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hydro.torontohydro.com/divisions/regulatorylegal/2020cir/Exhibits/2021 CIR Update/Tab4 - LRAM/"/>
    </mc:Choice>
  </mc:AlternateContent>
  <xr:revisionPtr revIDLastSave="0" documentId="13_ncr:1_{0069E0FD-5A49-4CCA-8054-D828D7E8CA09}" xr6:coauthVersionLast="36" xr6:coauthVersionMax="36" xr10:uidLastSave="{00000000-0000-0000-0000-000000000000}"/>
  <bookViews>
    <workbookView xWindow="0" yWindow="0" windowWidth="28800" windowHeight="11685" tabRatio="750" xr2:uid="{F1180D56-7D18-4870-BC9A-58CF6A718B5F}"/>
  </bookViews>
  <sheets>
    <sheet name="Summary" sheetId="14" r:id="rId1"/>
    <sheet name="Jan-May 2020 Sum" sheetId="16" r:id="rId2"/>
    <sheet name="Apr-Dec 2019 Sum" sheetId="12" r:id="rId3"/>
    <sheet name="Mar 2019 Sum" sheetId="13" r:id="rId4"/>
    <sheet name="Jan-May 2020" sheetId="15" r:id="rId5"/>
    <sheet name="March" sheetId="1" r:id="rId6"/>
    <sheet name="April" sheetId="2" r:id="rId7"/>
    <sheet name="May" sheetId="3" r:id="rId8"/>
    <sheet name="June" sheetId="4" r:id="rId9"/>
    <sheet name="July" sheetId="5" r:id="rId10"/>
    <sheet name="August" sheetId="6" r:id="rId11"/>
    <sheet name="September" sheetId="7" r:id="rId12"/>
    <sheet name="October" sheetId="8" r:id="rId13"/>
    <sheet name="November" sheetId="9" r:id="rId14"/>
    <sheet name="December" sheetId="10" r:id="rId15"/>
  </sheets>
  <externalReferences>
    <externalReference r:id="rId16"/>
    <externalReference r:id="rId17"/>
    <externalReference r:id="rId18"/>
  </externalReferences>
  <definedNames>
    <definedName name="_xlnm._FilterDatabase" localSheetId="2" hidden="1">'Apr-Dec 2019 Sum'!$B$2:$I$58</definedName>
    <definedName name="_xlnm._FilterDatabase" localSheetId="6" hidden="1">April!$A$1:$P$1</definedName>
    <definedName name="_xlnm._FilterDatabase" localSheetId="10" hidden="1">August!$A$1:$O$3086</definedName>
    <definedName name="_xlnm._FilterDatabase" localSheetId="14" hidden="1">December!$A$1:$O$88</definedName>
    <definedName name="_xlnm._FilterDatabase" localSheetId="9" hidden="1">July!$A$1:$O$660</definedName>
    <definedName name="_xlnm._FilterDatabase" localSheetId="8" hidden="1">June!$A$1:$O$588</definedName>
    <definedName name="_xlnm._FilterDatabase" localSheetId="3" hidden="1">'Mar 2019 Sum'!$B$2:$I$18</definedName>
    <definedName name="_xlnm._FilterDatabase" localSheetId="5" hidden="1">March!$A$1:$Q$24</definedName>
    <definedName name="_xlnm._FilterDatabase" localSheetId="7" hidden="1">May!$A$1:$O$20103</definedName>
    <definedName name="_xlnm._FilterDatabase" localSheetId="13" hidden="1">November!$A$1:$O$1</definedName>
    <definedName name="_xlnm._FilterDatabase" localSheetId="12" hidden="1">October!$A$1:$O$83</definedName>
    <definedName name="_xlnm._FilterDatabase" localSheetId="11" hidden="1">September!$A$1:$O$215</definedName>
    <definedName name="Funding_Mechanism">[1]Lookup!$D$2:$D$3</definedName>
    <definedName name="LDC_Name">[1]Lookup!$A$2:$A$73</definedName>
    <definedName name="Phase_ID">[1]Lookup!$F$2:$F$11</definedName>
    <definedName name="_xlnm.Print_Area" localSheetId="2">Table2[#All]</definedName>
    <definedName name="_xlnm.Print_Area" localSheetId="1">Table25[#All]</definedName>
    <definedName name="_xlnm.Print_Area" localSheetId="3">Table3[#All]</definedName>
    <definedName name="_xlnm.Print_Titles" localSheetId="6">April!$1:$1</definedName>
    <definedName name="_xlnm.Print_Titles" localSheetId="10">August!$1:$1</definedName>
    <definedName name="_xlnm.Print_Titles" localSheetId="14">December!$1:$1</definedName>
    <definedName name="_xlnm.Print_Titles" localSheetId="4">'Jan-May 2020'!$1:$1</definedName>
    <definedName name="_xlnm.Print_Titles" localSheetId="9">July!$1:$1</definedName>
    <definedName name="_xlnm.Print_Titles" localSheetId="8">June!$1:$1</definedName>
    <definedName name="_xlnm.Print_Titles" localSheetId="5">March!$1:$1</definedName>
    <definedName name="_xlnm.Print_Titles" localSheetId="7">May!$1:$1</definedName>
    <definedName name="_xlnm.Print_Titles" localSheetId="13">November!$1:$1</definedName>
    <definedName name="_xlnm.Print_Titles" localSheetId="12">October!$1:$1</definedName>
    <definedName name="_xlnm.Print_Titles" localSheetId="11">September!$1:$1</definedName>
    <definedName name="Program_Name">[1]Lookup!$P$1:$AV$1</definedName>
    <definedName name="Track">[1]Lookup!$E$2:$E$5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6" l="1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3" i="16"/>
  <c r="D3" i="14"/>
  <c r="C3" i="14"/>
  <c r="O229" i="15"/>
  <c r="P229" i="15" s="1"/>
  <c r="O228" i="15"/>
  <c r="P228" i="15" s="1"/>
  <c r="O227" i="15"/>
  <c r="P227" i="15" s="1"/>
  <c r="O226" i="15"/>
  <c r="P226" i="15" s="1"/>
  <c r="O225" i="15"/>
  <c r="P225" i="15" s="1"/>
  <c r="O224" i="15"/>
  <c r="P224" i="15" s="1"/>
  <c r="O223" i="15"/>
  <c r="P223" i="15" s="1"/>
  <c r="O222" i="15"/>
  <c r="P222" i="15" s="1"/>
  <c r="O221" i="15"/>
  <c r="P221" i="15" s="1"/>
  <c r="O220" i="15"/>
  <c r="P220" i="15" s="1"/>
  <c r="O219" i="15"/>
  <c r="P219" i="15" s="1"/>
  <c r="O218" i="15"/>
  <c r="P218" i="15" s="1"/>
  <c r="O217" i="15"/>
  <c r="P217" i="15" s="1"/>
  <c r="O216" i="15"/>
  <c r="P216" i="15" s="1"/>
  <c r="O215" i="15"/>
  <c r="P215" i="15" s="1"/>
  <c r="O214" i="15"/>
  <c r="P214" i="15" s="1"/>
  <c r="O213" i="15"/>
  <c r="P213" i="15" s="1"/>
  <c r="O212" i="15"/>
  <c r="P212" i="15" s="1"/>
  <c r="O211" i="15"/>
  <c r="P211" i="15" s="1"/>
  <c r="O210" i="15"/>
  <c r="P210" i="15" s="1"/>
  <c r="O209" i="15"/>
  <c r="P209" i="15" s="1"/>
  <c r="O208" i="15"/>
  <c r="P208" i="15" s="1"/>
  <c r="O207" i="15"/>
  <c r="P207" i="15" s="1"/>
  <c r="O206" i="15"/>
  <c r="P206" i="15" s="1"/>
  <c r="O205" i="15"/>
  <c r="P205" i="15" s="1"/>
  <c r="O204" i="15"/>
  <c r="P204" i="15" s="1"/>
  <c r="O203" i="15"/>
  <c r="P203" i="15" s="1"/>
  <c r="O202" i="15"/>
  <c r="P202" i="15" s="1"/>
  <c r="O201" i="15"/>
  <c r="P201" i="15" s="1"/>
  <c r="O200" i="15"/>
  <c r="P200" i="15" s="1"/>
  <c r="O199" i="15"/>
  <c r="P199" i="15" s="1"/>
  <c r="O198" i="15"/>
  <c r="P198" i="15" s="1"/>
  <c r="O197" i="15"/>
  <c r="P197" i="15" s="1"/>
  <c r="O196" i="15"/>
  <c r="P196" i="15" s="1"/>
  <c r="O195" i="15"/>
  <c r="P195" i="15" s="1"/>
  <c r="O194" i="15"/>
  <c r="P194" i="15" s="1"/>
  <c r="O193" i="15"/>
  <c r="P193" i="15" s="1"/>
  <c r="O192" i="15"/>
  <c r="P192" i="15" s="1"/>
  <c r="O191" i="15"/>
  <c r="P191" i="15" s="1"/>
  <c r="O190" i="15"/>
  <c r="P190" i="15" s="1"/>
  <c r="O189" i="15"/>
  <c r="P189" i="15" s="1"/>
  <c r="O188" i="15"/>
  <c r="P188" i="15" s="1"/>
  <c r="O187" i="15"/>
  <c r="P187" i="15" s="1"/>
  <c r="P186" i="15"/>
  <c r="O186" i="15"/>
  <c r="O185" i="15"/>
  <c r="P185" i="15" s="1"/>
  <c r="O184" i="15"/>
  <c r="P184" i="15" s="1"/>
  <c r="O183" i="15"/>
  <c r="P183" i="15" s="1"/>
  <c r="P182" i="15"/>
  <c r="O182" i="15"/>
  <c r="O181" i="15"/>
  <c r="P181" i="15" s="1"/>
  <c r="O180" i="15"/>
  <c r="P180" i="15" s="1"/>
  <c r="O179" i="15"/>
  <c r="P179" i="15" s="1"/>
  <c r="P178" i="15"/>
  <c r="O178" i="15"/>
  <c r="O177" i="15"/>
  <c r="P177" i="15" s="1"/>
  <c r="O176" i="15"/>
  <c r="P176" i="15" s="1"/>
  <c r="O175" i="15"/>
  <c r="P175" i="15" s="1"/>
  <c r="P174" i="15"/>
  <c r="O174" i="15"/>
  <c r="O173" i="15"/>
  <c r="P173" i="15" s="1"/>
  <c r="O172" i="15"/>
  <c r="P172" i="15" s="1"/>
  <c r="O171" i="15"/>
  <c r="P171" i="15" s="1"/>
  <c r="P170" i="15"/>
  <c r="O170" i="15"/>
  <c r="O169" i="15"/>
  <c r="P169" i="15" s="1"/>
  <c r="O168" i="15"/>
  <c r="P168" i="15" s="1"/>
  <c r="O167" i="15"/>
  <c r="P167" i="15" s="1"/>
  <c r="P166" i="15"/>
  <c r="O166" i="15"/>
  <c r="O165" i="15"/>
  <c r="P165" i="15" s="1"/>
  <c r="O164" i="15"/>
  <c r="P164" i="15" s="1"/>
  <c r="O163" i="15"/>
  <c r="P163" i="15" s="1"/>
  <c r="P162" i="15"/>
  <c r="O162" i="15"/>
  <c r="O161" i="15"/>
  <c r="P161" i="15" s="1"/>
  <c r="O160" i="15"/>
  <c r="P160" i="15" s="1"/>
  <c r="O159" i="15"/>
  <c r="P159" i="15" s="1"/>
  <c r="P158" i="15"/>
  <c r="O158" i="15"/>
  <c r="O157" i="15"/>
  <c r="P157" i="15" s="1"/>
  <c r="O156" i="15"/>
  <c r="P156" i="15" s="1"/>
  <c r="O155" i="15"/>
  <c r="P155" i="15" s="1"/>
  <c r="P154" i="15"/>
  <c r="O154" i="15"/>
  <c r="O153" i="15"/>
  <c r="P153" i="15" s="1"/>
  <c r="O152" i="15"/>
  <c r="P152" i="15" s="1"/>
  <c r="O151" i="15"/>
  <c r="P151" i="15" s="1"/>
  <c r="P150" i="15"/>
  <c r="O150" i="15"/>
  <c r="O149" i="15"/>
  <c r="P149" i="15" s="1"/>
  <c r="O148" i="15"/>
  <c r="P148" i="15" s="1"/>
  <c r="O147" i="15"/>
  <c r="P147" i="15" s="1"/>
  <c r="P146" i="15"/>
  <c r="O146" i="15"/>
  <c r="O145" i="15"/>
  <c r="P145" i="15" s="1"/>
  <c r="O144" i="15"/>
  <c r="P144" i="15" s="1"/>
  <c r="O143" i="15"/>
  <c r="P143" i="15" s="1"/>
  <c r="P142" i="15"/>
  <c r="O142" i="15"/>
  <c r="O141" i="15"/>
  <c r="P141" i="15" s="1"/>
  <c r="O140" i="15"/>
  <c r="P140" i="15" s="1"/>
  <c r="O139" i="15"/>
  <c r="P139" i="15" s="1"/>
  <c r="P138" i="15"/>
  <c r="O138" i="15"/>
  <c r="O137" i="15"/>
  <c r="P137" i="15" s="1"/>
  <c r="O136" i="15"/>
  <c r="P136" i="15" s="1"/>
  <c r="O135" i="15"/>
  <c r="P135" i="15" s="1"/>
  <c r="P134" i="15"/>
  <c r="O134" i="15"/>
  <c r="O133" i="15"/>
  <c r="P133" i="15" s="1"/>
  <c r="O132" i="15"/>
  <c r="P132" i="15" s="1"/>
  <c r="O131" i="15"/>
  <c r="P131" i="15" s="1"/>
  <c r="P130" i="15"/>
  <c r="O130" i="15"/>
  <c r="O129" i="15"/>
  <c r="P129" i="15" s="1"/>
  <c r="O128" i="15"/>
  <c r="P128" i="15" s="1"/>
  <c r="O127" i="15"/>
  <c r="P127" i="15" s="1"/>
  <c r="P126" i="15"/>
  <c r="O126" i="15"/>
  <c r="O125" i="15"/>
  <c r="P125" i="15" s="1"/>
  <c r="O124" i="15"/>
  <c r="P124" i="15" s="1"/>
  <c r="O123" i="15"/>
  <c r="P123" i="15" s="1"/>
  <c r="P122" i="15"/>
  <c r="O122" i="15"/>
  <c r="O121" i="15"/>
  <c r="P121" i="15" s="1"/>
  <c r="O120" i="15"/>
  <c r="P120" i="15" s="1"/>
  <c r="O119" i="15"/>
  <c r="P119" i="15" s="1"/>
  <c r="P118" i="15"/>
  <c r="O118" i="15"/>
  <c r="O117" i="15"/>
  <c r="P117" i="15" s="1"/>
  <c r="O116" i="15"/>
  <c r="P116" i="15" s="1"/>
  <c r="O115" i="15"/>
  <c r="P115" i="15" s="1"/>
  <c r="P114" i="15"/>
  <c r="O114" i="15"/>
  <c r="O113" i="15"/>
  <c r="P113" i="15" s="1"/>
  <c r="O112" i="15"/>
  <c r="P112" i="15" s="1"/>
  <c r="O111" i="15"/>
  <c r="P111" i="15" s="1"/>
  <c r="P110" i="15"/>
  <c r="O110" i="15"/>
  <c r="O109" i="15"/>
  <c r="P109" i="15" s="1"/>
  <c r="O108" i="15"/>
  <c r="P108" i="15" s="1"/>
  <c r="O107" i="15"/>
  <c r="P107" i="15" s="1"/>
  <c r="P106" i="15"/>
  <c r="O106" i="15"/>
  <c r="O105" i="15"/>
  <c r="P105" i="15" s="1"/>
  <c r="O104" i="15"/>
  <c r="P104" i="15" s="1"/>
  <c r="O103" i="15"/>
  <c r="P103" i="15" s="1"/>
  <c r="P102" i="15"/>
  <c r="O102" i="15"/>
  <c r="O101" i="15"/>
  <c r="P101" i="15" s="1"/>
  <c r="O100" i="15"/>
  <c r="P100" i="15" s="1"/>
  <c r="O99" i="15"/>
  <c r="P99" i="15" s="1"/>
  <c r="P98" i="15"/>
  <c r="O98" i="15"/>
  <c r="O97" i="15"/>
  <c r="P97" i="15" s="1"/>
  <c r="O96" i="15"/>
  <c r="P96" i="15" s="1"/>
  <c r="O95" i="15"/>
  <c r="P95" i="15" s="1"/>
  <c r="P94" i="15"/>
  <c r="O94" i="15"/>
  <c r="O93" i="15"/>
  <c r="P93" i="15" s="1"/>
  <c r="O92" i="15"/>
  <c r="P92" i="15" s="1"/>
  <c r="O91" i="15"/>
  <c r="P91" i="15" s="1"/>
  <c r="P90" i="15"/>
  <c r="O90" i="15"/>
  <c r="O89" i="15"/>
  <c r="P89" i="15" s="1"/>
  <c r="O88" i="15"/>
  <c r="P88" i="15" s="1"/>
  <c r="O87" i="15"/>
  <c r="P87" i="15" s="1"/>
  <c r="P86" i="15"/>
  <c r="O86" i="15"/>
  <c r="O85" i="15"/>
  <c r="P85" i="15" s="1"/>
  <c r="O84" i="15"/>
  <c r="P84" i="15" s="1"/>
  <c r="O83" i="15"/>
  <c r="P83" i="15" s="1"/>
  <c r="P82" i="15"/>
  <c r="O82" i="15"/>
  <c r="O81" i="15"/>
  <c r="P81" i="15" s="1"/>
  <c r="O80" i="15"/>
  <c r="P80" i="15" s="1"/>
  <c r="O79" i="15"/>
  <c r="P79" i="15" s="1"/>
  <c r="P78" i="15"/>
  <c r="O78" i="15"/>
  <c r="O77" i="15"/>
  <c r="P77" i="15" s="1"/>
  <c r="O76" i="15"/>
  <c r="P76" i="15" s="1"/>
  <c r="O75" i="15"/>
  <c r="P75" i="15" s="1"/>
  <c r="P74" i="15"/>
  <c r="O74" i="15"/>
  <c r="O73" i="15"/>
  <c r="P73" i="15" s="1"/>
  <c r="O72" i="15"/>
  <c r="P72" i="15" s="1"/>
  <c r="O71" i="15"/>
  <c r="P71" i="15" s="1"/>
  <c r="P70" i="15"/>
  <c r="O70" i="15"/>
  <c r="O69" i="15"/>
  <c r="P69" i="15" s="1"/>
  <c r="O68" i="15"/>
  <c r="P68" i="15" s="1"/>
  <c r="O67" i="15"/>
  <c r="P67" i="15" s="1"/>
  <c r="P66" i="15"/>
  <c r="O66" i="15"/>
  <c r="O65" i="15"/>
  <c r="P65" i="15" s="1"/>
  <c r="O64" i="15"/>
  <c r="P64" i="15" s="1"/>
  <c r="O63" i="15"/>
  <c r="P63" i="15" s="1"/>
  <c r="P62" i="15"/>
  <c r="O62" i="15"/>
  <c r="O61" i="15"/>
  <c r="P61" i="15" s="1"/>
  <c r="O60" i="15"/>
  <c r="P60" i="15" s="1"/>
  <c r="O59" i="15"/>
  <c r="P59" i="15" s="1"/>
  <c r="O58" i="15"/>
  <c r="P58" i="15" s="1"/>
  <c r="O57" i="15"/>
  <c r="P57" i="15" s="1"/>
  <c r="O56" i="15"/>
  <c r="P56" i="15" s="1"/>
  <c r="O55" i="15"/>
  <c r="P55" i="15" s="1"/>
  <c r="O54" i="15"/>
  <c r="P54" i="15" s="1"/>
  <c r="O53" i="15"/>
  <c r="P53" i="15" s="1"/>
  <c r="O52" i="15"/>
  <c r="P52" i="15" s="1"/>
  <c r="O51" i="15"/>
  <c r="P51" i="15" s="1"/>
  <c r="O50" i="15"/>
  <c r="P50" i="15" s="1"/>
  <c r="O49" i="15"/>
  <c r="P49" i="15" s="1"/>
  <c r="O48" i="15"/>
  <c r="P48" i="15" s="1"/>
  <c r="O47" i="15"/>
  <c r="P47" i="15" s="1"/>
  <c r="O46" i="15"/>
  <c r="P46" i="15" s="1"/>
  <c r="O45" i="15"/>
  <c r="P45" i="15" s="1"/>
  <c r="O44" i="15"/>
  <c r="P44" i="15" s="1"/>
  <c r="O43" i="15"/>
  <c r="P43" i="15" s="1"/>
  <c r="O42" i="15"/>
  <c r="P42" i="15" s="1"/>
  <c r="O41" i="15"/>
  <c r="P41" i="15" s="1"/>
  <c r="O40" i="15"/>
  <c r="P40" i="15" s="1"/>
  <c r="O39" i="15"/>
  <c r="P39" i="15" s="1"/>
  <c r="O38" i="15"/>
  <c r="P38" i="15" s="1"/>
  <c r="O37" i="15"/>
  <c r="P37" i="15" s="1"/>
  <c r="O36" i="15"/>
  <c r="P36" i="15" s="1"/>
  <c r="O35" i="15"/>
  <c r="P35" i="15" s="1"/>
  <c r="O34" i="15"/>
  <c r="P34" i="15" s="1"/>
  <c r="O33" i="15"/>
  <c r="P33" i="15" s="1"/>
  <c r="O32" i="15"/>
  <c r="P32" i="15" s="1"/>
  <c r="O31" i="15"/>
  <c r="P31" i="15" s="1"/>
  <c r="O30" i="15"/>
  <c r="P30" i="15" s="1"/>
  <c r="O29" i="15"/>
  <c r="P29" i="15" s="1"/>
  <c r="O28" i="15"/>
  <c r="P28" i="15" s="1"/>
  <c r="O27" i="15"/>
  <c r="P27" i="15" s="1"/>
  <c r="O26" i="15"/>
  <c r="P26" i="15" s="1"/>
  <c r="O25" i="15"/>
  <c r="P25" i="15" s="1"/>
  <c r="O24" i="15"/>
  <c r="P24" i="15" s="1"/>
  <c r="O23" i="15"/>
  <c r="P23" i="15" s="1"/>
  <c r="O22" i="15"/>
  <c r="P22" i="15" s="1"/>
  <c r="O21" i="15"/>
  <c r="P21" i="15" s="1"/>
  <c r="O20" i="15"/>
  <c r="P20" i="15" s="1"/>
  <c r="O19" i="15"/>
  <c r="P19" i="15" s="1"/>
  <c r="O18" i="15"/>
  <c r="P18" i="15" s="1"/>
  <c r="O17" i="15"/>
  <c r="P17" i="15" s="1"/>
  <c r="O16" i="15"/>
  <c r="P16" i="15" s="1"/>
  <c r="O15" i="15"/>
  <c r="P15" i="15" s="1"/>
  <c r="O14" i="15"/>
  <c r="P14" i="15" s="1"/>
  <c r="O13" i="15"/>
  <c r="P13" i="15" s="1"/>
  <c r="O12" i="15"/>
  <c r="P12" i="15" s="1"/>
  <c r="O11" i="15"/>
  <c r="P11" i="15" s="1"/>
  <c r="O10" i="15"/>
  <c r="P10" i="15" s="1"/>
  <c r="O9" i="15"/>
  <c r="P9" i="15" s="1"/>
  <c r="O8" i="15"/>
  <c r="P8" i="15" s="1"/>
  <c r="O7" i="15"/>
  <c r="P7" i="15" s="1"/>
  <c r="O6" i="15"/>
  <c r="P6" i="15" s="1"/>
  <c r="O5" i="15"/>
  <c r="P5" i="15" s="1"/>
  <c r="O4" i="15"/>
  <c r="P4" i="15" s="1"/>
  <c r="O3" i="15"/>
  <c r="P3" i="15" s="1"/>
  <c r="O2" i="15"/>
  <c r="P2" i="15" s="1"/>
  <c r="F21" i="12" l="1"/>
  <c r="F35" i="12" s="1"/>
  <c r="G21" i="12"/>
  <c r="G35" i="12" s="1"/>
  <c r="F22" i="12"/>
  <c r="G22" i="12"/>
  <c r="G36" i="12" s="1"/>
  <c r="F29" i="12"/>
  <c r="G29" i="12"/>
  <c r="G43" i="12" s="1"/>
  <c r="F36" i="12"/>
  <c r="F43" i="12"/>
  <c r="C17" i="12"/>
  <c r="C31" i="12" s="1"/>
  <c r="C45" i="12" s="1"/>
  <c r="B18" i="12"/>
  <c r="B32" i="12" s="1"/>
  <c r="B46" i="12" s="1"/>
  <c r="B19" i="12"/>
  <c r="B20" i="12"/>
  <c r="B21" i="12"/>
  <c r="B35" i="12" s="1"/>
  <c r="B49" i="12" s="1"/>
  <c r="B22" i="12"/>
  <c r="B36" i="12" s="1"/>
  <c r="B50" i="12" s="1"/>
  <c r="B23" i="12"/>
  <c r="B37" i="12" s="1"/>
  <c r="B51" i="12" s="1"/>
  <c r="B24" i="12"/>
  <c r="B38" i="12" s="1"/>
  <c r="B52" i="12" s="1"/>
  <c r="B25" i="12"/>
  <c r="B39" i="12" s="1"/>
  <c r="B53" i="12" s="1"/>
  <c r="B26" i="12"/>
  <c r="B27" i="12"/>
  <c r="B41" i="12" s="1"/>
  <c r="B55" i="12" s="1"/>
  <c r="B28" i="12"/>
  <c r="B42" i="12" s="1"/>
  <c r="B29" i="12"/>
  <c r="B43" i="12" s="1"/>
  <c r="B57" i="12" s="1"/>
  <c r="B30" i="12"/>
  <c r="B44" i="12" s="1"/>
  <c r="B58" i="12" s="1"/>
  <c r="B33" i="12"/>
  <c r="B47" i="12" s="1"/>
  <c r="B34" i="12"/>
  <c r="B48" i="12" s="1"/>
  <c r="B40" i="12"/>
  <c r="B54" i="12" s="1"/>
  <c r="B17" i="12"/>
  <c r="B31" i="12" s="1"/>
  <c r="B45" i="12" s="1"/>
  <c r="C4" i="12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2" i="10"/>
  <c r="O3" i="9"/>
  <c r="O4" i="9"/>
  <c r="O5" i="9"/>
  <c r="O6" i="9"/>
  <c r="O7" i="9"/>
  <c r="O8" i="9"/>
  <c r="O9" i="9"/>
  <c r="O10" i="9"/>
  <c r="O11" i="9"/>
  <c r="O12" i="9"/>
  <c r="O13" i="9"/>
  <c r="O14" i="9"/>
  <c r="O2" i="9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2" i="8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" i="7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2" i="6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2" i="5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2" i="4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O10007" i="3"/>
  <c r="O10008" i="3"/>
  <c r="O10009" i="3"/>
  <c r="O10010" i="3"/>
  <c r="O10011" i="3"/>
  <c r="O10012" i="3"/>
  <c r="O10013" i="3"/>
  <c r="O10014" i="3"/>
  <c r="O10015" i="3"/>
  <c r="O10016" i="3"/>
  <c r="O10017" i="3"/>
  <c r="O10018" i="3"/>
  <c r="O10019" i="3"/>
  <c r="O10020" i="3"/>
  <c r="O10021" i="3"/>
  <c r="O10022" i="3"/>
  <c r="O10023" i="3"/>
  <c r="O10024" i="3"/>
  <c r="O10025" i="3"/>
  <c r="O10026" i="3"/>
  <c r="O10027" i="3"/>
  <c r="O10028" i="3"/>
  <c r="O10029" i="3"/>
  <c r="O10030" i="3"/>
  <c r="O10031" i="3"/>
  <c r="O10032" i="3"/>
  <c r="O10033" i="3"/>
  <c r="O10034" i="3"/>
  <c r="O10035" i="3"/>
  <c r="O10036" i="3"/>
  <c r="O10037" i="3"/>
  <c r="O10038" i="3"/>
  <c r="O10039" i="3"/>
  <c r="O10040" i="3"/>
  <c r="O10041" i="3"/>
  <c r="O10042" i="3"/>
  <c r="O10043" i="3"/>
  <c r="O10044" i="3"/>
  <c r="O10045" i="3"/>
  <c r="O10046" i="3"/>
  <c r="O10047" i="3"/>
  <c r="O10048" i="3"/>
  <c r="O10049" i="3"/>
  <c r="O10050" i="3"/>
  <c r="O10051" i="3"/>
  <c r="O10052" i="3"/>
  <c r="O10053" i="3"/>
  <c r="O10054" i="3"/>
  <c r="O10055" i="3"/>
  <c r="O10056" i="3"/>
  <c r="O10057" i="3"/>
  <c r="O10058" i="3"/>
  <c r="O10059" i="3"/>
  <c r="O10060" i="3"/>
  <c r="O10061" i="3"/>
  <c r="O10062" i="3"/>
  <c r="O10063" i="3"/>
  <c r="O10064" i="3"/>
  <c r="O10065" i="3"/>
  <c r="O10066" i="3"/>
  <c r="O10067" i="3"/>
  <c r="O10068" i="3"/>
  <c r="O10069" i="3"/>
  <c r="O10070" i="3"/>
  <c r="O10071" i="3"/>
  <c r="O10072" i="3"/>
  <c r="O10073" i="3"/>
  <c r="O10074" i="3"/>
  <c r="O10075" i="3"/>
  <c r="O10076" i="3"/>
  <c r="O10077" i="3"/>
  <c r="O10078" i="3"/>
  <c r="O10079" i="3"/>
  <c r="O10080" i="3"/>
  <c r="O10081" i="3"/>
  <c r="O10082" i="3"/>
  <c r="O10083" i="3"/>
  <c r="O10084" i="3"/>
  <c r="O10085" i="3"/>
  <c r="O10086" i="3"/>
  <c r="O10087" i="3"/>
  <c r="O10088" i="3"/>
  <c r="O10089" i="3"/>
  <c r="O10090" i="3"/>
  <c r="O10091" i="3"/>
  <c r="O10092" i="3"/>
  <c r="O10093" i="3"/>
  <c r="O10094" i="3"/>
  <c r="O10095" i="3"/>
  <c r="O10096" i="3"/>
  <c r="O10097" i="3"/>
  <c r="O10098" i="3"/>
  <c r="O10099" i="3"/>
  <c r="O10100" i="3"/>
  <c r="O10101" i="3"/>
  <c r="O10102" i="3"/>
  <c r="O10103" i="3"/>
  <c r="O10104" i="3"/>
  <c r="O10105" i="3"/>
  <c r="O10106" i="3"/>
  <c r="O10107" i="3"/>
  <c r="O10108" i="3"/>
  <c r="O10109" i="3"/>
  <c r="O10110" i="3"/>
  <c r="O10111" i="3"/>
  <c r="O10112" i="3"/>
  <c r="O10113" i="3"/>
  <c r="O10114" i="3"/>
  <c r="O10115" i="3"/>
  <c r="O10116" i="3"/>
  <c r="O10117" i="3"/>
  <c r="O10118" i="3"/>
  <c r="O10119" i="3"/>
  <c r="O10120" i="3"/>
  <c r="O10121" i="3"/>
  <c r="O10122" i="3"/>
  <c r="O10123" i="3"/>
  <c r="O10124" i="3"/>
  <c r="O10125" i="3"/>
  <c r="O10126" i="3"/>
  <c r="O10127" i="3"/>
  <c r="O10128" i="3"/>
  <c r="O10129" i="3"/>
  <c r="O10130" i="3"/>
  <c r="O10131" i="3"/>
  <c r="O10132" i="3"/>
  <c r="O10133" i="3"/>
  <c r="O10134" i="3"/>
  <c r="O10135" i="3"/>
  <c r="O10136" i="3"/>
  <c r="O10137" i="3"/>
  <c r="O10138" i="3"/>
  <c r="O10139" i="3"/>
  <c r="O10140" i="3"/>
  <c r="O10141" i="3"/>
  <c r="O10142" i="3"/>
  <c r="O10143" i="3"/>
  <c r="O10144" i="3"/>
  <c r="O10145" i="3"/>
  <c r="O10146" i="3"/>
  <c r="O10147" i="3"/>
  <c r="O10148" i="3"/>
  <c r="O10149" i="3"/>
  <c r="O10150" i="3"/>
  <c r="O10151" i="3"/>
  <c r="O10152" i="3"/>
  <c r="O10153" i="3"/>
  <c r="O10154" i="3"/>
  <c r="O10155" i="3"/>
  <c r="O10156" i="3"/>
  <c r="O10157" i="3"/>
  <c r="O10158" i="3"/>
  <c r="O10159" i="3"/>
  <c r="O10160" i="3"/>
  <c r="O10161" i="3"/>
  <c r="O10162" i="3"/>
  <c r="O10163" i="3"/>
  <c r="O10164" i="3"/>
  <c r="O10165" i="3"/>
  <c r="O10166" i="3"/>
  <c r="O10167" i="3"/>
  <c r="O10168" i="3"/>
  <c r="O10169" i="3"/>
  <c r="O10170" i="3"/>
  <c r="O10171" i="3"/>
  <c r="O10172" i="3"/>
  <c r="O10173" i="3"/>
  <c r="O10174" i="3"/>
  <c r="O10175" i="3"/>
  <c r="O10176" i="3"/>
  <c r="O10177" i="3"/>
  <c r="O10178" i="3"/>
  <c r="O10179" i="3"/>
  <c r="O10180" i="3"/>
  <c r="O10181" i="3"/>
  <c r="O10182" i="3"/>
  <c r="O10183" i="3"/>
  <c r="O10184" i="3"/>
  <c r="O10185" i="3"/>
  <c r="O10186" i="3"/>
  <c r="O10187" i="3"/>
  <c r="O10188" i="3"/>
  <c r="O10189" i="3"/>
  <c r="O10190" i="3"/>
  <c r="O10191" i="3"/>
  <c r="O10192" i="3"/>
  <c r="O10193" i="3"/>
  <c r="O10194" i="3"/>
  <c r="O10195" i="3"/>
  <c r="O10196" i="3"/>
  <c r="O10197" i="3"/>
  <c r="O10198" i="3"/>
  <c r="O10199" i="3"/>
  <c r="O10200" i="3"/>
  <c r="O10201" i="3"/>
  <c r="O10202" i="3"/>
  <c r="O10203" i="3"/>
  <c r="O10204" i="3"/>
  <c r="O10205" i="3"/>
  <c r="O10206" i="3"/>
  <c r="O10207" i="3"/>
  <c r="O10208" i="3"/>
  <c r="O10209" i="3"/>
  <c r="O10210" i="3"/>
  <c r="O10211" i="3"/>
  <c r="O10212" i="3"/>
  <c r="O10213" i="3"/>
  <c r="O10214" i="3"/>
  <c r="O10215" i="3"/>
  <c r="O10216" i="3"/>
  <c r="O10217" i="3"/>
  <c r="O10218" i="3"/>
  <c r="O10219" i="3"/>
  <c r="O10220" i="3"/>
  <c r="O10221" i="3"/>
  <c r="O10222" i="3"/>
  <c r="O10223" i="3"/>
  <c r="O10224" i="3"/>
  <c r="O10225" i="3"/>
  <c r="O10226" i="3"/>
  <c r="O10227" i="3"/>
  <c r="O10228" i="3"/>
  <c r="O10229" i="3"/>
  <c r="O10230" i="3"/>
  <c r="O10231" i="3"/>
  <c r="O10232" i="3"/>
  <c r="O10233" i="3"/>
  <c r="O10234" i="3"/>
  <c r="O10235" i="3"/>
  <c r="O10236" i="3"/>
  <c r="O10237" i="3"/>
  <c r="O10238" i="3"/>
  <c r="O10239" i="3"/>
  <c r="O10240" i="3"/>
  <c r="O10241" i="3"/>
  <c r="O10242" i="3"/>
  <c r="O10243" i="3"/>
  <c r="O10244" i="3"/>
  <c r="O10245" i="3"/>
  <c r="O10246" i="3"/>
  <c r="O10247" i="3"/>
  <c r="O10248" i="3"/>
  <c r="O10249" i="3"/>
  <c r="O10250" i="3"/>
  <c r="O10251" i="3"/>
  <c r="O10252" i="3"/>
  <c r="O10253" i="3"/>
  <c r="O10254" i="3"/>
  <c r="O10255" i="3"/>
  <c r="O10256" i="3"/>
  <c r="O10257" i="3"/>
  <c r="O10258" i="3"/>
  <c r="O10259" i="3"/>
  <c r="O10260" i="3"/>
  <c r="O10261" i="3"/>
  <c r="O10262" i="3"/>
  <c r="O10263" i="3"/>
  <c r="O10264" i="3"/>
  <c r="O10265" i="3"/>
  <c r="O10266" i="3"/>
  <c r="O10267" i="3"/>
  <c r="O10268" i="3"/>
  <c r="O10269" i="3"/>
  <c r="O10270" i="3"/>
  <c r="O10271" i="3"/>
  <c r="O10272" i="3"/>
  <c r="O10273" i="3"/>
  <c r="O10274" i="3"/>
  <c r="O10275" i="3"/>
  <c r="O10276" i="3"/>
  <c r="O10277" i="3"/>
  <c r="O10278" i="3"/>
  <c r="O10279" i="3"/>
  <c r="O10280" i="3"/>
  <c r="O10281" i="3"/>
  <c r="O10282" i="3"/>
  <c r="O10283" i="3"/>
  <c r="O10284" i="3"/>
  <c r="O10285" i="3"/>
  <c r="O10286" i="3"/>
  <c r="O10287" i="3"/>
  <c r="O10288" i="3"/>
  <c r="O10289" i="3"/>
  <c r="O10290" i="3"/>
  <c r="O10291" i="3"/>
  <c r="O10292" i="3"/>
  <c r="O10293" i="3"/>
  <c r="O10294" i="3"/>
  <c r="O10295" i="3"/>
  <c r="O10296" i="3"/>
  <c r="O10297" i="3"/>
  <c r="O10298" i="3"/>
  <c r="O10299" i="3"/>
  <c r="O10300" i="3"/>
  <c r="O10301" i="3"/>
  <c r="O10302" i="3"/>
  <c r="O10303" i="3"/>
  <c r="O10304" i="3"/>
  <c r="O10305" i="3"/>
  <c r="O10306" i="3"/>
  <c r="O10307" i="3"/>
  <c r="O10308" i="3"/>
  <c r="O10309" i="3"/>
  <c r="O10310" i="3"/>
  <c r="O10311" i="3"/>
  <c r="O10312" i="3"/>
  <c r="O10313" i="3"/>
  <c r="O10314" i="3"/>
  <c r="O10315" i="3"/>
  <c r="O10316" i="3"/>
  <c r="O10317" i="3"/>
  <c r="O10318" i="3"/>
  <c r="O10319" i="3"/>
  <c r="O10320" i="3"/>
  <c r="O10321" i="3"/>
  <c r="O10322" i="3"/>
  <c r="O10323" i="3"/>
  <c r="O10324" i="3"/>
  <c r="O10325" i="3"/>
  <c r="O10326" i="3"/>
  <c r="O10327" i="3"/>
  <c r="O10328" i="3"/>
  <c r="O10329" i="3"/>
  <c r="O10330" i="3"/>
  <c r="O10331" i="3"/>
  <c r="O10332" i="3"/>
  <c r="O10333" i="3"/>
  <c r="O10334" i="3"/>
  <c r="O10335" i="3"/>
  <c r="O10336" i="3"/>
  <c r="O10337" i="3"/>
  <c r="O10338" i="3"/>
  <c r="O10339" i="3"/>
  <c r="O10340" i="3"/>
  <c r="O10341" i="3"/>
  <c r="O10342" i="3"/>
  <c r="O10343" i="3"/>
  <c r="O10344" i="3"/>
  <c r="O10345" i="3"/>
  <c r="O10346" i="3"/>
  <c r="O10347" i="3"/>
  <c r="O10348" i="3"/>
  <c r="O10349" i="3"/>
  <c r="O10350" i="3"/>
  <c r="O10351" i="3"/>
  <c r="O10352" i="3"/>
  <c r="O10353" i="3"/>
  <c r="O10354" i="3"/>
  <c r="O10355" i="3"/>
  <c r="O10356" i="3"/>
  <c r="O10357" i="3"/>
  <c r="O10358" i="3"/>
  <c r="O10359" i="3"/>
  <c r="O10360" i="3"/>
  <c r="O10361" i="3"/>
  <c r="O10362" i="3"/>
  <c r="O10363" i="3"/>
  <c r="O10364" i="3"/>
  <c r="O10365" i="3"/>
  <c r="O10366" i="3"/>
  <c r="O10367" i="3"/>
  <c r="O10368" i="3"/>
  <c r="O10369" i="3"/>
  <c r="O10370" i="3"/>
  <c r="O10371" i="3"/>
  <c r="O10372" i="3"/>
  <c r="O10373" i="3"/>
  <c r="O10374" i="3"/>
  <c r="O10375" i="3"/>
  <c r="O10376" i="3"/>
  <c r="O10377" i="3"/>
  <c r="O10378" i="3"/>
  <c r="O10379" i="3"/>
  <c r="O10380" i="3"/>
  <c r="O10381" i="3"/>
  <c r="O10382" i="3"/>
  <c r="O10383" i="3"/>
  <c r="O10384" i="3"/>
  <c r="O10385" i="3"/>
  <c r="O10386" i="3"/>
  <c r="O10387" i="3"/>
  <c r="O10388" i="3"/>
  <c r="O10389" i="3"/>
  <c r="O10390" i="3"/>
  <c r="O10391" i="3"/>
  <c r="O10392" i="3"/>
  <c r="O10393" i="3"/>
  <c r="O10394" i="3"/>
  <c r="O10395" i="3"/>
  <c r="O10396" i="3"/>
  <c r="O10397" i="3"/>
  <c r="O10398" i="3"/>
  <c r="O10399" i="3"/>
  <c r="O10400" i="3"/>
  <c r="O10401" i="3"/>
  <c r="O10402" i="3"/>
  <c r="O10403" i="3"/>
  <c r="O10404" i="3"/>
  <c r="O10405" i="3"/>
  <c r="O10406" i="3"/>
  <c r="O10407" i="3"/>
  <c r="O10408" i="3"/>
  <c r="O10409" i="3"/>
  <c r="O10410" i="3"/>
  <c r="O10411" i="3"/>
  <c r="O10412" i="3"/>
  <c r="O10413" i="3"/>
  <c r="O10414" i="3"/>
  <c r="O10415" i="3"/>
  <c r="O10416" i="3"/>
  <c r="O10417" i="3"/>
  <c r="O10418" i="3"/>
  <c r="O10419" i="3"/>
  <c r="O10420" i="3"/>
  <c r="O10421" i="3"/>
  <c r="O10422" i="3"/>
  <c r="O10423" i="3"/>
  <c r="O10424" i="3"/>
  <c r="O10425" i="3"/>
  <c r="O10426" i="3"/>
  <c r="O10427" i="3"/>
  <c r="O10428" i="3"/>
  <c r="O10429" i="3"/>
  <c r="O10430" i="3"/>
  <c r="O10431" i="3"/>
  <c r="O10432" i="3"/>
  <c r="O10433" i="3"/>
  <c r="O10434" i="3"/>
  <c r="O10435" i="3"/>
  <c r="O10436" i="3"/>
  <c r="O10437" i="3"/>
  <c r="O10438" i="3"/>
  <c r="O10439" i="3"/>
  <c r="O10440" i="3"/>
  <c r="O10441" i="3"/>
  <c r="O10442" i="3"/>
  <c r="O10443" i="3"/>
  <c r="O10444" i="3"/>
  <c r="O10445" i="3"/>
  <c r="O10446" i="3"/>
  <c r="O10447" i="3"/>
  <c r="O10448" i="3"/>
  <c r="O10449" i="3"/>
  <c r="O10450" i="3"/>
  <c r="O10451" i="3"/>
  <c r="O10452" i="3"/>
  <c r="O10453" i="3"/>
  <c r="O10454" i="3"/>
  <c r="O10455" i="3"/>
  <c r="O10456" i="3"/>
  <c r="O10457" i="3"/>
  <c r="O10458" i="3"/>
  <c r="O10459" i="3"/>
  <c r="O10460" i="3"/>
  <c r="O10461" i="3"/>
  <c r="O10462" i="3"/>
  <c r="O10463" i="3"/>
  <c r="O10464" i="3"/>
  <c r="O10465" i="3"/>
  <c r="O10466" i="3"/>
  <c r="O10467" i="3"/>
  <c r="O10468" i="3"/>
  <c r="O10469" i="3"/>
  <c r="O10470" i="3"/>
  <c r="O10471" i="3"/>
  <c r="O10472" i="3"/>
  <c r="O10473" i="3"/>
  <c r="O10474" i="3"/>
  <c r="O10475" i="3"/>
  <c r="O10476" i="3"/>
  <c r="O10477" i="3"/>
  <c r="O10478" i="3"/>
  <c r="O10479" i="3"/>
  <c r="O10480" i="3"/>
  <c r="O10481" i="3"/>
  <c r="O10482" i="3"/>
  <c r="O10483" i="3"/>
  <c r="O10484" i="3"/>
  <c r="O10485" i="3"/>
  <c r="O10486" i="3"/>
  <c r="O10487" i="3"/>
  <c r="O10488" i="3"/>
  <c r="O10489" i="3"/>
  <c r="O10490" i="3"/>
  <c r="O10491" i="3"/>
  <c r="O10492" i="3"/>
  <c r="O10493" i="3"/>
  <c r="O10494" i="3"/>
  <c r="O10495" i="3"/>
  <c r="O10496" i="3"/>
  <c r="O10497" i="3"/>
  <c r="O10498" i="3"/>
  <c r="O10499" i="3"/>
  <c r="O10500" i="3"/>
  <c r="O10501" i="3"/>
  <c r="O10502" i="3"/>
  <c r="O10503" i="3"/>
  <c r="O10504" i="3"/>
  <c r="O10505" i="3"/>
  <c r="O10506" i="3"/>
  <c r="O10507" i="3"/>
  <c r="O10508" i="3"/>
  <c r="O10509" i="3"/>
  <c r="O10510" i="3"/>
  <c r="O10511" i="3"/>
  <c r="O10512" i="3"/>
  <c r="O10513" i="3"/>
  <c r="O10514" i="3"/>
  <c r="O10515" i="3"/>
  <c r="O10516" i="3"/>
  <c r="O10517" i="3"/>
  <c r="O10518" i="3"/>
  <c r="O10519" i="3"/>
  <c r="O10520" i="3"/>
  <c r="O10521" i="3"/>
  <c r="O10522" i="3"/>
  <c r="O10523" i="3"/>
  <c r="O10524" i="3"/>
  <c r="O10525" i="3"/>
  <c r="O10526" i="3"/>
  <c r="O10527" i="3"/>
  <c r="O10528" i="3"/>
  <c r="O10529" i="3"/>
  <c r="O10530" i="3"/>
  <c r="O10531" i="3"/>
  <c r="O10532" i="3"/>
  <c r="O10533" i="3"/>
  <c r="O10534" i="3"/>
  <c r="O10535" i="3"/>
  <c r="O10536" i="3"/>
  <c r="O10537" i="3"/>
  <c r="O10538" i="3"/>
  <c r="O10539" i="3"/>
  <c r="O10540" i="3"/>
  <c r="O10541" i="3"/>
  <c r="O10542" i="3"/>
  <c r="O10543" i="3"/>
  <c r="O10544" i="3"/>
  <c r="O10545" i="3"/>
  <c r="O10546" i="3"/>
  <c r="O10547" i="3"/>
  <c r="O10548" i="3"/>
  <c r="O10549" i="3"/>
  <c r="O10550" i="3"/>
  <c r="O10551" i="3"/>
  <c r="O10552" i="3"/>
  <c r="O10553" i="3"/>
  <c r="O10554" i="3"/>
  <c r="O10555" i="3"/>
  <c r="O10556" i="3"/>
  <c r="O10557" i="3"/>
  <c r="O10558" i="3"/>
  <c r="O10559" i="3"/>
  <c r="O10560" i="3"/>
  <c r="O10561" i="3"/>
  <c r="O10562" i="3"/>
  <c r="O10563" i="3"/>
  <c r="O10564" i="3"/>
  <c r="O10565" i="3"/>
  <c r="O10566" i="3"/>
  <c r="O10567" i="3"/>
  <c r="O10568" i="3"/>
  <c r="O10569" i="3"/>
  <c r="O10570" i="3"/>
  <c r="O10571" i="3"/>
  <c r="O10572" i="3"/>
  <c r="O10573" i="3"/>
  <c r="O10574" i="3"/>
  <c r="O10575" i="3"/>
  <c r="O10576" i="3"/>
  <c r="O10577" i="3"/>
  <c r="O10578" i="3"/>
  <c r="O10579" i="3"/>
  <c r="O10580" i="3"/>
  <c r="O10581" i="3"/>
  <c r="O10582" i="3"/>
  <c r="O10583" i="3"/>
  <c r="O10584" i="3"/>
  <c r="O10585" i="3"/>
  <c r="O10586" i="3"/>
  <c r="O10587" i="3"/>
  <c r="O10588" i="3"/>
  <c r="O10589" i="3"/>
  <c r="O10590" i="3"/>
  <c r="O10591" i="3"/>
  <c r="O10592" i="3"/>
  <c r="O10593" i="3"/>
  <c r="O10594" i="3"/>
  <c r="O10595" i="3"/>
  <c r="O10596" i="3"/>
  <c r="O10597" i="3"/>
  <c r="O10598" i="3"/>
  <c r="O10599" i="3"/>
  <c r="O10600" i="3"/>
  <c r="O10601" i="3"/>
  <c r="O10602" i="3"/>
  <c r="O10603" i="3"/>
  <c r="O10604" i="3"/>
  <c r="O10605" i="3"/>
  <c r="O10606" i="3"/>
  <c r="O10607" i="3"/>
  <c r="O10608" i="3"/>
  <c r="O10609" i="3"/>
  <c r="O10610" i="3"/>
  <c r="O10611" i="3"/>
  <c r="O10612" i="3"/>
  <c r="O10613" i="3"/>
  <c r="O10614" i="3"/>
  <c r="O10615" i="3"/>
  <c r="O10616" i="3"/>
  <c r="O10617" i="3"/>
  <c r="O10618" i="3"/>
  <c r="O10619" i="3"/>
  <c r="O10620" i="3"/>
  <c r="O10621" i="3"/>
  <c r="O10622" i="3"/>
  <c r="O10623" i="3"/>
  <c r="O10624" i="3"/>
  <c r="O10625" i="3"/>
  <c r="O10626" i="3"/>
  <c r="O10627" i="3"/>
  <c r="O10628" i="3"/>
  <c r="O10629" i="3"/>
  <c r="O10630" i="3"/>
  <c r="O10631" i="3"/>
  <c r="O10632" i="3"/>
  <c r="O10633" i="3"/>
  <c r="O10634" i="3"/>
  <c r="O10635" i="3"/>
  <c r="O10636" i="3"/>
  <c r="O10637" i="3"/>
  <c r="O10638" i="3"/>
  <c r="O10639" i="3"/>
  <c r="O10640" i="3"/>
  <c r="O10641" i="3"/>
  <c r="O10642" i="3"/>
  <c r="O10643" i="3"/>
  <c r="O10644" i="3"/>
  <c r="O10645" i="3"/>
  <c r="O10646" i="3"/>
  <c r="O10647" i="3"/>
  <c r="O10648" i="3"/>
  <c r="O10649" i="3"/>
  <c r="O10650" i="3"/>
  <c r="O10651" i="3"/>
  <c r="O10652" i="3"/>
  <c r="O10653" i="3"/>
  <c r="O10654" i="3"/>
  <c r="O10655" i="3"/>
  <c r="O10656" i="3"/>
  <c r="O10657" i="3"/>
  <c r="O10658" i="3"/>
  <c r="O10659" i="3"/>
  <c r="O10660" i="3"/>
  <c r="O10661" i="3"/>
  <c r="O10662" i="3"/>
  <c r="O10663" i="3"/>
  <c r="O10664" i="3"/>
  <c r="O10665" i="3"/>
  <c r="O10666" i="3"/>
  <c r="O10667" i="3"/>
  <c r="O10668" i="3"/>
  <c r="O10669" i="3"/>
  <c r="O10670" i="3"/>
  <c r="O10671" i="3"/>
  <c r="O10672" i="3"/>
  <c r="O10673" i="3"/>
  <c r="O10674" i="3"/>
  <c r="O10675" i="3"/>
  <c r="O10676" i="3"/>
  <c r="O10677" i="3"/>
  <c r="O10678" i="3"/>
  <c r="O10679" i="3"/>
  <c r="O10680" i="3"/>
  <c r="O10681" i="3"/>
  <c r="O10682" i="3"/>
  <c r="O10683" i="3"/>
  <c r="O10684" i="3"/>
  <c r="O10685" i="3"/>
  <c r="O10686" i="3"/>
  <c r="O10687" i="3"/>
  <c r="O10688" i="3"/>
  <c r="O10689" i="3"/>
  <c r="O10690" i="3"/>
  <c r="O10691" i="3"/>
  <c r="O10692" i="3"/>
  <c r="O10693" i="3"/>
  <c r="O10694" i="3"/>
  <c r="O10695" i="3"/>
  <c r="O10696" i="3"/>
  <c r="O10697" i="3"/>
  <c r="O10698" i="3"/>
  <c r="O10699" i="3"/>
  <c r="O10700" i="3"/>
  <c r="O10701" i="3"/>
  <c r="O10702" i="3"/>
  <c r="O10703" i="3"/>
  <c r="O10704" i="3"/>
  <c r="O10705" i="3"/>
  <c r="O10706" i="3"/>
  <c r="O10707" i="3"/>
  <c r="O10708" i="3"/>
  <c r="O10709" i="3"/>
  <c r="O10710" i="3"/>
  <c r="O10711" i="3"/>
  <c r="O10712" i="3"/>
  <c r="O10713" i="3"/>
  <c r="O10714" i="3"/>
  <c r="O10715" i="3"/>
  <c r="O10716" i="3"/>
  <c r="O10717" i="3"/>
  <c r="O10718" i="3"/>
  <c r="O10719" i="3"/>
  <c r="O10720" i="3"/>
  <c r="O10721" i="3"/>
  <c r="O10722" i="3"/>
  <c r="O10723" i="3"/>
  <c r="O10724" i="3"/>
  <c r="O10725" i="3"/>
  <c r="O10726" i="3"/>
  <c r="O10727" i="3"/>
  <c r="O10728" i="3"/>
  <c r="O10729" i="3"/>
  <c r="O10730" i="3"/>
  <c r="O10731" i="3"/>
  <c r="O10732" i="3"/>
  <c r="O10733" i="3"/>
  <c r="O10734" i="3"/>
  <c r="O10735" i="3"/>
  <c r="O10736" i="3"/>
  <c r="O10737" i="3"/>
  <c r="O10738" i="3"/>
  <c r="O10739" i="3"/>
  <c r="O10740" i="3"/>
  <c r="O10741" i="3"/>
  <c r="O10742" i="3"/>
  <c r="O10743" i="3"/>
  <c r="O10744" i="3"/>
  <c r="O10745" i="3"/>
  <c r="O10746" i="3"/>
  <c r="O10747" i="3"/>
  <c r="O10748" i="3"/>
  <c r="O10749" i="3"/>
  <c r="O10750" i="3"/>
  <c r="O10751" i="3"/>
  <c r="O10752" i="3"/>
  <c r="O10753" i="3"/>
  <c r="O10754" i="3"/>
  <c r="O10755" i="3"/>
  <c r="O10756" i="3"/>
  <c r="O10757" i="3"/>
  <c r="O10758" i="3"/>
  <c r="O10759" i="3"/>
  <c r="O10760" i="3"/>
  <c r="O10761" i="3"/>
  <c r="O10762" i="3"/>
  <c r="O10763" i="3"/>
  <c r="O10764" i="3"/>
  <c r="O10765" i="3"/>
  <c r="O10766" i="3"/>
  <c r="O10767" i="3"/>
  <c r="O10768" i="3"/>
  <c r="O10769" i="3"/>
  <c r="O10770" i="3"/>
  <c r="O10771" i="3"/>
  <c r="O10772" i="3"/>
  <c r="O10773" i="3"/>
  <c r="O10774" i="3"/>
  <c r="O10775" i="3"/>
  <c r="O10776" i="3"/>
  <c r="O10777" i="3"/>
  <c r="O10778" i="3"/>
  <c r="O10779" i="3"/>
  <c r="O10780" i="3"/>
  <c r="O10781" i="3"/>
  <c r="O10782" i="3"/>
  <c r="O10783" i="3"/>
  <c r="O10784" i="3"/>
  <c r="O10785" i="3"/>
  <c r="O10786" i="3"/>
  <c r="O10787" i="3"/>
  <c r="O10788" i="3"/>
  <c r="O10789" i="3"/>
  <c r="O10790" i="3"/>
  <c r="O10791" i="3"/>
  <c r="O10792" i="3"/>
  <c r="O10793" i="3"/>
  <c r="O10794" i="3"/>
  <c r="O10795" i="3"/>
  <c r="O10796" i="3"/>
  <c r="O10797" i="3"/>
  <c r="O10798" i="3"/>
  <c r="O10799" i="3"/>
  <c r="O10800" i="3"/>
  <c r="O10801" i="3"/>
  <c r="O10802" i="3"/>
  <c r="O10803" i="3"/>
  <c r="O10804" i="3"/>
  <c r="O10805" i="3"/>
  <c r="O10806" i="3"/>
  <c r="O10807" i="3"/>
  <c r="O10808" i="3"/>
  <c r="O10809" i="3"/>
  <c r="O10810" i="3"/>
  <c r="O10811" i="3"/>
  <c r="O10812" i="3"/>
  <c r="O10813" i="3"/>
  <c r="O10814" i="3"/>
  <c r="O10815" i="3"/>
  <c r="O10816" i="3"/>
  <c r="O10817" i="3"/>
  <c r="O10818" i="3"/>
  <c r="O10819" i="3"/>
  <c r="O10820" i="3"/>
  <c r="O10821" i="3"/>
  <c r="O10822" i="3"/>
  <c r="O10823" i="3"/>
  <c r="O10824" i="3"/>
  <c r="O10825" i="3"/>
  <c r="O10826" i="3"/>
  <c r="O10827" i="3"/>
  <c r="O10828" i="3"/>
  <c r="O10829" i="3"/>
  <c r="O10830" i="3"/>
  <c r="O10831" i="3"/>
  <c r="O10832" i="3"/>
  <c r="O10833" i="3"/>
  <c r="O10834" i="3"/>
  <c r="O10835" i="3"/>
  <c r="O10836" i="3"/>
  <c r="O10837" i="3"/>
  <c r="O10838" i="3"/>
  <c r="O10839" i="3"/>
  <c r="O10840" i="3"/>
  <c r="O10841" i="3"/>
  <c r="O10842" i="3"/>
  <c r="O10843" i="3"/>
  <c r="O10844" i="3"/>
  <c r="O10845" i="3"/>
  <c r="O10846" i="3"/>
  <c r="O10847" i="3"/>
  <c r="O10848" i="3"/>
  <c r="O10849" i="3"/>
  <c r="O10850" i="3"/>
  <c r="O10851" i="3"/>
  <c r="O10852" i="3"/>
  <c r="O10853" i="3"/>
  <c r="O10854" i="3"/>
  <c r="O10855" i="3"/>
  <c r="O10856" i="3"/>
  <c r="O10857" i="3"/>
  <c r="O10858" i="3"/>
  <c r="O10859" i="3"/>
  <c r="O10860" i="3"/>
  <c r="O10861" i="3"/>
  <c r="O10862" i="3"/>
  <c r="O10863" i="3"/>
  <c r="O10864" i="3"/>
  <c r="O10865" i="3"/>
  <c r="O10866" i="3"/>
  <c r="O10867" i="3"/>
  <c r="O10868" i="3"/>
  <c r="O10869" i="3"/>
  <c r="O10870" i="3"/>
  <c r="O10871" i="3"/>
  <c r="O10872" i="3"/>
  <c r="O10873" i="3"/>
  <c r="O10874" i="3"/>
  <c r="O10875" i="3"/>
  <c r="O10876" i="3"/>
  <c r="O10877" i="3"/>
  <c r="O10878" i="3"/>
  <c r="O10879" i="3"/>
  <c r="O10880" i="3"/>
  <c r="O10881" i="3"/>
  <c r="O10882" i="3"/>
  <c r="O10883" i="3"/>
  <c r="O10884" i="3"/>
  <c r="O10885" i="3"/>
  <c r="O10886" i="3"/>
  <c r="O10887" i="3"/>
  <c r="O10888" i="3"/>
  <c r="O10889" i="3"/>
  <c r="O10890" i="3"/>
  <c r="O10891" i="3"/>
  <c r="O10892" i="3"/>
  <c r="O10893" i="3"/>
  <c r="O10894" i="3"/>
  <c r="O10895" i="3"/>
  <c r="O10896" i="3"/>
  <c r="O10897" i="3"/>
  <c r="O10898" i="3"/>
  <c r="O10899" i="3"/>
  <c r="O10900" i="3"/>
  <c r="O10901" i="3"/>
  <c r="O10902" i="3"/>
  <c r="O10903" i="3"/>
  <c r="O10904" i="3"/>
  <c r="O10905" i="3"/>
  <c r="O10906" i="3"/>
  <c r="O10907" i="3"/>
  <c r="O10908" i="3"/>
  <c r="O10909" i="3"/>
  <c r="O10910" i="3"/>
  <c r="O10911" i="3"/>
  <c r="O10912" i="3"/>
  <c r="O10913" i="3"/>
  <c r="O10914" i="3"/>
  <c r="O10915" i="3"/>
  <c r="O10916" i="3"/>
  <c r="O10917" i="3"/>
  <c r="O10918" i="3"/>
  <c r="O10919" i="3"/>
  <c r="O10920" i="3"/>
  <c r="O10921" i="3"/>
  <c r="O10922" i="3"/>
  <c r="O10923" i="3"/>
  <c r="O10924" i="3"/>
  <c r="O10925" i="3"/>
  <c r="O10926" i="3"/>
  <c r="O10927" i="3"/>
  <c r="O10928" i="3"/>
  <c r="O10929" i="3"/>
  <c r="O10930" i="3"/>
  <c r="O10931" i="3"/>
  <c r="O10932" i="3"/>
  <c r="O10933" i="3"/>
  <c r="O10934" i="3"/>
  <c r="O10935" i="3"/>
  <c r="O10936" i="3"/>
  <c r="O10937" i="3"/>
  <c r="O10938" i="3"/>
  <c r="O10939" i="3"/>
  <c r="O10940" i="3"/>
  <c r="O10941" i="3"/>
  <c r="O10942" i="3"/>
  <c r="O10943" i="3"/>
  <c r="O10944" i="3"/>
  <c r="O10945" i="3"/>
  <c r="O10946" i="3"/>
  <c r="O10947" i="3"/>
  <c r="O10948" i="3"/>
  <c r="O10949" i="3"/>
  <c r="O10950" i="3"/>
  <c r="O10951" i="3"/>
  <c r="O10952" i="3"/>
  <c r="O10953" i="3"/>
  <c r="O10954" i="3"/>
  <c r="O10955" i="3"/>
  <c r="O10956" i="3"/>
  <c r="O10957" i="3"/>
  <c r="O10958" i="3"/>
  <c r="O10959" i="3"/>
  <c r="O10960" i="3"/>
  <c r="O10961" i="3"/>
  <c r="O10962" i="3"/>
  <c r="O10963" i="3"/>
  <c r="O10964" i="3"/>
  <c r="O10965" i="3"/>
  <c r="O10966" i="3"/>
  <c r="O10967" i="3"/>
  <c r="O10968" i="3"/>
  <c r="O10969" i="3"/>
  <c r="O10970" i="3"/>
  <c r="O10971" i="3"/>
  <c r="O10972" i="3"/>
  <c r="O10973" i="3"/>
  <c r="O10974" i="3"/>
  <c r="O10975" i="3"/>
  <c r="O10976" i="3"/>
  <c r="O10977" i="3"/>
  <c r="O10978" i="3"/>
  <c r="O10979" i="3"/>
  <c r="O10980" i="3"/>
  <c r="O10981" i="3"/>
  <c r="O10982" i="3"/>
  <c r="O10983" i="3"/>
  <c r="O10984" i="3"/>
  <c r="O10985" i="3"/>
  <c r="O10986" i="3"/>
  <c r="O10987" i="3"/>
  <c r="O10988" i="3"/>
  <c r="O10989" i="3"/>
  <c r="O10990" i="3"/>
  <c r="O10991" i="3"/>
  <c r="O10992" i="3"/>
  <c r="O10993" i="3"/>
  <c r="O10994" i="3"/>
  <c r="O10995" i="3"/>
  <c r="O10996" i="3"/>
  <c r="O10997" i="3"/>
  <c r="O10998" i="3"/>
  <c r="O10999" i="3"/>
  <c r="O11000" i="3"/>
  <c r="O11001" i="3"/>
  <c r="O11002" i="3"/>
  <c r="O11003" i="3"/>
  <c r="O11004" i="3"/>
  <c r="O11005" i="3"/>
  <c r="O11006" i="3"/>
  <c r="O11007" i="3"/>
  <c r="O11008" i="3"/>
  <c r="O11009" i="3"/>
  <c r="O11010" i="3"/>
  <c r="O11011" i="3"/>
  <c r="O11012" i="3"/>
  <c r="O11013" i="3"/>
  <c r="O11014" i="3"/>
  <c r="O11015" i="3"/>
  <c r="O11016" i="3"/>
  <c r="O11017" i="3"/>
  <c r="O11018" i="3"/>
  <c r="O11019" i="3"/>
  <c r="O11020" i="3"/>
  <c r="O11021" i="3"/>
  <c r="O11022" i="3"/>
  <c r="O11023" i="3"/>
  <c r="O11024" i="3"/>
  <c r="O11025" i="3"/>
  <c r="O11026" i="3"/>
  <c r="O11027" i="3"/>
  <c r="O11028" i="3"/>
  <c r="O11029" i="3"/>
  <c r="O11030" i="3"/>
  <c r="O11031" i="3"/>
  <c r="O11032" i="3"/>
  <c r="O11033" i="3"/>
  <c r="O11034" i="3"/>
  <c r="O11035" i="3"/>
  <c r="O11036" i="3"/>
  <c r="O11037" i="3"/>
  <c r="O11038" i="3"/>
  <c r="O11039" i="3"/>
  <c r="O11040" i="3"/>
  <c r="O11041" i="3"/>
  <c r="O11042" i="3"/>
  <c r="O11043" i="3"/>
  <c r="O11044" i="3"/>
  <c r="O11045" i="3"/>
  <c r="O11046" i="3"/>
  <c r="O11047" i="3"/>
  <c r="O11048" i="3"/>
  <c r="O11049" i="3"/>
  <c r="O11050" i="3"/>
  <c r="O11051" i="3"/>
  <c r="O11052" i="3"/>
  <c r="O11053" i="3"/>
  <c r="O11054" i="3"/>
  <c r="O11055" i="3"/>
  <c r="O11056" i="3"/>
  <c r="O11057" i="3"/>
  <c r="O11058" i="3"/>
  <c r="O11059" i="3"/>
  <c r="O11060" i="3"/>
  <c r="O11061" i="3"/>
  <c r="O11062" i="3"/>
  <c r="O11063" i="3"/>
  <c r="O11064" i="3"/>
  <c r="O11065" i="3"/>
  <c r="O11066" i="3"/>
  <c r="O11067" i="3"/>
  <c r="O11068" i="3"/>
  <c r="O11069" i="3"/>
  <c r="O11070" i="3"/>
  <c r="O11071" i="3"/>
  <c r="O11072" i="3"/>
  <c r="O11073" i="3"/>
  <c r="O11074" i="3"/>
  <c r="O11075" i="3"/>
  <c r="O11076" i="3"/>
  <c r="O11077" i="3"/>
  <c r="O11078" i="3"/>
  <c r="O11079" i="3"/>
  <c r="O11080" i="3"/>
  <c r="O11081" i="3"/>
  <c r="O11082" i="3"/>
  <c r="O11083" i="3"/>
  <c r="O11084" i="3"/>
  <c r="O11085" i="3"/>
  <c r="O11086" i="3"/>
  <c r="O11087" i="3"/>
  <c r="O11088" i="3"/>
  <c r="O11089" i="3"/>
  <c r="O11090" i="3"/>
  <c r="O11091" i="3"/>
  <c r="O11092" i="3"/>
  <c r="O11093" i="3"/>
  <c r="O11094" i="3"/>
  <c r="O11095" i="3"/>
  <c r="O11096" i="3"/>
  <c r="O11097" i="3"/>
  <c r="O11098" i="3"/>
  <c r="O11099" i="3"/>
  <c r="O11100" i="3"/>
  <c r="O11101" i="3"/>
  <c r="O11102" i="3"/>
  <c r="O11103" i="3"/>
  <c r="O11104" i="3"/>
  <c r="O11105" i="3"/>
  <c r="O11106" i="3"/>
  <c r="O11107" i="3"/>
  <c r="O11108" i="3"/>
  <c r="O11109" i="3"/>
  <c r="O11110" i="3"/>
  <c r="O11111" i="3"/>
  <c r="O11112" i="3"/>
  <c r="O11113" i="3"/>
  <c r="O11114" i="3"/>
  <c r="O11115" i="3"/>
  <c r="O11116" i="3"/>
  <c r="O11117" i="3"/>
  <c r="O11118" i="3"/>
  <c r="O11119" i="3"/>
  <c r="O11120" i="3"/>
  <c r="O11121" i="3"/>
  <c r="O11122" i="3"/>
  <c r="O11123" i="3"/>
  <c r="O11124" i="3"/>
  <c r="O11125" i="3"/>
  <c r="O11126" i="3"/>
  <c r="O11127" i="3"/>
  <c r="O11128" i="3"/>
  <c r="O11129" i="3"/>
  <c r="O11130" i="3"/>
  <c r="O11131" i="3"/>
  <c r="O11132" i="3"/>
  <c r="O11133" i="3"/>
  <c r="O11134" i="3"/>
  <c r="O11135" i="3"/>
  <c r="O11136" i="3"/>
  <c r="O11137" i="3"/>
  <c r="O11138" i="3"/>
  <c r="O11139" i="3"/>
  <c r="O11140" i="3"/>
  <c r="O11141" i="3"/>
  <c r="O11142" i="3"/>
  <c r="O11143" i="3"/>
  <c r="O11144" i="3"/>
  <c r="O11145" i="3"/>
  <c r="O11146" i="3"/>
  <c r="O11147" i="3"/>
  <c r="O11148" i="3"/>
  <c r="O11149" i="3"/>
  <c r="O11150" i="3"/>
  <c r="O11151" i="3"/>
  <c r="O11152" i="3"/>
  <c r="O11153" i="3"/>
  <c r="O11154" i="3"/>
  <c r="O11155" i="3"/>
  <c r="O11156" i="3"/>
  <c r="O11157" i="3"/>
  <c r="O11158" i="3"/>
  <c r="O11159" i="3"/>
  <c r="O11160" i="3"/>
  <c r="O11161" i="3"/>
  <c r="O11162" i="3"/>
  <c r="O11163" i="3"/>
  <c r="O11164" i="3"/>
  <c r="O11165" i="3"/>
  <c r="O11166" i="3"/>
  <c r="O11167" i="3"/>
  <c r="O11168" i="3"/>
  <c r="O11169" i="3"/>
  <c r="O11170" i="3"/>
  <c r="O11171" i="3"/>
  <c r="O11172" i="3"/>
  <c r="O11173" i="3"/>
  <c r="O11174" i="3"/>
  <c r="O11175" i="3"/>
  <c r="O11176" i="3"/>
  <c r="O11177" i="3"/>
  <c r="O11178" i="3"/>
  <c r="O11179" i="3"/>
  <c r="O11180" i="3"/>
  <c r="O11181" i="3"/>
  <c r="O11182" i="3"/>
  <c r="O11183" i="3"/>
  <c r="O11184" i="3"/>
  <c r="O11185" i="3"/>
  <c r="O11186" i="3"/>
  <c r="O11187" i="3"/>
  <c r="O11188" i="3"/>
  <c r="O11189" i="3"/>
  <c r="O11190" i="3"/>
  <c r="O11191" i="3"/>
  <c r="O11192" i="3"/>
  <c r="O11193" i="3"/>
  <c r="O11194" i="3"/>
  <c r="O11195" i="3"/>
  <c r="O11196" i="3"/>
  <c r="O11197" i="3"/>
  <c r="O11198" i="3"/>
  <c r="O11199" i="3"/>
  <c r="O11200" i="3"/>
  <c r="O11201" i="3"/>
  <c r="O11202" i="3"/>
  <c r="O11203" i="3"/>
  <c r="O11204" i="3"/>
  <c r="O11205" i="3"/>
  <c r="O11206" i="3"/>
  <c r="O11207" i="3"/>
  <c r="O11208" i="3"/>
  <c r="O11209" i="3"/>
  <c r="O11210" i="3"/>
  <c r="O11211" i="3"/>
  <c r="O11212" i="3"/>
  <c r="O11213" i="3"/>
  <c r="O11214" i="3"/>
  <c r="O11215" i="3"/>
  <c r="O11216" i="3"/>
  <c r="O11217" i="3"/>
  <c r="O11218" i="3"/>
  <c r="O11219" i="3"/>
  <c r="O11220" i="3"/>
  <c r="O11221" i="3"/>
  <c r="O11222" i="3"/>
  <c r="O11223" i="3"/>
  <c r="O11224" i="3"/>
  <c r="O11225" i="3"/>
  <c r="O11226" i="3"/>
  <c r="O11227" i="3"/>
  <c r="O11228" i="3"/>
  <c r="O11229" i="3"/>
  <c r="O11230" i="3"/>
  <c r="O11231" i="3"/>
  <c r="O11232" i="3"/>
  <c r="O11233" i="3"/>
  <c r="O11234" i="3"/>
  <c r="O11235" i="3"/>
  <c r="O11236" i="3"/>
  <c r="O11237" i="3"/>
  <c r="O11238" i="3"/>
  <c r="O11239" i="3"/>
  <c r="O11240" i="3"/>
  <c r="O11241" i="3"/>
  <c r="O11242" i="3"/>
  <c r="O11243" i="3"/>
  <c r="O11244" i="3"/>
  <c r="O11245" i="3"/>
  <c r="O11246" i="3"/>
  <c r="O11247" i="3"/>
  <c r="O11248" i="3"/>
  <c r="O11249" i="3"/>
  <c r="O11250" i="3"/>
  <c r="O11251" i="3"/>
  <c r="O11252" i="3"/>
  <c r="O11253" i="3"/>
  <c r="O11254" i="3"/>
  <c r="O11255" i="3"/>
  <c r="O11256" i="3"/>
  <c r="O11257" i="3"/>
  <c r="O11258" i="3"/>
  <c r="O11259" i="3"/>
  <c r="O11260" i="3"/>
  <c r="O11261" i="3"/>
  <c r="O11262" i="3"/>
  <c r="O11263" i="3"/>
  <c r="O11264" i="3"/>
  <c r="O11265" i="3"/>
  <c r="O11266" i="3"/>
  <c r="O11267" i="3"/>
  <c r="O11268" i="3"/>
  <c r="O11269" i="3"/>
  <c r="O11270" i="3"/>
  <c r="O11271" i="3"/>
  <c r="O11272" i="3"/>
  <c r="O11273" i="3"/>
  <c r="O11274" i="3"/>
  <c r="O11275" i="3"/>
  <c r="O11276" i="3"/>
  <c r="O11277" i="3"/>
  <c r="O11278" i="3"/>
  <c r="O11279" i="3"/>
  <c r="O11280" i="3"/>
  <c r="O11281" i="3"/>
  <c r="O11282" i="3"/>
  <c r="O11283" i="3"/>
  <c r="O11284" i="3"/>
  <c r="O11285" i="3"/>
  <c r="O11286" i="3"/>
  <c r="O11287" i="3"/>
  <c r="O11288" i="3"/>
  <c r="O11289" i="3"/>
  <c r="O11290" i="3"/>
  <c r="O11291" i="3"/>
  <c r="O11292" i="3"/>
  <c r="O11293" i="3"/>
  <c r="O11294" i="3"/>
  <c r="O11295" i="3"/>
  <c r="O11296" i="3"/>
  <c r="O11297" i="3"/>
  <c r="O11298" i="3"/>
  <c r="O11299" i="3"/>
  <c r="O11300" i="3"/>
  <c r="O11301" i="3"/>
  <c r="O11302" i="3"/>
  <c r="O11303" i="3"/>
  <c r="O11304" i="3"/>
  <c r="O11305" i="3"/>
  <c r="O11306" i="3"/>
  <c r="O11307" i="3"/>
  <c r="O11308" i="3"/>
  <c r="O11309" i="3"/>
  <c r="O11310" i="3"/>
  <c r="O11311" i="3"/>
  <c r="O11312" i="3"/>
  <c r="O11313" i="3"/>
  <c r="O11314" i="3"/>
  <c r="O11315" i="3"/>
  <c r="O11316" i="3"/>
  <c r="O11317" i="3"/>
  <c r="O11318" i="3"/>
  <c r="O11319" i="3"/>
  <c r="O11320" i="3"/>
  <c r="O11321" i="3"/>
  <c r="O11322" i="3"/>
  <c r="O11323" i="3"/>
  <c r="O11324" i="3"/>
  <c r="O11325" i="3"/>
  <c r="O11326" i="3"/>
  <c r="O11327" i="3"/>
  <c r="O11328" i="3"/>
  <c r="O11329" i="3"/>
  <c r="O11330" i="3"/>
  <c r="O11331" i="3"/>
  <c r="O11332" i="3"/>
  <c r="O11333" i="3"/>
  <c r="O11334" i="3"/>
  <c r="O11335" i="3"/>
  <c r="O11336" i="3"/>
  <c r="O11337" i="3"/>
  <c r="O11338" i="3"/>
  <c r="O11339" i="3"/>
  <c r="O11340" i="3"/>
  <c r="O11341" i="3"/>
  <c r="O11342" i="3"/>
  <c r="O11343" i="3"/>
  <c r="O11344" i="3"/>
  <c r="O11345" i="3"/>
  <c r="O11346" i="3"/>
  <c r="O11347" i="3"/>
  <c r="O11348" i="3"/>
  <c r="O11349" i="3"/>
  <c r="O11350" i="3"/>
  <c r="O11351" i="3"/>
  <c r="O11352" i="3"/>
  <c r="O11353" i="3"/>
  <c r="O11354" i="3"/>
  <c r="O11355" i="3"/>
  <c r="O11356" i="3"/>
  <c r="O11357" i="3"/>
  <c r="O11358" i="3"/>
  <c r="O11359" i="3"/>
  <c r="O11360" i="3"/>
  <c r="O11361" i="3"/>
  <c r="O11362" i="3"/>
  <c r="O11363" i="3"/>
  <c r="O11364" i="3"/>
  <c r="O11365" i="3"/>
  <c r="O11366" i="3"/>
  <c r="O11367" i="3"/>
  <c r="O11368" i="3"/>
  <c r="O11369" i="3"/>
  <c r="O11370" i="3"/>
  <c r="O11371" i="3"/>
  <c r="O11372" i="3"/>
  <c r="O11373" i="3"/>
  <c r="O11374" i="3"/>
  <c r="O11375" i="3"/>
  <c r="O11376" i="3"/>
  <c r="O11377" i="3"/>
  <c r="O11378" i="3"/>
  <c r="O11379" i="3"/>
  <c r="O11380" i="3"/>
  <c r="O11381" i="3"/>
  <c r="O11382" i="3"/>
  <c r="O11383" i="3"/>
  <c r="O11384" i="3"/>
  <c r="O11385" i="3"/>
  <c r="O11386" i="3"/>
  <c r="O11387" i="3"/>
  <c r="O11388" i="3"/>
  <c r="O11389" i="3"/>
  <c r="O11390" i="3"/>
  <c r="O11391" i="3"/>
  <c r="O11392" i="3"/>
  <c r="O11393" i="3"/>
  <c r="O11394" i="3"/>
  <c r="O11395" i="3"/>
  <c r="O11396" i="3"/>
  <c r="O11397" i="3"/>
  <c r="O11398" i="3"/>
  <c r="O11399" i="3"/>
  <c r="O11400" i="3"/>
  <c r="O11401" i="3"/>
  <c r="O11402" i="3"/>
  <c r="O11403" i="3"/>
  <c r="O11404" i="3"/>
  <c r="O11405" i="3"/>
  <c r="O11406" i="3"/>
  <c r="O11407" i="3"/>
  <c r="O11408" i="3"/>
  <c r="O11409" i="3"/>
  <c r="O11410" i="3"/>
  <c r="O11411" i="3"/>
  <c r="O11412" i="3"/>
  <c r="O11413" i="3"/>
  <c r="O11414" i="3"/>
  <c r="O11415" i="3"/>
  <c r="O11416" i="3"/>
  <c r="O11417" i="3"/>
  <c r="O11418" i="3"/>
  <c r="O11419" i="3"/>
  <c r="O11420" i="3"/>
  <c r="O11421" i="3"/>
  <c r="O11422" i="3"/>
  <c r="O11423" i="3"/>
  <c r="O11424" i="3"/>
  <c r="O11425" i="3"/>
  <c r="O11426" i="3"/>
  <c r="O11427" i="3"/>
  <c r="O11428" i="3"/>
  <c r="O11429" i="3"/>
  <c r="O11430" i="3"/>
  <c r="O11431" i="3"/>
  <c r="O11432" i="3"/>
  <c r="O11433" i="3"/>
  <c r="O11434" i="3"/>
  <c r="O11435" i="3"/>
  <c r="O11436" i="3"/>
  <c r="O11437" i="3"/>
  <c r="O11438" i="3"/>
  <c r="O11439" i="3"/>
  <c r="O11440" i="3"/>
  <c r="O11441" i="3"/>
  <c r="O11442" i="3"/>
  <c r="O11443" i="3"/>
  <c r="O11444" i="3"/>
  <c r="O11445" i="3"/>
  <c r="O11446" i="3"/>
  <c r="O11447" i="3"/>
  <c r="O11448" i="3"/>
  <c r="O11449" i="3"/>
  <c r="O11450" i="3"/>
  <c r="O11451" i="3"/>
  <c r="O11452" i="3"/>
  <c r="O11453" i="3"/>
  <c r="O11454" i="3"/>
  <c r="O11455" i="3"/>
  <c r="O11456" i="3"/>
  <c r="O11457" i="3"/>
  <c r="O11458" i="3"/>
  <c r="O11459" i="3"/>
  <c r="O11460" i="3"/>
  <c r="O11461" i="3"/>
  <c r="O11462" i="3"/>
  <c r="O11463" i="3"/>
  <c r="O11464" i="3"/>
  <c r="O11465" i="3"/>
  <c r="O11466" i="3"/>
  <c r="O11467" i="3"/>
  <c r="O11468" i="3"/>
  <c r="O11469" i="3"/>
  <c r="O11470" i="3"/>
  <c r="O11471" i="3"/>
  <c r="O11472" i="3"/>
  <c r="O11473" i="3"/>
  <c r="O11474" i="3"/>
  <c r="O11475" i="3"/>
  <c r="O11476" i="3"/>
  <c r="O11477" i="3"/>
  <c r="O11478" i="3"/>
  <c r="O11479" i="3"/>
  <c r="O11480" i="3"/>
  <c r="O11481" i="3"/>
  <c r="O11482" i="3"/>
  <c r="O11483" i="3"/>
  <c r="O11484" i="3"/>
  <c r="O11485" i="3"/>
  <c r="O11486" i="3"/>
  <c r="O11487" i="3"/>
  <c r="O11488" i="3"/>
  <c r="O11489" i="3"/>
  <c r="O11490" i="3"/>
  <c r="O11491" i="3"/>
  <c r="O11492" i="3"/>
  <c r="O11493" i="3"/>
  <c r="O11494" i="3"/>
  <c r="O11495" i="3"/>
  <c r="O11496" i="3"/>
  <c r="O11497" i="3"/>
  <c r="O11498" i="3"/>
  <c r="O11499" i="3"/>
  <c r="O11500" i="3"/>
  <c r="O11501" i="3"/>
  <c r="O11502" i="3"/>
  <c r="O11503" i="3"/>
  <c r="O11504" i="3"/>
  <c r="O11505" i="3"/>
  <c r="O11506" i="3"/>
  <c r="O11507" i="3"/>
  <c r="O11508" i="3"/>
  <c r="O11509" i="3"/>
  <c r="O11510" i="3"/>
  <c r="O11511" i="3"/>
  <c r="O11512" i="3"/>
  <c r="O11513" i="3"/>
  <c r="O11514" i="3"/>
  <c r="O11515" i="3"/>
  <c r="O11516" i="3"/>
  <c r="O11517" i="3"/>
  <c r="O11518" i="3"/>
  <c r="O11519" i="3"/>
  <c r="O11520" i="3"/>
  <c r="O11521" i="3"/>
  <c r="O11522" i="3"/>
  <c r="O11523" i="3"/>
  <c r="O11524" i="3"/>
  <c r="O11525" i="3"/>
  <c r="O11526" i="3"/>
  <c r="O11527" i="3"/>
  <c r="O11528" i="3"/>
  <c r="O11529" i="3"/>
  <c r="O11530" i="3"/>
  <c r="O11531" i="3"/>
  <c r="O11532" i="3"/>
  <c r="O11533" i="3"/>
  <c r="O11534" i="3"/>
  <c r="O11535" i="3"/>
  <c r="O11536" i="3"/>
  <c r="O11537" i="3"/>
  <c r="O11538" i="3"/>
  <c r="O11539" i="3"/>
  <c r="O11540" i="3"/>
  <c r="O11541" i="3"/>
  <c r="O11542" i="3"/>
  <c r="O11543" i="3"/>
  <c r="O11544" i="3"/>
  <c r="O11545" i="3"/>
  <c r="O11546" i="3"/>
  <c r="O11547" i="3"/>
  <c r="O11548" i="3"/>
  <c r="O11549" i="3"/>
  <c r="O11550" i="3"/>
  <c r="O11551" i="3"/>
  <c r="O11552" i="3"/>
  <c r="O11553" i="3"/>
  <c r="O11554" i="3"/>
  <c r="O11555" i="3"/>
  <c r="O11556" i="3"/>
  <c r="O11557" i="3"/>
  <c r="O11558" i="3"/>
  <c r="O11559" i="3"/>
  <c r="O11560" i="3"/>
  <c r="O11561" i="3"/>
  <c r="O11562" i="3"/>
  <c r="O11563" i="3"/>
  <c r="O11564" i="3"/>
  <c r="O11565" i="3"/>
  <c r="O11566" i="3"/>
  <c r="O11567" i="3"/>
  <c r="O11568" i="3"/>
  <c r="O11569" i="3"/>
  <c r="O11570" i="3"/>
  <c r="O11571" i="3"/>
  <c r="O11572" i="3"/>
  <c r="O11573" i="3"/>
  <c r="O11574" i="3"/>
  <c r="O11575" i="3"/>
  <c r="O11576" i="3"/>
  <c r="O11577" i="3"/>
  <c r="O11578" i="3"/>
  <c r="O11579" i="3"/>
  <c r="O11580" i="3"/>
  <c r="O11581" i="3"/>
  <c r="O11582" i="3"/>
  <c r="O11583" i="3"/>
  <c r="O11584" i="3"/>
  <c r="O11585" i="3"/>
  <c r="O11586" i="3"/>
  <c r="O11587" i="3"/>
  <c r="O11588" i="3"/>
  <c r="O11589" i="3"/>
  <c r="O11590" i="3"/>
  <c r="O11591" i="3"/>
  <c r="O11592" i="3"/>
  <c r="O11593" i="3"/>
  <c r="O11594" i="3"/>
  <c r="O11595" i="3"/>
  <c r="O11596" i="3"/>
  <c r="O11597" i="3"/>
  <c r="O11598" i="3"/>
  <c r="O11599" i="3"/>
  <c r="O11600" i="3"/>
  <c r="O11601" i="3"/>
  <c r="O11602" i="3"/>
  <c r="O11603" i="3"/>
  <c r="O11604" i="3"/>
  <c r="O11605" i="3"/>
  <c r="O11606" i="3"/>
  <c r="O11607" i="3"/>
  <c r="O11608" i="3"/>
  <c r="O11609" i="3"/>
  <c r="O11610" i="3"/>
  <c r="O11611" i="3"/>
  <c r="O11612" i="3"/>
  <c r="O11613" i="3"/>
  <c r="O11614" i="3"/>
  <c r="O11615" i="3"/>
  <c r="O11616" i="3"/>
  <c r="O11617" i="3"/>
  <c r="O11618" i="3"/>
  <c r="O11619" i="3"/>
  <c r="O11620" i="3"/>
  <c r="O11621" i="3"/>
  <c r="O11622" i="3"/>
  <c r="O11623" i="3"/>
  <c r="O11624" i="3"/>
  <c r="O11625" i="3"/>
  <c r="O11626" i="3"/>
  <c r="O11627" i="3"/>
  <c r="O11628" i="3"/>
  <c r="O11629" i="3"/>
  <c r="O11630" i="3"/>
  <c r="O11631" i="3"/>
  <c r="O11632" i="3"/>
  <c r="O11633" i="3"/>
  <c r="O11634" i="3"/>
  <c r="O11635" i="3"/>
  <c r="O11636" i="3"/>
  <c r="O11637" i="3"/>
  <c r="O11638" i="3"/>
  <c r="O11639" i="3"/>
  <c r="O11640" i="3"/>
  <c r="O11641" i="3"/>
  <c r="O11642" i="3"/>
  <c r="O11643" i="3"/>
  <c r="O11644" i="3"/>
  <c r="O11645" i="3"/>
  <c r="O11646" i="3"/>
  <c r="O11647" i="3"/>
  <c r="O11648" i="3"/>
  <c r="O11649" i="3"/>
  <c r="O11650" i="3"/>
  <c r="O11651" i="3"/>
  <c r="O11652" i="3"/>
  <c r="O11653" i="3"/>
  <c r="O11654" i="3"/>
  <c r="O11655" i="3"/>
  <c r="O11656" i="3"/>
  <c r="O11657" i="3"/>
  <c r="O11658" i="3"/>
  <c r="O11659" i="3"/>
  <c r="O11660" i="3"/>
  <c r="O11661" i="3"/>
  <c r="O11662" i="3"/>
  <c r="O11663" i="3"/>
  <c r="O11664" i="3"/>
  <c r="O11665" i="3"/>
  <c r="O11666" i="3"/>
  <c r="O11667" i="3"/>
  <c r="O11668" i="3"/>
  <c r="O11669" i="3"/>
  <c r="O11670" i="3"/>
  <c r="O11671" i="3"/>
  <c r="O11672" i="3"/>
  <c r="O11673" i="3"/>
  <c r="O11674" i="3"/>
  <c r="O11675" i="3"/>
  <c r="O11676" i="3"/>
  <c r="O11677" i="3"/>
  <c r="O11678" i="3"/>
  <c r="O11679" i="3"/>
  <c r="O11680" i="3"/>
  <c r="O11681" i="3"/>
  <c r="O11682" i="3"/>
  <c r="O11683" i="3"/>
  <c r="O11684" i="3"/>
  <c r="O11685" i="3"/>
  <c r="O11686" i="3"/>
  <c r="O11687" i="3"/>
  <c r="O11688" i="3"/>
  <c r="O11689" i="3"/>
  <c r="O11690" i="3"/>
  <c r="O11691" i="3"/>
  <c r="O11692" i="3"/>
  <c r="O11693" i="3"/>
  <c r="O11694" i="3"/>
  <c r="O11695" i="3"/>
  <c r="O11696" i="3"/>
  <c r="O11697" i="3"/>
  <c r="O11698" i="3"/>
  <c r="O11699" i="3"/>
  <c r="O11700" i="3"/>
  <c r="O11701" i="3"/>
  <c r="O11702" i="3"/>
  <c r="O11703" i="3"/>
  <c r="O11704" i="3"/>
  <c r="O11705" i="3"/>
  <c r="O11706" i="3"/>
  <c r="O11707" i="3"/>
  <c r="O11708" i="3"/>
  <c r="O11709" i="3"/>
  <c r="O11710" i="3"/>
  <c r="O11711" i="3"/>
  <c r="O11712" i="3"/>
  <c r="O11713" i="3"/>
  <c r="O11714" i="3"/>
  <c r="O11715" i="3"/>
  <c r="O11716" i="3"/>
  <c r="O11717" i="3"/>
  <c r="O11718" i="3"/>
  <c r="O11719" i="3"/>
  <c r="O11720" i="3"/>
  <c r="O11721" i="3"/>
  <c r="O11722" i="3"/>
  <c r="O11723" i="3"/>
  <c r="O11724" i="3"/>
  <c r="O11725" i="3"/>
  <c r="O11726" i="3"/>
  <c r="O11727" i="3"/>
  <c r="O11728" i="3"/>
  <c r="O11729" i="3"/>
  <c r="O11730" i="3"/>
  <c r="O11731" i="3"/>
  <c r="O11732" i="3"/>
  <c r="O11733" i="3"/>
  <c r="O11734" i="3"/>
  <c r="O11735" i="3"/>
  <c r="O11736" i="3"/>
  <c r="O11737" i="3"/>
  <c r="O11738" i="3"/>
  <c r="O11739" i="3"/>
  <c r="O11740" i="3"/>
  <c r="O11741" i="3"/>
  <c r="O11742" i="3"/>
  <c r="O11743" i="3"/>
  <c r="O11744" i="3"/>
  <c r="O11745" i="3"/>
  <c r="O11746" i="3"/>
  <c r="O11747" i="3"/>
  <c r="O11748" i="3"/>
  <c r="O11749" i="3"/>
  <c r="O11750" i="3"/>
  <c r="O11751" i="3"/>
  <c r="O11752" i="3"/>
  <c r="O11753" i="3"/>
  <c r="O11754" i="3"/>
  <c r="O11755" i="3"/>
  <c r="O11756" i="3"/>
  <c r="O11757" i="3"/>
  <c r="O11758" i="3"/>
  <c r="O11759" i="3"/>
  <c r="O11760" i="3"/>
  <c r="O11761" i="3"/>
  <c r="O11762" i="3"/>
  <c r="O11763" i="3"/>
  <c r="O11764" i="3"/>
  <c r="O11765" i="3"/>
  <c r="O11766" i="3"/>
  <c r="O11767" i="3"/>
  <c r="O11768" i="3"/>
  <c r="O11769" i="3"/>
  <c r="O11770" i="3"/>
  <c r="O11771" i="3"/>
  <c r="O11772" i="3"/>
  <c r="O11773" i="3"/>
  <c r="O11774" i="3"/>
  <c r="O11775" i="3"/>
  <c r="O11776" i="3"/>
  <c r="O11777" i="3"/>
  <c r="O11778" i="3"/>
  <c r="O11779" i="3"/>
  <c r="O11780" i="3"/>
  <c r="O11781" i="3"/>
  <c r="O11782" i="3"/>
  <c r="O11783" i="3"/>
  <c r="O11784" i="3"/>
  <c r="O11785" i="3"/>
  <c r="O11786" i="3"/>
  <c r="O11787" i="3"/>
  <c r="O11788" i="3"/>
  <c r="O11789" i="3"/>
  <c r="O11790" i="3"/>
  <c r="O11791" i="3"/>
  <c r="O11792" i="3"/>
  <c r="O11793" i="3"/>
  <c r="O11794" i="3"/>
  <c r="O11795" i="3"/>
  <c r="O11796" i="3"/>
  <c r="O11797" i="3"/>
  <c r="O11798" i="3"/>
  <c r="O11799" i="3"/>
  <c r="O11800" i="3"/>
  <c r="O11801" i="3"/>
  <c r="O11802" i="3"/>
  <c r="O11803" i="3"/>
  <c r="O11804" i="3"/>
  <c r="O11805" i="3"/>
  <c r="O11806" i="3"/>
  <c r="O11807" i="3"/>
  <c r="O11808" i="3"/>
  <c r="O11809" i="3"/>
  <c r="O11810" i="3"/>
  <c r="O11811" i="3"/>
  <c r="O11812" i="3"/>
  <c r="O11813" i="3"/>
  <c r="O11814" i="3"/>
  <c r="O11815" i="3"/>
  <c r="O11816" i="3"/>
  <c r="O11817" i="3"/>
  <c r="O11818" i="3"/>
  <c r="O11819" i="3"/>
  <c r="O11820" i="3"/>
  <c r="O11821" i="3"/>
  <c r="O11822" i="3"/>
  <c r="O11823" i="3"/>
  <c r="O11824" i="3"/>
  <c r="O11825" i="3"/>
  <c r="O11826" i="3"/>
  <c r="O11827" i="3"/>
  <c r="O11828" i="3"/>
  <c r="O11829" i="3"/>
  <c r="O11830" i="3"/>
  <c r="O11831" i="3"/>
  <c r="O11832" i="3"/>
  <c r="O11833" i="3"/>
  <c r="O11834" i="3"/>
  <c r="O11835" i="3"/>
  <c r="O11836" i="3"/>
  <c r="O11837" i="3"/>
  <c r="O11838" i="3"/>
  <c r="O11839" i="3"/>
  <c r="O11840" i="3"/>
  <c r="O11841" i="3"/>
  <c r="O11842" i="3"/>
  <c r="O11843" i="3"/>
  <c r="O11844" i="3"/>
  <c r="O11845" i="3"/>
  <c r="O11846" i="3"/>
  <c r="O11847" i="3"/>
  <c r="O11848" i="3"/>
  <c r="O11849" i="3"/>
  <c r="O11850" i="3"/>
  <c r="O11851" i="3"/>
  <c r="O11852" i="3"/>
  <c r="O11853" i="3"/>
  <c r="O11854" i="3"/>
  <c r="O11855" i="3"/>
  <c r="O11856" i="3"/>
  <c r="O11857" i="3"/>
  <c r="O11858" i="3"/>
  <c r="O11859" i="3"/>
  <c r="O11860" i="3"/>
  <c r="O11861" i="3"/>
  <c r="O11862" i="3"/>
  <c r="O11863" i="3"/>
  <c r="O11864" i="3"/>
  <c r="O11865" i="3"/>
  <c r="O11866" i="3"/>
  <c r="O11867" i="3"/>
  <c r="O11868" i="3"/>
  <c r="O11869" i="3"/>
  <c r="O11870" i="3"/>
  <c r="O11871" i="3"/>
  <c r="O11872" i="3"/>
  <c r="O11873" i="3"/>
  <c r="O11874" i="3"/>
  <c r="O11875" i="3"/>
  <c r="O11876" i="3"/>
  <c r="O11877" i="3"/>
  <c r="O11878" i="3"/>
  <c r="O11879" i="3"/>
  <c r="O11880" i="3"/>
  <c r="O11881" i="3"/>
  <c r="O11882" i="3"/>
  <c r="O11883" i="3"/>
  <c r="O11884" i="3"/>
  <c r="O11885" i="3"/>
  <c r="O11886" i="3"/>
  <c r="O11887" i="3"/>
  <c r="O11888" i="3"/>
  <c r="O11889" i="3"/>
  <c r="O11890" i="3"/>
  <c r="O11891" i="3"/>
  <c r="O11892" i="3"/>
  <c r="O11893" i="3"/>
  <c r="O11894" i="3"/>
  <c r="O11895" i="3"/>
  <c r="O11896" i="3"/>
  <c r="O11897" i="3"/>
  <c r="O11898" i="3"/>
  <c r="O11899" i="3"/>
  <c r="O11900" i="3"/>
  <c r="O11901" i="3"/>
  <c r="O11902" i="3"/>
  <c r="O11903" i="3"/>
  <c r="O11904" i="3"/>
  <c r="O11905" i="3"/>
  <c r="O11906" i="3"/>
  <c r="O11907" i="3"/>
  <c r="O11908" i="3"/>
  <c r="O11909" i="3"/>
  <c r="O11910" i="3"/>
  <c r="O11911" i="3"/>
  <c r="O11912" i="3"/>
  <c r="O11913" i="3"/>
  <c r="O11914" i="3"/>
  <c r="O11915" i="3"/>
  <c r="O11916" i="3"/>
  <c r="O11917" i="3"/>
  <c r="O11918" i="3"/>
  <c r="O11919" i="3"/>
  <c r="O11920" i="3"/>
  <c r="O11921" i="3"/>
  <c r="O11922" i="3"/>
  <c r="O11923" i="3"/>
  <c r="O11924" i="3"/>
  <c r="O11925" i="3"/>
  <c r="O11926" i="3"/>
  <c r="O11927" i="3"/>
  <c r="O11928" i="3"/>
  <c r="O11929" i="3"/>
  <c r="O11930" i="3"/>
  <c r="O11931" i="3"/>
  <c r="O11932" i="3"/>
  <c r="O11933" i="3"/>
  <c r="O11934" i="3"/>
  <c r="O11935" i="3"/>
  <c r="O11936" i="3"/>
  <c r="O11937" i="3"/>
  <c r="O11938" i="3"/>
  <c r="O11939" i="3"/>
  <c r="O11940" i="3"/>
  <c r="O11941" i="3"/>
  <c r="O11942" i="3"/>
  <c r="O11943" i="3"/>
  <c r="O11944" i="3"/>
  <c r="O11945" i="3"/>
  <c r="O11946" i="3"/>
  <c r="O11947" i="3"/>
  <c r="O11948" i="3"/>
  <c r="O11949" i="3"/>
  <c r="O11950" i="3"/>
  <c r="O11951" i="3"/>
  <c r="O11952" i="3"/>
  <c r="O11953" i="3"/>
  <c r="O11954" i="3"/>
  <c r="O11955" i="3"/>
  <c r="O11956" i="3"/>
  <c r="O11957" i="3"/>
  <c r="O11958" i="3"/>
  <c r="O11959" i="3"/>
  <c r="O11960" i="3"/>
  <c r="O11961" i="3"/>
  <c r="O11962" i="3"/>
  <c r="O11963" i="3"/>
  <c r="O11964" i="3"/>
  <c r="O11965" i="3"/>
  <c r="O11966" i="3"/>
  <c r="O11967" i="3"/>
  <c r="O11968" i="3"/>
  <c r="O11969" i="3"/>
  <c r="O11970" i="3"/>
  <c r="O11971" i="3"/>
  <c r="O11972" i="3"/>
  <c r="O11973" i="3"/>
  <c r="O11974" i="3"/>
  <c r="O11975" i="3"/>
  <c r="O11976" i="3"/>
  <c r="O11977" i="3"/>
  <c r="O11978" i="3"/>
  <c r="O11979" i="3"/>
  <c r="O11980" i="3"/>
  <c r="O11981" i="3"/>
  <c r="O11982" i="3"/>
  <c r="O11983" i="3"/>
  <c r="O11984" i="3"/>
  <c r="O11985" i="3"/>
  <c r="O11986" i="3"/>
  <c r="O11987" i="3"/>
  <c r="O11988" i="3"/>
  <c r="O11989" i="3"/>
  <c r="O11990" i="3"/>
  <c r="O11991" i="3"/>
  <c r="O11992" i="3"/>
  <c r="O11993" i="3"/>
  <c r="O11994" i="3"/>
  <c r="O11995" i="3"/>
  <c r="O11996" i="3"/>
  <c r="O11997" i="3"/>
  <c r="O11998" i="3"/>
  <c r="O11999" i="3"/>
  <c r="O12000" i="3"/>
  <c r="O12001" i="3"/>
  <c r="O12002" i="3"/>
  <c r="O12003" i="3"/>
  <c r="O12004" i="3"/>
  <c r="O12005" i="3"/>
  <c r="O12006" i="3"/>
  <c r="O12007" i="3"/>
  <c r="O12008" i="3"/>
  <c r="O12009" i="3"/>
  <c r="O12010" i="3"/>
  <c r="O12011" i="3"/>
  <c r="O12012" i="3"/>
  <c r="O12013" i="3"/>
  <c r="O12014" i="3"/>
  <c r="O12015" i="3"/>
  <c r="O12016" i="3"/>
  <c r="O12017" i="3"/>
  <c r="O12018" i="3"/>
  <c r="O12019" i="3"/>
  <c r="O12020" i="3"/>
  <c r="O12021" i="3"/>
  <c r="O12022" i="3"/>
  <c r="O12023" i="3"/>
  <c r="O12024" i="3"/>
  <c r="O12025" i="3"/>
  <c r="O12026" i="3"/>
  <c r="O12027" i="3"/>
  <c r="O12028" i="3"/>
  <c r="O12029" i="3"/>
  <c r="O12030" i="3"/>
  <c r="O12031" i="3"/>
  <c r="O12032" i="3"/>
  <c r="O12033" i="3"/>
  <c r="O12034" i="3"/>
  <c r="O12035" i="3"/>
  <c r="O12036" i="3"/>
  <c r="O12037" i="3"/>
  <c r="O12038" i="3"/>
  <c r="O12039" i="3"/>
  <c r="O12040" i="3"/>
  <c r="O12041" i="3"/>
  <c r="O12042" i="3"/>
  <c r="O12043" i="3"/>
  <c r="O12044" i="3"/>
  <c r="O12045" i="3"/>
  <c r="O12046" i="3"/>
  <c r="O12047" i="3"/>
  <c r="O12048" i="3"/>
  <c r="O12049" i="3"/>
  <c r="O12050" i="3"/>
  <c r="O12051" i="3"/>
  <c r="O12052" i="3"/>
  <c r="O12053" i="3"/>
  <c r="O12054" i="3"/>
  <c r="O12055" i="3"/>
  <c r="O12056" i="3"/>
  <c r="O12057" i="3"/>
  <c r="O12058" i="3"/>
  <c r="O12059" i="3"/>
  <c r="O12060" i="3"/>
  <c r="O12061" i="3"/>
  <c r="O12062" i="3"/>
  <c r="O12063" i="3"/>
  <c r="O12064" i="3"/>
  <c r="O12065" i="3"/>
  <c r="O12066" i="3"/>
  <c r="O12067" i="3"/>
  <c r="O12068" i="3"/>
  <c r="O12069" i="3"/>
  <c r="O12070" i="3"/>
  <c r="O12071" i="3"/>
  <c r="O12072" i="3"/>
  <c r="O12073" i="3"/>
  <c r="O12074" i="3"/>
  <c r="O12075" i="3"/>
  <c r="O12076" i="3"/>
  <c r="O12077" i="3"/>
  <c r="O12078" i="3"/>
  <c r="O12079" i="3"/>
  <c r="O12080" i="3"/>
  <c r="O12081" i="3"/>
  <c r="O12082" i="3"/>
  <c r="O12083" i="3"/>
  <c r="O12084" i="3"/>
  <c r="O12085" i="3"/>
  <c r="O12086" i="3"/>
  <c r="O12087" i="3"/>
  <c r="O12088" i="3"/>
  <c r="O12089" i="3"/>
  <c r="O12090" i="3"/>
  <c r="O12091" i="3"/>
  <c r="O12092" i="3"/>
  <c r="O12093" i="3"/>
  <c r="O12094" i="3"/>
  <c r="O12095" i="3"/>
  <c r="O12096" i="3"/>
  <c r="O12097" i="3"/>
  <c r="O12098" i="3"/>
  <c r="O12099" i="3"/>
  <c r="O12100" i="3"/>
  <c r="O12101" i="3"/>
  <c r="O12102" i="3"/>
  <c r="O12103" i="3"/>
  <c r="O12104" i="3"/>
  <c r="O12105" i="3"/>
  <c r="O12106" i="3"/>
  <c r="O12107" i="3"/>
  <c r="O12108" i="3"/>
  <c r="O12109" i="3"/>
  <c r="O12110" i="3"/>
  <c r="O12111" i="3"/>
  <c r="O12112" i="3"/>
  <c r="O12113" i="3"/>
  <c r="O12114" i="3"/>
  <c r="O12115" i="3"/>
  <c r="O12116" i="3"/>
  <c r="O12117" i="3"/>
  <c r="O12118" i="3"/>
  <c r="O12119" i="3"/>
  <c r="O12120" i="3"/>
  <c r="O12121" i="3"/>
  <c r="O12122" i="3"/>
  <c r="O12123" i="3"/>
  <c r="O12124" i="3"/>
  <c r="O12125" i="3"/>
  <c r="O12126" i="3"/>
  <c r="O12127" i="3"/>
  <c r="O12128" i="3"/>
  <c r="O12129" i="3"/>
  <c r="O12130" i="3"/>
  <c r="O12131" i="3"/>
  <c r="O12132" i="3"/>
  <c r="O12133" i="3"/>
  <c r="O12134" i="3"/>
  <c r="O12135" i="3"/>
  <c r="O12136" i="3"/>
  <c r="O12137" i="3"/>
  <c r="O12138" i="3"/>
  <c r="O12139" i="3"/>
  <c r="O12140" i="3"/>
  <c r="O12141" i="3"/>
  <c r="O12142" i="3"/>
  <c r="O12143" i="3"/>
  <c r="O12144" i="3"/>
  <c r="O12145" i="3"/>
  <c r="O12146" i="3"/>
  <c r="O12147" i="3"/>
  <c r="O12148" i="3"/>
  <c r="O12149" i="3"/>
  <c r="O12150" i="3"/>
  <c r="O12151" i="3"/>
  <c r="O12152" i="3"/>
  <c r="O12153" i="3"/>
  <c r="O12154" i="3"/>
  <c r="O12155" i="3"/>
  <c r="O12156" i="3"/>
  <c r="O12157" i="3"/>
  <c r="O12158" i="3"/>
  <c r="O12159" i="3"/>
  <c r="O12160" i="3"/>
  <c r="O12161" i="3"/>
  <c r="O12162" i="3"/>
  <c r="O12163" i="3"/>
  <c r="O12164" i="3"/>
  <c r="O12165" i="3"/>
  <c r="O12166" i="3"/>
  <c r="O12167" i="3"/>
  <c r="O12168" i="3"/>
  <c r="O12169" i="3"/>
  <c r="O12170" i="3"/>
  <c r="O12171" i="3"/>
  <c r="O12172" i="3"/>
  <c r="O12173" i="3"/>
  <c r="O12174" i="3"/>
  <c r="O12175" i="3"/>
  <c r="O12176" i="3"/>
  <c r="O12177" i="3"/>
  <c r="O12178" i="3"/>
  <c r="O12179" i="3"/>
  <c r="O12180" i="3"/>
  <c r="O12181" i="3"/>
  <c r="O12182" i="3"/>
  <c r="O12183" i="3"/>
  <c r="O12184" i="3"/>
  <c r="O12185" i="3"/>
  <c r="O12186" i="3"/>
  <c r="O12187" i="3"/>
  <c r="O12188" i="3"/>
  <c r="O12189" i="3"/>
  <c r="O12190" i="3"/>
  <c r="O12191" i="3"/>
  <c r="O12192" i="3"/>
  <c r="O12193" i="3"/>
  <c r="O12194" i="3"/>
  <c r="O12195" i="3"/>
  <c r="O12196" i="3"/>
  <c r="O12197" i="3"/>
  <c r="O12198" i="3"/>
  <c r="O12199" i="3"/>
  <c r="O12200" i="3"/>
  <c r="O12201" i="3"/>
  <c r="O12202" i="3"/>
  <c r="O12203" i="3"/>
  <c r="O12204" i="3"/>
  <c r="O12205" i="3"/>
  <c r="O12206" i="3"/>
  <c r="O12207" i="3"/>
  <c r="O12208" i="3"/>
  <c r="O12209" i="3"/>
  <c r="O12210" i="3"/>
  <c r="O12211" i="3"/>
  <c r="O12212" i="3"/>
  <c r="O12213" i="3"/>
  <c r="O12214" i="3"/>
  <c r="O12215" i="3"/>
  <c r="O12216" i="3"/>
  <c r="O12217" i="3"/>
  <c r="O12218" i="3"/>
  <c r="O12219" i="3"/>
  <c r="O12220" i="3"/>
  <c r="O12221" i="3"/>
  <c r="O12222" i="3"/>
  <c r="O12223" i="3"/>
  <c r="O12224" i="3"/>
  <c r="O12225" i="3"/>
  <c r="O12226" i="3"/>
  <c r="O12227" i="3"/>
  <c r="O12228" i="3"/>
  <c r="O12229" i="3"/>
  <c r="O12230" i="3"/>
  <c r="O12231" i="3"/>
  <c r="O12232" i="3"/>
  <c r="O12233" i="3"/>
  <c r="O12234" i="3"/>
  <c r="O12235" i="3"/>
  <c r="O12236" i="3"/>
  <c r="O12237" i="3"/>
  <c r="O12238" i="3"/>
  <c r="O12239" i="3"/>
  <c r="O12240" i="3"/>
  <c r="O12241" i="3"/>
  <c r="O12242" i="3"/>
  <c r="O12243" i="3"/>
  <c r="O12244" i="3"/>
  <c r="O12245" i="3"/>
  <c r="O12246" i="3"/>
  <c r="O12247" i="3"/>
  <c r="O12248" i="3"/>
  <c r="O12249" i="3"/>
  <c r="O12250" i="3"/>
  <c r="O12251" i="3"/>
  <c r="O12252" i="3"/>
  <c r="O12253" i="3"/>
  <c r="O12254" i="3"/>
  <c r="O12255" i="3"/>
  <c r="O12256" i="3"/>
  <c r="O12257" i="3"/>
  <c r="O12258" i="3"/>
  <c r="O12259" i="3"/>
  <c r="O12260" i="3"/>
  <c r="O12261" i="3"/>
  <c r="O12262" i="3"/>
  <c r="O12263" i="3"/>
  <c r="O12264" i="3"/>
  <c r="O12265" i="3"/>
  <c r="O12266" i="3"/>
  <c r="O12267" i="3"/>
  <c r="O12268" i="3"/>
  <c r="O12269" i="3"/>
  <c r="O12270" i="3"/>
  <c r="O12271" i="3"/>
  <c r="O12272" i="3"/>
  <c r="O12273" i="3"/>
  <c r="O12274" i="3"/>
  <c r="O12275" i="3"/>
  <c r="O12276" i="3"/>
  <c r="O12277" i="3"/>
  <c r="O12278" i="3"/>
  <c r="O12279" i="3"/>
  <c r="O12280" i="3"/>
  <c r="O12281" i="3"/>
  <c r="O12282" i="3"/>
  <c r="O12283" i="3"/>
  <c r="O12284" i="3"/>
  <c r="O12285" i="3"/>
  <c r="O12286" i="3"/>
  <c r="O12287" i="3"/>
  <c r="O12288" i="3"/>
  <c r="O12289" i="3"/>
  <c r="O12290" i="3"/>
  <c r="O12291" i="3"/>
  <c r="O12292" i="3"/>
  <c r="O12293" i="3"/>
  <c r="O12294" i="3"/>
  <c r="O12295" i="3"/>
  <c r="O12296" i="3"/>
  <c r="O12297" i="3"/>
  <c r="O12298" i="3"/>
  <c r="O12299" i="3"/>
  <c r="O12300" i="3"/>
  <c r="O12301" i="3"/>
  <c r="O12302" i="3"/>
  <c r="O12303" i="3"/>
  <c r="O12304" i="3"/>
  <c r="O12305" i="3"/>
  <c r="O12306" i="3"/>
  <c r="O12307" i="3"/>
  <c r="O12308" i="3"/>
  <c r="O12309" i="3"/>
  <c r="O12310" i="3"/>
  <c r="O12311" i="3"/>
  <c r="O12312" i="3"/>
  <c r="O12313" i="3"/>
  <c r="O12314" i="3"/>
  <c r="O12315" i="3"/>
  <c r="O12316" i="3"/>
  <c r="O12317" i="3"/>
  <c r="O12318" i="3"/>
  <c r="O12319" i="3"/>
  <c r="O12320" i="3"/>
  <c r="O12321" i="3"/>
  <c r="O12322" i="3"/>
  <c r="O12323" i="3"/>
  <c r="O12324" i="3"/>
  <c r="O12325" i="3"/>
  <c r="O12326" i="3"/>
  <c r="O12327" i="3"/>
  <c r="O12328" i="3"/>
  <c r="O12329" i="3"/>
  <c r="O12330" i="3"/>
  <c r="O12331" i="3"/>
  <c r="O12332" i="3"/>
  <c r="O12333" i="3"/>
  <c r="O12334" i="3"/>
  <c r="O12335" i="3"/>
  <c r="O12336" i="3"/>
  <c r="O12337" i="3"/>
  <c r="O12338" i="3"/>
  <c r="O12339" i="3"/>
  <c r="O12340" i="3"/>
  <c r="O12341" i="3"/>
  <c r="O12342" i="3"/>
  <c r="O12343" i="3"/>
  <c r="O12344" i="3"/>
  <c r="O12345" i="3"/>
  <c r="O12346" i="3"/>
  <c r="O12347" i="3"/>
  <c r="O12348" i="3"/>
  <c r="O12349" i="3"/>
  <c r="O12350" i="3"/>
  <c r="O12351" i="3"/>
  <c r="O12352" i="3"/>
  <c r="O12353" i="3"/>
  <c r="O12354" i="3"/>
  <c r="O12355" i="3"/>
  <c r="O12356" i="3"/>
  <c r="O12357" i="3"/>
  <c r="O12358" i="3"/>
  <c r="O12359" i="3"/>
  <c r="O12360" i="3"/>
  <c r="O12361" i="3"/>
  <c r="O12362" i="3"/>
  <c r="O12363" i="3"/>
  <c r="O12364" i="3"/>
  <c r="O12365" i="3"/>
  <c r="O12366" i="3"/>
  <c r="O12367" i="3"/>
  <c r="O12368" i="3"/>
  <c r="O12369" i="3"/>
  <c r="O12370" i="3"/>
  <c r="O12371" i="3"/>
  <c r="O12372" i="3"/>
  <c r="O12373" i="3"/>
  <c r="O12374" i="3"/>
  <c r="O12375" i="3"/>
  <c r="O12376" i="3"/>
  <c r="O12377" i="3"/>
  <c r="O12378" i="3"/>
  <c r="O12379" i="3"/>
  <c r="O12380" i="3"/>
  <c r="O12381" i="3"/>
  <c r="O12382" i="3"/>
  <c r="O12383" i="3"/>
  <c r="O12384" i="3"/>
  <c r="O12385" i="3"/>
  <c r="O12386" i="3"/>
  <c r="O12387" i="3"/>
  <c r="O12388" i="3"/>
  <c r="O12389" i="3"/>
  <c r="O12390" i="3"/>
  <c r="O12391" i="3"/>
  <c r="O12392" i="3"/>
  <c r="O12393" i="3"/>
  <c r="O12394" i="3"/>
  <c r="O12395" i="3"/>
  <c r="O12396" i="3"/>
  <c r="O12397" i="3"/>
  <c r="O12398" i="3"/>
  <c r="O12399" i="3"/>
  <c r="O12400" i="3"/>
  <c r="O12401" i="3"/>
  <c r="O12402" i="3"/>
  <c r="O12403" i="3"/>
  <c r="O12404" i="3"/>
  <c r="O12405" i="3"/>
  <c r="O12406" i="3"/>
  <c r="O12407" i="3"/>
  <c r="O12408" i="3"/>
  <c r="O12409" i="3"/>
  <c r="O12410" i="3"/>
  <c r="O12411" i="3"/>
  <c r="O12412" i="3"/>
  <c r="O12413" i="3"/>
  <c r="O12414" i="3"/>
  <c r="O12415" i="3"/>
  <c r="O12416" i="3"/>
  <c r="O12417" i="3"/>
  <c r="O12418" i="3"/>
  <c r="O12419" i="3"/>
  <c r="O12420" i="3"/>
  <c r="O12421" i="3"/>
  <c r="O12422" i="3"/>
  <c r="O12423" i="3"/>
  <c r="O12424" i="3"/>
  <c r="O12425" i="3"/>
  <c r="O12426" i="3"/>
  <c r="O12427" i="3"/>
  <c r="O12428" i="3"/>
  <c r="O12429" i="3"/>
  <c r="O12430" i="3"/>
  <c r="O12431" i="3"/>
  <c r="O12432" i="3"/>
  <c r="O12433" i="3"/>
  <c r="O12434" i="3"/>
  <c r="O12435" i="3"/>
  <c r="O12436" i="3"/>
  <c r="O12437" i="3"/>
  <c r="O12438" i="3"/>
  <c r="O12439" i="3"/>
  <c r="O12440" i="3"/>
  <c r="O12441" i="3"/>
  <c r="O12442" i="3"/>
  <c r="O12443" i="3"/>
  <c r="O12444" i="3"/>
  <c r="O12445" i="3"/>
  <c r="O12446" i="3"/>
  <c r="O12447" i="3"/>
  <c r="O12448" i="3"/>
  <c r="O12449" i="3"/>
  <c r="O12450" i="3"/>
  <c r="O12451" i="3"/>
  <c r="O12452" i="3"/>
  <c r="O12453" i="3"/>
  <c r="O12454" i="3"/>
  <c r="O12455" i="3"/>
  <c r="O12456" i="3"/>
  <c r="O12457" i="3"/>
  <c r="O12458" i="3"/>
  <c r="O12459" i="3"/>
  <c r="O12460" i="3"/>
  <c r="O12461" i="3"/>
  <c r="O12462" i="3"/>
  <c r="O12463" i="3"/>
  <c r="O12464" i="3"/>
  <c r="O12465" i="3"/>
  <c r="O12466" i="3"/>
  <c r="O12467" i="3"/>
  <c r="O12468" i="3"/>
  <c r="O12469" i="3"/>
  <c r="O12470" i="3"/>
  <c r="O12471" i="3"/>
  <c r="O12472" i="3"/>
  <c r="O12473" i="3"/>
  <c r="O12474" i="3"/>
  <c r="O12475" i="3"/>
  <c r="O12476" i="3"/>
  <c r="O12477" i="3"/>
  <c r="O12478" i="3"/>
  <c r="O12479" i="3"/>
  <c r="O12480" i="3"/>
  <c r="O12481" i="3"/>
  <c r="O12482" i="3"/>
  <c r="O12483" i="3"/>
  <c r="O12484" i="3"/>
  <c r="O12485" i="3"/>
  <c r="O12486" i="3"/>
  <c r="O12487" i="3"/>
  <c r="O12488" i="3"/>
  <c r="O12489" i="3"/>
  <c r="O12490" i="3"/>
  <c r="O12491" i="3"/>
  <c r="O12492" i="3"/>
  <c r="O12493" i="3"/>
  <c r="O12494" i="3"/>
  <c r="O12495" i="3"/>
  <c r="O12496" i="3"/>
  <c r="O12497" i="3"/>
  <c r="O12498" i="3"/>
  <c r="O12499" i="3"/>
  <c r="O12500" i="3"/>
  <c r="O12501" i="3"/>
  <c r="O12502" i="3"/>
  <c r="O12503" i="3"/>
  <c r="O12504" i="3"/>
  <c r="O12505" i="3"/>
  <c r="O12506" i="3"/>
  <c r="O12507" i="3"/>
  <c r="O12508" i="3"/>
  <c r="O12509" i="3"/>
  <c r="O12510" i="3"/>
  <c r="O12511" i="3"/>
  <c r="O12512" i="3"/>
  <c r="O12513" i="3"/>
  <c r="O12514" i="3"/>
  <c r="O12515" i="3"/>
  <c r="O12516" i="3"/>
  <c r="O12517" i="3"/>
  <c r="O12518" i="3"/>
  <c r="O12519" i="3"/>
  <c r="O12520" i="3"/>
  <c r="O12521" i="3"/>
  <c r="O12522" i="3"/>
  <c r="O12523" i="3"/>
  <c r="O12524" i="3"/>
  <c r="O12525" i="3"/>
  <c r="O12526" i="3"/>
  <c r="O12527" i="3"/>
  <c r="O12528" i="3"/>
  <c r="O12529" i="3"/>
  <c r="O12530" i="3"/>
  <c r="O12531" i="3"/>
  <c r="O12532" i="3"/>
  <c r="O12533" i="3"/>
  <c r="O12534" i="3"/>
  <c r="O12535" i="3"/>
  <c r="O12536" i="3"/>
  <c r="O12537" i="3"/>
  <c r="O12538" i="3"/>
  <c r="O12539" i="3"/>
  <c r="O12540" i="3"/>
  <c r="O12541" i="3"/>
  <c r="O12542" i="3"/>
  <c r="O12543" i="3"/>
  <c r="O12544" i="3"/>
  <c r="O12545" i="3"/>
  <c r="O12546" i="3"/>
  <c r="O12547" i="3"/>
  <c r="O12548" i="3"/>
  <c r="O12549" i="3"/>
  <c r="O12550" i="3"/>
  <c r="O12551" i="3"/>
  <c r="O12552" i="3"/>
  <c r="O12553" i="3"/>
  <c r="O12554" i="3"/>
  <c r="O12555" i="3"/>
  <c r="O12556" i="3"/>
  <c r="O12557" i="3"/>
  <c r="O12558" i="3"/>
  <c r="O12559" i="3"/>
  <c r="O12560" i="3"/>
  <c r="O12561" i="3"/>
  <c r="O12562" i="3"/>
  <c r="O12563" i="3"/>
  <c r="O12564" i="3"/>
  <c r="O12565" i="3"/>
  <c r="O12566" i="3"/>
  <c r="O12567" i="3"/>
  <c r="O12568" i="3"/>
  <c r="O12569" i="3"/>
  <c r="O12570" i="3"/>
  <c r="O12571" i="3"/>
  <c r="O12572" i="3"/>
  <c r="O12573" i="3"/>
  <c r="O12574" i="3"/>
  <c r="O12575" i="3"/>
  <c r="O12576" i="3"/>
  <c r="O12577" i="3"/>
  <c r="O12578" i="3"/>
  <c r="O12579" i="3"/>
  <c r="O12580" i="3"/>
  <c r="O12581" i="3"/>
  <c r="O12582" i="3"/>
  <c r="O12583" i="3"/>
  <c r="O12584" i="3"/>
  <c r="O12585" i="3"/>
  <c r="O12586" i="3"/>
  <c r="O12587" i="3"/>
  <c r="O12588" i="3"/>
  <c r="O12589" i="3"/>
  <c r="O12590" i="3"/>
  <c r="O12591" i="3"/>
  <c r="O12592" i="3"/>
  <c r="O12593" i="3"/>
  <c r="O12594" i="3"/>
  <c r="O12595" i="3"/>
  <c r="O12596" i="3"/>
  <c r="O12597" i="3"/>
  <c r="O12598" i="3"/>
  <c r="O12599" i="3"/>
  <c r="O12600" i="3"/>
  <c r="O12601" i="3"/>
  <c r="O12602" i="3"/>
  <c r="O12603" i="3"/>
  <c r="O12604" i="3"/>
  <c r="O12605" i="3"/>
  <c r="O12606" i="3"/>
  <c r="O12607" i="3"/>
  <c r="O12608" i="3"/>
  <c r="O12609" i="3"/>
  <c r="O12610" i="3"/>
  <c r="O12611" i="3"/>
  <c r="O12612" i="3"/>
  <c r="O12613" i="3"/>
  <c r="O12614" i="3"/>
  <c r="O12615" i="3"/>
  <c r="O12616" i="3"/>
  <c r="O12617" i="3"/>
  <c r="O12618" i="3"/>
  <c r="O12619" i="3"/>
  <c r="O12620" i="3"/>
  <c r="O12621" i="3"/>
  <c r="O12622" i="3"/>
  <c r="O12623" i="3"/>
  <c r="O12624" i="3"/>
  <c r="O12625" i="3"/>
  <c r="O12626" i="3"/>
  <c r="O12627" i="3"/>
  <c r="O12628" i="3"/>
  <c r="O12629" i="3"/>
  <c r="O12630" i="3"/>
  <c r="O12631" i="3"/>
  <c r="O12632" i="3"/>
  <c r="O12633" i="3"/>
  <c r="O12634" i="3"/>
  <c r="O12635" i="3"/>
  <c r="O12636" i="3"/>
  <c r="O12637" i="3"/>
  <c r="O12638" i="3"/>
  <c r="O12639" i="3"/>
  <c r="O12640" i="3"/>
  <c r="O12641" i="3"/>
  <c r="O12642" i="3"/>
  <c r="O12643" i="3"/>
  <c r="O12644" i="3"/>
  <c r="O12645" i="3"/>
  <c r="O12646" i="3"/>
  <c r="O12647" i="3"/>
  <c r="O12648" i="3"/>
  <c r="O12649" i="3"/>
  <c r="O12650" i="3"/>
  <c r="O12651" i="3"/>
  <c r="O12652" i="3"/>
  <c r="O12653" i="3"/>
  <c r="O12654" i="3"/>
  <c r="O12655" i="3"/>
  <c r="O12656" i="3"/>
  <c r="O12657" i="3"/>
  <c r="O12658" i="3"/>
  <c r="O12659" i="3"/>
  <c r="O12660" i="3"/>
  <c r="O12661" i="3"/>
  <c r="O12662" i="3"/>
  <c r="O12663" i="3"/>
  <c r="O12664" i="3"/>
  <c r="O12665" i="3"/>
  <c r="O12666" i="3"/>
  <c r="O12667" i="3"/>
  <c r="O12668" i="3"/>
  <c r="O12669" i="3"/>
  <c r="O12670" i="3"/>
  <c r="O12671" i="3"/>
  <c r="O12672" i="3"/>
  <c r="O12673" i="3"/>
  <c r="O12674" i="3"/>
  <c r="O12675" i="3"/>
  <c r="O12676" i="3"/>
  <c r="O12677" i="3"/>
  <c r="O12678" i="3"/>
  <c r="O12679" i="3"/>
  <c r="O12680" i="3"/>
  <c r="O12681" i="3"/>
  <c r="O12682" i="3"/>
  <c r="O12683" i="3"/>
  <c r="O12684" i="3"/>
  <c r="O12685" i="3"/>
  <c r="O12686" i="3"/>
  <c r="O12687" i="3"/>
  <c r="O12688" i="3"/>
  <c r="O12689" i="3"/>
  <c r="O12690" i="3"/>
  <c r="O12691" i="3"/>
  <c r="O12692" i="3"/>
  <c r="O12693" i="3"/>
  <c r="O12694" i="3"/>
  <c r="O12695" i="3"/>
  <c r="O12696" i="3"/>
  <c r="O12697" i="3"/>
  <c r="O12698" i="3"/>
  <c r="O12699" i="3"/>
  <c r="O12700" i="3"/>
  <c r="O12701" i="3"/>
  <c r="O12702" i="3"/>
  <c r="O12703" i="3"/>
  <c r="O12704" i="3"/>
  <c r="O12705" i="3"/>
  <c r="O12706" i="3"/>
  <c r="O12707" i="3"/>
  <c r="O12708" i="3"/>
  <c r="O12709" i="3"/>
  <c r="O12710" i="3"/>
  <c r="O12711" i="3"/>
  <c r="O12712" i="3"/>
  <c r="O12713" i="3"/>
  <c r="O12714" i="3"/>
  <c r="O12715" i="3"/>
  <c r="O12716" i="3"/>
  <c r="O12717" i="3"/>
  <c r="O12718" i="3"/>
  <c r="O12719" i="3"/>
  <c r="O12720" i="3"/>
  <c r="O12721" i="3"/>
  <c r="O12722" i="3"/>
  <c r="O12723" i="3"/>
  <c r="O12724" i="3"/>
  <c r="O12725" i="3"/>
  <c r="O12726" i="3"/>
  <c r="O12727" i="3"/>
  <c r="O12728" i="3"/>
  <c r="O12729" i="3"/>
  <c r="O12730" i="3"/>
  <c r="O12731" i="3"/>
  <c r="O12732" i="3"/>
  <c r="O12733" i="3"/>
  <c r="O12734" i="3"/>
  <c r="O12735" i="3"/>
  <c r="O12736" i="3"/>
  <c r="O12737" i="3"/>
  <c r="O12738" i="3"/>
  <c r="O12739" i="3"/>
  <c r="O12740" i="3"/>
  <c r="O12741" i="3"/>
  <c r="O12742" i="3"/>
  <c r="O12743" i="3"/>
  <c r="O12744" i="3"/>
  <c r="O12745" i="3"/>
  <c r="O12746" i="3"/>
  <c r="O12747" i="3"/>
  <c r="O12748" i="3"/>
  <c r="O12749" i="3"/>
  <c r="O12750" i="3"/>
  <c r="O12751" i="3"/>
  <c r="O12752" i="3"/>
  <c r="O12753" i="3"/>
  <c r="O12754" i="3"/>
  <c r="O12755" i="3"/>
  <c r="O12756" i="3"/>
  <c r="O12757" i="3"/>
  <c r="O12758" i="3"/>
  <c r="O12759" i="3"/>
  <c r="O12760" i="3"/>
  <c r="O12761" i="3"/>
  <c r="O12762" i="3"/>
  <c r="O12763" i="3"/>
  <c r="O12764" i="3"/>
  <c r="O12765" i="3"/>
  <c r="O12766" i="3"/>
  <c r="O12767" i="3"/>
  <c r="O12768" i="3"/>
  <c r="O12769" i="3"/>
  <c r="O12770" i="3"/>
  <c r="O12771" i="3"/>
  <c r="O12772" i="3"/>
  <c r="O12773" i="3"/>
  <c r="O12774" i="3"/>
  <c r="O12775" i="3"/>
  <c r="O12776" i="3"/>
  <c r="O12777" i="3"/>
  <c r="O12778" i="3"/>
  <c r="O12779" i="3"/>
  <c r="O12780" i="3"/>
  <c r="O12781" i="3"/>
  <c r="O12782" i="3"/>
  <c r="O12783" i="3"/>
  <c r="O12784" i="3"/>
  <c r="O12785" i="3"/>
  <c r="O12786" i="3"/>
  <c r="O12787" i="3"/>
  <c r="O12788" i="3"/>
  <c r="O12789" i="3"/>
  <c r="O12790" i="3"/>
  <c r="O12791" i="3"/>
  <c r="O12792" i="3"/>
  <c r="O12793" i="3"/>
  <c r="O12794" i="3"/>
  <c r="O12795" i="3"/>
  <c r="O12796" i="3"/>
  <c r="O12797" i="3"/>
  <c r="O12798" i="3"/>
  <c r="O12799" i="3"/>
  <c r="O12800" i="3"/>
  <c r="O12801" i="3"/>
  <c r="O12802" i="3"/>
  <c r="O12803" i="3"/>
  <c r="O12804" i="3"/>
  <c r="O12805" i="3"/>
  <c r="O12806" i="3"/>
  <c r="O12807" i="3"/>
  <c r="O12808" i="3"/>
  <c r="O12809" i="3"/>
  <c r="O12810" i="3"/>
  <c r="O12811" i="3"/>
  <c r="O12812" i="3"/>
  <c r="O12813" i="3"/>
  <c r="O12814" i="3"/>
  <c r="O12815" i="3"/>
  <c r="O12816" i="3"/>
  <c r="O12817" i="3"/>
  <c r="O12818" i="3"/>
  <c r="O12819" i="3"/>
  <c r="O12820" i="3"/>
  <c r="O12821" i="3"/>
  <c r="O12822" i="3"/>
  <c r="O12823" i="3"/>
  <c r="O12824" i="3"/>
  <c r="O12825" i="3"/>
  <c r="O12826" i="3"/>
  <c r="O12827" i="3"/>
  <c r="O12828" i="3"/>
  <c r="O12829" i="3"/>
  <c r="O12830" i="3"/>
  <c r="O12831" i="3"/>
  <c r="O12832" i="3"/>
  <c r="O12833" i="3"/>
  <c r="O12834" i="3"/>
  <c r="O12835" i="3"/>
  <c r="O12836" i="3"/>
  <c r="O12837" i="3"/>
  <c r="O12838" i="3"/>
  <c r="O12839" i="3"/>
  <c r="O12840" i="3"/>
  <c r="O12841" i="3"/>
  <c r="O12842" i="3"/>
  <c r="O12843" i="3"/>
  <c r="O12844" i="3"/>
  <c r="O12845" i="3"/>
  <c r="O12846" i="3"/>
  <c r="O12847" i="3"/>
  <c r="O12848" i="3"/>
  <c r="O12849" i="3"/>
  <c r="O12850" i="3"/>
  <c r="O12851" i="3"/>
  <c r="O12852" i="3"/>
  <c r="O12853" i="3"/>
  <c r="O12854" i="3"/>
  <c r="O12855" i="3"/>
  <c r="O12856" i="3"/>
  <c r="O12857" i="3"/>
  <c r="O12858" i="3"/>
  <c r="O12859" i="3"/>
  <c r="O12860" i="3"/>
  <c r="O12861" i="3"/>
  <c r="O12862" i="3"/>
  <c r="O12863" i="3"/>
  <c r="O12864" i="3"/>
  <c r="O12865" i="3"/>
  <c r="O12866" i="3"/>
  <c r="O12867" i="3"/>
  <c r="O12868" i="3"/>
  <c r="O12869" i="3"/>
  <c r="O12870" i="3"/>
  <c r="O12871" i="3"/>
  <c r="O12872" i="3"/>
  <c r="O12873" i="3"/>
  <c r="O12874" i="3"/>
  <c r="O12875" i="3"/>
  <c r="O12876" i="3"/>
  <c r="O12877" i="3"/>
  <c r="O12878" i="3"/>
  <c r="O12879" i="3"/>
  <c r="O12880" i="3"/>
  <c r="O12881" i="3"/>
  <c r="O12882" i="3"/>
  <c r="O12883" i="3"/>
  <c r="O12884" i="3"/>
  <c r="O12885" i="3"/>
  <c r="O12886" i="3"/>
  <c r="O12887" i="3"/>
  <c r="O12888" i="3"/>
  <c r="O12889" i="3"/>
  <c r="O12890" i="3"/>
  <c r="O12891" i="3"/>
  <c r="O12892" i="3"/>
  <c r="O12893" i="3"/>
  <c r="O12894" i="3"/>
  <c r="O12895" i="3"/>
  <c r="O12896" i="3"/>
  <c r="O12897" i="3"/>
  <c r="O12898" i="3"/>
  <c r="O12899" i="3"/>
  <c r="O12900" i="3"/>
  <c r="O12901" i="3"/>
  <c r="O12902" i="3"/>
  <c r="O12903" i="3"/>
  <c r="O12904" i="3"/>
  <c r="O12905" i="3"/>
  <c r="O12906" i="3"/>
  <c r="O12907" i="3"/>
  <c r="O12908" i="3"/>
  <c r="O12909" i="3"/>
  <c r="O12910" i="3"/>
  <c r="O12911" i="3"/>
  <c r="O12912" i="3"/>
  <c r="O12913" i="3"/>
  <c r="O12914" i="3"/>
  <c r="O12915" i="3"/>
  <c r="O12916" i="3"/>
  <c r="O12917" i="3"/>
  <c r="O12918" i="3"/>
  <c r="O12919" i="3"/>
  <c r="O12920" i="3"/>
  <c r="O12921" i="3"/>
  <c r="O12922" i="3"/>
  <c r="O12923" i="3"/>
  <c r="O12924" i="3"/>
  <c r="O12925" i="3"/>
  <c r="O12926" i="3"/>
  <c r="O12927" i="3"/>
  <c r="O12928" i="3"/>
  <c r="O12929" i="3"/>
  <c r="O12930" i="3"/>
  <c r="O12931" i="3"/>
  <c r="O12932" i="3"/>
  <c r="O12933" i="3"/>
  <c r="O12934" i="3"/>
  <c r="O12935" i="3"/>
  <c r="O12936" i="3"/>
  <c r="O12937" i="3"/>
  <c r="O12938" i="3"/>
  <c r="O12939" i="3"/>
  <c r="O12940" i="3"/>
  <c r="O12941" i="3"/>
  <c r="O12942" i="3"/>
  <c r="O12943" i="3"/>
  <c r="O12944" i="3"/>
  <c r="O12945" i="3"/>
  <c r="O12946" i="3"/>
  <c r="O12947" i="3"/>
  <c r="O12948" i="3"/>
  <c r="O12949" i="3"/>
  <c r="O12950" i="3"/>
  <c r="O12951" i="3"/>
  <c r="O12952" i="3"/>
  <c r="O12953" i="3"/>
  <c r="O12954" i="3"/>
  <c r="O12955" i="3"/>
  <c r="O12956" i="3"/>
  <c r="O12957" i="3"/>
  <c r="O12958" i="3"/>
  <c r="O12959" i="3"/>
  <c r="O12960" i="3"/>
  <c r="O12961" i="3"/>
  <c r="O12962" i="3"/>
  <c r="O12963" i="3"/>
  <c r="O12964" i="3"/>
  <c r="O12965" i="3"/>
  <c r="O12966" i="3"/>
  <c r="O12967" i="3"/>
  <c r="O12968" i="3"/>
  <c r="O12969" i="3"/>
  <c r="O12970" i="3"/>
  <c r="O12971" i="3"/>
  <c r="O12972" i="3"/>
  <c r="O12973" i="3"/>
  <c r="O12974" i="3"/>
  <c r="O12975" i="3"/>
  <c r="O12976" i="3"/>
  <c r="O12977" i="3"/>
  <c r="O12978" i="3"/>
  <c r="O12979" i="3"/>
  <c r="O12980" i="3"/>
  <c r="O12981" i="3"/>
  <c r="O12982" i="3"/>
  <c r="O12983" i="3"/>
  <c r="O12984" i="3"/>
  <c r="O12985" i="3"/>
  <c r="O12986" i="3"/>
  <c r="O12987" i="3"/>
  <c r="O12988" i="3"/>
  <c r="O12989" i="3"/>
  <c r="O12990" i="3"/>
  <c r="O12991" i="3"/>
  <c r="O12992" i="3"/>
  <c r="O12993" i="3"/>
  <c r="O12994" i="3"/>
  <c r="O12995" i="3"/>
  <c r="O12996" i="3"/>
  <c r="O12997" i="3"/>
  <c r="O12998" i="3"/>
  <c r="O12999" i="3"/>
  <c r="O13000" i="3"/>
  <c r="O13001" i="3"/>
  <c r="O13002" i="3"/>
  <c r="O13003" i="3"/>
  <c r="O13004" i="3"/>
  <c r="O13005" i="3"/>
  <c r="O13006" i="3"/>
  <c r="O13007" i="3"/>
  <c r="O13008" i="3"/>
  <c r="O13009" i="3"/>
  <c r="O13010" i="3"/>
  <c r="O13011" i="3"/>
  <c r="O13012" i="3"/>
  <c r="O13013" i="3"/>
  <c r="O13014" i="3"/>
  <c r="O13015" i="3"/>
  <c r="O13016" i="3"/>
  <c r="O13017" i="3"/>
  <c r="O13018" i="3"/>
  <c r="O13019" i="3"/>
  <c r="O13020" i="3"/>
  <c r="O13021" i="3"/>
  <c r="O13022" i="3"/>
  <c r="O13023" i="3"/>
  <c r="O13024" i="3"/>
  <c r="O13025" i="3"/>
  <c r="O13026" i="3"/>
  <c r="O13027" i="3"/>
  <c r="O13028" i="3"/>
  <c r="O13029" i="3"/>
  <c r="O13030" i="3"/>
  <c r="O13031" i="3"/>
  <c r="O13032" i="3"/>
  <c r="O13033" i="3"/>
  <c r="O13034" i="3"/>
  <c r="O13035" i="3"/>
  <c r="O13036" i="3"/>
  <c r="O13037" i="3"/>
  <c r="O13038" i="3"/>
  <c r="O13039" i="3"/>
  <c r="O13040" i="3"/>
  <c r="O13041" i="3"/>
  <c r="O13042" i="3"/>
  <c r="O13043" i="3"/>
  <c r="O13044" i="3"/>
  <c r="O13045" i="3"/>
  <c r="O13046" i="3"/>
  <c r="O13047" i="3"/>
  <c r="O13048" i="3"/>
  <c r="O13049" i="3"/>
  <c r="O13050" i="3"/>
  <c r="O13051" i="3"/>
  <c r="O13052" i="3"/>
  <c r="O13053" i="3"/>
  <c r="O13054" i="3"/>
  <c r="O13055" i="3"/>
  <c r="O13056" i="3"/>
  <c r="O13057" i="3"/>
  <c r="O13058" i="3"/>
  <c r="O13059" i="3"/>
  <c r="O13060" i="3"/>
  <c r="O13061" i="3"/>
  <c r="O13062" i="3"/>
  <c r="O13063" i="3"/>
  <c r="O13064" i="3"/>
  <c r="O13065" i="3"/>
  <c r="O13066" i="3"/>
  <c r="O13067" i="3"/>
  <c r="O13068" i="3"/>
  <c r="O13069" i="3"/>
  <c r="O13070" i="3"/>
  <c r="O13071" i="3"/>
  <c r="O13072" i="3"/>
  <c r="O13073" i="3"/>
  <c r="O13074" i="3"/>
  <c r="O13075" i="3"/>
  <c r="O13076" i="3"/>
  <c r="O13077" i="3"/>
  <c r="O13078" i="3"/>
  <c r="O13079" i="3"/>
  <c r="O13080" i="3"/>
  <c r="O13081" i="3"/>
  <c r="O13082" i="3"/>
  <c r="O13083" i="3"/>
  <c r="O13084" i="3"/>
  <c r="O13085" i="3"/>
  <c r="O13086" i="3"/>
  <c r="O13087" i="3"/>
  <c r="O13088" i="3"/>
  <c r="O13089" i="3"/>
  <c r="O13090" i="3"/>
  <c r="O13091" i="3"/>
  <c r="O13092" i="3"/>
  <c r="O13093" i="3"/>
  <c r="O13094" i="3"/>
  <c r="O13095" i="3"/>
  <c r="O13096" i="3"/>
  <c r="O13097" i="3"/>
  <c r="O13098" i="3"/>
  <c r="O13099" i="3"/>
  <c r="O13100" i="3"/>
  <c r="O13101" i="3"/>
  <c r="O13102" i="3"/>
  <c r="O13103" i="3"/>
  <c r="O13104" i="3"/>
  <c r="O13105" i="3"/>
  <c r="O13106" i="3"/>
  <c r="O13107" i="3"/>
  <c r="O13108" i="3"/>
  <c r="O13109" i="3"/>
  <c r="O13110" i="3"/>
  <c r="O13111" i="3"/>
  <c r="O13112" i="3"/>
  <c r="O13113" i="3"/>
  <c r="O13114" i="3"/>
  <c r="O13115" i="3"/>
  <c r="O13116" i="3"/>
  <c r="O13117" i="3"/>
  <c r="O13118" i="3"/>
  <c r="O13119" i="3"/>
  <c r="O13120" i="3"/>
  <c r="O13121" i="3"/>
  <c r="O13122" i="3"/>
  <c r="O13123" i="3"/>
  <c r="O13124" i="3"/>
  <c r="O13125" i="3"/>
  <c r="O13126" i="3"/>
  <c r="O13127" i="3"/>
  <c r="O13128" i="3"/>
  <c r="O13129" i="3"/>
  <c r="O13130" i="3"/>
  <c r="O13131" i="3"/>
  <c r="O13132" i="3"/>
  <c r="O13133" i="3"/>
  <c r="O13134" i="3"/>
  <c r="O13135" i="3"/>
  <c r="O13136" i="3"/>
  <c r="O13137" i="3"/>
  <c r="O13138" i="3"/>
  <c r="O13139" i="3"/>
  <c r="O13140" i="3"/>
  <c r="O13141" i="3"/>
  <c r="O13142" i="3"/>
  <c r="O13143" i="3"/>
  <c r="O13144" i="3"/>
  <c r="O13145" i="3"/>
  <c r="O13146" i="3"/>
  <c r="O13147" i="3"/>
  <c r="O13148" i="3"/>
  <c r="O13149" i="3"/>
  <c r="O13150" i="3"/>
  <c r="O13151" i="3"/>
  <c r="O13152" i="3"/>
  <c r="O13153" i="3"/>
  <c r="O13154" i="3"/>
  <c r="O13155" i="3"/>
  <c r="O13156" i="3"/>
  <c r="O13157" i="3"/>
  <c r="O13158" i="3"/>
  <c r="O13159" i="3"/>
  <c r="O13160" i="3"/>
  <c r="O13161" i="3"/>
  <c r="O13162" i="3"/>
  <c r="O13163" i="3"/>
  <c r="O13164" i="3"/>
  <c r="O13165" i="3"/>
  <c r="O13166" i="3"/>
  <c r="O13167" i="3"/>
  <c r="O13168" i="3"/>
  <c r="O13169" i="3"/>
  <c r="O13170" i="3"/>
  <c r="O13171" i="3"/>
  <c r="O13172" i="3"/>
  <c r="O13173" i="3"/>
  <c r="O13174" i="3"/>
  <c r="O13175" i="3"/>
  <c r="O13176" i="3"/>
  <c r="O13177" i="3"/>
  <c r="O13178" i="3"/>
  <c r="O13179" i="3"/>
  <c r="O13180" i="3"/>
  <c r="O13181" i="3"/>
  <c r="O13182" i="3"/>
  <c r="O13183" i="3"/>
  <c r="O13184" i="3"/>
  <c r="O13185" i="3"/>
  <c r="O13186" i="3"/>
  <c r="O13187" i="3"/>
  <c r="O13188" i="3"/>
  <c r="O13189" i="3"/>
  <c r="O13190" i="3"/>
  <c r="O13191" i="3"/>
  <c r="O13192" i="3"/>
  <c r="O13193" i="3"/>
  <c r="O13194" i="3"/>
  <c r="O13195" i="3"/>
  <c r="O13196" i="3"/>
  <c r="O13197" i="3"/>
  <c r="O13198" i="3"/>
  <c r="O13199" i="3"/>
  <c r="O13200" i="3"/>
  <c r="O13201" i="3"/>
  <c r="O13202" i="3"/>
  <c r="O13203" i="3"/>
  <c r="O13204" i="3"/>
  <c r="O13205" i="3"/>
  <c r="O13206" i="3"/>
  <c r="O13207" i="3"/>
  <c r="O13208" i="3"/>
  <c r="O13209" i="3"/>
  <c r="O13210" i="3"/>
  <c r="O13211" i="3"/>
  <c r="O13212" i="3"/>
  <c r="O13213" i="3"/>
  <c r="O13214" i="3"/>
  <c r="O13215" i="3"/>
  <c r="O13216" i="3"/>
  <c r="O13217" i="3"/>
  <c r="O13218" i="3"/>
  <c r="O13219" i="3"/>
  <c r="O13220" i="3"/>
  <c r="O13221" i="3"/>
  <c r="O13222" i="3"/>
  <c r="O13223" i="3"/>
  <c r="O13224" i="3"/>
  <c r="O13225" i="3"/>
  <c r="O13226" i="3"/>
  <c r="O13227" i="3"/>
  <c r="O13228" i="3"/>
  <c r="O13229" i="3"/>
  <c r="O13230" i="3"/>
  <c r="O13231" i="3"/>
  <c r="O13232" i="3"/>
  <c r="O13233" i="3"/>
  <c r="O13234" i="3"/>
  <c r="O13235" i="3"/>
  <c r="O13236" i="3"/>
  <c r="O13237" i="3"/>
  <c r="O13238" i="3"/>
  <c r="O13239" i="3"/>
  <c r="O13240" i="3"/>
  <c r="O13241" i="3"/>
  <c r="O13242" i="3"/>
  <c r="O13243" i="3"/>
  <c r="O13244" i="3"/>
  <c r="O13245" i="3"/>
  <c r="O13246" i="3"/>
  <c r="O13247" i="3"/>
  <c r="O13248" i="3"/>
  <c r="O13249" i="3"/>
  <c r="O13250" i="3"/>
  <c r="O13251" i="3"/>
  <c r="O13252" i="3"/>
  <c r="O13253" i="3"/>
  <c r="O13254" i="3"/>
  <c r="O13255" i="3"/>
  <c r="O13256" i="3"/>
  <c r="O13257" i="3"/>
  <c r="O13258" i="3"/>
  <c r="O13259" i="3"/>
  <c r="O13260" i="3"/>
  <c r="O13261" i="3"/>
  <c r="O13262" i="3"/>
  <c r="O13263" i="3"/>
  <c r="O13264" i="3"/>
  <c r="O13265" i="3"/>
  <c r="O13266" i="3"/>
  <c r="O13267" i="3"/>
  <c r="O13268" i="3"/>
  <c r="O13269" i="3"/>
  <c r="O13270" i="3"/>
  <c r="O13271" i="3"/>
  <c r="O13272" i="3"/>
  <c r="O13273" i="3"/>
  <c r="O13274" i="3"/>
  <c r="O13275" i="3"/>
  <c r="O13276" i="3"/>
  <c r="O13277" i="3"/>
  <c r="O13278" i="3"/>
  <c r="O13279" i="3"/>
  <c r="O13280" i="3"/>
  <c r="O13281" i="3"/>
  <c r="O13282" i="3"/>
  <c r="O13283" i="3"/>
  <c r="O13284" i="3"/>
  <c r="O13285" i="3"/>
  <c r="O13286" i="3"/>
  <c r="O13287" i="3"/>
  <c r="O13288" i="3"/>
  <c r="O13289" i="3"/>
  <c r="O13290" i="3"/>
  <c r="O13291" i="3"/>
  <c r="O13292" i="3"/>
  <c r="O13293" i="3"/>
  <c r="O13294" i="3"/>
  <c r="O13295" i="3"/>
  <c r="O13296" i="3"/>
  <c r="O13297" i="3"/>
  <c r="O13298" i="3"/>
  <c r="O13299" i="3"/>
  <c r="O13300" i="3"/>
  <c r="O13301" i="3"/>
  <c r="O13302" i="3"/>
  <c r="O13303" i="3"/>
  <c r="O13304" i="3"/>
  <c r="O13305" i="3"/>
  <c r="O13306" i="3"/>
  <c r="O13307" i="3"/>
  <c r="O13308" i="3"/>
  <c r="O13309" i="3"/>
  <c r="O13310" i="3"/>
  <c r="O13311" i="3"/>
  <c r="O13312" i="3"/>
  <c r="O13313" i="3"/>
  <c r="O13314" i="3"/>
  <c r="O13315" i="3"/>
  <c r="O13316" i="3"/>
  <c r="O13317" i="3"/>
  <c r="O13318" i="3"/>
  <c r="O13319" i="3"/>
  <c r="O13320" i="3"/>
  <c r="O13321" i="3"/>
  <c r="O13322" i="3"/>
  <c r="O13323" i="3"/>
  <c r="O13324" i="3"/>
  <c r="O13325" i="3"/>
  <c r="O13326" i="3"/>
  <c r="O13327" i="3"/>
  <c r="O13328" i="3"/>
  <c r="O13329" i="3"/>
  <c r="O13330" i="3"/>
  <c r="O13331" i="3"/>
  <c r="O13332" i="3"/>
  <c r="O13333" i="3"/>
  <c r="O13334" i="3"/>
  <c r="O13335" i="3"/>
  <c r="O13336" i="3"/>
  <c r="O13337" i="3"/>
  <c r="O13338" i="3"/>
  <c r="O13339" i="3"/>
  <c r="O13340" i="3"/>
  <c r="O13341" i="3"/>
  <c r="O13342" i="3"/>
  <c r="O13343" i="3"/>
  <c r="O13344" i="3"/>
  <c r="O13345" i="3"/>
  <c r="O13346" i="3"/>
  <c r="O13347" i="3"/>
  <c r="O13348" i="3"/>
  <c r="O13349" i="3"/>
  <c r="O13350" i="3"/>
  <c r="O13351" i="3"/>
  <c r="O13352" i="3"/>
  <c r="O13353" i="3"/>
  <c r="O13354" i="3"/>
  <c r="O13355" i="3"/>
  <c r="O13356" i="3"/>
  <c r="O13357" i="3"/>
  <c r="O13358" i="3"/>
  <c r="O13359" i="3"/>
  <c r="O13360" i="3"/>
  <c r="O13361" i="3"/>
  <c r="O13362" i="3"/>
  <c r="O13363" i="3"/>
  <c r="O13364" i="3"/>
  <c r="O13365" i="3"/>
  <c r="O13366" i="3"/>
  <c r="O13367" i="3"/>
  <c r="O13368" i="3"/>
  <c r="O13369" i="3"/>
  <c r="O13370" i="3"/>
  <c r="O13371" i="3"/>
  <c r="O13372" i="3"/>
  <c r="O13373" i="3"/>
  <c r="O13374" i="3"/>
  <c r="O13375" i="3"/>
  <c r="O13376" i="3"/>
  <c r="O13377" i="3"/>
  <c r="O13378" i="3"/>
  <c r="O13379" i="3"/>
  <c r="O13380" i="3"/>
  <c r="O13381" i="3"/>
  <c r="O13382" i="3"/>
  <c r="O13383" i="3"/>
  <c r="O13384" i="3"/>
  <c r="O13385" i="3"/>
  <c r="O13386" i="3"/>
  <c r="O13387" i="3"/>
  <c r="O13388" i="3"/>
  <c r="O13389" i="3"/>
  <c r="O13390" i="3"/>
  <c r="O13391" i="3"/>
  <c r="O13392" i="3"/>
  <c r="O13393" i="3"/>
  <c r="O13394" i="3"/>
  <c r="O13395" i="3"/>
  <c r="O13396" i="3"/>
  <c r="O13397" i="3"/>
  <c r="O13398" i="3"/>
  <c r="O13399" i="3"/>
  <c r="O13400" i="3"/>
  <c r="O13401" i="3"/>
  <c r="O13402" i="3"/>
  <c r="O13403" i="3"/>
  <c r="O13404" i="3"/>
  <c r="O13405" i="3"/>
  <c r="O13406" i="3"/>
  <c r="O13407" i="3"/>
  <c r="O13408" i="3"/>
  <c r="O13409" i="3"/>
  <c r="O13410" i="3"/>
  <c r="O13411" i="3"/>
  <c r="O13412" i="3"/>
  <c r="O13413" i="3"/>
  <c r="O13414" i="3"/>
  <c r="O13415" i="3"/>
  <c r="O13416" i="3"/>
  <c r="O13417" i="3"/>
  <c r="O13418" i="3"/>
  <c r="O13419" i="3"/>
  <c r="O13420" i="3"/>
  <c r="O13421" i="3"/>
  <c r="O13422" i="3"/>
  <c r="O13423" i="3"/>
  <c r="O13424" i="3"/>
  <c r="O13425" i="3"/>
  <c r="O13426" i="3"/>
  <c r="O13427" i="3"/>
  <c r="O13428" i="3"/>
  <c r="O13429" i="3"/>
  <c r="O13430" i="3"/>
  <c r="O13431" i="3"/>
  <c r="O13432" i="3"/>
  <c r="O13433" i="3"/>
  <c r="O13434" i="3"/>
  <c r="O13435" i="3"/>
  <c r="O13436" i="3"/>
  <c r="O13437" i="3"/>
  <c r="O13438" i="3"/>
  <c r="O13439" i="3"/>
  <c r="O13440" i="3"/>
  <c r="O13441" i="3"/>
  <c r="O13442" i="3"/>
  <c r="O13443" i="3"/>
  <c r="O13444" i="3"/>
  <c r="O13445" i="3"/>
  <c r="O13446" i="3"/>
  <c r="O13447" i="3"/>
  <c r="O13448" i="3"/>
  <c r="O13449" i="3"/>
  <c r="O13450" i="3"/>
  <c r="O13451" i="3"/>
  <c r="O13452" i="3"/>
  <c r="O13453" i="3"/>
  <c r="O13454" i="3"/>
  <c r="O13455" i="3"/>
  <c r="O13456" i="3"/>
  <c r="O13457" i="3"/>
  <c r="O13458" i="3"/>
  <c r="O13459" i="3"/>
  <c r="O13460" i="3"/>
  <c r="O13461" i="3"/>
  <c r="O13462" i="3"/>
  <c r="O13463" i="3"/>
  <c r="O13464" i="3"/>
  <c r="O13465" i="3"/>
  <c r="O13466" i="3"/>
  <c r="O13467" i="3"/>
  <c r="O13468" i="3"/>
  <c r="O13469" i="3"/>
  <c r="O13470" i="3"/>
  <c r="O13471" i="3"/>
  <c r="O13472" i="3"/>
  <c r="O13473" i="3"/>
  <c r="O13474" i="3"/>
  <c r="O13475" i="3"/>
  <c r="O13476" i="3"/>
  <c r="O13477" i="3"/>
  <c r="O13478" i="3"/>
  <c r="O13479" i="3"/>
  <c r="O13480" i="3"/>
  <c r="O13481" i="3"/>
  <c r="O13482" i="3"/>
  <c r="O13483" i="3"/>
  <c r="O13484" i="3"/>
  <c r="O13485" i="3"/>
  <c r="O13486" i="3"/>
  <c r="O13487" i="3"/>
  <c r="O13488" i="3"/>
  <c r="O13489" i="3"/>
  <c r="O13490" i="3"/>
  <c r="O13491" i="3"/>
  <c r="O13492" i="3"/>
  <c r="O13493" i="3"/>
  <c r="O13494" i="3"/>
  <c r="O13495" i="3"/>
  <c r="O13496" i="3"/>
  <c r="O13497" i="3"/>
  <c r="O13498" i="3"/>
  <c r="O13499" i="3"/>
  <c r="O13500" i="3"/>
  <c r="O13501" i="3"/>
  <c r="O13502" i="3"/>
  <c r="O13503" i="3"/>
  <c r="O13504" i="3"/>
  <c r="O13505" i="3"/>
  <c r="O13506" i="3"/>
  <c r="O13507" i="3"/>
  <c r="O13508" i="3"/>
  <c r="O13509" i="3"/>
  <c r="O13510" i="3"/>
  <c r="O13511" i="3"/>
  <c r="O13512" i="3"/>
  <c r="O13513" i="3"/>
  <c r="O13514" i="3"/>
  <c r="O13515" i="3"/>
  <c r="O13516" i="3"/>
  <c r="O13517" i="3"/>
  <c r="O13518" i="3"/>
  <c r="O13519" i="3"/>
  <c r="O13520" i="3"/>
  <c r="O13521" i="3"/>
  <c r="O13522" i="3"/>
  <c r="O13523" i="3"/>
  <c r="O13524" i="3"/>
  <c r="O13525" i="3"/>
  <c r="O13526" i="3"/>
  <c r="O13527" i="3"/>
  <c r="O13528" i="3"/>
  <c r="O13529" i="3"/>
  <c r="O13530" i="3"/>
  <c r="O13531" i="3"/>
  <c r="O13532" i="3"/>
  <c r="O13533" i="3"/>
  <c r="O13534" i="3"/>
  <c r="O13535" i="3"/>
  <c r="O13536" i="3"/>
  <c r="O13537" i="3"/>
  <c r="O13538" i="3"/>
  <c r="O13539" i="3"/>
  <c r="O13540" i="3"/>
  <c r="O13541" i="3"/>
  <c r="O13542" i="3"/>
  <c r="O13543" i="3"/>
  <c r="O13544" i="3"/>
  <c r="O13545" i="3"/>
  <c r="O13546" i="3"/>
  <c r="O13547" i="3"/>
  <c r="O13548" i="3"/>
  <c r="O13549" i="3"/>
  <c r="O13550" i="3"/>
  <c r="O13551" i="3"/>
  <c r="O13552" i="3"/>
  <c r="O13553" i="3"/>
  <c r="O13554" i="3"/>
  <c r="O13555" i="3"/>
  <c r="O13556" i="3"/>
  <c r="O13557" i="3"/>
  <c r="O13558" i="3"/>
  <c r="O13559" i="3"/>
  <c r="O13560" i="3"/>
  <c r="O13561" i="3"/>
  <c r="O13562" i="3"/>
  <c r="O13563" i="3"/>
  <c r="O13564" i="3"/>
  <c r="O13565" i="3"/>
  <c r="O13566" i="3"/>
  <c r="O13567" i="3"/>
  <c r="O13568" i="3"/>
  <c r="O13569" i="3"/>
  <c r="O13570" i="3"/>
  <c r="O13571" i="3"/>
  <c r="O13572" i="3"/>
  <c r="O13573" i="3"/>
  <c r="O13574" i="3"/>
  <c r="O13575" i="3"/>
  <c r="O13576" i="3"/>
  <c r="O13577" i="3"/>
  <c r="O13578" i="3"/>
  <c r="O13579" i="3"/>
  <c r="O13580" i="3"/>
  <c r="O13581" i="3"/>
  <c r="O13582" i="3"/>
  <c r="O13583" i="3"/>
  <c r="O13584" i="3"/>
  <c r="O13585" i="3"/>
  <c r="O13586" i="3"/>
  <c r="O13587" i="3"/>
  <c r="O13588" i="3"/>
  <c r="O13589" i="3"/>
  <c r="O13590" i="3"/>
  <c r="O13591" i="3"/>
  <c r="O13592" i="3"/>
  <c r="O13593" i="3"/>
  <c r="O13594" i="3"/>
  <c r="O13595" i="3"/>
  <c r="O13596" i="3"/>
  <c r="O13597" i="3"/>
  <c r="O13598" i="3"/>
  <c r="O13599" i="3"/>
  <c r="O13600" i="3"/>
  <c r="O13601" i="3"/>
  <c r="O13602" i="3"/>
  <c r="O13603" i="3"/>
  <c r="O13604" i="3"/>
  <c r="O13605" i="3"/>
  <c r="O13606" i="3"/>
  <c r="O13607" i="3"/>
  <c r="O13608" i="3"/>
  <c r="O13609" i="3"/>
  <c r="O13610" i="3"/>
  <c r="O13611" i="3"/>
  <c r="O13612" i="3"/>
  <c r="O13613" i="3"/>
  <c r="O13614" i="3"/>
  <c r="O13615" i="3"/>
  <c r="O13616" i="3"/>
  <c r="O13617" i="3"/>
  <c r="O13618" i="3"/>
  <c r="O13619" i="3"/>
  <c r="O13620" i="3"/>
  <c r="O13621" i="3"/>
  <c r="O13622" i="3"/>
  <c r="O13623" i="3"/>
  <c r="O13624" i="3"/>
  <c r="O13625" i="3"/>
  <c r="O13626" i="3"/>
  <c r="O13627" i="3"/>
  <c r="O13628" i="3"/>
  <c r="O13629" i="3"/>
  <c r="O13630" i="3"/>
  <c r="O13631" i="3"/>
  <c r="O13632" i="3"/>
  <c r="O13633" i="3"/>
  <c r="O13634" i="3"/>
  <c r="O13635" i="3"/>
  <c r="O13636" i="3"/>
  <c r="O13637" i="3"/>
  <c r="O13638" i="3"/>
  <c r="O13639" i="3"/>
  <c r="O13640" i="3"/>
  <c r="O13641" i="3"/>
  <c r="O13642" i="3"/>
  <c r="O13643" i="3"/>
  <c r="O13644" i="3"/>
  <c r="O13645" i="3"/>
  <c r="O13646" i="3"/>
  <c r="O13647" i="3"/>
  <c r="O13648" i="3"/>
  <c r="O13649" i="3"/>
  <c r="O13650" i="3"/>
  <c r="O13651" i="3"/>
  <c r="O13652" i="3"/>
  <c r="O13653" i="3"/>
  <c r="O13654" i="3"/>
  <c r="O13655" i="3"/>
  <c r="O13656" i="3"/>
  <c r="O13657" i="3"/>
  <c r="O13658" i="3"/>
  <c r="O13659" i="3"/>
  <c r="O13660" i="3"/>
  <c r="O13661" i="3"/>
  <c r="O13662" i="3"/>
  <c r="O13663" i="3"/>
  <c r="O13664" i="3"/>
  <c r="O13665" i="3"/>
  <c r="O13666" i="3"/>
  <c r="O13667" i="3"/>
  <c r="O13668" i="3"/>
  <c r="O13669" i="3"/>
  <c r="O13670" i="3"/>
  <c r="O13671" i="3"/>
  <c r="O13672" i="3"/>
  <c r="O13673" i="3"/>
  <c r="O13674" i="3"/>
  <c r="O13675" i="3"/>
  <c r="O13676" i="3"/>
  <c r="O13677" i="3"/>
  <c r="O13678" i="3"/>
  <c r="O13679" i="3"/>
  <c r="O13680" i="3"/>
  <c r="O13681" i="3"/>
  <c r="O13682" i="3"/>
  <c r="O13683" i="3"/>
  <c r="O13684" i="3"/>
  <c r="O13685" i="3"/>
  <c r="O13686" i="3"/>
  <c r="O13687" i="3"/>
  <c r="O13688" i="3"/>
  <c r="O13689" i="3"/>
  <c r="O13690" i="3"/>
  <c r="O13691" i="3"/>
  <c r="O13692" i="3"/>
  <c r="O13693" i="3"/>
  <c r="O13694" i="3"/>
  <c r="O13695" i="3"/>
  <c r="O13696" i="3"/>
  <c r="O13697" i="3"/>
  <c r="O13698" i="3"/>
  <c r="O13699" i="3"/>
  <c r="O13700" i="3"/>
  <c r="O13701" i="3"/>
  <c r="O13702" i="3"/>
  <c r="O13703" i="3"/>
  <c r="O13704" i="3"/>
  <c r="O13705" i="3"/>
  <c r="O13706" i="3"/>
  <c r="O13707" i="3"/>
  <c r="O13708" i="3"/>
  <c r="O13709" i="3"/>
  <c r="O13710" i="3"/>
  <c r="O13711" i="3"/>
  <c r="O13712" i="3"/>
  <c r="O13713" i="3"/>
  <c r="O13714" i="3"/>
  <c r="O13715" i="3"/>
  <c r="O13716" i="3"/>
  <c r="O13717" i="3"/>
  <c r="O13718" i="3"/>
  <c r="O13719" i="3"/>
  <c r="O13720" i="3"/>
  <c r="O13721" i="3"/>
  <c r="O13722" i="3"/>
  <c r="O13723" i="3"/>
  <c r="O13724" i="3"/>
  <c r="O13725" i="3"/>
  <c r="O13726" i="3"/>
  <c r="O13727" i="3"/>
  <c r="O13728" i="3"/>
  <c r="O13729" i="3"/>
  <c r="O13730" i="3"/>
  <c r="O13731" i="3"/>
  <c r="O13732" i="3"/>
  <c r="O13733" i="3"/>
  <c r="O13734" i="3"/>
  <c r="O13735" i="3"/>
  <c r="O13736" i="3"/>
  <c r="O13737" i="3"/>
  <c r="O13738" i="3"/>
  <c r="O13739" i="3"/>
  <c r="O13740" i="3"/>
  <c r="O13741" i="3"/>
  <c r="O13742" i="3"/>
  <c r="O13743" i="3"/>
  <c r="O13744" i="3"/>
  <c r="O13745" i="3"/>
  <c r="O13746" i="3"/>
  <c r="O13747" i="3"/>
  <c r="O13748" i="3"/>
  <c r="O13749" i="3"/>
  <c r="O13750" i="3"/>
  <c r="O13751" i="3"/>
  <c r="O13752" i="3"/>
  <c r="O13753" i="3"/>
  <c r="O13754" i="3"/>
  <c r="O13755" i="3"/>
  <c r="O13756" i="3"/>
  <c r="O13757" i="3"/>
  <c r="O13758" i="3"/>
  <c r="O13759" i="3"/>
  <c r="O13760" i="3"/>
  <c r="O13761" i="3"/>
  <c r="O13762" i="3"/>
  <c r="O13763" i="3"/>
  <c r="O13764" i="3"/>
  <c r="O13765" i="3"/>
  <c r="O13766" i="3"/>
  <c r="O13767" i="3"/>
  <c r="O13768" i="3"/>
  <c r="O13769" i="3"/>
  <c r="O13770" i="3"/>
  <c r="O13771" i="3"/>
  <c r="O13772" i="3"/>
  <c r="O13773" i="3"/>
  <c r="O13774" i="3"/>
  <c r="O13775" i="3"/>
  <c r="O13776" i="3"/>
  <c r="O13777" i="3"/>
  <c r="O13778" i="3"/>
  <c r="O13779" i="3"/>
  <c r="O13780" i="3"/>
  <c r="O13781" i="3"/>
  <c r="O13782" i="3"/>
  <c r="O13783" i="3"/>
  <c r="O13784" i="3"/>
  <c r="O13785" i="3"/>
  <c r="O13786" i="3"/>
  <c r="O13787" i="3"/>
  <c r="O13788" i="3"/>
  <c r="O13789" i="3"/>
  <c r="O13790" i="3"/>
  <c r="O13791" i="3"/>
  <c r="O13792" i="3"/>
  <c r="O13793" i="3"/>
  <c r="O13794" i="3"/>
  <c r="O13795" i="3"/>
  <c r="O13796" i="3"/>
  <c r="O13797" i="3"/>
  <c r="O13798" i="3"/>
  <c r="O13799" i="3"/>
  <c r="O13800" i="3"/>
  <c r="O13801" i="3"/>
  <c r="O13802" i="3"/>
  <c r="O13803" i="3"/>
  <c r="O13804" i="3"/>
  <c r="O13805" i="3"/>
  <c r="O13806" i="3"/>
  <c r="O13807" i="3"/>
  <c r="O13808" i="3"/>
  <c r="O13809" i="3"/>
  <c r="O13810" i="3"/>
  <c r="O13811" i="3"/>
  <c r="O13812" i="3"/>
  <c r="O13813" i="3"/>
  <c r="O13814" i="3"/>
  <c r="O13815" i="3"/>
  <c r="O13816" i="3"/>
  <c r="O13817" i="3"/>
  <c r="O13818" i="3"/>
  <c r="O13819" i="3"/>
  <c r="O13820" i="3"/>
  <c r="O13821" i="3"/>
  <c r="O13822" i="3"/>
  <c r="O13823" i="3"/>
  <c r="O13824" i="3"/>
  <c r="O13825" i="3"/>
  <c r="O13826" i="3"/>
  <c r="O13827" i="3"/>
  <c r="O13828" i="3"/>
  <c r="O13829" i="3"/>
  <c r="O13830" i="3"/>
  <c r="O13831" i="3"/>
  <c r="O13832" i="3"/>
  <c r="O13833" i="3"/>
  <c r="O13834" i="3"/>
  <c r="O13835" i="3"/>
  <c r="O13836" i="3"/>
  <c r="O13837" i="3"/>
  <c r="O13838" i="3"/>
  <c r="O13839" i="3"/>
  <c r="O13840" i="3"/>
  <c r="O13841" i="3"/>
  <c r="O13842" i="3"/>
  <c r="O13843" i="3"/>
  <c r="O13844" i="3"/>
  <c r="O13845" i="3"/>
  <c r="O13846" i="3"/>
  <c r="O13847" i="3"/>
  <c r="O13848" i="3"/>
  <c r="O13849" i="3"/>
  <c r="O13850" i="3"/>
  <c r="O13851" i="3"/>
  <c r="O13852" i="3"/>
  <c r="O13853" i="3"/>
  <c r="O13854" i="3"/>
  <c r="O13855" i="3"/>
  <c r="O13856" i="3"/>
  <c r="O13857" i="3"/>
  <c r="O13858" i="3"/>
  <c r="O13859" i="3"/>
  <c r="O13860" i="3"/>
  <c r="O13861" i="3"/>
  <c r="O13862" i="3"/>
  <c r="O13863" i="3"/>
  <c r="O13864" i="3"/>
  <c r="O13865" i="3"/>
  <c r="O13866" i="3"/>
  <c r="O13867" i="3"/>
  <c r="O13868" i="3"/>
  <c r="O13869" i="3"/>
  <c r="O13870" i="3"/>
  <c r="O13871" i="3"/>
  <c r="O13872" i="3"/>
  <c r="O13873" i="3"/>
  <c r="O13874" i="3"/>
  <c r="O13875" i="3"/>
  <c r="O13876" i="3"/>
  <c r="O13877" i="3"/>
  <c r="O13878" i="3"/>
  <c r="O13879" i="3"/>
  <c r="O13880" i="3"/>
  <c r="O13881" i="3"/>
  <c r="O13882" i="3"/>
  <c r="O13883" i="3"/>
  <c r="O13884" i="3"/>
  <c r="O13885" i="3"/>
  <c r="O13886" i="3"/>
  <c r="O13887" i="3"/>
  <c r="O13888" i="3"/>
  <c r="O13889" i="3"/>
  <c r="O13890" i="3"/>
  <c r="O13891" i="3"/>
  <c r="O13892" i="3"/>
  <c r="O13893" i="3"/>
  <c r="O13894" i="3"/>
  <c r="O13895" i="3"/>
  <c r="O13896" i="3"/>
  <c r="O13897" i="3"/>
  <c r="O13898" i="3"/>
  <c r="O13899" i="3"/>
  <c r="O13900" i="3"/>
  <c r="O13901" i="3"/>
  <c r="O13902" i="3"/>
  <c r="O13903" i="3"/>
  <c r="O13904" i="3"/>
  <c r="O13905" i="3"/>
  <c r="O13906" i="3"/>
  <c r="O13907" i="3"/>
  <c r="O13908" i="3"/>
  <c r="O13909" i="3"/>
  <c r="O13910" i="3"/>
  <c r="O13911" i="3"/>
  <c r="O13912" i="3"/>
  <c r="O13913" i="3"/>
  <c r="O13914" i="3"/>
  <c r="O13915" i="3"/>
  <c r="O13916" i="3"/>
  <c r="O13917" i="3"/>
  <c r="O13918" i="3"/>
  <c r="O13919" i="3"/>
  <c r="O13920" i="3"/>
  <c r="O13921" i="3"/>
  <c r="O13922" i="3"/>
  <c r="O13923" i="3"/>
  <c r="O13924" i="3"/>
  <c r="O13925" i="3"/>
  <c r="O13926" i="3"/>
  <c r="O13927" i="3"/>
  <c r="O13928" i="3"/>
  <c r="O13929" i="3"/>
  <c r="O13930" i="3"/>
  <c r="O13931" i="3"/>
  <c r="O13932" i="3"/>
  <c r="O13933" i="3"/>
  <c r="O13934" i="3"/>
  <c r="O13935" i="3"/>
  <c r="O13936" i="3"/>
  <c r="O13937" i="3"/>
  <c r="O13938" i="3"/>
  <c r="O13939" i="3"/>
  <c r="O13940" i="3"/>
  <c r="O13941" i="3"/>
  <c r="O13942" i="3"/>
  <c r="O13943" i="3"/>
  <c r="O13944" i="3"/>
  <c r="O13945" i="3"/>
  <c r="O13946" i="3"/>
  <c r="O13947" i="3"/>
  <c r="O13948" i="3"/>
  <c r="O13949" i="3"/>
  <c r="O13950" i="3"/>
  <c r="O13951" i="3"/>
  <c r="O13952" i="3"/>
  <c r="O13953" i="3"/>
  <c r="O13954" i="3"/>
  <c r="O13955" i="3"/>
  <c r="O13956" i="3"/>
  <c r="O13957" i="3"/>
  <c r="O13958" i="3"/>
  <c r="O13959" i="3"/>
  <c r="O13960" i="3"/>
  <c r="O13961" i="3"/>
  <c r="O13962" i="3"/>
  <c r="O13963" i="3"/>
  <c r="O13964" i="3"/>
  <c r="O13965" i="3"/>
  <c r="O13966" i="3"/>
  <c r="O13967" i="3"/>
  <c r="O13968" i="3"/>
  <c r="O13969" i="3"/>
  <c r="O13970" i="3"/>
  <c r="O13971" i="3"/>
  <c r="O13972" i="3"/>
  <c r="O13973" i="3"/>
  <c r="O13974" i="3"/>
  <c r="O13975" i="3"/>
  <c r="O13976" i="3"/>
  <c r="O13977" i="3"/>
  <c r="O13978" i="3"/>
  <c r="O13979" i="3"/>
  <c r="O13980" i="3"/>
  <c r="O13981" i="3"/>
  <c r="O13982" i="3"/>
  <c r="O13983" i="3"/>
  <c r="O13984" i="3"/>
  <c r="O13985" i="3"/>
  <c r="O13986" i="3"/>
  <c r="O13987" i="3"/>
  <c r="O13988" i="3"/>
  <c r="O13989" i="3"/>
  <c r="O13990" i="3"/>
  <c r="O13991" i="3"/>
  <c r="O13992" i="3"/>
  <c r="O13993" i="3"/>
  <c r="O13994" i="3"/>
  <c r="O13995" i="3"/>
  <c r="O13996" i="3"/>
  <c r="O13997" i="3"/>
  <c r="O13998" i="3"/>
  <c r="O13999" i="3"/>
  <c r="O14000" i="3"/>
  <c r="O14001" i="3"/>
  <c r="O14002" i="3"/>
  <c r="O14003" i="3"/>
  <c r="O14004" i="3"/>
  <c r="O14005" i="3"/>
  <c r="O14006" i="3"/>
  <c r="O14007" i="3"/>
  <c r="O14008" i="3"/>
  <c r="O14009" i="3"/>
  <c r="O14010" i="3"/>
  <c r="O14011" i="3"/>
  <c r="O14012" i="3"/>
  <c r="O14013" i="3"/>
  <c r="O14014" i="3"/>
  <c r="O14015" i="3"/>
  <c r="O14016" i="3"/>
  <c r="O14017" i="3"/>
  <c r="O14018" i="3"/>
  <c r="O14019" i="3"/>
  <c r="O14020" i="3"/>
  <c r="O14021" i="3"/>
  <c r="O14022" i="3"/>
  <c r="O14023" i="3"/>
  <c r="O14024" i="3"/>
  <c r="O14025" i="3"/>
  <c r="O14026" i="3"/>
  <c r="O14027" i="3"/>
  <c r="O14028" i="3"/>
  <c r="O14029" i="3"/>
  <c r="O14030" i="3"/>
  <c r="O14031" i="3"/>
  <c r="O14032" i="3"/>
  <c r="O14033" i="3"/>
  <c r="O14034" i="3"/>
  <c r="O14035" i="3"/>
  <c r="O14036" i="3"/>
  <c r="O14037" i="3"/>
  <c r="O14038" i="3"/>
  <c r="O14039" i="3"/>
  <c r="O14040" i="3"/>
  <c r="O14041" i="3"/>
  <c r="O14042" i="3"/>
  <c r="O14043" i="3"/>
  <c r="O14044" i="3"/>
  <c r="O14045" i="3"/>
  <c r="O14046" i="3"/>
  <c r="O14047" i="3"/>
  <c r="O14048" i="3"/>
  <c r="O14049" i="3"/>
  <c r="O14050" i="3"/>
  <c r="O14051" i="3"/>
  <c r="O14052" i="3"/>
  <c r="O14053" i="3"/>
  <c r="O14054" i="3"/>
  <c r="O14055" i="3"/>
  <c r="O14056" i="3"/>
  <c r="O14057" i="3"/>
  <c r="O14058" i="3"/>
  <c r="O14059" i="3"/>
  <c r="O14060" i="3"/>
  <c r="O14061" i="3"/>
  <c r="O14062" i="3"/>
  <c r="O14063" i="3"/>
  <c r="O14064" i="3"/>
  <c r="O14065" i="3"/>
  <c r="O14066" i="3"/>
  <c r="O14067" i="3"/>
  <c r="O14068" i="3"/>
  <c r="O14069" i="3"/>
  <c r="O14070" i="3"/>
  <c r="O14071" i="3"/>
  <c r="O14072" i="3"/>
  <c r="O14073" i="3"/>
  <c r="O14074" i="3"/>
  <c r="O14075" i="3"/>
  <c r="O14076" i="3"/>
  <c r="O14077" i="3"/>
  <c r="O14078" i="3"/>
  <c r="O14079" i="3"/>
  <c r="O14080" i="3"/>
  <c r="O14081" i="3"/>
  <c r="O14082" i="3"/>
  <c r="O14083" i="3"/>
  <c r="O14084" i="3"/>
  <c r="O14085" i="3"/>
  <c r="O14086" i="3"/>
  <c r="O14087" i="3"/>
  <c r="O14088" i="3"/>
  <c r="O14089" i="3"/>
  <c r="O14090" i="3"/>
  <c r="O14091" i="3"/>
  <c r="O14092" i="3"/>
  <c r="O14093" i="3"/>
  <c r="O14094" i="3"/>
  <c r="O14095" i="3"/>
  <c r="O14096" i="3"/>
  <c r="O14097" i="3"/>
  <c r="O14098" i="3"/>
  <c r="O14099" i="3"/>
  <c r="O14100" i="3"/>
  <c r="O14101" i="3"/>
  <c r="O14102" i="3"/>
  <c r="O14103" i="3"/>
  <c r="O14104" i="3"/>
  <c r="O14105" i="3"/>
  <c r="O14106" i="3"/>
  <c r="O14107" i="3"/>
  <c r="O14108" i="3"/>
  <c r="O14109" i="3"/>
  <c r="O14110" i="3"/>
  <c r="O14111" i="3"/>
  <c r="O14112" i="3"/>
  <c r="O14113" i="3"/>
  <c r="O14114" i="3"/>
  <c r="O14115" i="3"/>
  <c r="O14116" i="3"/>
  <c r="O14117" i="3"/>
  <c r="O14118" i="3"/>
  <c r="O14119" i="3"/>
  <c r="O14120" i="3"/>
  <c r="O14121" i="3"/>
  <c r="O14122" i="3"/>
  <c r="O14123" i="3"/>
  <c r="O14124" i="3"/>
  <c r="O14125" i="3"/>
  <c r="O14126" i="3"/>
  <c r="O14127" i="3"/>
  <c r="O14128" i="3"/>
  <c r="O14129" i="3"/>
  <c r="O14130" i="3"/>
  <c r="O14131" i="3"/>
  <c r="O14132" i="3"/>
  <c r="O14133" i="3"/>
  <c r="O14134" i="3"/>
  <c r="O14135" i="3"/>
  <c r="O14136" i="3"/>
  <c r="O14137" i="3"/>
  <c r="O14138" i="3"/>
  <c r="O14139" i="3"/>
  <c r="O14140" i="3"/>
  <c r="O14141" i="3"/>
  <c r="O14142" i="3"/>
  <c r="O14143" i="3"/>
  <c r="O14144" i="3"/>
  <c r="O14145" i="3"/>
  <c r="O14146" i="3"/>
  <c r="O14147" i="3"/>
  <c r="O14148" i="3"/>
  <c r="O14149" i="3"/>
  <c r="O14150" i="3"/>
  <c r="O14151" i="3"/>
  <c r="O14152" i="3"/>
  <c r="O14153" i="3"/>
  <c r="O14154" i="3"/>
  <c r="O14155" i="3"/>
  <c r="O14156" i="3"/>
  <c r="O14157" i="3"/>
  <c r="O14158" i="3"/>
  <c r="O14159" i="3"/>
  <c r="O14160" i="3"/>
  <c r="O14161" i="3"/>
  <c r="O14162" i="3"/>
  <c r="O14163" i="3"/>
  <c r="O14164" i="3"/>
  <c r="O14165" i="3"/>
  <c r="O14166" i="3"/>
  <c r="O14167" i="3"/>
  <c r="O14168" i="3"/>
  <c r="O14169" i="3"/>
  <c r="O14170" i="3"/>
  <c r="O14171" i="3"/>
  <c r="O14172" i="3"/>
  <c r="O14173" i="3"/>
  <c r="O14174" i="3"/>
  <c r="O14175" i="3"/>
  <c r="O14176" i="3"/>
  <c r="O14177" i="3"/>
  <c r="O14178" i="3"/>
  <c r="O14179" i="3"/>
  <c r="O14180" i="3"/>
  <c r="O14181" i="3"/>
  <c r="O14182" i="3"/>
  <c r="O14183" i="3"/>
  <c r="O14184" i="3"/>
  <c r="O14185" i="3"/>
  <c r="O14186" i="3"/>
  <c r="O14187" i="3"/>
  <c r="O14188" i="3"/>
  <c r="O14189" i="3"/>
  <c r="O14190" i="3"/>
  <c r="O14191" i="3"/>
  <c r="O14192" i="3"/>
  <c r="O14193" i="3"/>
  <c r="O14194" i="3"/>
  <c r="O14195" i="3"/>
  <c r="O14196" i="3"/>
  <c r="O14197" i="3"/>
  <c r="O14198" i="3"/>
  <c r="O14199" i="3"/>
  <c r="O14200" i="3"/>
  <c r="O14201" i="3"/>
  <c r="O14202" i="3"/>
  <c r="O14203" i="3"/>
  <c r="O14204" i="3"/>
  <c r="O14205" i="3"/>
  <c r="O14206" i="3"/>
  <c r="O14207" i="3"/>
  <c r="O14208" i="3"/>
  <c r="O14209" i="3"/>
  <c r="O14210" i="3"/>
  <c r="O14211" i="3"/>
  <c r="O14212" i="3"/>
  <c r="O14213" i="3"/>
  <c r="O14214" i="3"/>
  <c r="O14215" i="3"/>
  <c r="O14216" i="3"/>
  <c r="O14217" i="3"/>
  <c r="O14218" i="3"/>
  <c r="O14219" i="3"/>
  <c r="O14220" i="3"/>
  <c r="O14221" i="3"/>
  <c r="O14222" i="3"/>
  <c r="O14223" i="3"/>
  <c r="O14224" i="3"/>
  <c r="O14225" i="3"/>
  <c r="O14226" i="3"/>
  <c r="O14227" i="3"/>
  <c r="O14228" i="3"/>
  <c r="O14229" i="3"/>
  <c r="O14230" i="3"/>
  <c r="O14231" i="3"/>
  <c r="O14232" i="3"/>
  <c r="O14233" i="3"/>
  <c r="O14234" i="3"/>
  <c r="O14235" i="3"/>
  <c r="O14236" i="3"/>
  <c r="O14237" i="3"/>
  <c r="O14238" i="3"/>
  <c r="O14239" i="3"/>
  <c r="O14240" i="3"/>
  <c r="O14241" i="3"/>
  <c r="O14242" i="3"/>
  <c r="O14243" i="3"/>
  <c r="O14244" i="3"/>
  <c r="O14245" i="3"/>
  <c r="O14246" i="3"/>
  <c r="O14247" i="3"/>
  <c r="O14248" i="3"/>
  <c r="O14249" i="3"/>
  <c r="O14250" i="3"/>
  <c r="O14251" i="3"/>
  <c r="O14252" i="3"/>
  <c r="O14253" i="3"/>
  <c r="O14254" i="3"/>
  <c r="O14255" i="3"/>
  <c r="O14256" i="3"/>
  <c r="O14257" i="3"/>
  <c r="O14258" i="3"/>
  <c r="O14259" i="3"/>
  <c r="O14260" i="3"/>
  <c r="O14261" i="3"/>
  <c r="O14262" i="3"/>
  <c r="O14263" i="3"/>
  <c r="O14264" i="3"/>
  <c r="O14265" i="3"/>
  <c r="O14266" i="3"/>
  <c r="O14267" i="3"/>
  <c r="O14268" i="3"/>
  <c r="O14269" i="3"/>
  <c r="O14270" i="3"/>
  <c r="O14271" i="3"/>
  <c r="O14272" i="3"/>
  <c r="O14273" i="3"/>
  <c r="O14274" i="3"/>
  <c r="O14275" i="3"/>
  <c r="O14276" i="3"/>
  <c r="O14277" i="3"/>
  <c r="O14278" i="3"/>
  <c r="O14279" i="3"/>
  <c r="O14280" i="3"/>
  <c r="O14281" i="3"/>
  <c r="O14282" i="3"/>
  <c r="O14283" i="3"/>
  <c r="O14284" i="3"/>
  <c r="O14285" i="3"/>
  <c r="O14286" i="3"/>
  <c r="O14287" i="3"/>
  <c r="O14288" i="3"/>
  <c r="O14289" i="3"/>
  <c r="O14290" i="3"/>
  <c r="O14291" i="3"/>
  <c r="O14292" i="3"/>
  <c r="O14293" i="3"/>
  <c r="O14294" i="3"/>
  <c r="O14295" i="3"/>
  <c r="O14296" i="3"/>
  <c r="O14297" i="3"/>
  <c r="O14298" i="3"/>
  <c r="O14299" i="3"/>
  <c r="O14300" i="3"/>
  <c r="O14301" i="3"/>
  <c r="O14302" i="3"/>
  <c r="O14303" i="3"/>
  <c r="O14304" i="3"/>
  <c r="O14305" i="3"/>
  <c r="O14306" i="3"/>
  <c r="O14307" i="3"/>
  <c r="O14308" i="3"/>
  <c r="O14309" i="3"/>
  <c r="O14310" i="3"/>
  <c r="O14311" i="3"/>
  <c r="O14312" i="3"/>
  <c r="O14313" i="3"/>
  <c r="O14314" i="3"/>
  <c r="O14315" i="3"/>
  <c r="O14316" i="3"/>
  <c r="O14317" i="3"/>
  <c r="O14318" i="3"/>
  <c r="O14319" i="3"/>
  <c r="O14320" i="3"/>
  <c r="O14321" i="3"/>
  <c r="O14322" i="3"/>
  <c r="O14323" i="3"/>
  <c r="O14324" i="3"/>
  <c r="O14325" i="3"/>
  <c r="O14326" i="3"/>
  <c r="O14327" i="3"/>
  <c r="O14328" i="3"/>
  <c r="O14329" i="3"/>
  <c r="O14330" i="3"/>
  <c r="O14331" i="3"/>
  <c r="O14332" i="3"/>
  <c r="O14333" i="3"/>
  <c r="O14334" i="3"/>
  <c r="O14335" i="3"/>
  <c r="O14336" i="3"/>
  <c r="O14337" i="3"/>
  <c r="O14338" i="3"/>
  <c r="O14339" i="3"/>
  <c r="O14340" i="3"/>
  <c r="O14341" i="3"/>
  <c r="O14342" i="3"/>
  <c r="O14343" i="3"/>
  <c r="O14344" i="3"/>
  <c r="O14345" i="3"/>
  <c r="O14346" i="3"/>
  <c r="O14347" i="3"/>
  <c r="O14348" i="3"/>
  <c r="O14349" i="3"/>
  <c r="O14350" i="3"/>
  <c r="O14351" i="3"/>
  <c r="O14352" i="3"/>
  <c r="O14353" i="3"/>
  <c r="O14354" i="3"/>
  <c r="O14355" i="3"/>
  <c r="O14356" i="3"/>
  <c r="O14357" i="3"/>
  <c r="O14358" i="3"/>
  <c r="O14359" i="3"/>
  <c r="O14360" i="3"/>
  <c r="O14361" i="3"/>
  <c r="O14362" i="3"/>
  <c r="O14363" i="3"/>
  <c r="O14364" i="3"/>
  <c r="O14365" i="3"/>
  <c r="O14366" i="3"/>
  <c r="O14367" i="3"/>
  <c r="O14368" i="3"/>
  <c r="O14369" i="3"/>
  <c r="O14370" i="3"/>
  <c r="O14371" i="3"/>
  <c r="O14372" i="3"/>
  <c r="O14373" i="3"/>
  <c r="O14374" i="3"/>
  <c r="O14375" i="3"/>
  <c r="O14376" i="3"/>
  <c r="O14377" i="3"/>
  <c r="O14378" i="3"/>
  <c r="O14379" i="3"/>
  <c r="O14380" i="3"/>
  <c r="O14381" i="3"/>
  <c r="O14382" i="3"/>
  <c r="O14383" i="3"/>
  <c r="O14384" i="3"/>
  <c r="O14385" i="3"/>
  <c r="O14386" i="3"/>
  <c r="O14387" i="3"/>
  <c r="O14388" i="3"/>
  <c r="O14389" i="3"/>
  <c r="O14390" i="3"/>
  <c r="O14391" i="3"/>
  <c r="O14392" i="3"/>
  <c r="O14393" i="3"/>
  <c r="O14394" i="3"/>
  <c r="O14395" i="3"/>
  <c r="O14396" i="3"/>
  <c r="O14397" i="3"/>
  <c r="O14398" i="3"/>
  <c r="O14399" i="3"/>
  <c r="O14400" i="3"/>
  <c r="O14401" i="3"/>
  <c r="O14402" i="3"/>
  <c r="O14403" i="3"/>
  <c r="O14404" i="3"/>
  <c r="O14405" i="3"/>
  <c r="O14406" i="3"/>
  <c r="O14407" i="3"/>
  <c r="O14408" i="3"/>
  <c r="O14409" i="3"/>
  <c r="O14410" i="3"/>
  <c r="O14411" i="3"/>
  <c r="O14412" i="3"/>
  <c r="O14413" i="3"/>
  <c r="O14414" i="3"/>
  <c r="O14415" i="3"/>
  <c r="O14416" i="3"/>
  <c r="O14417" i="3"/>
  <c r="O14418" i="3"/>
  <c r="O14419" i="3"/>
  <c r="O14420" i="3"/>
  <c r="O14421" i="3"/>
  <c r="O14422" i="3"/>
  <c r="O14423" i="3"/>
  <c r="O14424" i="3"/>
  <c r="O14425" i="3"/>
  <c r="O14426" i="3"/>
  <c r="O14427" i="3"/>
  <c r="O14428" i="3"/>
  <c r="O14429" i="3"/>
  <c r="O14430" i="3"/>
  <c r="O14431" i="3"/>
  <c r="O14432" i="3"/>
  <c r="O14433" i="3"/>
  <c r="O14434" i="3"/>
  <c r="O14435" i="3"/>
  <c r="O14436" i="3"/>
  <c r="O14437" i="3"/>
  <c r="O14438" i="3"/>
  <c r="O14439" i="3"/>
  <c r="O14440" i="3"/>
  <c r="O14441" i="3"/>
  <c r="O14442" i="3"/>
  <c r="O14443" i="3"/>
  <c r="O14444" i="3"/>
  <c r="O14445" i="3"/>
  <c r="O14446" i="3"/>
  <c r="O14447" i="3"/>
  <c r="O14448" i="3"/>
  <c r="O14449" i="3"/>
  <c r="O14450" i="3"/>
  <c r="O14451" i="3"/>
  <c r="O14452" i="3"/>
  <c r="O14453" i="3"/>
  <c r="O14454" i="3"/>
  <c r="O14455" i="3"/>
  <c r="O14456" i="3"/>
  <c r="O14457" i="3"/>
  <c r="O14458" i="3"/>
  <c r="O14459" i="3"/>
  <c r="O14460" i="3"/>
  <c r="O14461" i="3"/>
  <c r="O14462" i="3"/>
  <c r="O14463" i="3"/>
  <c r="O14464" i="3"/>
  <c r="O14465" i="3"/>
  <c r="O14466" i="3"/>
  <c r="O14467" i="3"/>
  <c r="O14468" i="3"/>
  <c r="O14469" i="3"/>
  <c r="O14470" i="3"/>
  <c r="O14471" i="3"/>
  <c r="O14472" i="3"/>
  <c r="O14473" i="3"/>
  <c r="O14474" i="3"/>
  <c r="O14475" i="3"/>
  <c r="O14476" i="3"/>
  <c r="O14477" i="3"/>
  <c r="O14478" i="3"/>
  <c r="O14479" i="3"/>
  <c r="O14480" i="3"/>
  <c r="O14481" i="3"/>
  <c r="O14482" i="3"/>
  <c r="O14483" i="3"/>
  <c r="O14484" i="3"/>
  <c r="O14485" i="3"/>
  <c r="O14486" i="3"/>
  <c r="O14487" i="3"/>
  <c r="O14488" i="3"/>
  <c r="O14489" i="3"/>
  <c r="O14490" i="3"/>
  <c r="O14491" i="3"/>
  <c r="O14492" i="3"/>
  <c r="O14493" i="3"/>
  <c r="O14494" i="3"/>
  <c r="O14495" i="3"/>
  <c r="O14496" i="3"/>
  <c r="O14497" i="3"/>
  <c r="O14498" i="3"/>
  <c r="O14499" i="3"/>
  <c r="O14500" i="3"/>
  <c r="O14501" i="3"/>
  <c r="O14502" i="3"/>
  <c r="O14503" i="3"/>
  <c r="O14504" i="3"/>
  <c r="O14505" i="3"/>
  <c r="O14506" i="3"/>
  <c r="O14507" i="3"/>
  <c r="O14508" i="3"/>
  <c r="O14509" i="3"/>
  <c r="O14510" i="3"/>
  <c r="O14511" i="3"/>
  <c r="O14512" i="3"/>
  <c r="O14513" i="3"/>
  <c r="O14514" i="3"/>
  <c r="O14515" i="3"/>
  <c r="O14516" i="3"/>
  <c r="O14517" i="3"/>
  <c r="O14518" i="3"/>
  <c r="O14519" i="3"/>
  <c r="O14520" i="3"/>
  <c r="O14521" i="3"/>
  <c r="O14522" i="3"/>
  <c r="O14523" i="3"/>
  <c r="O14524" i="3"/>
  <c r="O14525" i="3"/>
  <c r="O14526" i="3"/>
  <c r="O14527" i="3"/>
  <c r="O14528" i="3"/>
  <c r="O14529" i="3"/>
  <c r="O14530" i="3"/>
  <c r="O14531" i="3"/>
  <c r="O14532" i="3"/>
  <c r="O14533" i="3"/>
  <c r="O14534" i="3"/>
  <c r="O14535" i="3"/>
  <c r="O14536" i="3"/>
  <c r="O14537" i="3"/>
  <c r="O14538" i="3"/>
  <c r="O14539" i="3"/>
  <c r="O14540" i="3"/>
  <c r="O14541" i="3"/>
  <c r="O14542" i="3"/>
  <c r="O14543" i="3"/>
  <c r="O14544" i="3"/>
  <c r="O14545" i="3"/>
  <c r="O14546" i="3"/>
  <c r="O14547" i="3"/>
  <c r="O14548" i="3"/>
  <c r="O14549" i="3"/>
  <c r="O14550" i="3"/>
  <c r="O14551" i="3"/>
  <c r="O14552" i="3"/>
  <c r="O14553" i="3"/>
  <c r="O14554" i="3"/>
  <c r="O14555" i="3"/>
  <c r="O14556" i="3"/>
  <c r="O14557" i="3"/>
  <c r="O14558" i="3"/>
  <c r="O14559" i="3"/>
  <c r="O14560" i="3"/>
  <c r="O14561" i="3"/>
  <c r="O14562" i="3"/>
  <c r="O14563" i="3"/>
  <c r="O14564" i="3"/>
  <c r="O14565" i="3"/>
  <c r="O14566" i="3"/>
  <c r="O14567" i="3"/>
  <c r="O14568" i="3"/>
  <c r="O14569" i="3"/>
  <c r="O14570" i="3"/>
  <c r="O14571" i="3"/>
  <c r="O14572" i="3"/>
  <c r="O14573" i="3"/>
  <c r="O14574" i="3"/>
  <c r="O14575" i="3"/>
  <c r="O14576" i="3"/>
  <c r="O14577" i="3"/>
  <c r="O14578" i="3"/>
  <c r="O14579" i="3"/>
  <c r="O14580" i="3"/>
  <c r="O14581" i="3"/>
  <c r="O14582" i="3"/>
  <c r="O14583" i="3"/>
  <c r="O14584" i="3"/>
  <c r="O14585" i="3"/>
  <c r="O14586" i="3"/>
  <c r="O14587" i="3"/>
  <c r="O14588" i="3"/>
  <c r="O14589" i="3"/>
  <c r="O14590" i="3"/>
  <c r="O14591" i="3"/>
  <c r="O14592" i="3"/>
  <c r="O14593" i="3"/>
  <c r="O14594" i="3"/>
  <c r="O14595" i="3"/>
  <c r="O14596" i="3"/>
  <c r="O14597" i="3"/>
  <c r="O14598" i="3"/>
  <c r="O14599" i="3"/>
  <c r="O14600" i="3"/>
  <c r="O14601" i="3"/>
  <c r="O14602" i="3"/>
  <c r="O14603" i="3"/>
  <c r="O14604" i="3"/>
  <c r="O14605" i="3"/>
  <c r="O14606" i="3"/>
  <c r="O14607" i="3"/>
  <c r="O14608" i="3"/>
  <c r="O14609" i="3"/>
  <c r="O14610" i="3"/>
  <c r="O14611" i="3"/>
  <c r="O14612" i="3"/>
  <c r="O14613" i="3"/>
  <c r="O14614" i="3"/>
  <c r="O14615" i="3"/>
  <c r="O14616" i="3"/>
  <c r="O14617" i="3"/>
  <c r="O14618" i="3"/>
  <c r="O14619" i="3"/>
  <c r="O14620" i="3"/>
  <c r="O14621" i="3"/>
  <c r="O14622" i="3"/>
  <c r="O14623" i="3"/>
  <c r="O14624" i="3"/>
  <c r="O14625" i="3"/>
  <c r="O14626" i="3"/>
  <c r="O14627" i="3"/>
  <c r="O14628" i="3"/>
  <c r="O14629" i="3"/>
  <c r="O14630" i="3"/>
  <c r="O14631" i="3"/>
  <c r="O14632" i="3"/>
  <c r="O14633" i="3"/>
  <c r="O14634" i="3"/>
  <c r="O14635" i="3"/>
  <c r="O14636" i="3"/>
  <c r="O14637" i="3"/>
  <c r="O14638" i="3"/>
  <c r="O14639" i="3"/>
  <c r="O14640" i="3"/>
  <c r="O14641" i="3"/>
  <c r="O14642" i="3"/>
  <c r="O14643" i="3"/>
  <c r="O14644" i="3"/>
  <c r="O14645" i="3"/>
  <c r="O14646" i="3"/>
  <c r="O14647" i="3"/>
  <c r="O14648" i="3"/>
  <c r="O14649" i="3"/>
  <c r="O14650" i="3"/>
  <c r="O14651" i="3"/>
  <c r="O14652" i="3"/>
  <c r="O14653" i="3"/>
  <c r="O14654" i="3"/>
  <c r="O14655" i="3"/>
  <c r="O14656" i="3"/>
  <c r="O14657" i="3"/>
  <c r="O14658" i="3"/>
  <c r="O14659" i="3"/>
  <c r="O14660" i="3"/>
  <c r="O14661" i="3"/>
  <c r="O14662" i="3"/>
  <c r="O14663" i="3"/>
  <c r="O14664" i="3"/>
  <c r="O14665" i="3"/>
  <c r="O14666" i="3"/>
  <c r="O14667" i="3"/>
  <c r="O14668" i="3"/>
  <c r="O14669" i="3"/>
  <c r="O14670" i="3"/>
  <c r="O14671" i="3"/>
  <c r="O14672" i="3"/>
  <c r="O14673" i="3"/>
  <c r="O14674" i="3"/>
  <c r="O14675" i="3"/>
  <c r="O14676" i="3"/>
  <c r="O14677" i="3"/>
  <c r="O14678" i="3"/>
  <c r="O14679" i="3"/>
  <c r="O14680" i="3"/>
  <c r="O14681" i="3"/>
  <c r="O14682" i="3"/>
  <c r="O14683" i="3"/>
  <c r="O14684" i="3"/>
  <c r="O14685" i="3"/>
  <c r="O14686" i="3"/>
  <c r="O14687" i="3"/>
  <c r="O14688" i="3"/>
  <c r="O14689" i="3"/>
  <c r="O14690" i="3"/>
  <c r="O14691" i="3"/>
  <c r="O14692" i="3"/>
  <c r="O14693" i="3"/>
  <c r="O14694" i="3"/>
  <c r="O14695" i="3"/>
  <c r="O14696" i="3"/>
  <c r="O14697" i="3"/>
  <c r="O14698" i="3"/>
  <c r="O14699" i="3"/>
  <c r="O14700" i="3"/>
  <c r="O14701" i="3"/>
  <c r="O14702" i="3"/>
  <c r="O14703" i="3"/>
  <c r="O14704" i="3"/>
  <c r="O14705" i="3"/>
  <c r="O14706" i="3"/>
  <c r="O14707" i="3"/>
  <c r="O14708" i="3"/>
  <c r="O14709" i="3"/>
  <c r="O14710" i="3"/>
  <c r="O14711" i="3"/>
  <c r="O14712" i="3"/>
  <c r="O14713" i="3"/>
  <c r="O14714" i="3"/>
  <c r="O14715" i="3"/>
  <c r="O14716" i="3"/>
  <c r="O14717" i="3"/>
  <c r="O14718" i="3"/>
  <c r="O14719" i="3"/>
  <c r="O14720" i="3"/>
  <c r="O14721" i="3"/>
  <c r="O14722" i="3"/>
  <c r="O14723" i="3"/>
  <c r="O14724" i="3"/>
  <c r="O14725" i="3"/>
  <c r="O14726" i="3"/>
  <c r="O14727" i="3"/>
  <c r="O14728" i="3"/>
  <c r="O14729" i="3"/>
  <c r="O14730" i="3"/>
  <c r="O14731" i="3"/>
  <c r="O14732" i="3"/>
  <c r="O14733" i="3"/>
  <c r="O14734" i="3"/>
  <c r="O14735" i="3"/>
  <c r="O14736" i="3"/>
  <c r="O14737" i="3"/>
  <c r="O14738" i="3"/>
  <c r="O14739" i="3"/>
  <c r="O14740" i="3"/>
  <c r="O14741" i="3"/>
  <c r="O14742" i="3"/>
  <c r="O14743" i="3"/>
  <c r="O14744" i="3"/>
  <c r="O14745" i="3"/>
  <c r="O14746" i="3"/>
  <c r="O14747" i="3"/>
  <c r="O14748" i="3"/>
  <c r="O14749" i="3"/>
  <c r="O14750" i="3"/>
  <c r="O14751" i="3"/>
  <c r="O14752" i="3"/>
  <c r="O14753" i="3"/>
  <c r="O14754" i="3"/>
  <c r="O14755" i="3"/>
  <c r="O14756" i="3"/>
  <c r="O14757" i="3"/>
  <c r="O14758" i="3"/>
  <c r="O14759" i="3"/>
  <c r="O14760" i="3"/>
  <c r="O14761" i="3"/>
  <c r="O14762" i="3"/>
  <c r="O14763" i="3"/>
  <c r="O14764" i="3"/>
  <c r="O14765" i="3"/>
  <c r="O14766" i="3"/>
  <c r="O14767" i="3"/>
  <c r="O14768" i="3"/>
  <c r="O14769" i="3"/>
  <c r="O14770" i="3"/>
  <c r="O14771" i="3"/>
  <c r="O14772" i="3"/>
  <c r="O14773" i="3"/>
  <c r="O14774" i="3"/>
  <c r="O14775" i="3"/>
  <c r="O14776" i="3"/>
  <c r="O14777" i="3"/>
  <c r="O14778" i="3"/>
  <c r="O14779" i="3"/>
  <c r="O14780" i="3"/>
  <c r="O14781" i="3"/>
  <c r="O14782" i="3"/>
  <c r="O14783" i="3"/>
  <c r="O14784" i="3"/>
  <c r="O14785" i="3"/>
  <c r="O14786" i="3"/>
  <c r="O14787" i="3"/>
  <c r="O14788" i="3"/>
  <c r="O14789" i="3"/>
  <c r="O14790" i="3"/>
  <c r="O14791" i="3"/>
  <c r="O14792" i="3"/>
  <c r="O14793" i="3"/>
  <c r="O14794" i="3"/>
  <c r="O14795" i="3"/>
  <c r="O14796" i="3"/>
  <c r="O14797" i="3"/>
  <c r="O14798" i="3"/>
  <c r="O14799" i="3"/>
  <c r="O14800" i="3"/>
  <c r="O14801" i="3"/>
  <c r="O14802" i="3"/>
  <c r="O14803" i="3"/>
  <c r="O14804" i="3"/>
  <c r="O14805" i="3"/>
  <c r="O14806" i="3"/>
  <c r="O14807" i="3"/>
  <c r="O14808" i="3"/>
  <c r="O14809" i="3"/>
  <c r="O14810" i="3"/>
  <c r="O14811" i="3"/>
  <c r="O14812" i="3"/>
  <c r="O14813" i="3"/>
  <c r="O14814" i="3"/>
  <c r="O14815" i="3"/>
  <c r="O14816" i="3"/>
  <c r="O14817" i="3"/>
  <c r="O14818" i="3"/>
  <c r="O14819" i="3"/>
  <c r="O14820" i="3"/>
  <c r="O14821" i="3"/>
  <c r="O14822" i="3"/>
  <c r="O14823" i="3"/>
  <c r="O14824" i="3"/>
  <c r="O14825" i="3"/>
  <c r="O14826" i="3"/>
  <c r="O14827" i="3"/>
  <c r="O14828" i="3"/>
  <c r="O14829" i="3"/>
  <c r="O14830" i="3"/>
  <c r="O14831" i="3"/>
  <c r="O14832" i="3"/>
  <c r="O14833" i="3"/>
  <c r="O14834" i="3"/>
  <c r="O14835" i="3"/>
  <c r="O14836" i="3"/>
  <c r="O14837" i="3"/>
  <c r="O14838" i="3"/>
  <c r="O14839" i="3"/>
  <c r="O14840" i="3"/>
  <c r="O14841" i="3"/>
  <c r="O14842" i="3"/>
  <c r="O14843" i="3"/>
  <c r="O14844" i="3"/>
  <c r="O14845" i="3"/>
  <c r="O14846" i="3"/>
  <c r="O14847" i="3"/>
  <c r="O14848" i="3"/>
  <c r="O14849" i="3"/>
  <c r="O14850" i="3"/>
  <c r="O14851" i="3"/>
  <c r="O14852" i="3"/>
  <c r="O14853" i="3"/>
  <c r="O14854" i="3"/>
  <c r="O14855" i="3"/>
  <c r="O14856" i="3"/>
  <c r="O14857" i="3"/>
  <c r="O14858" i="3"/>
  <c r="O14859" i="3"/>
  <c r="O14860" i="3"/>
  <c r="O14861" i="3"/>
  <c r="O14862" i="3"/>
  <c r="O14863" i="3"/>
  <c r="O14864" i="3"/>
  <c r="O14865" i="3"/>
  <c r="O14866" i="3"/>
  <c r="O14867" i="3"/>
  <c r="O14868" i="3"/>
  <c r="O14869" i="3"/>
  <c r="O14870" i="3"/>
  <c r="O14871" i="3"/>
  <c r="O14872" i="3"/>
  <c r="O14873" i="3"/>
  <c r="O14874" i="3"/>
  <c r="O14875" i="3"/>
  <c r="O14876" i="3"/>
  <c r="O14877" i="3"/>
  <c r="O14878" i="3"/>
  <c r="O14879" i="3"/>
  <c r="O14880" i="3"/>
  <c r="O14881" i="3"/>
  <c r="O14882" i="3"/>
  <c r="O14883" i="3"/>
  <c r="O14884" i="3"/>
  <c r="O14885" i="3"/>
  <c r="O14886" i="3"/>
  <c r="O14887" i="3"/>
  <c r="O14888" i="3"/>
  <c r="O14889" i="3"/>
  <c r="O14890" i="3"/>
  <c r="O14891" i="3"/>
  <c r="O14892" i="3"/>
  <c r="O14893" i="3"/>
  <c r="O14894" i="3"/>
  <c r="O14895" i="3"/>
  <c r="O14896" i="3"/>
  <c r="O14897" i="3"/>
  <c r="O14898" i="3"/>
  <c r="O14899" i="3"/>
  <c r="O14900" i="3"/>
  <c r="O14901" i="3"/>
  <c r="O14902" i="3"/>
  <c r="O14903" i="3"/>
  <c r="O14904" i="3"/>
  <c r="O14905" i="3"/>
  <c r="O14906" i="3"/>
  <c r="O14907" i="3"/>
  <c r="O14908" i="3"/>
  <c r="O14909" i="3"/>
  <c r="O14910" i="3"/>
  <c r="O14911" i="3"/>
  <c r="O14912" i="3"/>
  <c r="O14913" i="3"/>
  <c r="O14914" i="3"/>
  <c r="O14915" i="3"/>
  <c r="O14916" i="3"/>
  <c r="O14917" i="3"/>
  <c r="O14918" i="3"/>
  <c r="O14919" i="3"/>
  <c r="O14920" i="3"/>
  <c r="O14921" i="3"/>
  <c r="O14922" i="3"/>
  <c r="O14923" i="3"/>
  <c r="O14924" i="3"/>
  <c r="O14925" i="3"/>
  <c r="O14926" i="3"/>
  <c r="O14927" i="3"/>
  <c r="O14928" i="3"/>
  <c r="O14929" i="3"/>
  <c r="O14930" i="3"/>
  <c r="O14931" i="3"/>
  <c r="O14932" i="3"/>
  <c r="O14933" i="3"/>
  <c r="O14934" i="3"/>
  <c r="O14935" i="3"/>
  <c r="O14936" i="3"/>
  <c r="O14937" i="3"/>
  <c r="O14938" i="3"/>
  <c r="O14939" i="3"/>
  <c r="O14940" i="3"/>
  <c r="O14941" i="3"/>
  <c r="O14942" i="3"/>
  <c r="O14943" i="3"/>
  <c r="O14944" i="3"/>
  <c r="O14945" i="3"/>
  <c r="O14946" i="3"/>
  <c r="O14947" i="3"/>
  <c r="O14948" i="3"/>
  <c r="O14949" i="3"/>
  <c r="O14950" i="3"/>
  <c r="O14951" i="3"/>
  <c r="O14952" i="3"/>
  <c r="O14953" i="3"/>
  <c r="O14954" i="3"/>
  <c r="O14955" i="3"/>
  <c r="O14956" i="3"/>
  <c r="O14957" i="3"/>
  <c r="O14958" i="3"/>
  <c r="O14959" i="3"/>
  <c r="O14960" i="3"/>
  <c r="O14961" i="3"/>
  <c r="O14962" i="3"/>
  <c r="O14963" i="3"/>
  <c r="O14964" i="3"/>
  <c r="O14965" i="3"/>
  <c r="O14966" i="3"/>
  <c r="O14967" i="3"/>
  <c r="O14968" i="3"/>
  <c r="O14969" i="3"/>
  <c r="O14970" i="3"/>
  <c r="O14971" i="3"/>
  <c r="O14972" i="3"/>
  <c r="O14973" i="3"/>
  <c r="O14974" i="3"/>
  <c r="O14975" i="3"/>
  <c r="O14976" i="3"/>
  <c r="O14977" i="3"/>
  <c r="O14978" i="3"/>
  <c r="O14979" i="3"/>
  <c r="O14980" i="3"/>
  <c r="O14981" i="3"/>
  <c r="O14982" i="3"/>
  <c r="O14983" i="3"/>
  <c r="O14984" i="3"/>
  <c r="O14985" i="3"/>
  <c r="O14986" i="3"/>
  <c r="O14987" i="3"/>
  <c r="O14988" i="3"/>
  <c r="O14989" i="3"/>
  <c r="O14990" i="3"/>
  <c r="O14991" i="3"/>
  <c r="O14992" i="3"/>
  <c r="O14993" i="3"/>
  <c r="O14994" i="3"/>
  <c r="O14995" i="3"/>
  <c r="O14996" i="3"/>
  <c r="O14997" i="3"/>
  <c r="O14998" i="3"/>
  <c r="O14999" i="3"/>
  <c r="O15000" i="3"/>
  <c r="O15001" i="3"/>
  <c r="O15002" i="3"/>
  <c r="O15003" i="3"/>
  <c r="O15004" i="3"/>
  <c r="O15005" i="3"/>
  <c r="O15006" i="3"/>
  <c r="O15007" i="3"/>
  <c r="O15008" i="3"/>
  <c r="O15009" i="3"/>
  <c r="O15010" i="3"/>
  <c r="O15011" i="3"/>
  <c r="O15012" i="3"/>
  <c r="O15013" i="3"/>
  <c r="O15014" i="3"/>
  <c r="O15015" i="3"/>
  <c r="O15016" i="3"/>
  <c r="O15017" i="3"/>
  <c r="O15018" i="3"/>
  <c r="O15019" i="3"/>
  <c r="O15020" i="3"/>
  <c r="O15021" i="3"/>
  <c r="O15022" i="3"/>
  <c r="O15023" i="3"/>
  <c r="O15024" i="3"/>
  <c r="O15025" i="3"/>
  <c r="O15026" i="3"/>
  <c r="O15027" i="3"/>
  <c r="O15028" i="3"/>
  <c r="O15029" i="3"/>
  <c r="O15030" i="3"/>
  <c r="O15031" i="3"/>
  <c r="O15032" i="3"/>
  <c r="O15033" i="3"/>
  <c r="O15034" i="3"/>
  <c r="O15035" i="3"/>
  <c r="O15036" i="3"/>
  <c r="O15037" i="3"/>
  <c r="O15038" i="3"/>
  <c r="O15039" i="3"/>
  <c r="O15040" i="3"/>
  <c r="O15041" i="3"/>
  <c r="O15042" i="3"/>
  <c r="O15043" i="3"/>
  <c r="O15044" i="3"/>
  <c r="O15045" i="3"/>
  <c r="O15046" i="3"/>
  <c r="O15047" i="3"/>
  <c r="O15048" i="3"/>
  <c r="O15049" i="3"/>
  <c r="O15050" i="3"/>
  <c r="O15051" i="3"/>
  <c r="O15052" i="3"/>
  <c r="O15053" i="3"/>
  <c r="O15054" i="3"/>
  <c r="O15055" i="3"/>
  <c r="O15056" i="3"/>
  <c r="O15057" i="3"/>
  <c r="O15058" i="3"/>
  <c r="O15059" i="3"/>
  <c r="O15060" i="3"/>
  <c r="O15061" i="3"/>
  <c r="O15062" i="3"/>
  <c r="O15063" i="3"/>
  <c r="O15064" i="3"/>
  <c r="O15065" i="3"/>
  <c r="O15066" i="3"/>
  <c r="O15067" i="3"/>
  <c r="O15068" i="3"/>
  <c r="O15069" i="3"/>
  <c r="O15070" i="3"/>
  <c r="O15071" i="3"/>
  <c r="O15072" i="3"/>
  <c r="O15073" i="3"/>
  <c r="O15074" i="3"/>
  <c r="O15075" i="3"/>
  <c r="O15076" i="3"/>
  <c r="O15077" i="3"/>
  <c r="O15078" i="3"/>
  <c r="O15079" i="3"/>
  <c r="O15080" i="3"/>
  <c r="O15081" i="3"/>
  <c r="O15082" i="3"/>
  <c r="O15083" i="3"/>
  <c r="O15084" i="3"/>
  <c r="O15085" i="3"/>
  <c r="O15086" i="3"/>
  <c r="O15087" i="3"/>
  <c r="O15088" i="3"/>
  <c r="O15089" i="3"/>
  <c r="O15090" i="3"/>
  <c r="O15091" i="3"/>
  <c r="O15092" i="3"/>
  <c r="O15093" i="3"/>
  <c r="O15094" i="3"/>
  <c r="O15095" i="3"/>
  <c r="O15096" i="3"/>
  <c r="O15097" i="3"/>
  <c r="O15098" i="3"/>
  <c r="O15099" i="3"/>
  <c r="O15100" i="3"/>
  <c r="O15101" i="3"/>
  <c r="O15102" i="3"/>
  <c r="O15103" i="3"/>
  <c r="O15104" i="3"/>
  <c r="O15105" i="3"/>
  <c r="O15106" i="3"/>
  <c r="O15107" i="3"/>
  <c r="O15108" i="3"/>
  <c r="O15109" i="3"/>
  <c r="O15110" i="3"/>
  <c r="O15111" i="3"/>
  <c r="O15112" i="3"/>
  <c r="O15113" i="3"/>
  <c r="O15114" i="3"/>
  <c r="O15115" i="3"/>
  <c r="O15116" i="3"/>
  <c r="O15117" i="3"/>
  <c r="O15118" i="3"/>
  <c r="O15119" i="3"/>
  <c r="O15120" i="3"/>
  <c r="O15121" i="3"/>
  <c r="O15122" i="3"/>
  <c r="O15123" i="3"/>
  <c r="O15124" i="3"/>
  <c r="O15125" i="3"/>
  <c r="O15126" i="3"/>
  <c r="O15127" i="3"/>
  <c r="O15128" i="3"/>
  <c r="O15129" i="3"/>
  <c r="O15130" i="3"/>
  <c r="O15131" i="3"/>
  <c r="O15132" i="3"/>
  <c r="O15133" i="3"/>
  <c r="O15134" i="3"/>
  <c r="O15135" i="3"/>
  <c r="O15136" i="3"/>
  <c r="O15137" i="3"/>
  <c r="O15138" i="3"/>
  <c r="O15139" i="3"/>
  <c r="O15140" i="3"/>
  <c r="O15141" i="3"/>
  <c r="O15142" i="3"/>
  <c r="O15143" i="3"/>
  <c r="O15144" i="3"/>
  <c r="O15145" i="3"/>
  <c r="O15146" i="3"/>
  <c r="O15147" i="3"/>
  <c r="O15148" i="3"/>
  <c r="O15149" i="3"/>
  <c r="O15150" i="3"/>
  <c r="O15151" i="3"/>
  <c r="O15152" i="3"/>
  <c r="O15153" i="3"/>
  <c r="O15154" i="3"/>
  <c r="O15155" i="3"/>
  <c r="O15156" i="3"/>
  <c r="O15157" i="3"/>
  <c r="O15158" i="3"/>
  <c r="O15159" i="3"/>
  <c r="O15160" i="3"/>
  <c r="O15161" i="3"/>
  <c r="O15162" i="3"/>
  <c r="O15163" i="3"/>
  <c r="O15164" i="3"/>
  <c r="O15165" i="3"/>
  <c r="O15166" i="3"/>
  <c r="O15167" i="3"/>
  <c r="O15168" i="3"/>
  <c r="O15169" i="3"/>
  <c r="O15170" i="3"/>
  <c r="O15171" i="3"/>
  <c r="O15172" i="3"/>
  <c r="O15173" i="3"/>
  <c r="O15174" i="3"/>
  <c r="O15175" i="3"/>
  <c r="O15176" i="3"/>
  <c r="O15177" i="3"/>
  <c r="O15178" i="3"/>
  <c r="O15179" i="3"/>
  <c r="O15180" i="3"/>
  <c r="O15181" i="3"/>
  <c r="O15182" i="3"/>
  <c r="O15183" i="3"/>
  <c r="O15184" i="3"/>
  <c r="O15185" i="3"/>
  <c r="O15186" i="3"/>
  <c r="O15187" i="3"/>
  <c r="O15188" i="3"/>
  <c r="O15189" i="3"/>
  <c r="O15190" i="3"/>
  <c r="O15191" i="3"/>
  <c r="O15192" i="3"/>
  <c r="O15193" i="3"/>
  <c r="O15194" i="3"/>
  <c r="O15195" i="3"/>
  <c r="O15196" i="3"/>
  <c r="O15197" i="3"/>
  <c r="O15198" i="3"/>
  <c r="O15199" i="3"/>
  <c r="O15200" i="3"/>
  <c r="O15201" i="3"/>
  <c r="O15202" i="3"/>
  <c r="O15203" i="3"/>
  <c r="O15204" i="3"/>
  <c r="O15205" i="3"/>
  <c r="O15206" i="3"/>
  <c r="O15207" i="3"/>
  <c r="O15208" i="3"/>
  <c r="O15209" i="3"/>
  <c r="O15210" i="3"/>
  <c r="O15211" i="3"/>
  <c r="O15212" i="3"/>
  <c r="O15213" i="3"/>
  <c r="O15214" i="3"/>
  <c r="O15215" i="3"/>
  <c r="O15216" i="3"/>
  <c r="O15217" i="3"/>
  <c r="O15218" i="3"/>
  <c r="O15219" i="3"/>
  <c r="O15220" i="3"/>
  <c r="O15221" i="3"/>
  <c r="O15222" i="3"/>
  <c r="O15223" i="3"/>
  <c r="O15224" i="3"/>
  <c r="O15225" i="3"/>
  <c r="O15226" i="3"/>
  <c r="O15227" i="3"/>
  <c r="O15228" i="3"/>
  <c r="O15229" i="3"/>
  <c r="O15230" i="3"/>
  <c r="O15231" i="3"/>
  <c r="O15232" i="3"/>
  <c r="O15233" i="3"/>
  <c r="O15234" i="3"/>
  <c r="O15235" i="3"/>
  <c r="O15236" i="3"/>
  <c r="O15237" i="3"/>
  <c r="O15238" i="3"/>
  <c r="O15239" i="3"/>
  <c r="O15240" i="3"/>
  <c r="O15241" i="3"/>
  <c r="O15242" i="3"/>
  <c r="O15243" i="3"/>
  <c r="O15244" i="3"/>
  <c r="O15245" i="3"/>
  <c r="O15246" i="3"/>
  <c r="O15247" i="3"/>
  <c r="O15248" i="3"/>
  <c r="O15249" i="3"/>
  <c r="O15250" i="3"/>
  <c r="O15251" i="3"/>
  <c r="O15252" i="3"/>
  <c r="O15253" i="3"/>
  <c r="O15254" i="3"/>
  <c r="O15255" i="3"/>
  <c r="O15256" i="3"/>
  <c r="O15257" i="3"/>
  <c r="O15258" i="3"/>
  <c r="O15259" i="3"/>
  <c r="O15260" i="3"/>
  <c r="O15261" i="3"/>
  <c r="O15262" i="3"/>
  <c r="O15263" i="3"/>
  <c r="O15264" i="3"/>
  <c r="O15265" i="3"/>
  <c r="O15266" i="3"/>
  <c r="O15267" i="3"/>
  <c r="O15268" i="3"/>
  <c r="O15269" i="3"/>
  <c r="O15270" i="3"/>
  <c r="O15271" i="3"/>
  <c r="O15272" i="3"/>
  <c r="O15273" i="3"/>
  <c r="O15274" i="3"/>
  <c r="O15275" i="3"/>
  <c r="O15276" i="3"/>
  <c r="O15277" i="3"/>
  <c r="O15278" i="3"/>
  <c r="O15279" i="3"/>
  <c r="O15280" i="3"/>
  <c r="O15281" i="3"/>
  <c r="O15282" i="3"/>
  <c r="O15283" i="3"/>
  <c r="O15284" i="3"/>
  <c r="O15285" i="3"/>
  <c r="O15286" i="3"/>
  <c r="O15287" i="3"/>
  <c r="O15288" i="3"/>
  <c r="O15289" i="3"/>
  <c r="O15290" i="3"/>
  <c r="O15291" i="3"/>
  <c r="O15292" i="3"/>
  <c r="O15293" i="3"/>
  <c r="O15294" i="3"/>
  <c r="O15295" i="3"/>
  <c r="O15296" i="3"/>
  <c r="O15297" i="3"/>
  <c r="O15298" i="3"/>
  <c r="O15299" i="3"/>
  <c r="O15300" i="3"/>
  <c r="O15301" i="3"/>
  <c r="O15302" i="3"/>
  <c r="O15303" i="3"/>
  <c r="O15304" i="3"/>
  <c r="O15305" i="3"/>
  <c r="O15306" i="3"/>
  <c r="O15307" i="3"/>
  <c r="O15308" i="3"/>
  <c r="O15309" i="3"/>
  <c r="O15310" i="3"/>
  <c r="O15311" i="3"/>
  <c r="O15312" i="3"/>
  <c r="O15313" i="3"/>
  <c r="O15314" i="3"/>
  <c r="O15315" i="3"/>
  <c r="O15316" i="3"/>
  <c r="O15317" i="3"/>
  <c r="O15318" i="3"/>
  <c r="O15319" i="3"/>
  <c r="O15320" i="3"/>
  <c r="O15321" i="3"/>
  <c r="O15322" i="3"/>
  <c r="O15323" i="3"/>
  <c r="O15324" i="3"/>
  <c r="O15325" i="3"/>
  <c r="O15326" i="3"/>
  <c r="O15327" i="3"/>
  <c r="O15328" i="3"/>
  <c r="O15329" i="3"/>
  <c r="O15330" i="3"/>
  <c r="O15331" i="3"/>
  <c r="O15332" i="3"/>
  <c r="O15333" i="3"/>
  <c r="O15334" i="3"/>
  <c r="O15335" i="3"/>
  <c r="O15336" i="3"/>
  <c r="O15337" i="3"/>
  <c r="O15338" i="3"/>
  <c r="O15339" i="3"/>
  <c r="O15340" i="3"/>
  <c r="O15341" i="3"/>
  <c r="O15342" i="3"/>
  <c r="O15343" i="3"/>
  <c r="O15344" i="3"/>
  <c r="O15345" i="3"/>
  <c r="O15346" i="3"/>
  <c r="O15347" i="3"/>
  <c r="O15348" i="3"/>
  <c r="O15349" i="3"/>
  <c r="O15350" i="3"/>
  <c r="O15351" i="3"/>
  <c r="O15352" i="3"/>
  <c r="O15353" i="3"/>
  <c r="O15354" i="3"/>
  <c r="O15355" i="3"/>
  <c r="O15356" i="3"/>
  <c r="O15357" i="3"/>
  <c r="O15358" i="3"/>
  <c r="O15359" i="3"/>
  <c r="O15360" i="3"/>
  <c r="O15361" i="3"/>
  <c r="O15362" i="3"/>
  <c r="O15363" i="3"/>
  <c r="O15364" i="3"/>
  <c r="O15365" i="3"/>
  <c r="O15366" i="3"/>
  <c r="O15367" i="3"/>
  <c r="O15368" i="3"/>
  <c r="O15369" i="3"/>
  <c r="O15370" i="3"/>
  <c r="O15371" i="3"/>
  <c r="O15372" i="3"/>
  <c r="O15373" i="3"/>
  <c r="O15374" i="3"/>
  <c r="O15375" i="3"/>
  <c r="O15376" i="3"/>
  <c r="O15377" i="3"/>
  <c r="O15378" i="3"/>
  <c r="O15379" i="3"/>
  <c r="O15380" i="3"/>
  <c r="O15381" i="3"/>
  <c r="O15382" i="3"/>
  <c r="O15383" i="3"/>
  <c r="O15384" i="3"/>
  <c r="O15385" i="3"/>
  <c r="O15386" i="3"/>
  <c r="O15387" i="3"/>
  <c r="O15388" i="3"/>
  <c r="O15389" i="3"/>
  <c r="O15390" i="3"/>
  <c r="O15391" i="3"/>
  <c r="O15392" i="3"/>
  <c r="O15393" i="3"/>
  <c r="O15394" i="3"/>
  <c r="O15395" i="3"/>
  <c r="O15396" i="3"/>
  <c r="O15397" i="3"/>
  <c r="O15398" i="3"/>
  <c r="O15399" i="3"/>
  <c r="O15400" i="3"/>
  <c r="O15401" i="3"/>
  <c r="O15402" i="3"/>
  <c r="O15403" i="3"/>
  <c r="O15404" i="3"/>
  <c r="O15405" i="3"/>
  <c r="O15406" i="3"/>
  <c r="O15407" i="3"/>
  <c r="O15408" i="3"/>
  <c r="O15409" i="3"/>
  <c r="O15410" i="3"/>
  <c r="O15411" i="3"/>
  <c r="O15412" i="3"/>
  <c r="O15413" i="3"/>
  <c r="O15414" i="3"/>
  <c r="O15415" i="3"/>
  <c r="O15416" i="3"/>
  <c r="O15417" i="3"/>
  <c r="O15418" i="3"/>
  <c r="O15419" i="3"/>
  <c r="O15420" i="3"/>
  <c r="O15421" i="3"/>
  <c r="O15422" i="3"/>
  <c r="O15423" i="3"/>
  <c r="O15424" i="3"/>
  <c r="O15425" i="3"/>
  <c r="O15426" i="3"/>
  <c r="O15427" i="3"/>
  <c r="O15428" i="3"/>
  <c r="O15429" i="3"/>
  <c r="O15430" i="3"/>
  <c r="O15431" i="3"/>
  <c r="O15432" i="3"/>
  <c r="O15433" i="3"/>
  <c r="O15434" i="3"/>
  <c r="O15435" i="3"/>
  <c r="O15436" i="3"/>
  <c r="O15437" i="3"/>
  <c r="O15438" i="3"/>
  <c r="O15439" i="3"/>
  <c r="O15440" i="3"/>
  <c r="O15441" i="3"/>
  <c r="O15442" i="3"/>
  <c r="O15443" i="3"/>
  <c r="O15444" i="3"/>
  <c r="O15445" i="3"/>
  <c r="O15446" i="3"/>
  <c r="O15447" i="3"/>
  <c r="O15448" i="3"/>
  <c r="O15449" i="3"/>
  <c r="O15450" i="3"/>
  <c r="O15451" i="3"/>
  <c r="O15452" i="3"/>
  <c r="O15453" i="3"/>
  <c r="O15454" i="3"/>
  <c r="O15455" i="3"/>
  <c r="O15456" i="3"/>
  <c r="O15457" i="3"/>
  <c r="O15458" i="3"/>
  <c r="O15459" i="3"/>
  <c r="O15460" i="3"/>
  <c r="O15461" i="3"/>
  <c r="O15462" i="3"/>
  <c r="O15463" i="3"/>
  <c r="O15464" i="3"/>
  <c r="O15465" i="3"/>
  <c r="O15466" i="3"/>
  <c r="O15467" i="3"/>
  <c r="O15468" i="3"/>
  <c r="O15469" i="3"/>
  <c r="O15470" i="3"/>
  <c r="O15471" i="3"/>
  <c r="O15472" i="3"/>
  <c r="O15473" i="3"/>
  <c r="O15474" i="3"/>
  <c r="O15475" i="3"/>
  <c r="O15476" i="3"/>
  <c r="O15477" i="3"/>
  <c r="O15478" i="3"/>
  <c r="O15479" i="3"/>
  <c r="O15480" i="3"/>
  <c r="O15481" i="3"/>
  <c r="O15482" i="3"/>
  <c r="O15483" i="3"/>
  <c r="O15484" i="3"/>
  <c r="O15485" i="3"/>
  <c r="O15486" i="3"/>
  <c r="O15487" i="3"/>
  <c r="O15488" i="3"/>
  <c r="O15489" i="3"/>
  <c r="O15490" i="3"/>
  <c r="O15491" i="3"/>
  <c r="O15492" i="3"/>
  <c r="O15493" i="3"/>
  <c r="O15494" i="3"/>
  <c r="O15495" i="3"/>
  <c r="O15496" i="3"/>
  <c r="O15497" i="3"/>
  <c r="O15498" i="3"/>
  <c r="O15499" i="3"/>
  <c r="O15500" i="3"/>
  <c r="O15501" i="3"/>
  <c r="O15502" i="3"/>
  <c r="O15503" i="3"/>
  <c r="O15504" i="3"/>
  <c r="O15505" i="3"/>
  <c r="O15506" i="3"/>
  <c r="O15507" i="3"/>
  <c r="O15508" i="3"/>
  <c r="O15509" i="3"/>
  <c r="O15510" i="3"/>
  <c r="O15511" i="3"/>
  <c r="O15512" i="3"/>
  <c r="O15513" i="3"/>
  <c r="O15514" i="3"/>
  <c r="O15515" i="3"/>
  <c r="O15516" i="3"/>
  <c r="O15517" i="3"/>
  <c r="O15518" i="3"/>
  <c r="O15519" i="3"/>
  <c r="O15520" i="3"/>
  <c r="O15521" i="3"/>
  <c r="O15522" i="3"/>
  <c r="O15523" i="3"/>
  <c r="O15524" i="3"/>
  <c r="O15525" i="3"/>
  <c r="O15526" i="3"/>
  <c r="O15527" i="3"/>
  <c r="O15528" i="3"/>
  <c r="O15529" i="3"/>
  <c r="O15530" i="3"/>
  <c r="O15531" i="3"/>
  <c r="O15532" i="3"/>
  <c r="O15533" i="3"/>
  <c r="O15534" i="3"/>
  <c r="O15535" i="3"/>
  <c r="O15536" i="3"/>
  <c r="O15537" i="3"/>
  <c r="O15538" i="3"/>
  <c r="O15539" i="3"/>
  <c r="O15540" i="3"/>
  <c r="O15541" i="3"/>
  <c r="O15542" i="3"/>
  <c r="O15543" i="3"/>
  <c r="O15544" i="3"/>
  <c r="O15545" i="3"/>
  <c r="O15546" i="3"/>
  <c r="O15547" i="3"/>
  <c r="O15548" i="3"/>
  <c r="O15549" i="3"/>
  <c r="O15550" i="3"/>
  <c r="O15551" i="3"/>
  <c r="O15552" i="3"/>
  <c r="O15553" i="3"/>
  <c r="O15554" i="3"/>
  <c r="O15555" i="3"/>
  <c r="O15556" i="3"/>
  <c r="O15557" i="3"/>
  <c r="O15558" i="3"/>
  <c r="O15559" i="3"/>
  <c r="O15560" i="3"/>
  <c r="O15561" i="3"/>
  <c r="O15562" i="3"/>
  <c r="O15563" i="3"/>
  <c r="O15564" i="3"/>
  <c r="O15565" i="3"/>
  <c r="O15566" i="3"/>
  <c r="O15567" i="3"/>
  <c r="O15568" i="3"/>
  <c r="O15569" i="3"/>
  <c r="O15570" i="3"/>
  <c r="O15571" i="3"/>
  <c r="O15572" i="3"/>
  <c r="O15573" i="3"/>
  <c r="O15574" i="3"/>
  <c r="O15575" i="3"/>
  <c r="O15576" i="3"/>
  <c r="O15577" i="3"/>
  <c r="O15578" i="3"/>
  <c r="O15579" i="3"/>
  <c r="O15580" i="3"/>
  <c r="O15581" i="3"/>
  <c r="O15582" i="3"/>
  <c r="O15583" i="3"/>
  <c r="O15584" i="3"/>
  <c r="O15585" i="3"/>
  <c r="O15586" i="3"/>
  <c r="O15587" i="3"/>
  <c r="O15588" i="3"/>
  <c r="O15589" i="3"/>
  <c r="O15590" i="3"/>
  <c r="O15591" i="3"/>
  <c r="O15592" i="3"/>
  <c r="O15593" i="3"/>
  <c r="O15594" i="3"/>
  <c r="O15595" i="3"/>
  <c r="O15596" i="3"/>
  <c r="O15597" i="3"/>
  <c r="O15598" i="3"/>
  <c r="O15599" i="3"/>
  <c r="O15600" i="3"/>
  <c r="O15601" i="3"/>
  <c r="O15602" i="3"/>
  <c r="O15603" i="3"/>
  <c r="O15604" i="3"/>
  <c r="O15605" i="3"/>
  <c r="O15606" i="3"/>
  <c r="O15607" i="3"/>
  <c r="O15608" i="3"/>
  <c r="O15609" i="3"/>
  <c r="O15610" i="3"/>
  <c r="O15611" i="3"/>
  <c r="O15612" i="3"/>
  <c r="O15613" i="3"/>
  <c r="O15614" i="3"/>
  <c r="O15615" i="3"/>
  <c r="O15616" i="3"/>
  <c r="O15617" i="3"/>
  <c r="O15618" i="3"/>
  <c r="O15619" i="3"/>
  <c r="O15620" i="3"/>
  <c r="O15621" i="3"/>
  <c r="O15622" i="3"/>
  <c r="O15623" i="3"/>
  <c r="O15624" i="3"/>
  <c r="O15625" i="3"/>
  <c r="O15626" i="3"/>
  <c r="O15627" i="3"/>
  <c r="O15628" i="3"/>
  <c r="O15629" i="3"/>
  <c r="O15630" i="3"/>
  <c r="O15631" i="3"/>
  <c r="O15632" i="3"/>
  <c r="O15633" i="3"/>
  <c r="O15634" i="3"/>
  <c r="O15635" i="3"/>
  <c r="O15636" i="3"/>
  <c r="O15637" i="3"/>
  <c r="O15638" i="3"/>
  <c r="O15639" i="3"/>
  <c r="O15640" i="3"/>
  <c r="O15641" i="3"/>
  <c r="O15642" i="3"/>
  <c r="O15643" i="3"/>
  <c r="O15644" i="3"/>
  <c r="O15645" i="3"/>
  <c r="O15646" i="3"/>
  <c r="O15647" i="3"/>
  <c r="O15648" i="3"/>
  <c r="O15649" i="3"/>
  <c r="O15650" i="3"/>
  <c r="O15651" i="3"/>
  <c r="O15652" i="3"/>
  <c r="O15653" i="3"/>
  <c r="O15654" i="3"/>
  <c r="O15655" i="3"/>
  <c r="O15656" i="3"/>
  <c r="O15657" i="3"/>
  <c r="O15658" i="3"/>
  <c r="O15659" i="3"/>
  <c r="O15660" i="3"/>
  <c r="O15661" i="3"/>
  <c r="O15662" i="3"/>
  <c r="O15663" i="3"/>
  <c r="O15664" i="3"/>
  <c r="O15665" i="3"/>
  <c r="O15666" i="3"/>
  <c r="O15667" i="3"/>
  <c r="O15668" i="3"/>
  <c r="O15669" i="3"/>
  <c r="O15670" i="3"/>
  <c r="O15671" i="3"/>
  <c r="O15672" i="3"/>
  <c r="O15673" i="3"/>
  <c r="O15674" i="3"/>
  <c r="O15675" i="3"/>
  <c r="O15676" i="3"/>
  <c r="O15677" i="3"/>
  <c r="O15678" i="3"/>
  <c r="O15679" i="3"/>
  <c r="O15680" i="3"/>
  <c r="O15681" i="3"/>
  <c r="O15682" i="3"/>
  <c r="O15683" i="3"/>
  <c r="O15684" i="3"/>
  <c r="O15685" i="3"/>
  <c r="O15686" i="3"/>
  <c r="O15687" i="3"/>
  <c r="O15688" i="3"/>
  <c r="O15689" i="3"/>
  <c r="O15690" i="3"/>
  <c r="O15691" i="3"/>
  <c r="O15692" i="3"/>
  <c r="O15693" i="3"/>
  <c r="O15694" i="3"/>
  <c r="O15695" i="3"/>
  <c r="O15696" i="3"/>
  <c r="O15697" i="3"/>
  <c r="O15698" i="3"/>
  <c r="O15699" i="3"/>
  <c r="O15700" i="3"/>
  <c r="O15701" i="3"/>
  <c r="O15702" i="3"/>
  <c r="O15703" i="3"/>
  <c r="O15704" i="3"/>
  <c r="O15705" i="3"/>
  <c r="O15706" i="3"/>
  <c r="O15707" i="3"/>
  <c r="O15708" i="3"/>
  <c r="O15709" i="3"/>
  <c r="O15710" i="3"/>
  <c r="O15711" i="3"/>
  <c r="O15712" i="3"/>
  <c r="O15713" i="3"/>
  <c r="O15714" i="3"/>
  <c r="O15715" i="3"/>
  <c r="O15716" i="3"/>
  <c r="O15717" i="3"/>
  <c r="O15718" i="3"/>
  <c r="O15719" i="3"/>
  <c r="O15720" i="3"/>
  <c r="O15721" i="3"/>
  <c r="O15722" i="3"/>
  <c r="O15723" i="3"/>
  <c r="O15724" i="3"/>
  <c r="O15725" i="3"/>
  <c r="O15726" i="3"/>
  <c r="O15727" i="3"/>
  <c r="O15728" i="3"/>
  <c r="O15729" i="3"/>
  <c r="O15730" i="3"/>
  <c r="O15731" i="3"/>
  <c r="O15732" i="3"/>
  <c r="O15733" i="3"/>
  <c r="O15734" i="3"/>
  <c r="O15735" i="3"/>
  <c r="O15736" i="3"/>
  <c r="O15737" i="3"/>
  <c r="O15738" i="3"/>
  <c r="O15739" i="3"/>
  <c r="O15740" i="3"/>
  <c r="O15741" i="3"/>
  <c r="O15742" i="3"/>
  <c r="O15743" i="3"/>
  <c r="O15744" i="3"/>
  <c r="O15745" i="3"/>
  <c r="O15746" i="3"/>
  <c r="O15747" i="3"/>
  <c r="O15748" i="3"/>
  <c r="O15749" i="3"/>
  <c r="O15750" i="3"/>
  <c r="O15751" i="3"/>
  <c r="O15752" i="3"/>
  <c r="O15753" i="3"/>
  <c r="O15754" i="3"/>
  <c r="O15755" i="3"/>
  <c r="O15756" i="3"/>
  <c r="O15757" i="3"/>
  <c r="O15758" i="3"/>
  <c r="O15759" i="3"/>
  <c r="O15760" i="3"/>
  <c r="O15761" i="3"/>
  <c r="O15762" i="3"/>
  <c r="O15763" i="3"/>
  <c r="O15764" i="3"/>
  <c r="O15765" i="3"/>
  <c r="O15766" i="3"/>
  <c r="O15767" i="3"/>
  <c r="O15768" i="3"/>
  <c r="O15769" i="3"/>
  <c r="O15770" i="3"/>
  <c r="O15771" i="3"/>
  <c r="O15772" i="3"/>
  <c r="O15773" i="3"/>
  <c r="O15774" i="3"/>
  <c r="O15775" i="3"/>
  <c r="O15776" i="3"/>
  <c r="O15777" i="3"/>
  <c r="O15778" i="3"/>
  <c r="O15779" i="3"/>
  <c r="O15780" i="3"/>
  <c r="O15781" i="3"/>
  <c r="O15782" i="3"/>
  <c r="O15783" i="3"/>
  <c r="O15784" i="3"/>
  <c r="O15785" i="3"/>
  <c r="O15786" i="3"/>
  <c r="O15787" i="3"/>
  <c r="O15788" i="3"/>
  <c r="O15789" i="3"/>
  <c r="O15790" i="3"/>
  <c r="O15791" i="3"/>
  <c r="O15792" i="3"/>
  <c r="O15793" i="3"/>
  <c r="O15794" i="3"/>
  <c r="O15795" i="3"/>
  <c r="O15796" i="3"/>
  <c r="O15797" i="3"/>
  <c r="O15798" i="3"/>
  <c r="O15799" i="3"/>
  <c r="O15800" i="3"/>
  <c r="O15801" i="3"/>
  <c r="O15802" i="3"/>
  <c r="O15803" i="3"/>
  <c r="O15804" i="3"/>
  <c r="O15805" i="3"/>
  <c r="O15806" i="3"/>
  <c r="O15807" i="3"/>
  <c r="O15808" i="3"/>
  <c r="O15809" i="3"/>
  <c r="O15810" i="3"/>
  <c r="O15811" i="3"/>
  <c r="O15812" i="3"/>
  <c r="O15813" i="3"/>
  <c r="O15814" i="3"/>
  <c r="O15815" i="3"/>
  <c r="O15816" i="3"/>
  <c r="O15817" i="3"/>
  <c r="O15818" i="3"/>
  <c r="O15819" i="3"/>
  <c r="O15820" i="3"/>
  <c r="O15821" i="3"/>
  <c r="O15822" i="3"/>
  <c r="O15823" i="3"/>
  <c r="O15824" i="3"/>
  <c r="O15825" i="3"/>
  <c r="O15826" i="3"/>
  <c r="O15827" i="3"/>
  <c r="O15828" i="3"/>
  <c r="O15829" i="3"/>
  <c r="O15830" i="3"/>
  <c r="O15831" i="3"/>
  <c r="O15832" i="3"/>
  <c r="O15833" i="3"/>
  <c r="O15834" i="3"/>
  <c r="O15835" i="3"/>
  <c r="O15836" i="3"/>
  <c r="O15837" i="3"/>
  <c r="O15838" i="3"/>
  <c r="O15839" i="3"/>
  <c r="O15840" i="3"/>
  <c r="O15841" i="3"/>
  <c r="O15842" i="3"/>
  <c r="O15843" i="3"/>
  <c r="O15844" i="3"/>
  <c r="O15845" i="3"/>
  <c r="O15846" i="3"/>
  <c r="O15847" i="3"/>
  <c r="O15848" i="3"/>
  <c r="O15849" i="3"/>
  <c r="O15850" i="3"/>
  <c r="O15851" i="3"/>
  <c r="O15852" i="3"/>
  <c r="O15853" i="3"/>
  <c r="O15854" i="3"/>
  <c r="O15855" i="3"/>
  <c r="O15856" i="3"/>
  <c r="O15857" i="3"/>
  <c r="O15858" i="3"/>
  <c r="O15859" i="3"/>
  <c r="O15860" i="3"/>
  <c r="O15861" i="3"/>
  <c r="O15862" i="3"/>
  <c r="O15863" i="3"/>
  <c r="O15864" i="3"/>
  <c r="O15865" i="3"/>
  <c r="O15866" i="3"/>
  <c r="O15867" i="3"/>
  <c r="O15868" i="3"/>
  <c r="O15869" i="3"/>
  <c r="O15870" i="3"/>
  <c r="O15871" i="3"/>
  <c r="O15872" i="3"/>
  <c r="O15873" i="3"/>
  <c r="O15874" i="3"/>
  <c r="O15875" i="3"/>
  <c r="O15876" i="3"/>
  <c r="O15877" i="3"/>
  <c r="O15878" i="3"/>
  <c r="O15879" i="3"/>
  <c r="O15880" i="3"/>
  <c r="O15881" i="3"/>
  <c r="O15882" i="3"/>
  <c r="O15883" i="3"/>
  <c r="O15884" i="3"/>
  <c r="O15885" i="3"/>
  <c r="O15886" i="3"/>
  <c r="O15887" i="3"/>
  <c r="O15888" i="3"/>
  <c r="O15889" i="3"/>
  <c r="O15890" i="3"/>
  <c r="O15891" i="3"/>
  <c r="O15892" i="3"/>
  <c r="O15893" i="3"/>
  <c r="O15894" i="3"/>
  <c r="O15895" i="3"/>
  <c r="O15896" i="3"/>
  <c r="O15897" i="3"/>
  <c r="O15898" i="3"/>
  <c r="O15899" i="3"/>
  <c r="O15900" i="3"/>
  <c r="O15901" i="3"/>
  <c r="O15902" i="3"/>
  <c r="O15903" i="3"/>
  <c r="O15904" i="3"/>
  <c r="O15905" i="3"/>
  <c r="O15906" i="3"/>
  <c r="O15907" i="3"/>
  <c r="O15908" i="3"/>
  <c r="O15909" i="3"/>
  <c r="O15910" i="3"/>
  <c r="O15911" i="3"/>
  <c r="O15912" i="3"/>
  <c r="O15913" i="3"/>
  <c r="O15914" i="3"/>
  <c r="O15915" i="3"/>
  <c r="O15916" i="3"/>
  <c r="O15917" i="3"/>
  <c r="O15918" i="3"/>
  <c r="O15919" i="3"/>
  <c r="O15920" i="3"/>
  <c r="O15921" i="3"/>
  <c r="O15922" i="3"/>
  <c r="O15923" i="3"/>
  <c r="O15924" i="3"/>
  <c r="O15925" i="3"/>
  <c r="O15926" i="3"/>
  <c r="O15927" i="3"/>
  <c r="O15928" i="3"/>
  <c r="O15929" i="3"/>
  <c r="O15930" i="3"/>
  <c r="O15931" i="3"/>
  <c r="O15932" i="3"/>
  <c r="O15933" i="3"/>
  <c r="O15934" i="3"/>
  <c r="O15935" i="3"/>
  <c r="O15936" i="3"/>
  <c r="O15937" i="3"/>
  <c r="O15938" i="3"/>
  <c r="O15939" i="3"/>
  <c r="O15940" i="3"/>
  <c r="O15941" i="3"/>
  <c r="O15942" i="3"/>
  <c r="O15943" i="3"/>
  <c r="O15944" i="3"/>
  <c r="O15945" i="3"/>
  <c r="O15946" i="3"/>
  <c r="O15947" i="3"/>
  <c r="O15948" i="3"/>
  <c r="O15949" i="3"/>
  <c r="O15950" i="3"/>
  <c r="O15951" i="3"/>
  <c r="O15952" i="3"/>
  <c r="O15953" i="3"/>
  <c r="O15954" i="3"/>
  <c r="O15955" i="3"/>
  <c r="O15956" i="3"/>
  <c r="O15957" i="3"/>
  <c r="O15958" i="3"/>
  <c r="O15959" i="3"/>
  <c r="O15960" i="3"/>
  <c r="O15961" i="3"/>
  <c r="O15962" i="3"/>
  <c r="O15963" i="3"/>
  <c r="O15964" i="3"/>
  <c r="O15965" i="3"/>
  <c r="O15966" i="3"/>
  <c r="O15967" i="3"/>
  <c r="O15968" i="3"/>
  <c r="O15969" i="3"/>
  <c r="O15970" i="3"/>
  <c r="O15971" i="3"/>
  <c r="O15972" i="3"/>
  <c r="O15973" i="3"/>
  <c r="O15974" i="3"/>
  <c r="O15975" i="3"/>
  <c r="O15976" i="3"/>
  <c r="O15977" i="3"/>
  <c r="O15978" i="3"/>
  <c r="O15979" i="3"/>
  <c r="O15980" i="3"/>
  <c r="O15981" i="3"/>
  <c r="O15982" i="3"/>
  <c r="O15983" i="3"/>
  <c r="O15984" i="3"/>
  <c r="O15985" i="3"/>
  <c r="O15986" i="3"/>
  <c r="O15987" i="3"/>
  <c r="O15988" i="3"/>
  <c r="O15989" i="3"/>
  <c r="O15990" i="3"/>
  <c r="O15991" i="3"/>
  <c r="O15992" i="3"/>
  <c r="O15993" i="3"/>
  <c r="O15994" i="3"/>
  <c r="O15995" i="3"/>
  <c r="O15996" i="3"/>
  <c r="O15997" i="3"/>
  <c r="O15998" i="3"/>
  <c r="O15999" i="3"/>
  <c r="O16000" i="3"/>
  <c r="O16001" i="3"/>
  <c r="O16002" i="3"/>
  <c r="O16003" i="3"/>
  <c r="O16004" i="3"/>
  <c r="O16005" i="3"/>
  <c r="O16006" i="3"/>
  <c r="O16007" i="3"/>
  <c r="O16008" i="3"/>
  <c r="O16009" i="3"/>
  <c r="O16010" i="3"/>
  <c r="O16011" i="3"/>
  <c r="O16012" i="3"/>
  <c r="O16013" i="3"/>
  <c r="O16014" i="3"/>
  <c r="O16015" i="3"/>
  <c r="O16016" i="3"/>
  <c r="O16017" i="3"/>
  <c r="O16018" i="3"/>
  <c r="O16019" i="3"/>
  <c r="O16020" i="3"/>
  <c r="O16021" i="3"/>
  <c r="O16022" i="3"/>
  <c r="O16023" i="3"/>
  <c r="O16024" i="3"/>
  <c r="O16025" i="3"/>
  <c r="O16026" i="3"/>
  <c r="O16027" i="3"/>
  <c r="O16028" i="3"/>
  <c r="O16029" i="3"/>
  <c r="O16030" i="3"/>
  <c r="O16031" i="3"/>
  <c r="O16032" i="3"/>
  <c r="O16033" i="3"/>
  <c r="O16034" i="3"/>
  <c r="O16035" i="3"/>
  <c r="O16036" i="3"/>
  <c r="O16037" i="3"/>
  <c r="O16038" i="3"/>
  <c r="O16039" i="3"/>
  <c r="O16040" i="3"/>
  <c r="O16041" i="3"/>
  <c r="O16042" i="3"/>
  <c r="O16043" i="3"/>
  <c r="O16044" i="3"/>
  <c r="O16045" i="3"/>
  <c r="O16046" i="3"/>
  <c r="O16047" i="3"/>
  <c r="O16048" i="3"/>
  <c r="O16049" i="3"/>
  <c r="O16050" i="3"/>
  <c r="O16051" i="3"/>
  <c r="O16052" i="3"/>
  <c r="O16053" i="3"/>
  <c r="O16054" i="3"/>
  <c r="O16055" i="3"/>
  <c r="O16056" i="3"/>
  <c r="O16057" i="3"/>
  <c r="O16058" i="3"/>
  <c r="O16059" i="3"/>
  <c r="O16060" i="3"/>
  <c r="O16061" i="3"/>
  <c r="O16062" i="3"/>
  <c r="O16063" i="3"/>
  <c r="O16064" i="3"/>
  <c r="O16065" i="3"/>
  <c r="O16066" i="3"/>
  <c r="O16067" i="3"/>
  <c r="O16068" i="3"/>
  <c r="O16069" i="3"/>
  <c r="O16070" i="3"/>
  <c r="O16071" i="3"/>
  <c r="O16072" i="3"/>
  <c r="O16073" i="3"/>
  <c r="O16074" i="3"/>
  <c r="O16075" i="3"/>
  <c r="O16076" i="3"/>
  <c r="O16077" i="3"/>
  <c r="O16078" i="3"/>
  <c r="O16079" i="3"/>
  <c r="O16080" i="3"/>
  <c r="O16081" i="3"/>
  <c r="O16082" i="3"/>
  <c r="O16083" i="3"/>
  <c r="O16084" i="3"/>
  <c r="O16085" i="3"/>
  <c r="O16086" i="3"/>
  <c r="O16087" i="3"/>
  <c r="O16088" i="3"/>
  <c r="O16089" i="3"/>
  <c r="O16090" i="3"/>
  <c r="O16091" i="3"/>
  <c r="O16092" i="3"/>
  <c r="O16093" i="3"/>
  <c r="O16094" i="3"/>
  <c r="O16095" i="3"/>
  <c r="O16096" i="3"/>
  <c r="O16097" i="3"/>
  <c r="O16098" i="3"/>
  <c r="O16099" i="3"/>
  <c r="O16100" i="3"/>
  <c r="O16101" i="3"/>
  <c r="O16102" i="3"/>
  <c r="O16103" i="3"/>
  <c r="O16104" i="3"/>
  <c r="O16105" i="3"/>
  <c r="O16106" i="3"/>
  <c r="O16107" i="3"/>
  <c r="O16108" i="3"/>
  <c r="O16109" i="3"/>
  <c r="O16110" i="3"/>
  <c r="O16111" i="3"/>
  <c r="O16112" i="3"/>
  <c r="O16113" i="3"/>
  <c r="O16114" i="3"/>
  <c r="O16115" i="3"/>
  <c r="O16116" i="3"/>
  <c r="O16117" i="3"/>
  <c r="O16118" i="3"/>
  <c r="O16119" i="3"/>
  <c r="O16120" i="3"/>
  <c r="O16121" i="3"/>
  <c r="O16122" i="3"/>
  <c r="O16123" i="3"/>
  <c r="O16124" i="3"/>
  <c r="O16125" i="3"/>
  <c r="O16126" i="3"/>
  <c r="O16127" i="3"/>
  <c r="O16128" i="3"/>
  <c r="O16129" i="3"/>
  <c r="O16130" i="3"/>
  <c r="O16131" i="3"/>
  <c r="O16132" i="3"/>
  <c r="O16133" i="3"/>
  <c r="O16134" i="3"/>
  <c r="O16135" i="3"/>
  <c r="O16136" i="3"/>
  <c r="O16137" i="3"/>
  <c r="O16138" i="3"/>
  <c r="O16139" i="3"/>
  <c r="O16140" i="3"/>
  <c r="O16141" i="3"/>
  <c r="O16142" i="3"/>
  <c r="O16143" i="3"/>
  <c r="O16144" i="3"/>
  <c r="O16145" i="3"/>
  <c r="O16146" i="3"/>
  <c r="O16147" i="3"/>
  <c r="O16148" i="3"/>
  <c r="O16149" i="3"/>
  <c r="O16150" i="3"/>
  <c r="O16151" i="3"/>
  <c r="O16152" i="3"/>
  <c r="O16153" i="3"/>
  <c r="O16154" i="3"/>
  <c r="O16155" i="3"/>
  <c r="O16156" i="3"/>
  <c r="O16157" i="3"/>
  <c r="O16158" i="3"/>
  <c r="O16159" i="3"/>
  <c r="O16160" i="3"/>
  <c r="O16161" i="3"/>
  <c r="O16162" i="3"/>
  <c r="O16163" i="3"/>
  <c r="O16164" i="3"/>
  <c r="O16165" i="3"/>
  <c r="O16166" i="3"/>
  <c r="O16167" i="3"/>
  <c r="O16168" i="3"/>
  <c r="O16169" i="3"/>
  <c r="O16170" i="3"/>
  <c r="O16171" i="3"/>
  <c r="O16172" i="3"/>
  <c r="O16173" i="3"/>
  <c r="O16174" i="3"/>
  <c r="O16175" i="3"/>
  <c r="O16176" i="3"/>
  <c r="O16177" i="3"/>
  <c r="O16178" i="3"/>
  <c r="O16179" i="3"/>
  <c r="O16180" i="3"/>
  <c r="O16181" i="3"/>
  <c r="O16182" i="3"/>
  <c r="O16183" i="3"/>
  <c r="O16184" i="3"/>
  <c r="O16185" i="3"/>
  <c r="O16186" i="3"/>
  <c r="O16187" i="3"/>
  <c r="O16188" i="3"/>
  <c r="O16189" i="3"/>
  <c r="O16190" i="3"/>
  <c r="O16191" i="3"/>
  <c r="O16192" i="3"/>
  <c r="O16193" i="3"/>
  <c r="O16194" i="3"/>
  <c r="O16195" i="3"/>
  <c r="O16196" i="3"/>
  <c r="O16197" i="3"/>
  <c r="O16198" i="3"/>
  <c r="O16199" i="3"/>
  <c r="O16200" i="3"/>
  <c r="O16201" i="3"/>
  <c r="O16202" i="3"/>
  <c r="O16203" i="3"/>
  <c r="O16204" i="3"/>
  <c r="O16205" i="3"/>
  <c r="O16206" i="3"/>
  <c r="O16207" i="3"/>
  <c r="O16208" i="3"/>
  <c r="O16209" i="3"/>
  <c r="O16210" i="3"/>
  <c r="O16211" i="3"/>
  <c r="O16212" i="3"/>
  <c r="O16213" i="3"/>
  <c r="O16214" i="3"/>
  <c r="O16215" i="3"/>
  <c r="O16216" i="3"/>
  <c r="O16217" i="3"/>
  <c r="O16218" i="3"/>
  <c r="O16219" i="3"/>
  <c r="O16220" i="3"/>
  <c r="O16221" i="3"/>
  <c r="O16222" i="3"/>
  <c r="O16223" i="3"/>
  <c r="O16224" i="3"/>
  <c r="O16225" i="3"/>
  <c r="O16226" i="3"/>
  <c r="O16227" i="3"/>
  <c r="O16228" i="3"/>
  <c r="O16229" i="3"/>
  <c r="O16230" i="3"/>
  <c r="O16231" i="3"/>
  <c r="O16232" i="3"/>
  <c r="O16233" i="3"/>
  <c r="O16234" i="3"/>
  <c r="O16235" i="3"/>
  <c r="O16236" i="3"/>
  <c r="O16237" i="3"/>
  <c r="O16238" i="3"/>
  <c r="O16239" i="3"/>
  <c r="O16240" i="3"/>
  <c r="O16241" i="3"/>
  <c r="O16242" i="3"/>
  <c r="O16243" i="3"/>
  <c r="O16244" i="3"/>
  <c r="O16245" i="3"/>
  <c r="O16246" i="3"/>
  <c r="O16247" i="3"/>
  <c r="O16248" i="3"/>
  <c r="O16249" i="3"/>
  <c r="O16250" i="3"/>
  <c r="O16251" i="3"/>
  <c r="O16252" i="3"/>
  <c r="O16253" i="3"/>
  <c r="O16254" i="3"/>
  <c r="O16255" i="3"/>
  <c r="O16256" i="3"/>
  <c r="O16257" i="3"/>
  <c r="O16258" i="3"/>
  <c r="O16259" i="3"/>
  <c r="O16260" i="3"/>
  <c r="O16261" i="3"/>
  <c r="O16262" i="3"/>
  <c r="O16263" i="3"/>
  <c r="O16264" i="3"/>
  <c r="O16265" i="3"/>
  <c r="O16266" i="3"/>
  <c r="O16267" i="3"/>
  <c r="O16268" i="3"/>
  <c r="O16269" i="3"/>
  <c r="O16270" i="3"/>
  <c r="O16271" i="3"/>
  <c r="O16272" i="3"/>
  <c r="O16273" i="3"/>
  <c r="O16274" i="3"/>
  <c r="O16275" i="3"/>
  <c r="O16276" i="3"/>
  <c r="O16277" i="3"/>
  <c r="O16278" i="3"/>
  <c r="O16279" i="3"/>
  <c r="O16280" i="3"/>
  <c r="O16281" i="3"/>
  <c r="O16282" i="3"/>
  <c r="O16283" i="3"/>
  <c r="O16284" i="3"/>
  <c r="O16285" i="3"/>
  <c r="O16286" i="3"/>
  <c r="O16287" i="3"/>
  <c r="O16288" i="3"/>
  <c r="O16289" i="3"/>
  <c r="O16290" i="3"/>
  <c r="O16291" i="3"/>
  <c r="O16292" i="3"/>
  <c r="O16293" i="3"/>
  <c r="O16294" i="3"/>
  <c r="O16295" i="3"/>
  <c r="O16296" i="3"/>
  <c r="O16297" i="3"/>
  <c r="O16298" i="3"/>
  <c r="O16299" i="3"/>
  <c r="O16300" i="3"/>
  <c r="O16301" i="3"/>
  <c r="O16302" i="3"/>
  <c r="O16303" i="3"/>
  <c r="O16304" i="3"/>
  <c r="O16305" i="3"/>
  <c r="O16306" i="3"/>
  <c r="O16307" i="3"/>
  <c r="O16308" i="3"/>
  <c r="O16309" i="3"/>
  <c r="O16310" i="3"/>
  <c r="O16311" i="3"/>
  <c r="O16312" i="3"/>
  <c r="O16313" i="3"/>
  <c r="O16314" i="3"/>
  <c r="O16315" i="3"/>
  <c r="O16316" i="3"/>
  <c r="O16317" i="3"/>
  <c r="O16318" i="3"/>
  <c r="O16319" i="3"/>
  <c r="O16320" i="3"/>
  <c r="O16321" i="3"/>
  <c r="O16322" i="3"/>
  <c r="O16323" i="3"/>
  <c r="O16324" i="3"/>
  <c r="O16325" i="3"/>
  <c r="O16326" i="3"/>
  <c r="O16327" i="3"/>
  <c r="O16328" i="3"/>
  <c r="O16329" i="3"/>
  <c r="O16330" i="3"/>
  <c r="O16331" i="3"/>
  <c r="O16332" i="3"/>
  <c r="O16333" i="3"/>
  <c r="O16334" i="3"/>
  <c r="O16335" i="3"/>
  <c r="O16336" i="3"/>
  <c r="O16337" i="3"/>
  <c r="O16338" i="3"/>
  <c r="O16339" i="3"/>
  <c r="O16340" i="3"/>
  <c r="O16341" i="3"/>
  <c r="O16342" i="3"/>
  <c r="O16343" i="3"/>
  <c r="O16344" i="3"/>
  <c r="O16345" i="3"/>
  <c r="O16346" i="3"/>
  <c r="O16347" i="3"/>
  <c r="O16348" i="3"/>
  <c r="O16349" i="3"/>
  <c r="O16350" i="3"/>
  <c r="O16351" i="3"/>
  <c r="O16352" i="3"/>
  <c r="O16353" i="3"/>
  <c r="O16354" i="3"/>
  <c r="O16355" i="3"/>
  <c r="O16356" i="3"/>
  <c r="O16357" i="3"/>
  <c r="O16358" i="3"/>
  <c r="O16359" i="3"/>
  <c r="O16360" i="3"/>
  <c r="O16361" i="3"/>
  <c r="O16362" i="3"/>
  <c r="O16363" i="3"/>
  <c r="O16364" i="3"/>
  <c r="O16365" i="3"/>
  <c r="O16366" i="3"/>
  <c r="O16367" i="3"/>
  <c r="O16368" i="3"/>
  <c r="O16369" i="3"/>
  <c r="O16370" i="3"/>
  <c r="O16371" i="3"/>
  <c r="O16372" i="3"/>
  <c r="O16373" i="3"/>
  <c r="O16374" i="3"/>
  <c r="O16375" i="3"/>
  <c r="O16376" i="3"/>
  <c r="O16377" i="3"/>
  <c r="O16378" i="3"/>
  <c r="O16379" i="3"/>
  <c r="O16380" i="3"/>
  <c r="O16381" i="3"/>
  <c r="O16382" i="3"/>
  <c r="O16383" i="3"/>
  <c r="O16384" i="3"/>
  <c r="O16385" i="3"/>
  <c r="O16386" i="3"/>
  <c r="O16387" i="3"/>
  <c r="O16388" i="3"/>
  <c r="O16389" i="3"/>
  <c r="O16390" i="3"/>
  <c r="O16391" i="3"/>
  <c r="O16392" i="3"/>
  <c r="O16393" i="3"/>
  <c r="O16394" i="3"/>
  <c r="O16395" i="3"/>
  <c r="O16396" i="3"/>
  <c r="O16397" i="3"/>
  <c r="O16398" i="3"/>
  <c r="O16399" i="3"/>
  <c r="O16400" i="3"/>
  <c r="O16401" i="3"/>
  <c r="O16402" i="3"/>
  <c r="O16403" i="3"/>
  <c r="O16404" i="3"/>
  <c r="O16405" i="3"/>
  <c r="O16406" i="3"/>
  <c r="O16407" i="3"/>
  <c r="O16408" i="3"/>
  <c r="O16409" i="3"/>
  <c r="O16410" i="3"/>
  <c r="O16411" i="3"/>
  <c r="O16412" i="3"/>
  <c r="O16413" i="3"/>
  <c r="O16414" i="3"/>
  <c r="O16415" i="3"/>
  <c r="O16416" i="3"/>
  <c r="O16417" i="3"/>
  <c r="O16418" i="3"/>
  <c r="O16419" i="3"/>
  <c r="O16420" i="3"/>
  <c r="O16421" i="3"/>
  <c r="O16422" i="3"/>
  <c r="O16423" i="3"/>
  <c r="O16424" i="3"/>
  <c r="O16425" i="3"/>
  <c r="O16426" i="3"/>
  <c r="O16427" i="3"/>
  <c r="O16428" i="3"/>
  <c r="O16429" i="3"/>
  <c r="O16430" i="3"/>
  <c r="O16431" i="3"/>
  <c r="O16432" i="3"/>
  <c r="O16433" i="3"/>
  <c r="O16434" i="3"/>
  <c r="O16435" i="3"/>
  <c r="O16436" i="3"/>
  <c r="O16437" i="3"/>
  <c r="O16438" i="3"/>
  <c r="O16439" i="3"/>
  <c r="O16440" i="3"/>
  <c r="O16441" i="3"/>
  <c r="O16442" i="3"/>
  <c r="O16443" i="3"/>
  <c r="O16444" i="3"/>
  <c r="O16445" i="3"/>
  <c r="O16446" i="3"/>
  <c r="O16447" i="3"/>
  <c r="O16448" i="3"/>
  <c r="O16449" i="3"/>
  <c r="O16450" i="3"/>
  <c r="O16451" i="3"/>
  <c r="O16452" i="3"/>
  <c r="O16453" i="3"/>
  <c r="O16454" i="3"/>
  <c r="O16455" i="3"/>
  <c r="O16456" i="3"/>
  <c r="O16457" i="3"/>
  <c r="O16458" i="3"/>
  <c r="O16459" i="3"/>
  <c r="O16460" i="3"/>
  <c r="O16461" i="3"/>
  <c r="O16462" i="3"/>
  <c r="O16463" i="3"/>
  <c r="O16464" i="3"/>
  <c r="O16465" i="3"/>
  <c r="O16466" i="3"/>
  <c r="O16467" i="3"/>
  <c r="O16468" i="3"/>
  <c r="O16469" i="3"/>
  <c r="O16470" i="3"/>
  <c r="O16471" i="3"/>
  <c r="O16472" i="3"/>
  <c r="O16473" i="3"/>
  <c r="O16474" i="3"/>
  <c r="O16475" i="3"/>
  <c r="O16476" i="3"/>
  <c r="O16477" i="3"/>
  <c r="O16478" i="3"/>
  <c r="O16479" i="3"/>
  <c r="O16480" i="3"/>
  <c r="O16481" i="3"/>
  <c r="O16482" i="3"/>
  <c r="O16483" i="3"/>
  <c r="O16484" i="3"/>
  <c r="O16485" i="3"/>
  <c r="O16486" i="3"/>
  <c r="O16487" i="3"/>
  <c r="O16488" i="3"/>
  <c r="O16489" i="3"/>
  <c r="O16490" i="3"/>
  <c r="O16491" i="3"/>
  <c r="O16492" i="3"/>
  <c r="O16493" i="3"/>
  <c r="O16494" i="3"/>
  <c r="O16495" i="3"/>
  <c r="O16496" i="3"/>
  <c r="O16497" i="3"/>
  <c r="O16498" i="3"/>
  <c r="O16499" i="3"/>
  <c r="O16500" i="3"/>
  <c r="O16501" i="3"/>
  <c r="O16502" i="3"/>
  <c r="O16503" i="3"/>
  <c r="O16504" i="3"/>
  <c r="O16505" i="3"/>
  <c r="O16506" i="3"/>
  <c r="O16507" i="3"/>
  <c r="O16508" i="3"/>
  <c r="O16509" i="3"/>
  <c r="O16510" i="3"/>
  <c r="O16511" i="3"/>
  <c r="O16512" i="3"/>
  <c r="O16513" i="3"/>
  <c r="O16514" i="3"/>
  <c r="O16515" i="3"/>
  <c r="O16516" i="3"/>
  <c r="O16517" i="3"/>
  <c r="O16518" i="3"/>
  <c r="O16519" i="3"/>
  <c r="O16520" i="3"/>
  <c r="O16521" i="3"/>
  <c r="O16522" i="3"/>
  <c r="O16523" i="3"/>
  <c r="O16524" i="3"/>
  <c r="O16525" i="3"/>
  <c r="O16526" i="3"/>
  <c r="O16527" i="3"/>
  <c r="O16528" i="3"/>
  <c r="O16529" i="3"/>
  <c r="O16530" i="3"/>
  <c r="O16531" i="3"/>
  <c r="O16532" i="3"/>
  <c r="O16533" i="3"/>
  <c r="O16534" i="3"/>
  <c r="O16535" i="3"/>
  <c r="O16536" i="3"/>
  <c r="O16537" i="3"/>
  <c r="O16538" i="3"/>
  <c r="O16539" i="3"/>
  <c r="O16540" i="3"/>
  <c r="O16541" i="3"/>
  <c r="O16542" i="3"/>
  <c r="O16543" i="3"/>
  <c r="O16544" i="3"/>
  <c r="O16545" i="3"/>
  <c r="O16546" i="3"/>
  <c r="O16547" i="3"/>
  <c r="O16548" i="3"/>
  <c r="O16549" i="3"/>
  <c r="O16550" i="3"/>
  <c r="O16551" i="3"/>
  <c r="O16552" i="3"/>
  <c r="O16553" i="3"/>
  <c r="O16554" i="3"/>
  <c r="O16555" i="3"/>
  <c r="O16556" i="3"/>
  <c r="O16557" i="3"/>
  <c r="O16558" i="3"/>
  <c r="O16559" i="3"/>
  <c r="O16560" i="3"/>
  <c r="O16561" i="3"/>
  <c r="O16562" i="3"/>
  <c r="O16563" i="3"/>
  <c r="O16564" i="3"/>
  <c r="O16565" i="3"/>
  <c r="O16566" i="3"/>
  <c r="O16567" i="3"/>
  <c r="O16568" i="3"/>
  <c r="O16569" i="3"/>
  <c r="O16570" i="3"/>
  <c r="O16571" i="3"/>
  <c r="O16572" i="3"/>
  <c r="O16573" i="3"/>
  <c r="O16574" i="3"/>
  <c r="O16575" i="3"/>
  <c r="O16576" i="3"/>
  <c r="O16577" i="3"/>
  <c r="O16578" i="3"/>
  <c r="O16579" i="3"/>
  <c r="O16580" i="3"/>
  <c r="O16581" i="3"/>
  <c r="O16582" i="3"/>
  <c r="O16583" i="3"/>
  <c r="O16584" i="3"/>
  <c r="O16585" i="3"/>
  <c r="O16586" i="3"/>
  <c r="O16587" i="3"/>
  <c r="O16588" i="3"/>
  <c r="O16589" i="3"/>
  <c r="O16590" i="3"/>
  <c r="O16591" i="3"/>
  <c r="O16592" i="3"/>
  <c r="O16593" i="3"/>
  <c r="O16594" i="3"/>
  <c r="O16595" i="3"/>
  <c r="O16596" i="3"/>
  <c r="O16597" i="3"/>
  <c r="O16598" i="3"/>
  <c r="O16599" i="3"/>
  <c r="O16600" i="3"/>
  <c r="O16601" i="3"/>
  <c r="O16602" i="3"/>
  <c r="O16603" i="3"/>
  <c r="O16604" i="3"/>
  <c r="O16605" i="3"/>
  <c r="O16606" i="3"/>
  <c r="O16607" i="3"/>
  <c r="O16608" i="3"/>
  <c r="O16609" i="3"/>
  <c r="O16610" i="3"/>
  <c r="O16611" i="3"/>
  <c r="O16612" i="3"/>
  <c r="O16613" i="3"/>
  <c r="O16614" i="3"/>
  <c r="O16615" i="3"/>
  <c r="O16616" i="3"/>
  <c r="O16617" i="3"/>
  <c r="O16618" i="3"/>
  <c r="O16619" i="3"/>
  <c r="O16620" i="3"/>
  <c r="O16621" i="3"/>
  <c r="O16622" i="3"/>
  <c r="O16623" i="3"/>
  <c r="O16624" i="3"/>
  <c r="O16625" i="3"/>
  <c r="O16626" i="3"/>
  <c r="O16627" i="3"/>
  <c r="O16628" i="3"/>
  <c r="O16629" i="3"/>
  <c r="O16630" i="3"/>
  <c r="O16631" i="3"/>
  <c r="O16632" i="3"/>
  <c r="O16633" i="3"/>
  <c r="O16634" i="3"/>
  <c r="O16635" i="3"/>
  <c r="O16636" i="3"/>
  <c r="O16637" i="3"/>
  <c r="O16638" i="3"/>
  <c r="O16639" i="3"/>
  <c r="O16640" i="3"/>
  <c r="O16641" i="3"/>
  <c r="O16642" i="3"/>
  <c r="O16643" i="3"/>
  <c r="O16644" i="3"/>
  <c r="O16645" i="3"/>
  <c r="O16646" i="3"/>
  <c r="O16647" i="3"/>
  <c r="O16648" i="3"/>
  <c r="O16649" i="3"/>
  <c r="O16650" i="3"/>
  <c r="O16651" i="3"/>
  <c r="O16652" i="3"/>
  <c r="O16653" i="3"/>
  <c r="O16654" i="3"/>
  <c r="O16655" i="3"/>
  <c r="O16656" i="3"/>
  <c r="O16657" i="3"/>
  <c r="O16658" i="3"/>
  <c r="O16659" i="3"/>
  <c r="O16660" i="3"/>
  <c r="O16661" i="3"/>
  <c r="O16662" i="3"/>
  <c r="O16663" i="3"/>
  <c r="O16664" i="3"/>
  <c r="O16665" i="3"/>
  <c r="O16666" i="3"/>
  <c r="O16667" i="3"/>
  <c r="O16668" i="3"/>
  <c r="O16669" i="3"/>
  <c r="O16670" i="3"/>
  <c r="O16671" i="3"/>
  <c r="O16672" i="3"/>
  <c r="O16673" i="3"/>
  <c r="O16674" i="3"/>
  <c r="O16675" i="3"/>
  <c r="O16676" i="3"/>
  <c r="O16677" i="3"/>
  <c r="O16678" i="3"/>
  <c r="O16679" i="3"/>
  <c r="O16680" i="3"/>
  <c r="O16681" i="3"/>
  <c r="O16682" i="3"/>
  <c r="O16683" i="3"/>
  <c r="O16684" i="3"/>
  <c r="O16685" i="3"/>
  <c r="O16686" i="3"/>
  <c r="O16687" i="3"/>
  <c r="O16688" i="3"/>
  <c r="O16689" i="3"/>
  <c r="O16690" i="3"/>
  <c r="O16691" i="3"/>
  <c r="O16692" i="3"/>
  <c r="O16693" i="3"/>
  <c r="O16694" i="3"/>
  <c r="O16695" i="3"/>
  <c r="O16696" i="3"/>
  <c r="O16697" i="3"/>
  <c r="O16698" i="3"/>
  <c r="O16699" i="3"/>
  <c r="O16700" i="3"/>
  <c r="O16701" i="3"/>
  <c r="O16702" i="3"/>
  <c r="O16703" i="3"/>
  <c r="O16704" i="3"/>
  <c r="O16705" i="3"/>
  <c r="O16706" i="3"/>
  <c r="O16707" i="3"/>
  <c r="O16708" i="3"/>
  <c r="O16709" i="3"/>
  <c r="O16710" i="3"/>
  <c r="O16711" i="3"/>
  <c r="O16712" i="3"/>
  <c r="O16713" i="3"/>
  <c r="O16714" i="3"/>
  <c r="O16715" i="3"/>
  <c r="O16716" i="3"/>
  <c r="O16717" i="3"/>
  <c r="O16718" i="3"/>
  <c r="O16719" i="3"/>
  <c r="O16720" i="3"/>
  <c r="O16721" i="3"/>
  <c r="O16722" i="3"/>
  <c r="O16723" i="3"/>
  <c r="O16724" i="3"/>
  <c r="O16725" i="3"/>
  <c r="O16726" i="3"/>
  <c r="O16727" i="3"/>
  <c r="O16728" i="3"/>
  <c r="O16729" i="3"/>
  <c r="O16730" i="3"/>
  <c r="O16731" i="3"/>
  <c r="O16732" i="3"/>
  <c r="O16733" i="3"/>
  <c r="O16734" i="3"/>
  <c r="O16735" i="3"/>
  <c r="O16736" i="3"/>
  <c r="O16737" i="3"/>
  <c r="O16738" i="3"/>
  <c r="O16739" i="3"/>
  <c r="O16740" i="3"/>
  <c r="O16741" i="3"/>
  <c r="O16742" i="3"/>
  <c r="O16743" i="3"/>
  <c r="O16744" i="3"/>
  <c r="O16745" i="3"/>
  <c r="O16746" i="3"/>
  <c r="O16747" i="3"/>
  <c r="O16748" i="3"/>
  <c r="O16749" i="3"/>
  <c r="O16750" i="3"/>
  <c r="O16751" i="3"/>
  <c r="O16752" i="3"/>
  <c r="O16753" i="3"/>
  <c r="O16754" i="3"/>
  <c r="O16755" i="3"/>
  <c r="O16756" i="3"/>
  <c r="O16757" i="3"/>
  <c r="O16758" i="3"/>
  <c r="O16759" i="3"/>
  <c r="O16760" i="3"/>
  <c r="O16761" i="3"/>
  <c r="O16762" i="3"/>
  <c r="O16763" i="3"/>
  <c r="O16764" i="3"/>
  <c r="O16765" i="3"/>
  <c r="O16766" i="3"/>
  <c r="O16767" i="3"/>
  <c r="O16768" i="3"/>
  <c r="O16769" i="3"/>
  <c r="O16770" i="3"/>
  <c r="O16771" i="3"/>
  <c r="O16772" i="3"/>
  <c r="O16773" i="3"/>
  <c r="O16774" i="3"/>
  <c r="O16775" i="3"/>
  <c r="O16776" i="3"/>
  <c r="O16777" i="3"/>
  <c r="O16778" i="3"/>
  <c r="O16779" i="3"/>
  <c r="O16780" i="3"/>
  <c r="O16781" i="3"/>
  <c r="O16782" i="3"/>
  <c r="O16783" i="3"/>
  <c r="O16784" i="3"/>
  <c r="O16785" i="3"/>
  <c r="O16786" i="3"/>
  <c r="O16787" i="3"/>
  <c r="O16788" i="3"/>
  <c r="O16789" i="3"/>
  <c r="O16790" i="3"/>
  <c r="O16791" i="3"/>
  <c r="O16792" i="3"/>
  <c r="O16793" i="3"/>
  <c r="O16794" i="3"/>
  <c r="O16795" i="3"/>
  <c r="O16796" i="3"/>
  <c r="O16797" i="3"/>
  <c r="O16798" i="3"/>
  <c r="O16799" i="3"/>
  <c r="O16800" i="3"/>
  <c r="O16801" i="3"/>
  <c r="O16802" i="3"/>
  <c r="O16803" i="3"/>
  <c r="O16804" i="3"/>
  <c r="O16805" i="3"/>
  <c r="O16806" i="3"/>
  <c r="O16807" i="3"/>
  <c r="O16808" i="3"/>
  <c r="O16809" i="3"/>
  <c r="O16810" i="3"/>
  <c r="O16811" i="3"/>
  <c r="O16812" i="3"/>
  <c r="O16813" i="3"/>
  <c r="O16814" i="3"/>
  <c r="O16815" i="3"/>
  <c r="O16816" i="3"/>
  <c r="O16817" i="3"/>
  <c r="O16818" i="3"/>
  <c r="O16819" i="3"/>
  <c r="O16820" i="3"/>
  <c r="O16821" i="3"/>
  <c r="O16822" i="3"/>
  <c r="O16823" i="3"/>
  <c r="O16824" i="3"/>
  <c r="O16825" i="3"/>
  <c r="O16826" i="3"/>
  <c r="O16827" i="3"/>
  <c r="O16828" i="3"/>
  <c r="O16829" i="3"/>
  <c r="O16830" i="3"/>
  <c r="O16831" i="3"/>
  <c r="O16832" i="3"/>
  <c r="O16833" i="3"/>
  <c r="O16834" i="3"/>
  <c r="O16835" i="3"/>
  <c r="O16836" i="3"/>
  <c r="O16837" i="3"/>
  <c r="O16838" i="3"/>
  <c r="O16839" i="3"/>
  <c r="O16840" i="3"/>
  <c r="O16841" i="3"/>
  <c r="O16842" i="3"/>
  <c r="O16843" i="3"/>
  <c r="O16844" i="3"/>
  <c r="O16845" i="3"/>
  <c r="O16846" i="3"/>
  <c r="O16847" i="3"/>
  <c r="O16848" i="3"/>
  <c r="O16849" i="3"/>
  <c r="O16850" i="3"/>
  <c r="O16851" i="3"/>
  <c r="O16852" i="3"/>
  <c r="O16853" i="3"/>
  <c r="O16854" i="3"/>
  <c r="O16855" i="3"/>
  <c r="O16856" i="3"/>
  <c r="O16857" i="3"/>
  <c r="O16858" i="3"/>
  <c r="O16859" i="3"/>
  <c r="O16860" i="3"/>
  <c r="O16861" i="3"/>
  <c r="O16862" i="3"/>
  <c r="O16863" i="3"/>
  <c r="O16864" i="3"/>
  <c r="O16865" i="3"/>
  <c r="O16866" i="3"/>
  <c r="O16867" i="3"/>
  <c r="O16868" i="3"/>
  <c r="O16869" i="3"/>
  <c r="O16870" i="3"/>
  <c r="O16871" i="3"/>
  <c r="O16872" i="3"/>
  <c r="O16873" i="3"/>
  <c r="O16874" i="3"/>
  <c r="O16875" i="3"/>
  <c r="O16876" i="3"/>
  <c r="O16877" i="3"/>
  <c r="O16878" i="3"/>
  <c r="O16879" i="3"/>
  <c r="O16880" i="3"/>
  <c r="O16881" i="3"/>
  <c r="O16882" i="3"/>
  <c r="O16883" i="3"/>
  <c r="O16884" i="3"/>
  <c r="O16885" i="3"/>
  <c r="O16886" i="3"/>
  <c r="O16887" i="3"/>
  <c r="O16888" i="3"/>
  <c r="O16889" i="3"/>
  <c r="O16890" i="3"/>
  <c r="O16891" i="3"/>
  <c r="O16892" i="3"/>
  <c r="O16893" i="3"/>
  <c r="O16894" i="3"/>
  <c r="O16895" i="3"/>
  <c r="O16896" i="3"/>
  <c r="O16897" i="3"/>
  <c r="O16898" i="3"/>
  <c r="O16899" i="3"/>
  <c r="O16900" i="3"/>
  <c r="O16901" i="3"/>
  <c r="O16902" i="3"/>
  <c r="O16903" i="3"/>
  <c r="O16904" i="3"/>
  <c r="O16905" i="3"/>
  <c r="O16906" i="3"/>
  <c r="O16907" i="3"/>
  <c r="O16908" i="3"/>
  <c r="O16909" i="3"/>
  <c r="O16910" i="3"/>
  <c r="O16911" i="3"/>
  <c r="O16912" i="3"/>
  <c r="O16913" i="3"/>
  <c r="O16914" i="3"/>
  <c r="O16915" i="3"/>
  <c r="O16916" i="3"/>
  <c r="O16917" i="3"/>
  <c r="O16918" i="3"/>
  <c r="O16919" i="3"/>
  <c r="O16920" i="3"/>
  <c r="O16921" i="3"/>
  <c r="O16922" i="3"/>
  <c r="O16923" i="3"/>
  <c r="O16924" i="3"/>
  <c r="O16925" i="3"/>
  <c r="O16926" i="3"/>
  <c r="O16927" i="3"/>
  <c r="O16928" i="3"/>
  <c r="O16929" i="3"/>
  <c r="O16930" i="3"/>
  <c r="O16931" i="3"/>
  <c r="O16932" i="3"/>
  <c r="O16933" i="3"/>
  <c r="O16934" i="3"/>
  <c r="O16935" i="3"/>
  <c r="O16936" i="3"/>
  <c r="O16937" i="3"/>
  <c r="O16938" i="3"/>
  <c r="O16939" i="3"/>
  <c r="O16940" i="3"/>
  <c r="O16941" i="3"/>
  <c r="O16942" i="3"/>
  <c r="O16943" i="3"/>
  <c r="O16944" i="3"/>
  <c r="O16945" i="3"/>
  <c r="O16946" i="3"/>
  <c r="O16947" i="3"/>
  <c r="O16948" i="3"/>
  <c r="O16949" i="3"/>
  <c r="O16950" i="3"/>
  <c r="O16951" i="3"/>
  <c r="O16952" i="3"/>
  <c r="O16953" i="3"/>
  <c r="O16954" i="3"/>
  <c r="O16955" i="3"/>
  <c r="O16956" i="3"/>
  <c r="O16957" i="3"/>
  <c r="O16958" i="3"/>
  <c r="O16959" i="3"/>
  <c r="O16960" i="3"/>
  <c r="O16961" i="3"/>
  <c r="O16962" i="3"/>
  <c r="O16963" i="3"/>
  <c r="O16964" i="3"/>
  <c r="O16965" i="3"/>
  <c r="O16966" i="3"/>
  <c r="O16967" i="3"/>
  <c r="O16968" i="3"/>
  <c r="O16969" i="3"/>
  <c r="O16970" i="3"/>
  <c r="O16971" i="3"/>
  <c r="O16972" i="3"/>
  <c r="O16973" i="3"/>
  <c r="O16974" i="3"/>
  <c r="O16975" i="3"/>
  <c r="O16976" i="3"/>
  <c r="O16977" i="3"/>
  <c r="O16978" i="3"/>
  <c r="O16979" i="3"/>
  <c r="O16980" i="3"/>
  <c r="O16981" i="3"/>
  <c r="O16982" i="3"/>
  <c r="O16983" i="3"/>
  <c r="O16984" i="3"/>
  <c r="O16985" i="3"/>
  <c r="O16986" i="3"/>
  <c r="O16987" i="3"/>
  <c r="O16988" i="3"/>
  <c r="O16989" i="3"/>
  <c r="O16990" i="3"/>
  <c r="O16991" i="3"/>
  <c r="O16992" i="3"/>
  <c r="O16993" i="3"/>
  <c r="O16994" i="3"/>
  <c r="O16995" i="3"/>
  <c r="O16996" i="3"/>
  <c r="O16997" i="3"/>
  <c r="O16998" i="3"/>
  <c r="O16999" i="3"/>
  <c r="O17000" i="3"/>
  <c r="O17001" i="3"/>
  <c r="O17002" i="3"/>
  <c r="O17003" i="3"/>
  <c r="O17004" i="3"/>
  <c r="O17005" i="3"/>
  <c r="O17006" i="3"/>
  <c r="O17007" i="3"/>
  <c r="O17008" i="3"/>
  <c r="O17009" i="3"/>
  <c r="O17010" i="3"/>
  <c r="O17011" i="3"/>
  <c r="O17012" i="3"/>
  <c r="O17013" i="3"/>
  <c r="O17014" i="3"/>
  <c r="O17015" i="3"/>
  <c r="O17016" i="3"/>
  <c r="O17017" i="3"/>
  <c r="O17018" i="3"/>
  <c r="O17019" i="3"/>
  <c r="O17020" i="3"/>
  <c r="O17021" i="3"/>
  <c r="O17022" i="3"/>
  <c r="O17023" i="3"/>
  <c r="O17024" i="3"/>
  <c r="O17025" i="3"/>
  <c r="O17026" i="3"/>
  <c r="O17027" i="3"/>
  <c r="O17028" i="3"/>
  <c r="O17029" i="3"/>
  <c r="O17030" i="3"/>
  <c r="O17031" i="3"/>
  <c r="O17032" i="3"/>
  <c r="O17033" i="3"/>
  <c r="O17034" i="3"/>
  <c r="O17035" i="3"/>
  <c r="O17036" i="3"/>
  <c r="O17037" i="3"/>
  <c r="O17038" i="3"/>
  <c r="O17039" i="3"/>
  <c r="O17040" i="3"/>
  <c r="O17041" i="3"/>
  <c r="O17042" i="3"/>
  <c r="O17043" i="3"/>
  <c r="O17044" i="3"/>
  <c r="O17045" i="3"/>
  <c r="O17046" i="3"/>
  <c r="O17047" i="3"/>
  <c r="O17048" i="3"/>
  <c r="O17049" i="3"/>
  <c r="O17050" i="3"/>
  <c r="O17051" i="3"/>
  <c r="O17052" i="3"/>
  <c r="O17053" i="3"/>
  <c r="O17054" i="3"/>
  <c r="O17055" i="3"/>
  <c r="O17056" i="3"/>
  <c r="O17057" i="3"/>
  <c r="O17058" i="3"/>
  <c r="O17059" i="3"/>
  <c r="O17060" i="3"/>
  <c r="O17061" i="3"/>
  <c r="O17062" i="3"/>
  <c r="O17063" i="3"/>
  <c r="O17064" i="3"/>
  <c r="O17065" i="3"/>
  <c r="O17066" i="3"/>
  <c r="O17067" i="3"/>
  <c r="O17068" i="3"/>
  <c r="O17069" i="3"/>
  <c r="O17070" i="3"/>
  <c r="O17071" i="3"/>
  <c r="O17072" i="3"/>
  <c r="O17073" i="3"/>
  <c r="O17074" i="3"/>
  <c r="O17075" i="3"/>
  <c r="O17076" i="3"/>
  <c r="O17077" i="3"/>
  <c r="O17078" i="3"/>
  <c r="O17079" i="3"/>
  <c r="O17080" i="3"/>
  <c r="O17081" i="3"/>
  <c r="O17082" i="3"/>
  <c r="O17083" i="3"/>
  <c r="O17084" i="3"/>
  <c r="O17085" i="3"/>
  <c r="O17086" i="3"/>
  <c r="O17087" i="3"/>
  <c r="O17088" i="3"/>
  <c r="O17089" i="3"/>
  <c r="O17090" i="3"/>
  <c r="O17091" i="3"/>
  <c r="O17092" i="3"/>
  <c r="O17093" i="3"/>
  <c r="O17094" i="3"/>
  <c r="O17095" i="3"/>
  <c r="O17096" i="3"/>
  <c r="O17097" i="3"/>
  <c r="O17098" i="3"/>
  <c r="O17099" i="3"/>
  <c r="O17100" i="3"/>
  <c r="O17101" i="3"/>
  <c r="O17102" i="3"/>
  <c r="O17103" i="3"/>
  <c r="O17104" i="3"/>
  <c r="O17105" i="3"/>
  <c r="O17106" i="3"/>
  <c r="O17107" i="3"/>
  <c r="O17108" i="3"/>
  <c r="O17109" i="3"/>
  <c r="O17110" i="3"/>
  <c r="O17111" i="3"/>
  <c r="O17112" i="3"/>
  <c r="O17113" i="3"/>
  <c r="O17114" i="3"/>
  <c r="O17115" i="3"/>
  <c r="O17116" i="3"/>
  <c r="O17117" i="3"/>
  <c r="O17118" i="3"/>
  <c r="O17119" i="3"/>
  <c r="O17120" i="3"/>
  <c r="O17121" i="3"/>
  <c r="O17122" i="3"/>
  <c r="O17123" i="3"/>
  <c r="O17124" i="3"/>
  <c r="O17125" i="3"/>
  <c r="O17126" i="3"/>
  <c r="O17127" i="3"/>
  <c r="O17128" i="3"/>
  <c r="O17129" i="3"/>
  <c r="O17130" i="3"/>
  <c r="O17131" i="3"/>
  <c r="O17132" i="3"/>
  <c r="O17133" i="3"/>
  <c r="O17134" i="3"/>
  <c r="O17135" i="3"/>
  <c r="O17136" i="3"/>
  <c r="O17137" i="3"/>
  <c r="O17138" i="3"/>
  <c r="O17139" i="3"/>
  <c r="O17140" i="3"/>
  <c r="O17141" i="3"/>
  <c r="O17142" i="3"/>
  <c r="O17143" i="3"/>
  <c r="O17144" i="3"/>
  <c r="O17145" i="3"/>
  <c r="O17146" i="3"/>
  <c r="O17147" i="3"/>
  <c r="O17148" i="3"/>
  <c r="O17149" i="3"/>
  <c r="O17150" i="3"/>
  <c r="O17151" i="3"/>
  <c r="O17152" i="3"/>
  <c r="O17153" i="3"/>
  <c r="O17154" i="3"/>
  <c r="O17155" i="3"/>
  <c r="O17156" i="3"/>
  <c r="O17157" i="3"/>
  <c r="O17158" i="3"/>
  <c r="O17159" i="3"/>
  <c r="O17160" i="3"/>
  <c r="O17161" i="3"/>
  <c r="O17162" i="3"/>
  <c r="O17163" i="3"/>
  <c r="O17164" i="3"/>
  <c r="O17165" i="3"/>
  <c r="O17166" i="3"/>
  <c r="O17167" i="3"/>
  <c r="O17168" i="3"/>
  <c r="O17169" i="3"/>
  <c r="O17170" i="3"/>
  <c r="O17171" i="3"/>
  <c r="O17172" i="3"/>
  <c r="O17173" i="3"/>
  <c r="O17174" i="3"/>
  <c r="O17175" i="3"/>
  <c r="O17176" i="3"/>
  <c r="O17177" i="3"/>
  <c r="O17178" i="3"/>
  <c r="O17179" i="3"/>
  <c r="O17180" i="3"/>
  <c r="O17181" i="3"/>
  <c r="O17182" i="3"/>
  <c r="O17183" i="3"/>
  <c r="O17184" i="3"/>
  <c r="O17185" i="3"/>
  <c r="O17186" i="3"/>
  <c r="O17187" i="3"/>
  <c r="O17188" i="3"/>
  <c r="O17189" i="3"/>
  <c r="O17190" i="3"/>
  <c r="O17191" i="3"/>
  <c r="O17192" i="3"/>
  <c r="O17193" i="3"/>
  <c r="O17194" i="3"/>
  <c r="O17195" i="3"/>
  <c r="O17196" i="3"/>
  <c r="O17197" i="3"/>
  <c r="O17198" i="3"/>
  <c r="O17199" i="3"/>
  <c r="O17200" i="3"/>
  <c r="O17201" i="3"/>
  <c r="O17202" i="3"/>
  <c r="O17203" i="3"/>
  <c r="O17204" i="3"/>
  <c r="O17205" i="3"/>
  <c r="O17206" i="3"/>
  <c r="O17207" i="3"/>
  <c r="O17208" i="3"/>
  <c r="O17209" i="3"/>
  <c r="O17210" i="3"/>
  <c r="O17211" i="3"/>
  <c r="O17212" i="3"/>
  <c r="O17213" i="3"/>
  <c r="O17214" i="3"/>
  <c r="O17215" i="3"/>
  <c r="O17216" i="3"/>
  <c r="O17217" i="3"/>
  <c r="O17218" i="3"/>
  <c r="O17219" i="3"/>
  <c r="O17220" i="3"/>
  <c r="O17221" i="3"/>
  <c r="O17222" i="3"/>
  <c r="O17223" i="3"/>
  <c r="O17224" i="3"/>
  <c r="O17225" i="3"/>
  <c r="O17226" i="3"/>
  <c r="O17227" i="3"/>
  <c r="O17228" i="3"/>
  <c r="O17229" i="3"/>
  <c r="O17230" i="3"/>
  <c r="O17231" i="3"/>
  <c r="O17232" i="3"/>
  <c r="O17233" i="3"/>
  <c r="O17234" i="3"/>
  <c r="O17235" i="3"/>
  <c r="O17236" i="3"/>
  <c r="O17237" i="3"/>
  <c r="O17238" i="3"/>
  <c r="O17239" i="3"/>
  <c r="O17240" i="3"/>
  <c r="O17241" i="3"/>
  <c r="O17242" i="3"/>
  <c r="O17243" i="3"/>
  <c r="O17244" i="3"/>
  <c r="O17245" i="3"/>
  <c r="O17246" i="3"/>
  <c r="O17247" i="3"/>
  <c r="O17248" i="3"/>
  <c r="O17249" i="3"/>
  <c r="O17250" i="3"/>
  <c r="O17251" i="3"/>
  <c r="O17252" i="3"/>
  <c r="O17253" i="3"/>
  <c r="O17254" i="3"/>
  <c r="O17255" i="3"/>
  <c r="O17256" i="3"/>
  <c r="O17257" i="3"/>
  <c r="O17258" i="3"/>
  <c r="O17259" i="3"/>
  <c r="O17260" i="3"/>
  <c r="O17261" i="3"/>
  <c r="O17262" i="3"/>
  <c r="O17263" i="3"/>
  <c r="O17264" i="3"/>
  <c r="O17265" i="3"/>
  <c r="O17266" i="3"/>
  <c r="O17267" i="3"/>
  <c r="O17268" i="3"/>
  <c r="O17269" i="3"/>
  <c r="O17270" i="3"/>
  <c r="O17271" i="3"/>
  <c r="O17272" i="3"/>
  <c r="O17273" i="3"/>
  <c r="O17274" i="3"/>
  <c r="O17275" i="3"/>
  <c r="O17276" i="3"/>
  <c r="O17277" i="3"/>
  <c r="O17278" i="3"/>
  <c r="O17279" i="3"/>
  <c r="O17280" i="3"/>
  <c r="O17281" i="3"/>
  <c r="O17282" i="3"/>
  <c r="O17283" i="3"/>
  <c r="O17284" i="3"/>
  <c r="O17285" i="3"/>
  <c r="O17286" i="3"/>
  <c r="O17287" i="3"/>
  <c r="O17288" i="3"/>
  <c r="O17289" i="3"/>
  <c r="O17290" i="3"/>
  <c r="O17291" i="3"/>
  <c r="O17292" i="3"/>
  <c r="O17293" i="3"/>
  <c r="O17294" i="3"/>
  <c r="O17295" i="3"/>
  <c r="O17296" i="3"/>
  <c r="O17297" i="3"/>
  <c r="O17298" i="3"/>
  <c r="O17299" i="3"/>
  <c r="O17300" i="3"/>
  <c r="O17301" i="3"/>
  <c r="O17302" i="3"/>
  <c r="O17303" i="3"/>
  <c r="O17304" i="3"/>
  <c r="O17305" i="3"/>
  <c r="O17306" i="3"/>
  <c r="O17307" i="3"/>
  <c r="O17308" i="3"/>
  <c r="O17309" i="3"/>
  <c r="O17310" i="3"/>
  <c r="O17311" i="3"/>
  <c r="O17312" i="3"/>
  <c r="O17313" i="3"/>
  <c r="O17314" i="3"/>
  <c r="O17315" i="3"/>
  <c r="O17316" i="3"/>
  <c r="O17317" i="3"/>
  <c r="O17318" i="3"/>
  <c r="O17319" i="3"/>
  <c r="O17320" i="3"/>
  <c r="O17321" i="3"/>
  <c r="O17322" i="3"/>
  <c r="O17323" i="3"/>
  <c r="O17324" i="3"/>
  <c r="O17325" i="3"/>
  <c r="O17326" i="3"/>
  <c r="O17327" i="3"/>
  <c r="O17328" i="3"/>
  <c r="O17329" i="3"/>
  <c r="O17330" i="3"/>
  <c r="O17331" i="3"/>
  <c r="O17332" i="3"/>
  <c r="O17333" i="3"/>
  <c r="O17334" i="3"/>
  <c r="O17335" i="3"/>
  <c r="O17336" i="3"/>
  <c r="O17337" i="3"/>
  <c r="O17338" i="3"/>
  <c r="O17339" i="3"/>
  <c r="O17340" i="3"/>
  <c r="O17341" i="3"/>
  <c r="O17342" i="3"/>
  <c r="O17343" i="3"/>
  <c r="O17344" i="3"/>
  <c r="O17345" i="3"/>
  <c r="O17346" i="3"/>
  <c r="O17347" i="3"/>
  <c r="O17348" i="3"/>
  <c r="O17349" i="3"/>
  <c r="O17350" i="3"/>
  <c r="O17351" i="3"/>
  <c r="O17352" i="3"/>
  <c r="O17353" i="3"/>
  <c r="O17354" i="3"/>
  <c r="O17355" i="3"/>
  <c r="O17356" i="3"/>
  <c r="O17357" i="3"/>
  <c r="O17358" i="3"/>
  <c r="O17359" i="3"/>
  <c r="O17360" i="3"/>
  <c r="O17361" i="3"/>
  <c r="O17362" i="3"/>
  <c r="O17363" i="3"/>
  <c r="O17364" i="3"/>
  <c r="O17365" i="3"/>
  <c r="O17366" i="3"/>
  <c r="O17367" i="3"/>
  <c r="O17368" i="3"/>
  <c r="O17369" i="3"/>
  <c r="O17370" i="3"/>
  <c r="O17371" i="3"/>
  <c r="O17372" i="3"/>
  <c r="O17373" i="3"/>
  <c r="O17374" i="3"/>
  <c r="O17375" i="3"/>
  <c r="O17376" i="3"/>
  <c r="O17377" i="3"/>
  <c r="O17378" i="3"/>
  <c r="O17379" i="3"/>
  <c r="O17380" i="3"/>
  <c r="O17381" i="3"/>
  <c r="O17382" i="3"/>
  <c r="O17383" i="3"/>
  <c r="O17384" i="3"/>
  <c r="O17385" i="3"/>
  <c r="O17386" i="3"/>
  <c r="O17387" i="3"/>
  <c r="O17388" i="3"/>
  <c r="O17389" i="3"/>
  <c r="O17390" i="3"/>
  <c r="O17391" i="3"/>
  <c r="O17392" i="3"/>
  <c r="O17393" i="3"/>
  <c r="O17394" i="3"/>
  <c r="O17395" i="3"/>
  <c r="O17396" i="3"/>
  <c r="O17397" i="3"/>
  <c r="O17398" i="3"/>
  <c r="O17399" i="3"/>
  <c r="O17400" i="3"/>
  <c r="O17401" i="3"/>
  <c r="O17402" i="3"/>
  <c r="O17403" i="3"/>
  <c r="O17404" i="3"/>
  <c r="O17405" i="3"/>
  <c r="O17406" i="3"/>
  <c r="O17407" i="3"/>
  <c r="O17408" i="3"/>
  <c r="O17409" i="3"/>
  <c r="O17410" i="3"/>
  <c r="O17411" i="3"/>
  <c r="O17412" i="3"/>
  <c r="O17413" i="3"/>
  <c r="O17414" i="3"/>
  <c r="O17415" i="3"/>
  <c r="O17416" i="3"/>
  <c r="O17417" i="3"/>
  <c r="O17418" i="3"/>
  <c r="O17419" i="3"/>
  <c r="O17420" i="3"/>
  <c r="O17421" i="3"/>
  <c r="O17422" i="3"/>
  <c r="O17423" i="3"/>
  <c r="O17424" i="3"/>
  <c r="O17425" i="3"/>
  <c r="O17426" i="3"/>
  <c r="O17427" i="3"/>
  <c r="O17428" i="3"/>
  <c r="O17429" i="3"/>
  <c r="O17430" i="3"/>
  <c r="O17431" i="3"/>
  <c r="O17432" i="3"/>
  <c r="O17433" i="3"/>
  <c r="O17434" i="3"/>
  <c r="O17435" i="3"/>
  <c r="O17436" i="3"/>
  <c r="O17437" i="3"/>
  <c r="O17438" i="3"/>
  <c r="O17439" i="3"/>
  <c r="O17440" i="3"/>
  <c r="O17441" i="3"/>
  <c r="O17442" i="3"/>
  <c r="O17443" i="3"/>
  <c r="O17444" i="3"/>
  <c r="O17445" i="3"/>
  <c r="O17446" i="3"/>
  <c r="O17447" i="3"/>
  <c r="O17448" i="3"/>
  <c r="O17449" i="3"/>
  <c r="O17450" i="3"/>
  <c r="O17451" i="3"/>
  <c r="O17452" i="3"/>
  <c r="O17453" i="3"/>
  <c r="O17454" i="3"/>
  <c r="O17455" i="3"/>
  <c r="O17456" i="3"/>
  <c r="O17457" i="3"/>
  <c r="O17458" i="3"/>
  <c r="O17459" i="3"/>
  <c r="O17460" i="3"/>
  <c r="O17461" i="3"/>
  <c r="O17462" i="3"/>
  <c r="O17463" i="3"/>
  <c r="O17464" i="3"/>
  <c r="O17465" i="3"/>
  <c r="O17466" i="3"/>
  <c r="O17467" i="3"/>
  <c r="O17468" i="3"/>
  <c r="O17469" i="3"/>
  <c r="O17470" i="3"/>
  <c r="O17471" i="3"/>
  <c r="O17472" i="3"/>
  <c r="O17473" i="3"/>
  <c r="O17474" i="3"/>
  <c r="O17475" i="3"/>
  <c r="O17476" i="3"/>
  <c r="O17477" i="3"/>
  <c r="O17478" i="3"/>
  <c r="O17479" i="3"/>
  <c r="O17480" i="3"/>
  <c r="O17481" i="3"/>
  <c r="O17482" i="3"/>
  <c r="O17483" i="3"/>
  <c r="O17484" i="3"/>
  <c r="O17485" i="3"/>
  <c r="O17486" i="3"/>
  <c r="O17487" i="3"/>
  <c r="O17488" i="3"/>
  <c r="O17489" i="3"/>
  <c r="O17490" i="3"/>
  <c r="O17491" i="3"/>
  <c r="O17492" i="3"/>
  <c r="O17493" i="3"/>
  <c r="O17494" i="3"/>
  <c r="O17495" i="3"/>
  <c r="O17496" i="3"/>
  <c r="O17497" i="3"/>
  <c r="O17498" i="3"/>
  <c r="O17499" i="3"/>
  <c r="O17500" i="3"/>
  <c r="O17501" i="3"/>
  <c r="O17502" i="3"/>
  <c r="O17503" i="3"/>
  <c r="O17504" i="3"/>
  <c r="O17505" i="3"/>
  <c r="O17506" i="3"/>
  <c r="O17507" i="3"/>
  <c r="O17508" i="3"/>
  <c r="O17509" i="3"/>
  <c r="O17510" i="3"/>
  <c r="O17511" i="3"/>
  <c r="O17512" i="3"/>
  <c r="O17513" i="3"/>
  <c r="O17514" i="3"/>
  <c r="O17515" i="3"/>
  <c r="O17516" i="3"/>
  <c r="O17517" i="3"/>
  <c r="O17518" i="3"/>
  <c r="O17519" i="3"/>
  <c r="O17520" i="3"/>
  <c r="O17521" i="3"/>
  <c r="O17522" i="3"/>
  <c r="O17523" i="3"/>
  <c r="O17524" i="3"/>
  <c r="O17525" i="3"/>
  <c r="O17526" i="3"/>
  <c r="O17527" i="3"/>
  <c r="O17528" i="3"/>
  <c r="O17529" i="3"/>
  <c r="O17530" i="3"/>
  <c r="O17531" i="3"/>
  <c r="O17532" i="3"/>
  <c r="O17533" i="3"/>
  <c r="O17534" i="3"/>
  <c r="O17535" i="3"/>
  <c r="O17536" i="3"/>
  <c r="O17537" i="3"/>
  <c r="O17538" i="3"/>
  <c r="O17539" i="3"/>
  <c r="O17540" i="3"/>
  <c r="O17541" i="3"/>
  <c r="O17542" i="3"/>
  <c r="O17543" i="3"/>
  <c r="O17544" i="3"/>
  <c r="O17545" i="3"/>
  <c r="O17546" i="3"/>
  <c r="O17547" i="3"/>
  <c r="O17548" i="3"/>
  <c r="O17549" i="3"/>
  <c r="O17550" i="3"/>
  <c r="O17551" i="3"/>
  <c r="O17552" i="3"/>
  <c r="O17553" i="3"/>
  <c r="O17554" i="3"/>
  <c r="O17555" i="3"/>
  <c r="O17556" i="3"/>
  <c r="O17557" i="3"/>
  <c r="O17558" i="3"/>
  <c r="O17559" i="3"/>
  <c r="O17560" i="3"/>
  <c r="O17561" i="3"/>
  <c r="O17562" i="3"/>
  <c r="O17563" i="3"/>
  <c r="O17564" i="3"/>
  <c r="O17565" i="3"/>
  <c r="O17566" i="3"/>
  <c r="O17567" i="3"/>
  <c r="O17568" i="3"/>
  <c r="O17569" i="3"/>
  <c r="O17570" i="3"/>
  <c r="O17571" i="3"/>
  <c r="O17572" i="3"/>
  <c r="O17573" i="3"/>
  <c r="O17574" i="3"/>
  <c r="O17575" i="3"/>
  <c r="O17576" i="3"/>
  <c r="O17577" i="3"/>
  <c r="O17578" i="3"/>
  <c r="O17579" i="3"/>
  <c r="O17580" i="3"/>
  <c r="O17581" i="3"/>
  <c r="O17582" i="3"/>
  <c r="O17583" i="3"/>
  <c r="O17584" i="3"/>
  <c r="O17585" i="3"/>
  <c r="O17586" i="3"/>
  <c r="O17587" i="3"/>
  <c r="O17588" i="3"/>
  <c r="O17589" i="3"/>
  <c r="O17590" i="3"/>
  <c r="O17591" i="3"/>
  <c r="O17592" i="3"/>
  <c r="O17593" i="3"/>
  <c r="O17594" i="3"/>
  <c r="O17595" i="3"/>
  <c r="O17596" i="3"/>
  <c r="O17597" i="3"/>
  <c r="O17598" i="3"/>
  <c r="O17599" i="3"/>
  <c r="O17600" i="3"/>
  <c r="O17601" i="3"/>
  <c r="O17602" i="3"/>
  <c r="O17603" i="3"/>
  <c r="O17604" i="3"/>
  <c r="O17605" i="3"/>
  <c r="O17606" i="3"/>
  <c r="O17607" i="3"/>
  <c r="O17608" i="3"/>
  <c r="O17609" i="3"/>
  <c r="O17610" i="3"/>
  <c r="O17611" i="3"/>
  <c r="O17612" i="3"/>
  <c r="O17613" i="3"/>
  <c r="O17614" i="3"/>
  <c r="O17615" i="3"/>
  <c r="O17616" i="3"/>
  <c r="O17617" i="3"/>
  <c r="O17618" i="3"/>
  <c r="O17619" i="3"/>
  <c r="O17620" i="3"/>
  <c r="O17621" i="3"/>
  <c r="O17622" i="3"/>
  <c r="O17623" i="3"/>
  <c r="O17624" i="3"/>
  <c r="O17625" i="3"/>
  <c r="O17626" i="3"/>
  <c r="O17627" i="3"/>
  <c r="O17628" i="3"/>
  <c r="O17629" i="3"/>
  <c r="O17630" i="3"/>
  <c r="O17631" i="3"/>
  <c r="O17632" i="3"/>
  <c r="O17633" i="3"/>
  <c r="O17634" i="3"/>
  <c r="O17635" i="3"/>
  <c r="O17636" i="3"/>
  <c r="O17637" i="3"/>
  <c r="O17638" i="3"/>
  <c r="O17639" i="3"/>
  <c r="O17640" i="3"/>
  <c r="O17641" i="3"/>
  <c r="O17642" i="3"/>
  <c r="O17643" i="3"/>
  <c r="O17644" i="3"/>
  <c r="O17645" i="3"/>
  <c r="O17646" i="3"/>
  <c r="O17647" i="3"/>
  <c r="O17648" i="3"/>
  <c r="O17649" i="3"/>
  <c r="O17650" i="3"/>
  <c r="O17651" i="3"/>
  <c r="O17652" i="3"/>
  <c r="O17653" i="3"/>
  <c r="O17654" i="3"/>
  <c r="O17655" i="3"/>
  <c r="O17656" i="3"/>
  <c r="O17657" i="3"/>
  <c r="O17658" i="3"/>
  <c r="O17659" i="3"/>
  <c r="O17660" i="3"/>
  <c r="O17661" i="3"/>
  <c r="O17662" i="3"/>
  <c r="O17663" i="3"/>
  <c r="O17664" i="3"/>
  <c r="O17665" i="3"/>
  <c r="O17666" i="3"/>
  <c r="O17667" i="3"/>
  <c r="O17668" i="3"/>
  <c r="O17669" i="3"/>
  <c r="O17670" i="3"/>
  <c r="O17671" i="3"/>
  <c r="O17672" i="3"/>
  <c r="O17673" i="3"/>
  <c r="O17674" i="3"/>
  <c r="O17675" i="3"/>
  <c r="O17676" i="3"/>
  <c r="O17677" i="3"/>
  <c r="O17678" i="3"/>
  <c r="O17679" i="3"/>
  <c r="O17680" i="3"/>
  <c r="O17681" i="3"/>
  <c r="O17682" i="3"/>
  <c r="O17683" i="3"/>
  <c r="O17684" i="3"/>
  <c r="O17685" i="3"/>
  <c r="O17686" i="3"/>
  <c r="O17687" i="3"/>
  <c r="O17688" i="3"/>
  <c r="O17689" i="3"/>
  <c r="O17690" i="3"/>
  <c r="O17691" i="3"/>
  <c r="O17692" i="3"/>
  <c r="O17693" i="3"/>
  <c r="O17694" i="3"/>
  <c r="O17695" i="3"/>
  <c r="O17696" i="3"/>
  <c r="O17697" i="3"/>
  <c r="O17698" i="3"/>
  <c r="O17699" i="3"/>
  <c r="O17700" i="3"/>
  <c r="O17701" i="3"/>
  <c r="O17702" i="3"/>
  <c r="O17703" i="3"/>
  <c r="O17704" i="3"/>
  <c r="O17705" i="3"/>
  <c r="O17706" i="3"/>
  <c r="O17707" i="3"/>
  <c r="O17708" i="3"/>
  <c r="O17709" i="3"/>
  <c r="O17710" i="3"/>
  <c r="O17711" i="3"/>
  <c r="O17712" i="3"/>
  <c r="O17713" i="3"/>
  <c r="O17714" i="3"/>
  <c r="O17715" i="3"/>
  <c r="O17716" i="3"/>
  <c r="O17717" i="3"/>
  <c r="O17718" i="3"/>
  <c r="O17719" i="3"/>
  <c r="O17720" i="3"/>
  <c r="O17721" i="3"/>
  <c r="O17722" i="3"/>
  <c r="O17723" i="3"/>
  <c r="O17724" i="3"/>
  <c r="O17725" i="3"/>
  <c r="O17726" i="3"/>
  <c r="O17727" i="3"/>
  <c r="O17728" i="3"/>
  <c r="O17729" i="3"/>
  <c r="O17730" i="3"/>
  <c r="O17731" i="3"/>
  <c r="O17732" i="3"/>
  <c r="O17733" i="3"/>
  <c r="O17734" i="3"/>
  <c r="O17735" i="3"/>
  <c r="O17736" i="3"/>
  <c r="O17737" i="3"/>
  <c r="O17738" i="3"/>
  <c r="O17739" i="3"/>
  <c r="O17740" i="3"/>
  <c r="O17741" i="3"/>
  <c r="O17742" i="3"/>
  <c r="O17743" i="3"/>
  <c r="O17744" i="3"/>
  <c r="O17745" i="3"/>
  <c r="O17746" i="3"/>
  <c r="O17747" i="3"/>
  <c r="O17748" i="3"/>
  <c r="O17749" i="3"/>
  <c r="O17750" i="3"/>
  <c r="O17751" i="3"/>
  <c r="O17752" i="3"/>
  <c r="O17753" i="3"/>
  <c r="O17754" i="3"/>
  <c r="O17755" i="3"/>
  <c r="O17756" i="3"/>
  <c r="O17757" i="3"/>
  <c r="O17758" i="3"/>
  <c r="O17759" i="3"/>
  <c r="O17760" i="3"/>
  <c r="O17761" i="3"/>
  <c r="O17762" i="3"/>
  <c r="O17763" i="3"/>
  <c r="O17764" i="3"/>
  <c r="O17765" i="3"/>
  <c r="O17766" i="3"/>
  <c r="O17767" i="3"/>
  <c r="O17768" i="3"/>
  <c r="O17769" i="3"/>
  <c r="O17770" i="3"/>
  <c r="O17771" i="3"/>
  <c r="O17772" i="3"/>
  <c r="O17773" i="3"/>
  <c r="O17774" i="3"/>
  <c r="O17775" i="3"/>
  <c r="O17776" i="3"/>
  <c r="O17777" i="3"/>
  <c r="O17778" i="3"/>
  <c r="O17779" i="3"/>
  <c r="O17780" i="3"/>
  <c r="O17781" i="3"/>
  <c r="O17782" i="3"/>
  <c r="O17783" i="3"/>
  <c r="O17784" i="3"/>
  <c r="O17785" i="3"/>
  <c r="O17786" i="3"/>
  <c r="O17787" i="3"/>
  <c r="O17788" i="3"/>
  <c r="O17789" i="3"/>
  <c r="O17790" i="3"/>
  <c r="O17791" i="3"/>
  <c r="O17792" i="3"/>
  <c r="O17793" i="3"/>
  <c r="O17794" i="3"/>
  <c r="O17795" i="3"/>
  <c r="O17796" i="3"/>
  <c r="O17797" i="3"/>
  <c r="O17798" i="3"/>
  <c r="O17799" i="3"/>
  <c r="O17800" i="3"/>
  <c r="O17801" i="3"/>
  <c r="O17802" i="3"/>
  <c r="O17803" i="3"/>
  <c r="O17804" i="3"/>
  <c r="O17805" i="3"/>
  <c r="O17806" i="3"/>
  <c r="O17807" i="3"/>
  <c r="O17808" i="3"/>
  <c r="O17809" i="3"/>
  <c r="O17810" i="3"/>
  <c r="O17811" i="3"/>
  <c r="O17812" i="3"/>
  <c r="O17813" i="3"/>
  <c r="O17814" i="3"/>
  <c r="O17815" i="3"/>
  <c r="O17816" i="3"/>
  <c r="O17817" i="3"/>
  <c r="O17818" i="3"/>
  <c r="O17819" i="3"/>
  <c r="O17820" i="3"/>
  <c r="O17821" i="3"/>
  <c r="O17822" i="3"/>
  <c r="O17823" i="3"/>
  <c r="O17824" i="3"/>
  <c r="O17825" i="3"/>
  <c r="O17826" i="3"/>
  <c r="O17827" i="3"/>
  <c r="O17828" i="3"/>
  <c r="O17829" i="3"/>
  <c r="O17830" i="3"/>
  <c r="O17831" i="3"/>
  <c r="O17832" i="3"/>
  <c r="O17833" i="3"/>
  <c r="O17834" i="3"/>
  <c r="O17835" i="3"/>
  <c r="O17836" i="3"/>
  <c r="O17837" i="3"/>
  <c r="O17838" i="3"/>
  <c r="O17839" i="3"/>
  <c r="O17840" i="3"/>
  <c r="O17841" i="3"/>
  <c r="O17842" i="3"/>
  <c r="O17843" i="3"/>
  <c r="O17844" i="3"/>
  <c r="O17845" i="3"/>
  <c r="O17846" i="3"/>
  <c r="O17847" i="3"/>
  <c r="O17848" i="3"/>
  <c r="O17849" i="3"/>
  <c r="O17850" i="3"/>
  <c r="O17851" i="3"/>
  <c r="O17852" i="3"/>
  <c r="O17853" i="3"/>
  <c r="O17854" i="3"/>
  <c r="O17855" i="3"/>
  <c r="O17856" i="3"/>
  <c r="O17857" i="3"/>
  <c r="O17858" i="3"/>
  <c r="O17859" i="3"/>
  <c r="O17860" i="3"/>
  <c r="O17861" i="3"/>
  <c r="O17862" i="3"/>
  <c r="O17863" i="3"/>
  <c r="O17864" i="3"/>
  <c r="O17865" i="3"/>
  <c r="O17866" i="3"/>
  <c r="O17867" i="3"/>
  <c r="O17868" i="3"/>
  <c r="O17869" i="3"/>
  <c r="O17870" i="3"/>
  <c r="O17871" i="3"/>
  <c r="O17872" i="3"/>
  <c r="O17873" i="3"/>
  <c r="O17874" i="3"/>
  <c r="O17875" i="3"/>
  <c r="O17876" i="3"/>
  <c r="O17877" i="3"/>
  <c r="O17878" i="3"/>
  <c r="O17879" i="3"/>
  <c r="O17880" i="3"/>
  <c r="O17881" i="3"/>
  <c r="O17882" i="3"/>
  <c r="O17883" i="3"/>
  <c r="O17884" i="3"/>
  <c r="O17885" i="3"/>
  <c r="O17886" i="3"/>
  <c r="O17887" i="3"/>
  <c r="O17888" i="3"/>
  <c r="O17889" i="3"/>
  <c r="O17890" i="3"/>
  <c r="O17891" i="3"/>
  <c r="O17892" i="3"/>
  <c r="O17893" i="3"/>
  <c r="O17894" i="3"/>
  <c r="O17895" i="3"/>
  <c r="O17896" i="3"/>
  <c r="O17897" i="3"/>
  <c r="O17898" i="3"/>
  <c r="O17899" i="3"/>
  <c r="O17900" i="3"/>
  <c r="O17901" i="3"/>
  <c r="O17902" i="3"/>
  <c r="O17903" i="3"/>
  <c r="O17904" i="3"/>
  <c r="O17905" i="3"/>
  <c r="O17906" i="3"/>
  <c r="O17907" i="3"/>
  <c r="O17908" i="3"/>
  <c r="O17909" i="3"/>
  <c r="O17910" i="3"/>
  <c r="O17911" i="3"/>
  <c r="O17912" i="3"/>
  <c r="O17913" i="3"/>
  <c r="O17914" i="3"/>
  <c r="O17915" i="3"/>
  <c r="O17916" i="3"/>
  <c r="O17917" i="3"/>
  <c r="O17918" i="3"/>
  <c r="O17919" i="3"/>
  <c r="O17920" i="3"/>
  <c r="O17921" i="3"/>
  <c r="O17922" i="3"/>
  <c r="O17923" i="3"/>
  <c r="O17924" i="3"/>
  <c r="O17925" i="3"/>
  <c r="O17926" i="3"/>
  <c r="O17927" i="3"/>
  <c r="O17928" i="3"/>
  <c r="O17929" i="3"/>
  <c r="O17930" i="3"/>
  <c r="O17931" i="3"/>
  <c r="O17932" i="3"/>
  <c r="O17933" i="3"/>
  <c r="O17934" i="3"/>
  <c r="O17935" i="3"/>
  <c r="O17936" i="3"/>
  <c r="O17937" i="3"/>
  <c r="O17938" i="3"/>
  <c r="O17939" i="3"/>
  <c r="O17940" i="3"/>
  <c r="O17941" i="3"/>
  <c r="O17942" i="3"/>
  <c r="O17943" i="3"/>
  <c r="O17944" i="3"/>
  <c r="O17945" i="3"/>
  <c r="O17946" i="3"/>
  <c r="O17947" i="3"/>
  <c r="O17948" i="3"/>
  <c r="O17949" i="3"/>
  <c r="O17950" i="3"/>
  <c r="O17951" i="3"/>
  <c r="O17952" i="3"/>
  <c r="O17953" i="3"/>
  <c r="O17954" i="3"/>
  <c r="O17955" i="3"/>
  <c r="O17956" i="3"/>
  <c r="O17957" i="3"/>
  <c r="O17958" i="3"/>
  <c r="O17959" i="3"/>
  <c r="O17960" i="3"/>
  <c r="O17961" i="3"/>
  <c r="O17962" i="3"/>
  <c r="O17963" i="3"/>
  <c r="O17964" i="3"/>
  <c r="O17965" i="3"/>
  <c r="O17966" i="3"/>
  <c r="O17967" i="3"/>
  <c r="O17968" i="3"/>
  <c r="O17969" i="3"/>
  <c r="O17970" i="3"/>
  <c r="O17971" i="3"/>
  <c r="O17972" i="3"/>
  <c r="O17973" i="3"/>
  <c r="O17974" i="3"/>
  <c r="O17975" i="3"/>
  <c r="O17976" i="3"/>
  <c r="O17977" i="3"/>
  <c r="O17978" i="3"/>
  <c r="O17979" i="3"/>
  <c r="O17980" i="3"/>
  <c r="O17981" i="3"/>
  <c r="O17982" i="3"/>
  <c r="O17983" i="3"/>
  <c r="O17984" i="3"/>
  <c r="O17985" i="3"/>
  <c r="O17986" i="3"/>
  <c r="O17987" i="3"/>
  <c r="O17988" i="3"/>
  <c r="O17989" i="3"/>
  <c r="O17990" i="3"/>
  <c r="O17991" i="3"/>
  <c r="O17992" i="3"/>
  <c r="O17993" i="3"/>
  <c r="O17994" i="3"/>
  <c r="O17995" i="3"/>
  <c r="O17996" i="3"/>
  <c r="O17997" i="3"/>
  <c r="O17998" i="3"/>
  <c r="O17999" i="3"/>
  <c r="O18000" i="3"/>
  <c r="O18001" i="3"/>
  <c r="O18002" i="3"/>
  <c r="O18003" i="3"/>
  <c r="O18004" i="3"/>
  <c r="O18005" i="3"/>
  <c r="O18006" i="3"/>
  <c r="O18007" i="3"/>
  <c r="O18008" i="3"/>
  <c r="O18009" i="3"/>
  <c r="O18010" i="3"/>
  <c r="O18011" i="3"/>
  <c r="O18012" i="3"/>
  <c r="O18013" i="3"/>
  <c r="O18014" i="3"/>
  <c r="O18015" i="3"/>
  <c r="O18016" i="3"/>
  <c r="O18017" i="3"/>
  <c r="O18018" i="3"/>
  <c r="O18019" i="3"/>
  <c r="O18020" i="3"/>
  <c r="O18021" i="3"/>
  <c r="O18022" i="3"/>
  <c r="O18023" i="3"/>
  <c r="O18024" i="3"/>
  <c r="O18025" i="3"/>
  <c r="O18026" i="3"/>
  <c r="O18027" i="3"/>
  <c r="O18028" i="3"/>
  <c r="O18029" i="3"/>
  <c r="O18030" i="3"/>
  <c r="O18031" i="3"/>
  <c r="O18032" i="3"/>
  <c r="O18033" i="3"/>
  <c r="O18034" i="3"/>
  <c r="O18035" i="3"/>
  <c r="O18036" i="3"/>
  <c r="O18037" i="3"/>
  <c r="O18038" i="3"/>
  <c r="O18039" i="3"/>
  <c r="O18040" i="3"/>
  <c r="O18041" i="3"/>
  <c r="O18042" i="3"/>
  <c r="O18043" i="3"/>
  <c r="O18044" i="3"/>
  <c r="O18045" i="3"/>
  <c r="O18046" i="3"/>
  <c r="O18047" i="3"/>
  <c r="O18048" i="3"/>
  <c r="O18049" i="3"/>
  <c r="O18050" i="3"/>
  <c r="O18051" i="3"/>
  <c r="O18052" i="3"/>
  <c r="O18053" i="3"/>
  <c r="O18054" i="3"/>
  <c r="O18055" i="3"/>
  <c r="O18056" i="3"/>
  <c r="O18057" i="3"/>
  <c r="O18058" i="3"/>
  <c r="O18059" i="3"/>
  <c r="O18060" i="3"/>
  <c r="O18061" i="3"/>
  <c r="O18062" i="3"/>
  <c r="O18063" i="3"/>
  <c r="O18064" i="3"/>
  <c r="O18065" i="3"/>
  <c r="O18066" i="3"/>
  <c r="O18067" i="3"/>
  <c r="O18068" i="3"/>
  <c r="O18069" i="3"/>
  <c r="O18070" i="3"/>
  <c r="O18071" i="3"/>
  <c r="O18072" i="3"/>
  <c r="O18073" i="3"/>
  <c r="O18074" i="3"/>
  <c r="O18075" i="3"/>
  <c r="O18076" i="3"/>
  <c r="O18077" i="3"/>
  <c r="O18078" i="3"/>
  <c r="O18079" i="3"/>
  <c r="O18080" i="3"/>
  <c r="O18081" i="3"/>
  <c r="O18082" i="3"/>
  <c r="O18083" i="3"/>
  <c r="O18084" i="3"/>
  <c r="O18085" i="3"/>
  <c r="O18086" i="3"/>
  <c r="O18087" i="3"/>
  <c r="O18088" i="3"/>
  <c r="O18089" i="3"/>
  <c r="O18090" i="3"/>
  <c r="O18091" i="3"/>
  <c r="O18092" i="3"/>
  <c r="O18093" i="3"/>
  <c r="O18094" i="3"/>
  <c r="O18095" i="3"/>
  <c r="O18096" i="3"/>
  <c r="O18097" i="3"/>
  <c r="O18098" i="3"/>
  <c r="O18099" i="3"/>
  <c r="O18100" i="3"/>
  <c r="O18101" i="3"/>
  <c r="O18102" i="3"/>
  <c r="O18103" i="3"/>
  <c r="O18104" i="3"/>
  <c r="O18105" i="3"/>
  <c r="O18106" i="3"/>
  <c r="O18107" i="3"/>
  <c r="O18108" i="3"/>
  <c r="O18109" i="3"/>
  <c r="O18110" i="3"/>
  <c r="O18111" i="3"/>
  <c r="O18112" i="3"/>
  <c r="O18113" i="3"/>
  <c r="O18114" i="3"/>
  <c r="O18115" i="3"/>
  <c r="O18116" i="3"/>
  <c r="O18117" i="3"/>
  <c r="O18118" i="3"/>
  <c r="O18119" i="3"/>
  <c r="O18120" i="3"/>
  <c r="O18121" i="3"/>
  <c r="O18122" i="3"/>
  <c r="O18123" i="3"/>
  <c r="O18124" i="3"/>
  <c r="O18125" i="3"/>
  <c r="O18126" i="3"/>
  <c r="O18127" i="3"/>
  <c r="O18128" i="3"/>
  <c r="O18129" i="3"/>
  <c r="O18130" i="3"/>
  <c r="O18131" i="3"/>
  <c r="O18132" i="3"/>
  <c r="O18133" i="3"/>
  <c r="O18134" i="3"/>
  <c r="O18135" i="3"/>
  <c r="O18136" i="3"/>
  <c r="O18137" i="3"/>
  <c r="O18138" i="3"/>
  <c r="O18139" i="3"/>
  <c r="O18140" i="3"/>
  <c r="O18141" i="3"/>
  <c r="O18142" i="3"/>
  <c r="O18143" i="3"/>
  <c r="O18144" i="3"/>
  <c r="O18145" i="3"/>
  <c r="O18146" i="3"/>
  <c r="O18147" i="3"/>
  <c r="O18148" i="3"/>
  <c r="O18149" i="3"/>
  <c r="O18150" i="3"/>
  <c r="O18151" i="3"/>
  <c r="O18152" i="3"/>
  <c r="O18153" i="3"/>
  <c r="O18154" i="3"/>
  <c r="O18155" i="3"/>
  <c r="O18156" i="3"/>
  <c r="O18157" i="3"/>
  <c r="O18158" i="3"/>
  <c r="O18159" i="3"/>
  <c r="O18160" i="3"/>
  <c r="O18161" i="3"/>
  <c r="O18162" i="3"/>
  <c r="O18163" i="3"/>
  <c r="O18164" i="3"/>
  <c r="O18165" i="3"/>
  <c r="O18166" i="3"/>
  <c r="O18167" i="3"/>
  <c r="O18168" i="3"/>
  <c r="O18169" i="3"/>
  <c r="O18170" i="3"/>
  <c r="O18171" i="3"/>
  <c r="O18172" i="3"/>
  <c r="O18173" i="3"/>
  <c r="O18174" i="3"/>
  <c r="O18175" i="3"/>
  <c r="O18176" i="3"/>
  <c r="O18177" i="3"/>
  <c r="O18178" i="3"/>
  <c r="O18179" i="3"/>
  <c r="O18180" i="3"/>
  <c r="O18181" i="3"/>
  <c r="O18182" i="3"/>
  <c r="O18183" i="3"/>
  <c r="O18184" i="3"/>
  <c r="O18185" i="3"/>
  <c r="O18186" i="3"/>
  <c r="O18187" i="3"/>
  <c r="O18188" i="3"/>
  <c r="O18189" i="3"/>
  <c r="O18190" i="3"/>
  <c r="O18191" i="3"/>
  <c r="O18192" i="3"/>
  <c r="O18193" i="3"/>
  <c r="O18194" i="3"/>
  <c r="O18195" i="3"/>
  <c r="O18196" i="3"/>
  <c r="O18197" i="3"/>
  <c r="O18198" i="3"/>
  <c r="O18199" i="3"/>
  <c r="O18200" i="3"/>
  <c r="O18201" i="3"/>
  <c r="O18202" i="3"/>
  <c r="O18203" i="3"/>
  <c r="O18204" i="3"/>
  <c r="O18205" i="3"/>
  <c r="O18206" i="3"/>
  <c r="O18207" i="3"/>
  <c r="O18208" i="3"/>
  <c r="O18209" i="3"/>
  <c r="O18210" i="3"/>
  <c r="O18211" i="3"/>
  <c r="O18212" i="3"/>
  <c r="O18213" i="3"/>
  <c r="O18214" i="3"/>
  <c r="O18215" i="3"/>
  <c r="O18216" i="3"/>
  <c r="O18217" i="3"/>
  <c r="O18218" i="3"/>
  <c r="O18219" i="3"/>
  <c r="O18220" i="3"/>
  <c r="O18221" i="3"/>
  <c r="O18222" i="3"/>
  <c r="O18223" i="3"/>
  <c r="O18224" i="3"/>
  <c r="O18225" i="3"/>
  <c r="O18226" i="3"/>
  <c r="O18227" i="3"/>
  <c r="O18228" i="3"/>
  <c r="O18229" i="3"/>
  <c r="O18230" i="3"/>
  <c r="O18231" i="3"/>
  <c r="O18232" i="3"/>
  <c r="O18233" i="3"/>
  <c r="O18234" i="3"/>
  <c r="O18235" i="3"/>
  <c r="O18236" i="3"/>
  <c r="O18237" i="3"/>
  <c r="O18238" i="3"/>
  <c r="O18239" i="3"/>
  <c r="O18240" i="3"/>
  <c r="O18241" i="3"/>
  <c r="O18242" i="3"/>
  <c r="O18243" i="3"/>
  <c r="O18244" i="3"/>
  <c r="O18245" i="3"/>
  <c r="O18246" i="3"/>
  <c r="O18247" i="3"/>
  <c r="O18248" i="3"/>
  <c r="O18249" i="3"/>
  <c r="O18250" i="3"/>
  <c r="O18251" i="3"/>
  <c r="O18252" i="3"/>
  <c r="O18253" i="3"/>
  <c r="O18254" i="3"/>
  <c r="O18255" i="3"/>
  <c r="O18256" i="3"/>
  <c r="O18257" i="3"/>
  <c r="O18258" i="3"/>
  <c r="O18259" i="3"/>
  <c r="O18260" i="3"/>
  <c r="O18261" i="3"/>
  <c r="O18262" i="3"/>
  <c r="O18263" i="3"/>
  <c r="O18264" i="3"/>
  <c r="O18265" i="3"/>
  <c r="O18266" i="3"/>
  <c r="O18267" i="3"/>
  <c r="O18268" i="3"/>
  <c r="O18269" i="3"/>
  <c r="O18270" i="3"/>
  <c r="O18271" i="3"/>
  <c r="O18272" i="3"/>
  <c r="O18273" i="3"/>
  <c r="O18274" i="3"/>
  <c r="O18275" i="3"/>
  <c r="O18276" i="3"/>
  <c r="O18277" i="3"/>
  <c r="O18278" i="3"/>
  <c r="O18279" i="3"/>
  <c r="O18280" i="3"/>
  <c r="O18281" i="3"/>
  <c r="O18282" i="3"/>
  <c r="O18283" i="3"/>
  <c r="O18284" i="3"/>
  <c r="O18285" i="3"/>
  <c r="O18286" i="3"/>
  <c r="O18287" i="3"/>
  <c r="O18288" i="3"/>
  <c r="O18289" i="3"/>
  <c r="O18290" i="3"/>
  <c r="O18291" i="3"/>
  <c r="O18292" i="3"/>
  <c r="O18293" i="3"/>
  <c r="O18294" i="3"/>
  <c r="O18295" i="3"/>
  <c r="O18296" i="3"/>
  <c r="O18297" i="3"/>
  <c r="O18298" i="3"/>
  <c r="O18299" i="3"/>
  <c r="O18300" i="3"/>
  <c r="O18301" i="3"/>
  <c r="O18302" i="3"/>
  <c r="O18303" i="3"/>
  <c r="O18304" i="3"/>
  <c r="O18305" i="3"/>
  <c r="O18306" i="3"/>
  <c r="O18307" i="3"/>
  <c r="O18308" i="3"/>
  <c r="O18309" i="3"/>
  <c r="O18310" i="3"/>
  <c r="O18311" i="3"/>
  <c r="O18312" i="3"/>
  <c r="O18313" i="3"/>
  <c r="O18314" i="3"/>
  <c r="O18315" i="3"/>
  <c r="O18316" i="3"/>
  <c r="O18317" i="3"/>
  <c r="O18318" i="3"/>
  <c r="O18319" i="3"/>
  <c r="O18320" i="3"/>
  <c r="O18321" i="3"/>
  <c r="O18322" i="3"/>
  <c r="O18323" i="3"/>
  <c r="O18324" i="3"/>
  <c r="O18325" i="3"/>
  <c r="O18326" i="3"/>
  <c r="O18327" i="3"/>
  <c r="O18328" i="3"/>
  <c r="O18329" i="3"/>
  <c r="O18330" i="3"/>
  <c r="O18331" i="3"/>
  <c r="O18332" i="3"/>
  <c r="O18333" i="3"/>
  <c r="O18334" i="3"/>
  <c r="O18335" i="3"/>
  <c r="O18336" i="3"/>
  <c r="O18337" i="3"/>
  <c r="O18338" i="3"/>
  <c r="O18339" i="3"/>
  <c r="O18340" i="3"/>
  <c r="O18341" i="3"/>
  <c r="O18342" i="3"/>
  <c r="O18343" i="3"/>
  <c r="O18344" i="3"/>
  <c r="O18345" i="3"/>
  <c r="O18346" i="3"/>
  <c r="O18347" i="3"/>
  <c r="O18348" i="3"/>
  <c r="O18349" i="3"/>
  <c r="O18350" i="3"/>
  <c r="O18351" i="3"/>
  <c r="O18352" i="3"/>
  <c r="O18353" i="3"/>
  <c r="O18354" i="3"/>
  <c r="O18355" i="3"/>
  <c r="O18356" i="3"/>
  <c r="O18357" i="3"/>
  <c r="O18358" i="3"/>
  <c r="O18359" i="3"/>
  <c r="O18360" i="3"/>
  <c r="O18361" i="3"/>
  <c r="O18362" i="3"/>
  <c r="O18363" i="3"/>
  <c r="O18364" i="3"/>
  <c r="O18365" i="3"/>
  <c r="O18366" i="3"/>
  <c r="O18367" i="3"/>
  <c r="O18368" i="3"/>
  <c r="O18369" i="3"/>
  <c r="O18370" i="3"/>
  <c r="O18371" i="3"/>
  <c r="O18372" i="3"/>
  <c r="O18373" i="3"/>
  <c r="O18374" i="3"/>
  <c r="O18375" i="3"/>
  <c r="O18376" i="3"/>
  <c r="O18377" i="3"/>
  <c r="O18378" i="3"/>
  <c r="O18379" i="3"/>
  <c r="O18380" i="3"/>
  <c r="O18381" i="3"/>
  <c r="O18382" i="3"/>
  <c r="O18383" i="3"/>
  <c r="O18384" i="3"/>
  <c r="O18385" i="3"/>
  <c r="O18386" i="3"/>
  <c r="O18387" i="3"/>
  <c r="O18388" i="3"/>
  <c r="O18389" i="3"/>
  <c r="O18390" i="3"/>
  <c r="O18391" i="3"/>
  <c r="O18392" i="3"/>
  <c r="O18393" i="3"/>
  <c r="O18394" i="3"/>
  <c r="O18395" i="3"/>
  <c r="O18396" i="3"/>
  <c r="O18397" i="3"/>
  <c r="O18398" i="3"/>
  <c r="O18399" i="3"/>
  <c r="O18400" i="3"/>
  <c r="O18401" i="3"/>
  <c r="O18402" i="3"/>
  <c r="O18403" i="3"/>
  <c r="O18404" i="3"/>
  <c r="O18405" i="3"/>
  <c r="O18406" i="3"/>
  <c r="O18407" i="3"/>
  <c r="O18408" i="3"/>
  <c r="O18409" i="3"/>
  <c r="O18410" i="3"/>
  <c r="O18411" i="3"/>
  <c r="O18412" i="3"/>
  <c r="O18413" i="3"/>
  <c r="O18414" i="3"/>
  <c r="O18415" i="3"/>
  <c r="O18416" i="3"/>
  <c r="O18417" i="3"/>
  <c r="O18418" i="3"/>
  <c r="O18419" i="3"/>
  <c r="O18420" i="3"/>
  <c r="O18421" i="3"/>
  <c r="O18422" i="3"/>
  <c r="O18423" i="3"/>
  <c r="O18424" i="3"/>
  <c r="O18425" i="3"/>
  <c r="O18426" i="3"/>
  <c r="O18427" i="3"/>
  <c r="O18428" i="3"/>
  <c r="O18429" i="3"/>
  <c r="O18430" i="3"/>
  <c r="O18431" i="3"/>
  <c r="O18432" i="3"/>
  <c r="O18433" i="3"/>
  <c r="O18434" i="3"/>
  <c r="O18435" i="3"/>
  <c r="O18436" i="3"/>
  <c r="O18437" i="3"/>
  <c r="O18438" i="3"/>
  <c r="O18439" i="3"/>
  <c r="O18440" i="3"/>
  <c r="O18441" i="3"/>
  <c r="O18442" i="3"/>
  <c r="O18443" i="3"/>
  <c r="O18444" i="3"/>
  <c r="O18445" i="3"/>
  <c r="O18446" i="3"/>
  <c r="O18447" i="3"/>
  <c r="O18448" i="3"/>
  <c r="O18449" i="3"/>
  <c r="O18450" i="3"/>
  <c r="O18451" i="3"/>
  <c r="O18452" i="3"/>
  <c r="O18453" i="3"/>
  <c r="O18454" i="3"/>
  <c r="O18455" i="3"/>
  <c r="O18456" i="3"/>
  <c r="O18457" i="3"/>
  <c r="O18458" i="3"/>
  <c r="O18459" i="3"/>
  <c r="O18460" i="3"/>
  <c r="O18461" i="3"/>
  <c r="O18462" i="3"/>
  <c r="O18463" i="3"/>
  <c r="O18464" i="3"/>
  <c r="O18465" i="3"/>
  <c r="O18466" i="3"/>
  <c r="O18467" i="3"/>
  <c r="O18468" i="3"/>
  <c r="O18469" i="3"/>
  <c r="O18470" i="3"/>
  <c r="O18471" i="3"/>
  <c r="O18472" i="3"/>
  <c r="O18473" i="3"/>
  <c r="O18474" i="3"/>
  <c r="O18475" i="3"/>
  <c r="O18476" i="3"/>
  <c r="O18477" i="3"/>
  <c r="O18478" i="3"/>
  <c r="O18479" i="3"/>
  <c r="O18480" i="3"/>
  <c r="O18481" i="3"/>
  <c r="O18482" i="3"/>
  <c r="O18483" i="3"/>
  <c r="O18484" i="3"/>
  <c r="O18485" i="3"/>
  <c r="O18486" i="3"/>
  <c r="O18487" i="3"/>
  <c r="O18488" i="3"/>
  <c r="O18489" i="3"/>
  <c r="O18490" i="3"/>
  <c r="O18491" i="3"/>
  <c r="O18492" i="3"/>
  <c r="O18493" i="3"/>
  <c r="O18494" i="3"/>
  <c r="O18495" i="3"/>
  <c r="O18496" i="3"/>
  <c r="O18497" i="3"/>
  <c r="O18498" i="3"/>
  <c r="O18499" i="3"/>
  <c r="O18500" i="3"/>
  <c r="O18501" i="3"/>
  <c r="O18502" i="3"/>
  <c r="O18503" i="3"/>
  <c r="O18504" i="3"/>
  <c r="O18505" i="3"/>
  <c r="O18506" i="3"/>
  <c r="O18507" i="3"/>
  <c r="O18508" i="3"/>
  <c r="O18509" i="3"/>
  <c r="O18510" i="3"/>
  <c r="O18511" i="3"/>
  <c r="O18512" i="3"/>
  <c r="O18513" i="3"/>
  <c r="O18514" i="3"/>
  <c r="O18515" i="3"/>
  <c r="O18516" i="3"/>
  <c r="O18517" i="3"/>
  <c r="O18518" i="3"/>
  <c r="O18519" i="3"/>
  <c r="O18520" i="3"/>
  <c r="O18521" i="3"/>
  <c r="O18522" i="3"/>
  <c r="O18523" i="3"/>
  <c r="O18524" i="3"/>
  <c r="O18525" i="3"/>
  <c r="O18526" i="3"/>
  <c r="O18527" i="3"/>
  <c r="O18528" i="3"/>
  <c r="O18529" i="3"/>
  <c r="O18530" i="3"/>
  <c r="O18531" i="3"/>
  <c r="O18532" i="3"/>
  <c r="O18533" i="3"/>
  <c r="O18534" i="3"/>
  <c r="O18535" i="3"/>
  <c r="O18536" i="3"/>
  <c r="O18537" i="3"/>
  <c r="O18538" i="3"/>
  <c r="O18539" i="3"/>
  <c r="O18540" i="3"/>
  <c r="O18541" i="3"/>
  <c r="O18542" i="3"/>
  <c r="O18543" i="3"/>
  <c r="O18544" i="3"/>
  <c r="O18545" i="3"/>
  <c r="O18546" i="3"/>
  <c r="O18547" i="3"/>
  <c r="O18548" i="3"/>
  <c r="O18549" i="3"/>
  <c r="O18550" i="3"/>
  <c r="O18551" i="3"/>
  <c r="O18552" i="3"/>
  <c r="O18553" i="3"/>
  <c r="O18554" i="3"/>
  <c r="O18555" i="3"/>
  <c r="O18556" i="3"/>
  <c r="O18557" i="3"/>
  <c r="O18558" i="3"/>
  <c r="O18559" i="3"/>
  <c r="O18560" i="3"/>
  <c r="O18561" i="3"/>
  <c r="O18562" i="3"/>
  <c r="O18563" i="3"/>
  <c r="O18564" i="3"/>
  <c r="O18565" i="3"/>
  <c r="O18566" i="3"/>
  <c r="O18567" i="3"/>
  <c r="O18568" i="3"/>
  <c r="O18569" i="3"/>
  <c r="O18570" i="3"/>
  <c r="O18571" i="3"/>
  <c r="O18572" i="3"/>
  <c r="O18573" i="3"/>
  <c r="O18574" i="3"/>
  <c r="O18575" i="3"/>
  <c r="O18576" i="3"/>
  <c r="O18577" i="3"/>
  <c r="O18578" i="3"/>
  <c r="O18579" i="3"/>
  <c r="O18580" i="3"/>
  <c r="O18581" i="3"/>
  <c r="O18582" i="3"/>
  <c r="O18583" i="3"/>
  <c r="O18584" i="3"/>
  <c r="O18585" i="3"/>
  <c r="O18586" i="3"/>
  <c r="O18587" i="3"/>
  <c r="O18588" i="3"/>
  <c r="O18589" i="3"/>
  <c r="O18590" i="3"/>
  <c r="O18591" i="3"/>
  <c r="O18592" i="3"/>
  <c r="O18593" i="3"/>
  <c r="O18594" i="3"/>
  <c r="O18595" i="3"/>
  <c r="O18596" i="3"/>
  <c r="O18597" i="3"/>
  <c r="O18598" i="3"/>
  <c r="O18599" i="3"/>
  <c r="O18600" i="3"/>
  <c r="O18601" i="3"/>
  <c r="O18602" i="3"/>
  <c r="O18603" i="3"/>
  <c r="O18604" i="3"/>
  <c r="O18605" i="3"/>
  <c r="O18606" i="3"/>
  <c r="O18607" i="3"/>
  <c r="O18608" i="3"/>
  <c r="O18609" i="3"/>
  <c r="O18610" i="3"/>
  <c r="O18611" i="3"/>
  <c r="O18612" i="3"/>
  <c r="O18613" i="3"/>
  <c r="O18614" i="3"/>
  <c r="O18615" i="3"/>
  <c r="O18616" i="3"/>
  <c r="O18617" i="3"/>
  <c r="O18618" i="3"/>
  <c r="O18619" i="3"/>
  <c r="O18620" i="3"/>
  <c r="O18621" i="3"/>
  <c r="O18622" i="3"/>
  <c r="O18623" i="3"/>
  <c r="O18624" i="3"/>
  <c r="O18625" i="3"/>
  <c r="O18626" i="3"/>
  <c r="O18627" i="3"/>
  <c r="O18628" i="3"/>
  <c r="O18629" i="3"/>
  <c r="O18630" i="3"/>
  <c r="O18631" i="3"/>
  <c r="O18632" i="3"/>
  <c r="O18633" i="3"/>
  <c r="O18634" i="3"/>
  <c r="O18635" i="3"/>
  <c r="O18636" i="3"/>
  <c r="O18637" i="3"/>
  <c r="O18638" i="3"/>
  <c r="O18639" i="3"/>
  <c r="O18640" i="3"/>
  <c r="O18641" i="3"/>
  <c r="O18642" i="3"/>
  <c r="O18643" i="3"/>
  <c r="O18644" i="3"/>
  <c r="O18645" i="3"/>
  <c r="O18646" i="3"/>
  <c r="O18647" i="3"/>
  <c r="O18648" i="3"/>
  <c r="O18649" i="3"/>
  <c r="O18650" i="3"/>
  <c r="O18651" i="3"/>
  <c r="O18652" i="3"/>
  <c r="O18653" i="3"/>
  <c r="O18654" i="3"/>
  <c r="O18655" i="3"/>
  <c r="O18656" i="3"/>
  <c r="O18657" i="3"/>
  <c r="O18658" i="3"/>
  <c r="O18659" i="3"/>
  <c r="O18660" i="3"/>
  <c r="O18661" i="3"/>
  <c r="O18662" i="3"/>
  <c r="O18663" i="3"/>
  <c r="O18664" i="3"/>
  <c r="O18665" i="3"/>
  <c r="O18666" i="3"/>
  <c r="O18667" i="3"/>
  <c r="O18668" i="3"/>
  <c r="O18669" i="3"/>
  <c r="O18670" i="3"/>
  <c r="O18671" i="3"/>
  <c r="O18672" i="3"/>
  <c r="O18673" i="3"/>
  <c r="O18674" i="3"/>
  <c r="O18675" i="3"/>
  <c r="O18676" i="3"/>
  <c r="O18677" i="3"/>
  <c r="O18678" i="3"/>
  <c r="O18679" i="3"/>
  <c r="O18680" i="3"/>
  <c r="O18681" i="3"/>
  <c r="O18682" i="3"/>
  <c r="O18683" i="3"/>
  <c r="O18684" i="3"/>
  <c r="O18685" i="3"/>
  <c r="O18686" i="3"/>
  <c r="O18687" i="3"/>
  <c r="O18688" i="3"/>
  <c r="O18689" i="3"/>
  <c r="O18690" i="3"/>
  <c r="O18691" i="3"/>
  <c r="O18692" i="3"/>
  <c r="O18693" i="3"/>
  <c r="O18694" i="3"/>
  <c r="O18695" i="3"/>
  <c r="O18696" i="3"/>
  <c r="O18697" i="3"/>
  <c r="O18698" i="3"/>
  <c r="O18699" i="3"/>
  <c r="O18700" i="3"/>
  <c r="O18701" i="3"/>
  <c r="O18702" i="3"/>
  <c r="O18703" i="3"/>
  <c r="O18704" i="3"/>
  <c r="O18705" i="3"/>
  <c r="O18706" i="3"/>
  <c r="O18707" i="3"/>
  <c r="O18708" i="3"/>
  <c r="O18709" i="3"/>
  <c r="O18710" i="3"/>
  <c r="O18711" i="3"/>
  <c r="O18712" i="3"/>
  <c r="O18713" i="3"/>
  <c r="O18714" i="3"/>
  <c r="O18715" i="3"/>
  <c r="O18716" i="3"/>
  <c r="O18717" i="3"/>
  <c r="O18718" i="3"/>
  <c r="O18719" i="3"/>
  <c r="O18720" i="3"/>
  <c r="O18721" i="3"/>
  <c r="O18722" i="3"/>
  <c r="O18723" i="3"/>
  <c r="O18724" i="3"/>
  <c r="O18725" i="3"/>
  <c r="O18726" i="3"/>
  <c r="O18727" i="3"/>
  <c r="O18728" i="3"/>
  <c r="O18729" i="3"/>
  <c r="O18730" i="3"/>
  <c r="O18731" i="3"/>
  <c r="O18732" i="3"/>
  <c r="O18733" i="3"/>
  <c r="O18734" i="3"/>
  <c r="O18735" i="3"/>
  <c r="O18736" i="3"/>
  <c r="O18737" i="3"/>
  <c r="O18738" i="3"/>
  <c r="O18739" i="3"/>
  <c r="O18740" i="3"/>
  <c r="O18741" i="3"/>
  <c r="O18742" i="3"/>
  <c r="O18743" i="3"/>
  <c r="O18744" i="3"/>
  <c r="O18745" i="3"/>
  <c r="O18746" i="3"/>
  <c r="O18747" i="3"/>
  <c r="O18748" i="3"/>
  <c r="O18749" i="3"/>
  <c r="O18750" i="3"/>
  <c r="O18751" i="3"/>
  <c r="O18752" i="3"/>
  <c r="O18753" i="3"/>
  <c r="O18754" i="3"/>
  <c r="O18755" i="3"/>
  <c r="O18756" i="3"/>
  <c r="O18757" i="3"/>
  <c r="O18758" i="3"/>
  <c r="O18759" i="3"/>
  <c r="O18760" i="3"/>
  <c r="O18761" i="3"/>
  <c r="O18762" i="3"/>
  <c r="O18763" i="3"/>
  <c r="O18764" i="3"/>
  <c r="O18765" i="3"/>
  <c r="O18766" i="3"/>
  <c r="O18767" i="3"/>
  <c r="O18768" i="3"/>
  <c r="O18769" i="3"/>
  <c r="O18770" i="3"/>
  <c r="O18771" i="3"/>
  <c r="O18772" i="3"/>
  <c r="O18773" i="3"/>
  <c r="O18774" i="3"/>
  <c r="O18775" i="3"/>
  <c r="O18776" i="3"/>
  <c r="O18777" i="3"/>
  <c r="O18778" i="3"/>
  <c r="O18779" i="3"/>
  <c r="O18780" i="3"/>
  <c r="O18781" i="3"/>
  <c r="O18782" i="3"/>
  <c r="O18783" i="3"/>
  <c r="O18784" i="3"/>
  <c r="O18785" i="3"/>
  <c r="O18786" i="3"/>
  <c r="O18787" i="3"/>
  <c r="O18788" i="3"/>
  <c r="O18789" i="3"/>
  <c r="O18790" i="3"/>
  <c r="O18791" i="3"/>
  <c r="O18792" i="3"/>
  <c r="O18793" i="3"/>
  <c r="O18794" i="3"/>
  <c r="O18795" i="3"/>
  <c r="O18796" i="3"/>
  <c r="O18797" i="3"/>
  <c r="O18798" i="3"/>
  <c r="O18799" i="3"/>
  <c r="O18800" i="3"/>
  <c r="O18801" i="3"/>
  <c r="O18802" i="3"/>
  <c r="O18803" i="3"/>
  <c r="O18804" i="3"/>
  <c r="O18805" i="3"/>
  <c r="O18806" i="3"/>
  <c r="O18807" i="3"/>
  <c r="O18808" i="3"/>
  <c r="O18809" i="3"/>
  <c r="O18810" i="3"/>
  <c r="O18811" i="3"/>
  <c r="O18812" i="3"/>
  <c r="O18813" i="3"/>
  <c r="O18814" i="3"/>
  <c r="O18815" i="3"/>
  <c r="O18816" i="3"/>
  <c r="O18817" i="3"/>
  <c r="O18818" i="3"/>
  <c r="O18819" i="3"/>
  <c r="O18820" i="3"/>
  <c r="O18821" i="3"/>
  <c r="O18822" i="3"/>
  <c r="O18823" i="3"/>
  <c r="O18824" i="3"/>
  <c r="O18825" i="3"/>
  <c r="O18826" i="3"/>
  <c r="O18827" i="3"/>
  <c r="O18828" i="3"/>
  <c r="O18829" i="3"/>
  <c r="O18830" i="3"/>
  <c r="O18831" i="3"/>
  <c r="O18832" i="3"/>
  <c r="O18833" i="3"/>
  <c r="O18834" i="3"/>
  <c r="O18835" i="3"/>
  <c r="O18836" i="3"/>
  <c r="O18837" i="3"/>
  <c r="O18838" i="3"/>
  <c r="O18839" i="3"/>
  <c r="O18840" i="3"/>
  <c r="O18841" i="3"/>
  <c r="O18842" i="3"/>
  <c r="O18843" i="3"/>
  <c r="O18844" i="3"/>
  <c r="O18845" i="3"/>
  <c r="O18846" i="3"/>
  <c r="O18847" i="3"/>
  <c r="O18848" i="3"/>
  <c r="O18849" i="3"/>
  <c r="O18850" i="3"/>
  <c r="O18851" i="3"/>
  <c r="O18852" i="3"/>
  <c r="O18853" i="3"/>
  <c r="O19853" i="3"/>
  <c r="O19854" i="3"/>
  <c r="O19855" i="3"/>
  <c r="O19856" i="3"/>
  <c r="O19857" i="3"/>
  <c r="O19858" i="3"/>
  <c r="O19859" i="3"/>
  <c r="O19860" i="3"/>
  <c r="O19861" i="3"/>
  <c r="O19862" i="3"/>
  <c r="O19863" i="3"/>
  <c r="O19864" i="3"/>
  <c r="O19865" i="3"/>
  <c r="O19866" i="3"/>
  <c r="O19867" i="3"/>
  <c r="O19868" i="3"/>
  <c r="O19869" i="3"/>
  <c r="O19870" i="3"/>
  <c r="O19871" i="3"/>
  <c r="O19872" i="3"/>
  <c r="O19873" i="3"/>
  <c r="O19874" i="3"/>
  <c r="O19875" i="3"/>
  <c r="O19876" i="3"/>
  <c r="O19877" i="3"/>
  <c r="O19878" i="3"/>
  <c r="O19879" i="3"/>
  <c r="O19880" i="3"/>
  <c r="O19881" i="3"/>
  <c r="O19882" i="3"/>
  <c r="O19883" i="3"/>
  <c r="O19884" i="3"/>
  <c r="O19885" i="3"/>
  <c r="O19886" i="3"/>
  <c r="O19887" i="3"/>
  <c r="O19888" i="3"/>
  <c r="O19889" i="3"/>
  <c r="O19890" i="3"/>
  <c r="O19891" i="3"/>
  <c r="O19892" i="3"/>
  <c r="O19893" i="3"/>
  <c r="O19894" i="3"/>
  <c r="O19895" i="3"/>
  <c r="O19896" i="3"/>
  <c r="O19897" i="3"/>
  <c r="O19898" i="3"/>
  <c r="O19899" i="3"/>
  <c r="O19900" i="3"/>
  <c r="O19901" i="3"/>
  <c r="O19902" i="3"/>
  <c r="O19903" i="3"/>
  <c r="O19904" i="3"/>
  <c r="O19905" i="3"/>
  <c r="O19906" i="3"/>
  <c r="O19907" i="3"/>
  <c r="O19908" i="3"/>
  <c r="O19909" i="3"/>
  <c r="O19910" i="3"/>
  <c r="O19911" i="3"/>
  <c r="O19912" i="3"/>
  <c r="O19913" i="3"/>
  <c r="O19914" i="3"/>
  <c r="O19915" i="3"/>
  <c r="O19916" i="3"/>
  <c r="O19917" i="3"/>
  <c r="O19918" i="3"/>
  <c r="O19919" i="3"/>
  <c r="O19920" i="3"/>
  <c r="O19921" i="3"/>
  <c r="O19922" i="3"/>
  <c r="O19923" i="3"/>
  <c r="O19924" i="3"/>
  <c r="O19925" i="3"/>
  <c r="O19926" i="3"/>
  <c r="O19927" i="3"/>
  <c r="O19928" i="3"/>
  <c r="O19929" i="3"/>
  <c r="O19930" i="3"/>
  <c r="O19931" i="3"/>
  <c r="O19932" i="3"/>
  <c r="O19933" i="3"/>
  <c r="O19934" i="3"/>
  <c r="O19935" i="3"/>
  <c r="O19936" i="3"/>
  <c r="O19937" i="3"/>
  <c r="O19938" i="3"/>
  <c r="O19939" i="3"/>
  <c r="O19940" i="3"/>
  <c r="O19941" i="3"/>
  <c r="O19942" i="3"/>
  <c r="O19943" i="3"/>
  <c r="O19944" i="3"/>
  <c r="O19945" i="3"/>
  <c r="O19946" i="3"/>
  <c r="O19947" i="3"/>
  <c r="O19948" i="3"/>
  <c r="O19949" i="3"/>
  <c r="O19950" i="3"/>
  <c r="O19951" i="3"/>
  <c r="O19952" i="3"/>
  <c r="O19953" i="3"/>
  <c r="O19954" i="3"/>
  <c r="O19955" i="3"/>
  <c r="O19956" i="3"/>
  <c r="O19957" i="3"/>
  <c r="O19958" i="3"/>
  <c r="O19959" i="3"/>
  <c r="O19960" i="3"/>
  <c r="O19961" i="3"/>
  <c r="O19962" i="3"/>
  <c r="O19963" i="3"/>
  <c r="O19964" i="3"/>
  <c r="O19965" i="3"/>
  <c r="O19966" i="3"/>
  <c r="O19967" i="3"/>
  <c r="O19968" i="3"/>
  <c r="O19969" i="3"/>
  <c r="O19970" i="3"/>
  <c r="O19971" i="3"/>
  <c r="O19972" i="3"/>
  <c r="O19973" i="3"/>
  <c r="O19974" i="3"/>
  <c r="O19975" i="3"/>
  <c r="O19976" i="3"/>
  <c r="O19977" i="3"/>
  <c r="O19978" i="3"/>
  <c r="O19979" i="3"/>
  <c r="O19980" i="3"/>
  <c r="O19981" i="3"/>
  <c r="O19982" i="3"/>
  <c r="O19983" i="3"/>
  <c r="O19984" i="3"/>
  <c r="O19985" i="3"/>
  <c r="O19986" i="3"/>
  <c r="O19987" i="3"/>
  <c r="O19988" i="3"/>
  <c r="O19989" i="3"/>
  <c r="O19990" i="3"/>
  <c r="O19991" i="3"/>
  <c r="O19992" i="3"/>
  <c r="O19993" i="3"/>
  <c r="O19994" i="3"/>
  <c r="O19995" i="3"/>
  <c r="O19996" i="3"/>
  <c r="O19997" i="3"/>
  <c r="O19998" i="3"/>
  <c r="O19999" i="3"/>
  <c r="O20000" i="3"/>
  <c r="O20001" i="3"/>
  <c r="O20002" i="3"/>
  <c r="O20003" i="3"/>
  <c r="O20004" i="3"/>
  <c r="O20005" i="3"/>
  <c r="O20006" i="3"/>
  <c r="O20007" i="3"/>
  <c r="O20008" i="3"/>
  <c r="O20009" i="3"/>
  <c r="O20010" i="3"/>
  <c r="O20011" i="3"/>
  <c r="O20012" i="3"/>
  <c r="O20013" i="3"/>
  <c r="O20014" i="3"/>
  <c r="O20015" i="3"/>
  <c r="O20016" i="3"/>
  <c r="O20017" i="3"/>
  <c r="O20018" i="3"/>
  <c r="O20019" i="3"/>
  <c r="O20020" i="3"/>
  <c r="O20021" i="3"/>
  <c r="O20022" i="3"/>
  <c r="O20023" i="3"/>
  <c r="O20024" i="3"/>
  <c r="O20025" i="3"/>
  <c r="O20026" i="3"/>
  <c r="O20027" i="3"/>
  <c r="O20028" i="3"/>
  <c r="O20029" i="3"/>
  <c r="O20030" i="3"/>
  <c r="O20031" i="3"/>
  <c r="O20032" i="3"/>
  <c r="O20033" i="3"/>
  <c r="O20034" i="3"/>
  <c r="O20035" i="3"/>
  <c r="O20036" i="3"/>
  <c r="O20037" i="3"/>
  <c r="O20038" i="3"/>
  <c r="O20039" i="3"/>
  <c r="O20040" i="3"/>
  <c r="O20041" i="3"/>
  <c r="O20042" i="3"/>
  <c r="O20043" i="3"/>
  <c r="O20044" i="3"/>
  <c r="O20045" i="3"/>
  <c r="O20046" i="3"/>
  <c r="O20047" i="3"/>
  <c r="O20048" i="3"/>
  <c r="O20049" i="3"/>
  <c r="O20050" i="3"/>
  <c r="O20051" i="3"/>
  <c r="O20052" i="3"/>
  <c r="O20053" i="3"/>
  <c r="O20054" i="3"/>
  <c r="O20055" i="3"/>
  <c r="O20056" i="3"/>
  <c r="O20057" i="3"/>
  <c r="O20058" i="3"/>
  <c r="O20059" i="3"/>
  <c r="O20060" i="3"/>
  <c r="O20061" i="3"/>
  <c r="O20062" i="3"/>
  <c r="O20063" i="3"/>
  <c r="O20064" i="3"/>
  <c r="O20065" i="3"/>
  <c r="O20066" i="3"/>
  <c r="O20067" i="3"/>
  <c r="O20068" i="3"/>
  <c r="O20069" i="3"/>
  <c r="O20070" i="3"/>
  <c r="O20071" i="3"/>
  <c r="O20072" i="3"/>
  <c r="O20073" i="3"/>
  <c r="O20074" i="3"/>
  <c r="O20075" i="3"/>
  <c r="O20076" i="3"/>
  <c r="O20077" i="3"/>
  <c r="O20078" i="3"/>
  <c r="O20079" i="3"/>
  <c r="O20080" i="3"/>
  <c r="O20081" i="3"/>
  <c r="O20082" i="3"/>
  <c r="O20083" i="3"/>
  <c r="O20084" i="3"/>
  <c r="O20085" i="3"/>
  <c r="O20086" i="3"/>
  <c r="O20087" i="3"/>
  <c r="O20088" i="3"/>
  <c r="O20089" i="3"/>
  <c r="O20090" i="3"/>
  <c r="O20091" i="3"/>
  <c r="O20092" i="3"/>
  <c r="O20093" i="3"/>
  <c r="O20094" i="3"/>
  <c r="O20095" i="3"/>
  <c r="O20096" i="3"/>
  <c r="O20097" i="3"/>
  <c r="O20098" i="3"/>
  <c r="O20099" i="3"/>
  <c r="O20100" i="3"/>
  <c r="O20101" i="3"/>
  <c r="O20102" i="3"/>
  <c r="O20103" i="3"/>
  <c r="O2" i="3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2" i="2"/>
  <c r="C18" i="12" l="1"/>
  <c r="C32" i="12" s="1"/>
  <c r="C46" i="12" s="1"/>
  <c r="B56" i="12"/>
  <c r="D3" i="12"/>
  <c r="D46" i="12"/>
  <c r="H46" i="12" s="1"/>
  <c r="E4" i="12"/>
  <c r="E3" i="12"/>
  <c r="E31" i="12"/>
  <c r="E17" i="12"/>
  <c r="E45" i="12"/>
  <c r="I45" i="12" s="1"/>
  <c r="D31" i="12"/>
  <c r="D17" i="12"/>
  <c r="D45" i="12"/>
  <c r="H45" i="12" s="1"/>
  <c r="D4" i="12"/>
  <c r="E32" i="12"/>
  <c r="E18" i="12"/>
  <c r="E46" i="12"/>
  <c r="I46" i="12" s="1"/>
  <c r="D32" i="12"/>
  <c r="D18" i="12"/>
  <c r="C5" i="12"/>
  <c r="E5" i="12" l="1"/>
  <c r="D5" i="12"/>
  <c r="C19" i="12"/>
  <c r="C6" i="12"/>
  <c r="G16" i="12"/>
  <c r="G30" i="12" s="1"/>
  <c r="G44" i="12" s="1"/>
  <c r="F16" i="12"/>
  <c r="F30" i="12" s="1"/>
  <c r="F44" i="12" s="1"/>
  <c r="G14" i="12"/>
  <c r="G28" i="12" s="1"/>
  <c r="G42" i="12" s="1"/>
  <c r="F14" i="12"/>
  <c r="F28" i="12" s="1"/>
  <c r="F42" i="12" s="1"/>
  <c r="G11" i="12"/>
  <c r="G25" i="12" s="1"/>
  <c r="G39" i="12" s="1"/>
  <c r="F11" i="12"/>
  <c r="F25" i="12" s="1"/>
  <c r="F39" i="12" s="1"/>
  <c r="G10" i="12"/>
  <c r="G24" i="12" s="1"/>
  <c r="G38" i="12" s="1"/>
  <c r="F10" i="12"/>
  <c r="F24" i="12" s="1"/>
  <c r="F38" i="12" s="1"/>
  <c r="G9" i="12"/>
  <c r="G23" i="12" s="1"/>
  <c r="G37" i="12" s="1"/>
  <c r="F9" i="12"/>
  <c r="F23" i="12" s="1"/>
  <c r="F37" i="12" s="1"/>
  <c r="G5" i="12"/>
  <c r="G19" i="12" s="1"/>
  <c r="G33" i="12" s="1"/>
  <c r="F5" i="12"/>
  <c r="F19" i="12" s="1"/>
  <c r="F33" i="12" s="1"/>
  <c r="G4" i="12"/>
  <c r="F4" i="12"/>
  <c r="G3" i="12"/>
  <c r="F3" i="12"/>
  <c r="G6" i="12"/>
  <c r="G20" i="12" s="1"/>
  <c r="G34" i="12" s="1"/>
  <c r="F6" i="12"/>
  <c r="F20" i="12" s="1"/>
  <c r="F34" i="12" s="1"/>
  <c r="G13" i="13"/>
  <c r="F13" i="13"/>
  <c r="G13" i="12"/>
  <c r="G27" i="12" s="1"/>
  <c r="G41" i="12" s="1"/>
  <c r="F13" i="12"/>
  <c r="F27" i="12" s="1"/>
  <c r="F41" i="12" s="1"/>
  <c r="G12" i="12"/>
  <c r="G26" i="12" s="1"/>
  <c r="G40" i="12" s="1"/>
  <c r="F12" i="12"/>
  <c r="F26" i="12" s="1"/>
  <c r="F40" i="12" s="1"/>
  <c r="G18" i="13"/>
  <c r="F18" i="13"/>
  <c r="G12" i="13"/>
  <c r="F12" i="13"/>
  <c r="G4" i="13"/>
  <c r="F4" i="13"/>
  <c r="I3" i="12" l="1"/>
  <c r="G17" i="12"/>
  <c r="H4" i="12"/>
  <c r="F18" i="12"/>
  <c r="I4" i="12"/>
  <c r="G18" i="12"/>
  <c r="H3" i="12"/>
  <c r="F17" i="12"/>
  <c r="E6" i="12"/>
  <c r="I6" i="12" s="1"/>
  <c r="D6" i="12"/>
  <c r="H6" i="12" s="1"/>
  <c r="C33" i="12"/>
  <c r="E19" i="12"/>
  <c r="I19" i="12" s="1"/>
  <c r="D19" i="12"/>
  <c r="H19" i="12" s="1"/>
  <c r="H5" i="12"/>
  <c r="I5" i="12"/>
  <c r="C20" i="12"/>
  <c r="C7" i="12"/>
  <c r="C8" i="13"/>
  <c r="C12" i="13" s="1"/>
  <c r="C16" i="13" s="1"/>
  <c r="C9" i="13"/>
  <c r="C13" i="13" s="1"/>
  <c r="C17" i="13" s="1"/>
  <c r="C10" i="13"/>
  <c r="C14" i="13" s="1"/>
  <c r="C18" i="13" s="1"/>
  <c r="C7" i="13"/>
  <c r="C11" i="13" s="1"/>
  <c r="C15" i="13" s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" i="1"/>
  <c r="F31" i="12" l="1"/>
  <c r="H31" i="12" s="1"/>
  <c r="H17" i="12"/>
  <c r="F32" i="12"/>
  <c r="H32" i="12" s="1"/>
  <c r="H18" i="12"/>
  <c r="G32" i="12"/>
  <c r="I32" i="12" s="1"/>
  <c r="I18" i="12"/>
  <c r="G31" i="12"/>
  <c r="I31" i="12" s="1"/>
  <c r="I17" i="12"/>
  <c r="C34" i="12"/>
  <c r="E20" i="12"/>
  <c r="I20" i="12" s="1"/>
  <c r="D20" i="12"/>
  <c r="H20" i="12" s="1"/>
  <c r="E7" i="12"/>
  <c r="I7" i="12" s="1"/>
  <c r="D7" i="12"/>
  <c r="H7" i="12" s="1"/>
  <c r="C47" i="12"/>
  <c r="D33" i="12"/>
  <c r="H33" i="12" s="1"/>
  <c r="E33" i="12"/>
  <c r="I33" i="12" s="1"/>
  <c r="C8" i="12"/>
  <c r="C21" i="12"/>
  <c r="D5" i="13"/>
  <c r="H5" i="13" s="1"/>
  <c r="E18" i="13"/>
  <c r="I18" i="13" s="1"/>
  <c r="D4" i="13"/>
  <c r="H4" i="13" s="1"/>
  <c r="E14" i="13"/>
  <c r="I14" i="13" s="1"/>
  <c r="E10" i="13"/>
  <c r="I10" i="13" s="1"/>
  <c r="E6" i="13"/>
  <c r="I6" i="13" s="1"/>
  <c r="D18" i="13"/>
  <c r="H18" i="13" s="1"/>
  <c r="D12" i="13"/>
  <c r="H12" i="13" s="1"/>
  <c r="D8" i="13"/>
  <c r="H8" i="13" s="1"/>
  <c r="D6" i="13"/>
  <c r="H6" i="13" s="1"/>
  <c r="D3" i="13"/>
  <c r="H3" i="13" s="1"/>
  <c r="E17" i="13"/>
  <c r="I17" i="13" s="1"/>
  <c r="E15" i="13"/>
  <c r="I15" i="13" s="1"/>
  <c r="E13" i="13"/>
  <c r="I13" i="13" s="1"/>
  <c r="E11" i="13"/>
  <c r="I11" i="13" s="1"/>
  <c r="E9" i="13"/>
  <c r="I9" i="13" s="1"/>
  <c r="E7" i="13"/>
  <c r="I7" i="13" s="1"/>
  <c r="E5" i="13"/>
  <c r="I5" i="13" s="1"/>
  <c r="E16" i="13"/>
  <c r="I16" i="13" s="1"/>
  <c r="E12" i="13"/>
  <c r="I12" i="13" s="1"/>
  <c r="E8" i="13"/>
  <c r="I8" i="13" s="1"/>
  <c r="E4" i="13"/>
  <c r="I4" i="13" s="1"/>
  <c r="D16" i="13"/>
  <c r="H16" i="13" s="1"/>
  <c r="D14" i="13"/>
  <c r="H14" i="13" s="1"/>
  <c r="D10" i="13"/>
  <c r="H10" i="13" s="1"/>
  <c r="E3" i="13"/>
  <c r="I3" i="13" s="1"/>
  <c r="D17" i="13"/>
  <c r="H17" i="13" s="1"/>
  <c r="D15" i="13"/>
  <c r="H15" i="13" s="1"/>
  <c r="D13" i="13"/>
  <c r="H13" i="13" s="1"/>
  <c r="D11" i="13"/>
  <c r="H11" i="13" s="1"/>
  <c r="C6" i="14" s="1"/>
  <c r="D9" i="13"/>
  <c r="H9" i="13" s="1"/>
  <c r="D7" i="13"/>
  <c r="H7" i="13" s="1"/>
  <c r="D4" i="14" l="1"/>
  <c r="D5" i="14"/>
  <c r="D7" i="14"/>
  <c r="C5" i="14"/>
  <c r="C7" i="14"/>
  <c r="D6" i="14"/>
  <c r="C4" i="14"/>
  <c r="C48" i="12"/>
  <c r="E34" i="12"/>
  <c r="I34" i="12" s="1"/>
  <c r="D34" i="12"/>
  <c r="H34" i="12" s="1"/>
  <c r="C35" i="12"/>
  <c r="E21" i="12"/>
  <c r="I21" i="12" s="1"/>
  <c r="D21" i="12"/>
  <c r="H21" i="12" s="1"/>
  <c r="D8" i="12"/>
  <c r="H8" i="12" s="1"/>
  <c r="E8" i="12"/>
  <c r="I8" i="12" s="1"/>
  <c r="D47" i="12"/>
  <c r="H47" i="12" s="1"/>
  <c r="E47" i="12"/>
  <c r="I47" i="12" s="1"/>
  <c r="C9" i="12"/>
  <c r="C22" i="12"/>
  <c r="C8" i="14" l="1"/>
  <c r="D8" i="14"/>
  <c r="D48" i="12"/>
  <c r="H48" i="12" s="1"/>
  <c r="E48" i="12"/>
  <c r="I48" i="12" s="1"/>
  <c r="C36" i="12"/>
  <c r="E22" i="12"/>
  <c r="I22" i="12" s="1"/>
  <c r="D22" i="12"/>
  <c r="H22" i="12" s="1"/>
  <c r="C49" i="12"/>
  <c r="D35" i="12"/>
  <c r="H35" i="12" s="1"/>
  <c r="E35" i="12"/>
  <c r="I35" i="12" s="1"/>
  <c r="E9" i="12"/>
  <c r="I9" i="12" s="1"/>
  <c r="D9" i="12"/>
  <c r="H9" i="12" s="1"/>
  <c r="C10" i="12"/>
  <c r="C23" i="12"/>
  <c r="C37" i="12" l="1"/>
  <c r="D23" i="12"/>
  <c r="H23" i="12" s="1"/>
  <c r="E23" i="12"/>
  <c r="I23" i="12" s="1"/>
  <c r="D49" i="12"/>
  <c r="H49" i="12" s="1"/>
  <c r="E49" i="12"/>
  <c r="I49" i="12" s="1"/>
  <c r="D10" i="12"/>
  <c r="H10" i="12" s="1"/>
  <c r="E10" i="12"/>
  <c r="I10" i="12" s="1"/>
  <c r="C50" i="12"/>
  <c r="D36" i="12"/>
  <c r="H36" i="12" s="1"/>
  <c r="E36" i="12"/>
  <c r="I36" i="12" s="1"/>
  <c r="C11" i="12"/>
  <c r="C24" i="12"/>
  <c r="D11" i="12" l="1"/>
  <c r="H11" i="12" s="1"/>
  <c r="E11" i="12"/>
  <c r="I11" i="12" s="1"/>
  <c r="C38" i="12"/>
  <c r="D24" i="12"/>
  <c r="H24" i="12" s="1"/>
  <c r="E24" i="12"/>
  <c r="I24" i="12" s="1"/>
  <c r="E50" i="12"/>
  <c r="I50" i="12" s="1"/>
  <c r="D50" i="12"/>
  <c r="H50" i="12" s="1"/>
  <c r="C51" i="12"/>
  <c r="E37" i="12"/>
  <c r="I37" i="12" s="1"/>
  <c r="D37" i="12"/>
  <c r="H37" i="12" s="1"/>
  <c r="C12" i="12"/>
  <c r="C25" i="12"/>
  <c r="C39" i="12" l="1"/>
  <c r="D25" i="12"/>
  <c r="H25" i="12" s="1"/>
  <c r="E25" i="12"/>
  <c r="I25" i="12" s="1"/>
  <c r="E51" i="12"/>
  <c r="I51" i="12" s="1"/>
  <c r="D51" i="12"/>
  <c r="H51" i="12" s="1"/>
  <c r="E12" i="12"/>
  <c r="I12" i="12" s="1"/>
  <c r="D12" i="12"/>
  <c r="H12" i="12" s="1"/>
  <c r="C52" i="12"/>
  <c r="E38" i="12"/>
  <c r="I38" i="12" s="1"/>
  <c r="D38" i="12"/>
  <c r="H38" i="12" s="1"/>
  <c r="C13" i="12"/>
  <c r="C26" i="12"/>
  <c r="D13" i="12" l="1"/>
  <c r="H13" i="12" s="1"/>
  <c r="E13" i="12"/>
  <c r="I13" i="12" s="1"/>
  <c r="C40" i="12"/>
  <c r="D26" i="12"/>
  <c r="H26" i="12" s="1"/>
  <c r="E26" i="12"/>
  <c r="I26" i="12" s="1"/>
  <c r="D52" i="12"/>
  <c r="H52" i="12" s="1"/>
  <c r="E52" i="12"/>
  <c r="I52" i="12" s="1"/>
  <c r="C53" i="12"/>
  <c r="E39" i="12"/>
  <c r="I39" i="12" s="1"/>
  <c r="D39" i="12"/>
  <c r="H39" i="12" s="1"/>
  <c r="C14" i="12"/>
  <c r="C27" i="12"/>
  <c r="C41" i="12" l="1"/>
  <c r="E27" i="12"/>
  <c r="I27" i="12" s="1"/>
  <c r="D27" i="12"/>
  <c r="H27" i="12" s="1"/>
  <c r="D53" i="12"/>
  <c r="H53" i="12" s="1"/>
  <c r="E53" i="12"/>
  <c r="I53" i="12" s="1"/>
  <c r="E14" i="12"/>
  <c r="I14" i="12" s="1"/>
  <c r="D14" i="12"/>
  <c r="H14" i="12" s="1"/>
  <c r="C54" i="12"/>
  <c r="E40" i="12"/>
  <c r="I40" i="12" s="1"/>
  <c r="D40" i="12"/>
  <c r="H40" i="12" s="1"/>
  <c r="C15" i="12"/>
  <c r="C28" i="12"/>
  <c r="C42" i="12" l="1"/>
  <c r="D28" i="12"/>
  <c r="H28" i="12" s="1"/>
  <c r="E28" i="12"/>
  <c r="I28" i="12" s="1"/>
  <c r="D54" i="12"/>
  <c r="H54" i="12" s="1"/>
  <c r="E54" i="12"/>
  <c r="I54" i="12" s="1"/>
  <c r="E15" i="12"/>
  <c r="I15" i="12" s="1"/>
  <c r="D15" i="12"/>
  <c r="H15" i="12" s="1"/>
  <c r="C55" i="12"/>
  <c r="E41" i="12"/>
  <c r="I41" i="12" s="1"/>
  <c r="D41" i="12"/>
  <c r="H41" i="12" s="1"/>
  <c r="C16" i="12"/>
  <c r="C29" i="12"/>
  <c r="C43" i="12" l="1"/>
  <c r="D29" i="12"/>
  <c r="H29" i="12" s="1"/>
  <c r="E29" i="12"/>
  <c r="I29" i="12" s="1"/>
  <c r="D55" i="12"/>
  <c r="H55" i="12" s="1"/>
  <c r="E55" i="12"/>
  <c r="I55" i="12" s="1"/>
  <c r="C30" i="12"/>
  <c r="D16" i="12"/>
  <c r="H16" i="12" s="1"/>
  <c r="E16" i="12"/>
  <c r="I16" i="12" s="1"/>
  <c r="C56" i="12"/>
  <c r="D42" i="12"/>
  <c r="H42" i="12" s="1"/>
  <c r="E42" i="12"/>
  <c r="I42" i="12" s="1"/>
  <c r="C44" i="12" l="1"/>
  <c r="D30" i="12"/>
  <c r="H30" i="12" s="1"/>
  <c r="E30" i="12"/>
  <c r="I30" i="12" s="1"/>
  <c r="D56" i="12"/>
  <c r="H56" i="12" s="1"/>
  <c r="E56" i="12"/>
  <c r="I56" i="12" s="1"/>
  <c r="C57" i="12"/>
  <c r="E43" i="12"/>
  <c r="I43" i="12" s="1"/>
  <c r="D43" i="12"/>
  <c r="H43" i="12" s="1"/>
  <c r="D57" i="12" l="1"/>
  <c r="H57" i="12" s="1"/>
  <c r="E57" i="12"/>
  <c r="I57" i="12" s="1"/>
  <c r="C58" i="12"/>
  <c r="D44" i="12"/>
  <c r="H44" i="12" s="1"/>
  <c r="E44" i="12"/>
  <c r="I44" i="12" s="1"/>
  <c r="E58" i="12" l="1"/>
  <c r="I58" i="12" s="1"/>
  <c r="D58" i="12"/>
  <c r="H58" i="12" s="1"/>
</calcChain>
</file>

<file path=xl/sharedStrings.xml><?xml version="1.0" encoding="utf-8"?>
<sst xmlns="http://schemas.openxmlformats.org/spreadsheetml/2006/main" count="115587" uniqueCount="3518">
  <si>
    <t>Program_
Name</t>
  </si>
  <si>
    <t>Funding_
Mechanism</t>
  </si>
  <si>
    <t>Application_
ID</t>
  </si>
  <si>
    <t>Phase_
ID</t>
  </si>
  <si>
    <t>Measure_
Name</t>
  </si>
  <si>
    <t>Project_
Track</t>
  </si>
  <si>
    <t>Measure_
ID</t>
  </si>
  <si>
    <t>Measure_
End_
Use_
Category</t>
  </si>
  <si>
    <t>Measure_
Type</t>
  </si>
  <si>
    <t>Measure_
Description_
(Custom Only)</t>
  </si>
  <si>
    <t>Measure_
EUL_
(Years)</t>
  </si>
  <si>
    <t>Number_
of_
Units
(#)</t>
  </si>
  <si>
    <t>Base_
Measure</t>
  </si>
  <si>
    <t>Project_
Completion_
Date
(YYYY/MM/DD)</t>
  </si>
  <si>
    <t>Total_
Costs_of_
Project
($)</t>
  </si>
  <si>
    <t>Incremental_
Equipment_
Costs
($)</t>
  </si>
  <si>
    <t>Gross_
Energy_
Savings
(kWh)</t>
  </si>
  <si>
    <t>Gross_
Demand_
Savings
(kW)</t>
  </si>
  <si>
    <t>Audit_Funding_Program</t>
  </si>
  <si>
    <t>Full Cost Recovery</t>
  </si>
  <si>
    <t>TH-1301</t>
  </si>
  <si>
    <t>Toronto Hydro-Electric System Limited</t>
  </si>
  <si>
    <t>Energy Audit</t>
  </si>
  <si>
    <t>Prescriptive</t>
  </si>
  <si>
    <t>TH-1445</t>
  </si>
  <si>
    <t>High_Performance_New_Construction_Program</t>
  </si>
  <si>
    <t>HPNC3-C-17-016</t>
  </si>
  <si>
    <t>HPNC - Modeling Phase</t>
  </si>
  <si>
    <t>High Performance New Construction</t>
  </si>
  <si>
    <t>Custom</t>
  </si>
  <si>
    <t>HPNC-14-051</t>
  </si>
  <si>
    <t>HPNC - Project Implementation</t>
  </si>
  <si>
    <t>Prescriptive &amp; Custom</t>
  </si>
  <si>
    <t>HPNC3-C-18-013</t>
  </si>
  <si>
    <t>HPNC3-C-17-035</t>
  </si>
  <si>
    <t>HPNC3-C-18-004</t>
  </si>
  <si>
    <t>HPNC3-C-16-025</t>
  </si>
  <si>
    <t>HPNC3-C-18-002</t>
  </si>
  <si>
    <t>HPNC3-C-16-047</t>
  </si>
  <si>
    <t>HPNC3-C-17-021</t>
  </si>
  <si>
    <t>HPNC3-C-17-030</t>
  </si>
  <si>
    <t>HPNC3-C-17-039</t>
  </si>
  <si>
    <t>New_Construction_Program</t>
  </si>
  <si>
    <t>TOR-MA-76-FG-0056</t>
  </si>
  <si>
    <t>Dimmer switch</t>
  </si>
  <si>
    <t>ENERGY STAR Qualified Light Fixture - 1 or 2 Sockets</t>
  </si>
  <si>
    <t>ENERGY STAR qualified light fixture - 3 or more sockets</t>
  </si>
  <si>
    <t>ENERGY STAR® qualified homes</t>
  </si>
  <si>
    <t>Performance</t>
  </si>
  <si>
    <t>TOR-MA-98-FD-0058</t>
  </si>
  <si>
    <t>Swimming_Pool_Efficiency_Program</t>
  </si>
  <si>
    <t>20189C26</t>
  </si>
  <si>
    <t>Variable speed pool pump</t>
  </si>
  <si>
    <t>for swimming pool filtration process</t>
  </si>
  <si>
    <t>Single speed pump</t>
  </si>
  <si>
    <t>Program Name</t>
  </si>
  <si>
    <t>LDC Account Number</t>
  </si>
  <si>
    <t>LDC Application ID</t>
  </si>
  <si>
    <t>Application Phase ID</t>
  </si>
  <si>
    <t>Measure ID</t>
  </si>
  <si>
    <t>Measure Name</t>
  </si>
  <si>
    <t>Measure Description</t>
  </si>
  <si>
    <t>Measure Type</t>
  </si>
  <si>
    <t>Measure End Use</t>
  </si>
  <si>
    <t>Project Track</t>
  </si>
  <si>
    <t>Quantity</t>
  </si>
  <si>
    <t>Incremental Equipment Cost ($)</t>
  </si>
  <si>
    <t>Gross Energy Savings (kWh)</t>
  </si>
  <si>
    <t>Gross Demand Savings (kW)</t>
  </si>
  <si>
    <t>ADAPTIVE THERMOSTAT LOCAL PROGRAM</t>
  </si>
  <si>
    <t>AT#28</t>
  </si>
  <si>
    <t>Smart Thermostat</t>
  </si>
  <si>
    <t>AT#29</t>
  </si>
  <si>
    <t>SAVE ON ENERGY AUDIT FUNDING PROGRAM</t>
  </si>
  <si>
    <t>TH-1542</t>
  </si>
  <si>
    <t>SAVE ON ENERGY BUSINESS REFRIGERATION INCENTIVE PROGRAM</t>
  </si>
  <si>
    <t>TOR-BRI-98-00661</t>
  </si>
  <si>
    <t>Strip curtains for walk-in freezers</t>
  </si>
  <si>
    <t>Refrigeration</t>
  </si>
  <si>
    <t>PSP-Business-Commercial-Refrigeration</t>
  </si>
  <si>
    <t>9 Watt ECM Fan Motor Upgrade - Standard</t>
  </si>
  <si>
    <t>Cleaning condenser coils - cooler</t>
  </si>
  <si>
    <t>Strip curtains for walk-in coolers</t>
  </si>
  <si>
    <t>TOR-BRI-147-00043</t>
  </si>
  <si>
    <t>1/15 HP ECM Fan Motor Upgrade - Standard</t>
  </si>
  <si>
    <t>1/3 HP ECM Fan Motor Upgrade - Standard</t>
  </si>
  <si>
    <t>TOR-BRI-147-00041</t>
  </si>
  <si>
    <t>TOR-BRI-147-00040</t>
  </si>
  <si>
    <t>TOR-BRI-147-00036</t>
  </si>
  <si>
    <t>TOR-BRI-147-00035</t>
  </si>
  <si>
    <t>TOR-BRI-147-00031</t>
  </si>
  <si>
    <t>TOR-BRI-147-00030</t>
  </si>
  <si>
    <t>TOR-BRI-147-00029</t>
  </si>
  <si>
    <t>TOR-BRI-147-00028</t>
  </si>
  <si>
    <t>TOR-BRI-147-00027</t>
  </si>
  <si>
    <t>TOR-BRI-147-00026</t>
  </si>
  <si>
    <t>TOR-BRI-147-00025</t>
  </si>
  <si>
    <t>TOR-BRI-147-00024</t>
  </si>
  <si>
    <t>TOR-BRI-147-00023</t>
  </si>
  <si>
    <t>TOR-BRI-147-00022</t>
  </si>
  <si>
    <t>TOR-BRI-147-00021</t>
  </si>
  <si>
    <t>TOR-BRI-147-00020</t>
  </si>
  <si>
    <t>TOR-BRI-147-00018</t>
  </si>
  <si>
    <t>TOR-BRI-147-00017</t>
  </si>
  <si>
    <t>TOR-BRI-147-00015</t>
  </si>
  <si>
    <t>TOR-BRI-147-00013</t>
  </si>
  <si>
    <t>TOR-BRI-147-00012</t>
  </si>
  <si>
    <t>TOR-BRI-147-00011</t>
  </si>
  <si>
    <t>TOR-BRI-147-00009</t>
  </si>
  <si>
    <t>TOR-BRI-126-00429</t>
  </si>
  <si>
    <t>1/15 HP ECM Fan Motor Upgrade - Two Speed</t>
  </si>
  <si>
    <t>TOR-BRI-126-00404</t>
  </si>
  <si>
    <t>TOR-BRI-126-00403</t>
  </si>
  <si>
    <t>Cleaning condenser coils - freezer</t>
  </si>
  <si>
    <t>TOR-BRI-126-00401</t>
  </si>
  <si>
    <t>TOR-BRI-126-00399</t>
  </si>
  <si>
    <t>TOR-BRI-126-00394</t>
  </si>
  <si>
    <t>TOR-BRI-126-00393</t>
  </si>
  <si>
    <t>9 Watt ECM Fan Motor - Square Frame - Standard</t>
  </si>
  <si>
    <t>TOR-BRI-126-00392</t>
  </si>
  <si>
    <t>TOR-BRI-126-00386</t>
  </si>
  <si>
    <t>TOR-BRI-126-00385</t>
  </si>
  <si>
    <t>TOR-BRI-126-00383</t>
  </si>
  <si>
    <t>TOR-BRI-126-00382</t>
  </si>
  <si>
    <t>TOR-BRI-126-00381</t>
  </si>
  <si>
    <t>TOR-BRI-126-00380</t>
  </si>
  <si>
    <t>TOR-BRI-126-00378</t>
  </si>
  <si>
    <t>TOR-BRI-126-00377</t>
  </si>
  <si>
    <t>TOR-BRI-126-00376</t>
  </si>
  <si>
    <t>TOR-BRI-126-00375</t>
  </si>
  <si>
    <t>TOR-BRI-126-00374</t>
  </si>
  <si>
    <t>TOR-BRI-126-00372</t>
  </si>
  <si>
    <t>TOR-BRI-126-00371</t>
  </si>
  <si>
    <t>TOR-BRI-126-00370</t>
  </si>
  <si>
    <t>TOR-BRI-126-00369</t>
  </si>
  <si>
    <t>TOR-BRI-126-00353</t>
  </si>
  <si>
    <t>TOR-BRI-126-00351</t>
  </si>
  <si>
    <t>TOR-BRI-126-00325</t>
  </si>
  <si>
    <t>TOR-BRI-126-00143</t>
  </si>
  <si>
    <t>TOR-BRI-112-00388</t>
  </si>
  <si>
    <t>TOR-BRI-112-00385</t>
  </si>
  <si>
    <t>TOR-BRI-112-00382</t>
  </si>
  <si>
    <t>TOR-BRI-112-00381</t>
  </si>
  <si>
    <t>TOR-BRI-112-00379</t>
  </si>
  <si>
    <t>TOR-BRI-112-00377</t>
  </si>
  <si>
    <t>TOR-BRI-112-00371</t>
  </si>
  <si>
    <t>TOR-BRI-112-00370</t>
  </si>
  <si>
    <t>TOR-BRI-112-00369</t>
  </si>
  <si>
    <t>TOR-BRI-112-00365</t>
  </si>
  <si>
    <t>TOR-BRI-112-00364</t>
  </si>
  <si>
    <t>TOR-BRI-112-00360</t>
  </si>
  <si>
    <t>TOR-BRI-112-00359</t>
  </si>
  <si>
    <t>TOR-BRI-112-00358</t>
  </si>
  <si>
    <t>TOR-BRI-112-00357</t>
  </si>
  <si>
    <t>TOR-BRI-112-00355</t>
  </si>
  <si>
    <t>TOR-BRI-112-00354</t>
  </si>
  <si>
    <t>TOR-BRI-112-00352</t>
  </si>
  <si>
    <t>TOR-BRI-112-00345</t>
  </si>
  <si>
    <t>TOR-BRI-112-00338</t>
  </si>
  <si>
    <t>TOR-BRI-112-00337</t>
  </si>
  <si>
    <t>TOR-BRI-112-00336</t>
  </si>
  <si>
    <t>TOR-BRI-112-00321</t>
  </si>
  <si>
    <t>TOR-BRI-112-00293</t>
  </si>
  <si>
    <t>TOR-BRI-112-00289</t>
  </si>
  <si>
    <t>TOR-BRI-112-00284</t>
  </si>
  <si>
    <t>TOR-BRI-112-00246</t>
  </si>
  <si>
    <t>TOR-BRI-112-00239</t>
  </si>
  <si>
    <t>TOR-BRI-112-00178</t>
  </si>
  <si>
    <t>TOR-BRI-111-00048</t>
  </si>
  <si>
    <t>1/20 HP ECM Fan Motor Upgrade - Two Speed</t>
  </si>
  <si>
    <t>TOR-BRI-109-00249</t>
  </si>
  <si>
    <t>Night curtains on display cases for coolers</t>
  </si>
  <si>
    <t>TOR-BRI-109-00248</t>
  </si>
  <si>
    <t>TOR-BRI-109-00247</t>
  </si>
  <si>
    <t>9 Watt ECM Fan Motor Upgrade - Two Speed</t>
  </si>
  <si>
    <t>TOR-BRI-109-00243</t>
  </si>
  <si>
    <t>TOR-BRI-109-00240</t>
  </si>
  <si>
    <t>TOR-BRI-109-00231</t>
  </si>
  <si>
    <t>TOR-BRI-108-00744</t>
  </si>
  <si>
    <t>TOR-BRI-108-00734</t>
  </si>
  <si>
    <t>TOR-BRI-108-00732</t>
  </si>
  <si>
    <t>TOR-BRI-108-00727</t>
  </si>
  <si>
    <t>TOR-BRI-108-00726</t>
  </si>
  <si>
    <t>TOR-BRI-108-00724</t>
  </si>
  <si>
    <t>TOR-BRI-108-00723</t>
  </si>
  <si>
    <t>TOR-BRI-108-00722</t>
  </si>
  <si>
    <t>TOR-BRI-108-00719</t>
  </si>
  <si>
    <t>TOR-BRI-108-00718</t>
  </si>
  <si>
    <t>TOR-BRI-108-00717</t>
  </si>
  <si>
    <t>TOR-BRI-108-00716</t>
  </si>
  <si>
    <t>TOR-BRI-108-00715</t>
  </si>
  <si>
    <t>TOR-BRI-108-00714</t>
  </si>
  <si>
    <t>TOR-BRI-108-00711</t>
  </si>
  <si>
    <t>TOR-BRI-108-00709</t>
  </si>
  <si>
    <t>TOR-BRI-108-00708</t>
  </si>
  <si>
    <t>TOR-BRI-108-00704</t>
  </si>
  <si>
    <t>TOR-BRI-108-00703</t>
  </si>
  <si>
    <t>TOR-BRI-108-00700</t>
  </si>
  <si>
    <t>TOR-BRI-108-00698</t>
  </si>
  <si>
    <t>TOR-BRI-108-00690</t>
  </si>
  <si>
    <t>TOR-BRI-108-00688</t>
  </si>
  <si>
    <t>TOR-BRI-108-00687</t>
  </si>
  <si>
    <t>TOR-BRI-108-00685</t>
  </si>
  <si>
    <t>TOR-BRI-108-00684</t>
  </si>
  <si>
    <t>TOR-BRI-108-00683</t>
  </si>
  <si>
    <t>TOR-BRI-108-00681</t>
  </si>
  <si>
    <t>TOR-BRI-108-00680</t>
  </si>
  <si>
    <t>TOR-BRI-108-00677</t>
  </si>
  <si>
    <t>TOR-BRI-108-00675</t>
  </si>
  <si>
    <t>TOR-BRI-108-00674</t>
  </si>
  <si>
    <t>TOR-BRI-108-00673</t>
  </si>
  <si>
    <t>TOR-BRI-108-00671</t>
  </si>
  <si>
    <t>TOR-BRI-108-00667</t>
  </si>
  <si>
    <t>TOR-BRI-108-00665</t>
  </si>
  <si>
    <t>TOR-BRI-108-00663</t>
  </si>
  <si>
    <t>TOR-BRI-108-00661</t>
  </si>
  <si>
    <t>TOR-BRI-108-00657</t>
  </si>
  <si>
    <t>TOR-BRI-108-00653</t>
  </si>
  <si>
    <t>TOR-BRI-108-00650</t>
  </si>
  <si>
    <t>TOR-BRI-108-00648</t>
  </si>
  <si>
    <t>TOR-BRI-108-00647</t>
  </si>
  <si>
    <t>TOR-BRI-108-00644</t>
  </si>
  <si>
    <t>TOR-BRI-108-00637</t>
  </si>
  <si>
    <t>TOR-BRI-108-00626</t>
  </si>
  <si>
    <t>TOR-BRI-108-00619</t>
  </si>
  <si>
    <t>TOR-BRI-108-00610</t>
  </si>
  <si>
    <t>TOR-BRI-108-00607</t>
  </si>
  <si>
    <t>TOR-BRI-108-00589</t>
  </si>
  <si>
    <t>TOR-BRI-108-00588</t>
  </si>
  <si>
    <t>TOR-BRI-108-00585</t>
  </si>
  <si>
    <t>TOR-BRI-108-00582</t>
  </si>
  <si>
    <t>TOR-BRI-108-00561</t>
  </si>
  <si>
    <t>TOR-BRI-108-00554</t>
  </si>
  <si>
    <t>TOR-BRI-108-00552</t>
  </si>
  <si>
    <t>TOR-BRI-108-00536</t>
  </si>
  <si>
    <t>TOR-BRI-108-00535</t>
  </si>
  <si>
    <t>TOR-BRI-108-00531</t>
  </si>
  <si>
    <t>TOR-BRI-108-00529</t>
  </si>
  <si>
    <t>12 Watt ECM Fan Motor Upgrade - Standard</t>
  </si>
  <si>
    <t>TOR-BRI-108-00498</t>
  </si>
  <si>
    <t>TOR-BRI-108-00492</t>
  </si>
  <si>
    <t>TOR-BRI-108-00459</t>
  </si>
  <si>
    <t>TOR-BRI-108-00453</t>
  </si>
  <si>
    <t>TOR-BRI-108-00379</t>
  </si>
  <si>
    <t>TOR-BRI-108-00377</t>
  </si>
  <si>
    <t>TOR-BRI-108-00242</t>
  </si>
  <si>
    <t>TOR-BRI-104-01023</t>
  </si>
  <si>
    <t>TOR-BRI-104-01014</t>
  </si>
  <si>
    <t>TOR-BRI-104-01012</t>
  </si>
  <si>
    <t>TOR-BRI-104-01011</t>
  </si>
  <si>
    <t>TOR-BRI-104-01010</t>
  </si>
  <si>
    <t>TOR-BRI-104-00964</t>
  </si>
  <si>
    <t>TOR-BRI-104-00960</t>
  </si>
  <si>
    <t>TOR-BRI-104-00957</t>
  </si>
  <si>
    <t>TOR-BRI-104-00951</t>
  </si>
  <si>
    <t>TOR-BRI-104-00949</t>
  </si>
  <si>
    <t>TOR-BRI-104-00947</t>
  </si>
  <si>
    <t>TOR-BRI-104-00938</t>
  </si>
  <si>
    <t>TOR-BRI-104-00936</t>
  </si>
  <si>
    <t>TOR-BRI-104-00928</t>
  </si>
  <si>
    <t>TOR-BRI-104-00920</t>
  </si>
  <si>
    <t>TOR-BRI-104-00913</t>
  </si>
  <si>
    <t>TOR-BRI-104-00899</t>
  </si>
  <si>
    <t>TOR-BRI-104-00886</t>
  </si>
  <si>
    <t>TOR-BRI-104-00885</t>
  </si>
  <si>
    <t>TOR-BRI-104-00856</t>
  </si>
  <si>
    <t>TOR-BRI-104-00765</t>
  </si>
  <si>
    <t>TOR-BRI-104-00559</t>
  </si>
  <si>
    <t>TOR-BRI-100-00079</t>
  </si>
  <si>
    <t>TOR-BRI-100-00078</t>
  </si>
  <si>
    <t>TOR-BRI-100-00076</t>
  </si>
  <si>
    <t>TOR-BRI-100-00075</t>
  </si>
  <si>
    <t>TOR-BRI-100-00072</t>
  </si>
  <si>
    <t>TOR-BRI-100-00071</t>
  </si>
  <si>
    <t>TOR-BRI-100-00070</t>
  </si>
  <si>
    <t>TOR-BRI-100-00063</t>
  </si>
  <si>
    <t>TOR-BRI-147-00042</t>
  </si>
  <si>
    <t>TOR-BRI-147-00044</t>
  </si>
  <si>
    <t>TOR-BRI-147-00038</t>
  </si>
  <si>
    <t>TOR-BRI-147-00037</t>
  </si>
  <si>
    <t>TOR-BRI-147-00034</t>
  </si>
  <si>
    <t>PUMPSAVER LOCAL PROGRAM</t>
  </si>
  <si>
    <t>PS-962</t>
  </si>
  <si>
    <t>1063-1 H/C</t>
  </si>
  <si>
    <t>VARIABLE FREQUENCY DRIVE (VFD)</t>
  </si>
  <si>
    <t>Space Cooling and Heating</t>
  </si>
  <si>
    <t>PS-302</t>
  </si>
  <si>
    <t>302-1 H/C</t>
  </si>
  <si>
    <t>PS-339</t>
  </si>
  <si>
    <t>339-H/C</t>
  </si>
  <si>
    <t>PS-734</t>
  </si>
  <si>
    <t>734-H/C</t>
  </si>
  <si>
    <t>PS-1076</t>
  </si>
  <si>
    <t>1076-H</t>
  </si>
  <si>
    <t>1076-2H</t>
  </si>
  <si>
    <t>1076-3 H</t>
  </si>
  <si>
    <t>1076-4 H</t>
  </si>
  <si>
    <t>1076-5 H</t>
  </si>
  <si>
    <t>1076-6 H</t>
  </si>
  <si>
    <t>1076-7H</t>
  </si>
  <si>
    <t>1076-8 H</t>
  </si>
  <si>
    <t>1076-9 H</t>
  </si>
  <si>
    <t>RTUSAVER</t>
  </si>
  <si>
    <t>RTU-1,196</t>
  </si>
  <si>
    <t>Connected Thermostat</t>
  </si>
  <si>
    <t>EcoBee 3L</t>
  </si>
  <si>
    <t>RTU-1,243</t>
  </si>
  <si>
    <t>EcoBee EMS Si</t>
  </si>
  <si>
    <t>RTU-1,384</t>
  </si>
  <si>
    <t>RTU-1,444</t>
  </si>
  <si>
    <t>RTU-1,467</t>
  </si>
  <si>
    <t>RTU-1,469</t>
  </si>
  <si>
    <t>RTU-1,472</t>
  </si>
  <si>
    <t>RTU-1,473</t>
  </si>
  <si>
    <t>RTU-1,481</t>
  </si>
  <si>
    <t>RTU-1,487</t>
  </si>
  <si>
    <t>RTU-1,495</t>
  </si>
  <si>
    <t>RTU-1,496</t>
  </si>
  <si>
    <t>RTU-1,502</t>
  </si>
  <si>
    <t>RTU-1,509</t>
  </si>
  <si>
    <t>RTU-1,510</t>
  </si>
  <si>
    <t>RTU-1,516</t>
  </si>
  <si>
    <t>RTU-1,518</t>
  </si>
  <si>
    <t>RTU-1,519</t>
  </si>
  <si>
    <t>RTU-1,521</t>
  </si>
  <si>
    <t>RTU-1,522</t>
  </si>
  <si>
    <t>RTU-1,523</t>
  </si>
  <si>
    <t>RTU-1,524</t>
  </si>
  <si>
    <t>RTU-1,525</t>
  </si>
  <si>
    <t>RTU-1,531</t>
  </si>
  <si>
    <t>RTU-1,538</t>
  </si>
  <si>
    <t>RTU-1,542</t>
  </si>
  <si>
    <t>RTU-1,543</t>
  </si>
  <si>
    <t>RTU-1,544</t>
  </si>
  <si>
    <t>RTU-1,545</t>
  </si>
  <si>
    <t>RTU-1,546</t>
  </si>
  <si>
    <t>RTU-1,550</t>
  </si>
  <si>
    <t>RTU-1,554</t>
  </si>
  <si>
    <t>RTU-1,556</t>
  </si>
  <si>
    <t>RTU-1,557</t>
  </si>
  <si>
    <t>RTU-1,558</t>
  </si>
  <si>
    <t>RTU-1,561</t>
  </si>
  <si>
    <t>RTU-1,567</t>
  </si>
  <si>
    <t>RTU-1,568</t>
  </si>
  <si>
    <t>RTU-1,569</t>
  </si>
  <si>
    <t>RTU-1,570</t>
  </si>
  <si>
    <t>RTU-1,571</t>
  </si>
  <si>
    <t>RTU-1,572</t>
  </si>
  <si>
    <t>RTU-1,576</t>
  </si>
  <si>
    <t>RTU-1,581</t>
  </si>
  <si>
    <t>RTU-1,582</t>
  </si>
  <si>
    <t>RTU-1,584</t>
  </si>
  <si>
    <t>RTU-1,585</t>
  </si>
  <si>
    <t>RTU-1,587</t>
  </si>
  <si>
    <t>RTU-1,588</t>
  </si>
  <si>
    <t>RTU-1,593</t>
  </si>
  <si>
    <t>RTU-1,594</t>
  </si>
  <si>
    <t>RTU-1,596</t>
  </si>
  <si>
    <t>RTU-1,597</t>
  </si>
  <si>
    <t>RTU-1,598</t>
  </si>
  <si>
    <t>RTU-1,599</t>
  </si>
  <si>
    <t>RTU-1,600</t>
  </si>
  <si>
    <t>RTU-1,602</t>
  </si>
  <si>
    <t>RTU-1,609</t>
  </si>
  <si>
    <t>RTU-1,611</t>
  </si>
  <si>
    <t>RTU-1,613</t>
  </si>
  <si>
    <t>RTU-1,614</t>
  </si>
  <si>
    <t>RTU-1,615</t>
  </si>
  <si>
    <t>RTU-1,616</t>
  </si>
  <si>
    <t>RTU-1,617</t>
  </si>
  <si>
    <t>RTU-1,618</t>
  </si>
  <si>
    <t>RTU-1,620</t>
  </si>
  <si>
    <t>RTU-1,625</t>
  </si>
  <si>
    <t>RTU-1,626</t>
  </si>
  <si>
    <t>RTU-1,627</t>
  </si>
  <si>
    <t>RTU-1,629</t>
  </si>
  <si>
    <t>RTU-1,631</t>
  </si>
  <si>
    <t>RTU-1,632</t>
  </si>
  <si>
    <t>RTU-1,633</t>
  </si>
  <si>
    <t>RTU-1,634</t>
  </si>
  <si>
    <t>RTU-1,635</t>
  </si>
  <si>
    <t>RTU-1,636</t>
  </si>
  <si>
    <t>RTU-1,637</t>
  </si>
  <si>
    <t>RTU-1,638</t>
  </si>
  <si>
    <t>RTU-1,639</t>
  </si>
  <si>
    <t>RTU-1,640</t>
  </si>
  <si>
    <t>RTU-1,641</t>
  </si>
  <si>
    <t>RTU-1,642</t>
  </si>
  <si>
    <t>RTU-1,643</t>
  </si>
  <si>
    <t>SAVE ON ENERGY SMALL BUSINESS LIGHTING PROGRAM</t>
  </si>
  <si>
    <t>641014-019</t>
  </si>
  <si>
    <t>sbl_V4_20</t>
  </si>
  <si>
    <t>Candelabra (E12 or E26) ≤ 5W Minimum 250 Lumen Output</t>
  </si>
  <si>
    <t>Lighting Interior General</t>
  </si>
  <si>
    <t>sbl_V4_34</t>
  </si>
  <si>
    <t>Type A LED T8  (2 lamp) ≤12W (Nominal Lamp Wattage) Minimum 1500 Lumen Output Per Lamp</t>
  </si>
  <si>
    <t>642004-076</t>
  </si>
  <si>
    <t>sbl_V4_69</t>
  </si>
  <si>
    <t>8' Linear Ambient Luminaire ≥9000 Lumen Output</t>
  </si>
  <si>
    <t>sbl_v4_esa_01</t>
  </si>
  <si>
    <t>ESA - ACP I/C Member: 1 – 20 new replacement devices (new fixtures) (1:10 audit ratio)</t>
  </si>
  <si>
    <t>N/A</t>
  </si>
  <si>
    <t>sbl_V4_17</t>
  </si>
  <si>
    <t>LED A Lamp ≤ 9W Minimum 450 Lumen Output</t>
  </si>
  <si>
    <t>sbl_V4_52</t>
  </si>
  <si>
    <t>Type B LED T8 (1 lamp) ≤14W (Nominal Lamp Wattage) Minimum 1500 Lumen Output Per Lamp</t>
  </si>
  <si>
    <t>sbl_V4_51</t>
  </si>
  <si>
    <t>Type B LED T8 (2 lamp) ≤14W (Nominal Lamp Wattage) Minimum 1500 Lumen Output Per Lamp</t>
  </si>
  <si>
    <t>sbl_V4_49</t>
  </si>
  <si>
    <t>Type B LED T8 (4 lamp) ≤14W (Nominal Lamp Wattage) Minimum 1500 Lumen Output Per Lamp</t>
  </si>
  <si>
    <t>642004-078</t>
  </si>
  <si>
    <t>sbl_v4_esa_02</t>
  </si>
  <si>
    <t>ESA - ACP I/C Member: 21 – 50 new replacement devices (new fixtures) (1:5 audit ratio)</t>
  </si>
  <si>
    <t>642011-180</t>
  </si>
  <si>
    <t>sbl_V4_22</t>
  </si>
  <si>
    <t>Globe Lamp≤ 6W Minimum 250 Lumen Output</t>
  </si>
  <si>
    <t>642011-259</t>
  </si>
  <si>
    <t>sbl_V4_18</t>
  </si>
  <si>
    <t>LED A Shape ≤ 11W Minimum 800 Lumen Output</t>
  </si>
  <si>
    <t>642011-268</t>
  </si>
  <si>
    <t>sbl_V4_33</t>
  </si>
  <si>
    <t>Type A LED T8  (1 lamp) ≤12W (Nominal Lamp Wattage) Minimum 1500 Lumen Output Per Lamp</t>
  </si>
  <si>
    <t>642011-284</t>
  </si>
  <si>
    <t>642011-286</t>
  </si>
  <si>
    <t>642011-294</t>
  </si>
  <si>
    <t>sbl_V4_36</t>
  </si>
  <si>
    <t>Type A LED T8  (4 lamp) ≤12W (Nominal Lamp Wattage) Minimum 1500 Lumen Output Per Lamp</t>
  </si>
  <si>
    <t>642011-297</t>
  </si>
  <si>
    <t>sbl_V4_26</t>
  </si>
  <si>
    <t>4 lamp LED T5 High Bay ≤28W (Nominal Lamp Wattage) Minimum 3200 Lumen Output Per Lamp</t>
  </si>
  <si>
    <t>Lighting Interior High Bay</t>
  </si>
  <si>
    <t>642011-301</t>
  </si>
  <si>
    <t>sbl_V4_35</t>
  </si>
  <si>
    <t>Type A LED T8  (3 lamp) ≤12W (Nominal Lamp Wattage) Minimum 1500 Lumen Output Per Lamp</t>
  </si>
  <si>
    <t>642011-303</t>
  </si>
  <si>
    <t>642011-307</t>
  </si>
  <si>
    <t>642011-310</t>
  </si>
  <si>
    <t>sbl_V4_62</t>
  </si>
  <si>
    <t xml:space="preserve">LED Exit Sign Retrofit Kit ≤3W </t>
  </si>
  <si>
    <t>642011-311</t>
  </si>
  <si>
    <t>642011-313</t>
  </si>
  <si>
    <t>sbl_V4_15</t>
  </si>
  <si>
    <t>LED PAR38 ≤ 19W Minimum 1100 Lumen Output</t>
  </si>
  <si>
    <t>642011-323</t>
  </si>
  <si>
    <t>642011-327</t>
  </si>
  <si>
    <t>642011-331</t>
  </si>
  <si>
    <t>642011-337</t>
  </si>
  <si>
    <t>642011-339</t>
  </si>
  <si>
    <t>642011-345</t>
  </si>
  <si>
    <t>642011-356</t>
  </si>
  <si>
    <t>sbl_V4_10</t>
  </si>
  <si>
    <t>LED BR30 ≤ 16W Minimum 800 Lumen Output</t>
  </si>
  <si>
    <t>642020-020</t>
  </si>
  <si>
    <t>sbl_V4_16</t>
  </si>
  <si>
    <t>LED BR40 ≤ 19W Minimum 1100 Lumen Output</t>
  </si>
  <si>
    <t>642020-031</t>
  </si>
  <si>
    <t>642020-043</t>
  </si>
  <si>
    <t>642020-058</t>
  </si>
  <si>
    <t>642020-084</t>
  </si>
  <si>
    <t>642020-107</t>
  </si>
  <si>
    <t>sbl_V4_04</t>
  </si>
  <si>
    <t>LED MR16 ≤ 8W Minimum 400 Lumen Output</t>
  </si>
  <si>
    <t>642020-123</t>
  </si>
  <si>
    <t>642020-147</t>
  </si>
  <si>
    <t>642020-151</t>
  </si>
  <si>
    <t>642020-155</t>
  </si>
  <si>
    <t>642020-156</t>
  </si>
  <si>
    <t>642020-161</t>
  </si>
  <si>
    <t>642020-172</t>
  </si>
  <si>
    <t>sbl_V4_50</t>
  </si>
  <si>
    <t>Type B LED T8 (3 lamp) ≤14W (Nominal Lamp Wattage) Minimum 1500 Lumen Output Per Lamp</t>
  </si>
  <si>
    <t>642020-175</t>
  </si>
  <si>
    <t>642020-181</t>
  </si>
  <si>
    <t>642020-184</t>
  </si>
  <si>
    <t>642020-189</t>
  </si>
  <si>
    <t>642020-190</t>
  </si>
  <si>
    <t>642020-198</t>
  </si>
  <si>
    <t>642020-202</t>
  </si>
  <si>
    <t>642020-207</t>
  </si>
  <si>
    <t>642023-011</t>
  </si>
  <si>
    <t>642023-125</t>
  </si>
  <si>
    <t>sbl_V4_06</t>
  </si>
  <si>
    <t>LED BR20 ≤ 7W Minimum 500 Lumen Output</t>
  </si>
  <si>
    <t>642023-144</t>
  </si>
  <si>
    <t>LED GU10 ≤ 8W Minimum 400 Lumen Output</t>
  </si>
  <si>
    <t>sbl_V4_59</t>
  </si>
  <si>
    <t>Outdoor Wall-Mounted Area LED Fixture (Flood) ≤120W and &gt;5,700 Lumens</t>
  </si>
  <si>
    <t>Lighting Exterior</t>
  </si>
  <si>
    <t>642023-158</t>
  </si>
  <si>
    <t>sbl_V4_27</t>
  </si>
  <si>
    <t>6 lamp LED T5 High Bay ≤28W (Nominal Lamp Wattage) Minimum 3200 Lumen Output Per Lamp</t>
  </si>
  <si>
    <t>642023-170</t>
  </si>
  <si>
    <t>642023-175</t>
  </si>
  <si>
    <t>sbl_V4_05</t>
  </si>
  <si>
    <t>LED PAR20 ≤ 7W Minimum 500 Lumen Output</t>
  </si>
  <si>
    <t>642023-179</t>
  </si>
  <si>
    <t>642023-188</t>
  </si>
  <si>
    <t>642023-189</t>
  </si>
  <si>
    <t>642023-194</t>
  </si>
  <si>
    <t>642023-197</t>
  </si>
  <si>
    <t>642023-199</t>
  </si>
  <si>
    <t>642023-201</t>
  </si>
  <si>
    <t>642023-202</t>
  </si>
  <si>
    <t>642023-212</t>
  </si>
  <si>
    <t>sbl_V4_07</t>
  </si>
  <si>
    <t>LED PAR30 ≤ 12W Minimum 600 Lumen Output</t>
  </si>
  <si>
    <t>Outdoor Wall-Mounted Area LED Fixture (Wall Pack) ≤120W and &gt;5,700 Lumens</t>
  </si>
  <si>
    <t>642023-214</t>
  </si>
  <si>
    <t>642023-215</t>
  </si>
  <si>
    <t>642023-233</t>
  </si>
  <si>
    <t>642023-235</t>
  </si>
  <si>
    <t>sbl_V4_58</t>
  </si>
  <si>
    <t>Outdoor Wall-Mounted Area LED Fixture (Wall Pack) ≤60W and &gt;2,850 Lumens</t>
  </si>
  <si>
    <t>642023-237</t>
  </si>
  <si>
    <t>642023-241</t>
  </si>
  <si>
    <t>642023-243</t>
  </si>
  <si>
    <t>642023-245</t>
  </si>
  <si>
    <t>642023-248</t>
  </si>
  <si>
    <t>642023-250</t>
  </si>
  <si>
    <t>642023-257</t>
  </si>
  <si>
    <t>sbl_V4_03</t>
  </si>
  <si>
    <t>LED PAR16 ≤ 8W Minimum 400 Lumen Output</t>
  </si>
  <si>
    <t>642023-259</t>
  </si>
  <si>
    <t>642033-105</t>
  </si>
  <si>
    <t>642033-128</t>
  </si>
  <si>
    <t>642033-183</t>
  </si>
  <si>
    <t>642033-232</t>
  </si>
  <si>
    <t>642033-243</t>
  </si>
  <si>
    <t>642033-247</t>
  </si>
  <si>
    <t>642033-252</t>
  </si>
  <si>
    <t>642033-267</t>
  </si>
  <si>
    <t>642033-269</t>
  </si>
  <si>
    <t>642033-279</t>
  </si>
  <si>
    <t>642033-280</t>
  </si>
  <si>
    <t>642033-284</t>
  </si>
  <si>
    <t>sbl_V4_55</t>
  </si>
  <si>
    <t>Type B LED T8 (2 lamp) ≤20W (Nominal Lamp Wattage) Minimum 2000 Lumen Output Per Lamp</t>
  </si>
  <si>
    <t>642033-285</t>
  </si>
  <si>
    <t>642033-288</t>
  </si>
  <si>
    <t>642033-291</t>
  </si>
  <si>
    <t>642033-293</t>
  </si>
  <si>
    <t>642033-296</t>
  </si>
  <si>
    <t>642033-304</t>
  </si>
  <si>
    <t>642033-306</t>
  </si>
  <si>
    <t>642033-308</t>
  </si>
  <si>
    <t>642033-309</t>
  </si>
  <si>
    <t>642033-310</t>
  </si>
  <si>
    <t>642033-311</t>
  </si>
  <si>
    <t>642033-321</t>
  </si>
  <si>
    <t>642033-322</t>
  </si>
  <si>
    <t>642033-331</t>
  </si>
  <si>
    <t>642033-334</t>
  </si>
  <si>
    <t>642035-062</t>
  </si>
  <si>
    <t>642035-162</t>
  </si>
  <si>
    <t>642035-214</t>
  </si>
  <si>
    <t>642035-289</t>
  </si>
  <si>
    <t>642035-361</t>
  </si>
  <si>
    <t>642035-384</t>
  </si>
  <si>
    <t>642035-404</t>
  </si>
  <si>
    <t>sbl_V4_64</t>
  </si>
  <si>
    <t xml:space="preserve"> 4-Pin LED Replacement Lamp  (Vertical) ≤ 10W Minimum 900 Lumen Output Lamp </t>
  </si>
  <si>
    <t>642035-417</t>
  </si>
  <si>
    <t>642035-423</t>
  </si>
  <si>
    <t>642035-424</t>
  </si>
  <si>
    <t>642035-429</t>
  </si>
  <si>
    <t>642035-435</t>
  </si>
  <si>
    <t>sbl_V4_08</t>
  </si>
  <si>
    <t>LED BR30 ≤ 12W Minimum 600 Lumen Output</t>
  </si>
  <si>
    <t>642035-436</t>
  </si>
  <si>
    <t>642035-440</t>
  </si>
  <si>
    <t>642035-443</t>
  </si>
  <si>
    <t>642035-449</t>
  </si>
  <si>
    <t>642035-450</t>
  </si>
  <si>
    <t>642035-459</t>
  </si>
  <si>
    <t>642035-462</t>
  </si>
  <si>
    <t>642035-464</t>
  </si>
  <si>
    <t>642035-466</t>
  </si>
  <si>
    <t>642035-468</t>
  </si>
  <si>
    <t>642035-469</t>
  </si>
  <si>
    <t>642035-480</t>
  </si>
  <si>
    <t>642035-482</t>
  </si>
  <si>
    <t>642035-505</t>
  </si>
  <si>
    <t>642035-514</t>
  </si>
  <si>
    <t>642035-516</t>
  </si>
  <si>
    <t>642035-517</t>
  </si>
  <si>
    <t>642035-518</t>
  </si>
  <si>
    <t>8' Linear Ambient Luminaire Vapour Proof ≥9000 Lumen Output</t>
  </si>
  <si>
    <t>642035-522</t>
  </si>
  <si>
    <t>sbl_V4_21</t>
  </si>
  <si>
    <t>Candelabra (E12 or E26) ≤ 8W Minimum 400 Lumen Output</t>
  </si>
  <si>
    <t>642035-533</t>
  </si>
  <si>
    <t>642035-537</t>
  </si>
  <si>
    <t>642035-539</t>
  </si>
  <si>
    <t>642035-547</t>
  </si>
  <si>
    <t>642035-548</t>
  </si>
  <si>
    <t>642035-549</t>
  </si>
  <si>
    <t>642035-555</t>
  </si>
  <si>
    <t>642035-557</t>
  </si>
  <si>
    <t>642035-558</t>
  </si>
  <si>
    <t>642035-565</t>
  </si>
  <si>
    <t>642035-573</t>
  </si>
  <si>
    <t>sbl_V4_23</t>
  </si>
  <si>
    <t>Filament Lamp ≤ 7W Minimum 250 Lumen Output</t>
  </si>
  <si>
    <t>sbl_V4_24</t>
  </si>
  <si>
    <t>Filament Lamp ≤ 9W Minimum 500 Lumen Output</t>
  </si>
  <si>
    <t>642035-581</t>
  </si>
  <si>
    <t>642035-590</t>
  </si>
  <si>
    <t>642038-031</t>
  </si>
  <si>
    <t>Outdoor Wall-Mounted Area LED Fixture (Flood) ≤60W and &gt;2,850 Lumens</t>
  </si>
  <si>
    <t>642038-033</t>
  </si>
  <si>
    <t>642038-062</t>
  </si>
  <si>
    <t>642038-069</t>
  </si>
  <si>
    <t>642038-070</t>
  </si>
  <si>
    <t>642038-103</t>
  </si>
  <si>
    <t>642038-105</t>
  </si>
  <si>
    <t>642038-106</t>
  </si>
  <si>
    <t>642038-114</t>
  </si>
  <si>
    <t>642040-133</t>
  </si>
  <si>
    <t>642040-144</t>
  </si>
  <si>
    <t>642040-150</t>
  </si>
  <si>
    <t>642040-156</t>
  </si>
  <si>
    <t>642040-165</t>
  </si>
  <si>
    <t>sbl_V4_19</t>
  </si>
  <si>
    <t>LED A Shape ≤ 16W Minimum 1200 Lumen Output</t>
  </si>
  <si>
    <t>642040-167</t>
  </si>
  <si>
    <t>642040-174</t>
  </si>
  <si>
    <t>642040-176</t>
  </si>
  <si>
    <t>642040-182</t>
  </si>
  <si>
    <t>642040-187</t>
  </si>
  <si>
    <t>642040-196</t>
  </si>
  <si>
    <t>642040-199</t>
  </si>
  <si>
    <t>642040-201</t>
  </si>
  <si>
    <t>642040-213</t>
  </si>
  <si>
    <t>642040-215</t>
  </si>
  <si>
    <t>642040-220</t>
  </si>
  <si>
    <t>642040-222</t>
  </si>
  <si>
    <t>642040-229</t>
  </si>
  <si>
    <t>642040-233</t>
  </si>
  <si>
    <t>642040-236</t>
  </si>
  <si>
    <t>EUL</t>
  </si>
  <si>
    <t>PS-1,072</t>
  </si>
  <si>
    <t>1072-1 H</t>
  </si>
  <si>
    <t>1072-2 H</t>
  </si>
  <si>
    <t>1072-3 H</t>
  </si>
  <si>
    <t>PS-123</t>
  </si>
  <si>
    <t>123-1 H</t>
  </si>
  <si>
    <t>PS-1087</t>
  </si>
  <si>
    <t>1087-1 H/C</t>
  </si>
  <si>
    <t>PS-124</t>
  </si>
  <si>
    <t>124-1 H</t>
  </si>
  <si>
    <t>PS-376</t>
  </si>
  <si>
    <t>376-1 H/C</t>
  </si>
  <si>
    <t>376-2 H</t>
  </si>
  <si>
    <t>PS-712</t>
  </si>
  <si>
    <t>712-10 C</t>
  </si>
  <si>
    <t>712-11 H</t>
  </si>
  <si>
    <t>PS-1,084</t>
  </si>
  <si>
    <t>1084-1 H/C</t>
  </si>
  <si>
    <t>PS-905</t>
  </si>
  <si>
    <t>905-1 H/C</t>
  </si>
  <si>
    <t>ps-1078</t>
  </si>
  <si>
    <t>1078-1H</t>
  </si>
  <si>
    <t>1078-2H</t>
  </si>
  <si>
    <t>PS-1117</t>
  </si>
  <si>
    <t>1117-1H</t>
  </si>
  <si>
    <t>1117-2 H</t>
  </si>
  <si>
    <t>1117-3C</t>
  </si>
  <si>
    <t>1117-4C</t>
  </si>
  <si>
    <t>PS-1099</t>
  </si>
  <si>
    <t>1099-1 H/C</t>
  </si>
  <si>
    <t>PS-1110</t>
  </si>
  <si>
    <t>1110-1 H/C</t>
  </si>
  <si>
    <t>PS-967</t>
  </si>
  <si>
    <t>967-1 H</t>
  </si>
  <si>
    <t>967-2 C</t>
  </si>
  <si>
    <t>967-3 C</t>
  </si>
  <si>
    <t>967-4 C</t>
  </si>
  <si>
    <t>PS-1080</t>
  </si>
  <si>
    <t>1080-1 H</t>
  </si>
  <si>
    <t>PS-854</t>
  </si>
  <si>
    <t>854-1 H/C</t>
  </si>
  <si>
    <t>PS-1074</t>
  </si>
  <si>
    <t>1074-1 H/C</t>
  </si>
  <si>
    <t>1074-2 C</t>
  </si>
  <si>
    <t>PS-960</t>
  </si>
  <si>
    <t>960-1 C</t>
  </si>
  <si>
    <t>960-2 C</t>
  </si>
  <si>
    <t>960-3 C</t>
  </si>
  <si>
    <t>960-4 C</t>
  </si>
  <si>
    <t>960-6 C</t>
  </si>
  <si>
    <t>PS-361</t>
  </si>
  <si>
    <t>361-1C</t>
  </si>
  <si>
    <t>361-2 C</t>
  </si>
  <si>
    <t>361-3 C</t>
  </si>
  <si>
    <t>361-4 C</t>
  </si>
  <si>
    <t>PS-1109</t>
  </si>
  <si>
    <t>1109-1 H</t>
  </si>
  <si>
    <t>1109-2 C</t>
  </si>
  <si>
    <t>1109-3 H/C</t>
  </si>
  <si>
    <t>PS-1102</t>
  </si>
  <si>
    <t>1102-1 C</t>
  </si>
  <si>
    <t>1102-2C</t>
  </si>
  <si>
    <t>1102-3 H</t>
  </si>
  <si>
    <t>PS-974</t>
  </si>
  <si>
    <t>974-1 C</t>
  </si>
  <si>
    <t>974-2C</t>
  </si>
  <si>
    <t>PS-975</t>
  </si>
  <si>
    <t>975-1 C</t>
  </si>
  <si>
    <t>975-2 C</t>
  </si>
  <si>
    <t>PS-976</t>
  </si>
  <si>
    <t>976-1 C</t>
  </si>
  <si>
    <t>976-2 C</t>
  </si>
  <si>
    <t>PS-816</t>
  </si>
  <si>
    <t>816-2 H/C</t>
  </si>
  <si>
    <t>PS-723</t>
  </si>
  <si>
    <t>723-1 C</t>
  </si>
  <si>
    <t>723-3 C</t>
  </si>
  <si>
    <t>PS-1055</t>
  </si>
  <si>
    <t>1055-1 C</t>
  </si>
  <si>
    <t>PS-869</t>
  </si>
  <si>
    <t>869-2C</t>
  </si>
  <si>
    <t>PS-1113</t>
  </si>
  <si>
    <t>PS-1,113-1 C</t>
  </si>
  <si>
    <t>PS-1,113-2 C</t>
  </si>
  <si>
    <t>PS-1044-2</t>
  </si>
  <si>
    <t>PS-1044-2 C</t>
  </si>
  <si>
    <t>PS-712-1</t>
  </si>
  <si>
    <t>PS-712-1 C</t>
  </si>
  <si>
    <t>712-2 C</t>
  </si>
  <si>
    <t>712-3 C</t>
  </si>
  <si>
    <t>712-4 C</t>
  </si>
  <si>
    <t>712-5 C</t>
  </si>
  <si>
    <t>712-6 C</t>
  </si>
  <si>
    <t>712-7 C</t>
  </si>
  <si>
    <t>712-8 C</t>
  </si>
  <si>
    <t>712-12 H</t>
  </si>
  <si>
    <t>PS-1062</t>
  </si>
  <si>
    <t>1062-1 H/C</t>
  </si>
  <si>
    <t>PS-265</t>
  </si>
  <si>
    <t>265-2 C</t>
  </si>
  <si>
    <t>PS-1083</t>
  </si>
  <si>
    <t>1083-1C</t>
  </si>
  <si>
    <t>PS-1049</t>
  </si>
  <si>
    <t>1049-2 C</t>
  </si>
  <si>
    <t>1049-3 C</t>
  </si>
  <si>
    <t>PS-1013</t>
  </si>
  <si>
    <t>1013-3 C</t>
  </si>
  <si>
    <t>PS-1022</t>
  </si>
  <si>
    <t>1022-2 C</t>
  </si>
  <si>
    <t>PS-1050</t>
  </si>
  <si>
    <t>1050-1 C</t>
  </si>
  <si>
    <t>1050-2 C</t>
  </si>
  <si>
    <t>1050-3 H</t>
  </si>
  <si>
    <t>PS-550-1</t>
  </si>
  <si>
    <t>550-1 C</t>
  </si>
  <si>
    <t>PS-1071</t>
  </si>
  <si>
    <t>1071-1 H/C</t>
  </si>
  <si>
    <t>1071-2 C</t>
  </si>
  <si>
    <t>PS-117</t>
  </si>
  <si>
    <t>117-2 C</t>
  </si>
  <si>
    <t>PS-787</t>
  </si>
  <si>
    <t>787-1 C</t>
  </si>
  <si>
    <t>787-2 C</t>
  </si>
  <si>
    <t>PS-1048</t>
  </si>
  <si>
    <t>1048-1 C</t>
  </si>
  <si>
    <t>1048-2 C</t>
  </si>
  <si>
    <t>1048-3 C</t>
  </si>
  <si>
    <t>PS-943</t>
  </si>
  <si>
    <t>943-1 C</t>
  </si>
  <si>
    <t>PS-790</t>
  </si>
  <si>
    <t>790-2 C</t>
  </si>
  <si>
    <t>790-3 H</t>
  </si>
  <si>
    <t>790-4 H</t>
  </si>
  <si>
    <t>PS-1119</t>
  </si>
  <si>
    <t>1119-1 C</t>
  </si>
  <si>
    <t>1119-2 C</t>
  </si>
  <si>
    <t>PS-1088</t>
  </si>
  <si>
    <t>1088-1 H</t>
  </si>
  <si>
    <t>PS-1089</t>
  </si>
  <si>
    <t>1089-1 H</t>
  </si>
  <si>
    <t>PS-1090</t>
  </si>
  <si>
    <t>1090-1 H</t>
  </si>
  <si>
    <t>PS-1093</t>
  </si>
  <si>
    <t>1093-1 H</t>
  </si>
  <si>
    <t>1093-2 C</t>
  </si>
  <si>
    <t>1093-3 C</t>
  </si>
  <si>
    <t>1093-4 C</t>
  </si>
  <si>
    <t>PS-1091</t>
  </si>
  <si>
    <t>1091-1C</t>
  </si>
  <si>
    <t>1091-2 C</t>
  </si>
  <si>
    <t>1091-3 H</t>
  </si>
  <si>
    <t>1091-4 C</t>
  </si>
  <si>
    <t>SWIMMING POOL EFFICIENCY LOCAL PROGRAM</t>
  </si>
  <si>
    <t>2018DD79</t>
  </si>
  <si>
    <t>2019AAA1</t>
  </si>
  <si>
    <t>2019B28B</t>
  </si>
  <si>
    <t>2019FA9F</t>
  </si>
  <si>
    <t>201919AD</t>
  </si>
  <si>
    <t>2019A39C</t>
  </si>
  <si>
    <t>20193970</t>
  </si>
  <si>
    <t>201923E3</t>
  </si>
  <si>
    <t>2019C645</t>
  </si>
  <si>
    <t>20183A8A</t>
  </si>
  <si>
    <t>20183D4B</t>
  </si>
  <si>
    <t>20181DF7</t>
  </si>
  <si>
    <t>2018748C</t>
  </si>
  <si>
    <t>2018C83B</t>
  </si>
  <si>
    <t>2018F64B</t>
  </si>
  <si>
    <t>20182C04</t>
  </si>
  <si>
    <t>2018E3BF</t>
  </si>
  <si>
    <t>20186A41</t>
  </si>
  <si>
    <t>20183763</t>
  </si>
  <si>
    <t>RTU-1,166</t>
  </si>
  <si>
    <t>Ecobee 3 Lite</t>
  </si>
  <si>
    <t>RTU-1,562</t>
  </si>
  <si>
    <t>RTU-1,623</t>
  </si>
  <si>
    <t>RTU-1,624</t>
  </si>
  <si>
    <t>RTU-1,644</t>
  </si>
  <si>
    <t>RTU-1,647</t>
  </si>
  <si>
    <t>RTU-1,660</t>
  </si>
  <si>
    <t>RTU-1,661</t>
  </si>
  <si>
    <t>RTU-1,662</t>
  </si>
  <si>
    <t>RTU-1,663</t>
  </si>
  <si>
    <t>RTU-1,664</t>
  </si>
  <si>
    <t>RTU-1,665</t>
  </si>
  <si>
    <t>RTU-1,666</t>
  </si>
  <si>
    <t>RTU-1,667</t>
  </si>
  <si>
    <t>RTU-1,668</t>
  </si>
  <si>
    <t>RTU-1,669</t>
  </si>
  <si>
    <t>RTU-1,670</t>
  </si>
  <si>
    <t>RTU-1,671</t>
  </si>
  <si>
    <t>RTU-1,673</t>
  </si>
  <si>
    <t>RTU-1,674</t>
  </si>
  <si>
    <t>RTU-1,675</t>
  </si>
  <si>
    <t>RTU-1,678</t>
  </si>
  <si>
    <t>RTU-1,679</t>
  </si>
  <si>
    <t>RTU-1,680</t>
  </si>
  <si>
    <t>RTU-1,681</t>
  </si>
  <si>
    <t>RTU-1,685</t>
  </si>
  <si>
    <t>RTU-1,687</t>
  </si>
  <si>
    <t>RTU-1,691</t>
  </si>
  <si>
    <t>RTU-1,694</t>
  </si>
  <si>
    <t>RTU-1,695</t>
  </si>
  <si>
    <t>RTU-1,696</t>
  </si>
  <si>
    <t>RTU-1,697</t>
  </si>
  <si>
    <t>RTU-1,698</t>
  </si>
  <si>
    <t>RTU-1,699</t>
  </si>
  <si>
    <t>RTU-1,700</t>
  </si>
  <si>
    <t>RTU-1,701</t>
  </si>
  <si>
    <t>RTU-1,702</t>
  </si>
  <si>
    <t>RTU-1,703</t>
  </si>
  <si>
    <t>RTU-1,704</t>
  </si>
  <si>
    <t>RTU-1,708</t>
  </si>
  <si>
    <t>RTU-1,709</t>
  </si>
  <si>
    <t>RTU-1,710</t>
  </si>
  <si>
    <t>RTU-1,714</t>
  </si>
  <si>
    <t>RTU-1,715</t>
  </si>
  <si>
    <t>RTU-1,716</t>
  </si>
  <si>
    <t>RTU-1,717</t>
  </si>
  <si>
    <t>RTU-1,718</t>
  </si>
  <si>
    <t>RTU-1,719</t>
  </si>
  <si>
    <t>RTU-1,720</t>
  </si>
  <si>
    <t>RTU-1,721</t>
  </si>
  <si>
    <t>RTU-1,722</t>
  </si>
  <si>
    <t>RTU-1,723</t>
  </si>
  <si>
    <t>RTU-1,725</t>
  </si>
  <si>
    <t>RTU-1,726</t>
  </si>
  <si>
    <t>RTU-1,727</t>
  </si>
  <si>
    <t>RTU-1,728</t>
  </si>
  <si>
    <t>RTU-1,729</t>
  </si>
  <si>
    <t>RTU-1,730</t>
  </si>
  <si>
    <t>RTU-1,731</t>
  </si>
  <si>
    <t>RTU-1,732</t>
  </si>
  <si>
    <t>RTU-1,733</t>
  </si>
  <si>
    <t>RTU-1,734</t>
  </si>
  <si>
    <t>RTU-1,735</t>
  </si>
  <si>
    <t>RTU-1,736</t>
  </si>
  <si>
    <t>RTU-1,737</t>
  </si>
  <si>
    <t>RTU-1,759</t>
  </si>
  <si>
    <t>RTU-1,031</t>
  </si>
  <si>
    <t>RTU-1,034</t>
  </si>
  <si>
    <t>RTU-1,142</t>
  </si>
  <si>
    <t>RTU-1,154</t>
  </si>
  <si>
    <t>RTU-1,188</t>
  </si>
  <si>
    <t>RTU-1,241</t>
  </si>
  <si>
    <t>RTU-1,289</t>
  </si>
  <si>
    <t>RTU-1,291</t>
  </si>
  <si>
    <t>RTU-1,376</t>
  </si>
  <si>
    <t>RTU-1,378</t>
  </si>
  <si>
    <t>RTU-1,380</t>
  </si>
  <si>
    <t>RTU-1,381</t>
  </si>
  <si>
    <t>RTU-1,394</t>
  </si>
  <si>
    <t>RTU-1,396</t>
  </si>
  <si>
    <t>RTU-1,397</t>
  </si>
  <si>
    <t>RTU-1,413</t>
  </si>
  <si>
    <t>RTU-1,417</t>
  </si>
  <si>
    <t>RTU-1,420</t>
  </si>
  <si>
    <t>RTU-1,423</t>
  </si>
  <si>
    <t>RTU-1,439</t>
  </si>
  <si>
    <t>RTU-1,440</t>
  </si>
  <si>
    <t>RTU-1,442</t>
  </si>
  <si>
    <t>RTU-1,484</t>
  </si>
  <si>
    <t>RTU-1,488</t>
  </si>
  <si>
    <t>RTU-1,512</t>
  </si>
  <si>
    <t>RTU-1,548</t>
  </si>
  <si>
    <t>RTU-1,590</t>
  </si>
  <si>
    <t>RTU-1,646</t>
  </si>
  <si>
    <t>RTU-1,676</t>
  </si>
  <si>
    <t>RTU-1,677</t>
  </si>
  <si>
    <t>RTU-1,682</t>
  </si>
  <si>
    <t>RTU-1,683</t>
  </si>
  <si>
    <t>RTU-1,684</t>
  </si>
  <si>
    <t>RTU-1,686</t>
  </si>
  <si>
    <t>RTU-1,690</t>
  </si>
  <si>
    <t>RTU-1,693</t>
  </si>
  <si>
    <t>RTU-1,724</t>
  </si>
  <si>
    <t>RTU-1,743</t>
  </si>
  <si>
    <t>RTU-1,745</t>
  </si>
  <si>
    <t>RTU-1,750</t>
  </si>
  <si>
    <t>RTU-1,753</t>
  </si>
  <si>
    <t>RTU-1,755</t>
  </si>
  <si>
    <t>RTU-1,756</t>
  </si>
  <si>
    <t>RTU-1,760</t>
  </si>
  <si>
    <t>RTU-1,767</t>
  </si>
  <si>
    <t>RTU-1,768</t>
  </si>
  <si>
    <t>RTU-1,769</t>
  </si>
  <si>
    <t>RTU-1,770</t>
  </si>
  <si>
    <t>RTU-1,771</t>
  </si>
  <si>
    <t>RTU-1,772</t>
  </si>
  <si>
    <t>RTU-1,773</t>
  </si>
  <si>
    <t>RTU-1,774</t>
  </si>
  <si>
    <t>RTU-1,775</t>
  </si>
  <si>
    <t>RTU-1,784</t>
  </si>
  <si>
    <t>RTU-1,791</t>
  </si>
  <si>
    <t>RTU-1,795</t>
  </si>
  <si>
    <t>RTU-1,808</t>
  </si>
  <si>
    <t>RTU-1,809</t>
  </si>
  <si>
    <t>RTU-123</t>
  </si>
  <si>
    <t>RTU-206</t>
  </si>
  <si>
    <t>RTU-309</t>
  </si>
  <si>
    <t>RTU-405</t>
  </si>
  <si>
    <t>RTU-520</t>
  </si>
  <si>
    <t>RTU-530</t>
  </si>
  <si>
    <t>RTU-544</t>
  </si>
  <si>
    <t>RTU-546</t>
  </si>
  <si>
    <t>RTU-563</t>
  </si>
  <si>
    <t>RTU-599</t>
  </si>
  <si>
    <t>RTU-660</t>
  </si>
  <si>
    <t>RTU-666</t>
  </si>
  <si>
    <t>RTU-673</t>
  </si>
  <si>
    <t>RTU-990</t>
  </si>
  <si>
    <t>RTU-699</t>
  </si>
  <si>
    <t>RTU-802</t>
  </si>
  <si>
    <t>RTU-806</t>
  </si>
  <si>
    <t>RTU-811</t>
  </si>
  <si>
    <t>RTU-825</t>
  </si>
  <si>
    <t>RTU-850</t>
  </si>
  <si>
    <t>RTU-873</t>
  </si>
  <si>
    <t>RTU-874</t>
  </si>
  <si>
    <t>RTU-881</t>
  </si>
  <si>
    <t>RTU-931</t>
  </si>
  <si>
    <t>RTU-937</t>
  </si>
  <si>
    <t>RTU-939</t>
  </si>
  <si>
    <t>RTU-941</t>
  </si>
  <si>
    <t>RTU-944</t>
  </si>
  <si>
    <t>RTU-960</t>
  </si>
  <si>
    <t>RTU-988</t>
  </si>
  <si>
    <t>RTU-995</t>
  </si>
  <si>
    <t>RTU-999</t>
  </si>
  <si>
    <t>RTU-687</t>
  </si>
  <si>
    <t>SAVE ON ENERGY NEW CONSTRUCTION PROGRAM</t>
  </si>
  <si>
    <t>TOR-MA-76-FH-0056</t>
  </si>
  <si>
    <t>ENERGY STAR qualified LED</t>
  </si>
  <si>
    <t>TOR-MA-184-FA-0057</t>
  </si>
  <si>
    <t>TOR-BRI-06-00076</t>
  </si>
  <si>
    <t>TOR-BRI-100-00073</t>
  </si>
  <si>
    <t>TOR-BRI-100-00083</t>
  </si>
  <si>
    <t>TOR-BRI-104-00325</t>
  </si>
  <si>
    <t>TOR-BRI-104-00359</t>
  </si>
  <si>
    <t>TOR-BRI-104-00360</t>
  </si>
  <si>
    <t>TOR-BRI-104-00366</t>
  </si>
  <si>
    <t>TOR-BRI-104-00643</t>
  </si>
  <si>
    <t>TOR-BRI-104-00849</t>
  </si>
  <si>
    <t>TOR-BRI-104-00850</t>
  </si>
  <si>
    <t>TOR-BRI-104-00976</t>
  </si>
  <si>
    <t>TOR-BRI-108-00476</t>
  </si>
  <si>
    <t>TOR-BRI-108-00522</t>
  </si>
  <si>
    <t>TOR-BRI-108-00551</t>
  </si>
  <si>
    <t>TOR-BRI-108-00564</t>
  </si>
  <si>
    <t>TOR-BRI-108-00584</t>
  </si>
  <si>
    <t>TOR-BRI-108-00646</t>
  </si>
  <si>
    <t>TOR-BRI-108-00654</t>
  </si>
  <si>
    <t>TOR-BRI-108-00656</t>
  </si>
  <si>
    <t>TOR-BRI-108-00676</t>
  </si>
  <si>
    <t>TOR-BRI-108-00693</t>
  </si>
  <si>
    <t>TOR-BRI-108-00728</t>
  </si>
  <si>
    <t>TOR-BRI-108-00736</t>
  </si>
  <si>
    <t>TOR-BRI-108-00745</t>
  </si>
  <si>
    <t>TOR-BRI-108-00746</t>
  </si>
  <si>
    <t>TOR-BRI-108-00747</t>
  </si>
  <si>
    <t>16 Watt ECM Fan Motor Upgrade - Standard</t>
  </si>
  <si>
    <t>TOR-BRI-108-00748</t>
  </si>
  <si>
    <t>TOR-BRI-108-00750</t>
  </si>
  <si>
    <t>TOR-BRI-108-00753</t>
  </si>
  <si>
    <t>TOR-BRI-108-00754</t>
  </si>
  <si>
    <t>TOR-BRI-108-00755</t>
  </si>
  <si>
    <t>TOR-BRI-108-00759</t>
  </si>
  <si>
    <t>TOR-BRI-108-00765</t>
  </si>
  <si>
    <t>TOR-BRI-108-00774</t>
  </si>
  <si>
    <t>TOR-BRI-108-00775</t>
  </si>
  <si>
    <t>TOR-BRI-108-00776</t>
  </si>
  <si>
    <t>TOR-BRI-108-00778</t>
  </si>
  <si>
    <t>TOR-BRI-108-00781</t>
  </si>
  <si>
    <t>TOR-BRI-108-00782</t>
  </si>
  <si>
    <t>TOR-BRI-108-00784</t>
  </si>
  <si>
    <t>TOR-BRI-108-00785</t>
  </si>
  <si>
    <t>TOR-BRI-108-00786</t>
  </si>
  <si>
    <t>TOR-BRI-108-00787</t>
  </si>
  <si>
    <t>TOR-BRI-108-00790</t>
  </si>
  <si>
    <t>TOR-BRI-108-00791</t>
  </si>
  <si>
    <t>TOR-BRI-108-00793</t>
  </si>
  <si>
    <t>TOR-BRI-108-00794</t>
  </si>
  <si>
    <t>TOR-BRI-108-00795</t>
  </si>
  <si>
    <t>TOR-BRI-108-00796</t>
  </si>
  <si>
    <t>TOR-BRI-108-00799</t>
  </si>
  <si>
    <t>TOR-BRI-108-00800</t>
  </si>
  <si>
    <t>TOR-BRI-108-00801</t>
  </si>
  <si>
    <t>TOR-BRI-108-00804</t>
  </si>
  <si>
    <t>TOR-BRI-108-00805</t>
  </si>
  <si>
    <t>TOR-BRI-108-00807</t>
  </si>
  <si>
    <t>TOR-BRI-108-00809</t>
  </si>
  <si>
    <t>TOR-BRI-108-00810</t>
  </si>
  <si>
    <t>TOR-BRI-108-00817</t>
  </si>
  <si>
    <t>TOR-BRI-108-00818</t>
  </si>
  <si>
    <t>TOR-BRI-108-00819</t>
  </si>
  <si>
    <t>TOR-BRI-108-00821</t>
  </si>
  <si>
    <t>TOR-BRI-108-00822</t>
  </si>
  <si>
    <t>TOR-BRI-108-00823</t>
  </si>
  <si>
    <t>TOR-BRI-108-00825</t>
  </si>
  <si>
    <t>TOR-BRI-108-00828</t>
  </si>
  <si>
    <t>TOR-BRI-108-00830</t>
  </si>
  <si>
    <t>TOR-BRI-108-00831</t>
  </si>
  <si>
    <t>TOR-BRI-109-00234</t>
  </si>
  <si>
    <t>TOR-BRI-112-00190</t>
  </si>
  <si>
    <t>TOR-BRI-112-00328</t>
  </si>
  <si>
    <t>TOR-BRI-112-00349</t>
  </si>
  <si>
    <t>TOR-BRI-112-00368</t>
  </si>
  <si>
    <t>TOR-BRI-112-00374</t>
  </si>
  <si>
    <t>TOR-BRI-112-00384</t>
  </si>
  <si>
    <t>TOR-BRI-112-00387</t>
  </si>
  <si>
    <t>TOR-BRI-112-00389</t>
  </si>
  <si>
    <t>TOR-BRI-112-00390</t>
  </si>
  <si>
    <t>TOR-BRI-112-00391</t>
  </si>
  <si>
    <t>TOR-BRI-112-00392</t>
  </si>
  <si>
    <t>TOR-BRI-112-00394</t>
  </si>
  <si>
    <t>TOR-BRI-112-00395</t>
  </si>
  <si>
    <t>TOR-BRI-112-00396</t>
  </si>
  <si>
    <t>TOR-BRI-112-00397</t>
  </si>
  <si>
    <t>TOR-BRI-112-00399</t>
  </si>
  <si>
    <t>TOR-BRI-112-00401</t>
  </si>
  <si>
    <t>TOR-BRI-112-00403</t>
  </si>
  <si>
    <t>TOR-BRI-112-00407</t>
  </si>
  <si>
    <t>TOR-BRI-112-00408</t>
  </si>
  <si>
    <t>TOR-BRI-112-00410</t>
  </si>
  <si>
    <t>TOR-BRI-112-00411</t>
  </si>
  <si>
    <t>TOR-BRI-112-00413</t>
  </si>
  <si>
    <t>TOR-BRI-112-00414</t>
  </si>
  <si>
    <t>TOR-BRI-112-00416</t>
  </si>
  <si>
    <t>TOR-BRI-112-00422</t>
  </si>
  <si>
    <t>TOR-BRI-126-00124</t>
  </si>
  <si>
    <t>TOR-BRI-126-00180</t>
  </si>
  <si>
    <t>TOR-BRI-126-00430</t>
  </si>
  <si>
    <t>TOR-BRI-126-00452</t>
  </si>
  <si>
    <t>TOR-BRI-126-00453</t>
  </si>
  <si>
    <t>TOR-BRI-126-00454</t>
  </si>
  <si>
    <t>TOR-BRI-126-00455</t>
  </si>
  <si>
    <t>TOR-BRI-126-00456</t>
  </si>
  <si>
    <t>TOR-BRI-126-00457</t>
  </si>
  <si>
    <t>TOR-BRI-126-00458</t>
  </si>
  <si>
    <t>TOR-BRI-126-00459</t>
  </si>
  <si>
    <t>TOR-BRI-126-00460</t>
  </si>
  <si>
    <t>TOR-BRI-126-00461</t>
  </si>
  <si>
    <t>TOR-BRI-126-00463</t>
  </si>
  <si>
    <t>TOR-BRI-126-00464</t>
  </si>
  <si>
    <t>TOR-BRI-126-00467</t>
  </si>
  <si>
    <t>TOR-BRI-126-00468</t>
  </si>
  <si>
    <t>TOR-BRI-126-00470</t>
  </si>
  <si>
    <t>TOR-BRI-126-00471</t>
  </si>
  <si>
    <t>TOR-BRI-126-00473</t>
  </si>
  <si>
    <t>TOR-BRI-126-00474</t>
  </si>
  <si>
    <t>TOR-BRI-126-00475</t>
  </si>
  <si>
    <t>TOR-BRI-126-00477</t>
  </si>
  <si>
    <t>TOR-BRI-126-00479</t>
  </si>
  <si>
    <t>TOR-BRI-126-00486</t>
  </si>
  <si>
    <t>TOR-BRI-126-00500</t>
  </si>
  <si>
    <t>TOR-BRI-147-00010</t>
  </si>
  <si>
    <t>TOR-BRI-147-00019</t>
  </si>
  <si>
    <t>TOR-BRI-147-00032</t>
  </si>
  <si>
    <t>TOR-BRI-147-00033</t>
  </si>
  <si>
    <t>TOR-BRI-147-00039</t>
  </si>
  <si>
    <t>TOR-BRI-147-00045</t>
  </si>
  <si>
    <t>TOR-BRI-147-00047</t>
  </si>
  <si>
    <t>TOR-BRI-147-00048</t>
  </si>
  <si>
    <t>TOR-BRI-147-00049</t>
  </si>
  <si>
    <t>TOR-BRI-147-00050</t>
  </si>
  <si>
    <t>TOR-BRI-147-00051</t>
  </si>
  <si>
    <t>TOR-BRI-147-00052</t>
  </si>
  <si>
    <t>TOR-BRI-147-00053</t>
  </si>
  <si>
    <t>TOR-BRI-147-00054</t>
  </si>
  <si>
    <t>TOR-BRI-147-00055</t>
  </si>
  <si>
    <t>TOR-BRI-147-00056</t>
  </si>
  <si>
    <t>TOR-BRI-147-00057</t>
  </si>
  <si>
    <t>TOR-BRI-147-00058</t>
  </si>
  <si>
    <t>TOR-BRI-147-00059</t>
  </si>
  <si>
    <t>TOR-BRI-147-00060</t>
  </si>
  <si>
    <t>TOR-BRI-147-00061</t>
  </si>
  <si>
    <t>TOR-BRI-147-00062</t>
  </si>
  <si>
    <t>TOR-BRI-147-00063</t>
  </si>
  <si>
    <t>TOR-BRI-147-00064</t>
  </si>
  <si>
    <t>TOR-BRI-147-00065</t>
  </si>
  <si>
    <t>TOR-BRI-147-00066</t>
  </si>
  <si>
    <t>TOR-BRI-147-00067</t>
  </si>
  <si>
    <t>TOR-BRI-147-00068</t>
  </si>
  <si>
    <t>TOR-BRI-147-00069</t>
  </si>
  <si>
    <t>TOR-BRI-147-00070</t>
  </si>
  <si>
    <t>TOR-BRI-147-00071</t>
  </si>
  <si>
    <t>TOR-BRI-147-00072</t>
  </si>
  <si>
    <t>TOR-BRI-147-00073</t>
  </si>
  <si>
    <t>TOR-BRI-147-00074</t>
  </si>
  <si>
    <t>TOR-BRI-147-00075</t>
  </si>
  <si>
    <t>TOR-BRI-150-00001</t>
  </si>
  <si>
    <t>TOR-BRI-150-00005</t>
  </si>
  <si>
    <t>TOR-BRI-150-00006</t>
  </si>
  <si>
    <t>TOR-BRI-70-00085</t>
  </si>
  <si>
    <t>TOR-BRI-70-00086</t>
  </si>
  <si>
    <t>TOR-BRI-70-00087</t>
  </si>
  <si>
    <t>TOR-BRI-70-00088</t>
  </si>
  <si>
    <t>TOR-BRI-70-00089</t>
  </si>
  <si>
    <t>TOR-BRI-70-00090</t>
  </si>
  <si>
    <t>TOR-BRI-72-00148</t>
  </si>
  <si>
    <t>TOR-BRI-98-00772</t>
  </si>
  <si>
    <t>TOR-BRI-98-00773</t>
  </si>
  <si>
    <t>TOR-BRI-100-00089</t>
  </si>
  <si>
    <t>TOR-BRI-104-01299</t>
  </si>
  <si>
    <t>TOR-BRI-108-00304</t>
  </si>
  <si>
    <t>TOR-BRI-108-00841</t>
  </si>
  <si>
    <t>TOR-BRI-108-00861</t>
  </si>
  <si>
    <t>TOR-BRI-108-00871</t>
  </si>
  <si>
    <t>TOR-BRI-108-00889</t>
  </si>
  <si>
    <t>TOR-BRI-108-00893</t>
  </si>
  <si>
    <t>TOR-BRI-108-00905</t>
  </si>
  <si>
    <t>TOR-BRI-108-00906</t>
  </si>
  <si>
    <t>TOR-BRI-108-00908</t>
  </si>
  <si>
    <t>TOR-BRI-108-00909</t>
  </si>
  <si>
    <t>TOR-BRI-108-00910</t>
  </si>
  <si>
    <t>TOR-BRI-108-00911</t>
  </si>
  <si>
    <t>TOR-BRI-108-00912</t>
  </si>
  <si>
    <t>TOR-BRI-108-00914</t>
  </si>
  <si>
    <t>TOR-BRI-108-00915</t>
  </si>
  <si>
    <t>TOR-BRI-108-00916</t>
  </si>
  <si>
    <t>TOR-BRI-108-00918</t>
  </si>
  <si>
    <t>TOR-BRI-108-00923</t>
  </si>
  <si>
    <t>TOR-BRI-108-00925</t>
  </si>
  <si>
    <t>TOR-BRI-108-00927</t>
  </si>
  <si>
    <t>TOR-BRI-108-00930</t>
  </si>
  <si>
    <t>TOR-BRI-108-00931</t>
  </si>
  <si>
    <t>TOR-BRI-108-00933</t>
  </si>
  <si>
    <t>TOR-BRI-108-00934</t>
  </si>
  <si>
    <t>TOR-BRI-108-00935</t>
  </si>
  <si>
    <t>TOR-BRI-108-00936</t>
  </si>
  <si>
    <t>TOR-BRI-108-00937</t>
  </si>
  <si>
    <t>TOR-BRI-108-00938</t>
  </si>
  <si>
    <t>TOR-BRI-108-00939</t>
  </si>
  <si>
    <t>TOR-BRI-108-00940</t>
  </si>
  <si>
    <t>TOR-BRI-108-00941</t>
  </si>
  <si>
    <t>TOR-BRI-108-00942</t>
  </si>
  <si>
    <t>TOR-BRI-108-00946</t>
  </si>
  <si>
    <t>TOR-BRI-108-00950</t>
  </si>
  <si>
    <t>TOR-BRI-108-00951</t>
  </si>
  <si>
    <t>TOR-BRI-108-00953</t>
  </si>
  <si>
    <t>TOR-BRI-108-00957</t>
  </si>
  <si>
    <t>TOR-BRI-108-00958</t>
  </si>
  <si>
    <t>TOR-BRI-108-00959</t>
  </si>
  <si>
    <t>TOR-BRI-108-00960</t>
  </si>
  <si>
    <t>TOR-BRI-108-00961</t>
  </si>
  <si>
    <t>TOR-BRI-108-00962</t>
  </si>
  <si>
    <t>TOR-BRI-108-00963</t>
  </si>
  <si>
    <t>TOR-BRI-108-00964</t>
  </si>
  <si>
    <t>TOR-BRI-108-00965</t>
  </si>
  <si>
    <t>TOR-BRI-109-00363</t>
  </si>
  <si>
    <t>TOR-BRI-109-00365</t>
  </si>
  <si>
    <t>TOR-BRI-112-00307</t>
  </si>
  <si>
    <t>TOR-BRI-112-00447</t>
  </si>
  <si>
    <t>TOR-BRI-112-00454</t>
  </si>
  <si>
    <t>TOR-BRI-112-00461</t>
  </si>
  <si>
    <t>TOR-BRI-112-00462</t>
  </si>
  <si>
    <t>TOR-BRI-112-00464</t>
  </si>
  <si>
    <t>TOR-BRI-112-00465</t>
  </si>
  <si>
    <t>TOR-BRI-112-00466</t>
  </si>
  <si>
    <t>TOR-BRI-112-00467</t>
  </si>
  <si>
    <t>TOR-BRI-112-00468</t>
  </si>
  <si>
    <t>TOR-BRI-112-00470</t>
  </si>
  <si>
    <t>TOR-BRI-112-00471</t>
  </si>
  <si>
    <t>TOR-BRI-112-00475</t>
  </si>
  <si>
    <t>TOR-BRI-112-00476</t>
  </si>
  <si>
    <t>TOR-BRI-112-00478</t>
  </si>
  <si>
    <t>TOR-BRI-112-00479</t>
  </si>
  <si>
    <t>TOR-BRI-112-00480</t>
  </si>
  <si>
    <t>TOR-BRI-112-00481</t>
  </si>
  <si>
    <t>TOR-BRI-126-00576</t>
  </si>
  <si>
    <t>TOR-BRI-150-00034</t>
  </si>
  <si>
    <t>TOR-BRI-150-00051</t>
  </si>
  <si>
    <t>TOR-BRI-150-00055</t>
  </si>
  <si>
    <t>TOR-BRI-150-00056</t>
  </si>
  <si>
    <t>TOR-BRI-66-00074</t>
  </si>
  <si>
    <t>TOR-BRI-66-00076</t>
  </si>
  <si>
    <t>TOR-BRI-66-00077</t>
  </si>
  <si>
    <t>TOR-BRI-66-00079</t>
  </si>
  <si>
    <t>TOR-BRI-70-00095</t>
  </si>
  <si>
    <t>TOR-BRI-70-00096</t>
  </si>
  <si>
    <t>TOR-BRI-98-00250</t>
  </si>
  <si>
    <t>SAVE ON ENERGY HIGH PERFORMANCE NEW CONSTRUCTION PROGRAM</t>
  </si>
  <si>
    <t>HPNC3-C-16-020</t>
  </si>
  <si>
    <t>Implementation Phase</t>
  </si>
  <si>
    <t>BLOOMBERG
WM77120NBL00</t>
  </si>
  <si>
    <t>Energystar clothes washer</t>
  </si>
  <si>
    <t>BLOOMBERG
DW55502FBI</t>
  </si>
  <si>
    <t>Energystar dish washer</t>
  </si>
  <si>
    <t>BLOOMBERG
BRFB1051FFBI</t>
  </si>
  <si>
    <t>Energystar refrigerator</t>
  </si>
  <si>
    <t>SAVE ON ENERGY ENERGY MANAGER PROGRAM</t>
  </si>
  <si>
    <t>torontohy-EEM-0223</t>
  </si>
  <si>
    <t>Final Payment</t>
  </si>
  <si>
    <t>torontohy-EEM-0223B</t>
  </si>
  <si>
    <t>TH-1447</t>
  </si>
  <si>
    <t>TH-1415</t>
  </si>
  <si>
    <t>TH-1590</t>
  </si>
  <si>
    <t>TH-1591</t>
  </si>
  <si>
    <t>TH-1592</t>
  </si>
  <si>
    <t>TH-1596</t>
  </si>
  <si>
    <t>SAVE ON ENERGY EXISTING BUILDING COMMISSIONING PROGRAM</t>
  </si>
  <si>
    <t>EBC - 17</t>
  </si>
  <si>
    <t>Handoff Phase</t>
  </si>
  <si>
    <t>Chilled water system commissioning</t>
  </si>
  <si>
    <t>EBC - 45</t>
  </si>
  <si>
    <t>MURB In-Suite Direct Install Lighting Program</t>
  </si>
  <si>
    <t>THSS-0007-00000</t>
  </si>
  <si>
    <t>≤10W ENERGY STAR® Qualified LED A Shape (Replacement of 60W or equivalent CFL)</t>
  </si>
  <si>
    <t>≤10W ENERGY STAR® Qualified LED A Shape GU24 (Replacement of CFL)</t>
  </si>
  <si>
    <t>≤14W ENERGY STAR® Qualified LED PAR20 (Replacement of 50W or equivalent CFL)</t>
  </si>
  <si>
    <t>≤16W ENERGY STAR® Qualified LED A Shape (Replacement of 75W or 100W or equivalent CFL)</t>
  </si>
  <si>
    <t>≤5W ENERGY STAR® Qualified LED B10 (40W or equivalent replacement)</t>
  </si>
  <si>
    <t>≤7W ENERGY STAR® Qualified LED GU10 (Replacement of 35W or equivalent CFL)</t>
  </si>
  <si>
    <t>Smart Power Bar</t>
  </si>
  <si>
    <t>THSS-0049-00000</t>
  </si>
  <si>
    <t>≤5W ENERGY STAR® Qualified LED G16.5 (Replacement of 40W or equivalent CFL)</t>
  </si>
  <si>
    <t>≤7W ENERGY STAR® Qualified LED G25 (Replacement of 40W or equivalent CFL)</t>
  </si>
  <si>
    <t>THSS-0051-00000</t>
  </si>
  <si>
    <t>THSS-0062-00000</t>
  </si>
  <si>
    <t>THSS-0063-00000</t>
  </si>
  <si>
    <t>≤7W ENERGY STAR® Qualified LED MR16 (Replacement of 50W or equivalent CFL)</t>
  </si>
  <si>
    <t>THSS-0064-00000</t>
  </si>
  <si>
    <t>THSS-0068-00000</t>
  </si>
  <si>
    <t>THSS-0070-00000</t>
  </si>
  <si>
    <t>THSS-0074-00000</t>
  </si>
  <si>
    <t>THSS-0076-00000</t>
  </si>
  <si>
    <t>THSS-0078-00000</t>
  </si>
  <si>
    <t>THSS-0087-00000</t>
  </si>
  <si>
    <t>THSS-0090-00000</t>
  </si>
  <si>
    <t>≤14W ENERGY STAR® Qualified LED PAR30 (Replacement of 75W or equivalent CFL)</t>
  </si>
  <si>
    <t>THSS-0091-00000</t>
  </si>
  <si>
    <t>THSS-0092-00000</t>
  </si>
  <si>
    <t>THSS-0093-00000</t>
  </si>
  <si>
    <t>THSS-0100-00000</t>
  </si>
  <si>
    <t>≤7W ENERGY STAR® Qualified LED GU10 (Replacement of 50W or equivalent CFL)</t>
  </si>
  <si>
    <t>THSS-0104-00000</t>
  </si>
  <si>
    <t>THSS-0105-00000</t>
  </si>
  <si>
    <t>THSS-0107-00000</t>
  </si>
  <si>
    <t>THSS-0108-00000</t>
  </si>
  <si>
    <t>THSS-0109-00000</t>
  </si>
  <si>
    <t>THSS-0110-00000</t>
  </si>
  <si>
    <t>THSS-0112-00000</t>
  </si>
  <si>
    <t>THSS-0113-00000</t>
  </si>
  <si>
    <t>THSS-0117-00000</t>
  </si>
  <si>
    <t>THSS-0118-00000</t>
  </si>
  <si>
    <t>THSS-0119-00000</t>
  </si>
  <si>
    <t>THSS-0121-00000</t>
  </si>
  <si>
    <t>THSS-0122-00000</t>
  </si>
  <si>
    <t>THSS-0123-00000</t>
  </si>
  <si>
    <t>THSS-0124-00000</t>
  </si>
  <si>
    <t>THSS-0126-00000</t>
  </si>
  <si>
    <t>THSS-0127-00000</t>
  </si>
  <si>
    <t>THSS-0128-00000</t>
  </si>
  <si>
    <t>THSS-0129-00000</t>
  </si>
  <si>
    <t>THSS-0130-00000</t>
  </si>
  <si>
    <t>THSS-0131-00000</t>
  </si>
  <si>
    <t>THSS-0132-00000</t>
  </si>
  <si>
    <t>THSS-0133-00000</t>
  </si>
  <si>
    <t>THSS-0134-00000</t>
  </si>
  <si>
    <t>THSS-0135-00000</t>
  </si>
  <si>
    <t>THSS-0136-00000</t>
  </si>
  <si>
    <t>THSS-0141-00000</t>
  </si>
  <si>
    <t>THSS-0143-00000</t>
  </si>
  <si>
    <t>THSS-0144-00000</t>
  </si>
  <si>
    <t>THSS-0145-00000</t>
  </si>
  <si>
    <t>THSS-0146-00000</t>
  </si>
  <si>
    <t>THSS-0147-00000</t>
  </si>
  <si>
    <t>THSS-0148-00000</t>
  </si>
  <si>
    <t>THSS-0149-00000</t>
  </si>
  <si>
    <t>THSS-0150-00000</t>
  </si>
  <si>
    <t>THSS-0151-00000</t>
  </si>
  <si>
    <t>THSS-0152-00000</t>
  </si>
  <si>
    <t>THSS-0153-00000</t>
  </si>
  <si>
    <t>THSS-0154-00000</t>
  </si>
  <si>
    <t>THSS-0155-00000</t>
  </si>
  <si>
    <t>THSS-0156-00000</t>
  </si>
  <si>
    <t>THSS-0158-00000</t>
  </si>
  <si>
    <t>THSS-0159-00000</t>
  </si>
  <si>
    <t>THSS-0160-00000</t>
  </si>
  <si>
    <t>THSS-0162-00000</t>
  </si>
  <si>
    <t>THSS-0163-00000</t>
  </si>
  <si>
    <t>THSS-0164-00000</t>
  </si>
  <si>
    <t>THSS-0167-00000</t>
  </si>
  <si>
    <t>THSS-0168-00000</t>
  </si>
  <si>
    <t>THSS-0169-00000</t>
  </si>
  <si>
    <t>THSS-0170-00000</t>
  </si>
  <si>
    <t>THSS-0171-00000</t>
  </si>
  <si>
    <t>THSS-0172-00000</t>
  </si>
  <si>
    <t>THSS-0173-00000</t>
  </si>
  <si>
    <t>THSS-0174-00000</t>
  </si>
  <si>
    <t>THSS-0179-00000</t>
  </si>
  <si>
    <t>THSS-0181-00000</t>
  </si>
  <si>
    <t>THSS-0182-00000</t>
  </si>
  <si>
    <t>THSS-0190-00000</t>
  </si>
  <si>
    <t>THSS-0192-00000</t>
  </si>
  <si>
    <t>THSS-0193-00000</t>
  </si>
  <si>
    <t>THSS-0197-00000</t>
  </si>
  <si>
    <t>THSS-0198-00000</t>
  </si>
  <si>
    <t>THSS-0204-00000</t>
  </si>
  <si>
    <t>THSS-0205-00000</t>
  </si>
  <si>
    <t>THSS-0206-00000</t>
  </si>
  <si>
    <t>THSS-0207-00000</t>
  </si>
  <si>
    <t>THSS-0213-00000</t>
  </si>
  <si>
    <t>THSS-0214-00000</t>
  </si>
  <si>
    <t>THSS-0215-00000</t>
  </si>
  <si>
    <t>≤14W ENERGY STAR® Qualified LED BR30 (Replacement of 65W or equivalent CFL)</t>
  </si>
  <si>
    <t>THSS-0216-00000</t>
  </si>
  <si>
    <t>THSS-0223-00000</t>
  </si>
  <si>
    <t>THSS-0224-00000</t>
  </si>
  <si>
    <t>THSS-0228-00000</t>
  </si>
  <si>
    <t>THSS-0229-00000</t>
  </si>
  <si>
    <t>THSS-0204-00302</t>
  </si>
  <si>
    <t>THSS-0204-00306</t>
  </si>
  <si>
    <t>THSS-0204-00307</t>
  </si>
  <si>
    <t>THSS-0204-00308</t>
  </si>
  <si>
    <t>THSS-0204-00309</t>
  </si>
  <si>
    <t>THSS-0204-00314</t>
  </si>
  <si>
    <t>THSS-0204-00315</t>
  </si>
  <si>
    <t>THSS-0204-00403</t>
  </si>
  <si>
    <t>THSS-0204-00406</t>
  </si>
  <si>
    <t>THSS-0204-00407</t>
  </si>
  <si>
    <t>THSS-0204-00408</t>
  </si>
  <si>
    <t>THSS-0204-00409</t>
  </si>
  <si>
    <t>THSS-0204-00411</t>
  </si>
  <si>
    <t>THSS-0204-00413</t>
  </si>
  <si>
    <t>THSS-0204-00414</t>
  </si>
  <si>
    <t>THSS-0204-00502</t>
  </si>
  <si>
    <t>THSS-0204-00509</t>
  </si>
  <si>
    <t>THSS-0204-00510</t>
  </si>
  <si>
    <t>THSS-0204-00511</t>
  </si>
  <si>
    <t>THSS-0204-00602</t>
  </si>
  <si>
    <t>THSS-0204-00605</t>
  </si>
  <si>
    <t>THSS-0204-00608</t>
  </si>
  <si>
    <t>THSS-0204-00701</t>
  </si>
  <si>
    <t>THSS-0204-00708</t>
  </si>
  <si>
    <t>THSS-0204-00711</t>
  </si>
  <si>
    <t>THSS-0204-00801</t>
  </si>
  <si>
    <t>THSS-0204-00802</t>
  </si>
  <si>
    <t>THSS-0204-00805</t>
  </si>
  <si>
    <t>THSS-0204-00806</t>
  </si>
  <si>
    <t>THSS-0204-00807</t>
  </si>
  <si>
    <t>THSS-0204-00808</t>
  </si>
  <si>
    <t>THSS-0204-00809</t>
  </si>
  <si>
    <t>THSS-0204-00902</t>
  </si>
  <si>
    <t>THSS-0204-00904</t>
  </si>
  <si>
    <t>THSS-0204-00906</t>
  </si>
  <si>
    <t>THSS-0204-01008</t>
  </si>
  <si>
    <t>THSS-0204-01010</t>
  </si>
  <si>
    <t>THSS-0204-01011</t>
  </si>
  <si>
    <t>THSS-0204-01102</t>
  </si>
  <si>
    <t>THSS-0204-01104</t>
  </si>
  <si>
    <t>THSS-0204-01106</t>
  </si>
  <si>
    <t>THSS-0204-01109</t>
  </si>
  <si>
    <t>THSS-0204-01110</t>
  </si>
  <si>
    <t>THSS-0204-01111</t>
  </si>
  <si>
    <t>THSS-0204-01205</t>
  </si>
  <si>
    <t>THSS-0204-01302</t>
  </si>
  <si>
    <t>THSS-0204-01303</t>
  </si>
  <si>
    <t>THSS-0204-01304</t>
  </si>
  <si>
    <t>THSS-0204-01305</t>
  </si>
  <si>
    <t>THSS-0204-01306</t>
  </si>
  <si>
    <t>THSS-0204-01307</t>
  </si>
  <si>
    <t>THSS-0204-01308</t>
  </si>
  <si>
    <t>THSS-0204-01401</t>
  </si>
  <si>
    <t>THSS-0204-01403</t>
  </si>
  <si>
    <t>THSS-0204-01404</t>
  </si>
  <si>
    <t>THSS-0204-01502</t>
  </si>
  <si>
    <t>THSS-0204-01504</t>
  </si>
  <si>
    <t>THSS-0204-01506</t>
  </si>
  <si>
    <t>THSS-0204-01507</t>
  </si>
  <si>
    <t>THSS-0204-01508</t>
  </si>
  <si>
    <t>THSS-0204-01509</t>
  </si>
  <si>
    <t>THSS-0204-01603</t>
  </si>
  <si>
    <t>THSS-0204-01604</t>
  </si>
  <si>
    <t>THSS-0204-01605</t>
  </si>
  <si>
    <t>THSS-0204-01609</t>
  </si>
  <si>
    <t>THSS-0204-01611</t>
  </si>
  <si>
    <t>THSS-0204-01705</t>
  </si>
  <si>
    <t>THSS-0204-01706</t>
  </si>
  <si>
    <t>THSS-0204-01707</t>
  </si>
  <si>
    <t>THSS-0204-01708</t>
  </si>
  <si>
    <t>THSS-0204-01711</t>
  </si>
  <si>
    <t>THSS-0204-01803</t>
  </si>
  <si>
    <t>THSS-0204-01804</t>
  </si>
  <si>
    <t>THSS-0204-01805</t>
  </si>
  <si>
    <t>THSS-0204-01811</t>
  </si>
  <si>
    <t>THSS-0204-01903</t>
  </si>
  <si>
    <t>THSS-0204-01905</t>
  </si>
  <si>
    <t>THSS-0204-01907</t>
  </si>
  <si>
    <t>THSS-0204-01908</t>
  </si>
  <si>
    <t>THSS-0204-01909</t>
  </si>
  <si>
    <t>THSS-0204-01910</t>
  </si>
  <si>
    <t>THSS-0204-01911</t>
  </si>
  <si>
    <t>THSS-0204-02001</t>
  </si>
  <si>
    <t>THSS-0204-02003</t>
  </si>
  <si>
    <t>THSS-0204-02004</t>
  </si>
  <si>
    <t>THSS-0204-02005</t>
  </si>
  <si>
    <t>THSS-0204-02006</t>
  </si>
  <si>
    <t>THSS-0204-02008</t>
  </si>
  <si>
    <t>THSS-0204-02009</t>
  </si>
  <si>
    <t>THSS-0204-02011</t>
  </si>
  <si>
    <t>THSS-0204-02103</t>
  </si>
  <si>
    <t>THSS-0204-02104</t>
  </si>
  <si>
    <t>THSS-0204-02105</t>
  </si>
  <si>
    <t>THSS-0204-02111</t>
  </si>
  <si>
    <t>THSS-0204-02204</t>
  </si>
  <si>
    <t>THSS-0204-02205</t>
  </si>
  <si>
    <t>THSS-0204-02206</t>
  </si>
  <si>
    <t>THSS-0204-02208</t>
  </si>
  <si>
    <t>THSS-0204-02301</t>
  </si>
  <si>
    <t>THSS-0204-02302</t>
  </si>
  <si>
    <t>THSS-0204-02304</t>
  </si>
  <si>
    <t>THSS-0204-02306</t>
  </si>
  <si>
    <t>THSS-0204-02308</t>
  </si>
  <si>
    <t>THSS-0204-02309</t>
  </si>
  <si>
    <t>THSS-0204-02310</t>
  </si>
  <si>
    <t>THSS-0204-02311</t>
  </si>
  <si>
    <t>THSS-0204-02401</t>
  </si>
  <si>
    <t>THSS-0204-02402</t>
  </si>
  <si>
    <t>THSS-0204-02404</t>
  </si>
  <si>
    <t>THSS-0204-02405</t>
  </si>
  <si>
    <t>THSS-0204-02406</t>
  </si>
  <si>
    <t>THSS-0204-02407</t>
  </si>
  <si>
    <t>THSS-0204-02502</t>
  </si>
  <si>
    <t>THSS-0204-02506</t>
  </si>
  <si>
    <t>THSS-0204-02510</t>
  </si>
  <si>
    <t>THSS-0204-02608</t>
  </si>
  <si>
    <t>THSS-0204-02609</t>
  </si>
  <si>
    <t>THSS-0204-02701</t>
  </si>
  <si>
    <t>THSS-0204-02702</t>
  </si>
  <si>
    <t>THSS-0204-02802</t>
  </si>
  <si>
    <t>THSS-0204-02901</t>
  </si>
  <si>
    <t>THSS-0205-00207</t>
  </si>
  <si>
    <t>THSS-0205-00303</t>
  </si>
  <si>
    <t>THSS-0205-00309</t>
  </si>
  <si>
    <t>THSS-0205-00310</t>
  </si>
  <si>
    <t>THSS-0205-00311</t>
  </si>
  <si>
    <t>THSS-0205-00315</t>
  </si>
  <si>
    <t>THSS-0205-00316</t>
  </si>
  <si>
    <t>THSS-0205-00406</t>
  </si>
  <si>
    <t>THSS-0205-00409</t>
  </si>
  <si>
    <t>THSS-0205-00410</t>
  </si>
  <si>
    <t>THSS-0205-00417</t>
  </si>
  <si>
    <t>THSS-0205-00418</t>
  </si>
  <si>
    <t>THSS-0205-00421</t>
  </si>
  <si>
    <t>THSS-0205-00504</t>
  </si>
  <si>
    <t>THSS-0205-00506</t>
  </si>
  <si>
    <t>THSS-0205-00510</t>
  </si>
  <si>
    <t>THSS-0205-00603</t>
  </si>
  <si>
    <t>THSS-0205-00606</t>
  </si>
  <si>
    <t>THSS-0205-00608</t>
  </si>
  <si>
    <t>THSS-0205-00612</t>
  </si>
  <si>
    <t>THSS-0205-00701</t>
  </si>
  <si>
    <t>THSS-0205-00707</t>
  </si>
  <si>
    <t>THSS-0205-00711</t>
  </si>
  <si>
    <t>THSS-0205-00713</t>
  </si>
  <si>
    <t>THSS-0205-00801</t>
  </si>
  <si>
    <t>THSS-0205-00803</t>
  </si>
  <si>
    <t>THSS-0205-00807</t>
  </si>
  <si>
    <t>THSS-0205-00810</t>
  </si>
  <si>
    <t>THSS-0205-00812</t>
  </si>
  <si>
    <t>THSS-0205-00813</t>
  </si>
  <si>
    <t>THSS-0205-00902</t>
  </si>
  <si>
    <t>THSS-0205-00909</t>
  </si>
  <si>
    <t>THSS-0205-00910</t>
  </si>
  <si>
    <t>THSS-0205-00913</t>
  </si>
  <si>
    <t>THSS-0205-01005</t>
  </si>
  <si>
    <t>THSS-0205-01008</t>
  </si>
  <si>
    <t>THSS-0205-01010</t>
  </si>
  <si>
    <t>THSS-0205-01101</t>
  </si>
  <si>
    <t>THSS-0205-01106</t>
  </si>
  <si>
    <t>THSS-0205-01109</t>
  </si>
  <si>
    <t>THSS-0205-01111</t>
  </si>
  <si>
    <t>THSS-0205-01113</t>
  </si>
  <si>
    <t>THSS-0205-01209</t>
  </si>
  <si>
    <t>THSS-0205-01213</t>
  </si>
  <si>
    <t>THSS-0205-01301</t>
  </si>
  <si>
    <t>THSS-0205-01313</t>
  </si>
  <si>
    <t>THSS-0205-01401</t>
  </si>
  <si>
    <t>THSS-0205-01405</t>
  </si>
  <si>
    <t>THSS-0205-01407</t>
  </si>
  <si>
    <t>THSS-0205-01409</t>
  </si>
  <si>
    <t>THSS-0205-01410</t>
  </si>
  <si>
    <t>THSS-0205-01413</t>
  </si>
  <si>
    <t>THSS-0205-01501</t>
  </si>
  <si>
    <t>THSS-0205-01510</t>
  </si>
  <si>
    <t>THSS-0205-01511</t>
  </si>
  <si>
    <t>THSS-0205-01512</t>
  </si>
  <si>
    <t>THSS-0205-01601</t>
  </si>
  <si>
    <t>THSS-0205-01610</t>
  </si>
  <si>
    <t>THSS-0205-01611</t>
  </si>
  <si>
    <t>THSS-0205-01701</t>
  </si>
  <si>
    <t>THSS-0205-01704</t>
  </si>
  <si>
    <t>THSS-0205-01706</t>
  </si>
  <si>
    <t>THSS-0205-01709</t>
  </si>
  <si>
    <t>THSS-0205-01713</t>
  </si>
  <si>
    <t>THSS-0205-01801</t>
  </si>
  <si>
    <t>THSS-0205-01803</t>
  </si>
  <si>
    <t>THSS-0205-01807</t>
  </si>
  <si>
    <t>THSS-0205-01811</t>
  </si>
  <si>
    <t>THSS-0205-01912</t>
  </si>
  <si>
    <t>THSS-0205-02006</t>
  </si>
  <si>
    <t>THSS-0205-02106</t>
  </si>
  <si>
    <t>THSS-0205-02110</t>
  </si>
  <si>
    <t>THSS-0205-02205</t>
  </si>
  <si>
    <t>THSS-0205-02208</t>
  </si>
  <si>
    <t>THSS-0205-02210</t>
  </si>
  <si>
    <t>THSS-0205-02305</t>
  </si>
  <si>
    <t>THSS-0205-02306</t>
  </si>
  <si>
    <t>THSS-0205-02307</t>
  </si>
  <si>
    <t>THSS-0205-02310</t>
  </si>
  <si>
    <t>THSS-0205-02401</t>
  </si>
  <si>
    <t>THSS-0205-02402</t>
  </si>
  <si>
    <t>THSS-0205-02404</t>
  </si>
  <si>
    <t>THSS-0205-02407</t>
  </si>
  <si>
    <t>THSS-0205-02602</t>
  </si>
  <si>
    <t>THSS-0205-02607</t>
  </si>
  <si>
    <t>THSS-0205-02611</t>
  </si>
  <si>
    <t>THSS-0205-02612</t>
  </si>
  <si>
    <t>THSS-0205-02702</t>
  </si>
  <si>
    <t>THSS-0205-02703</t>
  </si>
  <si>
    <t>THSS-0205-02712</t>
  </si>
  <si>
    <t>THSS-0205-02807</t>
  </si>
  <si>
    <t>THSS-0205-02811</t>
  </si>
  <si>
    <t>THSS-0205-02812</t>
  </si>
  <si>
    <t>THSS-0205-02904</t>
  </si>
  <si>
    <t>THSS-0205-02907</t>
  </si>
  <si>
    <t>THSS-0205-02910</t>
  </si>
  <si>
    <t>THSS-0205-03002</t>
  </si>
  <si>
    <t>THSS-0205-03005</t>
  </si>
  <si>
    <t>THSS-0205-03006</t>
  </si>
  <si>
    <t>THSS-0205-03010</t>
  </si>
  <si>
    <t>THSS-0205-03102</t>
  </si>
  <si>
    <t>THSS-0205-03104</t>
  </si>
  <si>
    <t>THSS-0205-03111</t>
  </si>
  <si>
    <t>THSS-0205-03206</t>
  </si>
  <si>
    <t>THSS-0205-03210</t>
  </si>
  <si>
    <t>THSS-0205-03304</t>
  </si>
  <si>
    <t>THSS-0205-03305</t>
  </si>
  <si>
    <t>THSS-0205-03308</t>
  </si>
  <si>
    <t>THSS-0205-03310</t>
  </si>
  <si>
    <t>THSS-0205-03311</t>
  </si>
  <si>
    <t>THSS-0205-03401</t>
  </si>
  <si>
    <t>THSS-0205-03402</t>
  </si>
  <si>
    <t>THSS-0205-03410</t>
  </si>
  <si>
    <t>THSS-0205-03412</t>
  </si>
  <si>
    <t>THSS-0205-03501</t>
  </si>
  <si>
    <t>THSS-0205-03503</t>
  </si>
  <si>
    <t>THSS-0205-03504</t>
  </si>
  <si>
    <t>THSS-0205-03506</t>
  </si>
  <si>
    <t>THSS-0205-03509</t>
  </si>
  <si>
    <t>THSS-0205-03605</t>
  </si>
  <si>
    <t>THSS-0205-03607</t>
  </si>
  <si>
    <t>THSS-0205-03608</t>
  </si>
  <si>
    <t>THSS-0205-03611</t>
  </si>
  <si>
    <t>THSS-0205-03701</t>
  </si>
  <si>
    <t>THSS-0205-03703</t>
  </si>
  <si>
    <t>THSS-0205-03707</t>
  </si>
  <si>
    <t>THSS-0205-03708</t>
  </si>
  <si>
    <t>THSS-0205-03710</t>
  </si>
  <si>
    <t>THSS-0205-03713</t>
  </si>
  <si>
    <t>THSS-0205-03802</t>
  </si>
  <si>
    <t>THSS-0205-03805</t>
  </si>
  <si>
    <t>THSS-0205-03905</t>
  </si>
  <si>
    <t>THSS-0205-04004</t>
  </si>
  <si>
    <t>THSS-0215-00107</t>
  </si>
  <si>
    <t>THSS-0215-00202</t>
  </si>
  <si>
    <t>THSS-0215-00203</t>
  </si>
  <si>
    <t>THSS-0215-00205</t>
  </si>
  <si>
    <t>THSS-0215-00206</t>
  </si>
  <si>
    <t>THSS-0215-00207</t>
  </si>
  <si>
    <t>THSS-0215-00208</t>
  </si>
  <si>
    <t>THSS-0215-00301</t>
  </si>
  <si>
    <t>THSS-0215-00302</t>
  </si>
  <si>
    <t>THSS-0215-00303</t>
  </si>
  <si>
    <t>THSS-0215-00304</t>
  </si>
  <si>
    <t>THSS-0215-00305</t>
  </si>
  <si>
    <t>THSS-0215-00306</t>
  </si>
  <si>
    <t>THSS-0215-00307</t>
  </si>
  <si>
    <t>THSS-0215-00308</t>
  </si>
  <si>
    <t>THSS-0215-00401</t>
  </si>
  <si>
    <t>THSS-0215-00404</t>
  </si>
  <si>
    <t>THSS-0215-00406</t>
  </si>
  <si>
    <t>THSS-0215-00501</t>
  </si>
  <si>
    <t>THSS-0215-00502</t>
  </si>
  <si>
    <t>THSS-0215-00503</t>
  </si>
  <si>
    <t>THSS-0215-00504</t>
  </si>
  <si>
    <t>THSS-0215-00505</t>
  </si>
  <si>
    <t>THSS-0215-00507</t>
  </si>
  <si>
    <t>THSS-0215-00508</t>
  </si>
  <si>
    <t>THSS-0215-00601</t>
  </si>
  <si>
    <t>THSS-0215-00602</t>
  </si>
  <si>
    <t>THSS-0215-00605</t>
  </si>
  <si>
    <t>THSS-0215-00606</t>
  </si>
  <si>
    <t>THSS-0215-00607</t>
  </si>
  <si>
    <t>THSS-0215-00701</t>
  </si>
  <si>
    <t>THSS-0215-00702</t>
  </si>
  <si>
    <t>THSS-0215-00703</t>
  </si>
  <si>
    <t>THSS-0215-00704</t>
  </si>
  <si>
    <t>THSS-0215-00706</t>
  </si>
  <si>
    <t>THSS-0215-00708</t>
  </si>
  <si>
    <t>THSS-0215-00802</t>
  </si>
  <si>
    <t>THSS-0215-00803</t>
  </si>
  <si>
    <t>THSS-0215-00806</t>
  </si>
  <si>
    <t>THSS-0215-00807</t>
  </si>
  <si>
    <t>THSS-0215-00808</t>
  </si>
  <si>
    <t>THSS-0215-00901</t>
  </si>
  <si>
    <t>THSS-0215-00902</t>
  </si>
  <si>
    <t>THSS-0215-00903</t>
  </si>
  <si>
    <t>THSS-0215-00905</t>
  </si>
  <si>
    <t>THSS-0215-00906</t>
  </si>
  <si>
    <t>THSS-0215-00907</t>
  </si>
  <si>
    <t>THSS-0215-01001</t>
  </si>
  <si>
    <t>THSS-0215-01002</t>
  </si>
  <si>
    <t>THSS-0215-01003</t>
  </si>
  <si>
    <t>THSS-0215-01006</t>
  </si>
  <si>
    <t>THSS-0215-01007</t>
  </si>
  <si>
    <t>THSS-0215-01008</t>
  </si>
  <si>
    <t>THSS-0215-01102</t>
  </si>
  <si>
    <t>THSS-0215-01103</t>
  </si>
  <si>
    <t>THSS-0215-01104</t>
  </si>
  <si>
    <t>THSS-0215-01107</t>
  </si>
  <si>
    <t>THSS-0215-01108</t>
  </si>
  <si>
    <t>THSS-0215-01201</t>
  </si>
  <si>
    <t>THSS-0215-01202</t>
  </si>
  <si>
    <t>THSS-0215-01203</t>
  </si>
  <si>
    <t>THSS-0215-01204</t>
  </si>
  <si>
    <t>THSS-0215-01206</t>
  </si>
  <si>
    <t>THSS-0215-01207</t>
  </si>
  <si>
    <t>THSS-0215-01401</t>
  </si>
  <si>
    <t>THSS-0215-01403</t>
  </si>
  <si>
    <t>THSS-0215-01405</t>
  </si>
  <si>
    <t>THSS-0215-01406</t>
  </si>
  <si>
    <t>THSS-0215-01503</t>
  </si>
  <si>
    <t>THSS-0215-01505</t>
  </si>
  <si>
    <t>THSS-0215-01506</t>
  </si>
  <si>
    <t>THSS-0215-01507</t>
  </si>
  <si>
    <t>THSS-0215-01602</t>
  </si>
  <si>
    <t>THSS-0215-01604</t>
  </si>
  <si>
    <t>THSS-0215-01606</t>
  </si>
  <si>
    <t>THSS-0215-01607</t>
  </si>
  <si>
    <t>THSS-0215-01608</t>
  </si>
  <si>
    <t>THSS-0215-01701</t>
  </si>
  <si>
    <t>THSS-0215-01703</t>
  </si>
  <si>
    <t>THSS-0215-01704</t>
  </si>
  <si>
    <t>THSS-0215-01705</t>
  </si>
  <si>
    <t>THSS-0215-01706</t>
  </si>
  <si>
    <t>THSS-0215-01707</t>
  </si>
  <si>
    <t>THSS-0215-01801</t>
  </si>
  <si>
    <t>THSS-0215-01802</t>
  </si>
  <si>
    <t>THSS-0215-01803</t>
  </si>
  <si>
    <t>THSS-0215-01805</t>
  </si>
  <si>
    <t>THSS-0215-01806</t>
  </si>
  <si>
    <t>THSS-0215-01807</t>
  </si>
  <si>
    <t>THSS-0215-01808</t>
  </si>
  <si>
    <t>THSS-0215-01903</t>
  </si>
  <si>
    <t>THSS-0215-01905</t>
  </si>
  <si>
    <t>THSS-0215-01906</t>
  </si>
  <si>
    <t>THSS-0215-01907</t>
  </si>
  <si>
    <t>THSS-0215-01908</t>
  </si>
  <si>
    <t>THSS-0215-02003</t>
  </si>
  <si>
    <t>THSS-0215-02004</t>
  </si>
  <si>
    <t>THSS-0215-02005</t>
  </si>
  <si>
    <t>THSS-0215-02006</t>
  </si>
  <si>
    <t>THSS-0215-02101</t>
  </si>
  <si>
    <t>THSS-0215-02102</t>
  </si>
  <si>
    <t>THSS-0215-02106</t>
  </si>
  <si>
    <t>THSS-0215-02201</t>
  </si>
  <si>
    <t>THSS-0215-02301</t>
  </si>
  <si>
    <t>THSS-0215-02302</t>
  </si>
  <si>
    <t>THSS-0215-02304</t>
  </si>
  <si>
    <t>THSS-0215-02401</t>
  </si>
  <si>
    <t>THSS-0215-02402</t>
  </si>
  <si>
    <t>THSS-0215-02403</t>
  </si>
  <si>
    <t>THSS-0215-02404</t>
  </si>
  <si>
    <t>THSS-0215-02405</t>
  </si>
  <si>
    <t>THSS-0215-02502</t>
  </si>
  <si>
    <t>THSS-0215-02505</t>
  </si>
  <si>
    <t>THSS-0215-02506</t>
  </si>
  <si>
    <t>THSS-0216-01101</t>
  </si>
  <si>
    <t>THSS-0216-01502</t>
  </si>
  <si>
    <t>THSS-0216-01503</t>
  </si>
  <si>
    <t>THSS-0216-01506</t>
  </si>
  <si>
    <t>THSS-0216-01509</t>
  </si>
  <si>
    <t>THSS-0216-01510</t>
  </si>
  <si>
    <t>THSS-0216-01512</t>
  </si>
  <si>
    <t>THSS-0216-01513</t>
  </si>
  <si>
    <t>THSS-0216-01601</t>
  </si>
  <si>
    <t>THSS-0216-01605</t>
  </si>
  <si>
    <t>THSS-0216-01606</t>
  </si>
  <si>
    <t>THSS-0216-01607</t>
  </si>
  <si>
    <t>THSS-0216-01609</t>
  </si>
  <si>
    <t>THSS-0216-01610</t>
  </si>
  <si>
    <t>THSS-0216-01611</t>
  </si>
  <si>
    <t>THSS-0216-01612</t>
  </si>
  <si>
    <t>THSS-0216-01613</t>
  </si>
  <si>
    <t>THSS-0216-01706</t>
  </si>
  <si>
    <t>THSS-0216-01708</t>
  </si>
  <si>
    <t>THSS-0216-01710</t>
  </si>
  <si>
    <t>THSS-0216-01711</t>
  </si>
  <si>
    <t>THSS-0216-01712</t>
  </si>
  <si>
    <t>THSS-0216-01713</t>
  </si>
  <si>
    <t>THSS-0216-01802</t>
  </si>
  <si>
    <t>THSS-0216-01805</t>
  </si>
  <si>
    <t>THSS-0216-01807</t>
  </si>
  <si>
    <t>THSS-0216-01809</t>
  </si>
  <si>
    <t>THSS-0216-01811</t>
  </si>
  <si>
    <t>THSS-0216-01813</t>
  </si>
  <si>
    <t>THSS-0216-01901</t>
  </si>
  <si>
    <t>THSS-0216-01905</t>
  </si>
  <si>
    <t>THSS-0216-01906</t>
  </si>
  <si>
    <t>THSS-0216-01907</t>
  </si>
  <si>
    <t>THSS-0216-01908</t>
  </si>
  <si>
    <t>THSS-0216-01909</t>
  </si>
  <si>
    <t>THSS-0216-01910</t>
  </si>
  <si>
    <t>THSS-0216-01911</t>
  </si>
  <si>
    <t>THSS-0216-01915</t>
  </si>
  <si>
    <t>THSS-0216-02001</t>
  </si>
  <si>
    <t>THSS-0216-02002</t>
  </si>
  <si>
    <t>THSS-0216-02003</t>
  </si>
  <si>
    <t>THSS-0216-02007</t>
  </si>
  <si>
    <t>THSS-0216-02008</t>
  </si>
  <si>
    <t>THSS-0216-02009</t>
  </si>
  <si>
    <t>THSS-0216-02015</t>
  </si>
  <si>
    <t>THSS-0216-02101</t>
  </si>
  <si>
    <t>THSS-0216-02102</t>
  </si>
  <si>
    <t>THSS-0216-02103</t>
  </si>
  <si>
    <t>THSS-0216-02105</t>
  </si>
  <si>
    <t>THSS-0216-02107</t>
  </si>
  <si>
    <t>THSS-0216-02109</t>
  </si>
  <si>
    <t>THSS-0216-02110</t>
  </si>
  <si>
    <t>THSS-0216-02111</t>
  </si>
  <si>
    <t>THSS-0216-02116</t>
  </si>
  <si>
    <t>THSS-0216-02206</t>
  </si>
  <si>
    <t>THSS-0216-02207</t>
  </si>
  <si>
    <t>THSS-0216-02216</t>
  </si>
  <si>
    <t>THSS-0216-02302</t>
  </si>
  <si>
    <t>THSS-0216-02305</t>
  </si>
  <si>
    <t>THSS-0216-02307</t>
  </si>
  <si>
    <t>THSS-0216-02310</t>
  </si>
  <si>
    <t>THSS-0216-02311</t>
  </si>
  <si>
    <t>THSS-0216-02313</t>
  </si>
  <si>
    <t>THSS-0216-02501</t>
  </si>
  <si>
    <t>THSS-0216-02505</t>
  </si>
  <si>
    <t>THSS-0216-02507</t>
  </si>
  <si>
    <t>THSS-0216-02508</t>
  </si>
  <si>
    <t>THSS-0216-02512</t>
  </si>
  <si>
    <t>THSS-0216-02515</t>
  </si>
  <si>
    <t>THSS-0216-02516</t>
  </si>
  <si>
    <t>THSS-0216-02601</t>
  </si>
  <si>
    <t>THSS-0216-02603</t>
  </si>
  <si>
    <t>THSS-0216-02606</t>
  </si>
  <si>
    <t>THSS-0216-02608</t>
  </si>
  <si>
    <t>THSS-0216-02609</t>
  </si>
  <si>
    <t>THSS-0216-02702</t>
  </si>
  <si>
    <t>THSS-0216-02705</t>
  </si>
  <si>
    <t>THSS-0216-02706</t>
  </si>
  <si>
    <t>THSS-0216-02710</t>
  </si>
  <si>
    <t>THSS-0216-02713</t>
  </si>
  <si>
    <t>THSS-0216-02715</t>
  </si>
  <si>
    <t>THSS-0216-02801</t>
  </si>
  <si>
    <t>THSS-0216-02803</t>
  </si>
  <si>
    <t>THSS-0216-02806</t>
  </si>
  <si>
    <t>THSS-0216-02807</t>
  </si>
  <si>
    <t>THSS-0216-02808</t>
  </si>
  <si>
    <t>THSS-0216-02810</t>
  </si>
  <si>
    <t>THSS-0216-02811</t>
  </si>
  <si>
    <t>THSS-0216-02815</t>
  </si>
  <si>
    <t>THSS-0216-02816</t>
  </si>
  <si>
    <t>THSS-0216-02901</t>
  </si>
  <si>
    <t>THSS-0216-02903</t>
  </si>
  <si>
    <t>THSS-0216-02906</t>
  </si>
  <si>
    <t>THSS-0216-02907</t>
  </si>
  <si>
    <t>THSS-0216-02909</t>
  </si>
  <si>
    <t>THSS-0216-02910</t>
  </si>
  <si>
    <t>THSS-0216-02911</t>
  </si>
  <si>
    <t>THSS-0216-02912</t>
  </si>
  <si>
    <t>THSS-0216-02913</t>
  </si>
  <si>
    <t>THSS-0216-02915</t>
  </si>
  <si>
    <t>THSS-0216-03003</t>
  </si>
  <si>
    <t>THSS-0216-03005</t>
  </si>
  <si>
    <t>THSS-0216-03006</t>
  </si>
  <si>
    <t>THSS-0216-03007</t>
  </si>
  <si>
    <t>THSS-0216-03008</t>
  </si>
  <si>
    <t>THSS-0216-03009</t>
  </si>
  <si>
    <t>THSS-0216-03011</t>
  </si>
  <si>
    <t>THSS-0216-03013</t>
  </si>
  <si>
    <t>THSS-0216-03015</t>
  </si>
  <si>
    <t>THSS-0216-03105</t>
  </si>
  <si>
    <t>THSS-0216-03106</t>
  </si>
  <si>
    <t>THSS-0216-03108</t>
  </si>
  <si>
    <t>THSS-0216-03109</t>
  </si>
  <si>
    <t>THSS-0216-03112</t>
  </si>
  <si>
    <t>THSS-0216-03113</t>
  </si>
  <si>
    <t>THSS-0216-03115</t>
  </si>
  <si>
    <t>THSS-0216-03202</t>
  </si>
  <si>
    <t>THSS-0216-03207</t>
  </si>
  <si>
    <t>THSS-0216-03209</t>
  </si>
  <si>
    <t>THSS-0216-03212</t>
  </si>
  <si>
    <t>THSS-0216-03305</t>
  </si>
  <si>
    <t>THSS-0216-03307</t>
  </si>
  <si>
    <t>THSS-0216-03309</t>
  </si>
  <si>
    <t>THSS-0216-03313</t>
  </si>
  <si>
    <t>THSS-0216-03316</t>
  </si>
  <si>
    <t>THSS-0216-03501</t>
  </si>
  <si>
    <t>THSS-0216-03502</t>
  </si>
  <si>
    <t>THSS-0216-03503</t>
  </si>
  <si>
    <t>THSS-0216-03505</t>
  </si>
  <si>
    <t>THSS-0216-03509</t>
  </si>
  <si>
    <t>THSS-0216-03511</t>
  </si>
  <si>
    <t>THSS-0216-03512</t>
  </si>
  <si>
    <t>THSS-0216-03602</t>
  </si>
  <si>
    <t>THSS-0216-03605</t>
  </si>
  <si>
    <t>THSS-0216-03607</t>
  </si>
  <si>
    <t>THSS-0216-03608</t>
  </si>
  <si>
    <t>THSS-0216-03609</t>
  </si>
  <si>
    <t>THSS-0216-03610</t>
  </si>
  <si>
    <t>THSS-0216-03611</t>
  </si>
  <si>
    <t>THSS-0216-03702</t>
  </si>
  <si>
    <t>THSS-0216-03705</t>
  </si>
  <si>
    <t>THSS-0216-03706</t>
  </si>
  <si>
    <t>THSS-0216-03707</t>
  </si>
  <si>
    <t>THSS-0216-03708</t>
  </si>
  <si>
    <t>THSS-0216-03709</t>
  </si>
  <si>
    <t>THSS-0216-03711</t>
  </si>
  <si>
    <t>THSS-0216-03712</t>
  </si>
  <si>
    <t>THSS-0216-03803</t>
  </si>
  <si>
    <t>THSS-0216-03805</t>
  </si>
  <si>
    <t>THSS-0216-03806</t>
  </si>
  <si>
    <t>THSS-0216-03807</t>
  </si>
  <si>
    <t>THSS-0223-00101</t>
  </si>
  <si>
    <t>THSS-0223-00102</t>
  </si>
  <si>
    <t>THSS-0223-00201</t>
  </si>
  <si>
    <t>THSS-0223-00203</t>
  </si>
  <si>
    <t>THSS-0223-00206</t>
  </si>
  <si>
    <t>THSS-0223-00207</t>
  </si>
  <si>
    <t>THSS-0223-00301</t>
  </si>
  <si>
    <t>THSS-0223-00302</t>
  </si>
  <si>
    <t>THSS-0223-00303</t>
  </si>
  <si>
    <t>THSS-0223-00304</t>
  </si>
  <si>
    <t>THSS-0223-00307</t>
  </si>
  <si>
    <t>THSS-0223-00401</t>
  </si>
  <si>
    <t>THSS-0223-00404</t>
  </si>
  <si>
    <t>THSS-0223-00407</t>
  </si>
  <si>
    <t>THSS-0223-00503</t>
  </si>
  <si>
    <t>THSS-0223-00504</t>
  </si>
  <si>
    <t>THSS-0223-00505</t>
  </si>
  <si>
    <t>THSS-0223-00506</t>
  </si>
  <si>
    <t>THSS-0223-00601</t>
  </si>
  <si>
    <t>THSS-0223-00602</t>
  </si>
  <si>
    <t>THSS-0223-00603</t>
  </si>
  <si>
    <t>THSS-0223-00605</t>
  </si>
  <si>
    <t>THSS-0223-00606</t>
  </si>
  <si>
    <t>THSS-0223-00607</t>
  </si>
  <si>
    <t>THSS-0223-00702</t>
  </si>
  <si>
    <t>THSS-0223-00703</t>
  </si>
  <si>
    <t>THSS-0223-00705</t>
  </si>
  <si>
    <t>THSS-0223-00707</t>
  </si>
  <si>
    <t>THSS-0223-00801</t>
  </si>
  <si>
    <t>THSS-0223-00802</t>
  </si>
  <si>
    <t>THSS-0223-00803</t>
  </si>
  <si>
    <t>THSS-0223-00804</t>
  </si>
  <si>
    <t>THSS-0223-00805</t>
  </si>
  <si>
    <t>THSS-0223-00806</t>
  </si>
  <si>
    <t>THSS-0223-00902</t>
  </si>
  <si>
    <t>THSS-0223-00903</t>
  </si>
  <si>
    <t>THSS-0223-00904</t>
  </si>
  <si>
    <t>THSS-0223-00906</t>
  </si>
  <si>
    <t>THSS-0223-01001</t>
  </si>
  <si>
    <t>THSS-0223-01003</t>
  </si>
  <si>
    <t>THSS-0223-01004</t>
  </si>
  <si>
    <t>THSS-0223-01005</t>
  </si>
  <si>
    <t>THSS-0223-01006</t>
  </si>
  <si>
    <t>THSS-0223-01101</t>
  </si>
  <si>
    <t>THSS-0223-01102</t>
  </si>
  <si>
    <t>THSS-0223-01103</t>
  </si>
  <si>
    <t>THSS-0223-01105</t>
  </si>
  <si>
    <t>THSS-0223-01107</t>
  </si>
  <si>
    <t>THSS-0223-01201</t>
  </si>
  <si>
    <t>THSS-0223-01203</t>
  </si>
  <si>
    <t>THSS-0223-01204</t>
  </si>
  <si>
    <t>THSS-0223-01205</t>
  </si>
  <si>
    <t>THSS-0223-01401</t>
  </si>
  <si>
    <t>THSS-0223-01402</t>
  </si>
  <si>
    <t>THSS-0223-01404</t>
  </si>
  <si>
    <t>THSS-0223-01502</t>
  </si>
  <si>
    <t>THSS-0223-01503</t>
  </si>
  <si>
    <t>THSS-0223-01505</t>
  </si>
  <si>
    <t>THSS-0223-01506</t>
  </si>
  <si>
    <t>THSS-0223-01507</t>
  </si>
  <si>
    <t>THSS-0223-01601</t>
  </si>
  <si>
    <t>THSS-0223-01602</t>
  </si>
  <si>
    <t>THSS-0223-01603</t>
  </si>
  <si>
    <t>THSS-0223-01605</t>
  </si>
  <si>
    <t>THSS-0223-01606</t>
  </si>
  <si>
    <t>THSS-0223-01607</t>
  </si>
  <si>
    <t>THSS-0223-01701</t>
  </si>
  <si>
    <t>THSS-0223-01703</t>
  </si>
  <si>
    <t>THSS-0223-01704</t>
  </si>
  <si>
    <t>THSS-0223-01705</t>
  </si>
  <si>
    <t>THSS-0223-01706</t>
  </si>
  <si>
    <t>THSS-0223-01801</t>
  </si>
  <si>
    <t>THSS-0223-01803</t>
  </si>
  <si>
    <t>THSS-0223-01804</t>
  </si>
  <si>
    <t>THSS-0223-01806</t>
  </si>
  <si>
    <t>THSS-0223-01902</t>
  </si>
  <si>
    <t>THSS-0223-01903</t>
  </si>
  <si>
    <t>THSS-0223-01906</t>
  </si>
  <si>
    <t>THSS-0223-02001</t>
  </si>
  <si>
    <t>THSS-0223-02002</t>
  </si>
  <si>
    <t>THSS-0223-02003</t>
  </si>
  <si>
    <t>THSS-0223-02004</t>
  </si>
  <si>
    <t>THSS-0223-02007</t>
  </si>
  <si>
    <t>THSS-0223-02103</t>
  </si>
  <si>
    <t>THSS-0223-02104</t>
  </si>
  <si>
    <t>THSS-0223-02106</t>
  </si>
  <si>
    <t>THSS-0223-02107</t>
  </si>
  <si>
    <t>THSS-0223-02201</t>
  </si>
  <si>
    <t>THSS-0223-02204</t>
  </si>
  <si>
    <t>THSS-0223-02205</t>
  </si>
  <si>
    <t>THSS-0223-02301</t>
  </si>
  <si>
    <t>THSS-0223-02303</t>
  </si>
  <si>
    <t>THSS-0223-02304</t>
  </si>
  <si>
    <t>THSS-0223-02305</t>
  </si>
  <si>
    <t>THSS-0223-02307</t>
  </si>
  <si>
    <t>THSS-0223-02402</t>
  </si>
  <si>
    <t>THSS-0223-02403</t>
  </si>
  <si>
    <t>THSS-0223-02405</t>
  </si>
  <si>
    <t>THSS-0224-00102</t>
  </si>
  <si>
    <t>THSS-0224-00103</t>
  </si>
  <si>
    <t>THSS-0224-00202</t>
  </si>
  <si>
    <t>THSS-0224-00203</t>
  </si>
  <si>
    <t>THSS-0224-00204</t>
  </si>
  <si>
    <t>THSS-0224-00205</t>
  </si>
  <si>
    <t>THSS-0224-00301</t>
  </si>
  <si>
    <t>THSS-0224-00304</t>
  </si>
  <si>
    <t>THSS-0224-00401</t>
  </si>
  <si>
    <t>THSS-0224-00404</t>
  </si>
  <si>
    <t>THSS-0224-00501</t>
  </si>
  <si>
    <t>THSS-0224-00502</t>
  </si>
  <si>
    <t>THSS-0224-00504</t>
  </si>
  <si>
    <t>THSS-0224-00505</t>
  </si>
  <si>
    <t>THSS-0224-00601</t>
  </si>
  <si>
    <t>THSS-0224-00603</t>
  </si>
  <si>
    <t>THSS-0224-00702</t>
  </si>
  <si>
    <t>THSS-0224-00704</t>
  </si>
  <si>
    <t>THSS-0224-00705</t>
  </si>
  <si>
    <t>THSS-0224-00801</t>
  </si>
  <si>
    <t>THSS-0224-00803</t>
  </si>
  <si>
    <t>THSS-0224-00902</t>
  </si>
  <si>
    <t>THSS-0224-00903</t>
  </si>
  <si>
    <t>THSS-0224-00904</t>
  </si>
  <si>
    <t>THSS-0224-01001</t>
  </si>
  <si>
    <t>THSS-0224-01002</t>
  </si>
  <si>
    <t>THSS-0224-01003</t>
  </si>
  <si>
    <t>THSS-0224-01004</t>
  </si>
  <si>
    <t>THSS-0224-01005</t>
  </si>
  <si>
    <t>THSS-0224-01101</t>
  </si>
  <si>
    <t>THSS-0224-01103</t>
  </si>
  <si>
    <t>THSS-0224-01104</t>
  </si>
  <si>
    <t>THSS-0224-01201</t>
  </si>
  <si>
    <t>THSS-0224-01202</t>
  </si>
  <si>
    <t>THSS-0224-01401</t>
  </si>
  <si>
    <t>THSS-0224-01402</t>
  </si>
  <si>
    <t>THSS-0224-01403</t>
  </si>
  <si>
    <t>THSS-0224-01405</t>
  </si>
  <si>
    <t>THSS-0224-01501</t>
  </si>
  <si>
    <t>THSS-0224-01502</t>
  </si>
  <si>
    <t>THSS-0224-01504</t>
  </si>
  <si>
    <t>THSS-0224-01505</t>
  </si>
  <si>
    <t>THSS-0224-01602</t>
  </si>
  <si>
    <t>THSS-0224-01603</t>
  </si>
  <si>
    <t>THSS-0224-01604</t>
  </si>
  <si>
    <t>THSS-0224-01605</t>
  </si>
  <si>
    <t>THSS-0224-01702</t>
  </si>
  <si>
    <t>THSS-0224-01803</t>
  </si>
  <si>
    <t>THSS-0224-01804</t>
  </si>
  <si>
    <t>THSS-0224-01805</t>
  </si>
  <si>
    <t>THSS-0224-01901</t>
  </si>
  <si>
    <t>THSS-0224-01902</t>
  </si>
  <si>
    <t>THSS-0224-01904</t>
  </si>
  <si>
    <t>THSS-0224-02002</t>
  </si>
  <si>
    <t>THSS-0224-02101</t>
  </si>
  <si>
    <t>THSS-0224-02102</t>
  </si>
  <si>
    <t>THSS-0224-02103</t>
  </si>
  <si>
    <t>THSS-0224-02104</t>
  </si>
  <si>
    <t>THSS-0224-02105</t>
  </si>
  <si>
    <t>THSS-0224-02204</t>
  </si>
  <si>
    <t>THSS-0224-02205</t>
  </si>
  <si>
    <t>THSS-0224-02301</t>
  </si>
  <si>
    <t>THSS-0224-02303</t>
  </si>
  <si>
    <t>THSS-0224-02403</t>
  </si>
  <si>
    <t>THSS-0224-02404</t>
  </si>
  <si>
    <t>THSS-0224-02405</t>
  </si>
  <si>
    <t>THSS-0224-02501</t>
  </si>
  <si>
    <t>THSS-0224-02502</t>
  </si>
  <si>
    <t>THSS-0224-02504</t>
  </si>
  <si>
    <t>THSS-0224-02505</t>
  </si>
  <si>
    <t>THSS-0224-02601</t>
  </si>
  <si>
    <t>THSS-0224-02701</t>
  </si>
  <si>
    <t>THSS-0224-02703</t>
  </si>
  <si>
    <t>THSS-0224-02704</t>
  </si>
  <si>
    <t>THSS-0224-02705</t>
  </si>
  <si>
    <t>THSS-0224-02801</t>
  </si>
  <si>
    <t>THSS-0224-02802</t>
  </si>
  <si>
    <t>THSS-0224-02805</t>
  </si>
  <si>
    <t>THSS-0224-02901</t>
  </si>
  <si>
    <t>THSS-0224-03001</t>
  </si>
  <si>
    <t>THSS-0224-03003</t>
  </si>
  <si>
    <t>THSS-0224-03102</t>
  </si>
  <si>
    <t>THSS-0224-03103</t>
  </si>
  <si>
    <t>THSS-0224-03202</t>
  </si>
  <si>
    <t>THSS-0224-03204</t>
  </si>
  <si>
    <t>TH-1566</t>
  </si>
  <si>
    <t>TH-1567</t>
  </si>
  <si>
    <t>TH-1568</t>
  </si>
  <si>
    <t>TH-1569</t>
  </si>
  <si>
    <t>TH-1655</t>
  </si>
  <si>
    <t>TH-1609</t>
  </si>
  <si>
    <t>TH-1515</t>
  </si>
  <si>
    <t>TH-1612</t>
  </si>
  <si>
    <t>TH-1552</t>
  </si>
  <si>
    <t>TH-1553</t>
  </si>
  <si>
    <t>TH-1514</t>
  </si>
  <si>
    <t>TH-1413</t>
  </si>
  <si>
    <t>torontohy-EEM-0207</t>
  </si>
  <si>
    <t>Final payment</t>
  </si>
  <si>
    <t>TOR-BRI-150-00054</t>
  </si>
  <si>
    <t>TOR-BRI-150-00047</t>
  </si>
  <si>
    <t>TOR-BRI-150-00046</t>
  </si>
  <si>
    <t>TOR-BRI-150-00045</t>
  </si>
  <si>
    <t>TOR-BRI-150-00043</t>
  </si>
  <si>
    <t>TOR-BRI-150-00042</t>
  </si>
  <si>
    <t>TOR-BRI-150-00041</t>
  </si>
  <si>
    <t>TOR-BRI-150-00040</t>
  </si>
  <si>
    <t>TOR-BRI-150-00039</t>
  </si>
  <si>
    <t>TOR-BRI-150-00036</t>
  </si>
  <si>
    <t>TOR-BRI-150-00033</t>
  </si>
  <si>
    <t>TOR-BRI-150-00014</t>
  </si>
  <si>
    <t>TOR-BRI-126-00578</t>
  </si>
  <si>
    <t>TOR-BRI-126-00575</t>
  </si>
  <si>
    <t>TOR-BRI-126-00499</t>
  </si>
  <si>
    <t>TOR-BRI-112-00460</t>
  </si>
  <si>
    <t>TOR-BRI-112-00458</t>
  </si>
  <si>
    <t>TOR-BRI-112-00456</t>
  </si>
  <si>
    <t>TOR-BRI-112-00455</t>
  </si>
  <si>
    <t>TOR-BRI-112-00452</t>
  </si>
  <si>
    <t>TOR-BRI-112-00448</t>
  </si>
  <si>
    <t>TOR-BRI-112-00442</t>
  </si>
  <si>
    <t>TOR-BRI-112-00431</t>
  </si>
  <si>
    <t>TOR-BRI-112-00427</t>
  </si>
  <si>
    <t>TOR-BRI-112-00415</t>
  </si>
  <si>
    <t>TOR-BRI-109-00245</t>
  </si>
  <si>
    <t>TOR-BRI-108-00955</t>
  </si>
  <si>
    <t>TOR-BRI-108-00954</t>
  </si>
  <si>
    <t>TOR-BRI-108-00947</t>
  </si>
  <si>
    <t>TOR-BRI-108-00943</t>
  </si>
  <si>
    <t>TOR-BRI-108-00922</t>
  </si>
  <si>
    <t>TOR-BRI-108-00921</t>
  </si>
  <si>
    <t>TOR-BRI-108-00920</t>
  </si>
  <si>
    <t>TOR-BRI-108-00919</t>
  </si>
  <si>
    <t>TOR-BRI-108-00903</t>
  </si>
  <si>
    <t>TOR-BRI-108-00899</t>
  </si>
  <si>
    <t>TOR-BRI-108-00898</t>
  </si>
  <si>
    <t>TOR-BRI-108-00887</t>
  </si>
  <si>
    <t>TOR-BRI-108-00876</t>
  </si>
  <si>
    <t>TOR-BRI-108-00868</t>
  </si>
  <si>
    <t>TOR-BRI-108-00859</t>
  </si>
  <si>
    <t>TOR-BRI-108-00858</t>
  </si>
  <si>
    <t>TOR-BRI-108-00811</t>
  </si>
  <si>
    <t>TOR-BRI-104-01301</t>
  </si>
  <si>
    <t>TOR-BRI-104-01300</t>
  </si>
  <si>
    <t>TOR-BRI-100-00095</t>
  </si>
  <si>
    <t>TOR-BRI-112-00400</t>
  </si>
  <si>
    <t>TOR-BRI-108-00826</t>
  </si>
  <si>
    <t>TOR-BRI-108-00813</t>
  </si>
  <si>
    <t>TOR-BRI-126-00397</t>
  </si>
  <si>
    <t>TOR-BRI-112-00421</t>
  </si>
  <si>
    <t>TOR-BRI-126-00494</t>
  </si>
  <si>
    <t>TOR-BRI-108-00838</t>
  </si>
  <si>
    <t>TOR-BRI-108-00827</t>
  </si>
  <si>
    <t>TOR-BRI-108-00578</t>
  </si>
  <si>
    <t>TOR-BRI-108-00870</t>
  </si>
  <si>
    <t>TOR-BRI-112-00437</t>
  </si>
  <si>
    <t>TOR-BRI-112-00420</t>
  </si>
  <si>
    <t>TOR-BRI-112-00347</t>
  </si>
  <si>
    <t>TOR-BRI-108-00834</t>
  </si>
  <si>
    <t>TOR-BRI-108-00820</t>
  </si>
  <si>
    <t>TOR-BRI-108-00815</t>
  </si>
  <si>
    <t>TOR-BRI-108-00814</t>
  </si>
  <si>
    <t>TOR-BRI-126-00498</t>
  </si>
  <si>
    <t>TOR-BRI-126-00495</t>
  </si>
  <si>
    <t>TOR-BRI-150-00010</t>
  </si>
  <si>
    <t>TOR-BRI-70-00091</t>
  </si>
  <si>
    <t>TOR-BRI-150-00013</t>
  </si>
  <si>
    <t>TOR-BRI-108-00833</t>
  </si>
  <si>
    <t>TOR-BRI-100-00086</t>
  </si>
  <si>
    <t>TOR-BRI-108-00084</t>
  </si>
  <si>
    <t>TOR-BRI-108-00829</t>
  </si>
  <si>
    <t>TOR-BRI-108-00832</t>
  </si>
  <si>
    <t>TOR-BRI-147-00076</t>
  </si>
  <si>
    <t>TOR-BRI-108-00837</t>
  </si>
  <si>
    <t>TOR-BRI-98-00771</t>
  </si>
  <si>
    <t>TOR-BRI-108-00188</t>
  </si>
  <si>
    <t>TOR-BRI-108-00836</t>
  </si>
  <si>
    <t>TOR-BRI-108-00848</t>
  </si>
  <si>
    <t>TOR-BRI-108-00812</t>
  </si>
  <si>
    <t>TOR-BRI-147-00077</t>
  </si>
  <si>
    <t>TOR-BRI-108-00853</t>
  </si>
  <si>
    <t>TOR-BRI-108-00855</t>
  </si>
  <si>
    <t>TOR-BRI-108-00763</t>
  </si>
  <si>
    <t>TOR-BRI-100-00088</t>
  </si>
  <si>
    <t>TOR-BRI-108-00864</t>
  </si>
  <si>
    <t>TOR-BRI-150-00018</t>
  </si>
  <si>
    <t>TOR-BRI-112-00424</t>
  </si>
  <si>
    <t>TOR-BRI-108-00863</t>
  </si>
  <si>
    <t>TOR-BRI-150-00020</t>
  </si>
  <si>
    <t>TOR-BRI-108-00839</t>
  </si>
  <si>
    <t>TOR-BRI-126-00528</t>
  </si>
  <si>
    <t>TOR-BRI-108-00761</t>
  </si>
  <si>
    <t>TOR-BRI-126-00527</t>
  </si>
  <si>
    <t>TOR-BRI-150-00038</t>
  </si>
  <si>
    <t>TOR-BRI-126-00526</t>
  </si>
  <si>
    <t>TOR-BRI-112-00409</t>
  </si>
  <si>
    <t>TOR-BRI-72-00315</t>
  </si>
  <si>
    <t>TOR-BRI-108-00867</t>
  </si>
  <si>
    <t>TOR-BRI-150-00022</t>
  </si>
  <si>
    <t>TOR-BRI-108-00448</t>
  </si>
  <si>
    <t>TOR-BRI-150-00031</t>
  </si>
  <si>
    <t>TOR-BRI-100-00090</t>
  </si>
  <si>
    <t>TOR-BRI-112-00444</t>
  </si>
  <si>
    <t>TOR-BRI-104-01289</t>
  </si>
  <si>
    <t>TOR-BRI-108-00866</t>
  </si>
  <si>
    <t>TOR-BRI-108-008812</t>
  </si>
  <si>
    <t>TOR-BRI-112-00438</t>
  </si>
  <si>
    <t>TOR-BRI-150-00026</t>
  </si>
  <si>
    <t>TOR-BRI-112-00213</t>
  </si>
  <si>
    <t>TOR-BRI-108-00852</t>
  </si>
  <si>
    <t>TOR-BRI-112-00294</t>
  </si>
  <si>
    <t>TOR-BRI-150-00023</t>
  </si>
  <si>
    <t>TOR-BRI-112-00315</t>
  </si>
  <si>
    <t>TOR-BRI-104-01297</t>
  </si>
  <si>
    <t>TOR-BRI-100-00087</t>
  </si>
  <si>
    <t>TOR-BRI-112-00434</t>
  </si>
  <si>
    <t>TOR-BRI-104-01019</t>
  </si>
  <si>
    <t>TOR-BRI-108-00824</t>
  </si>
  <si>
    <t>TOR-BRI-112-00441</t>
  </si>
  <si>
    <t>TOR-BRI-104-01295</t>
  </si>
  <si>
    <t>TOR-BRI-108-00850</t>
  </si>
  <si>
    <t>TOR-BRI-108-00851</t>
  </si>
  <si>
    <t>TOR-BRI-108-00860</t>
  </si>
  <si>
    <t>TOR-BRI-108-00892</t>
  </si>
  <si>
    <t>TOR-BRI-108-00875</t>
  </si>
  <si>
    <t>TOR-BRI-70-00092</t>
  </si>
  <si>
    <t>TOR-BRI-108-00873</t>
  </si>
  <si>
    <t>TOR-BRI-104-01290</t>
  </si>
  <si>
    <t>TOR-BRI-112-00440</t>
  </si>
  <si>
    <t>TOR-BRI-100-00091</t>
  </si>
  <si>
    <t>TOR-BRI-104-01293</t>
  </si>
  <si>
    <t>TOR-BRI-108-00846</t>
  </si>
  <si>
    <t>TOR-BRI-108-00880</t>
  </si>
  <si>
    <t>TOR-BRI-108-00894</t>
  </si>
  <si>
    <t>TOR-BRI-108-00885</t>
  </si>
  <si>
    <t>TOR-BRI-112-00429</t>
  </si>
  <si>
    <t>TOR-BRI-70-00093</t>
  </si>
  <si>
    <t>TOR-BRI-150-00044</t>
  </si>
  <si>
    <t>TOR-BRI-108-00897</t>
  </si>
  <si>
    <t>TOR-BRI-100-00093</t>
  </si>
  <si>
    <t>TOR-BRI-108-00881</t>
  </si>
  <si>
    <t>TOR-BRI-150-00021</t>
  </si>
  <si>
    <t>TOR-BRI-150-00030</t>
  </si>
  <si>
    <t>TOR-BRI-104-01291</t>
  </si>
  <si>
    <t>TOR-BRI-108-00856</t>
  </si>
  <si>
    <t>TOR-BRI-70-00094</t>
  </si>
  <si>
    <t>TOR-BRI-100-00094</t>
  </si>
  <si>
    <t>TOR-BRI-108-00369</t>
  </si>
  <si>
    <t>TOR-BRI-98-00569</t>
  </si>
  <si>
    <t>TOR-BRI-108-00904</t>
  </si>
  <si>
    <t>TOR-BRI-147-00078</t>
  </si>
  <si>
    <t>TOR-BRI-112-00419</t>
  </si>
  <si>
    <t>TOR-MA-76-FI-0056</t>
  </si>
  <si>
    <t>TOR-MA-184-FB-0057</t>
  </si>
  <si>
    <t>OPSAVER LOCAL PROGRAM</t>
  </si>
  <si>
    <t>OPS-141</t>
  </si>
  <si>
    <t>Milestone 2</t>
  </si>
  <si>
    <t>Operational adjustment</t>
  </si>
  <si>
    <t>TH-929</t>
  </si>
  <si>
    <t>TH-1168</t>
  </si>
  <si>
    <t>TH-1169</t>
  </si>
  <si>
    <t>TH-1431</t>
  </si>
  <si>
    <t>TH-1371</t>
  </si>
  <si>
    <t>TH-1418</t>
  </si>
  <si>
    <t>TH-1524</t>
  </si>
  <si>
    <t>TH-1593</t>
  </si>
  <si>
    <t>TH-1628</t>
  </si>
  <si>
    <t>TH-1497</t>
  </si>
  <si>
    <t>TH-1507</t>
  </si>
  <si>
    <t>TH-1598</t>
  </si>
  <si>
    <t>TH-1600</t>
  </si>
  <si>
    <t>TH-1602</t>
  </si>
  <si>
    <t>TH-1603</t>
  </si>
  <si>
    <t>TH-1604</t>
  </si>
  <si>
    <t>TH-1605</t>
  </si>
  <si>
    <t>TH-1606</t>
  </si>
  <si>
    <t>TH-1607</t>
  </si>
  <si>
    <t>TH-1656</t>
  </si>
  <si>
    <t>TH-1664</t>
  </si>
  <si>
    <t>TH-1689</t>
  </si>
  <si>
    <t>TH-1690</t>
  </si>
  <si>
    <t>TH-1691</t>
  </si>
  <si>
    <t>TH-1692</t>
  </si>
  <si>
    <t>TH-1687</t>
  </si>
  <si>
    <t>TH-1688</t>
  </si>
  <si>
    <t>TH-1570</t>
  </si>
  <si>
    <t>TH-996</t>
  </si>
  <si>
    <t>TH-1601</t>
  </si>
  <si>
    <t>TH-1665</t>
  </si>
  <si>
    <t>TH-1617</t>
  </si>
  <si>
    <t>TH-1618</t>
  </si>
  <si>
    <t>TH-1619</t>
  </si>
  <si>
    <t>TH-1075</t>
  </si>
  <si>
    <t>TH-1613</t>
  </si>
  <si>
    <t>HPNC3-C-16-024</t>
  </si>
  <si>
    <t>Custom measures</t>
  </si>
  <si>
    <t>High thermal Performance</t>
  </si>
  <si>
    <t>RTUSaver</t>
  </si>
  <si>
    <t>RTU-1,001</t>
  </si>
  <si>
    <t>prescriptive</t>
  </si>
  <si>
    <t>RTU-1,018</t>
  </si>
  <si>
    <t>RTU-1,044</t>
  </si>
  <si>
    <t>RTU-1,046</t>
  </si>
  <si>
    <t>RTU-1,049</t>
  </si>
  <si>
    <t>RTU-1,058</t>
  </si>
  <si>
    <t>RTU-1,063</t>
  </si>
  <si>
    <t>RTU-1,066</t>
  </si>
  <si>
    <t>RTU-1,067</t>
  </si>
  <si>
    <t>RTU-1,079</t>
  </si>
  <si>
    <t>RTU-1,089</t>
  </si>
  <si>
    <t>RTU-1,130</t>
  </si>
  <si>
    <t>RTU-1,131</t>
  </si>
  <si>
    <t>RTU-1,149</t>
  </si>
  <si>
    <t>RTU-1,151</t>
  </si>
  <si>
    <t>RTU-1,170</t>
  </si>
  <si>
    <t>RTU-1,259</t>
  </si>
  <si>
    <t>RTU-1,298</t>
  </si>
  <si>
    <t>RTU-1,305</t>
  </si>
  <si>
    <t>RTU-1,312</t>
  </si>
  <si>
    <t>RTU-1,353</t>
  </si>
  <si>
    <t>RTU-1,355</t>
  </si>
  <si>
    <t>RTU-1,385</t>
  </si>
  <si>
    <t>RTU-1,386</t>
  </si>
  <si>
    <t>RTU-1,391</t>
  </si>
  <si>
    <t>RTU-1,392</t>
  </si>
  <si>
    <t>RTU-1,398</t>
  </si>
  <si>
    <t>RTU-1,399</t>
  </si>
  <si>
    <t>RTU-1,400</t>
  </si>
  <si>
    <t>RTU-1,404</t>
  </si>
  <si>
    <t>RTU-1,405</t>
  </si>
  <si>
    <t>RTU-1,407</t>
  </si>
  <si>
    <t>RTU-1,410</t>
  </si>
  <si>
    <t>RTU-1,441</t>
  </si>
  <si>
    <t>RTU-1,446</t>
  </si>
  <si>
    <t>RTU-1,447</t>
  </si>
  <si>
    <t>RTU-1,448</t>
  </si>
  <si>
    <t>RTU-1,457</t>
  </si>
  <si>
    <t>RTU-1,458</t>
  </si>
  <si>
    <t>RTU-1,468</t>
  </si>
  <si>
    <t>RTU-1,508</t>
  </si>
  <si>
    <t>RTU-1,514</t>
  </si>
  <si>
    <t>RTU-1,539</t>
  </si>
  <si>
    <t>RTU-1,551</t>
  </si>
  <si>
    <t>RTU-1,553</t>
  </si>
  <si>
    <t>RTU-1,577</t>
  </si>
  <si>
    <t>RTU-1,645</t>
  </si>
  <si>
    <t>RTU-1,688</t>
  </si>
  <si>
    <t>RTU-1,705</t>
  </si>
  <si>
    <t>RTU-1,711</t>
  </si>
  <si>
    <t>RTU-1,744</t>
  </si>
  <si>
    <t>RTU-1,751</t>
  </si>
  <si>
    <t>RTU-1,752</t>
  </si>
  <si>
    <t>RTU-1,754</t>
  </si>
  <si>
    <t>RTU-1,757</t>
  </si>
  <si>
    <t>RTU-1,764</t>
  </si>
  <si>
    <t>RTU-1,765</t>
  </si>
  <si>
    <t>RTU-1,766</t>
  </si>
  <si>
    <t>RTU-1,776</t>
  </si>
  <si>
    <t>RTU-1,779</t>
  </si>
  <si>
    <t>RTU-1,780</t>
  </si>
  <si>
    <t>RTU-1,781</t>
  </si>
  <si>
    <t>RTU-1,782</t>
  </si>
  <si>
    <t>RTU-1,785</t>
  </si>
  <si>
    <t>RTU-1,786</t>
  </si>
  <si>
    <t>RTU-1,787</t>
  </si>
  <si>
    <t>RTU-1,788</t>
  </si>
  <si>
    <t>RTU-1,789</t>
  </si>
  <si>
    <t>RTU-1,792</t>
  </si>
  <si>
    <t>RTU-1,796</t>
  </si>
  <si>
    <t>RTU-1,797</t>
  </si>
  <si>
    <t>RTU-1,798</t>
  </si>
  <si>
    <t>RTU-1,799</t>
  </si>
  <si>
    <t>RTU-1,801</t>
  </si>
  <si>
    <t>RTU-1,802</t>
  </si>
  <si>
    <t>RTU-1,804</t>
  </si>
  <si>
    <t>RTU-1,806</t>
  </si>
  <si>
    <t>RTU-1,807</t>
  </si>
  <si>
    <t>RTU-1,810</t>
  </si>
  <si>
    <t>RTU-1,811</t>
  </si>
  <si>
    <t>RTU-1,812</t>
  </si>
  <si>
    <t>RTU-1,813</t>
  </si>
  <si>
    <t>RTU-1,814</t>
  </si>
  <si>
    <t>RTU-1,815</t>
  </si>
  <si>
    <t>RTU-1,816</t>
  </si>
  <si>
    <t>RTU-1,817</t>
  </si>
  <si>
    <t>RTU-1,821</t>
  </si>
  <si>
    <t>RTU-1,822</t>
  </si>
  <si>
    <t>RTU-1,823</t>
  </si>
  <si>
    <t>RTU-1,824</t>
  </si>
  <si>
    <t>RTU-1,825</t>
  </si>
  <si>
    <t>RTU-1,826</t>
  </si>
  <si>
    <t>RTU-1,827</t>
  </si>
  <si>
    <t>RTU-1,828</t>
  </si>
  <si>
    <t>RTU-1,829</t>
  </si>
  <si>
    <t>RTU-1,831</t>
  </si>
  <si>
    <t>RTU-1,834</t>
  </si>
  <si>
    <t>RTU-1,836</t>
  </si>
  <si>
    <t>RTU-201</t>
  </si>
  <si>
    <t>RTU-280</t>
  </si>
  <si>
    <t>RTU-421</t>
  </si>
  <si>
    <t>RTU-445</t>
  </si>
  <si>
    <t>RTU-538</t>
  </si>
  <si>
    <t>RTU-545</t>
  </si>
  <si>
    <t>RTU-564</t>
  </si>
  <si>
    <t>RTU-576</t>
  </si>
  <si>
    <t>RTU-591</t>
  </si>
  <si>
    <t>RTU-623</t>
  </si>
  <si>
    <t>RTU-635</t>
  </si>
  <si>
    <t>RTU-636</t>
  </si>
  <si>
    <t>RTU-654</t>
  </si>
  <si>
    <t>RTU-655</t>
  </si>
  <si>
    <t>RTU-656</t>
  </si>
  <si>
    <t>RTU-658</t>
  </si>
  <si>
    <t>RTU-681</t>
  </si>
  <si>
    <t>RTU-693</t>
  </si>
  <si>
    <t>RTU-706</t>
  </si>
  <si>
    <t>RTU-722</t>
  </si>
  <si>
    <t>RTU-759</t>
  </si>
  <si>
    <t>RTU-792</t>
  </si>
  <si>
    <t>RTU-797</t>
  </si>
  <si>
    <t>RTU-801</t>
  </si>
  <si>
    <t>RTU-826</t>
  </si>
  <si>
    <t>RTU-848</t>
  </si>
  <si>
    <t>RTU-853</t>
  </si>
  <si>
    <t>RTU-854</t>
  </si>
  <si>
    <t>RTU-878</t>
  </si>
  <si>
    <t>RTU-922</t>
  </si>
  <si>
    <t>RTU-923</t>
  </si>
  <si>
    <t>RTU-957</t>
  </si>
  <si>
    <t>RTU-958</t>
  </si>
  <si>
    <t>RTU-967</t>
  </si>
  <si>
    <t>RTU-976</t>
  </si>
  <si>
    <t>RTU-987</t>
  </si>
  <si>
    <t>RTU-989</t>
  </si>
  <si>
    <t>RTU-991</t>
  </si>
  <si>
    <t>RTU-994</t>
  </si>
  <si>
    <t>RTU-998</t>
  </si>
  <si>
    <t>THSS-0016-00000</t>
  </si>
  <si>
    <t>THSS-0139-00000</t>
  </si>
  <si>
    <t>THSS-0140-00000</t>
  </si>
  <si>
    <t>THSS-0157-00000</t>
  </si>
  <si>
    <t>THSS-0166-00000</t>
  </si>
  <si>
    <t>THSS-0183-00000</t>
  </si>
  <si>
    <t>THSS-0184-00000</t>
  </si>
  <si>
    <t>THSS-0186-00000</t>
  </si>
  <si>
    <t>THSS-0187-00000</t>
  </si>
  <si>
    <t>THSS-0191-00000</t>
  </si>
  <si>
    <t>THSS-0199-00000</t>
  </si>
  <si>
    <t>THSS-0200-00000</t>
  </si>
  <si>
    <t>THSS-0222-00000</t>
  </si>
  <si>
    <t>THSS-0227-00000</t>
  </si>
  <si>
    <t>THSS-0231-00000</t>
  </si>
  <si>
    <t>THSS-0232-00000</t>
  </si>
  <si>
    <t>THSS-0233-00000</t>
  </si>
  <si>
    <t>THSS-0238-00000</t>
  </si>
  <si>
    <t>THSS-0240-00000</t>
  </si>
  <si>
    <t>THSS-0241-00000</t>
  </si>
  <si>
    <t>THSS-0244-00000</t>
  </si>
  <si>
    <t>THSS-0259-00000</t>
  </si>
  <si>
    <t>THSS-0260-00000</t>
  </si>
  <si>
    <t>THSS-0263-00000</t>
  </si>
  <si>
    <t>THSS-0284-00000</t>
  </si>
  <si>
    <t>THSS-0296-00000</t>
  </si>
  <si>
    <t>THSS-0308-00000</t>
  </si>
  <si>
    <t>THSS-0311-00000</t>
  </si>
  <si>
    <t>THSS-0319-00000</t>
  </si>
  <si>
    <t>THSS-0176-00000</t>
  </si>
  <si>
    <t>THSS-0177-00000</t>
  </si>
  <si>
    <t>THSS-0178-00000</t>
  </si>
  <si>
    <t>THSS-0189-00000</t>
  </si>
  <si>
    <t>THSS-0219-00000</t>
  </si>
  <si>
    <t>THSS-0220-00000</t>
  </si>
  <si>
    <t>THSS-0230-00000</t>
  </si>
  <si>
    <t>THSS-0236-00000</t>
  </si>
  <si>
    <t>THSS-0239-00000</t>
  </si>
  <si>
    <t>THSS-0243-00000</t>
  </si>
  <si>
    <t>THSS-0245-00000</t>
  </si>
  <si>
    <t>THSS-0246-00000</t>
  </si>
  <si>
    <t>THSS-0250-00000</t>
  </si>
  <si>
    <t>THSS-0251-00000</t>
  </si>
  <si>
    <t>THSS-0267-00000</t>
  </si>
  <si>
    <t>THSS-0268-00000</t>
  </si>
  <si>
    <t>THSS-0272-00000</t>
  </si>
  <si>
    <t>THSS-0273-00000</t>
  </si>
  <si>
    <t>THSS-0274-00000</t>
  </si>
  <si>
    <t>THSS-0277-00000</t>
  </si>
  <si>
    <t>THSS-0313-00000</t>
  </si>
  <si>
    <t>torontohy-EEM-0196</t>
  </si>
  <si>
    <t>SAVE ON ENERGY PROCESS &amp; SYSTEMS UPGRADES PROGRAM</t>
  </si>
  <si>
    <t>Project Incentive</t>
  </si>
  <si>
    <t>Chiller demand flow control</t>
  </si>
  <si>
    <t>TH-1223</t>
  </si>
  <si>
    <t>TH-1224</t>
  </si>
  <si>
    <t>TH-1259</t>
  </si>
  <si>
    <t>TH-1260</t>
  </si>
  <si>
    <t>TH-1261</t>
  </si>
  <si>
    <t>TH-1267</t>
  </si>
  <si>
    <t>TH-1268</t>
  </si>
  <si>
    <t>TH-1269</t>
  </si>
  <si>
    <t>TH-1323</t>
  </si>
  <si>
    <t>TH-1493</t>
  </si>
  <si>
    <t>TH-1509</t>
  </si>
  <si>
    <t>TH-1510</t>
  </si>
  <si>
    <t>TH-1539</t>
  </si>
  <si>
    <t>TH-1545</t>
  </si>
  <si>
    <t>TH-1548</t>
  </si>
  <si>
    <t>TH-1549</t>
  </si>
  <si>
    <t>TH-1550</t>
  </si>
  <si>
    <t>TH-1551</t>
  </si>
  <si>
    <t>TH-1558</t>
  </si>
  <si>
    <t>TH-1562</t>
  </si>
  <si>
    <t>TH-1611</t>
  </si>
  <si>
    <t>TH-1634</t>
  </si>
  <si>
    <t>TH-1661</t>
  </si>
  <si>
    <t>TH-1679</t>
  </si>
  <si>
    <t>TH-1680</t>
  </si>
  <si>
    <t>TH-1694</t>
  </si>
  <si>
    <t>OPS-109</t>
  </si>
  <si>
    <t>OPSaver</t>
  </si>
  <si>
    <t>OPS-142</t>
  </si>
  <si>
    <t>642004-024</t>
  </si>
  <si>
    <t>642004-069</t>
  </si>
  <si>
    <t>sbl_V4_57</t>
  </si>
  <si>
    <t>Outdoor Wall-Mounted Area LED Fixture (Wall Pack)≤30W and  ≥400 Lumens</t>
  </si>
  <si>
    <t>642011-082</t>
  </si>
  <si>
    <t>642011-237</t>
  </si>
  <si>
    <t>642011-241</t>
  </si>
  <si>
    <t>642011-300</t>
  </si>
  <si>
    <t>642011-354</t>
  </si>
  <si>
    <t>642011-358</t>
  </si>
  <si>
    <t>642011-361</t>
  </si>
  <si>
    <t>642011-368</t>
  </si>
  <si>
    <t>642011-369</t>
  </si>
  <si>
    <t>642011-374</t>
  </si>
  <si>
    <t>642011-377</t>
  </si>
  <si>
    <t>642011-378</t>
  </si>
  <si>
    <t>642011-379</t>
  </si>
  <si>
    <t>642011-380</t>
  </si>
  <si>
    <t>642011-381</t>
  </si>
  <si>
    <t>642011-386</t>
  </si>
  <si>
    <t>SBL Standard Incentive</t>
  </si>
  <si>
    <t>642011-388</t>
  </si>
  <si>
    <t>642011-390</t>
  </si>
  <si>
    <t>642011-401</t>
  </si>
  <si>
    <t>642011-402</t>
  </si>
  <si>
    <t>642011-403</t>
  </si>
  <si>
    <t>642011-404</t>
  </si>
  <si>
    <t>642011-405</t>
  </si>
  <si>
    <t>642011-406</t>
  </si>
  <si>
    <t>642011-414</t>
  </si>
  <si>
    <t>642011-415</t>
  </si>
  <si>
    <t>642011-418</t>
  </si>
  <si>
    <t>642011-422</t>
  </si>
  <si>
    <t>642011-423</t>
  </si>
  <si>
    <t>642011-424</t>
  </si>
  <si>
    <t>642011-425</t>
  </si>
  <si>
    <t>642011-426</t>
  </si>
  <si>
    <t>642011-427</t>
  </si>
  <si>
    <t>642011-430</t>
  </si>
  <si>
    <t>642011-431</t>
  </si>
  <si>
    <t>642011-432</t>
  </si>
  <si>
    <t>642011-437</t>
  </si>
  <si>
    <t>642011-438</t>
  </si>
  <si>
    <t>642011-439</t>
  </si>
  <si>
    <t>642011-441</t>
  </si>
  <si>
    <t>642011-447</t>
  </si>
  <si>
    <t>642011-449</t>
  </si>
  <si>
    <t>642011-458</t>
  </si>
  <si>
    <t>642011-459</t>
  </si>
  <si>
    <t>642011-460</t>
  </si>
  <si>
    <t>642011-461</t>
  </si>
  <si>
    <t>642011-462</t>
  </si>
  <si>
    <t>642012-007</t>
  </si>
  <si>
    <t>642012-019</t>
  </si>
  <si>
    <t>642020-065</t>
  </si>
  <si>
    <t>642020-179</t>
  </si>
  <si>
    <t>642020-180</t>
  </si>
  <si>
    <t>642020-188</t>
  </si>
  <si>
    <t>642020-200</t>
  </si>
  <si>
    <t>sbl_V4_32</t>
  </si>
  <si>
    <t>High Bay LED Vapour Proof (&gt;139W to ≤175W)</t>
  </si>
  <si>
    <t>642020-214</t>
  </si>
  <si>
    <t>642020-226</t>
  </si>
  <si>
    <t>642020-229</t>
  </si>
  <si>
    <t>642020-236</t>
  </si>
  <si>
    <t>642020-239</t>
  </si>
  <si>
    <t>642020-240</t>
  </si>
  <si>
    <t>642020-241</t>
  </si>
  <si>
    <t>642020-242</t>
  </si>
  <si>
    <t>642020-244</t>
  </si>
  <si>
    <t>642020-246</t>
  </si>
  <si>
    <t>642020-247</t>
  </si>
  <si>
    <t>642020-248</t>
  </si>
  <si>
    <t>642020-251</t>
  </si>
  <si>
    <t>642020-255</t>
  </si>
  <si>
    <t>sbl_V4_56</t>
  </si>
  <si>
    <t>Type B LED T8 (1 lamp) ≤20W (Nominal Lamp Wattage) Minimum 2000 Lumen Output Per Lamp</t>
  </si>
  <si>
    <t>642020-256</t>
  </si>
  <si>
    <t>642020-258</t>
  </si>
  <si>
    <t>642020-261</t>
  </si>
  <si>
    <t>642020-263</t>
  </si>
  <si>
    <t>642020-266</t>
  </si>
  <si>
    <t>642023-154</t>
  </si>
  <si>
    <t>642023-242</t>
  </si>
  <si>
    <t>642023-246</t>
  </si>
  <si>
    <t>642023-273</t>
  </si>
  <si>
    <t>642023-338</t>
  </si>
  <si>
    <t>642023-339</t>
  </si>
  <si>
    <t>642023-344</t>
  </si>
  <si>
    <t>642023-345</t>
  </si>
  <si>
    <t>642023-356</t>
  </si>
  <si>
    <t>642023-357</t>
  </si>
  <si>
    <t>642023-359</t>
  </si>
  <si>
    <t>642023-363</t>
  </si>
  <si>
    <t>642023-369</t>
  </si>
  <si>
    <t>sbl_V4_53</t>
  </si>
  <si>
    <t>Type B LED T8 (4 lamp) ≤20W (Nominal Lamp Wattage) Minimum 2000 Lumen Output Per Lamp</t>
  </si>
  <si>
    <t>642023-373</t>
  </si>
  <si>
    <t>sbl_V4_38</t>
  </si>
  <si>
    <t>Type A LED T8 (2 lamp) ≤15W (Nominal Lamp Wattage) Minimum 1500 Lumen Output Per Lamp</t>
  </si>
  <si>
    <t>642023-376</t>
  </si>
  <si>
    <t>642023-399</t>
  </si>
  <si>
    <t>642023-411</t>
  </si>
  <si>
    <t>642023-415</t>
  </si>
  <si>
    <t>642023-416</t>
  </si>
  <si>
    <t>642023-422</t>
  </si>
  <si>
    <t>642023-423</t>
  </si>
  <si>
    <t>642023-426</t>
  </si>
  <si>
    <t>642023-427</t>
  </si>
  <si>
    <t>642023-430</t>
  </si>
  <si>
    <t>642033-126</t>
  </si>
  <si>
    <t>642033-167</t>
  </si>
  <si>
    <t>642033-203</t>
  </si>
  <si>
    <t>642033-209</t>
  </si>
  <si>
    <t>642033-240</t>
  </si>
  <si>
    <t>642033-286</t>
  </si>
  <si>
    <t>642033-295</t>
  </si>
  <si>
    <t>642033-315</t>
  </si>
  <si>
    <t>642033-318</t>
  </si>
  <si>
    <t>642033-328</t>
  </si>
  <si>
    <t>642033-333</t>
  </si>
  <si>
    <t>642033-345</t>
  </si>
  <si>
    <t>642033-350</t>
  </si>
  <si>
    <t>642033-351</t>
  </si>
  <si>
    <t>642033-357</t>
  </si>
  <si>
    <t>642033-358</t>
  </si>
  <si>
    <t>642033-359</t>
  </si>
  <si>
    <t>642033-366</t>
  </si>
  <si>
    <t>642033-368</t>
  </si>
  <si>
    <t>642033-369</t>
  </si>
  <si>
    <t>642033-373</t>
  </si>
  <si>
    <t>642033-377</t>
  </si>
  <si>
    <t>642033-387</t>
  </si>
  <si>
    <t>642033-388</t>
  </si>
  <si>
    <t>642033-389</t>
  </si>
  <si>
    <t>642033-391</t>
  </si>
  <si>
    <t>642033-393</t>
  </si>
  <si>
    <t>642033-394</t>
  </si>
  <si>
    <t>642033-395</t>
  </si>
  <si>
    <t>642033-399</t>
  </si>
  <si>
    <t>642033-400</t>
  </si>
  <si>
    <t>642033-402</t>
  </si>
  <si>
    <t>642033-404</t>
  </si>
  <si>
    <t>642033-406</t>
  </si>
  <si>
    <t>642033-407</t>
  </si>
  <si>
    <t>642033-409</t>
  </si>
  <si>
    <t>642033-410</t>
  </si>
  <si>
    <t>642033-411</t>
  </si>
  <si>
    <t>642033-414</t>
  </si>
  <si>
    <t>642033-416</t>
  </si>
  <si>
    <t>642033-417</t>
  </si>
  <si>
    <t>642033-419</t>
  </si>
  <si>
    <t>642033-420</t>
  </si>
  <si>
    <t>642033-422</t>
  </si>
  <si>
    <t>642033-424</t>
  </si>
  <si>
    <t>642033-426</t>
  </si>
  <si>
    <t>642033-428</t>
  </si>
  <si>
    <t>642033-430</t>
  </si>
  <si>
    <t>642033-433</t>
  </si>
  <si>
    <t>642033-434</t>
  </si>
  <si>
    <t>642033-437</t>
  </si>
  <si>
    <t>642035-154</t>
  </si>
  <si>
    <t>642035-212</t>
  </si>
  <si>
    <t>642035-219</t>
  </si>
  <si>
    <t>642035-310</t>
  </si>
  <si>
    <t>642035-341</t>
  </si>
  <si>
    <t>642035-355</t>
  </si>
  <si>
    <t>642035-363</t>
  </si>
  <si>
    <t>642035-364</t>
  </si>
  <si>
    <t>642035-368</t>
  </si>
  <si>
    <t>642035-376</t>
  </si>
  <si>
    <t>642035-380</t>
  </si>
  <si>
    <t>642035-390</t>
  </si>
  <si>
    <t>642035-393</t>
  </si>
  <si>
    <t>642035-407</t>
  </si>
  <si>
    <t>642035-414</t>
  </si>
  <si>
    <t>642035-433</t>
  </si>
  <si>
    <t>642035-437</t>
  </si>
  <si>
    <t>642035-444</t>
  </si>
  <si>
    <t>642035-446</t>
  </si>
  <si>
    <t>642035-451</t>
  </si>
  <si>
    <t>642035-457</t>
  </si>
  <si>
    <t>642035-458</t>
  </si>
  <si>
    <t>642035-467</t>
  </si>
  <si>
    <t>642035-473</t>
  </si>
  <si>
    <t>642035-474</t>
  </si>
  <si>
    <t>642035-478</t>
  </si>
  <si>
    <t>642035-481</t>
  </si>
  <si>
    <t>642035-484</t>
  </si>
  <si>
    <t>642035-487</t>
  </si>
  <si>
    <t>sbl_V4_13</t>
  </si>
  <si>
    <t>LED PAR38 ≤ 14W Minimum 800 Lumen Output</t>
  </si>
  <si>
    <t>642035-490</t>
  </si>
  <si>
    <t>642035-495</t>
  </si>
  <si>
    <t>642035-496</t>
  </si>
  <si>
    <t>642035-499</t>
  </si>
  <si>
    <t>642035-502</t>
  </si>
  <si>
    <t>642035-503</t>
  </si>
  <si>
    <t>642035-507</t>
  </si>
  <si>
    <t>642035-508</t>
  </si>
  <si>
    <t>642035-524</t>
  </si>
  <si>
    <t>642035-525</t>
  </si>
  <si>
    <t>642035-526</t>
  </si>
  <si>
    <t>642035-528</t>
  </si>
  <si>
    <t>642035-531</t>
  </si>
  <si>
    <t>642035-538</t>
  </si>
  <si>
    <t>642035-566</t>
  </si>
  <si>
    <t>642035-567</t>
  </si>
  <si>
    <t>642035-595</t>
  </si>
  <si>
    <t>642035-619</t>
  </si>
  <si>
    <t>642035-625</t>
  </si>
  <si>
    <t>642035-633</t>
  </si>
  <si>
    <t>642035-640</t>
  </si>
  <si>
    <t>642035-644</t>
  </si>
  <si>
    <t>642035-645</t>
  </si>
  <si>
    <t>642035-649</t>
  </si>
  <si>
    <t>642035-651</t>
  </si>
  <si>
    <t>642035-653</t>
  </si>
  <si>
    <t>642035-654</t>
  </si>
  <si>
    <t>642035-655</t>
  </si>
  <si>
    <t>642035-656</t>
  </si>
  <si>
    <t>642035-660</t>
  </si>
  <si>
    <t>642035-662</t>
  </si>
  <si>
    <t>642035-663</t>
  </si>
  <si>
    <t>642035-664</t>
  </si>
  <si>
    <t>642035-665</t>
  </si>
  <si>
    <t>642035-676</t>
  </si>
  <si>
    <t>642035-678</t>
  </si>
  <si>
    <t>642035-680</t>
  </si>
  <si>
    <t>642035-683</t>
  </si>
  <si>
    <t>642035-701</t>
  </si>
  <si>
    <t>642035-704</t>
  </si>
  <si>
    <t>642035-705</t>
  </si>
  <si>
    <t>642035-706</t>
  </si>
  <si>
    <t>642035-709</t>
  </si>
  <si>
    <t>642035-710</t>
  </si>
  <si>
    <t>642035-711</t>
  </si>
  <si>
    <t>642035-712</t>
  </si>
  <si>
    <t>642035-713</t>
  </si>
  <si>
    <t>642035-714</t>
  </si>
  <si>
    <t>642035-715</t>
  </si>
  <si>
    <t>642035-716</t>
  </si>
  <si>
    <t>642035-717</t>
  </si>
  <si>
    <t>642035-718</t>
  </si>
  <si>
    <t>642035-720</t>
  </si>
  <si>
    <t>642035-722</t>
  </si>
  <si>
    <t>642035-723</t>
  </si>
  <si>
    <t>642035-724</t>
  </si>
  <si>
    <t>642035-726</t>
  </si>
  <si>
    <t>642035-731</t>
  </si>
  <si>
    <t>642035-732</t>
  </si>
  <si>
    <t>sbl_V4_11</t>
  </si>
  <si>
    <t>LED PAR38 ≤ 12W Minimum 600 Lumen Output</t>
  </si>
  <si>
    <t>642035-737</t>
  </si>
  <si>
    <t>642035-739</t>
  </si>
  <si>
    <t>642035-741</t>
  </si>
  <si>
    <t>642035-744</t>
  </si>
  <si>
    <t>642035-746</t>
  </si>
  <si>
    <t>642035-749</t>
  </si>
  <si>
    <t>642035-750</t>
  </si>
  <si>
    <t>642035-752</t>
  </si>
  <si>
    <t>642035-753</t>
  </si>
  <si>
    <t>642038-035</t>
  </si>
  <si>
    <t>642038-075</t>
  </si>
  <si>
    <t>642040-062</t>
  </si>
  <si>
    <t>642040-082</t>
  </si>
  <si>
    <t>642040-085</t>
  </si>
  <si>
    <t>642040-120</t>
  </si>
  <si>
    <t>642040-126</t>
  </si>
  <si>
    <t>642040-136</t>
  </si>
  <si>
    <t>642040-138</t>
  </si>
  <si>
    <t>642040-155</t>
  </si>
  <si>
    <t>642040-177</t>
  </si>
  <si>
    <t>642040-186</t>
  </si>
  <si>
    <t>642040-190</t>
  </si>
  <si>
    <t>642040-195</t>
  </si>
  <si>
    <t>642040-204</t>
  </si>
  <si>
    <t>642040-223</t>
  </si>
  <si>
    <t>642040-228</t>
  </si>
  <si>
    <t>642040-231</t>
  </si>
  <si>
    <t>642040-240</t>
  </si>
  <si>
    <t>642040-241</t>
  </si>
  <si>
    <t>642040-242</t>
  </si>
  <si>
    <t>642040-244</t>
  </si>
  <si>
    <t>642040-247</t>
  </si>
  <si>
    <t>642040-249</t>
  </si>
  <si>
    <t>642040-250</t>
  </si>
  <si>
    <t>642040-254</t>
  </si>
  <si>
    <t>642040-261</t>
  </si>
  <si>
    <t>642040-262</t>
  </si>
  <si>
    <t>642040-268</t>
  </si>
  <si>
    <t>642040-272</t>
  </si>
  <si>
    <t>642040-273</t>
  </si>
  <si>
    <t>642040-274</t>
  </si>
  <si>
    <t>642040-276</t>
  </si>
  <si>
    <t>642040-277</t>
  </si>
  <si>
    <t>642040-279</t>
  </si>
  <si>
    <t>642040-283</t>
  </si>
  <si>
    <t>642040-287</t>
  </si>
  <si>
    <t>642004-051</t>
  </si>
  <si>
    <t>642004-052</t>
  </si>
  <si>
    <t>642004-072</t>
  </si>
  <si>
    <t>642004-074</t>
  </si>
  <si>
    <t>642004-079</t>
  </si>
  <si>
    <t>642011-147</t>
  </si>
  <si>
    <t>642011-260</t>
  </si>
  <si>
    <t>642011-261</t>
  </si>
  <si>
    <t>642011-263</t>
  </si>
  <si>
    <t>642011-278</t>
  </si>
  <si>
    <t>642011-279</t>
  </si>
  <si>
    <t>642011-281</t>
  </si>
  <si>
    <t>642011-293</t>
  </si>
  <si>
    <t>642011-295</t>
  </si>
  <si>
    <t>642011-302</t>
  </si>
  <si>
    <t>642011-308</t>
  </si>
  <si>
    <t>642011-312</t>
  </si>
  <si>
    <t>642011-326</t>
  </si>
  <si>
    <t>642011-330</t>
  </si>
  <si>
    <t>642011-334</t>
  </si>
  <si>
    <t>642011-336</t>
  </si>
  <si>
    <t>642011-340</t>
  </si>
  <si>
    <t>642011-350</t>
  </si>
  <si>
    <t>642011-366</t>
  </si>
  <si>
    <t>642011-370</t>
  </si>
  <si>
    <t>642011-372</t>
  </si>
  <si>
    <t>642011-375</t>
  </si>
  <si>
    <t>642011-376</t>
  </si>
  <si>
    <t>642011-383</t>
  </si>
  <si>
    <t>642011-387</t>
  </si>
  <si>
    <t>642011-398</t>
  </si>
  <si>
    <t>642011-399</t>
  </si>
  <si>
    <t>642020-113</t>
  </si>
  <si>
    <t>642020-114</t>
  </si>
  <si>
    <t>642020-135</t>
  </si>
  <si>
    <t>642020-163</t>
  </si>
  <si>
    <t>642020-166</t>
  </si>
  <si>
    <t>642020-187</t>
  </si>
  <si>
    <t>642020-194</t>
  </si>
  <si>
    <t>642020-199</t>
  </si>
  <si>
    <t>642020-203</t>
  </si>
  <si>
    <t>642020-209</t>
  </si>
  <si>
    <t>642020-212</t>
  </si>
  <si>
    <t>642020-215</t>
  </si>
  <si>
    <t>642020-216</t>
  </si>
  <si>
    <t>642020-232</t>
  </si>
  <si>
    <t>642020-233</t>
  </si>
  <si>
    <t>642020-235</t>
  </si>
  <si>
    <t>642023-067</t>
  </si>
  <si>
    <t>642023-132</t>
  </si>
  <si>
    <t>642023-180</t>
  </si>
  <si>
    <t>642023-187</t>
  </si>
  <si>
    <t>642023-190</t>
  </si>
  <si>
    <t>642023-193</t>
  </si>
  <si>
    <t>642023-200</t>
  </si>
  <si>
    <t>642023-223</t>
  </si>
  <si>
    <t>642023-229</t>
  </si>
  <si>
    <t>642023-251</t>
  </si>
  <si>
    <t>642023-253</t>
  </si>
  <si>
    <t>642023-258</t>
  </si>
  <si>
    <t>642023-263</t>
  </si>
  <si>
    <t>642023-269</t>
  </si>
  <si>
    <t>642023-270</t>
  </si>
  <si>
    <t>642023-271</t>
  </si>
  <si>
    <t>642023-272</t>
  </si>
  <si>
    <t>642023-280</t>
  </si>
  <si>
    <t>642023-281</t>
  </si>
  <si>
    <t>sbl_v4_esa_03</t>
  </si>
  <si>
    <t>ESA - ACP I/C Member: 51 – 100 new replacement devices (new fixtures) (1:3 audit ratio)</t>
  </si>
  <si>
    <t>642023-282</t>
  </si>
  <si>
    <t>642023-306</t>
  </si>
  <si>
    <t>642023-307</t>
  </si>
  <si>
    <t>642023-316</t>
  </si>
  <si>
    <t>642023-317</t>
  </si>
  <si>
    <t>642023-318</t>
  </si>
  <si>
    <t>642023-323</t>
  </si>
  <si>
    <t>642023-324</t>
  </si>
  <si>
    <t>642023-325</t>
  </si>
  <si>
    <t>642023-329</t>
  </si>
  <si>
    <t>642023-332</t>
  </si>
  <si>
    <t>642023-337</t>
  </si>
  <si>
    <t>642023-351</t>
  </si>
  <si>
    <t>642023-353</t>
  </si>
  <si>
    <t>642023-355</t>
  </si>
  <si>
    <t>642023-358</t>
  </si>
  <si>
    <t>642023-368</t>
  </si>
  <si>
    <t>642024-024</t>
  </si>
  <si>
    <t>642033-134</t>
  </si>
  <si>
    <t>642033-171</t>
  </si>
  <si>
    <t>642033-200</t>
  </si>
  <si>
    <t>642033-230</t>
  </si>
  <si>
    <t>642033-248</t>
  </si>
  <si>
    <t>642033-265</t>
  </si>
  <si>
    <t>642033-283</t>
  </si>
  <si>
    <t>642033-289</t>
  </si>
  <si>
    <t>642033-300</t>
  </si>
  <si>
    <t>642033-303</t>
  </si>
  <si>
    <t>642033-305</t>
  </si>
  <si>
    <t>642033-307</t>
  </si>
  <si>
    <t>642033-312</t>
  </si>
  <si>
    <t>642033-316</t>
  </si>
  <si>
    <t>642033-323</t>
  </si>
  <si>
    <t>642033-332</t>
  </si>
  <si>
    <t>642033-335</t>
  </si>
  <si>
    <t>642033-337</t>
  </si>
  <si>
    <t>642033-338</t>
  </si>
  <si>
    <t>642033-353</t>
  </si>
  <si>
    <t>642033-354</t>
  </si>
  <si>
    <t>642033-355</t>
  </si>
  <si>
    <t>642033-356</t>
  </si>
  <si>
    <t>642033-361</t>
  </si>
  <si>
    <t>642033-364</t>
  </si>
  <si>
    <t>642033-372</t>
  </si>
  <si>
    <t>642033-376</t>
  </si>
  <si>
    <t>642033-383</t>
  </si>
  <si>
    <t>642033-384</t>
  </si>
  <si>
    <t>642033-385</t>
  </si>
  <si>
    <t>642033-386</t>
  </si>
  <si>
    <t>642035-216</t>
  </si>
  <si>
    <t>642035-248</t>
  </si>
  <si>
    <t>642035-321</t>
  </si>
  <si>
    <t>642035-334</t>
  </si>
  <si>
    <t>642035-349</t>
  </si>
  <si>
    <t>642035-356</t>
  </si>
  <si>
    <t>642035-411</t>
  </si>
  <si>
    <t>642035-447</t>
  </si>
  <si>
    <t>642035-448</t>
  </si>
  <si>
    <t>642035-454</t>
  </si>
  <si>
    <t>642035-463</t>
  </si>
  <si>
    <t>642035-477</t>
  </si>
  <si>
    <t>642035-483</t>
  </si>
  <si>
    <t>642035-486</t>
  </si>
  <si>
    <t>642035-491</t>
  </si>
  <si>
    <t>642035-492</t>
  </si>
  <si>
    <t>642035-498</t>
  </si>
  <si>
    <t>sbl_V4_63</t>
  </si>
  <si>
    <t xml:space="preserve"> 4-Pin LED Replacement Lamp (Horizontal) ≤ 10W Minimum 900 Lumen Output Lamp </t>
  </si>
  <si>
    <t>642035-509</t>
  </si>
  <si>
    <t>642035-512</t>
  </si>
  <si>
    <t>642035-523</t>
  </si>
  <si>
    <t>642035-530</t>
  </si>
  <si>
    <t>642035-541</t>
  </si>
  <si>
    <t>642035-542</t>
  </si>
  <si>
    <t>642035-543</t>
  </si>
  <si>
    <t>642035-545</t>
  </si>
  <si>
    <t>642035-546</t>
  </si>
  <si>
    <t>642035-550</t>
  </si>
  <si>
    <t>642035-551</t>
  </si>
  <si>
    <t>642035-552</t>
  </si>
  <si>
    <t>642035-553</t>
  </si>
  <si>
    <t>642035-554</t>
  </si>
  <si>
    <t>642035-560</t>
  </si>
  <si>
    <t>642035-561</t>
  </si>
  <si>
    <t>642035-562</t>
  </si>
  <si>
    <t>642035-564</t>
  </si>
  <si>
    <t>642035-569</t>
  </si>
  <si>
    <t>642035-571</t>
  </si>
  <si>
    <t>642035-572</t>
  </si>
  <si>
    <t>642035-576</t>
  </si>
  <si>
    <t>642035-578</t>
  </si>
  <si>
    <t>642035-579</t>
  </si>
  <si>
    <t>642035-582</t>
  </si>
  <si>
    <t>642035-583</t>
  </si>
  <si>
    <t>642035-584</t>
  </si>
  <si>
    <t>642035-587</t>
  </si>
  <si>
    <t>642035-588</t>
  </si>
  <si>
    <t>642035-589</t>
  </si>
  <si>
    <t>642035-592</t>
  </si>
  <si>
    <t>642035-593</t>
  </si>
  <si>
    <t>642035-596</t>
  </si>
  <si>
    <t>642035-597</t>
  </si>
  <si>
    <t>642035-599</t>
  </si>
  <si>
    <t>642035-600</t>
  </si>
  <si>
    <t>642035-603</t>
  </si>
  <si>
    <t>642035-607</t>
  </si>
  <si>
    <t>642035-608</t>
  </si>
  <si>
    <t>642035-609</t>
  </si>
  <si>
    <t>642035-610</t>
  </si>
  <si>
    <t>642035-612</t>
  </si>
  <si>
    <t>642035-613</t>
  </si>
  <si>
    <t>642035-614</t>
  </si>
  <si>
    <t>642035-617</t>
  </si>
  <si>
    <t>642035-618</t>
  </si>
  <si>
    <t>642035-623</t>
  </si>
  <si>
    <t>642035-627</t>
  </si>
  <si>
    <t>642035-628</t>
  </si>
  <si>
    <t>642035-629</t>
  </si>
  <si>
    <t>642035-637</t>
  </si>
  <si>
    <t>642035-647</t>
  </si>
  <si>
    <t>642035-648</t>
  </si>
  <si>
    <t>642035-667</t>
  </si>
  <si>
    <t>642035-670</t>
  </si>
  <si>
    <t>642035-671</t>
  </si>
  <si>
    <t>642035-673</t>
  </si>
  <si>
    <t>642035-685</t>
  </si>
  <si>
    <t>642035-686</t>
  </si>
  <si>
    <t>642035-690</t>
  </si>
  <si>
    <t>642038-003</t>
  </si>
  <si>
    <t>642040-064</t>
  </si>
  <si>
    <t>642040-078</t>
  </si>
  <si>
    <t>642040-101</t>
  </si>
  <si>
    <t>642040-148</t>
  </si>
  <si>
    <t>642040-162</t>
  </si>
  <si>
    <t>642040-173</t>
  </si>
  <si>
    <t>642040-189</t>
  </si>
  <si>
    <t>642040-193</t>
  </si>
  <si>
    <t>642040-197</t>
  </si>
  <si>
    <t>642040-202</t>
  </si>
  <si>
    <t>642040-203</t>
  </si>
  <si>
    <t>642040-216</t>
  </si>
  <si>
    <t>642040-218</t>
  </si>
  <si>
    <t>642040-224</t>
  </si>
  <si>
    <t>642040-226</t>
  </si>
  <si>
    <t>642040-230</t>
  </si>
  <si>
    <t>642040-237</t>
  </si>
  <si>
    <t>642040-239</t>
  </si>
  <si>
    <t>642040-252</t>
  </si>
  <si>
    <t>642040-267</t>
  </si>
  <si>
    <t>642011-349</t>
  </si>
  <si>
    <t>642011-400</t>
  </si>
  <si>
    <t>642020-225</t>
  </si>
  <si>
    <t>642023-381</t>
  </si>
  <si>
    <t>642033-297</t>
  </si>
  <si>
    <t>642033-390</t>
  </si>
  <si>
    <t>642035-601</t>
  </si>
  <si>
    <t>642035-606</t>
  </si>
  <si>
    <t>642035-636</t>
  </si>
  <si>
    <t>642035-688</t>
  </si>
  <si>
    <t>642011-335</t>
  </si>
  <si>
    <t>642035-630</t>
  </si>
  <si>
    <t>642023-392</t>
  </si>
  <si>
    <t>sbl_V4_39</t>
  </si>
  <si>
    <t>Type A LED T8 (3 lamp) ≤15W (Nominal Lamp Wattage) Minimum 1500 Lumen Output Per Lamp</t>
  </si>
  <si>
    <t>642023-400</t>
  </si>
  <si>
    <t>642033-371</t>
  </si>
  <si>
    <t>642033-380</t>
  </si>
  <si>
    <t>642033-381</t>
  </si>
  <si>
    <t>642035-570</t>
  </si>
  <si>
    <t>642035-626</t>
  </si>
  <si>
    <t>642035-639</t>
  </si>
  <si>
    <t>642035-674</t>
  </si>
  <si>
    <t>642040-040</t>
  </si>
  <si>
    <t>642011-410</t>
  </si>
  <si>
    <t>642020-228</t>
  </si>
  <si>
    <t>642020-231</t>
  </si>
  <si>
    <t>642023-254</t>
  </si>
  <si>
    <t>642023-374</t>
  </si>
  <si>
    <t>642023-391</t>
  </si>
  <si>
    <t>642023-393</t>
  </si>
  <si>
    <t>642033-342</t>
  </si>
  <si>
    <t>642011-193</t>
  </si>
  <si>
    <t>642011-362</t>
  </si>
  <si>
    <t>642023-361</t>
  </si>
  <si>
    <t>642033-347</t>
  </si>
  <si>
    <t>642033-352</t>
  </si>
  <si>
    <t>642033-398</t>
  </si>
  <si>
    <t>642035-441</t>
  </si>
  <si>
    <t>642035-521</t>
  </si>
  <si>
    <t>642035-540</t>
  </si>
  <si>
    <t>642035-591</t>
  </si>
  <si>
    <t>642035-661</t>
  </si>
  <si>
    <t>642035-691</t>
  </si>
  <si>
    <t>642035-696</t>
  </si>
  <si>
    <t>642040-183</t>
  </si>
  <si>
    <t>642040-245</t>
  </si>
  <si>
    <t>642011-364</t>
  </si>
  <si>
    <t>642011-411</t>
  </si>
  <si>
    <t>642020-116</t>
  </si>
  <si>
    <t>642020-217</t>
  </si>
  <si>
    <t>642023-221</t>
  </si>
  <si>
    <t>642023-340</t>
  </si>
  <si>
    <t>642023-350</t>
  </si>
  <si>
    <t>642035-624</t>
  </si>
  <si>
    <t>642035-700</t>
  </si>
  <si>
    <t>torontohy-EEM-0208</t>
  </si>
  <si>
    <t>HPNC3-C-16-037</t>
  </si>
  <si>
    <t>Energy Star Clothes washer</t>
  </si>
  <si>
    <t>Energy Star Dishwasher</t>
  </si>
  <si>
    <t>Energy Star Refrigerator</t>
  </si>
  <si>
    <t>In-suite temperature control</t>
  </si>
  <si>
    <t>Custom Measures</t>
  </si>
  <si>
    <t>HPNC3-C-16-036</t>
  </si>
  <si>
    <t>HPNC3-C-17-033</t>
  </si>
  <si>
    <t>HPNC3-C-17-036</t>
  </si>
  <si>
    <t>HPNC3-C-16-055</t>
  </si>
  <si>
    <t>HPNC3-E-16-026</t>
  </si>
  <si>
    <t>Garage lighting</t>
  </si>
  <si>
    <t>Engineered</t>
  </si>
  <si>
    <t xml:space="preserve">HPNC3-C-17-037 </t>
  </si>
  <si>
    <t>Chiller/boiler</t>
  </si>
  <si>
    <t>TH-1534</t>
  </si>
  <si>
    <t>TH-1565</t>
  </si>
  <si>
    <t>TH-1632</t>
  </si>
  <si>
    <t>TH-1560</t>
  </si>
  <si>
    <t>TH-1629</t>
  </si>
  <si>
    <t>TH-1693</t>
  </si>
  <si>
    <t>THSS-0202-00000</t>
  </si>
  <si>
    <t>THSS-0208-00000</t>
  </si>
  <si>
    <t>THSS-0209-00000</t>
  </si>
  <si>
    <t>THSS-0210-00000</t>
  </si>
  <si>
    <t>THSS-0211-00000</t>
  </si>
  <si>
    <t>THSS-0212-00000</t>
  </si>
  <si>
    <t>THSS-0234-00000</t>
  </si>
  <si>
    <t>THSS-0235-00000</t>
  </si>
  <si>
    <t>THSS-0247-00000</t>
  </si>
  <si>
    <t>THSS-0252-00000</t>
  </si>
  <si>
    <t>THSS-0253-00000</t>
  </si>
  <si>
    <t>THSS-0254-00000</t>
  </si>
  <si>
    <t>THSS-0255-00000</t>
  </si>
  <si>
    <t>THSS-0256-00000</t>
  </si>
  <si>
    <t>THSS-0264-00000</t>
  </si>
  <si>
    <t>THSS-0269-00000</t>
  </si>
  <si>
    <t>THSS-0270-00000</t>
  </si>
  <si>
    <t>THSS-0271-00000</t>
  </si>
  <si>
    <t>THSS-0280-00000</t>
  </si>
  <si>
    <t>THSS-0288-00000</t>
  </si>
  <si>
    <t>THSS-0291-00000</t>
  </si>
  <si>
    <t>THSS-0292-00000</t>
  </si>
  <si>
    <t>THSS-0293-00000</t>
  </si>
  <si>
    <t>THSS-0294-00000</t>
  </si>
  <si>
    <t>THSS-0304-00000</t>
  </si>
  <si>
    <t>THSS-0307-00000</t>
  </si>
  <si>
    <t>THSS-0309-00000</t>
  </si>
  <si>
    <t>THSS-0310-00000</t>
  </si>
  <si>
    <t>THSS-0312-00000</t>
  </si>
  <si>
    <t>THSS-0314-00000</t>
  </si>
  <si>
    <t>OPS-105</t>
  </si>
  <si>
    <t>2019221F</t>
  </si>
  <si>
    <t>torontohy-EEM-0224</t>
  </si>
  <si>
    <t>torontohy-EEM-0206</t>
  </si>
  <si>
    <t>HPNC3-C-17-032</t>
  </si>
  <si>
    <t>WM77120</t>
  </si>
  <si>
    <t>Energy Star clothes washer</t>
  </si>
  <si>
    <t>DWSS54100FBI</t>
  </si>
  <si>
    <t>Energy Star dishwasher</t>
  </si>
  <si>
    <t>BRFB1050FFBI</t>
  </si>
  <si>
    <t>Energy Star refrigerator</t>
  </si>
  <si>
    <t>Custom measure</t>
  </si>
  <si>
    <t>HPNC3-C-16-002</t>
  </si>
  <si>
    <t>HPNC3-C-16-008</t>
  </si>
  <si>
    <t>FFBD2412</t>
  </si>
  <si>
    <t>FFHT1514QS</t>
  </si>
  <si>
    <t>HPNC3-P-16-051</t>
  </si>
  <si>
    <t>1050LSQDL</t>
  </si>
  <si>
    <t>LED Downlight</t>
  </si>
  <si>
    <t>F28T8/835</t>
  </si>
  <si>
    <t>2 lamp T8</t>
  </si>
  <si>
    <t>WFW7590FW</t>
  </si>
  <si>
    <t>WDF540PADM</t>
  </si>
  <si>
    <t>KBBX104EPA</t>
  </si>
  <si>
    <t>HPNC3-C-17-028</t>
  </si>
  <si>
    <t>TH-1446</t>
  </si>
  <si>
    <t>TH-1450</t>
  </si>
  <si>
    <t>TH-1457</t>
  </si>
  <si>
    <t>TH-1683</t>
  </si>
  <si>
    <t>TH-1717</t>
  </si>
  <si>
    <t>TH-1667</t>
  </si>
  <si>
    <t>TH-1707</t>
  </si>
  <si>
    <t>TH-1200</t>
  </si>
  <si>
    <t>TH-1557</t>
  </si>
  <si>
    <t>TH-1686</t>
  </si>
  <si>
    <t>TH-1708</t>
  </si>
  <si>
    <t>TH-1709</t>
  </si>
  <si>
    <t>TH-1678</t>
  </si>
  <si>
    <t>torontohy-EEM-0202</t>
  </si>
  <si>
    <t>torontohy-EEM-0227</t>
  </si>
  <si>
    <t>torontohy-EEM-0201A</t>
  </si>
  <si>
    <t>torontohy-EEM-0201B</t>
  </si>
  <si>
    <t>torontohy-EEM-0204</t>
  </si>
  <si>
    <t>torontohy-EEM-0220</t>
  </si>
  <si>
    <t>torontohy-EEM-0206B</t>
  </si>
  <si>
    <t>HPNC3-C-16-017</t>
  </si>
  <si>
    <t>WM77120NBL00</t>
  </si>
  <si>
    <t>DWT56502FBi</t>
  </si>
  <si>
    <t>BRFB1051FFBiN</t>
  </si>
  <si>
    <t>Energy Star refrigerators</t>
  </si>
  <si>
    <t>HPNC3-C-16-016</t>
  </si>
  <si>
    <t>THSS-0180-00000</t>
  </si>
  <si>
    <t>THSS-0185-00000</t>
  </si>
  <si>
    <t>THSS-0188-00000</t>
  </si>
  <si>
    <t>THSS-0266-00000</t>
  </si>
  <si>
    <t>THSS-0276-00000</t>
  </si>
  <si>
    <t>THSS-0283-00000</t>
  </si>
  <si>
    <t>THSS-0303-00000</t>
  </si>
  <si>
    <t>THSS-0316-00000</t>
  </si>
  <si>
    <t>TOR-MA-184-FC-0057</t>
  </si>
  <si>
    <t>TOR-MA-184-FD-0057</t>
  </si>
  <si>
    <t>OPS-110</t>
  </si>
  <si>
    <t>Milestone 1</t>
  </si>
  <si>
    <t>OPS-131</t>
  </si>
  <si>
    <t>TH-1477</t>
  </si>
  <si>
    <t>TH-1671</t>
  </si>
  <si>
    <t>TH-1675</t>
  </si>
  <si>
    <t>TH-1699</t>
  </si>
  <si>
    <t>TH-1700</t>
  </si>
  <si>
    <t>TH-1733</t>
  </si>
  <si>
    <t>TOR-MA-184-FE-0057</t>
  </si>
  <si>
    <t>OPS-108</t>
  </si>
  <si>
    <t>OPS-144</t>
  </si>
  <si>
    <t>OPS-122</t>
  </si>
  <si>
    <t>TH-1425</t>
  </si>
  <si>
    <t>TH-1554</t>
  </si>
  <si>
    <t>TH-1621</t>
  </si>
  <si>
    <t>TH-1623</t>
  </si>
  <si>
    <t>TH-1660</t>
  </si>
  <si>
    <t>TH-1766</t>
  </si>
  <si>
    <t>TH-1767</t>
  </si>
  <si>
    <t>TH-1768</t>
  </si>
  <si>
    <t>TH-1769</t>
  </si>
  <si>
    <t>TH-1771</t>
  </si>
  <si>
    <t>TH-1774</t>
  </si>
  <si>
    <t>TH-1776</t>
  </si>
  <si>
    <t>TH-1779</t>
  </si>
  <si>
    <t>TH-1780</t>
  </si>
  <si>
    <t>HPNC-14-002</t>
  </si>
  <si>
    <t>WM77120NBL</t>
  </si>
  <si>
    <t>Energy Star Clothes Washer</t>
  </si>
  <si>
    <t>DWTPC10F1</t>
  </si>
  <si>
    <t>Energy Star Dish Washer</t>
  </si>
  <si>
    <t>BRFB1512SSN</t>
  </si>
  <si>
    <t>Energy Star Redrigerator</t>
  </si>
  <si>
    <t>In-suite temperature control for cooling</t>
  </si>
  <si>
    <t>TH7100A1000</t>
  </si>
  <si>
    <t>OPS-113</t>
  </si>
  <si>
    <t>RTU-1,000</t>
  </si>
  <si>
    <t>Ecobee3 Lite</t>
  </si>
  <si>
    <t>RTU-1,029</t>
  </si>
  <si>
    <t>RTU-1,061</t>
  </si>
  <si>
    <t>RTU-1,069</t>
  </si>
  <si>
    <t>RTU-1,236</t>
  </si>
  <si>
    <t>RTU-1,251</t>
  </si>
  <si>
    <t>RTU-1,261</t>
  </si>
  <si>
    <t>RTU-1,284</t>
  </si>
  <si>
    <t>RTU-1,297</t>
  </si>
  <si>
    <t>RTU-867</t>
  </si>
  <si>
    <t>RTU-865</t>
  </si>
  <si>
    <t>RTU-1,324</t>
  </si>
  <si>
    <t>RTU-1,373</t>
  </si>
  <si>
    <t>RTU-1,532</t>
  </si>
  <si>
    <t>RTU-1,595</t>
  </si>
  <si>
    <t>RTU-387</t>
  </si>
  <si>
    <t>Ecobee 3</t>
  </si>
  <si>
    <t>RTU-1,819</t>
  </si>
  <si>
    <t>RTU-721</t>
  </si>
  <si>
    <t>RTU-653</t>
  </si>
  <si>
    <t>RTU-1,835</t>
  </si>
  <si>
    <t>RTU-1,838</t>
  </si>
  <si>
    <t>EMS SI</t>
  </si>
  <si>
    <t>RTU-1,839</t>
  </si>
  <si>
    <t>RTU-611</t>
  </si>
  <si>
    <t>RTU-596</t>
  </si>
  <si>
    <t>RTU-580</t>
  </si>
  <si>
    <t>RTU-578</t>
  </si>
  <si>
    <t>RTU-432</t>
  </si>
  <si>
    <t>RTU-539</t>
  </si>
  <si>
    <t>RTU-532</t>
  </si>
  <si>
    <t>RTU-515</t>
  </si>
  <si>
    <t>RTU-494</t>
  </si>
  <si>
    <t>RTU-443</t>
  </si>
  <si>
    <t>RTU-486</t>
  </si>
  <si>
    <t>RTU-450</t>
  </si>
  <si>
    <t>Ecobee EMS Si</t>
  </si>
  <si>
    <t>RTU-451</t>
  </si>
  <si>
    <t>RTU-481</t>
  </si>
  <si>
    <t>RTU-470</t>
  </si>
  <si>
    <t>RTU-474</t>
  </si>
  <si>
    <t>RTU-436</t>
  </si>
  <si>
    <t>RTU-446</t>
  </si>
  <si>
    <t>RTU-442</t>
  </si>
  <si>
    <t>RTU-505</t>
  </si>
  <si>
    <t>RTU-437</t>
  </si>
  <si>
    <t>RTU-440</t>
  </si>
  <si>
    <t>RTU-537</t>
  </si>
  <si>
    <t>RTU-457</t>
  </si>
  <si>
    <t>RTU-541</t>
  </si>
  <si>
    <t>RTU-575</t>
  </si>
  <si>
    <t>RTU-423</t>
  </si>
  <si>
    <t>RTU-418</t>
  </si>
  <si>
    <t>RTU-416</t>
  </si>
  <si>
    <t>RTU-614</t>
  </si>
  <si>
    <t>RTU-672</t>
  </si>
  <si>
    <t>RTU-1,833</t>
  </si>
  <si>
    <t>RTU-834</t>
  </si>
  <si>
    <t>RTU-698</t>
  </si>
  <si>
    <t>RTU-701</t>
  </si>
  <si>
    <t>RTU-1,830</t>
  </si>
  <si>
    <t>RTU-723</t>
  </si>
  <si>
    <t>RTU-752</t>
  </si>
  <si>
    <t>RTU-1,803</t>
  </si>
  <si>
    <t>RTU-849</t>
  </si>
  <si>
    <t>RTU-860</t>
  </si>
  <si>
    <t>RTU-1,300</t>
  </si>
  <si>
    <t>RTU-1,299</t>
  </si>
  <si>
    <t>RTU-918</t>
  </si>
  <si>
    <t>RTU-1,840</t>
  </si>
  <si>
    <t>LDC_
Name</t>
  </si>
  <si>
    <t>Project_
Completion_
Date
(YYYY)</t>
  </si>
  <si>
    <t>Save On Energy Audit Funding Program</t>
  </si>
  <si>
    <t>Save On Energy Energy Manager Program</t>
  </si>
  <si>
    <t>Save On Energy Business Refrigeration Incentive Program</t>
  </si>
  <si>
    <t>Save On Energy New Construction Program</t>
  </si>
  <si>
    <t>Adaptive Thermostat Local Program</t>
  </si>
  <si>
    <t>Save On Energy Small Business Lighting Program</t>
  </si>
  <si>
    <t>Swimming Pool Efficiency Local Program</t>
  </si>
  <si>
    <t>Save On Energy High Performance New Construction Program</t>
  </si>
  <si>
    <t>Save On Energy Existing Building Commissioning Program</t>
  </si>
  <si>
    <t>Save On Energy Process &amp; Systems Upgrades Program</t>
  </si>
  <si>
    <t>RTUsaver</t>
  </si>
  <si>
    <t>OPsaver Local Program</t>
  </si>
  <si>
    <t>PUMPsaver Local Program</t>
  </si>
  <si>
    <t>Year</t>
  </si>
  <si>
    <t>NTG (Energy)</t>
  </si>
  <si>
    <t>NTG (Demand)</t>
  </si>
  <si>
    <t>Net Energy Savings (kWh)</t>
  </si>
  <si>
    <t>Net Demand Savings (kW)</t>
  </si>
  <si>
    <t>Total</t>
  </si>
  <si>
    <t>Project Completion Year</t>
  </si>
  <si>
    <t>Program_Name</t>
  </si>
  <si>
    <t>Completion Date</t>
  </si>
  <si>
    <t>Completion Year</t>
  </si>
  <si>
    <t>TH-1043</t>
  </si>
  <si>
    <t>TH-1285</t>
  </si>
  <si>
    <t>TH-1392</t>
  </si>
  <si>
    <t>TH-1422</t>
  </si>
  <si>
    <t>TH-1669</t>
  </si>
  <si>
    <t>TH-1701</t>
  </si>
  <si>
    <t>TH-1702</t>
  </si>
  <si>
    <t>TH-1703</t>
  </si>
  <si>
    <t>TH-1705</t>
  </si>
  <si>
    <t>TH-1724</t>
  </si>
  <si>
    <t>TH-1725</t>
  </si>
  <si>
    <t>TH-1726</t>
  </si>
  <si>
    <t>TH-1727</t>
  </si>
  <si>
    <t>TH-1728</t>
  </si>
  <si>
    <t>TH-1735</t>
  </si>
  <si>
    <t>TH-1738</t>
  </si>
  <si>
    <t>TH-1756</t>
  </si>
  <si>
    <t>TH-1786</t>
  </si>
  <si>
    <t>TH-1787</t>
  </si>
  <si>
    <t>EM-0234</t>
  </si>
  <si>
    <t>EBC-73</t>
  </si>
  <si>
    <t>TOR-MA-98-FF-0058</t>
  </si>
  <si>
    <t>TOR-MA-73-FD-0048</t>
  </si>
  <si>
    <t>EnerGuide 83 or 84 homes</t>
  </si>
  <si>
    <t>TOR-MA-60-FA-0046</t>
  </si>
  <si>
    <t>TOR-MA-138-FA-0045</t>
  </si>
  <si>
    <t>OPS-114</t>
  </si>
  <si>
    <t>OPS-132</t>
  </si>
  <si>
    <t>OPS-151</t>
  </si>
  <si>
    <t>OPS-118</t>
  </si>
  <si>
    <t>TH-1295</t>
  </si>
  <si>
    <t>TH-1376</t>
  </si>
  <si>
    <t>TH-1389</t>
  </si>
  <si>
    <t>TH-1405</t>
  </si>
  <si>
    <t>TH-1470</t>
  </si>
  <si>
    <t>TH-1471</t>
  </si>
  <si>
    <t>TH-1504</t>
  </si>
  <si>
    <t>TH-1517</t>
  </si>
  <si>
    <t>TH-1520</t>
  </si>
  <si>
    <t>TH-1521</t>
  </si>
  <si>
    <t>TH-1522</t>
  </si>
  <si>
    <t>TH-1525</t>
  </si>
  <si>
    <t>TH-1526</t>
  </si>
  <si>
    <t>TH-1546</t>
  </si>
  <si>
    <t>TH-1559</t>
  </si>
  <si>
    <t>TH-1572</t>
  </si>
  <si>
    <t>TH-1573</t>
  </si>
  <si>
    <t>TH-1574</t>
  </si>
  <si>
    <t>TH-1576</t>
  </si>
  <si>
    <t>TH-1578</t>
  </si>
  <si>
    <t>TH-1579</t>
  </si>
  <si>
    <t>TH-1580</t>
  </si>
  <si>
    <t>TH-1582</t>
  </si>
  <si>
    <t>TH-1583</t>
  </si>
  <si>
    <t>TH-1584</t>
  </si>
  <si>
    <t>TH-1585</t>
  </si>
  <si>
    <t>TH-1586</t>
  </si>
  <si>
    <t>TH-1587</t>
  </si>
  <si>
    <t>TH-1588</t>
  </si>
  <si>
    <t>TH-1599</t>
  </si>
  <si>
    <t>TH-1608</t>
  </si>
  <si>
    <t>TH-1622</t>
  </si>
  <si>
    <t>TH-1626</t>
  </si>
  <si>
    <t>TH-1627</t>
  </si>
  <si>
    <t>TH-1635</t>
  </si>
  <si>
    <t>TH-1636</t>
  </si>
  <si>
    <t>TH-1637</t>
  </si>
  <si>
    <t>TH-1638</t>
  </si>
  <si>
    <t>TH-1639</t>
  </si>
  <si>
    <t>TH-1640</t>
  </si>
  <si>
    <t>TH-1642</t>
  </si>
  <si>
    <t>TH-1643</t>
  </si>
  <si>
    <t>TH-1644</t>
  </si>
  <si>
    <t>TH-1645</t>
  </si>
  <si>
    <t>TH-1646</t>
  </si>
  <si>
    <t>TH-1647</t>
  </si>
  <si>
    <t>TH-1648</t>
  </si>
  <si>
    <t>TH-1651</t>
  </si>
  <si>
    <t>TH-1676</t>
  </si>
  <si>
    <t>TH-1695</t>
  </si>
  <si>
    <t>TH-1710</t>
  </si>
  <si>
    <t>TH-1711</t>
  </si>
  <si>
    <t>TH-1712</t>
  </si>
  <si>
    <t>TH-1713</t>
  </si>
  <si>
    <t>TH-1719</t>
  </si>
  <si>
    <t>TH-1722</t>
  </si>
  <si>
    <t>TH-1723</t>
  </si>
  <si>
    <t>TH-1730</t>
  </si>
  <si>
    <t>TH-1734</t>
  </si>
  <si>
    <t>TH-1770</t>
  </si>
  <si>
    <t>TH-1772</t>
  </si>
  <si>
    <t>TH-1773</t>
  </si>
  <si>
    <t>TH-1775</t>
  </si>
  <si>
    <t>TH-1777</t>
  </si>
  <si>
    <t>TH-1778</t>
  </si>
  <si>
    <t>TH-1781</t>
  </si>
  <si>
    <t xml:space="preserve">EBC-37 </t>
  </si>
  <si>
    <t>Cilled water system</t>
  </si>
  <si>
    <t>HPNC3-C-16-035</t>
  </si>
  <si>
    <t>HPNC3-P-16-031</t>
  </si>
  <si>
    <t>WM77120NBLOO</t>
  </si>
  <si>
    <t>Energy Star Washer</t>
  </si>
  <si>
    <t>FFID2426TS</t>
  </si>
  <si>
    <t>EI118F25QS</t>
  </si>
  <si>
    <t>TB7100A1000</t>
  </si>
  <si>
    <t>In-Suite Temperature control for cooling</t>
  </si>
  <si>
    <t>OPS-117</t>
  </si>
  <si>
    <t>OPS-160</t>
  </si>
  <si>
    <t>2018BD96</t>
  </si>
  <si>
    <t>201899C7</t>
  </si>
  <si>
    <t>TH-1325</t>
  </si>
  <si>
    <t>TH-1386</t>
  </si>
  <si>
    <t>TH-1505</t>
  </si>
  <si>
    <t>TH-1536</t>
  </si>
  <si>
    <t>TH-1537</t>
  </si>
  <si>
    <t>TH-1541</t>
  </si>
  <si>
    <t>TH-1547</t>
  </si>
  <si>
    <t>TH-1555</t>
  </si>
  <si>
    <t>TH-1571</t>
  </si>
  <si>
    <t>TH-1581</t>
  </si>
  <si>
    <t>TH-1594</t>
  </si>
  <si>
    <t>TH-1595</t>
  </si>
  <si>
    <t>TH-1631</t>
  </si>
  <si>
    <t>TH-1633</t>
  </si>
  <si>
    <t>TH-1641</t>
  </si>
  <si>
    <t>TH-1652</t>
  </si>
  <si>
    <t>TH-1666</t>
  </si>
  <si>
    <t>TH-1668</t>
  </si>
  <si>
    <t>TH-1682</t>
  </si>
  <si>
    <t>TH-1685</t>
  </si>
  <si>
    <t>TH-1697</t>
  </si>
  <si>
    <t>TH-1698</t>
  </si>
  <si>
    <t>TH-1718</t>
  </si>
  <si>
    <t>TH-1720</t>
  </si>
  <si>
    <t>TH-1731</t>
  </si>
  <si>
    <t>TH-1741</t>
  </si>
  <si>
    <t>TH-1748</t>
  </si>
  <si>
    <t>TH-1749</t>
  </si>
  <si>
    <t>TH-1750</t>
  </si>
  <si>
    <t>TH-1751</t>
  </si>
  <si>
    <t>TH-1752</t>
  </si>
  <si>
    <t>TH-1753</t>
  </si>
  <si>
    <t>TH-1754</t>
  </si>
  <si>
    <t>TH-1755</t>
  </si>
  <si>
    <t>TH-1757</t>
  </si>
  <si>
    <t>TH-1758</t>
  </si>
  <si>
    <t>TH-1759</t>
  </si>
  <si>
    <t>TH-1761</t>
  </si>
  <si>
    <t>TH-1762</t>
  </si>
  <si>
    <t>TH-1763</t>
  </si>
  <si>
    <t>TH-1765</t>
  </si>
  <si>
    <t>TH-1782</t>
  </si>
  <si>
    <t>TH-1783</t>
  </si>
  <si>
    <t>TH-1784</t>
  </si>
  <si>
    <t>TH-1785</t>
  </si>
  <si>
    <t>TH-1788</t>
  </si>
  <si>
    <t>TH-1789</t>
  </si>
  <si>
    <t>TH-1790</t>
  </si>
  <si>
    <t>TH-1791</t>
  </si>
  <si>
    <t>TH-1792</t>
  </si>
  <si>
    <t>TH-1794</t>
  </si>
  <si>
    <t>TH-1796</t>
  </si>
  <si>
    <t>TH-1797</t>
  </si>
  <si>
    <t>TH-1798</t>
  </si>
  <si>
    <t>TH-1799</t>
  </si>
  <si>
    <t>TH-1800</t>
  </si>
  <si>
    <t>TH-1802</t>
  </si>
  <si>
    <t>TH-1803</t>
  </si>
  <si>
    <t>TH-1804</t>
  </si>
  <si>
    <t>TH-1808</t>
  </si>
  <si>
    <t>TH-1809</t>
  </si>
  <si>
    <t>TH-1810</t>
  </si>
  <si>
    <t>TH-1811</t>
  </si>
  <si>
    <t>TH-1812</t>
  </si>
  <si>
    <t>TH-1813</t>
  </si>
  <si>
    <t>TH-1814</t>
  </si>
  <si>
    <t>TH-1815</t>
  </si>
  <si>
    <t>TH-1816</t>
  </si>
  <si>
    <t>EBC-81</t>
  </si>
  <si>
    <t>HPNC3-C-17-015</t>
  </si>
  <si>
    <t>HPNC3-P-16-045</t>
  </si>
  <si>
    <t>OPS-156</t>
  </si>
  <si>
    <t>Milestone 3</t>
  </si>
  <si>
    <t>OPS-106</t>
  </si>
  <si>
    <t>OPS-189</t>
  </si>
  <si>
    <t>OPS-127</t>
  </si>
  <si>
    <t>OPS-157</t>
  </si>
  <si>
    <t>OPS-140</t>
  </si>
  <si>
    <t>TH-1662</t>
  </si>
  <si>
    <t>TH-1287</t>
  </si>
  <si>
    <t>EBC-106</t>
  </si>
  <si>
    <t>Hand off Phase</t>
  </si>
  <si>
    <t>HPNC3-C-16-071</t>
  </si>
  <si>
    <t>HPNC3-C-16-056</t>
  </si>
  <si>
    <t>HC10001B</t>
  </si>
  <si>
    <t>HPNC3-P-16-028</t>
  </si>
  <si>
    <t>TOR-MA-76-FJ-0056</t>
  </si>
  <si>
    <t>TOR-MA-98-FE-0058</t>
  </si>
  <si>
    <t>TOR-MA-184-FG-0057</t>
  </si>
  <si>
    <t>OPS-128</t>
  </si>
  <si>
    <t>EBC-102</t>
  </si>
  <si>
    <t>Chilled Water System</t>
  </si>
  <si>
    <t>EBC-82</t>
  </si>
  <si>
    <t>EEM-0240</t>
  </si>
  <si>
    <t>EEM-0314</t>
  </si>
  <si>
    <t>HPNC3-C-17-040</t>
  </si>
  <si>
    <t>OPS-158</t>
  </si>
  <si>
    <t>SAVE ON ENERGY PROCESS AND SYSTEMS UPGRADES PROGRAM</t>
  </si>
  <si>
    <t>PSUI - Project Incentive</t>
  </si>
  <si>
    <t>Deep Lake Cooling Upgrade</t>
  </si>
  <si>
    <t>CHP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</si>
</sst>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yyyy/mm/dd"/>
    <numFmt numFmtId="165" formatCode="&quot;$&quot;#,##0.00"/>
  </numFmts>
  <fonts count="13" x14ac:knownFonts="1">
    <font>
      <sz val="11"/>
      <color theme="1"/>
      <name val="Calibri"/>
      <family val="2"/>
      <scheme val="minor"/>
    </font>
    <font>
      <b/>
      <sz val="8"/>
      <color rgb="FFFFC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/>
    </xf>
    <xf numFmtId="4" fontId="4" fillId="0" borderId="0" xfId="0" applyNumberFormat="1" applyFont="1" applyFill="1" applyBorder="1" applyAlignment="1">
      <alignment vertical="top"/>
    </xf>
    <xf numFmtId="164" fontId="4" fillId="0" borderId="0" xfId="0" applyNumberFormat="1" applyFont="1" applyFill="1" applyBorder="1" applyAlignment="1">
      <alignment vertical="top"/>
    </xf>
    <xf numFmtId="165" fontId="4" fillId="0" borderId="0" xfId="0" applyNumberFormat="1" applyFont="1" applyFill="1" applyBorder="1" applyAlignment="1">
      <alignment vertical="top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2" fontId="0" fillId="0" borderId="0" xfId="0" applyNumberFormat="1"/>
    <xf numFmtId="0" fontId="5" fillId="6" borderId="2" xfId="0" applyFont="1" applyFill="1" applyBorder="1" applyAlignment="1">
      <alignment horizontal="center" vertical="center" wrapText="1"/>
    </xf>
    <xf numFmtId="0" fontId="0" fillId="0" borderId="0" xfId="0" applyNumberFormat="1"/>
    <xf numFmtId="0" fontId="7" fillId="0" borderId="0" xfId="0" applyNumberFormat="1" applyFont="1"/>
    <xf numFmtId="0" fontId="7" fillId="0" borderId="0" xfId="0" applyFont="1"/>
    <xf numFmtId="0" fontId="8" fillId="0" borderId="0" xfId="0" applyFont="1"/>
    <xf numFmtId="43" fontId="8" fillId="0" borderId="0" xfId="1" applyFont="1"/>
    <xf numFmtId="9" fontId="8" fillId="0" borderId="0" xfId="2" applyFont="1"/>
    <xf numFmtId="43" fontId="8" fillId="0" borderId="0" xfId="0" applyNumberFormat="1" applyFont="1"/>
    <xf numFmtId="9" fontId="8" fillId="0" borderId="0" xfId="0" applyNumberFormat="1" applyFont="1"/>
    <xf numFmtId="14" fontId="0" fillId="0" borderId="0" xfId="0" applyNumberFormat="1"/>
    <xf numFmtId="4" fontId="0" fillId="0" borderId="0" xfId="0" applyNumberFormat="1"/>
    <xf numFmtId="0" fontId="0" fillId="0" borderId="0" xfId="0" applyFill="1" applyBorder="1"/>
    <xf numFmtId="0" fontId="0" fillId="0" borderId="0" xfId="0" applyFont="1"/>
    <xf numFmtId="0" fontId="0" fillId="0" borderId="0" xfId="0" applyFont="1" applyFill="1" applyBorder="1" applyAlignment="1">
      <alignment vertical="top"/>
    </xf>
    <xf numFmtId="0" fontId="9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 applyAlignment="1">
      <alignment vertical="top"/>
    </xf>
    <xf numFmtId="0" fontId="11" fillId="0" borderId="0" xfId="0" applyFont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3" fontId="12" fillId="0" borderId="5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5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hung\Desktop\CFF\IESO%20Settlements\IESO%20Invoices%20-%20TH\2019\April\LDC%20data%20&amp;%20reporting_Mar%202019_T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HC/Finance/Treasury%20and%20Risk%20Mgmt/Rates/CDM/LRAM/2018-2019%20FILING/2020%20IESO%20Submissions/2020%20Non-Retrofit%20(Jan-May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C/Finance/Treasury%20and%20Risk%20Mgmt/Rates/CDM/LRAM/2018-2019%20FILING/2019%20Mar-Dec%20CDM%20Projects%20with%20End%20Da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P1" t="str">
            <v>Adaptive_Thermostat_Program</v>
          </cell>
          <cell r="Q1" t="str">
            <v>Audit_Funding_Program</v>
          </cell>
          <cell r="R1" t="str">
            <v>Business_Refrigeration_Program</v>
          </cell>
          <cell r="S1" t="str">
            <v>Conservation_on_the_Coast_Home_Assistance_Program</v>
          </cell>
          <cell r="T1" t="str">
            <v>Conservation_on_the_Coast_Small_Business_Program</v>
          </cell>
          <cell r="U1" t="str">
            <v>Coupon_Program</v>
          </cell>
          <cell r="V1" t="str">
            <v>Direct_Install_RTU_Controls_Pilot_Program</v>
          </cell>
          <cell r="W1" t="str">
            <v>Energy_Manager_Program</v>
          </cell>
          <cell r="X1" t="str">
            <v>Energy_Performance_Program</v>
          </cell>
          <cell r="Y1" t="str">
            <v>Existing_Building_Commissioning</v>
          </cell>
          <cell r="Z1" t="str">
            <v>First_Nations_Conservation_Program</v>
          </cell>
          <cell r="AA1" t="str">
            <v>Heating_and_Cooling_Program</v>
          </cell>
          <cell r="AB1" t="str">
            <v>High_Efficiency_Agricultural_Pumping</v>
          </cell>
          <cell r="AC1" t="str">
            <v>High_Performance_New_Construction_Program</v>
          </cell>
          <cell r="AD1" t="str">
            <v>Home_Assistance_Program</v>
          </cell>
          <cell r="AE1" t="str">
            <v>Instant_Discount_Program_(Coupons)</v>
          </cell>
          <cell r="AF1" t="str">
            <v>Instant_Savings_Program</v>
          </cell>
          <cell r="AG1" t="str">
            <v>Monitoring_and_Targeting_Program</v>
          </cell>
          <cell r="AH1" t="str">
            <v>New_Construction_Program</v>
          </cell>
          <cell r="AI1" t="str">
            <v>Opsaver_Program</v>
          </cell>
          <cell r="AJ1" t="str">
            <v>Process_and_Systems_Upgrades_Program</v>
          </cell>
          <cell r="AK1" t="str">
            <v>PUMPSaver</v>
          </cell>
          <cell r="AL1" t="str">
            <v>Retrofit</v>
          </cell>
          <cell r="AM1" t="str">
            <v>RTUSaver</v>
          </cell>
          <cell r="AN1" t="str">
            <v>Small_Business_Lighting</v>
          </cell>
          <cell r="AO1" t="str">
            <v>Smart_Thermostat_Pilot_Program</v>
          </cell>
          <cell r="AP1" t="str">
            <v>Social_Benchmarking_Program</v>
          </cell>
          <cell r="AQ1" t="str">
            <v>Swimming_Pool_Efficiency_Program</v>
          </cell>
          <cell r="AR1" t="str">
            <v>Whole_Home_Pilot_Program</v>
          </cell>
          <cell r="AS1" t="str">
            <v>Mid-Term Incentive</v>
          </cell>
          <cell r="AT1" t="str">
            <v>Achieving Target Incentive</v>
          </cell>
          <cell r="AU1" t="str">
            <v>Exceeding Target Incentive</v>
          </cell>
          <cell r="AV1" t="str">
            <v>Cost Efficiency Incentive</v>
          </cell>
        </row>
        <row r="2">
          <cell r="A2" t="str">
            <v>Alectra Utilities Corporation</v>
          </cell>
          <cell r="D2" t="str">
            <v>Full Cost Recovery</v>
          </cell>
          <cell r="E2" t="str">
            <v>Prescriptive</v>
          </cell>
          <cell r="F2" t="str">
            <v>PSUI - Preliminary Engineering Study</v>
          </cell>
        </row>
        <row r="3">
          <cell r="A3" t="str">
            <v>Algoma Power Inc.</v>
          </cell>
          <cell r="D3" t="str">
            <v>Pay For Performance</v>
          </cell>
          <cell r="E3" t="str">
            <v>Custom</v>
          </cell>
          <cell r="F3" t="str">
            <v>PSUI - Detailed Engineering Study</v>
          </cell>
        </row>
        <row r="4">
          <cell r="A4" t="str">
            <v>Atikokan Hydro Inc.</v>
          </cell>
          <cell r="E4" t="str">
            <v>Engineered</v>
          </cell>
          <cell r="F4" t="str">
            <v>PSUI - Project Incentive</v>
          </cell>
        </row>
        <row r="5">
          <cell r="A5" t="str">
            <v>Attawapiskat Power Corporation</v>
          </cell>
          <cell r="E5" t="str">
            <v>Performance</v>
          </cell>
          <cell r="F5" t="str">
            <v>Building Commissioning - Scoping Study</v>
          </cell>
        </row>
        <row r="6">
          <cell r="A6" t="str">
            <v>Bluewater Power Distribution Corporation</v>
          </cell>
          <cell r="F6" t="str">
            <v>Building Commissioning - Investigation Phase</v>
          </cell>
        </row>
        <row r="7">
          <cell r="A7" t="str">
            <v>Brantford Power Inc.</v>
          </cell>
          <cell r="F7" t="str">
            <v>Building Commissioning - Implementation Phase</v>
          </cell>
        </row>
        <row r="8">
          <cell r="A8" t="str">
            <v>Burlington Hydro Inc.</v>
          </cell>
          <cell r="F8" t="str">
            <v>Building Commissioning - Hand Off Completion Phase</v>
          </cell>
        </row>
        <row r="9">
          <cell r="A9" t="str">
            <v>Canadian Niagara Power Inc.</v>
          </cell>
          <cell r="F9" t="str">
            <v>HPNC - Modeling Phase</v>
          </cell>
        </row>
        <row r="10">
          <cell r="A10" t="str">
            <v>Centre Wellington Hydro Ltd.</v>
          </cell>
          <cell r="F10" t="str">
            <v>HPNC - Design Decision</v>
          </cell>
        </row>
        <row r="11">
          <cell r="A11" t="str">
            <v>Chapleau Public Utilities Corporation</v>
          </cell>
          <cell r="F11" t="str">
            <v>HPNC - Project Implementation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Jan-May 2020"/>
      <sheetName val="Measures"/>
      <sheetName val="Program activity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</row>
        <row r="2">
          <cell r="C2" t="str">
            <v>TH-1043</v>
          </cell>
          <cell r="E2" t="str">
            <v>Receiver General of Canada</v>
          </cell>
          <cell r="F2" t="str">
            <v>Kevin</v>
          </cell>
          <cell r="G2" t="str">
            <v>Conner</v>
          </cell>
          <cell r="H2">
            <v>4165125916</v>
          </cell>
          <cell r="I2" t="str">
            <v>kevin.conner@pwgsc-tpsgc.ca</v>
          </cell>
          <cell r="J2" t="str">
            <v>4900 Yonge Street</v>
          </cell>
          <cell r="M2" t="str">
            <v>Toronto</v>
          </cell>
          <cell r="N2" t="str">
            <v>M2N 6A4</v>
          </cell>
          <cell r="O2" t="str">
            <v>Canada Centre</v>
          </cell>
          <cell r="R2" t="str">
            <v>200 Town Centre Court</v>
          </cell>
          <cell r="U2" t="str">
            <v>Toronto</v>
          </cell>
          <cell r="V2" t="str">
            <v>M1P 4X8</v>
          </cell>
          <cell r="W2">
            <v>42600</v>
          </cell>
          <cell r="X2">
            <v>42614</v>
          </cell>
          <cell r="Y2">
            <v>42725</v>
          </cell>
        </row>
        <row r="3">
          <cell r="C3" t="str">
            <v>TH-1285</v>
          </cell>
          <cell r="E3" t="str">
            <v>MTCC 945</v>
          </cell>
          <cell r="F3" t="str">
            <v>Alma</v>
          </cell>
          <cell r="G3" t="str">
            <v>Forto</v>
          </cell>
          <cell r="H3">
            <v>4165995829</v>
          </cell>
          <cell r="I3" t="str">
            <v>symphonyplace@rogers.com</v>
          </cell>
          <cell r="J3" t="str">
            <v>71 Simcoe Street</v>
          </cell>
          <cell r="M3" t="str">
            <v>Toronto</v>
          </cell>
          <cell r="N3" t="str">
            <v>M5J 2S9</v>
          </cell>
          <cell r="O3" t="str">
            <v>MTCC 945</v>
          </cell>
          <cell r="R3" t="str">
            <v>71 Simcoe Street</v>
          </cell>
          <cell r="U3" t="str">
            <v>Toronto</v>
          </cell>
          <cell r="V3" t="str">
            <v>M5J 2S9</v>
          </cell>
          <cell r="W3">
            <v>42933</v>
          </cell>
          <cell r="X3">
            <v>42950</v>
          </cell>
          <cell r="Y3">
            <v>43069</v>
          </cell>
        </row>
        <row r="4">
          <cell r="C4" t="str">
            <v>TH-1392</v>
          </cell>
          <cell r="E4" t="str">
            <v>MTCC 1151</v>
          </cell>
          <cell r="F4" t="str">
            <v>Justin</v>
          </cell>
          <cell r="G4" t="str">
            <v>Erfin</v>
          </cell>
          <cell r="H4">
            <v>4164387768</v>
          </cell>
          <cell r="I4" t="str">
            <v>mtcc1151@rogers.com</v>
          </cell>
          <cell r="J4" t="str">
            <v>8 Lee Centre Drive</v>
          </cell>
          <cell r="M4" t="str">
            <v>Toronto</v>
          </cell>
          <cell r="N4" t="str">
            <v>M1H 3H8</v>
          </cell>
          <cell r="O4" t="str">
            <v>MTCC 1151</v>
          </cell>
          <cell r="R4" t="str">
            <v>8 Lee Centre Drive</v>
          </cell>
          <cell r="U4" t="str">
            <v>Toronto</v>
          </cell>
          <cell r="V4" t="str">
            <v>M1H 3H8</v>
          </cell>
          <cell r="W4">
            <v>43080</v>
          </cell>
          <cell r="X4">
            <v>43083</v>
          </cell>
          <cell r="Y4">
            <v>43131</v>
          </cell>
        </row>
        <row r="5">
          <cell r="C5" t="str">
            <v>TH-1422</v>
          </cell>
          <cell r="E5" t="str">
            <v>Darby Hall Realty Ltd</v>
          </cell>
          <cell r="F5" t="str">
            <v>Dora</v>
          </cell>
          <cell r="G5" t="str">
            <v>Campea</v>
          </cell>
          <cell r="H5">
            <v>9056955200</v>
          </cell>
          <cell r="I5" t="str">
            <v>dora@lawtoronto.com</v>
          </cell>
          <cell r="J5" t="str">
            <v>3121 Eglinton Ave E</v>
          </cell>
          <cell r="M5" t="str">
            <v>Toronto</v>
          </cell>
          <cell r="N5" t="str">
            <v>M1J 2G6</v>
          </cell>
          <cell r="O5" t="str">
            <v>Darby Hall Realty Ltd</v>
          </cell>
          <cell r="R5" t="str">
            <v>3121 Eglinton Ave E</v>
          </cell>
          <cell r="U5" t="str">
            <v>Toronto</v>
          </cell>
          <cell r="V5" t="str">
            <v>M1J 2G6</v>
          </cell>
          <cell r="W5">
            <v>43131</v>
          </cell>
          <cell r="X5">
            <v>43136</v>
          </cell>
          <cell r="Y5">
            <v>43220</v>
          </cell>
        </row>
        <row r="6">
          <cell r="C6" t="str">
            <v>TH-1669</v>
          </cell>
          <cell r="E6" t="str">
            <v>H &amp; R REIT (CORUS QUAY)</v>
          </cell>
          <cell r="F6" t="str">
            <v>Dave</v>
          </cell>
          <cell r="G6" t="str">
            <v>Moir</v>
          </cell>
          <cell r="H6">
            <v>4166354885</v>
          </cell>
          <cell r="I6" t="str">
            <v>dmoir@hr-reit.com</v>
          </cell>
          <cell r="J6" t="str">
            <v>3625 Dufferin Street</v>
          </cell>
          <cell r="K6" t="str">
            <v>Suite 500</v>
          </cell>
          <cell r="M6" t="str">
            <v>Toronto</v>
          </cell>
          <cell r="N6" t="str">
            <v>M3K 1N4</v>
          </cell>
          <cell r="O6" t="str">
            <v>145 Wellington St W</v>
          </cell>
          <cell r="R6" t="str">
            <v>145 Wellington St W</v>
          </cell>
          <cell r="U6" t="str">
            <v>Toronto</v>
          </cell>
          <cell r="V6" t="str">
            <v>M5J 2M4</v>
          </cell>
          <cell r="W6">
            <v>43453</v>
          </cell>
          <cell r="X6">
            <v>43469</v>
          </cell>
          <cell r="Y6">
            <v>43524</v>
          </cell>
        </row>
        <row r="7">
          <cell r="C7" t="str">
            <v>TH-1701</v>
          </cell>
          <cell r="E7" t="str">
            <v>HARBOUR FRONT CORPORATION</v>
          </cell>
          <cell r="F7" t="str">
            <v>Chris</v>
          </cell>
          <cell r="G7" t="str">
            <v>Hutchinson</v>
          </cell>
          <cell r="H7">
            <v>4169734276</v>
          </cell>
          <cell r="I7" t="str">
            <v>chutchinson@harbourfrontcentre.com</v>
          </cell>
          <cell r="J7" t="str">
            <v>235 Queens Quay West</v>
          </cell>
          <cell r="M7" t="str">
            <v>Toronto</v>
          </cell>
          <cell r="N7" t="str">
            <v>M5J 2G8</v>
          </cell>
          <cell r="O7" t="str">
            <v>Enwave(Harbourfront) Theatre</v>
          </cell>
          <cell r="R7" t="str">
            <v>235 Queens Quay West</v>
          </cell>
          <cell r="U7" t="str">
            <v>Toronto</v>
          </cell>
          <cell r="V7" t="str">
            <v>M5J 2G8</v>
          </cell>
          <cell r="W7">
            <v>43546</v>
          </cell>
          <cell r="X7">
            <v>43549</v>
          </cell>
          <cell r="Y7">
            <v>43599</v>
          </cell>
        </row>
        <row r="8">
          <cell r="C8" t="str">
            <v>TH-1702</v>
          </cell>
          <cell r="E8" t="str">
            <v>HARBOUR FRONT CORPORATION</v>
          </cell>
          <cell r="F8" t="str">
            <v>Chris</v>
          </cell>
          <cell r="G8" t="str">
            <v>Hutchinson</v>
          </cell>
          <cell r="H8">
            <v>4169734276</v>
          </cell>
          <cell r="I8" t="str">
            <v>chutchinson@harbourfrontcentre.com</v>
          </cell>
          <cell r="J8" t="str">
            <v>235 Queens Quay West</v>
          </cell>
          <cell r="M8" t="str">
            <v>Toronto</v>
          </cell>
          <cell r="N8" t="str">
            <v>M5J 2G8</v>
          </cell>
          <cell r="O8" t="str">
            <v>Power Plant</v>
          </cell>
          <cell r="R8" t="str">
            <v>231 Queens Quay West</v>
          </cell>
          <cell r="U8" t="str">
            <v>Toronto</v>
          </cell>
          <cell r="V8" t="str">
            <v>M5J 2G8</v>
          </cell>
          <cell r="W8">
            <v>43546</v>
          </cell>
          <cell r="X8">
            <v>43549</v>
          </cell>
          <cell r="Y8">
            <v>43599</v>
          </cell>
        </row>
        <row r="9">
          <cell r="C9" t="str">
            <v>TH-1703</v>
          </cell>
          <cell r="E9" t="str">
            <v>Harbourfront Corporation (1990)</v>
          </cell>
          <cell r="F9" t="str">
            <v>Chris</v>
          </cell>
          <cell r="G9" t="str">
            <v>Hutchinson</v>
          </cell>
          <cell r="H9">
            <v>4169734276</v>
          </cell>
          <cell r="I9" t="str">
            <v>chutchinson@harbourfrontcentre.com</v>
          </cell>
          <cell r="J9" t="str">
            <v>235 Queens Quay West</v>
          </cell>
          <cell r="M9" t="str">
            <v>Toronto</v>
          </cell>
          <cell r="N9" t="str">
            <v>M5J 2G8</v>
          </cell>
          <cell r="O9" t="str">
            <v>Harbourfront Centre</v>
          </cell>
          <cell r="R9" t="str">
            <v>235 Queens Quay West</v>
          </cell>
          <cell r="U9" t="str">
            <v>Toronto</v>
          </cell>
          <cell r="V9" t="str">
            <v>M5J 2G8</v>
          </cell>
          <cell r="W9">
            <v>43546</v>
          </cell>
          <cell r="X9">
            <v>43549</v>
          </cell>
          <cell r="Y9">
            <v>43599</v>
          </cell>
        </row>
        <row r="10">
          <cell r="C10" t="str">
            <v>TH-1705</v>
          </cell>
          <cell r="E10" t="str">
            <v>York Condominium Corporation # 380</v>
          </cell>
          <cell r="F10" t="str">
            <v>Maria</v>
          </cell>
          <cell r="G10" t="str">
            <v>Ryder</v>
          </cell>
          <cell r="H10">
            <v>4167515565</v>
          </cell>
          <cell r="I10" t="str">
            <v>ycc380@comfortpm.ca</v>
          </cell>
          <cell r="J10" t="str">
            <v>301 Prudential Dr</v>
          </cell>
          <cell r="M10" t="str">
            <v>Toronto</v>
          </cell>
          <cell r="N10" t="str">
            <v>M1P 4V3</v>
          </cell>
          <cell r="O10" t="str">
            <v>YCC 380</v>
          </cell>
          <cell r="R10" t="str">
            <v>301 Prudential Dr</v>
          </cell>
          <cell r="U10" t="str">
            <v>Toronto</v>
          </cell>
          <cell r="V10" t="str">
            <v>M1P 4V3</v>
          </cell>
          <cell r="W10">
            <v>43784</v>
          </cell>
          <cell r="X10">
            <v>43543</v>
          </cell>
          <cell r="Y10">
            <v>43643</v>
          </cell>
        </row>
        <row r="11">
          <cell r="C11" t="str">
            <v>TH-1724</v>
          </cell>
          <cell r="E11" t="str">
            <v>809654 ONTARIO LIMITED</v>
          </cell>
          <cell r="F11" t="str">
            <v>Ralph</v>
          </cell>
          <cell r="G11" t="str">
            <v>Weckesser</v>
          </cell>
          <cell r="H11">
            <v>4168642286</v>
          </cell>
          <cell r="I11" t="str">
            <v>ralphw@coloniatreuhand.com</v>
          </cell>
          <cell r="J11" t="str">
            <v>411 Richmond St E</v>
          </cell>
          <cell r="M11" t="str">
            <v>Toronto</v>
          </cell>
          <cell r="N11" t="str">
            <v>M5A 3S5</v>
          </cell>
          <cell r="O11" t="str">
            <v>85 Lawton Blvd</v>
          </cell>
          <cell r="R11" t="str">
            <v>85 Lawton Blvd</v>
          </cell>
          <cell r="U11" t="str">
            <v>Toronto</v>
          </cell>
          <cell r="V11" t="str">
            <v>M4V 1Z6</v>
          </cell>
          <cell r="W11">
            <v>43550</v>
          </cell>
          <cell r="X11">
            <v>43556</v>
          </cell>
          <cell r="Y11">
            <v>43646</v>
          </cell>
        </row>
        <row r="12">
          <cell r="C12" t="str">
            <v>TH-1725</v>
          </cell>
          <cell r="E12" t="str">
            <v>21173457 Ontario Limited</v>
          </cell>
          <cell r="F12" t="str">
            <v>Ralph</v>
          </cell>
          <cell r="G12" t="str">
            <v>Weckesser</v>
          </cell>
          <cell r="H12">
            <v>4168642286</v>
          </cell>
          <cell r="I12" t="str">
            <v>ralphw@coloniatreuhand.com</v>
          </cell>
          <cell r="J12" t="str">
            <v>411 Richmond St E</v>
          </cell>
          <cell r="M12" t="str">
            <v>Toronto</v>
          </cell>
          <cell r="N12" t="str">
            <v>M5A 3S5</v>
          </cell>
          <cell r="O12" t="str">
            <v>90 Adelaide St W</v>
          </cell>
          <cell r="R12" t="str">
            <v>90 Adelaide St W</v>
          </cell>
          <cell r="U12" t="str">
            <v>Toronto</v>
          </cell>
          <cell r="V12" t="str">
            <v>M5H 3V9</v>
          </cell>
          <cell r="W12">
            <v>43550</v>
          </cell>
          <cell r="X12">
            <v>43556</v>
          </cell>
          <cell r="Y12">
            <v>43646</v>
          </cell>
        </row>
        <row r="13">
          <cell r="C13" t="str">
            <v>TH-1726</v>
          </cell>
          <cell r="E13" t="str">
            <v>CROSSBREAK DIVERSIFIED LD</v>
          </cell>
          <cell r="F13" t="str">
            <v>Ralph</v>
          </cell>
          <cell r="G13" t="str">
            <v>Weckesser</v>
          </cell>
          <cell r="H13">
            <v>4168642286</v>
          </cell>
          <cell r="I13" t="str">
            <v>ralphw@coloniatreuhand.com</v>
          </cell>
          <cell r="J13" t="str">
            <v>411 Richmond St E</v>
          </cell>
          <cell r="M13" t="str">
            <v>Toronto</v>
          </cell>
          <cell r="N13" t="str">
            <v>M5A 3S5</v>
          </cell>
          <cell r="O13" t="str">
            <v>411 Richmond St E</v>
          </cell>
          <cell r="R13" t="str">
            <v>411 Richmond St E</v>
          </cell>
          <cell r="U13" t="str">
            <v>Toronto</v>
          </cell>
          <cell r="V13" t="str">
            <v>M5A 3S5</v>
          </cell>
          <cell r="W13">
            <v>43550</v>
          </cell>
          <cell r="X13">
            <v>43556</v>
          </cell>
          <cell r="Y13">
            <v>43646</v>
          </cell>
        </row>
        <row r="14">
          <cell r="C14" t="str">
            <v>TH-1727</v>
          </cell>
          <cell r="E14" t="str">
            <v>2034630 Ontario Inc.</v>
          </cell>
          <cell r="F14" t="str">
            <v>Ralph</v>
          </cell>
          <cell r="G14" t="str">
            <v>Weckesser</v>
          </cell>
          <cell r="H14">
            <v>4168642286</v>
          </cell>
          <cell r="I14" t="str">
            <v>ralphw@coloniatreuhand.com</v>
          </cell>
          <cell r="J14" t="str">
            <v>411 Richmond St E</v>
          </cell>
          <cell r="M14" t="str">
            <v>Toronto</v>
          </cell>
          <cell r="N14" t="str">
            <v>M5A 3S5</v>
          </cell>
          <cell r="O14" t="str">
            <v>107 Atlantic Avenue</v>
          </cell>
          <cell r="R14" t="str">
            <v>107 Atlantic Avenue</v>
          </cell>
          <cell r="U14" t="str">
            <v>Toronto</v>
          </cell>
          <cell r="V14" t="str">
            <v>M6K 1Y2</v>
          </cell>
          <cell r="W14">
            <v>43550</v>
          </cell>
          <cell r="X14">
            <v>43556</v>
          </cell>
          <cell r="Y14">
            <v>43646</v>
          </cell>
        </row>
        <row r="15">
          <cell r="C15" t="str">
            <v>TH-1728</v>
          </cell>
          <cell r="E15" t="str">
            <v>Igazu Inc</v>
          </cell>
          <cell r="F15" t="str">
            <v>Ralph</v>
          </cell>
          <cell r="G15" t="str">
            <v>Weckesser</v>
          </cell>
          <cell r="H15">
            <v>4168642286</v>
          </cell>
          <cell r="I15" t="str">
            <v>ralphw@coloniatreuhand.com</v>
          </cell>
          <cell r="J15" t="str">
            <v>411 Richmond St E</v>
          </cell>
          <cell r="M15" t="str">
            <v>Toronto</v>
          </cell>
          <cell r="N15" t="str">
            <v>M5A 3S5</v>
          </cell>
          <cell r="O15" t="str">
            <v>90 Richmond Street E</v>
          </cell>
          <cell r="R15" t="str">
            <v>90 Richmond Street E</v>
          </cell>
          <cell r="U15" t="str">
            <v>Toronto</v>
          </cell>
          <cell r="V15" t="str">
            <v>M5C 1P1</v>
          </cell>
          <cell r="W15">
            <v>43550</v>
          </cell>
          <cell r="X15">
            <v>43556</v>
          </cell>
          <cell r="Y15">
            <v>43646</v>
          </cell>
        </row>
        <row r="16">
          <cell r="C16" t="str">
            <v>TH-1735</v>
          </cell>
          <cell r="E16" t="str">
            <v>2034631 ONTARIO INC</v>
          </cell>
          <cell r="F16" t="str">
            <v>Ralph</v>
          </cell>
          <cell r="G16" t="str">
            <v>Weckesser</v>
          </cell>
          <cell r="H16">
            <v>4168642286</v>
          </cell>
          <cell r="I16" t="str">
            <v>ralphw@coloniatreuhand.com</v>
          </cell>
          <cell r="J16" t="str">
            <v>411 Richmond St E</v>
          </cell>
          <cell r="M16" t="str">
            <v>Toronto</v>
          </cell>
          <cell r="N16" t="str">
            <v>M5A 3S5</v>
          </cell>
          <cell r="O16" t="str">
            <v>200 Consumers Rd</v>
          </cell>
          <cell r="R16" t="str">
            <v>200 Consumers Rd</v>
          </cell>
          <cell r="U16" t="str">
            <v>Toronto</v>
          </cell>
          <cell r="V16" t="str">
            <v>M2J 4R4</v>
          </cell>
          <cell r="W16">
            <v>43550</v>
          </cell>
          <cell r="X16">
            <v>43556</v>
          </cell>
          <cell r="Y16">
            <v>43646</v>
          </cell>
        </row>
        <row r="17">
          <cell r="C17" t="str">
            <v>TH-1738</v>
          </cell>
          <cell r="E17" t="str">
            <v>1102758 Ontario Limited</v>
          </cell>
          <cell r="F17" t="str">
            <v>Ralph</v>
          </cell>
          <cell r="G17" t="str">
            <v>Weckesser</v>
          </cell>
          <cell r="H17">
            <v>4168642286</v>
          </cell>
          <cell r="I17" t="str">
            <v>ralphw@coloniatreuhand.com</v>
          </cell>
          <cell r="J17" t="str">
            <v>411 Richmond St E</v>
          </cell>
          <cell r="M17" t="str">
            <v>Toronto</v>
          </cell>
          <cell r="N17" t="str">
            <v>M5A 3S5</v>
          </cell>
          <cell r="O17" t="str">
            <v>366 Adelaide Street E</v>
          </cell>
          <cell r="R17" t="str">
            <v>366 Adelaide Street E</v>
          </cell>
          <cell r="U17" t="str">
            <v>Toronto</v>
          </cell>
          <cell r="V17" t="str">
            <v>M5A 3X9</v>
          </cell>
          <cell r="W17">
            <v>43550</v>
          </cell>
          <cell r="X17">
            <v>43556</v>
          </cell>
          <cell r="Y17">
            <v>43646</v>
          </cell>
        </row>
        <row r="18">
          <cell r="C18" t="str">
            <v>TH-1756</v>
          </cell>
          <cell r="E18" t="str">
            <v>MTCC 971</v>
          </cell>
          <cell r="F18" t="str">
            <v>Chander</v>
          </cell>
          <cell r="G18" t="str">
            <v>Shekhar</v>
          </cell>
          <cell r="H18">
            <v>4162825998</v>
          </cell>
          <cell r="I18" t="str">
            <v>mtcc971@gmail.com</v>
          </cell>
          <cell r="J18" t="str">
            <v>400 McLevin Ave</v>
          </cell>
          <cell r="M18" t="str">
            <v>Toronto</v>
          </cell>
          <cell r="N18" t="str">
            <v>M1B 5J4</v>
          </cell>
          <cell r="O18" t="str">
            <v>400 McLevin Ave</v>
          </cell>
          <cell r="R18" t="str">
            <v>400 McLevin Ave</v>
          </cell>
          <cell r="U18" t="str">
            <v>Toronto</v>
          </cell>
          <cell r="V18" t="str">
            <v>M1B 5J4</v>
          </cell>
          <cell r="W18">
            <v>43544</v>
          </cell>
          <cell r="X18">
            <v>43641</v>
          </cell>
          <cell r="Y18">
            <v>43643</v>
          </cell>
        </row>
        <row r="19">
          <cell r="C19" t="str">
            <v>TH-1786</v>
          </cell>
          <cell r="E19" t="str">
            <v>Tscc 2367</v>
          </cell>
          <cell r="F19" t="str">
            <v>Doug</v>
          </cell>
          <cell r="G19" t="str">
            <v>Vallery</v>
          </cell>
          <cell r="H19">
            <v>6473528066</v>
          </cell>
          <cell r="I19" t="str">
            <v>816lansdowne.pm@delcondo.com</v>
          </cell>
          <cell r="J19" t="str">
            <v>816 Lansdowne Ave</v>
          </cell>
          <cell r="M19" t="str">
            <v>Toronto</v>
          </cell>
          <cell r="N19" t="str">
            <v>M6H 4K6</v>
          </cell>
          <cell r="O19" t="str">
            <v>TSCC Upside Down Condos</v>
          </cell>
          <cell r="R19" t="str">
            <v>816 Lansdowne Ave</v>
          </cell>
          <cell r="U19" t="str">
            <v>Toronto</v>
          </cell>
          <cell r="V19" t="str">
            <v>M6H 4K6</v>
          </cell>
          <cell r="W19">
            <v>43552</v>
          </cell>
          <cell r="X19">
            <v>43617</v>
          </cell>
          <cell r="Y19">
            <v>43638</v>
          </cell>
        </row>
        <row r="20">
          <cell r="C20" t="str">
            <v>TH-1787</v>
          </cell>
          <cell r="E20" t="str">
            <v>Tscc 2367</v>
          </cell>
          <cell r="F20" t="str">
            <v>Doug</v>
          </cell>
          <cell r="G20" t="str">
            <v>Vallery</v>
          </cell>
          <cell r="H20">
            <v>6473528066</v>
          </cell>
          <cell r="I20" t="str">
            <v>816lansdowne.pm@delcondo.com</v>
          </cell>
          <cell r="J20" t="str">
            <v>816 Lansdowne Ave</v>
          </cell>
          <cell r="M20" t="str">
            <v>Toronto</v>
          </cell>
          <cell r="N20" t="str">
            <v>M6H 4K6</v>
          </cell>
          <cell r="O20" t="str">
            <v>TSCC Upside Down Condos</v>
          </cell>
          <cell r="R20" t="str">
            <v>816 Lansdowne Ave</v>
          </cell>
          <cell r="U20" t="str">
            <v>Toronto</v>
          </cell>
          <cell r="V20" t="str">
            <v>M6H 4K6</v>
          </cell>
          <cell r="W20">
            <v>43552</v>
          </cell>
          <cell r="X20">
            <v>43617</v>
          </cell>
          <cell r="Y20">
            <v>43638</v>
          </cell>
        </row>
        <row r="21">
          <cell r="C21" t="str">
            <v>EM-0234</v>
          </cell>
          <cell r="D21" t="str">
            <v>Final Payment</v>
          </cell>
          <cell r="E21" t="str">
            <v>Toronto Community Housing Corporation</v>
          </cell>
          <cell r="F21" t="str">
            <v>Boyd</v>
          </cell>
          <cell r="G21" t="str">
            <v>Dyer</v>
          </cell>
          <cell r="H21">
            <v>4169816125</v>
          </cell>
          <cell r="I21" t="str">
            <v>boyd.dyer@torontohousing.ca</v>
          </cell>
          <cell r="J21" t="str">
            <v>931 Yonge St</v>
          </cell>
          <cell r="M21" t="str">
            <v>Toronto</v>
          </cell>
          <cell r="N21" t="str">
            <v>M4W2H2</v>
          </cell>
          <cell r="O21" t="str">
            <v>931 Yonge St</v>
          </cell>
          <cell r="R21" t="str">
            <v>931 Yonge St</v>
          </cell>
          <cell r="U21" t="str">
            <v>Toronto</v>
          </cell>
          <cell r="V21" t="str">
            <v>M4W2H2</v>
          </cell>
          <cell r="W21">
            <v>42373</v>
          </cell>
          <cell r="X21">
            <v>43101</v>
          </cell>
          <cell r="Y21">
            <v>43465</v>
          </cell>
        </row>
        <row r="22">
          <cell r="C22" t="str">
            <v>EM-0234</v>
          </cell>
          <cell r="D22" t="str">
            <v>First Payment</v>
          </cell>
          <cell r="E22" t="str">
            <v>Toronto Community Housing Corporation</v>
          </cell>
          <cell r="F22" t="str">
            <v>Boyd</v>
          </cell>
          <cell r="G22" t="str">
            <v>Dyer</v>
          </cell>
          <cell r="H22">
            <v>4169816125</v>
          </cell>
          <cell r="I22" t="str">
            <v>boyd.dyer@torontohousing.ca</v>
          </cell>
          <cell r="J22" t="str">
            <v>931 Yonge St</v>
          </cell>
          <cell r="M22" t="str">
            <v>Toronto</v>
          </cell>
          <cell r="N22" t="str">
            <v>M4W2H2</v>
          </cell>
          <cell r="O22" t="str">
            <v>931 Yonge St</v>
          </cell>
          <cell r="R22" t="str">
            <v>931 Yonge St</v>
          </cell>
          <cell r="U22" t="str">
            <v>Toronto</v>
          </cell>
          <cell r="V22" t="str">
            <v>M4W2H2</v>
          </cell>
          <cell r="W22">
            <v>42373</v>
          </cell>
          <cell r="X22">
            <v>43466</v>
          </cell>
          <cell r="Y22">
            <v>43830</v>
          </cell>
        </row>
        <row r="23">
          <cell r="C23" t="str">
            <v>EBC-38</v>
          </cell>
          <cell r="D23" t="str">
            <v>Implementation Phase</v>
          </cell>
          <cell r="E23" t="str">
            <v>Sheraton Centre - 123 Queen St W</v>
          </cell>
          <cell r="F23" t="str">
            <v>Nabil</v>
          </cell>
          <cell r="G23" t="str">
            <v>Mansour</v>
          </cell>
          <cell r="H23">
            <v>4169474925</v>
          </cell>
          <cell r="I23" t="str">
            <v>nabil.mansour@sheraton.com</v>
          </cell>
          <cell r="J23" t="str">
            <v>123 Queen Street W</v>
          </cell>
          <cell r="M23" t="str">
            <v>Toronto</v>
          </cell>
          <cell r="N23" t="str">
            <v>M5H 2M9</v>
          </cell>
          <cell r="O23" t="str">
            <v>Toronto Sheraton Centre</v>
          </cell>
          <cell r="R23" t="str">
            <v>123 Queen Street W</v>
          </cell>
          <cell r="U23" t="str">
            <v>Toronto</v>
          </cell>
          <cell r="V23" t="str">
            <v>M5H 2M9</v>
          </cell>
          <cell r="W23">
            <v>42431</v>
          </cell>
          <cell r="X23">
            <v>42522</v>
          </cell>
          <cell r="Y23">
            <v>42964</v>
          </cell>
        </row>
        <row r="24">
          <cell r="C24" t="str">
            <v>EBC-73</v>
          </cell>
          <cell r="D24" t="str">
            <v>Implementation Phase</v>
          </cell>
          <cell r="E24" t="str">
            <v>TSCC 1834</v>
          </cell>
          <cell r="F24" t="str">
            <v>Elsa</v>
          </cell>
          <cell r="G24" t="str">
            <v>Salillari</v>
          </cell>
          <cell r="H24">
            <v>4166011600</v>
          </cell>
          <cell r="I24" t="str">
            <v>pinnacleone.pm@delcondo.com</v>
          </cell>
          <cell r="J24" t="str">
            <v>12 Yonge St</v>
          </cell>
          <cell r="M24" t="str">
            <v>Toronto</v>
          </cell>
          <cell r="N24" t="str">
            <v>M5E 1Z9</v>
          </cell>
          <cell r="O24" t="str">
            <v>Pinnacle One</v>
          </cell>
          <cell r="R24" t="str">
            <v>12 Yonge St</v>
          </cell>
          <cell r="U24" t="str">
            <v>Toronto</v>
          </cell>
          <cell r="V24" t="str">
            <v>M5E 1Z9</v>
          </cell>
          <cell r="W24">
            <v>42577</v>
          </cell>
          <cell r="X24">
            <v>42723</v>
          </cell>
          <cell r="Y24">
            <v>43373</v>
          </cell>
        </row>
        <row r="25">
          <cell r="C25" t="str">
            <v>EBC-73</v>
          </cell>
          <cell r="D25" t="str">
            <v>Handoff Phase</v>
          </cell>
          <cell r="E25" t="str">
            <v>TSCC 1834</v>
          </cell>
          <cell r="F25" t="str">
            <v>Elsa</v>
          </cell>
          <cell r="G25" t="str">
            <v>Salillari</v>
          </cell>
          <cell r="H25">
            <v>4166011600</v>
          </cell>
          <cell r="I25" t="str">
            <v>pinnacleone.pm@delcondo.com</v>
          </cell>
          <cell r="J25" t="str">
            <v>12 Yonge St</v>
          </cell>
          <cell r="M25" t="str">
            <v>Toronto</v>
          </cell>
          <cell r="N25" t="str">
            <v>M5E 1Z9</v>
          </cell>
          <cell r="O25" t="str">
            <v>Pinnacle One</v>
          </cell>
          <cell r="R25" t="str">
            <v>12 Yonge St</v>
          </cell>
          <cell r="U25" t="str">
            <v>Toronto</v>
          </cell>
          <cell r="V25" t="str">
            <v>M5E 1Z9</v>
          </cell>
          <cell r="W25">
            <v>43517</v>
          </cell>
          <cell r="X25">
            <v>43525</v>
          </cell>
          <cell r="Y25">
            <v>43611</v>
          </cell>
        </row>
        <row r="26">
          <cell r="C26" t="str">
            <v>EBC-74</v>
          </cell>
          <cell r="D26" t="str">
            <v>Implementation Phase</v>
          </cell>
          <cell r="E26" t="str">
            <v>TSCC 1788</v>
          </cell>
          <cell r="F26" t="str">
            <v>Elsa</v>
          </cell>
          <cell r="G26" t="str">
            <v>Salillari</v>
          </cell>
          <cell r="H26">
            <v>4166011600</v>
          </cell>
          <cell r="I26" t="str">
            <v>pinnacleone.pm@delcondo.com</v>
          </cell>
          <cell r="J26" t="str">
            <v>16 Yonge St</v>
          </cell>
          <cell r="M26" t="str">
            <v>Toronto</v>
          </cell>
          <cell r="N26" t="str">
            <v>M5E 2A1</v>
          </cell>
          <cell r="O26" t="str">
            <v>16 Yonge St</v>
          </cell>
          <cell r="R26" t="str">
            <v>16 Yonge St</v>
          </cell>
          <cell r="U26" t="str">
            <v>Toronto</v>
          </cell>
          <cell r="V26" t="str">
            <v>M5E 2A1</v>
          </cell>
          <cell r="W26">
            <v>42649</v>
          </cell>
          <cell r="X26">
            <v>42714</v>
          </cell>
          <cell r="Y26">
            <v>43508</v>
          </cell>
        </row>
        <row r="27">
          <cell r="C27" t="str">
            <v>HPNC3-C-16-046</v>
          </cell>
          <cell r="D27" t="str">
            <v>Modelling Phase</v>
          </cell>
          <cell r="E27" t="str">
            <v>RVLP Property Ltd.</v>
          </cell>
          <cell r="F27" t="str">
            <v>Steve</v>
          </cell>
          <cell r="G27" t="str">
            <v>Nightingale</v>
          </cell>
          <cell r="H27">
            <v>4167742226</v>
          </cell>
          <cell r="I27" t="str">
            <v>steve.nightingale@greatgulf.com</v>
          </cell>
          <cell r="J27" t="str">
            <v>3751 Victoria Park Ave</v>
          </cell>
          <cell r="M27" t="str">
            <v>Toronto</v>
          </cell>
          <cell r="N27" t="str">
            <v>M1W 3Z4</v>
          </cell>
          <cell r="O27" t="str">
            <v>25 Richmond Street East</v>
          </cell>
          <cell r="R27" t="str">
            <v>25 Richmond Street East</v>
          </cell>
          <cell r="U27" t="str">
            <v>Toronto</v>
          </cell>
          <cell r="V27" t="str">
            <v>M5A 4R3</v>
          </cell>
          <cell r="W27">
            <v>42641</v>
          </cell>
          <cell r="X27">
            <v>43040</v>
          </cell>
          <cell r="Y27">
            <v>43831</v>
          </cell>
        </row>
        <row r="28">
          <cell r="C28" t="str">
            <v>HPNC3-C-17-035</v>
          </cell>
          <cell r="D28" t="str">
            <v>Design Decision Phase</v>
          </cell>
          <cell r="E28" t="str">
            <v>Residences at the Eglinton Ltd.</v>
          </cell>
          <cell r="F28" t="str">
            <v>Paul</v>
          </cell>
          <cell r="G28" t="str">
            <v>Heleno</v>
          </cell>
          <cell r="H28">
            <v>4166428984</v>
          </cell>
          <cell r="I28" t="str">
            <v>paul.heleno@menkes.com</v>
          </cell>
          <cell r="J28" t="str">
            <v>161 Eglinton Avenue East</v>
          </cell>
          <cell r="M28" t="str">
            <v>Toronto</v>
          </cell>
          <cell r="N28" t="str">
            <v>M4P 1J5</v>
          </cell>
          <cell r="O28" t="str">
            <v>161 Eglinton Avenue East</v>
          </cell>
          <cell r="R28" t="str">
            <v>161 Eglinton Avenue East</v>
          </cell>
          <cell r="U28" t="str">
            <v>Toronto</v>
          </cell>
          <cell r="V28" t="str">
            <v>M4P 1J5</v>
          </cell>
          <cell r="W28">
            <v>43409</v>
          </cell>
          <cell r="X28">
            <v>43164</v>
          </cell>
          <cell r="Y28">
            <v>43617</v>
          </cell>
        </row>
        <row r="29">
          <cell r="C29" t="str">
            <v>TOR-MA-98-FF-0058</v>
          </cell>
          <cell r="E29" t="str">
            <v>Mattamy Homes</v>
          </cell>
          <cell r="F29" t="str">
            <v>James</v>
          </cell>
          <cell r="G29" t="str">
            <v>Circosta</v>
          </cell>
          <cell r="H29">
            <v>9059078311</v>
          </cell>
          <cell r="I29" t="str">
            <v>james.circosta@mattamycorp.com</v>
          </cell>
          <cell r="J29" t="str">
            <v>300 Valermo Drive, Etobicoke</v>
          </cell>
          <cell r="M29" t="str">
            <v>Toronto</v>
          </cell>
          <cell r="N29" t="str">
            <v>M8W 3E4</v>
          </cell>
          <cell r="O29" t="str">
            <v>300 Valermo Drive, Etobicoke</v>
          </cell>
          <cell r="R29" t="str">
            <v>300 Valermo Drive, Etobicoke</v>
          </cell>
          <cell r="U29" t="str">
            <v>Toronto</v>
          </cell>
          <cell r="V29" t="str">
            <v>M8W 3E4</v>
          </cell>
          <cell r="W29">
            <v>42445</v>
          </cell>
          <cell r="X29">
            <v>43146</v>
          </cell>
          <cell r="Y29">
            <v>43404</v>
          </cell>
        </row>
        <row r="30">
          <cell r="C30" t="str">
            <v>TOR-MA-73-FD-0048</v>
          </cell>
          <cell r="E30" t="str">
            <v>Mattamy Homes</v>
          </cell>
          <cell r="F30" t="str">
            <v>James</v>
          </cell>
          <cell r="G30" t="str">
            <v>Circosta</v>
          </cell>
          <cell r="H30">
            <v>9059078311</v>
          </cell>
          <cell r="I30" t="str">
            <v>james.circosta@mattamycorp.com</v>
          </cell>
          <cell r="J30" t="str">
            <v>145 Frederick Tisdale Drive</v>
          </cell>
          <cell r="M30" t="str">
            <v>Toronto</v>
          </cell>
          <cell r="N30" t="str">
            <v>M3K 1X6</v>
          </cell>
          <cell r="O30" t="str">
            <v>145 Frederick Tisdale Drive</v>
          </cell>
          <cell r="R30" t="str">
            <v>145 Frederick Tisdale Drive</v>
          </cell>
          <cell r="U30" t="str">
            <v>Toronto</v>
          </cell>
          <cell r="V30" t="str">
            <v>M3K 1X6</v>
          </cell>
          <cell r="W30">
            <v>42445</v>
          </cell>
          <cell r="X30">
            <v>42889</v>
          </cell>
          <cell r="Y30">
            <v>43249</v>
          </cell>
        </row>
        <row r="31">
          <cell r="C31" t="str">
            <v>TOR-MA-60-FA-0046</v>
          </cell>
          <cell r="E31" t="str">
            <v>Mattamy Homes</v>
          </cell>
          <cell r="F31" t="str">
            <v>James</v>
          </cell>
          <cell r="G31" t="str">
            <v>Circosta</v>
          </cell>
          <cell r="H31">
            <v>9059078311</v>
          </cell>
          <cell r="I31" t="str">
            <v>james.circosta@mattamycorp.com</v>
          </cell>
          <cell r="J31" t="str">
            <v>71-06 John Perkins Bull Drive</v>
          </cell>
          <cell r="M31" t="str">
            <v>Toronto</v>
          </cell>
          <cell r="N31" t="str">
            <v>M3K 1W9</v>
          </cell>
          <cell r="O31" t="str">
            <v>71-06 John Perkins Bull Drive</v>
          </cell>
          <cell r="R31" t="str">
            <v>71-06 John Perkins Bull Drive</v>
          </cell>
          <cell r="U31" t="str">
            <v>Toronto</v>
          </cell>
          <cell r="V31" t="str">
            <v>M3K 1W9</v>
          </cell>
          <cell r="W31">
            <v>42445</v>
          </cell>
          <cell r="X31">
            <v>42870</v>
          </cell>
          <cell r="Y31">
            <v>43173</v>
          </cell>
        </row>
        <row r="32">
          <cell r="C32" t="str">
            <v>TOR-MA-138-FA-0045</v>
          </cell>
          <cell r="E32" t="str">
            <v>Mattamy Homes</v>
          </cell>
          <cell r="F32" t="str">
            <v>James</v>
          </cell>
          <cell r="G32" t="str">
            <v>Circosta</v>
          </cell>
          <cell r="H32">
            <v>9059078311</v>
          </cell>
          <cell r="I32" t="str">
            <v>james.circosta@mattamycorp.com</v>
          </cell>
          <cell r="J32" t="str">
            <v>189 William Duncan Road</v>
          </cell>
          <cell r="M32" t="str">
            <v>Toronto</v>
          </cell>
          <cell r="N32" t="str">
            <v>M3K 1M4</v>
          </cell>
          <cell r="O32" t="str">
            <v>189 William Duncan Road</v>
          </cell>
          <cell r="R32" t="str">
            <v>189 William Duncan Road</v>
          </cell>
          <cell r="U32" t="str">
            <v>Toronto</v>
          </cell>
          <cell r="V32" t="str">
            <v>M3K 1M4</v>
          </cell>
          <cell r="W32">
            <v>42445</v>
          </cell>
          <cell r="X32">
            <v>42870</v>
          </cell>
          <cell r="Y32">
            <v>43249</v>
          </cell>
        </row>
        <row r="33">
          <cell r="C33" t="str">
            <v>OPS-114</v>
          </cell>
          <cell r="D33" t="str">
            <v>Milestone 2</v>
          </cell>
          <cell r="E33" t="str">
            <v>The Cadillac Fairview Corporation</v>
          </cell>
          <cell r="F33" t="str">
            <v>Gino</v>
          </cell>
          <cell r="G33" t="str">
            <v>DiTomasso</v>
          </cell>
          <cell r="H33">
            <v>4162225100</v>
          </cell>
          <cell r="I33" t="str">
            <v>gino.ditomasso@cadillacfairview.com</v>
          </cell>
          <cell r="J33" t="str">
            <v>4110 Yonge St</v>
          </cell>
          <cell r="M33" t="str">
            <v>Toronto</v>
          </cell>
          <cell r="N33" t="str">
            <v>M2P 2B7</v>
          </cell>
          <cell r="O33" t="str">
            <v>4110 Yonge St</v>
          </cell>
          <cell r="R33" t="str">
            <v>4110 Yonge St</v>
          </cell>
          <cell r="U33" t="str">
            <v>Toronto</v>
          </cell>
          <cell r="V33" t="str">
            <v>M2P 2B7</v>
          </cell>
          <cell r="W33">
            <v>43217</v>
          </cell>
          <cell r="X33">
            <v>43218</v>
          </cell>
          <cell r="Y33">
            <v>44196</v>
          </cell>
        </row>
        <row r="34">
          <cell r="C34" t="str">
            <v>OPS-194</v>
          </cell>
          <cell r="E34" t="str">
            <v>Hilton Toronto</v>
          </cell>
          <cell r="F34" t="str">
            <v>Rob</v>
          </cell>
          <cell r="G34" t="str">
            <v>Sedore</v>
          </cell>
          <cell r="H34">
            <v>4168605302</v>
          </cell>
          <cell r="I34" t="str">
            <v>rsedore@bril.com</v>
          </cell>
          <cell r="J34" t="str">
            <v>145 Richmond St West</v>
          </cell>
          <cell r="M34" t="str">
            <v>Toronto</v>
          </cell>
          <cell r="N34" t="str">
            <v>M5H 2L2</v>
          </cell>
          <cell r="O34" t="str">
            <v>145 Richmond St West</v>
          </cell>
          <cell r="R34" t="str">
            <v>145 Richmond St West</v>
          </cell>
          <cell r="U34" t="str">
            <v>Toronto</v>
          </cell>
          <cell r="V34" t="str">
            <v>M5H 2L2</v>
          </cell>
          <cell r="W34">
            <v>43552</v>
          </cell>
          <cell r="X34">
            <v>43753</v>
          </cell>
          <cell r="Y34">
            <v>44196</v>
          </cell>
        </row>
        <row r="35">
          <cell r="C35" t="str">
            <v>OPS-183</v>
          </cell>
          <cell r="E35" t="str">
            <v>BWXT Nuclear Energy Canada Inc</v>
          </cell>
          <cell r="F35" t="str">
            <v>Mark</v>
          </cell>
          <cell r="G35" t="str">
            <v>Beaudon</v>
          </cell>
          <cell r="H35">
            <v>4165255407</v>
          </cell>
          <cell r="I35" t="str">
            <v>mbeaudon@bwxt.com</v>
          </cell>
          <cell r="J35" t="str">
            <v>1025 Lansdowne Ave</v>
          </cell>
          <cell r="M35" t="str">
            <v>Toronto</v>
          </cell>
          <cell r="N35" t="str">
            <v>M6H 3H6</v>
          </cell>
          <cell r="O35" t="str">
            <v>1025 Lansdowne Ave</v>
          </cell>
          <cell r="R35" t="str">
            <v>1025 Lansdowne Ave</v>
          </cell>
          <cell r="U35" t="str">
            <v>Toronto</v>
          </cell>
          <cell r="V35" t="str">
            <v>M6H 3H6</v>
          </cell>
          <cell r="W35">
            <v>43546</v>
          </cell>
          <cell r="X35">
            <v>43801</v>
          </cell>
          <cell r="Y35">
            <v>44196</v>
          </cell>
        </row>
        <row r="36">
          <cell r="C36" t="str">
            <v>OPS-132</v>
          </cell>
          <cell r="D36" t="str">
            <v>Milestone 2</v>
          </cell>
          <cell r="E36" t="str">
            <v>CREIT Management LP</v>
          </cell>
          <cell r="F36" t="str">
            <v>Joe</v>
          </cell>
          <cell r="G36" t="str">
            <v>Faria</v>
          </cell>
          <cell r="H36">
            <v>4169267008</v>
          </cell>
          <cell r="I36" t="str">
            <v>jdefaria@creit.ca</v>
          </cell>
          <cell r="J36" t="str">
            <v>175 Bloor St E</v>
          </cell>
          <cell r="M36" t="str">
            <v>Toronto</v>
          </cell>
          <cell r="N36" t="str">
            <v>M4W 3R8</v>
          </cell>
          <cell r="O36" t="str">
            <v>175 Bloor St E</v>
          </cell>
          <cell r="R36" t="str">
            <v>175 Bloor St E</v>
          </cell>
          <cell r="U36" t="str">
            <v>Toronto</v>
          </cell>
          <cell r="V36" t="str">
            <v>M4W 3R8</v>
          </cell>
          <cell r="W36">
            <v>43215</v>
          </cell>
          <cell r="X36">
            <v>43216</v>
          </cell>
          <cell r="Y36">
            <v>44196</v>
          </cell>
        </row>
        <row r="37">
          <cell r="C37" t="str">
            <v>OPS-151</v>
          </cell>
          <cell r="D37" t="str">
            <v>Milestone 2</v>
          </cell>
          <cell r="E37" t="str">
            <v>Crown property Management</v>
          </cell>
          <cell r="F37" t="str">
            <v>Carm</v>
          </cell>
          <cell r="G37" t="str">
            <v>Beradi</v>
          </cell>
          <cell r="H37">
            <v>4163917300</v>
          </cell>
          <cell r="I37" t="str">
            <v>cberardi@crp-cpmi.com</v>
          </cell>
          <cell r="J37" t="str">
            <v>901 King St W.</v>
          </cell>
          <cell r="M37" t="str">
            <v>Toronto</v>
          </cell>
          <cell r="N37" t="str">
            <v>M5V 3H5</v>
          </cell>
          <cell r="O37" t="str">
            <v>901 King St W.</v>
          </cell>
          <cell r="R37" t="str">
            <v>901 King St W.</v>
          </cell>
          <cell r="U37" t="str">
            <v>Toronto</v>
          </cell>
          <cell r="V37" t="str">
            <v>M5V 3H5</v>
          </cell>
          <cell r="W37">
            <v>43348</v>
          </cell>
          <cell r="X37">
            <v>43362</v>
          </cell>
          <cell r="Y37">
            <v>44196</v>
          </cell>
        </row>
        <row r="38">
          <cell r="C38" t="str">
            <v>OPS-118</v>
          </cell>
          <cell r="D38" t="str">
            <v>Milestone 2</v>
          </cell>
          <cell r="E38" t="str">
            <v>Pearson Corporate Centre LP c/o Bentall Property Services Limited</v>
          </cell>
          <cell r="F38" t="str">
            <v>Linda</v>
          </cell>
          <cell r="G38" t="str">
            <v>Sketchley</v>
          </cell>
          <cell r="H38">
            <v>4166743252</v>
          </cell>
          <cell r="I38" t="str">
            <v>lsketcheley@bentalkennedy.com</v>
          </cell>
          <cell r="J38" t="str">
            <v>10 and 20 Carlson Ct</v>
          </cell>
          <cell r="M38" t="str">
            <v>Toronto</v>
          </cell>
          <cell r="N38" t="str">
            <v>M9W7K6</v>
          </cell>
          <cell r="O38" t="str">
            <v>10 and 20 Carlson Ct</v>
          </cell>
          <cell r="R38" t="str">
            <v>10 and 20 Carlson Ct</v>
          </cell>
          <cell r="U38" t="str">
            <v>Toronto</v>
          </cell>
          <cell r="V38" t="str">
            <v>M9W7K6</v>
          </cell>
          <cell r="W38">
            <v>43269</v>
          </cell>
          <cell r="X38">
            <v>43374</v>
          </cell>
          <cell r="Y38">
            <v>44196</v>
          </cell>
        </row>
        <row r="39">
          <cell r="C39" t="str">
            <v>OPS-166</v>
          </cell>
          <cell r="E39" t="str">
            <v>Mount Sinai Hospital - 60 Murray St</v>
          </cell>
          <cell r="F39" t="str">
            <v>Tracey</v>
          </cell>
          <cell r="G39" t="str">
            <v>Clatworthy</v>
          </cell>
          <cell r="H39">
            <v>6477204934</v>
          </cell>
          <cell r="I39" t="str">
            <v>tracey.clatworthy@sinaihealthsystem.ca</v>
          </cell>
          <cell r="J39" t="str">
            <v>600 University Ave</v>
          </cell>
          <cell r="M39" t="str">
            <v>Toronto</v>
          </cell>
          <cell r="N39" t="str">
            <v>M5G 3L9</v>
          </cell>
          <cell r="O39" t="str">
            <v>60 Murray St</v>
          </cell>
          <cell r="R39" t="str">
            <v>60 Murray St</v>
          </cell>
          <cell r="U39" t="str">
            <v>Toronto</v>
          </cell>
          <cell r="V39" t="str">
            <v>M5T 3L9</v>
          </cell>
          <cell r="W39">
            <v>43472</v>
          </cell>
          <cell r="X39">
            <v>43760</v>
          </cell>
          <cell r="Y39">
            <v>44196</v>
          </cell>
        </row>
        <row r="40">
          <cell r="C40" t="str">
            <v>OPS-167</v>
          </cell>
          <cell r="E40" t="str">
            <v>Mount Sinai Hospital - 25 Orde St</v>
          </cell>
          <cell r="F40" t="str">
            <v>Tracey</v>
          </cell>
          <cell r="G40" t="str">
            <v>Clatworthy</v>
          </cell>
          <cell r="H40">
            <v>6477204934</v>
          </cell>
          <cell r="I40" t="str">
            <v>tracey.clatworthy@sinaihealthsystem.ca</v>
          </cell>
          <cell r="J40" t="str">
            <v>600 University Ave</v>
          </cell>
          <cell r="M40" t="str">
            <v>Toronto</v>
          </cell>
          <cell r="N40" t="str">
            <v>M5G 3L9</v>
          </cell>
          <cell r="O40" t="str">
            <v>25 Orde St</v>
          </cell>
          <cell r="R40" t="str">
            <v>25 Orde St</v>
          </cell>
          <cell r="U40" t="str">
            <v>Toronto</v>
          </cell>
          <cell r="V40" t="str">
            <v>M5T 3H7</v>
          </cell>
          <cell r="W40">
            <v>43472</v>
          </cell>
          <cell r="X40">
            <v>43759</v>
          </cell>
          <cell r="Y40">
            <v>44196</v>
          </cell>
        </row>
        <row r="41">
          <cell r="C41">
            <v>601752</v>
          </cell>
          <cell r="E41" t="str">
            <v>Canopy Growth Corporation</v>
          </cell>
          <cell r="F41" t="str">
            <v>Stephen</v>
          </cell>
          <cell r="G41" t="str">
            <v>Sottile</v>
          </cell>
          <cell r="H41">
            <v>6137900715</v>
          </cell>
          <cell r="I41" t="str">
            <v>stephen.sottile@canopygrowth.com</v>
          </cell>
          <cell r="J41" t="str">
            <v>1 Hershey Drive</v>
          </cell>
          <cell r="M41" t="str">
            <v>Smith's Falls</v>
          </cell>
          <cell r="N41" t="str">
            <v>K7A 0A8</v>
          </cell>
          <cell r="O41" t="str">
            <v>Bedrocan</v>
          </cell>
          <cell r="R41" t="str">
            <v>16 Upton Road</v>
          </cell>
          <cell r="U41" t="str">
            <v>Toronto</v>
          </cell>
          <cell r="V41" t="str">
            <v>M1L 2B8</v>
          </cell>
          <cell r="W41">
            <v>43047</v>
          </cell>
          <cell r="X41">
            <v>43070</v>
          </cell>
          <cell r="Y41">
            <v>44196</v>
          </cell>
        </row>
        <row r="42">
          <cell r="C42" t="str">
            <v>TH-1295</v>
          </cell>
          <cell r="E42" t="str">
            <v>Kobay Ensetel Limited</v>
          </cell>
          <cell r="F42" t="str">
            <v>Tung</v>
          </cell>
          <cell r="G42" t="str">
            <v>Chung</v>
          </cell>
          <cell r="H42">
            <v>4162927088</v>
          </cell>
          <cell r="I42" t="str">
            <v>tung.chung@kobay.ca</v>
          </cell>
          <cell r="J42" t="str">
            <v>125 Nashdene Road</v>
          </cell>
          <cell r="M42" t="str">
            <v>Toronto</v>
          </cell>
          <cell r="N42" t="str">
            <v>M1V 2W3</v>
          </cell>
          <cell r="O42" t="str">
            <v>Kobay Ensetel Limited</v>
          </cell>
          <cell r="R42" t="str">
            <v>125 Nashdene Road</v>
          </cell>
          <cell r="U42" t="str">
            <v>Toronto</v>
          </cell>
          <cell r="V42" t="str">
            <v>M1V 2W3</v>
          </cell>
          <cell r="W42">
            <v>43083</v>
          </cell>
          <cell r="X42">
            <v>43444</v>
          </cell>
          <cell r="Y42">
            <v>43458</v>
          </cell>
        </row>
        <row r="43">
          <cell r="C43" t="str">
            <v>TH-1376</v>
          </cell>
          <cell r="E43" t="str">
            <v>TSCC 2157</v>
          </cell>
          <cell r="F43" t="str">
            <v>Estela</v>
          </cell>
          <cell r="G43" t="str">
            <v>Imas</v>
          </cell>
          <cell r="H43">
            <v>4166230354</v>
          </cell>
          <cell r="I43" t="str">
            <v>eimas@elitepminc.ca</v>
          </cell>
          <cell r="J43" t="str">
            <v>10 Capreol Crt &amp; 15 Iceboat Terrace</v>
          </cell>
          <cell r="M43" t="str">
            <v>Toronto</v>
          </cell>
          <cell r="N43" t="str">
            <v>M5V 4B3</v>
          </cell>
          <cell r="O43" t="str">
            <v>TSCC 2157</v>
          </cell>
          <cell r="R43" t="str">
            <v>10 Capreol Crt &amp; 15 Iceboat Terrace</v>
          </cell>
          <cell r="U43" t="str">
            <v>Toronto</v>
          </cell>
          <cell r="V43" t="str">
            <v>M5V 4B3</v>
          </cell>
          <cell r="W43">
            <v>43063</v>
          </cell>
          <cell r="X43">
            <v>43069</v>
          </cell>
          <cell r="Y43">
            <v>43076</v>
          </cell>
        </row>
        <row r="44">
          <cell r="C44" t="str">
            <v>TH-1389</v>
          </cell>
          <cell r="E44" t="str">
            <v>TSCC 2301</v>
          </cell>
          <cell r="F44" t="str">
            <v>Estela</v>
          </cell>
          <cell r="G44" t="str">
            <v>Imas</v>
          </cell>
          <cell r="H44">
            <v>4166230354</v>
          </cell>
          <cell r="I44" t="str">
            <v>eimas@elitepminc.ca</v>
          </cell>
          <cell r="J44" t="str">
            <v>21 Iceboat Terrace &amp; 151 Dan Leckie Way</v>
          </cell>
          <cell r="M44" t="str">
            <v>Toronto</v>
          </cell>
          <cell r="N44" t="str">
            <v>M5V 4A9</v>
          </cell>
          <cell r="O44" t="str">
            <v>TSCC 2301</v>
          </cell>
          <cell r="R44" t="str">
            <v>21 Iceboat Terrace &amp; 151 Dan Leckie Way</v>
          </cell>
          <cell r="U44" t="str">
            <v>Toronto</v>
          </cell>
          <cell r="V44" t="str">
            <v>M5V 4A9</v>
          </cell>
          <cell r="W44">
            <v>43076</v>
          </cell>
          <cell r="X44">
            <v>43089</v>
          </cell>
          <cell r="Y44">
            <v>43099</v>
          </cell>
        </row>
        <row r="45">
          <cell r="C45" t="str">
            <v>TH-1405</v>
          </cell>
          <cell r="E45" t="str">
            <v>MTCC 1231 &amp; MTCC 1239</v>
          </cell>
          <cell r="F45" t="str">
            <v>Leo</v>
          </cell>
          <cell r="G45" t="str">
            <v>Alvarez</v>
          </cell>
          <cell r="H45">
            <v>4162188949</v>
          </cell>
          <cell r="I45" t="str">
            <v>plaza@rogers.com</v>
          </cell>
          <cell r="J45" t="str">
            <v>1 &amp; 3 Pemberton Ave</v>
          </cell>
          <cell r="M45" t="str">
            <v>Toronto</v>
          </cell>
          <cell r="N45" t="str">
            <v>M2M 4M1</v>
          </cell>
          <cell r="O45" t="str">
            <v>MTCC 1231 &amp; MTCC 1239</v>
          </cell>
          <cell r="R45" t="str">
            <v>1 &amp; 3 Pemberton Ave</v>
          </cell>
          <cell r="U45" t="str">
            <v>Toronto</v>
          </cell>
          <cell r="V45" t="str">
            <v>M2M 4M1</v>
          </cell>
          <cell r="W45">
            <v>43081</v>
          </cell>
          <cell r="X45">
            <v>43091</v>
          </cell>
          <cell r="Y45">
            <v>43131</v>
          </cell>
        </row>
        <row r="46">
          <cell r="C46" t="str">
            <v>TH-1470</v>
          </cell>
          <cell r="E46" t="str">
            <v>St Michaels Hospital</v>
          </cell>
          <cell r="F46" t="str">
            <v>Katelyn Marie</v>
          </cell>
          <cell r="G46" t="str">
            <v>Poyntz</v>
          </cell>
          <cell r="H46" t="str">
            <v>4168646060X6689</v>
          </cell>
          <cell r="I46" t="str">
            <v>poyntzk@smh.ca</v>
          </cell>
          <cell r="J46" t="str">
            <v>30 Bond Street</v>
          </cell>
          <cell r="M46" t="str">
            <v>Toronto</v>
          </cell>
          <cell r="N46" t="str">
            <v>M5B 1W8</v>
          </cell>
          <cell r="O46" t="str">
            <v>Li Ka Shing Knowledge Institute</v>
          </cell>
          <cell r="R46" t="str">
            <v>209 Victoria Street</v>
          </cell>
          <cell r="U46" t="str">
            <v>Toronto</v>
          </cell>
          <cell r="V46" t="str">
            <v>M5B 1T8</v>
          </cell>
          <cell r="W46">
            <v>43168</v>
          </cell>
          <cell r="X46">
            <v>43191</v>
          </cell>
          <cell r="Y46">
            <v>43646</v>
          </cell>
        </row>
        <row r="47">
          <cell r="C47" t="str">
            <v>TH-1471</v>
          </cell>
          <cell r="E47" t="str">
            <v>St Michaels Hospital</v>
          </cell>
          <cell r="F47" t="str">
            <v>Katelyn Marie</v>
          </cell>
          <cell r="G47" t="str">
            <v>Poyntz</v>
          </cell>
          <cell r="H47" t="str">
            <v>4168646060X6689</v>
          </cell>
          <cell r="I47" t="str">
            <v>poyntzk@smh.ca</v>
          </cell>
          <cell r="J47" t="str">
            <v>30 Bond Street</v>
          </cell>
          <cell r="M47" t="str">
            <v>Toronto</v>
          </cell>
          <cell r="N47" t="str">
            <v>M5B 1W8</v>
          </cell>
          <cell r="O47" t="str">
            <v>Li Ka Shing Knowledge Institute</v>
          </cell>
          <cell r="R47" t="str">
            <v>209 Victoria Street</v>
          </cell>
          <cell r="U47" t="str">
            <v>Toronto</v>
          </cell>
          <cell r="V47" t="str">
            <v>M5B 1T8</v>
          </cell>
          <cell r="W47">
            <v>43168</v>
          </cell>
          <cell r="X47">
            <v>43191</v>
          </cell>
          <cell r="Y47">
            <v>43646</v>
          </cell>
        </row>
        <row r="48">
          <cell r="C48" t="str">
            <v>TH-1504</v>
          </cell>
          <cell r="E48" t="str">
            <v>YCC 192</v>
          </cell>
          <cell r="F48" t="str">
            <v>April</v>
          </cell>
          <cell r="G48" t="str">
            <v>Jackson</v>
          </cell>
          <cell r="H48">
            <v>2898463672</v>
          </cell>
          <cell r="I48" t="str">
            <v>ajackman@larlyn.com</v>
          </cell>
          <cell r="J48" t="str">
            <v>1135 Logan Ave</v>
          </cell>
          <cell r="M48" t="str">
            <v>Toronto</v>
          </cell>
          <cell r="N48" t="str">
            <v>M4K 3Y2</v>
          </cell>
          <cell r="O48" t="str">
            <v>YCC 192</v>
          </cell>
          <cell r="R48" t="str">
            <v>1135 Logan Ave</v>
          </cell>
          <cell r="U48" t="str">
            <v>Toronto</v>
          </cell>
          <cell r="V48" t="str">
            <v>M4K 3Y2</v>
          </cell>
          <cell r="W48">
            <v>43220</v>
          </cell>
          <cell r="X48">
            <v>43250</v>
          </cell>
          <cell r="Y48">
            <v>43405</v>
          </cell>
        </row>
        <row r="49">
          <cell r="C49" t="str">
            <v>TH-1517</v>
          </cell>
          <cell r="E49" t="str">
            <v>Akelius Real Estate Management Ltd.</v>
          </cell>
          <cell r="F49" t="str">
            <v>Sumit</v>
          </cell>
          <cell r="G49" t="str">
            <v>Khatri</v>
          </cell>
          <cell r="H49">
            <v>6479270459</v>
          </cell>
          <cell r="I49" t="str">
            <v>sumit.khatri@akelius.ca</v>
          </cell>
          <cell r="J49" t="str">
            <v>188 Jameson Ave</v>
          </cell>
          <cell r="M49" t="str">
            <v>Toronto</v>
          </cell>
          <cell r="N49" t="str">
            <v>M6K 2Z3</v>
          </cell>
          <cell r="O49" t="str">
            <v>188 Jameson Ave</v>
          </cell>
          <cell r="R49" t="str">
            <v>188 Jameson Ave</v>
          </cell>
          <cell r="U49" t="str">
            <v>Toronto</v>
          </cell>
          <cell r="V49" t="str">
            <v>M6K 2Z3</v>
          </cell>
          <cell r="W49">
            <v>43235</v>
          </cell>
          <cell r="X49">
            <v>43256</v>
          </cell>
          <cell r="Y49">
            <v>43327</v>
          </cell>
        </row>
        <row r="50">
          <cell r="C50" t="str">
            <v>TH-1520</v>
          </cell>
          <cell r="E50" t="str">
            <v>Humber College Institute of Technology and Advanced Learning</v>
          </cell>
          <cell r="F50" t="str">
            <v>Aman</v>
          </cell>
          <cell r="G50" t="str">
            <v>Hehar</v>
          </cell>
          <cell r="H50" t="str">
            <v>4166756622X4455</v>
          </cell>
          <cell r="I50" t="str">
            <v>aman.hehar@humber.ca</v>
          </cell>
          <cell r="J50" t="str">
            <v>205 Humber College Blvd</v>
          </cell>
          <cell r="M50" t="str">
            <v>Toronto</v>
          </cell>
          <cell r="N50" t="str">
            <v>M9W 5L7</v>
          </cell>
          <cell r="O50" t="str">
            <v>Humber College North Campus - Building F</v>
          </cell>
          <cell r="R50" t="str">
            <v>205 Humber College Blvd</v>
          </cell>
          <cell r="U50" t="str">
            <v>Toronto</v>
          </cell>
          <cell r="V50" t="str">
            <v>M9W 5L7</v>
          </cell>
          <cell r="W50">
            <v>43252</v>
          </cell>
          <cell r="X50">
            <v>43276</v>
          </cell>
          <cell r="Y50">
            <v>43728</v>
          </cell>
        </row>
        <row r="51">
          <cell r="C51" t="str">
            <v>TH-1521</v>
          </cell>
          <cell r="E51" t="str">
            <v>Humber College Institute of Technology and Advanced Learning</v>
          </cell>
          <cell r="F51" t="str">
            <v>Aman</v>
          </cell>
          <cell r="G51" t="str">
            <v>Hehar</v>
          </cell>
          <cell r="H51" t="str">
            <v>4166756622X4455</v>
          </cell>
          <cell r="I51" t="str">
            <v>aman.hehar@humber.ca</v>
          </cell>
          <cell r="J51" t="str">
            <v>205 Humber College Blvd</v>
          </cell>
          <cell r="M51" t="str">
            <v>Toronto</v>
          </cell>
          <cell r="N51" t="str">
            <v>M9W 5L7</v>
          </cell>
          <cell r="O51" t="str">
            <v>Humber College North Campus - Building F</v>
          </cell>
          <cell r="R51" t="str">
            <v>205 Humber College Blvd</v>
          </cell>
          <cell r="U51" t="str">
            <v>Toronto</v>
          </cell>
          <cell r="V51" t="str">
            <v>M9W 5L7</v>
          </cell>
          <cell r="W51">
            <v>43252</v>
          </cell>
          <cell r="X51">
            <v>43276</v>
          </cell>
          <cell r="Y51">
            <v>43728</v>
          </cell>
        </row>
        <row r="52">
          <cell r="C52" t="str">
            <v>TH-1522</v>
          </cell>
          <cell r="E52" t="str">
            <v>Humber College Institute of Technology and Advanced Learning</v>
          </cell>
          <cell r="F52" t="str">
            <v>Aman</v>
          </cell>
          <cell r="G52" t="str">
            <v>Hehar</v>
          </cell>
          <cell r="H52" t="str">
            <v>4166756622X4455</v>
          </cell>
          <cell r="I52" t="str">
            <v>aman.hehar@humber.ca</v>
          </cell>
          <cell r="J52" t="str">
            <v>205 Humber College Blvd</v>
          </cell>
          <cell r="M52" t="str">
            <v>Toronto</v>
          </cell>
          <cell r="N52" t="str">
            <v>M9W 5L7</v>
          </cell>
          <cell r="O52" t="str">
            <v>Humber College North Campus - Building F</v>
          </cell>
          <cell r="R52" t="str">
            <v>205 Humber College Blvd</v>
          </cell>
          <cell r="U52" t="str">
            <v>Toronto</v>
          </cell>
          <cell r="V52" t="str">
            <v>M9W 5L7</v>
          </cell>
          <cell r="W52">
            <v>43252</v>
          </cell>
          <cell r="X52">
            <v>43276</v>
          </cell>
          <cell r="Y52">
            <v>43728</v>
          </cell>
        </row>
        <row r="53">
          <cell r="C53" t="str">
            <v>TH-1525</v>
          </cell>
          <cell r="E53" t="str">
            <v>Scarborough Rouge Hospital</v>
          </cell>
          <cell r="F53" t="str">
            <v>Schubert</v>
          </cell>
          <cell r="G53" t="str">
            <v>Martin</v>
          </cell>
          <cell r="H53" t="str">
            <v>4164382911X6824</v>
          </cell>
          <cell r="J53" t="str">
            <v>3050 Lawrence Ave East</v>
          </cell>
          <cell r="M53" t="str">
            <v>Toronto</v>
          </cell>
          <cell r="N53" t="str">
            <v>M1P 2V5</v>
          </cell>
          <cell r="O53" t="str">
            <v>The Scarborough Hospital Birchmount Campus</v>
          </cell>
          <cell r="R53" t="str">
            <v>3030 Birchmount Road</v>
          </cell>
          <cell r="U53" t="str">
            <v>Toronto</v>
          </cell>
          <cell r="V53" t="str">
            <v>M1W 3W3</v>
          </cell>
          <cell r="W53">
            <v>43262</v>
          </cell>
          <cell r="X53">
            <v>43272</v>
          </cell>
          <cell r="Y53">
            <v>43374</v>
          </cell>
        </row>
        <row r="54">
          <cell r="C54" t="str">
            <v>TH-1526</v>
          </cell>
          <cell r="E54" t="str">
            <v>Deco Automotive</v>
          </cell>
          <cell r="F54" t="str">
            <v>Rashesh</v>
          </cell>
          <cell r="G54" t="str">
            <v>Patel</v>
          </cell>
          <cell r="H54">
            <v>6472896570</v>
          </cell>
          <cell r="I54" t="str">
            <v>rashesh.patel@magna.com</v>
          </cell>
          <cell r="J54" t="str">
            <v>225 Claireville Drive</v>
          </cell>
          <cell r="M54" t="str">
            <v>Toronto</v>
          </cell>
          <cell r="N54" t="str">
            <v>M9W 6K9</v>
          </cell>
          <cell r="O54" t="str">
            <v>225 Claireville Drive</v>
          </cell>
          <cell r="R54" t="str">
            <v>225 Claireville Drive</v>
          </cell>
          <cell r="U54" t="str">
            <v>Toronto</v>
          </cell>
          <cell r="V54" t="str">
            <v>M9W 6K9</v>
          </cell>
          <cell r="W54">
            <v>43263</v>
          </cell>
          <cell r="X54">
            <v>43356</v>
          </cell>
          <cell r="Y54">
            <v>43370</v>
          </cell>
        </row>
        <row r="55">
          <cell r="C55" t="str">
            <v>TH-1546</v>
          </cell>
          <cell r="E55" t="str">
            <v>TSCC 2009</v>
          </cell>
          <cell r="F55" t="str">
            <v>Mario</v>
          </cell>
          <cell r="G55" t="str">
            <v>Gambelic</v>
          </cell>
          <cell r="H55">
            <v>9059401234</v>
          </cell>
          <cell r="I55" t="str">
            <v>mgambelic@iccpropertymanagement.com</v>
          </cell>
          <cell r="J55" t="str">
            <v>4K Spadina Ave</v>
          </cell>
          <cell r="M55" t="str">
            <v>Toronto</v>
          </cell>
          <cell r="N55" t="str">
            <v>M5V 3Y9</v>
          </cell>
          <cell r="O55" t="str">
            <v>TSCC 2009</v>
          </cell>
          <cell r="R55" t="str">
            <v>4K Spadina Ave</v>
          </cell>
          <cell r="U55" t="str">
            <v>Toronto</v>
          </cell>
          <cell r="V55" t="str">
            <v>M5V 3Y9</v>
          </cell>
          <cell r="W55">
            <v>43297</v>
          </cell>
          <cell r="X55">
            <v>43306</v>
          </cell>
          <cell r="Y55">
            <v>43313</v>
          </cell>
        </row>
        <row r="56">
          <cell r="C56" t="str">
            <v>TH-1559</v>
          </cell>
          <cell r="E56" t="str">
            <v>Kipling Realty Management</v>
          </cell>
          <cell r="F56" t="str">
            <v>Gary</v>
          </cell>
          <cell r="G56" t="str">
            <v>Rocha</v>
          </cell>
          <cell r="H56">
            <v>6476385395</v>
          </cell>
          <cell r="I56" t="str">
            <v>grocha@kiplingreality.com</v>
          </cell>
          <cell r="J56" t="str">
            <v>65 Queen Street West</v>
          </cell>
          <cell r="M56" t="str">
            <v>Toronto</v>
          </cell>
          <cell r="N56" t="str">
            <v>M5H 2M5</v>
          </cell>
          <cell r="O56" t="str">
            <v>65 Queen Street West</v>
          </cell>
          <cell r="R56" t="str">
            <v>65 Queen Street West</v>
          </cell>
          <cell r="U56" t="str">
            <v>Toronto</v>
          </cell>
          <cell r="V56" t="str">
            <v>M5H 2M5</v>
          </cell>
          <cell r="W56">
            <v>43313</v>
          </cell>
          <cell r="X56">
            <v>43328</v>
          </cell>
          <cell r="Y56">
            <v>43335</v>
          </cell>
        </row>
        <row r="57">
          <cell r="C57" t="str">
            <v>TH-1572</v>
          </cell>
          <cell r="E57" t="str">
            <v>Avison Young Real Estate Management Services Ontario Inc.</v>
          </cell>
          <cell r="F57" t="str">
            <v>Raymond</v>
          </cell>
          <cell r="G57" t="str">
            <v>McLean</v>
          </cell>
          <cell r="H57">
            <v>4166734042</v>
          </cell>
          <cell r="I57" t="str">
            <v>Raymond.McLean@avisonyoung.com</v>
          </cell>
          <cell r="J57" t="str">
            <v>401 Bay Street</v>
          </cell>
          <cell r="K57" t="str">
            <v>Suite 1100</v>
          </cell>
          <cell r="M57" t="str">
            <v>Toronto</v>
          </cell>
          <cell r="N57" t="str">
            <v>M5H 2Y4</v>
          </cell>
          <cell r="O57" t="str">
            <v>1 Richmond</v>
          </cell>
          <cell r="R57" t="str">
            <v>1 Richmond Street West</v>
          </cell>
          <cell r="U57" t="str">
            <v>Toronto</v>
          </cell>
          <cell r="V57" t="str">
            <v>M5H 3W4</v>
          </cell>
          <cell r="W57">
            <v>43350</v>
          </cell>
          <cell r="X57">
            <v>43358</v>
          </cell>
          <cell r="Y57">
            <v>43454</v>
          </cell>
        </row>
        <row r="58">
          <cell r="C58" t="str">
            <v>TH-1573</v>
          </cell>
          <cell r="E58" t="str">
            <v>Avison Young Real Estate Management Services Ontario Inc.</v>
          </cell>
          <cell r="F58" t="str">
            <v>Raymond</v>
          </cell>
          <cell r="G58" t="str">
            <v>McLean</v>
          </cell>
          <cell r="H58">
            <v>4166734042</v>
          </cell>
          <cell r="I58" t="str">
            <v>Raymond.McLean@avisonyoung.com</v>
          </cell>
          <cell r="J58" t="str">
            <v>401 Bay Street</v>
          </cell>
          <cell r="K58" t="str">
            <v>Suite 1100</v>
          </cell>
          <cell r="M58" t="str">
            <v>Toronto</v>
          </cell>
          <cell r="N58" t="str">
            <v>M5H 2Y4</v>
          </cell>
          <cell r="O58" t="str">
            <v>55 York</v>
          </cell>
          <cell r="R58" t="str">
            <v>55 York Street</v>
          </cell>
          <cell r="U58" t="str">
            <v>Toronto</v>
          </cell>
          <cell r="V58" t="str">
            <v>M5J 1R7</v>
          </cell>
          <cell r="W58">
            <v>43350</v>
          </cell>
          <cell r="X58">
            <v>43361</v>
          </cell>
          <cell r="Y58">
            <v>43454</v>
          </cell>
        </row>
        <row r="59">
          <cell r="C59" t="str">
            <v>TH-1574</v>
          </cell>
          <cell r="E59" t="str">
            <v>Avison Young Real Estate Management Services Ontario Inc.</v>
          </cell>
          <cell r="F59" t="str">
            <v>Raymond</v>
          </cell>
          <cell r="G59" t="str">
            <v>McLean</v>
          </cell>
          <cell r="H59">
            <v>4166734042</v>
          </cell>
          <cell r="I59" t="str">
            <v>Raymond.McLean@avisonyoung.com</v>
          </cell>
          <cell r="J59" t="str">
            <v>401 Bay Street</v>
          </cell>
          <cell r="K59" t="str">
            <v>Suite 1100</v>
          </cell>
          <cell r="M59" t="str">
            <v>Toronto</v>
          </cell>
          <cell r="N59" t="str">
            <v>M5H 2Y4</v>
          </cell>
          <cell r="O59" t="str">
            <v>170 University</v>
          </cell>
          <cell r="R59" t="str">
            <v>170 University Ave</v>
          </cell>
          <cell r="U59" t="str">
            <v>Toronto</v>
          </cell>
          <cell r="V59" t="str">
            <v>M5H 3B3</v>
          </cell>
          <cell r="W59">
            <v>43350</v>
          </cell>
          <cell r="X59">
            <v>43358</v>
          </cell>
          <cell r="Y59">
            <v>43454</v>
          </cell>
        </row>
        <row r="60">
          <cell r="C60" t="str">
            <v>TH-1576</v>
          </cell>
          <cell r="E60" t="str">
            <v>Avison Young Real Estate Management Services Ontario Inc.</v>
          </cell>
          <cell r="F60" t="str">
            <v>Raymond</v>
          </cell>
          <cell r="G60" t="str">
            <v>McLean</v>
          </cell>
          <cell r="H60">
            <v>4166734042</v>
          </cell>
          <cell r="I60" t="str">
            <v>Raymond.McLean@avisonyoung.com</v>
          </cell>
          <cell r="J60" t="str">
            <v>401 Bay Street</v>
          </cell>
          <cell r="K60" t="str">
            <v>Suite 1100</v>
          </cell>
          <cell r="M60" t="str">
            <v>Toronto</v>
          </cell>
          <cell r="N60" t="str">
            <v>M5H 2Y4</v>
          </cell>
          <cell r="O60" t="str">
            <v>365 Bay</v>
          </cell>
          <cell r="R60" t="str">
            <v>365 Bay Street</v>
          </cell>
          <cell r="U60" t="str">
            <v>Toronto</v>
          </cell>
          <cell r="V60" t="str">
            <v>M5H 2V1</v>
          </cell>
          <cell r="W60">
            <v>43350</v>
          </cell>
          <cell r="X60">
            <v>43358</v>
          </cell>
          <cell r="Y60">
            <v>43454</v>
          </cell>
        </row>
        <row r="61">
          <cell r="C61" t="str">
            <v>TH-1578</v>
          </cell>
          <cell r="E61" t="str">
            <v>Colliers International</v>
          </cell>
          <cell r="F61" t="str">
            <v>Lisa</v>
          </cell>
          <cell r="G61" t="str">
            <v>Peatt</v>
          </cell>
          <cell r="H61">
            <v>6477989504</v>
          </cell>
          <cell r="I61" t="str">
            <v>lisa.peatt@colliers.com</v>
          </cell>
          <cell r="J61" t="str">
            <v>181 Bay Street</v>
          </cell>
          <cell r="K61" t="str">
            <v>Suite 1400</v>
          </cell>
          <cell r="M61" t="str">
            <v>Toronto</v>
          </cell>
          <cell r="N61" t="str">
            <v>M5J 2V1</v>
          </cell>
          <cell r="O61" t="str">
            <v>40 Eglinton</v>
          </cell>
          <cell r="R61" t="str">
            <v>40 Eglinton Ave East</v>
          </cell>
          <cell r="U61" t="str">
            <v>Toronto</v>
          </cell>
          <cell r="V61" t="str">
            <v>M4P 3A2</v>
          </cell>
          <cell r="W61">
            <v>43340</v>
          </cell>
          <cell r="X61">
            <v>43397</v>
          </cell>
          <cell r="Y61">
            <v>43454</v>
          </cell>
        </row>
        <row r="62">
          <cell r="C62" t="str">
            <v>TH-1579</v>
          </cell>
          <cell r="E62" t="str">
            <v>Colliers International</v>
          </cell>
          <cell r="F62" t="str">
            <v>Lisa</v>
          </cell>
          <cell r="G62" t="str">
            <v>Peatt</v>
          </cell>
          <cell r="H62">
            <v>6477989504</v>
          </cell>
          <cell r="I62" t="str">
            <v>lisa.peatt@colliers.com</v>
          </cell>
          <cell r="J62" t="str">
            <v>181 Bay Street</v>
          </cell>
          <cell r="K62" t="str">
            <v>Suite 1400</v>
          </cell>
          <cell r="M62" t="str">
            <v>Toronto</v>
          </cell>
          <cell r="N62" t="str">
            <v>M5J 2V1</v>
          </cell>
          <cell r="O62" t="str">
            <v>40 Holly</v>
          </cell>
          <cell r="R62" t="str">
            <v>40 Holly Street</v>
          </cell>
          <cell r="U62" t="str">
            <v>Toronto</v>
          </cell>
          <cell r="V62" t="str">
            <v>M4S 3C3</v>
          </cell>
          <cell r="W62">
            <v>43340</v>
          </cell>
          <cell r="X62">
            <v>43397</v>
          </cell>
          <cell r="Y62">
            <v>43454</v>
          </cell>
        </row>
        <row r="63">
          <cell r="C63" t="str">
            <v>TH-1580</v>
          </cell>
          <cell r="E63" t="str">
            <v>Colliers International</v>
          </cell>
          <cell r="F63" t="str">
            <v>Lisa</v>
          </cell>
          <cell r="G63" t="str">
            <v>Peatt</v>
          </cell>
          <cell r="H63">
            <v>6477989504</v>
          </cell>
          <cell r="I63" t="str">
            <v>lisa.peatt@colliers.com</v>
          </cell>
          <cell r="J63" t="str">
            <v>181 Bay Street</v>
          </cell>
          <cell r="K63" t="str">
            <v>Suite 1400</v>
          </cell>
          <cell r="M63" t="str">
            <v>Toronto</v>
          </cell>
          <cell r="N63" t="str">
            <v>M5J 2V1</v>
          </cell>
          <cell r="O63" t="str">
            <v>75 Eglinton</v>
          </cell>
          <cell r="R63" t="str">
            <v>75 Eglinton Ave East</v>
          </cell>
          <cell r="U63" t="str">
            <v>Toronto</v>
          </cell>
          <cell r="V63" t="str">
            <v>M4P 3A4</v>
          </cell>
          <cell r="W63">
            <v>43340</v>
          </cell>
          <cell r="X63">
            <v>43397</v>
          </cell>
          <cell r="Y63">
            <v>43454</v>
          </cell>
        </row>
        <row r="64">
          <cell r="C64" t="str">
            <v>TH-1582</v>
          </cell>
          <cell r="E64" t="str">
            <v>Colliers International</v>
          </cell>
          <cell r="F64" t="str">
            <v>Lisa</v>
          </cell>
          <cell r="G64" t="str">
            <v>Peatt</v>
          </cell>
          <cell r="H64">
            <v>6477989504</v>
          </cell>
          <cell r="I64" t="str">
            <v>lisa.peatt@colliers.com</v>
          </cell>
          <cell r="J64" t="str">
            <v>181 Bay Street</v>
          </cell>
          <cell r="K64" t="str">
            <v>Suite 1400</v>
          </cell>
          <cell r="M64" t="str">
            <v>Toronto</v>
          </cell>
          <cell r="N64" t="str">
            <v>M5J 2V1</v>
          </cell>
          <cell r="O64" t="str">
            <v>120 Bloor</v>
          </cell>
          <cell r="R64" t="str">
            <v>120 Bloor Street East</v>
          </cell>
          <cell r="U64" t="str">
            <v>Toronto</v>
          </cell>
          <cell r="V64" t="str">
            <v>M4W 1B7</v>
          </cell>
          <cell r="W64">
            <v>43340</v>
          </cell>
          <cell r="X64">
            <v>43325</v>
          </cell>
          <cell r="Y64">
            <v>43454</v>
          </cell>
        </row>
        <row r="65">
          <cell r="C65" t="str">
            <v>TH-1583</v>
          </cell>
          <cell r="E65" t="str">
            <v>Colliers International</v>
          </cell>
          <cell r="F65" t="str">
            <v>Lisa</v>
          </cell>
          <cell r="G65" t="str">
            <v>Peatt</v>
          </cell>
          <cell r="H65">
            <v>6477989504</v>
          </cell>
          <cell r="I65" t="str">
            <v>lisa.peatt@colliers.com</v>
          </cell>
          <cell r="J65" t="str">
            <v>181 Bay Street</v>
          </cell>
          <cell r="K65" t="str">
            <v>Suite 1400</v>
          </cell>
          <cell r="M65" t="str">
            <v>Toronto</v>
          </cell>
          <cell r="N65" t="str">
            <v>M5J 2V1</v>
          </cell>
          <cell r="O65" t="str">
            <v>800 Bay</v>
          </cell>
          <cell r="R65" t="str">
            <v>800 Bay Street</v>
          </cell>
          <cell r="U65" t="str">
            <v>Toronto</v>
          </cell>
          <cell r="V65" t="str">
            <v>M5S 3A9</v>
          </cell>
          <cell r="W65">
            <v>43340</v>
          </cell>
          <cell r="X65">
            <v>43325</v>
          </cell>
          <cell r="Y65">
            <v>43454</v>
          </cell>
        </row>
        <row r="66">
          <cell r="C66" t="str">
            <v>TH-1584</v>
          </cell>
          <cell r="E66" t="str">
            <v>Colliers International</v>
          </cell>
          <cell r="F66" t="str">
            <v>Lisa</v>
          </cell>
          <cell r="G66" t="str">
            <v>Peatt</v>
          </cell>
          <cell r="H66">
            <v>6477989504</v>
          </cell>
          <cell r="I66" t="str">
            <v>lisa.peatt@colliers.com</v>
          </cell>
          <cell r="J66" t="str">
            <v>181 Bay Street</v>
          </cell>
          <cell r="K66" t="str">
            <v>Suite 1400</v>
          </cell>
          <cell r="M66" t="str">
            <v>Toronto</v>
          </cell>
          <cell r="N66" t="str">
            <v>M5J 2V1</v>
          </cell>
          <cell r="O66" t="str">
            <v>1867 Yonge</v>
          </cell>
          <cell r="R66" t="str">
            <v>1867 Yonge Street</v>
          </cell>
          <cell r="U66" t="str">
            <v>Toronto</v>
          </cell>
          <cell r="V66" t="str">
            <v>M4S 1Y5</v>
          </cell>
          <cell r="W66">
            <v>43340</v>
          </cell>
          <cell r="X66">
            <v>43395</v>
          </cell>
          <cell r="Y66">
            <v>43454</v>
          </cell>
        </row>
        <row r="67">
          <cell r="C67" t="str">
            <v>TH-1585</v>
          </cell>
          <cell r="E67" t="str">
            <v>Avison Young Real Estate Management Services Ontario Inc.</v>
          </cell>
          <cell r="F67" t="str">
            <v>Roy</v>
          </cell>
          <cell r="G67" t="str">
            <v>Budgell</v>
          </cell>
          <cell r="H67">
            <v>4167561900</v>
          </cell>
          <cell r="I67" t="str">
            <v>roy.budgell@avisonyoung.com</v>
          </cell>
          <cell r="J67" t="str">
            <v>181 Bay Street</v>
          </cell>
          <cell r="K67" t="str">
            <v>Suite 1400</v>
          </cell>
          <cell r="M67" t="str">
            <v>Toronto</v>
          </cell>
          <cell r="N67" t="str">
            <v>M5J 2V1</v>
          </cell>
          <cell r="O67" t="str">
            <v>2 Lansing Square</v>
          </cell>
          <cell r="R67" t="str">
            <v>2 Lansing Square</v>
          </cell>
          <cell r="U67" t="str">
            <v>Toronto</v>
          </cell>
          <cell r="V67" t="str">
            <v>M2J 4P8</v>
          </cell>
          <cell r="W67">
            <v>43339</v>
          </cell>
          <cell r="X67">
            <v>43358</v>
          </cell>
          <cell r="Y67">
            <v>43424</v>
          </cell>
        </row>
        <row r="68">
          <cell r="C68" t="str">
            <v>TH-1586</v>
          </cell>
          <cell r="E68" t="str">
            <v>Avison Young Real Estate Management Services Ontario Inc.</v>
          </cell>
          <cell r="F68" t="str">
            <v>Roy</v>
          </cell>
          <cell r="G68" t="str">
            <v>Budgell</v>
          </cell>
          <cell r="H68">
            <v>4167561900</v>
          </cell>
          <cell r="I68" t="str">
            <v>roy.budgell@avisonyoung.com</v>
          </cell>
          <cell r="J68" t="str">
            <v>181 Bay Street</v>
          </cell>
          <cell r="K68" t="str">
            <v>Suite 1400</v>
          </cell>
          <cell r="M68" t="str">
            <v>Toronto</v>
          </cell>
          <cell r="N68" t="str">
            <v>M5J 2V1</v>
          </cell>
          <cell r="O68" t="str">
            <v>4 Lansing Square</v>
          </cell>
          <cell r="R68" t="str">
            <v>4 Lansing Square</v>
          </cell>
          <cell r="U68" t="str">
            <v>Toronto</v>
          </cell>
          <cell r="V68" t="str">
            <v>M2J 1T5</v>
          </cell>
          <cell r="W68">
            <v>43339</v>
          </cell>
          <cell r="X68">
            <v>43358</v>
          </cell>
          <cell r="Y68">
            <v>43424</v>
          </cell>
        </row>
        <row r="69">
          <cell r="C69" t="str">
            <v>TH-1587</v>
          </cell>
          <cell r="E69" t="str">
            <v>Avison Young Real Estate Management Services Ontario Inc.</v>
          </cell>
          <cell r="F69" t="str">
            <v>Roy</v>
          </cell>
          <cell r="G69" t="str">
            <v>Budgell</v>
          </cell>
          <cell r="H69">
            <v>4167561900</v>
          </cell>
          <cell r="I69" t="str">
            <v>roy.budgell@avisonyoung.com</v>
          </cell>
          <cell r="J69" t="str">
            <v>181 Bay Street</v>
          </cell>
          <cell r="K69" t="str">
            <v>Suite 1400</v>
          </cell>
          <cell r="M69" t="str">
            <v>Toronto</v>
          </cell>
          <cell r="N69" t="str">
            <v>M5J 2V1</v>
          </cell>
          <cell r="O69" t="str">
            <v>6 Lansing Square</v>
          </cell>
          <cell r="R69" t="str">
            <v>6 Lansing Square</v>
          </cell>
          <cell r="U69" t="str">
            <v>Toronto</v>
          </cell>
          <cell r="V69" t="str">
            <v>M2J 1T5</v>
          </cell>
          <cell r="W69">
            <v>43339</v>
          </cell>
          <cell r="X69">
            <v>43358</v>
          </cell>
          <cell r="Y69">
            <v>43424</v>
          </cell>
        </row>
        <row r="70">
          <cell r="C70" t="str">
            <v>TH-1588</v>
          </cell>
          <cell r="E70" t="str">
            <v>Avison Young Real Estate Management Services Ontario Inc.</v>
          </cell>
          <cell r="F70" t="str">
            <v>Roy</v>
          </cell>
          <cell r="G70" t="str">
            <v>Budgell</v>
          </cell>
          <cell r="H70">
            <v>4167561900</v>
          </cell>
          <cell r="I70" t="str">
            <v>roy.budgell@avisonyoung.com</v>
          </cell>
          <cell r="J70" t="str">
            <v>181 Bay Street</v>
          </cell>
          <cell r="K70" t="str">
            <v>Suite 1400</v>
          </cell>
          <cell r="M70" t="str">
            <v>Toronto</v>
          </cell>
          <cell r="N70" t="str">
            <v>M5J 2V1</v>
          </cell>
          <cell r="O70" t="str">
            <v>2550 Victoria Park Ave</v>
          </cell>
          <cell r="R70" t="str">
            <v>2550 Victoria Park Ave</v>
          </cell>
          <cell r="U70" t="str">
            <v>Toronto</v>
          </cell>
          <cell r="V70" t="str">
            <v>M5G 1E6</v>
          </cell>
          <cell r="W70">
            <v>43339</v>
          </cell>
          <cell r="X70">
            <v>43358</v>
          </cell>
          <cell r="Y70">
            <v>43424</v>
          </cell>
        </row>
        <row r="71">
          <cell r="C71" t="str">
            <v>TH-1599</v>
          </cell>
          <cell r="E71" t="str">
            <v>Woodgreen Community Housing Corp</v>
          </cell>
          <cell r="F71" t="str">
            <v>Peter</v>
          </cell>
          <cell r="G71" t="str">
            <v>Jeffery</v>
          </cell>
          <cell r="H71">
            <v>4164695211</v>
          </cell>
          <cell r="I71" t="str">
            <v>pjeffery@woodgreen.org</v>
          </cell>
          <cell r="J71" t="str">
            <v>815 Danforth Ave</v>
          </cell>
          <cell r="K71" t="str">
            <v>Suite 100</v>
          </cell>
          <cell r="M71" t="str">
            <v>Toronto</v>
          </cell>
          <cell r="N71" t="str">
            <v>M4J 1L2</v>
          </cell>
          <cell r="O71" t="str">
            <v>Woodgreen Housing</v>
          </cell>
          <cell r="R71" t="str">
            <v>137 Sears St</v>
          </cell>
          <cell r="U71" t="str">
            <v>Toronto</v>
          </cell>
          <cell r="V71" t="str">
            <v>M4L 1B4</v>
          </cell>
          <cell r="W71">
            <v>43361</v>
          </cell>
          <cell r="X71">
            <v>43363</v>
          </cell>
          <cell r="Y71">
            <v>43552</v>
          </cell>
        </row>
        <row r="72">
          <cell r="C72" t="str">
            <v>TH-1608</v>
          </cell>
          <cell r="E72" t="str">
            <v>Paradise Management Investment Inc</v>
          </cell>
          <cell r="F72" t="str">
            <v>Joseph</v>
          </cell>
          <cell r="G72" t="str">
            <v>Costa</v>
          </cell>
          <cell r="H72" t="str">
            <v>4164790382X3</v>
          </cell>
          <cell r="I72" t="str">
            <v>maintenance@royalpalaceapartments.com</v>
          </cell>
          <cell r="J72" t="str">
            <v>3341 Bloor St West</v>
          </cell>
          <cell r="K72" t="str">
            <v>Suite 103</v>
          </cell>
          <cell r="M72" t="str">
            <v>Toronto</v>
          </cell>
          <cell r="N72" t="str">
            <v>M8X 1E9</v>
          </cell>
          <cell r="O72" t="str">
            <v>Royal Palace Apartments</v>
          </cell>
          <cell r="R72" t="str">
            <v>3827 Lawrence Ave East</v>
          </cell>
          <cell r="U72" t="str">
            <v>Toronto</v>
          </cell>
          <cell r="V72" t="str">
            <v>M1G 1R4</v>
          </cell>
          <cell r="W72">
            <v>43353</v>
          </cell>
          <cell r="X72">
            <v>43367</v>
          </cell>
          <cell r="Y72">
            <v>43377</v>
          </cell>
        </row>
        <row r="73">
          <cell r="C73" t="str">
            <v>TH-1622</v>
          </cell>
          <cell r="E73" t="str">
            <v xml:space="preserve">KS 1235 Bay Street Inc. </v>
          </cell>
          <cell r="F73" t="str">
            <v>Sacha</v>
          </cell>
          <cell r="G73" t="str">
            <v>Kumar</v>
          </cell>
          <cell r="H73" t="str">
            <v>4169224579X22</v>
          </cell>
          <cell r="I73" t="str">
            <v>skumar@bentallkennedy.com</v>
          </cell>
          <cell r="J73" t="str">
            <v>130 Bloor Street West</v>
          </cell>
          <cell r="K73" t="str">
            <v>Suite 502</v>
          </cell>
          <cell r="M73" t="str">
            <v>Toronto</v>
          </cell>
          <cell r="N73" t="str">
            <v>M5S 1N5</v>
          </cell>
          <cell r="O73" t="str">
            <v>1235 Bay Street</v>
          </cell>
          <cell r="R73" t="str">
            <v>1235 Bay Street</v>
          </cell>
          <cell r="U73" t="str">
            <v>Toronto</v>
          </cell>
          <cell r="V73" t="str">
            <v>M5R 3K4</v>
          </cell>
          <cell r="W73">
            <v>43391</v>
          </cell>
          <cell r="X73">
            <v>43437</v>
          </cell>
          <cell r="Y73">
            <v>43650</v>
          </cell>
        </row>
        <row r="74">
          <cell r="C74" t="str">
            <v>TH-1626</v>
          </cell>
          <cell r="E74" t="str">
            <v>Pinedale Properties Ltd</v>
          </cell>
          <cell r="F74" t="str">
            <v>Brian</v>
          </cell>
          <cell r="G74" t="str">
            <v>Moore</v>
          </cell>
          <cell r="H74">
            <v>4162562900</v>
          </cell>
          <cell r="I74" t="str">
            <v>brian.moore@pinedaleprop.com</v>
          </cell>
          <cell r="J74" t="str">
            <v>970 Lawrence Ave West</v>
          </cell>
          <cell r="K74" t="str">
            <v>Suite 303</v>
          </cell>
          <cell r="M74" t="str">
            <v>Toronto</v>
          </cell>
          <cell r="N74" t="str">
            <v>M6A 3B6</v>
          </cell>
          <cell r="O74" t="str">
            <v>7 Crescent Pl</v>
          </cell>
          <cell r="R74" t="str">
            <v>7 Crescent Pl</v>
          </cell>
          <cell r="U74" t="str">
            <v>Toronto</v>
          </cell>
          <cell r="V74" t="str">
            <v>M4C 5L7</v>
          </cell>
          <cell r="W74">
            <v>43397</v>
          </cell>
          <cell r="X74">
            <v>43405</v>
          </cell>
          <cell r="Y74">
            <v>43412</v>
          </cell>
        </row>
        <row r="75">
          <cell r="C75" t="str">
            <v>TH-1627</v>
          </cell>
          <cell r="E75" t="str">
            <v>Pinedale Properties Ltd</v>
          </cell>
          <cell r="F75" t="str">
            <v>Brian</v>
          </cell>
          <cell r="G75" t="str">
            <v>Moore</v>
          </cell>
          <cell r="H75">
            <v>4162562900</v>
          </cell>
          <cell r="I75" t="str">
            <v>brian.moore@pinedaleprop.com</v>
          </cell>
          <cell r="J75" t="str">
            <v>970 Lawrence Ave West</v>
          </cell>
          <cell r="K75" t="str">
            <v>Suite 303</v>
          </cell>
          <cell r="M75" t="str">
            <v>Toronto</v>
          </cell>
          <cell r="N75" t="str">
            <v>M6A 3B6</v>
          </cell>
          <cell r="O75" t="str">
            <v>9 Crescent Pl</v>
          </cell>
          <cell r="R75" t="str">
            <v>9 Crescent Pl</v>
          </cell>
          <cell r="U75" t="str">
            <v>Toronto</v>
          </cell>
          <cell r="V75" t="str">
            <v>M4C 5L8</v>
          </cell>
          <cell r="W75">
            <v>43397</v>
          </cell>
          <cell r="X75">
            <v>43405</v>
          </cell>
          <cell r="Y75">
            <v>43412</v>
          </cell>
        </row>
        <row r="76">
          <cell r="C76" t="str">
            <v>TH-1635</v>
          </cell>
          <cell r="E76" t="str">
            <v>TSCC 2061</v>
          </cell>
          <cell r="F76" t="str">
            <v>Katherine</v>
          </cell>
          <cell r="G76" t="str">
            <v>Barbolini</v>
          </cell>
          <cell r="H76">
            <v>4165937534</v>
          </cell>
          <cell r="I76" t="str">
            <v>Kbarbolini@mrcm.ca</v>
          </cell>
          <cell r="J76" t="str">
            <v>21 Neilson St</v>
          </cell>
          <cell r="M76" t="str">
            <v>Toronto</v>
          </cell>
          <cell r="N76" t="str">
            <v>M5V 3H9</v>
          </cell>
          <cell r="O76" t="str">
            <v>Botique Condos</v>
          </cell>
          <cell r="R76" t="str">
            <v>21 Neilson St</v>
          </cell>
          <cell r="U76" t="str">
            <v>Toronto</v>
          </cell>
          <cell r="V76" t="str">
            <v>M5V 3H9</v>
          </cell>
          <cell r="W76">
            <v>43410</v>
          </cell>
          <cell r="X76">
            <v>43455</v>
          </cell>
          <cell r="Y76">
            <v>43469</v>
          </cell>
        </row>
        <row r="77">
          <cell r="C77" t="str">
            <v>TH-1636</v>
          </cell>
          <cell r="E77" t="str">
            <v>TSCC 2061</v>
          </cell>
          <cell r="F77" t="str">
            <v>Katherine</v>
          </cell>
          <cell r="G77" t="str">
            <v>Barbolini</v>
          </cell>
          <cell r="H77">
            <v>4165937534</v>
          </cell>
          <cell r="I77" t="str">
            <v>Kbarbolini@mrcm.ca</v>
          </cell>
          <cell r="J77" t="str">
            <v>21 Neilson St</v>
          </cell>
          <cell r="M77" t="str">
            <v>Toronto</v>
          </cell>
          <cell r="N77" t="str">
            <v>M5V 3H9</v>
          </cell>
          <cell r="O77" t="str">
            <v>Botique Condos</v>
          </cell>
          <cell r="R77" t="str">
            <v>21 Neilson St</v>
          </cell>
          <cell r="U77" t="str">
            <v>Toronto</v>
          </cell>
          <cell r="V77" t="str">
            <v>M5V 3H9</v>
          </cell>
          <cell r="W77">
            <v>43410</v>
          </cell>
          <cell r="X77">
            <v>43455</v>
          </cell>
          <cell r="Y77">
            <v>43469</v>
          </cell>
        </row>
        <row r="78">
          <cell r="C78" t="str">
            <v>TH-1637</v>
          </cell>
          <cell r="E78" t="str">
            <v>TSCC 2061</v>
          </cell>
          <cell r="F78" t="str">
            <v>Katherine</v>
          </cell>
          <cell r="G78" t="str">
            <v>Barbolini</v>
          </cell>
          <cell r="H78">
            <v>4165937534</v>
          </cell>
          <cell r="I78" t="str">
            <v>Kbarbolini@mrcm.ca</v>
          </cell>
          <cell r="J78" t="str">
            <v>21 Neilson St</v>
          </cell>
          <cell r="M78" t="str">
            <v>Toronto</v>
          </cell>
          <cell r="N78" t="str">
            <v>M5V 3H9</v>
          </cell>
          <cell r="O78" t="str">
            <v>Botique Condos</v>
          </cell>
          <cell r="R78" t="str">
            <v>21 Neilson St</v>
          </cell>
          <cell r="U78" t="str">
            <v>Toronto</v>
          </cell>
          <cell r="V78" t="str">
            <v>M5V 3H9</v>
          </cell>
          <cell r="W78">
            <v>43410</v>
          </cell>
          <cell r="X78">
            <v>43455</v>
          </cell>
          <cell r="Y78">
            <v>43469</v>
          </cell>
        </row>
        <row r="79">
          <cell r="C79" t="str">
            <v>TH-1638</v>
          </cell>
          <cell r="E79" t="str">
            <v>TSCC 1937</v>
          </cell>
          <cell r="F79" t="str">
            <v>Ali</v>
          </cell>
          <cell r="G79" t="str">
            <v>Noureddin</v>
          </cell>
          <cell r="H79">
            <v>6473493928</v>
          </cell>
          <cell r="I79" t="str">
            <v>regencypm@fhkipling.com</v>
          </cell>
          <cell r="J79" t="str">
            <v>68 Yorkville Ave</v>
          </cell>
          <cell r="M79" t="str">
            <v>Toronto</v>
          </cell>
          <cell r="N79" t="str">
            <v>M5R 3V7</v>
          </cell>
          <cell r="O79" t="str">
            <v>The Regency Yorkville Condo</v>
          </cell>
          <cell r="R79" t="str">
            <v>68 Yorkville Ave</v>
          </cell>
          <cell r="U79" t="str">
            <v>Toronto</v>
          </cell>
          <cell r="V79" t="str">
            <v>M5R 3V7</v>
          </cell>
          <cell r="W79">
            <v>43418</v>
          </cell>
          <cell r="X79">
            <v>43452</v>
          </cell>
          <cell r="Y79">
            <v>43466</v>
          </cell>
        </row>
        <row r="80">
          <cell r="C80" t="str">
            <v>TH-1639</v>
          </cell>
          <cell r="E80" t="str">
            <v>TSCC 1937</v>
          </cell>
          <cell r="F80" t="str">
            <v>Ali</v>
          </cell>
          <cell r="G80" t="str">
            <v>Noureddin</v>
          </cell>
          <cell r="H80">
            <v>6473493928</v>
          </cell>
          <cell r="I80" t="str">
            <v>regencypm@fhkipling.com</v>
          </cell>
          <cell r="J80" t="str">
            <v>68 Yorkville Ave</v>
          </cell>
          <cell r="M80" t="str">
            <v>Toronto</v>
          </cell>
          <cell r="N80" t="str">
            <v>M5R 3V7</v>
          </cell>
          <cell r="O80" t="str">
            <v>The Regency Yorkville Condo</v>
          </cell>
          <cell r="R80" t="str">
            <v>68 Yorkville Ave</v>
          </cell>
          <cell r="U80" t="str">
            <v>Toronto</v>
          </cell>
          <cell r="V80" t="str">
            <v>M5R 3V7</v>
          </cell>
          <cell r="W80">
            <v>43418</v>
          </cell>
          <cell r="X80">
            <v>43452</v>
          </cell>
          <cell r="Y80">
            <v>43466</v>
          </cell>
        </row>
        <row r="81">
          <cell r="C81" t="str">
            <v>TH-1640</v>
          </cell>
          <cell r="E81" t="str">
            <v>TSCC 1937</v>
          </cell>
          <cell r="F81" t="str">
            <v>Ali</v>
          </cell>
          <cell r="G81" t="str">
            <v>Noureddin</v>
          </cell>
          <cell r="H81">
            <v>6473493928</v>
          </cell>
          <cell r="I81" t="str">
            <v>regencypm@fhkipling.com</v>
          </cell>
          <cell r="J81" t="str">
            <v>68 Yorkville Ave</v>
          </cell>
          <cell r="M81" t="str">
            <v>Toronto</v>
          </cell>
          <cell r="N81" t="str">
            <v>M5R 3V7</v>
          </cell>
          <cell r="O81" t="str">
            <v>The Regency Yorkville Condo</v>
          </cell>
          <cell r="R81" t="str">
            <v>68 Yorkville Ave</v>
          </cell>
          <cell r="U81" t="str">
            <v>Toronto</v>
          </cell>
          <cell r="V81" t="str">
            <v>M5R 3V7</v>
          </cell>
          <cell r="W81">
            <v>43418</v>
          </cell>
          <cell r="X81">
            <v>43452</v>
          </cell>
          <cell r="Y81">
            <v>43466</v>
          </cell>
        </row>
        <row r="82">
          <cell r="C82" t="str">
            <v>TH-1642</v>
          </cell>
          <cell r="E82" t="str">
            <v>Centennial College of Applied Arts &amp; Technology</v>
          </cell>
          <cell r="F82" t="str">
            <v>Mark</v>
          </cell>
          <cell r="G82" t="str">
            <v>Simpson</v>
          </cell>
          <cell r="H82" t="str">
            <v>4162895000X7021</v>
          </cell>
          <cell r="I82" t="str">
            <v>msimpson@centennialcollege.ca</v>
          </cell>
          <cell r="J82" t="str">
            <v>P.O. Box 631</v>
          </cell>
          <cell r="K82" t="str">
            <v>Station A</v>
          </cell>
          <cell r="M82" t="str">
            <v>Toronto</v>
          </cell>
          <cell r="N82" t="str">
            <v>M1K 5E9</v>
          </cell>
          <cell r="O82" t="str">
            <v>A Block</v>
          </cell>
          <cell r="R82" t="str">
            <v>939 Progress Ave</v>
          </cell>
          <cell r="U82" t="str">
            <v>Toronto</v>
          </cell>
          <cell r="V82" t="str">
            <v>M1G 3T8</v>
          </cell>
          <cell r="W82">
            <v>43417</v>
          </cell>
          <cell r="X82">
            <v>43524</v>
          </cell>
          <cell r="Y82">
            <v>43643</v>
          </cell>
        </row>
        <row r="83">
          <cell r="C83" t="str">
            <v>TH-1643</v>
          </cell>
          <cell r="E83" t="str">
            <v>Centennial College of Applied Arts &amp; Technology</v>
          </cell>
          <cell r="F83" t="str">
            <v>Mark</v>
          </cell>
          <cell r="G83" t="str">
            <v>Simpson</v>
          </cell>
          <cell r="H83" t="str">
            <v>4162895000X7021</v>
          </cell>
          <cell r="I83" t="str">
            <v>msimpson@centennialcollege.ca</v>
          </cell>
          <cell r="J83" t="str">
            <v>P.O. Box 631</v>
          </cell>
          <cell r="K83" t="str">
            <v>Station A</v>
          </cell>
          <cell r="M83" t="str">
            <v>Toronto</v>
          </cell>
          <cell r="N83" t="str">
            <v>M1K 5E9</v>
          </cell>
          <cell r="O83" t="str">
            <v>B-G Block</v>
          </cell>
          <cell r="R83" t="str">
            <v>939 Progress Ave</v>
          </cell>
          <cell r="U83" t="str">
            <v>Toronto</v>
          </cell>
          <cell r="V83" t="str">
            <v>M1G 3T8</v>
          </cell>
          <cell r="W83">
            <v>43417</v>
          </cell>
          <cell r="X83">
            <v>43521</v>
          </cell>
          <cell r="Y83">
            <v>43643</v>
          </cell>
        </row>
        <row r="84">
          <cell r="C84" t="str">
            <v>TH-1644</v>
          </cell>
          <cell r="E84" t="str">
            <v>Centennial College of Applied Arts &amp; Technology</v>
          </cell>
          <cell r="F84" t="str">
            <v>Mark</v>
          </cell>
          <cell r="G84" t="str">
            <v>Simpson</v>
          </cell>
          <cell r="H84" t="str">
            <v>4162895000X7021</v>
          </cell>
          <cell r="I84" t="str">
            <v>msimpson@centennialcollege.ca</v>
          </cell>
          <cell r="J84" t="str">
            <v>P.O. Box 631</v>
          </cell>
          <cell r="K84" t="str">
            <v>Station A</v>
          </cell>
          <cell r="M84" t="str">
            <v>Toronto</v>
          </cell>
          <cell r="N84" t="str">
            <v>M1K 5E9</v>
          </cell>
          <cell r="O84" t="str">
            <v>755 Morningside</v>
          </cell>
          <cell r="R84" t="str">
            <v>755 Morningside Ave</v>
          </cell>
          <cell r="U84" t="str">
            <v>Toronto</v>
          </cell>
          <cell r="V84" t="str">
            <v>M1C 5J9</v>
          </cell>
          <cell r="W84">
            <v>43417</v>
          </cell>
          <cell r="X84">
            <v>43511</v>
          </cell>
          <cell r="Y84">
            <v>43643</v>
          </cell>
        </row>
        <row r="85">
          <cell r="C85" t="str">
            <v>TH-1645</v>
          </cell>
          <cell r="E85" t="str">
            <v>Centennial College of Applied Arts &amp; Technology</v>
          </cell>
          <cell r="F85" t="str">
            <v>Mark</v>
          </cell>
          <cell r="G85" t="str">
            <v>Simpson</v>
          </cell>
          <cell r="H85" t="str">
            <v>4162895000X7021</v>
          </cell>
          <cell r="I85" t="str">
            <v>msimpson@centennialcollege.ca</v>
          </cell>
          <cell r="J85" t="str">
            <v>P.O. Box 631</v>
          </cell>
          <cell r="K85" t="str">
            <v>Station A</v>
          </cell>
          <cell r="M85" t="str">
            <v>Toronto</v>
          </cell>
          <cell r="N85" t="str">
            <v>M1K 5E9</v>
          </cell>
          <cell r="O85" t="str">
            <v>75 Ashtonbee</v>
          </cell>
          <cell r="R85" t="str">
            <v>75 Ashtonbee Rd</v>
          </cell>
          <cell r="U85" t="str">
            <v>Toronto</v>
          </cell>
          <cell r="V85" t="str">
            <v>M1L 4N4</v>
          </cell>
          <cell r="W85">
            <v>43417</v>
          </cell>
          <cell r="X85">
            <v>43535</v>
          </cell>
          <cell r="Y85">
            <v>43643</v>
          </cell>
        </row>
        <row r="86">
          <cell r="C86" t="str">
            <v>TH-1646</v>
          </cell>
          <cell r="E86" t="str">
            <v>Centennial College of Applied Arts &amp; Technology</v>
          </cell>
          <cell r="F86" t="str">
            <v>Mark</v>
          </cell>
          <cell r="G86" t="str">
            <v>Simpson</v>
          </cell>
          <cell r="H86" t="str">
            <v>4162895000X7021</v>
          </cell>
          <cell r="I86" t="str">
            <v>msimpson@centennialcollege.ca</v>
          </cell>
          <cell r="J86" t="str">
            <v>P.O. Box 631</v>
          </cell>
          <cell r="K86" t="str">
            <v>Station A</v>
          </cell>
          <cell r="M86" t="str">
            <v>Toronto</v>
          </cell>
          <cell r="N86" t="str">
            <v>M1K 5E9</v>
          </cell>
          <cell r="O86" t="str">
            <v>930 Warden</v>
          </cell>
          <cell r="R86" t="str">
            <v>930 Warden Ave</v>
          </cell>
          <cell r="U86" t="str">
            <v>Toronto</v>
          </cell>
          <cell r="V86" t="str">
            <v>M1L 4C9</v>
          </cell>
          <cell r="W86">
            <v>43417</v>
          </cell>
          <cell r="X86">
            <v>43535</v>
          </cell>
          <cell r="Y86">
            <v>43643</v>
          </cell>
        </row>
        <row r="87">
          <cell r="C87" t="str">
            <v>TH-1647</v>
          </cell>
          <cell r="E87" t="str">
            <v>Centennial College of Applied Arts &amp; Technology</v>
          </cell>
          <cell r="F87" t="str">
            <v>Mark</v>
          </cell>
          <cell r="G87" t="str">
            <v>Simpson</v>
          </cell>
          <cell r="H87" t="str">
            <v>4162895000X7021</v>
          </cell>
          <cell r="I87" t="str">
            <v>msimpson@centennialcollege.ca</v>
          </cell>
          <cell r="J87" t="str">
            <v>P.O. Box 631</v>
          </cell>
          <cell r="K87" t="str">
            <v>Station A</v>
          </cell>
          <cell r="M87" t="str">
            <v>Toronto</v>
          </cell>
          <cell r="N87" t="str">
            <v>M1K 5E9</v>
          </cell>
          <cell r="O87" t="str">
            <v>951 Carlaw</v>
          </cell>
          <cell r="R87" t="str">
            <v>951 Carlaw Ave</v>
          </cell>
          <cell r="U87" t="str">
            <v>Toronto</v>
          </cell>
          <cell r="V87" t="str">
            <v>M4K 3M2</v>
          </cell>
          <cell r="W87">
            <v>43417</v>
          </cell>
          <cell r="X87">
            <v>43552</v>
          </cell>
          <cell r="Y87">
            <v>43643</v>
          </cell>
        </row>
        <row r="88">
          <cell r="C88" t="str">
            <v>TH-1648</v>
          </cell>
          <cell r="E88" t="str">
            <v>Centennial College of Applied Arts &amp; Technology</v>
          </cell>
          <cell r="F88" t="str">
            <v>Mark</v>
          </cell>
          <cell r="G88" t="str">
            <v>Simpson</v>
          </cell>
          <cell r="H88" t="str">
            <v>4162895000X7021</v>
          </cell>
          <cell r="I88" t="str">
            <v>msimpson@centennialcollege.ca</v>
          </cell>
          <cell r="J88" t="str">
            <v>P.O. Box 631</v>
          </cell>
          <cell r="K88" t="str">
            <v>Station A</v>
          </cell>
          <cell r="M88" t="str">
            <v>Toronto</v>
          </cell>
          <cell r="N88" t="str">
            <v>M1K 5E9</v>
          </cell>
          <cell r="O88" t="str">
            <v>550 Mortimer</v>
          </cell>
          <cell r="R88" t="str">
            <v>550 Mortimer Ave</v>
          </cell>
          <cell r="U88" t="str">
            <v>Toronto</v>
          </cell>
          <cell r="V88" t="str">
            <v>M4J 2C2</v>
          </cell>
          <cell r="W88">
            <v>43417</v>
          </cell>
          <cell r="X88">
            <v>43552</v>
          </cell>
          <cell r="Y88">
            <v>43643</v>
          </cell>
        </row>
        <row r="89">
          <cell r="C89" t="str">
            <v>TH-1651</v>
          </cell>
          <cell r="E89" t="str">
            <v>MTCC 950</v>
          </cell>
          <cell r="F89" t="str">
            <v>Dora</v>
          </cell>
          <cell r="G89" t="str">
            <v>Rusu</v>
          </cell>
          <cell r="H89">
            <v>4164447051</v>
          </cell>
          <cell r="I89" t="str">
            <v>pmanagercondo@gmail.com</v>
          </cell>
          <cell r="J89" t="str">
            <v>215 &amp; 225 The Donway West</v>
          </cell>
          <cell r="M89" t="str">
            <v>Toronto</v>
          </cell>
          <cell r="N89" t="str">
            <v>M3B 3P5</v>
          </cell>
          <cell r="O89" t="str">
            <v>Tapestry Condominium</v>
          </cell>
          <cell r="R89" t="str">
            <v>215 &amp; 225 The Donway West</v>
          </cell>
          <cell r="U89" t="str">
            <v>Toronto</v>
          </cell>
          <cell r="V89" t="str">
            <v>M3B 3P5</v>
          </cell>
          <cell r="W89">
            <v>43424</v>
          </cell>
          <cell r="X89">
            <v>43425</v>
          </cell>
          <cell r="Y89">
            <v>43515</v>
          </cell>
        </row>
        <row r="90">
          <cell r="C90" t="str">
            <v>TH-1676</v>
          </cell>
          <cell r="E90" t="str">
            <v>Scepter Canada Inc.</v>
          </cell>
          <cell r="F90" t="str">
            <v>Bassam</v>
          </cell>
          <cell r="G90" t="str">
            <v>Malek</v>
          </cell>
          <cell r="H90">
            <v>4167519445</v>
          </cell>
          <cell r="I90" t="str">
            <v>bmalek@scepter.ca</v>
          </cell>
          <cell r="J90" t="str">
            <v>170 Midwest Road</v>
          </cell>
          <cell r="M90" t="str">
            <v>Toronto</v>
          </cell>
          <cell r="N90" t="str">
            <v>M1P 3A9</v>
          </cell>
          <cell r="O90" t="str">
            <v>Scepter Canada Inc.</v>
          </cell>
          <cell r="R90" t="str">
            <v>170 Midwest Road</v>
          </cell>
          <cell r="U90" t="str">
            <v>Toronto</v>
          </cell>
          <cell r="V90" t="str">
            <v>M1P 3A9</v>
          </cell>
          <cell r="W90">
            <v>43504</v>
          </cell>
          <cell r="X90">
            <v>43535</v>
          </cell>
          <cell r="Y90">
            <v>43541</v>
          </cell>
        </row>
        <row r="91">
          <cell r="C91" t="str">
            <v>TH-1695</v>
          </cell>
          <cell r="E91" t="str">
            <v>TSCC 2350</v>
          </cell>
          <cell r="F91" t="str">
            <v>Christine</v>
          </cell>
          <cell r="G91" t="str">
            <v>Miljak</v>
          </cell>
          <cell r="H91">
            <v>6473462478</v>
          </cell>
          <cell r="I91" t="str">
            <v>thetower@outlook.com</v>
          </cell>
          <cell r="J91" t="str">
            <v>125 Western Battery Road</v>
          </cell>
          <cell r="M91" t="str">
            <v>Toronto</v>
          </cell>
          <cell r="N91" t="str">
            <v>M6K 3S2</v>
          </cell>
          <cell r="O91" t="str">
            <v>TSCC 2350</v>
          </cell>
          <cell r="R91" t="str">
            <v>125 Western Battery Road</v>
          </cell>
          <cell r="U91" t="str">
            <v>Toronto</v>
          </cell>
          <cell r="V91" t="str">
            <v>M6K 3S2</v>
          </cell>
          <cell r="W91">
            <v>43537</v>
          </cell>
          <cell r="X91">
            <v>43567</v>
          </cell>
          <cell r="Y91">
            <v>43574</v>
          </cell>
        </row>
        <row r="92">
          <cell r="C92" t="str">
            <v>TH-1710</v>
          </cell>
          <cell r="E92" t="str">
            <v>Swansea Village Co-operative</v>
          </cell>
          <cell r="F92" t="str">
            <v>Marlon</v>
          </cell>
          <cell r="G92" t="str">
            <v>Arscott</v>
          </cell>
          <cell r="H92">
            <v>4167628844</v>
          </cell>
          <cell r="I92" t="str">
            <v>swansea@rogers.com</v>
          </cell>
          <cell r="J92" t="str">
            <v>73 Coe Hill Drive</v>
          </cell>
          <cell r="M92" t="str">
            <v>Toronto</v>
          </cell>
          <cell r="N92" t="str">
            <v>M6S 3E2</v>
          </cell>
          <cell r="O92" t="str">
            <v>Swansea Village Co-operative</v>
          </cell>
          <cell r="R92" t="str">
            <v>73 Coe Hill Drive</v>
          </cell>
          <cell r="U92" t="str">
            <v>Toronto</v>
          </cell>
          <cell r="V92" t="str">
            <v>M6S 3E2</v>
          </cell>
          <cell r="W92">
            <v>43548</v>
          </cell>
          <cell r="X92">
            <v>43572</v>
          </cell>
          <cell r="Y92">
            <v>43615</v>
          </cell>
        </row>
        <row r="93">
          <cell r="C93" t="str">
            <v>TH-1711</v>
          </cell>
          <cell r="E93" t="str">
            <v>Swansea Village Co-operative</v>
          </cell>
          <cell r="F93" t="str">
            <v>Marlon</v>
          </cell>
          <cell r="G93" t="str">
            <v>Arscott</v>
          </cell>
          <cell r="H93">
            <v>4167628844</v>
          </cell>
          <cell r="I93" t="str">
            <v>swansea@rogers.com</v>
          </cell>
          <cell r="J93" t="str">
            <v>77 Coe Hill Drive</v>
          </cell>
          <cell r="M93" t="str">
            <v>Toronto</v>
          </cell>
          <cell r="N93" t="str">
            <v>M6S 3E2</v>
          </cell>
          <cell r="O93" t="str">
            <v>Swansea Village Co-operative</v>
          </cell>
          <cell r="R93" t="str">
            <v>77 Coe Hill Drive</v>
          </cell>
          <cell r="U93" t="str">
            <v>Toronto</v>
          </cell>
          <cell r="V93" t="str">
            <v>M6S 3E2</v>
          </cell>
          <cell r="W93">
            <v>43549</v>
          </cell>
          <cell r="X93">
            <v>43572</v>
          </cell>
          <cell r="Y93">
            <v>43615</v>
          </cell>
        </row>
        <row r="94">
          <cell r="C94" t="str">
            <v>TH-1712</v>
          </cell>
          <cell r="E94" t="str">
            <v>Swansea Village Co-operative</v>
          </cell>
          <cell r="F94" t="str">
            <v>Marlon</v>
          </cell>
          <cell r="G94" t="str">
            <v>Arscott</v>
          </cell>
          <cell r="H94">
            <v>4167628844</v>
          </cell>
          <cell r="I94" t="str">
            <v>swansea@rogers.com</v>
          </cell>
          <cell r="J94" t="str">
            <v>85 Coe Hill Drive</v>
          </cell>
          <cell r="M94" t="str">
            <v>Toronto</v>
          </cell>
          <cell r="N94" t="str">
            <v>M6S 3E2</v>
          </cell>
          <cell r="O94" t="str">
            <v>Swansea Village Co-operative</v>
          </cell>
          <cell r="R94" t="str">
            <v>85 Coe Hill Drive</v>
          </cell>
          <cell r="U94" t="str">
            <v>Toronto</v>
          </cell>
          <cell r="V94" t="str">
            <v>M6S 3E2</v>
          </cell>
          <cell r="W94">
            <v>43549</v>
          </cell>
          <cell r="X94">
            <v>43572</v>
          </cell>
          <cell r="Y94">
            <v>43615</v>
          </cell>
        </row>
        <row r="95">
          <cell r="C95" t="str">
            <v>TH-1713</v>
          </cell>
          <cell r="E95" t="str">
            <v>Fana Burnhamthorpe Corp.</v>
          </cell>
          <cell r="F95" t="str">
            <v>John</v>
          </cell>
          <cell r="G95" t="str">
            <v>Powers</v>
          </cell>
          <cell r="H95">
            <v>4164462882</v>
          </cell>
          <cell r="I95" t="str">
            <v>john.powers@fanagroup.com</v>
          </cell>
          <cell r="J95" t="str">
            <v>895 Don Mills Road</v>
          </cell>
          <cell r="K95" t="str">
            <v>Suite 110</v>
          </cell>
          <cell r="M95" t="str">
            <v>Toronto</v>
          </cell>
          <cell r="N95" t="str">
            <v>M3C 1W3</v>
          </cell>
          <cell r="O95" t="str">
            <v>10 Four Seasons Place</v>
          </cell>
          <cell r="R95" t="str">
            <v>10 Four Seasons Place</v>
          </cell>
          <cell r="U95" t="str">
            <v>Toronto</v>
          </cell>
          <cell r="V95" t="str">
            <v>M9B 6H7</v>
          </cell>
          <cell r="W95">
            <v>43546</v>
          </cell>
          <cell r="X95">
            <v>43621</v>
          </cell>
          <cell r="Y95">
            <v>43640</v>
          </cell>
        </row>
        <row r="96">
          <cell r="C96" t="str">
            <v>TH-1719</v>
          </cell>
          <cell r="E96" t="str">
            <v>MTCC 699</v>
          </cell>
          <cell r="F96" t="str">
            <v>Ismail</v>
          </cell>
          <cell r="G96" t="str">
            <v>Alli</v>
          </cell>
          <cell r="H96">
            <v>4169622923</v>
          </cell>
          <cell r="I96" t="str">
            <v>mtcc699@bellnet.ca</v>
          </cell>
          <cell r="J96" t="str">
            <v>1177 Yonge Street</v>
          </cell>
          <cell r="M96" t="str">
            <v>Toronto</v>
          </cell>
          <cell r="N96" t="str">
            <v>M4T 2Y4</v>
          </cell>
          <cell r="O96" t="str">
            <v>The Ports</v>
          </cell>
          <cell r="R96" t="str">
            <v>1177 Yonge Street</v>
          </cell>
          <cell r="U96" t="str">
            <v>Toronto</v>
          </cell>
          <cell r="V96" t="str">
            <v>M4T 2Y4</v>
          </cell>
          <cell r="W96">
            <v>43549</v>
          </cell>
          <cell r="X96">
            <v>43550</v>
          </cell>
          <cell r="Y96">
            <v>43648</v>
          </cell>
        </row>
        <row r="97">
          <cell r="C97" t="str">
            <v>TH-1722</v>
          </cell>
          <cell r="E97" t="str">
            <v>Manulife Financial</v>
          </cell>
          <cell r="F97" t="str">
            <v>Johann</v>
          </cell>
          <cell r="G97" t="str">
            <v>Klein</v>
          </cell>
          <cell r="H97">
            <v>4169775205</v>
          </cell>
          <cell r="I97" t="str">
            <v>universitycentre@manulife.com</v>
          </cell>
          <cell r="J97" t="str">
            <v>393 University Ave</v>
          </cell>
          <cell r="K97" t="str">
            <v>Suite 1607</v>
          </cell>
          <cell r="M97" t="str">
            <v>Toronto</v>
          </cell>
          <cell r="N97" t="str">
            <v>M5G 1E6</v>
          </cell>
          <cell r="O97" t="str">
            <v>180 wellington Street West</v>
          </cell>
          <cell r="R97" t="str">
            <v>180 wellington Street West</v>
          </cell>
          <cell r="U97" t="str">
            <v>Toronto</v>
          </cell>
          <cell r="V97" t="str">
            <v>M5J 1J1</v>
          </cell>
          <cell r="W97">
            <v>43550</v>
          </cell>
          <cell r="X97">
            <v>43612</v>
          </cell>
          <cell r="Y97">
            <v>43789</v>
          </cell>
        </row>
        <row r="98">
          <cell r="C98" t="str">
            <v>TH-1723</v>
          </cell>
          <cell r="E98" t="str">
            <v>2059602 Ontario Inc</v>
          </cell>
          <cell r="F98" t="str">
            <v>Ralph</v>
          </cell>
          <cell r="G98" t="str">
            <v>Weckesser</v>
          </cell>
          <cell r="H98">
            <v>4168642286</v>
          </cell>
          <cell r="I98" t="str">
            <v>ralphw@coloniatreuhand.com</v>
          </cell>
          <cell r="J98" t="str">
            <v>411 Richmond Street East</v>
          </cell>
          <cell r="M98" t="str">
            <v>Toronto</v>
          </cell>
          <cell r="N98" t="str">
            <v>M5A 3S5</v>
          </cell>
          <cell r="O98" t="str">
            <v>35 Lombard Street</v>
          </cell>
          <cell r="R98" t="str">
            <v>35 Lombard Street</v>
          </cell>
          <cell r="U98" t="str">
            <v>Toronto</v>
          </cell>
          <cell r="V98" t="str">
            <v>M5C 3H8</v>
          </cell>
          <cell r="W98">
            <v>43550</v>
          </cell>
          <cell r="X98">
            <v>43556</v>
          </cell>
          <cell r="Y98">
            <v>43646</v>
          </cell>
        </row>
        <row r="99">
          <cell r="C99" t="str">
            <v>TH-1730</v>
          </cell>
          <cell r="E99" t="str">
            <v>TSCC 2074</v>
          </cell>
          <cell r="F99" t="str">
            <v>Evelyn</v>
          </cell>
          <cell r="G99" t="str">
            <v>Silva</v>
          </cell>
          <cell r="H99">
            <v>6472675613</v>
          </cell>
          <cell r="I99" t="str">
            <v>esilva@canderel.com</v>
          </cell>
          <cell r="J99" t="str">
            <v>400-1075 Bay Street</v>
          </cell>
          <cell r="M99" t="str">
            <v>Toronto</v>
          </cell>
          <cell r="N99" t="str">
            <v>M5S 2B1</v>
          </cell>
          <cell r="O99" t="str">
            <v>101 Bloor Street West</v>
          </cell>
          <cell r="R99" t="str">
            <v>101 Bloor Street West</v>
          </cell>
          <cell r="U99" t="str">
            <v>Toronto</v>
          </cell>
          <cell r="V99" t="str">
            <v>M5S 3L7</v>
          </cell>
          <cell r="W99">
            <v>43550</v>
          </cell>
          <cell r="X99">
            <v>43556</v>
          </cell>
          <cell r="Y99">
            <v>43646</v>
          </cell>
        </row>
        <row r="100">
          <cell r="C100" t="str">
            <v>TH-1734</v>
          </cell>
          <cell r="E100" t="str">
            <v>2034633 Ontario Inc</v>
          </cell>
          <cell r="F100" t="str">
            <v>Ralph</v>
          </cell>
          <cell r="G100" t="str">
            <v>Weckesser</v>
          </cell>
          <cell r="H100">
            <v>4168642286</v>
          </cell>
          <cell r="I100" t="str">
            <v>ralphw@coloniatreuhand.com</v>
          </cell>
          <cell r="J100" t="str">
            <v>411 Richmond Street East</v>
          </cell>
          <cell r="M100" t="str">
            <v>Toronto</v>
          </cell>
          <cell r="N100" t="str">
            <v>M5A 3S5</v>
          </cell>
          <cell r="O100" t="str">
            <v>505 Eglinton Ave West</v>
          </cell>
          <cell r="R100" t="str">
            <v>505 Eglinton Ave West</v>
          </cell>
          <cell r="U100" t="str">
            <v>Toronto</v>
          </cell>
          <cell r="V100" t="str">
            <v>M5N 1B1</v>
          </cell>
          <cell r="W100">
            <v>43550</v>
          </cell>
          <cell r="X100">
            <v>43556</v>
          </cell>
          <cell r="Y100">
            <v>43646</v>
          </cell>
        </row>
        <row r="101">
          <cell r="C101" t="str">
            <v>TH-1770</v>
          </cell>
          <cell r="E101" t="str">
            <v>City Of Toronto</v>
          </cell>
          <cell r="F101" t="str">
            <v>Jennifer</v>
          </cell>
          <cell r="G101" t="str">
            <v>McMahon</v>
          </cell>
          <cell r="H101" t="str">
            <v>4165949325X324</v>
          </cell>
          <cell r="I101" t="str">
            <v>jmcmahon@hscorp.ca</v>
          </cell>
          <cell r="J101" t="str">
            <v>51 The Chimneystack Rd</v>
          </cell>
          <cell r="M101" t="str">
            <v>Toronto</v>
          </cell>
          <cell r="N101" t="str">
            <v>M3J 3L9</v>
          </cell>
          <cell r="O101" t="str">
            <v>Harry Sherman Crowe Housing Co-operative</v>
          </cell>
          <cell r="R101" t="str">
            <v>51 The Chimneystack Rd</v>
          </cell>
          <cell r="U101" t="str">
            <v>Toronto</v>
          </cell>
          <cell r="V101" t="str">
            <v>M3J 3L9</v>
          </cell>
          <cell r="W101">
            <v>43552</v>
          </cell>
          <cell r="X101">
            <v>43586</v>
          </cell>
          <cell r="Y101">
            <v>43646</v>
          </cell>
        </row>
        <row r="102">
          <cell r="C102" t="str">
            <v>TH-1772</v>
          </cell>
          <cell r="E102" t="str">
            <v>City Of Toronto</v>
          </cell>
          <cell r="F102" t="str">
            <v>Jennifer</v>
          </cell>
          <cell r="G102" t="str">
            <v>McMahon</v>
          </cell>
          <cell r="H102" t="str">
            <v>4165949325X324</v>
          </cell>
          <cell r="I102" t="str">
            <v>jmcmahon@hscorp.ca</v>
          </cell>
          <cell r="J102" t="str">
            <v>88 Mutual Street</v>
          </cell>
          <cell r="M102" t="str">
            <v>Toronto</v>
          </cell>
          <cell r="N102" t="str">
            <v>M5B 2N3</v>
          </cell>
          <cell r="O102" t="str">
            <v>Terrace Housing Co-Operative Inc</v>
          </cell>
          <cell r="R102" t="str">
            <v>88 Mutual Street</v>
          </cell>
          <cell r="U102" t="str">
            <v>Toronto</v>
          </cell>
          <cell r="V102" t="str">
            <v>M5B 2N3</v>
          </cell>
          <cell r="W102">
            <v>43552</v>
          </cell>
          <cell r="X102">
            <v>43586</v>
          </cell>
          <cell r="Y102">
            <v>43646</v>
          </cell>
        </row>
        <row r="103">
          <cell r="C103" t="str">
            <v>TH-1773</v>
          </cell>
          <cell r="E103" t="str">
            <v>City Of Toronto</v>
          </cell>
          <cell r="F103" t="str">
            <v>Jennifer</v>
          </cell>
          <cell r="G103" t="str">
            <v>McMahon</v>
          </cell>
          <cell r="H103" t="str">
            <v>4165949325X324</v>
          </cell>
          <cell r="I103" t="str">
            <v>jmcmahon@hscorp.ca</v>
          </cell>
          <cell r="J103" t="str">
            <v>99 Dalhousie Street</v>
          </cell>
          <cell r="M103" t="str">
            <v>Toronto</v>
          </cell>
          <cell r="N103" t="str">
            <v>M5B 2N2</v>
          </cell>
          <cell r="O103" t="str">
            <v>Metta Housing Co-Operative Inc</v>
          </cell>
          <cell r="R103" t="str">
            <v>99 Dalhousie Street</v>
          </cell>
          <cell r="U103" t="str">
            <v>Toronto</v>
          </cell>
          <cell r="V103" t="str">
            <v>M5B 2N2</v>
          </cell>
          <cell r="W103">
            <v>43552</v>
          </cell>
          <cell r="X103">
            <v>43586</v>
          </cell>
          <cell r="Y103">
            <v>43646</v>
          </cell>
        </row>
        <row r="104">
          <cell r="C104" t="str">
            <v>TH-1775</v>
          </cell>
          <cell r="E104" t="str">
            <v>City Of Toronto</v>
          </cell>
          <cell r="F104" t="str">
            <v>Jennifer</v>
          </cell>
          <cell r="G104" t="str">
            <v>McMahon</v>
          </cell>
          <cell r="H104" t="str">
            <v>4165949325X324</v>
          </cell>
          <cell r="I104" t="str">
            <v>jmcmahon@hscorp.ca</v>
          </cell>
          <cell r="J104" t="str">
            <v>115 The Esplanade</v>
          </cell>
          <cell r="M104" t="str">
            <v>Toronto</v>
          </cell>
          <cell r="N104" t="str">
            <v>M5E 1Y7</v>
          </cell>
          <cell r="O104" t="str">
            <v>OWN Housing Co-Operative Inc</v>
          </cell>
          <cell r="R104" t="str">
            <v>115 The Esplanade</v>
          </cell>
          <cell r="U104" t="str">
            <v>Toronto</v>
          </cell>
          <cell r="V104" t="str">
            <v>M5E 1Y7</v>
          </cell>
          <cell r="W104">
            <v>43552</v>
          </cell>
          <cell r="X104">
            <v>43586</v>
          </cell>
          <cell r="Y104">
            <v>43646</v>
          </cell>
        </row>
        <row r="105">
          <cell r="C105" t="str">
            <v>TH-1777</v>
          </cell>
          <cell r="E105" t="str">
            <v>City Of Toronto</v>
          </cell>
          <cell r="F105" t="str">
            <v>Jennifer</v>
          </cell>
          <cell r="G105" t="str">
            <v>McMahon</v>
          </cell>
          <cell r="H105" t="str">
            <v>4165949325X324</v>
          </cell>
          <cell r="I105" t="str">
            <v>jmcmahon@hscorp.ca</v>
          </cell>
          <cell r="J105" t="str">
            <v>800 Adelaide Street West</v>
          </cell>
          <cell r="M105" t="str">
            <v>Toronto</v>
          </cell>
          <cell r="N105" t="str">
            <v>M3J 3V6</v>
          </cell>
          <cell r="O105" t="str">
            <v>Homes First Society</v>
          </cell>
          <cell r="R105" t="str">
            <v>800 Adelaide Street West</v>
          </cell>
          <cell r="U105" t="str">
            <v>Toronto</v>
          </cell>
          <cell r="V105" t="str">
            <v>M3J 3V6</v>
          </cell>
          <cell r="W105">
            <v>43552</v>
          </cell>
          <cell r="X105">
            <v>43586</v>
          </cell>
          <cell r="Y105">
            <v>43646</v>
          </cell>
        </row>
        <row r="106">
          <cell r="C106" t="str">
            <v>TH-1778</v>
          </cell>
          <cell r="E106" t="str">
            <v>City Of Toronto</v>
          </cell>
          <cell r="F106" t="str">
            <v>Jennifer</v>
          </cell>
          <cell r="G106" t="str">
            <v>McMahon</v>
          </cell>
          <cell r="H106" t="str">
            <v>4165949325X324</v>
          </cell>
          <cell r="I106" t="str">
            <v>jmcmahon@hscorp.ca</v>
          </cell>
          <cell r="J106" t="str">
            <v>835 Birchmount Road</v>
          </cell>
          <cell r="M106" t="str">
            <v>Toronto</v>
          </cell>
          <cell r="N106" t="str">
            <v>M1K 5K1</v>
          </cell>
          <cell r="O106" t="str">
            <v>Walton Place (Scarborough) Inc</v>
          </cell>
          <cell r="R106" t="str">
            <v>835 Birchmount Road</v>
          </cell>
          <cell r="U106" t="str">
            <v>Toronto</v>
          </cell>
          <cell r="V106" t="str">
            <v>M1K 5K1</v>
          </cell>
          <cell r="W106">
            <v>43552</v>
          </cell>
          <cell r="X106">
            <v>43586</v>
          </cell>
          <cell r="Y106">
            <v>43646</v>
          </cell>
        </row>
        <row r="107">
          <cell r="C107" t="str">
            <v>TH-1781</v>
          </cell>
          <cell r="E107" t="str">
            <v>City Of Toronto</v>
          </cell>
          <cell r="F107" t="str">
            <v>Jennifer</v>
          </cell>
          <cell r="G107" t="str">
            <v>McMahon</v>
          </cell>
          <cell r="H107" t="str">
            <v>4165949325X324</v>
          </cell>
          <cell r="I107" t="str">
            <v>jmcmahon@hscorp.ca</v>
          </cell>
          <cell r="J107" t="str">
            <v>25 Bradham Path</v>
          </cell>
          <cell r="M107" t="str">
            <v>Toronto</v>
          </cell>
          <cell r="N107" t="str">
            <v>M8V 3Z2</v>
          </cell>
          <cell r="O107" t="str">
            <v>Lakeshore Gardens Co-Operative Homes Inc</v>
          </cell>
          <cell r="R107" t="str">
            <v>25 Bradham Path</v>
          </cell>
          <cell r="U107" t="str">
            <v>Toronto</v>
          </cell>
          <cell r="V107" t="str">
            <v>M8V 3Z2</v>
          </cell>
          <cell r="W107">
            <v>43552</v>
          </cell>
          <cell r="X107">
            <v>43586</v>
          </cell>
          <cell r="Y107">
            <v>43646</v>
          </cell>
        </row>
        <row r="108">
          <cell r="C108" t="str">
            <v>EEM-0266</v>
          </cell>
          <cell r="D108" t="str">
            <v>Second Payment-term 2</v>
          </cell>
          <cell r="E108" t="str">
            <v>Humber College Institute of Technology and Advanced Learning</v>
          </cell>
          <cell r="F108" t="str">
            <v>Aman</v>
          </cell>
          <cell r="G108" t="str">
            <v>Hehar</v>
          </cell>
          <cell r="H108">
            <v>4166756622</v>
          </cell>
          <cell r="I108" t="str">
            <v>aman.hehar@humber.ca</v>
          </cell>
          <cell r="J108" t="str">
            <v>205 Humber College Blvd</v>
          </cell>
          <cell r="M108" t="str">
            <v>Toronto</v>
          </cell>
          <cell r="N108" t="str">
            <v>M9W 5L7</v>
          </cell>
          <cell r="O108" t="str">
            <v>205 Humber College Blvd</v>
          </cell>
          <cell r="R108" t="str">
            <v>205 Humber College Blvd</v>
          </cell>
          <cell r="U108" t="str">
            <v>Toronto</v>
          </cell>
          <cell r="V108" t="str">
            <v>M9W 5L7</v>
          </cell>
          <cell r="W108">
            <v>42788</v>
          </cell>
          <cell r="X108">
            <v>43466</v>
          </cell>
          <cell r="Y108">
            <v>43830</v>
          </cell>
        </row>
        <row r="109">
          <cell r="C109" t="str">
            <v>EEM-0201A</v>
          </cell>
          <cell r="D109" t="str">
            <v>Second Payment-term 4</v>
          </cell>
          <cell r="E109" t="str">
            <v>University Health Network</v>
          </cell>
          <cell r="F109" t="str">
            <v>Ed</v>
          </cell>
          <cell r="G109" t="str">
            <v>Rubinstein</v>
          </cell>
          <cell r="H109">
            <v>4163404800</v>
          </cell>
          <cell r="I109" t="str">
            <v>edward.rubinstein@uhn.ca</v>
          </cell>
          <cell r="J109" t="str">
            <v>200 Elizabeth St</v>
          </cell>
          <cell r="M109" t="str">
            <v>Toronto</v>
          </cell>
          <cell r="N109" t="str">
            <v>M5G 2C4</v>
          </cell>
          <cell r="O109" t="str">
            <v>200 Elizabeth St</v>
          </cell>
          <cell r="R109" t="str">
            <v>200 Elizabeth St</v>
          </cell>
          <cell r="U109" t="str">
            <v>Toronto</v>
          </cell>
          <cell r="V109" t="str">
            <v>M5G 2C4</v>
          </cell>
          <cell r="W109">
            <v>42485</v>
          </cell>
          <cell r="X109">
            <v>43466</v>
          </cell>
          <cell r="Y109">
            <v>43830</v>
          </cell>
        </row>
        <row r="110">
          <cell r="C110" t="str">
            <v>EEM-0201B</v>
          </cell>
          <cell r="D110" t="str">
            <v>Second Payment-term 4</v>
          </cell>
          <cell r="E110" t="str">
            <v>University Health Network</v>
          </cell>
          <cell r="F110" t="str">
            <v>Ed</v>
          </cell>
          <cell r="G110" t="str">
            <v>Rubinstein</v>
          </cell>
          <cell r="H110">
            <v>4163404800</v>
          </cell>
          <cell r="I110" t="str">
            <v>edward.rubinstein@uhn.ca</v>
          </cell>
          <cell r="J110" t="str">
            <v>200 Elizabeth St</v>
          </cell>
          <cell r="M110" t="str">
            <v>Toronto</v>
          </cell>
          <cell r="N110" t="str">
            <v>M5G 2C4</v>
          </cell>
          <cell r="O110" t="str">
            <v>200 Elizabeth St</v>
          </cell>
          <cell r="R110" t="str">
            <v>200 Elizabeth St</v>
          </cell>
          <cell r="U110" t="str">
            <v>Toronto</v>
          </cell>
          <cell r="V110" t="str">
            <v>M5G 2C4</v>
          </cell>
          <cell r="W110">
            <v>42485</v>
          </cell>
          <cell r="X110">
            <v>43466</v>
          </cell>
          <cell r="Y110">
            <v>43830</v>
          </cell>
        </row>
        <row r="111">
          <cell r="C111" t="str">
            <v>EEM-0207</v>
          </cell>
          <cell r="D111" t="str">
            <v>Second Payment-term 4</v>
          </cell>
          <cell r="E111" t="str">
            <v>Crossbridge Condominium Services</v>
          </cell>
          <cell r="F111" t="str">
            <v>Murray</v>
          </cell>
          <cell r="G111" t="str">
            <v>Johnson</v>
          </cell>
          <cell r="H111">
            <v>4163541928</v>
          </cell>
          <cell r="I111" t="str">
            <v>mjohnson@brookfieldcs.com</v>
          </cell>
          <cell r="J111" t="str">
            <v>111 Gordon Baker Road</v>
          </cell>
          <cell r="M111" t="str">
            <v xml:space="preserve">Toronto </v>
          </cell>
          <cell r="N111" t="str">
            <v>M2H3R1</v>
          </cell>
          <cell r="O111" t="str">
            <v>111 Gordon Baker Road</v>
          </cell>
          <cell r="R111" t="str">
            <v>111 Gordon Baker Road</v>
          </cell>
          <cell r="U111" t="str">
            <v xml:space="preserve">Toronto </v>
          </cell>
          <cell r="V111" t="str">
            <v>M2H3R1</v>
          </cell>
          <cell r="W111">
            <v>42460</v>
          </cell>
          <cell r="X111">
            <v>43466</v>
          </cell>
          <cell r="Y111">
            <v>43830</v>
          </cell>
        </row>
        <row r="112">
          <cell r="C112" t="str">
            <v>EEM-0208</v>
          </cell>
          <cell r="D112" t="str">
            <v>Second Payment-term 4</v>
          </cell>
          <cell r="E112" t="str">
            <v>Colliers Macaulay Nicolls Inc.</v>
          </cell>
          <cell r="F112" t="str">
            <v>Antoinette</v>
          </cell>
          <cell r="G112" t="str">
            <v>Tummillo</v>
          </cell>
          <cell r="H112">
            <v>4169200150</v>
          </cell>
          <cell r="I112" t="str">
            <v>Antoinette.tummillo@colliers.com</v>
          </cell>
          <cell r="J112" t="str">
            <v>150 Bloor Street W</v>
          </cell>
          <cell r="M112" t="str">
            <v>Toronto</v>
          </cell>
          <cell r="N112" t="str">
            <v>M5S 2X9</v>
          </cell>
          <cell r="O112" t="str">
            <v>150 Bloor Street W</v>
          </cell>
          <cell r="R112" t="str">
            <v>150 Bloor Street W</v>
          </cell>
          <cell r="U112" t="str">
            <v xml:space="preserve">Toronto </v>
          </cell>
          <cell r="V112" t="str">
            <v>M5S 2X9</v>
          </cell>
          <cell r="W112">
            <v>42471</v>
          </cell>
          <cell r="X112">
            <v>43466</v>
          </cell>
          <cell r="Y112">
            <v>43830</v>
          </cell>
        </row>
        <row r="113">
          <cell r="C113" t="str">
            <v>EEM-0220</v>
          </cell>
          <cell r="D113" t="str">
            <v>Second Payment-term 4</v>
          </cell>
          <cell r="E113" t="str">
            <v>Sunnybrook Health Science Centre</v>
          </cell>
          <cell r="F113" t="str">
            <v>Michael</v>
          </cell>
          <cell r="G113" t="str">
            <v>McRitchie</v>
          </cell>
          <cell r="H113">
            <v>4164806100</v>
          </cell>
          <cell r="I113" t="str">
            <v>michael.mcritchie@sunnybrook.ca</v>
          </cell>
          <cell r="J113" t="str">
            <v>2075 Bayview Ave</v>
          </cell>
          <cell r="M113" t="str">
            <v>Toronto</v>
          </cell>
          <cell r="N113" t="str">
            <v>M4N 3M5</v>
          </cell>
          <cell r="O113" t="str">
            <v>2075 Bayview Ave</v>
          </cell>
          <cell r="R113" t="str">
            <v>2075 Bayview Ave</v>
          </cell>
          <cell r="U113" t="str">
            <v>Toronto</v>
          </cell>
          <cell r="V113" t="str">
            <v>M4N 3M5</v>
          </cell>
          <cell r="W113">
            <v>42736</v>
          </cell>
          <cell r="X113">
            <v>43466</v>
          </cell>
          <cell r="Y113">
            <v>43830</v>
          </cell>
        </row>
        <row r="114">
          <cell r="C114" t="str">
            <v xml:space="preserve">EBC-37 </v>
          </cell>
          <cell r="D114" t="str">
            <v>Scoping</v>
          </cell>
          <cell r="E114" t="str">
            <v>550 Wellington shared facilities</v>
          </cell>
          <cell r="F114" t="str">
            <v>Frank</v>
          </cell>
          <cell r="G114" t="str">
            <v>Travelho</v>
          </cell>
          <cell r="H114">
            <v>4163648965</v>
          </cell>
          <cell r="I114" t="str">
            <v>Ftravelho@canlight.com</v>
          </cell>
          <cell r="J114" t="str">
            <v>550 Wellington Street West</v>
          </cell>
          <cell r="M114" t="str">
            <v>Toronto</v>
          </cell>
          <cell r="N114" t="str">
            <v>M5V 2V1</v>
          </cell>
          <cell r="O114" t="str">
            <v>550 Wellington shared facilities</v>
          </cell>
          <cell r="R114" t="str">
            <v>550 Wellington Street West</v>
          </cell>
          <cell r="U114" t="str">
            <v>Toronto</v>
          </cell>
          <cell r="V114" t="str">
            <v>M5V 2V1</v>
          </cell>
          <cell r="W114">
            <v>42067</v>
          </cell>
          <cell r="X114">
            <v>42072</v>
          </cell>
          <cell r="Y114">
            <v>42090</v>
          </cell>
        </row>
        <row r="115">
          <cell r="C115" t="str">
            <v xml:space="preserve">EBC-37 </v>
          </cell>
          <cell r="D115" t="str">
            <v>Implementation</v>
          </cell>
          <cell r="E115" t="str">
            <v>550 Wellington shared facilities</v>
          </cell>
          <cell r="F115" t="str">
            <v>Frank</v>
          </cell>
          <cell r="G115" t="str">
            <v>Travelho</v>
          </cell>
          <cell r="H115">
            <v>4163648965</v>
          </cell>
          <cell r="I115" t="str">
            <v>Ftravelho@canlight.com</v>
          </cell>
          <cell r="J115" t="str">
            <v>550 Wellington Street West</v>
          </cell>
          <cell r="M115" t="str">
            <v>Toronto</v>
          </cell>
          <cell r="N115" t="str">
            <v>M5V 2V1</v>
          </cell>
          <cell r="O115" t="str">
            <v>550 Wellington shared facilities</v>
          </cell>
          <cell r="R115" t="str">
            <v>550 Wellington Street West</v>
          </cell>
          <cell r="U115" t="str">
            <v>Toronto</v>
          </cell>
          <cell r="V115" t="str">
            <v>M5V 2V1</v>
          </cell>
          <cell r="W115">
            <v>42067</v>
          </cell>
          <cell r="X115">
            <v>42472</v>
          </cell>
          <cell r="Y115">
            <v>42693</v>
          </cell>
        </row>
        <row r="116">
          <cell r="C116" t="str">
            <v xml:space="preserve">EBC-37 </v>
          </cell>
          <cell r="D116" t="str">
            <v>Handoff Phase</v>
          </cell>
          <cell r="E116" t="str">
            <v>550 Wellington shared facilities</v>
          </cell>
          <cell r="F116" t="str">
            <v>Frank</v>
          </cell>
          <cell r="G116" t="str">
            <v>Travelho</v>
          </cell>
          <cell r="H116">
            <v>4163648965</v>
          </cell>
          <cell r="I116" t="str">
            <v>Ftravelho@canlight.com</v>
          </cell>
          <cell r="J116" t="str">
            <v>550 Wellington Street West</v>
          </cell>
          <cell r="M116" t="str">
            <v>Toronto</v>
          </cell>
          <cell r="N116" t="str">
            <v>M5V 2V1</v>
          </cell>
          <cell r="O116" t="str">
            <v>550 Wellington shared facilities</v>
          </cell>
          <cell r="R116" t="str">
            <v>550 Wellington Street West</v>
          </cell>
          <cell r="U116" t="str">
            <v>Toronto</v>
          </cell>
          <cell r="V116" t="str">
            <v>M5V 2V1</v>
          </cell>
          <cell r="W116">
            <v>42067</v>
          </cell>
          <cell r="X116">
            <v>42809</v>
          </cell>
          <cell r="Y116">
            <v>42886</v>
          </cell>
        </row>
        <row r="117">
          <cell r="C117" t="str">
            <v>HPNC3-C-17-022</v>
          </cell>
          <cell r="D117" t="str">
            <v>Modelling Phase</v>
          </cell>
          <cell r="E117" t="str">
            <v>North York Women's Shelter</v>
          </cell>
          <cell r="F117" t="str">
            <v>Mohini</v>
          </cell>
          <cell r="G117" t="str">
            <v>Datta-Ray</v>
          </cell>
          <cell r="H117">
            <v>4166387335</v>
          </cell>
          <cell r="I117" t="str">
            <v>MOHINI@NYWS.CA</v>
          </cell>
          <cell r="J117" t="str">
            <v>940 Sheppard Ave West</v>
          </cell>
          <cell r="M117" t="str">
            <v>Toronto</v>
          </cell>
          <cell r="N117" t="str">
            <v>M3H 2T6</v>
          </cell>
          <cell r="O117" t="str">
            <v>940 Sheppard Ave West</v>
          </cell>
          <cell r="R117" t="str">
            <v>940 Sheppard Ave West</v>
          </cell>
          <cell r="U117" t="str">
            <v>Toronto</v>
          </cell>
          <cell r="V117" t="str">
            <v>M3H 2T6</v>
          </cell>
          <cell r="W117">
            <v>43117</v>
          </cell>
          <cell r="X117">
            <v>43191</v>
          </cell>
          <cell r="Y117">
            <v>43525</v>
          </cell>
        </row>
        <row r="118">
          <cell r="C118" t="str">
            <v>HPNC3-C-18-006</v>
          </cell>
          <cell r="D118" t="str">
            <v>Modelling Phase</v>
          </cell>
          <cell r="E118" t="str">
            <v>Dundee Kilmer Developments</v>
          </cell>
          <cell r="F118" t="str">
            <v>Michelle</v>
          </cell>
          <cell r="G118" t="str">
            <v>Ackerman</v>
          </cell>
          <cell r="H118">
            <v>4168144464</v>
          </cell>
          <cell r="I118" t="str">
            <v>mackerman@kilmerinfrastructure.com</v>
          </cell>
          <cell r="J118" t="str">
            <v>460 Front Street East</v>
          </cell>
          <cell r="M118" t="str">
            <v>Toronto</v>
          </cell>
          <cell r="N118" t="str">
            <v>M5A 1H7</v>
          </cell>
          <cell r="O118" t="str">
            <v>460 Front Street East</v>
          </cell>
          <cell r="R118" t="str">
            <v>460 Front Street East</v>
          </cell>
          <cell r="U118" t="str">
            <v>Toronto</v>
          </cell>
          <cell r="V118" t="str">
            <v>M5A 1H7</v>
          </cell>
          <cell r="W118">
            <v>43342</v>
          </cell>
          <cell r="X118">
            <v>42993</v>
          </cell>
          <cell r="Y118">
            <v>43495</v>
          </cell>
        </row>
        <row r="119">
          <cell r="C119" t="str">
            <v>HPNC3-C-17-030</v>
          </cell>
          <cell r="D119" t="str">
            <v>Implementation Phase</v>
          </cell>
          <cell r="E119" t="str">
            <v>Hiltin Hills Ltd. Partnership</v>
          </cell>
          <cell r="F119" t="str">
            <v>Jeff</v>
          </cell>
          <cell r="G119" t="str">
            <v>Mitchell</v>
          </cell>
          <cell r="H119">
            <v>9058393500</v>
          </cell>
          <cell r="I119" t="str">
            <v>jmitchell@tributecommunities.com</v>
          </cell>
          <cell r="J119" t="str">
            <v>2135 Sheppard Avenue East</v>
          </cell>
          <cell r="M119" t="str">
            <v>Toronto</v>
          </cell>
          <cell r="N119" t="str">
            <v>M2J 1W6</v>
          </cell>
          <cell r="O119" t="str">
            <v>2135 Sheppard Avenue East</v>
          </cell>
          <cell r="R119" t="str">
            <v>2135 Sheppard Avenue East</v>
          </cell>
          <cell r="U119" t="str">
            <v>Toronto</v>
          </cell>
          <cell r="V119" t="str">
            <v>M2J 1W6</v>
          </cell>
          <cell r="W119">
            <v>43131</v>
          </cell>
          <cell r="X119">
            <v>43132</v>
          </cell>
          <cell r="Y119">
            <v>43646</v>
          </cell>
        </row>
        <row r="120">
          <cell r="C120" t="str">
            <v>HPNC3-C-17-030</v>
          </cell>
          <cell r="D120" t="str">
            <v>Design Decision</v>
          </cell>
          <cell r="E120" t="str">
            <v>Hiltin Hills Ltd. Partnership</v>
          </cell>
          <cell r="F120" t="str">
            <v>Jeff</v>
          </cell>
          <cell r="G120" t="str">
            <v>Mitchell</v>
          </cell>
          <cell r="H120">
            <v>9058393500</v>
          </cell>
          <cell r="I120" t="str">
            <v>jmitchell@tributecommunities.com</v>
          </cell>
          <cell r="J120" t="str">
            <v>2135 Sheppard Avenue East</v>
          </cell>
          <cell r="M120" t="str">
            <v>Toronto</v>
          </cell>
          <cell r="N120" t="str">
            <v>M2J 1W6</v>
          </cell>
          <cell r="O120" t="str">
            <v>2135 Sheppard Avenue East</v>
          </cell>
          <cell r="R120" t="str">
            <v>2135 Sheppard Avenue East</v>
          </cell>
          <cell r="U120" t="str">
            <v>Toronto</v>
          </cell>
          <cell r="V120" t="str">
            <v>M2J 1W6</v>
          </cell>
          <cell r="W120">
            <v>43131</v>
          </cell>
          <cell r="X120">
            <v>43132</v>
          </cell>
          <cell r="Y120">
            <v>43646</v>
          </cell>
        </row>
        <row r="121">
          <cell r="C121" t="str">
            <v>HPNC3-C-17-030</v>
          </cell>
          <cell r="D121" t="str">
            <v>Modelling Phase</v>
          </cell>
          <cell r="E121" t="str">
            <v>Hiltin Hills Ltd. Partnership</v>
          </cell>
          <cell r="F121" t="str">
            <v>Jeff</v>
          </cell>
          <cell r="G121" t="str">
            <v>Mitchell</v>
          </cell>
          <cell r="H121">
            <v>9058393500</v>
          </cell>
          <cell r="I121" t="str">
            <v>jmitchell@tributecommunities.com</v>
          </cell>
          <cell r="J121" t="str">
            <v>2135 Sheppard Avenue East</v>
          </cell>
          <cell r="M121" t="str">
            <v>Toronto</v>
          </cell>
          <cell r="N121" t="str">
            <v>M2J 1W6</v>
          </cell>
          <cell r="O121" t="str">
            <v>2135 Sheppard Avenue East</v>
          </cell>
          <cell r="R121" t="str">
            <v>2135 Sheppard Avenue East</v>
          </cell>
          <cell r="U121" t="str">
            <v>Toronto</v>
          </cell>
          <cell r="V121" t="str">
            <v>M2J 1W6</v>
          </cell>
          <cell r="W121">
            <v>43131</v>
          </cell>
          <cell r="X121">
            <v>43132</v>
          </cell>
          <cell r="Y121">
            <v>43646</v>
          </cell>
        </row>
        <row r="122">
          <cell r="C122" t="str">
            <v>HPNC3-C-16-035</v>
          </cell>
          <cell r="D122" t="str">
            <v>Implementation Phase</v>
          </cell>
          <cell r="E122" t="str">
            <v>Montgomery Square Inc</v>
          </cell>
          <cell r="F122" t="str">
            <v>Kathryn</v>
          </cell>
          <cell r="G122" t="str">
            <v>Randle</v>
          </cell>
          <cell r="H122">
            <v>4164464088</v>
          </cell>
          <cell r="I122" t="str">
            <v>kathryn@rockportgroup.net</v>
          </cell>
          <cell r="J122" t="str">
            <v>2388 Yonge Street</v>
          </cell>
          <cell r="M122" t="str">
            <v>Toronto</v>
          </cell>
          <cell r="N122" t="str">
            <v>M4P 3J5</v>
          </cell>
          <cell r="O122" t="str">
            <v>2388 Yonge Street</v>
          </cell>
          <cell r="R122" t="str">
            <v>2388 Yonge Street</v>
          </cell>
          <cell r="U122" t="str">
            <v>Toronto</v>
          </cell>
          <cell r="V122" t="str">
            <v>M4P 3J5</v>
          </cell>
          <cell r="W122">
            <v>42549</v>
          </cell>
          <cell r="X122">
            <v>42034</v>
          </cell>
          <cell r="Y122">
            <v>43600</v>
          </cell>
        </row>
        <row r="123">
          <cell r="C123" t="str">
            <v>HPNC3-C-16-035</v>
          </cell>
          <cell r="D123" t="str">
            <v>Design Decision</v>
          </cell>
          <cell r="E123" t="str">
            <v>Montgomery Square Inc</v>
          </cell>
          <cell r="F123" t="str">
            <v>Kathryn</v>
          </cell>
          <cell r="G123" t="str">
            <v>Randle</v>
          </cell>
          <cell r="H123">
            <v>4164464088</v>
          </cell>
          <cell r="I123" t="str">
            <v>kathryn@rockportgroup.net</v>
          </cell>
          <cell r="J123" t="str">
            <v>2388 Yonge Street</v>
          </cell>
          <cell r="M123" t="str">
            <v>Toronto</v>
          </cell>
          <cell r="N123" t="str">
            <v>M4P 3J5</v>
          </cell>
          <cell r="O123" t="str">
            <v>2388 Yonge Street</v>
          </cell>
          <cell r="R123" t="str">
            <v>2388 Yonge Street</v>
          </cell>
          <cell r="U123" t="str">
            <v>Toronto</v>
          </cell>
          <cell r="V123" t="str">
            <v>M4P 3J5</v>
          </cell>
          <cell r="W123">
            <v>42549</v>
          </cell>
          <cell r="X123">
            <v>42034</v>
          </cell>
          <cell r="Y123">
            <v>43600</v>
          </cell>
        </row>
        <row r="124">
          <cell r="C124" t="str">
            <v>HPNC3-P-16-031</v>
          </cell>
          <cell r="D124" t="str">
            <v>Implementation Phase</v>
          </cell>
          <cell r="E124" t="str">
            <v>Dundas Residences Inc</v>
          </cell>
          <cell r="F124" t="str">
            <v>Ian</v>
          </cell>
          <cell r="G124" t="str">
            <v>Veloso</v>
          </cell>
          <cell r="H124">
            <v>4164771482</v>
          </cell>
          <cell r="I124" t="str">
            <v>iveloso@centrecourt.com</v>
          </cell>
          <cell r="J124" t="str">
            <v>181 Dundas Street East</v>
          </cell>
          <cell r="M124" t="str">
            <v>Toronto</v>
          </cell>
          <cell r="N124" t="str">
            <v>M5A 0N5</v>
          </cell>
          <cell r="O124" t="str">
            <v>181 Dundas Street East</v>
          </cell>
          <cell r="R124" t="str">
            <v>181 Dundas Street East</v>
          </cell>
          <cell r="U124" t="str">
            <v>Toronto</v>
          </cell>
          <cell r="V124" t="str">
            <v>M5A 0N5</v>
          </cell>
          <cell r="W124">
            <v>42172</v>
          </cell>
          <cell r="X124">
            <v>42614</v>
          </cell>
          <cell r="Y124">
            <v>43545</v>
          </cell>
        </row>
        <row r="125">
          <cell r="C125" t="str">
            <v>OPS-124</v>
          </cell>
          <cell r="D125" t="str">
            <v>Milestone 2</v>
          </cell>
          <cell r="E125" t="str">
            <v>Cadillac Fairview</v>
          </cell>
          <cell r="F125" t="str">
            <v>Ringo</v>
          </cell>
          <cell r="G125" t="str">
            <v>Ng</v>
          </cell>
          <cell r="H125">
            <v>4165988796</v>
          </cell>
          <cell r="I125" t="str">
            <v>ringo.ng@cadillacfairview.com</v>
          </cell>
          <cell r="J125" t="str">
            <v>1 Dundas Street West</v>
          </cell>
          <cell r="M125" t="str">
            <v>Toronto</v>
          </cell>
          <cell r="N125" t="str">
            <v>M5G 2L5</v>
          </cell>
          <cell r="O125" t="str">
            <v>1 Dundas Street West</v>
          </cell>
          <cell r="R125" t="str">
            <v>1 Dundas Street West</v>
          </cell>
          <cell r="U125" t="str">
            <v>Toronto</v>
          </cell>
          <cell r="V125" t="str">
            <v>M5G 2L5</v>
          </cell>
          <cell r="W125">
            <v>43322</v>
          </cell>
          <cell r="X125">
            <v>43341</v>
          </cell>
          <cell r="Y125">
            <v>44196</v>
          </cell>
        </row>
        <row r="126">
          <cell r="C126" t="str">
            <v>OPS-117</v>
          </cell>
          <cell r="D126" t="str">
            <v>Milestone 2</v>
          </cell>
          <cell r="E126" t="str">
            <v>Triovest Realty Advisors Inc</v>
          </cell>
          <cell r="F126" t="str">
            <v>Alyssa</v>
          </cell>
          <cell r="G126" t="str">
            <v>Lempera</v>
          </cell>
          <cell r="H126">
            <v>6474848710</v>
          </cell>
          <cell r="I126" t="str">
            <v>alempera@triovest.com</v>
          </cell>
          <cell r="J126" t="str">
            <v>700 University Avenue</v>
          </cell>
          <cell r="M126" t="str">
            <v>Toronto</v>
          </cell>
          <cell r="N126" t="str">
            <v>M5J 1T1</v>
          </cell>
          <cell r="O126" t="str">
            <v>700 University Avenue</v>
          </cell>
          <cell r="R126" t="str">
            <v>700 University Avenue</v>
          </cell>
          <cell r="U126" t="str">
            <v>Toronto</v>
          </cell>
          <cell r="V126" t="str">
            <v>M5J 1T1</v>
          </cell>
          <cell r="W126">
            <v>43153</v>
          </cell>
          <cell r="X126">
            <v>42705</v>
          </cell>
          <cell r="Y126">
            <v>44196</v>
          </cell>
        </row>
        <row r="127">
          <cell r="C127" t="str">
            <v>OPS-165</v>
          </cell>
          <cell r="D127" t="str">
            <v>Milestone 1</v>
          </cell>
          <cell r="E127" t="str">
            <v>Sinai Health System</v>
          </cell>
          <cell r="F127" t="str">
            <v>Tracey</v>
          </cell>
          <cell r="G127" t="str">
            <v>Clatworthy</v>
          </cell>
          <cell r="H127">
            <v>6477204934</v>
          </cell>
          <cell r="I127" t="str">
            <v>tracey.clatworthy@sinaihealthsystem.ca</v>
          </cell>
          <cell r="J127" t="str">
            <v>600 University Ave</v>
          </cell>
          <cell r="M127" t="str">
            <v>Toronto</v>
          </cell>
          <cell r="N127" t="str">
            <v>M5G 1X5</v>
          </cell>
          <cell r="O127" t="str">
            <v>Bridgepoint Active Health Care</v>
          </cell>
          <cell r="R127" t="str">
            <v>14 Matthews Rd</v>
          </cell>
          <cell r="U127" t="str">
            <v>Toronto</v>
          </cell>
          <cell r="V127" t="str">
            <v>M4M 2B5</v>
          </cell>
          <cell r="W127">
            <v>43472</v>
          </cell>
          <cell r="X127">
            <v>43475</v>
          </cell>
          <cell r="Y127">
            <v>44196</v>
          </cell>
        </row>
        <row r="128">
          <cell r="C128" t="str">
            <v>OPS-160</v>
          </cell>
          <cell r="D128" t="str">
            <v>Milestone 2</v>
          </cell>
          <cell r="E128" t="str">
            <v>Northam - 250 University Ave Co-Tenancy</v>
          </cell>
          <cell r="F128" t="str">
            <v>Norman</v>
          </cell>
          <cell r="G128" t="str">
            <v>Olshansky</v>
          </cell>
          <cell r="H128">
            <v>4169779151</v>
          </cell>
          <cell r="I128" t="str">
            <v>nolshansky@northamrealty.com</v>
          </cell>
          <cell r="J128" t="str">
            <v>250 University Ave.</v>
          </cell>
          <cell r="M128" t="str">
            <v>Toronto</v>
          </cell>
          <cell r="N128" t="str">
            <v>M5H 3E5</v>
          </cell>
          <cell r="O128" t="str">
            <v>250 University Avenue</v>
          </cell>
          <cell r="R128" t="str">
            <v>250 University Avenue</v>
          </cell>
          <cell r="U128" t="str">
            <v>Toronto</v>
          </cell>
          <cell r="V128" t="str">
            <v>M5H 3E5</v>
          </cell>
          <cell r="W128">
            <v>43416</v>
          </cell>
          <cell r="X128">
            <v>43418</v>
          </cell>
          <cell r="Y128">
            <v>44196</v>
          </cell>
        </row>
        <row r="129">
          <cell r="C129">
            <v>601631</v>
          </cell>
          <cell r="D129" t="str">
            <v>Second Payment</v>
          </cell>
          <cell r="E129" t="str">
            <v>Realstar</v>
          </cell>
          <cell r="F129" t="str">
            <v>Shawn</v>
          </cell>
          <cell r="G129" t="str">
            <v>Ruff</v>
          </cell>
          <cell r="H129">
            <v>4169668098</v>
          </cell>
          <cell r="I129" t="str">
            <v>shawn.ruff@realstar.ca</v>
          </cell>
          <cell r="J129" t="str">
            <v>30 Denton Ave</v>
          </cell>
          <cell r="M129" t="str">
            <v>Toronto</v>
          </cell>
          <cell r="N129" t="str">
            <v>M1L 4P2</v>
          </cell>
          <cell r="O129" t="str">
            <v>30 Denton Ave</v>
          </cell>
          <cell r="R129" t="str">
            <v>30 Denton Ave</v>
          </cell>
          <cell r="U129" t="str">
            <v>Toronto</v>
          </cell>
          <cell r="V129" t="str">
            <v>M1L 4P2</v>
          </cell>
          <cell r="W129">
            <v>42852</v>
          </cell>
          <cell r="X129">
            <v>42887</v>
          </cell>
          <cell r="Y129">
            <v>43008</v>
          </cell>
        </row>
        <row r="130">
          <cell r="C130">
            <v>602015</v>
          </cell>
          <cell r="D130" t="str">
            <v>First Payment</v>
          </cell>
          <cell r="E130" t="str">
            <v>Realstar</v>
          </cell>
          <cell r="F130" t="str">
            <v>Shawn</v>
          </cell>
          <cell r="G130" t="str">
            <v>Ruff</v>
          </cell>
          <cell r="H130">
            <v>4169668098</v>
          </cell>
          <cell r="I130" t="str">
            <v>shawn.ruff@realstar.ca</v>
          </cell>
          <cell r="J130" t="str">
            <v>30 Denton Ave</v>
          </cell>
          <cell r="M130" t="str">
            <v>Toronto</v>
          </cell>
          <cell r="N130" t="str">
            <v>M1L 4P2</v>
          </cell>
          <cell r="O130" t="str">
            <v>30 Denton Ave</v>
          </cell>
          <cell r="R130" t="str">
            <v>30 Denton Ave</v>
          </cell>
          <cell r="U130" t="str">
            <v>Toronto</v>
          </cell>
          <cell r="V130" t="str">
            <v>M1L 4P2</v>
          </cell>
          <cell r="W130">
            <v>43311</v>
          </cell>
          <cell r="X130">
            <v>43313</v>
          </cell>
          <cell r="Y130">
            <v>43585</v>
          </cell>
        </row>
        <row r="131">
          <cell r="C131">
            <v>600501</v>
          </cell>
          <cell r="D131" t="str">
            <v>Third Payment</v>
          </cell>
          <cell r="E131" t="str">
            <v>Sunnybrook Health Science Centre</v>
          </cell>
          <cell r="F131" t="str">
            <v>Michael</v>
          </cell>
          <cell r="G131" t="str">
            <v>McRitchie</v>
          </cell>
          <cell r="H131" t="str">
            <v>4164806100X7721</v>
          </cell>
          <cell r="I131" t="str">
            <v>michael.mcritchie@sunnybrook.ca</v>
          </cell>
          <cell r="J131" t="str">
            <v>2075 Bayview Avenue</v>
          </cell>
          <cell r="M131" t="str">
            <v xml:space="preserve">Toronto </v>
          </cell>
          <cell r="N131" t="str">
            <v>M4N 3M5</v>
          </cell>
          <cell r="O131" t="str">
            <v>Sunnybrook Health Science Centre</v>
          </cell>
          <cell r="R131" t="str">
            <v>2075 Bayview Avenue</v>
          </cell>
          <cell r="U131" t="str">
            <v xml:space="preserve">Toronto </v>
          </cell>
          <cell r="V131" t="str">
            <v>M4N 3M5</v>
          </cell>
          <cell r="W131">
            <v>43276</v>
          </cell>
          <cell r="X131">
            <v>43110</v>
          </cell>
          <cell r="Y131">
            <v>44196</v>
          </cell>
        </row>
        <row r="132">
          <cell r="C132">
            <v>602011</v>
          </cell>
          <cell r="D132" t="str">
            <v>First Payment</v>
          </cell>
          <cell r="E132" t="str">
            <v>Owens Corning Canada LP</v>
          </cell>
          <cell r="F132" t="str">
            <v>Hiren</v>
          </cell>
          <cell r="G132" t="str">
            <v>Patel</v>
          </cell>
          <cell r="H132">
            <v>4164127095</v>
          </cell>
          <cell r="I132" t="str">
            <v>hirenkumar.patel@owenscorning.com</v>
          </cell>
          <cell r="J132" t="str">
            <v>3450 McNicoll Ave</v>
          </cell>
          <cell r="M132" t="str">
            <v xml:space="preserve">Toronto </v>
          </cell>
          <cell r="N132" t="str">
            <v>M1V 1Z5</v>
          </cell>
          <cell r="O132" t="str">
            <v>3450 McNicoll Ave</v>
          </cell>
          <cell r="R132" t="str">
            <v>3450 McNicoll Ave</v>
          </cell>
          <cell r="U132" t="str">
            <v xml:space="preserve">Toronto </v>
          </cell>
          <cell r="V132" t="str">
            <v>M1V 1Z5</v>
          </cell>
          <cell r="W132">
            <v>43307</v>
          </cell>
          <cell r="X132">
            <v>43344</v>
          </cell>
          <cell r="Y132">
            <v>43677</v>
          </cell>
        </row>
        <row r="133">
          <cell r="C133" t="str">
            <v>2018BD96</v>
          </cell>
          <cell r="F133" t="str">
            <v>Trevor</v>
          </cell>
          <cell r="G133" t="str">
            <v>Byrne</v>
          </cell>
          <cell r="H133">
            <v>4165055048</v>
          </cell>
          <cell r="I133" t="str">
            <v>juliafrancesbyrne@gmail.com</v>
          </cell>
          <cell r="J133" t="str">
            <v>44 Russell Hill</v>
          </cell>
          <cell r="M133" t="str">
            <v>Toronto</v>
          </cell>
          <cell r="N133" t="str">
            <v>M4V 2T2</v>
          </cell>
          <cell r="O133" t="str">
            <v>44 Russell Hill</v>
          </cell>
          <cell r="R133" t="str">
            <v>44 Russell Hill</v>
          </cell>
          <cell r="U133" t="str">
            <v>Toronto</v>
          </cell>
          <cell r="V133" t="str">
            <v>M4V 2T2</v>
          </cell>
          <cell r="W133">
            <v>43255</v>
          </cell>
          <cell r="X133">
            <v>43255</v>
          </cell>
          <cell r="Y133">
            <v>43255</v>
          </cell>
        </row>
        <row r="134">
          <cell r="C134" t="str">
            <v>201899C7</v>
          </cell>
          <cell r="F134" t="str">
            <v>Rob</v>
          </cell>
          <cell r="G134" t="str">
            <v>Cairns</v>
          </cell>
          <cell r="H134">
            <v>4168203947</v>
          </cell>
          <cell r="I134" t="str">
            <v>rob.cairns@gmail.com</v>
          </cell>
          <cell r="J134" t="str">
            <v>11 Stuart Cres</v>
          </cell>
          <cell r="M134" t="str">
            <v>Toronto</v>
          </cell>
          <cell r="N134" t="str">
            <v>M2N 1A6</v>
          </cell>
          <cell r="O134" t="str">
            <v>11 Stuart Cres</v>
          </cell>
          <cell r="R134" t="str">
            <v>11 Stuart Cres</v>
          </cell>
          <cell r="U134" t="str">
            <v>Toronto</v>
          </cell>
          <cell r="V134" t="str">
            <v>M2N 1A6</v>
          </cell>
          <cell r="W134">
            <v>43349</v>
          </cell>
          <cell r="X134">
            <v>43349</v>
          </cell>
          <cell r="Y134">
            <v>43349</v>
          </cell>
        </row>
        <row r="135">
          <cell r="C135" t="str">
            <v>TH-1325</v>
          </cell>
          <cell r="E135" t="str">
            <v>OCAD University</v>
          </cell>
          <cell r="F135" t="str">
            <v>Peter</v>
          </cell>
          <cell r="G135" t="str">
            <v>Lashko</v>
          </cell>
          <cell r="H135" t="str">
            <v>4169776000X619</v>
          </cell>
          <cell r="I135" t="str">
            <v>plashko@ocadu.ca</v>
          </cell>
          <cell r="J135" t="str">
            <v>100 McCaul Street</v>
          </cell>
          <cell r="M135" t="str">
            <v>Toronto</v>
          </cell>
          <cell r="N135" t="str">
            <v>M5T 1W1</v>
          </cell>
          <cell r="O135" t="str">
            <v>100 McCaul Street</v>
          </cell>
          <cell r="R135" t="str">
            <v>100 McCaul Street</v>
          </cell>
          <cell r="U135" t="str">
            <v>Toronto</v>
          </cell>
          <cell r="V135" t="str">
            <v>M5T 1W1</v>
          </cell>
          <cell r="W135">
            <v>42957</v>
          </cell>
          <cell r="X135">
            <v>43012</v>
          </cell>
          <cell r="Y135">
            <v>43340</v>
          </cell>
        </row>
        <row r="136">
          <cell r="C136" t="str">
            <v>TH-1386</v>
          </cell>
          <cell r="E136" t="str">
            <v>YCC 43</v>
          </cell>
          <cell r="F136" t="str">
            <v>Gabriella</v>
          </cell>
          <cell r="G136" t="str">
            <v>Kis</v>
          </cell>
          <cell r="H136">
            <v>4164291043</v>
          </cell>
          <cell r="I136" t="str">
            <v>ycc43_manager@rogers.com</v>
          </cell>
          <cell r="J136" t="str">
            <v>5 Vicora Linkway</v>
          </cell>
          <cell r="M136" t="str">
            <v>Toronto</v>
          </cell>
          <cell r="N136" t="str">
            <v>M3C 1A4</v>
          </cell>
          <cell r="O136" t="str">
            <v>5 Vicora Linkway</v>
          </cell>
          <cell r="R136" t="str">
            <v>5 Vicora Linkway</v>
          </cell>
          <cell r="U136" t="str">
            <v>Toronto</v>
          </cell>
          <cell r="V136" t="str">
            <v>M3C 1A4</v>
          </cell>
          <cell r="W136">
            <v>43063</v>
          </cell>
          <cell r="X136">
            <v>43069</v>
          </cell>
          <cell r="Y136">
            <v>43131</v>
          </cell>
        </row>
        <row r="137">
          <cell r="C137" t="str">
            <v>TH-1505</v>
          </cell>
          <cell r="E137" t="str">
            <v>Skyview Terra Apartments Ltd</v>
          </cell>
          <cell r="F137" t="str">
            <v>Nira</v>
          </cell>
          <cell r="G137" t="str">
            <v>Vigneswaran</v>
          </cell>
          <cell r="H137">
            <v>4164446545</v>
          </cell>
          <cell r="I137" t="str">
            <v>nira@skyviewmgmt.com</v>
          </cell>
          <cell r="J137" t="str">
            <v>1155 Midland Ave</v>
          </cell>
          <cell r="M137" t="str">
            <v>Toronto</v>
          </cell>
          <cell r="N137" t="str">
            <v>M1K 4H2</v>
          </cell>
          <cell r="O137" t="str">
            <v>1155 Midland Ave</v>
          </cell>
          <cell r="R137" t="str">
            <v>1155 Midland Ave</v>
          </cell>
          <cell r="U137" t="str">
            <v>Toronto</v>
          </cell>
          <cell r="V137" t="str">
            <v>M1K 4H2</v>
          </cell>
          <cell r="W137">
            <v>43220</v>
          </cell>
          <cell r="X137">
            <v>43235</v>
          </cell>
          <cell r="Y137">
            <v>43269</v>
          </cell>
        </row>
        <row r="138">
          <cell r="C138" t="str">
            <v>TH-1536</v>
          </cell>
          <cell r="E138" t="str">
            <v>TSCC 2150</v>
          </cell>
          <cell r="F138" t="str">
            <v>Michael</v>
          </cell>
          <cell r="G138" t="str">
            <v>Luu</v>
          </cell>
          <cell r="H138">
            <v>6478344768</v>
          </cell>
          <cell r="I138" t="str">
            <v>propertymanagement@126simcoe.com</v>
          </cell>
          <cell r="J138" t="str">
            <v>126 Simcoe Street</v>
          </cell>
          <cell r="M138" t="str">
            <v>Toronto</v>
          </cell>
          <cell r="N138" t="str">
            <v>M5H 4E6</v>
          </cell>
          <cell r="O138" t="str">
            <v>TSCC 2150</v>
          </cell>
          <cell r="R138" t="str">
            <v>126 Simcoe Street</v>
          </cell>
          <cell r="U138" t="str">
            <v>Toronto</v>
          </cell>
          <cell r="V138" t="str">
            <v>M5H 4E6</v>
          </cell>
          <cell r="W138">
            <v>43280</v>
          </cell>
          <cell r="X138">
            <v>43297</v>
          </cell>
          <cell r="Y138">
            <v>43306</v>
          </cell>
        </row>
        <row r="139">
          <cell r="C139" t="str">
            <v>TH-1537</v>
          </cell>
          <cell r="E139" t="str">
            <v>Canada Goose Inc</v>
          </cell>
          <cell r="F139" t="str">
            <v>Kevin</v>
          </cell>
          <cell r="G139" t="str">
            <v>Gray</v>
          </cell>
          <cell r="H139" t="str">
            <v>4167809850X3377</v>
          </cell>
          <cell r="I139" t="str">
            <v>kgray@canadagoose.com</v>
          </cell>
          <cell r="J139" t="str">
            <v>250 Bowie Ave</v>
          </cell>
          <cell r="M139" t="str">
            <v>Toronto</v>
          </cell>
          <cell r="N139" t="str">
            <v>M6E 4Y2</v>
          </cell>
          <cell r="O139" t="str">
            <v>250 Bowie Ave</v>
          </cell>
          <cell r="R139" t="str">
            <v>250 Bowie Ave</v>
          </cell>
          <cell r="U139" t="str">
            <v>Toronto</v>
          </cell>
          <cell r="V139" t="str">
            <v>M6E 4Y2</v>
          </cell>
          <cell r="W139">
            <v>43285</v>
          </cell>
          <cell r="X139">
            <v>43329</v>
          </cell>
          <cell r="Y139">
            <v>43335</v>
          </cell>
        </row>
        <row r="140">
          <cell r="C140" t="str">
            <v>TH-1541</v>
          </cell>
          <cell r="E140" t="str">
            <v>Veritas 4590 Dufferin St Corp</v>
          </cell>
          <cell r="F140" t="str">
            <v>Gary</v>
          </cell>
          <cell r="G140" t="str">
            <v>Yu</v>
          </cell>
          <cell r="H140">
            <v>4166686577</v>
          </cell>
          <cell r="I140" t="str">
            <v>gyu@secureselfstorage.com</v>
          </cell>
          <cell r="J140" t="str">
            <v>4590 Dufferin Street</v>
          </cell>
          <cell r="M140" t="str">
            <v>Toronto</v>
          </cell>
          <cell r="N140" t="str">
            <v>M3H 5S4</v>
          </cell>
          <cell r="O140" t="str">
            <v>Veritas 4590 Dufferin St Corp</v>
          </cell>
          <cell r="R140" t="str">
            <v>4590 Dufferin Street</v>
          </cell>
          <cell r="U140" t="str">
            <v>Toronto</v>
          </cell>
          <cell r="V140" t="str">
            <v>M3H 5S4</v>
          </cell>
          <cell r="W140">
            <v>43291</v>
          </cell>
          <cell r="X140">
            <v>43298</v>
          </cell>
          <cell r="Y140">
            <v>43546</v>
          </cell>
        </row>
        <row r="141">
          <cell r="C141" t="str">
            <v>TH-1547</v>
          </cell>
          <cell r="E141" t="str">
            <v>TSCC 2016</v>
          </cell>
          <cell r="F141" t="str">
            <v>Mario</v>
          </cell>
          <cell r="G141" t="str">
            <v>Gambelic</v>
          </cell>
          <cell r="H141">
            <v>9059401234</v>
          </cell>
          <cell r="I141" t="str">
            <v>mgambelic@iccpropertymanagement.com</v>
          </cell>
          <cell r="J141" t="str">
            <v>25 Telegram Mews</v>
          </cell>
          <cell r="M141" t="str">
            <v>Toronto</v>
          </cell>
          <cell r="N141" t="str">
            <v>M5V 3Z2</v>
          </cell>
          <cell r="O141" t="str">
            <v>TSCC 2016</v>
          </cell>
          <cell r="R141" t="str">
            <v>25 Telegram Mews</v>
          </cell>
          <cell r="U141" t="str">
            <v>Toronto</v>
          </cell>
          <cell r="V141" t="str">
            <v>M5V 3Z2</v>
          </cell>
          <cell r="W141">
            <v>43297</v>
          </cell>
          <cell r="X141">
            <v>43306</v>
          </cell>
          <cell r="Y141">
            <v>43313</v>
          </cell>
        </row>
        <row r="142">
          <cell r="C142" t="str">
            <v>TH-1555</v>
          </cell>
          <cell r="E142" t="str">
            <v>TSCC 2368</v>
          </cell>
          <cell r="F142" t="str">
            <v>Vida</v>
          </cell>
          <cell r="G142" t="str">
            <v>Ardalan</v>
          </cell>
          <cell r="H142">
            <v>4167731081</v>
          </cell>
          <cell r="I142" t="str">
            <v>propertymanager@emraldcityone.com</v>
          </cell>
          <cell r="J142" t="str">
            <v>70 Forest Manor Road</v>
          </cell>
          <cell r="M142" t="str">
            <v>Toronto</v>
          </cell>
          <cell r="N142" t="str">
            <v>M2J 1G2</v>
          </cell>
          <cell r="O142" t="str">
            <v>TSCC 2368</v>
          </cell>
          <cell r="R142" t="str">
            <v>70 Forest Manor Road</v>
          </cell>
          <cell r="U142" t="str">
            <v>Toronto</v>
          </cell>
          <cell r="V142" t="str">
            <v>M2J 1G2</v>
          </cell>
          <cell r="W142">
            <v>43311</v>
          </cell>
          <cell r="X142">
            <v>43313</v>
          </cell>
          <cell r="Y142">
            <v>43328</v>
          </cell>
        </row>
        <row r="143">
          <cell r="C143" t="str">
            <v>TH-1571</v>
          </cell>
          <cell r="E143" t="str">
            <v>Brookfield Property Partners</v>
          </cell>
          <cell r="F143" t="str">
            <v>Shawn</v>
          </cell>
          <cell r="G143" t="str">
            <v>Lefebvre</v>
          </cell>
          <cell r="H143">
            <v>4163421865</v>
          </cell>
          <cell r="I143" t="str">
            <v>shawn.lefebvre@brookfieldproperties.com</v>
          </cell>
          <cell r="J143" t="str">
            <v>2 Queen Street East</v>
          </cell>
          <cell r="K143" t="str">
            <v>Suite 101</v>
          </cell>
          <cell r="M143" t="str">
            <v>Toronto</v>
          </cell>
          <cell r="N143" t="str">
            <v>M5C 3G7</v>
          </cell>
          <cell r="O143" t="str">
            <v>2 Queen ST E</v>
          </cell>
          <cell r="R143" t="str">
            <v>2 Queen Street East</v>
          </cell>
          <cell r="U143" t="str">
            <v>Toronto</v>
          </cell>
          <cell r="V143" t="str">
            <v>M5C 3G7</v>
          </cell>
          <cell r="W143">
            <v>43335</v>
          </cell>
          <cell r="X143">
            <v>43336</v>
          </cell>
          <cell r="Y143">
            <v>43343</v>
          </cell>
        </row>
        <row r="144">
          <cell r="C144" t="str">
            <v>TH-1581</v>
          </cell>
          <cell r="E144" t="str">
            <v>Colliers International</v>
          </cell>
          <cell r="F144" t="str">
            <v>Lisa</v>
          </cell>
          <cell r="G144" t="str">
            <v>Peatt</v>
          </cell>
          <cell r="H144">
            <v>6477989504</v>
          </cell>
          <cell r="I144" t="str">
            <v>lisa.peatt@colliers.com</v>
          </cell>
          <cell r="J144" t="str">
            <v>181 Bay Street</v>
          </cell>
          <cell r="K144" t="str">
            <v>Suite 1400</v>
          </cell>
          <cell r="M144" t="str">
            <v>Toronto</v>
          </cell>
          <cell r="N144" t="str">
            <v>M5J 2V1</v>
          </cell>
          <cell r="O144" t="str">
            <v>110 Eglinton</v>
          </cell>
          <cell r="R144" t="str">
            <v>110 Eglinton Ave East</v>
          </cell>
          <cell r="U144" t="str">
            <v>Toronto</v>
          </cell>
          <cell r="V144" t="str">
            <v>M4P 1E2</v>
          </cell>
          <cell r="W144">
            <v>43340</v>
          </cell>
          <cell r="X144">
            <v>43397</v>
          </cell>
          <cell r="Y144">
            <v>43454</v>
          </cell>
        </row>
        <row r="145">
          <cell r="C145" t="str">
            <v>TH-1594</v>
          </cell>
          <cell r="E145" t="str">
            <v>Fortinos</v>
          </cell>
          <cell r="F145" t="str">
            <v>Paolo</v>
          </cell>
          <cell r="G145" t="str">
            <v>Presutti</v>
          </cell>
          <cell r="H145">
            <v>9053340239</v>
          </cell>
          <cell r="I145" t="str">
            <v>paolo.presutti@loblaw.ca</v>
          </cell>
          <cell r="J145" t="str">
            <v>700 Lawrence Avenue West</v>
          </cell>
          <cell r="M145" t="str">
            <v>Toronto</v>
          </cell>
          <cell r="N145" t="str">
            <v>M6A 3B4</v>
          </cell>
          <cell r="O145" t="str">
            <v>Fortinos Store # 52</v>
          </cell>
          <cell r="R145" t="str">
            <v>700 Lawrence Avenue West</v>
          </cell>
          <cell r="U145" t="str">
            <v>Toronto</v>
          </cell>
          <cell r="V145" t="str">
            <v>M6A 3B4</v>
          </cell>
          <cell r="W145">
            <v>43353</v>
          </cell>
          <cell r="X145">
            <v>43367</v>
          </cell>
          <cell r="Y145">
            <v>43509</v>
          </cell>
        </row>
        <row r="146">
          <cell r="C146" t="str">
            <v>TH-1595</v>
          </cell>
          <cell r="E146" t="str">
            <v>YCC 288</v>
          </cell>
          <cell r="F146" t="str">
            <v>Peter</v>
          </cell>
          <cell r="G146" t="str">
            <v>Mahut</v>
          </cell>
          <cell r="H146">
            <v>6479229056</v>
          </cell>
          <cell r="I146" t="str">
            <v>pm@harboursquare.com</v>
          </cell>
          <cell r="J146" t="str">
            <v>33 Harbour Square</v>
          </cell>
          <cell r="M146" t="str">
            <v>Toronto</v>
          </cell>
          <cell r="N146" t="str">
            <v>M5J 2G2</v>
          </cell>
          <cell r="O146" t="str">
            <v>YCC 288</v>
          </cell>
          <cell r="R146" t="str">
            <v>33 Harbour Square</v>
          </cell>
          <cell r="U146" t="str">
            <v>Toronto</v>
          </cell>
          <cell r="V146" t="str">
            <v>M5J 2G2</v>
          </cell>
          <cell r="W146">
            <v>43362</v>
          </cell>
          <cell r="X146">
            <v>43363</v>
          </cell>
          <cell r="Y146">
            <v>43565</v>
          </cell>
        </row>
        <row r="147">
          <cell r="C147" t="str">
            <v>TH-1631</v>
          </cell>
          <cell r="E147" t="str">
            <v>MTCC 933</v>
          </cell>
          <cell r="F147" t="str">
            <v>Milka</v>
          </cell>
          <cell r="G147" t="str">
            <v>Matejic</v>
          </cell>
          <cell r="H147" t="str">
            <v>4163480190X3409</v>
          </cell>
          <cell r="I147" t="str">
            <v>manager@38elmstreet.com</v>
          </cell>
          <cell r="J147" t="str">
            <v>38 Elm Street</v>
          </cell>
          <cell r="M147" t="str">
            <v>Toronto</v>
          </cell>
          <cell r="N147" t="str">
            <v>M5G 2K5</v>
          </cell>
          <cell r="O147" t="str">
            <v>38 Elm Street at Minto Plaza</v>
          </cell>
          <cell r="R147" t="str">
            <v>38 Elm Street</v>
          </cell>
          <cell r="U147" t="str">
            <v>Toronto</v>
          </cell>
          <cell r="V147" t="str">
            <v>M5G 2K5</v>
          </cell>
          <cell r="W147">
            <v>43403</v>
          </cell>
          <cell r="X147">
            <v>43425</v>
          </cell>
          <cell r="Y147">
            <v>43433</v>
          </cell>
        </row>
        <row r="148">
          <cell r="C148" t="str">
            <v>TH-1633</v>
          </cell>
          <cell r="E148" t="str">
            <v>JUBAL ENTERPRISES</v>
          </cell>
          <cell r="F148" t="str">
            <v>Joel</v>
          </cell>
          <cell r="G148" t="str">
            <v>Snitman</v>
          </cell>
          <cell r="H148">
            <v>9054800124</v>
          </cell>
          <cell r="I148" t="str">
            <v>joel@rockwoodmanagement.com</v>
          </cell>
          <cell r="J148" t="str">
            <v>40 Parkcrest Dr</v>
          </cell>
          <cell r="M148" t="str">
            <v>Toronto</v>
          </cell>
          <cell r="N148" t="str">
            <v>M1M 272</v>
          </cell>
          <cell r="O148" t="str">
            <v>JUBAL ENTERPRISES</v>
          </cell>
          <cell r="R148" t="str">
            <v>40 Parkcrest Dr</v>
          </cell>
          <cell r="U148" t="str">
            <v>Toronto</v>
          </cell>
          <cell r="V148" t="str">
            <v>M1M 272</v>
          </cell>
          <cell r="W148">
            <v>43412</v>
          </cell>
          <cell r="X148">
            <v>43426</v>
          </cell>
          <cell r="Y148">
            <v>43436</v>
          </cell>
        </row>
        <row r="149">
          <cell r="C149" t="str">
            <v>TH-1641</v>
          </cell>
          <cell r="E149" t="str">
            <v>TSCC 1511</v>
          </cell>
          <cell r="F149" t="str">
            <v>Ovidu</v>
          </cell>
          <cell r="G149" t="str">
            <v>Floroiu</v>
          </cell>
          <cell r="H149">
            <v>4167824772</v>
          </cell>
          <cell r="I149" t="str">
            <v>tscc1511_manager@outlook.com</v>
          </cell>
          <cell r="J149" t="str">
            <v>650 Lawrence Ave West</v>
          </cell>
          <cell r="M149" t="str">
            <v>Toronto</v>
          </cell>
          <cell r="N149" t="str">
            <v>M6A 3E8</v>
          </cell>
          <cell r="O149" t="str">
            <v>TSCC 1511</v>
          </cell>
          <cell r="R149" t="str">
            <v>650 Lawrence Ave West</v>
          </cell>
          <cell r="U149" t="str">
            <v>Toronto</v>
          </cell>
          <cell r="V149" t="str">
            <v>M6A 3E8</v>
          </cell>
          <cell r="W149">
            <v>43417</v>
          </cell>
          <cell r="X149">
            <v>43430</v>
          </cell>
          <cell r="Y149">
            <v>43452</v>
          </cell>
        </row>
        <row r="150">
          <cell r="C150" t="str">
            <v>TH-1652</v>
          </cell>
          <cell r="E150" t="str">
            <v>MetCap Living</v>
          </cell>
          <cell r="F150" t="str">
            <v>Liana</v>
          </cell>
          <cell r="G150" t="str">
            <v>Bresler</v>
          </cell>
          <cell r="H150">
            <v>4165936499</v>
          </cell>
          <cell r="I150" t="str">
            <v>lbresler@svn-ap.com</v>
          </cell>
          <cell r="J150" t="str">
            <v>260 Richmond Street East</v>
          </cell>
          <cell r="K150" t="str">
            <v>Suite 300</v>
          </cell>
          <cell r="M150" t="str">
            <v>Toronto</v>
          </cell>
          <cell r="N150" t="str">
            <v>M5A 1P4</v>
          </cell>
          <cell r="O150" t="str">
            <v>Sherbourne Estates</v>
          </cell>
          <cell r="R150" t="str">
            <v>191 &amp; 201 Sherbourne St</v>
          </cell>
          <cell r="U150" t="str">
            <v>Toronto</v>
          </cell>
          <cell r="V150" t="str">
            <v>M5A 3X1</v>
          </cell>
          <cell r="W150">
            <v>43427</v>
          </cell>
          <cell r="X150">
            <v>43430</v>
          </cell>
          <cell r="Y150">
            <v>43453</v>
          </cell>
        </row>
        <row r="151">
          <cell r="C151" t="str">
            <v>TH-1666</v>
          </cell>
          <cell r="E151" t="str">
            <v>Canada Goose Inc</v>
          </cell>
          <cell r="F151" t="str">
            <v>Kevin</v>
          </cell>
          <cell r="G151" t="str">
            <v>Gray</v>
          </cell>
          <cell r="H151" t="str">
            <v>4167809850X3377</v>
          </cell>
          <cell r="I151" t="str">
            <v>kgray@canadagoose.com</v>
          </cell>
          <cell r="J151" t="str">
            <v>45 Commander Blvd</v>
          </cell>
          <cell r="M151" t="str">
            <v>Toronto</v>
          </cell>
          <cell r="N151" t="str">
            <v>M1S 3Y3</v>
          </cell>
          <cell r="O151" t="str">
            <v>45 Commander Blvd</v>
          </cell>
          <cell r="R151" t="str">
            <v>45 Commander Blvd</v>
          </cell>
          <cell r="U151" t="str">
            <v>Toronto</v>
          </cell>
          <cell r="V151" t="str">
            <v>M1S 3Y3</v>
          </cell>
          <cell r="W151">
            <v>43447</v>
          </cell>
          <cell r="X151">
            <v>43479</v>
          </cell>
          <cell r="Y151">
            <v>43485</v>
          </cell>
        </row>
        <row r="152">
          <cell r="C152" t="str">
            <v>TH-1668</v>
          </cell>
          <cell r="E152" t="str">
            <v>Canada Goose Inc</v>
          </cell>
          <cell r="F152" t="str">
            <v>Kevin</v>
          </cell>
          <cell r="G152" t="str">
            <v>Gray</v>
          </cell>
          <cell r="H152" t="str">
            <v>4167809850X3377</v>
          </cell>
          <cell r="I152" t="str">
            <v>kgray@canadagoose.com</v>
          </cell>
          <cell r="J152" t="str">
            <v>33 Commander Blvd</v>
          </cell>
          <cell r="M152" t="str">
            <v>Toronto</v>
          </cell>
          <cell r="N152" t="str">
            <v>M1S 3E7</v>
          </cell>
          <cell r="O152" t="str">
            <v>33 Commander Blvd</v>
          </cell>
          <cell r="R152" t="str">
            <v>33 Commander Blvd</v>
          </cell>
          <cell r="U152" t="str">
            <v>Toronto</v>
          </cell>
          <cell r="V152" t="str">
            <v>M1S 3E7</v>
          </cell>
          <cell r="W152">
            <v>43447</v>
          </cell>
          <cell r="X152">
            <v>43479</v>
          </cell>
          <cell r="Y152">
            <v>43485</v>
          </cell>
        </row>
        <row r="153">
          <cell r="C153" t="str">
            <v>TH-1682</v>
          </cell>
          <cell r="E153" t="str">
            <v>Centennial College of Applied Arts &amp; Technology</v>
          </cell>
          <cell r="F153" t="str">
            <v>Mark</v>
          </cell>
          <cell r="G153" t="str">
            <v>Simpson</v>
          </cell>
          <cell r="H153" t="str">
            <v>4162895000X7021</v>
          </cell>
          <cell r="I153" t="str">
            <v>msimpson@centennialcollege.ca</v>
          </cell>
          <cell r="J153" t="str">
            <v>P.O. Box 631</v>
          </cell>
          <cell r="K153" t="str">
            <v>Station A</v>
          </cell>
          <cell r="M153" t="str">
            <v>Toronto</v>
          </cell>
          <cell r="N153" t="str">
            <v>M1K 5E9</v>
          </cell>
          <cell r="O153" t="str">
            <v>L Block</v>
          </cell>
          <cell r="R153" t="str">
            <v>941 Progress Ave</v>
          </cell>
          <cell r="U153" t="str">
            <v>Toronto</v>
          </cell>
          <cell r="V153" t="str">
            <v>M1G 3T8</v>
          </cell>
          <cell r="W153">
            <v>43515</v>
          </cell>
          <cell r="X153">
            <v>43586</v>
          </cell>
          <cell r="Y153">
            <v>43643</v>
          </cell>
        </row>
        <row r="154">
          <cell r="C154" t="str">
            <v>TH-1685</v>
          </cell>
          <cell r="E154" t="str">
            <v>CPMI c/o Crown Property Management - 111 Peter St</v>
          </cell>
          <cell r="F154" t="str">
            <v>Carm</v>
          </cell>
          <cell r="G154" t="str">
            <v>Berardi</v>
          </cell>
          <cell r="H154" t="str">
            <v>4169479392X4221</v>
          </cell>
          <cell r="I154" t="str">
            <v>cberardi@crp-cpmi.com</v>
          </cell>
          <cell r="J154" t="str">
            <v>111 Peter Street</v>
          </cell>
          <cell r="M154" t="str">
            <v>Toronto</v>
          </cell>
          <cell r="N154" t="str">
            <v>M5V 2H1</v>
          </cell>
          <cell r="O154" t="str">
            <v>111 Peter Street</v>
          </cell>
          <cell r="R154" t="str">
            <v>111 Peter Street</v>
          </cell>
          <cell r="U154" t="str">
            <v>Toronto</v>
          </cell>
          <cell r="V154" t="str">
            <v>M5V 2H1</v>
          </cell>
          <cell r="W154">
            <v>43517</v>
          </cell>
          <cell r="X154">
            <v>43529</v>
          </cell>
          <cell r="Y154">
            <v>43539</v>
          </cell>
        </row>
        <row r="155">
          <cell r="C155" t="str">
            <v>TH-1697</v>
          </cell>
          <cell r="E155" t="str">
            <v>TSCC 2407</v>
          </cell>
          <cell r="F155" t="str">
            <v>Anna</v>
          </cell>
          <cell r="G155" t="str">
            <v>Marie Vena</v>
          </cell>
          <cell r="H155">
            <v>4164961772</v>
          </cell>
          <cell r="I155" t="str">
            <v>emraldcity2.pm@delcondo.com</v>
          </cell>
          <cell r="J155" t="str">
            <v>66 Forest Manor Road</v>
          </cell>
          <cell r="M155" t="str">
            <v>Toronto</v>
          </cell>
          <cell r="N155" t="str">
            <v>M2J 0B7</v>
          </cell>
          <cell r="O155" t="str">
            <v>TSCC 2407</v>
          </cell>
          <cell r="R155" t="str">
            <v>66 Forest Manor Road</v>
          </cell>
          <cell r="U155" t="str">
            <v>Toronto</v>
          </cell>
          <cell r="V155" t="str">
            <v>M2J 0B7</v>
          </cell>
          <cell r="W155">
            <v>43550</v>
          </cell>
          <cell r="X155">
            <v>43558</v>
          </cell>
          <cell r="Y155">
            <v>43628</v>
          </cell>
        </row>
        <row r="156">
          <cell r="C156" t="str">
            <v>TH-1698</v>
          </cell>
          <cell r="E156" t="str">
            <v>Crown Property Management Inc.</v>
          </cell>
          <cell r="F156" t="str">
            <v>Clarke</v>
          </cell>
          <cell r="G156" t="str">
            <v>Stewart</v>
          </cell>
          <cell r="H156">
            <v>6475544806</v>
          </cell>
          <cell r="I156" t="str">
            <v>cstewart@crp-cpmi.com</v>
          </cell>
          <cell r="J156" t="str">
            <v>5255 Yonge Street</v>
          </cell>
          <cell r="M156" t="str">
            <v>Toronto</v>
          </cell>
          <cell r="N156" t="str">
            <v>M2N 6P4</v>
          </cell>
          <cell r="O156" t="str">
            <v>5255 Yonge Street</v>
          </cell>
          <cell r="R156" t="str">
            <v>5255 Yonge Street</v>
          </cell>
          <cell r="U156" t="str">
            <v>Toronto</v>
          </cell>
          <cell r="V156" t="str">
            <v>M2N 6P4</v>
          </cell>
          <cell r="W156">
            <v>43542</v>
          </cell>
          <cell r="X156">
            <v>43553</v>
          </cell>
          <cell r="Y156">
            <v>43635</v>
          </cell>
        </row>
        <row r="157">
          <cell r="C157" t="str">
            <v>TH-1718</v>
          </cell>
          <cell r="E157" t="str">
            <v>FIRST CAPITAL (KING LIBERTY OFFICE) CORPORATION</v>
          </cell>
          <cell r="F157" t="str">
            <v>Melissa</v>
          </cell>
          <cell r="G157" t="str">
            <v>Jacobs</v>
          </cell>
          <cell r="H157">
            <v>4162164278</v>
          </cell>
          <cell r="I157" t="str">
            <v>melissa.jacobs@fcrms.ca</v>
          </cell>
          <cell r="J157" t="str">
            <v>85 Hanna Avenue</v>
          </cell>
          <cell r="K157" t="str">
            <v>Suite 400</v>
          </cell>
          <cell r="M157" t="str">
            <v>Toronto</v>
          </cell>
          <cell r="N157" t="str">
            <v>M6K 353</v>
          </cell>
          <cell r="O157" t="str">
            <v>85 Hanna Avenue</v>
          </cell>
          <cell r="R157" t="str">
            <v>85 Hanna Avenue</v>
          </cell>
          <cell r="S157" t="str">
            <v>Suite 400</v>
          </cell>
          <cell r="U157" t="str">
            <v>Toronto</v>
          </cell>
          <cell r="V157" t="str">
            <v>M6K 353</v>
          </cell>
          <cell r="W157">
            <v>43550</v>
          </cell>
          <cell r="X157">
            <v>43556</v>
          </cell>
          <cell r="Y157">
            <v>43646</v>
          </cell>
        </row>
        <row r="158">
          <cell r="C158" t="str">
            <v>TH-1720</v>
          </cell>
          <cell r="E158" t="str">
            <v>TSCC 2138</v>
          </cell>
          <cell r="F158" t="str">
            <v>Rob</v>
          </cell>
          <cell r="G158" t="str">
            <v>Detta Colli</v>
          </cell>
          <cell r="H158">
            <v>4163541997</v>
          </cell>
          <cell r="I158" t="str">
            <v>RDettaColli@Crossbridgecs.com</v>
          </cell>
          <cell r="J158" t="str">
            <v>90 Stadium Road</v>
          </cell>
          <cell r="M158" t="str">
            <v>Toronto</v>
          </cell>
          <cell r="N158" t="str">
            <v>M5V 3W5</v>
          </cell>
          <cell r="O158" t="str">
            <v>TSCC 2138</v>
          </cell>
          <cell r="R158" t="str">
            <v>90 Stadium Road</v>
          </cell>
          <cell r="U158" t="str">
            <v>Toronto</v>
          </cell>
          <cell r="V158" t="str">
            <v>M5V 3W5</v>
          </cell>
          <cell r="W158">
            <v>43549</v>
          </cell>
          <cell r="X158">
            <v>43598</v>
          </cell>
          <cell r="Y158">
            <v>43607</v>
          </cell>
        </row>
        <row r="159">
          <cell r="C159" t="str">
            <v>TH-1731</v>
          </cell>
          <cell r="E159" t="str">
            <v>FIRST CAPITAL (KING LIBERTY OFFICE) CORPORATION</v>
          </cell>
          <cell r="F159" t="str">
            <v>Melissa</v>
          </cell>
          <cell r="G159" t="str">
            <v>Jacobs</v>
          </cell>
          <cell r="H159">
            <v>4162164278</v>
          </cell>
          <cell r="I159" t="str">
            <v>melissa.jacobs@fcrms.ca</v>
          </cell>
          <cell r="J159" t="str">
            <v>85 Hanna Avenue</v>
          </cell>
          <cell r="K159" t="str">
            <v>Suite 400</v>
          </cell>
          <cell r="M159" t="str">
            <v>Toronto</v>
          </cell>
          <cell r="N159" t="str">
            <v>M6K 353</v>
          </cell>
          <cell r="O159" t="str">
            <v>109 Atlantic</v>
          </cell>
          <cell r="R159" t="str">
            <v>1137 King Street West</v>
          </cell>
          <cell r="U159" t="str">
            <v>Toronto</v>
          </cell>
          <cell r="V159" t="str">
            <v>M6K 1X4</v>
          </cell>
          <cell r="W159">
            <v>43550</v>
          </cell>
          <cell r="X159">
            <v>43556</v>
          </cell>
          <cell r="Y159">
            <v>43646</v>
          </cell>
        </row>
        <row r="160">
          <cell r="C160" t="str">
            <v>TH-1741</v>
          </cell>
          <cell r="E160" t="str">
            <v>Brewers Retail Inc</v>
          </cell>
          <cell r="F160" t="str">
            <v>Joe</v>
          </cell>
          <cell r="G160" t="str">
            <v>Marchione</v>
          </cell>
          <cell r="H160">
            <v>9052122780</v>
          </cell>
          <cell r="I160" t="str">
            <v>joe.marchione@thebeerstore.ca</v>
          </cell>
          <cell r="J160" t="str">
            <v>5900 Explorer Drive</v>
          </cell>
          <cell r="M160" t="str">
            <v>Mississauga</v>
          </cell>
          <cell r="N160" t="str">
            <v>L4W 5L2</v>
          </cell>
          <cell r="O160" t="str">
            <v>The Beer Store</v>
          </cell>
          <cell r="R160" t="str">
            <v>2934 Finch Avenue East</v>
          </cell>
          <cell r="U160" t="str">
            <v>Toronto</v>
          </cell>
          <cell r="V160" t="str">
            <v>M1W 2T4</v>
          </cell>
          <cell r="W160">
            <v>43549</v>
          </cell>
          <cell r="X160">
            <v>43586</v>
          </cell>
          <cell r="Y160">
            <v>43646</v>
          </cell>
        </row>
        <row r="161">
          <cell r="C161" t="str">
            <v>TH-1748</v>
          </cell>
          <cell r="E161" t="str">
            <v>TSCC 1946</v>
          </cell>
          <cell r="F161" t="str">
            <v>Nazir</v>
          </cell>
          <cell r="G161" t="str">
            <v>Syed</v>
          </cell>
          <cell r="H161">
            <v>4165999600</v>
          </cell>
          <cell r="I161" t="str">
            <v>pm@9t6condo.com</v>
          </cell>
          <cell r="J161" t="str">
            <v>96 Saint Patrick Street</v>
          </cell>
          <cell r="M161" t="str">
            <v>Toronto</v>
          </cell>
          <cell r="N161" t="str">
            <v>M5T 1V2</v>
          </cell>
          <cell r="O161" t="str">
            <v>TSCC 1946</v>
          </cell>
          <cell r="R161" t="str">
            <v>96 Saint Patrick Street</v>
          </cell>
          <cell r="U161" t="str">
            <v>Toronto</v>
          </cell>
          <cell r="V161" t="str">
            <v>M5T 1V2</v>
          </cell>
          <cell r="W161">
            <v>43551</v>
          </cell>
          <cell r="X161">
            <v>43552</v>
          </cell>
          <cell r="Y161">
            <v>43572</v>
          </cell>
        </row>
        <row r="162">
          <cell r="C162" t="str">
            <v>TH-1749</v>
          </cell>
          <cell r="E162" t="str">
            <v>TSCC 1946</v>
          </cell>
          <cell r="F162" t="str">
            <v>Nazir</v>
          </cell>
          <cell r="G162" t="str">
            <v>Syed</v>
          </cell>
          <cell r="H162">
            <v>4165999600</v>
          </cell>
          <cell r="I162" t="str">
            <v>pm@9t6condo.com</v>
          </cell>
          <cell r="J162" t="str">
            <v>96 Saint Patrick Street</v>
          </cell>
          <cell r="M162" t="str">
            <v>Toronto</v>
          </cell>
          <cell r="N162" t="str">
            <v>M5T 1V2</v>
          </cell>
          <cell r="O162" t="str">
            <v>TSCC 1946</v>
          </cell>
          <cell r="R162" t="str">
            <v>96 Saint Patrick Street</v>
          </cell>
          <cell r="U162" t="str">
            <v>Toronto</v>
          </cell>
          <cell r="V162" t="str">
            <v>M5T 1V2</v>
          </cell>
          <cell r="W162">
            <v>43551</v>
          </cell>
          <cell r="X162">
            <v>43552</v>
          </cell>
          <cell r="Y162">
            <v>43572</v>
          </cell>
        </row>
        <row r="163">
          <cell r="C163" t="str">
            <v>TH-1750</v>
          </cell>
          <cell r="E163" t="str">
            <v>TSCC 2583</v>
          </cell>
          <cell r="F163" t="str">
            <v>Michael</v>
          </cell>
          <cell r="G163" t="str">
            <v>Francolla</v>
          </cell>
          <cell r="H163">
            <v>4169308000</v>
          </cell>
          <cell r="I163" t="str">
            <v>michael.francolla@fsresidential.com</v>
          </cell>
          <cell r="J163" t="str">
            <v>68 Abell Street</v>
          </cell>
          <cell r="M163" t="str">
            <v>Toronto</v>
          </cell>
          <cell r="N163" t="str">
            <v>M5V 1V3</v>
          </cell>
          <cell r="O163" t="str">
            <v>TSCC 2583</v>
          </cell>
          <cell r="R163" t="str">
            <v>68 Abell Street</v>
          </cell>
          <cell r="U163" t="str">
            <v>Toronto</v>
          </cell>
          <cell r="V163" t="str">
            <v>M5V 1V3</v>
          </cell>
          <cell r="W163">
            <v>43551</v>
          </cell>
          <cell r="X163">
            <v>43551</v>
          </cell>
          <cell r="Y163">
            <v>43572</v>
          </cell>
        </row>
        <row r="164">
          <cell r="C164" t="str">
            <v>TH-1751</v>
          </cell>
          <cell r="E164" t="str">
            <v>TSCC 2573</v>
          </cell>
          <cell r="F164" t="str">
            <v>John</v>
          </cell>
          <cell r="G164" t="str">
            <v>Wilson</v>
          </cell>
          <cell r="H164">
            <v>6473474283</v>
          </cell>
          <cell r="I164" t="str">
            <v>jwilson@iccpropertymanagement.com</v>
          </cell>
          <cell r="J164" t="str">
            <v>30 Nelson Street</v>
          </cell>
          <cell r="M164" t="str">
            <v>Toronto</v>
          </cell>
          <cell r="N164" t="str">
            <v>M5V 0H5</v>
          </cell>
          <cell r="O164" t="str">
            <v>TSCC 2573</v>
          </cell>
          <cell r="R164" t="str">
            <v>30 Nelson Street</v>
          </cell>
          <cell r="U164" t="str">
            <v>Toronto</v>
          </cell>
          <cell r="V164" t="str">
            <v>M5V 0H5</v>
          </cell>
          <cell r="W164">
            <v>43550</v>
          </cell>
          <cell r="X164">
            <v>43558</v>
          </cell>
          <cell r="Y164">
            <v>43628</v>
          </cell>
        </row>
        <row r="165">
          <cell r="C165" t="str">
            <v>TH-1752</v>
          </cell>
          <cell r="E165" t="str">
            <v>TSCC 2583</v>
          </cell>
          <cell r="F165" t="str">
            <v>Michael</v>
          </cell>
          <cell r="G165" t="str">
            <v>Francolla</v>
          </cell>
          <cell r="H165">
            <v>4169308000</v>
          </cell>
          <cell r="I165" t="str">
            <v>michael.francolla@fsresidential.com</v>
          </cell>
          <cell r="J165" t="str">
            <v>68 Abell Street</v>
          </cell>
          <cell r="M165" t="str">
            <v>Toronto</v>
          </cell>
          <cell r="N165" t="str">
            <v>M5V 1V3</v>
          </cell>
          <cell r="O165" t="str">
            <v>TSCC 2583</v>
          </cell>
          <cell r="R165" t="str">
            <v>68 Abell Street</v>
          </cell>
          <cell r="U165" t="str">
            <v>Toronto</v>
          </cell>
          <cell r="V165" t="str">
            <v>M5V 1V3</v>
          </cell>
          <cell r="W165">
            <v>43551</v>
          </cell>
          <cell r="X165">
            <v>43551</v>
          </cell>
          <cell r="Y165">
            <v>43572</v>
          </cell>
        </row>
        <row r="166">
          <cell r="C166" t="str">
            <v>TH-1753</v>
          </cell>
          <cell r="E166" t="str">
            <v>TSCC 2573</v>
          </cell>
          <cell r="F166" t="str">
            <v>John</v>
          </cell>
          <cell r="G166" t="str">
            <v>Wilson</v>
          </cell>
          <cell r="H166">
            <v>6473474283</v>
          </cell>
          <cell r="I166" t="str">
            <v>jwilson@iccpropertymanagement.com</v>
          </cell>
          <cell r="J166" t="str">
            <v>30 Nelson Street</v>
          </cell>
          <cell r="M166" t="str">
            <v>Toronto</v>
          </cell>
          <cell r="N166" t="str">
            <v>M5V 0H5</v>
          </cell>
          <cell r="O166" t="str">
            <v>TSCC 2573</v>
          </cell>
          <cell r="R166" t="str">
            <v>30 Nelson Street</v>
          </cell>
          <cell r="U166" t="str">
            <v>Toronto</v>
          </cell>
          <cell r="V166" t="str">
            <v>M5V 0H5</v>
          </cell>
          <cell r="W166">
            <v>43550</v>
          </cell>
          <cell r="X166">
            <v>43558</v>
          </cell>
          <cell r="Y166">
            <v>43622</v>
          </cell>
        </row>
        <row r="167">
          <cell r="C167" t="str">
            <v>TH-1754</v>
          </cell>
          <cell r="E167" t="str">
            <v>TSCC 2573</v>
          </cell>
          <cell r="F167" t="str">
            <v>John</v>
          </cell>
          <cell r="G167" t="str">
            <v>Wilson</v>
          </cell>
          <cell r="H167">
            <v>6473474283</v>
          </cell>
          <cell r="I167" t="str">
            <v>jwilson@iccpropertymanagement.com</v>
          </cell>
          <cell r="J167" t="str">
            <v>30 Nelson Street</v>
          </cell>
          <cell r="M167" t="str">
            <v>Toronto</v>
          </cell>
          <cell r="N167" t="str">
            <v>M5V 0H5</v>
          </cell>
          <cell r="O167" t="str">
            <v>TSCC 2573</v>
          </cell>
          <cell r="R167" t="str">
            <v>30 Nelson Street</v>
          </cell>
          <cell r="U167" t="str">
            <v>Toronto</v>
          </cell>
          <cell r="V167" t="str">
            <v>M5V 0H5</v>
          </cell>
          <cell r="W167">
            <v>43550</v>
          </cell>
          <cell r="X167">
            <v>43558</v>
          </cell>
          <cell r="Y167">
            <v>43622</v>
          </cell>
        </row>
        <row r="168">
          <cell r="C168" t="str">
            <v>TH-1755</v>
          </cell>
          <cell r="E168" t="str">
            <v>TSCC 2583</v>
          </cell>
          <cell r="F168" t="str">
            <v>Michael</v>
          </cell>
          <cell r="G168" t="str">
            <v>Francolla</v>
          </cell>
          <cell r="H168">
            <v>4169308000</v>
          </cell>
          <cell r="I168" t="str">
            <v>michael.francolla@fsresidential.com</v>
          </cell>
          <cell r="J168" t="str">
            <v>68 Abell Street</v>
          </cell>
          <cell r="M168" t="str">
            <v>Toronto</v>
          </cell>
          <cell r="N168" t="str">
            <v>M5V 1V3</v>
          </cell>
          <cell r="O168" t="str">
            <v>TSCC 2583</v>
          </cell>
          <cell r="R168" t="str">
            <v>68 Abell Street</v>
          </cell>
          <cell r="U168" t="str">
            <v>Toronto</v>
          </cell>
          <cell r="V168" t="str">
            <v>M5V 1V3</v>
          </cell>
          <cell r="W168">
            <v>43551</v>
          </cell>
          <cell r="X168">
            <v>43551</v>
          </cell>
          <cell r="Y168">
            <v>43572</v>
          </cell>
        </row>
        <row r="169">
          <cell r="C169" t="str">
            <v>TH-1757</v>
          </cell>
          <cell r="E169" t="str">
            <v>TSCC 2443</v>
          </cell>
          <cell r="F169" t="str">
            <v>Vadym</v>
          </cell>
          <cell r="G169" t="str">
            <v>Koyen</v>
          </cell>
          <cell r="H169">
            <v>6473430935</v>
          </cell>
          <cell r="I169" t="str">
            <v>cpomanagement@gmail.com</v>
          </cell>
          <cell r="J169" t="str">
            <v>2220 Lakeshore Blvd West</v>
          </cell>
          <cell r="M169" t="str">
            <v>Toronto</v>
          </cell>
          <cell r="N169" t="str">
            <v>M8V 1A4</v>
          </cell>
          <cell r="O169" t="str">
            <v>TSCC 2443</v>
          </cell>
          <cell r="R169" t="str">
            <v>2220 Lakeshore Blvd West</v>
          </cell>
          <cell r="U169" t="str">
            <v>Toronto</v>
          </cell>
          <cell r="V169" t="str">
            <v>M8V 1A4</v>
          </cell>
          <cell r="W169">
            <v>43551</v>
          </cell>
          <cell r="X169">
            <v>43552</v>
          </cell>
          <cell r="Y169">
            <v>43572</v>
          </cell>
        </row>
        <row r="170">
          <cell r="C170" t="str">
            <v>TH-1758</v>
          </cell>
          <cell r="E170" t="str">
            <v>TSCC 2443</v>
          </cell>
          <cell r="F170" t="str">
            <v>Vadym</v>
          </cell>
          <cell r="G170" t="str">
            <v>Koyen</v>
          </cell>
          <cell r="H170">
            <v>6473430935</v>
          </cell>
          <cell r="I170" t="str">
            <v>cpomanagement@gmail.com</v>
          </cell>
          <cell r="J170" t="str">
            <v>2220 Lakeshore Blvd West</v>
          </cell>
          <cell r="M170" t="str">
            <v>Toronto</v>
          </cell>
          <cell r="N170" t="str">
            <v>M8V 1A4</v>
          </cell>
          <cell r="O170" t="str">
            <v>TSCC 2443</v>
          </cell>
          <cell r="R170" t="str">
            <v>2220 Lakeshore Blvd West</v>
          </cell>
          <cell r="U170" t="str">
            <v>Toronto</v>
          </cell>
          <cell r="V170" t="str">
            <v>M8V 1A4</v>
          </cell>
          <cell r="W170">
            <v>43551</v>
          </cell>
          <cell r="X170">
            <v>43552</v>
          </cell>
          <cell r="Y170">
            <v>43572</v>
          </cell>
        </row>
        <row r="171">
          <cell r="C171" t="str">
            <v>TH-1759</v>
          </cell>
          <cell r="E171" t="str">
            <v>TSCC 2443</v>
          </cell>
          <cell r="F171" t="str">
            <v>Vadym</v>
          </cell>
          <cell r="G171" t="str">
            <v>Koyen</v>
          </cell>
          <cell r="H171">
            <v>6473430935</v>
          </cell>
          <cell r="I171" t="str">
            <v>cpomanagement@gmail.com</v>
          </cell>
          <cell r="J171" t="str">
            <v>2220 Lakeshore Blvd West</v>
          </cell>
          <cell r="M171" t="str">
            <v>Toronto</v>
          </cell>
          <cell r="N171" t="str">
            <v>M8V 1A4</v>
          </cell>
          <cell r="O171" t="str">
            <v>TSCC 2443</v>
          </cell>
          <cell r="R171" t="str">
            <v>2220 Lakeshore Blvd West</v>
          </cell>
          <cell r="U171" t="str">
            <v>Toronto</v>
          </cell>
          <cell r="V171" t="str">
            <v>M8V 1A4</v>
          </cell>
          <cell r="W171">
            <v>43551</v>
          </cell>
          <cell r="X171">
            <v>43552</v>
          </cell>
          <cell r="Y171">
            <v>43572</v>
          </cell>
        </row>
        <row r="172">
          <cell r="C172" t="str">
            <v>TH-1761</v>
          </cell>
          <cell r="E172" t="str">
            <v>TSCC 2517</v>
          </cell>
          <cell r="F172" t="str">
            <v>John</v>
          </cell>
          <cell r="G172" t="str">
            <v>Wilson</v>
          </cell>
          <cell r="H172">
            <v>6473474283</v>
          </cell>
          <cell r="I172" t="str">
            <v>jwilson@iccpropertymanagement.com</v>
          </cell>
          <cell r="J172" t="str">
            <v>199 Rishmond Street West</v>
          </cell>
          <cell r="M172" t="str">
            <v>Toronto</v>
          </cell>
          <cell r="N172" t="str">
            <v>M5V 1V3</v>
          </cell>
          <cell r="O172" t="str">
            <v>TSCC 2517</v>
          </cell>
          <cell r="R172" t="str">
            <v>199 Rishmond Street West</v>
          </cell>
          <cell r="U172" t="str">
            <v>Toronto</v>
          </cell>
          <cell r="V172" t="str">
            <v>M5V 1V3</v>
          </cell>
          <cell r="W172">
            <v>43550</v>
          </cell>
          <cell r="X172">
            <v>43567</v>
          </cell>
          <cell r="Y172">
            <v>43597</v>
          </cell>
        </row>
        <row r="173">
          <cell r="C173" t="str">
            <v>TH-1762</v>
          </cell>
          <cell r="E173" t="str">
            <v>TSCC 2517</v>
          </cell>
          <cell r="F173" t="str">
            <v>John</v>
          </cell>
          <cell r="G173" t="str">
            <v>Wilson</v>
          </cell>
          <cell r="H173">
            <v>6473474283</v>
          </cell>
          <cell r="I173" t="str">
            <v>jwilson@iccpropertymanagement.com</v>
          </cell>
          <cell r="J173" t="str">
            <v>199 Rishmond Street West</v>
          </cell>
          <cell r="M173" t="str">
            <v>Toronto</v>
          </cell>
          <cell r="N173" t="str">
            <v>M5V 1V3</v>
          </cell>
          <cell r="O173" t="str">
            <v>TSCC 2517</v>
          </cell>
          <cell r="R173" t="str">
            <v>199 Rishmond Street West</v>
          </cell>
          <cell r="U173" t="str">
            <v>Toronto</v>
          </cell>
          <cell r="V173" t="str">
            <v>M5V 1V3</v>
          </cell>
          <cell r="W173">
            <v>43550</v>
          </cell>
          <cell r="X173">
            <v>43567</v>
          </cell>
          <cell r="Y173">
            <v>43597</v>
          </cell>
        </row>
        <row r="174">
          <cell r="C174" t="str">
            <v>TH-1763</v>
          </cell>
          <cell r="E174" t="str">
            <v>TSCC 2517</v>
          </cell>
          <cell r="F174" t="str">
            <v>John</v>
          </cell>
          <cell r="G174" t="str">
            <v>Wilson</v>
          </cell>
          <cell r="H174">
            <v>6473474283</v>
          </cell>
          <cell r="I174" t="str">
            <v>jwilson@iccpropertymanagement.com</v>
          </cell>
          <cell r="J174" t="str">
            <v>199 Rishmond Street West</v>
          </cell>
          <cell r="M174" t="str">
            <v>Toronto</v>
          </cell>
          <cell r="N174" t="str">
            <v>M5V 1V3</v>
          </cell>
          <cell r="O174" t="str">
            <v>TSCC 2517</v>
          </cell>
          <cell r="R174" t="str">
            <v>199 Rishmond Street West</v>
          </cell>
          <cell r="U174" t="str">
            <v>Toronto</v>
          </cell>
          <cell r="V174" t="str">
            <v>M5V 1V3</v>
          </cell>
          <cell r="W174">
            <v>43550</v>
          </cell>
          <cell r="X174">
            <v>43567</v>
          </cell>
          <cell r="Y174">
            <v>43597</v>
          </cell>
        </row>
        <row r="175">
          <cell r="C175" t="str">
            <v>TH-1765</v>
          </cell>
          <cell r="E175" t="str">
            <v>The RIO III</v>
          </cell>
          <cell r="F175" t="str">
            <v>Diane</v>
          </cell>
          <cell r="G175" t="str">
            <v>Zerafa</v>
          </cell>
          <cell r="H175" t="str">
            <v>4166301234X225</v>
          </cell>
          <cell r="I175" t="str">
            <v>diane@goldview.ca</v>
          </cell>
          <cell r="J175" t="str">
            <v>195 Merton Street</v>
          </cell>
          <cell r="M175" t="str">
            <v>Toronto</v>
          </cell>
          <cell r="N175" t="str">
            <v>M4S 3G9</v>
          </cell>
          <cell r="O175" t="str">
            <v>The RIO III</v>
          </cell>
          <cell r="R175" t="str">
            <v>195 Merton Street</v>
          </cell>
          <cell r="U175" t="str">
            <v>Toronto</v>
          </cell>
          <cell r="V175" t="str">
            <v>M4S 3G9</v>
          </cell>
          <cell r="W175">
            <v>43552</v>
          </cell>
          <cell r="X175">
            <v>43552</v>
          </cell>
          <cell r="Y175">
            <v>43572</v>
          </cell>
        </row>
        <row r="176">
          <cell r="C176" t="str">
            <v>TH-1782</v>
          </cell>
          <cell r="E176" t="str">
            <v>TSCC 2010</v>
          </cell>
          <cell r="F176" t="str">
            <v>Ahamed</v>
          </cell>
          <cell r="G176" t="str">
            <v>Umer</v>
          </cell>
          <cell r="H176">
            <v>4165468377</v>
          </cell>
          <cell r="I176" t="str">
            <v>aumer@larlyn.com</v>
          </cell>
          <cell r="J176" t="str">
            <v>263 Wellington Street West</v>
          </cell>
          <cell r="M176" t="str">
            <v>Toronto</v>
          </cell>
          <cell r="N176" t="str">
            <v>M5V 3E6</v>
          </cell>
          <cell r="O176" t="str">
            <v>TSCC 2010</v>
          </cell>
          <cell r="R176" t="str">
            <v>263 Wellington Street West</v>
          </cell>
          <cell r="U176" t="str">
            <v>Toronto</v>
          </cell>
          <cell r="V176" t="str">
            <v>M5V 3E6</v>
          </cell>
          <cell r="W176">
            <v>43551</v>
          </cell>
          <cell r="X176">
            <v>43553</v>
          </cell>
          <cell r="Y176">
            <v>43572</v>
          </cell>
        </row>
        <row r="177">
          <cell r="C177" t="str">
            <v>TH-1783</v>
          </cell>
          <cell r="E177" t="str">
            <v>TSCC 2010</v>
          </cell>
          <cell r="F177" t="str">
            <v>Ahamed</v>
          </cell>
          <cell r="G177" t="str">
            <v>Umer</v>
          </cell>
          <cell r="H177">
            <v>4165468377</v>
          </cell>
          <cell r="I177" t="str">
            <v>aumer@larlyn.com</v>
          </cell>
          <cell r="J177" t="str">
            <v>263 Wellington Street West</v>
          </cell>
          <cell r="M177" t="str">
            <v>Toronto</v>
          </cell>
          <cell r="N177" t="str">
            <v>M5V 3E6</v>
          </cell>
          <cell r="O177" t="str">
            <v>TSCC 2010</v>
          </cell>
          <cell r="R177" t="str">
            <v>263 Wellington Street West</v>
          </cell>
          <cell r="U177" t="str">
            <v>Toronto</v>
          </cell>
          <cell r="V177" t="str">
            <v>M5V 3E6</v>
          </cell>
          <cell r="W177">
            <v>43551</v>
          </cell>
          <cell r="X177">
            <v>43553</v>
          </cell>
          <cell r="Y177">
            <v>43572</v>
          </cell>
        </row>
        <row r="178">
          <cell r="C178" t="str">
            <v>TH-1784</v>
          </cell>
          <cell r="E178" t="str">
            <v>TSCC 2010</v>
          </cell>
          <cell r="F178" t="str">
            <v>Ahamed</v>
          </cell>
          <cell r="G178" t="str">
            <v>Umer</v>
          </cell>
          <cell r="H178">
            <v>4165468377</v>
          </cell>
          <cell r="I178" t="str">
            <v>aumer@larlyn.com</v>
          </cell>
          <cell r="J178" t="str">
            <v>263 Wellington Street West</v>
          </cell>
          <cell r="M178" t="str">
            <v>Toronto</v>
          </cell>
          <cell r="N178" t="str">
            <v>M5V 3E6</v>
          </cell>
          <cell r="O178" t="str">
            <v>TSCC 2010</v>
          </cell>
          <cell r="R178" t="str">
            <v>263 Wellington Street West</v>
          </cell>
          <cell r="U178" t="str">
            <v>Toronto</v>
          </cell>
          <cell r="V178" t="str">
            <v>M5V 3E6</v>
          </cell>
          <cell r="W178">
            <v>43551</v>
          </cell>
          <cell r="X178">
            <v>43553</v>
          </cell>
          <cell r="Y178">
            <v>43572</v>
          </cell>
        </row>
        <row r="179">
          <cell r="C179" t="str">
            <v>TH-1785</v>
          </cell>
          <cell r="E179" t="str">
            <v>One York Quay Condos</v>
          </cell>
          <cell r="F179" t="str">
            <v>Laura</v>
          </cell>
          <cell r="G179" t="str">
            <v>Lee</v>
          </cell>
          <cell r="H179">
            <v>4162032004</v>
          </cell>
          <cell r="I179" t="str">
            <v>noyqsrpm@gmail.com</v>
          </cell>
          <cell r="J179" t="str">
            <v>77-99 Harbour Square</v>
          </cell>
          <cell r="M179" t="str">
            <v>Toronto</v>
          </cell>
          <cell r="N179" t="str">
            <v>M5J 2S2</v>
          </cell>
          <cell r="O179" t="str">
            <v>One York Quay Condos</v>
          </cell>
          <cell r="R179" t="str">
            <v>77-99 Harbour Square</v>
          </cell>
          <cell r="U179" t="str">
            <v>Toronto</v>
          </cell>
          <cell r="V179" t="str">
            <v>M5J 2S2</v>
          </cell>
          <cell r="W179">
            <v>43551</v>
          </cell>
          <cell r="X179">
            <v>43552</v>
          </cell>
          <cell r="Y179">
            <v>43572</v>
          </cell>
        </row>
        <row r="180">
          <cell r="C180" t="str">
            <v>TH-1788</v>
          </cell>
          <cell r="E180" t="str">
            <v>One York Quay Condos</v>
          </cell>
          <cell r="F180" t="str">
            <v>Laura</v>
          </cell>
          <cell r="G180" t="str">
            <v>Lee</v>
          </cell>
          <cell r="H180">
            <v>4162032004</v>
          </cell>
          <cell r="I180" t="str">
            <v>noyqsrpm@gmail.com</v>
          </cell>
          <cell r="J180" t="str">
            <v>77-99 Harbour Square</v>
          </cell>
          <cell r="M180" t="str">
            <v>Toronto</v>
          </cell>
          <cell r="N180" t="str">
            <v>M5J 2S2</v>
          </cell>
          <cell r="O180" t="str">
            <v>One York Quay Condos</v>
          </cell>
          <cell r="R180" t="str">
            <v>77-99 Harbour Square</v>
          </cell>
          <cell r="U180" t="str">
            <v>Toronto</v>
          </cell>
          <cell r="V180" t="str">
            <v>M5J 2S2</v>
          </cell>
          <cell r="W180">
            <v>43551</v>
          </cell>
          <cell r="X180">
            <v>43552</v>
          </cell>
          <cell r="Y180">
            <v>43572</v>
          </cell>
        </row>
        <row r="181">
          <cell r="C181" t="str">
            <v>TH-1789</v>
          </cell>
          <cell r="E181" t="str">
            <v>One York Quay Condos</v>
          </cell>
          <cell r="F181" t="str">
            <v>Laura</v>
          </cell>
          <cell r="G181" t="str">
            <v>Lee</v>
          </cell>
          <cell r="H181">
            <v>4162032004</v>
          </cell>
          <cell r="I181" t="str">
            <v>noyqsrpm@gmail.com</v>
          </cell>
          <cell r="J181" t="str">
            <v>77-99 Harbour Square</v>
          </cell>
          <cell r="M181" t="str">
            <v>Toronto</v>
          </cell>
          <cell r="N181" t="str">
            <v>M5J 2S2</v>
          </cell>
          <cell r="O181" t="str">
            <v>One York Quay Condos</v>
          </cell>
          <cell r="R181" t="str">
            <v>77-99 Harbour Square</v>
          </cell>
          <cell r="U181" t="str">
            <v>Toronto</v>
          </cell>
          <cell r="V181" t="str">
            <v>M5J 2S2</v>
          </cell>
          <cell r="W181">
            <v>43551</v>
          </cell>
          <cell r="X181">
            <v>43552</v>
          </cell>
          <cell r="Y181">
            <v>43572</v>
          </cell>
        </row>
        <row r="182">
          <cell r="C182" t="str">
            <v>TH-1790</v>
          </cell>
          <cell r="E182" t="str">
            <v>TSCC 2407</v>
          </cell>
          <cell r="F182" t="str">
            <v>Anna</v>
          </cell>
          <cell r="G182" t="str">
            <v>Marie Vena</v>
          </cell>
          <cell r="H182">
            <v>4164961772</v>
          </cell>
          <cell r="I182" t="str">
            <v>emraldcity2.pm@delcondo.com</v>
          </cell>
          <cell r="J182" t="str">
            <v>66 Forest Manor Road</v>
          </cell>
          <cell r="M182" t="str">
            <v>Toronto</v>
          </cell>
          <cell r="N182" t="str">
            <v>M2J 0B7</v>
          </cell>
          <cell r="O182" t="str">
            <v>TSCC 2407</v>
          </cell>
          <cell r="R182" t="str">
            <v>66 Forest Manor Road</v>
          </cell>
          <cell r="U182" t="str">
            <v>Toronto</v>
          </cell>
          <cell r="V182" t="str">
            <v>M2J 0B7</v>
          </cell>
          <cell r="W182">
            <v>43550</v>
          </cell>
          <cell r="X182">
            <v>43558</v>
          </cell>
          <cell r="Y182">
            <v>43628</v>
          </cell>
        </row>
        <row r="183">
          <cell r="C183" t="str">
            <v>TH-1791</v>
          </cell>
          <cell r="E183" t="str">
            <v>The RIO III</v>
          </cell>
          <cell r="F183" t="str">
            <v>Diane</v>
          </cell>
          <cell r="G183" t="str">
            <v>Zerafa</v>
          </cell>
          <cell r="H183" t="str">
            <v>4166301234X225</v>
          </cell>
          <cell r="I183" t="str">
            <v>diane@goldview.ca</v>
          </cell>
          <cell r="J183" t="str">
            <v>195 Merton Street</v>
          </cell>
          <cell r="M183" t="str">
            <v>Toronto</v>
          </cell>
          <cell r="N183" t="str">
            <v>M4S 3G9</v>
          </cell>
          <cell r="O183" t="str">
            <v>The RIO III</v>
          </cell>
          <cell r="R183" t="str">
            <v>195 Merton Street</v>
          </cell>
          <cell r="U183" t="str">
            <v>Toronto</v>
          </cell>
          <cell r="V183" t="str">
            <v>M4S 3G9</v>
          </cell>
          <cell r="W183">
            <v>43552</v>
          </cell>
          <cell r="X183">
            <v>43552</v>
          </cell>
          <cell r="Y183">
            <v>43572</v>
          </cell>
        </row>
        <row r="184">
          <cell r="C184" t="str">
            <v>TH-1792</v>
          </cell>
          <cell r="E184" t="str">
            <v>TSCC 2407</v>
          </cell>
          <cell r="F184" t="str">
            <v>Anna</v>
          </cell>
          <cell r="G184" t="str">
            <v>Marie Vena</v>
          </cell>
          <cell r="H184">
            <v>4164961772</v>
          </cell>
          <cell r="I184" t="str">
            <v>emraldcity2.pm@delcondo.com</v>
          </cell>
          <cell r="J184" t="str">
            <v>66 Forest Manor Road</v>
          </cell>
          <cell r="M184" t="str">
            <v>Toronto</v>
          </cell>
          <cell r="N184" t="str">
            <v>M2J 0B7</v>
          </cell>
          <cell r="O184" t="str">
            <v>TSCC 2407</v>
          </cell>
          <cell r="R184" t="str">
            <v>66 Forest Manor Road</v>
          </cell>
          <cell r="U184" t="str">
            <v>Toronto</v>
          </cell>
          <cell r="V184" t="str">
            <v>M2J 0B7</v>
          </cell>
          <cell r="W184">
            <v>43550</v>
          </cell>
          <cell r="X184">
            <v>43558</v>
          </cell>
          <cell r="Y184">
            <v>43628</v>
          </cell>
        </row>
        <row r="185">
          <cell r="C185" t="str">
            <v>TH-1794</v>
          </cell>
          <cell r="E185" t="str">
            <v>The RIO III</v>
          </cell>
          <cell r="F185" t="str">
            <v>Diane</v>
          </cell>
          <cell r="G185" t="str">
            <v>Zerafa</v>
          </cell>
          <cell r="H185" t="str">
            <v>4166301234X225</v>
          </cell>
          <cell r="I185" t="str">
            <v>diane@goldview.ca</v>
          </cell>
          <cell r="J185" t="str">
            <v>195 Merton Street</v>
          </cell>
          <cell r="M185" t="str">
            <v>Toronto</v>
          </cell>
          <cell r="N185" t="str">
            <v>M4S 3G9</v>
          </cell>
          <cell r="O185" t="str">
            <v>The RIO III</v>
          </cell>
          <cell r="R185" t="str">
            <v>195 Merton Street</v>
          </cell>
          <cell r="U185" t="str">
            <v>Toronto</v>
          </cell>
          <cell r="V185" t="str">
            <v>M4S 3G9</v>
          </cell>
          <cell r="W185">
            <v>43552</v>
          </cell>
          <cell r="X185">
            <v>43552</v>
          </cell>
          <cell r="Y185">
            <v>43572</v>
          </cell>
        </row>
        <row r="186">
          <cell r="C186" t="str">
            <v>TH-1796</v>
          </cell>
          <cell r="E186" t="str">
            <v>TSCC 2272</v>
          </cell>
          <cell r="F186" t="str">
            <v>Sandy</v>
          </cell>
          <cell r="G186" t="str">
            <v>Sun</v>
          </cell>
          <cell r="H186">
            <v>6473477577</v>
          </cell>
          <cell r="I186" t="str">
            <v>tscc2272@rogers.com</v>
          </cell>
          <cell r="J186" t="str">
            <v>88 Grangeway Avenue</v>
          </cell>
          <cell r="M186" t="str">
            <v>Toronto</v>
          </cell>
          <cell r="N186" t="str">
            <v>M1H 0A2</v>
          </cell>
          <cell r="O186" t="str">
            <v>TSCC 2272</v>
          </cell>
          <cell r="R186" t="str">
            <v>88 Grangeway Avenue</v>
          </cell>
          <cell r="U186" t="str">
            <v>Toronto</v>
          </cell>
          <cell r="V186" t="str">
            <v>M1H 0A2</v>
          </cell>
          <cell r="W186">
            <v>43551</v>
          </cell>
          <cell r="X186">
            <v>43558</v>
          </cell>
          <cell r="Y186">
            <v>43572</v>
          </cell>
        </row>
        <row r="187">
          <cell r="C187" t="str">
            <v>TH-1797</v>
          </cell>
          <cell r="E187" t="str">
            <v>TSCC 2272</v>
          </cell>
          <cell r="F187" t="str">
            <v>Sandy</v>
          </cell>
          <cell r="G187" t="str">
            <v>Sun</v>
          </cell>
          <cell r="H187">
            <v>6473477577</v>
          </cell>
          <cell r="I187" t="str">
            <v>tscc2272@rogers.com</v>
          </cell>
          <cell r="J187" t="str">
            <v>88 Grangeway Avenue</v>
          </cell>
          <cell r="M187" t="str">
            <v>Toronto</v>
          </cell>
          <cell r="N187" t="str">
            <v>M1H 0A2</v>
          </cell>
          <cell r="O187" t="str">
            <v>TSCC 2272</v>
          </cell>
          <cell r="R187" t="str">
            <v>88 Grangeway Avenue</v>
          </cell>
          <cell r="U187" t="str">
            <v>Toronto</v>
          </cell>
          <cell r="V187" t="str">
            <v>M1H 0A2</v>
          </cell>
          <cell r="W187">
            <v>43551</v>
          </cell>
          <cell r="X187">
            <v>43558</v>
          </cell>
          <cell r="Y187">
            <v>43572</v>
          </cell>
        </row>
        <row r="188">
          <cell r="C188" t="str">
            <v>TH-1798</v>
          </cell>
          <cell r="E188" t="str">
            <v>TSCC 2553</v>
          </cell>
          <cell r="F188" t="str">
            <v>Caroline</v>
          </cell>
          <cell r="G188" t="str">
            <v>Cai</v>
          </cell>
          <cell r="H188">
            <v>4163664044</v>
          </cell>
          <cell r="I188" t="str">
            <v>pm@oneelevencondos.com</v>
          </cell>
          <cell r="J188" t="str">
            <v>111 Bathurst Street</v>
          </cell>
          <cell r="M188" t="str">
            <v>Toronto</v>
          </cell>
          <cell r="N188" t="str">
            <v>M5V 0M9</v>
          </cell>
          <cell r="O188" t="str">
            <v>TSCC 2553</v>
          </cell>
          <cell r="R188" t="str">
            <v>111 Bathurst Street</v>
          </cell>
          <cell r="U188" t="str">
            <v>Toronto</v>
          </cell>
          <cell r="V188" t="str">
            <v>M5V 0M9</v>
          </cell>
          <cell r="W188">
            <v>43553</v>
          </cell>
          <cell r="X188">
            <v>43557</v>
          </cell>
          <cell r="Y188">
            <v>43572</v>
          </cell>
        </row>
        <row r="189">
          <cell r="C189" t="str">
            <v>TH-1799</v>
          </cell>
          <cell r="E189" t="str">
            <v>TSCC 2553</v>
          </cell>
          <cell r="F189" t="str">
            <v>Caroline</v>
          </cell>
          <cell r="G189" t="str">
            <v>Cai</v>
          </cell>
          <cell r="H189">
            <v>4163664044</v>
          </cell>
          <cell r="I189" t="str">
            <v>pm@oneelevencondos.com</v>
          </cell>
          <cell r="J189" t="str">
            <v>111 Bathurst Street</v>
          </cell>
          <cell r="M189" t="str">
            <v>Toronto</v>
          </cell>
          <cell r="N189" t="str">
            <v>M5V 0M9</v>
          </cell>
          <cell r="O189" t="str">
            <v>TSCC 2553</v>
          </cell>
          <cell r="R189" t="str">
            <v>111 Bathurst Street</v>
          </cell>
          <cell r="U189" t="str">
            <v>Toronto</v>
          </cell>
          <cell r="V189" t="str">
            <v>M5V 0M9</v>
          </cell>
          <cell r="W189">
            <v>43553</v>
          </cell>
          <cell r="X189">
            <v>43557</v>
          </cell>
          <cell r="Y189">
            <v>43572</v>
          </cell>
        </row>
        <row r="190">
          <cell r="C190" t="str">
            <v>TH-1800</v>
          </cell>
          <cell r="E190" t="str">
            <v>TSCC 2553</v>
          </cell>
          <cell r="F190" t="str">
            <v>Caroline</v>
          </cell>
          <cell r="G190" t="str">
            <v>Cai</v>
          </cell>
          <cell r="H190">
            <v>4163664044</v>
          </cell>
          <cell r="I190" t="str">
            <v>pm@oneelevencondos.com</v>
          </cell>
          <cell r="J190" t="str">
            <v>111 Bathurst Street</v>
          </cell>
          <cell r="M190" t="str">
            <v>Toronto</v>
          </cell>
          <cell r="N190" t="str">
            <v>M5V 0M9</v>
          </cell>
          <cell r="O190" t="str">
            <v>TSCC 2553</v>
          </cell>
          <cell r="R190" t="str">
            <v>111 Bathurst Street</v>
          </cell>
          <cell r="U190" t="str">
            <v>Toronto</v>
          </cell>
          <cell r="V190" t="str">
            <v>M5V 0M9</v>
          </cell>
          <cell r="W190">
            <v>43553</v>
          </cell>
          <cell r="X190">
            <v>43557</v>
          </cell>
          <cell r="Y190">
            <v>43572</v>
          </cell>
        </row>
        <row r="191">
          <cell r="C191" t="str">
            <v>TH-1802</v>
          </cell>
          <cell r="E191" t="str">
            <v>TSCC 2489</v>
          </cell>
          <cell r="F191" t="str">
            <v>Sheetal</v>
          </cell>
          <cell r="G191" t="str">
            <v>Malhotra</v>
          </cell>
          <cell r="H191">
            <v>6472334775</v>
          </cell>
          <cell r="I191" t="str">
            <v>sheetalm@summerhillcondos.com</v>
          </cell>
          <cell r="J191" t="str">
            <v>224 King Street West</v>
          </cell>
          <cell r="M191" t="str">
            <v>Toronto</v>
          </cell>
          <cell r="N191" t="str">
            <v>M5H 0A6</v>
          </cell>
          <cell r="O191" t="str">
            <v>TSCC 2489</v>
          </cell>
          <cell r="R191" t="str">
            <v>224 King Street West</v>
          </cell>
          <cell r="U191" t="str">
            <v>Toronto</v>
          </cell>
          <cell r="V191" t="str">
            <v>M5H 0A6</v>
          </cell>
          <cell r="W191">
            <v>43553</v>
          </cell>
          <cell r="X191">
            <v>43556</v>
          </cell>
          <cell r="Y191">
            <v>43572</v>
          </cell>
        </row>
        <row r="192">
          <cell r="C192" t="str">
            <v>TH-1803</v>
          </cell>
          <cell r="E192" t="str">
            <v>TSCC 2489</v>
          </cell>
          <cell r="F192" t="str">
            <v>Sheetal</v>
          </cell>
          <cell r="G192" t="str">
            <v>Malhotra</v>
          </cell>
          <cell r="H192">
            <v>6472334775</v>
          </cell>
          <cell r="I192" t="str">
            <v>sheetalm@summerhillcondos.com</v>
          </cell>
          <cell r="J192" t="str">
            <v>224 King Street West</v>
          </cell>
          <cell r="M192" t="str">
            <v>Toronto</v>
          </cell>
          <cell r="N192" t="str">
            <v>M5H 0A6</v>
          </cell>
          <cell r="O192" t="str">
            <v>TSCC 2489</v>
          </cell>
          <cell r="R192" t="str">
            <v>224 King Street West</v>
          </cell>
          <cell r="U192" t="str">
            <v>Toronto</v>
          </cell>
          <cell r="V192" t="str">
            <v>M5H 0A6</v>
          </cell>
          <cell r="W192">
            <v>43553</v>
          </cell>
          <cell r="X192">
            <v>43557</v>
          </cell>
          <cell r="Y192">
            <v>43572</v>
          </cell>
        </row>
        <row r="193">
          <cell r="C193" t="str">
            <v>TH-1804</v>
          </cell>
          <cell r="E193" t="str">
            <v>TSCC 2489</v>
          </cell>
          <cell r="F193" t="str">
            <v>Sheetal</v>
          </cell>
          <cell r="G193" t="str">
            <v>Malhotra</v>
          </cell>
          <cell r="H193">
            <v>6472334775</v>
          </cell>
          <cell r="I193" t="str">
            <v>sheetalm@summerhillcondos.com</v>
          </cell>
          <cell r="J193" t="str">
            <v>224 King Street West</v>
          </cell>
          <cell r="M193" t="str">
            <v>Toronto</v>
          </cell>
          <cell r="N193" t="str">
            <v>M5H 0A6</v>
          </cell>
          <cell r="O193" t="str">
            <v>TSCC 2489</v>
          </cell>
          <cell r="R193" t="str">
            <v>224 King Street West</v>
          </cell>
          <cell r="U193" t="str">
            <v>Toronto</v>
          </cell>
          <cell r="V193" t="str">
            <v>M5H 0A6</v>
          </cell>
          <cell r="W193">
            <v>43553</v>
          </cell>
          <cell r="X193">
            <v>43557</v>
          </cell>
          <cell r="Y193">
            <v>43572</v>
          </cell>
        </row>
        <row r="194">
          <cell r="C194" t="str">
            <v>TH-1808</v>
          </cell>
          <cell r="E194" t="str">
            <v>MTCC 1352</v>
          </cell>
          <cell r="F194" t="str">
            <v>Peter</v>
          </cell>
          <cell r="G194" t="str">
            <v>Lazanik</v>
          </cell>
          <cell r="H194">
            <v>4162518224</v>
          </cell>
          <cell r="I194" t="str">
            <v>plazanik@gmail.com</v>
          </cell>
          <cell r="J194" t="str">
            <v>2111 Lakeshore Blvd West</v>
          </cell>
          <cell r="M194" t="str">
            <v>Toronto</v>
          </cell>
          <cell r="N194" t="str">
            <v>M8V 4B2</v>
          </cell>
          <cell r="O194" t="str">
            <v>MTCC 1352</v>
          </cell>
          <cell r="R194" t="str">
            <v>2111 Lakeshore Blvd West</v>
          </cell>
          <cell r="U194" t="str">
            <v>Toronto</v>
          </cell>
          <cell r="V194" t="str">
            <v>M8V 4B2</v>
          </cell>
          <cell r="W194">
            <v>43554</v>
          </cell>
          <cell r="X194">
            <v>43564</v>
          </cell>
          <cell r="Y194">
            <v>43572</v>
          </cell>
        </row>
        <row r="195">
          <cell r="C195" t="str">
            <v>TH-1809</v>
          </cell>
          <cell r="E195" t="str">
            <v>MTCC 1352</v>
          </cell>
          <cell r="F195" t="str">
            <v>Peter</v>
          </cell>
          <cell r="G195" t="str">
            <v>Lazanik</v>
          </cell>
          <cell r="H195">
            <v>4162518224</v>
          </cell>
          <cell r="I195" t="str">
            <v>plazanik@gmail.com</v>
          </cell>
          <cell r="J195" t="str">
            <v>2111 Lakeshore Blvd West</v>
          </cell>
          <cell r="M195" t="str">
            <v>Toronto</v>
          </cell>
          <cell r="N195" t="str">
            <v>M8V 4B2</v>
          </cell>
          <cell r="O195" t="str">
            <v>MTCC 1352</v>
          </cell>
          <cell r="R195" t="str">
            <v>2111 Lakeshore Blvd West</v>
          </cell>
          <cell r="U195" t="str">
            <v>Toronto</v>
          </cell>
          <cell r="V195" t="str">
            <v>M8V 4B2</v>
          </cell>
          <cell r="W195">
            <v>43554</v>
          </cell>
          <cell r="X195">
            <v>43564</v>
          </cell>
          <cell r="Y195">
            <v>43572</v>
          </cell>
        </row>
        <row r="196">
          <cell r="C196" t="str">
            <v>TH-1810</v>
          </cell>
          <cell r="E196" t="str">
            <v>MTCC 1352</v>
          </cell>
          <cell r="F196" t="str">
            <v>Peter</v>
          </cell>
          <cell r="G196" t="str">
            <v>Lazanik</v>
          </cell>
          <cell r="H196">
            <v>4162518224</v>
          </cell>
          <cell r="I196" t="str">
            <v>plazanik@gmail.com</v>
          </cell>
          <cell r="J196" t="str">
            <v>2111 Lakeshore Blvd West</v>
          </cell>
          <cell r="M196" t="str">
            <v>Toronto</v>
          </cell>
          <cell r="N196" t="str">
            <v>M8V 4B2</v>
          </cell>
          <cell r="O196" t="str">
            <v>MTCC 1352</v>
          </cell>
          <cell r="R196" t="str">
            <v>2111 Lakeshore Blvd West</v>
          </cell>
          <cell r="U196" t="str">
            <v>Toronto</v>
          </cell>
          <cell r="V196" t="str">
            <v>M8V 4B2</v>
          </cell>
          <cell r="W196">
            <v>43554</v>
          </cell>
          <cell r="X196">
            <v>43564</v>
          </cell>
          <cell r="Y196">
            <v>43572</v>
          </cell>
        </row>
        <row r="197">
          <cell r="C197" t="str">
            <v>TH-1811</v>
          </cell>
          <cell r="E197" t="str">
            <v>S.F. Aura TSCC 2421</v>
          </cell>
          <cell r="F197" t="str">
            <v>Dona</v>
          </cell>
          <cell r="G197" t="str">
            <v>Gamage</v>
          </cell>
          <cell r="H197">
            <v>4162603175</v>
          </cell>
          <cell r="I197" t="str">
            <v>dgamage@iccpropertymanagement.com</v>
          </cell>
          <cell r="J197" t="str">
            <v>386 Yonge Street</v>
          </cell>
          <cell r="M197" t="str">
            <v>Toronto</v>
          </cell>
          <cell r="N197" t="str">
            <v>M5G 2K2</v>
          </cell>
          <cell r="O197" t="str">
            <v>S.F. Aura TSCC 2421</v>
          </cell>
          <cell r="R197" t="str">
            <v>386 Yonge Street</v>
          </cell>
          <cell r="U197" t="str">
            <v>Toronto</v>
          </cell>
          <cell r="V197" t="str">
            <v>M5G 2K2</v>
          </cell>
          <cell r="W197">
            <v>43553</v>
          </cell>
          <cell r="X197">
            <v>43557</v>
          </cell>
          <cell r="Y197">
            <v>43618</v>
          </cell>
        </row>
        <row r="198">
          <cell r="C198" t="str">
            <v>TH-1812</v>
          </cell>
          <cell r="E198" t="str">
            <v>S.F. Aura TSCC 2421</v>
          </cell>
          <cell r="F198" t="str">
            <v>Dona</v>
          </cell>
          <cell r="G198" t="str">
            <v>Gamage</v>
          </cell>
          <cell r="H198">
            <v>4162603175</v>
          </cell>
          <cell r="I198" t="str">
            <v>dgamage@iccpropertymanagement.com</v>
          </cell>
          <cell r="J198" t="str">
            <v>386 Yonge Street</v>
          </cell>
          <cell r="M198" t="str">
            <v>Toronto</v>
          </cell>
          <cell r="N198" t="str">
            <v>M5G 2K2</v>
          </cell>
          <cell r="O198" t="str">
            <v>S.F. Aura TSCC 2421</v>
          </cell>
          <cell r="R198" t="str">
            <v>386 Yonge Street</v>
          </cell>
          <cell r="U198" t="str">
            <v>Toronto</v>
          </cell>
          <cell r="V198" t="str">
            <v>M5G 2K2</v>
          </cell>
          <cell r="W198">
            <v>43553</v>
          </cell>
          <cell r="X198">
            <v>43557</v>
          </cell>
          <cell r="Y198">
            <v>43618</v>
          </cell>
        </row>
        <row r="199">
          <cell r="C199" t="str">
            <v>TH-1813</v>
          </cell>
          <cell r="E199" t="str">
            <v>S.F. Aura TSCC 2421</v>
          </cell>
          <cell r="F199" t="str">
            <v>Dona</v>
          </cell>
          <cell r="G199" t="str">
            <v>Gamage</v>
          </cell>
          <cell r="H199">
            <v>4162603175</v>
          </cell>
          <cell r="I199" t="str">
            <v>dgamage@iccpropertymanagement.com</v>
          </cell>
          <cell r="J199" t="str">
            <v>386 Yonge Street</v>
          </cell>
          <cell r="M199" t="str">
            <v>Toronto</v>
          </cell>
          <cell r="N199" t="str">
            <v>M5G 2K2</v>
          </cell>
          <cell r="O199" t="str">
            <v>S.F. Aura TSCC 2421</v>
          </cell>
          <cell r="R199" t="str">
            <v>386 Yonge Street</v>
          </cell>
          <cell r="U199" t="str">
            <v>Toronto</v>
          </cell>
          <cell r="V199" t="str">
            <v>M5G 2K2</v>
          </cell>
          <cell r="W199">
            <v>43553</v>
          </cell>
          <cell r="X199">
            <v>43557</v>
          </cell>
          <cell r="Y199">
            <v>43618</v>
          </cell>
        </row>
        <row r="200">
          <cell r="C200" t="str">
            <v>TH-1814</v>
          </cell>
          <cell r="E200" t="str">
            <v>S.F. Aura TSCC 2421</v>
          </cell>
          <cell r="F200" t="str">
            <v>Dona</v>
          </cell>
          <cell r="G200" t="str">
            <v>Gamage</v>
          </cell>
          <cell r="H200">
            <v>4162603175</v>
          </cell>
          <cell r="I200" t="str">
            <v>dgamage@iccpropertymanagement.com</v>
          </cell>
          <cell r="J200" t="str">
            <v>386 Yonge Street</v>
          </cell>
          <cell r="M200" t="str">
            <v>Toronto</v>
          </cell>
          <cell r="N200" t="str">
            <v>M5G 2K2</v>
          </cell>
          <cell r="O200" t="str">
            <v>S.F. Aura TSCC 2421</v>
          </cell>
          <cell r="R200" t="str">
            <v>386 Yonge Street</v>
          </cell>
          <cell r="U200" t="str">
            <v>Toronto</v>
          </cell>
          <cell r="V200" t="str">
            <v>M5G 2K2</v>
          </cell>
          <cell r="W200">
            <v>43553</v>
          </cell>
          <cell r="X200">
            <v>43557</v>
          </cell>
          <cell r="Y200">
            <v>43618</v>
          </cell>
        </row>
        <row r="201">
          <cell r="C201" t="str">
            <v>TH-1815</v>
          </cell>
          <cell r="E201" t="str">
            <v>S.F. Aura TSCC 2421</v>
          </cell>
          <cell r="F201" t="str">
            <v>Dona</v>
          </cell>
          <cell r="G201" t="str">
            <v>Gamage</v>
          </cell>
          <cell r="H201">
            <v>4162603175</v>
          </cell>
          <cell r="I201" t="str">
            <v>dgamage@iccpropertymanagement.com</v>
          </cell>
          <cell r="J201" t="str">
            <v>386 Yonge Street</v>
          </cell>
          <cell r="M201" t="str">
            <v>Toronto</v>
          </cell>
          <cell r="N201" t="str">
            <v>M5G 2K2</v>
          </cell>
          <cell r="O201" t="str">
            <v>S.F. Aura TSCC 2421</v>
          </cell>
          <cell r="R201" t="str">
            <v>386 Yonge Street</v>
          </cell>
          <cell r="U201" t="str">
            <v>Toronto</v>
          </cell>
          <cell r="V201" t="str">
            <v>M5G 2K2</v>
          </cell>
          <cell r="W201">
            <v>43553</v>
          </cell>
          <cell r="X201">
            <v>43557</v>
          </cell>
          <cell r="Y201">
            <v>43618</v>
          </cell>
        </row>
        <row r="202">
          <cell r="C202" t="str">
            <v>TH-1816</v>
          </cell>
          <cell r="E202" t="str">
            <v>S.F. Aura TSCC 2421</v>
          </cell>
          <cell r="F202" t="str">
            <v>Dona</v>
          </cell>
          <cell r="G202" t="str">
            <v>Gamage</v>
          </cell>
          <cell r="H202">
            <v>4162603175</v>
          </cell>
          <cell r="I202" t="str">
            <v>dgamage@iccpropertymanagement.com</v>
          </cell>
          <cell r="J202" t="str">
            <v>386 Yonge Street</v>
          </cell>
          <cell r="M202" t="str">
            <v>Toronto</v>
          </cell>
          <cell r="N202" t="str">
            <v>M5G 2K2</v>
          </cell>
          <cell r="O202" t="str">
            <v>S.F. Aura TSCC 2421</v>
          </cell>
          <cell r="R202" t="str">
            <v>386 Yonge Street</v>
          </cell>
          <cell r="U202" t="str">
            <v>Toronto</v>
          </cell>
          <cell r="V202" t="str">
            <v>M5G 2K2</v>
          </cell>
          <cell r="W202">
            <v>43553</v>
          </cell>
          <cell r="X202">
            <v>43557</v>
          </cell>
          <cell r="Y202">
            <v>43618</v>
          </cell>
        </row>
        <row r="203">
          <cell r="C203" t="str">
            <v>EM-0234</v>
          </cell>
          <cell r="D203" t="str">
            <v>Second payment</v>
          </cell>
          <cell r="E203" t="str">
            <v>Toronto Community Housing Corporation</v>
          </cell>
          <cell r="F203" t="str">
            <v>Boyd</v>
          </cell>
          <cell r="G203" t="str">
            <v>Dyer</v>
          </cell>
          <cell r="H203">
            <v>4169816125</v>
          </cell>
          <cell r="I203" t="str">
            <v>boyd.dyer@torontohousing.ca</v>
          </cell>
          <cell r="J203" t="str">
            <v>931 Yonge St</v>
          </cell>
          <cell r="M203" t="str">
            <v>Toronto</v>
          </cell>
          <cell r="N203" t="str">
            <v>M4W2H2</v>
          </cell>
          <cell r="O203" t="str">
            <v>931 Yonge St</v>
          </cell>
          <cell r="R203" t="str">
            <v>931 Yonge St</v>
          </cell>
          <cell r="U203" t="str">
            <v>Toronto</v>
          </cell>
          <cell r="V203" t="str">
            <v>M4W2H2</v>
          </cell>
          <cell r="W203">
            <v>42373</v>
          </cell>
          <cell r="X203">
            <v>43466</v>
          </cell>
          <cell r="Y203">
            <v>43830</v>
          </cell>
        </row>
        <row r="204">
          <cell r="C204" t="str">
            <v>EBC-106</v>
          </cell>
          <cell r="D204" t="str">
            <v>Investigation Phase</v>
          </cell>
          <cell r="E204" t="str">
            <v>MTCC 979</v>
          </cell>
          <cell r="F204" t="str">
            <v>Peter</v>
          </cell>
          <cell r="G204" t="str">
            <v>Mahut</v>
          </cell>
          <cell r="H204">
            <v>4163627774</v>
          </cell>
          <cell r="I204" t="str">
            <v>rwtcpm@rogers.com</v>
          </cell>
          <cell r="J204" t="str">
            <v>10 Yonge Street</v>
          </cell>
          <cell r="M204" t="str">
            <v>Toronto</v>
          </cell>
          <cell r="N204" t="str">
            <v>M5E 1R4</v>
          </cell>
          <cell r="O204" t="str">
            <v>MTCC 979</v>
          </cell>
          <cell r="R204" t="str">
            <v>10 Yonge Street</v>
          </cell>
          <cell r="U204" t="str">
            <v>Toronto</v>
          </cell>
          <cell r="V204" t="str">
            <v>M5E 1R4</v>
          </cell>
          <cell r="W204">
            <v>42949</v>
          </cell>
          <cell r="X204">
            <v>42949</v>
          </cell>
          <cell r="Y204">
            <v>42979</v>
          </cell>
        </row>
        <row r="205">
          <cell r="C205" t="str">
            <v>EBC-106</v>
          </cell>
          <cell r="D205" t="str">
            <v>Implementation Phase</v>
          </cell>
          <cell r="E205" t="str">
            <v>MTCC 979</v>
          </cell>
          <cell r="F205" t="str">
            <v>Peter</v>
          </cell>
          <cell r="G205" t="str">
            <v>Mahut</v>
          </cell>
          <cell r="H205">
            <v>4163627774</v>
          </cell>
          <cell r="I205" t="str">
            <v>rwtcpm@rogers.com</v>
          </cell>
          <cell r="J205" t="str">
            <v>10 Yonge Street</v>
          </cell>
          <cell r="M205" t="str">
            <v>Toronto</v>
          </cell>
          <cell r="N205" t="str">
            <v>M5E 1R4</v>
          </cell>
          <cell r="O205" t="str">
            <v>MTCC 979</v>
          </cell>
          <cell r="R205" t="str">
            <v>10 Yonge Street</v>
          </cell>
          <cell r="U205" t="str">
            <v>Toronto</v>
          </cell>
          <cell r="V205" t="str">
            <v>M5E 1R4</v>
          </cell>
          <cell r="W205">
            <v>43003</v>
          </cell>
          <cell r="X205">
            <v>43050</v>
          </cell>
          <cell r="Y205">
            <v>43371</v>
          </cell>
        </row>
        <row r="206">
          <cell r="C206" t="str">
            <v>EBC-102</v>
          </cell>
          <cell r="D206" t="str">
            <v>Implementation Phase</v>
          </cell>
          <cell r="E206" t="str">
            <v>MTCC 767/775/785</v>
          </cell>
          <cell r="F206" t="str">
            <v>Rachel</v>
          </cell>
          <cell r="G206" t="str">
            <v>Leith</v>
          </cell>
          <cell r="H206">
            <v>4164831240</v>
          </cell>
          <cell r="I206" t="str">
            <v>manager@lowervillagegate.ca</v>
          </cell>
          <cell r="J206" t="str">
            <v>212-19 Lower Village Gate</v>
          </cell>
          <cell r="M206" t="str">
            <v>Toronto</v>
          </cell>
          <cell r="N206" t="str">
            <v>M5P 3L9</v>
          </cell>
          <cell r="O206" t="str">
            <v>MTCC 767/775/785</v>
          </cell>
          <cell r="R206" t="str">
            <v>212-19 Lower Village Gate</v>
          </cell>
          <cell r="U206" t="str">
            <v>Toronto</v>
          </cell>
          <cell r="V206" t="str">
            <v>M5P 3L9</v>
          </cell>
          <cell r="W206">
            <v>42978</v>
          </cell>
          <cell r="X206">
            <v>42978</v>
          </cell>
          <cell r="Y206">
            <v>43733</v>
          </cell>
        </row>
        <row r="207">
          <cell r="C207" t="str">
            <v xml:space="preserve">EBC-81 </v>
          </cell>
          <cell r="D207" t="str">
            <v>Handoff Phase</v>
          </cell>
          <cell r="E207" t="str">
            <v>TSCC 1765</v>
          </cell>
          <cell r="F207" t="str">
            <v>Dana</v>
          </cell>
          <cell r="G207" t="str">
            <v>Mateesu</v>
          </cell>
          <cell r="H207">
            <v>4162790004</v>
          </cell>
          <cell r="I207" t="str">
            <v>the360.p,@delcondo.com</v>
          </cell>
          <cell r="J207" t="str">
            <v>83 Borough Drive</v>
          </cell>
          <cell r="M207" t="str">
            <v>Toronto</v>
          </cell>
          <cell r="N207" t="str">
            <v>M1P 5E4</v>
          </cell>
          <cell r="O207" t="str">
            <v>TSCC 1765</v>
          </cell>
          <cell r="R207" t="str">
            <v>83 Borough Drive</v>
          </cell>
          <cell r="U207" t="str">
            <v>Toronto</v>
          </cell>
          <cell r="V207" t="str">
            <v>M1P 5E4</v>
          </cell>
          <cell r="W207">
            <v>43735</v>
          </cell>
          <cell r="X207">
            <v>43794</v>
          </cell>
          <cell r="Y207">
            <v>43823</v>
          </cell>
        </row>
        <row r="208">
          <cell r="C208" t="str">
            <v>EBC-92</v>
          </cell>
          <cell r="D208" t="str">
            <v>Implementation Phase</v>
          </cell>
          <cell r="E208" t="str">
            <v>MTCC 743</v>
          </cell>
          <cell r="F208" t="str">
            <v>Frank</v>
          </cell>
          <cell r="G208" t="str">
            <v>Orozco</v>
          </cell>
          <cell r="H208">
            <v>4169605887</v>
          </cell>
          <cell r="I208" t="str">
            <v>polo1@mrcm.ca</v>
          </cell>
          <cell r="J208" t="str">
            <v>1055 Bay Street</v>
          </cell>
          <cell r="M208" t="str">
            <v>Toronto</v>
          </cell>
          <cell r="N208" t="str">
            <v>M5S 3A3</v>
          </cell>
          <cell r="O208" t="str">
            <v>MTCC 743</v>
          </cell>
          <cell r="R208" t="str">
            <v>1055 Bay Street</v>
          </cell>
          <cell r="U208" t="str">
            <v>Toronto</v>
          </cell>
          <cell r="V208" t="str">
            <v>M5S 3A3</v>
          </cell>
          <cell r="W208">
            <v>43074</v>
          </cell>
          <cell r="X208">
            <v>43074</v>
          </cell>
          <cell r="Y208">
            <v>43677</v>
          </cell>
        </row>
        <row r="209">
          <cell r="C209" t="str">
            <v>HPNC3-C-17-034</v>
          </cell>
          <cell r="D209" t="str">
            <v>Modelling Phase</v>
          </cell>
          <cell r="E209" t="str">
            <v>William Osler Health System</v>
          </cell>
          <cell r="F209" t="str">
            <v>John</v>
          </cell>
          <cell r="G209" t="str">
            <v>Marshman</v>
          </cell>
          <cell r="H209">
            <v>6472257973</v>
          </cell>
          <cell r="I209" t="str">
            <v>John.Marshman@williamoslerhs.ca</v>
          </cell>
          <cell r="J209" t="str">
            <v>101 Humber College Blvd</v>
          </cell>
          <cell r="M209" t="str">
            <v>Toronto</v>
          </cell>
          <cell r="N209" t="str">
            <v>M9V 1R8</v>
          </cell>
          <cell r="O209" t="str">
            <v>Etobicoke General Hospital Site</v>
          </cell>
          <cell r="R209" t="str">
            <v>101 Humber College Blvd</v>
          </cell>
          <cell r="U209" t="str">
            <v>Toronto</v>
          </cell>
          <cell r="V209" t="str">
            <v>M9V 1R8</v>
          </cell>
          <cell r="W209">
            <v>42941</v>
          </cell>
          <cell r="X209">
            <v>43060</v>
          </cell>
          <cell r="Y209">
            <v>43416</v>
          </cell>
        </row>
        <row r="210">
          <cell r="C210" t="str">
            <v>HPNC3-C-17-015</v>
          </cell>
          <cell r="D210" t="str">
            <v>Modelling Phase</v>
          </cell>
          <cell r="E210" t="str">
            <v>Daniels Waterfront Corporation</v>
          </cell>
          <cell r="F210" t="str">
            <v>Brock</v>
          </cell>
          <cell r="G210" t="str">
            <v>Stevenson</v>
          </cell>
          <cell r="H210">
            <v>4165982129</v>
          </cell>
          <cell r="I210" t="str">
            <v>bstevenson@danielscorp.com</v>
          </cell>
          <cell r="J210" t="str">
            <v>20 Queen Street West</v>
          </cell>
          <cell r="M210" t="str">
            <v>Toronto</v>
          </cell>
          <cell r="N210" t="str">
            <v>M5H 3R3</v>
          </cell>
          <cell r="O210" t="str">
            <v>130-132 Queens Quay East</v>
          </cell>
          <cell r="R210" t="str">
            <v>130-132 Queens Quay East</v>
          </cell>
          <cell r="U210" t="str">
            <v>Toronto</v>
          </cell>
          <cell r="V210" t="str">
            <v>M5A 3Y5</v>
          </cell>
          <cell r="W210">
            <v>43027</v>
          </cell>
          <cell r="X210">
            <v>42552</v>
          </cell>
          <cell r="Y210">
            <v>43371</v>
          </cell>
        </row>
        <row r="211">
          <cell r="C211" t="str">
            <v>HPNC3-C-17-015</v>
          </cell>
          <cell r="D211" t="str">
            <v>Implementation Phase</v>
          </cell>
          <cell r="E211" t="str">
            <v>Daniels Waterfront Corporation</v>
          </cell>
          <cell r="F211" t="str">
            <v>Brock</v>
          </cell>
          <cell r="G211" t="str">
            <v>Stevenson</v>
          </cell>
          <cell r="H211">
            <v>4165982129</v>
          </cell>
          <cell r="I211" t="str">
            <v>bstevenson@danielscorp.com</v>
          </cell>
          <cell r="J211" t="str">
            <v>20 Queen Street West</v>
          </cell>
          <cell r="M211" t="str">
            <v>Toronto</v>
          </cell>
          <cell r="N211" t="str">
            <v>M5H 3R3</v>
          </cell>
          <cell r="O211" t="str">
            <v>130-132 Queens Quay East</v>
          </cell>
          <cell r="R211" t="str">
            <v>130-132 Queens Quay East</v>
          </cell>
          <cell r="U211" t="str">
            <v>Toronto</v>
          </cell>
          <cell r="V211" t="str">
            <v>M5A 3Y5</v>
          </cell>
          <cell r="W211">
            <v>43027</v>
          </cell>
          <cell r="X211">
            <v>42552</v>
          </cell>
          <cell r="Y211">
            <v>43371</v>
          </cell>
        </row>
        <row r="212">
          <cell r="C212" t="str">
            <v>HPNC3-P-16-045</v>
          </cell>
          <cell r="D212" t="str">
            <v>Implementation Phase</v>
          </cell>
          <cell r="E212" t="str">
            <v>Queen Simcoe Inc.</v>
          </cell>
          <cell r="F212" t="str">
            <v>Rony</v>
          </cell>
          <cell r="G212" t="str">
            <v>Hirsch</v>
          </cell>
          <cell r="H212">
            <v>4167039071</v>
          </cell>
          <cell r="I212" t="str">
            <v>rhirsch@malibutoronto.com</v>
          </cell>
          <cell r="J212" t="str">
            <v>219 Queen Street West</v>
          </cell>
          <cell r="M212" t="str">
            <v>Toronto</v>
          </cell>
          <cell r="N212" t="str">
            <v>M5V 1Z4</v>
          </cell>
          <cell r="O212" t="str">
            <v>219 Queen Street West</v>
          </cell>
          <cell r="R212" t="str">
            <v>219 Queen Street West</v>
          </cell>
          <cell r="U212" t="str">
            <v>Toronto</v>
          </cell>
          <cell r="V212" t="str">
            <v>M5V 1Z4</v>
          </cell>
          <cell r="W212">
            <v>43784</v>
          </cell>
          <cell r="X212">
            <v>42488</v>
          </cell>
          <cell r="Y212">
            <v>43580</v>
          </cell>
        </row>
        <row r="213">
          <cell r="C213" t="str">
            <v>OPS-156</v>
          </cell>
          <cell r="D213" t="str">
            <v>Milestone 2</v>
          </cell>
          <cell r="E213" t="str">
            <v>Madison Properties</v>
          </cell>
          <cell r="F213" t="str">
            <v>Gordon</v>
          </cell>
          <cell r="G213" t="str">
            <v>Smith</v>
          </cell>
          <cell r="H213" t="str">
            <v>416-661-4000 ext. 260</v>
          </cell>
          <cell r="I213" t="str">
            <v>gsmith@madisongroup.ca</v>
          </cell>
          <cell r="J213" t="str">
            <v>150 Eglinton Ave East</v>
          </cell>
          <cell r="M213" t="str">
            <v>Toronto</v>
          </cell>
          <cell r="N213" t="str">
            <v>M6E 2K8</v>
          </cell>
          <cell r="O213" t="str">
            <v>150 Eglinton Ave East</v>
          </cell>
          <cell r="R213" t="str">
            <v>150 Eglinton Ave East</v>
          </cell>
          <cell r="U213" t="str">
            <v>Toronto</v>
          </cell>
          <cell r="V213" t="str">
            <v>M6E 2K8</v>
          </cell>
          <cell r="W213">
            <v>43405</v>
          </cell>
          <cell r="X213">
            <v>43410</v>
          </cell>
          <cell r="Y213">
            <v>44196</v>
          </cell>
        </row>
        <row r="214">
          <cell r="C214" t="str">
            <v>OPS-180</v>
          </cell>
          <cell r="D214" t="str">
            <v>Milestone 1</v>
          </cell>
          <cell r="E214" t="str">
            <v>90 Eglinton West Limited</v>
          </cell>
          <cell r="F214" t="str">
            <v>Gordon</v>
          </cell>
          <cell r="G214" t="str">
            <v>Smith</v>
          </cell>
          <cell r="H214" t="str">
            <v>416-661-4000 ext. 260</v>
          </cell>
          <cell r="I214" t="str">
            <v>gsmith@madisongroup.ca</v>
          </cell>
          <cell r="J214" t="str">
            <v>90 Eglnton Ave West</v>
          </cell>
          <cell r="M214" t="str">
            <v>Toronto</v>
          </cell>
          <cell r="N214" t="str">
            <v>M4R 2E4</v>
          </cell>
          <cell r="O214" t="str">
            <v>90 Eglnton Ave West</v>
          </cell>
          <cell r="R214" t="str">
            <v>90 Eglnton Ave West</v>
          </cell>
          <cell r="U214" t="str">
            <v>Toronto</v>
          </cell>
          <cell r="V214" t="str">
            <v>M4R 2E4</v>
          </cell>
          <cell r="W214">
            <v>43370</v>
          </cell>
          <cell r="X214">
            <v>43378</v>
          </cell>
          <cell r="Y214">
            <v>44196</v>
          </cell>
        </row>
        <row r="215">
          <cell r="C215" t="str">
            <v>OPS-108</v>
          </cell>
          <cell r="D215" t="str">
            <v>Milestone 3</v>
          </cell>
          <cell r="E215" t="str">
            <v>The Cadillac Fairview Corporation</v>
          </cell>
          <cell r="F215" t="str">
            <v>Paul</v>
          </cell>
          <cell r="G215" t="str">
            <v>Reinholz</v>
          </cell>
          <cell r="H215">
            <v>4166495129</v>
          </cell>
          <cell r="I215" t="str">
            <v>paul.reinholz@cadillacfairview.com</v>
          </cell>
          <cell r="J215" t="str">
            <v>20 Queen Street W</v>
          </cell>
          <cell r="M215" t="str">
            <v>Toronto</v>
          </cell>
          <cell r="N215" t="str">
            <v>M5H 3R3</v>
          </cell>
          <cell r="O215" t="str">
            <v>200 Front Street W</v>
          </cell>
          <cell r="R215" t="str">
            <v>200 Front Street W</v>
          </cell>
          <cell r="U215" t="str">
            <v>Toronto</v>
          </cell>
          <cell r="V215" t="str">
            <v>M5V 3K2</v>
          </cell>
          <cell r="W215">
            <v>43066</v>
          </cell>
          <cell r="X215">
            <v>43083</v>
          </cell>
          <cell r="Y215">
            <v>44196</v>
          </cell>
        </row>
        <row r="216">
          <cell r="C216" t="str">
            <v>OPS-106</v>
          </cell>
          <cell r="D216" t="str">
            <v>Milestone 3</v>
          </cell>
          <cell r="E216" t="str">
            <v>Cadillac Fairview</v>
          </cell>
          <cell r="F216" t="str">
            <v>Paul</v>
          </cell>
          <cell r="G216" t="str">
            <v>Reinholz</v>
          </cell>
          <cell r="H216">
            <v>4166495129</v>
          </cell>
          <cell r="I216" t="str">
            <v>paul.reinholz@cadillacfairview.com</v>
          </cell>
          <cell r="J216" t="str">
            <v>155 Wellington Street W</v>
          </cell>
          <cell r="M216" t="str">
            <v>Toronto</v>
          </cell>
          <cell r="N216" t="str">
            <v>M5V3H1</v>
          </cell>
          <cell r="O216" t="str">
            <v>155 Wellington Street W</v>
          </cell>
          <cell r="R216" t="str">
            <v>155 Wellington Street W</v>
          </cell>
          <cell r="U216" t="str">
            <v>Toronto</v>
          </cell>
          <cell r="V216" t="str">
            <v>M5V3H1</v>
          </cell>
          <cell r="W216">
            <v>43426</v>
          </cell>
          <cell r="X216">
            <v>43430</v>
          </cell>
          <cell r="Y216">
            <v>44196</v>
          </cell>
        </row>
        <row r="217">
          <cell r="C217" t="str">
            <v>OPS-189</v>
          </cell>
          <cell r="D217" t="str">
            <v>Milestone 2</v>
          </cell>
          <cell r="E217" t="str">
            <v>Northam - 250 University Ave. Co-Tenancy</v>
          </cell>
          <cell r="F217" t="str">
            <v>Norman</v>
          </cell>
          <cell r="G217" t="str">
            <v>Olshansky</v>
          </cell>
          <cell r="H217">
            <v>4169779151</v>
          </cell>
          <cell r="I217" t="str">
            <v>nolshansky@northamrealty.com</v>
          </cell>
          <cell r="J217" t="str">
            <v>250 University Avenue</v>
          </cell>
          <cell r="M217" t="str">
            <v>Toronto</v>
          </cell>
          <cell r="N217" t="str">
            <v>M5H 3E5</v>
          </cell>
          <cell r="O217" t="str">
            <v>250 University Avenue</v>
          </cell>
          <cell r="R217" t="str">
            <v>250 University Avenue</v>
          </cell>
          <cell r="U217" t="str">
            <v>Toronto</v>
          </cell>
          <cell r="V217" t="str">
            <v>M5H 3E5</v>
          </cell>
          <cell r="W217">
            <v>43416</v>
          </cell>
          <cell r="X217">
            <v>43418</v>
          </cell>
          <cell r="Y217">
            <v>44196</v>
          </cell>
        </row>
        <row r="218">
          <cell r="C218" t="str">
            <v>OPS-127</v>
          </cell>
          <cell r="D218" t="str">
            <v>Milestone 2</v>
          </cell>
          <cell r="E218" t="str">
            <v>Cadillac Fairview</v>
          </cell>
          <cell r="F218" t="str">
            <v>Ringo</v>
          </cell>
          <cell r="G218" t="str">
            <v>Ng</v>
          </cell>
          <cell r="H218">
            <v>4165988796</v>
          </cell>
          <cell r="I218" t="str">
            <v>ringo.ng@cadillacfairview.com</v>
          </cell>
          <cell r="J218" t="str">
            <v>250 Yonge St</v>
          </cell>
          <cell r="M218" t="str">
            <v>Toronto</v>
          </cell>
          <cell r="N218" t="str">
            <v>M7A 2H1</v>
          </cell>
          <cell r="O218" t="str">
            <v>250 Yonge St</v>
          </cell>
          <cell r="R218" t="str">
            <v>250 Yonge St</v>
          </cell>
          <cell r="U218" t="str">
            <v>Toronto</v>
          </cell>
          <cell r="V218" t="str">
            <v>M7A 2H1</v>
          </cell>
          <cell r="W218">
            <v>43314</v>
          </cell>
          <cell r="X218">
            <v>43361</v>
          </cell>
          <cell r="Y218">
            <v>44196</v>
          </cell>
        </row>
        <row r="219">
          <cell r="C219" t="str">
            <v>OPS-157</v>
          </cell>
          <cell r="D219" t="str">
            <v>Milestone 2</v>
          </cell>
          <cell r="E219" t="str">
            <v>Madison Properties</v>
          </cell>
          <cell r="F219" t="str">
            <v>Gordon</v>
          </cell>
          <cell r="G219" t="str">
            <v>Smith</v>
          </cell>
          <cell r="H219" t="str">
            <v>416-661-4000 ext. 260</v>
          </cell>
          <cell r="I219" t="str">
            <v>gsmith@madisongroup.ca</v>
          </cell>
          <cell r="J219" t="str">
            <v>15 Toronto Street</v>
          </cell>
          <cell r="M219" t="str">
            <v>Toronto</v>
          </cell>
          <cell r="N219" t="str">
            <v>M5C 2E3</v>
          </cell>
          <cell r="O219" t="str">
            <v>15 Toronto Street</v>
          </cell>
          <cell r="R219" t="str">
            <v>15 Toronto Street</v>
          </cell>
          <cell r="U219" t="str">
            <v>Toronto</v>
          </cell>
          <cell r="V219" t="str">
            <v>M5C 2E3</v>
          </cell>
          <cell r="W219">
            <v>43431</v>
          </cell>
          <cell r="X219">
            <v>43434</v>
          </cell>
          <cell r="Y219">
            <v>44196</v>
          </cell>
        </row>
        <row r="220">
          <cell r="C220" t="str">
            <v>OPS-140</v>
          </cell>
          <cell r="D220" t="str">
            <v>Milestone 2</v>
          </cell>
          <cell r="E220" t="str">
            <v>H&amp;R Reit</v>
          </cell>
          <cell r="F220" t="str">
            <v>Dave</v>
          </cell>
          <cell r="G220" t="str">
            <v>Moir</v>
          </cell>
          <cell r="H220">
            <v>4164347970</v>
          </cell>
          <cell r="I220" t="str">
            <v>dmoir@hr-dev.com</v>
          </cell>
          <cell r="J220" t="str">
            <v>320 Front St. W.</v>
          </cell>
          <cell r="M220" t="str">
            <v>Toronto</v>
          </cell>
          <cell r="N220" t="str">
            <v>M5V 3C8</v>
          </cell>
          <cell r="O220" t="str">
            <v>320 Front St. W.</v>
          </cell>
          <cell r="R220" t="str">
            <v>320 Front St. W.</v>
          </cell>
          <cell r="U220" t="str">
            <v>Toronto</v>
          </cell>
          <cell r="V220" t="str">
            <v>M5V 3C8</v>
          </cell>
          <cell r="W220">
            <v>43404</v>
          </cell>
          <cell r="X220">
            <v>43405</v>
          </cell>
          <cell r="Y220">
            <v>44196</v>
          </cell>
        </row>
        <row r="221">
          <cell r="C221">
            <v>601906</v>
          </cell>
          <cell r="E221" t="str">
            <v>Irving Consumer Products Limited</v>
          </cell>
          <cell r="F221" t="str">
            <v>Guillaume</v>
          </cell>
          <cell r="G221" t="str">
            <v>Targe</v>
          </cell>
          <cell r="H221">
            <v>4163161106</v>
          </cell>
          <cell r="I221" t="str">
            <v>Targe.Guillaume@irvingtissue.ca</v>
          </cell>
          <cell r="J221" t="str">
            <v>1551 Weston Road</v>
          </cell>
          <cell r="M221" t="str">
            <v>Toronto</v>
          </cell>
          <cell r="N221" t="str">
            <v>M6M4Y4</v>
          </cell>
          <cell r="O221" t="str">
            <v>1551 Weston Road</v>
          </cell>
          <cell r="R221" t="str">
            <v>1551 Weston Road</v>
          </cell>
          <cell r="U221" t="str">
            <v xml:space="preserve">Toronto </v>
          </cell>
          <cell r="V221" t="str">
            <v>M6M4Y4</v>
          </cell>
          <cell r="W221">
            <v>43206</v>
          </cell>
          <cell r="X221">
            <v>43280</v>
          </cell>
          <cell r="Y221">
            <v>43465</v>
          </cell>
        </row>
        <row r="222">
          <cell r="C222">
            <v>601344</v>
          </cell>
          <cell r="E222" t="str">
            <v>York University</v>
          </cell>
          <cell r="F222" t="str">
            <v>Bradley</v>
          </cell>
          <cell r="G222" t="str">
            <v>Cochrane</v>
          </cell>
          <cell r="H222">
            <v>4167365216</v>
          </cell>
          <cell r="I222" t="str">
            <v>bcochran@yorku.ca</v>
          </cell>
          <cell r="J222" t="str">
            <v>4700 Keele St</v>
          </cell>
          <cell r="M222" t="str">
            <v>Toronto</v>
          </cell>
          <cell r="N222" t="str">
            <v>M3J 1P3</v>
          </cell>
          <cell r="O222" t="str">
            <v>169 Albany Road</v>
          </cell>
          <cell r="R222" t="str">
            <v>169 Albany Road</v>
          </cell>
          <cell r="U222" t="str">
            <v>Toronto</v>
          </cell>
          <cell r="V222" t="str">
            <v>M3J 1P3</v>
          </cell>
          <cell r="W222">
            <v>42578</v>
          </cell>
          <cell r="X222">
            <v>42579</v>
          </cell>
          <cell r="Y222">
            <v>42613</v>
          </cell>
        </row>
        <row r="223">
          <cell r="C223">
            <v>20195636</v>
          </cell>
          <cell r="F223" t="str">
            <v>Kikolaos</v>
          </cell>
          <cell r="G223" t="str">
            <v>Lafazanis</v>
          </cell>
          <cell r="H223">
            <v>4164363938</v>
          </cell>
          <cell r="I223" t="str">
            <v>nikolaos_6@sympatico.ca</v>
          </cell>
          <cell r="J223" t="str">
            <v>46 Marilyn Cres</v>
          </cell>
          <cell r="M223" t="str">
            <v>Toronto</v>
          </cell>
          <cell r="N223" t="str">
            <v>M4B 3C5</v>
          </cell>
          <cell r="O223" t="str">
            <v>46 Marilyn Cres</v>
          </cell>
          <cell r="R223" t="str">
            <v>46 Marilyn Cres</v>
          </cell>
          <cell r="U223" t="str">
            <v>Toronto</v>
          </cell>
          <cell r="V223" t="str">
            <v>M4B 3C5</v>
          </cell>
          <cell r="W223">
            <v>43559</v>
          </cell>
          <cell r="X223">
            <v>43571</v>
          </cell>
          <cell r="Y223">
            <v>43571</v>
          </cell>
        </row>
        <row r="224">
          <cell r="C224" t="str">
            <v>TH-1662</v>
          </cell>
          <cell r="E224" t="str">
            <v>Madison Commercial Inc</v>
          </cell>
          <cell r="F224" t="str">
            <v>Gordon</v>
          </cell>
          <cell r="G224" t="str">
            <v>Smith</v>
          </cell>
          <cell r="H224" t="str">
            <v>4166614000X260</v>
          </cell>
          <cell r="I224" t="str">
            <v>gsmith@madisongroup.ca</v>
          </cell>
          <cell r="J224" t="str">
            <v>369 Rim Rock Road</v>
          </cell>
          <cell r="M224" t="str">
            <v>Toronto</v>
          </cell>
          <cell r="N224" t="str">
            <v>M3J 3G2</v>
          </cell>
          <cell r="O224" t="str">
            <v>1940 Eglinton Avenue East</v>
          </cell>
          <cell r="R224" t="str">
            <v>1940 Eglinton Avenue East</v>
          </cell>
          <cell r="U224" t="str">
            <v>Toronto</v>
          </cell>
          <cell r="V224" t="str">
            <v>M1L 4R1</v>
          </cell>
          <cell r="W224">
            <v>43437</v>
          </cell>
          <cell r="X224">
            <v>43501</v>
          </cell>
          <cell r="Y224">
            <v>43535</v>
          </cell>
        </row>
        <row r="225">
          <cell r="C225" t="str">
            <v>TH-1287</v>
          </cell>
          <cell r="E225" t="str">
            <v>TSCC 2190</v>
          </cell>
          <cell r="F225" t="str">
            <v>Chan</v>
          </cell>
          <cell r="G225" t="str">
            <v>Kandiah</v>
          </cell>
          <cell r="H225">
            <v>4162901242</v>
          </cell>
          <cell r="I225" t="str">
            <v>centrotowers@rogers.com</v>
          </cell>
          <cell r="J225" t="str">
            <v>190 Borough Drive</v>
          </cell>
          <cell r="M225" t="str">
            <v>Toronto</v>
          </cell>
          <cell r="N225" t="str">
            <v>M1P 0B6</v>
          </cell>
          <cell r="O225" t="str">
            <v>TSCC 2190</v>
          </cell>
          <cell r="R225" t="str">
            <v>190 Borough Drive</v>
          </cell>
          <cell r="U225" t="str">
            <v>Toronto</v>
          </cell>
          <cell r="V225" t="str">
            <v>M1P 0B6</v>
          </cell>
          <cell r="W225">
            <v>42927</v>
          </cell>
          <cell r="X225">
            <v>42933</v>
          </cell>
          <cell r="Y225">
            <v>42940</v>
          </cell>
        </row>
        <row r="226">
          <cell r="C226" t="str">
            <v>EEM-0196</v>
          </cell>
          <cell r="D226" t="str">
            <v>Second payment</v>
          </cell>
          <cell r="E226" t="str">
            <v>Owens Corning</v>
          </cell>
          <cell r="F226" t="str">
            <v>Aristidis</v>
          </cell>
          <cell r="G226" t="str">
            <v>Delopoulos</v>
          </cell>
          <cell r="H226">
            <v>4164126712</v>
          </cell>
          <cell r="I226" t="str">
            <v>aristidis.delopoulos@owenscorning.com</v>
          </cell>
          <cell r="J226" t="str">
            <v>3450 McNicoll Avenue</v>
          </cell>
          <cell r="M226" t="str">
            <v>Toronto</v>
          </cell>
          <cell r="N226" t="str">
            <v>M1V 1Z5</v>
          </cell>
          <cell r="O226" t="str">
            <v>3450 McNicoll Avenue</v>
          </cell>
          <cell r="R226" t="str">
            <v>3450 McNicoll Avenue</v>
          </cell>
          <cell r="U226" t="str">
            <v>Toronto</v>
          </cell>
          <cell r="V226" t="str">
            <v>M1V 1Z5</v>
          </cell>
          <cell r="W226">
            <v>42451</v>
          </cell>
          <cell r="X226">
            <v>43405</v>
          </cell>
          <cell r="Y226">
            <v>43769</v>
          </cell>
        </row>
        <row r="227">
          <cell r="C227" t="str">
            <v>EEM-0196</v>
          </cell>
          <cell r="D227" t="str">
            <v>First Payment</v>
          </cell>
          <cell r="E227" t="str">
            <v>Owens Corning</v>
          </cell>
          <cell r="F227" t="str">
            <v>Aristidis</v>
          </cell>
          <cell r="G227" t="str">
            <v>Delopoulos</v>
          </cell>
          <cell r="H227">
            <v>4164126712</v>
          </cell>
          <cell r="I227" t="str">
            <v>aristidis.delopoulos@owenscorning.com</v>
          </cell>
          <cell r="J227" t="str">
            <v>3450 McNicoll Avenue</v>
          </cell>
          <cell r="M227" t="str">
            <v>Toronto</v>
          </cell>
          <cell r="N227" t="str">
            <v>M1V 1Z5</v>
          </cell>
          <cell r="O227" t="str">
            <v>3450 McNicoll Avenue</v>
          </cell>
          <cell r="R227" t="str">
            <v>3450 McNicoll Avenue</v>
          </cell>
          <cell r="U227" t="str">
            <v>Toronto</v>
          </cell>
          <cell r="V227" t="str">
            <v>M1V 1Z5</v>
          </cell>
          <cell r="W227">
            <v>42451</v>
          </cell>
          <cell r="X227">
            <v>43770</v>
          </cell>
          <cell r="Y227">
            <v>43830</v>
          </cell>
        </row>
        <row r="228">
          <cell r="C228" t="str">
            <v>EEM-0223A</v>
          </cell>
          <cell r="D228" t="str">
            <v>Second payment</v>
          </cell>
          <cell r="E228" t="str">
            <v>University of Toronto</v>
          </cell>
          <cell r="F228" t="str">
            <v xml:space="preserve">Paul </v>
          </cell>
          <cell r="G228" t="str">
            <v>Leitch</v>
          </cell>
          <cell r="H228">
            <v>4169784700</v>
          </cell>
          <cell r="I228" t="str">
            <v>Paul.leitch@utoronto.ca</v>
          </cell>
          <cell r="J228" t="str">
            <v>215 Huron Street</v>
          </cell>
          <cell r="M228" t="str">
            <v>Toronto</v>
          </cell>
          <cell r="N228" t="str">
            <v>M5S 1A1</v>
          </cell>
          <cell r="O228" t="str">
            <v>215 Huron Street</v>
          </cell>
          <cell r="R228" t="str">
            <v>215 Huron Street</v>
          </cell>
          <cell r="U228" t="str">
            <v>Toronto</v>
          </cell>
          <cell r="V228" t="str">
            <v>M5S 1A1</v>
          </cell>
          <cell r="W228">
            <v>42495</v>
          </cell>
          <cell r="X228">
            <v>43466</v>
          </cell>
          <cell r="Y228">
            <v>43830</v>
          </cell>
        </row>
        <row r="229">
          <cell r="C229" t="str">
            <v>EEM-0223B</v>
          </cell>
          <cell r="D229" t="str">
            <v>Second payment</v>
          </cell>
          <cell r="E229" t="str">
            <v>University of Toronto</v>
          </cell>
          <cell r="F229" t="str">
            <v xml:space="preserve">Paul </v>
          </cell>
          <cell r="G229" t="str">
            <v>Leitch</v>
          </cell>
          <cell r="H229">
            <v>4169784700</v>
          </cell>
          <cell r="I229" t="str">
            <v>Paul.leitch@utoronto.ca</v>
          </cell>
          <cell r="J229" t="str">
            <v>215 Huron Street</v>
          </cell>
          <cell r="M229" t="str">
            <v>Toronto</v>
          </cell>
          <cell r="N229" t="str">
            <v>M5S 1A1</v>
          </cell>
          <cell r="O229" t="str">
            <v>215 Huron Street</v>
          </cell>
          <cell r="R229" t="str">
            <v>215 Huron Street</v>
          </cell>
          <cell r="U229" t="str">
            <v>Toronto</v>
          </cell>
          <cell r="V229" t="str">
            <v>M5S 1A1</v>
          </cell>
          <cell r="W229">
            <v>42495</v>
          </cell>
          <cell r="X229">
            <v>43466</v>
          </cell>
          <cell r="Y229">
            <v>43830</v>
          </cell>
        </row>
        <row r="230">
          <cell r="C230" t="str">
            <v>EEM-0224</v>
          </cell>
          <cell r="D230" t="str">
            <v>Second payment</v>
          </cell>
          <cell r="E230" t="str">
            <v>William Osler Halth Services</v>
          </cell>
          <cell r="F230" t="str">
            <v>John</v>
          </cell>
          <cell r="G230" t="str">
            <v>Marshman</v>
          </cell>
          <cell r="H230">
            <v>6472257973</v>
          </cell>
          <cell r="I230" t="str">
            <v>john.marshman@williamoslerhs.ca</v>
          </cell>
          <cell r="J230" t="str">
            <v>101 Humber College Blvd</v>
          </cell>
          <cell r="M230" t="str">
            <v>Toronto</v>
          </cell>
          <cell r="N230" t="str">
            <v>M9V 1R8</v>
          </cell>
          <cell r="O230" t="str">
            <v>101 Humber College Blvd</v>
          </cell>
          <cell r="R230" t="str">
            <v>101 Humber College Blvd</v>
          </cell>
          <cell r="U230" t="str">
            <v>Toronto</v>
          </cell>
          <cell r="V230" t="str">
            <v>M9V 1R8</v>
          </cell>
          <cell r="W230">
            <v>42487</v>
          </cell>
          <cell r="X230">
            <v>43556</v>
          </cell>
          <cell r="Y230">
            <v>43830</v>
          </cell>
        </row>
        <row r="231">
          <cell r="C231" t="str">
            <v>EEM-0308</v>
          </cell>
          <cell r="D231" t="str">
            <v>Second payment</v>
          </cell>
          <cell r="E231" t="str">
            <v>City of Toronto</v>
          </cell>
          <cell r="F231" t="str">
            <v>Rob</v>
          </cell>
          <cell r="G231" t="str">
            <v>Maxwell</v>
          </cell>
          <cell r="H231">
            <v>4163956927</v>
          </cell>
          <cell r="I231" t="str">
            <v>Robert.Maxwell@toronto.ca</v>
          </cell>
          <cell r="J231" t="str">
            <v>55 John St</v>
          </cell>
          <cell r="M231" t="str">
            <v>Toronto</v>
          </cell>
          <cell r="N231" t="str">
            <v>M5V3C6</v>
          </cell>
          <cell r="O231" t="str">
            <v>55 John St</v>
          </cell>
          <cell r="R231" t="str">
            <v>55 John St</v>
          </cell>
          <cell r="U231" t="str">
            <v>Toronto</v>
          </cell>
          <cell r="V231" t="str">
            <v>M5V3C6</v>
          </cell>
          <cell r="W231">
            <v>43257</v>
          </cell>
          <cell r="X231">
            <v>43405</v>
          </cell>
          <cell r="Y231">
            <v>43769</v>
          </cell>
        </row>
        <row r="232">
          <cell r="C232" t="str">
            <v>EEM-0308</v>
          </cell>
          <cell r="D232" t="str">
            <v>First Payment</v>
          </cell>
          <cell r="E232" t="str">
            <v>City of Toronto</v>
          </cell>
          <cell r="F232" t="str">
            <v>Rob</v>
          </cell>
          <cell r="G232" t="str">
            <v>Maxwell</v>
          </cell>
          <cell r="H232">
            <v>4163956927</v>
          </cell>
          <cell r="I232" t="str">
            <v>Robert.Maxwell@toronto.ca</v>
          </cell>
          <cell r="J232" t="str">
            <v>55 John St</v>
          </cell>
          <cell r="M232" t="str">
            <v>Toronto</v>
          </cell>
          <cell r="N232" t="str">
            <v>M5V3C6</v>
          </cell>
          <cell r="O232" t="str">
            <v>55 John St</v>
          </cell>
          <cell r="R232" t="str">
            <v>55 John St</v>
          </cell>
          <cell r="U232" t="str">
            <v>Toronto</v>
          </cell>
          <cell r="V232" t="str">
            <v>M5V3C6</v>
          </cell>
          <cell r="W232">
            <v>43257</v>
          </cell>
          <cell r="X232">
            <v>43770</v>
          </cell>
          <cell r="Y232">
            <v>43830</v>
          </cell>
        </row>
        <row r="233">
          <cell r="C233" t="str">
            <v>EEM-0321</v>
          </cell>
          <cell r="D233" t="str">
            <v>Second payment</v>
          </cell>
          <cell r="E233" t="str">
            <v>St. Michael's Hospital</v>
          </cell>
          <cell r="F233" t="str">
            <v>Katelyn Marie</v>
          </cell>
          <cell r="G233" t="str">
            <v>Poyntz</v>
          </cell>
          <cell r="H233">
            <v>4165405857</v>
          </cell>
          <cell r="I233" t="str">
            <v>poyntzk@smh.ca</v>
          </cell>
          <cell r="J233" t="str">
            <v>30 Bond Street</v>
          </cell>
          <cell r="M233" t="str">
            <v xml:space="preserve">Toronto </v>
          </cell>
          <cell r="N233" t="str">
            <v>M5B1W8</v>
          </cell>
          <cell r="O233" t="str">
            <v>30 Bond Street</v>
          </cell>
          <cell r="R233" t="str">
            <v>30 Bond Street</v>
          </cell>
          <cell r="U233" t="str">
            <v xml:space="preserve">Toronto </v>
          </cell>
          <cell r="V233" t="str">
            <v>M5B1W8</v>
          </cell>
          <cell r="W233">
            <v>43364</v>
          </cell>
          <cell r="X233">
            <v>43525</v>
          </cell>
          <cell r="Y233">
            <v>43890</v>
          </cell>
        </row>
        <row r="234">
          <cell r="C234" t="str">
            <v>EBC-82</v>
          </cell>
          <cell r="D234" t="str">
            <v>Scoping Phase</v>
          </cell>
          <cell r="E234" t="str">
            <v>TSCC 1729</v>
          </cell>
          <cell r="F234" t="str">
            <v>Alexandrina</v>
          </cell>
          <cell r="G234" t="str">
            <v>Irini</v>
          </cell>
          <cell r="H234">
            <v>4162961426</v>
          </cell>
          <cell r="I234" t="str">
            <v>tscc1729@rogers.com</v>
          </cell>
          <cell r="J234" t="str">
            <v xml:space="preserve">50 Brian Harrison Way </v>
          </cell>
          <cell r="M234" t="str">
            <v xml:space="preserve">Toronto </v>
          </cell>
          <cell r="N234" t="str">
            <v>M1P 5J4</v>
          </cell>
          <cell r="O234" t="str">
            <v>TSCC 1729</v>
          </cell>
          <cell r="R234" t="str">
            <v xml:space="preserve">50 Brian Harrison Way </v>
          </cell>
          <cell r="U234" t="str">
            <v xml:space="preserve">Toronto </v>
          </cell>
          <cell r="V234" t="str">
            <v>M1P 5J4</v>
          </cell>
          <cell r="W234">
            <v>42453</v>
          </cell>
          <cell r="X234">
            <v>42471</v>
          </cell>
          <cell r="Y234">
            <v>42481</v>
          </cell>
        </row>
        <row r="235">
          <cell r="C235" t="str">
            <v>EBC-82</v>
          </cell>
          <cell r="D235" t="str">
            <v>Investigation Phase</v>
          </cell>
          <cell r="E235" t="str">
            <v>TSCC 1729</v>
          </cell>
          <cell r="F235" t="str">
            <v>Alexandrina</v>
          </cell>
          <cell r="G235" t="str">
            <v>Irini</v>
          </cell>
          <cell r="H235">
            <v>4162961426</v>
          </cell>
          <cell r="I235" t="str">
            <v>tscc1729@rogers.com</v>
          </cell>
          <cell r="J235" t="str">
            <v xml:space="preserve">50 Brian Harrison Way </v>
          </cell>
          <cell r="M235" t="str">
            <v xml:space="preserve">Toronto </v>
          </cell>
          <cell r="N235" t="str">
            <v>M1P 5J4</v>
          </cell>
          <cell r="O235" t="str">
            <v>TSCC 1729</v>
          </cell>
          <cell r="R235" t="str">
            <v xml:space="preserve">50 Brian Harrison Way </v>
          </cell>
          <cell r="U235" t="str">
            <v xml:space="preserve">Toronto </v>
          </cell>
          <cell r="V235" t="str">
            <v>M1P 5J4</v>
          </cell>
          <cell r="W235">
            <v>42489</v>
          </cell>
          <cell r="X235">
            <v>42528</v>
          </cell>
          <cell r="Y235">
            <v>42571</v>
          </cell>
        </row>
        <row r="236">
          <cell r="C236" t="str">
            <v>EBC-82</v>
          </cell>
          <cell r="D236" t="str">
            <v>Implementation Phase</v>
          </cell>
          <cell r="E236" t="str">
            <v>TSCC 1729</v>
          </cell>
          <cell r="F236" t="str">
            <v>Alexandrina</v>
          </cell>
          <cell r="G236" t="str">
            <v>Irini</v>
          </cell>
          <cell r="H236">
            <v>4162961426</v>
          </cell>
          <cell r="I236" t="str">
            <v>tscc1729@rogers.com</v>
          </cell>
          <cell r="J236" t="str">
            <v xml:space="preserve">50 Brian Harrison Way </v>
          </cell>
          <cell r="M236" t="str">
            <v xml:space="preserve">Toronto </v>
          </cell>
          <cell r="N236" t="str">
            <v>M1P 5J4</v>
          </cell>
          <cell r="O236" t="str">
            <v>TSCC 1729</v>
          </cell>
          <cell r="R236" t="str">
            <v xml:space="preserve">50 Brian Harrison Way </v>
          </cell>
          <cell r="U236" t="str">
            <v xml:space="preserve">Toronto </v>
          </cell>
          <cell r="V236" t="str">
            <v>M1P 5J4</v>
          </cell>
          <cell r="W236">
            <v>42688</v>
          </cell>
          <cell r="X236">
            <v>42697</v>
          </cell>
          <cell r="Y236">
            <v>43343</v>
          </cell>
        </row>
        <row r="237">
          <cell r="C237" t="str">
            <v>EBC-106</v>
          </cell>
          <cell r="D237" t="str">
            <v>Hand off Phase</v>
          </cell>
          <cell r="E237" t="str">
            <v>MTCC 979</v>
          </cell>
          <cell r="F237" t="str">
            <v>Peter</v>
          </cell>
          <cell r="G237" t="str">
            <v>Mahut</v>
          </cell>
          <cell r="H237">
            <v>4163627774</v>
          </cell>
          <cell r="I237" t="str">
            <v>rwtcpm@rogers.com</v>
          </cell>
          <cell r="J237" t="str">
            <v>10 Yonge Street</v>
          </cell>
          <cell r="M237" t="str">
            <v>Toronto</v>
          </cell>
          <cell r="N237" t="str">
            <v>M5E 1R4</v>
          </cell>
          <cell r="O237" t="str">
            <v>MTCC 979</v>
          </cell>
          <cell r="R237" t="str">
            <v>10 Yonge Street</v>
          </cell>
          <cell r="U237" t="str">
            <v>Toronto</v>
          </cell>
          <cell r="V237" t="str">
            <v>M5E 1R4</v>
          </cell>
          <cell r="W237">
            <v>43376</v>
          </cell>
          <cell r="X237">
            <v>43523</v>
          </cell>
          <cell r="Y237">
            <v>43524</v>
          </cell>
        </row>
        <row r="238">
          <cell r="C238" t="str">
            <v>HPNC3-C-16-071</v>
          </cell>
          <cell r="D238" t="str">
            <v>Implementation Phase</v>
          </cell>
          <cell r="E238" t="str">
            <v>York University</v>
          </cell>
          <cell r="F238" t="str">
            <v>Steve</v>
          </cell>
          <cell r="G238" t="str">
            <v>Price</v>
          </cell>
          <cell r="H238">
            <v>4167365530</v>
          </cell>
          <cell r="I238" t="str">
            <v>sjprince@yorku.ca</v>
          </cell>
          <cell r="J238" t="str">
            <v>111 Ian MacDonald Blvd</v>
          </cell>
          <cell r="M238" t="str">
            <v>Toronto</v>
          </cell>
          <cell r="N238" t="str">
            <v>M3J 1P3</v>
          </cell>
          <cell r="O238" t="str">
            <v>111 Ian MacDonald Blvd</v>
          </cell>
          <cell r="R238" t="str">
            <v>111 Ian MacDonald Blvd</v>
          </cell>
          <cell r="U238" t="str">
            <v>Toronto</v>
          </cell>
          <cell r="V238" t="str">
            <v>M3J 1P3</v>
          </cell>
          <cell r="W238">
            <v>42736</v>
          </cell>
          <cell r="X238">
            <v>42756</v>
          </cell>
          <cell r="Y238">
            <v>43384</v>
          </cell>
        </row>
        <row r="239">
          <cell r="C239" t="str">
            <v>HPNC3-C-16-071</v>
          </cell>
          <cell r="D239" t="str">
            <v>Modelling Phase</v>
          </cell>
          <cell r="E239" t="str">
            <v>York University</v>
          </cell>
          <cell r="F239" t="str">
            <v>Steve</v>
          </cell>
          <cell r="G239" t="str">
            <v>Price</v>
          </cell>
          <cell r="H239">
            <v>4167365530</v>
          </cell>
          <cell r="I239" t="str">
            <v>sjprince@yorku.ca</v>
          </cell>
          <cell r="J239" t="str">
            <v>111 Ian MacDonald Blvd</v>
          </cell>
          <cell r="M239" t="str">
            <v>Toronto</v>
          </cell>
          <cell r="N239" t="str">
            <v>M3J 1P3</v>
          </cell>
          <cell r="O239" t="str">
            <v>111 Ian MacDonald Blvd</v>
          </cell>
          <cell r="R239" t="str">
            <v>111 Ian MacDonald Blvd</v>
          </cell>
          <cell r="U239" t="str">
            <v>Toronto</v>
          </cell>
          <cell r="V239" t="str">
            <v>M3J 1P3</v>
          </cell>
          <cell r="W239">
            <v>42736</v>
          </cell>
          <cell r="X239">
            <v>42756</v>
          </cell>
          <cell r="Y239">
            <v>43384</v>
          </cell>
        </row>
        <row r="240">
          <cell r="C240" t="str">
            <v>HPNC3-C-16-056</v>
          </cell>
          <cell r="D240" t="str">
            <v>Implementation Phase</v>
          </cell>
          <cell r="E240" t="str">
            <v>Urban Capital Redquartz Inc. (River City 3)</v>
          </cell>
          <cell r="F240" t="str">
            <v>David</v>
          </cell>
          <cell r="G240" t="str">
            <v>Wex</v>
          </cell>
          <cell r="H240">
            <v>4163040289</v>
          </cell>
          <cell r="I240" t="str">
            <v>wex@urbancapital.ca</v>
          </cell>
          <cell r="J240" t="str">
            <v>210 Eastern Avenue</v>
          </cell>
          <cell r="M240" t="str">
            <v>Toronto</v>
          </cell>
          <cell r="N240" t="str">
            <v>M5A 1H7</v>
          </cell>
          <cell r="O240" t="str">
            <v>210 Eastern Avenue</v>
          </cell>
          <cell r="R240" t="str">
            <v>210 Eastern Avenue</v>
          </cell>
          <cell r="U240" t="str">
            <v>Toronto</v>
          </cell>
          <cell r="V240" t="str">
            <v>M5A 1H7</v>
          </cell>
          <cell r="W240">
            <v>42640</v>
          </cell>
          <cell r="X240">
            <v>42275</v>
          </cell>
          <cell r="Y240">
            <v>43368</v>
          </cell>
        </row>
        <row r="241">
          <cell r="C241" t="str">
            <v>HPNC3-C-16-056</v>
          </cell>
          <cell r="D241" t="str">
            <v>Design Decision</v>
          </cell>
          <cell r="E241" t="str">
            <v>Urban Capital Redquartz Inc. (River City 3)</v>
          </cell>
          <cell r="F241" t="str">
            <v>David</v>
          </cell>
          <cell r="G241" t="str">
            <v>Wex</v>
          </cell>
          <cell r="H241">
            <v>4163040289</v>
          </cell>
          <cell r="I241" t="str">
            <v>wex@urbancapital.ca</v>
          </cell>
          <cell r="J241" t="str">
            <v>210 Eastern Avenue</v>
          </cell>
          <cell r="M241" t="str">
            <v>Toronto</v>
          </cell>
          <cell r="N241" t="str">
            <v>M5A 1H7</v>
          </cell>
          <cell r="O241" t="str">
            <v>210 Eastern Avenue</v>
          </cell>
          <cell r="R241" t="str">
            <v>210 Eastern Avenue</v>
          </cell>
          <cell r="U241" t="str">
            <v>Toronto</v>
          </cell>
          <cell r="V241" t="str">
            <v>M5A 1H7</v>
          </cell>
          <cell r="W241">
            <v>42640</v>
          </cell>
          <cell r="X241">
            <v>42275</v>
          </cell>
          <cell r="Y241">
            <v>43368</v>
          </cell>
        </row>
        <row r="242">
          <cell r="C242" t="str">
            <v>HPNC3-P-16-028</v>
          </cell>
          <cell r="D242" t="str">
            <v>Implementation Phase</v>
          </cell>
          <cell r="E242" t="str">
            <v>Humber College</v>
          </cell>
          <cell r="F242" t="str">
            <v>Aman</v>
          </cell>
          <cell r="G242" t="str">
            <v>Hehar</v>
          </cell>
          <cell r="H242">
            <v>4166756622</v>
          </cell>
          <cell r="I242" t="str">
            <v>aman.hehar@humber.ca</v>
          </cell>
          <cell r="J242" t="str">
            <v>205 Humber College Blvd</v>
          </cell>
          <cell r="M242" t="str">
            <v>Toronto</v>
          </cell>
          <cell r="N242" t="str">
            <v>M9W 5L7</v>
          </cell>
          <cell r="O242" t="str">
            <v>205 Humber College Blvd, Buildings D, C, E, N, J, K</v>
          </cell>
          <cell r="R242" t="str">
            <v>205 Humber College Blvd</v>
          </cell>
          <cell r="U242" t="str">
            <v>Toronto</v>
          </cell>
          <cell r="V242" t="str">
            <v>M9W 5L7</v>
          </cell>
          <cell r="W242">
            <v>42507</v>
          </cell>
          <cell r="X242">
            <v>42520</v>
          </cell>
          <cell r="Y242">
            <v>42918</v>
          </cell>
        </row>
        <row r="243">
          <cell r="C243" t="str">
            <v>HPNC3-C-17-013</v>
          </cell>
          <cell r="D243" t="str">
            <v>Design Decision</v>
          </cell>
          <cell r="E243" t="str">
            <v>Caribou Torah Education Foundation</v>
          </cell>
          <cell r="F243" t="str">
            <v>Ian</v>
          </cell>
          <cell r="G243" t="str">
            <v>Barnett</v>
          </cell>
          <cell r="H243">
            <v>4166357424</v>
          </cell>
          <cell r="I243" t="str">
            <v>ibarnett@lanterracon.com</v>
          </cell>
          <cell r="J243" t="str">
            <v>77 Glen Rush Blvd</v>
          </cell>
          <cell r="M243" t="str">
            <v>Toronto</v>
          </cell>
          <cell r="N243" t="str">
            <v>M5N 2T8</v>
          </cell>
          <cell r="O243" t="str">
            <v>77 Glen Rush Blvd</v>
          </cell>
          <cell r="R243" t="str">
            <v>77 Glen Rush Blvd</v>
          </cell>
          <cell r="U243" t="str">
            <v>Toronto</v>
          </cell>
          <cell r="V243" t="str">
            <v>M5N 2T8</v>
          </cell>
          <cell r="W243">
            <v>42900</v>
          </cell>
          <cell r="X243">
            <v>42905</v>
          </cell>
          <cell r="Y243">
            <v>43343</v>
          </cell>
        </row>
        <row r="244">
          <cell r="C244" t="str">
            <v>HPNC3-C-17-039</v>
          </cell>
          <cell r="D244" t="str">
            <v>Design Decision</v>
          </cell>
          <cell r="E244" t="str">
            <v>Aquavista Bayside Toronto Inc.</v>
          </cell>
          <cell r="F244" t="str">
            <v>Chadi</v>
          </cell>
          <cell r="G244" t="str">
            <v>Loza</v>
          </cell>
          <cell r="H244">
            <v>4166492489</v>
          </cell>
          <cell r="I244" t="str">
            <v>Cloza@Tridel.com</v>
          </cell>
          <cell r="J244" t="str">
            <v>263 Queens Quay East</v>
          </cell>
          <cell r="M244" t="str">
            <v>Toronto</v>
          </cell>
          <cell r="N244" t="str">
            <v>M5A 1B6</v>
          </cell>
          <cell r="O244" t="str">
            <v>263 Queens Quay East</v>
          </cell>
          <cell r="R244" t="str">
            <v>263 Queens Quay East</v>
          </cell>
          <cell r="U244" t="str">
            <v>Toronto</v>
          </cell>
          <cell r="V244" t="str">
            <v>M5A 1B6</v>
          </cell>
          <cell r="W244">
            <v>42221</v>
          </cell>
          <cell r="X244">
            <v>42522</v>
          </cell>
          <cell r="Y244">
            <v>43403</v>
          </cell>
        </row>
        <row r="245">
          <cell r="C245" t="str">
            <v>HPNC3-C-17-040</v>
          </cell>
          <cell r="D245" t="str">
            <v>Design Decision</v>
          </cell>
          <cell r="E245" t="str">
            <v>City of Toronto</v>
          </cell>
          <cell r="F245" t="str">
            <v>Dennis</v>
          </cell>
          <cell r="G245" t="str">
            <v>Swartz</v>
          </cell>
          <cell r="H245">
            <v>4163381134</v>
          </cell>
          <cell r="I245" t="str">
            <v>dswartz@toronto.ca</v>
          </cell>
          <cell r="J245" t="str">
            <v>263 Queens Quay East</v>
          </cell>
          <cell r="M245" t="str">
            <v>Toronto</v>
          </cell>
          <cell r="N245" t="str">
            <v>M5A 1B6</v>
          </cell>
          <cell r="O245" t="str">
            <v>263 Queens Quay East</v>
          </cell>
          <cell r="R245" t="str">
            <v>263 Queens Quay East</v>
          </cell>
          <cell r="U245" t="str">
            <v>Toronto</v>
          </cell>
          <cell r="V245" t="str">
            <v>M5A 1B6</v>
          </cell>
          <cell r="W245">
            <v>42186</v>
          </cell>
          <cell r="X245">
            <v>42522</v>
          </cell>
          <cell r="Y245">
            <v>43557</v>
          </cell>
        </row>
        <row r="246">
          <cell r="C246" t="str">
            <v>TOR-MA-76-FJ-0056</v>
          </cell>
          <cell r="E246" t="str">
            <v>Mattamy Homes Limited</v>
          </cell>
          <cell r="F246" t="str">
            <v>Joe</v>
          </cell>
          <cell r="G246" t="str">
            <v>Waring</v>
          </cell>
          <cell r="H246">
            <v>4166370832</v>
          </cell>
          <cell r="I246" t="str">
            <v>joe.waring@mattamycorp.com</v>
          </cell>
          <cell r="J246" t="str">
            <v>280 Manse Road</v>
          </cell>
          <cell r="M246" t="str">
            <v>Toronto</v>
          </cell>
          <cell r="N246" t="str">
            <v>M1E 3V4</v>
          </cell>
          <cell r="O246" t="str">
            <v>280 Manse Road</v>
          </cell>
          <cell r="R246" t="str">
            <v>280 Manse Road</v>
          </cell>
          <cell r="U246" t="str">
            <v>Toronto</v>
          </cell>
          <cell r="V246" t="str">
            <v>M1E 3V4</v>
          </cell>
          <cell r="W246">
            <v>43777</v>
          </cell>
          <cell r="X246">
            <v>43040</v>
          </cell>
          <cell r="Y246">
            <v>43539</v>
          </cell>
        </row>
        <row r="247">
          <cell r="C247" t="str">
            <v>TOR-MA-98-FE-0058</v>
          </cell>
          <cell r="E247" t="str">
            <v>Mattamy Homes Limited</v>
          </cell>
          <cell r="F247" t="str">
            <v>Joe</v>
          </cell>
          <cell r="G247" t="str">
            <v>Waring</v>
          </cell>
          <cell r="H247">
            <v>4166370832</v>
          </cell>
          <cell r="I247" t="str">
            <v>joe.waring@mattamycorp.com</v>
          </cell>
          <cell r="J247" t="str">
            <v>300 Valermo Drive</v>
          </cell>
          <cell r="M247" t="str">
            <v>Toronto</v>
          </cell>
          <cell r="N247" t="str">
            <v>M8W 3E4</v>
          </cell>
          <cell r="O247" t="str">
            <v>300 Valermo Drive</v>
          </cell>
          <cell r="R247" t="str">
            <v>300 Valermo Drive</v>
          </cell>
          <cell r="U247" t="str">
            <v>Toronto</v>
          </cell>
          <cell r="V247" t="str">
            <v>M8W 3E4</v>
          </cell>
          <cell r="W247">
            <v>42445</v>
          </cell>
          <cell r="X247">
            <v>43146</v>
          </cell>
          <cell r="Y247">
            <v>43440</v>
          </cell>
        </row>
        <row r="248">
          <cell r="C248" t="str">
            <v>TOR-MA-184-FG-0057</v>
          </cell>
          <cell r="E248" t="str">
            <v>Mattamy Homes Limited</v>
          </cell>
          <cell r="F248" t="str">
            <v>Joe</v>
          </cell>
          <cell r="G248" t="str">
            <v>Waring</v>
          </cell>
          <cell r="H248">
            <v>4166370832</v>
          </cell>
          <cell r="I248" t="str">
            <v>joe.waring@mattamycorp.com</v>
          </cell>
          <cell r="J248" t="str">
            <v>743 Warden Avenue</v>
          </cell>
          <cell r="M248" t="str">
            <v>Toronto</v>
          </cell>
          <cell r="N248" t="str">
            <v xml:space="preserve">M1R 5A3 </v>
          </cell>
          <cell r="O248" t="str">
            <v>743 Warden Avenue</v>
          </cell>
          <cell r="R248" t="str">
            <v>743 Warden Avenue</v>
          </cell>
          <cell r="U248" t="str">
            <v>Toronto</v>
          </cell>
          <cell r="V248" t="str">
            <v xml:space="preserve">M1R 5A3 </v>
          </cell>
          <cell r="W248">
            <v>43718</v>
          </cell>
          <cell r="X248">
            <v>42856</v>
          </cell>
          <cell r="Y248">
            <v>43684</v>
          </cell>
        </row>
        <row r="249">
          <cell r="C249" t="str">
            <v>OPS-128</v>
          </cell>
          <cell r="D249" t="str">
            <v>Milestone 2</v>
          </cell>
          <cell r="E249" t="str">
            <v>H&amp;R Developments</v>
          </cell>
          <cell r="F249" t="str">
            <v>Dave</v>
          </cell>
          <cell r="G249" t="str">
            <v>Moir</v>
          </cell>
          <cell r="H249">
            <v>4164347970</v>
          </cell>
          <cell r="I249" t="str">
            <v>dmoir@hr-dev.com</v>
          </cell>
          <cell r="J249" t="str">
            <v>26 Wellington Street East</v>
          </cell>
          <cell r="M249" t="str">
            <v>Toronto</v>
          </cell>
          <cell r="N249" t="str">
            <v>M5E 1W9</v>
          </cell>
          <cell r="O249" t="str">
            <v>26 Wellington Street East</v>
          </cell>
          <cell r="R249" t="str">
            <v>26 Wellington Street East</v>
          </cell>
          <cell r="U249" t="str">
            <v>Toronto</v>
          </cell>
          <cell r="V249" t="str">
            <v>M5E 1W9</v>
          </cell>
          <cell r="W249">
            <v>43041</v>
          </cell>
          <cell r="X249">
            <v>43305</v>
          </cell>
          <cell r="Y249">
            <v>44196</v>
          </cell>
        </row>
        <row r="250">
          <cell r="C250">
            <v>601808</v>
          </cell>
          <cell r="D250" t="str">
            <v>Preliminary Engineering Study</v>
          </cell>
          <cell r="E250" t="str">
            <v>CAPREIT</v>
          </cell>
          <cell r="F250" t="str">
            <v>Dan</v>
          </cell>
          <cell r="G250" t="str">
            <v>Rames</v>
          </cell>
          <cell r="H250">
            <v>4168611920</v>
          </cell>
          <cell r="I250" t="str">
            <v>d.rames@capreit.net</v>
          </cell>
          <cell r="J250" t="str">
            <v>31 Davisville Ave</v>
          </cell>
          <cell r="K250" t="str">
            <v>Suite 101</v>
          </cell>
          <cell r="M250" t="str">
            <v>Toronto</v>
          </cell>
          <cell r="N250" t="str">
            <v>M4S 1G3</v>
          </cell>
          <cell r="O250" t="str">
            <v>Eastdale Apartments</v>
          </cell>
          <cell r="R250" t="str">
            <v>75 Eastdale Avenue</v>
          </cell>
          <cell r="U250" t="str">
            <v>Toronto</v>
          </cell>
          <cell r="V250" t="str">
            <v>M4C 5N3</v>
          </cell>
          <cell r="W250">
            <v>43182</v>
          </cell>
          <cell r="X250">
            <v>43191</v>
          </cell>
          <cell r="Y250">
            <v>43220</v>
          </cell>
        </row>
        <row r="251">
          <cell r="C251">
            <v>601809</v>
          </cell>
          <cell r="D251" t="str">
            <v>Preliminary Engineering Study</v>
          </cell>
          <cell r="E251" t="str">
            <v>CAPREIT</v>
          </cell>
          <cell r="F251" t="str">
            <v>Dan</v>
          </cell>
          <cell r="G251" t="str">
            <v>Rames</v>
          </cell>
          <cell r="H251">
            <v>4168611920</v>
          </cell>
          <cell r="I251" t="str">
            <v>d.rames@capreit.net</v>
          </cell>
          <cell r="J251" t="str">
            <v>31 Davisville Ave</v>
          </cell>
          <cell r="K251" t="str">
            <v>Suite 101</v>
          </cell>
          <cell r="M251" t="str">
            <v>Toronto</v>
          </cell>
          <cell r="N251" t="str">
            <v>M4S 1G3</v>
          </cell>
          <cell r="O251" t="str">
            <v>Murray Ross Apartments</v>
          </cell>
          <cell r="R251" t="str">
            <v>500 Murray Ross Parkway</v>
          </cell>
          <cell r="U251" t="str">
            <v>Toronto</v>
          </cell>
          <cell r="V251" t="str">
            <v>M3J 2Z3</v>
          </cell>
          <cell r="W251">
            <v>43182</v>
          </cell>
          <cell r="X251">
            <v>43191</v>
          </cell>
          <cell r="Y251">
            <v>43220</v>
          </cell>
        </row>
        <row r="252">
          <cell r="C252">
            <v>601837</v>
          </cell>
          <cell r="D252" t="str">
            <v>Preliminary Engineering Study</v>
          </cell>
          <cell r="E252" t="str">
            <v>CAPREIT</v>
          </cell>
          <cell r="F252" t="str">
            <v>Dan</v>
          </cell>
          <cell r="G252" t="str">
            <v>Rames</v>
          </cell>
          <cell r="H252">
            <v>4168611920</v>
          </cell>
          <cell r="I252" t="str">
            <v>d.rames@capreit.net</v>
          </cell>
          <cell r="J252" t="str">
            <v>31 Davisville Ave</v>
          </cell>
          <cell r="K252" t="str">
            <v>Suite 101</v>
          </cell>
          <cell r="M252" t="str">
            <v>Toronto</v>
          </cell>
          <cell r="N252" t="str">
            <v>M4S 1G3</v>
          </cell>
          <cell r="O252" t="str">
            <v>Markham Road Apartments - 1050</v>
          </cell>
          <cell r="R252" t="str">
            <v>1050 Markham Road</v>
          </cell>
          <cell r="U252" t="str">
            <v>Toronto</v>
          </cell>
          <cell r="V252" t="str">
            <v>M1H 2Y7</v>
          </cell>
          <cell r="W252">
            <v>43224</v>
          </cell>
          <cell r="X252">
            <v>43228</v>
          </cell>
          <cell r="Y252">
            <v>43251</v>
          </cell>
        </row>
        <row r="253">
          <cell r="C253" t="str">
            <v>EBC-102</v>
          </cell>
          <cell r="D253" t="str">
            <v>Handoff Phase</v>
          </cell>
          <cell r="E253" t="str">
            <v>MTCC 767/775/785</v>
          </cell>
          <cell r="F253" t="str">
            <v>Rachel</v>
          </cell>
          <cell r="G253" t="str">
            <v>Leith</v>
          </cell>
          <cell r="H253">
            <v>4164831240</v>
          </cell>
          <cell r="I253" t="str">
            <v>manager@lowervillagegate.ca</v>
          </cell>
          <cell r="J253" t="str">
            <v>212-19 Lower Village Gate</v>
          </cell>
          <cell r="M253" t="str">
            <v>Toronto</v>
          </cell>
          <cell r="N253" t="str">
            <v>M5P 3L9</v>
          </cell>
          <cell r="O253" t="str">
            <v>MTCC 767/775/785</v>
          </cell>
          <cell r="R253" t="str">
            <v>212-19 Lower Village Gate</v>
          </cell>
          <cell r="U253" t="str">
            <v>Toronto</v>
          </cell>
          <cell r="V253" t="str">
            <v>M5P 3L9</v>
          </cell>
          <cell r="W253">
            <v>43735</v>
          </cell>
          <cell r="X253">
            <v>43895</v>
          </cell>
          <cell r="Y253">
            <v>43930</v>
          </cell>
        </row>
        <row r="254">
          <cell r="C254" t="str">
            <v>EBC-82</v>
          </cell>
          <cell r="D254" t="str">
            <v>Handoff Phase</v>
          </cell>
          <cell r="E254" t="str">
            <v>TSCC 1729</v>
          </cell>
          <cell r="F254" t="str">
            <v>Alexandrina</v>
          </cell>
          <cell r="G254" t="str">
            <v>Irini</v>
          </cell>
          <cell r="H254">
            <v>4162961426</v>
          </cell>
          <cell r="I254" t="str">
            <v>tscc1729@rogers.com</v>
          </cell>
          <cell r="J254" t="str">
            <v xml:space="preserve">50 Brian Harrison Way </v>
          </cell>
          <cell r="M254" t="str">
            <v xml:space="preserve">Toronto </v>
          </cell>
          <cell r="N254" t="str">
            <v>M1P 5J4</v>
          </cell>
          <cell r="O254" t="str">
            <v>TSCC 1729</v>
          </cell>
          <cell r="R254" t="str">
            <v xml:space="preserve">50 Brian Harrison Way </v>
          </cell>
          <cell r="U254" t="str">
            <v xml:space="preserve">Toronto </v>
          </cell>
          <cell r="V254" t="str">
            <v>M1P 5J4</v>
          </cell>
          <cell r="W254">
            <v>43623</v>
          </cell>
          <cell r="X254">
            <v>43725</v>
          </cell>
          <cell r="Y254">
            <v>43734</v>
          </cell>
        </row>
        <row r="255">
          <cell r="C255" t="str">
            <v>EEM-0240</v>
          </cell>
          <cell r="D255" t="str">
            <v>Final Payment</v>
          </cell>
          <cell r="E255" t="str">
            <v>Enwave Energy Corporation</v>
          </cell>
          <cell r="F255" t="str">
            <v>Carson</v>
          </cell>
          <cell r="G255" t="str">
            <v>Gemmill</v>
          </cell>
          <cell r="H255">
            <v>4163926853</v>
          </cell>
          <cell r="I255" t="str">
            <v>cgemmill@enwave.com</v>
          </cell>
          <cell r="J255" t="str">
            <v>333 Bay Street</v>
          </cell>
          <cell r="K255" t="str">
            <v>Suite 710</v>
          </cell>
          <cell r="M255" t="str">
            <v xml:space="preserve">Toronto </v>
          </cell>
          <cell r="N255" t="str">
            <v>M5H 2R2</v>
          </cell>
          <cell r="O255" t="str">
            <v>333 Bay Street</v>
          </cell>
          <cell r="R255" t="str">
            <v>333 Bay Street</v>
          </cell>
          <cell r="S255" t="str">
            <v>Suite 710</v>
          </cell>
          <cell r="U255" t="str">
            <v xml:space="preserve">Toronto </v>
          </cell>
          <cell r="V255" t="str">
            <v>M5H 2R2</v>
          </cell>
          <cell r="W255">
            <v>42549</v>
          </cell>
          <cell r="X255">
            <v>43313</v>
          </cell>
          <cell r="Y255">
            <v>43677</v>
          </cell>
        </row>
        <row r="256">
          <cell r="C256" t="str">
            <v>EEM-0240</v>
          </cell>
          <cell r="D256" t="str">
            <v>First Payment</v>
          </cell>
          <cell r="E256" t="str">
            <v>Enwave Energy Corporation</v>
          </cell>
          <cell r="F256" t="str">
            <v>Carson</v>
          </cell>
          <cell r="G256" t="str">
            <v>Gemmill</v>
          </cell>
          <cell r="H256">
            <v>4163926853</v>
          </cell>
          <cell r="I256" t="str">
            <v>cgemmill@enwave.com</v>
          </cell>
          <cell r="J256" t="str">
            <v>333 Bay Street</v>
          </cell>
          <cell r="K256" t="str">
            <v>Suite 710</v>
          </cell>
          <cell r="M256" t="str">
            <v xml:space="preserve">Toronto </v>
          </cell>
          <cell r="N256" t="str">
            <v>M5H 2R2</v>
          </cell>
          <cell r="O256" t="str">
            <v>333 Bay Street</v>
          </cell>
          <cell r="R256" t="str">
            <v>333 Bay Street</v>
          </cell>
          <cell r="S256" t="str">
            <v>Suite 710</v>
          </cell>
          <cell r="U256" t="str">
            <v xml:space="preserve">Toronto </v>
          </cell>
          <cell r="V256" t="str">
            <v>M5H 2R2</v>
          </cell>
          <cell r="W256">
            <v>42549</v>
          </cell>
          <cell r="X256">
            <v>43678</v>
          </cell>
          <cell r="Y256">
            <v>43830</v>
          </cell>
        </row>
        <row r="257">
          <cell r="C257" t="str">
            <v>EEM-0314</v>
          </cell>
          <cell r="D257" t="str">
            <v>Final Payment</v>
          </cell>
          <cell r="E257" t="str">
            <v>Up Savings Ltd</v>
          </cell>
          <cell r="F257" t="str">
            <v>Howard</v>
          </cell>
          <cell r="G257" t="str">
            <v>Swartz</v>
          </cell>
          <cell r="H257">
            <v>6475255512</v>
          </cell>
          <cell r="I257" t="str">
            <v>howard@upsave.ca</v>
          </cell>
          <cell r="J257" t="str">
            <v>961 Logan Ave</v>
          </cell>
          <cell r="M257" t="str">
            <v>Toronto</v>
          </cell>
          <cell r="N257" t="str">
            <v>M4K3E6</v>
          </cell>
          <cell r="O257" t="str">
            <v>961 Logan Ave</v>
          </cell>
          <cell r="R257" t="str">
            <v>961 Logan Ave</v>
          </cell>
          <cell r="U257" t="str">
            <v>Toronto</v>
          </cell>
          <cell r="V257" t="str">
            <v>M4K3E6</v>
          </cell>
          <cell r="W257">
            <v>43286</v>
          </cell>
          <cell r="X257">
            <v>43313</v>
          </cell>
          <cell r="Y257">
            <v>43677</v>
          </cell>
        </row>
        <row r="258">
          <cell r="C258" t="str">
            <v>HPNC3-C-16-071</v>
          </cell>
          <cell r="D258" t="str">
            <v>Design Decision Maker</v>
          </cell>
          <cell r="E258" t="str">
            <v>York University</v>
          </cell>
          <cell r="F258" t="str">
            <v>Steve</v>
          </cell>
          <cell r="G258" t="str">
            <v>Price</v>
          </cell>
          <cell r="H258">
            <v>4167365530</v>
          </cell>
          <cell r="I258" t="str">
            <v>sjprince@yorku.ca</v>
          </cell>
          <cell r="J258" t="str">
            <v>111 Ian MacDonald Blvd</v>
          </cell>
          <cell r="M258" t="str">
            <v>Toronto</v>
          </cell>
          <cell r="N258" t="str">
            <v>M3J 1P3</v>
          </cell>
          <cell r="O258" t="str">
            <v>111 Ian MacDonald Blvd</v>
          </cell>
          <cell r="R258" t="str">
            <v>111 Ian MacDonald Blvd</v>
          </cell>
          <cell r="U258" t="str">
            <v>Toronto</v>
          </cell>
          <cell r="V258" t="str">
            <v>M3J 1P3</v>
          </cell>
          <cell r="W258">
            <v>42736</v>
          </cell>
          <cell r="X258">
            <v>42756</v>
          </cell>
          <cell r="Y258">
            <v>43384</v>
          </cell>
        </row>
        <row r="259">
          <cell r="C259" t="str">
            <v>HPNC3-C-16-056</v>
          </cell>
          <cell r="D259" t="str">
            <v>Modelling Phase</v>
          </cell>
          <cell r="E259" t="str">
            <v>Urban Capital Redquartz Inc. (River City 3)</v>
          </cell>
          <cell r="F259" t="str">
            <v>David</v>
          </cell>
          <cell r="G259" t="str">
            <v>Wex</v>
          </cell>
          <cell r="H259">
            <v>4163040289</v>
          </cell>
          <cell r="I259" t="str">
            <v>wex@urbancapital.ca</v>
          </cell>
          <cell r="J259" t="str">
            <v>210 Eastern Avenue</v>
          </cell>
          <cell r="M259" t="str">
            <v>Toronto</v>
          </cell>
          <cell r="N259" t="str">
            <v>M5A 1H7</v>
          </cell>
          <cell r="O259" t="str">
            <v>210 Eastern Avenue</v>
          </cell>
          <cell r="R259" t="str">
            <v>210 Eastern Avenue</v>
          </cell>
          <cell r="U259" t="str">
            <v>Toronto</v>
          </cell>
          <cell r="V259" t="str">
            <v>M5A 1H7</v>
          </cell>
          <cell r="W259">
            <v>42640</v>
          </cell>
          <cell r="X259">
            <v>42275</v>
          </cell>
          <cell r="Y259">
            <v>43368</v>
          </cell>
        </row>
        <row r="260">
          <cell r="C260" t="str">
            <v>HPNC3-C-17-039</v>
          </cell>
          <cell r="D260" t="str">
            <v>Implementation Phase</v>
          </cell>
          <cell r="E260" t="str">
            <v>Aquavista Bayside Toronto Inc.</v>
          </cell>
          <cell r="F260" t="str">
            <v>Chadi</v>
          </cell>
          <cell r="G260" t="str">
            <v>Loza</v>
          </cell>
          <cell r="H260">
            <v>4166492489</v>
          </cell>
          <cell r="I260" t="str">
            <v>Cloza@Tridel.com</v>
          </cell>
          <cell r="J260" t="str">
            <v>263 Queens Quay East</v>
          </cell>
          <cell r="M260" t="str">
            <v>Toronto</v>
          </cell>
          <cell r="N260" t="str">
            <v>M5A 1B6</v>
          </cell>
          <cell r="O260" t="str">
            <v>263 Queens Quay East</v>
          </cell>
          <cell r="R260" t="str">
            <v>263 Queens Quay East</v>
          </cell>
          <cell r="U260" t="str">
            <v>Toronto</v>
          </cell>
          <cell r="V260" t="str">
            <v>M5A 1B6</v>
          </cell>
          <cell r="W260">
            <v>42221</v>
          </cell>
          <cell r="X260">
            <v>42522</v>
          </cell>
          <cell r="Y260">
            <v>43403</v>
          </cell>
        </row>
        <row r="261">
          <cell r="C261" t="str">
            <v>HPNC3-C-17-039</v>
          </cell>
          <cell r="D261" t="str">
            <v>Modelling Phase</v>
          </cell>
          <cell r="E261" t="str">
            <v>Aquavista Bayside Toronto Inc.</v>
          </cell>
          <cell r="F261" t="str">
            <v>Chadi</v>
          </cell>
          <cell r="G261" t="str">
            <v>Loza</v>
          </cell>
          <cell r="H261">
            <v>4166492489</v>
          </cell>
          <cell r="I261" t="str">
            <v>Cloza@Tridel.com</v>
          </cell>
          <cell r="J261" t="str">
            <v>263 Queens Quay East</v>
          </cell>
          <cell r="M261" t="str">
            <v>Toronto</v>
          </cell>
          <cell r="N261" t="str">
            <v>M5A 1B6</v>
          </cell>
          <cell r="O261" t="str">
            <v>263 Queens Quay East</v>
          </cell>
          <cell r="R261" t="str">
            <v>263 Queens Quay East</v>
          </cell>
          <cell r="U261" t="str">
            <v>Toronto</v>
          </cell>
          <cell r="V261" t="str">
            <v>M5A 1B6</v>
          </cell>
          <cell r="W261">
            <v>42221</v>
          </cell>
          <cell r="X261">
            <v>42522</v>
          </cell>
          <cell r="Y261">
            <v>43403</v>
          </cell>
        </row>
        <row r="262">
          <cell r="C262" t="str">
            <v>HPNC3-C-17-040</v>
          </cell>
          <cell r="D262" t="str">
            <v>Implementation Phase</v>
          </cell>
          <cell r="E262" t="str">
            <v>City of Toronto</v>
          </cell>
          <cell r="F262" t="str">
            <v>Dennis</v>
          </cell>
          <cell r="G262" t="str">
            <v>Swartz</v>
          </cell>
          <cell r="H262">
            <v>4163381134</v>
          </cell>
          <cell r="I262" t="str">
            <v>dswartz@toronto.ca</v>
          </cell>
          <cell r="J262" t="str">
            <v>263 Queens Quay East</v>
          </cell>
          <cell r="M262" t="str">
            <v>Toronto</v>
          </cell>
          <cell r="N262" t="str">
            <v>M5A 1B6</v>
          </cell>
          <cell r="O262" t="str">
            <v>263 Queens Quay East</v>
          </cell>
          <cell r="R262" t="str">
            <v>263 Queens Quay East</v>
          </cell>
          <cell r="U262" t="str">
            <v>Toronto</v>
          </cell>
          <cell r="V262" t="str">
            <v>M5A 1B6</v>
          </cell>
          <cell r="W262">
            <v>42186</v>
          </cell>
          <cell r="X262">
            <v>42522</v>
          </cell>
          <cell r="Y262">
            <v>43557</v>
          </cell>
        </row>
        <row r="263">
          <cell r="C263" t="str">
            <v>HPNC3-C-17-040</v>
          </cell>
          <cell r="D263" t="str">
            <v>Modelling Phase</v>
          </cell>
          <cell r="E263" t="str">
            <v>City of Toronto</v>
          </cell>
          <cell r="F263" t="str">
            <v>Dennis</v>
          </cell>
          <cell r="G263" t="str">
            <v>Swartz</v>
          </cell>
          <cell r="H263">
            <v>4163381134</v>
          </cell>
          <cell r="I263" t="str">
            <v>dswartz@toronto.ca</v>
          </cell>
          <cell r="J263" t="str">
            <v>263 Queens Quay East</v>
          </cell>
          <cell r="M263" t="str">
            <v>Toronto</v>
          </cell>
          <cell r="N263" t="str">
            <v>M5A 1B6</v>
          </cell>
          <cell r="O263" t="str">
            <v>263 Queens Quay East</v>
          </cell>
          <cell r="R263" t="str">
            <v>263 Queens Quay East</v>
          </cell>
          <cell r="U263" t="str">
            <v>Toronto</v>
          </cell>
          <cell r="V263" t="str">
            <v>M5A 1B6</v>
          </cell>
          <cell r="W263">
            <v>42186</v>
          </cell>
          <cell r="X263">
            <v>42522</v>
          </cell>
          <cell r="Y263">
            <v>43557</v>
          </cell>
        </row>
        <row r="264">
          <cell r="C264" t="str">
            <v>OPS-158</v>
          </cell>
          <cell r="D264" t="str">
            <v>Milestone 2</v>
          </cell>
          <cell r="E264" t="str">
            <v>Mill Street Brewery</v>
          </cell>
          <cell r="F264" t="str">
            <v>Eric</v>
          </cell>
          <cell r="G264" t="str">
            <v>Labrie</v>
          </cell>
          <cell r="H264">
            <v>4167596565</v>
          </cell>
          <cell r="I264" t="str">
            <v>eric.labrie@labatt.com</v>
          </cell>
          <cell r="J264" t="str">
            <v>125 Bermondsey Rd</v>
          </cell>
          <cell r="M264" t="str">
            <v>Toronto</v>
          </cell>
          <cell r="N264" t="str">
            <v>M4A 1X3</v>
          </cell>
          <cell r="O264" t="str">
            <v>125 Bermondsey Rd</v>
          </cell>
          <cell r="R264" t="str">
            <v>125 Bermondsey Rd</v>
          </cell>
          <cell r="U264" t="str">
            <v>Toronto</v>
          </cell>
          <cell r="V264" t="str">
            <v>M4A 1X3</v>
          </cell>
          <cell r="W264">
            <v>43447</v>
          </cell>
          <cell r="X264">
            <v>43448</v>
          </cell>
          <cell r="Y264">
            <v>44196</v>
          </cell>
        </row>
        <row r="265">
          <cell r="C265">
            <v>601815</v>
          </cell>
          <cell r="D265" t="str">
            <v>PSUI - Preliminary Engineering Study</v>
          </cell>
          <cell r="E265" t="str">
            <v>Starlight Investments Ltd.</v>
          </cell>
          <cell r="F265" t="str">
            <v>Perry</v>
          </cell>
          <cell r="G265" t="str">
            <v>Rose</v>
          </cell>
          <cell r="H265">
            <v>4162348444</v>
          </cell>
          <cell r="I265" t="str">
            <v>prose@starlightinvest.com</v>
          </cell>
          <cell r="J265" t="str">
            <v>24 Leith Hill Road</v>
          </cell>
          <cell r="M265" t="str">
            <v>Toronto</v>
          </cell>
          <cell r="N265" t="str">
            <v>M2J 5C5</v>
          </cell>
          <cell r="O265" t="str">
            <v>Bonneville Tower Apartments</v>
          </cell>
          <cell r="R265" t="str">
            <v>24 Leith Hill Road</v>
          </cell>
          <cell r="U265" t="str">
            <v>Toronto</v>
          </cell>
          <cell r="V265" t="str">
            <v>M2J 5C5</v>
          </cell>
          <cell r="W265">
            <v>43217</v>
          </cell>
          <cell r="X265">
            <v>43225</v>
          </cell>
          <cell r="Y265">
            <v>43251</v>
          </cell>
        </row>
        <row r="266">
          <cell r="C266">
            <v>601816</v>
          </cell>
          <cell r="D266" t="str">
            <v>PSUI - Preliminary Engineering Study</v>
          </cell>
          <cell r="E266" t="str">
            <v>Starlight Investments Ltd.</v>
          </cell>
          <cell r="F266" t="str">
            <v>Perry</v>
          </cell>
          <cell r="G266" t="str">
            <v>Rose</v>
          </cell>
          <cell r="H266">
            <v>4162348444</v>
          </cell>
          <cell r="I266" t="str">
            <v>prose@starlightinvest.com</v>
          </cell>
          <cell r="J266" t="str">
            <v>295 Dufferin Street</v>
          </cell>
          <cell r="M266" t="str">
            <v>Toronto</v>
          </cell>
          <cell r="N266" t="str">
            <v>M6K 3G2</v>
          </cell>
          <cell r="O266" t="str">
            <v>Dufferin Crossing</v>
          </cell>
          <cell r="R266" t="str">
            <v>295 Dufferin Street</v>
          </cell>
          <cell r="U266" t="str">
            <v>Toronto</v>
          </cell>
          <cell r="V266" t="str">
            <v>M6K 3G2</v>
          </cell>
          <cell r="W266">
            <v>43217</v>
          </cell>
          <cell r="X266">
            <v>43225</v>
          </cell>
          <cell r="Y266">
            <v>43251</v>
          </cell>
        </row>
        <row r="267">
          <cell r="C267">
            <v>601511</v>
          </cell>
          <cell r="D267" t="str">
            <v>PSUI - Detailed Engineering Study</v>
          </cell>
          <cell r="E267" t="str">
            <v>Baycrest Centre for Geriatric Care</v>
          </cell>
          <cell r="F267" t="str">
            <v>Ron</v>
          </cell>
          <cell r="G267" t="str">
            <v>Saporta</v>
          </cell>
          <cell r="H267" t="str">
            <v>4167852500X6304</v>
          </cell>
          <cell r="I267" t="str">
            <v>rsaporta@baycrest.org</v>
          </cell>
          <cell r="J267" t="str">
            <v>3560 Bathurst Street</v>
          </cell>
          <cell r="M267" t="str">
            <v>Toronto</v>
          </cell>
          <cell r="N267" t="str">
            <v>M6A 2E1</v>
          </cell>
          <cell r="O267" t="str">
            <v>The Baycrest Centre for Geriatric Care</v>
          </cell>
          <cell r="R267" t="str">
            <v>3560 Bathurst Street</v>
          </cell>
          <cell r="U267" t="str">
            <v>Toronto</v>
          </cell>
          <cell r="V267" t="str">
            <v>M6A 2E1</v>
          </cell>
          <cell r="W267">
            <v>42818</v>
          </cell>
          <cell r="X267">
            <v>42819</v>
          </cell>
          <cell r="Y267">
            <v>42886</v>
          </cell>
        </row>
        <row r="268">
          <cell r="C268">
            <v>601227</v>
          </cell>
          <cell r="D268" t="str">
            <v>PSUI - Detailed Engineering Study</v>
          </cell>
          <cell r="E268" t="str">
            <v>Molson Coors Canada</v>
          </cell>
          <cell r="F268" t="str">
            <v>Doug</v>
          </cell>
          <cell r="G268" t="str">
            <v>Dittburner</v>
          </cell>
          <cell r="H268">
            <v>4166758734</v>
          </cell>
          <cell r="I268" t="str">
            <v>doug.dittburner@molsoncoors.com</v>
          </cell>
          <cell r="J268" t="str">
            <v>1 Carlingview Drive</v>
          </cell>
          <cell r="M268" t="str">
            <v>Toronto</v>
          </cell>
          <cell r="N268" t="str">
            <v>M9W 5E5</v>
          </cell>
          <cell r="O268" t="str">
            <v>Molson Coors Canada Brewery</v>
          </cell>
          <cell r="R268" t="str">
            <v>1 Carlingview Drive</v>
          </cell>
          <cell r="U268" t="str">
            <v>Toronto</v>
          </cell>
          <cell r="V268" t="str">
            <v>M9W 5E5</v>
          </cell>
          <cell r="W268">
            <v>42389</v>
          </cell>
          <cell r="X268">
            <v>42248</v>
          </cell>
          <cell r="Y268">
            <v>42339</v>
          </cell>
        </row>
        <row r="269">
          <cell r="C269">
            <v>601461</v>
          </cell>
          <cell r="D269" t="str">
            <v>PSUI - Project Incentive</v>
          </cell>
          <cell r="E269" t="str">
            <v>Bell Canada</v>
          </cell>
          <cell r="F269" t="str">
            <v>Peter</v>
          </cell>
          <cell r="G269" t="str">
            <v>Taylor</v>
          </cell>
          <cell r="H269">
            <v>4165280463</v>
          </cell>
          <cell r="I269" t="str">
            <v>Peter.Taylor@brookfieldgis.com</v>
          </cell>
          <cell r="J269" t="str">
            <v>87 Rue Ontario O</v>
          </cell>
          <cell r="M269" t="str">
            <v>Montreal</v>
          </cell>
          <cell r="N269" t="str">
            <v>H2X 1Y8</v>
          </cell>
          <cell r="O269" t="str">
            <v>220 Simcoe Street</v>
          </cell>
          <cell r="R269" t="str">
            <v>220 Simcoe Street</v>
          </cell>
          <cell r="U269" t="str">
            <v xml:space="preserve">Toronto </v>
          </cell>
          <cell r="V269" t="str">
            <v>M5T 2W5</v>
          </cell>
          <cell r="W269">
            <v>42758</v>
          </cell>
          <cell r="X269">
            <v>42760</v>
          </cell>
          <cell r="Y269">
            <v>43344</v>
          </cell>
        </row>
        <row r="270">
          <cell r="C270">
            <v>601583</v>
          </cell>
          <cell r="D270" t="str">
            <v>PSUI - Project Incentive</v>
          </cell>
          <cell r="E270" t="str">
            <v>RPMS-Property Management Services Inc</v>
          </cell>
          <cell r="F270" t="str">
            <v>Tom</v>
          </cell>
          <cell r="G270" t="str">
            <v>Bukacek</v>
          </cell>
          <cell r="H270">
            <v>4163540176</v>
          </cell>
          <cell r="I270" t="str">
            <v>t.bukacek@capreit.net</v>
          </cell>
          <cell r="J270" t="str">
            <v>31 Davisville Ave</v>
          </cell>
          <cell r="M270" t="str">
            <v>Toronto</v>
          </cell>
          <cell r="N270" t="str">
            <v>M4S 1G3</v>
          </cell>
          <cell r="O270" t="str">
            <v>10 San Romano Way</v>
          </cell>
          <cell r="R270" t="str">
            <v>10 San Romano Way</v>
          </cell>
          <cell r="U270" t="str">
            <v>Toronto</v>
          </cell>
          <cell r="V270" t="str">
            <v>M3N 3Y2</v>
          </cell>
          <cell r="W270">
            <v>42822</v>
          </cell>
          <cell r="X270">
            <v>42828</v>
          </cell>
          <cell r="Y270">
            <v>43008</v>
          </cell>
        </row>
        <row r="271">
          <cell r="C271">
            <v>601839</v>
          </cell>
          <cell r="D271" t="str">
            <v>PSUI - Project Incentive</v>
          </cell>
          <cell r="E271" t="str">
            <v>Coca-Cola Refreshments Canada</v>
          </cell>
          <cell r="F271" t="str">
            <v>John</v>
          </cell>
          <cell r="G271" t="str">
            <v>Mckenzie</v>
          </cell>
          <cell r="H271">
            <v>9058747384</v>
          </cell>
          <cell r="I271" t="str">
            <v>jomckenzie@coca-cola.com</v>
          </cell>
          <cell r="J271" t="str">
            <v>24 Fenmar Drive</v>
          </cell>
          <cell r="M271" t="str">
            <v>Toronto</v>
          </cell>
          <cell r="N271" t="str">
            <v>M0L 1L8</v>
          </cell>
          <cell r="O271" t="str">
            <v>24 Fenmar Drive</v>
          </cell>
          <cell r="R271" t="str">
            <v>24 Fenmar Drive</v>
          </cell>
          <cell r="U271" t="str">
            <v>Toronto</v>
          </cell>
          <cell r="V271" t="str">
            <v>M0L 1L8</v>
          </cell>
          <cell r="W271">
            <v>43238</v>
          </cell>
          <cell r="X271">
            <v>43252</v>
          </cell>
          <cell r="Y271">
            <v>43374</v>
          </cell>
        </row>
        <row r="272">
          <cell r="C272">
            <v>601238</v>
          </cell>
          <cell r="D272" t="str">
            <v>PSUI - Project Incentive</v>
          </cell>
          <cell r="E272" t="str">
            <v>International Group</v>
          </cell>
          <cell r="F272" t="str">
            <v xml:space="preserve">Richard </v>
          </cell>
          <cell r="G272" t="str">
            <v>Manka</v>
          </cell>
          <cell r="H272">
            <v>4162931555</v>
          </cell>
          <cell r="I272" t="str">
            <v>manka@igiwax.com</v>
          </cell>
          <cell r="J272" t="str">
            <v>50 Salome Dr</v>
          </cell>
          <cell r="M272" t="str">
            <v>Toronto</v>
          </cell>
          <cell r="N272" t="str">
            <v>M1S2A8</v>
          </cell>
          <cell r="O272" t="str">
            <v>50 Salome Dr</v>
          </cell>
          <cell r="R272" t="str">
            <v>50 Salome Dr</v>
          </cell>
          <cell r="U272" t="str">
            <v>Toronto</v>
          </cell>
          <cell r="V272" t="str">
            <v>M1S2A8</v>
          </cell>
          <cell r="W272">
            <v>42409</v>
          </cell>
          <cell r="X272">
            <v>42457</v>
          </cell>
          <cell r="Y272">
            <v>43100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</sheetNames>
    <sheetDataSet>
      <sheetData sheetId="0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Building Address 1</v>
          </cell>
          <cell r="R1" t="str">
            <v>Building Address 2</v>
          </cell>
          <cell r="S1" t="str">
            <v>Building Address 3</v>
          </cell>
          <cell r="T1" t="str">
            <v>Building City</v>
          </cell>
          <cell r="U1" t="str">
            <v>Building Postal Code</v>
          </cell>
          <cell r="V1" t="str">
            <v>Project Start Date</v>
          </cell>
          <cell r="W1" t="str">
            <v>Project Completion Date</v>
          </cell>
          <cell r="X1" t="str">
            <v>Project Completion Year</v>
          </cell>
        </row>
        <row r="2">
          <cell r="C2" t="str">
            <v>AT#28</v>
          </cell>
          <cell r="E2" t="str">
            <v>Enbridge</v>
          </cell>
          <cell r="F2" t="str">
            <v>Mary</v>
          </cell>
          <cell r="G2" t="str">
            <v>Piccionoi</v>
          </cell>
          <cell r="H2">
            <v>4167587979</v>
          </cell>
          <cell r="I2" t="str">
            <v>mary.piccioni@enbridge.com</v>
          </cell>
          <cell r="J2" t="str">
            <v>500 Consumers Road</v>
          </cell>
          <cell r="M2" t="str">
            <v>Toronto</v>
          </cell>
          <cell r="N2" t="str">
            <v>M2J1P8</v>
          </cell>
          <cell r="O2" t="str">
            <v>Enbridge</v>
          </cell>
          <cell r="Q2" t="str">
            <v>500 Consumers Road</v>
          </cell>
          <cell r="T2" t="str">
            <v>Toronto</v>
          </cell>
          <cell r="U2" t="str">
            <v>M2J1P8</v>
          </cell>
          <cell r="V2">
            <v>43466</v>
          </cell>
          <cell r="W2">
            <v>43496</v>
          </cell>
          <cell r="X2">
            <v>2019</v>
          </cell>
        </row>
        <row r="3">
          <cell r="C3" t="str">
            <v>AT#29</v>
          </cell>
          <cell r="E3" t="str">
            <v>Enbridge</v>
          </cell>
          <cell r="F3" t="str">
            <v>Mary</v>
          </cell>
          <cell r="G3" t="str">
            <v>Piccionoi</v>
          </cell>
          <cell r="H3">
            <v>4167587979</v>
          </cell>
          <cell r="I3" t="str">
            <v>mary.piccioni@enbridge.com</v>
          </cell>
          <cell r="J3" t="str">
            <v>500 Consumers Road</v>
          </cell>
          <cell r="M3" t="str">
            <v>Toronto</v>
          </cell>
          <cell r="N3" t="str">
            <v>M2J1P8</v>
          </cell>
          <cell r="O3" t="str">
            <v>Enbridge</v>
          </cell>
          <cell r="Q3" t="str">
            <v>500 Consumers Road</v>
          </cell>
          <cell r="T3" t="str">
            <v>Toronto</v>
          </cell>
          <cell r="U3" t="str">
            <v>M2J1P8</v>
          </cell>
          <cell r="V3">
            <v>43497</v>
          </cell>
          <cell r="W3">
            <v>43524</v>
          </cell>
          <cell r="X3">
            <v>2019</v>
          </cell>
        </row>
        <row r="4">
          <cell r="C4" t="str">
            <v>TH-1542</v>
          </cell>
          <cell r="E4" t="str">
            <v>Bentall Kennedy, I.G. Investment Management</v>
          </cell>
          <cell r="F4" t="str">
            <v>Deb</v>
          </cell>
          <cell r="G4" t="str">
            <v>Beurling</v>
          </cell>
          <cell r="H4">
            <v>4166743531</v>
          </cell>
          <cell r="I4" t="str">
            <v>dbeurling@bentallkennedy.com</v>
          </cell>
          <cell r="J4" t="str">
            <v>55 University Avenue</v>
          </cell>
          <cell r="K4" t="str">
            <v>Suite 102</v>
          </cell>
          <cell r="M4" t="str">
            <v>Toronto</v>
          </cell>
          <cell r="N4" t="str">
            <v>M5L2H7</v>
          </cell>
          <cell r="O4" t="str">
            <v>Bentall Kennedy, I.G. Investment Management</v>
          </cell>
          <cell r="Q4" t="str">
            <v>55 University Avenue</v>
          </cell>
          <cell r="T4" t="str">
            <v>Toronto</v>
          </cell>
          <cell r="U4" t="str">
            <v>M5L2H7</v>
          </cell>
          <cell r="V4">
            <v>43300</v>
          </cell>
          <cell r="W4">
            <v>43434</v>
          </cell>
          <cell r="X4">
            <v>2018</v>
          </cell>
        </row>
        <row r="5">
          <cell r="C5" t="str">
            <v>TOR-BRI-100-00070</v>
          </cell>
          <cell r="E5" t="str">
            <v>F’Amelia</v>
          </cell>
          <cell r="F5" t="str">
            <v>Todd</v>
          </cell>
          <cell r="G5" t="str">
            <v>Vastby</v>
          </cell>
          <cell r="H5" t="str">
            <v>416-970-6724</v>
          </cell>
          <cell r="I5" t="str">
            <v>info@famelia.com</v>
          </cell>
          <cell r="J5" t="str">
            <v>12 Amelia St</v>
          </cell>
          <cell r="M5" t="str">
            <v xml:space="preserve">Toronto </v>
          </cell>
          <cell r="N5" t="str">
            <v xml:space="preserve">M4X 1E1 </v>
          </cell>
          <cell r="O5" t="str">
            <v>F’Amelia</v>
          </cell>
          <cell r="Q5" t="str">
            <v>12 Amelia St</v>
          </cell>
          <cell r="T5" t="str">
            <v xml:space="preserve">Toronto </v>
          </cell>
          <cell r="U5" t="str">
            <v xml:space="preserve">M4X 1E1 </v>
          </cell>
          <cell r="V5">
            <v>43453</v>
          </cell>
          <cell r="W5">
            <v>43490</v>
          </cell>
          <cell r="X5">
            <v>2019</v>
          </cell>
        </row>
        <row r="6">
          <cell r="C6" t="str">
            <v>TOR-BRI-147-00020</v>
          </cell>
          <cell r="E6" t="str">
            <v>Shoppers Drug Mart - 829</v>
          </cell>
          <cell r="F6" t="str">
            <v>Amal</v>
          </cell>
          <cell r="G6" t="str">
            <v>Jina</v>
          </cell>
          <cell r="H6" t="str">
            <v>905-569-8990</v>
          </cell>
          <cell r="I6" t="str">
            <v>n/a</v>
          </cell>
          <cell r="J6" t="str">
            <v>265 Port Union Rd</v>
          </cell>
          <cell r="M6" t="str">
            <v xml:space="preserve">Toronto </v>
          </cell>
          <cell r="N6" t="str">
            <v xml:space="preserve">M1C 2L3 </v>
          </cell>
          <cell r="O6" t="str">
            <v>Shoppers Drug Mart - 829</v>
          </cell>
          <cell r="Q6" t="str">
            <v>265 Port Union Rd</v>
          </cell>
          <cell r="T6" t="str">
            <v xml:space="preserve">Toronto </v>
          </cell>
          <cell r="U6" t="str">
            <v xml:space="preserve">M1C 2L3 </v>
          </cell>
          <cell r="V6">
            <v>43467</v>
          </cell>
          <cell r="W6">
            <v>43467</v>
          </cell>
          <cell r="X6">
            <v>2019</v>
          </cell>
        </row>
        <row r="7">
          <cell r="C7" t="str">
            <v>TOR-BRI-104-01023</v>
          </cell>
          <cell r="E7" t="str">
            <v>Tong Ha Supreme BBQ</v>
          </cell>
          <cell r="F7" t="str">
            <v>Jinrong</v>
          </cell>
          <cell r="G7" t="str">
            <v>Hu</v>
          </cell>
          <cell r="H7" t="str">
            <v>647-898-7089</v>
          </cell>
          <cell r="I7" t="str">
            <v>jimhu919@gmail.com</v>
          </cell>
          <cell r="J7" t="str">
            <v>633 Silver Star Blvd</v>
          </cell>
          <cell r="K7" t="str">
            <v>Unit F9</v>
          </cell>
          <cell r="M7" t="str">
            <v xml:space="preserve">Toronto </v>
          </cell>
          <cell r="N7" t="str">
            <v xml:space="preserve">M1V 5N1 </v>
          </cell>
          <cell r="O7" t="str">
            <v>Tong Ha Supreme BBQ</v>
          </cell>
          <cell r="Q7" t="str">
            <v>633 Silver Star Blvd</v>
          </cell>
          <cell r="R7" t="str">
            <v>Unit F9</v>
          </cell>
          <cell r="T7" t="str">
            <v xml:space="preserve">Toronto </v>
          </cell>
          <cell r="U7" t="str">
            <v xml:space="preserve">M1V 5N1 </v>
          </cell>
          <cell r="V7">
            <v>43447</v>
          </cell>
          <cell r="W7">
            <v>43469</v>
          </cell>
          <cell r="X7">
            <v>2019</v>
          </cell>
        </row>
        <row r="8">
          <cell r="C8" t="str">
            <v>TOR-BRI-126-00393</v>
          </cell>
          <cell r="E8" t="str">
            <v>Regino's Pizza</v>
          </cell>
          <cell r="F8" t="str">
            <v>Sinnarajah</v>
          </cell>
          <cell r="G8" t="str">
            <v>Sasikaran</v>
          </cell>
          <cell r="H8" t="str">
            <v>416-938-4333</v>
          </cell>
          <cell r="I8" t="str">
            <v>reginospizza@gmail.com</v>
          </cell>
          <cell r="J8" t="str">
            <v>135 Montezuma Trail</v>
          </cell>
          <cell r="M8" t="str">
            <v xml:space="preserve">Toronto </v>
          </cell>
          <cell r="N8" t="str">
            <v xml:space="preserve">M1V 1K4 </v>
          </cell>
          <cell r="O8" t="str">
            <v>Regino's Pizza</v>
          </cell>
          <cell r="Q8" t="str">
            <v>135 Montezuma Trail</v>
          </cell>
          <cell r="T8" t="str">
            <v xml:space="preserve">Toronto </v>
          </cell>
          <cell r="U8" t="str">
            <v xml:space="preserve">M1V 1K4 </v>
          </cell>
          <cell r="V8">
            <v>43483</v>
          </cell>
          <cell r="W8">
            <v>43489</v>
          </cell>
          <cell r="X8">
            <v>2019</v>
          </cell>
        </row>
        <row r="9">
          <cell r="C9" t="str">
            <v>TOR-BRI-112-00178</v>
          </cell>
          <cell r="E9" t="str">
            <v>Fiori Floral Designs</v>
          </cell>
          <cell r="F9" t="str">
            <v>Lidia</v>
          </cell>
          <cell r="G9" t="str">
            <v>Tacconelli</v>
          </cell>
          <cell r="H9" t="str">
            <v>416-658-0715</v>
          </cell>
          <cell r="I9" t="str">
            <v>fiori@fiorifloral.com</v>
          </cell>
          <cell r="J9" t="str">
            <v>633 St Clair Ave W</v>
          </cell>
          <cell r="M9" t="str">
            <v xml:space="preserve">Toronto </v>
          </cell>
          <cell r="N9" t="str">
            <v xml:space="preserve">M6C 1A7 </v>
          </cell>
          <cell r="O9" t="str">
            <v>Fiori Floral Designs</v>
          </cell>
          <cell r="Q9" t="str">
            <v>633 St Clair Ave W</v>
          </cell>
          <cell r="T9" t="str">
            <v xml:space="preserve">Toronto </v>
          </cell>
          <cell r="U9" t="str">
            <v xml:space="preserve">M6C 1A7 </v>
          </cell>
          <cell r="V9">
            <v>43374</v>
          </cell>
          <cell r="W9">
            <v>43493</v>
          </cell>
          <cell r="X9">
            <v>2019</v>
          </cell>
        </row>
        <row r="10">
          <cell r="C10" t="str">
            <v>TOR-BRI-108-00690</v>
          </cell>
          <cell r="E10" t="str">
            <v>Biwarchi Biryani</v>
          </cell>
          <cell r="F10" t="str">
            <v>Ravi</v>
          </cell>
          <cell r="G10" t="str">
            <v>Sanada</v>
          </cell>
          <cell r="H10" t="str">
            <v>416-285-7774</v>
          </cell>
          <cell r="I10" t="str">
            <v>bawarchibiryanisgta@gmail.com</v>
          </cell>
          <cell r="J10" t="str">
            <v>925 Warden Ave</v>
          </cell>
          <cell r="K10" t="str">
            <v>Unit 1</v>
          </cell>
          <cell r="M10" t="str">
            <v xml:space="preserve">Toronto </v>
          </cell>
          <cell r="N10" t="str">
            <v xml:space="preserve">M1L 4C5 </v>
          </cell>
          <cell r="O10" t="str">
            <v>Biwarchi Biryani</v>
          </cell>
          <cell r="Q10" t="str">
            <v>925 Warden Ave</v>
          </cell>
          <cell r="R10" t="str">
            <v>Unit 1</v>
          </cell>
          <cell r="T10" t="str">
            <v xml:space="preserve">Toronto </v>
          </cell>
          <cell r="U10" t="str">
            <v xml:space="preserve">M1L 4C5 </v>
          </cell>
          <cell r="V10">
            <v>43479</v>
          </cell>
          <cell r="W10">
            <v>43487</v>
          </cell>
          <cell r="X10">
            <v>2019</v>
          </cell>
        </row>
        <row r="11">
          <cell r="C11" t="str">
            <v>TOR-BRI-112-00336</v>
          </cell>
          <cell r="E11" t="str">
            <v>The Wallace Gastropub</v>
          </cell>
          <cell r="F11" t="str">
            <v>Courtney</v>
          </cell>
          <cell r="G11" t="str">
            <v>Ricketts</v>
          </cell>
          <cell r="H11" t="str">
            <v>416-489-3500</v>
          </cell>
          <cell r="I11" t="str">
            <v>courtney@thewallacegastropub.ca</v>
          </cell>
          <cell r="J11" t="str">
            <v>1954 Yonge St</v>
          </cell>
          <cell r="M11" t="str">
            <v xml:space="preserve">Toronto </v>
          </cell>
          <cell r="N11" t="str">
            <v xml:space="preserve">M4S 1Z4 </v>
          </cell>
          <cell r="O11" t="str">
            <v>The Wallace Gastropub</v>
          </cell>
          <cell r="Q11" t="str">
            <v>1954 Yonge St</v>
          </cell>
          <cell r="T11" t="str">
            <v xml:space="preserve">Toronto </v>
          </cell>
          <cell r="U11" t="str">
            <v xml:space="preserve">M4S 1Z4 </v>
          </cell>
          <cell r="V11">
            <v>43453</v>
          </cell>
          <cell r="W11">
            <v>43468</v>
          </cell>
          <cell r="X11">
            <v>2019</v>
          </cell>
        </row>
        <row r="12">
          <cell r="C12" t="str">
            <v>TOR-BRI-112-00370</v>
          </cell>
          <cell r="E12" t="str">
            <v>Lime Asian Kitchen</v>
          </cell>
          <cell r="F12" t="str">
            <v>John</v>
          </cell>
          <cell r="G12" t="str">
            <v xml:space="preserve">Tan </v>
          </cell>
          <cell r="H12" t="str">
            <v>416-516-8424</v>
          </cell>
          <cell r="I12" t="str">
            <v>tan_john30@yahoo.ca</v>
          </cell>
          <cell r="J12" t="str">
            <v>3243 Yonge St</v>
          </cell>
          <cell r="M12" t="str">
            <v xml:space="preserve">Toronto </v>
          </cell>
          <cell r="N12" t="str">
            <v xml:space="preserve">M4N 2L5 </v>
          </cell>
          <cell r="O12" t="str">
            <v>Lime Asian Kitchen</v>
          </cell>
          <cell r="Q12" t="str">
            <v>3243 Yonge St</v>
          </cell>
          <cell r="T12" t="str">
            <v xml:space="preserve">Toronto </v>
          </cell>
          <cell r="U12" t="str">
            <v xml:space="preserve">M4N 2L5 </v>
          </cell>
          <cell r="V12">
            <v>43482</v>
          </cell>
          <cell r="W12">
            <v>43487</v>
          </cell>
          <cell r="X12">
            <v>2019</v>
          </cell>
        </row>
        <row r="13">
          <cell r="C13" t="str">
            <v>TOR-BRI-111-00048</v>
          </cell>
          <cell r="E13" t="str">
            <v>Hasty Market</v>
          </cell>
          <cell r="F13" t="str">
            <v>Latesh</v>
          </cell>
          <cell r="G13" t="str">
            <v>Patel</v>
          </cell>
          <cell r="H13" t="str">
            <v>416-269-2798</v>
          </cell>
          <cell r="I13" t="str">
            <v>lateshpatel19@yahoo.com</v>
          </cell>
          <cell r="J13" t="str">
            <v>3475 Kingston Rd</v>
          </cell>
          <cell r="M13" t="str">
            <v>Toronto</v>
          </cell>
          <cell r="N13" t="str">
            <v xml:space="preserve">M1M 1R4 </v>
          </cell>
          <cell r="O13" t="str">
            <v>Hasty Market</v>
          </cell>
          <cell r="Q13" t="str">
            <v>3475 Kingston Rd</v>
          </cell>
          <cell r="T13" t="str">
            <v>Toronto</v>
          </cell>
          <cell r="U13" t="str">
            <v xml:space="preserve">M1M 1R4 </v>
          </cell>
          <cell r="V13">
            <v>43474</v>
          </cell>
          <cell r="W13">
            <v>43476</v>
          </cell>
          <cell r="X13">
            <v>2019</v>
          </cell>
        </row>
        <row r="14">
          <cell r="C14" t="str">
            <v>TOR-BRI-108-00687</v>
          </cell>
          <cell r="E14" t="str">
            <v xml:space="preserve">Subway </v>
          </cell>
          <cell r="F14" t="str">
            <v>Vinod</v>
          </cell>
          <cell r="G14" t="str">
            <v>Patel</v>
          </cell>
          <cell r="H14" t="str">
            <v>416-837-5482</v>
          </cell>
          <cell r="I14" t="str">
            <v>vifpatel@gmail.com</v>
          </cell>
          <cell r="J14" t="str">
            <v>700 King St W</v>
          </cell>
          <cell r="M14" t="str">
            <v xml:space="preserve">Toronto </v>
          </cell>
          <cell r="N14" t="str">
            <v xml:space="preserve">M5V 2Y6 </v>
          </cell>
          <cell r="O14" t="str">
            <v xml:space="preserve">Subway </v>
          </cell>
          <cell r="Q14" t="str">
            <v>700 King St W</v>
          </cell>
          <cell r="T14" t="str">
            <v xml:space="preserve">Toronto </v>
          </cell>
          <cell r="U14" t="str">
            <v xml:space="preserve">M5V 2Y6 </v>
          </cell>
          <cell r="V14">
            <v>43476</v>
          </cell>
          <cell r="W14">
            <v>43479</v>
          </cell>
          <cell r="X14">
            <v>2019</v>
          </cell>
        </row>
        <row r="15">
          <cell r="C15" t="str">
            <v>TOR-BRI-108-00663</v>
          </cell>
          <cell r="E15" t="str">
            <v>Pizzaville</v>
          </cell>
          <cell r="F15" t="str">
            <v>Rashid</v>
          </cell>
          <cell r="G15" t="str">
            <v>Mohammed</v>
          </cell>
          <cell r="H15" t="str">
            <v>416-264-1677</v>
          </cell>
          <cell r="I15" t="str">
            <v>n/a</v>
          </cell>
          <cell r="J15" t="str">
            <v>2228 Kingston Rd</v>
          </cell>
          <cell r="M15" t="str">
            <v xml:space="preserve">Toronto </v>
          </cell>
          <cell r="N15" t="str">
            <v xml:space="preserve">M1N 1T9 </v>
          </cell>
          <cell r="O15" t="str">
            <v>Pizzaville</v>
          </cell>
          <cell r="Q15" t="str">
            <v>2228 Kingston Rd</v>
          </cell>
          <cell r="T15" t="str">
            <v xml:space="preserve">Toronto </v>
          </cell>
          <cell r="U15" t="str">
            <v xml:space="preserve">M1N 1T9 </v>
          </cell>
          <cell r="V15">
            <v>43469</v>
          </cell>
          <cell r="W15">
            <v>43473</v>
          </cell>
          <cell r="X15">
            <v>2019</v>
          </cell>
        </row>
        <row r="16">
          <cell r="C16" t="str">
            <v>TOR-BRI-104-00928</v>
          </cell>
          <cell r="E16" t="str">
            <v>Domino's</v>
          </cell>
          <cell r="F16" t="str">
            <v>Mohan</v>
          </cell>
          <cell r="G16" t="str">
            <v>Kantha</v>
          </cell>
          <cell r="H16" t="str">
            <v>647-834-5774</v>
          </cell>
          <cell r="I16" t="str">
            <v>mohan_kantha@rogers.com</v>
          </cell>
          <cell r="J16" t="str">
            <v>4207 Keele St</v>
          </cell>
          <cell r="M16" t="str">
            <v xml:space="preserve">Toronto </v>
          </cell>
          <cell r="N16" t="str">
            <v xml:space="preserve">M3J 3T8 </v>
          </cell>
          <cell r="O16" t="str">
            <v>Domino's</v>
          </cell>
          <cell r="Q16" t="str">
            <v>4207 Keele St</v>
          </cell>
          <cell r="T16" t="str">
            <v xml:space="preserve">Toronto </v>
          </cell>
          <cell r="U16" t="str">
            <v xml:space="preserve">M3J 3T8 </v>
          </cell>
          <cell r="V16">
            <v>43438</v>
          </cell>
          <cell r="W16">
            <v>43468</v>
          </cell>
          <cell r="X16">
            <v>2019</v>
          </cell>
        </row>
        <row r="17">
          <cell r="C17" t="str">
            <v>TOR-BRI-147-00026</v>
          </cell>
          <cell r="E17" t="str">
            <v>Shoppers Drug Mart - 879</v>
          </cell>
          <cell r="F17" t="str">
            <v>Amal</v>
          </cell>
          <cell r="G17" t="str">
            <v>Jina</v>
          </cell>
          <cell r="H17" t="str">
            <v>905-569-8990</v>
          </cell>
          <cell r="I17" t="str">
            <v>n/a</v>
          </cell>
          <cell r="J17" t="str">
            <v>2343 Eglinton Ave W</v>
          </cell>
          <cell r="M17" t="str">
            <v xml:space="preserve">Toronto </v>
          </cell>
          <cell r="N17" t="str">
            <v xml:space="preserve">M6E 2L6 </v>
          </cell>
          <cell r="O17" t="str">
            <v>Shoppers Drug Mart - 879</v>
          </cell>
          <cell r="Q17" t="str">
            <v>2343 Eglinton Ave W</v>
          </cell>
          <cell r="T17" t="str">
            <v xml:space="preserve">Toronto </v>
          </cell>
          <cell r="U17" t="str">
            <v xml:space="preserve">M6E 2L6 </v>
          </cell>
          <cell r="V17">
            <v>43474</v>
          </cell>
          <cell r="W17">
            <v>43474</v>
          </cell>
          <cell r="X17">
            <v>2019</v>
          </cell>
        </row>
        <row r="18">
          <cell r="C18" t="str">
            <v>TOR-BRI-104-00920</v>
          </cell>
          <cell r="E18" t="str">
            <v>IBC Variety</v>
          </cell>
          <cell r="F18" t="str">
            <v>Seungdong</v>
          </cell>
          <cell r="G18" t="str">
            <v>Suk</v>
          </cell>
          <cell r="H18" t="str">
            <v>416-248-9135</v>
          </cell>
          <cell r="I18" t="str">
            <v>suksd@hanmail.net</v>
          </cell>
          <cell r="J18" t="str">
            <v>2111 Jane St</v>
          </cell>
          <cell r="M18" t="str">
            <v xml:space="preserve">Toronto </v>
          </cell>
          <cell r="N18" t="str">
            <v xml:space="preserve">M3M 1C9 </v>
          </cell>
          <cell r="O18" t="str">
            <v>IBC Variety</v>
          </cell>
          <cell r="Q18" t="str">
            <v>2111 Jane St</v>
          </cell>
          <cell r="T18" t="str">
            <v xml:space="preserve">Toronto </v>
          </cell>
          <cell r="U18" t="str">
            <v xml:space="preserve">M3M 1C9 </v>
          </cell>
          <cell r="V18">
            <v>43437</v>
          </cell>
          <cell r="W18">
            <v>43473</v>
          </cell>
          <cell r="X18">
            <v>2019</v>
          </cell>
        </row>
        <row r="19">
          <cell r="C19" t="str">
            <v>TOR-BRI-147-00022</v>
          </cell>
          <cell r="E19" t="str">
            <v>Shoppers Drug Mart - 843</v>
          </cell>
          <cell r="F19" t="str">
            <v>Amal</v>
          </cell>
          <cell r="G19" t="str">
            <v>Jina</v>
          </cell>
          <cell r="H19" t="str">
            <v>905-569-8990</v>
          </cell>
          <cell r="I19" t="str">
            <v>n/a</v>
          </cell>
          <cell r="J19" t="str">
            <v>1515 Steeles Ave E</v>
          </cell>
          <cell r="M19" t="str">
            <v xml:space="preserve">Toronto </v>
          </cell>
          <cell r="N19" t="str">
            <v xml:space="preserve">M2M 3Y7 </v>
          </cell>
          <cell r="O19" t="str">
            <v>Shoppers Drug Mart - 843</v>
          </cell>
          <cell r="Q19" t="str">
            <v>1515 Steeles Ave E</v>
          </cell>
          <cell r="T19" t="str">
            <v xml:space="preserve">Toronto </v>
          </cell>
          <cell r="U19" t="str">
            <v xml:space="preserve">M2M 3Y7 </v>
          </cell>
          <cell r="V19">
            <v>43469</v>
          </cell>
          <cell r="W19">
            <v>43469</v>
          </cell>
          <cell r="X19">
            <v>2019</v>
          </cell>
        </row>
        <row r="20">
          <cell r="C20" t="str">
            <v>TOR-BRI-147-00011</v>
          </cell>
          <cell r="E20" t="str">
            <v>Shoppers Drug Mart - 915</v>
          </cell>
          <cell r="F20" t="str">
            <v>Amal</v>
          </cell>
          <cell r="G20" t="str">
            <v>Jina</v>
          </cell>
          <cell r="H20" t="str">
            <v>905-569-8990</v>
          </cell>
          <cell r="I20" t="str">
            <v>n/a</v>
          </cell>
          <cell r="J20" t="str">
            <v>812 O'Connor Dr</v>
          </cell>
          <cell r="M20" t="str">
            <v xml:space="preserve">Toronto </v>
          </cell>
          <cell r="N20" t="str">
            <v xml:space="preserve">M4B 2S9 </v>
          </cell>
          <cell r="O20" t="str">
            <v>Shoppers Drug Mart - 915</v>
          </cell>
          <cell r="Q20" t="str">
            <v>812 O'Connor Dr</v>
          </cell>
          <cell r="T20" t="str">
            <v xml:space="preserve">Toronto </v>
          </cell>
          <cell r="U20" t="str">
            <v xml:space="preserve">M4B 2S9 </v>
          </cell>
          <cell r="V20">
            <v>43479</v>
          </cell>
          <cell r="W20">
            <v>43479</v>
          </cell>
          <cell r="X20">
            <v>2019</v>
          </cell>
        </row>
        <row r="21">
          <cell r="C21" t="str">
            <v>TOR-BRI-147-00015</v>
          </cell>
          <cell r="E21" t="str">
            <v>Shoppers Drug Mart - 989</v>
          </cell>
          <cell r="F21" t="str">
            <v>Amal</v>
          </cell>
          <cell r="G21" t="str">
            <v>Jina</v>
          </cell>
          <cell r="H21" t="str">
            <v>905-569-8990</v>
          </cell>
          <cell r="I21" t="str">
            <v>n/a</v>
          </cell>
          <cell r="J21" t="str">
            <v>2225 Bloor St W</v>
          </cell>
          <cell r="M21" t="str">
            <v xml:space="preserve">Toronto </v>
          </cell>
          <cell r="N21" t="str">
            <v xml:space="preserve">M6S 1N7 </v>
          </cell>
          <cell r="O21" t="str">
            <v>Shoppers Drug Mart - 989</v>
          </cell>
          <cell r="Q21" t="str">
            <v>2225 Bloor St W</v>
          </cell>
          <cell r="T21" t="str">
            <v xml:space="preserve">Toronto </v>
          </cell>
          <cell r="U21" t="str">
            <v xml:space="preserve">M6S 1N7 </v>
          </cell>
          <cell r="V21">
            <v>43482</v>
          </cell>
          <cell r="W21">
            <v>43482</v>
          </cell>
          <cell r="X21">
            <v>2019</v>
          </cell>
        </row>
        <row r="22">
          <cell r="C22" t="str">
            <v>TOR-BRI-108-00726</v>
          </cell>
          <cell r="E22" t="str">
            <v>The Keating Channel Pub &amp; Grill</v>
          </cell>
          <cell r="F22" t="str">
            <v>Valan</v>
          </cell>
          <cell r="G22" t="str">
            <v>Vijith</v>
          </cell>
          <cell r="H22" t="str">
            <v>416-572-0030</v>
          </cell>
          <cell r="I22" t="str">
            <v>shaq@keatingchannelpub.com</v>
          </cell>
          <cell r="J22" t="str">
            <v>2 Villiers St</v>
          </cell>
          <cell r="M22" t="str">
            <v xml:space="preserve">Toronto </v>
          </cell>
          <cell r="N22" t="str">
            <v xml:space="preserve">M5A 1B1 </v>
          </cell>
          <cell r="O22" t="str">
            <v>The Keating Channel Pub &amp; Grill</v>
          </cell>
          <cell r="Q22" t="str">
            <v>2 Villiers St</v>
          </cell>
          <cell r="T22" t="str">
            <v xml:space="preserve">Toronto </v>
          </cell>
          <cell r="U22" t="str">
            <v xml:space="preserve">M5A 1B1 </v>
          </cell>
          <cell r="V22">
            <v>43488</v>
          </cell>
          <cell r="W22">
            <v>43495</v>
          </cell>
          <cell r="X22">
            <v>2019</v>
          </cell>
        </row>
        <row r="23">
          <cell r="C23" t="str">
            <v>TOR-BRI-100-00079</v>
          </cell>
          <cell r="E23" t="str">
            <v>Pizza Nova #58</v>
          </cell>
          <cell r="F23" t="str">
            <v>Henry</v>
          </cell>
          <cell r="G23" t="str">
            <v>Lieu</v>
          </cell>
          <cell r="H23" t="str">
            <v>416-364-1032</v>
          </cell>
          <cell r="I23" t="str">
            <v>hlieu77@gmail.com</v>
          </cell>
          <cell r="J23" t="str">
            <v>222 The Esplanade</v>
          </cell>
          <cell r="K23" t="str">
            <v>Unit 5</v>
          </cell>
          <cell r="M23" t="str">
            <v xml:space="preserve">Toronto </v>
          </cell>
          <cell r="N23" t="str">
            <v xml:space="preserve">M5A 4J6 </v>
          </cell>
          <cell r="O23" t="str">
            <v>Pizza Nova #58</v>
          </cell>
          <cell r="Q23" t="str">
            <v>222 The Esplanade</v>
          </cell>
          <cell r="R23" t="str">
            <v>Unit 5</v>
          </cell>
          <cell r="T23" t="str">
            <v xml:space="preserve">Toronto </v>
          </cell>
          <cell r="U23" t="str">
            <v xml:space="preserve">M5A 4J6 </v>
          </cell>
          <cell r="V23">
            <v>43488</v>
          </cell>
          <cell r="W23">
            <v>43489</v>
          </cell>
          <cell r="X23">
            <v>2019</v>
          </cell>
        </row>
        <row r="24">
          <cell r="C24" t="str">
            <v>TOR-BRI-108-00684</v>
          </cell>
          <cell r="E24" t="str">
            <v>Orwell’s Pub</v>
          </cell>
          <cell r="F24" t="str">
            <v>Loga</v>
          </cell>
          <cell r="G24" t="str">
            <v>Visu</v>
          </cell>
          <cell r="H24" t="str">
            <v>416-236-3339</v>
          </cell>
          <cell r="I24" t="str">
            <v>orwellspub@sympatico.ca</v>
          </cell>
          <cell r="J24" t="str">
            <v>3373 Bloor St W</v>
          </cell>
          <cell r="M24" t="str">
            <v xml:space="preserve">Toronto </v>
          </cell>
          <cell r="N24" t="str">
            <v xml:space="preserve">M8X 1G2 </v>
          </cell>
          <cell r="O24" t="str">
            <v>Orwell’s Pub</v>
          </cell>
          <cell r="Q24" t="str">
            <v>3373 Bloor St W</v>
          </cell>
          <cell r="T24" t="str">
            <v xml:space="preserve">Toronto </v>
          </cell>
          <cell r="U24" t="str">
            <v xml:space="preserve">M8X 1G2 </v>
          </cell>
          <cell r="V24">
            <v>43475</v>
          </cell>
          <cell r="W24">
            <v>43480</v>
          </cell>
          <cell r="X24">
            <v>2019</v>
          </cell>
        </row>
        <row r="25">
          <cell r="C25" t="str">
            <v>TOR-BRI-108-00610</v>
          </cell>
          <cell r="E25" t="str">
            <v>Pho Saigon</v>
          </cell>
          <cell r="F25" t="str">
            <v>Stephanie</v>
          </cell>
          <cell r="G25" t="str">
            <v>Phan</v>
          </cell>
          <cell r="H25" t="str">
            <v>416-452-8153</v>
          </cell>
          <cell r="I25" t="str">
            <v>stephanie.k.popov@gmail.com</v>
          </cell>
          <cell r="J25" t="str">
            <v>1921 Eglinton Ave E</v>
          </cell>
          <cell r="K25" t="str">
            <v>Unit 8B</v>
          </cell>
          <cell r="M25" t="str">
            <v xml:space="preserve">Toronto </v>
          </cell>
          <cell r="N25" t="str">
            <v xml:space="preserve">M1L 2L6 </v>
          </cell>
          <cell r="O25" t="str">
            <v>Pho Saigon</v>
          </cell>
          <cell r="Q25" t="str">
            <v>1921 Eglinton Ave E</v>
          </cell>
          <cell r="R25" t="str">
            <v>Unit 8B</v>
          </cell>
          <cell r="T25" t="str">
            <v xml:space="preserve">Toronto </v>
          </cell>
          <cell r="U25" t="str">
            <v xml:space="preserve">M1L 2L6 </v>
          </cell>
          <cell r="V25">
            <v>43448</v>
          </cell>
          <cell r="W25">
            <v>43476</v>
          </cell>
          <cell r="X25">
            <v>2019</v>
          </cell>
        </row>
        <row r="26">
          <cell r="C26" t="str">
            <v>TOR-BRI-126-00382</v>
          </cell>
          <cell r="E26" t="str">
            <v>Chacho's</v>
          </cell>
          <cell r="F26" t="str">
            <v>Jesus</v>
          </cell>
          <cell r="G26" t="str">
            <v>Martinez</v>
          </cell>
          <cell r="H26" t="str">
            <v>416-906-4472</v>
          </cell>
          <cell r="I26" t="str">
            <v>jmsalsas@gmail.com</v>
          </cell>
          <cell r="J26" t="str">
            <v>234 Merton St</v>
          </cell>
          <cell r="M26" t="str">
            <v xml:space="preserve">Toronto </v>
          </cell>
          <cell r="N26" t="str">
            <v xml:space="preserve">M4S 1A1 </v>
          </cell>
          <cell r="O26" t="str">
            <v>Chacho's</v>
          </cell>
          <cell r="Q26" t="str">
            <v>234 Merton St</v>
          </cell>
          <cell r="T26" t="str">
            <v xml:space="preserve">Toronto </v>
          </cell>
          <cell r="U26" t="str">
            <v xml:space="preserve">M4S 1A1 </v>
          </cell>
          <cell r="V26">
            <v>43476</v>
          </cell>
          <cell r="W26">
            <v>43481</v>
          </cell>
          <cell r="X26">
            <v>2019</v>
          </cell>
        </row>
        <row r="27">
          <cell r="C27" t="str">
            <v>TOR-BRI-104-01011</v>
          </cell>
          <cell r="E27" t="str">
            <v>Pizzaville</v>
          </cell>
          <cell r="F27" t="str">
            <v>Bahram</v>
          </cell>
          <cell r="G27" t="str">
            <v>Nooarei</v>
          </cell>
          <cell r="H27" t="str">
            <v>647-377-8532</v>
          </cell>
          <cell r="I27" t="str">
            <v>Bahramnooraei@yahoo.ca</v>
          </cell>
          <cell r="J27" t="str">
            <v>6369 Yonge St</v>
          </cell>
          <cell r="M27" t="str">
            <v>Toronto</v>
          </cell>
          <cell r="N27" t="str">
            <v xml:space="preserve">M2M 3Y2 </v>
          </cell>
          <cell r="O27" t="str">
            <v>Pizzaville</v>
          </cell>
          <cell r="Q27" t="str">
            <v>6369 Yonge St</v>
          </cell>
          <cell r="T27" t="str">
            <v>Toronto</v>
          </cell>
          <cell r="U27" t="str">
            <v xml:space="preserve">M2M 3Y2 </v>
          </cell>
          <cell r="V27">
            <v>43461</v>
          </cell>
          <cell r="W27">
            <v>43467</v>
          </cell>
          <cell r="X27">
            <v>2019</v>
          </cell>
        </row>
        <row r="28">
          <cell r="C28" t="str">
            <v>TOR-BRI-126-00374</v>
          </cell>
          <cell r="E28" t="str">
            <v>Eggstatic Artisan Breakfast &amp; Brunch</v>
          </cell>
          <cell r="F28" t="str">
            <v>Faris</v>
          </cell>
          <cell r="G28" t="str">
            <v>Awwad</v>
          </cell>
          <cell r="H28" t="str">
            <v>647-405-1775</v>
          </cell>
          <cell r="I28" t="str">
            <v>faris@eggstatic.ca</v>
          </cell>
          <cell r="J28" t="str">
            <v>1568 Bayview Ave</v>
          </cell>
          <cell r="M28" t="str">
            <v xml:space="preserve">Toronto </v>
          </cell>
          <cell r="N28" t="str">
            <v xml:space="preserve">M4G 3B7 </v>
          </cell>
          <cell r="O28" t="str">
            <v>Eggstatic Artisan Breakfast &amp; Brunch</v>
          </cell>
          <cell r="Q28" t="str">
            <v>1568 Bayview Ave</v>
          </cell>
          <cell r="T28" t="str">
            <v xml:space="preserve">Toronto </v>
          </cell>
          <cell r="U28" t="str">
            <v xml:space="preserve">M4G 3B7 </v>
          </cell>
          <cell r="V28">
            <v>43474</v>
          </cell>
          <cell r="W28">
            <v>43480</v>
          </cell>
          <cell r="X28">
            <v>2019</v>
          </cell>
        </row>
        <row r="29">
          <cell r="C29" t="str">
            <v>TOR-BRI-109-00231</v>
          </cell>
          <cell r="E29" t="str">
            <v>Hogtown Smoke</v>
          </cell>
          <cell r="F29" t="str">
            <v>Kevin</v>
          </cell>
          <cell r="G29" t="str">
            <v>Fraiser</v>
          </cell>
          <cell r="H29" t="str">
            <v>416-691-9009</v>
          </cell>
          <cell r="I29" t="str">
            <v>laird@hogtownsmoke.ca</v>
          </cell>
          <cell r="J29" t="str">
            <v>1959 Queen St E</v>
          </cell>
          <cell r="M29" t="str">
            <v xml:space="preserve">Toronto </v>
          </cell>
          <cell r="N29" t="str">
            <v xml:space="preserve">M4L 1H7 </v>
          </cell>
          <cell r="O29" t="str">
            <v>Hogtown Smoke</v>
          </cell>
          <cell r="Q29" t="str">
            <v>1959 Queen St E</v>
          </cell>
          <cell r="T29" t="str">
            <v xml:space="preserve">Toronto </v>
          </cell>
          <cell r="U29" t="str">
            <v xml:space="preserve">M4L 1H7 </v>
          </cell>
          <cell r="V29">
            <v>43437</v>
          </cell>
          <cell r="W29">
            <v>43474</v>
          </cell>
          <cell r="X29">
            <v>2019</v>
          </cell>
        </row>
        <row r="30">
          <cell r="C30" t="str">
            <v>TOR-BRI-126-00385</v>
          </cell>
          <cell r="E30" t="str">
            <v>New Quality Bakery</v>
          </cell>
          <cell r="F30" t="str">
            <v>Mary</v>
          </cell>
          <cell r="G30" t="str">
            <v>Martin</v>
          </cell>
          <cell r="H30" t="str">
            <v>416-293-9100</v>
          </cell>
          <cell r="I30" t="str">
            <v>aruba.martin5@gmail.ca</v>
          </cell>
          <cell r="J30" t="str">
            <v>1415 Kennedy Rd</v>
          </cell>
          <cell r="K30" t="str">
            <v>Unit 7</v>
          </cell>
          <cell r="M30" t="str">
            <v xml:space="preserve">Toronto </v>
          </cell>
          <cell r="N30" t="str">
            <v xml:space="preserve">M1P 2L6 </v>
          </cell>
          <cell r="O30" t="str">
            <v>New Quality Bakery</v>
          </cell>
          <cell r="Q30" t="str">
            <v>1415 Kennedy Rd</v>
          </cell>
          <cell r="R30" t="str">
            <v>Unit 7</v>
          </cell>
          <cell r="T30" t="str">
            <v xml:space="preserve">Toronto </v>
          </cell>
          <cell r="U30" t="str">
            <v xml:space="preserve">M1P 2L6 </v>
          </cell>
          <cell r="V30">
            <v>43479</v>
          </cell>
          <cell r="W30">
            <v>43480</v>
          </cell>
          <cell r="X30">
            <v>2019</v>
          </cell>
        </row>
        <row r="31">
          <cell r="C31" t="str">
            <v>TOR-BRI-112-00293</v>
          </cell>
          <cell r="E31" t="str">
            <v>The Burger Cellar</v>
          </cell>
          <cell r="F31" t="str">
            <v>Alan</v>
          </cell>
          <cell r="G31" t="str">
            <v>Voves</v>
          </cell>
          <cell r="H31" t="str">
            <v>647-345-0084</v>
          </cell>
          <cell r="I31" t="str">
            <v>ajvoves@theburgercellar.com</v>
          </cell>
          <cell r="J31" t="str">
            <v>3391 Yonge St</v>
          </cell>
          <cell r="M31" t="str">
            <v xml:space="preserve">Toronto </v>
          </cell>
          <cell r="N31" t="str">
            <v xml:space="preserve">M4N 2M8 </v>
          </cell>
          <cell r="O31" t="str">
            <v>The Burger Cellar</v>
          </cell>
          <cell r="Q31" t="str">
            <v>3391 Yonge St</v>
          </cell>
          <cell r="T31" t="str">
            <v xml:space="preserve">Toronto </v>
          </cell>
          <cell r="U31" t="str">
            <v xml:space="preserve">M4N 2M8 </v>
          </cell>
          <cell r="V31">
            <v>43430</v>
          </cell>
          <cell r="W31">
            <v>43472</v>
          </cell>
          <cell r="X31">
            <v>2019</v>
          </cell>
        </row>
        <row r="32">
          <cell r="C32" t="str">
            <v>TOR-BRI-112-00365</v>
          </cell>
          <cell r="E32" t="str">
            <v>California Sandwiches</v>
          </cell>
          <cell r="F32" t="str">
            <v>Michael</v>
          </cell>
          <cell r="G32" t="str">
            <v>Papa</v>
          </cell>
          <cell r="H32" t="str">
            <v>416-787-5205</v>
          </cell>
          <cell r="I32" t="str">
            <v>m.anthony.papa@gmail.com</v>
          </cell>
          <cell r="J32" t="str">
            <v>2474 Dufferin St</v>
          </cell>
          <cell r="M32" t="str">
            <v>Toronto</v>
          </cell>
          <cell r="N32" t="str">
            <v xml:space="preserve">M6B 3P8 </v>
          </cell>
          <cell r="O32" t="str">
            <v>California Sandwiches</v>
          </cell>
          <cell r="Q32" t="str">
            <v>2474 Dufferin St</v>
          </cell>
          <cell r="T32" t="str">
            <v>Toronto</v>
          </cell>
          <cell r="U32" t="str">
            <v xml:space="preserve">M6B 3P8 </v>
          </cell>
          <cell r="V32">
            <v>43481</v>
          </cell>
          <cell r="W32">
            <v>43487</v>
          </cell>
          <cell r="X32">
            <v>2019</v>
          </cell>
        </row>
        <row r="33">
          <cell r="C33" t="str">
            <v>TOR-BRI-108-00535</v>
          </cell>
          <cell r="E33" t="str">
            <v>Locals Only</v>
          </cell>
          <cell r="F33" t="str">
            <v>Zachary</v>
          </cell>
          <cell r="G33" t="str">
            <v>Barnes</v>
          </cell>
          <cell r="H33" t="str">
            <v>647-993-8012</v>
          </cell>
          <cell r="I33" t="str">
            <v>zacharyjbarnes@gmail.com</v>
          </cell>
          <cell r="J33" t="str">
            <v>589 King St W</v>
          </cell>
          <cell r="K33" t="str">
            <v>Ground Floor</v>
          </cell>
          <cell r="M33" t="str">
            <v xml:space="preserve">Toronto </v>
          </cell>
          <cell r="N33" t="str">
            <v xml:space="preserve">M5V 1M5 </v>
          </cell>
          <cell r="O33" t="str">
            <v>Locals Only</v>
          </cell>
          <cell r="Q33" t="str">
            <v>589 King St W</v>
          </cell>
          <cell r="R33" t="str">
            <v>Ground Floor</v>
          </cell>
          <cell r="T33" t="str">
            <v xml:space="preserve">Toronto </v>
          </cell>
          <cell r="U33" t="str">
            <v xml:space="preserve">M5V 1M5 </v>
          </cell>
          <cell r="V33">
            <v>43434</v>
          </cell>
          <cell r="W33">
            <v>43472</v>
          </cell>
          <cell r="X33">
            <v>2019</v>
          </cell>
        </row>
        <row r="34">
          <cell r="C34" t="str">
            <v>TOR-BRI-126-00375</v>
          </cell>
          <cell r="E34" t="str">
            <v>Taste of Persia</v>
          </cell>
          <cell r="F34" t="str">
            <v>Vahid</v>
          </cell>
          <cell r="G34" t="str">
            <v>Hoseyni</v>
          </cell>
          <cell r="H34" t="str">
            <v>416-899-6998</v>
          </cell>
          <cell r="I34" t="str">
            <v>vahidhoseyni@yahoo.com</v>
          </cell>
          <cell r="J34" t="str">
            <v>1574 Bayview Ave</v>
          </cell>
          <cell r="M34" t="str">
            <v xml:space="preserve">Toronto </v>
          </cell>
          <cell r="N34" t="str">
            <v xml:space="preserve">M4G 3B7 </v>
          </cell>
          <cell r="O34" t="str">
            <v>Taste of Persia</v>
          </cell>
          <cell r="Q34" t="str">
            <v>1574 Bayview Ave</v>
          </cell>
          <cell r="T34" t="str">
            <v xml:space="preserve">Toronto </v>
          </cell>
          <cell r="U34" t="str">
            <v xml:space="preserve">M4G 3B7 </v>
          </cell>
          <cell r="V34">
            <v>43474</v>
          </cell>
          <cell r="W34">
            <v>43479</v>
          </cell>
          <cell r="X34">
            <v>2019</v>
          </cell>
        </row>
        <row r="35">
          <cell r="C35" t="str">
            <v>TOR-BRI-126-00381</v>
          </cell>
          <cell r="E35" t="str">
            <v>Mt Everest Restaurant</v>
          </cell>
          <cell r="F35" t="str">
            <v>Niraj</v>
          </cell>
          <cell r="G35" t="str">
            <v>Adhikari</v>
          </cell>
          <cell r="H35" t="str">
            <v>647-746-7901</v>
          </cell>
          <cell r="I35" t="str">
            <v>mt.everestrestaurant@gmail.com</v>
          </cell>
          <cell r="J35" t="str">
            <v>804 Eglinton Ave E</v>
          </cell>
          <cell r="M35" t="str">
            <v xml:space="preserve">Toronto </v>
          </cell>
          <cell r="N35" t="str">
            <v xml:space="preserve">M4G 2L1 </v>
          </cell>
          <cell r="O35" t="str">
            <v>Mt Everest Restaurant</v>
          </cell>
          <cell r="Q35" t="str">
            <v>804 Eglinton Ave E</v>
          </cell>
          <cell r="T35" t="str">
            <v xml:space="preserve">Toronto </v>
          </cell>
          <cell r="U35" t="str">
            <v xml:space="preserve">M4G 2L1 </v>
          </cell>
          <cell r="V35">
            <v>43476</v>
          </cell>
          <cell r="W35">
            <v>43481</v>
          </cell>
          <cell r="X35">
            <v>2019</v>
          </cell>
        </row>
        <row r="36">
          <cell r="C36" t="str">
            <v>TOR-BRI-108-00498</v>
          </cell>
          <cell r="E36" t="str">
            <v>Melrose</v>
          </cell>
          <cell r="F36" t="str">
            <v>Marcus</v>
          </cell>
          <cell r="G36" t="str">
            <v>Monteiro</v>
          </cell>
          <cell r="H36" t="str">
            <v>416-670-2027</v>
          </cell>
          <cell r="I36" t="str">
            <v>Marcus@melroseonadelaide.com</v>
          </cell>
          <cell r="J36" t="str">
            <v>270 Adelaide St W</v>
          </cell>
          <cell r="M36" t="str">
            <v>Toronto</v>
          </cell>
          <cell r="N36" t="str">
            <v xml:space="preserve">M5H 1X6 </v>
          </cell>
          <cell r="O36" t="str">
            <v>Melrose</v>
          </cell>
          <cell r="Q36" t="str">
            <v>270 Adelaide St W</v>
          </cell>
          <cell r="T36" t="str">
            <v>Toronto</v>
          </cell>
          <cell r="U36" t="str">
            <v xml:space="preserve">M5H 1X6 </v>
          </cell>
          <cell r="V36">
            <v>43430</v>
          </cell>
          <cell r="W36">
            <v>43479</v>
          </cell>
          <cell r="X36">
            <v>2019</v>
          </cell>
        </row>
        <row r="37">
          <cell r="C37" t="str">
            <v>TOR-BRI-147-00040</v>
          </cell>
          <cell r="E37" t="str">
            <v>Shoppers Drug Mart - 823</v>
          </cell>
          <cell r="F37" t="str">
            <v>Amal</v>
          </cell>
          <cell r="G37" t="str">
            <v>Jina</v>
          </cell>
          <cell r="H37" t="str">
            <v>905-569-8990</v>
          </cell>
          <cell r="I37" t="str">
            <v>n/a</v>
          </cell>
          <cell r="J37" t="str">
            <v>970 Queen St E</v>
          </cell>
          <cell r="M37" t="str">
            <v xml:space="preserve">Toronto </v>
          </cell>
          <cell r="N37" t="str">
            <v xml:space="preserve">M4M 1J8 </v>
          </cell>
          <cell r="O37" t="str">
            <v>Shoppers Drug Mart - 823</v>
          </cell>
          <cell r="Q37" t="str">
            <v>970 Queen St E</v>
          </cell>
          <cell r="T37" t="str">
            <v xml:space="preserve">Toronto </v>
          </cell>
          <cell r="U37" t="str">
            <v xml:space="preserve">M4M 1J8 </v>
          </cell>
          <cell r="V37">
            <v>43468</v>
          </cell>
          <cell r="W37">
            <v>43468</v>
          </cell>
          <cell r="X37">
            <v>2019</v>
          </cell>
        </row>
        <row r="38">
          <cell r="C38" t="str">
            <v>TOR-BRI-112-00289</v>
          </cell>
          <cell r="E38" t="str">
            <v>The Friendly Butcher</v>
          </cell>
          <cell r="F38" t="str">
            <v>Ken</v>
          </cell>
          <cell r="G38" t="str">
            <v>Macdonald</v>
          </cell>
          <cell r="H38" t="str">
            <v>416-519-9717</v>
          </cell>
          <cell r="I38" t="str">
            <v>Ken@thefriendlybutcher.com</v>
          </cell>
          <cell r="J38" t="str">
            <v>224 Vaughan Rd</v>
          </cell>
          <cell r="M38" t="str">
            <v>Toronto</v>
          </cell>
          <cell r="N38" t="str">
            <v xml:space="preserve">M6C 2M6 </v>
          </cell>
          <cell r="O38" t="str">
            <v>The Friendly Butcher</v>
          </cell>
          <cell r="Q38" t="str">
            <v>224 Vaughan Rd</v>
          </cell>
          <cell r="T38" t="str">
            <v>Toronto</v>
          </cell>
          <cell r="U38" t="str">
            <v xml:space="preserve">M6C 2M6 </v>
          </cell>
          <cell r="V38">
            <v>43427</v>
          </cell>
          <cell r="W38">
            <v>43473</v>
          </cell>
          <cell r="X38">
            <v>2019</v>
          </cell>
        </row>
        <row r="39">
          <cell r="C39" t="str">
            <v>TOR-BRI-108-00665</v>
          </cell>
          <cell r="E39" t="str">
            <v>Popeyes</v>
          </cell>
          <cell r="F39" t="str">
            <v>Mohammed</v>
          </cell>
          <cell r="G39" t="str">
            <v>Mirza</v>
          </cell>
          <cell r="H39" t="str">
            <v>416-587-6606</v>
          </cell>
          <cell r="I39" t="str">
            <v>mirzaazam@live.ca</v>
          </cell>
          <cell r="J39" t="str">
            <v>1115 Bloor St W</v>
          </cell>
          <cell r="K39" t="str">
            <v>Unit 1</v>
          </cell>
          <cell r="M39" t="str">
            <v xml:space="preserve">Toronto </v>
          </cell>
          <cell r="N39" t="str">
            <v xml:space="preserve">M6H 1M7 </v>
          </cell>
          <cell r="O39" t="str">
            <v>Popeyes</v>
          </cell>
          <cell r="Q39" t="str">
            <v>1115 Bloor St W</v>
          </cell>
          <cell r="R39" t="str">
            <v>Unit 1</v>
          </cell>
          <cell r="T39" t="str">
            <v xml:space="preserve">Toronto </v>
          </cell>
          <cell r="U39" t="str">
            <v xml:space="preserve">M6H 1M7 </v>
          </cell>
          <cell r="V39">
            <v>43469</v>
          </cell>
          <cell r="W39">
            <v>43481</v>
          </cell>
          <cell r="X39">
            <v>2019</v>
          </cell>
        </row>
        <row r="40">
          <cell r="C40" t="str">
            <v>TOR-BRI-108-00589</v>
          </cell>
          <cell r="E40" t="str">
            <v>Montmartre Bakery</v>
          </cell>
          <cell r="F40" t="str">
            <v>Kyle</v>
          </cell>
          <cell r="G40" t="str">
            <v>Lang</v>
          </cell>
          <cell r="H40" t="str">
            <v>416-757-7771</v>
          </cell>
          <cell r="I40" t="str">
            <v>info@montmartrebakery.com</v>
          </cell>
          <cell r="J40" t="str">
            <v>105 Midwest Rd</v>
          </cell>
          <cell r="M40" t="str">
            <v xml:space="preserve">Toronto </v>
          </cell>
          <cell r="N40" t="str">
            <v xml:space="preserve">M1P 4B9 </v>
          </cell>
          <cell r="O40" t="str">
            <v>Montmartre Bakery</v>
          </cell>
          <cell r="Q40" t="str">
            <v>105 Midwest Rd</v>
          </cell>
          <cell r="T40" t="str">
            <v xml:space="preserve">Toronto </v>
          </cell>
          <cell r="U40" t="str">
            <v xml:space="preserve">M1P 4B9 </v>
          </cell>
          <cell r="V40">
            <v>43445</v>
          </cell>
          <cell r="W40">
            <v>43486</v>
          </cell>
          <cell r="X40">
            <v>2019</v>
          </cell>
        </row>
        <row r="41">
          <cell r="C41" t="str">
            <v>TOR-BRI-147-00013</v>
          </cell>
          <cell r="E41" t="str">
            <v>Shoppers Drug Mart - 984</v>
          </cell>
          <cell r="F41" t="str">
            <v>Amal</v>
          </cell>
          <cell r="G41" t="str">
            <v>Jina</v>
          </cell>
          <cell r="H41" t="str">
            <v>905-569-8990</v>
          </cell>
          <cell r="I41" t="str">
            <v>n/a</v>
          </cell>
          <cell r="J41" t="str">
            <v>2000 Queen St E</v>
          </cell>
          <cell r="M41" t="str">
            <v xml:space="preserve">Toronto </v>
          </cell>
          <cell r="N41" t="str">
            <v xml:space="preserve">M4L 1J2 </v>
          </cell>
          <cell r="O41" t="str">
            <v>Shoppers Drug Mart - 984</v>
          </cell>
          <cell r="Q41" t="str">
            <v>2000 Queen St E</v>
          </cell>
          <cell r="T41" t="str">
            <v xml:space="preserve">Toronto </v>
          </cell>
          <cell r="U41" t="str">
            <v xml:space="preserve">M4L 1J2 </v>
          </cell>
          <cell r="V41">
            <v>43481</v>
          </cell>
          <cell r="W41">
            <v>43481</v>
          </cell>
          <cell r="X41">
            <v>2019</v>
          </cell>
        </row>
        <row r="42">
          <cell r="C42" t="str">
            <v>TOR-BRI-108-00588</v>
          </cell>
          <cell r="E42" t="str">
            <v>Kairali</v>
          </cell>
          <cell r="F42" t="str">
            <v>Ratnam</v>
          </cell>
          <cell r="G42" t="str">
            <v>Ananthy</v>
          </cell>
          <cell r="H42" t="str">
            <v>416-288-0994</v>
          </cell>
          <cell r="I42" t="str">
            <v>kairalikennedy@gmail.com</v>
          </cell>
          <cell r="J42" t="str">
            <v>1210 Kennedy Rd</v>
          </cell>
          <cell r="M42" t="str">
            <v xml:space="preserve">Toronto </v>
          </cell>
          <cell r="N42" t="str">
            <v xml:space="preserve">M1P 2L1 </v>
          </cell>
          <cell r="O42" t="str">
            <v>Kairali</v>
          </cell>
          <cell r="Q42" t="str">
            <v>1210 Kennedy Rd</v>
          </cell>
          <cell r="T42" t="str">
            <v xml:space="preserve">Toronto </v>
          </cell>
          <cell r="U42" t="str">
            <v xml:space="preserve">M1P 2L1 </v>
          </cell>
          <cell r="V42">
            <v>43445</v>
          </cell>
          <cell r="W42">
            <v>43488</v>
          </cell>
          <cell r="X42">
            <v>2019</v>
          </cell>
        </row>
        <row r="43">
          <cell r="C43" t="str">
            <v>TOR-BRI-112-00382</v>
          </cell>
          <cell r="E43" t="str">
            <v>Signature Market</v>
          </cell>
          <cell r="F43" t="str">
            <v>John</v>
          </cell>
          <cell r="G43" t="str">
            <v>Wong</v>
          </cell>
          <cell r="H43" t="str">
            <v>647-991-8999</v>
          </cell>
          <cell r="I43" t="str">
            <v>Zhenqiu2013@gmail.com</v>
          </cell>
          <cell r="J43" t="str">
            <v>2503 Yonge St</v>
          </cell>
          <cell r="M43" t="str">
            <v xml:space="preserve">Toronto </v>
          </cell>
          <cell r="N43" t="str">
            <v xml:space="preserve">M4P 2H6 </v>
          </cell>
          <cell r="O43" t="str">
            <v>Signature Market</v>
          </cell>
          <cell r="Q43" t="str">
            <v>2503 Yonge St</v>
          </cell>
          <cell r="T43" t="str">
            <v xml:space="preserve">Toronto </v>
          </cell>
          <cell r="U43" t="str">
            <v xml:space="preserve">M4P 2H6 </v>
          </cell>
          <cell r="V43">
            <v>43447</v>
          </cell>
          <cell r="W43">
            <v>43473</v>
          </cell>
          <cell r="X43">
            <v>2019</v>
          </cell>
        </row>
        <row r="44">
          <cell r="C44" t="str">
            <v>TOR-BRI-100-00071</v>
          </cell>
          <cell r="E44" t="str">
            <v>241 Pizza</v>
          </cell>
          <cell r="F44" t="str">
            <v>Raj</v>
          </cell>
          <cell r="G44" t="str">
            <v>Ratnam</v>
          </cell>
          <cell r="H44" t="str">
            <v>416-926-9761</v>
          </cell>
          <cell r="I44" t="str">
            <v>raj.ratnam@hotmail.com</v>
          </cell>
          <cell r="J44" t="str">
            <v>451 Parliament St</v>
          </cell>
          <cell r="M44" t="str">
            <v xml:space="preserve">Toronto </v>
          </cell>
          <cell r="N44" t="str">
            <v xml:space="preserve">M5A 3A3 </v>
          </cell>
          <cell r="O44" t="str">
            <v>241 Pizza</v>
          </cell>
          <cell r="Q44" t="str">
            <v>451 Parliament St</v>
          </cell>
          <cell r="T44" t="str">
            <v xml:space="preserve">Toronto </v>
          </cell>
          <cell r="U44" t="str">
            <v xml:space="preserve">M5A 3A3 </v>
          </cell>
          <cell r="V44">
            <v>43455</v>
          </cell>
          <cell r="W44">
            <v>43468</v>
          </cell>
          <cell r="X44">
            <v>2019</v>
          </cell>
        </row>
        <row r="45">
          <cell r="C45" t="str">
            <v>TOR-BRI-108-00677</v>
          </cell>
          <cell r="E45" t="str">
            <v>Cafe Diplomatico</v>
          </cell>
          <cell r="F45" t="str">
            <v>Rocco</v>
          </cell>
          <cell r="G45" t="str">
            <v>Mastrangelo Jr</v>
          </cell>
          <cell r="H45" t="str">
            <v>416-534-4637</v>
          </cell>
          <cell r="I45" t="str">
            <v>rocco@cafediplomatico.ca</v>
          </cell>
          <cell r="J45" t="str">
            <v>594 College St</v>
          </cell>
          <cell r="M45" t="str">
            <v>Toronto</v>
          </cell>
          <cell r="N45" t="str">
            <v xml:space="preserve">M6G 1B3 </v>
          </cell>
          <cell r="O45" t="str">
            <v>Cafe Diplomatico</v>
          </cell>
          <cell r="Q45" t="str">
            <v>594 College St</v>
          </cell>
          <cell r="T45" t="str">
            <v>Toronto</v>
          </cell>
          <cell r="U45" t="str">
            <v xml:space="preserve">M6G 1B3 </v>
          </cell>
          <cell r="V45">
            <v>43473</v>
          </cell>
          <cell r="W45">
            <v>43480</v>
          </cell>
          <cell r="X45">
            <v>2019</v>
          </cell>
        </row>
        <row r="46">
          <cell r="C46" t="str">
            <v>TOR-BRI-126-00370</v>
          </cell>
          <cell r="E46" t="str">
            <v>Popeyes</v>
          </cell>
          <cell r="F46" t="str">
            <v>Nasir</v>
          </cell>
          <cell r="G46" t="str">
            <v>Hussain</v>
          </cell>
          <cell r="H46" t="str">
            <v>416-587-6680</v>
          </cell>
          <cell r="I46" t="str">
            <v>overlea5294@yahoo.ca</v>
          </cell>
          <cell r="J46" t="str">
            <v>62 Overlea Blvd</v>
          </cell>
          <cell r="M46" t="str">
            <v xml:space="preserve">Toronto </v>
          </cell>
          <cell r="N46" t="str">
            <v xml:space="preserve">M4H 1C4 </v>
          </cell>
          <cell r="O46" t="str">
            <v>Popeyes</v>
          </cell>
          <cell r="Q46" t="str">
            <v>62 Overlea Blvd</v>
          </cell>
          <cell r="T46" t="str">
            <v xml:space="preserve">Toronto </v>
          </cell>
          <cell r="U46" t="str">
            <v xml:space="preserve">M4H 1C4 </v>
          </cell>
          <cell r="V46">
            <v>43472</v>
          </cell>
          <cell r="W46">
            <v>43474</v>
          </cell>
          <cell r="X46">
            <v>2019</v>
          </cell>
        </row>
        <row r="47">
          <cell r="C47" t="str">
            <v>TOR-BRI-108-00561</v>
          </cell>
          <cell r="E47" t="str">
            <v>Mendoza's Bakery</v>
          </cell>
          <cell r="F47" t="str">
            <v>Allen</v>
          </cell>
          <cell r="G47" t="str">
            <v>Mendoza</v>
          </cell>
          <cell r="H47" t="str">
            <v>416-267-5878</v>
          </cell>
          <cell r="I47" t="str">
            <v>allenjmendoza@hotmail.com</v>
          </cell>
          <cell r="J47" t="str">
            <v>1071 Danforth Rd</v>
          </cell>
          <cell r="K47" t="str">
            <v>Unit 3</v>
          </cell>
          <cell r="M47" t="str">
            <v xml:space="preserve">Toronto </v>
          </cell>
          <cell r="N47" t="str">
            <v xml:space="preserve">M1J 2C7 </v>
          </cell>
          <cell r="O47" t="str">
            <v>Mendoza's Bakery</v>
          </cell>
          <cell r="Q47" t="str">
            <v>1071 Danforth Rd</v>
          </cell>
          <cell r="R47" t="str">
            <v>Unit 3</v>
          </cell>
          <cell r="T47" t="str">
            <v xml:space="preserve">Toronto </v>
          </cell>
          <cell r="U47" t="str">
            <v xml:space="preserve">M1J 2C7 </v>
          </cell>
          <cell r="V47">
            <v>43439</v>
          </cell>
          <cell r="W47">
            <v>43473</v>
          </cell>
          <cell r="X47">
            <v>2019</v>
          </cell>
        </row>
        <row r="48">
          <cell r="C48" t="str">
            <v>TOR-BRI-108-00379</v>
          </cell>
          <cell r="E48" t="str">
            <v>Pizza Nova</v>
          </cell>
          <cell r="F48" t="str">
            <v>Tarek</v>
          </cell>
          <cell r="G48" t="str">
            <v>Almaloul</v>
          </cell>
          <cell r="H48" t="str">
            <v>416-888-9690</v>
          </cell>
          <cell r="I48" t="str">
            <v>tarekalmaloul@gmail.com</v>
          </cell>
          <cell r="J48" t="str">
            <v>1533 Jane St</v>
          </cell>
          <cell r="M48" t="str">
            <v xml:space="preserve">Toronto </v>
          </cell>
          <cell r="N48" t="str">
            <v xml:space="preserve">M9N 2R2 </v>
          </cell>
          <cell r="O48" t="str">
            <v>Pizza Nova</v>
          </cell>
          <cell r="Q48" t="str">
            <v>1533 Jane St</v>
          </cell>
          <cell r="T48" t="str">
            <v xml:space="preserve">Toronto </v>
          </cell>
          <cell r="U48" t="str">
            <v xml:space="preserve">M9N 2R2 </v>
          </cell>
          <cell r="V48">
            <v>43397</v>
          </cell>
          <cell r="W48">
            <v>43493</v>
          </cell>
          <cell r="X48">
            <v>2019</v>
          </cell>
        </row>
        <row r="49">
          <cell r="C49" t="str">
            <v>TOR-BRI-108-00637</v>
          </cell>
          <cell r="E49" t="str">
            <v>Via Norte Restaurant</v>
          </cell>
          <cell r="F49" t="str">
            <v>William</v>
          </cell>
          <cell r="G49" t="str">
            <v>Nunes</v>
          </cell>
          <cell r="H49" t="str">
            <v>647-348-1116</v>
          </cell>
          <cell r="I49" t="str">
            <v>info@vianorterest.com</v>
          </cell>
          <cell r="J49" t="str">
            <v>938 College St</v>
          </cell>
          <cell r="M49" t="str">
            <v xml:space="preserve">Toronto </v>
          </cell>
          <cell r="N49" t="str">
            <v xml:space="preserve">M6H 1A4 </v>
          </cell>
          <cell r="O49" t="str">
            <v>Via Norte Restaurant</v>
          </cell>
          <cell r="Q49" t="str">
            <v>938 College St</v>
          </cell>
          <cell r="T49" t="str">
            <v xml:space="preserve">Toronto </v>
          </cell>
          <cell r="U49" t="str">
            <v xml:space="preserve">M6H 1A4 </v>
          </cell>
          <cell r="V49">
            <v>43453</v>
          </cell>
          <cell r="W49">
            <v>43487</v>
          </cell>
          <cell r="X49">
            <v>2019</v>
          </cell>
        </row>
        <row r="50">
          <cell r="C50" t="str">
            <v>TOR-BRI-100-00072</v>
          </cell>
          <cell r="E50" t="str">
            <v>241 Pizza</v>
          </cell>
          <cell r="F50" t="str">
            <v>Raj</v>
          </cell>
          <cell r="G50" t="str">
            <v>Ratnam</v>
          </cell>
          <cell r="H50" t="str">
            <v>416-926-9761</v>
          </cell>
          <cell r="I50" t="str">
            <v>raj.ratnam@hotmail.com</v>
          </cell>
          <cell r="J50" t="str">
            <v>142 Parliament St</v>
          </cell>
          <cell r="M50" t="str">
            <v xml:space="preserve">Toronto </v>
          </cell>
          <cell r="N50" t="str">
            <v xml:space="preserve">M5A 2Z1 </v>
          </cell>
          <cell r="O50" t="str">
            <v>241 Pizza</v>
          </cell>
          <cell r="Q50" t="str">
            <v>142 Parliament St</v>
          </cell>
          <cell r="T50" t="str">
            <v xml:space="preserve">Toronto </v>
          </cell>
          <cell r="U50" t="str">
            <v xml:space="preserve">M5A 2Z1 </v>
          </cell>
          <cell r="V50">
            <v>43455</v>
          </cell>
          <cell r="W50">
            <v>43473</v>
          </cell>
          <cell r="X50">
            <v>2019</v>
          </cell>
        </row>
        <row r="51">
          <cell r="C51" t="str">
            <v>TOR-BRI-126-00143</v>
          </cell>
          <cell r="E51" t="str">
            <v>Big Smoke Burger</v>
          </cell>
          <cell r="F51" t="str">
            <v>Jimmy</v>
          </cell>
          <cell r="G51" t="str">
            <v>Kwon</v>
          </cell>
          <cell r="H51" t="str">
            <v>416-621-4848</v>
          </cell>
          <cell r="I51" t="str">
            <v>2259018ontario@gmail.com</v>
          </cell>
          <cell r="J51" t="str">
            <v>25 The West Mall</v>
          </cell>
          <cell r="K51" t="str">
            <v>Unit# F011</v>
          </cell>
          <cell r="M51" t="str">
            <v xml:space="preserve">Toronto </v>
          </cell>
          <cell r="N51" t="str">
            <v xml:space="preserve">M9C 1B8 </v>
          </cell>
          <cell r="O51" t="str">
            <v>Big Smoke Burger</v>
          </cell>
          <cell r="Q51" t="str">
            <v>25 The West Mall</v>
          </cell>
          <cell r="R51" t="str">
            <v>Unit# F011</v>
          </cell>
          <cell r="T51" t="str">
            <v xml:space="preserve">Toronto </v>
          </cell>
          <cell r="U51" t="str">
            <v xml:space="preserve">M9C 1B8 </v>
          </cell>
          <cell r="V51">
            <v>43369</v>
          </cell>
          <cell r="W51">
            <v>43482</v>
          </cell>
          <cell r="X51">
            <v>2019</v>
          </cell>
        </row>
        <row r="52">
          <cell r="C52" t="str">
            <v>TOR-BRI-126-00429</v>
          </cell>
          <cell r="E52" t="str">
            <v>Popular Pizza</v>
          </cell>
          <cell r="F52" t="str">
            <v>Jindu</v>
          </cell>
          <cell r="G52" t="str">
            <v>Khaira</v>
          </cell>
          <cell r="H52" t="str">
            <v>905-781-8702</v>
          </cell>
          <cell r="I52" t="str">
            <v>ranvir_johal@yahoo.com</v>
          </cell>
          <cell r="J52" t="str">
            <v>5790 Sheppard Ave E</v>
          </cell>
          <cell r="K52" t="str">
            <v>Unit 2</v>
          </cell>
          <cell r="M52" t="str">
            <v xml:space="preserve">Toronto </v>
          </cell>
          <cell r="N52" t="str">
            <v xml:space="preserve">M1L 5J6 </v>
          </cell>
          <cell r="O52" t="str">
            <v>Popular Pizza</v>
          </cell>
          <cell r="Q52" t="str">
            <v>5790 Sheppard Ave E</v>
          </cell>
          <cell r="R52" t="str">
            <v>Unit 2</v>
          </cell>
          <cell r="T52" t="str">
            <v xml:space="preserve">Toronto </v>
          </cell>
          <cell r="U52" t="str">
            <v xml:space="preserve">M1L 5J6 </v>
          </cell>
          <cell r="V52">
            <v>43493</v>
          </cell>
          <cell r="W52">
            <v>43494</v>
          </cell>
          <cell r="X52">
            <v>2019</v>
          </cell>
        </row>
        <row r="53">
          <cell r="C53" t="str">
            <v>TOR-BRI-108-00671</v>
          </cell>
          <cell r="E53" t="str">
            <v>Banknote Bar</v>
          </cell>
          <cell r="F53" t="str">
            <v>James</v>
          </cell>
          <cell r="G53" t="str">
            <v>Russo</v>
          </cell>
          <cell r="H53" t="str">
            <v>416-786-0987</v>
          </cell>
          <cell r="I53" t="str">
            <v>banknote@rogers.com</v>
          </cell>
          <cell r="J53" t="str">
            <v>663-665 King St W</v>
          </cell>
          <cell r="M53" t="str">
            <v xml:space="preserve">Toronto </v>
          </cell>
          <cell r="N53" t="str">
            <v xml:space="preserve">M5V 1M5 </v>
          </cell>
          <cell r="O53" t="str">
            <v>Banknote Bar</v>
          </cell>
          <cell r="Q53" t="str">
            <v>663-665 King St W</v>
          </cell>
          <cell r="T53" t="str">
            <v xml:space="preserve">Toronto </v>
          </cell>
          <cell r="U53" t="str">
            <v xml:space="preserve">M5V 1M5 </v>
          </cell>
          <cell r="V53">
            <v>43472</v>
          </cell>
          <cell r="W53">
            <v>43481</v>
          </cell>
          <cell r="X53">
            <v>2019</v>
          </cell>
        </row>
        <row r="54">
          <cell r="C54" t="str">
            <v>TOR-BRI-108-00653</v>
          </cell>
          <cell r="E54" t="str">
            <v>Teriyaki Experience</v>
          </cell>
          <cell r="F54" t="str">
            <v>Helen</v>
          </cell>
          <cell r="G54" t="str">
            <v>Lin</v>
          </cell>
          <cell r="H54" t="str">
            <v>647-860-5188</v>
          </cell>
          <cell r="I54" t="str">
            <v>Hylin813@gmail.com</v>
          </cell>
          <cell r="J54" t="str">
            <v>900 Dufferin St</v>
          </cell>
          <cell r="M54" t="str">
            <v xml:space="preserve">Toronto </v>
          </cell>
          <cell r="N54" t="str">
            <v xml:space="preserve">M6H 4B1 </v>
          </cell>
          <cell r="O54" t="str">
            <v>Teriyaki Experience</v>
          </cell>
          <cell r="Q54" t="str">
            <v>900 Dufferin St</v>
          </cell>
          <cell r="T54" t="str">
            <v xml:space="preserve">Toronto </v>
          </cell>
          <cell r="U54" t="str">
            <v xml:space="preserve">M6H 4B1 </v>
          </cell>
          <cell r="V54">
            <v>43467</v>
          </cell>
          <cell r="W54">
            <v>43468</v>
          </cell>
          <cell r="X54">
            <v>2019</v>
          </cell>
        </row>
        <row r="55">
          <cell r="C55" t="str">
            <v>TOR-BRI-126-00392</v>
          </cell>
          <cell r="E55" t="str">
            <v>Bakery &amp; Jamaican Foods</v>
          </cell>
          <cell r="F55" t="str">
            <v>Faiz</v>
          </cell>
          <cell r="G55" t="str">
            <v>Abdella</v>
          </cell>
          <cell r="H55" t="str">
            <v>647-710-4881</v>
          </cell>
          <cell r="I55" t="str">
            <v>faizabdella09@gmail.com</v>
          </cell>
          <cell r="J55" t="str">
            <v>119 Montezuma Trail</v>
          </cell>
          <cell r="M55" t="str">
            <v xml:space="preserve">Toronto </v>
          </cell>
          <cell r="N55" t="str">
            <v xml:space="preserve">M1V 1K4 </v>
          </cell>
          <cell r="O55" t="str">
            <v>Bakery &amp; Jamaican Foods</v>
          </cell>
          <cell r="Q55" t="str">
            <v>119 Montezuma Trail</v>
          </cell>
          <cell r="T55" t="str">
            <v xml:space="preserve">Toronto </v>
          </cell>
          <cell r="U55" t="str">
            <v xml:space="preserve">M1V 1K4 </v>
          </cell>
          <cell r="V55">
            <v>43483</v>
          </cell>
          <cell r="W55">
            <v>43486</v>
          </cell>
          <cell r="X55">
            <v>2019</v>
          </cell>
        </row>
        <row r="56">
          <cell r="C56" t="str">
            <v>TOR-BRI-112-00284</v>
          </cell>
          <cell r="E56" t="str">
            <v>The Friendly Butcher</v>
          </cell>
          <cell r="F56" t="str">
            <v>Ken</v>
          </cell>
          <cell r="G56" t="str">
            <v>Macdonald</v>
          </cell>
          <cell r="H56" t="str">
            <v>416-544-1729</v>
          </cell>
          <cell r="I56" t="str">
            <v>ken@thefriendlybutcher.com</v>
          </cell>
          <cell r="J56" t="str">
            <v>3269 Yonge St</v>
          </cell>
          <cell r="M56" t="str">
            <v xml:space="preserve">Toronto </v>
          </cell>
          <cell r="N56" t="str">
            <v xml:space="preserve">M4N 2L5 </v>
          </cell>
          <cell r="O56" t="str">
            <v>The Friendly Butcher</v>
          </cell>
          <cell r="Q56" t="str">
            <v>3269 Yonge St</v>
          </cell>
          <cell r="T56" t="str">
            <v xml:space="preserve">Toronto </v>
          </cell>
          <cell r="U56" t="str">
            <v xml:space="preserve">M4N 2L5 </v>
          </cell>
          <cell r="V56">
            <v>43427</v>
          </cell>
          <cell r="W56">
            <v>43472</v>
          </cell>
          <cell r="X56">
            <v>2019</v>
          </cell>
        </row>
        <row r="57">
          <cell r="C57" t="str">
            <v>TOR-BRI-108-00681</v>
          </cell>
          <cell r="E57" t="str">
            <v>Marbl</v>
          </cell>
          <cell r="F57" t="str">
            <v>Alex</v>
          </cell>
          <cell r="G57" t="str">
            <v>Rodriguez</v>
          </cell>
          <cell r="H57" t="str">
            <v>416-899-9411</v>
          </cell>
          <cell r="I57" t="str">
            <v>alex.r@marbltoronto.com</v>
          </cell>
          <cell r="J57" t="str">
            <v>455 King St W</v>
          </cell>
          <cell r="M57" t="str">
            <v xml:space="preserve">Toronto </v>
          </cell>
          <cell r="N57" t="str">
            <v xml:space="preserve">M5V 1K4 </v>
          </cell>
          <cell r="O57" t="str">
            <v>Marbl</v>
          </cell>
          <cell r="Q57" t="str">
            <v>455 King St W</v>
          </cell>
          <cell r="T57" t="str">
            <v xml:space="preserve">Toronto </v>
          </cell>
          <cell r="U57" t="str">
            <v xml:space="preserve">M5V 1K4 </v>
          </cell>
          <cell r="V57">
            <v>43474</v>
          </cell>
          <cell r="W57">
            <v>43481</v>
          </cell>
          <cell r="X57">
            <v>2019</v>
          </cell>
        </row>
        <row r="58">
          <cell r="C58" t="str">
            <v>TOR-BRI-108-00709</v>
          </cell>
          <cell r="E58" t="str">
            <v>Bombay Bazaar</v>
          </cell>
          <cell r="F58" t="str">
            <v>Safi</v>
          </cell>
          <cell r="G58" t="str">
            <v>China</v>
          </cell>
          <cell r="H58" t="str">
            <v>647-929-9668</v>
          </cell>
          <cell r="I58" t="str">
            <v>safi.china@icloud.com</v>
          </cell>
          <cell r="J58" t="str">
            <v>3601 Lawrence Ave E</v>
          </cell>
          <cell r="K58" t="str">
            <v>Unit 17 and 18</v>
          </cell>
          <cell r="M58" t="str">
            <v xml:space="preserve">Toronto </v>
          </cell>
          <cell r="N58" t="str">
            <v xml:space="preserve">M1G 1P5 </v>
          </cell>
          <cell r="O58" t="str">
            <v>Bombay Bazaar</v>
          </cell>
          <cell r="Q58" t="str">
            <v>3601 Lawrence Ave E</v>
          </cell>
          <cell r="R58" t="str">
            <v>Unit 17 and 18</v>
          </cell>
          <cell r="T58" t="str">
            <v xml:space="preserve">Toronto </v>
          </cell>
          <cell r="U58" t="str">
            <v xml:space="preserve">M1G 1P5 </v>
          </cell>
          <cell r="V58">
            <v>43483</v>
          </cell>
          <cell r="W58">
            <v>43493</v>
          </cell>
          <cell r="X58">
            <v>2019</v>
          </cell>
        </row>
        <row r="59">
          <cell r="C59" t="str">
            <v>TOR-BRI-147-00035</v>
          </cell>
          <cell r="E59" t="str">
            <v>Shoppers Drug Mart - 1214</v>
          </cell>
          <cell r="F59" t="str">
            <v>Amal</v>
          </cell>
          <cell r="G59" t="str">
            <v>Jina</v>
          </cell>
          <cell r="H59" t="str">
            <v>905-569-8990</v>
          </cell>
          <cell r="I59" t="str">
            <v>n/a</v>
          </cell>
          <cell r="J59" t="str">
            <v>1840 Eglinton Ave W</v>
          </cell>
          <cell r="M59" t="str">
            <v xml:space="preserve">Toronto </v>
          </cell>
          <cell r="N59" t="str">
            <v xml:space="preserve">M6E 2J4 </v>
          </cell>
          <cell r="O59" t="str">
            <v>Shoppers Drug Mart - 1214</v>
          </cell>
          <cell r="Q59" t="str">
            <v>1840 Eglinton Ave W</v>
          </cell>
          <cell r="T59" t="str">
            <v xml:space="preserve">Toronto </v>
          </cell>
          <cell r="U59" t="str">
            <v xml:space="preserve">M6E 2J4 </v>
          </cell>
          <cell r="V59">
            <v>43490</v>
          </cell>
          <cell r="W59">
            <v>43490</v>
          </cell>
          <cell r="X59">
            <v>2019</v>
          </cell>
        </row>
        <row r="60">
          <cell r="C60" t="str">
            <v>TOR-BRI-112-00337</v>
          </cell>
          <cell r="E60" t="str">
            <v>Marcello’s Pizza</v>
          </cell>
          <cell r="F60" t="str">
            <v>Maurizio</v>
          </cell>
          <cell r="G60" t="str">
            <v>Galifi</v>
          </cell>
          <cell r="H60" t="str">
            <v>416-656-6159</v>
          </cell>
          <cell r="I60" t="str">
            <v>stclairmarcellos@rogers.com</v>
          </cell>
          <cell r="J60" t="str">
            <v>1163 St Clair Ave W</v>
          </cell>
          <cell r="M60" t="str">
            <v xml:space="preserve">Toronto </v>
          </cell>
          <cell r="N60" t="str">
            <v xml:space="preserve">M6E 1B2 </v>
          </cell>
          <cell r="O60" t="str">
            <v>Marcello’s Pizza</v>
          </cell>
          <cell r="Q60" t="str">
            <v>1163 St Clair Ave W</v>
          </cell>
          <cell r="T60" t="str">
            <v xml:space="preserve">Toronto </v>
          </cell>
          <cell r="U60" t="str">
            <v xml:space="preserve">M6E 1B2 </v>
          </cell>
          <cell r="V60">
            <v>43453</v>
          </cell>
          <cell r="W60">
            <v>43468</v>
          </cell>
          <cell r="X60">
            <v>2019</v>
          </cell>
        </row>
        <row r="61">
          <cell r="C61" t="str">
            <v>TOR-BRI-108-00667</v>
          </cell>
          <cell r="E61" t="str">
            <v>Black Briik Restobar</v>
          </cell>
          <cell r="F61" t="str">
            <v>James</v>
          </cell>
          <cell r="G61" t="str">
            <v>Chang</v>
          </cell>
          <cell r="H61" t="str">
            <v>416-602-9684</v>
          </cell>
          <cell r="I61" t="str">
            <v>james@blackbriik.com</v>
          </cell>
          <cell r="J61" t="str">
            <v>1077 Bloor St W</v>
          </cell>
          <cell r="M61" t="str">
            <v xml:space="preserve">Toronto </v>
          </cell>
          <cell r="N61" t="str">
            <v xml:space="preserve">M6H 1M5 </v>
          </cell>
          <cell r="O61" t="str">
            <v>Black Briik Restobar</v>
          </cell>
          <cell r="Q61" t="str">
            <v>1077 Bloor St W</v>
          </cell>
          <cell r="T61" t="str">
            <v xml:space="preserve">Toronto </v>
          </cell>
          <cell r="U61" t="str">
            <v xml:space="preserve">M6H 1M5 </v>
          </cell>
          <cell r="V61">
            <v>43469</v>
          </cell>
          <cell r="W61">
            <v>43482</v>
          </cell>
          <cell r="X61">
            <v>2019</v>
          </cell>
        </row>
        <row r="62">
          <cell r="C62" t="str">
            <v>TOR-BRI-147-00030</v>
          </cell>
          <cell r="E62" t="str">
            <v>Shoppers Drug Mart - 1335</v>
          </cell>
          <cell r="F62" t="str">
            <v>Amal</v>
          </cell>
          <cell r="G62" t="str">
            <v>Jina</v>
          </cell>
          <cell r="H62" t="str">
            <v>905-569-8990</v>
          </cell>
          <cell r="I62" t="str">
            <v>n/a</v>
          </cell>
          <cell r="J62" t="str">
            <v>255 Morningside Avenue</v>
          </cell>
          <cell r="K62" t="str">
            <v>Unit E1</v>
          </cell>
          <cell r="M62" t="str">
            <v>Scarborough</v>
          </cell>
          <cell r="N62" t="str">
            <v xml:space="preserve">M1E 3E6 </v>
          </cell>
          <cell r="O62" t="str">
            <v>Shoppers Drug Mart - 1335</v>
          </cell>
          <cell r="Q62" t="str">
            <v>255 Morningside Avenue</v>
          </cell>
          <cell r="R62" t="str">
            <v>Unit E1</v>
          </cell>
          <cell r="T62" t="str">
            <v>Scarborough</v>
          </cell>
          <cell r="U62" t="str">
            <v xml:space="preserve">M1E 3E6 </v>
          </cell>
          <cell r="V62">
            <v>43496</v>
          </cell>
          <cell r="W62">
            <v>43496</v>
          </cell>
          <cell r="X62">
            <v>2019</v>
          </cell>
        </row>
        <row r="63">
          <cell r="C63" t="str">
            <v>TOR-BRI-108-00724</v>
          </cell>
          <cell r="E63" t="str">
            <v>Pizza Nova</v>
          </cell>
          <cell r="F63" t="str">
            <v>Elson</v>
          </cell>
          <cell r="G63" t="str">
            <v>Bejko</v>
          </cell>
          <cell r="H63" t="str">
            <v>647-262-7485</v>
          </cell>
          <cell r="I63" t="str">
            <v>elson-83@hotmail.com</v>
          </cell>
          <cell r="J63" t="str">
            <v>731 The Queensway</v>
          </cell>
          <cell r="M63" t="str">
            <v xml:space="preserve">Toronto </v>
          </cell>
          <cell r="N63" t="str">
            <v xml:space="preserve">M8Y 1L4 </v>
          </cell>
          <cell r="O63" t="str">
            <v>Pizza Nova</v>
          </cell>
          <cell r="Q63" t="str">
            <v>731 The Queensway</v>
          </cell>
          <cell r="T63" t="str">
            <v xml:space="preserve">Toronto </v>
          </cell>
          <cell r="U63" t="str">
            <v xml:space="preserve">M8Y 1L4 </v>
          </cell>
          <cell r="V63">
            <v>43488</v>
          </cell>
          <cell r="W63">
            <v>43494</v>
          </cell>
          <cell r="X63">
            <v>2019</v>
          </cell>
        </row>
        <row r="64">
          <cell r="C64" t="str">
            <v>TOR-BRI-108-00675</v>
          </cell>
          <cell r="E64" t="str">
            <v>Brass Taps Pizza Pub</v>
          </cell>
          <cell r="F64" t="str">
            <v>David</v>
          </cell>
          <cell r="G64" t="str">
            <v>Latham</v>
          </cell>
          <cell r="H64" t="str">
            <v>416-526-2688</v>
          </cell>
          <cell r="I64" t="str">
            <v>lathamdw@sympatico.ca</v>
          </cell>
          <cell r="J64" t="str">
            <v>934 College St</v>
          </cell>
          <cell r="M64" t="str">
            <v xml:space="preserve">Toronto </v>
          </cell>
          <cell r="N64" t="str">
            <v xml:space="preserve">M6H 1A4 </v>
          </cell>
          <cell r="O64" t="str">
            <v>Brass Taps Pizza Pub</v>
          </cell>
          <cell r="Q64" t="str">
            <v>934 College St</v>
          </cell>
          <cell r="T64" t="str">
            <v xml:space="preserve">Toronto </v>
          </cell>
          <cell r="U64" t="str">
            <v xml:space="preserve">M6H 1A4 </v>
          </cell>
          <cell r="V64">
            <v>43473</v>
          </cell>
          <cell r="W64">
            <v>43479</v>
          </cell>
          <cell r="X64">
            <v>2019</v>
          </cell>
        </row>
        <row r="65">
          <cell r="C65" t="str">
            <v>TOR-BRI-112-00385</v>
          </cell>
          <cell r="E65" t="str">
            <v>Pizza Nova</v>
          </cell>
          <cell r="F65" t="str">
            <v>Pirpam</v>
          </cell>
          <cell r="G65" t="str">
            <v>Singh</v>
          </cell>
          <cell r="H65" t="str">
            <v>416-746-5096</v>
          </cell>
          <cell r="I65" t="str">
            <v>kuldipghotra.85@gmail.com</v>
          </cell>
          <cell r="J65" t="str">
            <v>2347 Finch Ave W</v>
          </cell>
          <cell r="M65" t="str">
            <v xml:space="preserve">Toronto </v>
          </cell>
          <cell r="N65" t="str">
            <v xml:space="preserve">M9M 2W8 </v>
          </cell>
          <cell r="O65" t="str">
            <v>Pizza Nova</v>
          </cell>
          <cell r="Q65" t="str">
            <v>2347 Finch Ave W</v>
          </cell>
          <cell r="T65" t="str">
            <v xml:space="preserve">Toronto </v>
          </cell>
          <cell r="U65" t="str">
            <v xml:space="preserve">M9M 2W8 </v>
          </cell>
          <cell r="V65">
            <v>43488</v>
          </cell>
          <cell r="W65">
            <v>43495</v>
          </cell>
          <cell r="X65">
            <v>2019</v>
          </cell>
        </row>
        <row r="66">
          <cell r="C66" t="str">
            <v>TOR-BRI-126-00353</v>
          </cell>
          <cell r="E66" t="str">
            <v>Wild Wing</v>
          </cell>
          <cell r="F66" t="str">
            <v>Rajan</v>
          </cell>
          <cell r="G66" t="str">
            <v>Gosain</v>
          </cell>
          <cell r="H66" t="str">
            <v>647-979-3917</v>
          </cell>
          <cell r="I66" t="str">
            <v>ww49@bestchickenwings.com</v>
          </cell>
          <cell r="J66" t="str">
            <v>1 Ellesmere Rd</v>
          </cell>
          <cell r="M66" t="str">
            <v xml:space="preserve">Toronto </v>
          </cell>
          <cell r="N66" t="str">
            <v xml:space="preserve">M1R 4B7 </v>
          </cell>
          <cell r="O66" t="str">
            <v>Wild Wing</v>
          </cell>
          <cell r="Q66" t="str">
            <v>1 Ellesmere Rd</v>
          </cell>
          <cell r="T66" t="str">
            <v xml:space="preserve">Toronto </v>
          </cell>
          <cell r="U66" t="str">
            <v xml:space="preserve">M1R 4B7 </v>
          </cell>
          <cell r="V66">
            <v>43454</v>
          </cell>
          <cell r="W66">
            <v>43476</v>
          </cell>
          <cell r="X66">
            <v>2019</v>
          </cell>
        </row>
        <row r="67">
          <cell r="C67" t="str">
            <v>TOR-BRI-109-00243</v>
          </cell>
          <cell r="E67" t="str">
            <v>Planet Fun</v>
          </cell>
          <cell r="F67" t="str">
            <v>Christabell</v>
          </cell>
          <cell r="G67" t="str">
            <v>Duarte</v>
          </cell>
          <cell r="H67" t="str">
            <v>416-750-7529</v>
          </cell>
          <cell r="I67" t="str">
            <v>c.j.adao@hotmail.com</v>
          </cell>
          <cell r="J67" t="str">
            <v>24 Lebovic Ave</v>
          </cell>
          <cell r="K67" t="str">
            <v>Unit C</v>
          </cell>
          <cell r="M67" t="str">
            <v xml:space="preserve">Toronto </v>
          </cell>
          <cell r="N67" t="str">
            <v xml:space="preserve">M1L 4V9 </v>
          </cell>
          <cell r="O67" t="str">
            <v>Planet Fun</v>
          </cell>
          <cell r="Q67" t="str">
            <v>24 Lebovic Ave</v>
          </cell>
          <cell r="R67" t="str">
            <v>Unit C</v>
          </cell>
          <cell r="T67" t="str">
            <v xml:space="preserve">Toronto </v>
          </cell>
          <cell r="U67" t="str">
            <v xml:space="preserve">M1L 4V9 </v>
          </cell>
          <cell r="V67">
            <v>43446</v>
          </cell>
          <cell r="W67">
            <v>43473</v>
          </cell>
          <cell r="X67">
            <v>2019</v>
          </cell>
        </row>
        <row r="68">
          <cell r="C68" t="str">
            <v>TOR-BRI-104-00947</v>
          </cell>
          <cell r="E68" t="str">
            <v>Chinese Halal Restaurant</v>
          </cell>
          <cell r="F68" t="str">
            <v>Jesse</v>
          </cell>
          <cell r="G68" t="str">
            <v>Li</v>
          </cell>
          <cell r="H68" t="str">
            <v>647-309-7818</v>
          </cell>
          <cell r="I68" t="str">
            <v>jesse_1128@hotmail.com</v>
          </cell>
          <cell r="J68" t="str">
            <v>101 Ravel Rd</v>
          </cell>
          <cell r="M68" t="str">
            <v xml:space="preserve">Toronto </v>
          </cell>
          <cell r="N68" t="str">
            <v xml:space="preserve">M2H 1T1 </v>
          </cell>
          <cell r="O68" t="str">
            <v>Chinese Halal Restaurant</v>
          </cell>
          <cell r="Q68" t="str">
            <v>101 Ravel Rd</v>
          </cell>
          <cell r="T68" t="str">
            <v xml:space="preserve">Toronto </v>
          </cell>
          <cell r="U68" t="str">
            <v xml:space="preserve">M2H 1T1 </v>
          </cell>
          <cell r="V68">
            <v>43441</v>
          </cell>
          <cell r="W68">
            <v>43487</v>
          </cell>
          <cell r="X68">
            <v>2019</v>
          </cell>
        </row>
        <row r="69">
          <cell r="C69" t="str">
            <v>TOR-BRI-147-00023</v>
          </cell>
          <cell r="E69" t="str">
            <v>Shoppers Drug Mart - 843</v>
          </cell>
          <cell r="F69" t="str">
            <v>Amal</v>
          </cell>
          <cell r="G69" t="str">
            <v>Jina</v>
          </cell>
          <cell r="H69" t="str">
            <v>905-569-8990</v>
          </cell>
          <cell r="I69" t="str">
            <v>n/a</v>
          </cell>
          <cell r="J69" t="str">
            <v>1881 Steeles Ave W</v>
          </cell>
          <cell r="M69" t="str">
            <v xml:space="preserve">Toronto </v>
          </cell>
          <cell r="N69" t="str">
            <v xml:space="preserve">M3H 5Y4 </v>
          </cell>
          <cell r="O69" t="str">
            <v>Shoppers Drug Mart - 843</v>
          </cell>
          <cell r="Q69" t="str">
            <v>1881 Steeles Ave W</v>
          </cell>
          <cell r="T69" t="str">
            <v xml:space="preserve">Toronto </v>
          </cell>
          <cell r="U69" t="str">
            <v xml:space="preserve">M3H 5Y4 </v>
          </cell>
          <cell r="V69">
            <v>43469</v>
          </cell>
          <cell r="W69">
            <v>43469</v>
          </cell>
          <cell r="X69">
            <v>2019</v>
          </cell>
        </row>
        <row r="70">
          <cell r="C70" t="str">
            <v>TOR-BRI-109-00247</v>
          </cell>
          <cell r="E70" t="str">
            <v>Breakwall BBQ &amp; Smokehouse</v>
          </cell>
          <cell r="F70" t="str">
            <v>Shane</v>
          </cell>
          <cell r="G70" t="str">
            <v>Ryan</v>
          </cell>
          <cell r="H70" t="str">
            <v>647-880-1527</v>
          </cell>
          <cell r="I70" t="str">
            <v>breakwallbbq@hotmail.com</v>
          </cell>
          <cell r="J70" t="str">
            <v>1910 Queen St E</v>
          </cell>
          <cell r="M70" t="str">
            <v xml:space="preserve">Toronto </v>
          </cell>
          <cell r="N70" t="str">
            <v xml:space="preserve">M4L 1H5 </v>
          </cell>
          <cell r="O70" t="str">
            <v>Breakwall BBQ &amp; Smokehouse</v>
          </cell>
          <cell r="Q70" t="str">
            <v>1910 Queen St E</v>
          </cell>
          <cell r="T70" t="str">
            <v xml:space="preserve">Toronto </v>
          </cell>
          <cell r="U70" t="str">
            <v xml:space="preserve">M4L 1H5 </v>
          </cell>
          <cell r="V70">
            <v>43444</v>
          </cell>
          <cell r="W70">
            <v>43479</v>
          </cell>
          <cell r="X70">
            <v>2019</v>
          </cell>
        </row>
        <row r="71">
          <cell r="C71" t="str">
            <v>TOR-BRI-147-00036</v>
          </cell>
          <cell r="E71" t="str">
            <v>Shoppers Drug Mart - 943</v>
          </cell>
          <cell r="F71" t="str">
            <v>Amal</v>
          </cell>
          <cell r="G71" t="str">
            <v>Jina</v>
          </cell>
          <cell r="H71" t="str">
            <v>905-569-8990</v>
          </cell>
          <cell r="I71" t="str">
            <v>n/a</v>
          </cell>
          <cell r="J71" t="str">
            <v>465 Yonge St</v>
          </cell>
          <cell r="M71" t="str">
            <v xml:space="preserve">Toronto </v>
          </cell>
          <cell r="N71" t="str">
            <v xml:space="preserve">M4Y 1X4 </v>
          </cell>
          <cell r="O71" t="str">
            <v>Shoppers Drug Mart - 943</v>
          </cell>
          <cell r="Q71" t="str">
            <v>465 Yonge St</v>
          </cell>
          <cell r="T71" t="str">
            <v xml:space="preserve">Toronto </v>
          </cell>
          <cell r="U71" t="str">
            <v xml:space="preserve">M4Y 1X4 </v>
          </cell>
          <cell r="V71">
            <v>43486</v>
          </cell>
          <cell r="W71">
            <v>43486</v>
          </cell>
          <cell r="X71">
            <v>2019</v>
          </cell>
        </row>
        <row r="72">
          <cell r="C72" t="str">
            <v>TOR-BRI-112-00360</v>
          </cell>
          <cell r="E72" t="str">
            <v>Original Grill</v>
          </cell>
          <cell r="F72" t="str">
            <v>Justin</v>
          </cell>
          <cell r="G72" t="str">
            <v>Ling</v>
          </cell>
          <cell r="H72" t="str">
            <v>416-598-0700</v>
          </cell>
          <cell r="I72" t="str">
            <v>eat@originalgrill.ca</v>
          </cell>
          <cell r="J72" t="str">
            <v>547 Danforth Ave</v>
          </cell>
          <cell r="M72" t="str">
            <v xml:space="preserve">Toronto </v>
          </cell>
          <cell r="N72" t="str">
            <v xml:space="preserve">M4K 1P7 </v>
          </cell>
          <cell r="O72" t="str">
            <v>Original Grill</v>
          </cell>
          <cell r="Q72" t="str">
            <v>547 Danforth Ave</v>
          </cell>
          <cell r="T72" t="str">
            <v xml:space="preserve">Toronto </v>
          </cell>
          <cell r="U72" t="str">
            <v xml:space="preserve">M4K 1P7 </v>
          </cell>
          <cell r="V72">
            <v>43476</v>
          </cell>
          <cell r="W72">
            <v>43483</v>
          </cell>
          <cell r="X72">
            <v>2019</v>
          </cell>
        </row>
        <row r="73">
          <cell r="C73" t="str">
            <v>TOR-BRI-104-00856</v>
          </cell>
          <cell r="E73" t="str">
            <v>Patna Meat Supply</v>
          </cell>
          <cell r="F73" t="str">
            <v>Habib</v>
          </cell>
          <cell r="G73" t="str">
            <v>Habib</v>
          </cell>
          <cell r="H73" t="str">
            <v>647-259-8500</v>
          </cell>
          <cell r="I73" t="str">
            <v>habibullah8@hotmail.com</v>
          </cell>
          <cell r="J73" t="str">
            <v>1871 Lawrence Ave E</v>
          </cell>
          <cell r="M73" t="str">
            <v xml:space="preserve">Toronto </v>
          </cell>
          <cell r="N73" t="str">
            <v xml:space="preserve">M1R 2Y3 </v>
          </cell>
          <cell r="O73" t="str">
            <v>Patna Meat Supply</v>
          </cell>
          <cell r="Q73" t="str">
            <v>1871 Lawrence Ave E</v>
          </cell>
          <cell r="T73" t="str">
            <v xml:space="preserve">Toronto </v>
          </cell>
          <cell r="U73" t="str">
            <v xml:space="preserve">M1R 2Y3 </v>
          </cell>
          <cell r="V73">
            <v>43426</v>
          </cell>
          <cell r="W73">
            <v>43481</v>
          </cell>
          <cell r="X73">
            <v>2019</v>
          </cell>
        </row>
        <row r="74">
          <cell r="C74" t="str">
            <v>TOR-BRI-108-00582</v>
          </cell>
          <cell r="E74" t="str">
            <v>O'Grady's Restaurant</v>
          </cell>
          <cell r="F74" t="str">
            <v>Jayme</v>
          </cell>
          <cell r="G74" t="str">
            <v>Swanton</v>
          </cell>
          <cell r="H74" t="str">
            <v>416-323-2822</v>
          </cell>
          <cell r="I74" t="str">
            <v>andrewpark1990@gmail.com</v>
          </cell>
          <cell r="J74" t="str">
            <v>518 Church St</v>
          </cell>
          <cell r="M74" t="str">
            <v xml:space="preserve">Toronto </v>
          </cell>
          <cell r="N74" t="str">
            <v xml:space="preserve">M4Y 2C8 </v>
          </cell>
          <cell r="O74" t="str">
            <v>O'Grady's Restaurant</v>
          </cell>
          <cell r="Q74" t="str">
            <v>518 Church St</v>
          </cell>
          <cell r="T74" t="str">
            <v xml:space="preserve">Toronto </v>
          </cell>
          <cell r="U74" t="str">
            <v xml:space="preserve">M4Y 2C8 </v>
          </cell>
          <cell r="V74">
            <v>43444</v>
          </cell>
          <cell r="W74">
            <v>43480</v>
          </cell>
          <cell r="X74">
            <v>2019</v>
          </cell>
        </row>
        <row r="75">
          <cell r="C75" t="str">
            <v>TOR-BRI-108-00552</v>
          </cell>
          <cell r="E75" t="str">
            <v xml:space="preserve">Love Child Social House </v>
          </cell>
          <cell r="F75" t="str">
            <v>Kaileigh</v>
          </cell>
          <cell r="G75" t="str">
            <v>Landon</v>
          </cell>
          <cell r="H75" t="str">
            <v>416-524-3638</v>
          </cell>
          <cell r="I75" t="str">
            <v>Kaileigh@lovechildsocial.com</v>
          </cell>
          <cell r="J75" t="str">
            <v>69 Bathurst Ave</v>
          </cell>
          <cell r="M75" t="str">
            <v>Toronto</v>
          </cell>
          <cell r="N75" t="str">
            <v xml:space="preserve">M5V 1M5 </v>
          </cell>
          <cell r="O75" t="str">
            <v xml:space="preserve">Love Child Social House </v>
          </cell>
          <cell r="Q75" t="str">
            <v>69 Bathurst Ave</v>
          </cell>
          <cell r="T75" t="str">
            <v>Toronto</v>
          </cell>
          <cell r="U75" t="str">
            <v xml:space="preserve">M5V 1M5 </v>
          </cell>
          <cell r="V75">
            <v>43438</v>
          </cell>
          <cell r="W75">
            <v>43493</v>
          </cell>
          <cell r="X75">
            <v>2019</v>
          </cell>
        </row>
        <row r="76">
          <cell r="C76" t="str">
            <v>TOR-BRI-126-00403</v>
          </cell>
          <cell r="E76" t="str">
            <v>North Hill Meat &amp; Deli</v>
          </cell>
          <cell r="F76" t="str">
            <v>Peter</v>
          </cell>
          <cell r="G76" t="str">
            <v>Kim</v>
          </cell>
          <cell r="H76" t="str">
            <v>647-991-5948</v>
          </cell>
          <cell r="I76" t="str">
            <v>jpkim777@gmail.com</v>
          </cell>
          <cell r="J76" t="str">
            <v>3453 Victoria Park Ave</v>
          </cell>
          <cell r="K76" t="str">
            <v>Unit 7</v>
          </cell>
          <cell r="M76" t="str">
            <v xml:space="preserve">Toronto </v>
          </cell>
          <cell r="N76" t="str">
            <v xml:space="preserve">M1W 2S6 </v>
          </cell>
          <cell r="O76" t="str">
            <v>North Hill Meat &amp; Deli</v>
          </cell>
          <cell r="Q76" t="str">
            <v>3453 Victoria Park Ave</v>
          </cell>
          <cell r="R76" t="str">
            <v>Unit 7</v>
          </cell>
          <cell r="T76" t="str">
            <v xml:space="preserve">Toronto </v>
          </cell>
          <cell r="U76" t="str">
            <v xml:space="preserve">M1W 2S6 </v>
          </cell>
          <cell r="V76">
            <v>43488</v>
          </cell>
          <cell r="W76">
            <v>43489</v>
          </cell>
          <cell r="X76">
            <v>2019</v>
          </cell>
        </row>
        <row r="77">
          <cell r="C77" t="str">
            <v>TOR-BRI-108-00717</v>
          </cell>
          <cell r="E77" t="str">
            <v>Pizza Nova #64</v>
          </cell>
          <cell r="F77" t="str">
            <v>Mona</v>
          </cell>
          <cell r="G77" t="str">
            <v>Hadavand</v>
          </cell>
          <cell r="H77" t="str">
            <v>416-439-0000</v>
          </cell>
          <cell r="I77" t="str">
            <v>hadavandmona@yahoo.com</v>
          </cell>
          <cell r="J77" t="str">
            <v>3655 St Clair Ave E</v>
          </cell>
          <cell r="M77" t="str">
            <v xml:space="preserve">Toronto </v>
          </cell>
          <cell r="N77" t="str">
            <v xml:space="preserve">M1M 1T1 </v>
          </cell>
          <cell r="O77" t="str">
            <v>Pizza Nova #64</v>
          </cell>
          <cell r="Q77" t="str">
            <v>3655 St Clair Ave E</v>
          </cell>
          <cell r="T77" t="str">
            <v xml:space="preserve">Toronto </v>
          </cell>
          <cell r="U77" t="str">
            <v xml:space="preserve">M1M 1T1 </v>
          </cell>
          <cell r="V77">
            <v>43486</v>
          </cell>
          <cell r="W77">
            <v>43488</v>
          </cell>
          <cell r="X77">
            <v>2019</v>
          </cell>
        </row>
        <row r="78">
          <cell r="C78" t="str">
            <v>TOR-BRI-126-00377</v>
          </cell>
          <cell r="E78" t="str">
            <v>Indian Street Food</v>
          </cell>
          <cell r="F78" t="str">
            <v>Vahid</v>
          </cell>
          <cell r="G78" t="str">
            <v>Hoseyni</v>
          </cell>
          <cell r="H78" t="str">
            <v>416-899-6998</v>
          </cell>
          <cell r="I78" t="str">
            <v>vahidhoseyni@yahoo.com</v>
          </cell>
          <cell r="J78" t="str">
            <v>1701 Bayview Ave</v>
          </cell>
          <cell r="M78" t="str">
            <v xml:space="preserve">Toronto </v>
          </cell>
          <cell r="N78" t="str">
            <v xml:space="preserve">M4G 3C1 </v>
          </cell>
          <cell r="O78" t="str">
            <v>Indian Street Food</v>
          </cell>
          <cell r="Q78" t="str">
            <v>1701 Bayview Ave</v>
          </cell>
          <cell r="T78" t="str">
            <v xml:space="preserve">Toronto </v>
          </cell>
          <cell r="U78" t="str">
            <v xml:space="preserve">M4G 3C1 </v>
          </cell>
          <cell r="V78">
            <v>43474</v>
          </cell>
          <cell r="W78">
            <v>43475</v>
          </cell>
          <cell r="X78">
            <v>2019</v>
          </cell>
        </row>
        <row r="79">
          <cell r="C79" t="str">
            <v>TOR-BRI-126-00380</v>
          </cell>
          <cell r="E79" t="str">
            <v>Pizza Nova</v>
          </cell>
          <cell r="F79" t="str">
            <v>Hamid</v>
          </cell>
          <cell r="G79" t="str">
            <v>Hasani</v>
          </cell>
          <cell r="H79" t="str">
            <v>416-439-0000</v>
          </cell>
          <cell r="I79" t="str">
            <v>pnstore043@gmail.com</v>
          </cell>
          <cell r="J79" t="str">
            <v>854 Eglinton Ave E</v>
          </cell>
          <cell r="M79" t="str">
            <v xml:space="preserve">Toronto </v>
          </cell>
          <cell r="N79" t="str">
            <v xml:space="preserve">M4G 2L1 </v>
          </cell>
          <cell r="O79" t="str">
            <v>Pizza Nova</v>
          </cell>
          <cell r="Q79" t="str">
            <v>854 Eglinton Ave E</v>
          </cell>
          <cell r="T79" t="str">
            <v xml:space="preserve">Toronto </v>
          </cell>
          <cell r="U79" t="str">
            <v xml:space="preserve">M4G 2L1 </v>
          </cell>
          <cell r="V79">
            <v>43476</v>
          </cell>
          <cell r="W79">
            <v>43479</v>
          </cell>
          <cell r="X79">
            <v>2019</v>
          </cell>
        </row>
        <row r="80">
          <cell r="C80" t="str">
            <v>TOR-BRI-108-00647</v>
          </cell>
          <cell r="E80" t="str">
            <v>Dish Kitchen Cooking Studio</v>
          </cell>
          <cell r="F80" t="str">
            <v>Jen</v>
          </cell>
          <cell r="G80" t="str">
            <v>Toft</v>
          </cell>
          <cell r="H80" t="str">
            <v>416-920-5559</v>
          </cell>
          <cell r="I80" t="str">
            <v>jen@dishcookingstudio.com</v>
          </cell>
          <cell r="J80" t="str">
            <v>587 College St</v>
          </cell>
          <cell r="M80" t="str">
            <v xml:space="preserve">Toronto </v>
          </cell>
          <cell r="N80" t="str">
            <v xml:space="preserve">M6G 1B2 </v>
          </cell>
          <cell r="O80" t="str">
            <v>Dish Kitchen Cooking Studio</v>
          </cell>
          <cell r="Q80" t="str">
            <v>587 College St</v>
          </cell>
          <cell r="T80" t="str">
            <v xml:space="preserve">Toronto </v>
          </cell>
          <cell r="U80" t="str">
            <v xml:space="preserve">M6G 1B2 </v>
          </cell>
          <cell r="V80">
            <v>43454</v>
          </cell>
          <cell r="W80">
            <v>43475</v>
          </cell>
          <cell r="X80">
            <v>2019</v>
          </cell>
        </row>
        <row r="81">
          <cell r="C81" t="str">
            <v>TOR-BRI-112-00388</v>
          </cell>
          <cell r="E81" t="str">
            <v>Popeye's</v>
          </cell>
          <cell r="F81" t="str">
            <v>Munawar</v>
          </cell>
          <cell r="G81" t="str">
            <v>Mohammed</v>
          </cell>
          <cell r="H81" t="str">
            <v>647-761-4860</v>
          </cell>
          <cell r="I81" t="str">
            <v>popeyesyorkdale@gmail.com</v>
          </cell>
          <cell r="J81" t="str">
            <v>3317 Dufferin St</v>
          </cell>
          <cell r="M81" t="str">
            <v xml:space="preserve">Toronto </v>
          </cell>
          <cell r="N81" t="str">
            <v xml:space="preserve">M6A 2T7 </v>
          </cell>
          <cell r="O81" t="str">
            <v>Popeye's</v>
          </cell>
          <cell r="Q81" t="str">
            <v>3317 Dufferin St</v>
          </cell>
          <cell r="T81" t="str">
            <v xml:space="preserve">Toronto </v>
          </cell>
          <cell r="U81" t="str">
            <v xml:space="preserve">M6A 2T7 </v>
          </cell>
          <cell r="V81">
            <v>43494</v>
          </cell>
          <cell r="W81">
            <v>43496</v>
          </cell>
          <cell r="X81">
            <v>2019</v>
          </cell>
        </row>
        <row r="82">
          <cell r="C82" t="str">
            <v>TOR-BRI-108-00531</v>
          </cell>
          <cell r="E82" t="str">
            <v>Lisa Marie</v>
          </cell>
          <cell r="F82" t="str">
            <v>Lauren</v>
          </cell>
          <cell r="G82" t="str">
            <v>Chisholm</v>
          </cell>
          <cell r="H82" t="str">
            <v>647-748-6822</v>
          </cell>
          <cell r="I82" t="str">
            <v>catering@fidelgastro.ca</v>
          </cell>
          <cell r="J82" t="str">
            <v>638 Queen St W</v>
          </cell>
          <cell r="M82" t="str">
            <v xml:space="preserve">Toronto </v>
          </cell>
          <cell r="N82" t="str">
            <v xml:space="preserve">M6J 1E4 </v>
          </cell>
          <cell r="O82" t="str">
            <v>Lisa Marie</v>
          </cell>
          <cell r="Q82" t="str">
            <v>638 Queen St W</v>
          </cell>
          <cell r="T82" t="str">
            <v xml:space="preserve">Toronto </v>
          </cell>
          <cell r="U82" t="str">
            <v xml:space="preserve">M6J 1E4 </v>
          </cell>
          <cell r="V82">
            <v>43434</v>
          </cell>
          <cell r="W82">
            <v>43474</v>
          </cell>
          <cell r="X82">
            <v>2019</v>
          </cell>
        </row>
        <row r="83">
          <cell r="C83" t="str">
            <v>TOR-BRI-126-00404</v>
          </cell>
          <cell r="E83" t="str">
            <v>Grace Convenience</v>
          </cell>
          <cell r="F83" t="str">
            <v>Bin</v>
          </cell>
          <cell r="G83" t="str">
            <v>Shen</v>
          </cell>
          <cell r="H83" t="str">
            <v>647-242-4507</v>
          </cell>
          <cell r="I83" t="str">
            <v>binshen47@hotmail.com</v>
          </cell>
          <cell r="J83" t="str">
            <v>3073 Pharmacy Ave</v>
          </cell>
          <cell r="M83" t="str">
            <v xml:space="preserve">Toronto </v>
          </cell>
          <cell r="N83" t="str">
            <v xml:space="preserve">M1W 2H1 </v>
          </cell>
          <cell r="O83" t="str">
            <v>Grace Convenience</v>
          </cell>
          <cell r="Q83" t="str">
            <v>3073 Pharmacy Ave</v>
          </cell>
          <cell r="T83" t="str">
            <v xml:space="preserve">Toronto </v>
          </cell>
          <cell r="U83" t="str">
            <v xml:space="preserve">M1W 2H1 </v>
          </cell>
          <cell r="V83">
            <v>43488</v>
          </cell>
          <cell r="W83">
            <v>43489</v>
          </cell>
          <cell r="X83">
            <v>2019</v>
          </cell>
        </row>
        <row r="84">
          <cell r="C84" t="str">
            <v>TOR-BRI-126-00369</v>
          </cell>
          <cell r="E84" t="str">
            <v>Al-Mina Halal Meat &amp; Groceries</v>
          </cell>
          <cell r="F84" t="str">
            <v>Muhammad</v>
          </cell>
          <cell r="G84" t="str">
            <v>Shahid</v>
          </cell>
          <cell r="H84" t="str">
            <v>647-400-5850</v>
          </cell>
          <cell r="I84" t="str">
            <v>aden8b@gmail.com</v>
          </cell>
          <cell r="J84" t="str">
            <v>25 Overlea Blvd</v>
          </cell>
          <cell r="K84" t="str">
            <v>Unit 6</v>
          </cell>
          <cell r="M84" t="str">
            <v xml:space="preserve">Toronto </v>
          </cell>
          <cell r="N84" t="str">
            <v xml:space="preserve">M4H 1P9 </v>
          </cell>
          <cell r="O84" t="str">
            <v>Al-Mina Halal Meat &amp; Groceries</v>
          </cell>
          <cell r="Q84" t="str">
            <v>25 Overlea Blvd</v>
          </cell>
          <cell r="R84" t="str">
            <v>Unit 6</v>
          </cell>
          <cell r="T84" t="str">
            <v xml:space="preserve">Toronto </v>
          </cell>
          <cell r="U84" t="str">
            <v xml:space="preserve">M4H 1P9 </v>
          </cell>
          <cell r="V84">
            <v>43469</v>
          </cell>
          <cell r="W84">
            <v>43474</v>
          </cell>
          <cell r="X84">
            <v>2019</v>
          </cell>
        </row>
        <row r="85">
          <cell r="C85" t="str">
            <v>TOR-BRI-112-00369</v>
          </cell>
          <cell r="E85" t="str">
            <v>For The Win Board Game Cafe &amp; Bar</v>
          </cell>
          <cell r="F85" t="str">
            <v>Michael</v>
          </cell>
          <cell r="G85" t="str">
            <v>Chung</v>
          </cell>
          <cell r="H85" t="str">
            <v>647-350-6700</v>
          </cell>
          <cell r="I85" t="str">
            <v>contact@forthewincafe.com</v>
          </cell>
          <cell r="J85" t="str">
            <v>3216 Yonge St</v>
          </cell>
          <cell r="M85" t="str">
            <v xml:space="preserve">Toronto </v>
          </cell>
          <cell r="N85" t="str">
            <v xml:space="preserve">M4N 2L2 </v>
          </cell>
          <cell r="O85" t="str">
            <v>For The Win Board Game Cafe &amp; Bar</v>
          </cell>
          <cell r="Q85" t="str">
            <v>3216 Yonge St</v>
          </cell>
          <cell r="T85" t="str">
            <v xml:space="preserve">Toronto </v>
          </cell>
          <cell r="U85" t="str">
            <v xml:space="preserve">M4N 2L2 </v>
          </cell>
          <cell r="V85">
            <v>43482</v>
          </cell>
          <cell r="W85">
            <v>43488</v>
          </cell>
          <cell r="X85">
            <v>2019</v>
          </cell>
        </row>
        <row r="86">
          <cell r="C86" t="str">
            <v>TOR-BRI-126-00371</v>
          </cell>
          <cell r="E86" t="str">
            <v>The Leaside Pub</v>
          </cell>
          <cell r="F86" t="str">
            <v>Param</v>
          </cell>
          <cell r="G86" t="str">
            <v>Ratna</v>
          </cell>
          <cell r="H86" t="str">
            <v>416-567-5079</v>
          </cell>
          <cell r="I86" t="str">
            <v>foxleaside@hotmail.com</v>
          </cell>
          <cell r="J86" t="str">
            <v>190 Laird Dr</v>
          </cell>
          <cell r="M86" t="str">
            <v xml:space="preserve">Toronto </v>
          </cell>
          <cell r="N86" t="str">
            <v xml:space="preserve">M4G 3W2 </v>
          </cell>
          <cell r="O86" t="str">
            <v>The Leaside Pub</v>
          </cell>
          <cell r="Q86" t="str">
            <v>190 Laird Dr</v>
          </cell>
          <cell r="T86" t="str">
            <v xml:space="preserve">Toronto </v>
          </cell>
          <cell r="U86" t="str">
            <v xml:space="preserve">M4G 3W2 </v>
          </cell>
          <cell r="V86">
            <v>43472</v>
          </cell>
          <cell r="W86">
            <v>43474</v>
          </cell>
          <cell r="X86">
            <v>2019</v>
          </cell>
        </row>
        <row r="87">
          <cell r="C87" t="str">
            <v>TOR-BRI-108-00377</v>
          </cell>
          <cell r="E87" t="str">
            <v>Pizza Nova</v>
          </cell>
          <cell r="F87" t="str">
            <v>Tarek</v>
          </cell>
          <cell r="G87" t="str">
            <v>Almaloul</v>
          </cell>
          <cell r="H87" t="str">
            <v>416-888-9690</v>
          </cell>
          <cell r="I87" t="str">
            <v>tarekalmaloul@gmail.com</v>
          </cell>
          <cell r="J87" t="str">
            <v>3575 Dundas St W</v>
          </cell>
          <cell r="M87" t="str">
            <v xml:space="preserve">Toronto </v>
          </cell>
          <cell r="N87" t="str">
            <v xml:space="preserve">M6S 2S7 </v>
          </cell>
          <cell r="O87" t="str">
            <v>Pizza Nova</v>
          </cell>
          <cell r="Q87" t="str">
            <v>3575 Dundas St W</v>
          </cell>
          <cell r="T87" t="str">
            <v xml:space="preserve">Toronto </v>
          </cell>
          <cell r="U87" t="str">
            <v xml:space="preserve">M6S 2S7 </v>
          </cell>
          <cell r="V87">
            <v>43397</v>
          </cell>
          <cell r="W87">
            <v>43486</v>
          </cell>
          <cell r="X87">
            <v>2019</v>
          </cell>
        </row>
        <row r="88">
          <cell r="C88" t="str">
            <v>TOR-BRI-108-00459</v>
          </cell>
          <cell r="E88" t="str">
            <v>Tabouli</v>
          </cell>
          <cell r="F88" t="str">
            <v>Ken</v>
          </cell>
          <cell r="G88" t="str">
            <v>Chen</v>
          </cell>
          <cell r="H88" t="str">
            <v>416-992-1680</v>
          </cell>
          <cell r="I88" t="str">
            <v>ken.chuchen@gmail.com</v>
          </cell>
          <cell r="J88" t="str">
            <v>200 Front St W</v>
          </cell>
          <cell r="K88" t="str">
            <v>Unit 11</v>
          </cell>
          <cell r="M88" t="str">
            <v xml:space="preserve">Toronto </v>
          </cell>
          <cell r="N88" t="str">
            <v xml:space="preserve">M5V 3L2 </v>
          </cell>
          <cell r="O88" t="str">
            <v>Tabouli</v>
          </cell>
          <cell r="Q88" t="str">
            <v>200 Front St W</v>
          </cell>
          <cell r="R88" t="str">
            <v>Unit 11</v>
          </cell>
          <cell r="T88" t="str">
            <v xml:space="preserve">Toronto </v>
          </cell>
          <cell r="U88" t="str">
            <v xml:space="preserve">M5V 3L2 </v>
          </cell>
          <cell r="V88">
            <v>43419</v>
          </cell>
          <cell r="W88">
            <v>43474</v>
          </cell>
          <cell r="X88">
            <v>2019</v>
          </cell>
        </row>
        <row r="89">
          <cell r="C89" t="str">
            <v>TOR-BRI-104-00559</v>
          </cell>
          <cell r="E89" t="str">
            <v>Pizza Nova</v>
          </cell>
          <cell r="F89" t="str">
            <v>Thomas</v>
          </cell>
          <cell r="G89" t="str">
            <v>Coplar</v>
          </cell>
          <cell r="H89" t="str">
            <v>416-514-1329</v>
          </cell>
          <cell r="I89" t="str">
            <v>thomakllati@yahoo.ca</v>
          </cell>
          <cell r="J89" t="str">
            <v>1881 Steeles Ave W</v>
          </cell>
          <cell r="K89" t="str">
            <v>Unit 15B</v>
          </cell>
          <cell r="M89" t="str">
            <v xml:space="preserve">Toronto </v>
          </cell>
          <cell r="N89" t="str">
            <v xml:space="preserve">M3H 5Y4 </v>
          </cell>
          <cell r="O89" t="str">
            <v>Pizza Nova</v>
          </cell>
          <cell r="Q89" t="str">
            <v>1881 Steeles Ave W</v>
          </cell>
          <cell r="R89" t="str">
            <v>Unit 15B</v>
          </cell>
          <cell r="T89" t="str">
            <v xml:space="preserve">Toronto </v>
          </cell>
          <cell r="U89" t="str">
            <v xml:space="preserve">M3H 5Y4 </v>
          </cell>
          <cell r="V89">
            <v>43487</v>
          </cell>
          <cell r="W89">
            <v>43488</v>
          </cell>
          <cell r="X89">
            <v>2019</v>
          </cell>
        </row>
        <row r="90">
          <cell r="C90" t="str">
            <v>TOR-BRI-126-00383</v>
          </cell>
          <cell r="E90" t="str">
            <v>Al Deewan Bakery &amp; Pizza</v>
          </cell>
          <cell r="F90" t="str">
            <v>Mohammad</v>
          </cell>
          <cell r="G90" t="str">
            <v>El-Karaouni</v>
          </cell>
          <cell r="H90" t="str">
            <v>416-716-9814</v>
          </cell>
          <cell r="I90" t="str">
            <v>outlettags@gmail.com</v>
          </cell>
          <cell r="J90" t="str">
            <v>1415 Kennedy Rd</v>
          </cell>
          <cell r="K90" t="str">
            <v>Unit 9</v>
          </cell>
          <cell r="M90" t="str">
            <v xml:space="preserve">Toronto </v>
          </cell>
          <cell r="N90" t="str">
            <v xml:space="preserve">M1P 2L6 </v>
          </cell>
          <cell r="O90" t="str">
            <v>Al Deewan Bakery &amp; Pizza</v>
          </cell>
          <cell r="Q90" t="str">
            <v>1415 Kennedy Rd</v>
          </cell>
          <cell r="R90" t="str">
            <v>Unit 9</v>
          </cell>
          <cell r="T90" t="str">
            <v xml:space="preserve">Toronto </v>
          </cell>
          <cell r="U90" t="str">
            <v xml:space="preserve">M1P 2L6 </v>
          </cell>
          <cell r="V90">
            <v>43479</v>
          </cell>
          <cell r="W90">
            <v>43482</v>
          </cell>
          <cell r="X90">
            <v>2019</v>
          </cell>
        </row>
        <row r="91">
          <cell r="C91" t="str">
            <v>TOR-BRI-147-00027</v>
          </cell>
          <cell r="E91" t="str">
            <v>Shoppers Drug Mart - 1509</v>
          </cell>
          <cell r="F91" t="str">
            <v>Amal</v>
          </cell>
          <cell r="G91" t="str">
            <v>Jina</v>
          </cell>
          <cell r="H91" t="str">
            <v>905-569-8990</v>
          </cell>
          <cell r="I91" t="str">
            <v>n/a</v>
          </cell>
          <cell r="J91" t="str">
            <v>2901 Sheppard Ave E</v>
          </cell>
          <cell r="M91" t="str">
            <v>Scarborough</v>
          </cell>
          <cell r="N91" t="str">
            <v xml:space="preserve">M1T 3J3 </v>
          </cell>
          <cell r="O91" t="str">
            <v>Shoppers Drug Mart - 1509</v>
          </cell>
          <cell r="Q91" t="str">
            <v>2901 Sheppard Ave E</v>
          </cell>
          <cell r="T91" t="str">
            <v>Scarborough</v>
          </cell>
          <cell r="U91" t="str">
            <v xml:space="preserve">M1T 3J3 </v>
          </cell>
          <cell r="V91">
            <v>43493</v>
          </cell>
          <cell r="W91">
            <v>43493</v>
          </cell>
          <cell r="X91">
            <v>2019</v>
          </cell>
        </row>
        <row r="92">
          <cell r="C92" t="str">
            <v>TOR-BRI-126-00376</v>
          </cell>
          <cell r="E92" t="str">
            <v>Badali's Fruit Market</v>
          </cell>
          <cell r="F92" t="str">
            <v>Sal</v>
          </cell>
          <cell r="G92" t="str">
            <v>Badali</v>
          </cell>
          <cell r="H92" t="str">
            <v>416-629-5539</v>
          </cell>
          <cell r="I92" t="str">
            <v>badalisfruitmarket@hotmail.com</v>
          </cell>
          <cell r="J92" t="str">
            <v>1587 Bayview Ave</v>
          </cell>
          <cell r="M92" t="str">
            <v xml:space="preserve">Toronto </v>
          </cell>
          <cell r="N92" t="str">
            <v xml:space="preserve">M4G 3B5 </v>
          </cell>
          <cell r="O92" t="str">
            <v>Badali's Fruit Market</v>
          </cell>
          <cell r="Q92" t="str">
            <v>1587 Bayview Ave</v>
          </cell>
          <cell r="T92" t="str">
            <v xml:space="preserve">Toronto </v>
          </cell>
          <cell r="U92" t="str">
            <v xml:space="preserve">M4G 3B5 </v>
          </cell>
          <cell r="V92">
            <v>43474</v>
          </cell>
          <cell r="W92">
            <v>43475</v>
          </cell>
          <cell r="X92">
            <v>2019</v>
          </cell>
        </row>
        <row r="93">
          <cell r="C93" t="str">
            <v>TOR-BRI-108-00722</v>
          </cell>
          <cell r="E93" t="str">
            <v>Pizza Hut</v>
          </cell>
          <cell r="F93" t="str">
            <v>Jim</v>
          </cell>
          <cell r="G93" t="str">
            <v>Liu</v>
          </cell>
          <cell r="H93" t="str">
            <v>647-818-9628</v>
          </cell>
          <cell r="I93" t="str">
            <v>jimksliu@yahoo.ca</v>
          </cell>
          <cell r="J93" t="str">
            <v>666 Burnhamthorpe Rd</v>
          </cell>
          <cell r="M93" t="str">
            <v xml:space="preserve">Toronto </v>
          </cell>
          <cell r="N93" t="str">
            <v xml:space="preserve">M9C 2Z3 </v>
          </cell>
          <cell r="O93" t="str">
            <v>Pizza Hut</v>
          </cell>
          <cell r="Q93" t="str">
            <v>666 Burnhamthorpe Rd</v>
          </cell>
          <cell r="T93" t="str">
            <v xml:space="preserve">Toronto </v>
          </cell>
          <cell r="U93" t="str">
            <v xml:space="preserve">M9C 2Z3 </v>
          </cell>
          <cell r="V93">
            <v>43488</v>
          </cell>
          <cell r="W93">
            <v>43489</v>
          </cell>
          <cell r="X93">
            <v>2019</v>
          </cell>
        </row>
        <row r="94">
          <cell r="C94" t="str">
            <v>TOR-BRI-108-00718</v>
          </cell>
          <cell r="E94" t="str">
            <v>Pizza Nova</v>
          </cell>
          <cell r="F94" t="str">
            <v>Faramaz</v>
          </cell>
          <cell r="G94" t="str">
            <v>Pourhadi</v>
          </cell>
          <cell r="H94" t="str">
            <v>416-284-6165</v>
          </cell>
          <cell r="I94" t="str">
            <v>n/a</v>
          </cell>
          <cell r="J94" t="str">
            <v>4516 Kingston Rd</v>
          </cell>
          <cell r="M94" t="str">
            <v xml:space="preserve">Toronto </v>
          </cell>
          <cell r="N94" t="str">
            <v xml:space="preserve">M1E 2N8 </v>
          </cell>
          <cell r="O94" t="str">
            <v>Pizza Nova</v>
          </cell>
          <cell r="Q94" t="str">
            <v>4516 Kingston Rd</v>
          </cell>
          <cell r="T94" t="str">
            <v xml:space="preserve">Toronto </v>
          </cell>
          <cell r="U94" t="str">
            <v xml:space="preserve">M1E 2N8 </v>
          </cell>
          <cell r="V94">
            <v>43487</v>
          </cell>
          <cell r="W94">
            <v>43495</v>
          </cell>
          <cell r="X94">
            <v>2019</v>
          </cell>
        </row>
        <row r="95">
          <cell r="C95" t="str">
            <v>TOR-BRI-112-00246</v>
          </cell>
          <cell r="E95" t="str">
            <v>Souk Tabule</v>
          </cell>
          <cell r="F95" t="str">
            <v>Diana</v>
          </cell>
          <cell r="G95" t="str">
            <v>Sadaris</v>
          </cell>
          <cell r="H95" t="str">
            <v>416-583-5914</v>
          </cell>
          <cell r="I95" t="str">
            <v>diana@tabule.ca</v>
          </cell>
          <cell r="J95" t="str">
            <v>494 Front St E</v>
          </cell>
          <cell r="M95" t="str">
            <v xml:space="preserve">Toronto </v>
          </cell>
          <cell r="N95" t="str">
            <v xml:space="preserve">M5A 0J1 </v>
          </cell>
          <cell r="O95" t="str">
            <v>Souk Tabule</v>
          </cell>
          <cell r="Q95" t="str">
            <v>494 Front St E</v>
          </cell>
          <cell r="T95" t="str">
            <v xml:space="preserve">Toronto </v>
          </cell>
          <cell r="U95" t="str">
            <v xml:space="preserve">M5A 0J1 </v>
          </cell>
          <cell r="V95">
            <v>43409</v>
          </cell>
          <cell r="W95">
            <v>43489</v>
          </cell>
          <cell r="X95">
            <v>2019</v>
          </cell>
        </row>
        <row r="96">
          <cell r="C96" t="str">
            <v>TOR-BRI-108-00648</v>
          </cell>
          <cell r="E96" t="str">
            <v>Marinella Simply Italian</v>
          </cell>
          <cell r="F96" t="str">
            <v>Mary</v>
          </cell>
          <cell r="G96" t="str">
            <v>Soraci</v>
          </cell>
          <cell r="H96" t="str">
            <v>416-315-8451</v>
          </cell>
          <cell r="I96" t="str">
            <v>Soraci.mary@gmail.com</v>
          </cell>
          <cell r="J96" t="str">
            <v>640 College St</v>
          </cell>
          <cell r="M96" t="str">
            <v xml:space="preserve">Toronto </v>
          </cell>
          <cell r="N96" t="str">
            <v xml:space="preserve">M6G 1B4 </v>
          </cell>
          <cell r="O96" t="str">
            <v>Marinella Simply Italian</v>
          </cell>
          <cell r="Q96" t="str">
            <v>640 College St</v>
          </cell>
          <cell r="T96" t="str">
            <v xml:space="preserve">Toronto </v>
          </cell>
          <cell r="U96" t="str">
            <v xml:space="preserve">M6G 1B4 </v>
          </cell>
          <cell r="V96">
            <v>43454</v>
          </cell>
          <cell r="W96">
            <v>43488</v>
          </cell>
          <cell r="X96">
            <v>2019</v>
          </cell>
        </row>
        <row r="97">
          <cell r="C97" t="str">
            <v>TOR-BRI-126-00386</v>
          </cell>
          <cell r="E97" t="str">
            <v>Pizza 4 Ever</v>
          </cell>
          <cell r="F97" t="str">
            <v>Sravan</v>
          </cell>
          <cell r="G97" t="str">
            <v>Reddy</v>
          </cell>
          <cell r="H97" t="str">
            <v>613-979-2324</v>
          </cell>
          <cell r="I97" t="str">
            <v>balashiva.s@gmail.com</v>
          </cell>
          <cell r="J97" t="str">
            <v>880 Ellesmere Rd</v>
          </cell>
          <cell r="K97" t="str">
            <v>Unit 10</v>
          </cell>
          <cell r="M97" t="str">
            <v xml:space="preserve">Toronto </v>
          </cell>
          <cell r="N97" t="str">
            <v xml:space="preserve">M1P 2W6 </v>
          </cell>
          <cell r="O97" t="str">
            <v>Pizza 4 Ever</v>
          </cell>
          <cell r="Q97" t="str">
            <v>880 Ellesmere Rd</v>
          </cell>
          <cell r="R97" t="str">
            <v>Unit 10</v>
          </cell>
          <cell r="T97" t="str">
            <v xml:space="preserve">Toronto </v>
          </cell>
          <cell r="U97" t="str">
            <v xml:space="preserve">M1P 2W6 </v>
          </cell>
          <cell r="V97">
            <v>43479</v>
          </cell>
          <cell r="W97">
            <v>43488</v>
          </cell>
          <cell r="X97">
            <v>2019</v>
          </cell>
        </row>
        <row r="98">
          <cell r="C98" t="str">
            <v>TOR-BRI-100-00063</v>
          </cell>
          <cell r="E98" t="str">
            <v>Grill Time</v>
          </cell>
          <cell r="F98" t="str">
            <v>Andy</v>
          </cell>
          <cell r="G98" t="str">
            <v>Elder</v>
          </cell>
          <cell r="H98" t="str">
            <v>416-467-4745</v>
          </cell>
          <cell r="I98" t="str">
            <v>admin@grilltime.ca</v>
          </cell>
          <cell r="J98" t="str">
            <v>62 Laird Dr</v>
          </cell>
          <cell r="K98" t="str">
            <v>Unit 2</v>
          </cell>
          <cell r="M98" t="str">
            <v xml:space="preserve">Toronto </v>
          </cell>
          <cell r="N98" t="str">
            <v xml:space="preserve">M4G 3V1 </v>
          </cell>
          <cell r="O98" t="str">
            <v>Grill Time</v>
          </cell>
          <cell r="Q98" t="str">
            <v>62 Laird Dr</v>
          </cell>
          <cell r="R98" t="str">
            <v>Unit 2</v>
          </cell>
          <cell r="T98" t="str">
            <v xml:space="preserve">Toronto </v>
          </cell>
          <cell r="U98" t="str">
            <v xml:space="preserve">M4G 3V1 </v>
          </cell>
          <cell r="V98">
            <v>43445</v>
          </cell>
          <cell r="W98">
            <v>43479</v>
          </cell>
          <cell r="X98">
            <v>2019</v>
          </cell>
        </row>
        <row r="99">
          <cell r="C99" t="str">
            <v>TOR-BRI-112-00239</v>
          </cell>
          <cell r="E99" t="str">
            <v>Tabule Middle Eastern Cuisine</v>
          </cell>
          <cell r="F99" t="str">
            <v>Kevin</v>
          </cell>
          <cell r="G99" t="str">
            <v>Sawyer</v>
          </cell>
          <cell r="H99" t="str">
            <v>416-465-2500</v>
          </cell>
          <cell r="I99" t="str">
            <v>kevin@tabule.ca</v>
          </cell>
          <cell r="J99" t="str">
            <v>810 Queen St E</v>
          </cell>
          <cell r="M99" t="str">
            <v xml:space="preserve">Toronto </v>
          </cell>
          <cell r="N99" t="str">
            <v xml:space="preserve">M4M 1H7 </v>
          </cell>
          <cell r="O99" t="str">
            <v>Tabule Middle Eastern Cuisine</v>
          </cell>
          <cell r="Q99" t="str">
            <v>810 Queen St E</v>
          </cell>
          <cell r="T99" t="str">
            <v xml:space="preserve">Toronto </v>
          </cell>
          <cell r="U99" t="str">
            <v xml:space="preserve">M4M 1H7 </v>
          </cell>
          <cell r="V99">
            <v>43404</v>
          </cell>
          <cell r="W99">
            <v>43473</v>
          </cell>
          <cell r="X99">
            <v>2019</v>
          </cell>
        </row>
        <row r="100">
          <cell r="C100" t="str">
            <v>TOR-BRI-104-00885</v>
          </cell>
          <cell r="E100" t="str">
            <v>Philthy Philly's</v>
          </cell>
          <cell r="F100" t="str">
            <v>Siby</v>
          </cell>
          <cell r="G100" t="str">
            <v>Kalaparabath</v>
          </cell>
          <cell r="H100" t="str">
            <v>416-792-5757</v>
          </cell>
          <cell r="I100" t="str">
            <v>thomassiby101@gmail.com</v>
          </cell>
          <cell r="J100" t="str">
            <v>2573 Victoria Park Ave</v>
          </cell>
          <cell r="K100" t="str">
            <v>Unit 7</v>
          </cell>
          <cell r="M100" t="str">
            <v xml:space="preserve">Toronto </v>
          </cell>
          <cell r="N100" t="str">
            <v xml:space="preserve">M1T 1A4 </v>
          </cell>
          <cell r="O100" t="str">
            <v>Philthy Philly's</v>
          </cell>
          <cell r="Q100" t="str">
            <v>2573 Victoria Park Ave</v>
          </cell>
          <cell r="R100" t="str">
            <v>Unit 7</v>
          </cell>
          <cell r="T100" t="str">
            <v xml:space="preserve">Toronto </v>
          </cell>
          <cell r="U100" t="str">
            <v xml:space="preserve">M1T 1A4 </v>
          </cell>
          <cell r="V100">
            <v>43430</v>
          </cell>
          <cell r="W100">
            <v>43474</v>
          </cell>
          <cell r="X100">
            <v>2019</v>
          </cell>
        </row>
        <row r="101">
          <cell r="C101" t="str">
            <v>TOR-BRI-104-00949</v>
          </cell>
          <cell r="E101" t="str">
            <v>Subway</v>
          </cell>
          <cell r="F101" t="str">
            <v>Moe</v>
          </cell>
          <cell r="G101" t="str">
            <v>Saeghi</v>
          </cell>
          <cell r="H101" t="str">
            <v>416-225-7782</v>
          </cell>
          <cell r="I101" t="str">
            <v>moe.subway@yahoo.ca</v>
          </cell>
          <cell r="J101" t="str">
            <v>247 Sheppard Ave E</v>
          </cell>
          <cell r="M101" t="str">
            <v xml:space="preserve">Toronto </v>
          </cell>
          <cell r="N101" t="str">
            <v xml:space="preserve">M2N 3A8 </v>
          </cell>
          <cell r="O101" t="str">
            <v>Subway</v>
          </cell>
          <cell r="Q101" t="str">
            <v>247 Sheppard Ave E</v>
          </cell>
          <cell r="T101" t="str">
            <v xml:space="preserve">Toronto </v>
          </cell>
          <cell r="U101" t="str">
            <v xml:space="preserve">M2N 3A8 </v>
          </cell>
          <cell r="V101">
            <v>43441</v>
          </cell>
          <cell r="W101">
            <v>43468</v>
          </cell>
          <cell r="X101">
            <v>2019</v>
          </cell>
        </row>
        <row r="102">
          <cell r="C102" t="str">
            <v>TOR-BRI-108-00688</v>
          </cell>
          <cell r="E102" t="str">
            <v>Hasty Market</v>
          </cell>
          <cell r="F102" t="str">
            <v>Shelmon</v>
          </cell>
          <cell r="G102" t="str">
            <v>Khamis</v>
          </cell>
          <cell r="H102" t="str">
            <v>416-918-8351</v>
          </cell>
          <cell r="I102" t="str">
            <v>shelmonandsonsinc@bell.net</v>
          </cell>
          <cell r="J102" t="str">
            <v>129 Bremner Blvd</v>
          </cell>
          <cell r="M102" t="str">
            <v xml:space="preserve">Toronto </v>
          </cell>
          <cell r="N102" t="str">
            <v xml:space="preserve">M5J 3A7 </v>
          </cell>
          <cell r="O102" t="str">
            <v>Hasty Market</v>
          </cell>
          <cell r="Q102" t="str">
            <v>129 Bremner Blvd</v>
          </cell>
          <cell r="T102" t="str">
            <v xml:space="preserve">Toronto </v>
          </cell>
          <cell r="U102" t="str">
            <v xml:space="preserve">M5J 3A7 </v>
          </cell>
          <cell r="V102">
            <v>43476</v>
          </cell>
          <cell r="W102">
            <v>43480</v>
          </cell>
          <cell r="X102">
            <v>2019</v>
          </cell>
        </row>
        <row r="103">
          <cell r="C103" t="str">
            <v>TOR-BRI-112-00357</v>
          </cell>
          <cell r="E103" t="str">
            <v>Kalyvia Restaurant</v>
          </cell>
          <cell r="F103" t="str">
            <v>Jim</v>
          </cell>
          <cell r="G103" t="str">
            <v>Tsafatinos</v>
          </cell>
          <cell r="H103" t="str">
            <v>416-463-3333</v>
          </cell>
          <cell r="I103" t="str">
            <v>info@kalyvia.ca</v>
          </cell>
          <cell r="J103" t="str">
            <v xml:space="preserve">420 Danforth Ave </v>
          </cell>
          <cell r="M103" t="str">
            <v xml:space="preserve">Toronto </v>
          </cell>
          <cell r="N103" t="str">
            <v xml:space="preserve">M4K 1P3 </v>
          </cell>
          <cell r="O103" t="str">
            <v>Kalyvia Restaurant</v>
          </cell>
          <cell r="Q103" t="str">
            <v xml:space="preserve">420 Danforth Ave </v>
          </cell>
          <cell r="T103" t="str">
            <v xml:space="preserve">Toronto </v>
          </cell>
          <cell r="U103" t="str">
            <v xml:space="preserve">M4K 1P3 </v>
          </cell>
          <cell r="V103">
            <v>43476</v>
          </cell>
          <cell r="W103">
            <v>43486</v>
          </cell>
          <cell r="X103">
            <v>2019</v>
          </cell>
        </row>
        <row r="104">
          <cell r="C104" t="str">
            <v>TOR-BRI-104-01012</v>
          </cell>
          <cell r="E104" t="str">
            <v>Roses New York Pizza</v>
          </cell>
          <cell r="F104" t="str">
            <v>Mostafa</v>
          </cell>
          <cell r="G104" t="str">
            <v>Rahimy</v>
          </cell>
          <cell r="H104" t="str">
            <v>416-726-9646</v>
          </cell>
          <cell r="I104" t="str">
            <v>maximob1@yahoo.ca</v>
          </cell>
          <cell r="J104" t="str">
            <v>6313 Yonge St</v>
          </cell>
          <cell r="M104" t="str">
            <v xml:space="preserve">Toronto </v>
          </cell>
          <cell r="N104" t="str">
            <v xml:space="preserve">M2M 3X7 </v>
          </cell>
          <cell r="O104" t="str">
            <v>Roses New York Pizza</v>
          </cell>
          <cell r="Q104" t="str">
            <v>6313 Yonge St</v>
          </cell>
          <cell r="T104" t="str">
            <v xml:space="preserve">Toronto </v>
          </cell>
          <cell r="U104" t="str">
            <v xml:space="preserve">M2M 3X7 </v>
          </cell>
          <cell r="V104">
            <v>43461</v>
          </cell>
          <cell r="W104">
            <v>43467</v>
          </cell>
          <cell r="X104">
            <v>2019</v>
          </cell>
        </row>
        <row r="105">
          <cell r="C105" t="str">
            <v>TOR-BRI-108-00536</v>
          </cell>
          <cell r="E105" t="str">
            <v>Laissez Faire</v>
          </cell>
          <cell r="F105" t="str">
            <v>Zachary</v>
          </cell>
          <cell r="G105" t="str">
            <v>Barnes</v>
          </cell>
          <cell r="H105" t="str">
            <v>647-993-8012</v>
          </cell>
          <cell r="I105" t="str">
            <v>Zacharyjbarnes@gmail.com</v>
          </cell>
          <cell r="J105" t="str">
            <v>589 King St W</v>
          </cell>
          <cell r="K105" t="str">
            <v>Floor 2</v>
          </cell>
          <cell r="M105" t="str">
            <v>Toronto</v>
          </cell>
          <cell r="N105" t="str">
            <v xml:space="preserve">M5V 1M5 </v>
          </cell>
          <cell r="O105" t="str">
            <v>Laissez Faire</v>
          </cell>
          <cell r="Q105" t="str">
            <v>589 King St W</v>
          </cell>
          <cell r="R105" t="str">
            <v>Floor 2</v>
          </cell>
          <cell r="T105" t="str">
            <v>Toronto</v>
          </cell>
          <cell r="U105" t="str">
            <v xml:space="preserve">M5V 1M5 </v>
          </cell>
          <cell r="V105">
            <v>43434</v>
          </cell>
          <cell r="W105">
            <v>43472</v>
          </cell>
          <cell r="X105">
            <v>2019</v>
          </cell>
        </row>
        <row r="106">
          <cell r="C106" t="str">
            <v>TOR-BRI-108-00698</v>
          </cell>
          <cell r="E106" t="str">
            <v>Super Choy</v>
          </cell>
          <cell r="F106" t="str">
            <v>Selvaraja</v>
          </cell>
          <cell r="G106" t="str">
            <v>Arumugam</v>
          </cell>
          <cell r="H106" t="str">
            <v>416-897-4538</v>
          </cell>
          <cell r="I106" t="str">
            <v>n/a</v>
          </cell>
          <cell r="J106" t="str">
            <v>2825 Kingston Rd</v>
          </cell>
          <cell r="M106" t="str">
            <v xml:space="preserve">Toronto </v>
          </cell>
          <cell r="N106" t="str">
            <v xml:space="preserve">M1M 1N2 </v>
          </cell>
          <cell r="O106" t="str">
            <v>Super Choy</v>
          </cell>
          <cell r="Q106" t="str">
            <v>2825 Kingston Rd</v>
          </cell>
          <cell r="T106" t="str">
            <v xml:space="preserve">Toronto </v>
          </cell>
          <cell r="U106" t="str">
            <v xml:space="preserve">M1M 1N2 </v>
          </cell>
          <cell r="V106">
            <v>43480</v>
          </cell>
          <cell r="W106">
            <v>43482</v>
          </cell>
          <cell r="X106">
            <v>2019</v>
          </cell>
        </row>
        <row r="107">
          <cell r="C107" t="str">
            <v>TOR-BRI-108-00700</v>
          </cell>
          <cell r="E107" t="str">
            <v>Junction Meats</v>
          </cell>
          <cell r="F107" t="str">
            <v>Iraj</v>
          </cell>
          <cell r="G107" t="str">
            <v>Vaghaye</v>
          </cell>
          <cell r="H107" t="str">
            <v>416-767-5003</v>
          </cell>
          <cell r="I107" t="str">
            <v>irajvaghaye@yahoo.ca</v>
          </cell>
          <cell r="J107" t="str">
            <v>2802 Dundas St W</v>
          </cell>
          <cell r="M107" t="str">
            <v>Toronto</v>
          </cell>
          <cell r="N107" t="str">
            <v xml:space="preserve">M6P 1Y5 </v>
          </cell>
          <cell r="O107" t="str">
            <v>Junction Meats</v>
          </cell>
          <cell r="Q107" t="str">
            <v>2802 Dundas St W</v>
          </cell>
          <cell r="T107" t="str">
            <v>Toronto</v>
          </cell>
          <cell r="U107" t="str">
            <v xml:space="preserve">M6P 1Y5 </v>
          </cell>
          <cell r="V107">
            <v>43480</v>
          </cell>
          <cell r="W107">
            <v>43481</v>
          </cell>
          <cell r="X107">
            <v>2019</v>
          </cell>
        </row>
        <row r="108">
          <cell r="C108" t="str">
            <v>TOR-BRI-104-00957</v>
          </cell>
          <cell r="E108" t="str">
            <v>Primo Veal</v>
          </cell>
          <cell r="F108" t="str">
            <v>Mike</v>
          </cell>
          <cell r="G108" t="str">
            <v>Grella</v>
          </cell>
          <cell r="H108" t="str">
            <v>416-526-2666</v>
          </cell>
          <cell r="I108" t="str">
            <v>primoveal@hotmail.com</v>
          </cell>
          <cell r="J108" t="str">
            <v>151 Yorkland Blvd</v>
          </cell>
          <cell r="M108" t="str">
            <v xml:space="preserve">Toronto </v>
          </cell>
          <cell r="N108" t="str">
            <v xml:space="preserve">M2J 0E9 </v>
          </cell>
          <cell r="O108" t="str">
            <v>Primo Veal</v>
          </cell>
          <cell r="Q108" t="str">
            <v>151 Yorkland Blvd</v>
          </cell>
          <cell r="T108" t="str">
            <v xml:space="preserve">Toronto </v>
          </cell>
          <cell r="U108" t="str">
            <v xml:space="preserve">M2J 0E9 </v>
          </cell>
          <cell r="V108">
            <v>43444</v>
          </cell>
          <cell r="W108">
            <v>43468</v>
          </cell>
          <cell r="X108">
            <v>2019</v>
          </cell>
        </row>
        <row r="109">
          <cell r="C109" t="str">
            <v>TOR-BRI-147-00024</v>
          </cell>
          <cell r="E109" t="str">
            <v>Shoppers Drug Mart - 845</v>
          </cell>
          <cell r="F109" t="str">
            <v>Amal</v>
          </cell>
          <cell r="G109" t="str">
            <v>Jina</v>
          </cell>
          <cell r="H109" t="str">
            <v>905-569-8990</v>
          </cell>
          <cell r="I109" t="str">
            <v>n/a</v>
          </cell>
          <cell r="J109" t="str">
            <v>415 The Westway</v>
          </cell>
          <cell r="K109" t="str">
            <v>Unit 1A</v>
          </cell>
          <cell r="M109" t="str">
            <v>Etobicoke</v>
          </cell>
          <cell r="N109" t="str">
            <v xml:space="preserve">M9R 1H5 </v>
          </cell>
          <cell r="O109" t="str">
            <v>Shoppers Drug Mart - 845</v>
          </cell>
          <cell r="Q109" t="str">
            <v>415 The Westway</v>
          </cell>
          <cell r="R109" t="str">
            <v>Unit 1A</v>
          </cell>
          <cell r="T109" t="str">
            <v>Etobicoke</v>
          </cell>
          <cell r="U109" t="str">
            <v xml:space="preserve">M9R 1H5 </v>
          </cell>
          <cell r="V109">
            <v>43469</v>
          </cell>
          <cell r="W109">
            <v>43469</v>
          </cell>
          <cell r="X109">
            <v>2019</v>
          </cell>
        </row>
        <row r="110">
          <cell r="C110" t="str">
            <v>TOR-BRI-104-00936</v>
          </cell>
          <cell r="E110" t="str">
            <v>Dandelion Noodle</v>
          </cell>
          <cell r="F110" t="str">
            <v>Harry</v>
          </cell>
          <cell r="G110" t="str">
            <v>Yin</v>
          </cell>
          <cell r="H110" t="str">
            <v>416-457-7640</v>
          </cell>
          <cell r="I110" t="str">
            <v>gz_ding@hotmail.com</v>
          </cell>
          <cell r="J110" t="str">
            <v>3250 Midland Ave</v>
          </cell>
          <cell r="K110" t="str">
            <v>Unit P</v>
          </cell>
          <cell r="M110" t="str">
            <v xml:space="preserve">Toronto </v>
          </cell>
          <cell r="N110" t="str">
            <v xml:space="preserve">M1V 0C4 </v>
          </cell>
          <cell r="O110" t="str">
            <v>Dandelion Noodle</v>
          </cell>
          <cell r="Q110" t="str">
            <v>3250 Midland Ave</v>
          </cell>
          <cell r="R110" t="str">
            <v>Unit P</v>
          </cell>
          <cell r="T110" t="str">
            <v xml:space="preserve">Toronto </v>
          </cell>
          <cell r="U110" t="str">
            <v xml:space="preserve">M1V 0C4 </v>
          </cell>
          <cell r="V110">
            <v>43439</v>
          </cell>
          <cell r="W110">
            <v>43469</v>
          </cell>
          <cell r="X110">
            <v>2019</v>
          </cell>
        </row>
        <row r="111">
          <cell r="C111" t="str">
            <v>TOR-BRI-126-00394</v>
          </cell>
          <cell r="E111" t="str">
            <v>J &amp; W Foods</v>
          </cell>
          <cell r="F111" t="str">
            <v>Steve</v>
          </cell>
          <cell r="G111" t="str">
            <v>Trougakos</v>
          </cell>
          <cell r="H111" t="str">
            <v xml:space="preserve">416-991-7062 </v>
          </cell>
          <cell r="I111" t="str">
            <v>jwfoods@rogers.com</v>
          </cell>
          <cell r="J111" t="str">
            <v>2201 Brimley Rd</v>
          </cell>
          <cell r="K111" t="str">
            <v>Unit 1</v>
          </cell>
          <cell r="M111" t="str">
            <v xml:space="preserve">Toronto </v>
          </cell>
          <cell r="N111" t="str">
            <v xml:space="preserve">M1S 4N7 </v>
          </cell>
          <cell r="O111" t="str">
            <v>J &amp; W Foods</v>
          </cell>
          <cell r="Q111" t="str">
            <v>2201 Brimley Rd</v>
          </cell>
          <cell r="R111" t="str">
            <v>Unit 1</v>
          </cell>
          <cell r="T111" t="str">
            <v xml:space="preserve">Toronto </v>
          </cell>
          <cell r="U111" t="str">
            <v xml:space="preserve">M1S 4N7 </v>
          </cell>
          <cell r="V111">
            <v>43483</v>
          </cell>
          <cell r="W111">
            <v>43489</v>
          </cell>
          <cell r="X111">
            <v>2019</v>
          </cell>
        </row>
        <row r="112">
          <cell r="C112" t="str">
            <v>TOR-BRI-104-00886</v>
          </cell>
          <cell r="E112" t="str">
            <v>Fat Bastard Burrito</v>
          </cell>
          <cell r="F112" t="str">
            <v>Ramesh</v>
          </cell>
          <cell r="G112" t="str">
            <v>Parekh</v>
          </cell>
          <cell r="H112" t="str">
            <v>416-388-3304</v>
          </cell>
          <cell r="I112" t="str">
            <v>rameshbparekh@gmail.com</v>
          </cell>
          <cell r="J112" t="str">
            <v>2575 Victoria Park Ave</v>
          </cell>
          <cell r="K112" t="str">
            <v>Unit 6</v>
          </cell>
          <cell r="M112" t="str">
            <v xml:space="preserve">Toronto </v>
          </cell>
          <cell r="N112" t="str">
            <v xml:space="preserve">M1T 1A4 </v>
          </cell>
          <cell r="O112" t="str">
            <v>Fat Bastard Burrito</v>
          </cell>
          <cell r="Q112" t="str">
            <v>2575 Victoria Park Ave</v>
          </cell>
          <cell r="R112" t="str">
            <v>Unit 6</v>
          </cell>
          <cell r="T112" t="str">
            <v xml:space="preserve">Toronto </v>
          </cell>
          <cell r="U112" t="str">
            <v xml:space="preserve">M1T 1A4 </v>
          </cell>
          <cell r="V112">
            <v>43430</v>
          </cell>
          <cell r="W112">
            <v>43473</v>
          </cell>
          <cell r="X112">
            <v>2019</v>
          </cell>
        </row>
        <row r="113">
          <cell r="C113" t="str">
            <v>TOR-BRI-108-00714</v>
          </cell>
          <cell r="E113" t="str">
            <v>Regino's Pizza</v>
          </cell>
          <cell r="F113" t="str">
            <v>Pan</v>
          </cell>
          <cell r="G113" t="str">
            <v>Panchalingam</v>
          </cell>
          <cell r="H113" t="str">
            <v>416-694-0888</v>
          </cell>
          <cell r="I113" t="str">
            <v>danforthreginos@gmail.com</v>
          </cell>
          <cell r="J113" t="str">
            <v>3331 Danforth Ave</v>
          </cell>
          <cell r="K113" t="str">
            <v>Unit F</v>
          </cell>
          <cell r="M113" t="str">
            <v xml:space="preserve">Toronto </v>
          </cell>
          <cell r="N113" t="str">
            <v xml:space="preserve">M1L 3M9 </v>
          </cell>
          <cell r="O113" t="str">
            <v>Regino's Pizza</v>
          </cell>
          <cell r="Q113" t="str">
            <v>3331 Danforth Ave</v>
          </cell>
          <cell r="R113" t="str">
            <v>Unit F</v>
          </cell>
          <cell r="T113" t="str">
            <v xml:space="preserve">Toronto </v>
          </cell>
          <cell r="U113" t="str">
            <v xml:space="preserve">M1L 3M9 </v>
          </cell>
          <cell r="V113">
            <v>43486</v>
          </cell>
          <cell r="W113">
            <v>43488</v>
          </cell>
          <cell r="X113">
            <v>2019</v>
          </cell>
        </row>
        <row r="114">
          <cell r="C114" t="str">
            <v>TOR-BRI-108-00734</v>
          </cell>
          <cell r="E114" t="str">
            <v>Pizza Nova</v>
          </cell>
          <cell r="F114" t="str">
            <v>Hermann</v>
          </cell>
          <cell r="G114" t="str">
            <v>Silligmann</v>
          </cell>
          <cell r="H114" t="str">
            <v>416-263-9999</v>
          </cell>
          <cell r="I114" t="str">
            <v>johnc@pizzanova.com</v>
          </cell>
          <cell r="J114" t="str">
            <v>577 King St W</v>
          </cell>
          <cell r="K114" t="str">
            <v>Unit 1</v>
          </cell>
          <cell r="M114" t="str">
            <v xml:space="preserve">Toronto </v>
          </cell>
          <cell r="N114" t="str">
            <v xml:space="preserve">M5V 1M1 </v>
          </cell>
          <cell r="O114" t="str">
            <v>Pizza Nova</v>
          </cell>
          <cell r="Q114" t="str">
            <v>577 King St W</v>
          </cell>
          <cell r="R114" t="str">
            <v>Unit 1</v>
          </cell>
          <cell r="T114" t="str">
            <v xml:space="preserve">Toronto </v>
          </cell>
          <cell r="U114" t="str">
            <v xml:space="preserve">M5V 1M1 </v>
          </cell>
          <cell r="V114">
            <v>43489</v>
          </cell>
          <cell r="W114">
            <v>43494</v>
          </cell>
          <cell r="X114">
            <v>2019</v>
          </cell>
        </row>
        <row r="115">
          <cell r="C115" t="str">
            <v>TOR-BRI-112-00359</v>
          </cell>
          <cell r="E115" t="str">
            <v>Von Doughnuts</v>
          </cell>
          <cell r="F115" t="str">
            <v>Leslie</v>
          </cell>
          <cell r="G115" t="str">
            <v>Garnt</v>
          </cell>
          <cell r="H115" t="str">
            <v>416-901-8663</v>
          </cell>
          <cell r="I115" t="str">
            <v>Vonorders@gmail.com</v>
          </cell>
          <cell r="J115" t="str">
            <v>713 Danforth Ave</v>
          </cell>
          <cell r="M115" t="str">
            <v xml:space="preserve">Toronto </v>
          </cell>
          <cell r="N115" t="str">
            <v xml:space="preserve">M4J 1L2 </v>
          </cell>
          <cell r="O115" t="str">
            <v>Von Doughnuts</v>
          </cell>
          <cell r="Q115" t="str">
            <v>713 Danforth Ave</v>
          </cell>
          <cell r="T115" t="str">
            <v xml:space="preserve">Toronto </v>
          </cell>
          <cell r="U115" t="str">
            <v xml:space="preserve">M4J 1L2 </v>
          </cell>
          <cell r="V115">
            <v>43476</v>
          </cell>
          <cell r="W115">
            <v>43488</v>
          </cell>
          <cell r="X115">
            <v>2019</v>
          </cell>
        </row>
        <row r="116">
          <cell r="C116" t="str">
            <v>TOR-BRI-108-00626</v>
          </cell>
          <cell r="E116" t="str">
            <v>Vienna Fine Foods</v>
          </cell>
          <cell r="F116" t="str">
            <v>Jutta</v>
          </cell>
          <cell r="G116" t="str">
            <v>Brandes</v>
          </cell>
          <cell r="H116" t="str">
            <v>416-759-4481</v>
          </cell>
          <cell r="I116" t="str">
            <v>viennafinefoods@hotmail.com</v>
          </cell>
          <cell r="J116" t="str">
            <v>1050 Birchmount Rd</v>
          </cell>
          <cell r="M116" t="str">
            <v xml:space="preserve">Toronto </v>
          </cell>
          <cell r="N116" t="str">
            <v xml:space="preserve">M1K 1S4 </v>
          </cell>
          <cell r="O116" t="str">
            <v>Vienna Fine Foods</v>
          </cell>
          <cell r="Q116" t="str">
            <v>1050 Birchmount Rd</v>
          </cell>
          <cell r="T116" t="str">
            <v xml:space="preserve">Toronto </v>
          </cell>
          <cell r="U116" t="str">
            <v xml:space="preserve">M1K 1S4 </v>
          </cell>
          <cell r="V116">
            <v>43452</v>
          </cell>
          <cell r="W116">
            <v>43473</v>
          </cell>
          <cell r="X116">
            <v>2019</v>
          </cell>
        </row>
        <row r="117">
          <cell r="C117" t="str">
            <v>TOR-BRI-109-00248</v>
          </cell>
          <cell r="E117" t="str">
            <v>J &amp; W Foods</v>
          </cell>
          <cell r="F117" t="str">
            <v>Steve</v>
          </cell>
          <cell r="G117" t="str">
            <v>Trougakos</v>
          </cell>
          <cell r="H117" t="str">
            <v xml:space="preserve">416-991-7062 </v>
          </cell>
          <cell r="I117" t="str">
            <v>jwfoods@rogers.com</v>
          </cell>
          <cell r="J117" t="str">
            <v>2201 Brimley Rd</v>
          </cell>
          <cell r="K117" t="str">
            <v>Unit 2A</v>
          </cell>
          <cell r="M117" t="str">
            <v xml:space="preserve">Toronto </v>
          </cell>
          <cell r="N117" t="str">
            <v xml:space="preserve">M1S 4N7 </v>
          </cell>
          <cell r="O117" t="str">
            <v>J &amp; W Foods</v>
          </cell>
          <cell r="Q117" t="str">
            <v>2201 Brimley Rd</v>
          </cell>
          <cell r="R117" t="str">
            <v>Unit 2A</v>
          </cell>
          <cell r="T117" t="str">
            <v xml:space="preserve">Toronto </v>
          </cell>
          <cell r="U117" t="str">
            <v xml:space="preserve">M1S 4N7 </v>
          </cell>
          <cell r="V117">
            <v>43483</v>
          </cell>
          <cell r="W117">
            <v>43489</v>
          </cell>
          <cell r="X117">
            <v>2019</v>
          </cell>
        </row>
        <row r="118">
          <cell r="C118" t="str">
            <v>TOR-BRI-108-00674</v>
          </cell>
          <cell r="E118" t="str">
            <v>Portland Variety</v>
          </cell>
          <cell r="F118" t="str">
            <v>Rachel</v>
          </cell>
          <cell r="G118" t="str">
            <v>Friedland</v>
          </cell>
          <cell r="H118" t="str">
            <v>416-368-5151</v>
          </cell>
          <cell r="I118" t="str">
            <v>rachel@portlandvariety.com</v>
          </cell>
          <cell r="J118" t="str">
            <v>587 King St W</v>
          </cell>
          <cell r="M118" t="str">
            <v>Toronto</v>
          </cell>
          <cell r="N118" t="str">
            <v xml:space="preserve">M5V 1M5 </v>
          </cell>
          <cell r="O118" t="str">
            <v>Portland Variety</v>
          </cell>
          <cell r="Q118" t="str">
            <v>587 King St W</v>
          </cell>
          <cell r="T118" t="str">
            <v>Toronto</v>
          </cell>
          <cell r="U118" t="str">
            <v xml:space="preserve">M5V 1M5 </v>
          </cell>
          <cell r="V118">
            <v>43472</v>
          </cell>
          <cell r="W118">
            <v>43479</v>
          </cell>
          <cell r="X118">
            <v>2019</v>
          </cell>
        </row>
        <row r="119">
          <cell r="C119" t="str">
            <v>TOR-BRI-108-00554</v>
          </cell>
          <cell r="E119" t="str">
            <v>Sbarro - Rouge</v>
          </cell>
          <cell r="F119" t="str">
            <v>Mohammed</v>
          </cell>
          <cell r="G119" t="str">
            <v>Waseem</v>
          </cell>
          <cell r="H119" t="str">
            <v>403-614-8998</v>
          </cell>
          <cell r="I119" t="str">
            <v>waseem_pro@hotmail.com</v>
          </cell>
          <cell r="J119" t="str">
            <v>2863 Ellesmere Rd</v>
          </cell>
          <cell r="K119" t="str">
            <v>Unit 209A</v>
          </cell>
          <cell r="M119" t="str">
            <v xml:space="preserve">Toronto </v>
          </cell>
          <cell r="N119" t="str">
            <v xml:space="preserve">M1E 4B9 </v>
          </cell>
          <cell r="O119" t="str">
            <v>Sbarro - Rouge</v>
          </cell>
          <cell r="Q119" t="str">
            <v>2863 Ellesmere Rd</v>
          </cell>
          <cell r="R119" t="str">
            <v>Unit 209A</v>
          </cell>
          <cell r="T119" t="str">
            <v xml:space="preserve">Toronto </v>
          </cell>
          <cell r="U119" t="str">
            <v xml:space="preserve">M1E 4B9 </v>
          </cell>
          <cell r="V119">
            <v>43439</v>
          </cell>
          <cell r="W119">
            <v>43468</v>
          </cell>
          <cell r="X119">
            <v>2019</v>
          </cell>
        </row>
        <row r="120">
          <cell r="C120" t="str">
            <v>TOR-BRI-112-00354</v>
          </cell>
          <cell r="E120" t="str">
            <v>Khmer Thai Restaurant</v>
          </cell>
          <cell r="F120" t="str">
            <v>Nady</v>
          </cell>
          <cell r="G120" t="str">
            <v>Lim</v>
          </cell>
          <cell r="H120" t="str">
            <v>416-654-0609</v>
          </cell>
          <cell r="I120" t="str">
            <v>nadyclim@hotmail.com</v>
          </cell>
          <cell r="J120" t="str">
            <v>1018 St Clair Ave W</v>
          </cell>
          <cell r="M120" t="str">
            <v xml:space="preserve">Toronto </v>
          </cell>
          <cell r="N120" t="str">
            <v xml:space="preserve">M6E 1A4 </v>
          </cell>
          <cell r="O120" t="str">
            <v>Khmer Thai Restaurant</v>
          </cell>
          <cell r="Q120" t="str">
            <v>1018 St Clair Ave W</v>
          </cell>
          <cell r="T120" t="str">
            <v xml:space="preserve">Toronto </v>
          </cell>
          <cell r="U120" t="str">
            <v xml:space="preserve">M6E 1A4 </v>
          </cell>
          <cell r="V120">
            <v>43475</v>
          </cell>
          <cell r="W120">
            <v>43486</v>
          </cell>
          <cell r="X120">
            <v>2019</v>
          </cell>
        </row>
        <row r="121">
          <cell r="C121" t="str">
            <v>TOR-BRI-108-00719</v>
          </cell>
          <cell r="E121" t="str">
            <v>Pizza Nova</v>
          </cell>
          <cell r="F121" t="str">
            <v>Freddy</v>
          </cell>
          <cell r="G121" t="str">
            <v>Pourhadi</v>
          </cell>
          <cell r="H121" t="str">
            <v>416-265-9137</v>
          </cell>
          <cell r="I121" t="str">
            <v>freddyp@rogers.com</v>
          </cell>
          <cell r="J121" t="str">
            <v>123 Guildwood Pky</v>
          </cell>
          <cell r="M121" t="str">
            <v xml:space="preserve">Toronto </v>
          </cell>
          <cell r="N121" t="str">
            <v xml:space="preserve">M1E 4V2 </v>
          </cell>
          <cell r="O121" t="str">
            <v>Pizza Nova</v>
          </cell>
          <cell r="Q121" t="str">
            <v>123 Guildwood Pky</v>
          </cell>
          <cell r="T121" t="str">
            <v xml:space="preserve">Toronto </v>
          </cell>
          <cell r="U121" t="str">
            <v xml:space="preserve">M1E 4V2 </v>
          </cell>
          <cell r="V121">
            <v>43487</v>
          </cell>
          <cell r="W121">
            <v>43489</v>
          </cell>
          <cell r="X121">
            <v>2019</v>
          </cell>
        </row>
        <row r="122">
          <cell r="C122" t="str">
            <v>TOR-BRI-126-00325</v>
          </cell>
          <cell r="E122" t="str">
            <v>Darband Restaurant</v>
          </cell>
          <cell r="F122" t="str">
            <v>Soheil</v>
          </cell>
          <cell r="G122" t="str">
            <v>Monzavi</v>
          </cell>
          <cell r="H122" t="str">
            <v>647-893-3441</v>
          </cell>
          <cell r="I122" t="str">
            <v>Rasoul.kazemi@yahoo.com</v>
          </cell>
          <cell r="J122" t="str">
            <v>879 York Mills Rd</v>
          </cell>
          <cell r="K122" t="str">
            <v>Unit 8</v>
          </cell>
          <cell r="M122" t="str">
            <v xml:space="preserve">Toronto </v>
          </cell>
          <cell r="N122" t="str">
            <v xml:space="preserve">M3B 1Y5 </v>
          </cell>
          <cell r="O122" t="str">
            <v>Darband Restaurant</v>
          </cell>
          <cell r="Q122" t="str">
            <v>879 York Mills Rd</v>
          </cell>
          <cell r="R122" t="str">
            <v>Unit 8</v>
          </cell>
          <cell r="T122" t="str">
            <v xml:space="preserve">Toronto </v>
          </cell>
          <cell r="U122" t="str">
            <v xml:space="preserve">M3B 1Y5 </v>
          </cell>
          <cell r="V122">
            <v>43444</v>
          </cell>
          <cell r="W122">
            <v>43473</v>
          </cell>
          <cell r="X122">
            <v>2019</v>
          </cell>
        </row>
        <row r="123">
          <cell r="C123" t="str">
            <v>TOR-BRI-108-00650</v>
          </cell>
          <cell r="E123" t="str">
            <v>ViPei Bistro</v>
          </cell>
          <cell r="F123" t="str">
            <v>Dhibothanan</v>
          </cell>
          <cell r="G123" t="str">
            <v>Thara</v>
          </cell>
          <cell r="H123" t="str">
            <v>416-266-5541</v>
          </cell>
          <cell r="I123" t="str">
            <v>vipeibluffs@gmail.com</v>
          </cell>
          <cell r="J123" t="str">
            <v>3101 Kingston Rd</v>
          </cell>
          <cell r="M123" t="str">
            <v xml:space="preserve">Toronto </v>
          </cell>
          <cell r="N123" t="str">
            <v xml:space="preserve">M1M 1P1 </v>
          </cell>
          <cell r="O123" t="str">
            <v>ViPei Bistro</v>
          </cell>
          <cell r="Q123" t="str">
            <v>3101 Kingston Rd</v>
          </cell>
          <cell r="T123" t="str">
            <v xml:space="preserve">Toronto </v>
          </cell>
          <cell r="U123" t="str">
            <v xml:space="preserve">M1M 1P1 </v>
          </cell>
          <cell r="V123">
            <v>43455</v>
          </cell>
          <cell r="W123">
            <v>43472</v>
          </cell>
          <cell r="X123">
            <v>2019</v>
          </cell>
        </row>
        <row r="124">
          <cell r="C124" t="str">
            <v>TOR-BRI-104-00899</v>
          </cell>
          <cell r="E124" t="str">
            <v>Al Tawakkul Halal Foods</v>
          </cell>
          <cell r="F124" t="str">
            <v>Ismail</v>
          </cell>
          <cell r="G124" t="str">
            <v>Kureshi</v>
          </cell>
          <cell r="H124" t="str">
            <v>416-299-0786</v>
          </cell>
          <cell r="I124" t="str">
            <v>ismailkureshi14@gmail.com</v>
          </cell>
          <cell r="J124" t="str">
            <v>2820 Markham Rd</v>
          </cell>
          <cell r="M124" t="str">
            <v xml:space="preserve">Toronto </v>
          </cell>
          <cell r="N124" t="str">
            <v xml:space="preserve">M1L 1E6 </v>
          </cell>
          <cell r="O124" t="str">
            <v>Al Tawakkul Halal Foods</v>
          </cell>
          <cell r="Q124" t="str">
            <v>2820 Markham Rd</v>
          </cell>
          <cell r="T124" t="str">
            <v xml:space="preserve">Toronto </v>
          </cell>
          <cell r="U124" t="str">
            <v xml:space="preserve">M1L 1E6 </v>
          </cell>
          <cell r="V124">
            <v>43433</v>
          </cell>
          <cell r="W124">
            <v>43467</v>
          </cell>
          <cell r="X124">
            <v>2019</v>
          </cell>
        </row>
        <row r="125">
          <cell r="C125" t="str">
            <v>TOR-BRI-108-00744</v>
          </cell>
          <cell r="E125" t="str">
            <v>Bagels On Fire</v>
          </cell>
          <cell r="F125" t="str">
            <v>Hazel</v>
          </cell>
          <cell r="G125" t="str">
            <v>Penullar</v>
          </cell>
          <cell r="H125" t="str">
            <v>647-343-8484</v>
          </cell>
          <cell r="I125" t="str">
            <v>bagelson_fire@yahoo.ca</v>
          </cell>
          <cell r="J125" t="str">
            <v>2248 Queen St E</v>
          </cell>
          <cell r="M125" t="str">
            <v xml:space="preserve">Toronto </v>
          </cell>
          <cell r="N125" t="str">
            <v xml:space="preserve">M4E 1G2 </v>
          </cell>
          <cell r="O125" t="str">
            <v>Bagels On Fire</v>
          </cell>
          <cell r="Q125" t="str">
            <v>2248 Queen St E</v>
          </cell>
          <cell r="T125" t="str">
            <v xml:space="preserve">Toronto </v>
          </cell>
          <cell r="U125" t="str">
            <v xml:space="preserve">M4E 1G2 </v>
          </cell>
          <cell r="V125">
            <v>43493</v>
          </cell>
          <cell r="W125">
            <v>43495</v>
          </cell>
          <cell r="X125">
            <v>2019</v>
          </cell>
        </row>
        <row r="126">
          <cell r="C126" t="str">
            <v>TOR-BRI-126-00401</v>
          </cell>
          <cell r="E126" t="str">
            <v>Pizza Nova</v>
          </cell>
          <cell r="F126" t="str">
            <v>Qumars</v>
          </cell>
          <cell r="G126" t="str">
            <v>Hayatdavoodi</v>
          </cell>
          <cell r="H126" t="str">
            <v>416-707-6060</v>
          </cell>
          <cell r="I126" t="str">
            <v>n/a</v>
          </cell>
          <cell r="J126" t="str">
            <v>2922 Sheppard Ave E</v>
          </cell>
          <cell r="M126" t="str">
            <v xml:space="preserve">Toronto </v>
          </cell>
          <cell r="N126" t="str">
            <v xml:space="preserve">M1T 3J4 </v>
          </cell>
          <cell r="O126" t="str">
            <v>Pizza Nova</v>
          </cell>
          <cell r="Q126" t="str">
            <v>2922 Sheppard Ave E</v>
          </cell>
          <cell r="T126" t="str">
            <v xml:space="preserve">Toronto </v>
          </cell>
          <cell r="U126" t="str">
            <v xml:space="preserve">M1T 3J4 </v>
          </cell>
          <cell r="V126">
            <v>43488</v>
          </cell>
          <cell r="W126">
            <v>43493</v>
          </cell>
          <cell r="X126">
            <v>2019</v>
          </cell>
        </row>
        <row r="127">
          <cell r="C127" t="str">
            <v>TOR-BRI-112-00371</v>
          </cell>
          <cell r="E127" t="str">
            <v>Riz on Yonge Restaurant</v>
          </cell>
          <cell r="F127" t="str">
            <v>Terry</v>
          </cell>
          <cell r="G127" t="str">
            <v>Wei</v>
          </cell>
          <cell r="H127" t="str">
            <v>416-322-6789</v>
          </cell>
          <cell r="I127" t="str">
            <v>Billha@rogers.com</v>
          </cell>
          <cell r="J127" t="str">
            <v>3321 Yonge St</v>
          </cell>
          <cell r="M127" t="str">
            <v xml:space="preserve">Toronto </v>
          </cell>
          <cell r="N127" t="str">
            <v xml:space="preserve">M4N 2L9 </v>
          </cell>
          <cell r="O127" t="str">
            <v>Riz on Yonge Restaurant</v>
          </cell>
          <cell r="Q127" t="str">
            <v>3321 Yonge St</v>
          </cell>
          <cell r="T127" t="str">
            <v xml:space="preserve">Toronto </v>
          </cell>
          <cell r="U127" t="str">
            <v xml:space="preserve">M4N 2L9 </v>
          </cell>
          <cell r="V127">
            <v>43483</v>
          </cell>
          <cell r="W127">
            <v>43488</v>
          </cell>
          <cell r="X127">
            <v>2019</v>
          </cell>
        </row>
        <row r="128">
          <cell r="C128" t="str">
            <v>TOR-BRI-147-00041</v>
          </cell>
          <cell r="E128" t="str">
            <v>Shoppers Drug Mart - 1166</v>
          </cell>
          <cell r="F128" t="str">
            <v>Amal</v>
          </cell>
          <cell r="G128" t="str">
            <v>Jina</v>
          </cell>
          <cell r="H128" t="str">
            <v>905-459-2500</v>
          </cell>
          <cell r="I128" t="str">
            <v>n/a</v>
          </cell>
          <cell r="J128" t="str">
            <v>3446 Dundas St W</v>
          </cell>
          <cell r="M128" t="str">
            <v xml:space="preserve">Toronto </v>
          </cell>
          <cell r="N128" t="str">
            <v xml:space="preserve">M6S 2S1 </v>
          </cell>
          <cell r="O128" t="str">
            <v>Shoppers Drug Mart - 1166</v>
          </cell>
          <cell r="Q128" t="str">
            <v>3446 Dundas St W</v>
          </cell>
          <cell r="T128" t="str">
            <v xml:space="preserve">Toronto </v>
          </cell>
          <cell r="U128" t="str">
            <v xml:space="preserve">M6S 2S1 </v>
          </cell>
          <cell r="V128">
            <v>43481</v>
          </cell>
          <cell r="W128">
            <v>43481</v>
          </cell>
          <cell r="X128">
            <v>2019</v>
          </cell>
        </row>
        <row r="129">
          <cell r="C129" t="str">
            <v>TOR-BRI-112-00364</v>
          </cell>
          <cell r="E129" t="str">
            <v>Bobbette &amp; Belle</v>
          </cell>
          <cell r="F129" t="str">
            <v>Bronwyn</v>
          </cell>
          <cell r="G129" t="str">
            <v>Linley</v>
          </cell>
          <cell r="H129" t="str">
            <v>416-466-8800</v>
          </cell>
          <cell r="I129" t="str">
            <v>info@bobbetteandbelle.com</v>
          </cell>
          <cell r="J129" t="str">
            <v>1121 Queen St E</v>
          </cell>
          <cell r="M129" t="str">
            <v>Toronto</v>
          </cell>
          <cell r="N129" t="str">
            <v xml:space="preserve">M4M 1K9 </v>
          </cell>
          <cell r="O129" t="str">
            <v>Bobbette &amp; Belle</v>
          </cell>
          <cell r="Q129" t="str">
            <v>1121 Queen St E</v>
          </cell>
          <cell r="T129" t="str">
            <v>Toronto</v>
          </cell>
          <cell r="U129" t="str">
            <v xml:space="preserve">M4M 1K9 </v>
          </cell>
          <cell r="V129">
            <v>43481</v>
          </cell>
          <cell r="W129">
            <v>43488</v>
          </cell>
          <cell r="X129">
            <v>2019</v>
          </cell>
        </row>
        <row r="130">
          <cell r="C130" t="str">
            <v>TOR-BRI-108-00657</v>
          </cell>
          <cell r="E130" t="str">
            <v>Red Rose Halal Meat</v>
          </cell>
          <cell r="F130" t="str">
            <v>Ehsan</v>
          </cell>
          <cell r="G130" t="str">
            <v>Chowdhury</v>
          </cell>
          <cell r="H130" t="str">
            <v>416-477-6918</v>
          </cell>
          <cell r="I130" t="str">
            <v>n/a</v>
          </cell>
          <cell r="J130" t="str">
            <v>462 Birchmount Rd</v>
          </cell>
          <cell r="K130" t="str">
            <v>Unit 52 &amp; 53</v>
          </cell>
          <cell r="M130" t="str">
            <v xml:space="preserve">Toronto </v>
          </cell>
          <cell r="N130" t="str">
            <v xml:space="preserve">M1K 1N8 </v>
          </cell>
          <cell r="O130" t="str">
            <v>Red Rose Halal Meat</v>
          </cell>
          <cell r="Q130" t="str">
            <v>462 Birchmount Rd</v>
          </cell>
          <cell r="R130" t="str">
            <v>Unit 52 &amp; 53</v>
          </cell>
          <cell r="T130" t="str">
            <v xml:space="preserve">Toronto </v>
          </cell>
          <cell r="U130" t="str">
            <v xml:space="preserve">M1K 1N8 </v>
          </cell>
          <cell r="V130">
            <v>43468</v>
          </cell>
          <cell r="W130">
            <v>43475</v>
          </cell>
          <cell r="X130">
            <v>2019</v>
          </cell>
        </row>
        <row r="131">
          <cell r="C131" t="str">
            <v>TOR-BRI-100-00078</v>
          </cell>
          <cell r="E131" t="str">
            <v>Symposium Cafe</v>
          </cell>
          <cell r="F131" t="str">
            <v>Val</v>
          </cell>
          <cell r="G131" t="str">
            <v xml:space="preserve">Potter </v>
          </cell>
          <cell r="H131" t="str">
            <v>416-268-9260</v>
          </cell>
          <cell r="I131" t="str">
            <v>val.potter@symposiumcafe.com</v>
          </cell>
          <cell r="J131" t="str">
            <v>5221 Yonge St</v>
          </cell>
          <cell r="M131" t="str">
            <v xml:space="preserve">Toronto </v>
          </cell>
          <cell r="N131" t="str">
            <v xml:space="preserve">M2N 5P8 </v>
          </cell>
          <cell r="O131" t="str">
            <v>Symposium Cafe</v>
          </cell>
          <cell r="Q131" t="str">
            <v>5221 Yonge St</v>
          </cell>
          <cell r="T131" t="str">
            <v xml:space="preserve">Toronto </v>
          </cell>
          <cell r="U131" t="str">
            <v xml:space="preserve">M2N 5P8 </v>
          </cell>
          <cell r="V131">
            <v>43486</v>
          </cell>
          <cell r="W131">
            <v>43488</v>
          </cell>
          <cell r="X131">
            <v>2019</v>
          </cell>
        </row>
        <row r="132">
          <cell r="C132" t="str">
            <v>TOR-BRI-104-00951</v>
          </cell>
          <cell r="E132" t="str">
            <v>Koryo Korean Restaurant &amp; Bar</v>
          </cell>
          <cell r="F132" t="str">
            <v>Phillip</v>
          </cell>
          <cell r="G132" t="str">
            <v>Lee</v>
          </cell>
          <cell r="H132" t="str">
            <v>416-551-2826</v>
          </cell>
          <cell r="I132" t="str">
            <v>Phillip0711@gmail.com</v>
          </cell>
          <cell r="J132" t="str">
            <v>4922 Yonge St</v>
          </cell>
          <cell r="M132" t="str">
            <v xml:space="preserve">Toronto </v>
          </cell>
          <cell r="N132" t="str">
            <v xml:space="preserve">M2H 1J8 </v>
          </cell>
          <cell r="O132" t="str">
            <v>Koryo Korean Restaurant &amp; Bar</v>
          </cell>
          <cell r="Q132" t="str">
            <v>4922 Yonge St</v>
          </cell>
          <cell r="T132" t="str">
            <v xml:space="preserve">Toronto </v>
          </cell>
          <cell r="U132" t="str">
            <v xml:space="preserve">M2H 1J8 </v>
          </cell>
          <cell r="V132">
            <v>43444</v>
          </cell>
          <cell r="W132">
            <v>43475</v>
          </cell>
          <cell r="X132">
            <v>2019</v>
          </cell>
        </row>
        <row r="133">
          <cell r="C133" t="str">
            <v>TOR-BRI-104-00964</v>
          </cell>
          <cell r="E133" t="str">
            <v>King Georges Arms</v>
          </cell>
          <cell r="F133" t="str">
            <v>Niki</v>
          </cell>
          <cell r="G133" t="str">
            <v>Boglis</v>
          </cell>
          <cell r="H133" t="str">
            <v>416-492-8036</v>
          </cell>
          <cell r="I133" t="str">
            <v>nikiboglis@gmail.com</v>
          </cell>
          <cell r="J133" t="str">
            <v>2501 Victoria Park Ave</v>
          </cell>
          <cell r="M133" t="str">
            <v xml:space="preserve">Toronto </v>
          </cell>
          <cell r="N133" t="str">
            <v xml:space="preserve">M1T 1A1 </v>
          </cell>
          <cell r="O133" t="str">
            <v>King Georges Arms</v>
          </cell>
          <cell r="Q133" t="str">
            <v>2501 Victoria Park Ave</v>
          </cell>
          <cell r="T133" t="str">
            <v xml:space="preserve">Toronto </v>
          </cell>
          <cell r="U133" t="str">
            <v xml:space="preserve">M1T 1A1 </v>
          </cell>
          <cell r="V133">
            <v>43445</v>
          </cell>
          <cell r="W133">
            <v>43472</v>
          </cell>
          <cell r="X133">
            <v>2019</v>
          </cell>
        </row>
        <row r="134">
          <cell r="C134" t="str">
            <v>TOR-BRI-108-00661</v>
          </cell>
          <cell r="E134" t="str">
            <v>Convenience Plus</v>
          </cell>
          <cell r="F134" t="str">
            <v>Md Sharfuddin</v>
          </cell>
          <cell r="G134" t="str">
            <v>Hossain</v>
          </cell>
          <cell r="H134" t="str">
            <v>647-915-0771</v>
          </cell>
          <cell r="I134" t="str">
            <v>shajib17@hotmail.com</v>
          </cell>
          <cell r="J134" t="str">
            <v>136 Orton Park Rd</v>
          </cell>
          <cell r="K134" t="str">
            <v>Unit 3</v>
          </cell>
          <cell r="M134" t="str">
            <v xml:space="preserve">Toronto </v>
          </cell>
          <cell r="N134" t="str">
            <v xml:space="preserve">M1G 3H1 </v>
          </cell>
          <cell r="O134" t="str">
            <v>Convenience Plus</v>
          </cell>
          <cell r="Q134" t="str">
            <v>136 Orton Park Rd</v>
          </cell>
          <cell r="R134" t="str">
            <v>Unit 3</v>
          </cell>
          <cell r="T134" t="str">
            <v xml:space="preserve">Toronto </v>
          </cell>
          <cell r="U134" t="str">
            <v xml:space="preserve">M1G 3H1 </v>
          </cell>
          <cell r="V134">
            <v>43469</v>
          </cell>
          <cell r="W134">
            <v>43473</v>
          </cell>
          <cell r="X134">
            <v>2019</v>
          </cell>
        </row>
        <row r="135">
          <cell r="C135" t="str">
            <v>TOR-BRI-108-00492</v>
          </cell>
          <cell r="E135" t="str">
            <v>Patria</v>
          </cell>
          <cell r="F135" t="str">
            <v>David</v>
          </cell>
          <cell r="G135" t="str">
            <v>McDonald</v>
          </cell>
          <cell r="H135" t="str">
            <v>647-217-4274</v>
          </cell>
          <cell r="I135" t="str">
            <v>David.mcdonald@patriatoronto.com</v>
          </cell>
          <cell r="J135" t="str">
            <v>478 King St W</v>
          </cell>
          <cell r="M135" t="str">
            <v xml:space="preserve">Toronto </v>
          </cell>
          <cell r="N135" t="str">
            <v xml:space="preserve">M5V 1L7 </v>
          </cell>
          <cell r="O135" t="str">
            <v>Patria</v>
          </cell>
          <cell r="Q135" t="str">
            <v>478 King St W</v>
          </cell>
          <cell r="T135" t="str">
            <v xml:space="preserve">Toronto </v>
          </cell>
          <cell r="U135" t="str">
            <v xml:space="preserve">M5V 1L7 </v>
          </cell>
          <cell r="V135">
            <v>43427</v>
          </cell>
          <cell r="W135">
            <v>43472</v>
          </cell>
          <cell r="X135">
            <v>2019</v>
          </cell>
        </row>
        <row r="136">
          <cell r="C136" t="str">
            <v>TOR-BRI-126-00378</v>
          </cell>
          <cell r="E136" t="str">
            <v>Pizza Nova</v>
          </cell>
          <cell r="F136" t="str">
            <v>Ebrahim</v>
          </cell>
          <cell r="G136" t="str">
            <v>Giyahi</v>
          </cell>
          <cell r="H136" t="str">
            <v>416-482-6777</v>
          </cell>
          <cell r="I136" t="str">
            <v>ebinational@gmail.com</v>
          </cell>
          <cell r="J136" t="str">
            <v>758 Mount Pleasant Rd</v>
          </cell>
          <cell r="M136" t="str">
            <v xml:space="preserve">Toronto </v>
          </cell>
          <cell r="N136" t="str">
            <v xml:space="preserve">M4S 2N6 </v>
          </cell>
          <cell r="O136" t="str">
            <v>Pizza Nova</v>
          </cell>
          <cell r="Q136" t="str">
            <v>758 Mount Pleasant Rd</v>
          </cell>
          <cell r="T136" t="str">
            <v xml:space="preserve">Toronto </v>
          </cell>
          <cell r="U136" t="str">
            <v xml:space="preserve">M4S 2N6 </v>
          </cell>
          <cell r="V136">
            <v>43475</v>
          </cell>
          <cell r="W136">
            <v>43479</v>
          </cell>
          <cell r="X136">
            <v>2019</v>
          </cell>
        </row>
        <row r="137">
          <cell r="C137" t="str">
            <v>TOR-BRI-109-00240</v>
          </cell>
          <cell r="E137" t="str">
            <v>Adamson BBQ/Conspiracy Pizza</v>
          </cell>
          <cell r="F137" t="str">
            <v>Adam</v>
          </cell>
          <cell r="G137" t="str">
            <v>Skelly</v>
          </cell>
          <cell r="H137" t="str">
            <v>416-316-5216</v>
          </cell>
          <cell r="I137" t="str">
            <v>adam@adamsonbarbecue.com</v>
          </cell>
          <cell r="J137" t="str">
            <v>176 Wicksteed Ave</v>
          </cell>
          <cell r="K137" t="str">
            <v>Unit 1</v>
          </cell>
          <cell r="M137" t="str">
            <v xml:space="preserve">Toronto </v>
          </cell>
          <cell r="N137" t="str">
            <v xml:space="preserve">M4G 2B6 </v>
          </cell>
          <cell r="O137" t="str">
            <v>Adamson BBQ/Conspiracy Pizza</v>
          </cell>
          <cell r="Q137" t="str">
            <v>176 Wicksteed Ave</v>
          </cell>
          <cell r="R137" t="str">
            <v>Unit 1</v>
          </cell>
          <cell r="T137" t="str">
            <v xml:space="preserve">Toronto </v>
          </cell>
          <cell r="U137" t="str">
            <v xml:space="preserve">M4G 2B6 </v>
          </cell>
          <cell r="V137">
            <v>43441</v>
          </cell>
          <cell r="W137">
            <v>43472</v>
          </cell>
          <cell r="X137">
            <v>2019</v>
          </cell>
        </row>
        <row r="138">
          <cell r="C138" t="str">
            <v>TOR-BRI-112-00379</v>
          </cell>
          <cell r="E138" t="str">
            <v>Pizza Nova</v>
          </cell>
          <cell r="F138" t="str">
            <v>Masoud</v>
          </cell>
          <cell r="G138" t="str">
            <v>Moradi</v>
          </cell>
          <cell r="H138" t="str">
            <v>416-653-0015</v>
          </cell>
          <cell r="I138" t="str">
            <v>hosmtol@yahoo.com</v>
          </cell>
          <cell r="J138" t="str">
            <v>557 Rogers Rd</v>
          </cell>
          <cell r="M138" t="str">
            <v xml:space="preserve">Toronto </v>
          </cell>
          <cell r="N138" t="str">
            <v xml:space="preserve">M6M 1B4 </v>
          </cell>
          <cell r="O138" t="str">
            <v>Pizza Nova</v>
          </cell>
          <cell r="Q138" t="str">
            <v>557 Rogers Rd</v>
          </cell>
          <cell r="T138" t="str">
            <v xml:space="preserve">Toronto </v>
          </cell>
          <cell r="U138" t="str">
            <v xml:space="preserve">M6M 1B4 </v>
          </cell>
          <cell r="V138">
            <v>43488</v>
          </cell>
          <cell r="W138">
            <v>43494</v>
          </cell>
          <cell r="X138">
            <v>2019</v>
          </cell>
        </row>
        <row r="139">
          <cell r="C139" t="str">
            <v>TOR-BRI-108-00619</v>
          </cell>
          <cell r="E139" t="str">
            <v>Mucho Burrito Fresh Mexican Grill</v>
          </cell>
          <cell r="F139" t="str">
            <v>Ravindra</v>
          </cell>
          <cell r="G139" t="str">
            <v>Patel</v>
          </cell>
          <cell r="H139" t="str">
            <v>416-438-2374</v>
          </cell>
          <cell r="I139" t="str">
            <v>rcpatel_61@yahoo.com</v>
          </cell>
          <cell r="J139" t="str">
            <v>2000 Eglinton Ave E</v>
          </cell>
          <cell r="K139" t="str">
            <v>Unit 1H</v>
          </cell>
          <cell r="M139" t="str">
            <v xml:space="preserve">Toronto </v>
          </cell>
          <cell r="N139" t="str">
            <v xml:space="preserve">M1L 2M6 </v>
          </cell>
          <cell r="O139" t="str">
            <v>Mucho Burrito Fresh Mexican Grill</v>
          </cell>
          <cell r="Q139" t="str">
            <v>2000 Eglinton Ave E</v>
          </cell>
          <cell r="R139" t="str">
            <v>Unit 1H</v>
          </cell>
          <cell r="T139" t="str">
            <v xml:space="preserve">Toronto </v>
          </cell>
          <cell r="U139" t="str">
            <v xml:space="preserve">M1L 2M6 </v>
          </cell>
          <cell r="V139">
            <v>43451</v>
          </cell>
          <cell r="W139">
            <v>43473</v>
          </cell>
          <cell r="X139">
            <v>2019</v>
          </cell>
        </row>
        <row r="140">
          <cell r="C140" t="str">
            <v>TOR-BRI-112-00345</v>
          </cell>
          <cell r="E140" t="str">
            <v>Sina Persian Cuisine</v>
          </cell>
          <cell r="F140" t="str">
            <v>Ben</v>
          </cell>
          <cell r="G140" t="str">
            <v>Rashidi</v>
          </cell>
          <cell r="H140" t="str">
            <v>647-344-0211</v>
          </cell>
          <cell r="I140" t="str">
            <v>sinapersiancuisine@gmail.com</v>
          </cell>
          <cell r="J140" t="str">
            <v>288 Eglinton Ave W</v>
          </cell>
          <cell r="K140" t="str">
            <v>Unit House</v>
          </cell>
          <cell r="M140" t="str">
            <v xml:space="preserve">Toronto </v>
          </cell>
          <cell r="N140" t="str">
            <v xml:space="preserve">M4R 1B2 </v>
          </cell>
          <cell r="O140" t="str">
            <v>Sina Persian Cuisine</v>
          </cell>
          <cell r="Q140" t="str">
            <v>288 Eglinton Ave W</v>
          </cell>
          <cell r="R140" t="str">
            <v>Unit House</v>
          </cell>
          <cell r="T140" t="str">
            <v xml:space="preserve">Toronto </v>
          </cell>
          <cell r="U140" t="str">
            <v xml:space="preserve">M4R 1B2 </v>
          </cell>
          <cell r="V140">
            <v>43469</v>
          </cell>
          <cell r="W140">
            <v>43473</v>
          </cell>
          <cell r="X140">
            <v>2019</v>
          </cell>
        </row>
        <row r="141">
          <cell r="C141" t="str">
            <v>TOR-BRI-104-01014</v>
          </cell>
          <cell r="E141" t="str">
            <v>Baro Gun Pang</v>
          </cell>
          <cell r="F141" t="str">
            <v>Young</v>
          </cell>
          <cell r="G141" t="str">
            <v>Suk Lee</v>
          </cell>
          <cell r="H141" t="str">
            <v>416-225-4882</v>
          </cell>
          <cell r="I141" t="str">
            <v>bgpbakery@gmail.com</v>
          </cell>
          <cell r="J141" t="str">
            <v>6118 Yonge St</v>
          </cell>
          <cell r="M141" t="str">
            <v xml:space="preserve">Toronto </v>
          </cell>
          <cell r="N141" t="str">
            <v xml:space="preserve">M2M 3W7 </v>
          </cell>
          <cell r="O141" t="str">
            <v>Baro Gun Pang</v>
          </cell>
          <cell r="Q141" t="str">
            <v>6118 Yonge St</v>
          </cell>
          <cell r="T141" t="str">
            <v xml:space="preserve">Toronto </v>
          </cell>
          <cell r="U141" t="str">
            <v xml:space="preserve">M2M 3W7 </v>
          </cell>
          <cell r="V141">
            <v>43461</v>
          </cell>
          <cell r="W141">
            <v>43475</v>
          </cell>
          <cell r="X141">
            <v>2019</v>
          </cell>
        </row>
        <row r="142">
          <cell r="C142" t="str">
            <v>TOR-BRI-147-00025</v>
          </cell>
          <cell r="E142" t="str">
            <v>Shoppers Drug Mart - 877</v>
          </cell>
          <cell r="F142" t="str">
            <v>Amal</v>
          </cell>
          <cell r="G142" t="str">
            <v>Jina</v>
          </cell>
          <cell r="H142" t="str">
            <v>905-569-8990</v>
          </cell>
          <cell r="I142" t="str">
            <v>n/a</v>
          </cell>
          <cell r="J142" t="str">
            <v>1859 Leslie St</v>
          </cell>
          <cell r="M142" t="str">
            <v xml:space="preserve">Toronto </v>
          </cell>
          <cell r="N142" t="str">
            <v xml:space="preserve">M3B 2M1 </v>
          </cell>
          <cell r="O142" t="str">
            <v>Shoppers Drug Mart - 877</v>
          </cell>
          <cell r="Q142" t="str">
            <v>1859 Leslie St</v>
          </cell>
          <cell r="T142" t="str">
            <v xml:space="preserve">Toronto </v>
          </cell>
          <cell r="U142" t="str">
            <v xml:space="preserve">M3B 2M1 </v>
          </cell>
          <cell r="V142">
            <v>43473</v>
          </cell>
          <cell r="W142">
            <v>43473</v>
          </cell>
          <cell r="X142">
            <v>2019</v>
          </cell>
        </row>
        <row r="143">
          <cell r="C143" t="str">
            <v>TOR-BRI-104-00913</v>
          </cell>
          <cell r="E143" t="str">
            <v>Wilson Variety</v>
          </cell>
          <cell r="F143" t="str">
            <v>Kevin</v>
          </cell>
          <cell r="G143" t="str">
            <v>Woo</v>
          </cell>
          <cell r="H143" t="str">
            <v>647-727-2375</v>
          </cell>
          <cell r="I143" t="str">
            <v>kewyboomwoo@gmail.com</v>
          </cell>
          <cell r="J143" t="str">
            <v>1371 Wilson Ave</v>
          </cell>
          <cell r="M143" t="str">
            <v xml:space="preserve">Toronto </v>
          </cell>
          <cell r="N143" t="str">
            <v xml:space="preserve">M3M 1H7 </v>
          </cell>
          <cell r="O143" t="str">
            <v>Wilson Variety</v>
          </cell>
          <cell r="Q143" t="str">
            <v>1371 Wilson Ave</v>
          </cell>
          <cell r="T143" t="str">
            <v xml:space="preserve">Toronto </v>
          </cell>
          <cell r="U143" t="str">
            <v xml:space="preserve">M3M 1H7 </v>
          </cell>
          <cell r="V143">
            <v>43434</v>
          </cell>
          <cell r="W143">
            <v>43469</v>
          </cell>
          <cell r="X143">
            <v>2019</v>
          </cell>
        </row>
        <row r="144">
          <cell r="C144" t="str">
            <v>TOR-BRI-126-00372</v>
          </cell>
          <cell r="E144" t="str">
            <v>McSorleys Wonderful Saloon and Grill</v>
          </cell>
          <cell r="F144" t="str">
            <v>Avery</v>
          </cell>
          <cell r="G144" t="str">
            <v>Barker</v>
          </cell>
          <cell r="H144" t="str">
            <v>416-932-0655</v>
          </cell>
          <cell r="I144" t="str">
            <v>avery@mcsorleys.ca</v>
          </cell>
          <cell r="J144" t="str">
            <v>1544 Bayview Ave</v>
          </cell>
          <cell r="M144" t="str">
            <v xml:space="preserve">Toronto </v>
          </cell>
          <cell r="N144" t="str">
            <v xml:space="preserve">M4G 3B6 </v>
          </cell>
          <cell r="O144" t="str">
            <v>McSorleys Wonderful Saloon and Grill</v>
          </cell>
          <cell r="Q144" t="str">
            <v>1544 Bayview Ave</v>
          </cell>
          <cell r="T144" t="str">
            <v xml:space="preserve">Toronto </v>
          </cell>
          <cell r="U144" t="str">
            <v xml:space="preserve">M4G 3B6 </v>
          </cell>
          <cell r="V144">
            <v>43472</v>
          </cell>
          <cell r="W144">
            <v>43479</v>
          </cell>
          <cell r="X144">
            <v>2019</v>
          </cell>
        </row>
        <row r="145">
          <cell r="C145" t="str">
            <v>TOR-BRI-108-00732</v>
          </cell>
          <cell r="E145" t="str">
            <v>Porchetta &amp; Co</v>
          </cell>
          <cell r="F145" t="str">
            <v>Kyle</v>
          </cell>
          <cell r="G145" t="str">
            <v>Myers</v>
          </cell>
          <cell r="H145" t="str">
            <v>647-351-8844</v>
          </cell>
          <cell r="I145" t="str">
            <v>Porchettaandco@gmail.com</v>
          </cell>
          <cell r="J145" t="str">
            <v>545 King St W</v>
          </cell>
          <cell r="K145" t="str">
            <v>Basement</v>
          </cell>
          <cell r="M145" t="str">
            <v>Toronto</v>
          </cell>
          <cell r="N145" t="str">
            <v xml:space="preserve">M5V 1M1 </v>
          </cell>
          <cell r="O145" t="str">
            <v>Porchetta &amp; Co</v>
          </cell>
          <cell r="Q145" t="str">
            <v>545 King St W</v>
          </cell>
          <cell r="R145" t="str">
            <v>Basement</v>
          </cell>
          <cell r="T145" t="str">
            <v>Toronto</v>
          </cell>
          <cell r="U145" t="str">
            <v xml:space="preserve">M5V 1M1 </v>
          </cell>
          <cell r="V145">
            <v>43489</v>
          </cell>
          <cell r="W145">
            <v>43495</v>
          </cell>
          <cell r="X145">
            <v>2019</v>
          </cell>
        </row>
        <row r="146">
          <cell r="C146" t="str">
            <v>TOR-BRI-108-00529</v>
          </cell>
          <cell r="E146" t="str">
            <v>Poutinis House of Poutine</v>
          </cell>
          <cell r="F146" t="str">
            <v>Nick</v>
          </cell>
          <cell r="G146" t="str">
            <v>Laliberte</v>
          </cell>
          <cell r="H146" t="str">
            <v>647-668-7954</v>
          </cell>
          <cell r="I146" t="str">
            <v>squeaky@poutini.com</v>
          </cell>
          <cell r="J146" t="str">
            <v>1112 Queen St W</v>
          </cell>
          <cell r="M146" t="str">
            <v xml:space="preserve">Toronto </v>
          </cell>
          <cell r="N146" t="str">
            <v xml:space="preserve">M6J 1H9 </v>
          </cell>
          <cell r="O146" t="str">
            <v>Poutinis House of Poutine</v>
          </cell>
          <cell r="Q146" t="str">
            <v>1112 Queen St W</v>
          </cell>
          <cell r="T146" t="str">
            <v xml:space="preserve">Toronto </v>
          </cell>
          <cell r="U146" t="str">
            <v xml:space="preserve">M6J 1H9 </v>
          </cell>
          <cell r="V146">
            <v>43434</v>
          </cell>
          <cell r="W146">
            <v>43468</v>
          </cell>
          <cell r="X146">
            <v>2019</v>
          </cell>
        </row>
        <row r="147">
          <cell r="C147" t="str">
            <v>TOR-BRI-112-00352</v>
          </cell>
          <cell r="E147" t="str">
            <v>Subway</v>
          </cell>
          <cell r="F147" t="str">
            <v>Shidev</v>
          </cell>
          <cell r="G147" t="str">
            <v>Bhullar</v>
          </cell>
          <cell r="H147" t="str">
            <v>647-765-7252</v>
          </cell>
          <cell r="I147" t="str">
            <v>shivdev5911@gmail.com</v>
          </cell>
          <cell r="J147" t="str">
            <v xml:space="preserve">1194 Weston Rd </v>
          </cell>
          <cell r="M147" t="str">
            <v>Toronto</v>
          </cell>
          <cell r="N147" t="str">
            <v xml:space="preserve">M6M 4P4 </v>
          </cell>
          <cell r="O147" t="str">
            <v>Subway</v>
          </cell>
          <cell r="Q147" t="str">
            <v xml:space="preserve">1194 Weston Rd </v>
          </cell>
          <cell r="T147" t="str">
            <v>Toronto</v>
          </cell>
          <cell r="U147" t="str">
            <v xml:space="preserve">M6M 4P4 </v>
          </cell>
          <cell r="V147">
            <v>43474</v>
          </cell>
          <cell r="W147">
            <v>43496</v>
          </cell>
          <cell r="X147">
            <v>2019</v>
          </cell>
        </row>
        <row r="148">
          <cell r="C148" t="str">
            <v>TOR-BRI-112-00355</v>
          </cell>
          <cell r="E148" t="str">
            <v>Freshly Squeezed</v>
          </cell>
          <cell r="F148" t="str">
            <v>Mike</v>
          </cell>
          <cell r="G148" t="str">
            <v>Patel</v>
          </cell>
          <cell r="H148" t="str">
            <v>647-865-5237</v>
          </cell>
          <cell r="I148" t="str">
            <v>m_patel41@hotmail.com</v>
          </cell>
          <cell r="J148" t="str">
            <v>2200 Yonge St</v>
          </cell>
          <cell r="K148" t="str">
            <v>Unit FC10</v>
          </cell>
          <cell r="M148" t="str">
            <v xml:space="preserve">Toronto </v>
          </cell>
          <cell r="N148" t="str">
            <v xml:space="preserve">M4S 1S5 </v>
          </cell>
          <cell r="O148" t="str">
            <v>Freshly Squeezed</v>
          </cell>
          <cell r="Q148" t="str">
            <v>2200 Yonge St</v>
          </cell>
          <cell r="R148" t="str">
            <v>Unit FC10</v>
          </cell>
          <cell r="T148" t="str">
            <v xml:space="preserve">Toronto </v>
          </cell>
          <cell r="U148" t="str">
            <v xml:space="preserve">M4S 1S5 </v>
          </cell>
          <cell r="V148">
            <v>43472</v>
          </cell>
          <cell r="W148">
            <v>43479</v>
          </cell>
          <cell r="X148">
            <v>2019</v>
          </cell>
        </row>
        <row r="149">
          <cell r="C149" t="str">
            <v>TOR-BRI-126-00399</v>
          </cell>
          <cell r="E149" t="str">
            <v xml:space="preserve">Queen Victoria Pub </v>
          </cell>
          <cell r="F149" t="str">
            <v>Steve</v>
          </cell>
          <cell r="G149" t="str">
            <v>Jankulovski</v>
          </cell>
          <cell r="H149" t="str">
            <v>647-347-1141</v>
          </cell>
          <cell r="I149" t="str">
            <v>queenvictoriaspub@gmail.com</v>
          </cell>
          <cell r="J149" t="str">
            <v>2240 Midland Ave</v>
          </cell>
          <cell r="K149" t="str">
            <v>Unit 1 and 13</v>
          </cell>
          <cell r="M149" t="str">
            <v xml:space="preserve">Toronto </v>
          </cell>
          <cell r="N149" t="str">
            <v xml:space="preserve">M1P 4R9 </v>
          </cell>
          <cell r="O149" t="str">
            <v xml:space="preserve">Queen Victoria Pub </v>
          </cell>
          <cell r="Q149" t="str">
            <v>2240 Midland Ave</v>
          </cell>
          <cell r="R149" t="str">
            <v>Unit 1 and 13</v>
          </cell>
          <cell r="T149" t="str">
            <v xml:space="preserve">Toronto </v>
          </cell>
          <cell r="U149" t="str">
            <v xml:space="preserve">M1P 4R9 </v>
          </cell>
          <cell r="V149">
            <v>43486</v>
          </cell>
          <cell r="W149">
            <v>43487</v>
          </cell>
          <cell r="X149">
            <v>2019</v>
          </cell>
        </row>
        <row r="150">
          <cell r="C150" t="str">
            <v>TOR-BRI-147-00043</v>
          </cell>
          <cell r="E150" t="str">
            <v>Shoppers Drug Mart - 869</v>
          </cell>
          <cell r="F150" t="str">
            <v>Amal</v>
          </cell>
          <cell r="G150" t="str">
            <v>Jina</v>
          </cell>
          <cell r="H150" t="str">
            <v>905-569-8990</v>
          </cell>
          <cell r="I150" t="str">
            <v>n/a</v>
          </cell>
          <cell r="J150" t="str">
            <v>1533 Jane St</v>
          </cell>
          <cell r="M150" t="str">
            <v xml:space="preserve">Toronto </v>
          </cell>
          <cell r="N150" t="str">
            <v xml:space="preserve">M9N 2R2 </v>
          </cell>
          <cell r="O150" t="str">
            <v>Shoppers Drug Mart - 869</v>
          </cell>
          <cell r="Q150" t="str">
            <v>1533 Jane St</v>
          </cell>
          <cell r="T150" t="str">
            <v xml:space="preserve">Toronto </v>
          </cell>
          <cell r="U150" t="str">
            <v xml:space="preserve">M9N 2R2 </v>
          </cell>
          <cell r="V150">
            <v>43475</v>
          </cell>
          <cell r="W150">
            <v>43475</v>
          </cell>
          <cell r="X150">
            <v>2019</v>
          </cell>
        </row>
        <row r="151">
          <cell r="C151" t="str">
            <v>TOR-BRI-147-00018</v>
          </cell>
          <cell r="E151" t="str">
            <v>Shoppers Drug Mart - 917</v>
          </cell>
          <cell r="F151" t="str">
            <v>Amal</v>
          </cell>
          <cell r="G151" t="str">
            <v>Jina</v>
          </cell>
          <cell r="H151" t="str">
            <v>905-569-8990</v>
          </cell>
          <cell r="I151" t="str">
            <v>n/a</v>
          </cell>
          <cell r="J151" t="str">
            <v>4865 Leslie St</v>
          </cell>
          <cell r="M151" t="str">
            <v xml:space="preserve">Toronto </v>
          </cell>
          <cell r="N151" t="str">
            <v xml:space="preserve">M2J 2K8 </v>
          </cell>
          <cell r="O151" t="str">
            <v>Shoppers Drug Mart - 917</v>
          </cell>
          <cell r="Q151" t="str">
            <v>4865 Leslie St</v>
          </cell>
          <cell r="T151" t="str">
            <v xml:space="preserve">Toronto </v>
          </cell>
          <cell r="U151" t="str">
            <v xml:space="preserve">M2J 2K8 </v>
          </cell>
          <cell r="V151">
            <v>43486</v>
          </cell>
          <cell r="W151">
            <v>43486</v>
          </cell>
          <cell r="X151">
            <v>2019</v>
          </cell>
        </row>
        <row r="152">
          <cell r="C152" t="str">
            <v>TOR-BRI-108-00708</v>
          </cell>
          <cell r="E152" t="str">
            <v>Little Bourbon House</v>
          </cell>
          <cell r="F152" t="str">
            <v>Leegan</v>
          </cell>
          <cell r="G152" t="str">
            <v>Sinnathamby</v>
          </cell>
          <cell r="H152" t="str">
            <v>416-536-1806</v>
          </cell>
          <cell r="I152" t="str">
            <v>littlebourbonhouse@gmail.com</v>
          </cell>
          <cell r="J152" t="str">
            <v>3655 St Clair Ave E</v>
          </cell>
          <cell r="M152" t="str">
            <v xml:space="preserve">Toronto </v>
          </cell>
          <cell r="N152" t="str">
            <v xml:space="preserve">M1M 1T1 </v>
          </cell>
          <cell r="O152" t="str">
            <v>Little Bourbon House</v>
          </cell>
          <cell r="Q152" t="str">
            <v>3655 St Clair Ave E</v>
          </cell>
          <cell r="T152" t="str">
            <v xml:space="preserve">Toronto </v>
          </cell>
          <cell r="U152" t="str">
            <v xml:space="preserve">M1M 1T1 </v>
          </cell>
          <cell r="V152">
            <v>43481</v>
          </cell>
          <cell r="W152">
            <v>43486</v>
          </cell>
          <cell r="X152">
            <v>2019</v>
          </cell>
        </row>
        <row r="153">
          <cell r="C153" t="str">
            <v>TOR-BRI-147-00009</v>
          </cell>
          <cell r="E153" t="str">
            <v>Shoppers Drug Mart - 867</v>
          </cell>
          <cell r="F153" t="str">
            <v>Amal</v>
          </cell>
          <cell r="G153" t="str">
            <v>Jina</v>
          </cell>
          <cell r="H153" t="str">
            <v>905-569-8990</v>
          </cell>
          <cell r="I153" t="str">
            <v>n/a</v>
          </cell>
          <cell r="J153" t="str">
            <v>620 Keele St</v>
          </cell>
          <cell r="M153" t="str">
            <v xml:space="preserve">Toronto </v>
          </cell>
          <cell r="N153" t="str">
            <v xml:space="preserve">M6N 3E2 </v>
          </cell>
          <cell r="O153" t="str">
            <v>Shoppers Drug Mart - 867</v>
          </cell>
          <cell r="Q153" t="str">
            <v>620 Keele St</v>
          </cell>
          <cell r="T153" t="str">
            <v xml:space="preserve">Toronto </v>
          </cell>
          <cell r="U153" t="str">
            <v xml:space="preserve">M6N 3E2 </v>
          </cell>
          <cell r="V153">
            <v>43476</v>
          </cell>
          <cell r="W153">
            <v>43476</v>
          </cell>
          <cell r="X153">
            <v>2019</v>
          </cell>
        </row>
        <row r="154">
          <cell r="C154" t="str">
            <v>TOR-BRI-104-00938</v>
          </cell>
          <cell r="E154" t="str">
            <v>Vietnam Noodle Star</v>
          </cell>
          <cell r="F154" t="str">
            <v>Joey</v>
          </cell>
          <cell r="G154" t="str">
            <v>Liu</v>
          </cell>
          <cell r="H154" t="str">
            <v>416-609-9796</v>
          </cell>
          <cell r="I154" t="str">
            <v>joeyliu@live.ca</v>
          </cell>
          <cell r="J154" t="str">
            <v>4188 Finch Ave E</v>
          </cell>
          <cell r="K154" t="str">
            <v>Unit 2</v>
          </cell>
          <cell r="M154" t="str">
            <v xml:space="preserve">Toronto </v>
          </cell>
          <cell r="N154" t="str">
            <v xml:space="preserve">M1S 4T6 </v>
          </cell>
          <cell r="O154" t="str">
            <v>Vietnam Noodle Star</v>
          </cell>
          <cell r="Q154" t="str">
            <v>4188 Finch Ave E</v>
          </cell>
          <cell r="R154" t="str">
            <v>Unit 2</v>
          </cell>
          <cell r="T154" t="str">
            <v xml:space="preserve">Toronto </v>
          </cell>
          <cell r="U154" t="str">
            <v xml:space="preserve">M1S 4T6 </v>
          </cell>
          <cell r="V154">
            <v>43440</v>
          </cell>
          <cell r="W154">
            <v>43486</v>
          </cell>
          <cell r="X154">
            <v>2019</v>
          </cell>
        </row>
        <row r="155">
          <cell r="C155" t="str">
            <v>TOR-BRI-108-00703</v>
          </cell>
          <cell r="E155" t="str">
            <v>Junction Local</v>
          </cell>
          <cell r="F155" t="str">
            <v>Gino</v>
          </cell>
          <cell r="G155" t="str">
            <v>Benevenga</v>
          </cell>
          <cell r="H155" t="str">
            <v>416-766-3841</v>
          </cell>
          <cell r="I155" t="str">
            <v>info@junctionlocal.com</v>
          </cell>
          <cell r="J155" t="str">
            <v>3076 Dundas St W</v>
          </cell>
          <cell r="M155" t="str">
            <v>Toronto</v>
          </cell>
          <cell r="N155" t="str">
            <v xml:space="preserve">M6P 1Z8 </v>
          </cell>
          <cell r="O155" t="str">
            <v>Junction Local</v>
          </cell>
          <cell r="Q155" t="str">
            <v>3076 Dundas St W</v>
          </cell>
          <cell r="T155" t="str">
            <v>Toronto</v>
          </cell>
          <cell r="U155" t="str">
            <v xml:space="preserve">M6P 1Z8 </v>
          </cell>
          <cell r="V155">
            <v>43480</v>
          </cell>
          <cell r="W155">
            <v>43487</v>
          </cell>
          <cell r="X155">
            <v>2019</v>
          </cell>
        </row>
        <row r="156">
          <cell r="C156" t="str">
            <v>TOR-BRI-147-00017</v>
          </cell>
          <cell r="E156" t="str">
            <v>Shoppers Drug Mart - 1351</v>
          </cell>
          <cell r="F156" t="str">
            <v>Amal</v>
          </cell>
          <cell r="G156" t="str">
            <v>Jina</v>
          </cell>
          <cell r="H156" t="str">
            <v>905-569-8990</v>
          </cell>
          <cell r="I156" t="str">
            <v>n/a</v>
          </cell>
          <cell r="J156" t="str">
            <v>18 Lower Jarvis St</v>
          </cell>
          <cell r="M156" t="str">
            <v xml:space="preserve">Toronto </v>
          </cell>
          <cell r="N156" t="str">
            <v xml:space="preserve">M5E 1N1 </v>
          </cell>
          <cell r="O156" t="str">
            <v>Shoppers Drug Mart - 1351</v>
          </cell>
          <cell r="Q156" t="str">
            <v>18 Lower Jarvis St</v>
          </cell>
          <cell r="T156" t="str">
            <v xml:space="preserve">Toronto </v>
          </cell>
          <cell r="U156" t="str">
            <v xml:space="preserve">M5E 1N1 </v>
          </cell>
          <cell r="V156">
            <v>43483</v>
          </cell>
          <cell r="W156">
            <v>43483</v>
          </cell>
          <cell r="X156">
            <v>2019</v>
          </cell>
        </row>
        <row r="157">
          <cell r="C157" t="str">
            <v>TOR-BRI-126-00351</v>
          </cell>
          <cell r="E157" t="str">
            <v>But N Ben Scottish Bakery</v>
          </cell>
          <cell r="F157" t="str">
            <v>Melanie</v>
          </cell>
          <cell r="G157" t="str">
            <v>Crozier</v>
          </cell>
          <cell r="H157" t="str">
            <v>416-438-4214</v>
          </cell>
          <cell r="I157" t="str">
            <v>butnbenbakery@gmail.com</v>
          </cell>
          <cell r="J157" t="str">
            <v>1601 Ellesmere Rd</v>
          </cell>
          <cell r="M157" t="str">
            <v xml:space="preserve">Toronto </v>
          </cell>
          <cell r="N157" t="str">
            <v xml:space="preserve">M1P 2Y3 </v>
          </cell>
          <cell r="O157" t="str">
            <v>But N Ben Scottish Bakery</v>
          </cell>
          <cell r="Q157" t="str">
            <v>1601 Ellesmere Rd</v>
          </cell>
          <cell r="T157" t="str">
            <v xml:space="preserve">Toronto </v>
          </cell>
          <cell r="U157" t="str">
            <v xml:space="preserve">M1P 2Y3 </v>
          </cell>
          <cell r="V157">
            <v>43453</v>
          </cell>
          <cell r="W157">
            <v>43473</v>
          </cell>
          <cell r="X157">
            <v>2019</v>
          </cell>
        </row>
        <row r="158">
          <cell r="C158" t="str">
            <v>TOR-BRI-108-00715</v>
          </cell>
          <cell r="E158" t="str">
            <v>M &amp; S West Indian Supermarket</v>
          </cell>
          <cell r="F158" t="str">
            <v>Kingsley</v>
          </cell>
          <cell r="G158" t="str">
            <v>Marfo</v>
          </cell>
          <cell r="H158" t="str">
            <v>416-261-1226</v>
          </cell>
          <cell r="I158" t="str">
            <v>kingsleymarfo@hotmail.com</v>
          </cell>
          <cell r="J158" t="str">
            <v>28 Nelson St</v>
          </cell>
          <cell r="M158" t="str">
            <v xml:space="preserve">Toronto </v>
          </cell>
          <cell r="N158" t="str">
            <v xml:space="preserve">M1J 2V3 </v>
          </cell>
          <cell r="O158" t="str">
            <v>M &amp; S West Indian Supermarket</v>
          </cell>
          <cell r="Q158" t="str">
            <v>28 Nelson St</v>
          </cell>
          <cell r="T158" t="str">
            <v xml:space="preserve">Toronto </v>
          </cell>
          <cell r="U158" t="str">
            <v xml:space="preserve">M1J 2V3 </v>
          </cell>
          <cell r="V158">
            <v>43486</v>
          </cell>
          <cell r="W158">
            <v>43488</v>
          </cell>
          <cell r="X158">
            <v>2019</v>
          </cell>
        </row>
        <row r="159">
          <cell r="C159" t="str">
            <v>TOR-BRI-100-00076</v>
          </cell>
          <cell r="E159" t="str">
            <v>The Epicure Shop</v>
          </cell>
          <cell r="F159" t="str">
            <v>Patty</v>
          </cell>
          <cell r="G159" t="str">
            <v>Junior</v>
          </cell>
          <cell r="H159" t="str">
            <v>416-928-0291</v>
          </cell>
          <cell r="I159" t="str">
            <v>pjunior@rogers.com</v>
          </cell>
          <cell r="J159" t="str">
            <v>473 Parliament St</v>
          </cell>
          <cell r="M159" t="str">
            <v xml:space="preserve">Toronto </v>
          </cell>
          <cell r="N159" t="str">
            <v xml:space="preserve">M5A 3A3 </v>
          </cell>
          <cell r="O159" t="str">
            <v>The Epicure Shop</v>
          </cell>
          <cell r="Q159" t="str">
            <v>473 Parliament St</v>
          </cell>
          <cell r="T159" t="str">
            <v xml:space="preserve">Toronto </v>
          </cell>
          <cell r="U159" t="str">
            <v xml:space="preserve">M5A 3A3 </v>
          </cell>
          <cell r="V159">
            <v>43479</v>
          </cell>
          <cell r="W159">
            <v>43493</v>
          </cell>
          <cell r="X159">
            <v>2019</v>
          </cell>
        </row>
        <row r="160">
          <cell r="C160" t="str">
            <v>TOR-BRI-108-00680</v>
          </cell>
          <cell r="E160" t="str">
            <v>SPiN Toronto</v>
          </cell>
          <cell r="F160" t="str">
            <v>Nicole</v>
          </cell>
          <cell r="G160" t="str">
            <v>McLellan</v>
          </cell>
          <cell r="H160" t="str">
            <v>416-451-4660</v>
          </cell>
          <cell r="I160" t="str">
            <v>nicole@wearespin.com</v>
          </cell>
          <cell r="J160" t="str">
            <v>461 King St W</v>
          </cell>
          <cell r="M160" t="str">
            <v xml:space="preserve">Toronto </v>
          </cell>
          <cell r="N160" t="str">
            <v xml:space="preserve">M5V 1E3 </v>
          </cell>
          <cell r="O160" t="str">
            <v>SPiN Toronto</v>
          </cell>
          <cell r="Q160" t="str">
            <v>461 King St W</v>
          </cell>
          <cell r="T160" t="str">
            <v xml:space="preserve">Toronto </v>
          </cell>
          <cell r="U160" t="str">
            <v xml:space="preserve">M5V 1E3 </v>
          </cell>
          <cell r="V160">
            <v>43474</v>
          </cell>
          <cell r="W160">
            <v>43480</v>
          </cell>
          <cell r="X160">
            <v>2019</v>
          </cell>
        </row>
        <row r="161">
          <cell r="C161" t="str">
            <v>TOR-BRI-108-00242</v>
          </cell>
          <cell r="E161" t="str">
            <v>Rasa Restaurant</v>
          </cell>
          <cell r="F161" t="str">
            <v>Declan</v>
          </cell>
          <cell r="G161" t="str">
            <v>Edwards</v>
          </cell>
          <cell r="H161" t="str">
            <v>647-884-4442</v>
          </cell>
          <cell r="I161" t="str">
            <v>dan.clark@rasabar.ca</v>
          </cell>
          <cell r="J161" t="str">
            <v>196 Robert St</v>
          </cell>
          <cell r="M161" t="str">
            <v xml:space="preserve">Toronto </v>
          </cell>
          <cell r="N161" t="str">
            <v xml:space="preserve">M5S 2K8 </v>
          </cell>
          <cell r="O161" t="str">
            <v>Rasa Restaurant</v>
          </cell>
          <cell r="Q161" t="str">
            <v>196 Robert St</v>
          </cell>
          <cell r="T161" t="str">
            <v xml:space="preserve">Toronto </v>
          </cell>
          <cell r="U161" t="str">
            <v xml:space="preserve">M5S 2K8 </v>
          </cell>
          <cell r="V161">
            <v>43343</v>
          </cell>
          <cell r="W161">
            <v>43496</v>
          </cell>
          <cell r="X161">
            <v>2019</v>
          </cell>
        </row>
        <row r="162">
          <cell r="C162" t="str">
            <v>TOR-BRI-104-00960</v>
          </cell>
          <cell r="E162" t="str">
            <v>Pizza Nova</v>
          </cell>
          <cell r="F162" t="str">
            <v>Farid</v>
          </cell>
          <cell r="G162" t="str">
            <v>Waziri</v>
          </cell>
          <cell r="H162" t="str">
            <v>416-499-8888</v>
          </cell>
          <cell r="I162" t="str">
            <v>n/a</v>
          </cell>
          <cell r="J162" t="str">
            <v>395 Bamburgh Cir</v>
          </cell>
          <cell r="M162" t="str">
            <v xml:space="preserve">Toronto </v>
          </cell>
          <cell r="N162" t="str">
            <v xml:space="preserve">M1W 3Y1 </v>
          </cell>
          <cell r="O162" t="str">
            <v>Pizza Nova</v>
          </cell>
          <cell r="Q162" t="str">
            <v>395 Bamburgh Cir</v>
          </cell>
          <cell r="T162" t="str">
            <v xml:space="preserve">Toronto </v>
          </cell>
          <cell r="U162" t="str">
            <v xml:space="preserve">M1W 3Y1 </v>
          </cell>
          <cell r="V162">
            <v>43445</v>
          </cell>
          <cell r="W162">
            <v>43467</v>
          </cell>
          <cell r="X162">
            <v>2019</v>
          </cell>
        </row>
        <row r="163">
          <cell r="C163" t="str">
            <v>TOR-BRI-108-00727</v>
          </cell>
          <cell r="E163" t="str">
            <v>Cultures</v>
          </cell>
          <cell r="F163" t="str">
            <v>James</v>
          </cell>
          <cell r="G163" t="str">
            <v>Guan</v>
          </cell>
          <cell r="H163" t="str">
            <v xml:space="preserve">416-873-7255 cell &amp; business </v>
          </cell>
          <cell r="I163" t="str">
            <v>cultures013@gmail.com</v>
          </cell>
          <cell r="J163" t="str">
            <v>25 The West Mall</v>
          </cell>
          <cell r="K163" t="str">
            <v>Cru F015</v>
          </cell>
          <cell r="M163" t="str">
            <v xml:space="preserve">Toronto </v>
          </cell>
          <cell r="N163" t="str">
            <v xml:space="preserve">M9C 1B8 </v>
          </cell>
          <cell r="O163" t="str">
            <v>Cultures</v>
          </cell>
          <cell r="Q163" t="str">
            <v>25 The West Mall</v>
          </cell>
          <cell r="R163" t="str">
            <v>Cru F015</v>
          </cell>
          <cell r="T163" t="str">
            <v xml:space="preserve">Toronto </v>
          </cell>
          <cell r="U163" t="str">
            <v xml:space="preserve">M9C 1B8 </v>
          </cell>
          <cell r="V163">
            <v>43488</v>
          </cell>
          <cell r="W163">
            <v>43495</v>
          </cell>
          <cell r="X163">
            <v>2019</v>
          </cell>
        </row>
        <row r="164">
          <cell r="C164" t="str">
            <v>TOR-BRI-104-00765</v>
          </cell>
          <cell r="E164" t="str">
            <v>Tabule Bayview Village</v>
          </cell>
          <cell r="F164" t="str">
            <v>Diana</v>
          </cell>
          <cell r="G164" t="str">
            <v>Sadaris</v>
          </cell>
          <cell r="H164" t="str">
            <v>416-824-2820</v>
          </cell>
          <cell r="I164" t="str">
            <v>diana@tabule.ca</v>
          </cell>
          <cell r="J164" t="str">
            <v>2901 Bayview Ave</v>
          </cell>
          <cell r="K164" t="str">
            <v>Unit 27</v>
          </cell>
          <cell r="M164" t="str">
            <v xml:space="preserve">Toronto </v>
          </cell>
          <cell r="N164" t="str">
            <v xml:space="preserve">M2K 1E6 </v>
          </cell>
          <cell r="O164" t="str">
            <v>Tabule Bayview Village</v>
          </cell>
          <cell r="Q164" t="str">
            <v>2901 Bayview Ave</v>
          </cell>
          <cell r="R164" t="str">
            <v>Unit 27</v>
          </cell>
          <cell r="T164" t="str">
            <v xml:space="preserve">Toronto </v>
          </cell>
          <cell r="U164" t="str">
            <v xml:space="preserve">M2K 1E6 </v>
          </cell>
          <cell r="V164">
            <v>43411</v>
          </cell>
          <cell r="W164">
            <v>43490</v>
          </cell>
          <cell r="X164">
            <v>2019</v>
          </cell>
        </row>
        <row r="165">
          <cell r="C165" t="str">
            <v>TOR-BRI-147-00031</v>
          </cell>
          <cell r="E165" t="str">
            <v>Shoppers Drug Mart - 1388</v>
          </cell>
          <cell r="F165" t="str">
            <v>Amal</v>
          </cell>
          <cell r="G165" t="str">
            <v>Jina</v>
          </cell>
          <cell r="H165" t="str">
            <v>905-569-8990</v>
          </cell>
          <cell r="I165" t="str">
            <v>n/a</v>
          </cell>
          <cell r="J165" t="str">
            <v>2330 Kennedy Rd</v>
          </cell>
          <cell r="M165" t="str">
            <v>Scarborough</v>
          </cell>
          <cell r="N165" t="str">
            <v xml:space="preserve">M1T 3H1 </v>
          </cell>
          <cell r="O165" t="str">
            <v>Shoppers Drug Mart - 1388</v>
          </cell>
          <cell r="Q165" t="str">
            <v>2330 Kennedy Rd</v>
          </cell>
          <cell r="T165" t="str">
            <v>Scarborough</v>
          </cell>
          <cell r="U165" t="str">
            <v xml:space="preserve">M1T 3H1 </v>
          </cell>
          <cell r="V165">
            <v>43494</v>
          </cell>
          <cell r="W165">
            <v>43494</v>
          </cell>
          <cell r="X165">
            <v>2019</v>
          </cell>
        </row>
        <row r="166">
          <cell r="C166" t="str">
            <v>TOR-BRI-108-00704</v>
          </cell>
          <cell r="E166" t="str">
            <v>The Friendly Thai</v>
          </cell>
          <cell r="F166" t="str">
            <v>Jay</v>
          </cell>
          <cell r="G166" t="str">
            <v>Ram</v>
          </cell>
          <cell r="H166" t="str">
            <v>416-893-2571</v>
          </cell>
          <cell r="I166" t="str">
            <v>jay12n@hotmail.ca</v>
          </cell>
          <cell r="J166" t="str">
            <v>3032 Dundas St W</v>
          </cell>
          <cell r="M166" t="str">
            <v xml:space="preserve">Toronto </v>
          </cell>
          <cell r="N166" t="str">
            <v xml:space="preserve">M6P 1Z3 </v>
          </cell>
          <cell r="O166" t="str">
            <v>The Friendly Thai</v>
          </cell>
          <cell r="Q166" t="str">
            <v>3032 Dundas St W</v>
          </cell>
          <cell r="T166" t="str">
            <v xml:space="preserve">Toronto </v>
          </cell>
          <cell r="U166" t="str">
            <v xml:space="preserve">M6P 1Z3 </v>
          </cell>
          <cell r="V166">
            <v>43480</v>
          </cell>
          <cell r="W166">
            <v>43483</v>
          </cell>
          <cell r="X166">
            <v>2019</v>
          </cell>
        </row>
        <row r="167">
          <cell r="C167" t="str">
            <v>TOR-BRI-108-00723</v>
          </cell>
          <cell r="E167" t="str">
            <v>Hasty Market</v>
          </cell>
          <cell r="F167" t="str">
            <v>Satish</v>
          </cell>
          <cell r="G167" t="str">
            <v>Desai</v>
          </cell>
          <cell r="H167" t="str">
            <v>416-846-7430</v>
          </cell>
          <cell r="I167" t="str">
            <v>hasty666@yahoo.com</v>
          </cell>
          <cell r="J167" t="str">
            <v>666 Burnhamthorpe Rd</v>
          </cell>
          <cell r="K167" t="str">
            <v>Unit 26</v>
          </cell>
          <cell r="M167" t="str">
            <v xml:space="preserve">Toronto </v>
          </cell>
          <cell r="N167" t="str">
            <v xml:space="preserve">M9C 2Z4 </v>
          </cell>
          <cell r="O167" t="str">
            <v>Hasty Market</v>
          </cell>
          <cell r="Q167" t="str">
            <v>666 Burnhamthorpe Rd</v>
          </cell>
          <cell r="R167" t="str">
            <v>Unit 26</v>
          </cell>
          <cell r="T167" t="str">
            <v xml:space="preserve">Toronto </v>
          </cell>
          <cell r="U167" t="str">
            <v xml:space="preserve">M9C 2Z4 </v>
          </cell>
          <cell r="V167">
            <v>43488</v>
          </cell>
          <cell r="W167">
            <v>43489</v>
          </cell>
          <cell r="X167">
            <v>2019</v>
          </cell>
        </row>
        <row r="168">
          <cell r="C168" t="str">
            <v>TOR-BRI-109-00249</v>
          </cell>
          <cell r="E168" t="str">
            <v>J &amp; W Foods</v>
          </cell>
          <cell r="F168" t="str">
            <v>Steve</v>
          </cell>
          <cell r="G168" t="str">
            <v>Trougakos</v>
          </cell>
          <cell r="H168" t="str">
            <v xml:space="preserve">416-991-7062 </v>
          </cell>
          <cell r="I168" t="str">
            <v>jwfoods@rogers.com</v>
          </cell>
          <cell r="J168" t="str">
            <v>2201 Brimley Rd</v>
          </cell>
          <cell r="K168" t="str">
            <v>Unit 2B</v>
          </cell>
          <cell r="M168" t="str">
            <v xml:space="preserve">Toronto </v>
          </cell>
          <cell r="N168" t="str">
            <v xml:space="preserve">M1S 4N7 </v>
          </cell>
          <cell r="O168" t="str">
            <v>J &amp; W Foods</v>
          </cell>
          <cell r="Q168" t="str">
            <v>2201 Brimley Rd</v>
          </cell>
          <cell r="R168" t="str">
            <v>Unit 2B</v>
          </cell>
          <cell r="T168" t="str">
            <v xml:space="preserve">Toronto </v>
          </cell>
          <cell r="U168" t="str">
            <v xml:space="preserve">M1S 4N7 </v>
          </cell>
          <cell r="V168">
            <v>43483</v>
          </cell>
          <cell r="W168">
            <v>43489</v>
          </cell>
          <cell r="X168">
            <v>2019</v>
          </cell>
        </row>
        <row r="169">
          <cell r="C169" t="str">
            <v>TOR-BRI-108-00673</v>
          </cell>
          <cell r="E169" t="str">
            <v>Oretta</v>
          </cell>
          <cell r="F169" t="str">
            <v>Gabriele</v>
          </cell>
          <cell r="G169" t="str">
            <v>Di Marco</v>
          </cell>
          <cell r="H169" t="str">
            <v>416-697-7741</v>
          </cell>
          <cell r="I169" t="str">
            <v>gabriele@oretta.to</v>
          </cell>
          <cell r="J169" t="str">
            <v>633 King St W</v>
          </cell>
          <cell r="M169" t="str">
            <v xml:space="preserve">Toronto </v>
          </cell>
          <cell r="N169" t="str">
            <v xml:space="preserve">M5V 1M5 </v>
          </cell>
          <cell r="O169" t="str">
            <v>Oretta</v>
          </cell>
          <cell r="Q169" t="str">
            <v>633 King St W</v>
          </cell>
          <cell r="T169" t="str">
            <v xml:space="preserve">Toronto </v>
          </cell>
          <cell r="U169" t="str">
            <v xml:space="preserve">M5V 1M5 </v>
          </cell>
          <cell r="V169">
            <v>43472</v>
          </cell>
          <cell r="W169">
            <v>43482</v>
          </cell>
          <cell r="X169">
            <v>2019</v>
          </cell>
        </row>
        <row r="170">
          <cell r="C170" t="str">
            <v>TOR-BRI-104-01010</v>
          </cell>
          <cell r="E170" t="str">
            <v>BB Cafe</v>
          </cell>
          <cell r="F170" t="str">
            <v>Saeed</v>
          </cell>
          <cell r="G170" t="str">
            <v>Nejad</v>
          </cell>
          <cell r="H170" t="str">
            <v>416-826-2466 daughter</v>
          </cell>
          <cell r="I170" t="str">
            <v>s.k.nejad@gmail.com</v>
          </cell>
          <cell r="J170" t="str">
            <v>6095 Yonge St</v>
          </cell>
          <cell r="M170" t="str">
            <v xml:space="preserve">Toronto </v>
          </cell>
          <cell r="N170" t="str">
            <v xml:space="preserve">M2M 3W2 </v>
          </cell>
          <cell r="O170" t="str">
            <v>BB Cafe</v>
          </cell>
          <cell r="Q170" t="str">
            <v>6095 Yonge St</v>
          </cell>
          <cell r="T170" t="str">
            <v xml:space="preserve">Toronto </v>
          </cell>
          <cell r="U170" t="str">
            <v xml:space="preserve">M2M 3W2 </v>
          </cell>
          <cell r="V170">
            <v>43461</v>
          </cell>
          <cell r="W170">
            <v>43473</v>
          </cell>
          <cell r="X170">
            <v>2019</v>
          </cell>
        </row>
        <row r="171">
          <cell r="C171" t="str">
            <v>TOR-BRI-147-00028</v>
          </cell>
          <cell r="E171" t="str">
            <v>Shoppers Drug Mart - 1382</v>
          </cell>
          <cell r="F171" t="str">
            <v>Amal</v>
          </cell>
          <cell r="G171" t="str">
            <v>Jina</v>
          </cell>
          <cell r="H171" t="str">
            <v>905-569-8990</v>
          </cell>
          <cell r="I171" t="str">
            <v>n/a</v>
          </cell>
          <cell r="J171" t="str">
            <v>2301 Kingston Rd</v>
          </cell>
          <cell r="M171" t="str">
            <v>Scarborough</v>
          </cell>
          <cell r="N171" t="str">
            <v xml:space="preserve">M1N 1V1 </v>
          </cell>
          <cell r="O171" t="str">
            <v>Shoppers Drug Mart - 1382</v>
          </cell>
          <cell r="Q171" t="str">
            <v>2301 Kingston Rd</v>
          </cell>
          <cell r="T171" t="str">
            <v>Scarborough</v>
          </cell>
          <cell r="U171" t="str">
            <v xml:space="preserve">M1N 1V1 </v>
          </cell>
          <cell r="V171">
            <v>43493</v>
          </cell>
          <cell r="W171">
            <v>43493</v>
          </cell>
          <cell r="X171">
            <v>2019</v>
          </cell>
        </row>
        <row r="172">
          <cell r="C172" t="str">
            <v>TOR-BRI-98-00661</v>
          </cell>
          <cell r="E172" t="str">
            <v>Drumstickz</v>
          </cell>
          <cell r="F172" t="str">
            <v>Sumaiya</v>
          </cell>
          <cell r="G172" t="str">
            <v>Sheri</v>
          </cell>
          <cell r="H172" t="str">
            <v>416-580-8973</v>
          </cell>
          <cell r="I172" t="str">
            <v xml:space="preserve">summan123@hotmail.com </v>
          </cell>
          <cell r="J172" t="str">
            <v>25 Overlea Blvd</v>
          </cell>
          <cell r="K172" t="str">
            <v>Unit 8</v>
          </cell>
          <cell r="M172" t="str">
            <v xml:space="preserve">Toronto </v>
          </cell>
          <cell r="N172" t="str">
            <v xml:space="preserve">M4H 1P9 </v>
          </cell>
          <cell r="O172" t="str">
            <v>Drumstickz</v>
          </cell>
          <cell r="Q172" t="str">
            <v>25 Overlea Blvd</v>
          </cell>
          <cell r="R172" t="str">
            <v>Unit 8</v>
          </cell>
          <cell r="T172" t="str">
            <v xml:space="preserve">Toronto </v>
          </cell>
          <cell r="U172" t="str">
            <v xml:space="preserve">M4H 1P9 </v>
          </cell>
          <cell r="V172">
            <v>43469</v>
          </cell>
          <cell r="W172">
            <v>43480</v>
          </cell>
          <cell r="X172">
            <v>2019</v>
          </cell>
        </row>
        <row r="173">
          <cell r="C173" t="str">
            <v>TOR-BRI-112-00377</v>
          </cell>
          <cell r="E173" t="str">
            <v>Pizza Nova</v>
          </cell>
          <cell r="F173" t="str">
            <v>Kora</v>
          </cell>
          <cell r="G173" t="str">
            <v>Ataeianpour</v>
          </cell>
          <cell r="H173" t="str">
            <v>416-256-2758</v>
          </cell>
          <cell r="I173" t="str">
            <v>animesh_canada@live.ca</v>
          </cell>
          <cell r="J173" t="str">
            <v>3280 Dufferin St</v>
          </cell>
          <cell r="K173" t="str">
            <v>Unit B</v>
          </cell>
          <cell r="M173" t="str">
            <v xml:space="preserve">Toronto </v>
          </cell>
          <cell r="N173" t="str">
            <v xml:space="preserve">M6A 2T5 </v>
          </cell>
          <cell r="O173" t="str">
            <v>Pizza Nova</v>
          </cell>
          <cell r="Q173" t="str">
            <v>3280 Dufferin St</v>
          </cell>
          <cell r="R173" t="str">
            <v>Unit B</v>
          </cell>
          <cell r="T173" t="str">
            <v xml:space="preserve">Toronto </v>
          </cell>
          <cell r="U173" t="str">
            <v xml:space="preserve">M6A 2T5 </v>
          </cell>
          <cell r="V173">
            <v>43487</v>
          </cell>
          <cell r="W173">
            <v>43489</v>
          </cell>
          <cell r="X173">
            <v>2019</v>
          </cell>
        </row>
        <row r="174">
          <cell r="C174" t="str">
            <v>TOR-BRI-112-00381</v>
          </cell>
          <cell r="E174" t="str">
            <v>Pizza Nova</v>
          </cell>
          <cell r="F174" t="str">
            <v>Kora</v>
          </cell>
          <cell r="G174" t="str">
            <v>Ataeianpour</v>
          </cell>
          <cell r="H174" t="str">
            <v>647-834-4778</v>
          </cell>
          <cell r="I174" t="str">
            <v>Kora.kobi@gmail.com</v>
          </cell>
          <cell r="J174" t="str">
            <v>280 Viewmount Ave</v>
          </cell>
          <cell r="K174" t="str">
            <v>Unit 1</v>
          </cell>
          <cell r="M174" t="str">
            <v xml:space="preserve">Toronto </v>
          </cell>
          <cell r="N174" t="str">
            <v xml:space="preserve">M6B 1V2 </v>
          </cell>
          <cell r="O174" t="str">
            <v>Pizza Nova</v>
          </cell>
          <cell r="Q174" t="str">
            <v>280 Viewmount Ave</v>
          </cell>
          <cell r="R174" t="str">
            <v>Unit 1</v>
          </cell>
          <cell r="T174" t="str">
            <v xml:space="preserve">Toronto </v>
          </cell>
          <cell r="U174" t="str">
            <v xml:space="preserve">M6B 1V2 </v>
          </cell>
          <cell r="V174">
            <v>43489</v>
          </cell>
          <cell r="W174">
            <v>43495</v>
          </cell>
          <cell r="X174">
            <v>2019</v>
          </cell>
        </row>
        <row r="175">
          <cell r="C175" t="str">
            <v>TOR-BRI-112-00321</v>
          </cell>
          <cell r="E175" t="str">
            <v>George's Tastee Foods</v>
          </cell>
          <cell r="F175" t="str">
            <v>Joohoon</v>
          </cell>
          <cell r="G175" t="str">
            <v>Kim</v>
          </cell>
          <cell r="H175" t="str">
            <v>416-736-6868</v>
          </cell>
          <cell r="I175" t="str">
            <v>s981011@gmail.com</v>
          </cell>
          <cell r="J175" t="str">
            <v>20 Norfinch Dr</v>
          </cell>
          <cell r="M175" t="str">
            <v xml:space="preserve">Toronto </v>
          </cell>
          <cell r="N175" t="str">
            <v xml:space="preserve">M3N 1X1 </v>
          </cell>
          <cell r="O175" t="str">
            <v>George's Tastee Foods</v>
          </cell>
          <cell r="Q175" t="str">
            <v>20 Norfinch Dr</v>
          </cell>
          <cell r="T175" t="str">
            <v xml:space="preserve">Toronto </v>
          </cell>
          <cell r="U175" t="str">
            <v xml:space="preserve">M3N 1X1 </v>
          </cell>
          <cell r="V175">
            <v>43445</v>
          </cell>
          <cell r="W175">
            <v>43472</v>
          </cell>
          <cell r="X175">
            <v>2019</v>
          </cell>
        </row>
        <row r="176">
          <cell r="C176" t="str">
            <v>TOR-BRI-112-00338</v>
          </cell>
          <cell r="E176" t="str">
            <v>The Woodlawn Public House</v>
          </cell>
          <cell r="F176" t="str">
            <v>John</v>
          </cell>
          <cell r="G176" t="str">
            <v>Oakes</v>
          </cell>
          <cell r="H176" t="str">
            <v>416-922-0404</v>
          </cell>
          <cell r="I176" t="str">
            <v>john@thewoodlawn.pub</v>
          </cell>
          <cell r="J176" t="str">
            <v>1276 Yonge St</v>
          </cell>
          <cell r="M176" t="str">
            <v xml:space="preserve">Toronto </v>
          </cell>
          <cell r="N176" t="str">
            <v xml:space="preserve">M4T 1W5 </v>
          </cell>
          <cell r="O176" t="str">
            <v>The Woodlawn Public House</v>
          </cell>
          <cell r="Q176" t="str">
            <v>1276 Yonge St</v>
          </cell>
          <cell r="T176" t="str">
            <v xml:space="preserve">Toronto </v>
          </cell>
          <cell r="U176" t="str">
            <v xml:space="preserve">M4T 1W5 </v>
          </cell>
          <cell r="V176">
            <v>43454</v>
          </cell>
          <cell r="W176">
            <v>43483</v>
          </cell>
          <cell r="X176">
            <v>2019</v>
          </cell>
        </row>
        <row r="177">
          <cell r="C177" t="str">
            <v>TOR-BRI-108-00716</v>
          </cell>
          <cell r="E177" t="str">
            <v>Working Dog Saloon</v>
          </cell>
          <cell r="F177" t="str">
            <v>Siva</v>
          </cell>
          <cell r="G177" t="str">
            <v>Veluppillai</v>
          </cell>
          <cell r="H177" t="str">
            <v>416-918-4246</v>
          </cell>
          <cell r="I177" t="str">
            <v>sivaveluppillai@gmail.com</v>
          </cell>
          <cell r="J177" t="str">
            <v>3676 St Clair Ave E</v>
          </cell>
          <cell r="M177" t="str">
            <v xml:space="preserve">Toronto </v>
          </cell>
          <cell r="N177" t="str">
            <v xml:space="preserve">M1M 1T2 </v>
          </cell>
          <cell r="O177" t="str">
            <v>Working Dog Saloon</v>
          </cell>
          <cell r="Q177" t="str">
            <v>3676 St Clair Ave E</v>
          </cell>
          <cell r="T177" t="str">
            <v xml:space="preserve">Toronto </v>
          </cell>
          <cell r="U177" t="str">
            <v xml:space="preserve">M1M 1T2 </v>
          </cell>
          <cell r="V177">
            <v>43486</v>
          </cell>
          <cell r="W177">
            <v>43489</v>
          </cell>
          <cell r="X177">
            <v>2019</v>
          </cell>
        </row>
        <row r="178">
          <cell r="C178" t="str">
            <v>TOR-BRI-100-00075</v>
          </cell>
          <cell r="E178" t="str">
            <v>Koryo Samgyetang</v>
          </cell>
          <cell r="F178" t="str">
            <v>Phillip</v>
          </cell>
          <cell r="G178" t="str">
            <v>Lee</v>
          </cell>
          <cell r="H178" t="str">
            <v>416-493-0880</v>
          </cell>
          <cell r="I178" t="str">
            <v>Phillip0711@gmail.com</v>
          </cell>
          <cell r="J178" t="str">
            <v>5865 Leslie St</v>
          </cell>
          <cell r="M178" t="str">
            <v xml:space="preserve">Toronto </v>
          </cell>
          <cell r="N178" t="str">
            <v xml:space="preserve">M2H 1J8 </v>
          </cell>
          <cell r="O178" t="str">
            <v>Koryo Samgyetang</v>
          </cell>
          <cell r="Q178" t="str">
            <v>5865 Leslie St</v>
          </cell>
          <cell r="T178" t="str">
            <v xml:space="preserve">Toronto </v>
          </cell>
          <cell r="U178" t="str">
            <v xml:space="preserve">M2H 1J8 </v>
          </cell>
          <cell r="V178">
            <v>43475</v>
          </cell>
          <cell r="W178">
            <v>43479</v>
          </cell>
          <cell r="X178">
            <v>2019</v>
          </cell>
        </row>
        <row r="179">
          <cell r="C179" t="str">
            <v>TOR-BRI-147-00029</v>
          </cell>
          <cell r="E179" t="str">
            <v>Shoppers Drug Mart - 1516</v>
          </cell>
          <cell r="F179" t="str">
            <v>Amal</v>
          </cell>
          <cell r="G179" t="str">
            <v>Jina</v>
          </cell>
          <cell r="H179" t="str">
            <v>905-569-8990</v>
          </cell>
          <cell r="I179" t="str">
            <v>n/a</v>
          </cell>
          <cell r="J179" t="str">
            <v>747 Don Mills Rd</v>
          </cell>
          <cell r="K179" t="str">
            <v>Unit 1</v>
          </cell>
          <cell r="M179" t="str">
            <v xml:space="preserve">Toronto </v>
          </cell>
          <cell r="N179" t="str">
            <v xml:space="preserve">M3C 1T2 </v>
          </cell>
          <cell r="O179" t="str">
            <v>Shoppers Drug Mart - 1516</v>
          </cell>
          <cell r="Q179" t="str">
            <v>747 Don Mills Rd</v>
          </cell>
          <cell r="R179" t="str">
            <v>Unit 1</v>
          </cell>
          <cell r="T179" t="str">
            <v xml:space="preserve">Toronto </v>
          </cell>
          <cell r="U179" t="str">
            <v xml:space="preserve">M3C 1T2 </v>
          </cell>
          <cell r="V179">
            <v>43493</v>
          </cell>
          <cell r="W179">
            <v>43493</v>
          </cell>
          <cell r="X179">
            <v>2019</v>
          </cell>
        </row>
        <row r="180">
          <cell r="C180" t="str">
            <v>TOR-BRI-108-00453</v>
          </cell>
          <cell r="E180" t="str">
            <v>Chimac Pub and Fried Chicken</v>
          </cell>
          <cell r="F180" t="str">
            <v>Dylan</v>
          </cell>
          <cell r="G180" t="str">
            <v>Byun</v>
          </cell>
          <cell r="H180" t="str">
            <v>647-761-7771</v>
          </cell>
          <cell r="I180" t="str">
            <v>dylanb@chimac.ca</v>
          </cell>
          <cell r="J180" t="str">
            <v>500 Queen St W</v>
          </cell>
          <cell r="M180" t="str">
            <v xml:space="preserve">Toronto </v>
          </cell>
          <cell r="N180" t="str">
            <v xml:space="preserve">M5V 2B3 </v>
          </cell>
          <cell r="O180" t="str">
            <v>Chimac Pub and Fried Chicken</v>
          </cell>
          <cell r="Q180" t="str">
            <v>500 Queen St W</v>
          </cell>
          <cell r="T180" t="str">
            <v xml:space="preserve">Toronto </v>
          </cell>
          <cell r="U180" t="str">
            <v xml:space="preserve">M5V 2B3 </v>
          </cell>
          <cell r="V180">
            <v>43418</v>
          </cell>
          <cell r="W180">
            <v>43479</v>
          </cell>
          <cell r="X180">
            <v>2019</v>
          </cell>
        </row>
        <row r="181">
          <cell r="C181" t="str">
            <v>TOR-BRI-108-00644</v>
          </cell>
          <cell r="E181" t="str">
            <v>Hatay Shawarma</v>
          </cell>
          <cell r="F181" t="str">
            <v>Arya</v>
          </cell>
          <cell r="G181" t="str">
            <v>Niggeh</v>
          </cell>
          <cell r="H181" t="str">
            <v>416-992-8223</v>
          </cell>
          <cell r="I181" t="str">
            <v>aryaakbari1@yahoo.ca</v>
          </cell>
          <cell r="J181" t="str">
            <v>773 Warden Ave</v>
          </cell>
          <cell r="M181" t="str">
            <v xml:space="preserve">Toronto </v>
          </cell>
          <cell r="N181" t="str">
            <v xml:space="preserve">M1L 4C2 </v>
          </cell>
          <cell r="O181" t="str">
            <v>Hatay Shawarma</v>
          </cell>
          <cell r="Q181" t="str">
            <v>773 Warden Ave</v>
          </cell>
          <cell r="T181" t="str">
            <v xml:space="preserve">Toronto </v>
          </cell>
          <cell r="U181" t="str">
            <v xml:space="preserve">M1L 4C2 </v>
          </cell>
          <cell r="V181">
            <v>43454</v>
          </cell>
          <cell r="W181">
            <v>43468</v>
          </cell>
          <cell r="X181">
            <v>2019</v>
          </cell>
        </row>
        <row r="182">
          <cell r="C182" t="str">
            <v>TOR-BRI-108-00683</v>
          </cell>
          <cell r="E182" t="str">
            <v>Artisano Bakery Cafe</v>
          </cell>
          <cell r="F182" t="str">
            <v>Lyndon</v>
          </cell>
          <cell r="G182" t="str">
            <v>Gokool</v>
          </cell>
          <cell r="H182" t="str">
            <v>647-880-1548</v>
          </cell>
          <cell r="I182" t="str">
            <v>lyndon.gokool@artisanobakery.com</v>
          </cell>
          <cell r="J182" t="str">
            <v>1020 Islington Ave</v>
          </cell>
          <cell r="M182" t="str">
            <v xml:space="preserve">Toronto </v>
          </cell>
          <cell r="N182" t="str">
            <v xml:space="preserve">M8Z 6A4 </v>
          </cell>
          <cell r="O182" t="str">
            <v>Artisano Bakery Cafe</v>
          </cell>
          <cell r="Q182" t="str">
            <v>1020 Islington Ave</v>
          </cell>
          <cell r="T182" t="str">
            <v xml:space="preserve">Toronto </v>
          </cell>
          <cell r="U182" t="str">
            <v xml:space="preserve">M8Z 6A4 </v>
          </cell>
          <cell r="V182">
            <v>43475</v>
          </cell>
          <cell r="W182">
            <v>43486</v>
          </cell>
          <cell r="X182">
            <v>2019</v>
          </cell>
        </row>
        <row r="183">
          <cell r="C183" t="str">
            <v>TOR-BRI-147-00012</v>
          </cell>
          <cell r="E183" t="str">
            <v>Shoppers Drug Mart - 500</v>
          </cell>
          <cell r="F183" t="str">
            <v>Amal</v>
          </cell>
          <cell r="G183" t="str">
            <v>Jina</v>
          </cell>
          <cell r="H183" t="str">
            <v>905-569-8990</v>
          </cell>
          <cell r="I183" t="str">
            <v>n/a</v>
          </cell>
          <cell r="J183" t="str">
            <v>1630 Danforth Ave</v>
          </cell>
          <cell r="M183" t="str">
            <v xml:space="preserve">Toronto </v>
          </cell>
          <cell r="N183" t="str">
            <v xml:space="preserve">M4C 1H6 </v>
          </cell>
          <cell r="O183" t="str">
            <v>Shoppers Drug Mart - 500</v>
          </cell>
          <cell r="Q183" t="str">
            <v>1630 Danforth Ave</v>
          </cell>
          <cell r="T183" t="str">
            <v xml:space="preserve">Toronto </v>
          </cell>
          <cell r="U183" t="str">
            <v xml:space="preserve">M4C 1H6 </v>
          </cell>
          <cell r="V183">
            <v>43480</v>
          </cell>
          <cell r="W183">
            <v>43480</v>
          </cell>
          <cell r="X183">
            <v>2019</v>
          </cell>
        </row>
        <row r="184">
          <cell r="C184" t="str">
            <v>TOR-BRI-112-00358</v>
          </cell>
          <cell r="E184" t="str">
            <v>Soulas Modern Greek Cusine</v>
          </cell>
          <cell r="F184" t="str">
            <v>Chris</v>
          </cell>
          <cell r="G184" t="str">
            <v>Christodoulou</v>
          </cell>
          <cell r="H184" t="str">
            <v>416-778-0500</v>
          </cell>
          <cell r="I184" t="str">
            <v>info@soulas.ca</v>
          </cell>
          <cell r="J184" t="str">
            <v>500 Danforth Ave</v>
          </cell>
          <cell r="M184" t="str">
            <v xml:space="preserve">Toronto </v>
          </cell>
          <cell r="N184" t="str">
            <v xml:space="preserve">M4K 1P6 </v>
          </cell>
          <cell r="O184" t="str">
            <v>Soulas Modern Greek Cusine</v>
          </cell>
          <cell r="Q184" t="str">
            <v>500 Danforth Ave</v>
          </cell>
          <cell r="T184" t="str">
            <v xml:space="preserve">Toronto </v>
          </cell>
          <cell r="U184" t="str">
            <v xml:space="preserve">M4K 1P6 </v>
          </cell>
          <cell r="V184">
            <v>43476</v>
          </cell>
          <cell r="W184">
            <v>43481</v>
          </cell>
          <cell r="X184">
            <v>2019</v>
          </cell>
        </row>
        <row r="185">
          <cell r="C185" t="str">
            <v>TOR-BRI-108-00711</v>
          </cell>
          <cell r="E185" t="str">
            <v>Pizzaville</v>
          </cell>
          <cell r="F185" t="str">
            <v>Ashadur</v>
          </cell>
          <cell r="G185" t="str">
            <v>Siddique</v>
          </cell>
          <cell r="H185" t="str">
            <v>647-702-7298</v>
          </cell>
          <cell r="I185" t="str">
            <v>momofashion@gmail.com</v>
          </cell>
          <cell r="J185" t="str">
            <v>3601 Lawrence Ave E</v>
          </cell>
          <cell r="K185" t="str">
            <v>Unit 3</v>
          </cell>
          <cell r="M185" t="str">
            <v xml:space="preserve">Toronto </v>
          </cell>
          <cell r="N185" t="str">
            <v xml:space="preserve">M1G 1P5 </v>
          </cell>
          <cell r="O185" t="str">
            <v>Pizzaville</v>
          </cell>
          <cell r="Q185" t="str">
            <v>3601 Lawrence Ave E</v>
          </cell>
          <cell r="R185" t="str">
            <v>Unit 3</v>
          </cell>
          <cell r="T185" t="str">
            <v xml:space="preserve">Toronto </v>
          </cell>
          <cell r="U185" t="str">
            <v xml:space="preserve">M1G 1P5 </v>
          </cell>
          <cell r="V185">
            <v>43483</v>
          </cell>
          <cell r="W185">
            <v>43489</v>
          </cell>
          <cell r="X185">
            <v>2019</v>
          </cell>
        </row>
        <row r="186">
          <cell r="C186" t="str">
            <v>TOR-BRI-108-00607</v>
          </cell>
          <cell r="E186" t="str">
            <v>Maizal</v>
          </cell>
          <cell r="F186" t="str">
            <v>Gabriela</v>
          </cell>
          <cell r="G186" t="str">
            <v>Ituarte</v>
          </cell>
          <cell r="H186" t="str">
            <v>416-802-4155</v>
          </cell>
          <cell r="I186" t="str">
            <v>gabriela@maizal.ca</v>
          </cell>
          <cell r="J186" t="str">
            <v>133 Jefferson Ave</v>
          </cell>
          <cell r="K186" t="str">
            <v>Floor Ground</v>
          </cell>
          <cell r="M186" t="str">
            <v xml:space="preserve">Toronto </v>
          </cell>
          <cell r="N186" t="str">
            <v xml:space="preserve">M6K 3E4 </v>
          </cell>
          <cell r="O186" t="str">
            <v>Maizal</v>
          </cell>
          <cell r="Q186" t="str">
            <v>133 Jefferson Ave</v>
          </cell>
          <cell r="R186" t="str">
            <v>Floor Ground</v>
          </cell>
          <cell r="T186" t="str">
            <v xml:space="preserve">Toronto </v>
          </cell>
          <cell r="U186" t="str">
            <v xml:space="preserve">M6K 3E4 </v>
          </cell>
          <cell r="V186">
            <v>43447</v>
          </cell>
          <cell r="W186">
            <v>43487</v>
          </cell>
          <cell r="X186">
            <v>2019</v>
          </cell>
        </row>
        <row r="187">
          <cell r="C187" t="str">
            <v>TOR-BRI-147-00021</v>
          </cell>
          <cell r="E187" t="str">
            <v>Shoppers Drug Mart - 830</v>
          </cell>
          <cell r="F187" t="str">
            <v>Amal</v>
          </cell>
          <cell r="G187" t="str">
            <v>Jina</v>
          </cell>
          <cell r="H187" t="str">
            <v>905-569-8990</v>
          </cell>
          <cell r="I187" t="str">
            <v>n/a</v>
          </cell>
          <cell r="J187" t="str">
            <v>1800 Sheppard Ave E</v>
          </cell>
          <cell r="K187" t="str">
            <v>Unit 2075</v>
          </cell>
          <cell r="M187" t="str">
            <v xml:space="preserve">Toronto </v>
          </cell>
          <cell r="N187" t="str">
            <v xml:space="preserve">M2J 5A7 </v>
          </cell>
          <cell r="O187" t="str">
            <v>Shoppers Drug Mart - 830</v>
          </cell>
          <cell r="Q187" t="str">
            <v>1800 Sheppard Ave E</v>
          </cell>
          <cell r="R187" t="str">
            <v>Unit 2075</v>
          </cell>
          <cell r="T187" t="str">
            <v xml:space="preserve">Toronto </v>
          </cell>
          <cell r="U187" t="str">
            <v xml:space="preserve">M2J 5A7 </v>
          </cell>
          <cell r="V187">
            <v>43467</v>
          </cell>
          <cell r="W187">
            <v>43467</v>
          </cell>
          <cell r="X187">
            <v>2019</v>
          </cell>
        </row>
        <row r="188">
          <cell r="C188" t="str">
            <v>TOR-BRI-108-00685</v>
          </cell>
          <cell r="E188" t="str">
            <v>Sala Modern Thai Kitchen and Bar</v>
          </cell>
          <cell r="F188" t="str">
            <v>Kasorn</v>
          </cell>
          <cell r="G188" t="str">
            <v>Meepan</v>
          </cell>
          <cell r="H188" t="str">
            <v>416-802-8956</v>
          </cell>
          <cell r="I188" t="str">
            <v>kasornmeepan@gmail.com</v>
          </cell>
          <cell r="J188" t="str">
            <v>1262 Danforth Ave</v>
          </cell>
          <cell r="M188" t="str">
            <v xml:space="preserve">Toronto </v>
          </cell>
          <cell r="N188" t="str">
            <v xml:space="preserve">M4J 1M6 </v>
          </cell>
          <cell r="O188" t="str">
            <v>Sala Modern Thai Kitchen and Bar</v>
          </cell>
          <cell r="Q188" t="str">
            <v>1262 Danforth Ave</v>
          </cell>
          <cell r="T188" t="str">
            <v xml:space="preserve">Toronto </v>
          </cell>
          <cell r="U188" t="str">
            <v xml:space="preserve">M4J 1M6 </v>
          </cell>
          <cell r="V188">
            <v>43475</v>
          </cell>
          <cell r="W188">
            <v>43483</v>
          </cell>
          <cell r="X188">
            <v>2019</v>
          </cell>
        </row>
        <row r="189">
          <cell r="C189" t="str">
            <v>TOR-BRI-108-00585</v>
          </cell>
          <cell r="E189" t="str">
            <v>Bolt</v>
          </cell>
          <cell r="F189" t="str">
            <v>Asha</v>
          </cell>
          <cell r="G189" t="str">
            <v>Carty</v>
          </cell>
          <cell r="H189" t="str">
            <v>416-588-8103</v>
          </cell>
          <cell r="I189" t="str">
            <v>asha.carty@gmail.com</v>
          </cell>
          <cell r="J189" t="str">
            <v>1170 Queen St W</v>
          </cell>
          <cell r="M189" t="str">
            <v xml:space="preserve">Toronto </v>
          </cell>
          <cell r="N189" t="str">
            <v xml:space="preserve">M6J 1J5 </v>
          </cell>
          <cell r="O189" t="str">
            <v>Bolt</v>
          </cell>
          <cell r="Q189" t="str">
            <v>1170 Queen St W</v>
          </cell>
          <cell r="T189" t="str">
            <v xml:space="preserve">Toronto </v>
          </cell>
          <cell r="U189" t="str">
            <v xml:space="preserve">M6J 1J5 </v>
          </cell>
          <cell r="V189">
            <v>43445</v>
          </cell>
          <cell r="W189">
            <v>43468</v>
          </cell>
          <cell r="X189">
            <v>2019</v>
          </cell>
        </row>
        <row r="190">
          <cell r="C190" t="str">
            <v>TOR-BRI-147-00034</v>
          </cell>
          <cell r="E190" t="str">
            <v>Shoppers Drug Mart - 803</v>
          </cell>
          <cell r="F190" t="str">
            <v>Amal</v>
          </cell>
          <cell r="G190" t="str">
            <v>Jina</v>
          </cell>
          <cell r="H190" t="str">
            <v>905-569-8990</v>
          </cell>
          <cell r="I190" t="str">
            <v>n/a</v>
          </cell>
          <cell r="J190" t="str">
            <v>1500 Avenue Rd</v>
          </cell>
          <cell r="M190" t="str">
            <v xml:space="preserve">Toronto </v>
          </cell>
          <cell r="N190" t="str">
            <v xml:space="preserve">M5M 3X2 </v>
          </cell>
          <cell r="O190" t="str">
            <v>Shoppers Drug Mart - 803</v>
          </cell>
          <cell r="Q190" t="str">
            <v>1500 Avenue Rd</v>
          </cell>
          <cell r="T190" t="str">
            <v xml:space="preserve">Toronto </v>
          </cell>
          <cell r="U190" t="str">
            <v xml:space="preserve">M5M 3X2 </v>
          </cell>
          <cell r="V190">
            <v>43490</v>
          </cell>
          <cell r="W190">
            <v>43490</v>
          </cell>
          <cell r="X190">
            <v>2019</v>
          </cell>
        </row>
        <row r="191">
          <cell r="C191" t="str">
            <v>TOR-BRI-147-00038</v>
          </cell>
          <cell r="E191" t="str">
            <v>Shoppers Drug Mart - 1240</v>
          </cell>
          <cell r="F191" t="str">
            <v>Amal</v>
          </cell>
          <cell r="G191" t="str">
            <v>Jina</v>
          </cell>
          <cell r="H191" t="str">
            <v>905-569-8990</v>
          </cell>
          <cell r="I191" t="str">
            <v>n/a</v>
          </cell>
          <cell r="J191" t="str">
            <v>3366 Yonge St</v>
          </cell>
          <cell r="M191" t="str">
            <v xml:space="preserve">Toronto </v>
          </cell>
          <cell r="N191" t="str">
            <v xml:space="preserve">M4N 2M7 </v>
          </cell>
          <cell r="O191" t="str">
            <v>Shoppers Drug Mart - 1240</v>
          </cell>
          <cell r="Q191" t="str">
            <v>3366 Yonge St</v>
          </cell>
          <cell r="T191" t="str">
            <v xml:space="preserve">Toronto </v>
          </cell>
          <cell r="U191" t="str">
            <v xml:space="preserve">M4N 2M7 </v>
          </cell>
          <cell r="V191">
            <v>43490</v>
          </cell>
          <cell r="W191">
            <v>43490</v>
          </cell>
          <cell r="X191">
            <v>2019</v>
          </cell>
        </row>
        <row r="192">
          <cell r="C192" t="str">
            <v>TOR-BRI-147-00044</v>
          </cell>
          <cell r="E192" t="str">
            <v>Shoppers Drug Mart - 827</v>
          </cell>
          <cell r="F192" t="str">
            <v>Amal</v>
          </cell>
          <cell r="G192" t="str">
            <v>Jina</v>
          </cell>
          <cell r="H192" t="str">
            <v>416-757-1131</v>
          </cell>
          <cell r="I192" t="str">
            <v>n/a</v>
          </cell>
          <cell r="J192" t="str">
            <v>70 Eglinton Sq</v>
          </cell>
          <cell r="M192" t="str">
            <v xml:space="preserve">Toronto </v>
          </cell>
          <cell r="N192" t="str">
            <v xml:space="preserve">M1L 2K1 </v>
          </cell>
          <cell r="O192" t="str">
            <v>Shoppers Drug Mart - 827</v>
          </cell>
          <cell r="Q192" t="str">
            <v>70 Eglinton Sq</v>
          </cell>
          <cell r="T192" t="str">
            <v xml:space="preserve">Toronto </v>
          </cell>
          <cell r="U192" t="str">
            <v xml:space="preserve">M1L 2K1 </v>
          </cell>
          <cell r="V192">
            <v>43467</v>
          </cell>
          <cell r="W192">
            <v>43467</v>
          </cell>
          <cell r="X192">
            <v>2019</v>
          </cell>
        </row>
        <row r="193">
          <cell r="C193" t="str">
            <v>TOR-BRI-147-00037</v>
          </cell>
          <cell r="E193" t="str">
            <v>Shoppers Drug Mart - 1250</v>
          </cell>
          <cell r="F193" t="str">
            <v>Amal</v>
          </cell>
          <cell r="G193" t="str">
            <v>Jina</v>
          </cell>
          <cell r="H193" t="str">
            <v>905-569-8990</v>
          </cell>
          <cell r="I193" t="str">
            <v>n/a</v>
          </cell>
          <cell r="J193" t="str">
            <v>4990 Yonge St</v>
          </cell>
          <cell r="M193" t="str">
            <v xml:space="preserve">Toronto </v>
          </cell>
          <cell r="N193" t="str">
            <v xml:space="preserve">M2N 0A1 </v>
          </cell>
          <cell r="O193" t="str">
            <v>Shoppers Drug Mart - 1250</v>
          </cell>
          <cell r="Q193" t="str">
            <v>4990 Yonge St</v>
          </cell>
          <cell r="T193" t="str">
            <v xml:space="preserve">Toronto </v>
          </cell>
          <cell r="U193" t="str">
            <v xml:space="preserve">M2N 0A1 </v>
          </cell>
          <cell r="V193">
            <v>43486</v>
          </cell>
          <cell r="W193">
            <v>43486</v>
          </cell>
          <cell r="X193">
            <v>2019</v>
          </cell>
        </row>
        <row r="194">
          <cell r="C194" t="str">
            <v>TOR-BRI-147-00042</v>
          </cell>
          <cell r="E194" t="str">
            <v xml:space="preserve">Shoppers Drug Mart - 848 </v>
          </cell>
          <cell r="F194" t="str">
            <v>Amal</v>
          </cell>
          <cell r="G194" t="str">
            <v>Jina</v>
          </cell>
          <cell r="H194" t="str">
            <v>905-569-8990</v>
          </cell>
          <cell r="I194" t="str">
            <v>n/a</v>
          </cell>
          <cell r="J194" t="str">
            <v>5576 Yonge St</v>
          </cell>
          <cell r="M194" t="str">
            <v>North York</v>
          </cell>
          <cell r="N194" t="str">
            <v xml:space="preserve">M2N 5S2 </v>
          </cell>
          <cell r="O194" t="str">
            <v xml:space="preserve">Shoppers Drug Mart - 848 </v>
          </cell>
          <cell r="Q194" t="str">
            <v>5576 Yonge St</v>
          </cell>
          <cell r="T194" t="str">
            <v>North York</v>
          </cell>
          <cell r="U194" t="str">
            <v xml:space="preserve">M2N 5S2 </v>
          </cell>
          <cell r="V194">
            <v>43472</v>
          </cell>
          <cell r="W194">
            <v>43472</v>
          </cell>
          <cell r="X194">
            <v>2019</v>
          </cell>
        </row>
        <row r="195">
          <cell r="C195" t="str">
            <v>EEM-0321</v>
          </cell>
          <cell r="D195" t="str">
            <v>First payment</v>
          </cell>
          <cell r="E195" t="str">
            <v>St. Michael's Hospital</v>
          </cell>
          <cell r="F195" t="str">
            <v>Katelyn Marie</v>
          </cell>
          <cell r="G195" t="str">
            <v>Poyntz</v>
          </cell>
          <cell r="H195">
            <v>4165405857</v>
          </cell>
          <cell r="I195" t="str">
            <v>poyntzk@smh.ca</v>
          </cell>
          <cell r="J195" t="str">
            <v>30 Bond Street</v>
          </cell>
          <cell r="M195" t="str">
            <v xml:space="preserve">Toronto </v>
          </cell>
          <cell r="N195" t="str">
            <v>M5B1W8</v>
          </cell>
          <cell r="O195" t="str">
            <v>St. Michael's Hospital</v>
          </cell>
          <cell r="Q195" t="str">
            <v>30 Bond Street</v>
          </cell>
          <cell r="T195" t="str">
            <v xml:space="preserve">Toronto </v>
          </cell>
          <cell r="U195" t="str">
            <v>M5B1W8</v>
          </cell>
          <cell r="V195">
            <v>43435</v>
          </cell>
          <cell r="W195">
            <v>43799</v>
          </cell>
          <cell r="X195">
            <v>2019</v>
          </cell>
        </row>
        <row r="196">
          <cell r="C196">
            <v>600501</v>
          </cell>
          <cell r="D196" t="str">
            <v>First Payment</v>
          </cell>
          <cell r="E196" t="str">
            <v>Sunnybrook Health Science Centre</v>
          </cell>
          <cell r="F196" t="str">
            <v>Michael</v>
          </cell>
          <cell r="G196" t="str">
            <v>McRitchie</v>
          </cell>
          <cell r="H196" t="str">
            <v>4164806100X7721</v>
          </cell>
          <cell r="I196" t="str">
            <v>michael.mcritchie@sunnybrook.ca</v>
          </cell>
          <cell r="J196" t="str">
            <v>2075 Bayview Avenue</v>
          </cell>
          <cell r="M196" t="str">
            <v xml:space="preserve">Toronto </v>
          </cell>
          <cell r="N196" t="str">
            <v>M4N3M5</v>
          </cell>
          <cell r="O196" t="str">
            <v>Sunnybrook Health Science Centre</v>
          </cell>
          <cell r="Q196" t="str">
            <v>2075 Bayview Avenue</v>
          </cell>
          <cell r="T196" t="str">
            <v xml:space="preserve">Toronto </v>
          </cell>
          <cell r="U196" t="str">
            <v>M4N3M5</v>
          </cell>
          <cell r="V196">
            <v>43110</v>
          </cell>
          <cell r="W196">
            <v>44196</v>
          </cell>
          <cell r="X196">
            <v>2020</v>
          </cell>
        </row>
        <row r="197">
          <cell r="C197">
            <v>601491</v>
          </cell>
          <cell r="D197" t="str">
            <v>First Payment</v>
          </cell>
          <cell r="E197" t="str">
            <v>MTCC 971</v>
          </cell>
          <cell r="F197" t="str">
            <v>Chander</v>
          </cell>
          <cell r="G197" t="str">
            <v>Shekar</v>
          </cell>
          <cell r="H197">
            <v>4162827059</v>
          </cell>
          <cell r="I197" t="str">
            <v>mtcc971@gmail.com</v>
          </cell>
          <cell r="J197" t="str">
            <v>400 McLevin Avenue</v>
          </cell>
          <cell r="M197" t="str">
            <v xml:space="preserve">Toronto </v>
          </cell>
          <cell r="N197" t="str">
            <v>M1B5J4</v>
          </cell>
          <cell r="O197" t="str">
            <v>MTCC 971</v>
          </cell>
          <cell r="Q197" t="str">
            <v>400 McLevin Avenue</v>
          </cell>
          <cell r="T197" t="str">
            <v xml:space="preserve">Toronto </v>
          </cell>
          <cell r="U197" t="str">
            <v>M1B5J4</v>
          </cell>
          <cell r="V197">
            <v>42985</v>
          </cell>
          <cell r="W197">
            <v>43350</v>
          </cell>
          <cell r="X197">
            <v>2018</v>
          </cell>
        </row>
        <row r="198">
          <cell r="C198" t="str">
            <v>OPS-149</v>
          </cell>
          <cell r="E198" t="str">
            <v>Cadillac Fairview</v>
          </cell>
          <cell r="F198" t="str">
            <v>Ringo</v>
          </cell>
          <cell r="G198" t="str">
            <v>Ng</v>
          </cell>
          <cell r="H198">
            <v>4165988796</v>
          </cell>
          <cell r="I198" t="str">
            <v>ringo.ng@cadillacfairview.com</v>
          </cell>
          <cell r="J198" t="str">
            <v>20 Queen St East</v>
          </cell>
          <cell r="M198" t="str">
            <v xml:space="preserve">Toronto </v>
          </cell>
          <cell r="N198" t="str">
            <v>M5H3R4</v>
          </cell>
          <cell r="O198" t="str">
            <v>Cadillac Fairview</v>
          </cell>
          <cell r="Q198" t="str">
            <v>220 Yonge Street</v>
          </cell>
          <cell r="T198" t="str">
            <v xml:space="preserve">Toronto </v>
          </cell>
          <cell r="U198" t="str">
            <v>M5B2H1</v>
          </cell>
          <cell r="V198">
            <v>43508</v>
          </cell>
          <cell r="W198">
            <v>44196</v>
          </cell>
          <cell r="X198">
            <v>2020</v>
          </cell>
        </row>
        <row r="199">
          <cell r="C199" t="str">
            <v>OPS-170</v>
          </cell>
          <cell r="E199" t="str">
            <v>Lassonde Beverage</v>
          </cell>
          <cell r="F199" t="str">
            <v>Adam</v>
          </cell>
          <cell r="G199" t="str">
            <v>Olds</v>
          </cell>
          <cell r="H199" t="str">
            <v>4162444224X17223</v>
          </cell>
          <cell r="I199" t="str">
            <v>adam.olds@lassonde.com</v>
          </cell>
          <cell r="J199" t="str">
            <v>95 Vulcan St</v>
          </cell>
          <cell r="M199" t="str">
            <v xml:space="preserve">Toronto </v>
          </cell>
          <cell r="N199" t="str">
            <v>M9W1L4</v>
          </cell>
          <cell r="O199" t="str">
            <v>Lassonde Beverage</v>
          </cell>
          <cell r="Q199" t="str">
            <v>95 Vulcan St</v>
          </cell>
          <cell r="T199" t="str">
            <v xml:space="preserve">Toronto </v>
          </cell>
          <cell r="U199" t="str">
            <v>M9W1L4</v>
          </cell>
          <cell r="V199">
            <v>43530</v>
          </cell>
          <cell r="W199">
            <v>44196</v>
          </cell>
          <cell r="X199">
            <v>2020</v>
          </cell>
        </row>
        <row r="200">
          <cell r="C200" t="str">
            <v>PS-962</v>
          </cell>
          <cell r="E200" t="str">
            <v>TSCC 2247</v>
          </cell>
          <cell r="F200" t="str">
            <v>Laila</v>
          </cell>
          <cell r="G200" t="str">
            <v>Basaria</v>
          </cell>
          <cell r="H200" t="str">
            <v>905-940-1234 ext 64</v>
          </cell>
          <cell r="I200" t="str">
            <v xml:space="preserve">lbasaria@iccpropertymanagement.com </v>
          </cell>
          <cell r="J200" t="str">
            <v>17 Ruddington Dr</v>
          </cell>
          <cell r="M200" t="str">
            <v xml:space="preserve">Toronto </v>
          </cell>
          <cell r="N200" t="str">
            <v>M2K0A8</v>
          </cell>
          <cell r="O200" t="str">
            <v>TSCC 2247</v>
          </cell>
          <cell r="Q200" t="str">
            <v>17 Ruddington Dr</v>
          </cell>
          <cell r="T200" t="str">
            <v xml:space="preserve">Toronto </v>
          </cell>
          <cell r="U200" t="str">
            <v>M2K0A8</v>
          </cell>
          <cell r="V200">
            <v>43229</v>
          </cell>
          <cell r="W200">
            <v>43468</v>
          </cell>
          <cell r="X200">
            <v>2019</v>
          </cell>
        </row>
        <row r="201">
          <cell r="C201" t="str">
            <v>PS-302</v>
          </cell>
          <cell r="E201" t="str">
            <v>MTCC 986</v>
          </cell>
          <cell r="F201" t="str">
            <v>Bal</v>
          </cell>
          <cell r="G201" t="str">
            <v>Chandra Pandeya</v>
          </cell>
          <cell r="H201" t="str">
            <v>416-261-1069x29</v>
          </cell>
          <cell r="I201" t="str">
            <v>mtcc986@delcondo.com</v>
          </cell>
          <cell r="J201" t="str">
            <v>1 Greystone walk dr</v>
          </cell>
          <cell r="M201" t="str">
            <v xml:space="preserve">Toronto </v>
          </cell>
          <cell r="N201" t="str">
            <v>M1K5J3</v>
          </cell>
          <cell r="O201" t="str">
            <v>MTCC 986</v>
          </cell>
          <cell r="Q201" t="str">
            <v>1 Greystone walk dr</v>
          </cell>
          <cell r="T201" t="str">
            <v xml:space="preserve">Toronto </v>
          </cell>
          <cell r="U201" t="str">
            <v>M1K5J3</v>
          </cell>
          <cell r="V201">
            <v>43431</v>
          </cell>
          <cell r="W201">
            <v>43472</v>
          </cell>
          <cell r="X201">
            <v>2019</v>
          </cell>
        </row>
        <row r="202">
          <cell r="C202" t="str">
            <v>PS-339</v>
          </cell>
          <cell r="E202" t="str">
            <v>MTCC 792</v>
          </cell>
          <cell r="F202" t="str">
            <v xml:space="preserve">Shanshan </v>
          </cell>
          <cell r="G202" t="str">
            <v>Gao</v>
          </cell>
          <cell r="H202">
            <v>4167339336</v>
          </cell>
          <cell r="I202" t="str">
            <v>mtcc792@bell.net</v>
          </cell>
          <cell r="J202" t="str">
            <v xml:space="preserve">5460  Yonge st </v>
          </cell>
          <cell r="M202" t="str">
            <v xml:space="preserve">Toronto </v>
          </cell>
          <cell r="N202" t="str">
            <v>M2N 6K7</v>
          </cell>
          <cell r="O202" t="str">
            <v>MTCC 792</v>
          </cell>
          <cell r="Q202" t="str">
            <v xml:space="preserve">5460  Yonge st </v>
          </cell>
          <cell r="T202" t="str">
            <v xml:space="preserve">Toronto </v>
          </cell>
          <cell r="U202" t="str">
            <v>M2N 6K7</v>
          </cell>
          <cell r="V202">
            <v>43402</v>
          </cell>
          <cell r="W202">
            <v>43483</v>
          </cell>
          <cell r="X202">
            <v>2019</v>
          </cell>
        </row>
        <row r="203">
          <cell r="C203" t="str">
            <v>PS-734</v>
          </cell>
          <cell r="E203" t="str">
            <v>TSCC 1918</v>
          </cell>
          <cell r="F203" t="str">
            <v xml:space="preserve">Colin </v>
          </cell>
          <cell r="G203" t="str">
            <v>Hristow</v>
          </cell>
          <cell r="H203" t="str">
            <v>905-507-6726 ext 446</v>
          </cell>
          <cell r="I203" t="str">
            <v>CHristow@mrcm.ca</v>
          </cell>
          <cell r="J203" t="str">
            <v>30 Canterbuty pl</v>
          </cell>
          <cell r="M203" t="str">
            <v xml:space="preserve">Toronto </v>
          </cell>
          <cell r="N203" t="str">
            <v>M2N1XB</v>
          </cell>
          <cell r="O203" t="str">
            <v>TSCC 1918</v>
          </cell>
          <cell r="Q203" t="str">
            <v>30 Canterbuty pl</v>
          </cell>
          <cell r="T203" t="str">
            <v xml:space="preserve">Toronto </v>
          </cell>
          <cell r="U203" t="str">
            <v>M2N1XB</v>
          </cell>
          <cell r="V203">
            <v>42919</v>
          </cell>
          <cell r="W203">
            <v>43467</v>
          </cell>
          <cell r="X203">
            <v>2019</v>
          </cell>
        </row>
        <row r="204">
          <cell r="C204" t="str">
            <v>PS-1076</v>
          </cell>
          <cell r="E204" t="str">
            <v>Toronto Western Hospital</v>
          </cell>
          <cell r="F204" t="str">
            <v>Songyang</v>
          </cell>
          <cell r="G204" t="str">
            <v>Hu</v>
          </cell>
          <cell r="H204" t="str">
            <v>416-340-4800</v>
          </cell>
          <cell r="I204" t="str">
            <v>songyang.hu@uhn.ca</v>
          </cell>
          <cell r="J204" t="str">
            <v xml:space="preserve">399  Bathurst st </v>
          </cell>
          <cell r="M204" t="str">
            <v xml:space="preserve">Toronto </v>
          </cell>
          <cell r="N204" t="str">
            <v>M5T2S8</v>
          </cell>
          <cell r="O204" t="str">
            <v>Toronto Western Hospital</v>
          </cell>
          <cell r="Q204" t="str">
            <v xml:space="preserve">399  Bathurst st </v>
          </cell>
          <cell r="T204" t="str">
            <v xml:space="preserve">Toronto </v>
          </cell>
          <cell r="U204" t="str">
            <v>M5T2S8</v>
          </cell>
          <cell r="V204">
            <v>43410</v>
          </cell>
          <cell r="W204">
            <v>43486</v>
          </cell>
          <cell r="X204">
            <v>2019</v>
          </cell>
        </row>
        <row r="205">
          <cell r="C205" t="str">
            <v>RTU-1,196</v>
          </cell>
          <cell r="E205" t="str">
            <v>KITCHEN STUFF PLUS</v>
          </cell>
          <cell r="F205" t="str">
            <v>Angie</v>
          </cell>
          <cell r="G205" t="str">
            <v>benitez</v>
          </cell>
          <cell r="H205">
            <v>4166056971</v>
          </cell>
          <cell r="I205" t="str">
            <v>abenitez@kitchenstuffplus.com</v>
          </cell>
          <cell r="J205" t="str">
            <v>76 Orfus Road</v>
          </cell>
          <cell r="M205" t="str">
            <v>TORONTO</v>
          </cell>
          <cell r="N205" t="str">
            <v>M6K 3N7</v>
          </cell>
          <cell r="O205" t="str">
            <v>KITCHEN STUFF PLUS</v>
          </cell>
          <cell r="Q205" t="str">
            <v>76 Orfus Road</v>
          </cell>
          <cell r="T205" t="str">
            <v>TORONTO</v>
          </cell>
          <cell r="U205" t="str">
            <v>M6K 3N7</v>
          </cell>
          <cell r="V205">
            <v>43392</v>
          </cell>
          <cell r="W205">
            <v>43433</v>
          </cell>
          <cell r="X205">
            <v>2018</v>
          </cell>
        </row>
        <row r="206">
          <cell r="C206" t="str">
            <v>RTU-1,243</v>
          </cell>
          <cell r="E206" t="str">
            <v>BAYVIEW VILLAGE SHOPPING CENTER</v>
          </cell>
          <cell r="F206" t="str">
            <v>Jim</v>
          </cell>
          <cell r="G206" t="str">
            <v>Irvine</v>
          </cell>
          <cell r="H206" t="str">
            <v>416-226-6121</v>
          </cell>
          <cell r="I206" t="str">
            <v>jim.irvine@quadreal.com</v>
          </cell>
          <cell r="J206" t="str">
            <v>2901 BAYVIEW AVE</v>
          </cell>
          <cell r="M206" t="str">
            <v>TORONTO</v>
          </cell>
          <cell r="N206" t="str">
            <v>M2K 1E6</v>
          </cell>
          <cell r="O206" t="str">
            <v>BAYVIEW VILLAGE SHOPPING CENTER</v>
          </cell>
          <cell r="Q206" t="str">
            <v>2901 BAYVIEW AVE</v>
          </cell>
          <cell r="T206" t="str">
            <v>TORONTO</v>
          </cell>
          <cell r="U206" t="str">
            <v>M2K 1E6</v>
          </cell>
          <cell r="V206">
            <v>43399</v>
          </cell>
          <cell r="W206">
            <v>43437</v>
          </cell>
          <cell r="X206">
            <v>2018</v>
          </cell>
        </row>
        <row r="207">
          <cell r="C207" t="str">
            <v>RTU-1,384</v>
          </cell>
          <cell r="E207" t="str">
            <v>ADITAM INC</v>
          </cell>
          <cell r="F207" t="str">
            <v>Dev</v>
          </cell>
          <cell r="G207" t="str">
            <v>Shourie</v>
          </cell>
          <cell r="H207">
            <v>4167867941</v>
          </cell>
          <cell r="I207" t="str">
            <v>shourie_gautam@yahoo.com</v>
          </cell>
          <cell r="J207" t="str">
            <v>895 LAWRENCE AVE E UNIT 13</v>
          </cell>
          <cell r="M207" t="str">
            <v>TORONTO</v>
          </cell>
          <cell r="N207" t="str">
            <v>M3C 3L2</v>
          </cell>
          <cell r="O207" t="str">
            <v>ADITAM INC</v>
          </cell>
          <cell r="Q207" t="str">
            <v>895 LAWRENCE AVE E UNIT 13</v>
          </cell>
          <cell r="T207" t="str">
            <v>TORONTO</v>
          </cell>
          <cell r="U207" t="str">
            <v>M3C 3L2</v>
          </cell>
          <cell r="V207">
            <v>43490</v>
          </cell>
          <cell r="W207">
            <v>43490</v>
          </cell>
          <cell r="X207">
            <v>2019</v>
          </cell>
        </row>
        <row r="208">
          <cell r="C208" t="str">
            <v>RTU-1,444</v>
          </cell>
          <cell r="E208" t="str">
            <v>IMPERIAL HOME HARDWARE</v>
          </cell>
          <cell r="F208" t="str">
            <v>Joe</v>
          </cell>
          <cell r="G208" t="str">
            <v>Cimicata</v>
          </cell>
          <cell r="H208">
            <v>4167836119</v>
          </cell>
          <cell r="I208" t="str">
            <v>joe@imperialhardware.ca</v>
          </cell>
          <cell r="J208" t="str">
            <v>2775 DUFFERIN STREET</v>
          </cell>
          <cell r="M208" t="str">
            <v>NORTH YORK</v>
          </cell>
          <cell r="N208" t="str">
            <v>M6B 3R6</v>
          </cell>
          <cell r="O208" t="str">
            <v>IMPERIAL HOME HARDWARE</v>
          </cell>
          <cell r="Q208" t="str">
            <v>2775 DUFFERIN STREET</v>
          </cell>
          <cell r="T208" t="str">
            <v>NORTH YORK</v>
          </cell>
          <cell r="U208" t="str">
            <v>M6B 3R6</v>
          </cell>
          <cell r="V208">
            <v>43433</v>
          </cell>
          <cell r="W208">
            <v>43451</v>
          </cell>
          <cell r="X208">
            <v>2018</v>
          </cell>
        </row>
        <row r="209">
          <cell r="C209" t="str">
            <v>RTU-1,467</v>
          </cell>
          <cell r="E209" t="str">
            <v>BRIOCHE DOREE</v>
          </cell>
          <cell r="F209" t="str">
            <v>Ian</v>
          </cell>
          <cell r="G209" t="str">
            <v>McDougall</v>
          </cell>
          <cell r="H209" t="str">
            <v>647-261-9060</v>
          </cell>
          <cell r="I209" t="str">
            <v>imcdougall@leduff.ca</v>
          </cell>
          <cell r="J209" t="str">
            <v>2190 BLOOR ST WEST</v>
          </cell>
          <cell r="M209" t="str">
            <v>TORONTO</v>
          </cell>
          <cell r="N209" t="str">
            <v>M6S 1N3</v>
          </cell>
          <cell r="O209" t="str">
            <v>BRIOCHE DOREE</v>
          </cell>
          <cell r="Q209" t="str">
            <v>2190 BLOOR ST WEST</v>
          </cell>
          <cell r="T209" t="str">
            <v>TORONTO</v>
          </cell>
          <cell r="U209" t="str">
            <v>M6S 1N3</v>
          </cell>
          <cell r="V209">
            <v>43440</v>
          </cell>
          <cell r="W209">
            <v>43451</v>
          </cell>
          <cell r="X209">
            <v>2018</v>
          </cell>
        </row>
        <row r="210">
          <cell r="C210" t="str">
            <v>RTU-1,469</v>
          </cell>
          <cell r="E210" t="str">
            <v>SUPERFINISH</v>
          </cell>
          <cell r="F210" t="str">
            <v>Jim</v>
          </cell>
          <cell r="G210" t="str">
            <v>Stanton</v>
          </cell>
          <cell r="H210" t="str">
            <v>416-787-6109</v>
          </cell>
          <cell r="I210" t="str">
            <v>jstanton@superfinish.ca</v>
          </cell>
          <cell r="J210" t="str">
            <v>1203 LAWRENCE AVE WEST</v>
          </cell>
          <cell r="M210" t="str">
            <v>NORTH YORK</v>
          </cell>
          <cell r="N210" t="str">
            <v>M6A 1E2</v>
          </cell>
          <cell r="O210" t="str">
            <v>SUPERFINISH</v>
          </cell>
          <cell r="Q210" t="str">
            <v>1203 LAWRENCE AVE WEST</v>
          </cell>
          <cell r="T210" t="str">
            <v>NORTH YORK</v>
          </cell>
          <cell r="U210" t="str">
            <v>M6A 1E2</v>
          </cell>
          <cell r="V210">
            <v>43445</v>
          </cell>
          <cell r="W210">
            <v>43452</v>
          </cell>
          <cell r="X210">
            <v>2018</v>
          </cell>
        </row>
        <row r="211">
          <cell r="C211" t="str">
            <v>RTU-1,472</v>
          </cell>
          <cell r="E211" t="str">
            <v>IGLESIA DE DIOS SEPTIMO DIA HIS</v>
          </cell>
          <cell r="F211" t="str">
            <v>Cesar</v>
          </cell>
          <cell r="G211" t="str">
            <v>Perez</v>
          </cell>
          <cell r="H211" t="str">
            <v>647-785-2673</v>
          </cell>
          <cell r="I211" t="str">
            <v>franco.cop@gmail.com</v>
          </cell>
          <cell r="J211" t="str">
            <v>94 KENHAR DRIVE, UNIT 34</v>
          </cell>
          <cell r="M211" t="str">
            <v>NORTH YORK</v>
          </cell>
          <cell r="N211" t="str">
            <v>M9L 1N2</v>
          </cell>
          <cell r="O211" t="str">
            <v>IGLESIA DE DIOS SEPTIMO DIA HIS</v>
          </cell>
          <cell r="Q211" t="str">
            <v>94 KENHAR DRIVE, UNIT 34</v>
          </cell>
          <cell r="T211" t="str">
            <v>NORTH YORK</v>
          </cell>
          <cell r="U211" t="str">
            <v>M9L 1N2</v>
          </cell>
          <cell r="V211">
            <v>43446</v>
          </cell>
          <cell r="W211">
            <v>43452</v>
          </cell>
          <cell r="X211">
            <v>2018</v>
          </cell>
        </row>
        <row r="212">
          <cell r="C212" t="str">
            <v>RTU-1,473</v>
          </cell>
          <cell r="E212" t="str">
            <v>SALINE SOLUTIONS</v>
          </cell>
          <cell r="F212" t="str">
            <v>Angelo</v>
          </cell>
          <cell r="G212" t="str">
            <v>Konstantas</v>
          </cell>
          <cell r="H212" t="str">
            <v>416-654-0076</v>
          </cell>
          <cell r="I212" t="str">
            <v>angelok@salinesolutions.net</v>
          </cell>
          <cell r="J212" t="str">
            <v>703 PETROLIA ROAD</v>
          </cell>
          <cell r="M212" t="str">
            <v>NORTH YORK</v>
          </cell>
          <cell r="N212" t="str">
            <v>M3J 2N6</v>
          </cell>
          <cell r="O212" t="str">
            <v>SALINE SOLUTIONS</v>
          </cell>
          <cell r="Q212" t="str">
            <v>703 PETROLIA ROAD</v>
          </cell>
          <cell r="T212" t="str">
            <v>NORTH YORK</v>
          </cell>
          <cell r="U212" t="str">
            <v>M3J 2N6</v>
          </cell>
          <cell r="V212">
            <v>43446</v>
          </cell>
          <cell r="W212">
            <v>43451</v>
          </cell>
          <cell r="X212">
            <v>2018</v>
          </cell>
        </row>
        <row r="213">
          <cell r="C213" t="str">
            <v>RTU-1,481</v>
          </cell>
          <cell r="E213" t="str">
            <v>STUCCO AND FOAM CENTER</v>
          </cell>
          <cell r="F213" t="str">
            <v>Shawn</v>
          </cell>
          <cell r="G213" t="str">
            <v>Shahabi</v>
          </cell>
          <cell r="H213" t="str">
            <v>519-701-7925</v>
          </cell>
          <cell r="I213" t="str">
            <v>shawn@senergy.ca</v>
          </cell>
          <cell r="J213" t="str">
            <v>701 PETROLIA ROAD</v>
          </cell>
          <cell r="M213" t="str">
            <v>TORONTO</v>
          </cell>
          <cell r="N213" t="str">
            <v>M3J 2N6</v>
          </cell>
          <cell r="O213" t="str">
            <v>STUCCO AND FOAM CENTER</v>
          </cell>
          <cell r="Q213" t="str">
            <v>701 PETROLIA ROAD</v>
          </cell>
          <cell r="T213" t="str">
            <v>TORONTO</v>
          </cell>
          <cell r="U213" t="str">
            <v>M3J 2N6</v>
          </cell>
          <cell r="V213">
            <v>43448</v>
          </cell>
          <cell r="W213">
            <v>43451</v>
          </cell>
          <cell r="X213">
            <v>2018</v>
          </cell>
        </row>
        <row r="214">
          <cell r="C214" t="str">
            <v>RTU-1,487</v>
          </cell>
          <cell r="E214" t="str">
            <v>9695630 CANADA INC</v>
          </cell>
          <cell r="F214" t="str">
            <v>Marlon</v>
          </cell>
          <cell r="G214" t="str">
            <v>Deogracias</v>
          </cell>
          <cell r="H214" t="str">
            <v>(416) 888-9222</v>
          </cell>
          <cell r="I214" t="str">
            <v>captainsboiltoronto@gmail.com</v>
          </cell>
          <cell r="J214" t="str">
            <v>671 COLLEGE ST</v>
          </cell>
          <cell r="M214" t="str">
            <v>TORONTO</v>
          </cell>
          <cell r="N214" t="str">
            <v>M6G 1B9</v>
          </cell>
          <cell r="O214" t="str">
            <v>9695630 CANADA INC</v>
          </cell>
          <cell r="Q214" t="str">
            <v>671 COLLEGE ST</v>
          </cell>
          <cell r="T214" t="str">
            <v>TORONTO</v>
          </cell>
          <cell r="U214" t="str">
            <v>M6G 1B9</v>
          </cell>
          <cell r="V214">
            <v>43445</v>
          </cell>
          <cell r="W214">
            <v>43445</v>
          </cell>
          <cell r="X214">
            <v>2018</v>
          </cell>
        </row>
        <row r="215">
          <cell r="C215" t="str">
            <v>RTU-1,495</v>
          </cell>
          <cell r="E215" t="str">
            <v>ILANA ROBYN FOODS LTD</v>
          </cell>
          <cell r="F215" t="str">
            <v>Marc</v>
          </cell>
          <cell r="G215" t="str">
            <v>Kadonoff</v>
          </cell>
          <cell r="H215" t="str">
            <v>416-876-1562</v>
          </cell>
          <cell r="I215" t="str">
            <v>marc@sweetsfromtheearth.com</v>
          </cell>
          <cell r="J215" t="str">
            <v>101 CANARCTIC DR</v>
          </cell>
          <cell r="M215" t="str">
            <v>NORTH YORK</v>
          </cell>
          <cell r="N215" t="str">
            <v>M3J 2N7</v>
          </cell>
          <cell r="O215" t="str">
            <v>ILANA ROBYN FOODS LTD</v>
          </cell>
          <cell r="Q215" t="str">
            <v>101 CANARCTIC DR</v>
          </cell>
          <cell r="T215" t="str">
            <v>NORTH YORK</v>
          </cell>
          <cell r="U215" t="str">
            <v>M3J 2N7</v>
          </cell>
          <cell r="V215">
            <v>43437</v>
          </cell>
          <cell r="W215">
            <v>43437</v>
          </cell>
          <cell r="X215">
            <v>2018</v>
          </cell>
        </row>
        <row r="216">
          <cell r="C216" t="str">
            <v>RTU-1,496</v>
          </cell>
          <cell r="E216" t="str">
            <v>ASIYANS TEX &amp; GIFTWARE INC</v>
          </cell>
          <cell r="F216" t="str">
            <v>Vignesh</v>
          </cell>
          <cell r="G216" t="str">
            <v>Ravinathan</v>
          </cell>
          <cell r="H216">
            <v>4164386568</v>
          </cell>
          <cell r="I216" t="str">
            <v>vignesh@asiyans.com</v>
          </cell>
          <cell r="J216" t="str">
            <v>3601 LAWRENCE AVE E UNIT 26</v>
          </cell>
          <cell r="M216" t="str">
            <v>TORONTO</v>
          </cell>
          <cell r="N216" t="str">
            <v>M1G 1P5</v>
          </cell>
          <cell r="O216" t="str">
            <v>ASIYANS TEX &amp; GIFTWARE INC</v>
          </cell>
          <cell r="Q216" t="str">
            <v>3601 LAWRENCE AVE E UNIT 26</v>
          </cell>
          <cell r="T216" t="str">
            <v>TORONTO</v>
          </cell>
          <cell r="U216" t="str">
            <v>M1G 1P5</v>
          </cell>
          <cell r="V216">
            <v>43462</v>
          </cell>
          <cell r="W216">
            <v>43489</v>
          </cell>
          <cell r="X216">
            <v>2019</v>
          </cell>
        </row>
        <row r="217">
          <cell r="C217" t="str">
            <v>RTU-1,502</v>
          </cell>
          <cell r="E217" t="str">
            <v>Sun Lake Plastic inc</v>
          </cell>
          <cell r="F217" t="str">
            <v>Sunny</v>
          </cell>
          <cell r="G217" t="str">
            <v>Yeung</v>
          </cell>
          <cell r="H217">
            <v>4167520281</v>
          </cell>
          <cell r="I217" t="str">
            <v>sunlake@on.aibn.com</v>
          </cell>
          <cell r="J217" t="str">
            <v>109 Crockford Blvd</v>
          </cell>
          <cell r="M217" t="str">
            <v>Toronto</v>
          </cell>
          <cell r="N217" t="str">
            <v>M1R 3B7</v>
          </cell>
          <cell r="O217" t="str">
            <v>Sun Lake Plastic inc</v>
          </cell>
          <cell r="Q217" t="str">
            <v>109 Crockford Blvd</v>
          </cell>
          <cell r="T217" t="str">
            <v>Toronto</v>
          </cell>
          <cell r="U217" t="str">
            <v>M1R 3B7</v>
          </cell>
          <cell r="V217">
            <v>43461</v>
          </cell>
          <cell r="W217">
            <v>43479</v>
          </cell>
          <cell r="X217">
            <v>2019</v>
          </cell>
        </row>
        <row r="218">
          <cell r="C218" t="str">
            <v>RTU-1,509</v>
          </cell>
          <cell r="E218" t="str">
            <v>KINDER COLLEGE EARLY LEARNING CENTRE</v>
          </cell>
          <cell r="F218" t="str">
            <v>Joseph</v>
          </cell>
          <cell r="G218" t="str">
            <v>Ko</v>
          </cell>
          <cell r="H218" t="str">
            <v>416-660-6890</v>
          </cell>
          <cell r="I218" t="str">
            <v>Joseph@kindercollege.ca</v>
          </cell>
          <cell r="J218" t="str">
            <v>218 RICHMOND ST W</v>
          </cell>
          <cell r="M218" t="str">
            <v>TORONTO</v>
          </cell>
          <cell r="N218" t="str">
            <v>M5H 4C9</v>
          </cell>
          <cell r="O218" t="str">
            <v>KINDER COLLEGE EARLY LEARNING CENTRE</v>
          </cell>
          <cell r="Q218" t="str">
            <v>218 RICHMOND ST W</v>
          </cell>
          <cell r="T218" t="str">
            <v>TORONTO</v>
          </cell>
          <cell r="U218" t="str">
            <v>M5H 4C9</v>
          </cell>
          <cell r="V218">
            <v>43461</v>
          </cell>
          <cell r="W218">
            <v>43468</v>
          </cell>
          <cell r="X218">
            <v>2019</v>
          </cell>
        </row>
        <row r="219">
          <cell r="C219" t="str">
            <v>RTU-1,510</v>
          </cell>
          <cell r="E219" t="str">
            <v>F45 TRAINING PARKDALE</v>
          </cell>
          <cell r="F219" t="str">
            <v>Alessandro</v>
          </cell>
          <cell r="G219" t="str">
            <v>Salvino</v>
          </cell>
          <cell r="H219" t="str">
            <v>647-230-2684</v>
          </cell>
          <cell r="I219" t="str">
            <v>parkdale@f45training.com</v>
          </cell>
          <cell r="J219" t="str">
            <v>1558 QUEEN ST W</v>
          </cell>
          <cell r="M219" t="str">
            <v>Toronto</v>
          </cell>
          <cell r="N219" t="str">
            <v>M6R 1A6</v>
          </cell>
          <cell r="O219" t="str">
            <v>F45 TRAINING PARKDALE</v>
          </cell>
          <cell r="Q219" t="str">
            <v>1558 QUEEN ST W</v>
          </cell>
          <cell r="T219" t="str">
            <v>Toronto</v>
          </cell>
          <cell r="U219" t="str">
            <v>M6R 1A6</v>
          </cell>
          <cell r="V219">
            <v>43461</v>
          </cell>
          <cell r="W219">
            <v>43472</v>
          </cell>
          <cell r="X219">
            <v>2019</v>
          </cell>
        </row>
        <row r="220">
          <cell r="C220" t="str">
            <v>RTU-1,516</v>
          </cell>
          <cell r="E220" t="str">
            <v>LEBANON EXPRESS</v>
          </cell>
          <cell r="F220" t="str">
            <v>Ali</v>
          </cell>
          <cell r="G220" t="str">
            <v>Okmen</v>
          </cell>
          <cell r="H220">
            <v>6477029289</v>
          </cell>
          <cell r="I220" t="str">
            <v>okmen82@gmail.com</v>
          </cell>
          <cell r="J220" t="str">
            <v>327 RONCESVALLES AVE.</v>
          </cell>
          <cell r="M220" t="str">
            <v>TORONTO</v>
          </cell>
          <cell r="N220" t="str">
            <v>M6R 2M6</v>
          </cell>
          <cell r="O220" t="str">
            <v>LEBANON EXPRESS</v>
          </cell>
          <cell r="Q220" t="str">
            <v>327 RONCESVALLES AVE.</v>
          </cell>
          <cell r="T220" t="str">
            <v>TORONTO</v>
          </cell>
          <cell r="U220" t="str">
            <v>M6R 2M6</v>
          </cell>
          <cell r="V220">
            <v>43452</v>
          </cell>
          <cell r="W220">
            <v>43452</v>
          </cell>
          <cell r="X220">
            <v>2018</v>
          </cell>
        </row>
        <row r="221">
          <cell r="C221" t="str">
            <v>RTU-1,518</v>
          </cell>
          <cell r="E221" t="str">
            <v>NEET-ROL INVESTMENT</v>
          </cell>
          <cell r="F221" t="str">
            <v>Naresh</v>
          </cell>
          <cell r="G221" t="str">
            <v>Jain</v>
          </cell>
          <cell r="H221">
            <v>4169163200</v>
          </cell>
          <cell r="I221" t="str">
            <v>ceoccc2@hotmail.com</v>
          </cell>
          <cell r="J221" t="str">
            <v>2190 WARDEN AVE UNIT 9</v>
          </cell>
          <cell r="M221" t="str">
            <v>SCARBOROUGH</v>
          </cell>
          <cell r="N221" t="str">
            <v>M1T 1V6</v>
          </cell>
          <cell r="O221" t="str">
            <v>NEET-ROL INVESTMENT</v>
          </cell>
          <cell r="Q221" t="str">
            <v>2190 WARDEN AVE UNIT 9</v>
          </cell>
          <cell r="T221" t="str">
            <v>SCARBOROUGH</v>
          </cell>
          <cell r="U221" t="str">
            <v>M1T 1V6</v>
          </cell>
          <cell r="V221">
            <v>43455</v>
          </cell>
          <cell r="W221">
            <v>43458</v>
          </cell>
          <cell r="X221">
            <v>2018</v>
          </cell>
        </row>
        <row r="222">
          <cell r="C222" t="str">
            <v>RTU-1,519</v>
          </cell>
          <cell r="E222" t="str">
            <v>BESTA CORPORATION</v>
          </cell>
          <cell r="F222" t="str">
            <v>Alvin</v>
          </cell>
          <cell r="G222" t="str">
            <v>Sun</v>
          </cell>
          <cell r="H222">
            <v>4166952695</v>
          </cell>
          <cell r="I222" t="str">
            <v>asun@bestacorp.ca</v>
          </cell>
          <cell r="J222" t="str">
            <v>5555 EGLINTON AVE W</v>
          </cell>
          <cell r="M222" t="str">
            <v>ETOBICOKE</v>
          </cell>
          <cell r="N222" t="str">
            <v>M9C 5M1</v>
          </cell>
          <cell r="O222" t="str">
            <v>BESTA CORPORATION</v>
          </cell>
          <cell r="Q222" t="str">
            <v>5555 EGLINTON AVE W</v>
          </cell>
          <cell r="T222" t="str">
            <v>ETOBICOKE</v>
          </cell>
          <cell r="U222" t="str">
            <v>M9C 5M1</v>
          </cell>
          <cell r="V222">
            <v>43451</v>
          </cell>
          <cell r="W222">
            <v>43455</v>
          </cell>
          <cell r="X222">
            <v>2018</v>
          </cell>
        </row>
        <row r="223">
          <cell r="C223" t="str">
            <v>RTU-1,521</v>
          </cell>
          <cell r="E223" t="str">
            <v>NEET-ROL INVESTMENT LTD</v>
          </cell>
          <cell r="F223" t="str">
            <v>Naresh</v>
          </cell>
          <cell r="G223" t="str">
            <v>Jain</v>
          </cell>
          <cell r="H223">
            <v>4169163200</v>
          </cell>
          <cell r="I223" t="str">
            <v>ceoccc2@hotmail.com</v>
          </cell>
          <cell r="J223" t="str">
            <v>2190 WARDEN AVE, UNIT 7&amp;8</v>
          </cell>
          <cell r="M223" t="str">
            <v>TORONTO</v>
          </cell>
          <cell r="N223" t="str">
            <v>M1T 1V6</v>
          </cell>
          <cell r="O223" t="str">
            <v>NEET-ROL INVESTMENT LTD</v>
          </cell>
          <cell r="Q223" t="str">
            <v>2190 WARDEN AVE, UNIT 7&amp;8</v>
          </cell>
          <cell r="T223" t="str">
            <v>TORONTO</v>
          </cell>
          <cell r="U223" t="str">
            <v>M1T 1V6</v>
          </cell>
          <cell r="V223">
            <v>43455</v>
          </cell>
          <cell r="W223">
            <v>43455</v>
          </cell>
          <cell r="X223">
            <v>2018</v>
          </cell>
        </row>
        <row r="224">
          <cell r="C224" t="str">
            <v>RTU-1,522</v>
          </cell>
          <cell r="E224" t="str">
            <v>BRADSHAW RESTURANT</v>
          </cell>
          <cell r="F224" t="str">
            <v>Michael</v>
          </cell>
          <cell r="G224" t="str">
            <v>Bradshaw</v>
          </cell>
          <cell r="H224">
            <v>4167287796</v>
          </cell>
          <cell r="I224" t="str">
            <v>info@chezsrestaurant.com</v>
          </cell>
          <cell r="J224" t="str">
            <v>588 COLLEGE ST</v>
          </cell>
          <cell r="M224" t="str">
            <v>TORONTO</v>
          </cell>
          <cell r="N224" t="str">
            <v>M6G 1B3</v>
          </cell>
          <cell r="O224" t="str">
            <v>BRADSHAW RESTURANT</v>
          </cell>
          <cell r="Q224" t="str">
            <v>588 COLLEGE ST</v>
          </cell>
          <cell r="T224" t="str">
            <v>TORONTO</v>
          </cell>
          <cell r="U224" t="str">
            <v>M6G 1B3</v>
          </cell>
          <cell r="V224">
            <v>43453</v>
          </cell>
          <cell r="W224">
            <v>43453</v>
          </cell>
          <cell r="X224">
            <v>2018</v>
          </cell>
        </row>
        <row r="225">
          <cell r="C225" t="str">
            <v>RTU-1,523</v>
          </cell>
          <cell r="E225" t="str">
            <v>SUN RISE BAR AND GRILL</v>
          </cell>
          <cell r="F225" t="str">
            <v>Mariano</v>
          </cell>
          <cell r="G225" t="str">
            <v>Vanjeli</v>
          </cell>
          <cell r="H225" t="str">
            <v>(416) 828-3853</v>
          </cell>
          <cell r="I225" t="str">
            <v>sunrisebarandgrill@hotmail.com</v>
          </cell>
          <cell r="J225" t="str">
            <v>1416 VICTORIA PARK AVE</v>
          </cell>
          <cell r="M225" t="str">
            <v>NORTH YORK</v>
          </cell>
          <cell r="N225" t="str">
            <v>M4A 2M1</v>
          </cell>
          <cell r="O225" t="str">
            <v>SUN RISE BAR AND GRILL</v>
          </cell>
          <cell r="Q225" t="str">
            <v>1416 VICTORIA PARK AVE</v>
          </cell>
          <cell r="T225" t="str">
            <v>NORTH YORK</v>
          </cell>
          <cell r="U225" t="str">
            <v>M4A 2M1</v>
          </cell>
          <cell r="V225">
            <v>43452</v>
          </cell>
          <cell r="W225">
            <v>43452</v>
          </cell>
          <cell r="X225">
            <v>2018</v>
          </cell>
        </row>
        <row r="226">
          <cell r="C226" t="str">
            <v>RTU-1,524</v>
          </cell>
          <cell r="E226" t="str">
            <v>NEET-ROL INVESTMENTS</v>
          </cell>
          <cell r="F226" t="str">
            <v>Naresh</v>
          </cell>
          <cell r="G226" t="str">
            <v>Jain</v>
          </cell>
          <cell r="H226">
            <v>4169163200</v>
          </cell>
          <cell r="I226" t="str">
            <v>ceoccc2@hotmail.com</v>
          </cell>
          <cell r="J226" t="str">
            <v>4155 SHEPPARD AVE E</v>
          </cell>
          <cell r="M226" t="str">
            <v>TORONTO</v>
          </cell>
          <cell r="N226" t="str">
            <v>M1S 1T4</v>
          </cell>
          <cell r="O226" t="str">
            <v>NEET-ROL INVESTMENTS</v>
          </cell>
          <cell r="Q226" t="str">
            <v>4155 SHEPPARD AVE E</v>
          </cell>
          <cell r="T226" t="str">
            <v>TORONTO</v>
          </cell>
          <cell r="U226" t="str">
            <v>M1S 1T4</v>
          </cell>
          <cell r="V226">
            <v>43452</v>
          </cell>
          <cell r="W226">
            <v>43453</v>
          </cell>
          <cell r="X226">
            <v>2018</v>
          </cell>
        </row>
        <row r="227">
          <cell r="C227" t="str">
            <v>RTU-1,525</v>
          </cell>
          <cell r="E227" t="str">
            <v>ENERGIA ATHLETICS</v>
          </cell>
          <cell r="F227" t="str">
            <v>Jon</v>
          </cell>
          <cell r="G227" t="str">
            <v>Dunnil</v>
          </cell>
          <cell r="H227" t="str">
            <v>(647) 773-9956</v>
          </cell>
          <cell r="I227" t="str">
            <v>jon@energiaathletics.com</v>
          </cell>
          <cell r="J227" t="str">
            <v>702 PAPE AVE</v>
          </cell>
          <cell r="M227" t="str">
            <v>TORONTO</v>
          </cell>
          <cell r="N227" t="str">
            <v>M4K 3S7</v>
          </cell>
          <cell r="O227" t="str">
            <v>ENERGIA ATHLETICS</v>
          </cell>
          <cell r="Q227" t="str">
            <v>702 PAPE AVE</v>
          </cell>
          <cell r="T227" t="str">
            <v>TORONTO</v>
          </cell>
          <cell r="U227" t="str">
            <v>M4K 3S7</v>
          </cell>
          <cell r="V227">
            <v>43438</v>
          </cell>
          <cell r="W227">
            <v>43454</v>
          </cell>
          <cell r="X227">
            <v>2018</v>
          </cell>
        </row>
        <row r="228">
          <cell r="C228" t="str">
            <v>RTU-1,531</v>
          </cell>
          <cell r="E228" t="str">
            <v>1474077 ONTARIO LTD</v>
          </cell>
          <cell r="F228" t="str">
            <v>Derek</v>
          </cell>
          <cell r="G228" t="str">
            <v>Carroll</v>
          </cell>
          <cell r="H228" t="str">
            <v>(416) 252-1061</v>
          </cell>
          <cell r="I228" t="str">
            <v>derekc@kjmarketing.com</v>
          </cell>
          <cell r="J228" t="str">
            <v>115 THIRTIETH ST</v>
          </cell>
          <cell r="M228" t="str">
            <v>TORONTO</v>
          </cell>
          <cell r="N228" t="str">
            <v>M8W 3C1</v>
          </cell>
          <cell r="O228" t="str">
            <v>1474077 ONTARIO LTD</v>
          </cell>
          <cell r="Q228" t="str">
            <v>115 THIRTIETH ST</v>
          </cell>
          <cell r="T228" t="str">
            <v>TORONTO</v>
          </cell>
          <cell r="U228" t="str">
            <v>M8W 3C1</v>
          </cell>
          <cell r="V228">
            <v>43451</v>
          </cell>
          <cell r="W228">
            <v>43453</v>
          </cell>
          <cell r="X228">
            <v>2018</v>
          </cell>
        </row>
        <row r="229">
          <cell r="C229" t="str">
            <v>RTU-1,538</v>
          </cell>
          <cell r="E229" t="str">
            <v>BLUE OCEAN NAIL &amp; SPA</v>
          </cell>
          <cell r="F229" t="str">
            <v>Tom</v>
          </cell>
          <cell r="G229" t="str">
            <v>Khoun</v>
          </cell>
          <cell r="H229">
            <v>4162868822</v>
          </cell>
          <cell r="I229" t="str">
            <v>chhaya300@gmail.com</v>
          </cell>
          <cell r="J229" t="str">
            <v>1145 MORNINGSIDE AVE UNIT 44</v>
          </cell>
          <cell r="M229" t="str">
            <v>SCARBOROUGH</v>
          </cell>
          <cell r="N229" t="str">
            <v>M1B 0A7</v>
          </cell>
          <cell r="O229" t="str">
            <v>BLUE OCEAN NAIL &amp; SPA</v>
          </cell>
          <cell r="Q229" t="str">
            <v>1145 MORNINGSIDE AVE UNIT 44</v>
          </cell>
          <cell r="T229" t="str">
            <v>SCARBOROUGH</v>
          </cell>
          <cell r="U229" t="str">
            <v>M1B 0A7</v>
          </cell>
          <cell r="V229">
            <v>43455</v>
          </cell>
          <cell r="W229">
            <v>43476</v>
          </cell>
          <cell r="X229">
            <v>2019</v>
          </cell>
        </row>
        <row r="230">
          <cell r="C230" t="str">
            <v>RTU-1,542</v>
          </cell>
          <cell r="E230" t="str">
            <v>OLD FASHIO BAGEL</v>
          </cell>
          <cell r="F230" t="str">
            <v>Andrew</v>
          </cell>
          <cell r="G230" t="str">
            <v>Gurevich</v>
          </cell>
          <cell r="H230" t="str">
            <v>(416) 678-5806</v>
          </cell>
          <cell r="I230" t="str">
            <v>bagelfactory@bellnet.ca</v>
          </cell>
          <cell r="J230" t="str">
            <v>1450 WHITEHORSE RD</v>
          </cell>
          <cell r="M230" t="str">
            <v>TORONTO</v>
          </cell>
          <cell r="N230" t="str">
            <v>M3J 3A7</v>
          </cell>
          <cell r="O230" t="str">
            <v>OLD FASHIO BAGEL</v>
          </cell>
          <cell r="Q230" t="str">
            <v>1450 WHITEHORSE RD</v>
          </cell>
          <cell r="T230" t="str">
            <v>TORONTO</v>
          </cell>
          <cell r="U230" t="str">
            <v>M3J 3A7</v>
          </cell>
          <cell r="V230">
            <v>43452</v>
          </cell>
          <cell r="W230">
            <v>43452</v>
          </cell>
          <cell r="X230">
            <v>2018</v>
          </cell>
        </row>
        <row r="231">
          <cell r="C231" t="str">
            <v>RTU-1,543</v>
          </cell>
          <cell r="E231" t="str">
            <v>TWO BRITS PUB</v>
          </cell>
          <cell r="F231" t="str">
            <v>Andrew</v>
          </cell>
          <cell r="G231" t="str">
            <v>Carter</v>
          </cell>
          <cell r="H231" t="str">
            <v>647-986-7488</v>
          </cell>
          <cell r="I231" t="str">
            <v>andrew@broadclothhospitality.com</v>
          </cell>
          <cell r="J231" t="str">
            <v>121 YORKVILLE AVE FLOOR GROUND</v>
          </cell>
          <cell r="M231" t="str">
            <v>TORONTO</v>
          </cell>
          <cell r="N231" t="str">
            <v>M5R 1C4</v>
          </cell>
          <cell r="O231" t="str">
            <v>TWO BRITS PUB</v>
          </cell>
          <cell r="Q231" t="str">
            <v>121 YORKVILLE AVE FLOOR GROUND</v>
          </cell>
          <cell r="T231" t="str">
            <v>TORONTO</v>
          </cell>
          <cell r="U231" t="str">
            <v>M5R 1C4</v>
          </cell>
          <cell r="V231">
            <v>43452</v>
          </cell>
          <cell r="W231">
            <v>43452</v>
          </cell>
          <cell r="X231">
            <v>2018</v>
          </cell>
        </row>
        <row r="232">
          <cell r="C232" t="str">
            <v>RTU-1,544</v>
          </cell>
          <cell r="E232" t="str">
            <v>METRO HARDWARE</v>
          </cell>
          <cell r="F232" t="str">
            <v>Chandra</v>
          </cell>
          <cell r="G232" t="str">
            <v>Cana</v>
          </cell>
          <cell r="H232" t="str">
            <v>(416) 633-4293</v>
          </cell>
          <cell r="I232" t="str">
            <v>metrohardwaretoronto@gmail.com</v>
          </cell>
          <cell r="J232" t="str">
            <v>72 MARTIN ROSS AVE</v>
          </cell>
          <cell r="M232" t="str">
            <v>NORTH YORK</v>
          </cell>
          <cell r="N232" t="str">
            <v>M3J 2L4</v>
          </cell>
          <cell r="O232" t="str">
            <v>METRO HARDWARE</v>
          </cell>
          <cell r="Q232" t="str">
            <v>72 MARTIN ROSS AVE</v>
          </cell>
          <cell r="T232" t="str">
            <v>NORTH YORK</v>
          </cell>
          <cell r="U232" t="str">
            <v>M3J 2L4</v>
          </cell>
          <cell r="V232">
            <v>43453</v>
          </cell>
          <cell r="W232">
            <v>43453</v>
          </cell>
          <cell r="X232">
            <v>2018</v>
          </cell>
        </row>
        <row r="233">
          <cell r="C233" t="str">
            <v>RTU-1,545</v>
          </cell>
          <cell r="E233" t="str">
            <v>LIN SHEN CHING TZE TEMPLE</v>
          </cell>
          <cell r="F233" t="str">
            <v>Steven</v>
          </cell>
          <cell r="G233" t="str">
            <v>Loo</v>
          </cell>
          <cell r="H233" t="str">
            <v>(416) 298-1069</v>
          </cell>
          <cell r="I233" t="str">
            <v>jingsim@hotmail.ca</v>
          </cell>
          <cell r="J233" t="str">
            <v>18 TROJAN GATE UNIT 2</v>
          </cell>
          <cell r="M233" t="str">
            <v>SCARBOROUGH</v>
          </cell>
          <cell r="N233" t="str">
            <v>M1V 3B8</v>
          </cell>
          <cell r="O233" t="str">
            <v>LIN SHEN CHING TZE TEMPLE</v>
          </cell>
          <cell r="Q233" t="str">
            <v>18 TROJAN GATE UNIT 2</v>
          </cell>
          <cell r="T233" t="str">
            <v>SCARBOROUGH</v>
          </cell>
          <cell r="U233" t="str">
            <v>M1V 3B8</v>
          </cell>
          <cell r="V233">
            <v>43453</v>
          </cell>
          <cell r="W233">
            <v>43453</v>
          </cell>
          <cell r="X233">
            <v>2018</v>
          </cell>
        </row>
        <row r="234">
          <cell r="C234" t="str">
            <v>RTU-1,546</v>
          </cell>
          <cell r="E234" t="str">
            <v>THE CUT ABOVE</v>
          </cell>
          <cell r="F234" t="str">
            <v>Richard</v>
          </cell>
          <cell r="G234" t="str">
            <v>Spizzirri</v>
          </cell>
          <cell r="H234">
            <v>4162341653</v>
          </cell>
          <cell r="I234" t="str">
            <v>richard@thecutabove.ca</v>
          </cell>
          <cell r="J234" t="str">
            <v>250 THE EAST MALL</v>
          </cell>
          <cell r="M234" t="str">
            <v>TORONTO</v>
          </cell>
          <cell r="N234" t="str">
            <v>M9B 3Y8</v>
          </cell>
          <cell r="O234" t="str">
            <v>THE CUT ABOVE</v>
          </cell>
          <cell r="Q234" t="str">
            <v>250 THE EAST MALL</v>
          </cell>
          <cell r="T234" t="str">
            <v>TORONTO</v>
          </cell>
          <cell r="U234" t="str">
            <v>M9B 3Y8</v>
          </cell>
          <cell r="V234">
            <v>43454</v>
          </cell>
          <cell r="W234">
            <v>43454</v>
          </cell>
          <cell r="X234">
            <v>2018</v>
          </cell>
        </row>
        <row r="235">
          <cell r="C235" t="str">
            <v>RTU-1,550</v>
          </cell>
          <cell r="E235" t="str">
            <v>1508087 ONTARIO INC</v>
          </cell>
          <cell r="F235" t="str">
            <v>Bobby</v>
          </cell>
          <cell r="G235" t="str">
            <v>Sadozai</v>
          </cell>
          <cell r="H235" t="str">
            <v>(416) 757-2100</v>
          </cell>
          <cell r="I235" t="str">
            <v>bobby@asspecialevents.com</v>
          </cell>
          <cell r="J235" t="str">
            <v>80 MIDWEST RD UNIT 20 AND 21</v>
          </cell>
          <cell r="M235" t="str">
            <v>SCARBOROUGH</v>
          </cell>
          <cell r="N235" t="str">
            <v>M1P 4R2</v>
          </cell>
          <cell r="O235" t="str">
            <v>1508087 ONTARIO INC</v>
          </cell>
          <cell r="Q235" t="str">
            <v>80 MIDWEST RD UNIT 20 AND 21</v>
          </cell>
          <cell r="T235" t="str">
            <v>SCARBOROUGH</v>
          </cell>
          <cell r="U235" t="str">
            <v>M1P 4R2</v>
          </cell>
          <cell r="V235">
            <v>43452</v>
          </cell>
          <cell r="W235">
            <v>43452</v>
          </cell>
          <cell r="X235">
            <v>2018</v>
          </cell>
        </row>
        <row r="236">
          <cell r="C236" t="str">
            <v>RTU-1,554</v>
          </cell>
          <cell r="E236" t="str">
            <v>TREROSE BAKERY</v>
          </cell>
          <cell r="F236" t="str">
            <v>Eddie</v>
          </cell>
          <cell r="G236" t="str">
            <v>Gerardi</v>
          </cell>
          <cell r="H236">
            <v>4167475343</v>
          </cell>
          <cell r="I236" t="str">
            <v>trerosebakery@hotmail.com</v>
          </cell>
          <cell r="J236" t="str">
            <v>2098 KIPLING AVE</v>
          </cell>
          <cell r="M236" t="str">
            <v>ETOBICOKE</v>
          </cell>
          <cell r="N236" t="str">
            <v>M9W 4K5</v>
          </cell>
          <cell r="O236" t="str">
            <v>TREROSE BAKERY</v>
          </cell>
          <cell r="Q236" t="str">
            <v>2098 KIPLING AVE</v>
          </cell>
          <cell r="T236" t="str">
            <v>ETOBICOKE</v>
          </cell>
          <cell r="U236" t="str">
            <v>M9W 4K5</v>
          </cell>
          <cell r="V236">
            <v>43473</v>
          </cell>
          <cell r="W236">
            <v>43473</v>
          </cell>
          <cell r="X236">
            <v>2019</v>
          </cell>
        </row>
        <row r="237">
          <cell r="C237" t="str">
            <v>RTU-1,556</v>
          </cell>
          <cell r="E237" t="str">
            <v>SETTE CUCINA INC</v>
          </cell>
          <cell r="F237" t="str">
            <v>Frank</v>
          </cell>
          <cell r="G237" t="str">
            <v>Fuda</v>
          </cell>
          <cell r="H237">
            <v>4167455438</v>
          </cell>
          <cell r="I237" t="str">
            <v>noemail@noemail.ca</v>
          </cell>
          <cell r="J237" t="str">
            <v>2700 DUFFERIN ST</v>
          </cell>
          <cell r="M237" t="str">
            <v>Toronto</v>
          </cell>
          <cell r="N237" t="str">
            <v>M6B 3R4</v>
          </cell>
          <cell r="O237" t="str">
            <v>SETTE CUCINA INC</v>
          </cell>
          <cell r="Q237" t="str">
            <v>2700 DUFFERIN ST</v>
          </cell>
          <cell r="T237" t="str">
            <v>Toronto</v>
          </cell>
          <cell r="U237" t="str">
            <v>M6B 3R4</v>
          </cell>
          <cell r="V237">
            <v>43444</v>
          </cell>
          <cell r="W237">
            <v>43482</v>
          </cell>
          <cell r="X237">
            <v>2019</v>
          </cell>
        </row>
        <row r="238">
          <cell r="C238" t="str">
            <v>RTU-1,557</v>
          </cell>
          <cell r="E238" t="str">
            <v>BIG SMOKE BURGER</v>
          </cell>
          <cell r="F238" t="str">
            <v>Zafar</v>
          </cell>
          <cell r="G238" t="str">
            <v>Rashid</v>
          </cell>
          <cell r="H238" t="str">
            <v>416-596-6660</v>
          </cell>
          <cell r="I238" t="str">
            <v>zafar551@icloud.com</v>
          </cell>
          <cell r="J238" t="str">
            <v>573 KING STREET WEST</v>
          </cell>
          <cell r="M238" t="str">
            <v>TORONTO</v>
          </cell>
          <cell r="N238" t="str">
            <v>M5V 1M1</v>
          </cell>
          <cell r="O238" t="str">
            <v>BIG SMOKE BURGER</v>
          </cell>
          <cell r="Q238" t="str">
            <v>573 KING STREET WEST</v>
          </cell>
          <cell r="T238" t="str">
            <v>TORONTO</v>
          </cell>
          <cell r="U238" t="str">
            <v>M5V 1M1</v>
          </cell>
          <cell r="V238">
            <v>43473</v>
          </cell>
          <cell r="W238">
            <v>43490</v>
          </cell>
          <cell r="X238">
            <v>2019</v>
          </cell>
        </row>
        <row r="239">
          <cell r="C239" t="str">
            <v>RTU-1,558</v>
          </cell>
          <cell r="E239" t="str">
            <v>2565772 ONTARIO INC O/A BABUL CO</v>
          </cell>
          <cell r="F239" t="str">
            <v>Ali</v>
          </cell>
          <cell r="G239" t="str">
            <v>Babul</v>
          </cell>
          <cell r="H239" t="str">
            <v>416-318-8816</v>
          </cell>
          <cell r="I239" t="str">
            <v>ali@babul.com</v>
          </cell>
          <cell r="J239" t="str">
            <v>376 BATHURST AVE</v>
          </cell>
          <cell r="M239" t="str">
            <v>TORONTO</v>
          </cell>
          <cell r="N239" t="str">
            <v>M5T 2S6</v>
          </cell>
          <cell r="O239" t="str">
            <v>2565772 ONTARIO INC O/A BABUL CO</v>
          </cell>
          <cell r="Q239" t="str">
            <v>376 BATHURST AVE</v>
          </cell>
          <cell r="T239" t="str">
            <v>TORONTO</v>
          </cell>
          <cell r="U239" t="str">
            <v>M5T 2S6</v>
          </cell>
          <cell r="V239">
            <v>43474</v>
          </cell>
          <cell r="W239">
            <v>43486</v>
          </cell>
          <cell r="X239">
            <v>2019</v>
          </cell>
        </row>
        <row r="240">
          <cell r="C240" t="str">
            <v>RTU-1,561</v>
          </cell>
          <cell r="E240" t="str">
            <v>RENT A BOXX MOVING SYSTEMS</v>
          </cell>
          <cell r="F240" t="str">
            <v>Susan</v>
          </cell>
          <cell r="G240" t="str">
            <v>Ramsay</v>
          </cell>
          <cell r="H240" t="str">
            <v>416-789-4185</v>
          </cell>
          <cell r="I240" t="str">
            <v>susan@movingstore.com</v>
          </cell>
          <cell r="J240" t="str">
            <v>1875 LESLIE STREET</v>
          </cell>
          <cell r="M240" t="str">
            <v>TORONTO</v>
          </cell>
          <cell r="N240" t="str">
            <v>M3B 2M5</v>
          </cell>
          <cell r="O240" t="str">
            <v>RENT A BOXX MOVING SYSTEMS</v>
          </cell>
          <cell r="Q240" t="str">
            <v>1875 LESLIE STREET</v>
          </cell>
          <cell r="T240" t="str">
            <v>TORONTO</v>
          </cell>
          <cell r="U240" t="str">
            <v>M3B 2M5</v>
          </cell>
          <cell r="V240">
            <v>43477</v>
          </cell>
          <cell r="W240">
            <v>43487</v>
          </cell>
          <cell r="X240">
            <v>2019</v>
          </cell>
        </row>
        <row r="241">
          <cell r="C241" t="str">
            <v>RTU-1,567</v>
          </cell>
          <cell r="E241" t="str">
            <v>Nett-Rol Investments ltd</v>
          </cell>
          <cell r="F241" t="str">
            <v>Naresh</v>
          </cell>
          <cell r="G241" t="str">
            <v>Jain</v>
          </cell>
          <cell r="H241">
            <v>4169163200</v>
          </cell>
          <cell r="I241" t="str">
            <v>ceoccc2@hotmail.com</v>
          </cell>
          <cell r="J241" t="str">
            <v>2190 Warden Ave Unit 5</v>
          </cell>
          <cell r="M241" t="str">
            <v>TORONTO</v>
          </cell>
          <cell r="N241" t="str">
            <v>M1T 1V6</v>
          </cell>
          <cell r="O241" t="str">
            <v>Nett-Rol Investments ltd</v>
          </cell>
          <cell r="Q241" t="str">
            <v>2190 Warden Ave Unit 5</v>
          </cell>
          <cell r="T241" t="str">
            <v>TORONTO</v>
          </cell>
          <cell r="U241" t="str">
            <v>M1T 1V6</v>
          </cell>
          <cell r="V241">
            <v>43455</v>
          </cell>
          <cell r="W241">
            <v>43455</v>
          </cell>
          <cell r="X241">
            <v>2018</v>
          </cell>
        </row>
        <row r="242">
          <cell r="C242" t="str">
            <v>RTU-1,568</v>
          </cell>
          <cell r="E242" t="str">
            <v>KESTENBERG SIEGAL LIPKUS LAW</v>
          </cell>
          <cell r="F242" t="str">
            <v>Maria</v>
          </cell>
          <cell r="G242" t="str">
            <v>Domingues</v>
          </cell>
          <cell r="H242" t="str">
            <v>416-342-1100</v>
          </cell>
          <cell r="I242" t="str">
            <v>mdomingues@ksllaw.com</v>
          </cell>
          <cell r="J242" t="str">
            <v>65 GRANBY STREET</v>
          </cell>
          <cell r="M242" t="str">
            <v>TORONTO</v>
          </cell>
          <cell r="N242" t="str">
            <v>M5B 1H8</v>
          </cell>
          <cell r="O242" t="str">
            <v>KESTENBERG SIEGAL LIPKUS LAW</v>
          </cell>
          <cell r="Q242" t="str">
            <v>65 GRANBY STREET</v>
          </cell>
          <cell r="T242" t="str">
            <v>TORONTO</v>
          </cell>
          <cell r="U242" t="str">
            <v>M5B 1H8</v>
          </cell>
          <cell r="V242">
            <v>43482</v>
          </cell>
          <cell r="W242">
            <v>43489</v>
          </cell>
          <cell r="X242">
            <v>2019</v>
          </cell>
        </row>
        <row r="243">
          <cell r="C243" t="str">
            <v>RTU-1,569</v>
          </cell>
          <cell r="E243" t="str">
            <v>NEET-ROL INV</v>
          </cell>
          <cell r="F243" t="str">
            <v>Naresh</v>
          </cell>
          <cell r="G243" t="str">
            <v>Jain</v>
          </cell>
          <cell r="H243">
            <v>4169163200</v>
          </cell>
          <cell r="I243" t="str">
            <v>ceoccc2@hotmail.com</v>
          </cell>
          <cell r="J243" t="str">
            <v>2190 WARDEN AVE FLOOR 2</v>
          </cell>
          <cell r="M243" t="str">
            <v>TORONTO</v>
          </cell>
          <cell r="N243" t="str">
            <v>M1T 1V6</v>
          </cell>
          <cell r="O243" t="str">
            <v>NEET-ROL INV</v>
          </cell>
          <cell r="Q243" t="str">
            <v>2190 WARDEN AVE FLOOR 2</v>
          </cell>
          <cell r="T243" t="str">
            <v>TORONTO</v>
          </cell>
          <cell r="U243" t="str">
            <v>M1T 1V6</v>
          </cell>
          <cell r="V243">
            <v>43455</v>
          </cell>
          <cell r="W243">
            <v>43455</v>
          </cell>
          <cell r="X243">
            <v>2018</v>
          </cell>
        </row>
        <row r="244">
          <cell r="C244" t="str">
            <v>RTU-1,570</v>
          </cell>
          <cell r="E244" t="str">
            <v>NEET-ROL</v>
          </cell>
          <cell r="F244" t="str">
            <v>Naresh</v>
          </cell>
          <cell r="G244" t="str">
            <v>Jain</v>
          </cell>
          <cell r="H244">
            <v>4169163200</v>
          </cell>
          <cell r="I244" t="str">
            <v>ceoccc2@hotmail.com</v>
          </cell>
          <cell r="J244" t="str">
            <v>2190 WARDEN AVE UNIT 10</v>
          </cell>
          <cell r="M244" t="str">
            <v>TORONTO</v>
          </cell>
          <cell r="N244" t="str">
            <v>M1T 1V6</v>
          </cell>
          <cell r="O244" t="str">
            <v>NEET-ROL</v>
          </cell>
          <cell r="Q244" t="str">
            <v>2190 WARDEN AVE UNIT 10</v>
          </cell>
          <cell r="T244" t="str">
            <v>TORONTO</v>
          </cell>
          <cell r="U244" t="str">
            <v>M1T 1V6</v>
          </cell>
          <cell r="V244">
            <v>43455</v>
          </cell>
          <cell r="W244">
            <v>43455</v>
          </cell>
          <cell r="X244">
            <v>2018</v>
          </cell>
        </row>
        <row r="245">
          <cell r="C245" t="str">
            <v>RTU-1,571</v>
          </cell>
          <cell r="E245" t="str">
            <v>NEET-ROL</v>
          </cell>
          <cell r="F245" t="str">
            <v>Naresh</v>
          </cell>
          <cell r="G245" t="str">
            <v>Jain</v>
          </cell>
          <cell r="H245">
            <v>4169163200</v>
          </cell>
          <cell r="I245" t="str">
            <v>ceoccc2@hotmail.com</v>
          </cell>
          <cell r="J245" t="str">
            <v>2190 WARDEN AVE UNIT 2</v>
          </cell>
          <cell r="M245" t="str">
            <v>SCARBOROUGH</v>
          </cell>
          <cell r="N245" t="str">
            <v>M1T 1V6</v>
          </cell>
          <cell r="O245" t="str">
            <v>NEET-ROL</v>
          </cell>
          <cell r="Q245" t="str">
            <v>2190 WARDEN AVE UNIT 2</v>
          </cell>
          <cell r="T245" t="str">
            <v>SCARBOROUGH</v>
          </cell>
          <cell r="U245" t="str">
            <v>M1T 1V6</v>
          </cell>
          <cell r="V245">
            <v>43455</v>
          </cell>
          <cell r="W245">
            <v>43455</v>
          </cell>
          <cell r="X245">
            <v>2018</v>
          </cell>
        </row>
        <row r="246">
          <cell r="C246" t="str">
            <v>RTU-1,572</v>
          </cell>
          <cell r="E246" t="str">
            <v>NEET-ROL INVEST UNIT 4</v>
          </cell>
          <cell r="F246" t="str">
            <v>Naresh</v>
          </cell>
          <cell r="G246" t="str">
            <v>Jain</v>
          </cell>
          <cell r="H246">
            <v>4169163200</v>
          </cell>
          <cell r="I246" t="str">
            <v>ceoccc2@hotmail.com</v>
          </cell>
          <cell r="J246" t="str">
            <v>2190 WARDEN AVE UNIT 4</v>
          </cell>
          <cell r="M246" t="str">
            <v>SCARBOROUGH</v>
          </cell>
          <cell r="N246" t="str">
            <v>M1T 1V6</v>
          </cell>
          <cell r="O246" t="str">
            <v>NEET-ROL INVEST UNIT 4</v>
          </cell>
          <cell r="Q246" t="str">
            <v>2190 WARDEN AVE UNIT 4</v>
          </cell>
          <cell r="T246" t="str">
            <v>SCARBOROUGH</v>
          </cell>
          <cell r="U246" t="str">
            <v>M1T 1V6</v>
          </cell>
          <cell r="V246">
            <v>43455</v>
          </cell>
          <cell r="W246">
            <v>43455</v>
          </cell>
          <cell r="X246">
            <v>2018</v>
          </cell>
        </row>
        <row r="247">
          <cell r="C247" t="str">
            <v>RTU-1,576</v>
          </cell>
          <cell r="E247" t="str">
            <v>ALIF CANADA</v>
          </cell>
          <cell r="F247" t="str">
            <v>Ayaz</v>
          </cell>
          <cell r="G247" t="str">
            <v>Patel</v>
          </cell>
          <cell r="H247">
            <v>4164384141</v>
          </cell>
          <cell r="I247" t="str">
            <v>info@alifedu.ca</v>
          </cell>
          <cell r="J247" t="str">
            <v>505 ELLESMERE RD UNIT 5</v>
          </cell>
          <cell r="M247" t="str">
            <v>SCARBOROUGH</v>
          </cell>
          <cell r="N247" t="str">
            <v>M1R 4E5</v>
          </cell>
          <cell r="O247" t="str">
            <v>ALIF CANADA</v>
          </cell>
          <cell r="Q247" t="str">
            <v>505 ELLESMERE RD UNIT 5</v>
          </cell>
          <cell r="T247" t="str">
            <v>SCARBOROUGH</v>
          </cell>
          <cell r="U247" t="str">
            <v>M1R 4E5</v>
          </cell>
          <cell r="V247">
            <v>43483</v>
          </cell>
          <cell r="W247">
            <v>43483</v>
          </cell>
          <cell r="X247">
            <v>2019</v>
          </cell>
        </row>
        <row r="248">
          <cell r="C248" t="str">
            <v>RTU-1,581</v>
          </cell>
          <cell r="E248" t="str">
            <v>1508087 ont inc _ SPECIAL EVENTS</v>
          </cell>
          <cell r="F248" t="str">
            <v>Bobby</v>
          </cell>
          <cell r="G248" t="str">
            <v>Sadozai</v>
          </cell>
          <cell r="H248" t="str">
            <v>(416) 757-2100</v>
          </cell>
          <cell r="I248" t="str">
            <v>bobby@asspecialevents.com</v>
          </cell>
          <cell r="J248" t="str">
            <v>80 MIDWEST RD UNIT 22</v>
          </cell>
          <cell r="M248" t="str">
            <v>SCARBOROUGH</v>
          </cell>
          <cell r="N248" t="str">
            <v>M1P 4R2</v>
          </cell>
          <cell r="O248" t="str">
            <v>1508087 ont inc _ SPECIAL EVENTS</v>
          </cell>
          <cell r="Q248" t="str">
            <v>80 MIDWEST RD UNIT 22</v>
          </cell>
          <cell r="T248" t="str">
            <v>SCARBOROUGH</v>
          </cell>
          <cell r="U248" t="str">
            <v>M1P 4R2</v>
          </cell>
          <cell r="V248">
            <v>43452</v>
          </cell>
          <cell r="W248">
            <v>43452</v>
          </cell>
          <cell r="X248">
            <v>2018</v>
          </cell>
        </row>
        <row r="249">
          <cell r="C249" t="str">
            <v>RTU-1,582</v>
          </cell>
          <cell r="E249" t="str">
            <v>1508087 ONT INC O/A A.S. SPECIAL EVENTS</v>
          </cell>
          <cell r="F249" t="str">
            <v>Bobby</v>
          </cell>
          <cell r="G249" t="str">
            <v>Sadozai</v>
          </cell>
          <cell r="H249" t="str">
            <v>(416) 757-2100</v>
          </cell>
          <cell r="I249" t="str">
            <v>bobby@asspecialevents.com</v>
          </cell>
          <cell r="J249" t="str">
            <v>80 MIDWEST RD UNIT 23&amp;24</v>
          </cell>
          <cell r="M249" t="str">
            <v>SCARBOROUGH</v>
          </cell>
          <cell r="N249" t="str">
            <v>M1P 4R2</v>
          </cell>
          <cell r="O249" t="str">
            <v>1508087 ONT INC O/A A.S. SPECIAL EVENTS</v>
          </cell>
          <cell r="Q249" t="str">
            <v>80 MIDWEST RD UNIT 23&amp;24</v>
          </cell>
          <cell r="T249" t="str">
            <v>SCARBOROUGH</v>
          </cell>
          <cell r="U249" t="str">
            <v>M1P 4R2</v>
          </cell>
          <cell r="V249">
            <v>43452</v>
          </cell>
          <cell r="W249">
            <v>43452</v>
          </cell>
          <cell r="X249">
            <v>2018</v>
          </cell>
        </row>
        <row r="250">
          <cell r="C250" t="str">
            <v>RTU-1,584</v>
          </cell>
          <cell r="E250" t="str">
            <v>HANSA LANGUAGE CTR TORONTO INC</v>
          </cell>
          <cell r="F250" t="str">
            <v>Trevor</v>
          </cell>
          <cell r="G250" t="str">
            <v>Greve</v>
          </cell>
          <cell r="H250">
            <v>4164878643</v>
          </cell>
          <cell r="I250" t="str">
            <v>trevor@hansacanada.com</v>
          </cell>
          <cell r="J250" t="str">
            <v>51 EGLINTON AVE E FLOOR 2 N</v>
          </cell>
          <cell r="M250" t="str">
            <v>TORONTO</v>
          </cell>
          <cell r="N250" t="str">
            <v>M4P 1G7</v>
          </cell>
          <cell r="O250" t="str">
            <v>HANSA LANGUAGE CTR TORONTO INC</v>
          </cell>
          <cell r="Q250" t="str">
            <v>51 EGLINTON AVE E FLOOR 2 N</v>
          </cell>
          <cell r="T250" t="str">
            <v>TORONTO</v>
          </cell>
          <cell r="U250" t="str">
            <v>M4P 1G7</v>
          </cell>
          <cell r="V250">
            <v>43391</v>
          </cell>
          <cell r="W250">
            <v>43452</v>
          </cell>
          <cell r="X250">
            <v>2018</v>
          </cell>
        </row>
        <row r="251">
          <cell r="C251" t="str">
            <v>RTU-1,585</v>
          </cell>
          <cell r="E251" t="str">
            <v>HANSA LANGUAGE 3 S</v>
          </cell>
          <cell r="F251" t="str">
            <v>Trevor</v>
          </cell>
          <cell r="G251" t="str">
            <v>Greve</v>
          </cell>
          <cell r="H251">
            <v>4164878643</v>
          </cell>
          <cell r="I251" t="str">
            <v>trevor@hansacanada.com</v>
          </cell>
          <cell r="J251" t="str">
            <v>51 EGLINTON AVE E FLOOR 3 S</v>
          </cell>
          <cell r="M251" t="str">
            <v>TORONTO</v>
          </cell>
          <cell r="N251" t="str">
            <v>M4P 1G7</v>
          </cell>
          <cell r="O251" t="str">
            <v>HANSA LANGUAGE 3 S</v>
          </cell>
          <cell r="Q251" t="str">
            <v>51 EGLINTON AVE E FLOOR 3 S</v>
          </cell>
          <cell r="T251" t="str">
            <v>TORONTO</v>
          </cell>
          <cell r="U251" t="str">
            <v>M4P 1G7</v>
          </cell>
          <cell r="V251">
            <v>43391</v>
          </cell>
          <cell r="W251">
            <v>43452</v>
          </cell>
          <cell r="X251">
            <v>2018</v>
          </cell>
        </row>
        <row r="252">
          <cell r="C252" t="str">
            <v>RTU-1,587</v>
          </cell>
          <cell r="E252" t="str">
            <v>KALAI ARUVI ACADEMY OF FINE ARTS</v>
          </cell>
          <cell r="F252" t="str">
            <v>Ramesh</v>
          </cell>
          <cell r="G252" t="str">
            <v>Senthilnatham</v>
          </cell>
          <cell r="H252" t="str">
            <v>(416) 754-0909</v>
          </cell>
          <cell r="I252" t="str">
            <v>ramesh@suncitydevelopments.com</v>
          </cell>
          <cell r="J252" t="str">
            <v>2761 MARKHAM ROAD UNIT C 21</v>
          </cell>
          <cell r="M252" t="str">
            <v>SCARBOROUGH</v>
          </cell>
          <cell r="N252" t="str">
            <v>M1X 1M4</v>
          </cell>
          <cell r="O252" t="str">
            <v>KALAI ARUVI ACADEMY OF FINE ARTS</v>
          </cell>
          <cell r="Q252" t="str">
            <v>2761 MARKHAM ROAD UNIT C 21</v>
          </cell>
          <cell r="T252" t="str">
            <v>SCARBOROUGH</v>
          </cell>
          <cell r="U252" t="str">
            <v>M1X 1M4</v>
          </cell>
          <cell r="V252">
            <v>43451</v>
          </cell>
          <cell r="W252">
            <v>43451</v>
          </cell>
          <cell r="X252">
            <v>2018</v>
          </cell>
        </row>
        <row r="253">
          <cell r="C253" t="str">
            <v>RTU-1,588</v>
          </cell>
          <cell r="E253" t="str">
            <v>MGP PETROLEUM INC</v>
          </cell>
          <cell r="F253" t="str">
            <v>Ramesh</v>
          </cell>
          <cell r="G253" t="str">
            <v>Senthilnatham</v>
          </cell>
          <cell r="H253" t="str">
            <v>(416) 888-8650</v>
          </cell>
          <cell r="I253" t="str">
            <v>ramesh@suncitydevelopments.com</v>
          </cell>
          <cell r="J253" t="str">
            <v>3615 MCNICOLL AVE</v>
          </cell>
          <cell r="M253" t="str">
            <v>SCARBOROUGH</v>
          </cell>
          <cell r="N253" t="str">
            <v>M1X 0B7</v>
          </cell>
          <cell r="O253" t="str">
            <v>MGP PETROLEUM INC</v>
          </cell>
          <cell r="Q253" t="str">
            <v>3615 MCNICOLL AVE</v>
          </cell>
          <cell r="T253" t="str">
            <v>SCARBOROUGH</v>
          </cell>
          <cell r="U253" t="str">
            <v>M1X 0B7</v>
          </cell>
          <cell r="V253">
            <v>43451</v>
          </cell>
          <cell r="W253">
            <v>43451</v>
          </cell>
          <cell r="X253">
            <v>2018</v>
          </cell>
        </row>
        <row r="254">
          <cell r="C254" t="str">
            <v>RTU-1,593</v>
          </cell>
          <cell r="E254" t="str">
            <v>NORMAN &amp; Lynette sue-kam-ling</v>
          </cell>
          <cell r="F254" t="str">
            <v>Natasha</v>
          </cell>
          <cell r="G254" t="str">
            <v>Ramadhard</v>
          </cell>
          <cell r="H254">
            <v>4167544181</v>
          </cell>
          <cell r="I254" t="str">
            <v>natasha.sue@hotmail.com</v>
          </cell>
          <cell r="J254" t="str">
            <v>1220 ELLESMERE RD UNIT 29-30</v>
          </cell>
          <cell r="M254" t="str">
            <v>SCARBOROUGH</v>
          </cell>
          <cell r="N254" t="str">
            <v>M1P 2X5</v>
          </cell>
          <cell r="O254" t="str">
            <v>NORMAN &amp; Lynette sue-kam-ling</v>
          </cell>
          <cell r="Q254" t="str">
            <v>1220 ELLESMERE RD UNIT 29-30</v>
          </cell>
          <cell r="T254" t="str">
            <v>SCARBOROUGH</v>
          </cell>
          <cell r="U254" t="str">
            <v>M1P 2X5</v>
          </cell>
          <cell r="V254">
            <v>43476</v>
          </cell>
          <cell r="W254">
            <v>43476</v>
          </cell>
          <cell r="X254">
            <v>2019</v>
          </cell>
        </row>
        <row r="255">
          <cell r="C255" t="str">
            <v>RTU-1,594</v>
          </cell>
          <cell r="E255" t="str">
            <v>DERMA SCIENCES CANADA INC</v>
          </cell>
          <cell r="F255" t="str">
            <v>Garry</v>
          </cell>
          <cell r="G255" t="str">
            <v>Wong</v>
          </cell>
          <cell r="H255">
            <v>4162994003</v>
          </cell>
          <cell r="I255" t="str">
            <v>Garry.Wong@Integralife.com</v>
          </cell>
          <cell r="J255" t="str">
            <v>104 SHORTING RD EAST</v>
          </cell>
          <cell r="M255" t="str">
            <v>SCARBOROUGH</v>
          </cell>
          <cell r="N255" t="str">
            <v>M1S 3S4</v>
          </cell>
          <cell r="O255" t="str">
            <v>DERMA SCIENCES CANADA INC</v>
          </cell>
          <cell r="Q255" t="str">
            <v>104 SHORTING RD EAST</v>
          </cell>
          <cell r="T255" t="str">
            <v>SCARBOROUGH</v>
          </cell>
          <cell r="U255" t="str">
            <v>M1S 3S4</v>
          </cell>
          <cell r="V255">
            <v>43473</v>
          </cell>
          <cell r="W255">
            <v>43473</v>
          </cell>
          <cell r="X255">
            <v>2019</v>
          </cell>
        </row>
        <row r="256">
          <cell r="C256" t="str">
            <v>RTU-1,596</v>
          </cell>
          <cell r="E256" t="str">
            <v>SUNNYBROOK CENTRE FOR PRE-HOSPITAL MEDEC</v>
          </cell>
          <cell r="F256" t="str">
            <v>JONATHAN</v>
          </cell>
          <cell r="G256" t="str">
            <v>BURGESS</v>
          </cell>
          <cell r="H256">
            <v>4166672200</v>
          </cell>
          <cell r="I256" t="str">
            <v>jonathan.burgess@sunnybrook.ca</v>
          </cell>
          <cell r="J256" t="str">
            <v>77 BROWNS LINE UNIT 100</v>
          </cell>
          <cell r="M256" t="str">
            <v>ETOBICOKE</v>
          </cell>
          <cell r="N256" t="str">
            <v>M8W 3S2</v>
          </cell>
          <cell r="O256" t="str">
            <v>SUNNYBROOK CENTRE FOR PRE-HOSPITAL MEDEC</v>
          </cell>
          <cell r="Q256" t="str">
            <v>77 BROWNS LINE UNIT 100</v>
          </cell>
          <cell r="T256" t="str">
            <v>ETOBICOKE</v>
          </cell>
          <cell r="U256" t="str">
            <v>M8W 3S2</v>
          </cell>
          <cell r="V256">
            <v>43474</v>
          </cell>
          <cell r="W256">
            <v>43475</v>
          </cell>
          <cell r="X256">
            <v>2019</v>
          </cell>
        </row>
        <row r="257">
          <cell r="C257" t="str">
            <v>RTU-1,597</v>
          </cell>
          <cell r="E257" t="str">
            <v>KOTOKO FOOD PRODUCTS INC</v>
          </cell>
          <cell r="F257" t="str">
            <v>Alex</v>
          </cell>
          <cell r="G257" t="str">
            <v>Asante</v>
          </cell>
          <cell r="H257">
            <v>4167491542</v>
          </cell>
          <cell r="I257" t="str">
            <v>info@kotokofoodproducts.com</v>
          </cell>
          <cell r="J257" t="str">
            <v>59 TORBARRIE RD UNIT A</v>
          </cell>
          <cell r="M257" t="str">
            <v>NORTH YORK</v>
          </cell>
          <cell r="N257" t="str">
            <v>M3L 1G5</v>
          </cell>
          <cell r="O257" t="str">
            <v>KOTOKO FOOD PRODUCTS INC</v>
          </cell>
          <cell r="Q257" t="str">
            <v>59 TORBARRIE RD UNIT A</v>
          </cell>
          <cell r="T257" t="str">
            <v>NORTH YORK</v>
          </cell>
          <cell r="U257" t="str">
            <v>M3L 1G5</v>
          </cell>
          <cell r="V257">
            <v>43469</v>
          </cell>
          <cell r="W257">
            <v>43472</v>
          </cell>
          <cell r="X257">
            <v>2019</v>
          </cell>
        </row>
        <row r="258">
          <cell r="C258" t="str">
            <v>RTU-1,598</v>
          </cell>
          <cell r="E258" t="str">
            <v>TBI COLD STORAGE</v>
          </cell>
          <cell r="F258" t="str">
            <v>Anthony</v>
          </cell>
          <cell r="G258" t="str">
            <v>Formusa</v>
          </cell>
          <cell r="H258">
            <v>4162529860</v>
          </cell>
          <cell r="I258" t="str">
            <v>anthony@tbicoldstorage.com</v>
          </cell>
          <cell r="J258" t="str">
            <v>55 PLYWOOD PL UNIT 105</v>
          </cell>
          <cell r="M258" t="str">
            <v>TORONTO</v>
          </cell>
          <cell r="N258" t="str">
            <v>M8Z 5J3</v>
          </cell>
          <cell r="O258" t="str">
            <v>TBI COLD STORAGE</v>
          </cell>
          <cell r="Q258" t="str">
            <v>55 PLYWOOD PL UNIT 105</v>
          </cell>
          <cell r="T258" t="str">
            <v>TORONTO</v>
          </cell>
          <cell r="U258" t="str">
            <v>M8Z 5J3</v>
          </cell>
          <cell r="V258">
            <v>43482</v>
          </cell>
          <cell r="W258">
            <v>43482</v>
          </cell>
          <cell r="X258">
            <v>2019</v>
          </cell>
        </row>
        <row r="259">
          <cell r="C259" t="str">
            <v>RTU-1,599</v>
          </cell>
          <cell r="E259" t="str">
            <v>2180127 ONT INC</v>
          </cell>
          <cell r="F259" t="str">
            <v>Monty</v>
          </cell>
          <cell r="G259" t="str">
            <v>Choy</v>
          </cell>
          <cell r="H259" t="str">
            <v>416-599-8822</v>
          </cell>
          <cell r="I259" t="str">
            <v>wahsingseafood@gmail.com</v>
          </cell>
          <cell r="J259" t="str">
            <v>47 BALDWIN ST</v>
          </cell>
          <cell r="M259" t="str">
            <v>TORONTO</v>
          </cell>
          <cell r="N259" t="str">
            <v>M5T 1L1</v>
          </cell>
          <cell r="O259" t="str">
            <v>2180127 ONT INC</v>
          </cell>
          <cell r="Q259" t="str">
            <v>47 BALDWIN ST</v>
          </cell>
          <cell r="T259" t="str">
            <v>TORONTO</v>
          </cell>
          <cell r="U259" t="str">
            <v>M5T 1L1</v>
          </cell>
          <cell r="V259">
            <v>43483</v>
          </cell>
          <cell r="W259">
            <v>43487</v>
          </cell>
          <cell r="X259">
            <v>2019</v>
          </cell>
        </row>
        <row r="260">
          <cell r="C260" t="str">
            <v>RTU-1,600</v>
          </cell>
          <cell r="E260" t="str">
            <v>M &amp; S WEST INDIAN SUPERMARKET</v>
          </cell>
          <cell r="F260" t="str">
            <v>Kingsley</v>
          </cell>
          <cell r="G260" t="str">
            <v>Marfo</v>
          </cell>
          <cell r="H260" t="str">
            <v>416-261-1226</v>
          </cell>
          <cell r="I260" t="str">
            <v>kingsleymarfo@hotmail.com</v>
          </cell>
          <cell r="J260" t="str">
            <v>28 NELSON ST</v>
          </cell>
          <cell r="M260" t="str">
            <v>SCARBOROUGH</v>
          </cell>
          <cell r="N260" t="str">
            <v>M1J 2V3</v>
          </cell>
          <cell r="O260" t="str">
            <v>M &amp; S WEST INDIAN SUPERMARKET</v>
          </cell>
          <cell r="Q260" t="str">
            <v>28 NELSON ST</v>
          </cell>
          <cell r="T260" t="str">
            <v>SCARBOROUGH</v>
          </cell>
          <cell r="U260" t="str">
            <v>M1J 2V3</v>
          </cell>
          <cell r="V260">
            <v>43486</v>
          </cell>
          <cell r="W260">
            <v>43486</v>
          </cell>
          <cell r="X260">
            <v>2019</v>
          </cell>
        </row>
        <row r="261">
          <cell r="C261" t="str">
            <v>RTU-1,602</v>
          </cell>
          <cell r="E261" t="str">
            <v>1968504 ONTARIO INC</v>
          </cell>
          <cell r="F261" t="str">
            <v>Ramesh</v>
          </cell>
          <cell r="G261" t="str">
            <v>Parekh</v>
          </cell>
          <cell r="H261" t="str">
            <v>416-792-4880</v>
          </cell>
          <cell r="I261" t="str">
            <v>rameshbparekh@gmail.com</v>
          </cell>
          <cell r="J261" t="str">
            <v>2575 VICTORIA PARK AVE UNIT 6</v>
          </cell>
          <cell r="M261" t="str">
            <v>SCARBOROUGH</v>
          </cell>
          <cell r="N261" t="str">
            <v>M1T 1A4</v>
          </cell>
          <cell r="O261" t="str">
            <v>1968504 ONTARIO INC</v>
          </cell>
          <cell r="Q261" t="str">
            <v>2575 VICTORIA PARK AVE UNIT 6</v>
          </cell>
          <cell r="T261" t="str">
            <v>SCARBOROUGH</v>
          </cell>
          <cell r="U261" t="str">
            <v>M1T 1A4</v>
          </cell>
          <cell r="V261">
            <v>43482</v>
          </cell>
          <cell r="W261">
            <v>43483</v>
          </cell>
          <cell r="X261">
            <v>2019</v>
          </cell>
        </row>
        <row r="262">
          <cell r="C262" t="str">
            <v>RTU-1,609</v>
          </cell>
          <cell r="E262" t="str">
            <v>GUILDCREST CAT HOSPITAL</v>
          </cell>
          <cell r="F262" t="str">
            <v>Shannon</v>
          </cell>
          <cell r="G262" t="str">
            <v>Bronniman</v>
          </cell>
          <cell r="H262" t="str">
            <v>416-267-4697</v>
          </cell>
          <cell r="I262" t="str">
            <v>officemanager@guildcrestcathospital.ca</v>
          </cell>
          <cell r="J262" t="str">
            <v>2452 KINGSTON ROAD</v>
          </cell>
          <cell r="M262" t="str">
            <v>TORONTO</v>
          </cell>
          <cell r="N262" t="str">
            <v>M4L 6T3</v>
          </cell>
          <cell r="O262" t="str">
            <v>GUILDCREST CAT HOSPITAL</v>
          </cell>
          <cell r="Q262" t="str">
            <v>2452 KINGSTON ROAD</v>
          </cell>
          <cell r="T262" t="str">
            <v>TORONTO</v>
          </cell>
          <cell r="U262" t="str">
            <v>M4L 6T3</v>
          </cell>
          <cell r="V262">
            <v>43489</v>
          </cell>
          <cell r="W262">
            <v>43496</v>
          </cell>
          <cell r="X262">
            <v>2019</v>
          </cell>
        </row>
        <row r="263">
          <cell r="C263" t="str">
            <v>RTU-1,611</v>
          </cell>
          <cell r="E263" t="str">
            <v>PERRI &amp; PALMACCI HAIR COMPANY</v>
          </cell>
          <cell r="F263" t="str">
            <v>Frank</v>
          </cell>
          <cell r="G263" t="str">
            <v>Perri</v>
          </cell>
          <cell r="H263">
            <v>4164844111</v>
          </cell>
          <cell r="I263" t="str">
            <v>f.perri@rogers.com</v>
          </cell>
          <cell r="J263" t="str">
            <v>1656 BAYVIEW AVE GROUND FLOOR</v>
          </cell>
          <cell r="M263" t="str">
            <v>EAST YORK</v>
          </cell>
          <cell r="N263" t="str">
            <v>M4G 3C2</v>
          </cell>
          <cell r="O263" t="str">
            <v>PERRI &amp; PALMACCI HAIR COMPANY</v>
          </cell>
          <cell r="Q263" t="str">
            <v>1656 BAYVIEW AVE GROUND FLOOR</v>
          </cell>
          <cell r="T263" t="str">
            <v>EAST YORK</v>
          </cell>
          <cell r="U263" t="str">
            <v>M4G 3C2</v>
          </cell>
          <cell r="V263">
            <v>43448</v>
          </cell>
          <cell r="W263">
            <v>43467</v>
          </cell>
          <cell r="X263">
            <v>2019</v>
          </cell>
        </row>
        <row r="264">
          <cell r="C264" t="str">
            <v>RTU-1,613</v>
          </cell>
          <cell r="E264" t="str">
            <v>XE LUA RESTAURANT</v>
          </cell>
          <cell r="F264" t="str">
            <v>Andy</v>
          </cell>
          <cell r="G264" t="str">
            <v>Cheung</v>
          </cell>
          <cell r="H264">
            <v>6479688099</v>
          </cell>
          <cell r="I264" t="str">
            <v>andycheung-@outlook.com</v>
          </cell>
          <cell r="J264" t="str">
            <v>1571 SANDHURST CIR UNIT 189</v>
          </cell>
          <cell r="M264" t="str">
            <v>SCARBOROUGH</v>
          </cell>
          <cell r="N264" t="str">
            <v>M1V 1V2</v>
          </cell>
          <cell r="O264" t="str">
            <v>XE LUA RESTAURANT</v>
          </cell>
          <cell r="Q264" t="str">
            <v>1571 SANDHURST CIR UNIT 189</v>
          </cell>
          <cell r="T264" t="str">
            <v>SCARBOROUGH</v>
          </cell>
          <cell r="U264" t="str">
            <v>M1V 1V2</v>
          </cell>
          <cell r="V264">
            <v>43476</v>
          </cell>
          <cell r="W264">
            <v>43476</v>
          </cell>
          <cell r="X264">
            <v>2019</v>
          </cell>
        </row>
        <row r="265">
          <cell r="C265" t="str">
            <v>RTU-1,614</v>
          </cell>
          <cell r="E265" t="str">
            <v>1258317 ONTARIO LIMITED</v>
          </cell>
          <cell r="F265" t="str">
            <v>Spiros</v>
          </cell>
          <cell r="G265" t="str">
            <v>Christopoulos</v>
          </cell>
          <cell r="H265" t="str">
            <v>(416) 533-4331</v>
          </cell>
          <cell r="I265" t="str">
            <v>spiros@gemwindows.com</v>
          </cell>
          <cell r="J265" t="str">
            <v>1590 THE QUEENSWAY</v>
          </cell>
          <cell r="M265" t="str">
            <v>ETOBICOKE</v>
          </cell>
          <cell r="N265" t="str">
            <v>M8Z 1V1</v>
          </cell>
          <cell r="O265" t="str">
            <v>1258317 ONTARIO LIMITED</v>
          </cell>
          <cell r="Q265" t="str">
            <v>1590 THE QUEENSWAY</v>
          </cell>
          <cell r="T265" t="str">
            <v>ETOBICOKE</v>
          </cell>
          <cell r="U265" t="str">
            <v>M8Z 1V1</v>
          </cell>
          <cell r="V265">
            <v>43447</v>
          </cell>
          <cell r="W265">
            <v>43476</v>
          </cell>
          <cell r="X265">
            <v>2019</v>
          </cell>
        </row>
        <row r="266">
          <cell r="C266" t="str">
            <v>RTU-1,615</v>
          </cell>
          <cell r="E266" t="str">
            <v>REPRODUX</v>
          </cell>
          <cell r="F266" t="str">
            <v>Matt</v>
          </cell>
          <cell r="G266" t="str">
            <v>Kaplan</v>
          </cell>
          <cell r="H266">
            <v>4162236272</v>
          </cell>
          <cell r="I266" t="str">
            <v>mkaplan@reprodux.com</v>
          </cell>
          <cell r="J266" t="str">
            <v>130 WILLOWDALE AVE</v>
          </cell>
          <cell r="M266" t="str">
            <v>NORTH YORK</v>
          </cell>
          <cell r="N266" t="str">
            <v>M2N 4Y2</v>
          </cell>
          <cell r="O266" t="str">
            <v>REPRODUX</v>
          </cell>
          <cell r="Q266" t="str">
            <v>130 WILLOWDALE AVE</v>
          </cell>
          <cell r="T266" t="str">
            <v>NORTH YORK</v>
          </cell>
          <cell r="U266" t="str">
            <v>M2N 4Y2</v>
          </cell>
          <cell r="V266">
            <v>43474</v>
          </cell>
          <cell r="W266">
            <v>43474</v>
          </cell>
          <cell r="X266">
            <v>2019</v>
          </cell>
        </row>
        <row r="267">
          <cell r="C267" t="str">
            <v>RTU-1,616</v>
          </cell>
          <cell r="E267" t="str">
            <v>MCLACHLAN,FINLEY W</v>
          </cell>
          <cell r="F267" t="str">
            <v>Rennie</v>
          </cell>
          <cell r="G267" t="str">
            <v>Kissoonsingh</v>
          </cell>
          <cell r="H267">
            <v>4162062324</v>
          </cell>
          <cell r="I267" t="str">
            <v>rennie.kissoonsingh@gdi.com</v>
          </cell>
          <cell r="J267" t="str">
            <v>60 WORCESTER RD</v>
          </cell>
          <cell r="M267" t="str">
            <v>ETOBICOKE</v>
          </cell>
          <cell r="N267" t="str">
            <v>M9W 5X2</v>
          </cell>
          <cell r="O267" t="str">
            <v>MCLACHLAN,FINLEY W</v>
          </cell>
          <cell r="Q267" t="str">
            <v>60 WORCESTER RD</v>
          </cell>
          <cell r="T267" t="str">
            <v>ETOBICOKE</v>
          </cell>
          <cell r="U267" t="str">
            <v>M9W 5X2</v>
          </cell>
          <cell r="V267">
            <v>43473</v>
          </cell>
          <cell r="W267">
            <v>43495</v>
          </cell>
          <cell r="X267">
            <v>2019</v>
          </cell>
        </row>
        <row r="268">
          <cell r="C268" t="str">
            <v>RTU-1,617</v>
          </cell>
          <cell r="E268" t="str">
            <v>PRINETICS GRAPHIC SOLUTIONS INC</v>
          </cell>
          <cell r="F268" t="str">
            <v>Steve</v>
          </cell>
          <cell r="G268" t="str">
            <v>Crook</v>
          </cell>
          <cell r="H268">
            <v>4164991011</v>
          </cell>
          <cell r="I268" t="str">
            <v>steve@prinetics.com</v>
          </cell>
          <cell r="J268" t="str">
            <v>1315 MORNINGSIDE AVE</v>
          </cell>
          <cell r="M268" t="str">
            <v>SCARBOROUGH</v>
          </cell>
          <cell r="N268" t="str">
            <v>M1B 3C5</v>
          </cell>
          <cell r="O268" t="str">
            <v>PRINETICS GRAPHIC SOLUTIONS INC</v>
          </cell>
          <cell r="Q268" t="str">
            <v>1315 MORNINGSIDE AVE</v>
          </cell>
          <cell r="T268" t="str">
            <v>SCARBOROUGH</v>
          </cell>
          <cell r="U268" t="str">
            <v>M1B 3C5</v>
          </cell>
          <cell r="V268">
            <v>43474</v>
          </cell>
          <cell r="W268">
            <v>43477</v>
          </cell>
          <cell r="X268">
            <v>2019</v>
          </cell>
        </row>
        <row r="269">
          <cell r="C269" t="str">
            <v>RTU-1,618</v>
          </cell>
          <cell r="E269" t="str">
            <v>CANADA MATTRESS</v>
          </cell>
          <cell r="F269" t="str">
            <v>Carlos</v>
          </cell>
          <cell r="G269" t="str">
            <v>Tavares</v>
          </cell>
          <cell r="H269">
            <v>4165187116</v>
          </cell>
          <cell r="I269" t="str">
            <v>carlos@ctcanadamattress.com</v>
          </cell>
          <cell r="J269" t="str">
            <v>1873 FINCH AVE W UNIT 45</v>
          </cell>
          <cell r="M269" t="str">
            <v>TORONTO</v>
          </cell>
          <cell r="N269" t="str">
            <v>M3N 2V2</v>
          </cell>
          <cell r="O269" t="str">
            <v>CANADA MATTRESS</v>
          </cell>
          <cell r="Q269" t="str">
            <v>1873 FINCH AVE W UNIT 45</v>
          </cell>
          <cell r="T269" t="str">
            <v>TORONTO</v>
          </cell>
          <cell r="U269" t="str">
            <v>M3N 2V2</v>
          </cell>
          <cell r="V269">
            <v>43475</v>
          </cell>
          <cell r="W269">
            <v>43475</v>
          </cell>
          <cell r="X269">
            <v>2019</v>
          </cell>
        </row>
        <row r="270">
          <cell r="C270" t="str">
            <v>RTU-1,620</v>
          </cell>
          <cell r="E270" t="str">
            <v>TONGTAT FURNITURE INC.</v>
          </cell>
          <cell r="F270" t="str">
            <v>Gary</v>
          </cell>
          <cell r="G270" t="str">
            <v>Chen</v>
          </cell>
          <cell r="H270">
            <v>6472628066</v>
          </cell>
          <cell r="I270" t="str">
            <v>tongtat@email.com</v>
          </cell>
          <cell r="J270" t="str">
            <v>3251 KENNEDY RD UNIT 1</v>
          </cell>
          <cell r="M270" t="str">
            <v>SCARBOROUGH</v>
          </cell>
          <cell r="N270" t="str">
            <v>M1V 2J9</v>
          </cell>
          <cell r="O270" t="str">
            <v>TONGTAT FURNITURE INC.</v>
          </cell>
          <cell r="Q270" t="str">
            <v>3251 KENNEDY RD UNIT 1</v>
          </cell>
          <cell r="T270" t="str">
            <v>SCARBOROUGH</v>
          </cell>
          <cell r="U270" t="str">
            <v>M1V 2J9</v>
          </cell>
          <cell r="V270">
            <v>43481</v>
          </cell>
          <cell r="W270">
            <v>43481</v>
          </cell>
          <cell r="X270">
            <v>2019</v>
          </cell>
        </row>
        <row r="271">
          <cell r="C271" t="str">
            <v>RTU-1,625</v>
          </cell>
          <cell r="E271" t="str">
            <v>1032025 ONT INC</v>
          </cell>
          <cell r="F271" t="str">
            <v>Rick</v>
          </cell>
          <cell r="G271" t="str">
            <v>Rowe</v>
          </cell>
          <cell r="H271">
            <v>4162994960</v>
          </cell>
          <cell r="I271" t="str">
            <v>rick@hitchcity.com</v>
          </cell>
          <cell r="J271" t="str">
            <v>48 Continental PL</v>
          </cell>
          <cell r="M271" t="str">
            <v>SCARBOROUGH</v>
          </cell>
          <cell r="N271" t="str">
            <v>M1R 2T4</v>
          </cell>
          <cell r="O271" t="str">
            <v>1032025 ONT INC</v>
          </cell>
          <cell r="Q271" t="str">
            <v>48 Continental PL</v>
          </cell>
          <cell r="T271" t="str">
            <v>SCARBOROUGH</v>
          </cell>
          <cell r="U271" t="str">
            <v>M1R 2T4</v>
          </cell>
          <cell r="V271">
            <v>43476</v>
          </cell>
          <cell r="W271">
            <v>43479</v>
          </cell>
          <cell r="X271">
            <v>2019</v>
          </cell>
        </row>
        <row r="272">
          <cell r="C272" t="str">
            <v>RTU-1,626</v>
          </cell>
          <cell r="E272" t="str">
            <v>CANDOR INDUSTRIES INC</v>
          </cell>
          <cell r="F272" t="str">
            <v>Sunny</v>
          </cell>
          <cell r="G272" t="str">
            <v>Patel</v>
          </cell>
          <cell r="H272">
            <v>4167366306</v>
          </cell>
          <cell r="I272" t="str">
            <v>sunny@candorind.com</v>
          </cell>
          <cell r="J272" t="str">
            <v>125 MARTIN ROSS AVE UNIT 9</v>
          </cell>
          <cell r="M272" t="str">
            <v>NORTH YORK</v>
          </cell>
          <cell r="N272" t="str">
            <v>M3J 2L9</v>
          </cell>
          <cell r="O272" t="str">
            <v>CANDOR INDUSTRIES INC</v>
          </cell>
          <cell r="Q272" t="str">
            <v>125 MARTIN ROSS AVE UNIT 9</v>
          </cell>
          <cell r="T272" t="str">
            <v>NORTH YORK</v>
          </cell>
          <cell r="U272" t="str">
            <v>M3J 2L9</v>
          </cell>
          <cell r="V272">
            <v>43479</v>
          </cell>
          <cell r="W272">
            <v>43481</v>
          </cell>
          <cell r="X272">
            <v>2019</v>
          </cell>
        </row>
        <row r="273">
          <cell r="C273" t="str">
            <v>RTU-1,627</v>
          </cell>
          <cell r="E273" t="str">
            <v>9322191 CANADA INC</v>
          </cell>
          <cell r="F273" t="str">
            <v>Shania</v>
          </cell>
          <cell r="G273" t="str">
            <v>Zhang</v>
          </cell>
          <cell r="H273" t="str">
            <v>(647) 761-1188</v>
          </cell>
          <cell r="I273" t="str">
            <v>zjshania@gmail.com</v>
          </cell>
          <cell r="J273" t="str">
            <v>101 TORO RD UNIT 38</v>
          </cell>
          <cell r="M273" t="str">
            <v>NORTH YORK</v>
          </cell>
          <cell r="N273" t="str">
            <v>M3J 2Z1</v>
          </cell>
          <cell r="O273" t="str">
            <v>9322191 CANADA INC</v>
          </cell>
          <cell r="Q273" t="str">
            <v>101 TORO RD UNIT 38</v>
          </cell>
          <cell r="T273" t="str">
            <v>NORTH YORK</v>
          </cell>
          <cell r="U273" t="str">
            <v>M3J 2Z1</v>
          </cell>
          <cell r="V273">
            <v>43258</v>
          </cell>
          <cell r="W273">
            <v>43481</v>
          </cell>
          <cell r="X273">
            <v>2019</v>
          </cell>
        </row>
        <row r="274">
          <cell r="C274" t="str">
            <v>RTU-1,629</v>
          </cell>
          <cell r="E274" t="str">
            <v>SOUTHERN SANITATION</v>
          </cell>
          <cell r="F274" t="str">
            <v>Serge</v>
          </cell>
          <cell r="G274" t="str">
            <v>Gomes</v>
          </cell>
          <cell r="H274">
            <v>4167875000</v>
          </cell>
          <cell r="I274" t="str">
            <v>sgomes@wasteco.com</v>
          </cell>
          <cell r="J274" t="str">
            <v>161 BRIDGELAND AVE</v>
          </cell>
          <cell r="M274" t="str">
            <v>TORONTO</v>
          </cell>
          <cell r="N274" t="str">
            <v>M6A 1Z1</v>
          </cell>
          <cell r="O274" t="str">
            <v>SOUTHERN SANITATION</v>
          </cell>
          <cell r="Q274" t="str">
            <v>161 BRIDGELAND AVE</v>
          </cell>
          <cell r="T274" t="str">
            <v>TORONTO</v>
          </cell>
          <cell r="U274" t="str">
            <v>M6A 1Z1</v>
          </cell>
          <cell r="V274">
            <v>43488</v>
          </cell>
          <cell r="W274">
            <v>43488</v>
          </cell>
          <cell r="X274">
            <v>2019</v>
          </cell>
        </row>
        <row r="275">
          <cell r="C275" t="str">
            <v>RTU-1,631</v>
          </cell>
          <cell r="E275" t="str">
            <v>DYNAMIC AUTO ENGINE REBUILDERS</v>
          </cell>
          <cell r="F275" t="str">
            <v>ERWIN</v>
          </cell>
          <cell r="G275" t="str">
            <v>CHAN</v>
          </cell>
          <cell r="H275">
            <v>4166566006</v>
          </cell>
          <cell r="I275" t="str">
            <v>erwin.chan@allmakeselect.com</v>
          </cell>
          <cell r="J275" t="str">
            <v>117 UNION ST</v>
          </cell>
          <cell r="M275" t="str">
            <v>YORK</v>
          </cell>
          <cell r="N275" t="str">
            <v>M6N 3N1</v>
          </cell>
          <cell r="O275" t="str">
            <v>DYNAMIC AUTO ENGINE REBUILDERS</v>
          </cell>
          <cell r="Q275" t="str">
            <v>117 UNION ST</v>
          </cell>
          <cell r="T275" t="str">
            <v>YORK</v>
          </cell>
          <cell r="U275" t="str">
            <v>M6N 3N1</v>
          </cell>
          <cell r="V275">
            <v>43488</v>
          </cell>
          <cell r="W275">
            <v>43488</v>
          </cell>
          <cell r="X275">
            <v>2019</v>
          </cell>
        </row>
        <row r="276">
          <cell r="C276" t="str">
            <v>RTU-1,632</v>
          </cell>
          <cell r="E276" t="str">
            <v>10372714 CANADA INC. O/A AFGHAN</v>
          </cell>
          <cell r="F276" t="str">
            <v>Fahim</v>
          </cell>
          <cell r="G276" t="str">
            <v>Omari</v>
          </cell>
          <cell r="H276">
            <v>4164382861</v>
          </cell>
          <cell r="I276" t="str">
            <v>lovefood6474477861@gmail.com</v>
          </cell>
          <cell r="J276" t="str">
            <v>549 MARKHAM RD</v>
          </cell>
          <cell r="M276" t="str">
            <v>SCARBOROUGH</v>
          </cell>
          <cell r="N276" t="str">
            <v>M1H 2A3</v>
          </cell>
          <cell r="O276" t="str">
            <v>10372714 CANADA INC. O/A AFGHAN</v>
          </cell>
          <cell r="Q276" t="str">
            <v>549 MARKHAM RD</v>
          </cell>
          <cell r="T276" t="str">
            <v>SCARBOROUGH</v>
          </cell>
          <cell r="U276" t="str">
            <v>M1H 2A3</v>
          </cell>
          <cell r="V276">
            <v>43488</v>
          </cell>
          <cell r="W276">
            <v>43488</v>
          </cell>
          <cell r="X276">
            <v>2019</v>
          </cell>
        </row>
        <row r="277">
          <cell r="C277" t="str">
            <v>RTU-1,633</v>
          </cell>
          <cell r="E277" t="str">
            <v>CLINTON INTERNATIONAL COLLEGE</v>
          </cell>
          <cell r="F277" t="str">
            <v>LEE</v>
          </cell>
          <cell r="G277" t="str">
            <v>TANG</v>
          </cell>
          <cell r="H277">
            <v>4162258008</v>
          </cell>
          <cell r="I277" t="str">
            <v>info@clintoncollege.ca</v>
          </cell>
          <cell r="J277" t="str">
            <v>1 ELMHURST AVE FLOOR 2</v>
          </cell>
          <cell r="M277" t="str">
            <v>NORTH YORK</v>
          </cell>
          <cell r="N277" t="str">
            <v>M2N 1R3</v>
          </cell>
          <cell r="O277" t="str">
            <v>CLINTON INTERNATIONAL COLLEGE</v>
          </cell>
          <cell r="Q277" t="str">
            <v>1 ELMHURST AVE FLOOR 2</v>
          </cell>
          <cell r="T277" t="str">
            <v>NORTH YORK</v>
          </cell>
          <cell r="U277" t="str">
            <v>M2N 1R3</v>
          </cell>
          <cell r="V277">
            <v>43483</v>
          </cell>
          <cell r="W277">
            <v>43489</v>
          </cell>
          <cell r="X277">
            <v>2019</v>
          </cell>
        </row>
        <row r="278">
          <cell r="C278" t="str">
            <v>RTU-1,634</v>
          </cell>
          <cell r="E278" t="str">
            <v>MEMORIAL GARDENS ONTARIO LTD</v>
          </cell>
          <cell r="F278" t="str">
            <v>RANDY</v>
          </cell>
          <cell r="G278" t="str">
            <v>COPLAND</v>
          </cell>
          <cell r="H278" t="str">
            <v>(416) 675-5697</v>
          </cell>
          <cell r="I278" t="str">
            <v>rcopeland@arbormemorial.com</v>
          </cell>
          <cell r="J278" t="str">
            <v>251 CARRIER DR</v>
          </cell>
          <cell r="M278" t="str">
            <v>TORONTO</v>
          </cell>
          <cell r="N278" t="str">
            <v>M9W 5Y8</v>
          </cell>
          <cell r="O278" t="str">
            <v>MEMORIAL GARDENS ONTARIO LTD</v>
          </cell>
          <cell r="Q278" t="str">
            <v>251 CARRIER DR</v>
          </cell>
          <cell r="T278" t="str">
            <v>TORONTO</v>
          </cell>
          <cell r="U278" t="str">
            <v>M9W 5Y8</v>
          </cell>
          <cell r="V278">
            <v>43480</v>
          </cell>
          <cell r="W278">
            <v>43480</v>
          </cell>
          <cell r="X278">
            <v>2019</v>
          </cell>
        </row>
        <row r="279">
          <cell r="C279" t="str">
            <v>RTU-1,635</v>
          </cell>
          <cell r="E279" t="str">
            <v>Beerocracy</v>
          </cell>
          <cell r="F279" t="str">
            <v>Graham</v>
          </cell>
          <cell r="G279" t="str">
            <v>Marko</v>
          </cell>
          <cell r="H279">
            <v>4167798807</v>
          </cell>
          <cell r="I279" t="str">
            <v>graham@beerocracy.com</v>
          </cell>
          <cell r="J279" t="str">
            <v>583 College St</v>
          </cell>
          <cell r="M279" t="str">
            <v>TORONTO</v>
          </cell>
          <cell r="N279" t="str">
            <v>M6G 1B2</v>
          </cell>
          <cell r="O279" t="str">
            <v>Beerocracy</v>
          </cell>
          <cell r="Q279" t="str">
            <v>583 College St</v>
          </cell>
          <cell r="T279" t="str">
            <v>TORONTO</v>
          </cell>
          <cell r="U279" t="str">
            <v>M6G 1B2</v>
          </cell>
          <cell r="V279">
            <v>43471</v>
          </cell>
          <cell r="W279">
            <v>43490</v>
          </cell>
          <cell r="X279">
            <v>2019</v>
          </cell>
        </row>
        <row r="280">
          <cell r="C280" t="str">
            <v>RTU-1,636</v>
          </cell>
          <cell r="E280" t="str">
            <v>SILVER CRYSTAL SPORTS INC</v>
          </cell>
          <cell r="F280" t="str">
            <v>Jeff</v>
          </cell>
          <cell r="G280" t="str">
            <v>Silver</v>
          </cell>
          <cell r="H280">
            <v>4167849190</v>
          </cell>
          <cell r="I280" t="str">
            <v>jeff@silvercrystalsports.com</v>
          </cell>
          <cell r="J280" t="str">
            <v>72 KINCORT ST UNIT FRNT</v>
          </cell>
          <cell r="M280" t="str">
            <v>NORTH YORK</v>
          </cell>
          <cell r="N280" t="str">
            <v>M6M 5G1</v>
          </cell>
          <cell r="O280" t="str">
            <v>SILVER CRYSTAL SPORTS INC</v>
          </cell>
          <cell r="Q280" t="str">
            <v>72 KINCORT ST UNIT FRNT</v>
          </cell>
          <cell r="T280" t="str">
            <v>NORTH YORK</v>
          </cell>
          <cell r="U280" t="str">
            <v>M6M 5G1</v>
          </cell>
          <cell r="V280">
            <v>43487</v>
          </cell>
          <cell r="W280">
            <v>43487</v>
          </cell>
          <cell r="X280">
            <v>2019</v>
          </cell>
        </row>
        <row r="281">
          <cell r="C281" t="str">
            <v>RTU-1,637</v>
          </cell>
          <cell r="E281" t="str">
            <v>Huynh, Du</v>
          </cell>
          <cell r="F281" t="str">
            <v>DU</v>
          </cell>
          <cell r="G281" t="str">
            <v>HUYNH</v>
          </cell>
          <cell r="H281">
            <v>6476281503</v>
          </cell>
          <cell r="I281" t="str">
            <v>duhuynh14@icloud.com</v>
          </cell>
          <cell r="J281" t="str">
            <v>3535 Dundas Street West floor 2</v>
          </cell>
          <cell r="M281" t="str">
            <v>TORONTO</v>
          </cell>
          <cell r="N281" t="str">
            <v>M6S 2S7</v>
          </cell>
          <cell r="O281" t="str">
            <v>Huynh, Du</v>
          </cell>
          <cell r="Q281" t="str">
            <v>3535 Dundas Street West floor 2</v>
          </cell>
          <cell r="T281" t="str">
            <v>TORONTO</v>
          </cell>
          <cell r="U281" t="str">
            <v>M6S 2S7</v>
          </cell>
          <cell r="V281">
            <v>43493</v>
          </cell>
          <cell r="W281">
            <v>43493</v>
          </cell>
          <cell r="X281">
            <v>2019</v>
          </cell>
        </row>
        <row r="282">
          <cell r="C282" t="str">
            <v>RTU-1,638</v>
          </cell>
          <cell r="E282" t="str">
            <v>DUKE CYCLE &amp; RADIO LD</v>
          </cell>
          <cell r="F282" t="str">
            <v>Chantal</v>
          </cell>
          <cell r="G282" t="str">
            <v>Brault</v>
          </cell>
          <cell r="H282">
            <v>4165046138</v>
          </cell>
          <cell r="I282" t="str">
            <v>brault_chantal@hotmail.com</v>
          </cell>
          <cell r="J282" t="str">
            <v>625 QUEEN ST W</v>
          </cell>
          <cell r="M282" t="str">
            <v>TORONTO</v>
          </cell>
          <cell r="N282" t="str">
            <v>M5V 2B7</v>
          </cell>
          <cell r="O282" t="str">
            <v>DUKE CYCLE &amp; RADIO LD</v>
          </cell>
          <cell r="Q282" t="str">
            <v>625 QUEEN ST W</v>
          </cell>
          <cell r="T282" t="str">
            <v>TORONTO</v>
          </cell>
          <cell r="U282" t="str">
            <v>M5V 2B7</v>
          </cell>
          <cell r="V282">
            <v>43489</v>
          </cell>
          <cell r="W282">
            <v>43489</v>
          </cell>
          <cell r="X282">
            <v>2019</v>
          </cell>
        </row>
        <row r="283">
          <cell r="C283" t="str">
            <v>RTU-1,639</v>
          </cell>
          <cell r="E283" t="str">
            <v>ADVANCE OPTICAL</v>
          </cell>
          <cell r="F283" t="str">
            <v>Michael</v>
          </cell>
          <cell r="G283" t="str">
            <v>Wang</v>
          </cell>
          <cell r="H283">
            <v>4164989668</v>
          </cell>
          <cell r="I283" t="str">
            <v>advoptny@yahoo.ca</v>
          </cell>
          <cell r="J283" t="str">
            <v>109B RAVEL</v>
          </cell>
          <cell r="M283" t="str">
            <v>NORTH YORK</v>
          </cell>
          <cell r="N283" t="str">
            <v>M1P 2B6</v>
          </cell>
          <cell r="O283" t="str">
            <v>ADVANCE OPTICAL</v>
          </cell>
          <cell r="Q283" t="str">
            <v>109B RAVEL</v>
          </cell>
          <cell r="T283" t="str">
            <v>NORTH YORK</v>
          </cell>
          <cell r="U283" t="str">
            <v>M1P 2B6</v>
          </cell>
          <cell r="V283">
            <v>43496</v>
          </cell>
          <cell r="W283">
            <v>43496</v>
          </cell>
          <cell r="X283">
            <v>2019</v>
          </cell>
        </row>
        <row r="284">
          <cell r="C284" t="str">
            <v>RTU-1,640</v>
          </cell>
          <cell r="E284" t="str">
            <v>1070140 ONT LTM</v>
          </cell>
          <cell r="F284" t="str">
            <v>DAVID</v>
          </cell>
          <cell r="G284" t="str">
            <v>HART</v>
          </cell>
          <cell r="H284">
            <v>4167622317</v>
          </cell>
          <cell r="I284" t="str">
            <v>david@hartentertainment.com</v>
          </cell>
          <cell r="J284" t="str">
            <v>41 GURNEY CRES</v>
          </cell>
          <cell r="M284" t="str">
            <v>NORTH YORK</v>
          </cell>
          <cell r="N284" t="str">
            <v>M6B 1S9</v>
          </cell>
          <cell r="O284" t="str">
            <v>1070140 ONT LTM</v>
          </cell>
          <cell r="Q284" t="str">
            <v>41 GURNEY CRES</v>
          </cell>
          <cell r="T284" t="str">
            <v>NORTH YORK</v>
          </cell>
          <cell r="U284" t="str">
            <v>M6B 1S9</v>
          </cell>
          <cell r="V284">
            <v>43487</v>
          </cell>
          <cell r="W284">
            <v>43495</v>
          </cell>
          <cell r="X284">
            <v>2019</v>
          </cell>
        </row>
        <row r="285">
          <cell r="C285" t="str">
            <v>RTU-1,641</v>
          </cell>
          <cell r="E285" t="str">
            <v>85-87 IRONDALE MANAGEMENT</v>
          </cell>
          <cell r="F285" t="str">
            <v>Lino</v>
          </cell>
          <cell r="G285" t="str">
            <v>Vitorio</v>
          </cell>
          <cell r="H285" t="str">
            <v>(416) 745-0709</v>
          </cell>
          <cell r="I285" t="str">
            <v>linov@viaconmasonry.com</v>
          </cell>
          <cell r="J285" t="str">
            <v>85 IRONDALE DR</v>
          </cell>
          <cell r="M285" t="str">
            <v>TORONTO</v>
          </cell>
          <cell r="N285" t="str">
            <v>M9L 2S6</v>
          </cell>
          <cell r="O285" t="str">
            <v>85-87 IRONDALE MANAGEMENT</v>
          </cell>
          <cell r="Q285" t="str">
            <v>85 IRONDALE DR</v>
          </cell>
          <cell r="T285" t="str">
            <v>TORONTO</v>
          </cell>
          <cell r="U285" t="str">
            <v>M9L 2S6</v>
          </cell>
          <cell r="V285">
            <v>43493</v>
          </cell>
          <cell r="W285">
            <v>43493</v>
          </cell>
          <cell r="X285">
            <v>2019</v>
          </cell>
        </row>
        <row r="286">
          <cell r="C286" t="str">
            <v>RTU-1,642</v>
          </cell>
          <cell r="E286" t="str">
            <v>2527086 ONTARIO INC.</v>
          </cell>
          <cell r="F286" t="str">
            <v>JOHN</v>
          </cell>
          <cell r="G286" t="str">
            <v>OLIVEIRA</v>
          </cell>
          <cell r="H286" t="str">
            <v>(647) 880-1701</v>
          </cell>
          <cell r="I286" t="str">
            <v>john@jmo-systems.com</v>
          </cell>
          <cell r="J286" t="str">
            <v>1501 ELLESMERE RD</v>
          </cell>
          <cell r="M286" t="str">
            <v>SCARBOROUGH</v>
          </cell>
          <cell r="N286" t="str">
            <v>M1P 4T6</v>
          </cell>
          <cell r="O286" t="str">
            <v>2527086 ONTARIO INC.</v>
          </cell>
          <cell r="Q286" t="str">
            <v>1501 ELLESMERE RD</v>
          </cell>
          <cell r="T286" t="str">
            <v>SCARBOROUGH</v>
          </cell>
          <cell r="U286" t="str">
            <v>M1P 4T6</v>
          </cell>
          <cell r="V286">
            <v>43489</v>
          </cell>
          <cell r="W286">
            <v>43489</v>
          </cell>
          <cell r="X286">
            <v>2019</v>
          </cell>
        </row>
        <row r="287">
          <cell r="C287" t="str">
            <v>RTU-1,643</v>
          </cell>
          <cell r="E287" t="str">
            <v>1870573 ONT INC _ SECOND CUP</v>
          </cell>
          <cell r="F287" t="str">
            <v>Eduardo</v>
          </cell>
          <cell r="G287" t="str">
            <v>Eed</v>
          </cell>
          <cell r="H287">
            <v>4168867488</v>
          </cell>
          <cell r="I287" t="str">
            <v>secondcup9124@secondcup.com</v>
          </cell>
          <cell r="J287" t="str">
            <v>355 DANFORTH AV</v>
          </cell>
          <cell r="M287" t="str">
            <v>TORONTO</v>
          </cell>
          <cell r="N287" t="str">
            <v>M4K 1N7</v>
          </cell>
          <cell r="O287" t="str">
            <v>1870573 ONT INC _ SECOND CUP</v>
          </cell>
          <cell r="Q287" t="str">
            <v>355 DANFORTH AV</v>
          </cell>
          <cell r="T287" t="str">
            <v>TORONTO</v>
          </cell>
          <cell r="U287" t="str">
            <v>M4K 1N7</v>
          </cell>
          <cell r="V287">
            <v>43488</v>
          </cell>
          <cell r="W287">
            <v>43489</v>
          </cell>
          <cell r="X287">
            <v>2019</v>
          </cell>
        </row>
        <row r="288">
          <cell r="C288" t="str">
            <v>641014-019</v>
          </cell>
          <cell r="E288" t="str">
            <v>CASTANAS INC. O/A MARRON BISTRO</v>
          </cell>
          <cell r="F288" t="str">
            <v>Armando</v>
          </cell>
          <cell r="G288" t="str">
            <v>Cohen</v>
          </cell>
          <cell r="H288" t="str">
            <v xml:space="preserve">4167840128        </v>
          </cell>
          <cell r="I288" t="str">
            <v>info@marronbistro.com</v>
          </cell>
          <cell r="J288" t="str">
            <v xml:space="preserve"> 948 EGLINTON AVE W</v>
          </cell>
          <cell r="L288"/>
          <cell r="M288" t="str">
            <v>TORONTO</v>
          </cell>
          <cell r="N288" t="str">
            <v>M6C2C5</v>
          </cell>
          <cell r="O288" t="str">
            <v>CASTANAS INC. O/A MARRON BISTRO</v>
          </cell>
          <cell r="Q288" t="str">
            <v xml:space="preserve"> 948 EGLINTON AVE W</v>
          </cell>
          <cell r="S288"/>
          <cell r="T288" t="str">
            <v>TORONTO</v>
          </cell>
          <cell r="U288" t="str">
            <v>M6C2C5</v>
          </cell>
          <cell r="V288">
            <v>43335.541666666701</v>
          </cell>
          <cell r="W288">
            <v>43524</v>
          </cell>
          <cell r="X288">
            <v>2019</v>
          </cell>
        </row>
        <row r="289">
          <cell r="C289" t="str">
            <v>642004-076</v>
          </cell>
          <cell r="E289" t="str">
            <v>WILSON VARIETY</v>
          </cell>
          <cell r="F289" t="str">
            <v>Michelle</v>
          </cell>
          <cell r="G289" t="str">
            <v xml:space="preserve">Fong </v>
          </cell>
          <cell r="H289" t="str">
            <v xml:space="preserve">4168860863        </v>
          </cell>
          <cell r="I289" t="str">
            <v>m3fong@gmail.com</v>
          </cell>
          <cell r="J289" t="str">
            <v xml:space="preserve"> 1375 WILSON AVE</v>
          </cell>
          <cell r="L289"/>
          <cell r="M289" t="str">
            <v>NORTH YORK</v>
          </cell>
          <cell r="N289" t="str">
            <v>M3M1H7</v>
          </cell>
          <cell r="O289" t="str">
            <v>WILSON VARIETY</v>
          </cell>
          <cell r="Q289" t="str">
            <v xml:space="preserve"> 1375 WILSON AVE</v>
          </cell>
          <cell r="S289"/>
          <cell r="T289" t="str">
            <v>NORTH YORK</v>
          </cell>
          <cell r="U289" t="str">
            <v>M3M1H7</v>
          </cell>
          <cell r="V289">
            <v>43495.635416666701</v>
          </cell>
          <cell r="W289">
            <v>43516</v>
          </cell>
          <cell r="X289">
            <v>2019</v>
          </cell>
        </row>
        <row r="290">
          <cell r="C290" t="str">
            <v>642004-078</v>
          </cell>
          <cell r="E290" t="str">
            <v>BIKE AND FORTH SPORTS PLUS INC.</v>
          </cell>
          <cell r="F290" t="str">
            <v>Lee</v>
          </cell>
          <cell r="G290" t="str">
            <v>Middleton</v>
          </cell>
          <cell r="H290" t="str">
            <v xml:space="preserve">6476092377        </v>
          </cell>
          <cell r="I290" t="str">
            <v>lee@bikeandforth.ca</v>
          </cell>
          <cell r="J290" t="str">
            <v xml:space="preserve"> 2812 DANFORTH AVE</v>
          </cell>
          <cell r="L290"/>
          <cell r="M290" t="str">
            <v>TORONTO</v>
          </cell>
          <cell r="N290" t="str">
            <v>M4C1M1</v>
          </cell>
          <cell r="O290" t="str">
            <v>BIKE AND FORTH SPORTS PLUS INC.</v>
          </cell>
          <cell r="Q290" t="str">
            <v xml:space="preserve"> 2812 DANFORTH AVE</v>
          </cell>
          <cell r="S290"/>
          <cell r="T290" t="str">
            <v>TORONTO</v>
          </cell>
          <cell r="U290" t="str">
            <v>M4C1M1</v>
          </cell>
          <cell r="V290">
            <v>43501.458333333299</v>
          </cell>
          <cell r="W290">
            <v>43521</v>
          </cell>
          <cell r="X290">
            <v>2019</v>
          </cell>
        </row>
        <row r="291">
          <cell r="C291" t="str">
            <v>642011-180</v>
          </cell>
          <cell r="E291" t="str">
            <v>INTRANSTLANT CORP</v>
          </cell>
          <cell r="F291" t="str">
            <v>Laura</v>
          </cell>
          <cell r="G291" t="str">
            <v>Burnham</v>
          </cell>
          <cell r="H291" t="str">
            <v xml:space="preserve">4166460661        </v>
          </cell>
          <cell r="I291" t="str">
            <v>info@fairbankvillagebia.ca</v>
          </cell>
          <cell r="J291" t="str">
            <v xml:space="preserve"> 2342 DUFFERIN ST UNIT STORE</v>
          </cell>
          <cell r="L291"/>
          <cell r="M291" t="str">
            <v>YORK</v>
          </cell>
          <cell r="N291" t="str">
            <v>M6E3S4</v>
          </cell>
          <cell r="O291" t="str">
            <v>INTRANSTLANT CORP</v>
          </cell>
          <cell r="Q291" t="str">
            <v xml:space="preserve"> 2342 DUFFERIN ST UNIT STORE</v>
          </cell>
          <cell r="S291"/>
          <cell r="T291" t="str">
            <v>YORK</v>
          </cell>
          <cell r="U291" t="str">
            <v>M6E3S4</v>
          </cell>
          <cell r="V291">
            <v>43413.5</v>
          </cell>
          <cell r="W291">
            <v>43497</v>
          </cell>
          <cell r="X291">
            <v>2019</v>
          </cell>
        </row>
        <row r="292">
          <cell r="C292" t="str">
            <v>642011-259</v>
          </cell>
          <cell r="E292" t="str">
            <v>BENZA SPORTS INC.</v>
          </cell>
          <cell r="F292" t="str">
            <v>Mouzzam</v>
          </cell>
          <cell r="G292" t="str">
            <v>Usman</v>
          </cell>
          <cell r="H292" t="str">
            <v xml:space="preserve">4169920943        </v>
          </cell>
          <cell r="I292" t="str">
            <v>benzasports@bell.net</v>
          </cell>
          <cell r="J292" t="str">
            <v xml:space="preserve"> 100 WESTMORE DR UNIT 15</v>
          </cell>
          <cell r="L292"/>
          <cell r="M292" t="str">
            <v>ETOBICOKE</v>
          </cell>
          <cell r="N292" t="str">
            <v>M9V3Y6</v>
          </cell>
          <cell r="O292" t="str">
            <v>BENZA SPORTS INC.</v>
          </cell>
          <cell r="Q292" t="str">
            <v xml:space="preserve"> 100 WESTMORE DR UNIT 15</v>
          </cell>
          <cell r="S292"/>
          <cell r="T292" t="str">
            <v>ETOBICOKE</v>
          </cell>
          <cell r="U292" t="str">
            <v>M9V3Y6</v>
          </cell>
          <cell r="V292">
            <v>43447.541666666701</v>
          </cell>
          <cell r="W292">
            <v>43507</v>
          </cell>
          <cell r="X292">
            <v>2019</v>
          </cell>
        </row>
        <row r="293">
          <cell r="C293" t="str">
            <v>642011-268</v>
          </cell>
          <cell r="E293" t="str">
            <v>55 EGLINTON AV E LTD</v>
          </cell>
          <cell r="F293" t="str">
            <v>John</v>
          </cell>
          <cell r="G293" t="str">
            <v>Ivanov</v>
          </cell>
          <cell r="H293" t="str">
            <v xml:space="preserve">4167870256        </v>
          </cell>
          <cell r="I293" t="str">
            <v>jivanov@statebuild.com</v>
          </cell>
          <cell r="J293" t="str">
            <v xml:space="preserve"> 55 EGLINTON AVE E</v>
          </cell>
          <cell r="L293"/>
          <cell r="M293" t="str">
            <v>TORONTO</v>
          </cell>
          <cell r="N293" t="str">
            <v>M4P1G8</v>
          </cell>
          <cell r="O293" t="str">
            <v>55 EGLINTON AV E LTD</v>
          </cell>
          <cell r="Q293" t="str">
            <v xml:space="preserve"> 55 EGLINTON AVE E</v>
          </cell>
          <cell r="S293"/>
          <cell r="T293" t="str">
            <v>TORONTO</v>
          </cell>
          <cell r="U293" t="str">
            <v>M4P1G8</v>
          </cell>
          <cell r="V293">
            <v>43461.541666666701</v>
          </cell>
          <cell r="W293">
            <v>43521</v>
          </cell>
          <cell r="X293">
            <v>2019</v>
          </cell>
        </row>
        <row r="294">
          <cell r="C294" t="str">
            <v>642011-284</v>
          </cell>
          <cell r="E294" t="str">
            <v>HIGH VALUE CONSULTANTS LTD</v>
          </cell>
          <cell r="F294" t="str">
            <v>Rocio</v>
          </cell>
          <cell r="G294" t="str">
            <v>Aquino</v>
          </cell>
          <cell r="H294" t="str">
            <v xml:space="preserve">6476251251        </v>
          </cell>
          <cell r="I294" t="str">
            <v>rocio.simonenko@gmail.com</v>
          </cell>
          <cell r="J294" t="str">
            <v xml:space="preserve"> 195 VAUGHAN RD (BULK)</v>
          </cell>
          <cell r="L294"/>
          <cell r="M294" t="str">
            <v>YORK</v>
          </cell>
          <cell r="N294" t="str">
            <v>M6C2M4</v>
          </cell>
          <cell r="O294" t="str">
            <v>HIGH VALUE CONSULTANTS LTD</v>
          </cell>
          <cell r="Q294" t="str">
            <v xml:space="preserve"> 195 VAUGHAN RD (BULK)</v>
          </cell>
          <cell r="S294"/>
          <cell r="T294" t="str">
            <v>YORK</v>
          </cell>
          <cell r="U294" t="str">
            <v>M6C2M4</v>
          </cell>
          <cell r="V294">
            <v>43448.625</v>
          </cell>
          <cell r="W294">
            <v>43496</v>
          </cell>
          <cell r="X294">
            <v>2019</v>
          </cell>
        </row>
        <row r="295">
          <cell r="C295" t="str">
            <v>642011-286</v>
          </cell>
          <cell r="E295" t="str">
            <v>THE STATE BUILDING CORPORATION</v>
          </cell>
          <cell r="F295" t="str">
            <v>John</v>
          </cell>
          <cell r="G295" t="str">
            <v>Ivanov</v>
          </cell>
          <cell r="H295" t="str">
            <v xml:space="preserve">4167870256        </v>
          </cell>
          <cell r="I295" t="str">
            <v>jivanov@statebuild.com</v>
          </cell>
          <cell r="J295" t="str">
            <v xml:space="preserve"> 2700 DUFFERIN ST SUITE 32-34</v>
          </cell>
          <cell r="L295"/>
          <cell r="M295" t="str">
            <v>YORK</v>
          </cell>
          <cell r="N295" t="str">
            <v>M6B4J3</v>
          </cell>
          <cell r="O295" t="str">
            <v>THE STATE BUILDING CORPORATION</v>
          </cell>
          <cell r="Q295" t="str">
            <v xml:space="preserve"> 2700 DUFFERIN ST SUITE 32-34</v>
          </cell>
          <cell r="S295"/>
          <cell r="T295" t="str">
            <v>YORK</v>
          </cell>
          <cell r="U295" t="str">
            <v>M6B4J3</v>
          </cell>
          <cell r="V295">
            <v>43453.5625</v>
          </cell>
          <cell r="W295">
            <v>43497</v>
          </cell>
          <cell r="X295">
            <v>2019</v>
          </cell>
        </row>
        <row r="296">
          <cell r="C296" t="str">
            <v>642011-294</v>
          </cell>
          <cell r="E296" t="str">
            <v>1840455 ONTARO LTD O/A MASTER MECHANIC</v>
          </cell>
          <cell r="F296" t="str">
            <v>Tony</v>
          </cell>
          <cell r="G296" t="str">
            <v>Siciliano</v>
          </cell>
          <cell r="H296" t="str">
            <v xml:space="preserve">4167823118        </v>
          </cell>
          <cell r="I296" t="str">
            <v>yorkdale@mastermechanic.ca</v>
          </cell>
          <cell r="J296" t="str">
            <v xml:space="preserve"> 16 ORFUS RD UNIT 101</v>
          </cell>
          <cell r="L296"/>
          <cell r="M296" t="str">
            <v>TORONTO</v>
          </cell>
          <cell r="N296" t="str">
            <v>M6A1L6</v>
          </cell>
          <cell r="O296" t="str">
            <v>1840455 ONTARO LTD O/A MASTER MECHANIC</v>
          </cell>
          <cell r="Q296" t="str">
            <v xml:space="preserve"> 16 ORFUS RD UNIT 101</v>
          </cell>
          <cell r="S296"/>
          <cell r="T296" t="str">
            <v>TORONTO</v>
          </cell>
          <cell r="U296" t="str">
            <v>M6A1L6</v>
          </cell>
          <cell r="V296">
            <v>43469.416666666701</v>
          </cell>
          <cell r="W296">
            <v>43524</v>
          </cell>
          <cell r="X296">
            <v>2019</v>
          </cell>
        </row>
        <row r="297">
          <cell r="C297" t="str">
            <v>642011-297</v>
          </cell>
          <cell r="E297" t="str">
            <v>DUFFERIN ORFUS CAR</v>
          </cell>
          <cell r="F297" t="str">
            <v>Tony</v>
          </cell>
          <cell r="G297" t="str">
            <v>Siciliano</v>
          </cell>
          <cell r="H297" t="str">
            <v xml:space="preserve">4167823118        </v>
          </cell>
          <cell r="I297" t="str">
            <v>yorkdale@mastermechanic.ca</v>
          </cell>
          <cell r="J297" t="str">
            <v xml:space="preserve"> 16 ORFUS RD</v>
          </cell>
          <cell r="L297"/>
          <cell r="M297" t="str">
            <v>NORTH YORK</v>
          </cell>
          <cell r="N297" t="str">
            <v>M6A1L6</v>
          </cell>
          <cell r="O297" t="str">
            <v>DUFFERIN ORFUS CAR</v>
          </cell>
          <cell r="Q297" t="str">
            <v xml:space="preserve"> 16 ORFUS RD</v>
          </cell>
          <cell r="S297"/>
          <cell r="T297" t="str">
            <v>NORTH YORK</v>
          </cell>
          <cell r="U297" t="str">
            <v>M6A1L6</v>
          </cell>
          <cell r="V297">
            <v>43469.5</v>
          </cell>
          <cell r="W297">
            <v>43524</v>
          </cell>
          <cell r="X297">
            <v>2019</v>
          </cell>
        </row>
        <row r="298">
          <cell r="C298" t="str">
            <v>642011-301</v>
          </cell>
          <cell r="E298" t="str">
            <v>PIZZA PIZZA</v>
          </cell>
          <cell r="F298" t="str">
            <v>Mymy</v>
          </cell>
          <cell r="G298" t="str">
            <v>Nguyen</v>
          </cell>
          <cell r="H298" t="str">
            <v xml:space="preserve">4167661111        </v>
          </cell>
          <cell r="I298" t="str">
            <v>hkitty2003@hotmail.ca</v>
          </cell>
          <cell r="J298" t="str">
            <v xml:space="preserve"> 847 JANE ST</v>
          </cell>
          <cell r="L298"/>
          <cell r="M298" t="str">
            <v>YORK</v>
          </cell>
          <cell r="N298" t="str">
            <v>M6N4C4</v>
          </cell>
          <cell r="O298" t="str">
            <v>PIZZA PIZZA</v>
          </cell>
          <cell r="Q298" t="str">
            <v xml:space="preserve"> 847 JANE ST</v>
          </cell>
          <cell r="S298"/>
          <cell r="T298" t="str">
            <v>YORK</v>
          </cell>
          <cell r="U298" t="str">
            <v>M6N4C4</v>
          </cell>
          <cell r="V298">
            <v>43476.541666666701</v>
          </cell>
          <cell r="W298">
            <v>43507</v>
          </cell>
          <cell r="X298">
            <v>2019</v>
          </cell>
        </row>
        <row r="299">
          <cell r="C299" t="str">
            <v>642011-303</v>
          </cell>
          <cell r="E299" t="str">
            <v>PAPELARIA PORTUGAL</v>
          </cell>
          <cell r="F299" t="str">
            <v>Bill</v>
          </cell>
          <cell r="G299" t="str">
            <v>Chow</v>
          </cell>
          <cell r="H299" t="str">
            <v xml:space="preserve">4165373730        </v>
          </cell>
          <cell r="I299" t="str">
            <v>bill.uncle@hotmail.com</v>
          </cell>
          <cell r="J299" t="str">
            <v xml:space="preserve"> 220 OSSINGTON AVE</v>
          </cell>
          <cell r="L299"/>
          <cell r="M299" t="str">
            <v>TORONTO</v>
          </cell>
          <cell r="N299" t="str">
            <v>M6J2Z9</v>
          </cell>
          <cell r="O299" t="str">
            <v>PAPELARIA PORTUGAL</v>
          </cell>
          <cell r="Q299" t="str">
            <v xml:space="preserve"> 220 OSSINGTON AVE</v>
          </cell>
          <cell r="S299"/>
          <cell r="T299" t="str">
            <v>TORONTO</v>
          </cell>
          <cell r="U299" t="str">
            <v>M6J2Z9</v>
          </cell>
          <cell r="V299">
            <v>43479.416666666701</v>
          </cell>
          <cell r="W299">
            <v>43507</v>
          </cell>
          <cell r="X299">
            <v>2019</v>
          </cell>
        </row>
        <row r="300">
          <cell r="C300" t="str">
            <v>642011-307</v>
          </cell>
          <cell r="E300" t="str">
            <v>INTERNATIONAL REMITTANCE (CANADA) LTD</v>
          </cell>
          <cell r="F300" t="str">
            <v xml:space="preserve">Caroline </v>
          </cell>
          <cell r="G300" t="str">
            <v>Ong</v>
          </cell>
          <cell r="H300" t="str">
            <v xml:space="preserve">4165285662        </v>
          </cell>
          <cell r="I300" t="str">
            <v>Ccong.ca@myiremitfo.com</v>
          </cell>
          <cell r="J300" t="str">
            <v xml:space="preserve"> 3776 BATHURST ST</v>
          </cell>
          <cell r="L300"/>
          <cell r="M300" t="str">
            <v>NORTH YORK</v>
          </cell>
          <cell r="N300" t="str">
            <v>M3H3M6</v>
          </cell>
          <cell r="O300" t="str">
            <v>INTERNATIONAL REMITTANCE (CANADA) LTD</v>
          </cell>
          <cell r="Q300" t="str">
            <v xml:space="preserve"> 3776 BATHURST ST</v>
          </cell>
          <cell r="S300"/>
          <cell r="T300" t="str">
            <v>NORTH YORK</v>
          </cell>
          <cell r="U300" t="str">
            <v>M3H3M6</v>
          </cell>
          <cell r="V300">
            <v>43480.541666666701</v>
          </cell>
          <cell r="W300">
            <v>43515</v>
          </cell>
          <cell r="X300">
            <v>2019</v>
          </cell>
        </row>
        <row r="301">
          <cell r="C301" t="str">
            <v>642011-310</v>
          </cell>
          <cell r="E301" t="str">
            <v>CARSON AND WILLIAMS INDUSTRIAL SERVICES LTD</v>
          </cell>
          <cell r="F301" t="str">
            <v>Bill</v>
          </cell>
          <cell r="G301" t="str">
            <v>Binks</v>
          </cell>
          <cell r="H301" t="str">
            <v xml:space="preserve">9054241606        </v>
          </cell>
          <cell r="I301" t="str">
            <v>billcarwill@hotmail.com</v>
          </cell>
          <cell r="J301" t="str">
            <v xml:space="preserve"> 550 CORONATION DR UNIT 15</v>
          </cell>
          <cell r="L301"/>
          <cell r="M301" t="str">
            <v>SCARBOROUGH</v>
          </cell>
          <cell r="N301" t="str">
            <v>M1E4V1</v>
          </cell>
          <cell r="O301" t="str">
            <v>CARSON AND WILLIAMS INDUSTRIAL SERVICES LTD</v>
          </cell>
          <cell r="Q301" t="str">
            <v xml:space="preserve"> 550 CORONATION DR UNIT 15</v>
          </cell>
          <cell r="S301"/>
          <cell r="T301" t="str">
            <v>SCARBOROUGH</v>
          </cell>
          <cell r="U301" t="str">
            <v>M1E4V1</v>
          </cell>
          <cell r="V301">
            <v>43480.5</v>
          </cell>
          <cell r="W301">
            <v>43501</v>
          </cell>
          <cell r="X301">
            <v>2019</v>
          </cell>
        </row>
        <row r="302">
          <cell r="C302" t="str">
            <v>642011-311</v>
          </cell>
          <cell r="E302" t="str">
            <v>SUNRISE GRILL AND CREPE</v>
          </cell>
          <cell r="F302" t="str">
            <v xml:space="preserve">Mohamed </v>
          </cell>
          <cell r="G302" t="str">
            <v>Khorrany</v>
          </cell>
          <cell r="H302" t="str">
            <v xml:space="preserve">4165165766        </v>
          </cell>
          <cell r="I302" t="str">
            <v>ms.khorrami@gmail.com</v>
          </cell>
          <cell r="J302" t="str">
            <v xml:space="preserve"> 417 RONCESVALLES AVE</v>
          </cell>
          <cell r="L302"/>
          <cell r="M302" t="str">
            <v>TORONTO</v>
          </cell>
          <cell r="N302" t="str">
            <v>M6R2N1</v>
          </cell>
          <cell r="O302" t="str">
            <v>SUNRISE GRILL AND CREPE</v>
          </cell>
          <cell r="Q302" t="str">
            <v xml:space="preserve"> 417 RONCESVALLES AVE</v>
          </cell>
          <cell r="S302"/>
          <cell r="T302" t="str">
            <v>TORONTO</v>
          </cell>
          <cell r="U302" t="str">
            <v>M6R2N1</v>
          </cell>
          <cell r="V302">
            <v>43481.416666666701</v>
          </cell>
          <cell r="W302">
            <v>43523</v>
          </cell>
          <cell r="X302">
            <v>2019</v>
          </cell>
        </row>
        <row r="303">
          <cell r="C303" t="str">
            <v>642011-313</v>
          </cell>
          <cell r="E303" t="str">
            <v>O 'SOLE -MIO</v>
          </cell>
          <cell r="F303" t="str">
            <v xml:space="preserve">Nat </v>
          </cell>
          <cell r="G303" t="str">
            <v>Mercuri</v>
          </cell>
          <cell r="H303" t="str">
            <v xml:space="preserve">4163188824        </v>
          </cell>
          <cell r="I303" t="str">
            <v>natmercuri@rogers.com</v>
          </cell>
          <cell r="J303" t="str">
            <v xml:space="preserve"> 437 ROGERS RD SUITE V</v>
          </cell>
          <cell r="L303"/>
          <cell r="M303" t="str">
            <v>YORK</v>
          </cell>
          <cell r="N303" t="str">
            <v>M6M1A4</v>
          </cell>
          <cell r="O303" t="str">
            <v>O 'SOLE -MIO</v>
          </cell>
          <cell r="Q303" t="str">
            <v xml:space="preserve"> 437 ROGERS RD SUITE V</v>
          </cell>
          <cell r="S303"/>
          <cell r="T303" t="str">
            <v>YORK</v>
          </cell>
          <cell r="U303" t="str">
            <v>M6M1A4</v>
          </cell>
          <cell r="V303">
            <v>43482.583333333299</v>
          </cell>
          <cell r="W303">
            <v>43523</v>
          </cell>
          <cell r="X303">
            <v>2019</v>
          </cell>
        </row>
        <row r="304">
          <cell r="C304" t="str">
            <v>642011-323</v>
          </cell>
          <cell r="E304" t="str">
            <v>JJJS VARIETY</v>
          </cell>
          <cell r="F304" t="str">
            <v>Bo</v>
          </cell>
          <cell r="G304" t="str">
            <v>Yin</v>
          </cell>
          <cell r="H304" t="str">
            <v xml:space="preserve">4163034773        </v>
          </cell>
          <cell r="I304" t="str">
            <v>ojjj6771@gmail.com</v>
          </cell>
          <cell r="J304" t="str">
            <v xml:space="preserve"> 533 MANNING AVE</v>
          </cell>
          <cell r="L304"/>
          <cell r="M304" t="str">
            <v>TORONTO</v>
          </cell>
          <cell r="N304" t="str">
            <v>M6G2V8</v>
          </cell>
          <cell r="O304" t="str">
            <v>JJJS VARIETY</v>
          </cell>
          <cell r="Q304" t="str">
            <v xml:space="preserve"> 533 MANNING AVE</v>
          </cell>
          <cell r="S304"/>
          <cell r="T304" t="str">
            <v>TORONTO</v>
          </cell>
          <cell r="U304" t="str">
            <v>M6G2V8</v>
          </cell>
          <cell r="V304">
            <v>43486.625</v>
          </cell>
          <cell r="W304">
            <v>43517</v>
          </cell>
          <cell r="X304">
            <v>2019</v>
          </cell>
        </row>
        <row r="305">
          <cell r="C305" t="str">
            <v>642011-327</v>
          </cell>
          <cell r="E305" t="str">
            <v>2566530 ONTARIO INC</v>
          </cell>
          <cell r="F305" t="str">
            <v>Langyu</v>
          </cell>
          <cell r="G305" t="str">
            <v>Xu</v>
          </cell>
          <cell r="H305" t="str">
            <v xml:space="preserve">6475053698        </v>
          </cell>
          <cell r="I305" t="str">
            <v>xulangyu@hotmail.com</v>
          </cell>
          <cell r="J305" t="str">
            <v xml:space="preserve"> 3833 MIDLAND AVE UNIT 15</v>
          </cell>
          <cell r="L305"/>
          <cell r="M305" t="str">
            <v>SCARBOROUGH</v>
          </cell>
          <cell r="N305" t="str">
            <v>M1V5L6</v>
          </cell>
          <cell r="O305" t="str">
            <v>2566530 ONTARIO INC</v>
          </cell>
          <cell r="Q305" t="str">
            <v xml:space="preserve"> 3833 MIDLAND AVE UNIT 15</v>
          </cell>
          <cell r="S305"/>
          <cell r="T305" t="str">
            <v>SCARBOROUGH</v>
          </cell>
          <cell r="U305" t="str">
            <v>M1V5L6</v>
          </cell>
          <cell r="V305">
            <v>43487.479166666701</v>
          </cell>
          <cell r="W305">
            <v>43522</v>
          </cell>
          <cell r="X305">
            <v>2019</v>
          </cell>
        </row>
        <row r="306">
          <cell r="C306" t="str">
            <v>642011-331</v>
          </cell>
          <cell r="E306" t="str">
            <v>GIFTOPHRENIA LTD. O/A DENNIS DOLLAR 1+</v>
          </cell>
          <cell r="F306" t="str">
            <v>Sheikh</v>
          </cell>
          <cell r="G306" t="str">
            <v>Naeem</v>
          </cell>
          <cell r="H306" t="str">
            <v xml:space="preserve">4166519888        </v>
          </cell>
          <cell r="I306" t="str">
            <v>dennisdollaroneplus@yahoo.ca</v>
          </cell>
          <cell r="J306" t="str">
            <v xml:space="preserve"> 1075 ST CLAIR AVE W</v>
          </cell>
          <cell r="L306"/>
          <cell r="M306" t="str">
            <v>TORONTO</v>
          </cell>
          <cell r="N306" t="str">
            <v>M6E1A6</v>
          </cell>
          <cell r="O306" t="str">
            <v>GIFTOPHRENIA LTD. O/A DENNIS DOLLAR 1+</v>
          </cell>
          <cell r="Q306" t="str">
            <v xml:space="preserve"> 1075 ST CLAIR AVE W</v>
          </cell>
          <cell r="S306"/>
          <cell r="T306" t="str">
            <v>TORONTO</v>
          </cell>
          <cell r="U306" t="str">
            <v>M6E1A6</v>
          </cell>
          <cell r="V306">
            <v>43488.583333333299</v>
          </cell>
          <cell r="W306">
            <v>43510</v>
          </cell>
          <cell r="X306">
            <v>2019</v>
          </cell>
        </row>
        <row r="307">
          <cell r="C307" t="str">
            <v>642011-337</v>
          </cell>
          <cell r="E307" t="str">
            <v>BIKE PIRATES</v>
          </cell>
          <cell r="F307" t="str">
            <v>Thomas</v>
          </cell>
          <cell r="G307" t="str">
            <v>Sands</v>
          </cell>
          <cell r="H307" t="str">
            <v xml:space="preserve">6473775344        </v>
          </cell>
          <cell r="I307" t="str">
            <v>Tjsands66@gmail.com</v>
          </cell>
          <cell r="J307" t="str">
            <v xml:space="preserve"> 1416 QUEEN ST W</v>
          </cell>
          <cell r="L307"/>
          <cell r="M307" t="str">
            <v>TORONTO</v>
          </cell>
          <cell r="N307" t="str">
            <v>M6K1L9</v>
          </cell>
          <cell r="O307" t="str">
            <v>BIKE PIRATES</v>
          </cell>
          <cell r="Q307" t="str">
            <v xml:space="preserve"> 1416 QUEEN ST W</v>
          </cell>
          <cell r="S307"/>
          <cell r="T307" t="str">
            <v>TORONTO</v>
          </cell>
          <cell r="U307" t="str">
            <v>M6K1L9</v>
          </cell>
          <cell r="V307">
            <v>43494.5625</v>
          </cell>
          <cell r="W307">
            <v>43507</v>
          </cell>
          <cell r="X307">
            <v>2019</v>
          </cell>
        </row>
        <row r="308">
          <cell r="C308" t="str">
            <v>642011-339</v>
          </cell>
          <cell r="E308" t="str">
            <v>1640423 ONTARIO INC O/A HANDY VARIETY</v>
          </cell>
          <cell r="F308" t="str">
            <v>Ilesh</v>
          </cell>
          <cell r="G308" t="str">
            <v>Patel</v>
          </cell>
          <cell r="H308" t="str">
            <v xml:space="preserve">6472975637        </v>
          </cell>
          <cell r="I308" t="str">
            <v>hetalpatel_1901@yahoo.ca</v>
          </cell>
          <cell r="J308" t="str">
            <v xml:space="preserve"> 591 SHERBOURNE ST UNIT BSMNT</v>
          </cell>
          <cell r="L308"/>
          <cell r="M308" t="str">
            <v>TORONTO</v>
          </cell>
          <cell r="N308" t="str">
            <v>M4X1K7</v>
          </cell>
          <cell r="O308" t="str">
            <v>1640423 ONTARIO INC O/A HANDY VARIETY</v>
          </cell>
          <cell r="Q308" t="str">
            <v xml:space="preserve"> 591 SHERBOURNE ST UNIT BSMNT</v>
          </cell>
          <cell r="S308"/>
          <cell r="T308" t="str">
            <v>TORONTO</v>
          </cell>
          <cell r="U308" t="str">
            <v>M4X1K7</v>
          </cell>
          <cell r="V308">
            <v>43490.5</v>
          </cell>
          <cell r="W308">
            <v>43501</v>
          </cell>
          <cell r="X308">
            <v>2019</v>
          </cell>
        </row>
        <row r="309">
          <cell r="C309" t="str">
            <v>642011-345</v>
          </cell>
          <cell r="E309" t="str">
            <v>PAROISSE DU SACRE-COEUR</v>
          </cell>
          <cell r="F309" t="str">
            <v>John</v>
          </cell>
          <cell r="G309" t="str">
            <v>Roussel</v>
          </cell>
          <cell r="H309" t="str">
            <v xml:space="preserve">6475282072        </v>
          </cell>
          <cell r="I309" t="str">
            <v>rousseljean@rogers.com</v>
          </cell>
          <cell r="J309" t="str">
            <v xml:space="preserve"> 381 SHERBOURNE ST</v>
          </cell>
          <cell r="L309"/>
          <cell r="M309" t="str">
            <v>TORONTO</v>
          </cell>
          <cell r="N309" t="str">
            <v>M4X1K4</v>
          </cell>
          <cell r="O309" t="str">
            <v>PAROISSE DU SACRE-COEUR</v>
          </cell>
          <cell r="Q309" t="str">
            <v xml:space="preserve"> 381 SHERBOURNE ST</v>
          </cell>
          <cell r="S309"/>
          <cell r="T309" t="str">
            <v>TORONTO</v>
          </cell>
          <cell r="U309" t="str">
            <v>M4X1K4</v>
          </cell>
          <cell r="V309">
            <v>43493.625</v>
          </cell>
          <cell r="W309">
            <v>43501</v>
          </cell>
          <cell r="X309">
            <v>2019</v>
          </cell>
        </row>
        <row r="310">
          <cell r="C310" t="str">
            <v>642011-356</v>
          </cell>
          <cell r="E310" t="str">
            <v>2298431 DT AUTO SERVICES</v>
          </cell>
          <cell r="F310" t="str">
            <v>Loc</v>
          </cell>
          <cell r="G310" t="str">
            <v>Tran</v>
          </cell>
          <cell r="H310" t="str">
            <v xml:space="preserve">6479898380        </v>
          </cell>
          <cell r="I310" t="str">
            <v>trannloc@hotmail.com</v>
          </cell>
          <cell r="J310" t="str">
            <v xml:space="preserve"> 175 TORYORK DR CONDO 10</v>
          </cell>
          <cell r="L310"/>
          <cell r="M310" t="str">
            <v>NORTH YORK</v>
          </cell>
          <cell r="N310" t="str">
            <v>M9L2Y7</v>
          </cell>
          <cell r="O310" t="str">
            <v>2298431 DT AUTO SERVICES</v>
          </cell>
          <cell r="Q310" t="str">
            <v xml:space="preserve"> 175 TORYORK DR CONDO 10</v>
          </cell>
          <cell r="S310"/>
          <cell r="T310" t="str">
            <v>NORTH YORK</v>
          </cell>
          <cell r="U310" t="str">
            <v>M9L2Y7</v>
          </cell>
          <cell r="V310">
            <v>43496.5</v>
          </cell>
          <cell r="W310">
            <v>43521</v>
          </cell>
          <cell r="X310">
            <v>2019</v>
          </cell>
        </row>
        <row r="311">
          <cell r="C311" t="str">
            <v>642020-020</v>
          </cell>
          <cell r="E311" t="str">
            <v>A &amp; J SONS TW02 HOLDINGS INC. O/A PIZZA HUT</v>
          </cell>
          <cell r="F311" t="str">
            <v>Ikram</v>
          </cell>
          <cell r="G311" t="str">
            <v>Khan</v>
          </cell>
          <cell r="H311" t="str">
            <v xml:space="preserve">6479290864        </v>
          </cell>
          <cell r="I311" t="str">
            <v>no-email@no-email.com</v>
          </cell>
          <cell r="J311" t="str">
            <v xml:space="preserve"> 1561 THE QUEENSWAY BLDG C U3</v>
          </cell>
          <cell r="L311"/>
          <cell r="M311" t="str">
            <v>ETOBICOKE</v>
          </cell>
          <cell r="N311" t="str">
            <v>M8Z1T8</v>
          </cell>
          <cell r="O311" t="str">
            <v>A &amp; J SONS TW02 HOLDINGS INC. O/A PIZZA HUT</v>
          </cell>
          <cell r="Q311" t="str">
            <v xml:space="preserve"> 1561 THE QUEENSWAY BLDG C U3</v>
          </cell>
          <cell r="S311"/>
          <cell r="T311" t="str">
            <v>ETOBICOKE</v>
          </cell>
          <cell r="U311" t="str">
            <v>M8Z1T8</v>
          </cell>
          <cell r="V311">
            <v>43355.479166666701</v>
          </cell>
          <cell r="W311">
            <v>43508</v>
          </cell>
          <cell r="X311">
            <v>2019</v>
          </cell>
        </row>
        <row r="312">
          <cell r="C312" t="str">
            <v>642020-031</v>
          </cell>
          <cell r="E312" t="str">
            <v>MAIL BOXES ETC</v>
          </cell>
          <cell r="F312" t="str">
            <v>Young</v>
          </cell>
          <cell r="G312" t="str">
            <v>Ying</v>
          </cell>
          <cell r="H312" t="str">
            <v xml:space="preserve">4162339333        </v>
          </cell>
          <cell r="I312" t="str">
            <v>no-email@no-email.com</v>
          </cell>
          <cell r="J312" t="str">
            <v xml:space="preserve"> 225 THE EAST MALL UNIT 10</v>
          </cell>
          <cell r="L312"/>
          <cell r="M312" t="str">
            <v>ETOBICOKE</v>
          </cell>
          <cell r="N312" t="str">
            <v>M9B6J1</v>
          </cell>
          <cell r="O312" t="str">
            <v>MAIL BOXES ETC</v>
          </cell>
          <cell r="Q312" t="str">
            <v xml:space="preserve"> 225 THE EAST MALL UNIT 10</v>
          </cell>
          <cell r="S312"/>
          <cell r="T312" t="str">
            <v>ETOBICOKE</v>
          </cell>
          <cell r="U312" t="str">
            <v>M9B6J1</v>
          </cell>
          <cell r="V312">
            <v>43371.625</v>
          </cell>
          <cell r="W312">
            <v>43522</v>
          </cell>
          <cell r="X312">
            <v>2019</v>
          </cell>
        </row>
        <row r="313">
          <cell r="C313" t="str">
            <v>642020-043</v>
          </cell>
          <cell r="E313" t="str">
            <v>975380 ONTARIO INC</v>
          </cell>
          <cell r="F313" t="str">
            <v>Mike</v>
          </cell>
          <cell r="G313" t="str">
            <v>Chaszcziwskiy</v>
          </cell>
          <cell r="H313" t="str">
            <v xml:space="preserve">4162526868        </v>
          </cell>
          <cell r="I313" t="str">
            <v>mike.chasz@gmail.com</v>
          </cell>
          <cell r="J313" t="str">
            <v xml:space="preserve"> 703 THE QUEENSWAY</v>
          </cell>
          <cell r="L313"/>
          <cell r="M313" t="str">
            <v>ETOBICOKE</v>
          </cell>
          <cell r="N313" t="str">
            <v>M8Y1L2</v>
          </cell>
          <cell r="O313" t="str">
            <v>975380 ONTARIO INC</v>
          </cell>
          <cell r="Q313" t="str">
            <v xml:space="preserve"> 703 THE QUEENSWAY</v>
          </cell>
          <cell r="S313"/>
          <cell r="T313" t="str">
            <v>ETOBICOKE</v>
          </cell>
          <cell r="U313" t="str">
            <v>M8Y1L2</v>
          </cell>
          <cell r="V313">
            <v>43382.479166666701</v>
          </cell>
          <cell r="W313">
            <v>43523</v>
          </cell>
          <cell r="X313">
            <v>2019</v>
          </cell>
        </row>
        <row r="314">
          <cell r="C314" t="str">
            <v>642020-058</v>
          </cell>
          <cell r="E314" t="str">
            <v>1465151 ONTARIO LTD</v>
          </cell>
          <cell r="F314" t="str">
            <v>Lawrence</v>
          </cell>
          <cell r="G314" t="str">
            <v>Freedman</v>
          </cell>
          <cell r="H314" t="str">
            <v xml:space="preserve">4165388883        </v>
          </cell>
          <cell r="I314" t="str">
            <v>dentistry@bloordental.com</v>
          </cell>
          <cell r="J314" t="str">
            <v xml:space="preserve"> 415 BLOOR ST W UNIT HSE</v>
          </cell>
          <cell r="L314"/>
          <cell r="M314" t="str">
            <v>TORONTO</v>
          </cell>
          <cell r="N314" t="str">
            <v>M5S1X6</v>
          </cell>
          <cell r="O314" t="str">
            <v>1465151 ONTARIO LTD</v>
          </cell>
          <cell r="Q314" t="str">
            <v xml:space="preserve"> 415 BLOOR ST W UNIT HSE</v>
          </cell>
          <cell r="S314"/>
          <cell r="T314" t="str">
            <v>TORONTO</v>
          </cell>
          <cell r="U314" t="str">
            <v>M5S1X6</v>
          </cell>
          <cell r="V314">
            <v>43389.541666666701</v>
          </cell>
          <cell r="W314">
            <v>43514</v>
          </cell>
          <cell r="X314">
            <v>2019</v>
          </cell>
        </row>
        <row r="315">
          <cell r="C315" t="str">
            <v>642020-084</v>
          </cell>
          <cell r="E315" t="str">
            <v>RAPP OPTICAL</v>
          </cell>
          <cell r="F315" t="str">
            <v>Julia</v>
          </cell>
          <cell r="G315" t="str">
            <v>Rapp</v>
          </cell>
          <cell r="H315" t="str">
            <v xml:space="preserve">4165376590        </v>
          </cell>
          <cell r="I315" t="str">
            <v>rapp@rappoptical.ca</v>
          </cell>
          <cell r="J315" t="str">
            <v xml:space="preserve"> 788 COLLEGE ST</v>
          </cell>
          <cell r="L315"/>
          <cell r="M315" t="str">
            <v>TORONTO</v>
          </cell>
          <cell r="N315" t="str">
            <v>M6G1C6</v>
          </cell>
          <cell r="O315" t="str">
            <v>RAPP OPTICAL</v>
          </cell>
          <cell r="Q315" t="str">
            <v xml:space="preserve"> 788 COLLEGE ST</v>
          </cell>
          <cell r="S315"/>
          <cell r="T315" t="str">
            <v>TORONTO</v>
          </cell>
          <cell r="U315" t="str">
            <v>M6G1C6</v>
          </cell>
          <cell r="V315">
            <v>43405.541666666701</v>
          </cell>
          <cell r="W315">
            <v>43503</v>
          </cell>
          <cell r="X315">
            <v>2019</v>
          </cell>
        </row>
        <row r="316">
          <cell r="C316" t="str">
            <v>642020-107</v>
          </cell>
          <cell r="E316" t="str">
            <v>ALEXANDER KARPUCHIN LIMITED</v>
          </cell>
          <cell r="F316" t="str">
            <v>Joanne</v>
          </cell>
          <cell r="G316" t="str">
            <v>Clement</v>
          </cell>
          <cell r="H316" t="str">
            <v xml:space="preserve">4162535000        </v>
          </cell>
          <cell r="I316" t="str">
            <v>alexanders33@rogers.com</v>
          </cell>
          <cell r="J316" t="str">
            <v xml:space="preserve"> 464 ROYAL YORK RD</v>
          </cell>
          <cell r="L316"/>
          <cell r="M316" t="str">
            <v>ETOBICOKE</v>
          </cell>
          <cell r="N316" t="str">
            <v>M8Y2S2</v>
          </cell>
          <cell r="O316" t="str">
            <v>ALEXANDER KARPUCHIN LIMITED</v>
          </cell>
          <cell r="Q316" t="str">
            <v xml:space="preserve"> 464 ROYAL YORK RD</v>
          </cell>
          <cell r="S316"/>
          <cell r="T316" t="str">
            <v>ETOBICOKE</v>
          </cell>
          <cell r="U316" t="str">
            <v>M8Y2S2</v>
          </cell>
          <cell r="V316">
            <v>43423.541666666701</v>
          </cell>
          <cell r="W316">
            <v>43501</v>
          </cell>
          <cell r="X316">
            <v>2019</v>
          </cell>
        </row>
        <row r="317">
          <cell r="C317" t="str">
            <v>642020-123</v>
          </cell>
          <cell r="E317" t="str">
            <v>GRANNY'S FISH &amp; CHIPS</v>
          </cell>
          <cell r="F317" t="str">
            <v xml:space="preserve">Grace </v>
          </cell>
          <cell r="G317" t="str">
            <v>Phillips</v>
          </cell>
          <cell r="H317" t="str">
            <v xml:space="preserve">4167478515        </v>
          </cell>
          <cell r="I317" t="str">
            <v>no-email@no-email.com</v>
          </cell>
          <cell r="J317" t="str">
            <v xml:space="preserve"> 11 WESTMORE DR UNIT 3</v>
          </cell>
          <cell r="L317"/>
          <cell r="M317" t="str">
            <v>ETOBICOKE</v>
          </cell>
          <cell r="N317" t="str">
            <v>M9V3Y6</v>
          </cell>
          <cell r="O317" t="str">
            <v>GRANNY'S FISH &amp; CHIPS</v>
          </cell>
          <cell r="Q317" t="str">
            <v xml:space="preserve"> 11 WESTMORE DR UNIT 3</v>
          </cell>
          <cell r="S317"/>
          <cell r="T317" t="str">
            <v>ETOBICOKE</v>
          </cell>
          <cell r="U317" t="str">
            <v>M9V3Y6</v>
          </cell>
          <cell r="V317">
            <v>43432.583333333299</v>
          </cell>
          <cell r="W317">
            <v>43522</v>
          </cell>
          <cell r="X317">
            <v>2019</v>
          </cell>
        </row>
        <row r="318">
          <cell r="C318" t="str">
            <v>642020-147</v>
          </cell>
          <cell r="E318" t="str">
            <v>1896862 ONTARIO INC</v>
          </cell>
          <cell r="F318" t="str">
            <v>Karine</v>
          </cell>
          <cell r="G318" t="str">
            <v>Ohanesian</v>
          </cell>
          <cell r="H318" t="str">
            <v xml:space="preserve">4164518460        </v>
          </cell>
          <cell r="I318" t="str">
            <v>baskinrobbins335359@gmail.com</v>
          </cell>
          <cell r="J318" t="str">
            <v xml:space="preserve"> 6212 YONGE ST UNIT 5</v>
          </cell>
          <cell r="L318"/>
          <cell r="M318" t="str">
            <v>NORTH YORK</v>
          </cell>
          <cell r="N318" t="str">
            <v>M2M3X4</v>
          </cell>
          <cell r="O318" t="str">
            <v>1896862 ONTARIO INC</v>
          </cell>
          <cell r="Q318" t="str">
            <v xml:space="preserve"> 6212 YONGE ST UNIT 5</v>
          </cell>
          <cell r="S318"/>
          <cell r="T318" t="str">
            <v>NORTH YORK</v>
          </cell>
          <cell r="U318" t="str">
            <v>M2M3X4</v>
          </cell>
          <cell r="V318">
            <v>43452.458333333299</v>
          </cell>
          <cell r="W318">
            <v>43503</v>
          </cell>
          <cell r="X318">
            <v>2019</v>
          </cell>
        </row>
        <row r="319">
          <cell r="C319" t="str">
            <v>642020-151</v>
          </cell>
          <cell r="E319" t="str">
            <v>JOE'S PASTIZZI PLUS</v>
          </cell>
          <cell r="F319" t="str">
            <v>Hector</v>
          </cell>
          <cell r="G319" t="str">
            <v xml:space="preserve">Sanchez </v>
          </cell>
          <cell r="H319" t="str">
            <v xml:space="preserve">4169997971        </v>
          </cell>
          <cell r="I319" t="str">
            <v>mawihughe@hotmail.com</v>
          </cell>
          <cell r="J319" t="str">
            <v xml:space="preserve"> 5070 DUNDAS ST W</v>
          </cell>
          <cell r="L319"/>
          <cell r="M319" t="str">
            <v>ETOBICOKE</v>
          </cell>
          <cell r="N319" t="str">
            <v>M9A1B9</v>
          </cell>
          <cell r="O319" t="str">
            <v>JOE'S PASTIZZI PLUS</v>
          </cell>
          <cell r="Q319" t="str">
            <v xml:space="preserve"> 5070 DUNDAS ST W</v>
          </cell>
          <cell r="S319"/>
          <cell r="T319" t="str">
            <v>ETOBICOKE</v>
          </cell>
          <cell r="U319" t="str">
            <v>M9A1B9</v>
          </cell>
          <cell r="V319">
            <v>43451.416666666701</v>
          </cell>
          <cell r="W319">
            <v>43502</v>
          </cell>
          <cell r="X319">
            <v>2019</v>
          </cell>
        </row>
        <row r="320">
          <cell r="C320" t="str">
            <v>642020-155</v>
          </cell>
          <cell r="E320" t="str">
            <v>SALINE SOLUTIONS</v>
          </cell>
          <cell r="F320" t="str">
            <v>Angelo</v>
          </cell>
          <cell r="G320" t="str">
            <v>Konstantas</v>
          </cell>
          <cell r="H320" t="str">
            <v xml:space="preserve">4166540076        </v>
          </cell>
          <cell r="I320" t="str">
            <v>angelok@salinesolutions.net</v>
          </cell>
          <cell r="J320" t="str">
            <v xml:space="preserve"> 703 PETROLIA RD</v>
          </cell>
          <cell r="L320"/>
          <cell r="M320" t="str">
            <v>NORTH YORK</v>
          </cell>
          <cell r="N320" t="str">
            <v>M3J2N6</v>
          </cell>
          <cell r="O320" t="str">
            <v>SALINE SOLUTIONS</v>
          </cell>
          <cell r="Q320" t="str">
            <v xml:space="preserve"> 703 PETROLIA RD</v>
          </cell>
          <cell r="S320"/>
          <cell r="T320" t="str">
            <v>NORTH YORK</v>
          </cell>
          <cell r="U320" t="str">
            <v>M3J2N6</v>
          </cell>
          <cell r="V320">
            <v>43452.520833333299</v>
          </cell>
          <cell r="W320">
            <v>43503</v>
          </cell>
          <cell r="X320">
            <v>2019</v>
          </cell>
        </row>
        <row r="321">
          <cell r="C321" t="str">
            <v>642020-156</v>
          </cell>
          <cell r="E321" t="str">
            <v>948162 ONTARIO INC/ DANA JODRAN INC</v>
          </cell>
          <cell r="F321" t="str">
            <v xml:space="preserve">Ron </v>
          </cell>
          <cell r="G321" t="str">
            <v xml:space="preserve">Jordan </v>
          </cell>
          <cell r="H321" t="str">
            <v xml:space="preserve">4164090434        </v>
          </cell>
          <cell r="I321" t="str">
            <v>arjorda@yahoo.ca</v>
          </cell>
          <cell r="J321" t="str">
            <v xml:space="preserve"> 2901 BAYVIEW AVE UNIT 031A</v>
          </cell>
          <cell r="L321"/>
          <cell r="M321" t="str">
            <v>NORTH YORK</v>
          </cell>
          <cell r="N321" t="str">
            <v>M2K1E6</v>
          </cell>
          <cell r="O321" t="str">
            <v>948162 ONTARIO INC/ DANA JODRAN INC</v>
          </cell>
          <cell r="Q321" t="str">
            <v xml:space="preserve"> 2901 BAYVIEW AVE UNIT 031A</v>
          </cell>
          <cell r="S321"/>
          <cell r="T321" t="str">
            <v>NORTH YORK</v>
          </cell>
          <cell r="U321" t="str">
            <v>M2K1E6</v>
          </cell>
          <cell r="V321">
            <v>43469.583333333299</v>
          </cell>
          <cell r="W321">
            <v>43516</v>
          </cell>
          <cell r="X321">
            <v>2019</v>
          </cell>
        </row>
        <row r="322">
          <cell r="C322" t="str">
            <v>642020-161</v>
          </cell>
          <cell r="E322" t="str">
            <v>STUCCO &amp;  FOAM CENTER</v>
          </cell>
          <cell r="F322" t="str">
            <v>Dennis</v>
          </cell>
          <cell r="G322" t="str">
            <v>Rowe</v>
          </cell>
          <cell r="H322" t="str">
            <v xml:space="preserve">4165620678        </v>
          </cell>
          <cell r="I322" t="str">
            <v>no-email@no-email.com</v>
          </cell>
          <cell r="J322" t="str">
            <v xml:space="preserve"> 701 PETROLIA RD</v>
          </cell>
          <cell r="L322"/>
          <cell r="M322" t="str">
            <v>NORTH YORK</v>
          </cell>
          <cell r="N322" t="str">
            <v>M3J2N6</v>
          </cell>
          <cell r="O322" t="str">
            <v>STUCCO &amp;  FOAM CENTER</v>
          </cell>
          <cell r="Q322" t="str">
            <v xml:space="preserve"> 701 PETROLIA RD</v>
          </cell>
          <cell r="S322"/>
          <cell r="T322" t="str">
            <v>NORTH YORK</v>
          </cell>
          <cell r="U322" t="str">
            <v>M3J2N6</v>
          </cell>
          <cell r="V322">
            <v>43452.541666666701</v>
          </cell>
          <cell r="W322">
            <v>43497</v>
          </cell>
          <cell r="X322">
            <v>2019</v>
          </cell>
        </row>
        <row r="323">
          <cell r="C323" t="str">
            <v>642020-172</v>
          </cell>
          <cell r="E323" t="str">
            <v>NINTY NINE NAILS AND SPA</v>
          </cell>
          <cell r="F323" t="str">
            <v>Hoa</v>
          </cell>
          <cell r="G323" t="str">
            <v>Ly</v>
          </cell>
          <cell r="H323" t="str">
            <v xml:space="preserve">6473485448        </v>
          </cell>
          <cell r="I323" t="str">
            <v>hoaly2017@gmail.com</v>
          </cell>
          <cell r="J323" t="str">
            <v xml:space="preserve"> 4942 DUNDAS ST W UNIT 19</v>
          </cell>
          <cell r="L323"/>
          <cell r="M323" t="str">
            <v>ETOBICOKE</v>
          </cell>
          <cell r="N323" t="str">
            <v>M9A1B7</v>
          </cell>
          <cell r="O323" t="str">
            <v>NINTY NINE NAILS AND SPA</v>
          </cell>
          <cell r="Q323" t="str">
            <v xml:space="preserve"> 4942 DUNDAS ST W UNIT 19</v>
          </cell>
          <cell r="S323"/>
          <cell r="T323" t="str">
            <v>ETOBICOKE</v>
          </cell>
          <cell r="U323" t="str">
            <v>M9A1B7</v>
          </cell>
          <cell r="V323">
            <v>43461.541666666701</v>
          </cell>
          <cell r="W323">
            <v>43501</v>
          </cell>
          <cell r="X323">
            <v>2019</v>
          </cell>
        </row>
        <row r="324">
          <cell r="C324" t="str">
            <v>642020-175</v>
          </cell>
          <cell r="E324" t="str">
            <v>1621101 ONTARIO INC O/A SOLERO BAKERY</v>
          </cell>
          <cell r="F324" t="str">
            <v>Dusan</v>
          </cell>
          <cell r="G324" t="str">
            <v>Disic</v>
          </cell>
          <cell r="H324" t="str">
            <v xml:space="preserve">4168024227        </v>
          </cell>
          <cell r="I324" t="str">
            <v>ddisic@solerobakery.ca</v>
          </cell>
          <cell r="J324" t="str">
            <v xml:space="preserve"> 3029 DUNDAS ST W</v>
          </cell>
          <cell r="L324"/>
          <cell r="M324" t="str">
            <v>TORONTO</v>
          </cell>
          <cell r="N324" t="str">
            <v>M6P1Z4</v>
          </cell>
          <cell r="O324" t="str">
            <v>1621101 ONTARIO INC O/A SOLERO BAKERY</v>
          </cell>
          <cell r="Q324" t="str">
            <v xml:space="preserve"> 3029 DUNDAS ST W</v>
          </cell>
          <cell r="S324"/>
          <cell r="T324" t="str">
            <v>TORONTO</v>
          </cell>
          <cell r="U324" t="str">
            <v>M6P1Z4</v>
          </cell>
          <cell r="V324">
            <v>43467.541666666701</v>
          </cell>
          <cell r="W324">
            <v>43517</v>
          </cell>
          <cell r="X324">
            <v>2019</v>
          </cell>
        </row>
        <row r="325">
          <cell r="C325" t="str">
            <v>642020-181</v>
          </cell>
          <cell r="E325" t="str">
            <v>RASSOS,A</v>
          </cell>
          <cell r="F325" t="str">
            <v xml:space="preserve">Anita </v>
          </cell>
          <cell r="G325" t="str">
            <v>Klaassen</v>
          </cell>
          <cell r="H325" t="str">
            <v xml:space="preserve">4167926167        </v>
          </cell>
          <cell r="I325" t="str">
            <v>info@bakesaletoronto.com</v>
          </cell>
          <cell r="J325" t="str">
            <v xml:space="preserve"> 2300 BLOOR ST W</v>
          </cell>
          <cell r="L325"/>
          <cell r="M325" t="str">
            <v>TORONTO</v>
          </cell>
          <cell r="N325" t="str">
            <v>M6S1P2</v>
          </cell>
          <cell r="O325" t="str">
            <v>RASSOS,A</v>
          </cell>
          <cell r="Q325" t="str">
            <v xml:space="preserve"> 2300 BLOOR ST W</v>
          </cell>
          <cell r="S325"/>
          <cell r="T325" t="str">
            <v>TORONTO</v>
          </cell>
          <cell r="U325" t="str">
            <v>M6S1P2</v>
          </cell>
          <cell r="V325">
            <v>43480.583333333299</v>
          </cell>
          <cell r="W325">
            <v>43504</v>
          </cell>
          <cell r="X325">
            <v>2019</v>
          </cell>
        </row>
        <row r="326">
          <cell r="C326" t="str">
            <v>642020-184</v>
          </cell>
          <cell r="E326" t="str">
            <v>THE STEAK MASTER</v>
          </cell>
          <cell r="F326" t="str">
            <v>Darko</v>
          </cell>
          <cell r="G326" t="str">
            <v>Susman</v>
          </cell>
          <cell r="H326" t="str">
            <v xml:space="preserve">4162079901        </v>
          </cell>
          <cell r="I326" t="str">
            <v>dsusman@thesteakmaster.com</v>
          </cell>
          <cell r="J326" t="str">
            <v xml:space="preserve"> 3882 BLOOR ST W</v>
          </cell>
          <cell r="L326"/>
          <cell r="M326" t="str">
            <v>ETOBICOKE</v>
          </cell>
          <cell r="N326" t="str">
            <v>M9B1L3</v>
          </cell>
          <cell r="O326" t="str">
            <v>THE STEAK MASTER</v>
          </cell>
          <cell r="Q326" t="str">
            <v xml:space="preserve"> 3882 BLOOR ST W</v>
          </cell>
          <cell r="S326"/>
          <cell r="T326" t="str">
            <v>ETOBICOKE</v>
          </cell>
          <cell r="U326" t="str">
            <v>M9B1L3</v>
          </cell>
          <cell r="V326">
            <v>43482.458333333299</v>
          </cell>
          <cell r="W326">
            <v>43501</v>
          </cell>
          <cell r="X326">
            <v>2019</v>
          </cell>
        </row>
        <row r="327">
          <cell r="C327" t="str">
            <v>642020-189</v>
          </cell>
          <cell r="E327" t="str">
            <v>TATARAMA</v>
          </cell>
          <cell r="F327" t="str">
            <v>Eugene</v>
          </cell>
          <cell r="G327" t="str">
            <v>Timmy</v>
          </cell>
          <cell r="H327" t="str">
            <v xml:space="preserve">4162341144        </v>
          </cell>
          <cell r="I327" t="str">
            <v>no-email@no-email.com</v>
          </cell>
          <cell r="J327" t="str">
            <v xml:space="preserve"> 3834 BLOOR ST W</v>
          </cell>
          <cell r="L327"/>
          <cell r="M327" t="str">
            <v>ETOBICOKE</v>
          </cell>
          <cell r="N327" t="str">
            <v>M9B1L1</v>
          </cell>
          <cell r="O327" t="str">
            <v>TATARAMA</v>
          </cell>
          <cell r="Q327" t="str">
            <v xml:space="preserve"> 3834 BLOOR ST W</v>
          </cell>
          <cell r="S327"/>
          <cell r="T327" t="str">
            <v>ETOBICOKE</v>
          </cell>
          <cell r="U327" t="str">
            <v>M9B1L1</v>
          </cell>
          <cell r="V327">
            <v>43488.458333333299</v>
          </cell>
          <cell r="W327">
            <v>43502</v>
          </cell>
          <cell r="X327">
            <v>2019</v>
          </cell>
        </row>
        <row r="328">
          <cell r="C328" t="str">
            <v>642020-190</v>
          </cell>
          <cell r="E328" t="str">
            <v>AYAS DRY CLEANING AND ALTERATION INC</v>
          </cell>
          <cell r="F328" t="str">
            <v>Mohamed </v>
          </cell>
          <cell r="G328" t="str">
            <v>Waliabbas</v>
          </cell>
          <cell r="H328" t="str">
            <v xml:space="preserve">4163151546        </v>
          </cell>
          <cell r="I328" t="str">
            <v>no-email@no-email.com</v>
          </cell>
          <cell r="J328" t="str">
            <v xml:space="preserve"> 2139 WESTON RD</v>
          </cell>
          <cell r="L328"/>
          <cell r="M328" t="str">
            <v>YORK</v>
          </cell>
          <cell r="N328" t="str">
            <v>M9N1X8</v>
          </cell>
          <cell r="O328" t="str">
            <v>AYAS DRY CLEANING AND ALTERATION INC</v>
          </cell>
          <cell r="Q328" t="str">
            <v xml:space="preserve"> 2139 WESTON RD</v>
          </cell>
          <cell r="S328"/>
          <cell r="T328" t="str">
            <v>YORK</v>
          </cell>
          <cell r="U328" t="str">
            <v>M9N1X8</v>
          </cell>
          <cell r="V328">
            <v>43489.416666666701</v>
          </cell>
          <cell r="W328">
            <v>43504</v>
          </cell>
          <cell r="X328">
            <v>2019</v>
          </cell>
        </row>
        <row r="329">
          <cell r="C329" t="str">
            <v>642020-198</v>
          </cell>
          <cell r="E329" t="str">
            <v>THE FOOD GALORE</v>
          </cell>
          <cell r="F329" t="str">
            <v xml:space="preserve">Sue </v>
          </cell>
          <cell r="G329" t="str">
            <v>Patel</v>
          </cell>
          <cell r="H329" t="str">
            <v xml:space="preserve">6477103012        </v>
          </cell>
          <cell r="I329" t="str">
            <v>no-email@no-email.com</v>
          </cell>
          <cell r="J329" t="str">
            <v xml:space="preserve"> 500 TRETHEWEY DR UNIT 03&amp;4</v>
          </cell>
          <cell r="L329"/>
          <cell r="M329" t="str">
            <v>NORTH YORK</v>
          </cell>
          <cell r="N329" t="str">
            <v>M6M4C2</v>
          </cell>
          <cell r="O329" t="str">
            <v>THE FOOD GALORE</v>
          </cell>
          <cell r="Q329" t="str">
            <v xml:space="preserve"> 500 TRETHEWEY DR UNIT 03&amp;4</v>
          </cell>
          <cell r="S329"/>
          <cell r="T329" t="str">
            <v>NORTH YORK</v>
          </cell>
          <cell r="U329" t="str">
            <v>M6M4C2</v>
          </cell>
          <cell r="V329">
            <v>43503.4375</v>
          </cell>
          <cell r="W329">
            <v>43517</v>
          </cell>
          <cell r="X329">
            <v>2019</v>
          </cell>
        </row>
        <row r="330">
          <cell r="C330" t="str">
            <v>642020-202</v>
          </cell>
          <cell r="E330" t="str">
            <v>ETTO,GLORY</v>
          </cell>
          <cell r="F330" t="str">
            <v xml:space="preserve">Glory </v>
          </cell>
          <cell r="G330" t="str">
            <v>Etto</v>
          </cell>
          <cell r="H330" t="str">
            <v xml:space="preserve">4165505183        </v>
          </cell>
          <cell r="I330" t="str">
            <v>no-email@no-email.com</v>
          </cell>
          <cell r="J330" t="str">
            <v xml:space="preserve"> 2770 DANFORTH AVE FLOOR GROUND</v>
          </cell>
          <cell r="L330"/>
          <cell r="M330" t="str">
            <v>TORONTO</v>
          </cell>
          <cell r="N330" t="str">
            <v>M4C1L7</v>
          </cell>
          <cell r="O330" t="str">
            <v>ETTO,GLORY</v>
          </cell>
          <cell r="Q330" t="str">
            <v xml:space="preserve"> 2770 DANFORTH AVE FLOOR GROUND</v>
          </cell>
          <cell r="S330"/>
          <cell r="T330" t="str">
            <v>TORONTO</v>
          </cell>
          <cell r="U330" t="str">
            <v>M4C1L7</v>
          </cell>
          <cell r="V330">
            <v>43501.510416666701</v>
          </cell>
          <cell r="W330">
            <v>43515</v>
          </cell>
          <cell r="X330">
            <v>2019</v>
          </cell>
        </row>
        <row r="331">
          <cell r="C331" t="str">
            <v>642020-207</v>
          </cell>
          <cell r="E331" t="str">
            <v>MAIN DRUG MART</v>
          </cell>
          <cell r="F331" t="str">
            <v xml:space="preserve">Atef </v>
          </cell>
          <cell r="G331" t="str">
            <v xml:space="preserve">Besada </v>
          </cell>
          <cell r="H331" t="str">
            <v xml:space="preserve">4162422121        </v>
          </cell>
          <cell r="I331" t="str">
            <v>abesada@rogers.com</v>
          </cell>
          <cell r="J331" t="str">
            <v xml:space="preserve"> 510 TRETHEWEY DR</v>
          </cell>
          <cell r="L331"/>
          <cell r="M331" t="str">
            <v>NORTH YORK</v>
          </cell>
          <cell r="N331" t="str">
            <v>M6M4C2</v>
          </cell>
          <cell r="O331" t="str">
            <v>MAIN DRUG MART</v>
          </cell>
          <cell r="Q331" t="str">
            <v xml:space="preserve"> 510 TRETHEWEY DR</v>
          </cell>
          <cell r="S331"/>
          <cell r="T331" t="str">
            <v>NORTH YORK</v>
          </cell>
          <cell r="U331" t="str">
            <v>M6M4C2</v>
          </cell>
          <cell r="V331">
            <v>43503.677083333299</v>
          </cell>
          <cell r="W331">
            <v>43519</v>
          </cell>
          <cell r="X331">
            <v>2019</v>
          </cell>
        </row>
        <row r="332">
          <cell r="C332" t="str">
            <v>642023-011</v>
          </cell>
          <cell r="E332" t="str">
            <v>COXLI LIMITED</v>
          </cell>
          <cell r="F332" t="str">
            <v>Brian</v>
          </cell>
          <cell r="G332" t="str">
            <v>Knapp</v>
          </cell>
          <cell r="H332" t="str">
            <v xml:space="preserve">4165939747        </v>
          </cell>
          <cell r="I332" t="str">
            <v>Brian@sanagansmeatlocker.com</v>
          </cell>
          <cell r="J332" t="str">
            <v xml:space="preserve"> 1513 GERRARD ST E</v>
          </cell>
          <cell r="L332"/>
          <cell r="M332" t="str">
            <v>TORONTO</v>
          </cell>
          <cell r="N332" t="str">
            <v>M4L2A4</v>
          </cell>
          <cell r="O332" t="str">
            <v>COXLI LIMITED</v>
          </cell>
          <cell r="Q332" t="str">
            <v xml:space="preserve"> 1513 GERRARD ST E</v>
          </cell>
          <cell r="S332"/>
          <cell r="T332" t="str">
            <v>TORONTO</v>
          </cell>
          <cell r="U332" t="str">
            <v>M4L2A4</v>
          </cell>
          <cell r="V332">
            <v>43333.541666666701</v>
          </cell>
          <cell r="W332">
            <v>43522</v>
          </cell>
          <cell r="X332">
            <v>2019</v>
          </cell>
        </row>
        <row r="333">
          <cell r="C333" t="str">
            <v>642023-125</v>
          </cell>
          <cell r="E333" t="str">
            <v>YIN CHING LIAO</v>
          </cell>
          <cell r="F333" t="str">
            <v>Kelly</v>
          </cell>
          <cell r="G333" t="str">
            <v>Liao</v>
          </cell>
          <cell r="H333" t="str">
            <v xml:space="preserve">4164851167        </v>
          </cell>
          <cell r="I333" t="str">
            <v>kelly@flowerplusonbayview.com</v>
          </cell>
          <cell r="J333" t="str">
            <v xml:space="preserve"> 1709 BAYVIEW AVE</v>
          </cell>
          <cell r="L333"/>
          <cell r="M333" t="str">
            <v>EAST YORK</v>
          </cell>
          <cell r="N333" t="str">
            <v>M4G3C1</v>
          </cell>
          <cell r="O333" t="str">
            <v>YIN CHING LIAO</v>
          </cell>
          <cell r="Q333" t="str">
            <v xml:space="preserve"> 1709 BAYVIEW AVE</v>
          </cell>
          <cell r="S333"/>
          <cell r="T333" t="str">
            <v>EAST YORK</v>
          </cell>
          <cell r="U333" t="str">
            <v>M4G3C1</v>
          </cell>
          <cell r="V333">
            <v>43406.4375</v>
          </cell>
          <cell r="W333">
            <v>43516</v>
          </cell>
          <cell r="X333">
            <v>2019</v>
          </cell>
        </row>
        <row r="334">
          <cell r="C334" t="str">
            <v>642023-144</v>
          </cell>
          <cell r="E334" t="str">
            <v>ALI BABAS HALAL RESTAURANT</v>
          </cell>
          <cell r="F334" t="str">
            <v>Belal</v>
          </cell>
          <cell r="G334" t="str">
            <v>Ahmad</v>
          </cell>
          <cell r="H334" t="str">
            <v xml:space="preserve">6479096411        </v>
          </cell>
          <cell r="I334" t="str">
            <v>no-email@no-email.com</v>
          </cell>
          <cell r="J334" t="str">
            <v xml:space="preserve"> 229 REXDALE BLVD</v>
          </cell>
          <cell r="L334"/>
          <cell r="M334" t="str">
            <v>ETOBICOKE</v>
          </cell>
          <cell r="N334" t="str">
            <v>M9W1P7</v>
          </cell>
          <cell r="O334" t="str">
            <v>ALI BABAS HALAL RESTAURANT</v>
          </cell>
          <cell r="Q334" t="str">
            <v xml:space="preserve"> 229 REXDALE BLVD</v>
          </cell>
          <cell r="S334"/>
          <cell r="T334" t="str">
            <v>ETOBICOKE</v>
          </cell>
          <cell r="U334" t="str">
            <v>M9W1P7</v>
          </cell>
          <cell r="V334">
            <v>43423.479166666701</v>
          </cell>
          <cell r="W334">
            <v>43522</v>
          </cell>
          <cell r="X334">
            <v>2019</v>
          </cell>
        </row>
        <row r="335">
          <cell r="C335" t="str">
            <v>642023-158</v>
          </cell>
          <cell r="E335" t="str">
            <v>OUTSPAN CONCRETE STRUCTURES LTD</v>
          </cell>
          <cell r="F335" t="str">
            <v>Jack</v>
          </cell>
          <cell r="G335" t="str">
            <v>Cato</v>
          </cell>
          <cell r="H335" t="str">
            <v xml:space="preserve">6478019801        </v>
          </cell>
          <cell r="I335" t="str">
            <v>nandcato@gmail.com</v>
          </cell>
          <cell r="J335" t="str">
            <v xml:space="preserve"> 227 QUEEN'S PLATE DR UNIT 1</v>
          </cell>
          <cell r="L335"/>
          <cell r="M335" t="str">
            <v>ETOBICOKE</v>
          </cell>
          <cell r="N335" t="str">
            <v>M9W6Z7</v>
          </cell>
          <cell r="O335" t="str">
            <v>OUTSPAN CONCRETE STRUCTURES LTD</v>
          </cell>
          <cell r="Q335" t="str">
            <v xml:space="preserve"> 227 QUEEN'S PLATE DR UNIT 1</v>
          </cell>
          <cell r="S335"/>
          <cell r="T335" t="str">
            <v>ETOBICOKE</v>
          </cell>
          <cell r="U335" t="str">
            <v>M9W6Z7</v>
          </cell>
          <cell r="V335">
            <v>43431.541666666701</v>
          </cell>
          <cell r="W335">
            <v>43522</v>
          </cell>
          <cell r="X335">
            <v>2019</v>
          </cell>
        </row>
        <row r="336">
          <cell r="C336" t="str">
            <v>642023-170</v>
          </cell>
          <cell r="E336" t="str">
            <v xml:space="preserve">AHMED,KAMRUL </v>
          </cell>
          <cell r="F336" t="str">
            <v>Greg</v>
          </cell>
          <cell r="G336" t="str">
            <v>Kunyavsky</v>
          </cell>
          <cell r="H336" t="str">
            <v xml:space="preserve">4168323726        </v>
          </cell>
          <cell r="I336" t="str">
            <v>gregkster@gmail.com</v>
          </cell>
          <cell r="J336" t="str">
            <v xml:space="preserve"> 2972 DANFORTH AVE FLOOR 2ND W</v>
          </cell>
          <cell r="L336"/>
          <cell r="M336" t="str">
            <v>EAST YORK</v>
          </cell>
          <cell r="N336" t="str">
            <v>M4C1M6</v>
          </cell>
          <cell r="O336" t="str">
            <v xml:space="preserve">AHMED,KAMRUL </v>
          </cell>
          <cell r="Q336" t="str">
            <v xml:space="preserve"> 2972 DANFORTH AVE FLOOR 2ND W</v>
          </cell>
          <cell r="S336"/>
          <cell r="T336" t="str">
            <v>EAST YORK</v>
          </cell>
          <cell r="U336" t="str">
            <v>M4C1M6</v>
          </cell>
          <cell r="V336">
            <v>43438.604166666701</v>
          </cell>
          <cell r="W336">
            <v>43511</v>
          </cell>
          <cell r="X336">
            <v>2019</v>
          </cell>
        </row>
        <row r="337">
          <cell r="C337" t="str">
            <v>642023-175</v>
          </cell>
          <cell r="E337" t="str">
            <v>MCRL GROUP LIMITED</v>
          </cell>
          <cell r="F337" t="str">
            <v>Mankit</v>
          </cell>
          <cell r="G337" t="str">
            <v>Chan</v>
          </cell>
          <cell r="H337" t="str">
            <v xml:space="preserve">4162062969        </v>
          </cell>
          <cell r="I337" t="str">
            <v>mikeleetoronto@yahoo.com</v>
          </cell>
          <cell r="J337" t="str">
            <v xml:space="preserve"> 255 DUNCAN MILL RD UNIT 511</v>
          </cell>
          <cell r="L337"/>
          <cell r="M337" t="str">
            <v>NORTH YORK</v>
          </cell>
          <cell r="N337" t="str">
            <v>M3B3H9</v>
          </cell>
          <cell r="O337" t="str">
            <v>MCRL GROUP LIMITED</v>
          </cell>
          <cell r="Q337" t="str">
            <v xml:space="preserve"> 255 DUNCAN MILL RD UNIT 511</v>
          </cell>
          <cell r="S337"/>
          <cell r="T337" t="str">
            <v>NORTH YORK</v>
          </cell>
          <cell r="U337" t="str">
            <v>M3B3H9</v>
          </cell>
          <cell r="V337">
            <v>43448.416666666701</v>
          </cell>
          <cell r="W337">
            <v>43503</v>
          </cell>
          <cell r="X337">
            <v>2019</v>
          </cell>
        </row>
        <row r="338">
          <cell r="C338" t="str">
            <v>642023-179</v>
          </cell>
          <cell r="E338" t="str">
            <v>BANH MI CAFE INC</v>
          </cell>
          <cell r="F338" t="str">
            <v>Kim</v>
          </cell>
          <cell r="G338" t="str">
            <v>Nguyen</v>
          </cell>
          <cell r="H338" t="str">
            <v xml:space="preserve">4169016568        </v>
          </cell>
          <cell r="I338" t="str">
            <v>banhmicafeinc@hotmail.com</v>
          </cell>
          <cell r="J338" t="str">
            <v xml:space="preserve"> 2635 EGLINTON AVE W</v>
          </cell>
          <cell r="L338"/>
          <cell r="M338" t="str">
            <v>YORK</v>
          </cell>
          <cell r="N338" t="str">
            <v>M6M1T6</v>
          </cell>
          <cell r="O338" t="str">
            <v>BANH MI CAFE INC</v>
          </cell>
          <cell r="Q338" t="str">
            <v xml:space="preserve"> 2635 EGLINTON AVE W</v>
          </cell>
          <cell r="S338"/>
          <cell r="T338" t="str">
            <v>YORK</v>
          </cell>
          <cell r="U338" t="str">
            <v>M6M1T6</v>
          </cell>
          <cell r="V338">
            <v>43447.416666666701</v>
          </cell>
          <cell r="W338">
            <v>43515</v>
          </cell>
          <cell r="X338">
            <v>2019</v>
          </cell>
        </row>
        <row r="339">
          <cell r="C339" t="str">
            <v>642023-188</v>
          </cell>
          <cell r="E339" t="str">
            <v>2383879 ONTARIO INC.O/A WARRAICH MEATS</v>
          </cell>
          <cell r="F339" t="str">
            <v>Shailesh</v>
          </cell>
          <cell r="G339" t="str">
            <v>Gangwani</v>
          </cell>
          <cell r="H339" t="str">
            <v xml:space="preserve">6479384536        </v>
          </cell>
          <cell r="I339" t="str">
            <v>finchwarraich@gmail.com</v>
          </cell>
          <cell r="J339" t="str">
            <v xml:space="preserve"> 6640 FINCH AVE W UNIT 5</v>
          </cell>
          <cell r="L339"/>
          <cell r="M339" t="str">
            <v>ETOBICOKE</v>
          </cell>
          <cell r="N339" t="str">
            <v>M9V3Z6</v>
          </cell>
          <cell r="O339" t="str">
            <v>2383879 ONTARIO INC.O/A WARRAICH MEATS</v>
          </cell>
          <cell r="Q339" t="str">
            <v xml:space="preserve"> 6640 FINCH AVE W UNIT 5</v>
          </cell>
          <cell r="S339"/>
          <cell r="T339" t="str">
            <v>ETOBICOKE</v>
          </cell>
          <cell r="U339" t="str">
            <v>M9V3Z6</v>
          </cell>
          <cell r="V339">
            <v>43410.583333333299</v>
          </cell>
          <cell r="W339">
            <v>43518</v>
          </cell>
          <cell r="X339">
            <v>2019</v>
          </cell>
        </row>
        <row r="340">
          <cell r="C340" t="str">
            <v>642023-189</v>
          </cell>
          <cell r="E340" t="str">
            <v>DAVID SHARONS VARIETY</v>
          </cell>
          <cell r="F340" t="str">
            <v>Xirong (David)</v>
          </cell>
          <cell r="G340" t="str">
            <v>Lai</v>
          </cell>
          <cell r="H340" t="str">
            <v xml:space="preserve">4166931298        </v>
          </cell>
          <cell r="I340" t="str">
            <v>davidlaicn@hotmail.com</v>
          </cell>
          <cell r="J340" t="str">
            <v xml:space="preserve"> 1366 KINGSTON RD</v>
          </cell>
          <cell r="L340"/>
          <cell r="M340" t="str">
            <v>SCARBOROUGH</v>
          </cell>
          <cell r="N340" t="str">
            <v>M1N1R2</v>
          </cell>
          <cell r="O340" t="str">
            <v>DAVID SHARONS VARIETY</v>
          </cell>
          <cell r="Q340" t="str">
            <v xml:space="preserve"> 1366 KINGSTON RD</v>
          </cell>
          <cell r="S340"/>
          <cell r="T340" t="str">
            <v>SCARBOROUGH</v>
          </cell>
          <cell r="U340" t="str">
            <v>M1N1R2</v>
          </cell>
          <cell r="V340">
            <v>43454.541666666701</v>
          </cell>
          <cell r="W340">
            <v>43518</v>
          </cell>
          <cell r="X340">
            <v>2019</v>
          </cell>
        </row>
        <row r="341">
          <cell r="C341" t="str">
            <v>642023-194</v>
          </cell>
          <cell r="E341" t="str">
            <v>VICAN ELECTRONICS</v>
          </cell>
          <cell r="F341" t="str">
            <v>Victor</v>
          </cell>
          <cell r="G341" t="str">
            <v>Kuczynski</v>
          </cell>
          <cell r="H341" t="str">
            <v xml:space="preserve">4164122111        </v>
          </cell>
          <cell r="I341" t="str">
            <v>victor@vican.ca</v>
          </cell>
          <cell r="J341" t="str">
            <v xml:space="preserve"> 2721 MARKHAM RD UNIT 36</v>
          </cell>
          <cell r="L341"/>
          <cell r="M341" t="str">
            <v>SCARBOROUGH</v>
          </cell>
          <cell r="N341" t="str">
            <v>M1X1L5</v>
          </cell>
          <cell r="O341" t="str">
            <v>VICAN ELECTRONICS</v>
          </cell>
          <cell r="Q341" t="str">
            <v xml:space="preserve"> 2721 MARKHAM RD UNIT 36</v>
          </cell>
          <cell r="S341"/>
          <cell r="T341" t="str">
            <v>SCARBOROUGH</v>
          </cell>
          <cell r="U341" t="str">
            <v>M1X1L5</v>
          </cell>
          <cell r="V341">
            <v>43454.625</v>
          </cell>
          <cell r="W341">
            <v>43518</v>
          </cell>
          <cell r="X341">
            <v>2019</v>
          </cell>
        </row>
        <row r="342">
          <cell r="C342" t="str">
            <v>642023-197</v>
          </cell>
          <cell r="E342" t="str">
            <v>NGUYEN HA</v>
          </cell>
          <cell r="F342" t="str">
            <v>Ha</v>
          </cell>
          <cell r="G342" t="str">
            <v>Nguyen</v>
          </cell>
          <cell r="H342" t="str">
            <v xml:space="preserve">4169011328        </v>
          </cell>
          <cell r="I342" t="str">
            <v>no-email@no-email.com</v>
          </cell>
          <cell r="J342" t="str">
            <v xml:space="preserve"> 1368 KINGSTON RD</v>
          </cell>
          <cell r="L342"/>
          <cell r="M342" t="str">
            <v>SCARBOROUGH</v>
          </cell>
          <cell r="N342" t="str">
            <v>M1N1R2</v>
          </cell>
          <cell r="O342" t="str">
            <v>NGUYEN HA</v>
          </cell>
          <cell r="Q342" t="str">
            <v xml:space="preserve"> 1368 KINGSTON RD</v>
          </cell>
          <cell r="S342"/>
          <cell r="T342" t="str">
            <v>SCARBOROUGH</v>
          </cell>
          <cell r="U342" t="str">
            <v>M1N1R2</v>
          </cell>
          <cell r="V342">
            <v>43454.552083333299</v>
          </cell>
          <cell r="W342">
            <v>43522</v>
          </cell>
          <cell r="X342">
            <v>2019</v>
          </cell>
        </row>
        <row r="343">
          <cell r="C343" t="str">
            <v>642023-199</v>
          </cell>
          <cell r="E343" t="str">
            <v>NG,JUDY CARMEN</v>
          </cell>
          <cell r="F343" t="str">
            <v>Greg</v>
          </cell>
          <cell r="G343" t="str">
            <v>Kunyavsky</v>
          </cell>
          <cell r="H343" t="str">
            <v xml:space="preserve">4168323726        </v>
          </cell>
          <cell r="I343" t="str">
            <v>gregkster@gmail.com</v>
          </cell>
          <cell r="J343" t="str">
            <v xml:space="preserve"> 2972 DANFORTH AVE FLOOR 2ND E</v>
          </cell>
          <cell r="L343"/>
          <cell r="M343" t="str">
            <v>EAST YORK</v>
          </cell>
          <cell r="N343" t="str">
            <v>M4C1M6</v>
          </cell>
          <cell r="O343" t="str">
            <v>NG,JUDY CARMEN</v>
          </cell>
          <cell r="Q343" t="str">
            <v xml:space="preserve"> 2972 DANFORTH AVE FLOOR 2ND E</v>
          </cell>
          <cell r="S343"/>
          <cell r="T343" t="str">
            <v>EAST YORK</v>
          </cell>
          <cell r="U343" t="str">
            <v>M4C1M6</v>
          </cell>
          <cell r="V343">
            <v>43472.4375</v>
          </cell>
          <cell r="W343">
            <v>43505</v>
          </cell>
          <cell r="X343">
            <v>2019</v>
          </cell>
        </row>
        <row r="344">
          <cell r="C344" t="str">
            <v>642023-201</v>
          </cell>
          <cell r="E344" t="str">
            <v>KAOKA BAIT INC</v>
          </cell>
          <cell r="F344" t="str">
            <v>Kanaris</v>
          </cell>
          <cell r="G344" t="str">
            <v>Tsolias</v>
          </cell>
          <cell r="H344" t="str">
            <v xml:space="preserve">4164564314        </v>
          </cell>
          <cell r="I344" t="str">
            <v>kaokabait@gmail.com</v>
          </cell>
          <cell r="J344" t="str">
            <v xml:space="preserve"> 51 COMSTOCK RD BLDG FRONT</v>
          </cell>
          <cell r="L344"/>
          <cell r="M344" t="str">
            <v>SCARBOROUGH</v>
          </cell>
          <cell r="N344" t="str">
            <v>M1L2G6</v>
          </cell>
          <cell r="O344" t="str">
            <v>KAOKA BAIT INC</v>
          </cell>
          <cell r="Q344" t="str">
            <v xml:space="preserve"> 51 COMSTOCK RD BLDG FRONT</v>
          </cell>
          <cell r="S344"/>
          <cell r="T344" t="str">
            <v>SCARBOROUGH</v>
          </cell>
          <cell r="U344" t="str">
            <v>M1L2G6</v>
          </cell>
          <cell r="V344">
            <v>43467.416666666701</v>
          </cell>
          <cell r="W344">
            <v>43516</v>
          </cell>
          <cell r="X344">
            <v>2019</v>
          </cell>
        </row>
        <row r="345">
          <cell r="C345" t="str">
            <v>642023-202</v>
          </cell>
          <cell r="E345" t="str">
            <v>PIZZA PIZZA</v>
          </cell>
          <cell r="F345" t="str">
            <v>Rajeev</v>
          </cell>
          <cell r="G345" t="str">
            <v>Kumar</v>
          </cell>
          <cell r="H345" t="str">
            <v xml:space="preserve">6472244570        </v>
          </cell>
          <cell r="I345" t="str">
            <v>k_rajeev1@hotmail.com</v>
          </cell>
          <cell r="J345" t="str">
            <v xml:space="preserve"> 2650 LAWRENCE AVE E UNIT 3</v>
          </cell>
          <cell r="L345"/>
          <cell r="M345" t="str">
            <v>SCARBOROUGH</v>
          </cell>
          <cell r="N345" t="str">
            <v>M1P2S1</v>
          </cell>
          <cell r="O345" t="str">
            <v>PIZZA PIZZA</v>
          </cell>
          <cell r="Q345" t="str">
            <v xml:space="preserve"> 2650 LAWRENCE AVE E UNIT 3</v>
          </cell>
          <cell r="S345"/>
          <cell r="T345" t="str">
            <v>SCARBOROUGH</v>
          </cell>
          <cell r="U345" t="str">
            <v>M1P2S1</v>
          </cell>
          <cell r="V345">
            <v>43419.645833333299</v>
          </cell>
          <cell r="W345">
            <v>43503</v>
          </cell>
          <cell r="X345">
            <v>2019</v>
          </cell>
        </row>
        <row r="346">
          <cell r="C346" t="str">
            <v>642023-212</v>
          </cell>
          <cell r="E346" t="str">
            <v>SYNERGY SPORTS MEDICINE</v>
          </cell>
          <cell r="F346" t="str">
            <v>Yih Yi</v>
          </cell>
          <cell r="G346" t="str">
            <v>Wu</v>
          </cell>
          <cell r="H346" t="str">
            <v xml:space="preserve">6479881591        </v>
          </cell>
          <cell r="I346" t="str">
            <v>yywu98@yahoo.com</v>
          </cell>
          <cell r="J346" t="str">
            <v xml:space="preserve"> 235 WALLACE AVE UNIT 4</v>
          </cell>
          <cell r="L346"/>
          <cell r="M346" t="str">
            <v>TORONTO</v>
          </cell>
          <cell r="N346" t="str">
            <v>M6H1V5</v>
          </cell>
          <cell r="O346" t="str">
            <v>SYNERGY SPORTS MEDICINE</v>
          </cell>
          <cell r="Q346" t="str">
            <v xml:space="preserve"> 235 WALLACE AVE UNIT 4</v>
          </cell>
          <cell r="S346"/>
          <cell r="T346" t="str">
            <v>TORONTO</v>
          </cell>
          <cell r="U346" t="str">
            <v>M6H1V5</v>
          </cell>
          <cell r="V346">
            <v>43473.416666666701</v>
          </cell>
          <cell r="W346">
            <v>43507</v>
          </cell>
          <cell r="X346">
            <v>2019</v>
          </cell>
        </row>
        <row r="347">
          <cell r="C347" t="str">
            <v>642023-214</v>
          </cell>
          <cell r="E347" t="str">
            <v>J'S BARBER SHOP</v>
          </cell>
          <cell r="F347" t="str">
            <v>Jessie</v>
          </cell>
          <cell r="G347" t="str">
            <v>Simmons</v>
          </cell>
          <cell r="H347" t="str">
            <v xml:space="preserve">4165733177        </v>
          </cell>
          <cell r="I347" t="str">
            <v>jessie.n.simmons@gmail.com</v>
          </cell>
          <cell r="J347" t="str">
            <v xml:space="preserve"> 2028 EGLINTON AVE W</v>
          </cell>
          <cell r="L347"/>
          <cell r="M347" t="str">
            <v>YORK</v>
          </cell>
          <cell r="N347" t="str">
            <v>M6E2K3</v>
          </cell>
          <cell r="O347" t="str">
            <v>J'S BARBER SHOP</v>
          </cell>
          <cell r="Q347" t="str">
            <v xml:space="preserve"> 2028 EGLINTON AVE W</v>
          </cell>
          <cell r="S347"/>
          <cell r="T347" t="str">
            <v>YORK</v>
          </cell>
          <cell r="U347" t="str">
            <v>M6E2K3</v>
          </cell>
          <cell r="V347">
            <v>43472.604166666701</v>
          </cell>
          <cell r="W347">
            <v>43516</v>
          </cell>
          <cell r="X347">
            <v>2019</v>
          </cell>
        </row>
        <row r="348">
          <cell r="C348" t="str">
            <v>642023-215</v>
          </cell>
          <cell r="E348" t="str">
            <v>O'CONNOR REHAB AND WELLNESS CLINIC</v>
          </cell>
          <cell r="F348" t="str">
            <v>Leonard</v>
          </cell>
          <cell r="G348" t="str">
            <v>Herman</v>
          </cell>
          <cell r="H348" t="str">
            <v xml:space="preserve">4169173132        </v>
          </cell>
          <cell r="I348" t="str">
            <v>dr_len_herman@rogers.com</v>
          </cell>
          <cell r="J348" t="str">
            <v xml:space="preserve"> 945 O'CONNOR DR</v>
          </cell>
          <cell r="L348"/>
          <cell r="M348" t="str">
            <v>EAST YORK</v>
          </cell>
          <cell r="N348" t="str">
            <v>M4B2S7</v>
          </cell>
          <cell r="O348" t="str">
            <v>O'CONNOR REHAB AND WELLNESS CLINIC</v>
          </cell>
          <cell r="Q348" t="str">
            <v xml:space="preserve"> 945 O'CONNOR DR</v>
          </cell>
          <cell r="S348"/>
          <cell r="T348" t="str">
            <v>EAST YORK</v>
          </cell>
          <cell r="U348" t="str">
            <v>M4B2S7</v>
          </cell>
          <cell r="V348">
            <v>43482.583333333299</v>
          </cell>
          <cell r="W348">
            <v>43511</v>
          </cell>
          <cell r="X348">
            <v>2019</v>
          </cell>
        </row>
        <row r="349">
          <cell r="C349" t="str">
            <v>642023-233</v>
          </cell>
          <cell r="E349" t="str">
            <v>2002516 ONTARIO INC O/A THE MEDICINE SHOPPE</v>
          </cell>
          <cell r="F349" t="str">
            <v>Jean</v>
          </cell>
          <cell r="G349" t="str">
            <v>Schuller</v>
          </cell>
          <cell r="H349" t="str">
            <v xml:space="preserve">4162822004        </v>
          </cell>
          <cell r="I349" t="str">
            <v>ms0183@store.medicineshoppe.ca</v>
          </cell>
          <cell r="J349" t="str">
            <v xml:space="preserve"> 164 BENNETT RD</v>
          </cell>
          <cell r="L349"/>
          <cell r="M349" t="str">
            <v>SCARBOROUGH</v>
          </cell>
          <cell r="N349" t="str">
            <v>M1E3Y3</v>
          </cell>
          <cell r="O349" t="str">
            <v>2002516 ONTARIO INC O/A THE MEDICINE SHOPPE</v>
          </cell>
          <cell r="Q349" t="str">
            <v xml:space="preserve"> 164 BENNETT RD</v>
          </cell>
          <cell r="S349"/>
          <cell r="T349" t="str">
            <v>SCARBOROUGH</v>
          </cell>
          <cell r="U349" t="str">
            <v>M1E3Y3</v>
          </cell>
          <cell r="V349">
            <v>43486.541666666701</v>
          </cell>
          <cell r="W349">
            <v>43502</v>
          </cell>
          <cell r="X349">
            <v>2019</v>
          </cell>
        </row>
        <row r="350">
          <cell r="C350" t="str">
            <v>642023-235</v>
          </cell>
          <cell r="E350" t="str">
            <v xml:space="preserve">LI,JINSHENG </v>
          </cell>
          <cell r="F350" t="str">
            <v>Jinsheng (James)</v>
          </cell>
          <cell r="G350" t="str">
            <v>Li</v>
          </cell>
          <cell r="H350" t="str">
            <v xml:space="preserve">4167551630        </v>
          </cell>
          <cell r="I350" t="str">
            <v>jameslijamesli76@yahoo.ca</v>
          </cell>
          <cell r="J350" t="str">
            <v xml:space="preserve"> 387 DAWES RD</v>
          </cell>
          <cell r="L350"/>
          <cell r="M350" t="str">
            <v>EAST YORK</v>
          </cell>
          <cell r="N350" t="str">
            <v>M4B2E6</v>
          </cell>
          <cell r="O350" t="str">
            <v xml:space="preserve">LI,JINSHENG </v>
          </cell>
          <cell r="Q350" t="str">
            <v xml:space="preserve"> 387 DAWES RD</v>
          </cell>
          <cell r="S350"/>
          <cell r="T350" t="str">
            <v>EAST YORK</v>
          </cell>
          <cell r="U350" t="str">
            <v>M4B2E6</v>
          </cell>
          <cell r="V350">
            <v>43482.552083333299</v>
          </cell>
          <cell r="W350">
            <v>43516</v>
          </cell>
          <cell r="X350">
            <v>2019</v>
          </cell>
        </row>
        <row r="351">
          <cell r="C351" t="str">
            <v>642023-237</v>
          </cell>
          <cell r="E351" t="str">
            <v>CONVENIENCE PLUS(2074907 ONT. INC)</v>
          </cell>
          <cell r="F351" t="str">
            <v>James</v>
          </cell>
          <cell r="G351" t="str">
            <v>Wong</v>
          </cell>
          <cell r="H351" t="str">
            <v xml:space="preserve">4164733137        </v>
          </cell>
          <cell r="I351" t="str">
            <v>jwon888@yahoo.com</v>
          </cell>
          <cell r="J351" t="str">
            <v xml:space="preserve"> 4234 LAWRENCE AVE E UNIT 6</v>
          </cell>
          <cell r="L351"/>
          <cell r="M351" t="str">
            <v>SCARBOROUGH</v>
          </cell>
          <cell r="N351" t="str">
            <v>M1E2S5</v>
          </cell>
          <cell r="O351" t="str">
            <v>CONVENIENCE PLUS(2074907 ONT. INC)</v>
          </cell>
          <cell r="Q351" t="str">
            <v xml:space="preserve"> 4234 LAWRENCE AVE E UNIT 6</v>
          </cell>
          <cell r="S351"/>
          <cell r="T351" t="str">
            <v>SCARBOROUGH</v>
          </cell>
          <cell r="U351" t="str">
            <v>M1E2S5</v>
          </cell>
          <cell r="V351">
            <v>43486.479166666701</v>
          </cell>
          <cell r="W351">
            <v>43516</v>
          </cell>
          <cell r="X351">
            <v>2019</v>
          </cell>
        </row>
        <row r="352">
          <cell r="C352" t="str">
            <v>642023-241</v>
          </cell>
          <cell r="E352" t="str">
            <v>POST,ROBERT D</v>
          </cell>
          <cell r="F352" t="str">
            <v>Robert</v>
          </cell>
          <cell r="G352" t="str">
            <v>Post</v>
          </cell>
          <cell r="H352" t="str">
            <v xml:space="preserve">4165878844        </v>
          </cell>
          <cell r="I352" t="str">
            <v>contactus@afieldofgreens.org</v>
          </cell>
          <cell r="J352" t="str">
            <v xml:space="preserve"> 520 CORONATION DR UNIT 9</v>
          </cell>
          <cell r="L352"/>
          <cell r="M352" t="str">
            <v>SCARBOROUGH</v>
          </cell>
          <cell r="N352" t="str">
            <v>M1E5C7</v>
          </cell>
          <cell r="O352" t="str">
            <v>POST,ROBERT D</v>
          </cell>
          <cell r="Q352" t="str">
            <v xml:space="preserve"> 520 CORONATION DR UNIT 9</v>
          </cell>
          <cell r="S352"/>
          <cell r="T352" t="str">
            <v>SCARBOROUGH</v>
          </cell>
          <cell r="U352" t="str">
            <v>M1E5C7</v>
          </cell>
          <cell r="V352">
            <v>43486.416666666701</v>
          </cell>
          <cell r="W352">
            <v>43503</v>
          </cell>
          <cell r="X352">
            <v>2019</v>
          </cell>
        </row>
        <row r="353">
          <cell r="C353" t="str">
            <v>642023-243</v>
          </cell>
          <cell r="E353" t="str">
            <v>2578215 ONTARIO INC</v>
          </cell>
          <cell r="F353" t="str">
            <v>Rahim</v>
          </cell>
          <cell r="G353" t="str">
            <v>Kassam</v>
          </cell>
          <cell r="H353" t="str">
            <v xml:space="preserve">4165661162        </v>
          </cell>
          <cell r="I353" t="str">
            <v>rahim@globalcustommetal.com</v>
          </cell>
          <cell r="J353" t="str">
            <v xml:space="preserve"> 36 ASHWARREN RD</v>
          </cell>
          <cell r="L353"/>
          <cell r="M353" t="str">
            <v>NORTH YORK</v>
          </cell>
          <cell r="N353" t="str">
            <v>M3J1Z5</v>
          </cell>
          <cell r="O353" t="str">
            <v>2578215 ONTARIO INC</v>
          </cell>
          <cell r="Q353" t="str">
            <v xml:space="preserve"> 36 ASHWARREN RD</v>
          </cell>
          <cell r="S353"/>
          <cell r="T353" t="str">
            <v>NORTH YORK</v>
          </cell>
          <cell r="U353" t="str">
            <v>M3J1Z5</v>
          </cell>
          <cell r="V353">
            <v>43488.4375</v>
          </cell>
          <cell r="W353">
            <v>43521</v>
          </cell>
          <cell r="X353">
            <v>2019</v>
          </cell>
        </row>
        <row r="354">
          <cell r="C354" t="str">
            <v>642023-245</v>
          </cell>
          <cell r="E354" t="str">
            <v>TOMAC SAFE &amp; FILE</v>
          </cell>
          <cell r="F354" t="str">
            <v>Marty</v>
          </cell>
          <cell r="G354" t="str">
            <v>Lee</v>
          </cell>
          <cell r="H354" t="str">
            <v xml:space="preserve">4167385988        </v>
          </cell>
          <cell r="I354" t="str">
            <v>mlee333@hotmail.com</v>
          </cell>
          <cell r="J354" t="str">
            <v xml:space="preserve"> 450 WILSON AVE</v>
          </cell>
          <cell r="L354"/>
          <cell r="M354" t="str">
            <v>NORTH YORK</v>
          </cell>
          <cell r="N354" t="str">
            <v>M3H1T6</v>
          </cell>
          <cell r="O354" t="str">
            <v>TOMAC SAFE &amp; FILE</v>
          </cell>
          <cell r="Q354" t="str">
            <v xml:space="preserve"> 450 WILSON AVE</v>
          </cell>
          <cell r="S354"/>
          <cell r="T354" t="str">
            <v>NORTH YORK</v>
          </cell>
          <cell r="U354" t="str">
            <v>M3H1T6</v>
          </cell>
          <cell r="V354">
            <v>43495.479166666701</v>
          </cell>
          <cell r="W354">
            <v>43521</v>
          </cell>
          <cell r="X354">
            <v>2019</v>
          </cell>
        </row>
        <row r="355">
          <cell r="C355" t="str">
            <v>642023-248</v>
          </cell>
          <cell r="E355" t="str">
            <v>XCITING CUTS UNISEX</v>
          </cell>
          <cell r="F355" t="str">
            <v>Jude</v>
          </cell>
          <cell r="G355" t="str">
            <v>Saint-Vaudre</v>
          </cell>
          <cell r="H355" t="str">
            <v xml:space="preserve">4165461951        </v>
          </cell>
          <cell r="I355" t="str">
            <v>no-email@no-email.com</v>
          </cell>
          <cell r="J355" t="str">
            <v xml:space="preserve"> 4234 LAWRENCE AVE E UNIT 4A</v>
          </cell>
          <cell r="L355"/>
          <cell r="M355" t="str">
            <v>SCARBOROUGH</v>
          </cell>
          <cell r="N355" t="str">
            <v>M1E2S5</v>
          </cell>
          <cell r="O355" t="str">
            <v>XCITING CUTS UNISEX</v>
          </cell>
          <cell r="Q355" t="str">
            <v xml:space="preserve"> 4234 LAWRENCE AVE E UNIT 4A</v>
          </cell>
          <cell r="S355"/>
          <cell r="T355" t="str">
            <v>SCARBOROUGH</v>
          </cell>
          <cell r="U355" t="str">
            <v>M1E2S5</v>
          </cell>
          <cell r="V355">
            <v>43486.65625</v>
          </cell>
          <cell r="W355">
            <v>43502</v>
          </cell>
          <cell r="X355">
            <v>2019</v>
          </cell>
        </row>
        <row r="356">
          <cell r="C356" t="str">
            <v>642023-250</v>
          </cell>
          <cell r="E356" t="str">
            <v>HABESHA VARITY STORE</v>
          </cell>
          <cell r="F356" t="str">
            <v>Marty</v>
          </cell>
          <cell r="G356" t="str">
            <v>Lee</v>
          </cell>
          <cell r="H356" t="str">
            <v xml:space="preserve">4167385988        </v>
          </cell>
          <cell r="I356" t="str">
            <v>mlee333@hotmail.com</v>
          </cell>
          <cell r="J356" t="str">
            <v xml:space="preserve"> 816 JANE ST</v>
          </cell>
          <cell r="L356"/>
          <cell r="M356" t="str">
            <v>YORK</v>
          </cell>
          <cell r="N356" t="str">
            <v>M6N4C1</v>
          </cell>
          <cell r="O356" t="str">
            <v>HABESHA VARITY STORE</v>
          </cell>
          <cell r="Q356" t="str">
            <v xml:space="preserve"> 816 JANE ST</v>
          </cell>
          <cell r="S356"/>
          <cell r="T356" t="str">
            <v>YORK</v>
          </cell>
          <cell r="U356" t="str">
            <v>M6N4C1</v>
          </cell>
          <cell r="V356">
            <v>43495.541666666701</v>
          </cell>
          <cell r="W356">
            <v>43516</v>
          </cell>
          <cell r="X356">
            <v>2019</v>
          </cell>
        </row>
        <row r="357">
          <cell r="C357" t="str">
            <v>642023-257</v>
          </cell>
          <cell r="E357" t="str">
            <v>I. A. T. S. E. LOCAL 667</v>
          </cell>
          <cell r="F357" t="str">
            <v>David</v>
          </cell>
          <cell r="G357" t="str">
            <v>Rumley</v>
          </cell>
          <cell r="H357" t="str">
            <v xml:space="preserve">4163680072        </v>
          </cell>
          <cell r="I357" t="str">
            <v>david@iatse667.com</v>
          </cell>
          <cell r="J357" t="str">
            <v xml:space="preserve"> 229 WALLACE AVE UNIT 1</v>
          </cell>
          <cell r="L357"/>
          <cell r="M357" t="str">
            <v>TORONTO</v>
          </cell>
          <cell r="N357" t="str">
            <v>M6H1V5</v>
          </cell>
          <cell r="O357" t="str">
            <v>I. A. T. S. E. LOCAL 667</v>
          </cell>
          <cell r="Q357" t="str">
            <v xml:space="preserve"> 229 WALLACE AVE UNIT 1</v>
          </cell>
          <cell r="S357"/>
          <cell r="T357" t="str">
            <v>TORONTO</v>
          </cell>
          <cell r="U357" t="str">
            <v>M6H1V5</v>
          </cell>
          <cell r="V357">
            <v>43493.541666666701</v>
          </cell>
          <cell r="W357">
            <v>43507</v>
          </cell>
          <cell r="X357">
            <v>2019</v>
          </cell>
        </row>
        <row r="358">
          <cell r="C358" t="str">
            <v>642023-259</v>
          </cell>
          <cell r="E358" t="str">
            <v xml:space="preserve">TSOUROUNAKIS,NIKI </v>
          </cell>
          <cell r="F358" t="str">
            <v>Niki</v>
          </cell>
          <cell r="G358" t="str">
            <v>Tsourounakis</v>
          </cell>
          <cell r="H358" t="str">
            <v xml:space="preserve">6473528366        </v>
          </cell>
          <cell r="I358" t="str">
            <v>Niki@cafeneon.ca</v>
          </cell>
          <cell r="J358" t="str">
            <v xml:space="preserve"> 241 WALLACE AVE UNIT 7</v>
          </cell>
          <cell r="L358"/>
          <cell r="M358" t="str">
            <v>TORONTO</v>
          </cell>
          <cell r="N358" t="str">
            <v>M6H1V5</v>
          </cell>
          <cell r="O358" t="str">
            <v xml:space="preserve">TSOUROUNAKIS,NIKI </v>
          </cell>
          <cell r="Q358" t="str">
            <v xml:space="preserve"> 241 WALLACE AVE UNIT 7</v>
          </cell>
          <cell r="S358"/>
          <cell r="T358" t="str">
            <v>TORONTO</v>
          </cell>
          <cell r="U358" t="str">
            <v>M6H1V5</v>
          </cell>
          <cell r="V358">
            <v>43493.572916666701</v>
          </cell>
          <cell r="W358">
            <v>43518</v>
          </cell>
          <cell r="X358">
            <v>2019</v>
          </cell>
        </row>
        <row r="359">
          <cell r="C359" t="str">
            <v>642033-105</v>
          </cell>
          <cell r="E359" t="str">
            <v>COMFORT CLEANERS</v>
          </cell>
          <cell r="F359" t="str">
            <v>Raymon</v>
          </cell>
          <cell r="G359" t="str">
            <v>Wong</v>
          </cell>
          <cell r="H359" t="str">
            <v xml:space="preserve">4164315677        </v>
          </cell>
          <cell r="I359" t="str">
            <v>no-email@no-email.com</v>
          </cell>
          <cell r="J359" t="str">
            <v xml:space="preserve"> 3733 LAWRENCE AVE E</v>
          </cell>
          <cell r="L359"/>
          <cell r="M359" t="str">
            <v>SCARBOROUGH</v>
          </cell>
          <cell r="N359" t="str">
            <v>M1G1P7</v>
          </cell>
          <cell r="O359" t="str">
            <v>COMFORT CLEANERS</v>
          </cell>
          <cell r="Q359" t="str">
            <v xml:space="preserve"> 3733 LAWRENCE AVE E</v>
          </cell>
          <cell r="S359"/>
          <cell r="T359" t="str">
            <v>SCARBOROUGH</v>
          </cell>
          <cell r="U359" t="str">
            <v>M1G1P7</v>
          </cell>
          <cell r="V359">
            <v>43370.458333333299</v>
          </cell>
          <cell r="W359">
            <v>43509</v>
          </cell>
          <cell r="X359">
            <v>2019</v>
          </cell>
        </row>
        <row r="360">
          <cell r="C360" t="str">
            <v>642033-128</v>
          </cell>
          <cell r="E360" t="str">
            <v>KRISHNA PRODUCTS INC</v>
          </cell>
          <cell r="F360" t="str">
            <v xml:space="preserve">Dilip </v>
          </cell>
          <cell r="G360" t="str">
            <v xml:space="preserve">Taylor </v>
          </cell>
          <cell r="H360" t="str">
            <v xml:space="preserve">4162663646        </v>
          </cell>
          <cell r="I360" t="str">
            <v>Kingston_fashion2011@hotmail.com</v>
          </cell>
          <cell r="J360" t="str">
            <v xml:space="preserve"> 2465A KINGSTON RD</v>
          </cell>
          <cell r="L360"/>
          <cell r="M360" t="str">
            <v>SCARBOROUGH</v>
          </cell>
          <cell r="N360" t="str">
            <v>M1N1V4</v>
          </cell>
          <cell r="O360" t="str">
            <v>KRISHNA PRODUCTS INC</v>
          </cell>
          <cell r="Q360" t="str">
            <v xml:space="preserve"> 2465A KINGSTON RD</v>
          </cell>
          <cell r="S360"/>
          <cell r="T360" t="str">
            <v>SCARBOROUGH</v>
          </cell>
          <cell r="U360" t="str">
            <v>M1N1V4</v>
          </cell>
          <cell r="V360">
            <v>43383.5</v>
          </cell>
          <cell r="W360">
            <v>43515</v>
          </cell>
          <cell r="X360">
            <v>2019</v>
          </cell>
        </row>
        <row r="361">
          <cell r="C361" t="str">
            <v>642033-183</v>
          </cell>
          <cell r="E361" t="str">
            <v>647346 ONTARIO LTD</v>
          </cell>
          <cell r="F361" t="str">
            <v>Mahendra</v>
          </cell>
          <cell r="G361" t="str">
            <v>Sukhdo</v>
          </cell>
          <cell r="H361" t="str">
            <v xml:space="preserve">4164506129        </v>
          </cell>
          <cell r="I361" t="str">
            <v>no-email@no-email.com</v>
          </cell>
          <cell r="J361" t="str">
            <v xml:space="preserve"> 6096B KINGSTON RD</v>
          </cell>
          <cell r="L361"/>
          <cell r="M361" t="str">
            <v>SCARBOROUGH</v>
          </cell>
          <cell r="N361" t="str">
            <v>M1C1K6</v>
          </cell>
          <cell r="O361" t="str">
            <v>647346 ONTARIO LTD</v>
          </cell>
          <cell r="Q361" t="str">
            <v xml:space="preserve"> 6096B KINGSTON RD</v>
          </cell>
          <cell r="S361"/>
          <cell r="T361" t="str">
            <v>SCARBOROUGH</v>
          </cell>
          <cell r="U361" t="str">
            <v>M1C1K6</v>
          </cell>
          <cell r="V361">
            <v>43412.416666666701</v>
          </cell>
          <cell r="W361">
            <v>43497</v>
          </cell>
          <cell r="X361">
            <v>2019</v>
          </cell>
        </row>
        <row r="362">
          <cell r="C362" t="str">
            <v>642033-232</v>
          </cell>
          <cell r="E362" t="str">
            <v>HANIV INC</v>
          </cell>
          <cell r="F362" t="str">
            <v>Pulkit</v>
          </cell>
          <cell r="G362" t="str">
            <v>Bhavsar</v>
          </cell>
          <cell r="H362" t="str">
            <v xml:space="preserve">6477717073        </v>
          </cell>
          <cell r="I362" t="str">
            <v>pulkit_pinz@hotmail.com</v>
          </cell>
          <cell r="J362" t="str">
            <v xml:space="preserve"> 75 ELLESMERE RD UNIT 3</v>
          </cell>
          <cell r="L362"/>
          <cell r="M362" t="str">
            <v>SCARBOROUGH</v>
          </cell>
          <cell r="N362" t="str">
            <v>M1R4B7</v>
          </cell>
          <cell r="O362" t="str">
            <v>HANIV INC</v>
          </cell>
          <cell r="Q362" t="str">
            <v xml:space="preserve"> 75 ELLESMERE RD UNIT 3</v>
          </cell>
          <cell r="S362"/>
          <cell r="T362" t="str">
            <v>SCARBOROUGH</v>
          </cell>
          <cell r="U362" t="str">
            <v>M1R4B7</v>
          </cell>
          <cell r="V362">
            <v>43437.625</v>
          </cell>
          <cell r="W362">
            <v>43518</v>
          </cell>
          <cell r="X362">
            <v>2019</v>
          </cell>
        </row>
        <row r="363">
          <cell r="C363" t="str">
            <v>642033-243</v>
          </cell>
          <cell r="E363" t="str">
            <v>MIDLAND CONVENIENCE STORE-2045166 ONTARIO INC</v>
          </cell>
          <cell r="F363" t="str">
            <v>Shawn</v>
          </cell>
          <cell r="G363" t="str">
            <v>Jeon</v>
          </cell>
          <cell r="H363" t="str">
            <v xml:space="preserve">4167571573        </v>
          </cell>
          <cell r="I363" t="str">
            <v>Shawnjeon@hotmail.com</v>
          </cell>
          <cell r="J363" t="str">
            <v xml:space="preserve"> 1059 MIDLAND AVE</v>
          </cell>
          <cell r="L363"/>
          <cell r="M363" t="str">
            <v>SCARBOROUGH</v>
          </cell>
          <cell r="N363" t="str">
            <v>M1K4G8</v>
          </cell>
          <cell r="O363" t="str">
            <v>MIDLAND CONVENIENCE STORE-2045166 ONTARIO INC</v>
          </cell>
          <cell r="Q363" t="str">
            <v xml:space="preserve"> 1059 MIDLAND AVE</v>
          </cell>
          <cell r="S363"/>
          <cell r="T363" t="str">
            <v>SCARBOROUGH</v>
          </cell>
          <cell r="U363" t="str">
            <v>M1K4G8</v>
          </cell>
          <cell r="V363">
            <v>43440.604166666701</v>
          </cell>
          <cell r="W363">
            <v>43496</v>
          </cell>
          <cell r="X363">
            <v>2019</v>
          </cell>
        </row>
        <row r="364">
          <cell r="C364" t="str">
            <v>642033-247</v>
          </cell>
          <cell r="E364" t="str">
            <v>BISMILLAH HALAL PIZZA &amp; CHICKEN</v>
          </cell>
          <cell r="F364" t="str">
            <v>Fazal</v>
          </cell>
          <cell r="G364" t="str">
            <v>Saleh</v>
          </cell>
          <cell r="H364" t="str">
            <v xml:space="preserve">4167868997        </v>
          </cell>
          <cell r="I364" t="str">
            <v>bismillahpizzaeg@hotmail.com</v>
          </cell>
          <cell r="J364" t="str">
            <v xml:space="preserve"> 3160 EGLINTON AVE E UNIT 5</v>
          </cell>
          <cell r="L364"/>
          <cell r="M364" t="str">
            <v>SCARBOROUGH</v>
          </cell>
          <cell r="N364" t="str">
            <v>M1J2H4</v>
          </cell>
          <cell r="O364" t="str">
            <v>BISMILLAH HALAL PIZZA &amp; CHICKEN</v>
          </cell>
          <cell r="Q364" t="str">
            <v xml:space="preserve"> 3160 EGLINTON AVE E UNIT 5</v>
          </cell>
          <cell r="S364"/>
          <cell r="T364" t="str">
            <v>SCARBOROUGH</v>
          </cell>
          <cell r="U364" t="str">
            <v>M1J2H4</v>
          </cell>
          <cell r="V364">
            <v>43448.458333333299</v>
          </cell>
          <cell r="W364">
            <v>43496</v>
          </cell>
          <cell r="X364">
            <v>2019</v>
          </cell>
        </row>
        <row r="365">
          <cell r="C365" t="str">
            <v>642033-252</v>
          </cell>
          <cell r="E365" t="str">
            <v>MAYAR LINGERIE</v>
          </cell>
          <cell r="F365" t="str">
            <v xml:space="preserve">Tom </v>
          </cell>
          <cell r="G365" t="str">
            <v>Chen</v>
          </cell>
          <cell r="H365" t="str">
            <v xml:space="preserve">4169865628        </v>
          </cell>
          <cell r="I365" t="str">
            <v>tomchen85@gmail.com</v>
          </cell>
          <cell r="J365" t="str">
            <v xml:space="preserve"> 85 ELLESMERE RD UNIT 50</v>
          </cell>
          <cell r="L365"/>
          <cell r="M365" t="str">
            <v>SCARBOROUGH</v>
          </cell>
          <cell r="N365" t="str">
            <v>M1R4B7</v>
          </cell>
          <cell r="O365" t="str">
            <v>MAYAR LINGERIE</v>
          </cell>
          <cell r="Q365" t="str">
            <v xml:space="preserve"> 85 ELLESMERE RD UNIT 50</v>
          </cell>
          <cell r="S365"/>
          <cell r="T365" t="str">
            <v>SCARBOROUGH</v>
          </cell>
          <cell r="U365" t="str">
            <v>M1R4B7</v>
          </cell>
          <cell r="V365">
            <v>43448.5</v>
          </cell>
          <cell r="W365">
            <v>43515</v>
          </cell>
          <cell r="X365">
            <v>2019</v>
          </cell>
        </row>
        <row r="366">
          <cell r="C366" t="str">
            <v>642033-267</v>
          </cell>
          <cell r="E366" t="str">
            <v>RISING STAR COMMERCIAL INC</v>
          </cell>
          <cell r="F366" t="str">
            <v>Ibrahim</v>
          </cell>
          <cell r="G366" t="str">
            <v>Abdullah</v>
          </cell>
          <cell r="H366" t="str">
            <v xml:space="preserve">4167516060        </v>
          </cell>
          <cell r="I366" t="str">
            <v>sales@xotic-exhaust.com</v>
          </cell>
          <cell r="J366" t="str">
            <v xml:space="preserve"> 120 MIDWEST RD UNIT 19</v>
          </cell>
          <cell r="L366"/>
          <cell r="M366" t="str">
            <v>SCARBOROUGH</v>
          </cell>
          <cell r="N366" t="str">
            <v>M1P3B2</v>
          </cell>
          <cell r="O366" t="str">
            <v>RISING STAR COMMERCIAL INC</v>
          </cell>
          <cell r="Q366" t="str">
            <v xml:space="preserve"> 120 MIDWEST RD UNIT 19</v>
          </cell>
          <cell r="S366"/>
          <cell r="T366" t="str">
            <v>SCARBOROUGH</v>
          </cell>
          <cell r="U366" t="str">
            <v>M1P3B2</v>
          </cell>
          <cell r="V366">
            <v>43455.53125</v>
          </cell>
          <cell r="W366">
            <v>43503</v>
          </cell>
          <cell r="X366">
            <v>2019</v>
          </cell>
        </row>
        <row r="367">
          <cell r="C367" t="str">
            <v>642033-269</v>
          </cell>
          <cell r="E367" t="str">
            <v>002538896 ONTARIO LTD., O/A NIDA AUTO LTD</v>
          </cell>
          <cell r="F367" t="str">
            <v>Faramarz</v>
          </cell>
          <cell r="G367" t="str">
            <v>Nida</v>
          </cell>
          <cell r="H367" t="str">
            <v xml:space="preserve">4167312920        </v>
          </cell>
          <cell r="I367" t="str">
            <v>fradnida777@icloud.com</v>
          </cell>
          <cell r="J367" t="str">
            <v xml:space="preserve"> 12 LEPAGE CRT UNIT 8</v>
          </cell>
          <cell r="L367"/>
          <cell r="M367" t="str">
            <v>NORTH YORK</v>
          </cell>
          <cell r="N367" t="str">
            <v>M3J1Z9</v>
          </cell>
          <cell r="O367" t="str">
            <v>002538896 ONTARIO LTD., O/A NIDA AUTO LTD</v>
          </cell>
          <cell r="Q367" t="str">
            <v xml:space="preserve"> 12 LEPAGE CRT UNIT 8</v>
          </cell>
          <cell r="S367"/>
          <cell r="T367" t="str">
            <v>NORTH YORK</v>
          </cell>
          <cell r="U367" t="str">
            <v>M3J1Z9</v>
          </cell>
          <cell r="V367">
            <v>43469.416666666701</v>
          </cell>
          <cell r="W367">
            <v>43497</v>
          </cell>
          <cell r="X367">
            <v>2019</v>
          </cell>
        </row>
        <row r="368">
          <cell r="C368" t="str">
            <v>642033-279</v>
          </cell>
          <cell r="E368" t="str">
            <v>XPERT 2 AUTO REPAIR</v>
          </cell>
          <cell r="F368" t="str">
            <v>Guftar</v>
          </cell>
          <cell r="G368" t="str">
            <v>Ahmad</v>
          </cell>
          <cell r="H368" t="str">
            <v xml:space="preserve">4377778455        </v>
          </cell>
          <cell r="I368" t="str">
            <v>xpert2autorepair@gmail.com</v>
          </cell>
          <cell r="J368" t="str">
            <v xml:space="preserve"> 12 LEPAGE CRT UNIT 9</v>
          </cell>
          <cell r="L368"/>
          <cell r="M368" t="str">
            <v>NORTH YORK</v>
          </cell>
          <cell r="N368" t="str">
            <v>M3J1Z9</v>
          </cell>
          <cell r="O368" t="str">
            <v>XPERT 2 AUTO REPAIR</v>
          </cell>
          <cell r="Q368" t="str">
            <v xml:space="preserve"> 12 LEPAGE CRT UNIT 9</v>
          </cell>
          <cell r="S368"/>
          <cell r="T368" t="str">
            <v>NORTH YORK</v>
          </cell>
          <cell r="U368" t="str">
            <v>M3J1Z9</v>
          </cell>
          <cell r="V368">
            <v>43473.583333333299</v>
          </cell>
          <cell r="W368">
            <v>43503</v>
          </cell>
          <cell r="X368">
            <v>2019</v>
          </cell>
        </row>
        <row r="369">
          <cell r="C369" t="str">
            <v>642033-280</v>
          </cell>
          <cell r="E369" t="str">
            <v>CASH PAYDAY INC</v>
          </cell>
          <cell r="F369" t="str">
            <v>Dan</v>
          </cell>
          <cell r="G369" t="str">
            <v>Pasupatham</v>
          </cell>
          <cell r="H369" t="str">
            <v xml:space="preserve">4167500101        </v>
          </cell>
          <cell r="I369" t="str">
            <v>info@cashpayday.ca</v>
          </cell>
          <cell r="J369" t="str">
            <v xml:space="preserve"> 2296 EGLINTON AVE E UNIT 3</v>
          </cell>
          <cell r="L369"/>
          <cell r="M369" t="str">
            <v>SCARBOROUGH</v>
          </cell>
          <cell r="N369" t="str">
            <v>M1K2M2</v>
          </cell>
          <cell r="O369" t="str">
            <v>CASH PAYDAY INC</v>
          </cell>
          <cell r="Q369" t="str">
            <v xml:space="preserve"> 2296 EGLINTON AVE E UNIT 3</v>
          </cell>
          <cell r="S369"/>
          <cell r="T369" t="str">
            <v>SCARBOROUGH</v>
          </cell>
          <cell r="U369" t="str">
            <v>M1K2M2</v>
          </cell>
          <cell r="V369">
            <v>43475.458333333299</v>
          </cell>
          <cell r="W369">
            <v>43521</v>
          </cell>
          <cell r="X369">
            <v>2019</v>
          </cell>
        </row>
        <row r="370">
          <cell r="C370" t="str">
            <v>642033-284</v>
          </cell>
          <cell r="E370" t="str">
            <v>CARUSO FRUIT MARKET</v>
          </cell>
          <cell r="F370" t="str">
            <v>Ahmed</v>
          </cell>
          <cell r="G370" t="str">
            <v>Alameddine</v>
          </cell>
          <cell r="H370" t="str">
            <v xml:space="preserve">4162617007        </v>
          </cell>
          <cell r="I370" t="str">
            <v>ahmedkingston@hotmail.com</v>
          </cell>
          <cell r="J370" t="str">
            <v xml:space="preserve"> 2837 KINGSTON RD</v>
          </cell>
          <cell r="L370"/>
          <cell r="M370" t="str">
            <v>SCARBOROUGH</v>
          </cell>
          <cell r="N370" t="str">
            <v>M1M1N2</v>
          </cell>
          <cell r="O370" t="str">
            <v>CARUSO FRUIT MARKET</v>
          </cell>
          <cell r="Q370" t="str">
            <v xml:space="preserve"> 2837 KINGSTON RD</v>
          </cell>
          <cell r="S370"/>
          <cell r="T370" t="str">
            <v>SCARBOROUGH</v>
          </cell>
          <cell r="U370" t="str">
            <v>M1M1N2</v>
          </cell>
          <cell r="V370">
            <v>43479.458333333299</v>
          </cell>
          <cell r="W370">
            <v>43505</v>
          </cell>
          <cell r="X370">
            <v>2019</v>
          </cell>
        </row>
        <row r="371">
          <cell r="C371" t="str">
            <v>642033-285</v>
          </cell>
          <cell r="E371" t="str">
            <v>A1 COMPUTERS</v>
          </cell>
          <cell r="F371" t="str">
            <v>Adam</v>
          </cell>
          <cell r="G371" t="str">
            <v>Jhankeer</v>
          </cell>
          <cell r="H371" t="str">
            <v xml:space="preserve">4168851806        </v>
          </cell>
          <cell r="I371" t="str">
            <v>no-email@no-email.com</v>
          </cell>
          <cell r="J371" t="str">
            <v xml:space="preserve"> 151 NASHDENE RD UNIT 28&amp;29</v>
          </cell>
          <cell r="L371"/>
          <cell r="M371" t="str">
            <v>SCARBOROUGH</v>
          </cell>
          <cell r="N371" t="str">
            <v>M1V4C1</v>
          </cell>
          <cell r="O371" t="str">
            <v>A1 COMPUTERS</v>
          </cell>
          <cell r="Q371" t="str">
            <v xml:space="preserve"> 151 NASHDENE RD UNIT 28&amp;29</v>
          </cell>
          <cell r="S371"/>
          <cell r="T371" t="str">
            <v>SCARBOROUGH</v>
          </cell>
          <cell r="U371" t="str">
            <v>M1V4C1</v>
          </cell>
          <cell r="V371">
            <v>43480.4375</v>
          </cell>
          <cell r="W371">
            <v>43504</v>
          </cell>
          <cell r="X371">
            <v>2019</v>
          </cell>
        </row>
        <row r="372">
          <cell r="C372" t="str">
            <v>642033-288</v>
          </cell>
          <cell r="E372" t="str">
            <v>1685247 ONTARIO LTD O/A STAR MINIMART</v>
          </cell>
          <cell r="F372" t="str">
            <v>Khursheed</v>
          </cell>
          <cell r="G372" t="str">
            <v>Chowdhary</v>
          </cell>
          <cell r="H372" t="str">
            <v xml:space="preserve">4165191604        </v>
          </cell>
          <cell r="I372" t="str">
            <v>minimartkennedy@yahoo.ca</v>
          </cell>
          <cell r="J372" t="str">
            <v xml:space="preserve"> 1196 KENNEDY RD</v>
          </cell>
          <cell r="L372"/>
          <cell r="M372" t="str">
            <v>SCARBOROUGH</v>
          </cell>
          <cell r="N372" t="str">
            <v>M1P2L1</v>
          </cell>
          <cell r="O372" t="str">
            <v>1685247 ONTARIO LTD O/A STAR MINIMART</v>
          </cell>
          <cell r="Q372" t="str">
            <v xml:space="preserve"> 1196 KENNEDY RD</v>
          </cell>
          <cell r="S372"/>
          <cell r="T372" t="str">
            <v>SCARBOROUGH</v>
          </cell>
          <cell r="U372" t="str">
            <v>M1P2L1</v>
          </cell>
          <cell r="V372">
            <v>43480.59375</v>
          </cell>
          <cell r="W372">
            <v>43504</v>
          </cell>
          <cell r="X372">
            <v>2019</v>
          </cell>
        </row>
        <row r="373">
          <cell r="C373" t="str">
            <v>642033-291</v>
          </cell>
          <cell r="E373" t="str">
            <v>2414741 ONT INC</v>
          </cell>
          <cell r="F373" t="str">
            <v>Taj</v>
          </cell>
          <cell r="G373" t="str">
            <v>Hamedi</v>
          </cell>
          <cell r="H373" t="str">
            <v xml:space="preserve">6476716004        </v>
          </cell>
          <cell r="I373" t="str">
            <v>taj_hamedi@hotmail.com</v>
          </cell>
          <cell r="J373" t="str">
            <v xml:space="preserve"> 3075 PHARMACY AVE</v>
          </cell>
          <cell r="L373"/>
          <cell r="M373" t="str">
            <v>SCARBOROUGH</v>
          </cell>
          <cell r="N373" t="str">
            <v>M1W2H1</v>
          </cell>
          <cell r="O373" t="str">
            <v>2414741 ONT INC</v>
          </cell>
          <cell r="Q373" t="str">
            <v xml:space="preserve"> 3075 PHARMACY AVE</v>
          </cell>
          <cell r="S373"/>
          <cell r="T373" t="str">
            <v>SCARBOROUGH</v>
          </cell>
          <cell r="U373" t="str">
            <v>M1W2H1</v>
          </cell>
          <cell r="V373">
            <v>43482.625</v>
          </cell>
          <cell r="W373">
            <v>43504</v>
          </cell>
          <cell r="X373">
            <v>2019</v>
          </cell>
        </row>
        <row r="374">
          <cell r="C374" t="str">
            <v>642033-293</v>
          </cell>
          <cell r="E374" t="str">
            <v>667293 ONTARIO LTD</v>
          </cell>
          <cell r="F374" t="str">
            <v>Chaim</v>
          </cell>
          <cell r="G374" t="str">
            <v xml:space="preserve">Goldberg </v>
          </cell>
          <cell r="H374" t="str">
            <v xml:space="preserve">4167543937        </v>
          </cell>
          <cell r="I374" t="str">
            <v>goldbergcentre@gmail.com</v>
          </cell>
          <cell r="J374" t="str">
            <v xml:space="preserve"> 2235 KENNEDY RD UNIT BASE</v>
          </cell>
          <cell r="L374"/>
          <cell r="M374" t="str">
            <v>SCARBOROUGH</v>
          </cell>
          <cell r="N374" t="str">
            <v>M1T3G8</v>
          </cell>
          <cell r="O374" t="str">
            <v>667293 ONTARIO LTD</v>
          </cell>
          <cell r="Q374" t="str">
            <v xml:space="preserve"> 2235 KENNEDY RD UNIT BASE</v>
          </cell>
          <cell r="S374"/>
          <cell r="T374" t="str">
            <v>SCARBOROUGH</v>
          </cell>
          <cell r="U374" t="str">
            <v>M1T3G8</v>
          </cell>
          <cell r="V374">
            <v>43483.479166666701</v>
          </cell>
          <cell r="W374">
            <v>43504</v>
          </cell>
          <cell r="X374">
            <v>2019</v>
          </cell>
        </row>
        <row r="375">
          <cell r="C375" t="str">
            <v>642033-296</v>
          </cell>
          <cell r="E375" t="str">
            <v>DANFORTH REGINOS INC</v>
          </cell>
          <cell r="F375" t="str">
            <v>Pakeerathan</v>
          </cell>
          <cell r="G375" t="str">
            <v>Panchalingam</v>
          </cell>
          <cell r="H375" t="str">
            <v xml:space="preserve">4168756869        </v>
          </cell>
          <cell r="I375" t="str">
            <v>regiinospizzadanforth@bellnet.ca</v>
          </cell>
          <cell r="J375" t="str">
            <v xml:space="preserve"> 3331 DANFORTH AVE UNIT F</v>
          </cell>
          <cell r="L375"/>
          <cell r="M375" t="str">
            <v>SCARBOROUGH</v>
          </cell>
          <cell r="N375" t="str">
            <v>M1L1C5</v>
          </cell>
          <cell r="O375" t="str">
            <v>DANFORTH REGINOS INC</v>
          </cell>
          <cell r="Q375" t="str">
            <v xml:space="preserve"> 3331 DANFORTH AVE UNIT F</v>
          </cell>
          <cell r="S375"/>
          <cell r="T375" t="str">
            <v>SCARBOROUGH</v>
          </cell>
          <cell r="U375" t="str">
            <v>M1L1C5</v>
          </cell>
          <cell r="V375">
            <v>43486.458333333299</v>
          </cell>
          <cell r="W375">
            <v>43502</v>
          </cell>
          <cell r="X375">
            <v>2019</v>
          </cell>
        </row>
        <row r="376">
          <cell r="C376" t="str">
            <v>642033-304</v>
          </cell>
          <cell r="E376" t="str">
            <v>PAMPERED PAWS LTD</v>
          </cell>
          <cell r="F376" t="str">
            <v>Lesley</v>
          </cell>
          <cell r="G376" t="str">
            <v>Salson</v>
          </cell>
          <cell r="H376" t="str">
            <v xml:space="preserve">4169627877        </v>
          </cell>
          <cell r="I376" t="str">
            <v>lesleyweeks@pamperedpaws.com</v>
          </cell>
          <cell r="J376" t="str">
            <v xml:space="preserve"> 317 MILLWOOD RD</v>
          </cell>
          <cell r="L376"/>
          <cell r="M376" t="str">
            <v>TORONTO</v>
          </cell>
          <cell r="N376" t="str">
            <v>M4S1J9</v>
          </cell>
          <cell r="O376" t="str">
            <v>PAMPERED PAWS LTD</v>
          </cell>
          <cell r="Q376" t="str">
            <v xml:space="preserve"> 317 MILLWOOD RD</v>
          </cell>
          <cell r="S376"/>
          <cell r="T376" t="str">
            <v>TORONTO</v>
          </cell>
          <cell r="U376" t="str">
            <v>M4S1J9</v>
          </cell>
          <cell r="V376">
            <v>43490.625</v>
          </cell>
          <cell r="W376">
            <v>43503</v>
          </cell>
          <cell r="X376">
            <v>2019</v>
          </cell>
        </row>
        <row r="377">
          <cell r="C377" t="str">
            <v>642033-306</v>
          </cell>
          <cell r="E377" t="str">
            <v>KITCHEN FOOD FAIR</v>
          </cell>
          <cell r="F377" t="str">
            <v>Anne</v>
          </cell>
          <cell r="G377" t="str">
            <v>Chung</v>
          </cell>
          <cell r="H377" t="str">
            <v xml:space="preserve">4164889640        </v>
          </cell>
          <cell r="I377" t="str">
            <v>kitchenfairpleasant@hotmail.com</v>
          </cell>
          <cell r="J377" t="str">
            <v xml:space="preserve"> 509 MOUNT PLEASANT RD</v>
          </cell>
          <cell r="L377"/>
          <cell r="M377" t="str">
            <v>TORONTO</v>
          </cell>
          <cell r="N377" t="str">
            <v>M4S2M4</v>
          </cell>
          <cell r="O377" t="str">
            <v>KITCHEN FOOD FAIR</v>
          </cell>
          <cell r="Q377" t="str">
            <v xml:space="preserve"> 509 MOUNT PLEASANT RD</v>
          </cell>
          <cell r="S377"/>
          <cell r="T377" t="str">
            <v>TORONTO</v>
          </cell>
          <cell r="U377" t="str">
            <v>M4S2M4</v>
          </cell>
          <cell r="V377">
            <v>43490.5625</v>
          </cell>
          <cell r="W377">
            <v>43501</v>
          </cell>
          <cell r="X377">
            <v>2019</v>
          </cell>
        </row>
        <row r="378">
          <cell r="C378" t="str">
            <v>642033-308</v>
          </cell>
          <cell r="E378" t="str">
            <v>SHAHER FASHION</v>
          </cell>
          <cell r="F378" t="str">
            <v>Raehmon</v>
          </cell>
          <cell r="G378" t="str">
            <v>Kalcutte</v>
          </cell>
          <cell r="H378" t="str">
            <v xml:space="preserve">4166668815        </v>
          </cell>
          <cell r="I378" t="str">
            <v>raymondfashion@gmail.com</v>
          </cell>
          <cell r="J378" t="str">
            <v xml:space="preserve"> 679 MARKHAM RD</v>
          </cell>
          <cell r="L378"/>
          <cell r="M378" t="str">
            <v>SCARBOROUGH</v>
          </cell>
          <cell r="N378" t="str">
            <v>M1H2A5</v>
          </cell>
          <cell r="O378" t="str">
            <v>SHAHER FASHION</v>
          </cell>
          <cell r="Q378" t="str">
            <v xml:space="preserve"> 679 MARKHAM RD</v>
          </cell>
          <cell r="S378"/>
          <cell r="T378" t="str">
            <v>SCARBOROUGH</v>
          </cell>
          <cell r="U378" t="str">
            <v>M1H2A5</v>
          </cell>
          <cell r="V378">
            <v>43494.5</v>
          </cell>
          <cell r="W378">
            <v>43509</v>
          </cell>
          <cell r="X378">
            <v>2019</v>
          </cell>
        </row>
        <row r="379">
          <cell r="C379" t="str">
            <v>642033-309</v>
          </cell>
          <cell r="E379" t="str">
            <v>DS AUTO MUFFLER  INC</v>
          </cell>
          <cell r="F379" t="str">
            <v>Dindyal</v>
          </cell>
          <cell r="G379" t="str">
            <v>Sutram</v>
          </cell>
          <cell r="H379" t="str">
            <v xml:space="preserve">6472328431        </v>
          </cell>
          <cell r="I379" t="str">
            <v>no-email@no-email.com</v>
          </cell>
          <cell r="J379" t="str">
            <v xml:space="preserve"> 1110 BIRCHMOUNT RD UNIT 3</v>
          </cell>
          <cell r="L379"/>
          <cell r="M379" t="str">
            <v>SCARBOROUGH</v>
          </cell>
          <cell r="N379" t="str">
            <v>M1K5G7</v>
          </cell>
          <cell r="O379" t="str">
            <v>DS AUTO MUFFLER  INC</v>
          </cell>
          <cell r="Q379" t="str">
            <v xml:space="preserve"> 1110 BIRCHMOUNT RD UNIT 3</v>
          </cell>
          <cell r="S379"/>
          <cell r="T379" t="str">
            <v>SCARBOROUGH</v>
          </cell>
          <cell r="U379" t="str">
            <v>M1K5G7</v>
          </cell>
          <cell r="V379">
            <v>43495.416666666701</v>
          </cell>
          <cell r="W379">
            <v>43503</v>
          </cell>
          <cell r="X379">
            <v>2019</v>
          </cell>
        </row>
        <row r="380">
          <cell r="C380" t="str">
            <v>642033-310</v>
          </cell>
          <cell r="E380" t="str">
            <v>RAMAN SHARMA</v>
          </cell>
          <cell r="F380" t="str">
            <v xml:space="preserve">Raman </v>
          </cell>
          <cell r="G380" t="str">
            <v xml:space="preserve">Sharma </v>
          </cell>
          <cell r="H380" t="str">
            <v xml:space="preserve">4164397377        </v>
          </cell>
          <cell r="I380" t="str">
            <v>fashiondepotraman@hotmail.com</v>
          </cell>
          <cell r="J380" t="str">
            <v xml:space="preserve"> 675 MARKHAM RD</v>
          </cell>
          <cell r="L380"/>
          <cell r="M380" t="str">
            <v>SCARBOROUGH</v>
          </cell>
          <cell r="N380" t="str">
            <v>M1H2A4</v>
          </cell>
          <cell r="O380" t="str">
            <v>RAMAN SHARMA</v>
          </cell>
          <cell r="Q380" t="str">
            <v xml:space="preserve"> 675 MARKHAM RD</v>
          </cell>
          <cell r="S380"/>
          <cell r="T380" t="str">
            <v>SCARBOROUGH</v>
          </cell>
          <cell r="U380" t="str">
            <v>M1H2A4</v>
          </cell>
          <cell r="V380">
            <v>43494.520833333299</v>
          </cell>
          <cell r="W380">
            <v>43521</v>
          </cell>
          <cell r="X380">
            <v>2019</v>
          </cell>
        </row>
        <row r="381">
          <cell r="C381" t="str">
            <v>642033-311</v>
          </cell>
          <cell r="E381" t="str">
            <v>R K BARGAINS</v>
          </cell>
          <cell r="F381" t="str">
            <v>Rakesh</v>
          </cell>
          <cell r="G381" t="str">
            <v>Vig</v>
          </cell>
          <cell r="H381" t="str">
            <v xml:space="preserve">4165669743        </v>
          </cell>
          <cell r="I381" t="str">
            <v>rkfashion@hotmail.com</v>
          </cell>
          <cell r="J381" t="str">
            <v xml:space="preserve"> 673A MARKHAM RD</v>
          </cell>
          <cell r="L381"/>
          <cell r="M381" t="str">
            <v>SCARBOROUGH</v>
          </cell>
          <cell r="N381" t="str">
            <v>M1H2A4</v>
          </cell>
          <cell r="O381" t="str">
            <v>R K BARGAINS</v>
          </cell>
          <cell r="Q381" t="str">
            <v xml:space="preserve"> 673A MARKHAM RD</v>
          </cell>
          <cell r="S381"/>
          <cell r="T381" t="str">
            <v>SCARBOROUGH</v>
          </cell>
          <cell r="U381" t="str">
            <v>M1H2A4</v>
          </cell>
          <cell r="V381">
            <v>43494.541666666701</v>
          </cell>
          <cell r="W381">
            <v>43509</v>
          </cell>
          <cell r="X381">
            <v>2019</v>
          </cell>
        </row>
        <row r="382">
          <cell r="C382" t="str">
            <v>642033-321</v>
          </cell>
          <cell r="E382" t="str">
            <v>CCS STARTS O/A MENCHIE'S FROZEN YOGURT</v>
          </cell>
          <cell r="F382" t="str">
            <v>Charlotte</v>
          </cell>
          <cell r="G382" t="str">
            <v>Mcdevitt</v>
          </cell>
          <cell r="H382" t="str">
            <v xml:space="preserve">6476433600        </v>
          </cell>
          <cell r="I382" t="str">
            <v>mcdevittcharlotte@gmail.com</v>
          </cell>
          <cell r="J382" t="str">
            <v xml:space="preserve"> 3204 YONGE ST 1ST FLOOR</v>
          </cell>
          <cell r="L382"/>
          <cell r="M382" t="str">
            <v>TORONTO</v>
          </cell>
          <cell r="N382" t="str">
            <v>M4N2L2</v>
          </cell>
          <cell r="O382" t="str">
            <v>CCS STARTS O/A MENCHIE'S FROZEN YOGURT</v>
          </cell>
          <cell r="Q382" t="str">
            <v xml:space="preserve"> 3204 YONGE ST 1ST FLOOR</v>
          </cell>
          <cell r="S382"/>
          <cell r="T382" t="str">
            <v>TORONTO</v>
          </cell>
          <cell r="U382" t="str">
            <v>M4N2L2</v>
          </cell>
          <cell r="V382">
            <v>43503.541666666701</v>
          </cell>
          <cell r="W382">
            <v>43516</v>
          </cell>
          <cell r="X382">
            <v>2019</v>
          </cell>
        </row>
        <row r="383">
          <cell r="C383" t="str">
            <v>642033-322</v>
          </cell>
          <cell r="E383" t="str">
            <v>BISH BARGAIN AND VARIETY</v>
          </cell>
          <cell r="F383" t="str">
            <v>Cheryl</v>
          </cell>
          <cell r="G383" t="str">
            <v>Panday</v>
          </cell>
          <cell r="H383" t="str">
            <v xml:space="preserve">4166932466        </v>
          </cell>
          <cell r="I383" t="str">
            <v>no-email@no-email.com</v>
          </cell>
          <cell r="J383" t="str">
            <v xml:space="preserve"> 2763 DANFORTH AVE UNIT 2</v>
          </cell>
          <cell r="L383"/>
          <cell r="M383" t="str">
            <v>TORONTO</v>
          </cell>
          <cell r="N383" t="str">
            <v>M4C1L8</v>
          </cell>
          <cell r="O383" t="str">
            <v>BISH BARGAIN AND VARIETY</v>
          </cell>
          <cell r="Q383" t="str">
            <v xml:space="preserve"> 2763 DANFORTH AVE UNIT 2</v>
          </cell>
          <cell r="S383"/>
          <cell r="T383" t="str">
            <v>TORONTO</v>
          </cell>
          <cell r="U383" t="str">
            <v>M4C1L8</v>
          </cell>
          <cell r="V383">
            <v>43501.489583333299</v>
          </cell>
          <cell r="W383">
            <v>43518</v>
          </cell>
          <cell r="X383">
            <v>2019</v>
          </cell>
        </row>
        <row r="384">
          <cell r="C384" t="str">
            <v>642033-331</v>
          </cell>
          <cell r="E384" t="str">
            <v>2293981, ONTARIO INC</v>
          </cell>
          <cell r="F384" t="str">
            <v xml:space="preserve">Joanna </v>
          </cell>
          <cell r="G384" t="str">
            <v xml:space="preserve">Youssef </v>
          </cell>
          <cell r="H384" t="str">
            <v xml:space="preserve">4162913773        </v>
          </cell>
          <cell r="I384" t="str">
            <v>lapsleyIDA@gmail.com</v>
          </cell>
          <cell r="J384" t="str">
            <v xml:space="preserve"> 27 LAPSLEY RD</v>
          </cell>
          <cell r="L384"/>
          <cell r="M384" t="str">
            <v>SCARBOROUGH</v>
          </cell>
          <cell r="N384" t="str">
            <v>M1B1K1</v>
          </cell>
          <cell r="O384" t="str">
            <v>2293981, ONTARIO INC</v>
          </cell>
          <cell r="Q384" t="str">
            <v xml:space="preserve"> 27 LAPSLEY RD</v>
          </cell>
          <cell r="S384"/>
          <cell r="T384" t="str">
            <v>SCARBOROUGH</v>
          </cell>
          <cell r="U384" t="str">
            <v>M1B1K1</v>
          </cell>
          <cell r="V384">
            <v>43510.416666666701</v>
          </cell>
          <cell r="W384">
            <v>43517</v>
          </cell>
          <cell r="X384">
            <v>2019</v>
          </cell>
        </row>
        <row r="385">
          <cell r="C385" t="str">
            <v>642033-334</v>
          </cell>
          <cell r="E385" t="str">
            <v>BARAKA CUSTOMER MARKET</v>
          </cell>
          <cell r="F385" t="str">
            <v>Mohammed</v>
          </cell>
          <cell r="G385" t="str">
            <v>Habib</v>
          </cell>
          <cell r="H385" t="str">
            <v xml:space="preserve">4168267256        </v>
          </cell>
          <cell r="I385" t="str">
            <v>no-email@no-email.com</v>
          </cell>
          <cell r="J385" t="str">
            <v xml:space="preserve"> 60 DANFORTH RD UNIT 4</v>
          </cell>
          <cell r="L385"/>
          <cell r="M385" t="str">
            <v>SCARBOROUGH</v>
          </cell>
          <cell r="N385" t="str">
            <v>M1L3W4</v>
          </cell>
          <cell r="O385" t="str">
            <v>BARAKA CUSTOMER MARKET</v>
          </cell>
          <cell r="Q385" t="str">
            <v xml:space="preserve"> 60 DANFORTH RD UNIT 4</v>
          </cell>
          <cell r="S385"/>
          <cell r="T385" t="str">
            <v>SCARBOROUGH</v>
          </cell>
          <cell r="U385" t="str">
            <v>M1L3W4</v>
          </cell>
          <cell r="V385">
            <v>43510.541666666701</v>
          </cell>
          <cell r="W385">
            <v>43521</v>
          </cell>
          <cell r="X385">
            <v>2019</v>
          </cell>
        </row>
        <row r="386">
          <cell r="C386" t="str">
            <v>642035-062</v>
          </cell>
          <cell r="E386" t="str">
            <v>1571324 ONTARIO LTD</v>
          </cell>
          <cell r="F386" t="str">
            <v>Edward</v>
          </cell>
          <cell r="G386" t="str">
            <v>Lam</v>
          </cell>
          <cell r="H386" t="str">
            <v xml:space="preserve">4169959320        </v>
          </cell>
          <cell r="I386" t="str">
            <v>lamavi@sympatico.ca</v>
          </cell>
          <cell r="J386" t="str">
            <v xml:space="preserve"> 327 SPADINA AVE FLOOR 2ND</v>
          </cell>
          <cell r="L386"/>
          <cell r="M386" t="str">
            <v>TORONTO</v>
          </cell>
          <cell r="N386" t="str">
            <v>M5T2E9</v>
          </cell>
          <cell r="O386" t="str">
            <v>1571324 ONTARIO LTD</v>
          </cell>
          <cell r="Q386" t="str">
            <v xml:space="preserve"> 327 SPADINA AVE FLOOR 2ND</v>
          </cell>
          <cell r="S386"/>
          <cell r="T386" t="str">
            <v>TORONTO</v>
          </cell>
          <cell r="U386" t="str">
            <v>M5T2E9</v>
          </cell>
          <cell r="V386">
            <v>43334.520833333299</v>
          </cell>
          <cell r="W386">
            <v>43497</v>
          </cell>
          <cell r="X386">
            <v>2019</v>
          </cell>
        </row>
        <row r="387">
          <cell r="C387" t="str">
            <v>642035-162</v>
          </cell>
          <cell r="E387" t="str">
            <v>NOORANI JET LUBE INC</v>
          </cell>
          <cell r="F387" t="str">
            <v>Shabbir</v>
          </cell>
          <cell r="G387" t="str">
            <v>Shaikh</v>
          </cell>
          <cell r="H387" t="str">
            <v xml:space="preserve">6473430700        </v>
          </cell>
          <cell r="I387" t="str">
            <v>ezlube776@hotmail.com</v>
          </cell>
          <cell r="J387" t="str">
            <v xml:space="preserve"> 1971 LAWRENCE AVE E</v>
          </cell>
          <cell r="L387"/>
          <cell r="M387" t="str">
            <v>SCARBOROUGH</v>
          </cell>
          <cell r="N387" t="str">
            <v>M1R2Z2</v>
          </cell>
          <cell r="O387" t="str">
            <v>NOORANI JET LUBE INC</v>
          </cell>
          <cell r="Q387" t="str">
            <v xml:space="preserve"> 1971 LAWRENCE AVE E</v>
          </cell>
          <cell r="S387"/>
          <cell r="T387" t="str">
            <v>SCARBOROUGH</v>
          </cell>
          <cell r="U387" t="str">
            <v>M1R2Z2</v>
          </cell>
          <cell r="V387">
            <v>43360.447916666701</v>
          </cell>
          <cell r="W387">
            <v>43516</v>
          </cell>
          <cell r="X387">
            <v>2019</v>
          </cell>
        </row>
        <row r="388">
          <cell r="C388" t="str">
            <v>642035-214</v>
          </cell>
          <cell r="E388" t="str">
            <v>1584369 ONTARIO INC</v>
          </cell>
          <cell r="F388" t="str">
            <v>Eli</v>
          </cell>
          <cell r="G388" t="str">
            <v>Thava</v>
          </cell>
          <cell r="H388" t="str">
            <v xml:space="preserve">4166654756        </v>
          </cell>
          <cell r="I388" t="str">
            <v>mathantaxservices@gmail.com</v>
          </cell>
          <cell r="J388" t="str">
            <v xml:space="preserve"> 1290 FINCH AVE W UNIT 23</v>
          </cell>
          <cell r="L388"/>
          <cell r="M388" t="str">
            <v>NORTH YORK</v>
          </cell>
          <cell r="N388" t="str">
            <v>M3J 3K3</v>
          </cell>
          <cell r="O388" t="str">
            <v>1584369 ONTARIO INC</v>
          </cell>
          <cell r="Q388" t="str">
            <v xml:space="preserve"> 1290 FINCH AVE W UNIT 23</v>
          </cell>
          <cell r="S388"/>
          <cell r="T388" t="str">
            <v>NORTH YORK</v>
          </cell>
          <cell r="U388" t="str">
            <v>M3J 3K3</v>
          </cell>
          <cell r="V388">
            <v>43372.4375</v>
          </cell>
          <cell r="W388">
            <v>43507</v>
          </cell>
          <cell r="X388">
            <v>2019</v>
          </cell>
        </row>
        <row r="389">
          <cell r="C389" t="str">
            <v>642035-289</v>
          </cell>
          <cell r="E389" t="str">
            <v>PACE CENTRE FOR LEARNING</v>
          </cell>
          <cell r="F389" t="str">
            <v>Hayley</v>
          </cell>
          <cell r="G389" t="str">
            <v>Lao</v>
          </cell>
          <cell r="H389" t="str">
            <v xml:space="preserve">4165771803        </v>
          </cell>
          <cell r="I389" t="str">
            <v>pacecentre88@gmail.com</v>
          </cell>
          <cell r="J389" t="str">
            <v xml:space="preserve"> 1425 DANFORTH AVE UNIT EAST</v>
          </cell>
          <cell r="L389"/>
          <cell r="M389" t="str">
            <v>TORONTO</v>
          </cell>
          <cell r="N389" t="str">
            <v>M4J 1N3</v>
          </cell>
          <cell r="O389" t="str">
            <v>PACE CENTRE FOR LEARNING</v>
          </cell>
          <cell r="Q389" t="str">
            <v xml:space="preserve"> 1425 DANFORTH AVE UNIT EAST</v>
          </cell>
          <cell r="S389"/>
          <cell r="T389" t="str">
            <v>TORONTO</v>
          </cell>
          <cell r="U389" t="str">
            <v>M4J 1N3</v>
          </cell>
          <cell r="V389">
            <v>43398.677083333299</v>
          </cell>
          <cell r="W389">
            <v>43518</v>
          </cell>
          <cell r="X389">
            <v>2019</v>
          </cell>
        </row>
        <row r="390">
          <cell r="C390" t="str">
            <v>642035-361</v>
          </cell>
          <cell r="E390" t="str">
            <v>1958886 ONTARIO INC</v>
          </cell>
          <cell r="F390" t="str">
            <v>Ricardo</v>
          </cell>
          <cell r="G390" t="str">
            <v>DeSilva</v>
          </cell>
          <cell r="H390" t="str">
            <v xml:space="preserve">4169167888        </v>
          </cell>
          <cell r="I390" t="str">
            <v>ixlauto@hotmail.com</v>
          </cell>
          <cell r="J390" t="str">
            <v xml:space="preserve"> 405 SPADINA AVE</v>
          </cell>
          <cell r="L390"/>
          <cell r="M390" t="str">
            <v>TORONTO</v>
          </cell>
          <cell r="N390" t="str">
            <v>M5T2G6</v>
          </cell>
          <cell r="O390" t="str">
            <v>1958886 ONTARIO INC</v>
          </cell>
          <cell r="Q390" t="str">
            <v xml:space="preserve"> 405 SPADINA AVE</v>
          </cell>
          <cell r="S390"/>
          <cell r="T390" t="str">
            <v>TORONTO</v>
          </cell>
          <cell r="U390" t="str">
            <v>M5T2G6</v>
          </cell>
          <cell r="V390">
            <v>43426.645833333299</v>
          </cell>
          <cell r="W390">
            <v>43495</v>
          </cell>
          <cell r="X390">
            <v>2019</v>
          </cell>
        </row>
        <row r="391">
          <cell r="C391" t="str">
            <v>642035-384</v>
          </cell>
          <cell r="E391" t="str">
            <v xml:space="preserve">SINGH,SHEELA </v>
          </cell>
          <cell r="F391" t="str">
            <v>Sheela</v>
          </cell>
          <cell r="G391" t="str">
            <v>Singh</v>
          </cell>
          <cell r="H391" t="str">
            <v xml:space="preserve">4168319696        </v>
          </cell>
          <cell r="I391" t="str">
            <v>svick1979@yahoo.ca</v>
          </cell>
          <cell r="J391" t="str">
            <v xml:space="preserve"> 1401 GERRARD ST E</v>
          </cell>
          <cell r="L391"/>
          <cell r="M391" t="str">
            <v>TORONTO</v>
          </cell>
          <cell r="N391" t="str">
            <v>M4L 1Z5</v>
          </cell>
          <cell r="O391" t="str">
            <v xml:space="preserve">SINGH,SHEELA </v>
          </cell>
          <cell r="Q391" t="str">
            <v xml:space="preserve"> 1401 GERRARD ST E</v>
          </cell>
          <cell r="S391"/>
          <cell r="T391" t="str">
            <v>TORONTO</v>
          </cell>
          <cell r="U391" t="str">
            <v>M4L 1Z5</v>
          </cell>
          <cell r="V391">
            <v>43431.479166666701</v>
          </cell>
          <cell r="W391">
            <v>43502</v>
          </cell>
          <cell r="X391">
            <v>2019</v>
          </cell>
        </row>
        <row r="392">
          <cell r="C392" t="str">
            <v>642035-404</v>
          </cell>
          <cell r="E392" t="str">
            <v>1032757 ONTARIO LTD O/A RAINBOWS</v>
          </cell>
          <cell r="F392" t="str">
            <v>Lak</v>
          </cell>
          <cell r="G392" t="str">
            <v>Manak</v>
          </cell>
          <cell r="H392" t="str">
            <v xml:space="preserve">4169370702        </v>
          </cell>
          <cell r="I392" t="str">
            <v>rainbowkids@live.ca</v>
          </cell>
          <cell r="J392" t="str">
            <v xml:space="preserve"> 3495 LAWRENCE AVE E UNIT CB008</v>
          </cell>
          <cell r="L392"/>
          <cell r="M392" t="str">
            <v>SCARBOROUGH</v>
          </cell>
          <cell r="N392" t="str">
            <v>M1H1B2</v>
          </cell>
          <cell r="O392" t="str">
            <v>1032757 ONTARIO LTD O/A RAINBOWS</v>
          </cell>
          <cell r="Q392" t="str">
            <v xml:space="preserve"> 3495 LAWRENCE AVE E UNIT CB008</v>
          </cell>
          <cell r="S392"/>
          <cell r="T392" t="str">
            <v>SCARBOROUGH</v>
          </cell>
          <cell r="U392" t="str">
            <v>M1H1B2</v>
          </cell>
          <cell r="V392">
            <v>43437.541666666701</v>
          </cell>
          <cell r="W392">
            <v>43497</v>
          </cell>
          <cell r="X392">
            <v>2019</v>
          </cell>
        </row>
        <row r="393">
          <cell r="C393" t="str">
            <v>642035-417</v>
          </cell>
          <cell r="E393" t="str">
            <v>JUNES FLOWER AND GIFT SHOP</v>
          </cell>
          <cell r="F393" t="str">
            <v>Eugene</v>
          </cell>
          <cell r="G393" t="str">
            <v>Cuccia</v>
          </cell>
          <cell r="H393" t="str">
            <v xml:space="preserve">4164918899        </v>
          </cell>
          <cell r="I393" t="str">
            <v>junesflowershop@hotmail.ca</v>
          </cell>
          <cell r="J393" t="str">
            <v xml:space="preserve"> 2812 VICTORIA PARK AVE</v>
          </cell>
          <cell r="L393"/>
          <cell r="M393" t="str">
            <v>NORTH YORK</v>
          </cell>
          <cell r="N393" t="str">
            <v>M2J 4A8</v>
          </cell>
          <cell r="O393" t="str">
            <v>JUNES FLOWER AND GIFT SHOP</v>
          </cell>
          <cell r="Q393" t="str">
            <v xml:space="preserve"> 2812 VICTORIA PARK AVE</v>
          </cell>
          <cell r="S393"/>
          <cell r="T393" t="str">
            <v>NORTH YORK</v>
          </cell>
          <cell r="U393" t="str">
            <v>M2J 4A8</v>
          </cell>
          <cell r="V393">
            <v>43440.375</v>
          </cell>
          <cell r="W393">
            <v>43504</v>
          </cell>
          <cell r="X393">
            <v>2019</v>
          </cell>
        </row>
        <row r="394">
          <cell r="C394" t="str">
            <v>642035-423</v>
          </cell>
          <cell r="E394" t="str">
            <v>MD DEVELOPMENT</v>
          </cell>
          <cell r="F394" t="str">
            <v>John</v>
          </cell>
          <cell r="G394" t="str">
            <v>Cheong</v>
          </cell>
          <cell r="H394" t="str">
            <v xml:space="preserve">6479478862        </v>
          </cell>
          <cell r="I394" t="str">
            <v>john@greengateestates.com</v>
          </cell>
          <cell r="J394" t="str">
            <v xml:space="preserve"> 255 DUNCAN MILL RD UNIT 709</v>
          </cell>
          <cell r="L394"/>
          <cell r="M394" t="str">
            <v>NORTH YORK</v>
          </cell>
          <cell r="N394" t="str">
            <v>M3B3H9</v>
          </cell>
          <cell r="O394" t="str">
            <v>MD DEVELOPMENT</v>
          </cell>
          <cell r="Q394" t="str">
            <v xml:space="preserve"> 255 DUNCAN MILL RD UNIT 709</v>
          </cell>
          <cell r="S394"/>
          <cell r="T394" t="str">
            <v>NORTH YORK</v>
          </cell>
          <cell r="U394" t="str">
            <v>M3B3H9</v>
          </cell>
          <cell r="V394">
            <v>43447.625</v>
          </cell>
          <cell r="W394">
            <v>43521</v>
          </cell>
          <cell r="X394">
            <v>2019</v>
          </cell>
        </row>
        <row r="395">
          <cell r="C395" t="str">
            <v>642035-424</v>
          </cell>
          <cell r="E395" t="str">
            <v>MULTI ACCESSORIES LTD.</v>
          </cell>
          <cell r="F395" t="str">
            <v>Ken</v>
          </cell>
          <cell r="G395" t="str">
            <v>Chiu</v>
          </cell>
          <cell r="H395" t="str">
            <v xml:space="preserve">6473436998        </v>
          </cell>
          <cell r="I395" t="str">
            <v>multilyns@hotmail.com</v>
          </cell>
          <cell r="J395" t="str">
            <v xml:space="preserve"> 3850 SHEPPARD AVE E UNIT 83</v>
          </cell>
          <cell r="L395"/>
          <cell r="M395" t="str">
            <v>SCARBOROUGH</v>
          </cell>
          <cell r="N395" t="str">
            <v>M1T 3L4</v>
          </cell>
          <cell r="O395" t="str">
            <v>MULTI ACCESSORIES LTD.</v>
          </cell>
          <cell r="Q395" t="str">
            <v xml:space="preserve"> 3850 SHEPPARD AVE E UNIT 83</v>
          </cell>
          <cell r="S395"/>
          <cell r="T395" t="str">
            <v>SCARBOROUGH</v>
          </cell>
          <cell r="U395" t="str">
            <v>M1T 3L4</v>
          </cell>
          <cell r="V395">
            <v>43441.458333333299</v>
          </cell>
          <cell r="W395">
            <v>43517</v>
          </cell>
          <cell r="X395">
            <v>2019</v>
          </cell>
        </row>
        <row r="396">
          <cell r="C396" t="str">
            <v>642035-429</v>
          </cell>
          <cell r="E396" t="str">
            <v>2478942 ONTARIO INC O/A DRUMSTICKZ</v>
          </cell>
          <cell r="F396" t="str">
            <v>Sumaiye</v>
          </cell>
          <cell r="G396" t="str">
            <v>Sheri</v>
          </cell>
          <cell r="H396" t="str">
            <v xml:space="preserve">6477487861        </v>
          </cell>
          <cell r="I396" t="str">
            <v>summan123@hotmail.com</v>
          </cell>
          <cell r="J396" t="str">
            <v xml:space="preserve"> 25 OVERLEA BLVD SUITE 8</v>
          </cell>
          <cell r="L396"/>
          <cell r="M396" t="str">
            <v>EAST YORK</v>
          </cell>
          <cell r="N396" t="str">
            <v>M4H1P9</v>
          </cell>
          <cell r="O396" t="str">
            <v>2478942 ONTARIO INC O/A DRUMSTICKZ</v>
          </cell>
          <cell r="Q396" t="str">
            <v xml:space="preserve"> 25 OVERLEA BLVD SUITE 8</v>
          </cell>
          <cell r="S396"/>
          <cell r="T396" t="str">
            <v>EAST YORK</v>
          </cell>
          <cell r="U396" t="str">
            <v>M4H1P9</v>
          </cell>
          <cell r="V396">
            <v>43451.427083333299</v>
          </cell>
          <cell r="W396">
            <v>43521</v>
          </cell>
          <cell r="X396">
            <v>2019</v>
          </cell>
        </row>
        <row r="397">
          <cell r="C397" t="str">
            <v>642035-435</v>
          </cell>
          <cell r="E397" t="str">
            <v>I BLOSSOM BEAUTY SALON INC</v>
          </cell>
          <cell r="F397" t="str">
            <v>Nitesh</v>
          </cell>
          <cell r="G397" t="str">
            <v>Vaidya</v>
          </cell>
          <cell r="H397" t="str">
            <v xml:space="preserve">6472416892        </v>
          </cell>
          <cell r="I397" t="str">
            <v>nvaidya22@gmail.com</v>
          </cell>
          <cell r="J397" t="str">
            <v xml:space="preserve"> 1583 ELLESMERE RD</v>
          </cell>
          <cell r="L397"/>
          <cell r="M397" t="str">
            <v>SCARBOROUGH</v>
          </cell>
          <cell r="N397" t="str">
            <v>M1P2Y3</v>
          </cell>
          <cell r="O397" t="str">
            <v>I BLOSSOM BEAUTY SALON INC</v>
          </cell>
          <cell r="Q397" t="str">
            <v xml:space="preserve"> 1583 ELLESMERE RD</v>
          </cell>
          <cell r="S397"/>
          <cell r="T397" t="str">
            <v>SCARBOROUGH</v>
          </cell>
          <cell r="U397" t="str">
            <v>M1P2Y3</v>
          </cell>
          <cell r="V397">
            <v>43452.5</v>
          </cell>
          <cell r="W397">
            <v>43509</v>
          </cell>
          <cell r="X397">
            <v>2019</v>
          </cell>
        </row>
        <row r="398">
          <cell r="C398" t="str">
            <v>642035-436</v>
          </cell>
          <cell r="E398" t="str">
            <v>2164910 ONTARIO INCORPORATED O/A DEVIK PHARMA</v>
          </cell>
          <cell r="F398" t="str">
            <v>Rathi</v>
          </cell>
          <cell r="G398" t="str">
            <v>Param</v>
          </cell>
          <cell r="H398" t="str">
            <v xml:space="preserve">6479987374        </v>
          </cell>
          <cell r="I398" t="str">
            <v>rathi@nacptpharmacollege.com</v>
          </cell>
          <cell r="J398" t="str">
            <v xml:space="preserve"> 5310 FINCH AVE E UNIT 9</v>
          </cell>
          <cell r="L398"/>
          <cell r="M398" t="str">
            <v>SCARBOROUGH</v>
          </cell>
          <cell r="N398" t="str">
            <v>M1S5E8</v>
          </cell>
          <cell r="O398" t="str">
            <v>2164910 ONTARIO INCORPORATED O/A DEVIK PHARMA</v>
          </cell>
          <cell r="Q398" t="str">
            <v xml:space="preserve"> 5310 FINCH AVE E UNIT 9</v>
          </cell>
          <cell r="S398"/>
          <cell r="T398" t="str">
            <v>SCARBOROUGH</v>
          </cell>
          <cell r="U398" t="str">
            <v>M1S5E8</v>
          </cell>
          <cell r="V398">
            <v>43453.416666666701</v>
          </cell>
          <cell r="W398">
            <v>43516</v>
          </cell>
          <cell r="X398">
            <v>2019</v>
          </cell>
        </row>
        <row r="399">
          <cell r="C399" t="str">
            <v>642035-440</v>
          </cell>
          <cell r="E399" t="str">
            <v>KAYSAREE DALLA INC</v>
          </cell>
          <cell r="F399" t="str">
            <v>Frank</v>
          </cell>
          <cell r="G399" t="str">
            <v>Gulcharan</v>
          </cell>
          <cell r="H399" t="str">
            <v xml:space="preserve">6472844812        </v>
          </cell>
          <cell r="I399" t="str">
            <v>frankandsonsinc@gmail.com</v>
          </cell>
          <cell r="J399" t="str">
            <v xml:space="preserve"> 205 NANTUCKET BLVD UNIT 1</v>
          </cell>
          <cell r="L399"/>
          <cell r="M399" t="str">
            <v>SCARBOROUGH</v>
          </cell>
          <cell r="N399" t="str">
            <v>M1P2P2</v>
          </cell>
          <cell r="O399" t="str">
            <v>KAYSAREE DALLA INC</v>
          </cell>
          <cell r="Q399" t="str">
            <v xml:space="preserve"> 205 NANTUCKET BLVD UNIT 1</v>
          </cell>
          <cell r="S399"/>
          <cell r="T399" t="str">
            <v>SCARBOROUGH</v>
          </cell>
          <cell r="U399" t="str">
            <v>M1P2P2</v>
          </cell>
          <cell r="V399">
            <v>43465.416666666701</v>
          </cell>
          <cell r="W399">
            <v>43510</v>
          </cell>
          <cell r="X399">
            <v>2019</v>
          </cell>
        </row>
        <row r="400">
          <cell r="C400" t="str">
            <v>642035-443</v>
          </cell>
          <cell r="E400" t="str">
            <v>1606279 ONTARIO LTD</v>
          </cell>
          <cell r="F400" t="str">
            <v>Chaoyi</v>
          </cell>
          <cell r="G400" t="str">
            <v>Liu</v>
          </cell>
          <cell r="H400" t="str">
            <v xml:space="preserve">6478853287        </v>
          </cell>
          <cell r="I400" t="str">
            <v>huntingwoodsquare@outlook.com</v>
          </cell>
          <cell r="J400" t="str">
            <v xml:space="preserve"> 2582 BIRCHMOUNT RD UNIT HOUSE</v>
          </cell>
          <cell r="L400"/>
          <cell r="M400" t="str">
            <v>SCARBOROUGH</v>
          </cell>
          <cell r="N400" t="str">
            <v>M1T 2M5</v>
          </cell>
          <cell r="O400" t="str">
            <v>1606279 ONTARIO LTD</v>
          </cell>
          <cell r="Q400" t="str">
            <v xml:space="preserve"> 2582 BIRCHMOUNT RD UNIT HOUSE</v>
          </cell>
          <cell r="S400"/>
          <cell r="T400" t="str">
            <v>SCARBOROUGH</v>
          </cell>
          <cell r="U400" t="str">
            <v>M1T 2M5</v>
          </cell>
          <cell r="V400">
            <v>43448.416666666701</v>
          </cell>
          <cell r="W400">
            <v>43497</v>
          </cell>
          <cell r="X400">
            <v>2019</v>
          </cell>
        </row>
        <row r="401">
          <cell r="C401" t="str">
            <v>642035-449</v>
          </cell>
          <cell r="E401" t="str">
            <v>ST ANDREW'S FISH &amp; CHIPS</v>
          </cell>
          <cell r="F401" t="str">
            <v>Angie</v>
          </cell>
          <cell r="G401" t="str">
            <v>Kelly</v>
          </cell>
          <cell r="H401" t="str">
            <v xml:space="preserve">4164316574        </v>
          </cell>
          <cell r="I401" t="str">
            <v>angkelly@outlook.com</v>
          </cell>
          <cell r="J401" t="str">
            <v xml:space="preserve"> 1591 ELLESMERE RD</v>
          </cell>
          <cell r="L401"/>
          <cell r="M401" t="str">
            <v>SCARBOROUGH</v>
          </cell>
          <cell r="N401" t="str">
            <v>M1P2Y3</v>
          </cell>
          <cell r="O401" t="str">
            <v>ST ANDREW'S FISH &amp; CHIPS</v>
          </cell>
          <cell r="Q401" t="str">
            <v xml:space="preserve"> 1591 ELLESMERE RD</v>
          </cell>
          <cell r="S401"/>
          <cell r="T401" t="str">
            <v>SCARBOROUGH</v>
          </cell>
          <cell r="U401" t="str">
            <v>M1P2Y3</v>
          </cell>
          <cell r="V401">
            <v>43452.5</v>
          </cell>
          <cell r="W401">
            <v>43509</v>
          </cell>
          <cell r="X401">
            <v>2019</v>
          </cell>
        </row>
        <row r="402">
          <cell r="C402" t="str">
            <v>642035-450</v>
          </cell>
          <cell r="E402" t="str">
            <v>AS SEEN ON TV</v>
          </cell>
          <cell r="F402" t="str">
            <v>Vinaykumar</v>
          </cell>
          <cell r="G402" t="str">
            <v>Angra</v>
          </cell>
          <cell r="H402" t="str">
            <v xml:space="preserve">4165519609        </v>
          </cell>
          <cell r="I402" t="str">
            <v>asseenontvgadgets@gmail.com</v>
          </cell>
          <cell r="J402" t="str">
            <v xml:space="preserve"> 1530 ALBION RD UNIT 66</v>
          </cell>
          <cell r="L402"/>
          <cell r="M402" t="str">
            <v>ETOBICOKE</v>
          </cell>
          <cell r="N402" t="str">
            <v>M9V 1B4</v>
          </cell>
          <cell r="O402" t="str">
            <v>AS SEEN ON TV</v>
          </cell>
          <cell r="Q402" t="str">
            <v xml:space="preserve"> 1530 ALBION RD UNIT 66</v>
          </cell>
          <cell r="S402"/>
          <cell r="T402" t="str">
            <v>ETOBICOKE</v>
          </cell>
          <cell r="U402" t="str">
            <v>M9V 1B4</v>
          </cell>
          <cell r="V402">
            <v>43453.489583333299</v>
          </cell>
          <cell r="W402">
            <v>43523</v>
          </cell>
          <cell r="X402">
            <v>2019</v>
          </cell>
        </row>
        <row r="403">
          <cell r="C403" t="str">
            <v>642035-459</v>
          </cell>
          <cell r="E403" t="str">
            <v>1689550 ONT LTD O/A DOUBLE DOUBLE PIZZA CHICKEN</v>
          </cell>
          <cell r="F403" t="str">
            <v>Manookaand</v>
          </cell>
          <cell r="G403" t="str">
            <v>Poologanathan</v>
          </cell>
          <cell r="H403" t="str">
            <v xml:space="preserve">6478545830        </v>
          </cell>
          <cell r="I403" t="str">
            <v>ddpizza2018@gmail.com</v>
          </cell>
          <cell r="J403" t="str">
            <v xml:space="preserve"> 2829 KINGSTON RD</v>
          </cell>
          <cell r="L403"/>
          <cell r="M403" t="str">
            <v>SCARBOROUGH</v>
          </cell>
          <cell r="N403" t="str">
            <v>M1M1N2</v>
          </cell>
          <cell r="O403" t="str">
            <v>1689550 ONT LTD O/A DOUBLE DOUBLE PIZZA CHICKEN</v>
          </cell>
          <cell r="Q403" t="str">
            <v xml:space="preserve"> 2829 KINGSTON RD</v>
          </cell>
          <cell r="S403"/>
          <cell r="T403" t="str">
            <v>SCARBOROUGH</v>
          </cell>
          <cell r="U403" t="str">
            <v>M1M1N2</v>
          </cell>
          <cell r="V403">
            <v>43458.416666666701</v>
          </cell>
          <cell r="W403">
            <v>43503</v>
          </cell>
          <cell r="X403">
            <v>2019</v>
          </cell>
        </row>
        <row r="404">
          <cell r="C404" t="str">
            <v>642035-462</v>
          </cell>
          <cell r="E404" t="str">
            <v>RIZVI ELECTRONICS 777</v>
          </cell>
          <cell r="F404" t="str">
            <v xml:space="preserve">Gohar </v>
          </cell>
          <cell r="G404" t="str">
            <v xml:space="preserve">Zaidi </v>
          </cell>
          <cell r="H404" t="str">
            <v xml:space="preserve">4164936622        </v>
          </cell>
          <cell r="I404" t="str">
            <v>goharz777@hotmail.com</v>
          </cell>
          <cell r="J404" t="str">
            <v xml:space="preserve"> 2900 WARDEN AVE UNIT 252</v>
          </cell>
          <cell r="L404"/>
          <cell r="M404" t="str">
            <v>SCARBOROUGH</v>
          </cell>
          <cell r="N404" t="str">
            <v>M1W2S8</v>
          </cell>
          <cell r="O404" t="str">
            <v>RIZVI ELECTRONICS 777</v>
          </cell>
          <cell r="Q404" t="str">
            <v xml:space="preserve"> 2900 WARDEN AVE UNIT 252</v>
          </cell>
          <cell r="S404"/>
          <cell r="T404" t="str">
            <v>SCARBOROUGH</v>
          </cell>
          <cell r="U404" t="str">
            <v>M1W2S8</v>
          </cell>
          <cell r="V404">
            <v>43462.46875</v>
          </cell>
          <cell r="W404">
            <v>43503</v>
          </cell>
          <cell r="X404">
            <v>2019</v>
          </cell>
        </row>
        <row r="405">
          <cell r="C405" t="str">
            <v>642035-464</v>
          </cell>
          <cell r="E405" t="str">
            <v>SUPER CHOYS CHINESE RESTAURANT</v>
          </cell>
          <cell r="F405" t="str">
            <v>Selvarajah</v>
          </cell>
          <cell r="G405" t="str">
            <v>Arumugam</v>
          </cell>
          <cell r="H405" t="str">
            <v xml:space="preserve">4162664538        </v>
          </cell>
          <cell r="I405" t="str">
            <v>no-email@no-email.ca</v>
          </cell>
          <cell r="J405" t="str">
            <v xml:space="preserve"> 2825 KINGSTON RD</v>
          </cell>
          <cell r="L405"/>
          <cell r="M405" t="str">
            <v>SCARBOROUGH</v>
          </cell>
          <cell r="N405" t="str">
            <v>M1M 1N2</v>
          </cell>
          <cell r="O405" t="str">
            <v>SUPER CHOYS CHINESE RESTAURANT</v>
          </cell>
          <cell r="Q405" t="str">
            <v xml:space="preserve"> 2825 KINGSTON RD</v>
          </cell>
          <cell r="S405"/>
          <cell r="T405" t="str">
            <v>SCARBOROUGH</v>
          </cell>
          <cell r="U405" t="str">
            <v>M1M 1N2</v>
          </cell>
          <cell r="V405">
            <v>43458.479166666701</v>
          </cell>
          <cell r="W405">
            <v>43508</v>
          </cell>
          <cell r="X405">
            <v>2019</v>
          </cell>
        </row>
        <row r="406">
          <cell r="C406" t="str">
            <v>642035-466</v>
          </cell>
          <cell r="E406" t="str">
            <v>GK CONVENIENCE</v>
          </cell>
          <cell r="F406" t="str">
            <v>Arul</v>
          </cell>
          <cell r="G406" t="str">
            <v>Gopal</v>
          </cell>
          <cell r="H406" t="str">
            <v xml:space="preserve">6477033254        </v>
          </cell>
          <cell r="I406" t="str">
            <v>sajey25@hotmail.com</v>
          </cell>
          <cell r="J406" t="str">
            <v xml:space="preserve"> 2821 KINGSTON RD</v>
          </cell>
          <cell r="L406"/>
          <cell r="M406" t="str">
            <v>SCARBOROUGH</v>
          </cell>
          <cell r="N406" t="str">
            <v>M1M 1N2</v>
          </cell>
          <cell r="O406" t="str">
            <v>GK CONVENIENCE</v>
          </cell>
          <cell r="Q406" t="str">
            <v xml:space="preserve"> 2821 KINGSTON RD</v>
          </cell>
          <cell r="S406"/>
          <cell r="T406" t="str">
            <v>SCARBOROUGH</v>
          </cell>
          <cell r="U406" t="str">
            <v>M1M 1N2</v>
          </cell>
          <cell r="V406">
            <v>43458.5</v>
          </cell>
          <cell r="W406">
            <v>43511</v>
          </cell>
          <cell r="X406">
            <v>2019</v>
          </cell>
        </row>
        <row r="407">
          <cell r="C407" t="str">
            <v>642035-468</v>
          </cell>
          <cell r="E407" t="str">
            <v>LIU,YUPENG</v>
          </cell>
          <cell r="F407" t="str">
            <v>Yu Peng</v>
          </cell>
          <cell r="G407" t="str">
            <v>Liu</v>
          </cell>
          <cell r="H407" t="str">
            <v xml:space="preserve">4162912119        </v>
          </cell>
          <cell r="I407" t="str">
            <v>linjie6866@gmail.com</v>
          </cell>
          <cell r="J407" t="str">
            <v xml:space="preserve"> 2580 BIRCHMOUNT RD</v>
          </cell>
          <cell r="L407"/>
          <cell r="M407" t="str">
            <v>SCARBOROUGH</v>
          </cell>
          <cell r="N407" t="str">
            <v>M1T 2M5</v>
          </cell>
          <cell r="O407" t="str">
            <v>LIU,YUPENG</v>
          </cell>
          <cell r="Q407" t="str">
            <v xml:space="preserve"> 2580 BIRCHMOUNT RD</v>
          </cell>
          <cell r="S407"/>
          <cell r="T407" t="str">
            <v>SCARBOROUGH</v>
          </cell>
          <cell r="U407" t="str">
            <v>M1T 2M5</v>
          </cell>
          <cell r="V407">
            <v>43461.427083333299</v>
          </cell>
          <cell r="W407">
            <v>43518</v>
          </cell>
          <cell r="X407">
            <v>2019</v>
          </cell>
        </row>
        <row r="408">
          <cell r="C408" t="str">
            <v>642035-469</v>
          </cell>
          <cell r="E408" t="str">
            <v>MARJO BAKERY LTD</v>
          </cell>
          <cell r="F408" t="str">
            <v>Javier</v>
          </cell>
          <cell r="G408" t="str">
            <v>Silvera</v>
          </cell>
          <cell r="H408" t="str">
            <v xml:space="preserve">4164908687        </v>
          </cell>
          <cell r="I408" t="str">
            <v>info@marjobakery.com</v>
          </cell>
          <cell r="J408" t="str">
            <v xml:space="preserve"> 2838 VICTORIA PARK AVE</v>
          </cell>
          <cell r="L408"/>
          <cell r="M408" t="str">
            <v>NORTH YORK</v>
          </cell>
          <cell r="N408" t="str">
            <v>M2J4A8</v>
          </cell>
          <cell r="O408" t="str">
            <v>MARJO BAKERY LTD</v>
          </cell>
          <cell r="Q408" t="str">
            <v xml:space="preserve"> 2838 VICTORIA PARK AVE</v>
          </cell>
          <cell r="S408"/>
          <cell r="T408" t="str">
            <v>NORTH YORK</v>
          </cell>
          <cell r="U408" t="str">
            <v>M2J4A8</v>
          </cell>
          <cell r="V408">
            <v>43461.479166666701</v>
          </cell>
          <cell r="W408">
            <v>43503</v>
          </cell>
          <cell r="X408">
            <v>2019</v>
          </cell>
        </row>
        <row r="409">
          <cell r="C409" t="str">
            <v>642035-480</v>
          </cell>
          <cell r="E409" t="str">
            <v>123 HAIR SALON</v>
          </cell>
          <cell r="F409" t="str">
            <v>Mandy</v>
          </cell>
          <cell r="G409" t="str">
            <v>Zhao</v>
          </cell>
          <cell r="H409" t="str">
            <v xml:space="preserve">4167563288        </v>
          </cell>
          <cell r="I409" t="str">
            <v>no-email@no-email.com</v>
          </cell>
          <cell r="J409" t="str">
            <v xml:space="preserve"> 3063 PHARMACY AVE</v>
          </cell>
          <cell r="L409"/>
          <cell r="M409" t="str">
            <v>SCARBOROUGH</v>
          </cell>
          <cell r="N409" t="str">
            <v>M1W 2H1</v>
          </cell>
          <cell r="O409" t="str">
            <v>123 HAIR SALON</v>
          </cell>
          <cell r="Q409" t="str">
            <v xml:space="preserve"> 3063 PHARMACY AVE</v>
          </cell>
          <cell r="S409"/>
          <cell r="T409" t="str">
            <v>SCARBOROUGH</v>
          </cell>
          <cell r="U409" t="str">
            <v>M1W 2H1</v>
          </cell>
          <cell r="V409">
            <v>43462.552083333299</v>
          </cell>
          <cell r="W409">
            <v>43518</v>
          </cell>
          <cell r="X409">
            <v>2019</v>
          </cell>
        </row>
        <row r="410">
          <cell r="C410" t="str">
            <v>642035-482</v>
          </cell>
          <cell r="E410" t="str">
            <v>A BOSS SALON</v>
          </cell>
          <cell r="F410" t="str">
            <v>Austin</v>
          </cell>
          <cell r="G410" t="str">
            <v>Li</v>
          </cell>
          <cell r="H410" t="str">
            <v xml:space="preserve">6473285858        </v>
          </cell>
          <cell r="I410" t="str">
            <v>no-email@no-email.com</v>
          </cell>
          <cell r="J410" t="str">
            <v xml:space="preserve"> 2900 WARDEN AVE UNIT 128</v>
          </cell>
          <cell r="L410"/>
          <cell r="M410" t="str">
            <v>SCARBOROUGH</v>
          </cell>
          <cell r="N410" t="str">
            <v>M1W 2S8</v>
          </cell>
          <cell r="O410" t="str">
            <v>A BOSS SALON</v>
          </cell>
          <cell r="Q410" t="str">
            <v xml:space="preserve"> 2900 WARDEN AVE UNIT 128</v>
          </cell>
          <cell r="S410"/>
          <cell r="T410" t="str">
            <v>SCARBOROUGH</v>
          </cell>
          <cell r="U410" t="str">
            <v>M1W 2S8</v>
          </cell>
          <cell r="V410">
            <v>43462.708333333299</v>
          </cell>
          <cell r="W410">
            <v>43523</v>
          </cell>
          <cell r="X410">
            <v>2019</v>
          </cell>
        </row>
        <row r="411">
          <cell r="C411" t="str">
            <v>642035-505</v>
          </cell>
          <cell r="E411" t="str">
            <v>DOLLAR KING PLUS</v>
          </cell>
          <cell r="F411" t="str">
            <v>Selva</v>
          </cell>
          <cell r="G411" t="str">
            <v>Perama</v>
          </cell>
          <cell r="H411" t="str">
            <v xml:space="preserve">4164021372        </v>
          </cell>
          <cell r="I411" t="str">
            <v>pirapaselva57@gmail.com</v>
          </cell>
          <cell r="J411" t="str">
            <v xml:space="preserve"> 2200 MARTIN GROVE RD UNIT 9A</v>
          </cell>
          <cell r="L411"/>
          <cell r="M411" t="str">
            <v>ETOBICOKE</v>
          </cell>
          <cell r="N411" t="str">
            <v>M9V5H9</v>
          </cell>
          <cell r="O411" t="str">
            <v>DOLLAR KING PLUS</v>
          </cell>
          <cell r="Q411" t="str">
            <v xml:space="preserve"> 2200 MARTIN GROVE RD UNIT 9A</v>
          </cell>
          <cell r="S411"/>
          <cell r="T411" t="str">
            <v>ETOBICOKE</v>
          </cell>
          <cell r="U411" t="str">
            <v>M9V5H9</v>
          </cell>
          <cell r="V411">
            <v>43472.677083333299</v>
          </cell>
          <cell r="W411">
            <v>43523</v>
          </cell>
          <cell r="X411">
            <v>2019</v>
          </cell>
        </row>
        <row r="412">
          <cell r="C412" t="str">
            <v>642035-514</v>
          </cell>
          <cell r="E412" t="str">
            <v>NEW DOING WELL</v>
          </cell>
          <cell r="F412" t="str">
            <v>Zujun</v>
          </cell>
          <cell r="G412" t="str">
            <v>Jiang</v>
          </cell>
          <cell r="H412" t="str">
            <v xml:space="preserve">6479693800        </v>
          </cell>
          <cell r="I412" t="str">
            <v>jiangzujun8711@gmail.com</v>
          </cell>
          <cell r="J412" t="str">
            <v xml:space="preserve"> 4789 LESLIE ST</v>
          </cell>
          <cell r="L412"/>
          <cell r="M412" t="str">
            <v>NORTH YORK</v>
          </cell>
          <cell r="N412" t="str">
            <v>M2J2K8</v>
          </cell>
          <cell r="O412" t="str">
            <v>NEW DOING WELL</v>
          </cell>
          <cell r="Q412" t="str">
            <v xml:space="preserve"> 4789 LESLIE ST</v>
          </cell>
          <cell r="S412"/>
          <cell r="T412" t="str">
            <v>NORTH YORK</v>
          </cell>
          <cell r="U412" t="str">
            <v>M2J2K8</v>
          </cell>
          <cell r="V412">
            <v>43474.458333333299</v>
          </cell>
          <cell r="W412">
            <v>43501</v>
          </cell>
          <cell r="X412">
            <v>2019</v>
          </cell>
        </row>
        <row r="413">
          <cell r="C413" t="str">
            <v>642035-516</v>
          </cell>
          <cell r="E413" t="str">
            <v>HAMID AUTO SERVICE LTD.</v>
          </cell>
          <cell r="F413" t="str">
            <v xml:space="preserve">Hamid </v>
          </cell>
          <cell r="G413" t="str">
            <v>Momeni</v>
          </cell>
          <cell r="H413" t="str">
            <v xml:space="preserve">4162872090        </v>
          </cell>
          <cell r="I413" t="str">
            <v>hamidauto6098@gmail.com</v>
          </cell>
          <cell r="J413" t="str">
            <v xml:space="preserve"> 6098 KINGSTON RD</v>
          </cell>
          <cell r="L413"/>
          <cell r="M413" t="str">
            <v>SCARBOROUGH</v>
          </cell>
          <cell r="N413" t="str">
            <v>M1C1K6</v>
          </cell>
          <cell r="O413" t="str">
            <v>HAMID AUTO SERVICE LTD.</v>
          </cell>
          <cell r="Q413" t="str">
            <v xml:space="preserve"> 6098 KINGSTON RD</v>
          </cell>
          <cell r="S413"/>
          <cell r="T413" t="str">
            <v>SCARBOROUGH</v>
          </cell>
          <cell r="U413" t="str">
            <v>M1C1K6</v>
          </cell>
          <cell r="V413">
            <v>43473.375</v>
          </cell>
          <cell r="W413">
            <v>43497</v>
          </cell>
          <cell r="X413">
            <v>2019</v>
          </cell>
        </row>
        <row r="414">
          <cell r="C414" t="str">
            <v>642035-517</v>
          </cell>
          <cell r="E414" t="str">
            <v>DOLLAR PLUS SUPERMARKET</v>
          </cell>
          <cell r="F414" t="str">
            <v>Harold</v>
          </cell>
          <cell r="G414" t="str">
            <v>Sant</v>
          </cell>
          <cell r="H414" t="str">
            <v xml:space="preserve">4162653490        </v>
          </cell>
          <cell r="I414" t="str">
            <v>no-email@no-email.com</v>
          </cell>
          <cell r="J414" t="str">
            <v xml:space="preserve"> 2855 LAWRENCE AVE E</v>
          </cell>
          <cell r="L414"/>
          <cell r="M414" t="str">
            <v>SCARBOROUGH</v>
          </cell>
          <cell r="N414" t="str">
            <v>M1P2S8</v>
          </cell>
          <cell r="O414" t="str">
            <v>DOLLAR PLUS SUPERMARKET</v>
          </cell>
          <cell r="Q414" t="str">
            <v xml:space="preserve"> 2855 LAWRENCE AVE E</v>
          </cell>
          <cell r="S414"/>
          <cell r="T414" t="str">
            <v>SCARBOROUGH</v>
          </cell>
          <cell r="U414" t="str">
            <v>M1P2S8</v>
          </cell>
          <cell r="V414">
            <v>43474.375</v>
          </cell>
          <cell r="W414">
            <v>43493</v>
          </cell>
          <cell r="X414">
            <v>2019</v>
          </cell>
        </row>
        <row r="415">
          <cell r="C415" t="str">
            <v>642035-518</v>
          </cell>
          <cell r="E415" t="str">
            <v>2151241 ONTARIO LTD SHAMINI SRISKANDAKUMARAN</v>
          </cell>
          <cell r="F415" t="str">
            <v>Siris</v>
          </cell>
          <cell r="G415" t="str">
            <v>Thiru</v>
          </cell>
          <cell r="H415" t="str">
            <v xml:space="preserve">9666883614        </v>
          </cell>
          <cell r="I415" t="str">
            <v>amino.1997@live.com</v>
          </cell>
          <cell r="J415" t="str">
            <v xml:space="preserve"> 6091 KINGSTON RD</v>
          </cell>
          <cell r="L415"/>
          <cell r="M415" t="str">
            <v>SCARBOROUGH</v>
          </cell>
          <cell r="N415" t="str">
            <v>M1C1K5</v>
          </cell>
          <cell r="O415" t="str">
            <v>2151241 ONTARIO LTD SHAMINI SRISKANDAKUMARAN</v>
          </cell>
          <cell r="Q415" t="str">
            <v xml:space="preserve"> 6091 KINGSTON RD</v>
          </cell>
          <cell r="S415"/>
          <cell r="T415" t="str">
            <v>SCARBOROUGH</v>
          </cell>
          <cell r="U415" t="str">
            <v>M1C1K5</v>
          </cell>
          <cell r="V415">
            <v>43475.5</v>
          </cell>
          <cell r="W415">
            <v>43521</v>
          </cell>
          <cell r="X415">
            <v>2019</v>
          </cell>
        </row>
        <row r="416">
          <cell r="C416" t="str">
            <v>642035-522</v>
          </cell>
          <cell r="E416" t="str">
            <v xml:space="preserve">JOSEPH,LEON </v>
          </cell>
          <cell r="F416" t="str">
            <v>Leion</v>
          </cell>
          <cell r="G416" t="str">
            <v>Joseph</v>
          </cell>
          <cell r="H416" t="str">
            <v xml:space="preserve">4168070645        </v>
          </cell>
          <cell r="I416" t="str">
            <v>bowthaifood@gmail.com</v>
          </cell>
          <cell r="J416" t="str">
            <v xml:space="preserve"> 4755 LESLIE ST STORE 1306</v>
          </cell>
          <cell r="L416"/>
          <cell r="M416" t="str">
            <v>NORTH YORK</v>
          </cell>
          <cell r="N416" t="str">
            <v>M2J2L3</v>
          </cell>
          <cell r="O416" t="str">
            <v xml:space="preserve">JOSEPH,LEON </v>
          </cell>
          <cell r="Q416" t="str">
            <v xml:space="preserve"> 4755 LESLIE ST STORE 1306</v>
          </cell>
          <cell r="S416"/>
          <cell r="T416" t="str">
            <v>NORTH YORK</v>
          </cell>
          <cell r="U416" t="str">
            <v>M2J2L3</v>
          </cell>
          <cell r="V416">
            <v>43474.677083333299</v>
          </cell>
          <cell r="W416">
            <v>43489</v>
          </cell>
          <cell r="X416">
            <v>2019</v>
          </cell>
        </row>
        <row r="417">
          <cell r="C417" t="str">
            <v>642035-533</v>
          </cell>
          <cell r="E417" t="str">
            <v>GIRLS ARE</v>
          </cell>
          <cell r="F417" t="str">
            <v>Angela</v>
          </cell>
          <cell r="G417" t="str">
            <v>Loucks</v>
          </cell>
          <cell r="H417" t="str">
            <v xml:space="preserve">4166243006        </v>
          </cell>
          <cell r="I417" t="str">
            <v>angela@girls-are.com</v>
          </cell>
          <cell r="J417" t="str">
            <v xml:space="preserve"> 143 MAIN ST STORE NORTH</v>
          </cell>
          <cell r="L417"/>
          <cell r="M417" t="str">
            <v>TORONTO</v>
          </cell>
          <cell r="N417" t="str">
            <v>M4E 2V9</v>
          </cell>
          <cell r="O417" t="str">
            <v>GIRLS ARE</v>
          </cell>
          <cell r="Q417" t="str">
            <v xml:space="preserve"> 143 MAIN ST STORE NORTH</v>
          </cell>
          <cell r="S417"/>
          <cell r="T417" t="str">
            <v>TORONTO</v>
          </cell>
          <cell r="U417" t="str">
            <v>M4E 2V9</v>
          </cell>
          <cell r="V417">
            <v>43475.697916666701</v>
          </cell>
          <cell r="W417">
            <v>43497</v>
          </cell>
          <cell r="X417">
            <v>2019</v>
          </cell>
        </row>
        <row r="418">
          <cell r="C418" t="str">
            <v>642035-537</v>
          </cell>
          <cell r="E418" t="str">
            <v>THE SHIRT SPA</v>
          </cell>
          <cell r="F418" t="str">
            <v>Kyungnam</v>
          </cell>
          <cell r="G418" t="str">
            <v>Cho</v>
          </cell>
          <cell r="H418" t="str">
            <v xml:space="preserve">6478477359        </v>
          </cell>
          <cell r="I418" t="str">
            <v>no-email@no-email.com</v>
          </cell>
          <cell r="J418" t="str">
            <v xml:space="preserve"> 2207 GERRARD ST E</v>
          </cell>
          <cell r="L418"/>
          <cell r="M418" t="str">
            <v>TORONTO</v>
          </cell>
          <cell r="N418" t="str">
            <v>M4E 2C8</v>
          </cell>
          <cell r="O418" t="str">
            <v>THE SHIRT SPA</v>
          </cell>
          <cell r="Q418" t="str">
            <v xml:space="preserve"> 2207 GERRARD ST E</v>
          </cell>
          <cell r="S418"/>
          <cell r="T418" t="str">
            <v>TORONTO</v>
          </cell>
          <cell r="U418" t="str">
            <v>M4E 2C8</v>
          </cell>
          <cell r="V418">
            <v>43479.40625</v>
          </cell>
          <cell r="W418">
            <v>43515</v>
          </cell>
          <cell r="X418">
            <v>2019</v>
          </cell>
        </row>
        <row r="419">
          <cell r="C419" t="str">
            <v>642035-539</v>
          </cell>
          <cell r="E419" t="str">
            <v>SAK &amp; RUN</v>
          </cell>
          <cell r="F419" t="str">
            <v>Nicole</v>
          </cell>
          <cell r="G419" t="str">
            <v>King</v>
          </cell>
          <cell r="H419" t="str">
            <v xml:space="preserve">4164802222        </v>
          </cell>
          <cell r="I419" t="str">
            <v>sales@in-bloom.ca</v>
          </cell>
          <cell r="J419" t="str">
            <v xml:space="preserve"> 165 MAIN ST</v>
          </cell>
          <cell r="L419"/>
          <cell r="M419" t="str">
            <v>TORONTO</v>
          </cell>
          <cell r="N419" t="str">
            <v>M4E2V9</v>
          </cell>
          <cell r="O419" t="str">
            <v>SAK &amp; RUN</v>
          </cell>
          <cell r="Q419" t="str">
            <v xml:space="preserve"> 165 MAIN ST</v>
          </cell>
          <cell r="S419"/>
          <cell r="T419" t="str">
            <v>TORONTO</v>
          </cell>
          <cell r="U419" t="str">
            <v>M4E2V9</v>
          </cell>
          <cell r="V419">
            <v>43480.375</v>
          </cell>
          <cell r="W419">
            <v>43497</v>
          </cell>
          <cell r="X419">
            <v>2019</v>
          </cell>
        </row>
        <row r="420">
          <cell r="C420" t="str">
            <v>642035-547</v>
          </cell>
          <cell r="E420" t="str">
            <v>KENDALE CLEANERS</v>
          </cell>
          <cell r="F420" t="str">
            <v>Fawad</v>
          </cell>
          <cell r="G420" t="str">
            <v>Mohammad Masoom</v>
          </cell>
          <cell r="H420" t="str">
            <v xml:space="preserve">2892003822        </v>
          </cell>
          <cell r="I420" t="str">
            <v>fawadmasoomy12@yahoo.com</v>
          </cell>
          <cell r="J420" t="str">
            <v xml:space="preserve"> 2067 LAWRENCE AVE W</v>
          </cell>
          <cell r="L420"/>
          <cell r="M420" t="str">
            <v>YORK</v>
          </cell>
          <cell r="N420" t="str">
            <v>M9N 1H7</v>
          </cell>
          <cell r="O420" t="str">
            <v>KENDALE CLEANERS</v>
          </cell>
          <cell r="Q420" t="str">
            <v xml:space="preserve"> 2067 LAWRENCE AVE W</v>
          </cell>
          <cell r="S420"/>
          <cell r="T420" t="str">
            <v>YORK</v>
          </cell>
          <cell r="U420" t="str">
            <v>M9N 1H7</v>
          </cell>
          <cell r="V420">
            <v>43481.375</v>
          </cell>
          <cell r="W420">
            <v>43503</v>
          </cell>
          <cell r="X420">
            <v>2019</v>
          </cell>
        </row>
        <row r="421">
          <cell r="C421" t="str">
            <v>642035-548</v>
          </cell>
          <cell r="E421" t="str">
            <v>NATIONAL AUTO REMARKETING</v>
          </cell>
          <cell r="F421" t="str">
            <v>Ahmad</v>
          </cell>
          <cell r="G421" t="str">
            <v>Darwish</v>
          </cell>
          <cell r="H421" t="str">
            <v xml:space="preserve">4167484888        </v>
          </cell>
          <cell r="I421" t="str">
            <v>nationalauto1@bellnet.ca</v>
          </cell>
          <cell r="J421" t="str">
            <v xml:space="preserve"> 431 SIGNET DR</v>
          </cell>
          <cell r="L421"/>
          <cell r="M421" t="str">
            <v>NORTH YORK</v>
          </cell>
          <cell r="N421" t="str">
            <v>M9L1V5</v>
          </cell>
          <cell r="O421" t="str">
            <v>NATIONAL AUTO REMARKETING</v>
          </cell>
          <cell r="Q421" t="str">
            <v xml:space="preserve"> 431 SIGNET DR</v>
          </cell>
          <cell r="S421"/>
          <cell r="T421" t="str">
            <v>NORTH YORK</v>
          </cell>
          <cell r="U421" t="str">
            <v>M9L1V5</v>
          </cell>
          <cell r="V421">
            <v>43486.458333333299</v>
          </cell>
          <cell r="W421">
            <v>43503</v>
          </cell>
          <cell r="X421">
            <v>2019</v>
          </cell>
        </row>
        <row r="422">
          <cell r="C422" t="str">
            <v>642035-549</v>
          </cell>
          <cell r="E422" t="str">
            <v>RAMA AUTO SERVICE LTD</v>
          </cell>
          <cell r="F422" t="str">
            <v>Ashour</v>
          </cell>
          <cell r="G422" t="str">
            <v>Eshaq</v>
          </cell>
          <cell r="H422" t="str">
            <v xml:space="preserve">6478298848        </v>
          </cell>
          <cell r="I422" t="str">
            <v>ashur_kamil@yahoo.com</v>
          </cell>
          <cell r="J422" t="str">
            <v xml:space="preserve"> 435 SIGNET DR</v>
          </cell>
          <cell r="L422"/>
          <cell r="M422" t="str">
            <v>NORTH YORK</v>
          </cell>
          <cell r="N422" t="str">
            <v>M9L1V5</v>
          </cell>
          <cell r="O422" t="str">
            <v>RAMA AUTO SERVICE LTD</v>
          </cell>
          <cell r="Q422" t="str">
            <v xml:space="preserve"> 435 SIGNET DR</v>
          </cell>
          <cell r="S422"/>
          <cell r="T422" t="str">
            <v>NORTH YORK</v>
          </cell>
          <cell r="U422" t="str">
            <v>M9L1V5</v>
          </cell>
          <cell r="V422">
            <v>43486.479166666701</v>
          </cell>
          <cell r="W422">
            <v>43501</v>
          </cell>
          <cell r="X422">
            <v>2019</v>
          </cell>
        </row>
        <row r="423">
          <cell r="C423" t="str">
            <v>642035-555</v>
          </cell>
          <cell r="E423" t="str">
            <v>THE NEW CARIBBEAN QUEEN JERK DRUM</v>
          </cell>
          <cell r="F423" t="str">
            <v>Courtney</v>
          </cell>
          <cell r="G423" t="str">
            <v>Grant</v>
          </cell>
          <cell r="H423" t="str">
            <v xml:space="preserve">6478910672        </v>
          </cell>
          <cell r="I423" t="str">
            <v>cqjerkdrum@gmail.com</v>
          </cell>
          <cell r="J423" t="str">
            <v xml:space="preserve"> 3408 WESTON RD</v>
          </cell>
          <cell r="L423"/>
          <cell r="M423" t="str">
            <v>NORTH YORK</v>
          </cell>
          <cell r="N423" t="str">
            <v>M9M 2W1</v>
          </cell>
          <cell r="O423" t="str">
            <v>THE NEW CARIBBEAN QUEEN JERK DRUM</v>
          </cell>
          <cell r="Q423" t="str">
            <v xml:space="preserve"> 3408 WESTON RD</v>
          </cell>
          <cell r="S423"/>
          <cell r="T423" t="str">
            <v>NORTH YORK</v>
          </cell>
          <cell r="U423" t="str">
            <v>M9M 2W1</v>
          </cell>
          <cell r="V423">
            <v>43481.59375</v>
          </cell>
          <cell r="W423">
            <v>43501</v>
          </cell>
          <cell r="X423">
            <v>2019</v>
          </cell>
        </row>
        <row r="424">
          <cell r="C424" t="str">
            <v>642035-557</v>
          </cell>
          <cell r="E424" t="str">
            <v>GUITA'S SAGGIO</v>
          </cell>
          <cell r="F424" t="str">
            <v>Joe</v>
          </cell>
          <cell r="G424" t="str">
            <v>Romeo</v>
          </cell>
          <cell r="H424" t="str">
            <v xml:space="preserve">4164003649        </v>
          </cell>
          <cell r="I424" t="str">
            <v>no-email@no-email.com</v>
          </cell>
          <cell r="J424" t="str">
            <v xml:space="preserve"> 90 SIGNET DR UNIT 1</v>
          </cell>
          <cell r="L424"/>
          <cell r="M424" t="str">
            <v>NORTH YORK</v>
          </cell>
          <cell r="N424" t="str">
            <v>M9L3A1</v>
          </cell>
          <cell r="O424" t="str">
            <v>GUITA'S SAGGIO</v>
          </cell>
          <cell r="Q424" t="str">
            <v xml:space="preserve"> 90 SIGNET DR UNIT 1</v>
          </cell>
          <cell r="S424"/>
          <cell r="T424" t="str">
            <v>NORTH YORK</v>
          </cell>
          <cell r="U424" t="str">
            <v>M9L3A1</v>
          </cell>
          <cell r="V424">
            <v>43481.635416666701</v>
          </cell>
          <cell r="W424">
            <v>43509</v>
          </cell>
          <cell r="X424">
            <v>2019</v>
          </cell>
        </row>
        <row r="425">
          <cell r="C425" t="str">
            <v>642035-558</v>
          </cell>
          <cell r="E425" t="str">
            <v>LAPARKAN TRADING LIMITED</v>
          </cell>
          <cell r="F425" t="str">
            <v>Ricky</v>
          </cell>
          <cell r="G425" t="str">
            <v>Sooklall</v>
          </cell>
          <cell r="H425" t="str">
            <v xml:space="preserve">4162924370        </v>
          </cell>
          <cell r="I425" t="str">
            <v>ricky.sooklall@laparkan.com</v>
          </cell>
          <cell r="J425" t="str">
            <v xml:space="preserve"> 5250 FINCH AVE E UNIT 13</v>
          </cell>
          <cell r="L425"/>
          <cell r="M425" t="str">
            <v>SCARBOROUGH</v>
          </cell>
          <cell r="N425" t="str">
            <v>M1S 5A5</v>
          </cell>
          <cell r="O425" t="str">
            <v>LAPARKAN TRADING LIMITED</v>
          </cell>
          <cell r="Q425" t="str">
            <v xml:space="preserve"> 5250 FINCH AVE E UNIT 13</v>
          </cell>
          <cell r="S425"/>
          <cell r="T425" t="str">
            <v>SCARBOROUGH</v>
          </cell>
          <cell r="U425" t="str">
            <v>M1S 5A5</v>
          </cell>
          <cell r="V425">
            <v>43482.375</v>
          </cell>
          <cell r="W425">
            <v>43511</v>
          </cell>
          <cell r="X425">
            <v>2019</v>
          </cell>
        </row>
        <row r="426">
          <cell r="C426" t="str">
            <v>642035-565</v>
          </cell>
          <cell r="E426" t="str">
            <v>BLOOR CUT RATE MEAT MARKET</v>
          </cell>
          <cell r="F426" t="str">
            <v>Bob</v>
          </cell>
          <cell r="G426" t="str">
            <v>Oravec</v>
          </cell>
          <cell r="H426" t="str">
            <v xml:space="preserve">4167672105        </v>
          </cell>
          <cell r="I426" t="str">
            <v>bob@bloormeatmarket.com</v>
          </cell>
          <cell r="J426" t="str">
            <v xml:space="preserve"> 2283 BLOOR ST W</v>
          </cell>
          <cell r="L426"/>
          <cell r="M426" t="str">
            <v>TORONTO</v>
          </cell>
          <cell r="N426" t="str">
            <v>M6S1P1</v>
          </cell>
          <cell r="O426" t="str">
            <v>BLOOR CUT RATE MEAT MARKET</v>
          </cell>
          <cell r="Q426" t="str">
            <v xml:space="preserve"> 2283 BLOOR ST W</v>
          </cell>
          <cell r="S426"/>
          <cell r="T426" t="str">
            <v>TORONTO</v>
          </cell>
          <cell r="U426" t="str">
            <v>M6S1P1</v>
          </cell>
          <cell r="V426">
            <v>43494.416666666701</v>
          </cell>
          <cell r="W426">
            <v>43522</v>
          </cell>
          <cell r="X426">
            <v>2019</v>
          </cell>
        </row>
        <row r="427">
          <cell r="C427" t="str">
            <v>642035-573</v>
          </cell>
          <cell r="E427" t="str">
            <v>WENONA</v>
          </cell>
          <cell r="F427" t="str">
            <v>Phil</v>
          </cell>
          <cell r="G427" t="str">
            <v>Cacace</v>
          </cell>
          <cell r="H427" t="str">
            <v xml:space="preserve">4168299661        </v>
          </cell>
          <cell r="I427" t="str">
            <v>philcacace@me.com</v>
          </cell>
          <cell r="J427" t="str">
            <v xml:space="preserve"> 1069 BLOOR ST W</v>
          </cell>
          <cell r="L427"/>
          <cell r="M427" t="str">
            <v>TORONTO</v>
          </cell>
          <cell r="N427" t="str">
            <v>M6H1M3</v>
          </cell>
          <cell r="O427" t="str">
            <v>WENONA</v>
          </cell>
          <cell r="Q427" t="str">
            <v xml:space="preserve"> 1069 BLOOR ST W</v>
          </cell>
          <cell r="S427"/>
          <cell r="T427" t="str">
            <v>TORONTO</v>
          </cell>
          <cell r="U427" t="str">
            <v>M6H1M3</v>
          </cell>
          <cell r="V427">
            <v>43495.666666666701</v>
          </cell>
          <cell r="W427">
            <v>43518</v>
          </cell>
          <cell r="X427">
            <v>2019</v>
          </cell>
        </row>
        <row r="428">
          <cell r="C428" t="str">
            <v>642035-581</v>
          </cell>
          <cell r="E428" t="str">
            <v>METROTECH AUTO SRVC&amp;REPAIR INC O/A1621437ONTINC</v>
          </cell>
          <cell r="F428" t="str">
            <v>Sekar</v>
          </cell>
          <cell r="G428" t="str">
            <v>Thiru</v>
          </cell>
          <cell r="H428" t="str">
            <v xml:space="preserve">4164383244        </v>
          </cell>
          <cell r="I428" t="str">
            <v>yarlboy416@hotmail.com</v>
          </cell>
          <cell r="J428" t="str">
            <v xml:space="preserve"> 6505 KINGSTON RD UNIT 1&amp;2</v>
          </cell>
          <cell r="L428"/>
          <cell r="M428" t="str">
            <v>SCARBOROUGH</v>
          </cell>
          <cell r="N428" t="str">
            <v>M1C1L5</v>
          </cell>
          <cell r="O428" t="str">
            <v>METROTECH AUTO SRVC&amp;REPAIR INC O/A1621437ONTINC</v>
          </cell>
          <cell r="Q428" t="str">
            <v xml:space="preserve"> 6505 KINGSTON RD UNIT 1&amp;2</v>
          </cell>
          <cell r="S428"/>
          <cell r="T428" t="str">
            <v>SCARBOROUGH</v>
          </cell>
          <cell r="U428" t="str">
            <v>M1C1L5</v>
          </cell>
          <cell r="V428">
            <v>43493.447916666701</v>
          </cell>
          <cell r="W428">
            <v>43521</v>
          </cell>
          <cell r="X428">
            <v>2019</v>
          </cell>
        </row>
        <row r="429">
          <cell r="C429" t="str">
            <v>642035-590</v>
          </cell>
          <cell r="E429" t="str">
            <v>DUNN MILK</v>
          </cell>
          <cell r="F429" t="str">
            <v>Jinseok</v>
          </cell>
          <cell r="G429" t="str">
            <v>Lee</v>
          </cell>
          <cell r="H429" t="str">
            <v xml:space="preserve">4165311706        </v>
          </cell>
          <cell r="I429" t="str">
            <v>jslees@gmail.com</v>
          </cell>
          <cell r="J429" t="str">
            <v xml:space="preserve"> 65 DUNN AVE</v>
          </cell>
          <cell r="L429"/>
          <cell r="M429" t="str">
            <v>TORONTO</v>
          </cell>
          <cell r="N429" t="str">
            <v>M6K2R5</v>
          </cell>
          <cell r="O429" t="str">
            <v>DUNN MILK</v>
          </cell>
          <cell r="Q429" t="str">
            <v xml:space="preserve"> 65 DUNN AVE</v>
          </cell>
          <cell r="S429"/>
          <cell r="T429" t="str">
            <v>TORONTO</v>
          </cell>
          <cell r="U429" t="str">
            <v>M6K2R5</v>
          </cell>
          <cell r="V429">
            <v>43500.4375</v>
          </cell>
          <cell r="W429">
            <v>43507</v>
          </cell>
          <cell r="X429">
            <v>2019</v>
          </cell>
        </row>
        <row r="430">
          <cell r="C430" t="str">
            <v>642038-031</v>
          </cell>
          <cell r="E430" t="str">
            <v>NATIONAL PROJECTS CANADA INC</v>
          </cell>
          <cell r="F430" t="str">
            <v>Edris</v>
          </cell>
          <cell r="G430" t="str">
            <v>Asa</v>
          </cell>
          <cell r="H430" t="str">
            <v xml:space="preserve">4167010606        </v>
          </cell>
          <cell r="I430" t="str">
            <v>Info@fcexhausts.com</v>
          </cell>
          <cell r="J430" t="str">
            <v xml:space="preserve"> 1744 MIDLAND AVE UNIT 1</v>
          </cell>
          <cell r="L430"/>
          <cell r="M430" t="str">
            <v>SCARBOROUGH</v>
          </cell>
          <cell r="N430" t="str">
            <v>M1P3C2</v>
          </cell>
          <cell r="O430" t="str">
            <v>NATIONAL PROJECTS CANADA INC</v>
          </cell>
          <cell r="Q430" t="str">
            <v xml:space="preserve"> 1744 MIDLAND AVE UNIT 1</v>
          </cell>
          <cell r="S430"/>
          <cell r="T430" t="str">
            <v>SCARBOROUGH</v>
          </cell>
          <cell r="U430" t="str">
            <v>M1P3C2</v>
          </cell>
          <cell r="V430">
            <v>43411.416666666701</v>
          </cell>
          <cell r="W430">
            <v>43504</v>
          </cell>
          <cell r="X430">
            <v>2019</v>
          </cell>
        </row>
        <row r="431">
          <cell r="C431" t="str">
            <v>642038-033</v>
          </cell>
          <cell r="E431" t="str">
            <v>LOCAL LEASIDE</v>
          </cell>
          <cell r="F431" t="str">
            <v>Evan</v>
          </cell>
          <cell r="G431" t="str">
            <v>Stewart</v>
          </cell>
          <cell r="H431" t="str">
            <v xml:space="preserve">6478926283        </v>
          </cell>
          <cell r="I431" t="str">
            <v>Estewart@localpubliceatary.com</v>
          </cell>
          <cell r="J431" t="str">
            <v xml:space="preserve"> 180 LAIRD DR</v>
          </cell>
          <cell r="L431"/>
          <cell r="M431" t="str">
            <v>EAST YORK</v>
          </cell>
          <cell r="N431" t="str">
            <v>M4G3V7</v>
          </cell>
          <cell r="O431" t="str">
            <v>LOCAL LEASIDE</v>
          </cell>
          <cell r="Q431" t="str">
            <v xml:space="preserve"> 180 LAIRD DR</v>
          </cell>
          <cell r="S431"/>
          <cell r="T431" t="str">
            <v>EAST YORK</v>
          </cell>
          <cell r="U431" t="str">
            <v>M4G3V7</v>
          </cell>
          <cell r="V431">
            <v>43411.583333333299</v>
          </cell>
          <cell r="W431">
            <v>43502</v>
          </cell>
          <cell r="X431">
            <v>2019</v>
          </cell>
        </row>
        <row r="432">
          <cell r="C432" t="str">
            <v>642038-062</v>
          </cell>
          <cell r="E432" t="str">
            <v>DAISY MART 81353</v>
          </cell>
          <cell r="F432" t="str">
            <v>Jung</v>
          </cell>
          <cell r="G432" t="str">
            <v>Lee</v>
          </cell>
          <cell r="H432" t="str">
            <v xml:space="preserve">4169304262        </v>
          </cell>
          <cell r="I432" t="str">
            <v>shalomjtl@fmail.com</v>
          </cell>
          <cell r="J432" t="str">
            <v xml:space="preserve"> 3555 DON MILLS RD UNIT 8</v>
          </cell>
          <cell r="L432"/>
          <cell r="M432" t="str">
            <v>NORTH YORK</v>
          </cell>
          <cell r="N432" t="str">
            <v>M2H3N3</v>
          </cell>
          <cell r="O432" t="str">
            <v>DAISY MART 81353</v>
          </cell>
          <cell r="Q432" t="str">
            <v xml:space="preserve"> 3555 DON MILLS RD UNIT 8</v>
          </cell>
          <cell r="S432"/>
          <cell r="T432" t="str">
            <v>NORTH YORK</v>
          </cell>
          <cell r="U432" t="str">
            <v>M2H3N3</v>
          </cell>
          <cell r="V432">
            <v>43427.5</v>
          </cell>
          <cell r="W432">
            <v>43502</v>
          </cell>
          <cell r="X432">
            <v>2019</v>
          </cell>
        </row>
        <row r="433">
          <cell r="C433" t="str">
            <v>642038-069</v>
          </cell>
          <cell r="E433" t="str">
            <v>BRINELOOR INVESTMENTS</v>
          </cell>
          <cell r="F433" t="str">
            <v>Mark</v>
          </cell>
          <cell r="G433" t="str">
            <v>Delfino</v>
          </cell>
          <cell r="H433" t="str">
            <v xml:space="preserve">6476206275        </v>
          </cell>
          <cell r="I433" t="str">
            <v>corinthian@oilchangers.ca</v>
          </cell>
          <cell r="J433" t="str">
            <v xml:space="preserve"> 175 CORINTHIAN BLVD</v>
          </cell>
          <cell r="L433"/>
          <cell r="M433" t="str">
            <v>SCARBOROUGH</v>
          </cell>
          <cell r="N433" t="str">
            <v>M1W1B9</v>
          </cell>
          <cell r="O433" t="str">
            <v>BRINELOOR INVESTMENTS</v>
          </cell>
          <cell r="Q433" t="str">
            <v xml:space="preserve"> 175 CORINTHIAN BLVD</v>
          </cell>
          <cell r="S433"/>
          <cell r="T433" t="str">
            <v>SCARBOROUGH</v>
          </cell>
          <cell r="U433" t="str">
            <v>M1W1B9</v>
          </cell>
          <cell r="V433">
            <v>43434.5</v>
          </cell>
          <cell r="W433">
            <v>43516</v>
          </cell>
          <cell r="X433">
            <v>2019</v>
          </cell>
        </row>
        <row r="434">
          <cell r="C434" t="str">
            <v>642038-070</v>
          </cell>
          <cell r="E434" t="str">
            <v>EMPIRE RESTAURANT INC</v>
          </cell>
          <cell r="F434" t="str">
            <v>Anwar</v>
          </cell>
          <cell r="G434" t="str">
            <v>Syeed</v>
          </cell>
          <cell r="H434" t="str">
            <v xml:space="preserve">4165325511        </v>
          </cell>
          <cell r="I434" t="str">
            <v>zoomzoom2@hotmail.com</v>
          </cell>
          <cell r="J434" t="str">
            <v xml:space="preserve"> 1018 BLOOR ST W</v>
          </cell>
          <cell r="L434"/>
          <cell r="M434" t="str">
            <v>TORONTO</v>
          </cell>
          <cell r="N434" t="str">
            <v>M6H1M2</v>
          </cell>
          <cell r="O434" t="str">
            <v>EMPIRE RESTAURANT INC</v>
          </cell>
          <cell r="Q434" t="str">
            <v xml:space="preserve"> 1018 BLOOR ST W</v>
          </cell>
          <cell r="S434"/>
          <cell r="T434" t="str">
            <v>TORONTO</v>
          </cell>
          <cell r="U434" t="str">
            <v>M6H1M2</v>
          </cell>
          <cell r="V434">
            <v>43431.489583333299</v>
          </cell>
          <cell r="W434">
            <v>43518</v>
          </cell>
          <cell r="X434">
            <v>2019</v>
          </cell>
        </row>
        <row r="435">
          <cell r="C435" t="str">
            <v>642038-103</v>
          </cell>
          <cell r="E435" t="str">
            <v>C &amp; M TIRE LIMITED</v>
          </cell>
          <cell r="F435" t="str">
            <v>Brian</v>
          </cell>
          <cell r="G435" t="str">
            <v>Mazariegos</v>
          </cell>
          <cell r="H435" t="str">
            <v xml:space="preserve">2892007580        </v>
          </cell>
          <cell r="I435" t="str">
            <v>cmtireltd@gmail.com</v>
          </cell>
          <cell r="J435" t="str">
            <v xml:space="preserve"> 282 EDDYSTONE AVE</v>
          </cell>
          <cell r="L435"/>
          <cell r="M435" t="str">
            <v>NORTH YORK</v>
          </cell>
          <cell r="N435" t="str">
            <v>M3N1H7</v>
          </cell>
          <cell r="O435" t="str">
            <v>C &amp; M TIRE LIMITED</v>
          </cell>
          <cell r="Q435" t="str">
            <v xml:space="preserve"> 282 EDDYSTONE AVE</v>
          </cell>
          <cell r="S435"/>
          <cell r="T435" t="str">
            <v>NORTH YORK</v>
          </cell>
          <cell r="U435" t="str">
            <v>M3N1H7</v>
          </cell>
          <cell r="V435">
            <v>43454.5</v>
          </cell>
          <cell r="W435">
            <v>43497</v>
          </cell>
          <cell r="X435">
            <v>2019</v>
          </cell>
        </row>
        <row r="436">
          <cell r="C436" t="str">
            <v>642038-105</v>
          </cell>
          <cell r="E436" t="str">
            <v>JASMINE BOUTIQUE</v>
          </cell>
          <cell r="F436" t="str">
            <v>Jasmine</v>
          </cell>
          <cell r="G436" t="str">
            <v>Chen</v>
          </cell>
          <cell r="H436" t="str">
            <v xml:space="preserve">4166561322        </v>
          </cell>
          <cell r="I436" t="str">
            <v>no-email@no-email.com</v>
          </cell>
          <cell r="J436" t="str">
            <v xml:space="preserve"> 1189 ST CLAIR AVE W</v>
          </cell>
          <cell r="L436"/>
          <cell r="M436" t="str">
            <v>TORONTO</v>
          </cell>
          <cell r="N436" t="str">
            <v>M6E1B5</v>
          </cell>
          <cell r="O436" t="str">
            <v>JASMINE BOUTIQUE</v>
          </cell>
          <cell r="Q436" t="str">
            <v xml:space="preserve"> 1189 ST CLAIR AVE W</v>
          </cell>
          <cell r="S436"/>
          <cell r="T436" t="str">
            <v>TORONTO</v>
          </cell>
          <cell r="U436" t="str">
            <v>M6E1B5</v>
          </cell>
          <cell r="V436">
            <v>43452.604166666701</v>
          </cell>
          <cell r="W436">
            <v>43510</v>
          </cell>
          <cell r="X436">
            <v>2019</v>
          </cell>
        </row>
        <row r="437">
          <cell r="C437" t="str">
            <v>642038-106</v>
          </cell>
          <cell r="E437" t="str">
            <v>JASMINE BOUTIQUE</v>
          </cell>
          <cell r="F437" t="str">
            <v xml:space="preserve">Jasmine </v>
          </cell>
          <cell r="G437" t="str">
            <v>Chen</v>
          </cell>
          <cell r="H437" t="str">
            <v xml:space="preserve">4166547667        </v>
          </cell>
          <cell r="I437" t="str">
            <v>diva.boutique@gmail.com</v>
          </cell>
          <cell r="J437" t="str">
            <v xml:space="preserve"> 1196 ST CLAIR AVE W</v>
          </cell>
          <cell r="L437"/>
          <cell r="M437" t="str">
            <v>TORONTO</v>
          </cell>
          <cell r="N437" t="str">
            <v>M6E1B4</v>
          </cell>
          <cell r="O437" t="str">
            <v>JASMINE BOUTIQUE</v>
          </cell>
          <cell r="Q437" t="str">
            <v xml:space="preserve"> 1196 ST CLAIR AVE W</v>
          </cell>
          <cell r="S437"/>
          <cell r="T437" t="str">
            <v>TORONTO</v>
          </cell>
          <cell r="U437" t="str">
            <v>M6E1B4</v>
          </cell>
          <cell r="V437">
            <v>43452.5</v>
          </cell>
          <cell r="W437">
            <v>43510</v>
          </cell>
          <cell r="X437">
            <v>2019</v>
          </cell>
        </row>
        <row r="438">
          <cell r="C438" t="str">
            <v>642038-114</v>
          </cell>
          <cell r="E438" t="str">
            <v>PAPERGRAFIX</v>
          </cell>
          <cell r="F438" t="str">
            <v xml:space="preserve">Sandra </v>
          </cell>
          <cell r="G438" t="str">
            <v>Shleifman</v>
          </cell>
          <cell r="H438" t="str">
            <v xml:space="preserve">4167816300        </v>
          </cell>
          <cell r="I438" t="str">
            <v>info@papergrafix.com</v>
          </cell>
          <cell r="J438" t="str">
            <v xml:space="preserve"> 1708 AVENUE RD</v>
          </cell>
          <cell r="L438"/>
          <cell r="M438" t="str">
            <v>NORTH YORK</v>
          </cell>
          <cell r="N438" t="str">
            <v>M5M3Y6</v>
          </cell>
          <cell r="O438" t="str">
            <v>PAPERGRAFIX</v>
          </cell>
          <cell r="Q438" t="str">
            <v xml:space="preserve"> 1708 AVENUE RD</v>
          </cell>
          <cell r="S438"/>
          <cell r="T438" t="str">
            <v>NORTH YORK</v>
          </cell>
          <cell r="U438" t="str">
            <v>M5M3Y6</v>
          </cell>
          <cell r="V438">
            <v>43455.4375</v>
          </cell>
          <cell r="W438">
            <v>43516</v>
          </cell>
          <cell r="X438">
            <v>2019</v>
          </cell>
        </row>
        <row r="439">
          <cell r="C439" t="str">
            <v>642040-133</v>
          </cell>
          <cell r="E439" t="str">
            <v>ANS TRANSMISSION</v>
          </cell>
          <cell r="F439" t="str">
            <v>Sam</v>
          </cell>
          <cell r="G439" t="str">
            <v>Baksh</v>
          </cell>
          <cell r="H439" t="str">
            <v xml:space="preserve">4167448814        </v>
          </cell>
          <cell r="I439" t="str">
            <v>anstransmission@comcast.net</v>
          </cell>
          <cell r="J439" t="str">
            <v xml:space="preserve"> 175 TORYORK DR CONDO 49</v>
          </cell>
          <cell r="L439"/>
          <cell r="M439" t="str">
            <v>NORTH YORK</v>
          </cell>
          <cell r="N439" t="str">
            <v>M9L2Y7</v>
          </cell>
          <cell r="O439" t="str">
            <v>ANS TRANSMISSION</v>
          </cell>
          <cell r="Q439" t="str">
            <v xml:space="preserve"> 175 TORYORK DR CONDO 49</v>
          </cell>
          <cell r="S439"/>
          <cell r="T439" t="str">
            <v>NORTH YORK</v>
          </cell>
          <cell r="U439" t="str">
            <v>M9L2Y7</v>
          </cell>
          <cell r="V439">
            <v>43441.416666666701</v>
          </cell>
          <cell r="W439">
            <v>43508</v>
          </cell>
          <cell r="X439">
            <v>2019</v>
          </cell>
        </row>
        <row r="440">
          <cell r="C440" t="str">
            <v>642040-144</v>
          </cell>
          <cell r="E440" t="str">
            <v>1236871 ONTARIO LIMITED</v>
          </cell>
          <cell r="F440" t="str">
            <v>John</v>
          </cell>
          <cell r="G440" t="str">
            <v xml:space="preserve"> Passi </v>
          </cell>
          <cell r="H440" t="str">
            <v xml:space="preserve">4167477060        </v>
          </cell>
          <cell r="I440" t="str">
            <v>ashokpassi1958@gmail.com</v>
          </cell>
          <cell r="J440" t="str">
            <v xml:space="preserve"> 1620 ALBION RD UNIT 6</v>
          </cell>
          <cell r="L440"/>
          <cell r="M440" t="str">
            <v>ETOBICOKE</v>
          </cell>
          <cell r="N440" t="str">
            <v>M9V4B4</v>
          </cell>
          <cell r="O440" t="str">
            <v>1236871 ONTARIO LIMITED</v>
          </cell>
          <cell r="Q440" t="str">
            <v xml:space="preserve"> 1620 ALBION RD UNIT 6</v>
          </cell>
          <cell r="S440"/>
          <cell r="T440" t="str">
            <v>ETOBICOKE</v>
          </cell>
          <cell r="U440" t="str">
            <v>M9V4B4</v>
          </cell>
          <cell r="V440">
            <v>43451.5</v>
          </cell>
          <cell r="W440">
            <v>43507</v>
          </cell>
          <cell r="X440">
            <v>2019</v>
          </cell>
        </row>
        <row r="441">
          <cell r="C441" t="str">
            <v>642040-150</v>
          </cell>
          <cell r="E441" t="str">
            <v>LAN-RAY CLEANERS</v>
          </cell>
          <cell r="F441" t="str">
            <v>Parminder</v>
          </cell>
          <cell r="G441" t="str">
            <v>Walia</v>
          </cell>
          <cell r="H441" t="str">
            <v xml:space="preserve">4167836193        </v>
          </cell>
          <cell r="I441" t="str">
            <v>mickey@lanray.ca</v>
          </cell>
          <cell r="J441" t="str">
            <v xml:space="preserve"> 1224 GLENCAIRN AVE</v>
          </cell>
          <cell r="L441"/>
          <cell r="M441" t="str">
            <v>NORTH YORK</v>
          </cell>
          <cell r="N441" t="str">
            <v>M6B2B5</v>
          </cell>
          <cell r="O441" t="str">
            <v>LAN-RAY CLEANERS</v>
          </cell>
          <cell r="Q441" t="str">
            <v xml:space="preserve"> 1224 GLENCAIRN AVE</v>
          </cell>
          <cell r="S441"/>
          <cell r="T441" t="str">
            <v>NORTH YORK</v>
          </cell>
          <cell r="U441" t="str">
            <v>M6B2B5</v>
          </cell>
          <cell r="V441">
            <v>43453.489583333299</v>
          </cell>
          <cell r="W441">
            <v>43510</v>
          </cell>
          <cell r="X441">
            <v>2019</v>
          </cell>
        </row>
        <row r="442">
          <cell r="C442" t="str">
            <v>642040-156</v>
          </cell>
          <cell r="E442" t="str">
            <v>HIGH PARK CONVENIENCE</v>
          </cell>
          <cell r="F442" t="str">
            <v>Young Jin</v>
          </cell>
          <cell r="G442" t="str">
            <v>Son</v>
          </cell>
          <cell r="H442" t="str">
            <v xml:space="preserve">4167631358        </v>
          </cell>
          <cell r="I442" t="str">
            <v>cayjs@hotmail.com</v>
          </cell>
          <cell r="J442" t="str">
            <v xml:space="preserve"> 1733 BLOOR ST W</v>
          </cell>
          <cell r="L442"/>
          <cell r="M442" t="str">
            <v>TORONTO</v>
          </cell>
          <cell r="N442" t="str">
            <v>M6P1B2</v>
          </cell>
          <cell r="O442" t="str">
            <v>HIGH PARK CONVENIENCE</v>
          </cell>
          <cell r="Q442" t="str">
            <v xml:space="preserve"> 1733 BLOOR ST W</v>
          </cell>
          <cell r="S442"/>
          <cell r="T442" t="str">
            <v>TORONTO</v>
          </cell>
          <cell r="U442" t="str">
            <v>M6P1B2</v>
          </cell>
          <cell r="V442">
            <v>43458.666666666701</v>
          </cell>
          <cell r="W442">
            <v>43501</v>
          </cell>
          <cell r="X442">
            <v>2019</v>
          </cell>
        </row>
        <row r="443">
          <cell r="C443" t="str">
            <v>642040-165</v>
          </cell>
          <cell r="E443" t="str">
            <v>KABUL POSHAK ISLAMIC</v>
          </cell>
          <cell r="F443" t="str">
            <v>Mohammad</v>
          </cell>
          <cell r="G443" t="str">
            <v>Mobeen</v>
          </cell>
          <cell r="H443" t="str">
            <v xml:space="preserve">4166171430        </v>
          </cell>
          <cell r="I443" t="str">
            <v>mobeen1122@yahoo.ca</v>
          </cell>
          <cell r="J443" t="str">
            <v xml:space="preserve"> 1166 ALBION RD</v>
          </cell>
          <cell r="L443"/>
          <cell r="M443" t="str">
            <v>ETOBICOKE</v>
          </cell>
          <cell r="N443" t="str">
            <v>M9V1A8</v>
          </cell>
          <cell r="O443" t="str">
            <v>KABUL POSHAK ISLAMIC</v>
          </cell>
          <cell r="Q443" t="str">
            <v xml:space="preserve"> 1166 ALBION RD</v>
          </cell>
          <cell r="S443"/>
          <cell r="T443" t="str">
            <v>ETOBICOKE</v>
          </cell>
          <cell r="U443" t="str">
            <v>M9V1A8</v>
          </cell>
          <cell r="V443">
            <v>43472.583333333299</v>
          </cell>
          <cell r="W443">
            <v>43522</v>
          </cell>
          <cell r="X443">
            <v>2019</v>
          </cell>
        </row>
        <row r="444">
          <cell r="C444" t="str">
            <v>642040-167</v>
          </cell>
          <cell r="E444" t="str">
            <v>1372822 ONTARIO LTD</v>
          </cell>
          <cell r="F444" t="str">
            <v>Azmi</v>
          </cell>
          <cell r="G444" t="str">
            <v>Farah</v>
          </cell>
          <cell r="H444" t="str">
            <v xml:space="preserve">4164878675        </v>
          </cell>
          <cell r="I444" t="str">
            <v>hastymarket66@gmail.com</v>
          </cell>
          <cell r="J444" t="str">
            <v xml:space="preserve"> 21 DAVISVILLE AVE STORE 2</v>
          </cell>
          <cell r="L444"/>
          <cell r="M444" t="str">
            <v>TORONTO</v>
          </cell>
          <cell r="N444" t="str">
            <v>M4S1G3</v>
          </cell>
          <cell r="O444" t="str">
            <v>1372822 ONTARIO LTD</v>
          </cell>
          <cell r="Q444" t="str">
            <v xml:space="preserve"> 21 DAVISVILLE AVE STORE 2</v>
          </cell>
          <cell r="S444"/>
          <cell r="T444" t="str">
            <v>TORONTO</v>
          </cell>
          <cell r="U444" t="str">
            <v>M4S1G3</v>
          </cell>
          <cell r="V444">
            <v>43472.572916666701</v>
          </cell>
          <cell r="W444">
            <v>43493</v>
          </cell>
          <cell r="X444">
            <v>2019</v>
          </cell>
        </row>
        <row r="445">
          <cell r="C445" t="str">
            <v>642040-174</v>
          </cell>
          <cell r="E445" t="str">
            <v>TOPSHOP AUTO PAINTING</v>
          </cell>
          <cell r="F445" t="str">
            <v>Amar</v>
          </cell>
          <cell r="G445" t="str">
            <v>Singham</v>
          </cell>
          <cell r="H445" t="str">
            <v xml:space="preserve">6474017363        </v>
          </cell>
          <cell r="I445" t="str">
            <v>harrith.sivalingam@gmail.com</v>
          </cell>
          <cell r="J445" t="str">
            <v xml:space="preserve"> 114 SINNOTT RD UNIT 14</v>
          </cell>
          <cell r="L445"/>
          <cell r="M445" t="str">
            <v>SCARBOROUGH</v>
          </cell>
          <cell r="N445" t="str">
            <v>M1L4M9</v>
          </cell>
          <cell r="O445" t="str">
            <v>TOPSHOP AUTO PAINTING</v>
          </cell>
          <cell r="Q445" t="str">
            <v xml:space="preserve"> 114 SINNOTT RD UNIT 14</v>
          </cell>
          <cell r="S445"/>
          <cell r="T445" t="str">
            <v>SCARBOROUGH</v>
          </cell>
          <cell r="U445" t="str">
            <v>M1L4M9</v>
          </cell>
          <cell r="V445">
            <v>43475.416666666701</v>
          </cell>
          <cell r="W445">
            <v>43515</v>
          </cell>
          <cell r="X445">
            <v>2019</v>
          </cell>
        </row>
        <row r="446">
          <cell r="C446" t="str">
            <v>642040-176</v>
          </cell>
          <cell r="E446" t="str">
            <v>2343817 ONTARIO INC O/A EGGSMART CORP</v>
          </cell>
          <cell r="F446" t="str">
            <v>Nickey</v>
          </cell>
          <cell r="G446" t="str">
            <v>Bekris</v>
          </cell>
          <cell r="H446" t="str">
            <v xml:space="preserve">4165600618        </v>
          </cell>
          <cell r="I446" t="str">
            <v>nickeyb5@hotmail.com</v>
          </cell>
          <cell r="J446" t="str">
            <v xml:space="preserve"> 864 BLOOR ST W UNIT AC</v>
          </cell>
          <cell r="L446"/>
          <cell r="M446" t="str">
            <v>TORONTO</v>
          </cell>
          <cell r="N446" t="str">
            <v>M6G1M2</v>
          </cell>
          <cell r="O446" t="str">
            <v>2343817 ONTARIO INC O/A EGGSMART CORP</v>
          </cell>
          <cell r="Q446" t="str">
            <v xml:space="preserve"> 864 BLOOR ST W UNIT AC</v>
          </cell>
          <cell r="S446"/>
          <cell r="T446" t="str">
            <v>TORONTO</v>
          </cell>
          <cell r="U446" t="str">
            <v>M6G1M2</v>
          </cell>
          <cell r="V446">
            <v>43476.552083333299</v>
          </cell>
          <cell r="W446">
            <v>43501</v>
          </cell>
          <cell r="X446">
            <v>2019</v>
          </cell>
        </row>
        <row r="447">
          <cell r="C447" t="str">
            <v>642040-182</v>
          </cell>
          <cell r="E447" t="str">
            <v>BEAUTY COLLECTION INC</v>
          </cell>
          <cell r="F447" t="str">
            <v>Patrick</v>
          </cell>
          <cell r="G447" t="str">
            <v>Cho</v>
          </cell>
          <cell r="H447" t="str">
            <v xml:space="preserve">6474718070        </v>
          </cell>
          <cell r="I447" t="str">
            <v>namjune.cho@gmail.com</v>
          </cell>
          <cell r="J447" t="str">
            <v xml:space="preserve"> 1686 ALBION RD UNIT 1 2 3</v>
          </cell>
          <cell r="L447"/>
          <cell r="M447" t="str">
            <v>ETOBICOKE</v>
          </cell>
          <cell r="N447" t="str">
            <v>M9V1B8</v>
          </cell>
          <cell r="O447" t="str">
            <v>BEAUTY COLLECTION INC</v>
          </cell>
          <cell r="Q447" t="str">
            <v xml:space="preserve"> 1686 ALBION RD UNIT 1 2 3</v>
          </cell>
          <cell r="S447"/>
          <cell r="T447" t="str">
            <v>ETOBICOKE</v>
          </cell>
          <cell r="U447" t="str">
            <v>M9V1B8</v>
          </cell>
          <cell r="V447">
            <v>43482.416666666701</v>
          </cell>
          <cell r="W447">
            <v>43521</v>
          </cell>
          <cell r="X447">
            <v>2019</v>
          </cell>
        </row>
        <row r="448">
          <cell r="C448" t="str">
            <v>642040-187</v>
          </cell>
          <cell r="E448" t="str">
            <v>TATA AUTO ELECTRIC</v>
          </cell>
          <cell r="F448" t="str">
            <v>Satnam</v>
          </cell>
          <cell r="G448" t="str">
            <v>Singh</v>
          </cell>
          <cell r="H448" t="str">
            <v xml:space="preserve">4167405555        </v>
          </cell>
          <cell r="I448" t="str">
            <v>uharnek@hotmail.com</v>
          </cell>
          <cell r="J448" t="str">
            <v xml:space="preserve"> 38 EDDYSTONE AVE</v>
          </cell>
          <cell r="L448"/>
          <cell r="M448" t="str">
            <v>NORTH YORK</v>
          </cell>
          <cell r="N448" t="str">
            <v>M3N1H4</v>
          </cell>
          <cell r="O448" t="str">
            <v>TATA AUTO ELECTRIC</v>
          </cell>
          <cell r="Q448" t="str">
            <v xml:space="preserve"> 38 EDDYSTONE AVE</v>
          </cell>
          <cell r="S448"/>
          <cell r="T448" t="str">
            <v>NORTH YORK</v>
          </cell>
          <cell r="U448" t="str">
            <v>M3N1H4</v>
          </cell>
          <cell r="V448">
            <v>43481.520833333299</v>
          </cell>
          <cell r="W448">
            <v>43501</v>
          </cell>
          <cell r="X448">
            <v>2019</v>
          </cell>
        </row>
        <row r="449">
          <cell r="C449" t="str">
            <v>642040-196</v>
          </cell>
          <cell r="E449" t="str">
            <v>HARRIS,NORMAN</v>
          </cell>
          <cell r="F449" t="str">
            <v>Norman</v>
          </cell>
          <cell r="G449" t="str">
            <v>Harris</v>
          </cell>
          <cell r="H449" t="str">
            <v xml:space="preserve">6479895695        </v>
          </cell>
          <cell r="I449" t="str">
            <v>cowboynorman.nh@gmail.com</v>
          </cell>
          <cell r="J449" t="str">
            <v xml:space="preserve"> 68 MILLWICK DR UNIT 6</v>
          </cell>
          <cell r="L449"/>
          <cell r="M449" t="str">
            <v>NORTH YORK</v>
          </cell>
          <cell r="N449" t="str">
            <v>M9L1Y3</v>
          </cell>
          <cell r="O449" t="str">
            <v>HARRIS,NORMAN</v>
          </cell>
          <cell r="Q449" t="str">
            <v xml:space="preserve"> 68 MILLWICK DR UNIT 6</v>
          </cell>
          <cell r="S449"/>
          <cell r="T449" t="str">
            <v>NORTH YORK</v>
          </cell>
          <cell r="U449" t="str">
            <v>M9L1Y3</v>
          </cell>
          <cell r="V449">
            <v>43483.625</v>
          </cell>
          <cell r="W449">
            <v>43503</v>
          </cell>
          <cell r="X449">
            <v>2019</v>
          </cell>
        </row>
        <row r="450">
          <cell r="C450" t="str">
            <v>642040-199</v>
          </cell>
          <cell r="E450" t="str">
            <v>2568734 ONTARIO LTD O/A BASKIN &amp; ROBIINS</v>
          </cell>
          <cell r="F450" t="str">
            <v>Bongjoo</v>
          </cell>
          <cell r="G450" t="str">
            <v>Lee</v>
          </cell>
          <cell r="H450" t="str">
            <v xml:space="preserve">6476783217        </v>
          </cell>
          <cell r="I450" t="str">
            <v>johnbjlee@gmail.com</v>
          </cell>
          <cell r="J450" t="str">
            <v xml:space="preserve"> 5925 LESLIE ST</v>
          </cell>
          <cell r="L450"/>
          <cell r="M450" t="str">
            <v>NORTH YORK</v>
          </cell>
          <cell r="N450" t="str">
            <v>M2H1J8</v>
          </cell>
          <cell r="O450" t="str">
            <v>2568734 ONTARIO LTD O/A BASKIN &amp; ROBIINS</v>
          </cell>
          <cell r="Q450" t="str">
            <v xml:space="preserve"> 5925 LESLIE ST</v>
          </cell>
          <cell r="S450"/>
          <cell r="T450" t="str">
            <v>NORTH YORK</v>
          </cell>
          <cell r="U450" t="str">
            <v>M2H1J8</v>
          </cell>
          <cell r="V450">
            <v>43486.458333333299</v>
          </cell>
          <cell r="W450">
            <v>43503</v>
          </cell>
          <cell r="X450">
            <v>2019</v>
          </cell>
        </row>
        <row r="451">
          <cell r="C451" t="str">
            <v>642040-201</v>
          </cell>
          <cell r="E451" t="str">
            <v>BASKIN ROBBINS ICECREAM</v>
          </cell>
          <cell r="F451" t="str">
            <v>Pan</v>
          </cell>
          <cell r="G451" t="str">
            <v>Bae</v>
          </cell>
          <cell r="H451" t="str">
            <v xml:space="preserve">4167573130        </v>
          </cell>
          <cell r="I451" t="str">
            <v>baepanho@hotmail.com</v>
          </cell>
          <cell r="J451" t="str">
            <v xml:space="preserve"> 1448 LAWRENCE AVE E UNIT 6B</v>
          </cell>
          <cell r="L451"/>
          <cell r="M451" t="str">
            <v>NORTH YORK</v>
          </cell>
          <cell r="N451" t="str">
            <v>M4A2V6</v>
          </cell>
          <cell r="O451" t="str">
            <v>BASKIN ROBBINS ICECREAM</v>
          </cell>
          <cell r="Q451" t="str">
            <v xml:space="preserve"> 1448 LAWRENCE AVE E UNIT 6B</v>
          </cell>
          <cell r="S451"/>
          <cell r="T451" t="str">
            <v>NORTH YORK</v>
          </cell>
          <cell r="U451" t="str">
            <v>M4A2V6</v>
          </cell>
          <cell r="V451">
            <v>43489.458333333299</v>
          </cell>
          <cell r="W451">
            <v>43510</v>
          </cell>
          <cell r="X451">
            <v>2019</v>
          </cell>
        </row>
        <row r="452">
          <cell r="C452" t="str">
            <v>642040-213</v>
          </cell>
          <cell r="E452" t="str">
            <v>BOMBAY BAZAAR</v>
          </cell>
          <cell r="F452" t="str">
            <v>Safi</v>
          </cell>
          <cell r="G452" t="str">
            <v>China</v>
          </cell>
          <cell r="H452" t="str">
            <v xml:space="preserve">6479299668        </v>
          </cell>
          <cell r="I452" t="str">
            <v>safi.china@icloud.com</v>
          </cell>
          <cell r="J452" t="str">
            <v xml:space="preserve"> 3601 LAWRENCE AVE E UNIT 18</v>
          </cell>
          <cell r="L452"/>
          <cell r="M452" t="str">
            <v>SCARBOROUGH</v>
          </cell>
          <cell r="N452" t="str">
            <v>M1G1P5</v>
          </cell>
          <cell r="O452" t="str">
            <v>BOMBAY BAZAAR</v>
          </cell>
          <cell r="Q452" t="str">
            <v xml:space="preserve"> 3601 LAWRENCE AVE E UNIT 18</v>
          </cell>
          <cell r="S452"/>
          <cell r="T452" t="str">
            <v>SCARBOROUGH</v>
          </cell>
          <cell r="U452" t="str">
            <v>M1G1P5</v>
          </cell>
          <cell r="V452">
            <v>43500.5</v>
          </cell>
          <cell r="W452">
            <v>43516</v>
          </cell>
          <cell r="X452">
            <v>2019</v>
          </cell>
        </row>
        <row r="453">
          <cell r="C453" t="str">
            <v>642040-215</v>
          </cell>
          <cell r="E453" t="str">
            <v>SUN LAUNDROMAT</v>
          </cell>
          <cell r="F453" t="str">
            <v>Gueono</v>
          </cell>
          <cell r="G453" t="str">
            <v>Hyun</v>
          </cell>
          <cell r="H453" t="str">
            <v xml:space="preserve">6472066067        </v>
          </cell>
          <cell r="I453" t="str">
            <v>hgomaple@naver.com</v>
          </cell>
          <cell r="J453" t="str">
            <v xml:space="preserve"> 3585 LAWRENCE AVE E UNIT 6</v>
          </cell>
          <cell r="L453"/>
          <cell r="M453" t="str">
            <v>SCARBOROUGH</v>
          </cell>
          <cell r="N453" t="str">
            <v>M1G1P4</v>
          </cell>
          <cell r="O453" t="str">
            <v>SUN LAUNDROMAT</v>
          </cell>
          <cell r="Q453" t="str">
            <v xml:space="preserve"> 3585 LAWRENCE AVE E UNIT 6</v>
          </cell>
          <cell r="S453"/>
          <cell r="T453" t="str">
            <v>SCARBOROUGH</v>
          </cell>
          <cell r="U453" t="str">
            <v>M1G1P4</v>
          </cell>
          <cell r="V453">
            <v>43500.541666666701</v>
          </cell>
          <cell r="W453">
            <v>43518</v>
          </cell>
          <cell r="X453">
            <v>2019</v>
          </cell>
        </row>
        <row r="454">
          <cell r="C454" t="str">
            <v>642040-220</v>
          </cell>
          <cell r="E454" t="str">
            <v>AYNUN'S HAIR FASHION</v>
          </cell>
          <cell r="F454" t="str">
            <v>Aynun</v>
          </cell>
          <cell r="G454" t="str">
            <v>Nahar</v>
          </cell>
          <cell r="H454" t="str">
            <v xml:space="preserve">6477076789        </v>
          </cell>
          <cell r="I454" t="str">
            <v>aynun.nahar18@gmail.com</v>
          </cell>
          <cell r="J454" t="str">
            <v xml:space="preserve"> 2819 DANFORTH AVE STORE</v>
          </cell>
          <cell r="L454"/>
          <cell r="M454" t="str">
            <v>TORONTO</v>
          </cell>
          <cell r="N454" t="str">
            <v>M4C1M2</v>
          </cell>
          <cell r="O454" t="str">
            <v>AYNUN'S HAIR FASHION</v>
          </cell>
          <cell r="Q454" t="str">
            <v xml:space="preserve"> 2819 DANFORTH AVE STORE</v>
          </cell>
          <cell r="S454"/>
          <cell r="T454" t="str">
            <v>TORONTO</v>
          </cell>
          <cell r="U454" t="str">
            <v>M4C1M2</v>
          </cell>
          <cell r="V454">
            <v>43501.479166666701</v>
          </cell>
          <cell r="W454">
            <v>43515</v>
          </cell>
          <cell r="X454">
            <v>2019</v>
          </cell>
        </row>
        <row r="455">
          <cell r="C455" t="str">
            <v>642040-222</v>
          </cell>
          <cell r="E455" t="str">
            <v xml:space="preserve">CHOI,JAKE </v>
          </cell>
          <cell r="F455" t="str">
            <v>Jake</v>
          </cell>
          <cell r="G455" t="str">
            <v>Choi</v>
          </cell>
          <cell r="H455" t="str">
            <v xml:space="preserve">4166868424        </v>
          </cell>
          <cell r="I455" t="str">
            <v>cybershare@live.ca</v>
          </cell>
          <cell r="J455" t="str">
            <v xml:space="preserve"> 2656 DANFORTH AVE</v>
          </cell>
          <cell r="L455"/>
          <cell r="M455" t="str">
            <v>TORONTO</v>
          </cell>
          <cell r="N455" t="str">
            <v>M4C1L7</v>
          </cell>
          <cell r="O455" t="str">
            <v xml:space="preserve">CHOI,JAKE </v>
          </cell>
          <cell r="Q455" t="str">
            <v xml:space="preserve"> 2656 DANFORTH AVE</v>
          </cell>
          <cell r="S455"/>
          <cell r="T455" t="str">
            <v>TORONTO</v>
          </cell>
          <cell r="U455" t="str">
            <v>M4C1L7</v>
          </cell>
          <cell r="V455">
            <v>43503.583333333299</v>
          </cell>
          <cell r="W455">
            <v>43522</v>
          </cell>
          <cell r="X455">
            <v>2019</v>
          </cell>
        </row>
        <row r="456">
          <cell r="C456" t="str">
            <v>642040-229</v>
          </cell>
          <cell r="E456" t="str">
            <v>ST.YOSTINA DRUGS LTD</v>
          </cell>
          <cell r="F456" t="str">
            <v>Abraam</v>
          </cell>
          <cell r="G456" t="str">
            <v>Rofael</v>
          </cell>
          <cell r="H456" t="str">
            <v xml:space="preserve">4163572565        </v>
          </cell>
          <cell r="I456" t="str">
            <v>carehealthpharmacy@gmail.com</v>
          </cell>
          <cell r="J456" t="str">
            <v xml:space="preserve"> 2928 DANFORTH AVE</v>
          </cell>
          <cell r="L456"/>
          <cell r="M456" t="str">
            <v>TORONTO</v>
          </cell>
          <cell r="N456" t="str">
            <v>M4C1M1</v>
          </cell>
          <cell r="O456" t="str">
            <v>ST.YOSTINA DRUGS LTD</v>
          </cell>
          <cell r="Q456" t="str">
            <v xml:space="preserve"> 2928 DANFORTH AVE</v>
          </cell>
          <cell r="S456"/>
          <cell r="T456" t="str">
            <v>TORONTO</v>
          </cell>
          <cell r="U456" t="str">
            <v>M4C1M1</v>
          </cell>
          <cell r="V456">
            <v>43504.427083333299</v>
          </cell>
          <cell r="W456">
            <v>43517</v>
          </cell>
          <cell r="X456">
            <v>2019</v>
          </cell>
        </row>
        <row r="457">
          <cell r="C457" t="str">
            <v>642040-233</v>
          </cell>
          <cell r="E457" t="str">
            <v>CITY AUTO SERVICE CENTER INC.</v>
          </cell>
          <cell r="F457" t="str">
            <v xml:space="preserve">David </v>
          </cell>
          <cell r="G457" t="str">
            <v>Wong</v>
          </cell>
          <cell r="H457" t="str">
            <v xml:space="preserve">4162858822        </v>
          </cell>
          <cell r="I457" t="str">
            <v>davidwongdavid@yahoo.ca</v>
          </cell>
          <cell r="J457" t="str">
            <v xml:space="preserve"> 1720 MIDLAND AVE SUITE U11</v>
          </cell>
          <cell r="L457"/>
          <cell r="M457" t="str">
            <v>SCARBOROUGH</v>
          </cell>
          <cell r="N457" t="str">
            <v>M1P3C8</v>
          </cell>
          <cell r="O457" t="str">
            <v>CITY AUTO SERVICE CENTER INC.</v>
          </cell>
          <cell r="Q457" t="str">
            <v xml:space="preserve"> 1720 MIDLAND AVE SUITE U11</v>
          </cell>
          <cell r="S457"/>
          <cell r="T457" t="str">
            <v>SCARBOROUGH</v>
          </cell>
          <cell r="U457" t="str">
            <v>M1P3C8</v>
          </cell>
          <cell r="V457">
            <v>43458.583333333299</v>
          </cell>
          <cell r="W457">
            <v>43516</v>
          </cell>
          <cell r="X457">
            <v>2019</v>
          </cell>
        </row>
        <row r="458">
          <cell r="C458" t="str">
            <v>642040-236</v>
          </cell>
          <cell r="E458" t="str">
            <v>APOLLINE &amp; FOOTLOOSE DANCEWEAR</v>
          </cell>
          <cell r="F458" t="str">
            <v xml:space="preserve">Joan </v>
          </cell>
          <cell r="G458" t="str">
            <v xml:space="preserve">Brachman </v>
          </cell>
          <cell r="H458" t="str">
            <v xml:space="preserve">4162416899        </v>
          </cell>
          <cell r="I458" t="str">
            <v>jbrachman@rogers.com</v>
          </cell>
          <cell r="J458" t="str">
            <v xml:space="preserve"> 2892 BLOOR ST W</v>
          </cell>
          <cell r="L458"/>
          <cell r="M458" t="str">
            <v>ETOBICOKE</v>
          </cell>
          <cell r="N458" t="str">
            <v>M8X1B5</v>
          </cell>
          <cell r="O458" t="str">
            <v>APOLLINE &amp; FOOTLOOSE DANCEWEAR</v>
          </cell>
          <cell r="Q458" t="str">
            <v xml:space="preserve"> 2892 BLOOR ST W</v>
          </cell>
          <cell r="S458"/>
          <cell r="T458" t="str">
            <v>ETOBICOKE</v>
          </cell>
          <cell r="U458" t="str">
            <v>M8X1B5</v>
          </cell>
          <cell r="V458">
            <v>43515.4375</v>
          </cell>
          <cell r="W458">
            <v>43522</v>
          </cell>
          <cell r="X458">
            <v>2019</v>
          </cell>
        </row>
        <row r="459">
          <cell r="C459" t="str">
            <v>EBC-114</v>
          </cell>
          <cell r="D459" t="str">
            <v>Scoping</v>
          </cell>
          <cell r="E459" t="str">
            <v>TSCC 2366</v>
          </cell>
          <cell r="F459" t="str">
            <v>Erika</v>
          </cell>
          <cell r="G459" t="str">
            <v>Elbert</v>
          </cell>
          <cell r="H459">
            <v>4167926255</v>
          </cell>
          <cell r="I459" t="str">
            <v>812lansdowne.pm@delcondo.com</v>
          </cell>
          <cell r="J459" t="str">
            <v>812 Lansdowne Avenue</v>
          </cell>
          <cell r="M459" t="str">
            <v>TORONTO</v>
          </cell>
          <cell r="N459" t="str">
            <v>M6H4K5</v>
          </cell>
          <cell r="O459" t="str">
            <v>TSCC 2366</v>
          </cell>
          <cell r="Q459" t="str">
            <v>812 Lansdowne Avenue</v>
          </cell>
          <cell r="T459" t="str">
            <v>TORONTO</v>
          </cell>
          <cell r="U459" t="str">
            <v>M6H4K5</v>
          </cell>
          <cell r="V459">
            <v>43200</v>
          </cell>
          <cell r="W459">
            <v>43326</v>
          </cell>
          <cell r="X459">
            <v>2018</v>
          </cell>
        </row>
        <row r="460">
          <cell r="C460" t="str">
            <v xml:space="preserve">HPNC3-C-16-072 </v>
          </cell>
          <cell r="D460" t="str">
            <v>Modelling</v>
          </cell>
          <cell r="E460" t="str">
            <v>Minto Yorkville Park</v>
          </cell>
          <cell r="F460" t="str">
            <v>Carlos</v>
          </cell>
          <cell r="G460" t="str">
            <v>Pawlowski</v>
          </cell>
          <cell r="H460">
            <v>6472555195</v>
          </cell>
          <cell r="I460" t="str">
            <v>cpawlowski@minto.com</v>
          </cell>
          <cell r="J460" t="str">
            <v>94 Cumberland Street</v>
          </cell>
          <cell r="M460" t="str">
            <v>TORONTO</v>
          </cell>
          <cell r="N460" t="str">
            <v>M5R1A3</v>
          </cell>
          <cell r="O460" t="str">
            <v>Minto Yorkville Park</v>
          </cell>
          <cell r="Q460" t="str">
            <v>94 Cumberland Street</v>
          </cell>
          <cell r="T460" t="str">
            <v>TORONTO</v>
          </cell>
          <cell r="U460" t="str">
            <v>M5R1A3</v>
          </cell>
          <cell r="V460">
            <v>42461</v>
          </cell>
          <cell r="W460">
            <v>43677</v>
          </cell>
          <cell r="X460">
            <v>2019</v>
          </cell>
        </row>
      </sheetData>
      <sheetData sheetId="1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OPS-162</v>
          </cell>
          <cell r="E2" t="str">
            <v>Bentall Kennedy</v>
          </cell>
          <cell r="F2" t="str">
            <v>Ajay</v>
          </cell>
          <cell r="G2" t="str">
            <v>Dullabh</v>
          </cell>
          <cell r="H2">
            <v>4162291107</v>
          </cell>
          <cell r="I2" t="str">
            <v>abdullabh@bentallkennedy.com</v>
          </cell>
          <cell r="J2" t="str">
            <v>5775 Yonge Street</v>
          </cell>
          <cell r="M2" t="str">
            <v xml:space="preserve">Toronto </v>
          </cell>
          <cell r="N2" t="str">
            <v>M2M4J1</v>
          </cell>
          <cell r="O2" t="str">
            <v>5775 Yonge Street</v>
          </cell>
          <cell r="R2" t="str">
            <v>5775 Yonge Street</v>
          </cell>
          <cell r="U2" t="str">
            <v xml:space="preserve">Toronto </v>
          </cell>
          <cell r="V2" t="str">
            <v>M2M4J1</v>
          </cell>
          <cell r="W2">
            <v>43527</v>
          </cell>
          <cell r="X2">
            <v>43561</v>
          </cell>
          <cell r="Y2">
            <v>44196</v>
          </cell>
          <cell r="Z2">
            <v>2020</v>
          </cell>
        </row>
        <row r="3">
          <cell r="C3" t="str">
            <v>PS-1,072</v>
          </cell>
          <cell r="E3" t="str">
            <v>TSCC 2351</v>
          </cell>
          <cell r="F3" t="str">
            <v>Suneel</v>
          </cell>
          <cell r="G3" t="str">
            <v>Gupta</v>
          </cell>
          <cell r="H3" t="str">
            <v>416-847-7273</v>
          </cell>
          <cell r="I3" t="str">
            <v>Suneel.Gupta@fsresidential.com</v>
          </cell>
          <cell r="J3" t="str">
            <v>35 Brian Peck Cres</v>
          </cell>
          <cell r="M3" t="str">
            <v xml:space="preserve">Toronto </v>
          </cell>
          <cell r="N3" t="str">
            <v>M4G0A5</v>
          </cell>
          <cell r="O3" t="str">
            <v>TSCC 2351</v>
          </cell>
          <cell r="R3" t="str">
            <v>TSCC 2351</v>
          </cell>
          <cell r="U3" t="str">
            <v xml:space="preserve">Toronto </v>
          </cell>
          <cell r="V3" t="str">
            <v>M4G0A5</v>
          </cell>
          <cell r="W3">
            <v>43405</v>
          </cell>
          <cell r="X3">
            <v>43405</v>
          </cell>
          <cell r="Y3">
            <v>43502</v>
          </cell>
          <cell r="Z3">
            <v>2019</v>
          </cell>
        </row>
        <row r="4">
          <cell r="C4" t="str">
            <v>PS-123</v>
          </cell>
          <cell r="E4" t="str">
            <v>MTCC 907</v>
          </cell>
          <cell r="F4" t="str">
            <v xml:space="preserve">Madeline </v>
          </cell>
          <cell r="G4" t="str">
            <v>Oboroceanu</v>
          </cell>
          <cell r="H4" t="str">
            <v>416-599-5487x222</v>
          </cell>
          <cell r="I4" t="str">
            <v>liberties.PM@delcondo.com</v>
          </cell>
          <cell r="J4" t="str">
            <v>44 Gerrard st W</v>
          </cell>
          <cell r="M4" t="str">
            <v xml:space="preserve">Toronto </v>
          </cell>
          <cell r="N4" t="str">
            <v>M5G 2K2</v>
          </cell>
          <cell r="O4" t="str">
            <v>MTCC 907</v>
          </cell>
          <cell r="R4" t="str">
            <v>MTCC 907</v>
          </cell>
          <cell r="U4" t="str">
            <v xml:space="preserve">Toronto </v>
          </cell>
          <cell r="V4" t="str">
            <v>M5G 2K2</v>
          </cell>
          <cell r="W4">
            <v>43417</v>
          </cell>
          <cell r="X4">
            <v>43423</v>
          </cell>
          <cell r="Y4">
            <v>43528</v>
          </cell>
          <cell r="Z4">
            <v>2019</v>
          </cell>
        </row>
        <row r="5">
          <cell r="C5" t="str">
            <v>PS-1087</v>
          </cell>
          <cell r="E5" t="str">
            <v>111 Gordon Baker Lp</v>
          </cell>
          <cell r="F5" t="str">
            <v>Jason</v>
          </cell>
          <cell r="G5" t="str">
            <v>Smolar</v>
          </cell>
          <cell r="H5" t="str">
            <v>647-967-6137</v>
          </cell>
          <cell r="I5" t="str">
            <v>jsmolar@stocktonbush.com</v>
          </cell>
          <cell r="J5" t="str">
            <v>111 Gordon Baker Road</v>
          </cell>
          <cell r="M5" t="str">
            <v xml:space="preserve">Toronto </v>
          </cell>
          <cell r="N5" t="str">
            <v>M2H3R1</v>
          </cell>
          <cell r="O5" t="str">
            <v>111 Gordon Baker Lp</v>
          </cell>
          <cell r="R5" t="str">
            <v>111 Gordon Baker Lp</v>
          </cell>
          <cell r="U5" t="str">
            <v xml:space="preserve">Toronto </v>
          </cell>
          <cell r="V5" t="str">
            <v>M2H3R1</v>
          </cell>
          <cell r="W5">
            <v>43516</v>
          </cell>
          <cell r="X5">
            <v>43522</v>
          </cell>
          <cell r="Y5">
            <v>43532</v>
          </cell>
          <cell r="Z5">
            <v>2019</v>
          </cell>
        </row>
        <row r="6">
          <cell r="C6" t="str">
            <v>PS-124</v>
          </cell>
          <cell r="E6" t="str">
            <v>MTCC 901</v>
          </cell>
          <cell r="F6" t="str">
            <v xml:space="preserve">Madeline </v>
          </cell>
          <cell r="G6" t="str">
            <v>Oboroceanu</v>
          </cell>
          <cell r="H6" t="str">
            <v>416-599-5487x222</v>
          </cell>
          <cell r="I6" t="str">
            <v>liberties.PM@delcondo.com</v>
          </cell>
          <cell r="J6" t="str">
            <v>711 Bay st</v>
          </cell>
          <cell r="M6" t="str">
            <v xml:space="preserve">Toronto </v>
          </cell>
          <cell r="N6" t="str">
            <v>M5G2J8</v>
          </cell>
          <cell r="O6" t="str">
            <v>MTCC 901</v>
          </cell>
          <cell r="R6" t="str">
            <v>MTCC 901</v>
          </cell>
          <cell r="U6" t="str">
            <v xml:space="preserve">Toronto </v>
          </cell>
          <cell r="V6" t="str">
            <v>M5G2J8</v>
          </cell>
          <cell r="W6">
            <v>43417</v>
          </cell>
          <cell r="X6">
            <v>43423</v>
          </cell>
          <cell r="Y6">
            <v>43528</v>
          </cell>
          <cell r="Z6">
            <v>2019</v>
          </cell>
        </row>
        <row r="7">
          <cell r="C7" t="str">
            <v>PS-376</v>
          </cell>
          <cell r="E7" t="str">
            <v>TSCC 2155</v>
          </cell>
          <cell r="F7" t="str">
            <v>Huda</v>
          </cell>
          <cell r="G7" t="str">
            <v>Abbasi</v>
          </cell>
          <cell r="H7" t="str">
            <v>416-979-9504</v>
          </cell>
          <cell r="I7" t="str">
            <v>festivaltower.pm@DelCondo.com</v>
          </cell>
          <cell r="J7" t="str">
            <v>80 John st</v>
          </cell>
          <cell r="M7" t="str">
            <v xml:space="preserve">Toronto </v>
          </cell>
          <cell r="N7" t="str">
            <v>M5V3X4</v>
          </cell>
          <cell r="O7" t="str">
            <v>TSCC 2155</v>
          </cell>
          <cell r="R7" t="str">
            <v>TSCC 2155</v>
          </cell>
          <cell r="U7" t="str">
            <v xml:space="preserve">Toronto </v>
          </cell>
          <cell r="V7" t="str">
            <v>M5V3X4</v>
          </cell>
          <cell r="W7">
            <v>42797</v>
          </cell>
          <cell r="X7">
            <v>42797</v>
          </cell>
          <cell r="Y7">
            <v>43528</v>
          </cell>
          <cell r="Z7">
            <v>2019</v>
          </cell>
        </row>
        <row r="8">
          <cell r="C8" t="str">
            <v>PS-712</v>
          </cell>
          <cell r="E8" t="str">
            <v>Royal York Hotel</v>
          </cell>
          <cell r="F8" t="str">
            <v>Trevor</v>
          </cell>
          <cell r="G8" t="str">
            <v>Gilbert</v>
          </cell>
          <cell r="H8" t="str">
            <v>416-687-6740</v>
          </cell>
          <cell r="I8" t="str">
            <v>tgilbert@kingsettcapital.com</v>
          </cell>
          <cell r="J8" t="str">
            <v>100 Front st W</v>
          </cell>
          <cell r="M8" t="str">
            <v xml:space="preserve">Toronto </v>
          </cell>
          <cell r="N8" t="str">
            <v>M5J1E4</v>
          </cell>
          <cell r="O8" t="str">
            <v>100 Front st W</v>
          </cell>
          <cell r="R8" t="str">
            <v>100 Front st W</v>
          </cell>
          <cell r="U8" t="str">
            <v xml:space="preserve">Toronto </v>
          </cell>
          <cell r="V8" t="str">
            <v>M5J1E4</v>
          </cell>
          <cell r="W8">
            <v>42895</v>
          </cell>
          <cell r="X8">
            <v>42934</v>
          </cell>
          <cell r="Y8">
            <v>43131</v>
          </cell>
          <cell r="Z8">
            <v>2018</v>
          </cell>
        </row>
        <row r="9">
          <cell r="C9" t="str">
            <v>PS-1,084</v>
          </cell>
          <cell r="E9" t="str">
            <v>TSCC 2229-Aquaview Condominiums</v>
          </cell>
          <cell r="F9" t="str">
            <v>Erika</v>
          </cell>
          <cell r="G9" t="str">
            <v>Belicky</v>
          </cell>
          <cell r="H9" t="str">
            <v>416-201-4445</v>
          </cell>
          <cell r="I9" t="str">
            <v>aquaview@360cm.ca</v>
          </cell>
          <cell r="J9" t="str">
            <v>3865 Lakeshore Blvd W</v>
          </cell>
          <cell r="M9" t="str">
            <v xml:space="preserve">Toronto </v>
          </cell>
          <cell r="N9" t="str">
            <v>M4G0A5</v>
          </cell>
          <cell r="O9" t="str">
            <v>3865 Lakeshore Blvd W</v>
          </cell>
          <cell r="R9" t="str">
            <v>3865 Lakeshore Blvd W</v>
          </cell>
          <cell r="U9" t="str">
            <v xml:space="preserve">Toronto </v>
          </cell>
          <cell r="V9" t="str">
            <v>M4G0A5</v>
          </cell>
          <cell r="W9">
            <v>43480</v>
          </cell>
          <cell r="X9">
            <v>43405</v>
          </cell>
          <cell r="Y9">
            <v>43515</v>
          </cell>
          <cell r="Z9">
            <v>2019</v>
          </cell>
        </row>
        <row r="10">
          <cell r="C10" t="str">
            <v>PS-905</v>
          </cell>
          <cell r="E10" t="str">
            <v>TSCC 1698</v>
          </cell>
          <cell r="F10" t="str">
            <v>James</v>
          </cell>
          <cell r="G10" t="str">
            <v>Weber</v>
          </cell>
          <cell r="H10" t="str">
            <v>416-927-9665</v>
          </cell>
          <cell r="I10" t="str">
            <v>pm@radiocitycondo.com</v>
          </cell>
          <cell r="J10" t="str">
            <v xml:space="preserve">285 Mutual st </v>
          </cell>
          <cell r="M10" t="str">
            <v xml:space="preserve">Toronto </v>
          </cell>
          <cell r="N10" t="str">
            <v>M4Y 3C5</v>
          </cell>
          <cell r="O10" t="str">
            <v xml:space="preserve">285 Mutual st </v>
          </cell>
          <cell r="R10" t="str">
            <v xml:space="preserve">285 Mutual st </v>
          </cell>
          <cell r="U10" t="str">
            <v xml:space="preserve">Toronto </v>
          </cell>
          <cell r="V10" t="str">
            <v>M4Y 3C5</v>
          </cell>
          <cell r="W10">
            <v>43367</v>
          </cell>
          <cell r="X10">
            <v>43367</v>
          </cell>
          <cell r="Y10">
            <v>43508</v>
          </cell>
          <cell r="Z10">
            <v>2019</v>
          </cell>
        </row>
        <row r="11">
          <cell r="C11" t="str">
            <v>ps-1078</v>
          </cell>
          <cell r="E11" t="str">
            <v>Enwave Energy Corporation</v>
          </cell>
          <cell r="F11" t="str">
            <v>Nasreddine</v>
          </cell>
          <cell r="G11" t="str">
            <v>Guerfala</v>
          </cell>
          <cell r="H11" t="str">
            <v>416-338-8931</v>
          </cell>
          <cell r="I11" t="str">
            <v>nguerfala@enwave.com</v>
          </cell>
          <cell r="J11" t="str">
            <v xml:space="preserve">95 Walton st </v>
          </cell>
          <cell r="M11" t="str">
            <v xml:space="preserve">Toronto </v>
          </cell>
          <cell r="N11" t="str">
            <v>M5G 1H9</v>
          </cell>
          <cell r="O11" t="str">
            <v xml:space="preserve">95 Walton st </v>
          </cell>
          <cell r="R11" t="str">
            <v xml:space="preserve">95 Walton st </v>
          </cell>
          <cell r="U11" t="str">
            <v xml:space="preserve">Toronto </v>
          </cell>
          <cell r="V11" t="str">
            <v>M5G 1H9</v>
          </cell>
          <cell r="W11">
            <v>43438</v>
          </cell>
          <cell r="X11">
            <v>43438</v>
          </cell>
          <cell r="Y11">
            <v>43549</v>
          </cell>
          <cell r="Z11">
            <v>2019</v>
          </cell>
        </row>
        <row r="12">
          <cell r="C12" t="str">
            <v>PS-1117</v>
          </cell>
          <cell r="E12" t="str">
            <v xml:space="preserve">TDSB Westview Centennial School </v>
          </cell>
          <cell r="F12" t="str">
            <v>Iftikhar</v>
          </cell>
          <cell r="G12" t="str">
            <v>Uddin</v>
          </cell>
          <cell r="H12" t="str">
            <v>647-709-2474</v>
          </cell>
          <cell r="I12" t="str">
            <v>Iftikhar.Uddin@tdsb.on.ca</v>
          </cell>
          <cell r="J12" t="str">
            <v>75 Oakdale rd</v>
          </cell>
          <cell r="M12" t="str">
            <v xml:space="preserve">Toronto </v>
          </cell>
          <cell r="N12" t="str">
            <v>M3N1W5</v>
          </cell>
          <cell r="O12" t="str">
            <v>75 Oakdale rd</v>
          </cell>
          <cell r="R12" t="str">
            <v>75 Oakdale rd</v>
          </cell>
          <cell r="U12" t="str">
            <v xml:space="preserve">Toronto </v>
          </cell>
          <cell r="V12" t="str">
            <v>M3N1W5</v>
          </cell>
          <cell r="W12">
            <v>43542</v>
          </cell>
          <cell r="X12">
            <v>43552</v>
          </cell>
          <cell r="Y12">
            <v>43557</v>
          </cell>
          <cell r="Z12">
            <v>2019</v>
          </cell>
        </row>
        <row r="13">
          <cell r="C13" t="str">
            <v>PS-1099</v>
          </cell>
          <cell r="E13" t="str">
            <v>MTCC 1190 and MTCC 1180</v>
          </cell>
          <cell r="F13" t="str">
            <v xml:space="preserve">Alket </v>
          </cell>
          <cell r="G13" t="str">
            <v>Xhakollary</v>
          </cell>
          <cell r="H13" t="str">
            <v>416-513-0482</v>
          </cell>
          <cell r="I13" t="str">
            <v>mtcc1190@rogers.com</v>
          </cell>
          <cell r="J13" t="str">
            <v>38 Avoca ave</v>
          </cell>
          <cell r="M13" t="str">
            <v xml:space="preserve">Toronto </v>
          </cell>
          <cell r="N13" t="str">
            <v>M4T2B9</v>
          </cell>
          <cell r="O13" t="str">
            <v>38 Avoca ave</v>
          </cell>
          <cell r="R13" t="str">
            <v>38 Avoca ave</v>
          </cell>
          <cell r="U13" t="str">
            <v xml:space="preserve">Toronto </v>
          </cell>
          <cell r="V13" t="str">
            <v>M4T2B9</v>
          </cell>
          <cell r="W13">
            <v>43535</v>
          </cell>
          <cell r="X13">
            <v>43535</v>
          </cell>
          <cell r="Y13">
            <v>43567</v>
          </cell>
          <cell r="Z13">
            <v>2019</v>
          </cell>
        </row>
        <row r="14">
          <cell r="C14" t="str">
            <v>PS-1110</v>
          </cell>
          <cell r="E14" t="str">
            <v>TSCC 1593</v>
          </cell>
          <cell r="F14" t="str">
            <v>Srdjan</v>
          </cell>
          <cell r="G14" t="str">
            <v>Besir</v>
          </cell>
          <cell r="H14" t="str">
            <v>416-826-6574</v>
          </cell>
          <cell r="I14" t="str">
            <v>sbesir@mrcm.ca</v>
          </cell>
          <cell r="J14" t="str">
            <v>19 Barberry dr</v>
          </cell>
          <cell r="M14" t="str">
            <v xml:space="preserve">Toronto </v>
          </cell>
          <cell r="N14" t="str">
            <v>M2K1G9</v>
          </cell>
          <cell r="O14" t="str">
            <v>19 Barberry dr</v>
          </cell>
          <cell r="R14" t="str">
            <v>19 Barberry dr</v>
          </cell>
          <cell r="U14" t="str">
            <v xml:space="preserve">Toronto </v>
          </cell>
          <cell r="V14" t="str">
            <v>M2K1G9</v>
          </cell>
          <cell r="W14">
            <v>43542</v>
          </cell>
          <cell r="X14">
            <v>43549</v>
          </cell>
          <cell r="Y14">
            <v>43552</v>
          </cell>
          <cell r="Z14">
            <v>2019</v>
          </cell>
        </row>
        <row r="15">
          <cell r="C15" t="str">
            <v>PS-967</v>
          </cell>
          <cell r="E15" t="str">
            <v>INOAC ABC</v>
          </cell>
          <cell r="F15" t="str">
            <v>John</v>
          </cell>
          <cell r="G15" t="str">
            <v>Simoes</v>
          </cell>
          <cell r="H15" t="str">
            <v>416-675-7480</v>
          </cell>
          <cell r="I15" t="str">
            <v>johns@abcgrp.com</v>
          </cell>
          <cell r="J15" t="str">
            <v>220 Brockport dr</v>
          </cell>
          <cell r="M15" t="str">
            <v xml:space="preserve">Toronto </v>
          </cell>
          <cell r="N15" t="str">
            <v>M9W5S1</v>
          </cell>
          <cell r="O15" t="str">
            <v>220 Brockport dr</v>
          </cell>
          <cell r="R15" t="str">
            <v>220 Brockport dr</v>
          </cell>
          <cell r="U15" t="str">
            <v xml:space="preserve">Toronto </v>
          </cell>
          <cell r="V15" t="str">
            <v>M9W5S1</v>
          </cell>
          <cell r="W15">
            <v>43238</v>
          </cell>
          <cell r="X15">
            <v>43238</v>
          </cell>
          <cell r="Y15">
            <v>43284</v>
          </cell>
          <cell r="Z15">
            <v>2018</v>
          </cell>
        </row>
        <row r="16">
          <cell r="C16" t="str">
            <v>PS-1080</v>
          </cell>
          <cell r="E16" t="str">
            <v>TDSB-200 Graydon Hall Dr</v>
          </cell>
          <cell r="F16" t="str">
            <v>Steve</v>
          </cell>
          <cell r="G16" t="str">
            <v>Halas</v>
          </cell>
          <cell r="H16" t="str">
            <v>416-395-4307 Ext. 20050</v>
          </cell>
          <cell r="I16" t="str">
            <v>Steve.Halas@tdsb.on.ca</v>
          </cell>
          <cell r="J16" t="str">
            <v>200 Graydon Hall dr</v>
          </cell>
          <cell r="M16" t="str">
            <v xml:space="preserve">Toronto </v>
          </cell>
          <cell r="N16" t="str">
            <v>M3A3A6</v>
          </cell>
          <cell r="O16" t="str">
            <v>200 Graydon Hall dr</v>
          </cell>
          <cell r="R16" t="str">
            <v>200 Graydon Hall dr</v>
          </cell>
          <cell r="U16" t="str">
            <v xml:space="preserve">Toronto </v>
          </cell>
          <cell r="V16" t="str">
            <v>M3A3A6</v>
          </cell>
          <cell r="W16">
            <v>43454</v>
          </cell>
          <cell r="X16">
            <v>43454</v>
          </cell>
          <cell r="Y16">
            <v>43564</v>
          </cell>
          <cell r="Z16">
            <v>2019</v>
          </cell>
        </row>
        <row r="17">
          <cell r="C17" t="str">
            <v>PS-854</v>
          </cell>
          <cell r="E17" t="str">
            <v>TSCC 1762</v>
          </cell>
          <cell r="F17" t="str">
            <v>Lisa</v>
          </cell>
          <cell r="G17" t="str">
            <v>Davy</v>
          </cell>
          <cell r="H17" t="str">
            <v>905-507-6726</v>
          </cell>
          <cell r="I17" t="str">
            <v>ldavy@mrcm.ca</v>
          </cell>
          <cell r="J17" t="str">
            <v>42 Cadmen st</v>
          </cell>
          <cell r="M17" t="str">
            <v xml:space="preserve">Toronto </v>
          </cell>
          <cell r="N17" t="str">
            <v>M5V1V1</v>
          </cell>
          <cell r="O17" t="str">
            <v>42 Cadmen st</v>
          </cell>
          <cell r="R17" t="str">
            <v>42 Cadmen st</v>
          </cell>
          <cell r="U17" t="str">
            <v xml:space="preserve">Toronto </v>
          </cell>
          <cell r="V17" t="str">
            <v>M5V1V1</v>
          </cell>
          <cell r="W17">
            <v>43536</v>
          </cell>
          <cell r="X17">
            <v>43550</v>
          </cell>
          <cell r="Y17">
            <v>43571</v>
          </cell>
          <cell r="Z17">
            <v>2019</v>
          </cell>
        </row>
        <row r="18">
          <cell r="C18" t="str">
            <v>PS-1074</v>
          </cell>
          <cell r="E18" t="str">
            <v>Centennial College of Applied Arts and Technology</v>
          </cell>
          <cell r="F18" t="str">
            <v>Nick</v>
          </cell>
          <cell r="G18" t="str">
            <v>Venditti</v>
          </cell>
          <cell r="H18" t="str">
            <v>416-289-5000</v>
          </cell>
          <cell r="I18" t="str">
            <v>nvenditti@centennialcollege.ca</v>
          </cell>
          <cell r="J18" t="str">
            <v>941 Progress ave</v>
          </cell>
          <cell r="M18" t="str">
            <v xml:space="preserve">Toronto </v>
          </cell>
          <cell r="N18" t="str">
            <v>M1K5E9</v>
          </cell>
          <cell r="O18" t="str">
            <v>941 Progress ave</v>
          </cell>
          <cell r="R18" t="str">
            <v>941 Progress ave</v>
          </cell>
          <cell r="U18" t="str">
            <v xml:space="preserve">Toronto </v>
          </cell>
          <cell r="V18" t="str">
            <v>M1K5E9</v>
          </cell>
          <cell r="W18">
            <v>43406</v>
          </cell>
          <cell r="X18">
            <v>43406</v>
          </cell>
          <cell r="Y18">
            <v>43572</v>
          </cell>
          <cell r="Z18">
            <v>2019</v>
          </cell>
        </row>
        <row r="19">
          <cell r="C19" t="str">
            <v>PS-960</v>
          </cell>
          <cell r="E19" t="str">
            <v>Ram Plastics Inc</v>
          </cell>
          <cell r="F19" t="str">
            <v>Alberto</v>
          </cell>
          <cell r="G19" t="str">
            <v>Ciolo</v>
          </cell>
          <cell r="H19" t="str">
            <v>416-555-5785</v>
          </cell>
          <cell r="I19" t="str">
            <v>alberto@ram-plastics.com</v>
          </cell>
          <cell r="J19" t="str">
            <v>1401 Huntingwood Dr</v>
          </cell>
          <cell r="M19" t="str">
            <v xml:space="preserve">Toronto </v>
          </cell>
          <cell r="N19" t="str">
            <v>M1S 3J1</v>
          </cell>
          <cell r="O19" t="str">
            <v>1401 Huntingwood Dr</v>
          </cell>
          <cell r="R19" t="str">
            <v>1401 Huntingwood Dr</v>
          </cell>
          <cell r="U19" t="str">
            <v xml:space="preserve">Toronto </v>
          </cell>
          <cell r="V19" t="str">
            <v>M1S 3J1</v>
          </cell>
          <cell r="W19">
            <v>43216</v>
          </cell>
          <cell r="X19">
            <v>43216</v>
          </cell>
          <cell r="Y19">
            <v>43551</v>
          </cell>
          <cell r="Z19">
            <v>2019</v>
          </cell>
        </row>
        <row r="20">
          <cell r="C20" t="str">
            <v>PS-361</v>
          </cell>
          <cell r="E20" t="str">
            <v xml:space="preserve">Sunnybrook Health </v>
          </cell>
          <cell r="F20" t="str">
            <v>Saleh</v>
          </cell>
          <cell r="G20" t="str">
            <v>Daei</v>
          </cell>
          <cell r="H20" t="str">
            <v>416-480-6100</v>
          </cell>
          <cell r="I20" t="str">
            <v>saleh.daei@sunnybrook.ca</v>
          </cell>
          <cell r="J20" t="str">
            <v>2075 Bayview Ave</v>
          </cell>
          <cell r="M20" t="str">
            <v xml:space="preserve">Toronto </v>
          </cell>
          <cell r="N20" t="str">
            <v>M4N3M5</v>
          </cell>
          <cell r="O20" t="str">
            <v>2075 Bayview Ave</v>
          </cell>
          <cell r="R20" t="str">
            <v>2075 Bayview Ave</v>
          </cell>
          <cell r="U20" t="str">
            <v xml:space="preserve">Toronto </v>
          </cell>
          <cell r="V20" t="str">
            <v>M4N3M5</v>
          </cell>
          <cell r="W20">
            <v>43389</v>
          </cell>
          <cell r="X20">
            <v>43389</v>
          </cell>
          <cell r="Y20">
            <v>43445</v>
          </cell>
          <cell r="Z20">
            <v>2018</v>
          </cell>
        </row>
        <row r="21">
          <cell r="C21" t="str">
            <v>PS-1109</v>
          </cell>
          <cell r="E21" t="str">
            <v>Cambridge Suites Hotel Toronto</v>
          </cell>
          <cell r="F21" t="str">
            <v>Allen</v>
          </cell>
          <cell r="G21" t="str">
            <v>Morrison</v>
          </cell>
          <cell r="H21" t="str">
            <v>(416) 601-3758</v>
          </cell>
          <cell r="I21" t="str">
            <v>amorrison@cambridgesuitestoronto.com</v>
          </cell>
          <cell r="J21" t="str">
            <v>15 Richmond st E</v>
          </cell>
          <cell r="M21" t="str">
            <v xml:space="preserve">Toronto </v>
          </cell>
          <cell r="N21" t="str">
            <v>M5C1N2</v>
          </cell>
          <cell r="O21" t="str">
            <v>15 Richmond st E</v>
          </cell>
          <cell r="R21" t="str">
            <v>15 Richmond st E</v>
          </cell>
          <cell r="U21" t="str">
            <v xml:space="preserve">Toronto </v>
          </cell>
          <cell r="V21" t="str">
            <v>M5C1N2</v>
          </cell>
          <cell r="W21">
            <v>43544</v>
          </cell>
          <cell r="X21">
            <v>43544</v>
          </cell>
          <cell r="Y21">
            <v>43551</v>
          </cell>
          <cell r="Z21">
            <v>2019</v>
          </cell>
        </row>
        <row r="22">
          <cell r="C22" t="str">
            <v>PS-1102</v>
          </cell>
          <cell r="E22" t="str">
            <v>Slate Office 1 LP</v>
          </cell>
          <cell r="F22" t="str">
            <v>Jose</v>
          </cell>
          <cell r="G22" t="str">
            <v>Sanchez</v>
          </cell>
          <cell r="H22" t="str">
            <v>905-848-0707x301</v>
          </cell>
          <cell r="I22" t="str">
            <v>jose@arguson.ca</v>
          </cell>
          <cell r="J22" t="str">
            <v>95-105 Moatfield</v>
          </cell>
          <cell r="M22" t="str">
            <v xml:space="preserve">Toronto </v>
          </cell>
          <cell r="N22" t="str">
            <v>M3B 3L6</v>
          </cell>
          <cell r="O22" t="str">
            <v>95-105 Moatfield</v>
          </cell>
          <cell r="R22" t="str">
            <v>95-105 Moatfield</v>
          </cell>
          <cell r="U22" t="str">
            <v xml:space="preserve">Toronto </v>
          </cell>
          <cell r="V22" t="str">
            <v>M3B 3L6</v>
          </cell>
          <cell r="W22">
            <v>43536</v>
          </cell>
          <cell r="X22">
            <v>43536</v>
          </cell>
          <cell r="Y22">
            <v>43566</v>
          </cell>
          <cell r="Z22">
            <v>2019</v>
          </cell>
        </row>
        <row r="23">
          <cell r="C23" t="str">
            <v>PS-974</v>
          </cell>
          <cell r="E23" t="str">
            <v>Yonge Corporate YCC</v>
          </cell>
          <cell r="F23" t="str">
            <v xml:space="preserve">Andy </v>
          </cell>
          <cell r="G23" t="str">
            <v>Hing</v>
          </cell>
          <cell r="H23" t="str">
            <v>416-222-5100 ext 2338</v>
          </cell>
          <cell r="I23" t="str">
            <v>andy.hing@cadillacfairview.com</v>
          </cell>
          <cell r="J23" t="str">
            <v>4100 Yonge st</v>
          </cell>
          <cell r="M23" t="str">
            <v xml:space="preserve">Toronto </v>
          </cell>
          <cell r="N23" t="str">
            <v>M2P2B5</v>
          </cell>
          <cell r="O23" t="str">
            <v>4100 Yonge st</v>
          </cell>
          <cell r="R23" t="str">
            <v>4100 Yonge st</v>
          </cell>
          <cell r="U23" t="str">
            <v xml:space="preserve">Toronto </v>
          </cell>
          <cell r="V23" t="str">
            <v>M2P2B5</v>
          </cell>
          <cell r="W23">
            <v>43215</v>
          </cell>
          <cell r="X23">
            <v>43215</v>
          </cell>
          <cell r="Y23">
            <v>43376</v>
          </cell>
          <cell r="Z23">
            <v>2018</v>
          </cell>
        </row>
        <row r="24">
          <cell r="C24" t="str">
            <v>PS-975</v>
          </cell>
          <cell r="E24" t="str">
            <v>Yonge Corporate YCC</v>
          </cell>
          <cell r="F24" t="str">
            <v xml:space="preserve">Andy </v>
          </cell>
          <cell r="G24" t="str">
            <v>Hing</v>
          </cell>
          <cell r="H24" t="str">
            <v>416-222-5100 ext 2338</v>
          </cell>
          <cell r="I24" t="str">
            <v>andy.hing@cadillacfairview.com</v>
          </cell>
          <cell r="J24" t="str">
            <v xml:space="preserve">4110 Yonge st </v>
          </cell>
          <cell r="M24" t="str">
            <v xml:space="preserve">Toronto </v>
          </cell>
          <cell r="N24" t="str">
            <v>M2P2B5</v>
          </cell>
          <cell r="O24" t="str">
            <v xml:space="preserve">4110 Yonge st </v>
          </cell>
          <cell r="R24" t="str">
            <v xml:space="preserve">4110 Yonge st </v>
          </cell>
          <cell r="U24" t="str">
            <v xml:space="preserve">Toronto </v>
          </cell>
          <cell r="V24" t="str">
            <v>M2P2B5</v>
          </cell>
          <cell r="W24">
            <v>43220</v>
          </cell>
          <cell r="X24">
            <v>43220</v>
          </cell>
          <cell r="Y24">
            <v>43403</v>
          </cell>
          <cell r="Z24">
            <v>2018</v>
          </cell>
        </row>
        <row r="25">
          <cell r="C25" t="str">
            <v>PS-976</v>
          </cell>
          <cell r="E25" t="str">
            <v>Yonge Corporate YCC</v>
          </cell>
          <cell r="F25" t="str">
            <v xml:space="preserve">Andy </v>
          </cell>
          <cell r="G25" t="str">
            <v>Hing</v>
          </cell>
          <cell r="H25" t="str">
            <v>416-222-5100 ext 2338</v>
          </cell>
          <cell r="I25" t="str">
            <v>andy.hing@cadillacfairview.com</v>
          </cell>
          <cell r="J25" t="str">
            <v>4120 Yonge st</v>
          </cell>
          <cell r="M25" t="str">
            <v xml:space="preserve">Toronto </v>
          </cell>
          <cell r="N25" t="str">
            <v>M2P2B5</v>
          </cell>
          <cell r="O25" t="str">
            <v>4120 Yonge st</v>
          </cell>
          <cell r="R25" t="str">
            <v>4120 Yonge st</v>
          </cell>
          <cell r="U25" t="str">
            <v xml:space="preserve">Toronto </v>
          </cell>
          <cell r="V25" t="str">
            <v>M2P2B5</v>
          </cell>
          <cell r="W25">
            <v>43220</v>
          </cell>
          <cell r="X25">
            <v>43220</v>
          </cell>
          <cell r="Y25">
            <v>43439</v>
          </cell>
          <cell r="Z25">
            <v>2018</v>
          </cell>
        </row>
        <row r="26">
          <cell r="C26" t="str">
            <v>PS-816</v>
          </cell>
          <cell r="E26" t="str">
            <v>Sheraton Hotel</v>
          </cell>
          <cell r="F26" t="str">
            <v>Nabil</v>
          </cell>
          <cell r="G26" t="str">
            <v>Mansour</v>
          </cell>
          <cell r="H26" t="str">
            <v xml:space="preserve">416 677 6280   </v>
          </cell>
          <cell r="I26" t="str">
            <v>Nabil.Mansour@sheraton.com</v>
          </cell>
          <cell r="J26" t="str">
            <v>123 Queen st West</v>
          </cell>
          <cell r="M26" t="str">
            <v xml:space="preserve">Toronto </v>
          </cell>
          <cell r="N26" t="str">
            <v>M5H2M9</v>
          </cell>
          <cell r="O26" t="str">
            <v>123 Queen st West</v>
          </cell>
          <cell r="R26" t="str">
            <v>123 Queen st West</v>
          </cell>
          <cell r="U26" t="str">
            <v xml:space="preserve">Toronto </v>
          </cell>
          <cell r="V26" t="str">
            <v>M5H2M9</v>
          </cell>
          <cell r="W26">
            <v>43231</v>
          </cell>
          <cell r="X26">
            <v>43231</v>
          </cell>
          <cell r="Y26">
            <v>43292</v>
          </cell>
          <cell r="Z26">
            <v>2018</v>
          </cell>
        </row>
        <row r="27">
          <cell r="C27" t="str">
            <v>PS-723</v>
          </cell>
          <cell r="E27" t="str">
            <v>YMCA</v>
          </cell>
          <cell r="F27" t="str">
            <v xml:space="preserve">Kevin </v>
          </cell>
          <cell r="G27" t="str">
            <v>Moulton</v>
          </cell>
          <cell r="H27" t="str">
            <v>437-999-8874</v>
          </cell>
          <cell r="I27" t="str">
            <v>Kevin.Moulton@ymcagta.org</v>
          </cell>
          <cell r="J27" t="str">
            <v xml:space="preserve">20 Grosvenor st </v>
          </cell>
          <cell r="M27" t="str">
            <v xml:space="preserve">Toronto </v>
          </cell>
          <cell r="N27" t="str">
            <v>M4Y 2V5</v>
          </cell>
          <cell r="O27" t="str">
            <v xml:space="preserve">20 Grosvenor st </v>
          </cell>
          <cell r="R27" t="str">
            <v xml:space="preserve">20 Grosvenor st </v>
          </cell>
          <cell r="U27" t="str">
            <v xml:space="preserve">Toronto </v>
          </cell>
          <cell r="V27" t="str">
            <v>M4Y 2V5</v>
          </cell>
          <cell r="W27">
            <v>43265</v>
          </cell>
          <cell r="X27">
            <v>43265</v>
          </cell>
          <cell r="Y27">
            <v>43386</v>
          </cell>
          <cell r="Z27">
            <v>2018</v>
          </cell>
        </row>
        <row r="28">
          <cell r="C28" t="str">
            <v>PS-1055</v>
          </cell>
          <cell r="E28" t="str">
            <v>MTCC 1339</v>
          </cell>
          <cell r="F28" t="str">
            <v>Mike</v>
          </cell>
          <cell r="G28" t="str">
            <v>Liao</v>
          </cell>
          <cell r="H28" t="str">
            <v>416-482-7732</v>
          </cell>
          <cell r="I28" t="str">
            <v>themetro@rogers.com</v>
          </cell>
          <cell r="J28" t="str">
            <v xml:space="preserve">119 Merton st </v>
          </cell>
          <cell r="M28" t="str">
            <v xml:space="preserve">Toronto </v>
          </cell>
          <cell r="N28" t="str">
            <v>M4S1A7</v>
          </cell>
          <cell r="O28" t="str">
            <v xml:space="preserve">119 Merton st </v>
          </cell>
          <cell r="R28" t="str">
            <v xml:space="preserve">119 Merton st </v>
          </cell>
          <cell r="U28" t="str">
            <v xml:space="preserve">Toronto </v>
          </cell>
          <cell r="V28" t="str">
            <v>M4S1A7</v>
          </cell>
          <cell r="W28">
            <v>43321</v>
          </cell>
          <cell r="X28">
            <v>43321</v>
          </cell>
          <cell r="Y28">
            <v>43556</v>
          </cell>
          <cell r="Z28">
            <v>2019</v>
          </cell>
        </row>
        <row r="29">
          <cell r="C29" t="str">
            <v>PS-869</v>
          </cell>
          <cell r="E29" t="str">
            <v>TSCC 2297</v>
          </cell>
          <cell r="F29" t="str">
            <v>Lisa</v>
          </cell>
          <cell r="G29" t="str">
            <v>Rapisardi</v>
          </cell>
          <cell r="H29" t="str">
            <v>416-630-0224</v>
          </cell>
          <cell r="I29" t="str">
            <v>lrapisardi@iccpropertymanagement.com</v>
          </cell>
          <cell r="J29" t="str">
            <v>525 Wilson ave</v>
          </cell>
          <cell r="M29" t="str">
            <v xml:space="preserve">Toronto </v>
          </cell>
          <cell r="N29" t="str">
            <v>M3H0A7</v>
          </cell>
          <cell r="O29" t="str">
            <v>525 Wilson ave</v>
          </cell>
          <cell r="R29" t="str">
            <v>525 Wilson ave</v>
          </cell>
          <cell r="U29" t="str">
            <v xml:space="preserve">Toronto </v>
          </cell>
          <cell r="V29" t="str">
            <v>M3H0A7</v>
          </cell>
          <cell r="W29">
            <v>43084</v>
          </cell>
          <cell r="X29">
            <v>43084</v>
          </cell>
          <cell r="Y29">
            <v>43143</v>
          </cell>
          <cell r="Z29">
            <v>2018</v>
          </cell>
        </row>
        <row r="30">
          <cell r="C30" t="str">
            <v>PS-1113</v>
          </cell>
          <cell r="E30" t="str">
            <v>CBRE-3650 Victoria Park</v>
          </cell>
          <cell r="F30" t="str">
            <v>Lisa</v>
          </cell>
          <cell r="G30" t="str">
            <v>Haxhiu</v>
          </cell>
          <cell r="H30" t="str">
            <v>647-943-0154</v>
          </cell>
          <cell r="I30" t="str">
            <v>lisa.haxjiu@cbre.com</v>
          </cell>
          <cell r="J30" t="str">
            <v>3650 Victoria park</v>
          </cell>
          <cell r="M30" t="str">
            <v xml:space="preserve">Toronto </v>
          </cell>
          <cell r="N30" t="str">
            <v>M2H3B2</v>
          </cell>
          <cell r="O30" t="str">
            <v>3650 Victoria park</v>
          </cell>
          <cell r="R30" t="str">
            <v>3650 Victoria park</v>
          </cell>
          <cell r="U30" t="str">
            <v xml:space="preserve">Toronto </v>
          </cell>
          <cell r="V30" t="str">
            <v>M2H3B2</v>
          </cell>
          <cell r="W30">
            <v>43536</v>
          </cell>
          <cell r="X30">
            <v>43550</v>
          </cell>
          <cell r="Y30">
            <v>43565</v>
          </cell>
          <cell r="Z30">
            <v>2019</v>
          </cell>
        </row>
        <row r="31">
          <cell r="C31" t="str">
            <v>PS-1044-2</v>
          </cell>
          <cell r="E31" t="str">
            <v>MTCC 584</v>
          </cell>
          <cell r="F31" t="str">
            <v>Sue</v>
          </cell>
          <cell r="G31" t="str">
            <v>Cayley</v>
          </cell>
          <cell r="H31" t="str">
            <v>647-770-3802</v>
          </cell>
          <cell r="I31" t="str">
            <v>sue@whitehillresidential.com</v>
          </cell>
          <cell r="J31" t="str">
            <v xml:space="preserve">131 Torresdale ave </v>
          </cell>
          <cell r="M31" t="str">
            <v xml:space="preserve">Toronto </v>
          </cell>
          <cell r="N31" t="str">
            <v>M2R3T1</v>
          </cell>
          <cell r="O31" t="str">
            <v xml:space="preserve">131 Torresdale ave </v>
          </cell>
          <cell r="R31" t="str">
            <v xml:space="preserve">131 Torresdale ave </v>
          </cell>
          <cell r="U31" t="str">
            <v xml:space="preserve">Toronto </v>
          </cell>
          <cell r="V31" t="str">
            <v>M2R3T1</v>
          </cell>
          <cell r="W31">
            <v>43321</v>
          </cell>
          <cell r="X31">
            <v>43321</v>
          </cell>
          <cell r="Y31">
            <v>43357</v>
          </cell>
          <cell r="Z31">
            <v>2018</v>
          </cell>
        </row>
        <row r="32">
          <cell r="C32" t="str">
            <v>PS-712-1</v>
          </cell>
          <cell r="E32" t="str">
            <v>Royal York Hotel</v>
          </cell>
          <cell r="F32" t="str">
            <v>Trevor</v>
          </cell>
          <cell r="G32" t="str">
            <v>Gilbert</v>
          </cell>
          <cell r="H32" t="str">
            <v>416.687.6740</v>
          </cell>
          <cell r="I32" t="str">
            <v>tgilbert@kingsettcapital.com</v>
          </cell>
          <cell r="J32" t="str">
            <v>100 Front st W</v>
          </cell>
          <cell r="M32" t="str">
            <v xml:space="preserve">Toronto </v>
          </cell>
          <cell r="N32" t="str">
            <v>M5J 1E4</v>
          </cell>
          <cell r="O32" t="str">
            <v>100 Front st W</v>
          </cell>
          <cell r="R32" t="str">
            <v>100 Front st W</v>
          </cell>
          <cell r="U32" t="str">
            <v xml:space="preserve">Toronto </v>
          </cell>
          <cell r="V32" t="str">
            <v>M5J1E4</v>
          </cell>
          <cell r="W32">
            <v>42934</v>
          </cell>
          <cell r="X32">
            <v>42934</v>
          </cell>
          <cell r="Y32">
            <v>43131</v>
          </cell>
          <cell r="Z32">
            <v>2018</v>
          </cell>
        </row>
        <row r="33">
          <cell r="C33" t="str">
            <v>PS-1062</v>
          </cell>
          <cell r="E33" t="str">
            <v>TSCC 1698</v>
          </cell>
          <cell r="F33" t="str">
            <v>James</v>
          </cell>
          <cell r="G33" t="str">
            <v>Weber</v>
          </cell>
          <cell r="H33" t="str">
            <v>416-927-9665</v>
          </cell>
          <cell r="I33" t="str">
            <v>pm@radiocitycondo.com</v>
          </cell>
          <cell r="J33" t="str">
            <v>281 Mutual st</v>
          </cell>
          <cell r="M33" t="str">
            <v xml:space="preserve">Toronto </v>
          </cell>
          <cell r="N33" t="str">
            <v>M4Y3C5</v>
          </cell>
          <cell r="O33" t="str">
            <v>281 Mutual st</v>
          </cell>
          <cell r="R33" t="str">
            <v>281 Mutual st</v>
          </cell>
          <cell r="U33" t="str">
            <v xml:space="preserve">Toronto </v>
          </cell>
          <cell r="V33" t="str">
            <v>M4Y3C5</v>
          </cell>
          <cell r="W33">
            <v>43367</v>
          </cell>
          <cell r="X33">
            <v>43367</v>
          </cell>
          <cell r="Y33">
            <v>43507</v>
          </cell>
          <cell r="Z33">
            <v>2019</v>
          </cell>
        </row>
        <row r="34">
          <cell r="C34" t="str">
            <v>PS-265</v>
          </cell>
          <cell r="E34" t="str">
            <v>MTCC 884</v>
          </cell>
          <cell r="F34" t="str">
            <v>Alban</v>
          </cell>
          <cell r="G34" t="str">
            <v>Mendonca</v>
          </cell>
          <cell r="H34" t="str">
            <v>416-261-1069 ext 23</v>
          </cell>
          <cell r="I34" t="str">
            <v>mtcc884@rogers.com</v>
          </cell>
          <cell r="J34" t="str">
            <v>5 Greystone walk</v>
          </cell>
          <cell r="M34" t="str">
            <v xml:space="preserve">Toronto </v>
          </cell>
          <cell r="N34" t="str">
            <v>M1K 5J5</v>
          </cell>
          <cell r="O34" t="str">
            <v>5 Greystone walk</v>
          </cell>
          <cell r="R34" t="str">
            <v>5 Greystone walk</v>
          </cell>
          <cell r="U34" t="str">
            <v xml:space="preserve">Toronto </v>
          </cell>
          <cell r="V34" t="str">
            <v>M1K 5J5</v>
          </cell>
          <cell r="W34">
            <v>43354</v>
          </cell>
          <cell r="X34">
            <v>43354</v>
          </cell>
          <cell r="Y34">
            <v>43378</v>
          </cell>
          <cell r="Z34">
            <v>2018</v>
          </cell>
        </row>
        <row r="35">
          <cell r="C35" t="str">
            <v>PS-1083</v>
          </cell>
          <cell r="E35" t="str">
            <v>TDSB-Port Royal Public School</v>
          </cell>
          <cell r="F35" t="str">
            <v>Debra</v>
          </cell>
          <cell r="G35" t="str">
            <v>Plona</v>
          </cell>
          <cell r="H35" t="str">
            <v>416-396-5830</v>
          </cell>
          <cell r="I35" t="str">
            <v>Debra.Plona@tdsb.on.ca</v>
          </cell>
          <cell r="J35" t="str">
            <v>408 Port Royal trail</v>
          </cell>
          <cell r="M35" t="str">
            <v xml:space="preserve">Toronto </v>
          </cell>
          <cell r="N35" t="str">
            <v xml:space="preserve">M1V 4R1   </v>
          </cell>
          <cell r="O35" t="str">
            <v>408 Port Royal trail</v>
          </cell>
          <cell r="R35" t="str">
            <v>408 Port Royal trail</v>
          </cell>
          <cell r="U35" t="str">
            <v xml:space="preserve">Toronto </v>
          </cell>
          <cell r="V35" t="str">
            <v xml:space="preserve">M1V 4R1   </v>
          </cell>
          <cell r="W35">
            <v>43480</v>
          </cell>
          <cell r="X35">
            <v>43480</v>
          </cell>
          <cell r="Y35">
            <v>43563</v>
          </cell>
          <cell r="Z35">
            <v>2019</v>
          </cell>
        </row>
        <row r="36">
          <cell r="C36" t="str">
            <v>PS-1049</v>
          </cell>
          <cell r="E36" t="str">
            <v>Toronto Centre for the Arts</v>
          </cell>
          <cell r="F36" t="str">
            <v xml:space="preserve">Jun </v>
          </cell>
          <cell r="G36" t="str">
            <v>Concha</v>
          </cell>
          <cell r="H36" t="str">
            <v>416-492-1972</v>
          </cell>
          <cell r="I36" t="str">
            <v>jconcha@centrecorp.com</v>
          </cell>
          <cell r="J36" t="str">
            <v>5040 Yonge st</v>
          </cell>
          <cell r="M36" t="str">
            <v xml:space="preserve">Toronto </v>
          </cell>
          <cell r="N36" t="str">
            <v>M2N 6R8</v>
          </cell>
          <cell r="O36" t="str">
            <v>5040 Yonge st</v>
          </cell>
          <cell r="R36" t="str">
            <v>5040 Yonge st</v>
          </cell>
          <cell r="U36" t="str">
            <v xml:space="preserve">Toronto </v>
          </cell>
          <cell r="V36" t="str">
            <v>M2N 6R8</v>
          </cell>
          <cell r="W36">
            <v>43390</v>
          </cell>
          <cell r="X36">
            <v>43390</v>
          </cell>
          <cell r="Y36">
            <v>43552</v>
          </cell>
          <cell r="Z36">
            <v>2019</v>
          </cell>
        </row>
        <row r="37">
          <cell r="C37" t="str">
            <v>PS-1013</v>
          </cell>
          <cell r="E37" t="str">
            <v>YCC 163</v>
          </cell>
          <cell r="F37" t="str">
            <v>Lina</v>
          </cell>
          <cell r="G37" t="str">
            <v>Vescio</v>
          </cell>
          <cell r="H37" t="str">
            <v>416-925-7123</v>
          </cell>
          <cell r="I37" t="str">
            <v>ycc163pm@delcondo.com</v>
          </cell>
          <cell r="J37" t="str">
            <v>920 Yonge</v>
          </cell>
          <cell r="M37" t="str">
            <v xml:space="preserve">Toronto </v>
          </cell>
          <cell r="N37" t="str">
            <v>M4W2J2</v>
          </cell>
          <cell r="O37" t="str">
            <v>920 Yonge</v>
          </cell>
          <cell r="R37" t="str">
            <v>920 Yonge</v>
          </cell>
          <cell r="U37" t="str">
            <v xml:space="preserve">Toronto </v>
          </cell>
          <cell r="V37" t="str">
            <v>M4W2J2</v>
          </cell>
          <cell r="W37">
            <v>43261</v>
          </cell>
          <cell r="X37">
            <v>43261</v>
          </cell>
          <cell r="Y37">
            <v>43297</v>
          </cell>
          <cell r="Z37">
            <v>2018</v>
          </cell>
        </row>
        <row r="38">
          <cell r="C38" t="str">
            <v>PS-1022</v>
          </cell>
          <cell r="E38" t="str">
            <v>TSCC 1642</v>
          </cell>
          <cell r="F38" t="str">
            <v>Vito</v>
          </cell>
          <cell r="G38" t="str">
            <v>Ariganello</v>
          </cell>
          <cell r="H38" t="str">
            <v>416-225-2401</v>
          </cell>
          <cell r="I38" t="str">
            <v>monet1642@rogers.com</v>
          </cell>
          <cell r="J38" t="str">
            <v>60 Byng ave</v>
          </cell>
          <cell r="M38" t="str">
            <v xml:space="preserve">Toronto </v>
          </cell>
          <cell r="N38" t="str">
            <v>M2N7K3</v>
          </cell>
          <cell r="O38" t="str">
            <v>60 Byng ave</v>
          </cell>
          <cell r="R38" t="str">
            <v>60 Byng ave</v>
          </cell>
          <cell r="U38" t="str">
            <v xml:space="preserve">Toronto </v>
          </cell>
          <cell r="V38" t="str">
            <v>M2N7K3</v>
          </cell>
          <cell r="W38">
            <v>43367</v>
          </cell>
          <cell r="X38">
            <v>43367</v>
          </cell>
          <cell r="Y38">
            <v>43425</v>
          </cell>
          <cell r="Z38">
            <v>2018</v>
          </cell>
        </row>
        <row r="39">
          <cell r="C39" t="str">
            <v>PS-1050</v>
          </cell>
          <cell r="E39" t="str">
            <v>St. Lawrence for the Arts</v>
          </cell>
          <cell r="F39" t="str">
            <v xml:space="preserve">Jun </v>
          </cell>
          <cell r="G39" t="str">
            <v>Concha</v>
          </cell>
          <cell r="H39" t="str">
            <v>416-492-1972</v>
          </cell>
          <cell r="I39" t="str">
            <v>jconcha@centrecorp.com</v>
          </cell>
          <cell r="J39" t="str">
            <v>27 Front st E</v>
          </cell>
          <cell r="M39" t="str">
            <v xml:space="preserve">Toronto </v>
          </cell>
          <cell r="N39" t="str">
            <v>M5E1B4</v>
          </cell>
          <cell r="O39" t="str">
            <v>27 Front st E</v>
          </cell>
          <cell r="R39" t="str">
            <v>27 Front st E</v>
          </cell>
          <cell r="U39" t="str">
            <v xml:space="preserve">Toronto </v>
          </cell>
          <cell r="V39" t="str">
            <v>M5E1B4</v>
          </cell>
          <cell r="W39">
            <v>43390</v>
          </cell>
          <cell r="X39">
            <v>43390</v>
          </cell>
          <cell r="Y39">
            <v>43446</v>
          </cell>
          <cell r="Z39">
            <v>2018</v>
          </cell>
        </row>
        <row r="40">
          <cell r="C40" t="str">
            <v>PS-550-1</v>
          </cell>
          <cell r="E40" t="str">
            <v>Sheppard Centre</v>
          </cell>
          <cell r="F40" t="str">
            <v xml:space="preserve">Paul </v>
          </cell>
          <cell r="G40" t="str">
            <v>Lievaart</v>
          </cell>
          <cell r="H40" t="str">
            <v>416-226-3763</v>
          </cell>
          <cell r="I40" t="str">
            <v>plievaart@riocan.com</v>
          </cell>
          <cell r="J40" t="str">
            <v>2 Sheppard ave E</v>
          </cell>
          <cell r="M40" t="str">
            <v xml:space="preserve">Toronto </v>
          </cell>
          <cell r="N40" t="str">
            <v>M2N5Y7</v>
          </cell>
          <cell r="O40" t="str">
            <v>2 Sheppard ave E</v>
          </cell>
          <cell r="R40" t="str">
            <v>2 Sheppard ave E</v>
          </cell>
          <cell r="U40" t="str">
            <v xml:space="preserve">Toronto </v>
          </cell>
          <cell r="V40" t="str">
            <v>M2N5Y7</v>
          </cell>
          <cell r="W40">
            <v>43175</v>
          </cell>
          <cell r="X40">
            <v>43175</v>
          </cell>
          <cell r="Y40">
            <v>43302</v>
          </cell>
          <cell r="Z40">
            <v>2018</v>
          </cell>
        </row>
        <row r="41">
          <cell r="C41" t="str">
            <v>PS-1071</v>
          </cell>
          <cell r="E41" t="str">
            <v>TSCC 1597</v>
          </cell>
          <cell r="F41" t="str">
            <v>Diane</v>
          </cell>
          <cell r="G41" t="str">
            <v>Goldview</v>
          </cell>
          <cell r="H41" t="str">
            <v>416-630-1234</v>
          </cell>
          <cell r="I41" t="str">
            <v>diane@goldview.ca</v>
          </cell>
          <cell r="J41" t="str">
            <v>195 Merton st</v>
          </cell>
          <cell r="M41" t="str">
            <v xml:space="preserve">Toronto </v>
          </cell>
          <cell r="N41" t="str">
            <v>M4S3G9</v>
          </cell>
          <cell r="O41" t="str">
            <v>195 Merton st</v>
          </cell>
          <cell r="R41" t="str">
            <v>195 Merton st</v>
          </cell>
          <cell r="U41" t="str">
            <v xml:space="preserve">Toronto </v>
          </cell>
          <cell r="V41" t="str">
            <v>M4S3G9</v>
          </cell>
          <cell r="W41">
            <v>43403</v>
          </cell>
          <cell r="X41">
            <v>43403</v>
          </cell>
          <cell r="Y41">
            <v>43504</v>
          </cell>
          <cell r="Z41">
            <v>2019</v>
          </cell>
        </row>
        <row r="42">
          <cell r="C42" t="str">
            <v>PS-117</v>
          </cell>
          <cell r="E42" t="str">
            <v>TSCC 1498</v>
          </cell>
          <cell r="F42" t="str">
            <v>Bessie</v>
          </cell>
          <cell r="G42" t="str">
            <v>Tocchet</v>
          </cell>
          <cell r="H42" t="str">
            <v>416-987-7737</v>
          </cell>
          <cell r="I42" t="str">
            <v>tscc1498@mrcm.ca</v>
          </cell>
          <cell r="J42" t="str">
            <v>2-8 Rean dr</v>
          </cell>
          <cell r="M42" t="str">
            <v xml:space="preserve">Toronto </v>
          </cell>
          <cell r="N42" t="str">
            <v>M2K 3B9</v>
          </cell>
          <cell r="O42" t="str">
            <v>2-8 Rean dr</v>
          </cell>
          <cell r="R42" t="str">
            <v>2-8 Rean dr</v>
          </cell>
          <cell r="U42" t="str">
            <v xml:space="preserve">Toronto </v>
          </cell>
          <cell r="V42" t="str">
            <v>M2K 3B9</v>
          </cell>
          <cell r="W42">
            <v>43008</v>
          </cell>
          <cell r="X42">
            <v>43008</v>
          </cell>
          <cell r="Y42">
            <v>43577</v>
          </cell>
          <cell r="Z42">
            <v>2019</v>
          </cell>
        </row>
        <row r="43">
          <cell r="C43" t="str">
            <v>PS-787</v>
          </cell>
          <cell r="E43" t="str">
            <v>Providence Healthcare</v>
          </cell>
          <cell r="F43" t="str">
            <v xml:space="preserve">Craig </v>
          </cell>
          <cell r="G43" t="str">
            <v>MacDonald</v>
          </cell>
          <cell r="H43" t="str">
            <v>416-285-3666 ext 2084</v>
          </cell>
          <cell r="I43" t="str">
            <v>CMacDonald@providence.on.ca</v>
          </cell>
          <cell r="J43" t="str">
            <v>3276 St.Clair E</v>
          </cell>
          <cell r="M43" t="str">
            <v xml:space="preserve">Toronto </v>
          </cell>
          <cell r="N43" t="str">
            <v>M1L 1W1</v>
          </cell>
          <cell r="O43" t="str">
            <v>3276 St.Clair E</v>
          </cell>
          <cell r="R43" t="str">
            <v>3276 St.Clair E</v>
          </cell>
          <cell r="U43" t="str">
            <v xml:space="preserve">Toronto </v>
          </cell>
          <cell r="V43" t="str">
            <v>M1L 1W1</v>
          </cell>
          <cell r="W43">
            <v>43539</v>
          </cell>
          <cell r="X43">
            <v>43551</v>
          </cell>
          <cell r="Y43">
            <v>43559</v>
          </cell>
          <cell r="Z43">
            <v>2019</v>
          </cell>
        </row>
        <row r="44">
          <cell r="C44" t="str">
            <v>PS-1048</v>
          </cell>
          <cell r="E44" t="str">
            <v>Sony Centre for the Performing Arts</v>
          </cell>
          <cell r="F44" t="str">
            <v xml:space="preserve">Jun </v>
          </cell>
          <cell r="G44" t="str">
            <v>Concha</v>
          </cell>
          <cell r="H44" t="str">
            <v>416-492-1972</v>
          </cell>
          <cell r="I44" t="str">
            <v>jconcha@centrecorp.com</v>
          </cell>
          <cell r="J44" t="str">
            <v>1 Front st E</v>
          </cell>
          <cell r="M44" t="str">
            <v xml:space="preserve">Toronto </v>
          </cell>
          <cell r="N44" t="str">
            <v>M5E 1B2</v>
          </cell>
          <cell r="O44" t="str">
            <v>1 Front st E</v>
          </cell>
          <cell r="R44" t="str">
            <v>1 Front st E</v>
          </cell>
          <cell r="U44" t="str">
            <v xml:space="preserve">Toronto </v>
          </cell>
          <cell r="V44" t="str">
            <v>M5E 1B2</v>
          </cell>
          <cell r="W44">
            <v>43335</v>
          </cell>
          <cell r="X44">
            <v>43335</v>
          </cell>
          <cell r="Y44">
            <v>43423</v>
          </cell>
          <cell r="Z44">
            <v>2018</v>
          </cell>
        </row>
        <row r="45">
          <cell r="C45" t="str">
            <v>PS-943</v>
          </cell>
          <cell r="E45" t="str">
            <v>TSCC 1959</v>
          </cell>
          <cell r="F45" t="str">
            <v>Anna</v>
          </cell>
          <cell r="G45" t="str">
            <v>Christou</v>
          </cell>
          <cell r="H45" t="str">
            <v>4166378200 ext3</v>
          </cell>
          <cell r="I45" t="str">
            <v>nuvo.pm@delcondo.com</v>
          </cell>
          <cell r="J45" t="str">
            <v>25 Viking Lane</v>
          </cell>
          <cell r="M45" t="str">
            <v xml:space="preserve">Toronto </v>
          </cell>
          <cell r="N45" t="str">
            <v>M9B 0A2</v>
          </cell>
          <cell r="O45" t="str">
            <v>25 Viking Lane</v>
          </cell>
          <cell r="R45" t="str">
            <v>25 Viking Lane</v>
          </cell>
          <cell r="U45" t="str">
            <v xml:space="preserve">Toronto </v>
          </cell>
          <cell r="V45" t="str">
            <v>M9B 0A2</v>
          </cell>
          <cell r="W45">
            <v>43188</v>
          </cell>
          <cell r="X45">
            <v>43553</v>
          </cell>
          <cell r="Y45">
            <v>43571</v>
          </cell>
          <cell r="Z45">
            <v>2019</v>
          </cell>
        </row>
        <row r="46">
          <cell r="C46" t="str">
            <v>PS-790</v>
          </cell>
          <cell r="E46" t="str">
            <v>188 University Hotel LP DBA Shangri-La hotel</v>
          </cell>
          <cell r="F46" t="str">
            <v xml:space="preserve">Michelle </v>
          </cell>
          <cell r="G46" t="str">
            <v>Hsu</v>
          </cell>
          <cell r="H46" t="str">
            <v>647-788-8870</v>
          </cell>
          <cell r="I46" t="str">
            <v>michelle.hsu@shangri-la.com</v>
          </cell>
          <cell r="J46" t="str">
            <v>188 University ave</v>
          </cell>
          <cell r="M46" t="str">
            <v xml:space="preserve">Toronto </v>
          </cell>
          <cell r="N46" t="str">
            <v>M5H0A3</v>
          </cell>
          <cell r="O46" t="str">
            <v>188 University ave</v>
          </cell>
          <cell r="R46" t="str">
            <v>188 University ave</v>
          </cell>
          <cell r="U46" t="str">
            <v xml:space="preserve">Toronto </v>
          </cell>
          <cell r="V46" t="str">
            <v>M5H0A3</v>
          </cell>
          <cell r="W46">
            <v>43536</v>
          </cell>
          <cell r="X46">
            <v>43550</v>
          </cell>
          <cell r="Y46">
            <v>43570</v>
          </cell>
          <cell r="Z46">
            <v>2019</v>
          </cell>
        </row>
        <row r="47">
          <cell r="C47" t="str">
            <v>PS-1119</v>
          </cell>
          <cell r="E47" t="str">
            <v>Canada Post</v>
          </cell>
          <cell r="F47" t="str">
            <v>Julian</v>
          </cell>
          <cell r="G47" t="str">
            <v>Smith</v>
          </cell>
          <cell r="H47" t="str">
            <v>647-220-6206</v>
          </cell>
          <cell r="I47" t="str">
            <v>julianM.Smith@am.jll.com</v>
          </cell>
          <cell r="J47" t="str">
            <v>969 Eastern ave</v>
          </cell>
          <cell r="M47" t="str">
            <v xml:space="preserve">Toronto </v>
          </cell>
          <cell r="N47" t="str">
            <v>M4L1A5</v>
          </cell>
          <cell r="O47" t="str">
            <v>969 Eastern ave</v>
          </cell>
          <cell r="R47" t="str">
            <v>969 Eastern ave</v>
          </cell>
          <cell r="U47" t="str">
            <v xml:space="preserve">Toronto </v>
          </cell>
          <cell r="V47" t="str">
            <v>M4L1A5</v>
          </cell>
          <cell r="W47">
            <v>43542</v>
          </cell>
          <cell r="X47">
            <v>43552</v>
          </cell>
          <cell r="Y47">
            <v>43577</v>
          </cell>
          <cell r="Z47">
            <v>2019</v>
          </cell>
        </row>
        <row r="48">
          <cell r="C48" t="str">
            <v>PS-1088</v>
          </cell>
          <cell r="E48" t="str">
            <v>Slate office LP</v>
          </cell>
          <cell r="F48" t="str">
            <v>Jose</v>
          </cell>
          <cell r="G48" t="str">
            <v>Sanchez</v>
          </cell>
          <cell r="H48" t="str">
            <v>905-848-0707x301</v>
          </cell>
          <cell r="I48" t="str">
            <v>jose@arguson.ca</v>
          </cell>
          <cell r="J48" t="str">
            <v>185 The West Mall</v>
          </cell>
          <cell r="M48" t="str">
            <v xml:space="preserve">Toronto </v>
          </cell>
          <cell r="N48" t="str">
            <v>M9C 5L5</v>
          </cell>
          <cell r="O48" t="str">
            <v>185 The West Mall</v>
          </cell>
          <cell r="R48" t="str">
            <v>185 The West Mall</v>
          </cell>
          <cell r="U48" t="str">
            <v xml:space="preserve">Toronto </v>
          </cell>
          <cell r="V48" t="str">
            <v>M9C 5L5</v>
          </cell>
          <cell r="W48">
            <v>43518</v>
          </cell>
          <cell r="X48">
            <v>43518</v>
          </cell>
          <cell r="Y48">
            <v>43581</v>
          </cell>
          <cell r="Z48">
            <v>2019</v>
          </cell>
        </row>
        <row r="49">
          <cell r="C49" t="str">
            <v>PS-1089</v>
          </cell>
          <cell r="E49" t="str">
            <v>Slate office LP</v>
          </cell>
          <cell r="F49" t="str">
            <v>Jose</v>
          </cell>
          <cell r="G49" t="str">
            <v>Sanchez</v>
          </cell>
          <cell r="H49" t="str">
            <v>905-848-0707x301</v>
          </cell>
          <cell r="I49" t="str">
            <v>jose@arguson.ca</v>
          </cell>
          <cell r="J49" t="str">
            <v>191 The West Mall</v>
          </cell>
          <cell r="M49" t="str">
            <v xml:space="preserve">Toronto </v>
          </cell>
          <cell r="N49" t="str">
            <v>M9C 5L5</v>
          </cell>
          <cell r="O49" t="str">
            <v>191 The West Mall</v>
          </cell>
          <cell r="R49" t="str">
            <v>191 The West Mall</v>
          </cell>
          <cell r="U49" t="str">
            <v xml:space="preserve">Toronto </v>
          </cell>
          <cell r="V49" t="str">
            <v>M9C 5L5</v>
          </cell>
          <cell r="W49">
            <v>43518</v>
          </cell>
          <cell r="X49">
            <v>43518</v>
          </cell>
          <cell r="Y49">
            <v>43581</v>
          </cell>
          <cell r="Z49">
            <v>2019</v>
          </cell>
        </row>
        <row r="50">
          <cell r="C50" t="str">
            <v>PS-1090</v>
          </cell>
          <cell r="E50" t="str">
            <v>Slate office LP</v>
          </cell>
          <cell r="F50" t="str">
            <v>Jose</v>
          </cell>
          <cell r="G50" t="str">
            <v>Sanchez</v>
          </cell>
          <cell r="H50" t="str">
            <v>905-848-0707x301</v>
          </cell>
          <cell r="I50" t="str">
            <v>jose@arguson.ca</v>
          </cell>
          <cell r="J50" t="str">
            <v>195 The West Mall</v>
          </cell>
          <cell r="M50" t="str">
            <v xml:space="preserve">Toronto </v>
          </cell>
          <cell r="N50" t="str">
            <v>M9C 5L5</v>
          </cell>
          <cell r="O50" t="str">
            <v>195 The West Mall</v>
          </cell>
          <cell r="R50" t="str">
            <v>195 The West Mall</v>
          </cell>
          <cell r="U50" t="str">
            <v xml:space="preserve">Toronto </v>
          </cell>
          <cell r="V50" t="str">
            <v>M9C 5L5</v>
          </cell>
          <cell r="W50">
            <v>43518</v>
          </cell>
          <cell r="X50">
            <v>43518</v>
          </cell>
          <cell r="Y50">
            <v>43581</v>
          </cell>
          <cell r="Z50">
            <v>2019</v>
          </cell>
        </row>
        <row r="51">
          <cell r="C51" t="str">
            <v>PS-1093</v>
          </cell>
          <cell r="E51" t="str">
            <v>Slate office LP</v>
          </cell>
          <cell r="F51" t="str">
            <v>Jose</v>
          </cell>
          <cell r="G51" t="str">
            <v>Sanchez</v>
          </cell>
          <cell r="H51" t="str">
            <v>905-848-0707x301</v>
          </cell>
          <cell r="I51" t="str">
            <v>jose@arguson.ca</v>
          </cell>
          <cell r="J51" t="str">
            <v>405 The West Mall</v>
          </cell>
          <cell r="M51" t="str">
            <v xml:space="preserve">Toronto </v>
          </cell>
          <cell r="N51" t="str">
            <v>M9C 5L5</v>
          </cell>
          <cell r="O51" t="str">
            <v>405 The West Mall</v>
          </cell>
          <cell r="R51" t="str">
            <v>405 The West Mall</v>
          </cell>
          <cell r="U51" t="str">
            <v xml:space="preserve">Toronto </v>
          </cell>
          <cell r="V51" t="str">
            <v>M9C 5L5</v>
          </cell>
          <cell r="W51">
            <v>43518</v>
          </cell>
          <cell r="X51">
            <v>43518</v>
          </cell>
          <cell r="Y51">
            <v>43581</v>
          </cell>
          <cell r="Z51">
            <v>2019</v>
          </cell>
        </row>
        <row r="52">
          <cell r="C52" t="str">
            <v>PS-1091</v>
          </cell>
          <cell r="E52" t="str">
            <v>Slate office LP</v>
          </cell>
          <cell r="F52" t="str">
            <v>Jose</v>
          </cell>
          <cell r="G52" t="str">
            <v>Sanchez</v>
          </cell>
          <cell r="H52" t="str">
            <v>905-848-0707x301</v>
          </cell>
          <cell r="I52" t="str">
            <v>jose@arguson.ca</v>
          </cell>
          <cell r="J52" t="str">
            <v>401 The West Mall</v>
          </cell>
          <cell r="M52" t="str">
            <v xml:space="preserve">Toronto </v>
          </cell>
          <cell r="N52" t="str">
            <v>M9C 5L5</v>
          </cell>
          <cell r="O52" t="str">
            <v>401 The West Mall</v>
          </cell>
          <cell r="R52" t="str">
            <v>401 The West Mall</v>
          </cell>
          <cell r="U52" t="str">
            <v xml:space="preserve">Toronto </v>
          </cell>
          <cell r="V52" t="str">
            <v>M9C 5L5</v>
          </cell>
          <cell r="W52">
            <v>43518</v>
          </cell>
          <cell r="X52">
            <v>43518</v>
          </cell>
          <cell r="Y52">
            <v>43581</v>
          </cell>
          <cell r="Z52">
            <v>2019</v>
          </cell>
        </row>
        <row r="53">
          <cell r="C53" t="str">
            <v>2018DD79</v>
          </cell>
          <cell r="F53" t="str">
            <v>PATTI</v>
          </cell>
          <cell r="G53" t="str">
            <v>WONG</v>
          </cell>
          <cell r="H53" t="str">
            <v>(416) 232-9583</v>
          </cell>
          <cell r="I53" t="str">
            <v>pattirenewong@gmail.com</v>
          </cell>
          <cell r="J53" t="str">
            <v>16 MEADOWVALE DRIVE</v>
          </cell>
          <cell r="M53" t="str">
            <v xml:space="preserve">Toronto </v>
          </cell>
          <cell r="N53" t="str">
            <v>M8Y 2N8</v>
          </cell>
          <cell r="O53" t="str">
            <v>16 MEADOWVALE DRIVE</v>
          </cell>
          <cell r="R53" t="str">
            <v>16 MEADOWVALE DRIVE</v>
          </cell>
          <cell r="U53" t="str">
            <v xml:space="preserve">Toronto </v>
          </cell>
          <cell r="V53" t="str">
            <v>M8Y 2N8</v>
          </cell>
          <cell r="W53">
            <v>43437</v>
          </cell>
          <cell r="X53">
            <v>43430</v>
          </cell>
          <cell r="Y53">
            <v>43447</v>
          </cell>
          <cell r="Z53">
            <v>2018</v>
          </cell>
        </row>
        <row r="54">
          <cell r="C54" t="str">
            <v>2019AAA1</v>
          </cell>
          <cell r="F54" t="str">
            <v>REHANA</v>
          </cell>
          <cell r="G54" t="str">
            <v>BEGG</v>
          </cell>
          <cell r="H54" t="str">
            <v>(647) 343-5869</v>
          </cell>
          <cell r="I54" t="str">
            <v>Not available</v>
          </cell>
          <cell r="J54" t="str">
            <v>55 SEALSTONE TERRACE</v>
          </cell>
          <cell r="M54" t="str">
            <v xml:space="preserve">Toronto </v>
          </cell>
          <cell r="N54" t="str">
            <v>M1E 4J6</v>
          </cell>
          <cell r="O54" t="str">
            <v>55 SEALSTONE TERRACE</v>
          </cell>
          <cell r="R54" t="str">
            <v>55 SEALSTONE TERRACE</v>
          </cell>
          <cell r="U54" t="str">
            <v xml:space="preserve">Toronto </v>
          </cell>
          <cell r="V54" t="str">
            <v>M1E 4J6</v>
          </cell>
          <cell r="W54">
            <v>43304</v>
          </cell>
          <cell r="X54">
            <v>43304</v>
          </cell>
          <cell r="Y54">
            <v>43304</v>
          </cell>
          <cell r="Z54">
            <v>2018</v>
          </cell>
        </row>
        <row r="55">
          <cell r="C55" t="str">
            <v>2019B28B</v>
          </cell>
          <cell r="F55" t="str">
            <v>RUTH</v>
          </cell>
          <cell r="G55" t="str">
            <v>BELL</v>
          </cell>
          <cell r="H55" t="str">
            <v>(647) 224-1093</v>
          </cell>
          <cell r="I55" t="str">
            <v>Not available</v>
          </cell>
          <cell r="J55" t="str">
            <v>83 FERRIS RD</v>
          </cell>
          <cell r="M55" t="str">
            <v xml:space="preserve">Toronto </v>
          </cell>
          <cell r="N55" t="str">
            <v>M4B 1G5</v>
          </cell>
          <cell r="O55" t="str">
            <v>83 FERRIS RD</v>
          </cell>
          <cell r="R55" t="str">
            <v>83 FERRIS RD</v>
          </cell>
          <cell r="U55" t="str">
            <v xml:space="preserve">Toronto </v>
          </cell>
          <cell r="V55" t="str">
            <v>M4B 1G5</v>
          </cell>
          <cell r="W55">
            <v>43244</v>
          </cell>
          <cell r="X55">
            <v>43244</v>
          </cell>
          <cell r="Y55">
            <v>43244</v>
          </cell>
          <cell r="Z55">
            <v>2018</v>
          </cell>
        </row>
        <row r="56">
          <cell r="C56" t="str">
            <v>2019FA9F</v>
          </cell>
          <cell r="F56" t="str">
            <v>KERRY</v>
          </cell>
          <cell r="G56" t="str">
            <v>COTTON</v>
          </cell>
          <cell r="H56" t="str">
            <v>(416) 690-9230</v>
          </cell>
          <cell r="I56" t="str">
            <v>Not available</v>
          </cell>
          <cell r="J56" t="str">
            <v>100 HOLLIS AVE</v>
          </cell>
          <cell r="M56" t="str">
            <v xml:space="preserve">Toronto </v>
          </cell>
          <cell r="N56" t="str">
            <v>M1N 2C8</v>
          </cell>
          <cell r="O56" t="str">
            <v>100 HOLLIS AVE</v>
          </cell>
          <cell r="R56" t="str">
            <v>100 HOLLIS AVE</v>
          </cell>
          <cell r="U56" t="str">
            <v xml:space="preserve">Toronto </v>
          </cell>
          <cell r="V56" t="str">
            <v>M1N 2C8</v>
          </cell>
          <cell r="W56">
            <v>43235</v>
          </cell>
          <cell r="X56">
            <v>43235</v>
          </cell>
          <cell r="Y56">
            <v>43235</v>
          </cell>
          <cell r="Z56">
            <v>2018</v>
          </cell>
        </row>
        <row r="57">
          <cell r="C57" t="str">
            <v>201919AD</v>
          </cell>
          <cell r="F57" t="str">
            <v>PETER</v>
          </cell>
          <cell r="G57" t="str">
            <v>HARRIS</v>
          </cell>
          <cell r="H57" t="str">
            <v>(416) 282-3966</v>
          </cell>
          <cell r="I57" t="str">
            <v>Not available</v>
          </cell>
          <cell r="J57" t="str">
            <v>54 BONACRES AVE</v>
          </cell>
          <cell r="M57" t="str">
            <v xml:space="preserve">Toronto </v>
          </cell>
          <cell r="N57" t="str">
            <v>M3A 3M5</v>
          </cell>
          <cell r="O57" t="str">
            <v>54 BONACRES AVE</v>
          </cell>
          <cell r="R57" t="str">
            <v>54 BONACRES AVE</v>
          </cell>
          <cell r="U57" t="str">
            <v xml:space="preserve">Toronto </v>
          </cell>
          <cell r="V57" t="str">
            <v>M3A 3M5</v>
          </cell>
          <cell r="W57">
            <v>43245</v>
          </cell>
          <cell r="X57">
            <v>43245</v>
          </cell>
          <cell r="Y57">
            <v>43245</v>
          </cell>
          <cell r="Z57">
            <v>2018</v>
          </cell>
        </row>
        <row r="58">
          <cell r="C58" t="str">
            <v>2019A39C</v>
          </cell>
          <cell r="F58" t="str">
            <v>CHRISTINA</v>
          </cell>
          <cell r="G58" t="str">
            <v>HILTSCHUCK</v>
          </cell>
          <cell r="H58" t="str">
            <v>(416) 418-7130</v>
          </cell>
          <cell r="I58" t="str">
            <v>Not available</v>
          </cell>
          <cell r="J58" t="str">
            <v>110 TOWER DRIVE</v>
          </cell>
          <cell r="M58" t="str">
            <v xml:space="preserve">Toronto </v>
          </cell>
          <cell r="N58" t="str">
            <v>M1R 3P2</v>
          </cell>
          <cell r="O58" t="str">
            <v>110 TOWER DRIVE</v>
          </cell>
          <cell r="R58" t="str">
            <v>110 TOWER DRIVE</v>
          </cell>
          <cell r="U58" t="str">
            <v xml:space="preserve">Toronto </v>
          </cell>
          <cell r="V58" t="str">
            <v>M1R 3P2</v>
          </cell>
          <cell r="W58">
            <v>43265</v>
          </cell>
          <cell r="X58">
            <v>43265</v>
          </cell>
          <cell r="Y58">
            <v>43265</v>
          </cell>
          <cell r="Z58">
            <v>2018</v>
          </cell>
        </row>
        <row r="59">
          <cell r="C59" t="str">
            <v>20193970</v>
          </cell>
          <cell r="F59" t="str">
            <v>LANCE</v>
          </cell>
          <cell r="G59" t="str">
            <v>HUNTER</v>
          </cell>
          <cell r="H59" t="str">
            <v>(647) 926-0081</v>
          </cell>
          <cell r="I59" t="str">
            <v>Not available</v>
          </cell>
          <cell r="J59" t="str">
            <v>95 CHARLOTTETOWN BLVD</v>
          </cell>
          <cell r="M59" t="str">
            <v xml:space="preserve">Toronto </v>
          </cell>
          <cell r="N59" t="str">
            <v>M1C 2C7</v>
          </cell>
          <cell r="O59" t="str">
            <v>95 CHARLOTTETOWN BLVD</v>
          </cell>
          <cell r="R59" t="str">
            <v>95 CHARLOTTETOWN BLVD</v>
          </cell>
          <cell r="U59" t="str">
            <v xml:space="preserve">Toronto </v>
          </cell>
          <cell r="V59" t="str">
            <v>M1C 2C7</v>
          </cell>
          <cell r="W59">
            <v>43336</v>
          </cell>
          <cell r="X59">
            <v>43336</v>
          </cell>
          <cell r="Y59">
            <v>43336</v>
          </cell>
          <cell r="Z59">
            <v>2018</v>
          </cell>
        </row>
        <row r="60">
          <cell r="C60" t="str">
            <v>201923E3</v>
          </cell>
          <cell r="F60" t="str">
            <v>RONALD</v>
          </cell>
          <cell r="G60" t="str">
            <v>KING</v>
          </cell>
          <cell r="H60" t="str">
            <v>(416) 283-3545</v>
          </cell>
          <cell r="I60" t="str">
            <v>Not available</v>
          </cell>
          <cell r="J60" t="str">
            <v>56 INVERMARGE DRIVE</v>
          </cell>
          <cell r="M60" t="str">
            <v xml:space="preserve">Toronto </v>
          </cell>
          <cell r="N60" t="str">
            <v>M1C 3M4</v>
          </cell>
          <cell r="O60" t="str">
            <v>56 INVERMARGE DRIVE</v>
          </cell>
          <cell r="R60" t="str">
            <v>56 INVERMARGE DRIVE</v>
          </cell>
          <cell r="U60" t="str">
            <v xml:space="preserve">Toronto </v>
          </cell>
          <cell r="V60" t="str">
            <v>M1C 3M4</v>
          </cell>
          <cell r="W60">
            <v>43354</v>
          </cell>
          <cell r="X60">
            <v>43354</v>
          </cell>
          <cell r="Y60">
            <v>43354</v>
          </cell>
          <cell r="Z60">
            <v>2018</v>
          </cell>
        </row>
        <row r="61">
          <cell r="C61" t="str">
            <v>2019C645</v>
          </cell>
          <cell r="F61" t="str">
            <v>BRIAN</v>
          </cell>
          <cell r="G61" t="str">
            <v>STAPLES</v>
          </cell>
          <cell r="H61" t="str">
            <v>(647) 991-5420</v>
          </cell>
          <cell r="I61" t="str">
            <v>Not available</v>
          </cell>
          <cell r="J61" t="str">
            <v>58 INVERMARGE DRIVE</v>
          </cell>
          <cell r="M61" t="str">
            <v xml:space="preserve">Toronto </v>
          </cell>
          <cell r="N61" t="str">
            <v>M1C 3M4</v>
          </cell>
          <cell r="O61" t="str">
            <v>58 INVERMARGE DRIVE</v>
          </cell>
          <cell r="R61" t="str">
            <v>58 INVERMARGE DRIVE</v>
          </cell>
          <cell r="U61" t="str">
            <v xml:space="preserve">Toronto </v>
          </cell>
          <cell r="V61" t="str">
            <v>M1C 3M4</v>
          </cell>
          <cell r="W61">
            <v>43355</v>
          </cell>
          <cell r="X61">
            <v>43355</v>
          </cell>
          <cell r="Y61">
            <v>43355</v>
          </cell>
          <cell r="Z61">
            <v>2018</v>
          </cell>
        </row>
        <row r="62">
          <cell r="C62" t="str">
            <v>20183A8A</v>
          </cell>
          <cell r="F62" t="str">
            <v>SCOTT</v>
          </cell>
          <cell r="G62" t="str">
            <v>BERGMAN</v>
          </cell>
          <cell r="H62" t="str">
            <v>(416) 484-1820</v>
          </cell>
          <cell r="I62" t="str">
            <v>bergie@rogers.com</v>
          </cell>
          <cell r="J62" t="str">
            <v>56 BANNOCKBURN AVE</v>
          </cell>
          <cell r="M62" t="str">
            <v xml:space="preserve">Toronto </v>
          </cell>
          <cell r="N62" t="str">
            <v>M5M 2N1</v>
          </cell>
          <cell r="O62" t="str">
            <v>56 BANNOCKBURN AVE</v>
          </cell>
          <cell r="R62" t="str">
            <v>56 BANNOCKBURN AVE</v>
          </cell>
          <cell r="U62" t="str">
            <v xml:space="preserve">Toronto </v>
          </cell>
          <cell r="V62" t="str">
            <v>M5M 2N1</v>
          </cell>
          <cell r="W62">
            <v>42908</v>
          </cell>
          <cell r="X62">
            <v>43378</v>
          </cell>
          <cell r="Y62">
            <v>42908</v>
          </cell>
          <cell r="Z62">
            <v>2017</v>
          </cell>
        </row>
        <row r="63">
          <cell r="C63" t="str">
            <v>20183D4B</v>
          </cell>
          <cell r="F63" t="str">
            <v>PAULINE</v>
          </cell>
          <cell r="G63" t="str">
            <v>BROADBENT</v>
          </cell>
          <cell r="H63" t="str">
            <v>(416) 913-9119</v>
          </cell>
          <cell r="I63" t="str">
            <v>pauline.broadbent@hotmail.com</v>
          </cell>
          <cell r="J63" t="str">
            <v>98 QUEENS DR</v>
          </cell>
          <cell r="M63" t="str">
            <v xml:space="preserve">Toronto </v>
          </cell>
          <cell r="N63" t="str">
            <v>M9N 2H6</v>
          </cell>
          <cell r="O63" t="str">
            <v>98 QUEENS DR</v>
          </cell>
          <cell r="R63" t="str">
            <v>98 QUEENS DR</v>
          </cell>
          <cell r="U63" t="str">
            <v xml:space="preserve">Toronto </v>
          </cell>
          <cell r="V63" t="str">
            <v>M9N 2H6</v>
          </cell>
          <cell r="W63">
            <v>43432</v>
          </cell>
          <cell r="X63">
            <v>42913</v>
          </cell>
          <cell r="Y63">
            <v>43432</v>
          </cell>
          <cell r="Z63">
            <v>2018</v>
          </cell>
        </row>
        <row r="64">
          <cell r="C64" t="str">
            <v>20181DF7</v>
          </cell>
          <cell r="F64" t="str">
            <v>MICHEAL</v>
          </cell>
          <cell r="G64" t="str">
            <v>BURKE</v>
          </cell>
          <cell r="H64" t="str">
            <v>(416) 863-3866</v>
          </cell>
          <cell r="I64" t="str">
            <v>michael@1burke.com</v>
          </cell>
          <cell r="J64" t="str">
            <v>2 MANITOU BLVD</v>
          </cell>
          <cell r="M64" t="str">
            <v xml:space="preserve">Toronto </v>
          </cell>
          <cell r="N64" t="str">
            <v>M6B 0A1</v>
          </cell>
          <cell r="O64" t="str">
            <v>2 MANITOU BLVD</v>
          </cell>
          <cell r="R64" t="str">
            <v>2 MANITOU BLVD</v>
          </cell>
          <cell r="U64" t="str">
            <v xml:space="preserve">Toronto </v>
          </cell>
          <cell r="V64" t="str">
            <v>M6B 0A1</v>
          </cell>
          <cell r="W64">
            <v>43432</v>
          </cell>
          <cell r="X64">
            <v>43324</v>
          </cell>
          <cell r="Y64">
            <v>43432</v>
          </cell>
          <cell r="Z64">
            <v>2018</v>
          </cell>
        </row>
        <row r="65">
          <cell r="C65" t="str">
            <v>2018748C</v>
          </cell>
          <cell r="F65" t="str">
            <v>DEAN</v>
          </cell>
          <cell r="G65" t="str">
            <v>COLLING</v>
          </cell>
          <cell r="H65" t="str">
            <v>(416) 561-2236</v>
          </cell>
          <cell r="I65" t="str">
            <v>deancolling@rogers.com</v>
          </cell>
          <cell r="J65" t="str">
            <v>420 LYTTON BLVD</v>
          </cell>
          <cell r="M65" t="str">
            <v xml:space="preserve">Toronto </v>
          </cell>
          <cell r="N65" t="str">
            <v>M5N 1S4</v>
          </cell>
          <cell r="O65" t="str">
            <v>420 LYTTON BLVD</v>
          </cell>
          <cell r="R65" t="str">
            <v>420 LYTTON BLVD</v>
          </cell>
          <cell r="U65" t="str">
            <v xml:space="preserve">Toronto </v>
          </cell>
          <cell r="V65" t="str">
            <v>M5N 1S4</v>
          </cell>
          <cell r="W65">
            <v>43432</v>
          </cell>
          <cell r="X65">
            <v>43243</v>
          </cell>
          <cell r="Y65">
            <v>43432</v>
          </cell>
          <cell r="Z65">
            <v>2018</v>
          </cell>
        </row>
        <row r="66">
          <cell r="C66" t="str">
            <v>2018C83B</v>
          </cell>
          <cell r="F66" t="str">
            <v>DAVID</v>
          </cell>
          <cell r="G66" t="str">
            <v>GLADSTONE</v>
          </cell>
          <cell r="H66" t="str">
            <v>(416) 781-8488</v>
          </cell>
          <cell r="I66" t="str">
            <v>david.gladstone@sunnybrook.ca</v>
          </cell>
          <cell r="J66" t="str">
            <v>16 FERNWOOD RD</v>
          </cell>
          <cell r="M66" t="str">
            <v xml:space="preserve">Toronto </v>
          </cell>
          <cell r="N66" t="str">
            <v>M6B 3G4</v>
          </cell>
          <cell r="O66" t="str">
            <v>16 FERNWOOD RD</v>
          </cell>
          <cell r="R66" t="str">
            <v>16 FERNWOOD RD</v>
          </cell>
          <cell r="U66" t="str">
            <v xml:space="preserve">Toronto </v>
          </cell>
          <cell r="V66" t="str">
            <v>M6B 3G4</v>
          </cell>
          <cell r="W66">
            <v>43432</v>
          </cell>
          <cell r="X66">
            <v>43249</v>
          </cell>
          <cell r="Y66">
            <v>43432</v>
          </cell>
          <cell r="Z66">
            <v>2018</v>
          </cell>
        </row>
        <row r="67">
          <cell r="C67" t="str">
            <v>2018F64B</v>
          </cell>
          <cell r="F67" t="str">
            <v>GEORGE</v>
          </cell>
          <cell r="G67" t="str">
            <v>LAFAZANIDIS</v>
          </cell>
          <cell r="H67" t="str">
            <v>(416) 491-6534</v>
          </cell>
          <cell r="I67" t="str">
            <v>glafaz@hotmail.com</v>
          </cell>
          <cell r="J67" t="str">
            <v>179 KINGSLAKE RD</v>
          </cell>
          <cell r="M67" t="str">
            <v xml:space="preserve">Toronto </v>
          </cell>
          <cell r="N67" t="str">
            <v>M2J 3G4</v>
          </cell>
          <cell r="O67" t="str">
            <v>179 KINGSLAKE RD</v>
          </cell>
          <cell r="R67" t="str">
            <v>179 KINGSLAKE RD</v>
          </cell>
          <cell r="U67" t="str">
            <v xml:space="preserve">Toronto </v>
          </cell>
          <cell r="V67" t="str">
            <v>M2J 3G4</v>
          </cell>
          <cell r="W67">
            <v>43432</v>
          </cell>
          <cell r="X67">
            <v>43277</v>
          </cell>
          <cell r="Y67">
            <v>43432</v>
          </cell>
          <cell r="Z67">
            <v>2018</v>
          </cell>
        </row>
        <row r="68">
          <cell r="C68" t="str">
            <v>20182C04</v>
          </cell>
          <cell r="F68" t="str">
            <v>ALI</v>
          </cell>
          <cell r="G68" t="str">
            <v>LILA</v>
          </cell>
          <cell r="H68" t="str">
            <v>(416) 399-8374</v>
          </cell>
          <cell r="I68" t="str">
            <v>alila.yyz@gmail.com</v>
          </cell>
          <cell r="J68" t="str">
            <v>6 ALONZO</v>
          </cell>
          <cell r="M68" t="str">
            <v xml:space="preserve">Toronto </v>
          </cell>
          <cell r="N68" t="str">
            <v>M2R 1T5</v>
          </cell>
          <cell r="O68" t="str">
            <v>6 ALONZO</v>
          </cell>
          <cell r="R68" t="str">
            <v>6 ALONZO</v>
          </cell>
          <cell r="U68" t="str">
            <v xml:space="preserve">Toronto </v>
          </cell>
          <cell r="V68" t="str">
            <v>M2R 1T5</v>
          </cell>
          <cell r="W68">
            <v>43432</v>
          </cell>
          <cell r="X68">
            <v>43197</v>
          </cell>
          <cell r="Y68">
            <v>43432</v>
          </cell>
          <cell r="Z68">
            <v>2018</v>
          </cell>
        </row>
        <row r="69">
          <cell r="C69" t="str">
            <v>2018E3BF</v>
          </cell>
          <cell r="F69" t="str">
            <v>ROBERT</v>
          </cell>
          <cell r="G69" t="str">
            <v>SPIEGEL</v>
          </cell>
          <cell r="H69" t="str">
            <v>(416) 617-5578</v>
          </cell>
          <cell r="I69" t="str">
            <v>spiegel@stikeman.to</v>
          </cell>
          <cell r="J69" t="str">
            <v>249 CORTLEIGH BLVD</v>
          </cell>
          <cell r="M69" t="str">
            <v xml:space="preserve">Toronto </v>
          </cell>
          <cell r="N69" t="str">
            <v>M5N 1P8</v>
          </cell>
          <cell r="O69" t="str">
            <v>249 CORTLEIGH BLVD</v>
          </cell>
          <cell r="R69" t="str">
            <v>249 CORTLEIGH BLVD</v>
          </cell>
          <cell r="U69" t="str">
            <v xml:space="preserve">Toronto </v>
          </cell>
          <cell r="V69" t="str">
            <v>M5N 1P8</v>
          </cell>
          <cell r="W69">
            <v>43432</v>
          </cell>
          <cell r="X69">
            <v>43232</v>
          </cell>
          <cell r="Y69">
            <v>43432</v>
          </cell>
          <cell r="Z69">
            <v>2018</v>
          </cell>
        </row>
        <row r="70">
          <cell r="C70" t="str">
            <v>20193CAA</v>
          </cell>
          <cell r="F70" t="str">
            <v>WALTER</v>
          </cell>
          <cell r="G70" t="str">
            <v>KUNG</v>
          </cell>
          <cell r="H70" t="str">
            <v>(416) 443-8951</v>
          </cell>
          <cell r="I70" t="str">
            <v>walterkung@me.com</v>
          </cell>
          <cell r="J70" t="str">
            <v>110 ABBEYWOOD TRAIL</v>
          </cell>
          <cell r="M70" t="str">
            <v xml:space="preserve">Toronto </v>
          </cell>
          <cell r="N70" t="str">
            <v>M3B 3B5</v>
          </cell>
          <cell r="O70" t="str">
            <v>110 ABBEYWOOD TRAIL</v>
          </cell>
          <cell r="R70" t="str">
            <v>110 ABBEYWOOD TRAIL</v>
          </cell>
          <cell r="U70" t="str">
            <v xml:space="preserve">Toronto </v>
          </cell>
          <cell r="V70" t="str">
            <v>M3B 3B5</v>
          </cell>
          <cell r="W70">
            <v>42908</v>
          </cell>
          <cell r="X70">
            <v>42908</v>
          </cell>
          <cell r="Y70">
            <v>42908</v>
          </cell>
          <cell r="Z70">
            <v>2017</v>
          </cell>
        </row>
        <row r="71">
          <cell r="C71" t="str">
            <v>20190C7D</v>
          </cell>
          <cell r="F71" t="str">
            <v>ROBERT</v>
          </cell>
          <cell r="G71" t="str">
            <v>LEA</v>
          </cell>
          <cell r="H71" t="str">
            <v>(647) 459-7075</v>
          </cell>
          <cell r="I71" t="str">
            <v>robertlea74@gmail.com</v>
          </cell>
          <cell r="J71" t="str">
            <v>48 ELKWOOD DR</v>
          </cell>
          <cell r="M71" t="str">
            <v xml:space="preserve">Toronto </v>
          </cell>
          <cell r="N71" t="str">
            <v>M1C 2C1</v>
          </cell>
          <cell r="O71" t="str">
            <v>48 ELKWOOD DR</v>
          </cell>
          <cell r="R71" t="str">
            <v>48 ELKWOOD DR</v>
          </cell>
          <cell r="U71" t="str">
            <v xml:space="preserve">Toronto </v>
          </cell>
          <cell r="V71" t="str">
            <v>M1C 2C1</v>
          </cell>
          <cell r="W71">
            <v>43422</v>
          </cell>
          <cell r="X71">
            <v>43422</v>
          </cell>
          <cell r="Y71">
            <v>43422</v>
          </cell>
          <cell r="Z71">
            <v>2018</v>
          </cell>
        </row>
        <row r="72">
          <cell r="C72" t="str">
            <v>20186A41</v>
          </cell>
          <cell r="F72" t="str">
            <v>BILL</v>
          </cell>
          <cell r="G72" t="str">
            <v>KOTSOPOULOS</v>
          </cell>
          <cell r="H72" t="str">
            <v>(416) 879-3259</v>
          </cell>
          <cell r="I72" t="str">
            <v>kutzy1111@hotmail.com</v>
          </cell>
          <cell r="J72" t="str">
            <v>7 PENWORTH RD</v>
          </cell>
          <cell r="M72" t="str">
            <v xml:space="preserve">Toronto </v>
          </cell>
          <cell r="N72" t="str">
            <v>M1R 4P2</v>
          </cell>
          <cell r="O72" t="str">
            <v>7 PENWORTH RD</v>
          </cell>
          <cell r="R72" t="str">
            <v>7 PENWORTH RD</v>
          </cell>
          <cell r="U72" t="str">
            <v xml:space="preserve">Toronto </v>
          </cell>
          <cell r="V72" t="str">
            <v>M1R 4P2</v>
          </cell>
          <cell r="W72">
            <v>43328</v>
          </cell>
          <cell r="X72">
            <v>43290</v>
          </cell>
          <cell r="Y72">
            <v>43342</v>
          </cell>
          <cell r="Z72">
            <v>2018</v>
          </cell>
        </row>
        <row r="73">
          <cell r="C73" t="str">
            <v>20183763</v>
          </cell>
          <cell r="F73" t="str">
            <v>HARRY</v>
          </cell>
          <cell r="G73" t="str">
            <v>HASOULAS</v>
          </cell>
          <cell r="H73" t="str">
            <v>(416) 520-3708</v>
          </cell>
          <cell r="I73" t="str">
            <v>hhasoulas@hotmail.com</v>
          </cell>
          <cell r="J73" t="str">
            <v>77 FERRIER AVE</v>
          </cell>
          <cell r="M73" t="str">
            <v xml:space="preserve">Toronto </v>
          </cell>
          <cell r="N73" t="str">
            <v>M4K 3H6</v>
          </cell>
          <cell r="O73" t="str">
            <v>77 FERRIER AVE</v>
          </cell>
          <cell r="R73" t="str">
            <v>77 FERRIER AVE</v>
          </cell>
          <cell r="U73" t="str">
            <v xml:space="preserve">Toronto </v>
          </cell>
          <cell r="V73" t="str">
            <v>M4K 3H6</v>
          </cell>
          <cell r="W73">
            <v>43427</v>
          </cell>
          <cell r="X73">
            <v>43424</v>
          </cell>
          <cell r="Y73">
            <v>43426</v>
          </cell>
          <cell r="Z73">
            <v>2018</v>
          </cell>
        </row>
        <row r="74">
          <cell r="C74" t="str">
            <v>RTU-1,166</v>
          </cell>
          <cell r="E74" t="str">
            <v>JOE AMAN ELECTRIC</v>
          </cell>
          <cell r="F74" t="str">
            <v>surinder</v>
          </cell>
          <cell r="G74" t="str">
            <v>banwait</v>
          </cell>
          <cell r="H74">
            <v>4167420081</v>
          </cell>
          <cell r="I74" t="str">
            <v>joeaman@rogers.com</v>
          </cell>
          <cell r="J74" t="str">
            <v xml:space="preserve">102 TURBINE DR UNIT 3 </v>
          </cell>
          <cell r="M74" t="str">
            <v xml:space="preserve">Toronto </v>
          </cell>
          <cell r="N74" t="str">
            <v>M9L 2S2</v>
          </cell>
          <cell r="O74" t="str">
            <v xml:space="preserve">102 TURBINE DR UNIT 3 </v>
          </cell>
          <cell r="R74" t="str">
            <v xml:space="preserve">102 TURBINE DR UNIT 3 </v>
          </cell>
          <cell r="U74" t="str">
            <v xml:space="preserve">Toronto </v>
          </cell>
          <cell r="V74" t="str">
            <v>M9L 2S2</v>
          </cell>
          <cell r="W74">
            <v>43389</v>
          </cell>
          <cell r="X74">
            <v>43389</v>
          </cell>
          <cell r="Y74">
            <v>43517</v>
          </cell>
          <cell r="Z74">
            <v>2019</v>
          </cell>
        </row>
        <row r="75">
          <cell r="C75" t="str">
            <v>RTU-1,562</v>
          </cell>
          <cell r="E75" t="str">
            <v>MODO YOGA</v>
          </cell>
          <cell r="F75" t="str">
            <v>Jasmine</v>
          </cell>
          <cell r="G75" t="str">
            <v>Cheung</v>
          </cell>
          <cell r="H75" t="str">
            <v>416-433-2881</v>
          </cell>
          <cell r="I75" t="str">
            <v>jasmine.irie@gmail.com</v>
          </cell>
          <cell r="J75" t="str">
            <v>45 MILNER AVE, UNIT 7</v>
          </cell>
          <cell r="M75" t="str">
            <v xml:space="preserve">Toronto </v>
          </cell>
          <cell r="N75" t="str">
            <v>M1S 3P6</v>
          </cell>
          <cell r="O75" t="str">
            <v>45 MILNER AVE, UNIT 7</v>
          </cell>
          <cell r="R75" t="str">
            <v>45 MILNER AVE, UNIT 7</v>
          </cell>
          <cell r="U75" t="str">
            <v xml:space="preserve">Toronto </v>
          </cell>
          <cell r="V75" t="str">
            <v>M1S 3P6</v>
          </cell>
          <cell r="W75">
            <v>43479</v>
          </cell>
          <cell r="X75">
            <v>43480</v>
          </cell>
          <cell r="Y75">
            <v>43511</v>
          </cell>
          <cell r="Z75">
            <v>2019</v>
          </cell>
        </row>
        <row r="76">
          <cell r="C76" t="str">
            <v>RTU-1,623</v>
          </cell>
          <cell r="E76" t="str">
            <v>SILLY GOOSE PUB</v>
          </cell>
          <cell r="F76" t="str">
            <v>Terri</v>
          </cell>
          <cell r="G76" t="str">
            <v>Lam</v>
          </cell>
          <cell r="H76">
            <v>6475288399</v>
          </cell>
          <cell r="I76" t="str">
            <v>lin_milkyway@hotmail.com</v>
          </cell>
          <cell r="J76" t="str">
            <v>1717 VICTORIA PARK AVE</v>
          </cell>
          <cell r="M76" t="str">
            <v xml:space="preserve">Toronto </v>
          </cell>
          <cell r="N76" t="str">
            <v>M1R 1R7</v>
          </cell>
          <cell r="O76" t="str">
            <v>1717 VICTORIA PARK AVE</v>
          </cell>
          <cell r="R76" t="str">
            <v>1717 VICTORIA PARK AVE</v>
          </cell>
          <cell r="U76" t="str">
            <v xml:space="preserve">Toronto </v>
          </cell>
          <cell r="V76" t="str">
            <v>M1R 1R7</v>
          </cell>
          <cell r="W76">
            <v>43484</v>
          </cell>
          <cell r="X76">
            <v>43484</v>
          </cell>
          <cell r="Y76">
            <v>43515</v>
          </cell>
          <cell r="Z76">
            <v>2019</v>
          </cell>
        </row>
        <row r="77">
          <cell r="C77" t="str">
            <v>RTU-1,624</v>
          </cell>
          <cell r="E77" t="str">
            <v>NICEY'S EATERY</v>
          </cell>
          <cell r="F77" t="str">
            <v>Derick</v>
          </cell>
          <cell r="G77" t="str">
            <v>Lai</v>
          </cell>
          <cell r="H77" t="str">
            <v>647-979-6696</v>
          </cell>
          <cell r="I77" t="str">
            <v>Laiderick@gmail.com</v>
          </cell>
          <cell r="J77" t="str">
            <v>2290 MARKHAM RD</v>
          </cell>
          <cell r="M77" t="str">
            <v xml:space="preserve">Toronto </v>
          </cell>
          <cell r="N77" t="str">
            <v>M1B 2W4</v>
          </cell>
          <cell r="O77" t="str">
            <v>2290 MARKHAM RD</v>
          </cell>
          <cell r="R77" t="str">
            <v>2290 MARKHAM RD</v>
          </cell>
          <cell r="U77" t="str">
            <v xml:space="preserve">Toronto </v>
          </cell>
          <cell r="V77" t="str">
            <v>M1B 2W4</v>
          </cell>
          <cell r="W77">
            <v>43488</v>
          </cell>
          <cell r="X77">
            <v>43488</v>
          </cell>
          <cell r="Y77">
            <v>43501</v>
          </cell>
          <cell r="Z77">
            <v>2019</v>
          </cell>
        </row>
        <row r="78">
          <cell r="C78" t="str">
            <v>RTU-1,644</v>
          </cell>
          <cell r="E78" t="str">
            <v>FAITH WORSHIP CENTRE</v>
          </cell>
          <cell r="F78" t="str">
            <v>Harry</v>
          </cell>
          <cell r="G78" t="str">
            <v>Nunn</v>
          </cell>
          <cell r="H78" t="str">
            <v>705-817-8845</v>
          </cell>
          <cell r="I78" t="str">
            <v>hnunn@fwctoronto.com</v>
          </cell>
          <cell r="J78" t="str">
            <v>95 MILVAN DRIVE</v>
          </cell>
          <cell r="M78" t="str">
            <v xml:space="preserve">Toronto </v>
          </cell>
          <cell r="N78" t="str">
            <v>M9L 1Z7</v>
          </cell>
          <cell r="O78" t="str">
            <v>95 MILVAN DRIVE</v>
          </cell>
          <cell r="R78" t="str">
            <v>95 MILVAN DRIVE</v>
          </cell>
          <cell r="U78" t="str">
            <v xml:space="preserve">Toronto </v>
          </cell>
          <cell r="V78" t="str">
            <v>M9L 1Z7</v>
          </cell>
          <cell r="W78">
            <v>43502</v>
          </cell>
          <cell r="X78">
            <v>43502</v>
          </cell>
          <cell r="Y78">
            <v>43515</v>
          </cell>
          <cell r="Z78">
            <v>2019</v>
          </cell>
        </row>
        <row r="79">
          <cell r="C79" t="str">
            <v>RTU-1,647</v>
          </cell>
          <cell r="E79" t="str">
            <v>DOMINOS PIZZA</v>
          </cell>
          <cell r="F79" t="str">
            <v>Munir</v>
          </cell>
          <cell r="G79" t="str">
            <v>Gilani</v>
          </cell>
          <cell r="H79" t="str">
            <v>416-826-9149</v>
          </cell>
          <cell r="I79" t="str">
            <v>munir@gilani.in</v>
          </cell>
          <cell r="J79" t="str">
            <v>118 ELLESMERE RD</v>
          </cell>
          <cell r="M79" t="str">
            <v xml:space="preserve">Toronto </v>
          </cell>
          <cell r="N79" t="str">
            <v>M1R 4C4</v>
          </cell>
          <cell r="O79" t="str">
            <v>118 ELLESMERE RD</v>
          </cell>
          <cell r="R79" t="str">
            <v>118 ELLESMERE RD</v>
          </cell>
          <cell r="U79" t="str">
            <v xml:space="preserve">Toronto </v>
          </cell>
          <cell r="V79" t="str">
            <v>M1R 4C4</v>
          </cell>
          <cell r="W79">
            <v>43504</v>
          </cell>
          <cell r="X79">
            <v>43504</v>
          </cell>
          <cell r="Y79">
            <v>43518</v>
          </cell>
          <cell r="Z79">
            <v>2019</v>
          </cell>
        </row>
        <row r="80">
          <cell r="C80" t="str">
            <v>RTU-1,660</v>
          </cell>
          <cell r="E80" t="str">
            <v>GRASCAN INVESTMENTS</v>
          </cell>
          <cell r="F80" t="str">
            <v>John</v>
          </cell>
          <cell r="G80" t="str">
            <v>Balazic</v>
          </cell>
          <cell r="H80" t="str">
            <v>(416) 881-4177</v>
          </cell>
          <cell r="I80" t="str">
            <v>jbalazic@grascan.com</v>
          </cell>
          <cell r="J80" t="str">
            <v>29 TABER RD</v>
          </cell>
          <cell r="M80" t="str">
            <v xml:space="preserve">Toronto </v>
          </cell>
          <cell r="N80" t="str">
            <v>M9W 3A7</v>
          </cell>
          <cell r="O80" t="str">
            <v>29 TABER RD</v>
          </cell>
          <cell r="R80" t="str">
            <v>29 TABER RD</v>
          </cell>
          <cell r="U80" t="str">
            <v xml:space="preserve">Toronto </v>
          </cell>
          <cell r="V80" t="str">
            <v>M9W 3A7</v>
          </cell>
          <cell r="W80">
            <v>43507</v>
          </cell>
          <cell r="X80">
            <v>43507</v>
          </cell>
          <cell r="Y80">
            <v>43508</v>
          </cell>
          <cell r="Z80">
            <v>2019</v>
          </cell>
        </row>
        <row r="81">
          <cell r="C81" t="str">
            <v>RTU-1,661</v>
          </cell>
          <cell r="E81" t="str">
            <v>MING SING TAO-TAK TEMPLE</v>
          </cell>
          <cell r="F81" t="str">
            <v>WILLIAM</v>
          </cell>
          <cell r="G81" t="str">
            <v>NG</v>
          </cell>
          <cell r="H81" t="str">
            <v>(416) 979-0083</v>
          </cell>
          <cell r="I81" t="str">
            <v>mingsingtemple@gmail.com</v>
          </cell>
          <cell r="J81" t="str">
            <v>38 SAINT PATRICK ST FLOOR GROUND</v>
          </cell>
          <cell r="M81" t="str">
            <v xml:space="preserve">Toronto </v>
          </cell>
          <cell r="N81" t="str">
            <v>M5T 1V1</v>
          </cell>
          <cell r="O81" t="str">
            <v>38 SAINT PATRICK ST FLOOR GROUND</v>
          </cell>
          <cell r="R81" t="str">
            <v>38 SAINT PATRICK ST FLOOR GROUND</v>
          </cell>
          <cell r="U81" t="str">
            <v xml:space="preserve">Toronto </v>
          </cell>
          <cell r="V81" t="str">
            <v>M5T 1V1</v>
          </cell>
          <cell r="W81">
            <v>43507</v>
          </cell>
          <cell r="X81">
            <v>43507</v>
          </cell>
          <cell r="Y81">
            <v>43507</v>
          </cell>
          <cell r="Z81">
            <v>2019</v>
          </cell>
        </row>
        <row r="82">
          <cell r="C82" t="str">
            <v>RTU-1,662</v>
          </cell>
          <cell r="E82" t="str">
            <v>KHAN AND MUEZZIN</v>
          </cell>
          <cell r="F82" t="str">
            <v>Komel</v>
          </cell>
          <cell r="G82" t="str">
            <v>Muezzin</v>
          </cell>
          <cell r="H82">
            <v>4167552622</v>
          </cell>
          <cell r="I82" t="str">
            <v>clerk@kmlawpc.ca</v>
          </cell>
          <cell r="J82" t="str">
            <v>1885 O'CONNOR DR UNIT 2</v>
          </cell>
          <cell r="M82" t="str">
            <v xml:space="preserve">Toronto </v>
          </cell>
          <cell r="N82" t="str">
            <v>M4A 1X1</v>
          </cell>
          <cell r="O82" t="str">
            <v>1885 O'CONNOR DR UNIT 2</v>
          </cell>
          <cell r="R82" t="str">
            <v>1885 O'CONNOR DR UNIT 2</v>
          </cell>
          <cell r="U82" t="str">
            <v xml:space="preserve">Toronto </v>
          </cell>
          <cell r="V82" t="str">
            <v>M4A 1X1</v>
          </cell>
          <cell r="W82">
            <v>43510</v>
          </cell>
          <cell r="X82">
            <v>43510</v>
          </cell>
          <cell r="Y82">
            <v>43510</v>
          </cell>
          <cell r="Z82">
            <v>2019</v>
          </cell>
        </row>
        <row r="83">
          <cell r="C83" t="str">
            <v>RTU-1,663</v>
          </cell>
          <cell r="E83" t="str">
            <v>1077558 ONTARIO</v>
          </cell>
          <cell r="F83" t="str">
            <v>Joe</v>
          </cell>
          <cell r="G83" t="str">
            <v>Dominelli</v>
          </cell>
          <cell r="H83" t="str">
            <v>(416) 201-0968</v>
          </cell>
          <cell r="I83" t="str">
            <v>xtremecustoms@rogers.com</v>
          </cell>
          <cell r="J83" t="str">
            <v>45 FIMA CRES</v>
          </cell>
          <cell r="M83" t="str">
            <v xml:space="preserve">Toronto </v>
          </cell>
          <cell r="N83" t="str">
            <v>M8W 3R1</v>
          </cell>
          <cell r="O83" t="str">
            <v>45 FIMA CRES</v>
          </cell>
          <cell r="R83" t="str">
            <v>45 FIMA CRES</v>
          </cell>
          <cell r="U83" t="str">
            <v xml:space="preserve">Toronto </v>
          </cell>
          <cell r="V83" t="str">
            <v>M8W 3R1</v>
          </cell>
          <cell r="W83">
            <v>43510</v>
          </cell>
          <cell r="X83">
            <v>43510</v>
          </cell>
          <cell r="Y83">
            <v>43510</v>
          </cell>
          <cell r="Z83">
            <v>2019</v>
          </cell>
        </row>
        <row r="84">
          <cell r="C84" t="str">
            <v>RTU-1,664</v>
          </cell>
          <cell r="E84" t="str">
            <v>FRAMING DEPOT</v>
          </cell>
          <cell r="F84" t="str">
            <v>Steve</v>
          </cell>
          <cell r="G84" t="str">
            <v>Morkotinis</v>
          </cell>
          <cell r="H84" t="str">
            <v>(416) 445-5559</v>
          </cell>
          <cell r="I84" t="str">
            <v>steve@theframingdepot.com</v>
          </cell>
          <cell r="J84" t="str">
            <v>1335 LAWRENCE AVE E UNIT 6</v>
          </cell>
          <cell r="M84" t="str">
            <v xml:space="preserve">Toronto </v>
          </cell>
          <cell r="N84" t="str">
            <v>M3A 1C6</v>
          </cell>
          <cell r="O84" t="str">
            <v>1335 LAWRENCE AVE E UNIT 6</v>
          </cell>
          <cell r="R84" t="str">
            <v>1335 LAWRENCE AVE E UNIT 6</v>
          </cell>
          <cell r="U84" t="str">
            <v xml:space="preserve">Toronto </v>
          </cell>
          <cell r="V84" t="str">
            <v>M3A 1C6</v>
          </cell>
          <cell r="W84">
            <v>43496</v>
          </cell>
          <cell r="X84">
            <v>43496</v>
          </cell>
          <cell r="Y84">
            <v>43501</v>
          </cell>
          <cell r="Z84">
            <v>2019</v>
          </cell>
        </row>
        <row r="85">
          <cell r="C85" t="str">
            <v>RTU-1,665</v>
          </cell>
          <cell r="E85" t="str">
            <v>1077558 ONTARIO</v>
          </cell>
          <cell r="F85" t="str">
            <v>Joe</v>
          </cell>
          <cell r="G85" t="str">
            <v>Dominelli</v>
          </cell>
          <cell r="H85" t="str">
            <v>(416) 201-0968</v>
          </cell>
          <cell r="I85" t="str">
            <v>xtremecustoms@rogers.com</v>
          </cell>
          <cell r="J85" t="str">
            <v>360 ROYAL YORK RD</v>
          </cell>
          <cell r="M85" t="str">
            <v xml:space="preserve">Toronto </v>
          </cell>
          <cell r="N85" t="str">
            <v>M8Y 2R2</v>
          </cell>
          <cell r="O85" t="str">
            <v>360 ROYAL YORK RD</v>
          </cell>
          <cell r="R85" t="str">
            <v>360 ROYAL YORK RD</v>
          </cell>
          <cell r="U85" t="str">
            <v xml:space="preserve">Toronto </v>
          </cell>
          <cell r="V85" t="str">
            <v>M8Y 2R2</v>
          </cell>
          <cell r="W85">
            <v>43509</v>
          </cell>
          <cell r="X85">
            <v>43509</v>
          </cell>
          <cell r="Y85">
            <v>43509</v>
          </cell>
          <cell r="Z85">
            <v>2019</v>
          </cell>
        </row>
        <row r="86">
          <cell r="C86" t="str">
            <v>RTU-1,666</v>
          </cell>
          <cell r="E86" t="str">
            <v>MILLENIUM SALES AGENCY</v>
          </cell>
          <cell r="F86" t="str">
            <v>Sharon</v>
          </cell>
          <cell r="G86" t="str">
            <v>Hotton</v>
          </cell>
          <cell r="H86" t="str">
            <v>416-722-3801</v>
          </cell>
          <cell r="I86" t="str">
            <v>sharon@milleniumgroup.ca</v>
          </cell>
          <cell r="J86" t="str">
            <v>107 TYCOS DR UNIT 1</v>
          </cell>
          <cell r="M86" t="str">
            <v xml:space="preserve">Toronto </v>
          </cell>
          <cell r="N86" t="str">
            <v>M6B 1W3</v>
          </cell>
          <cell r="O86" t="str">
            <v>107 TYCOS DR UNIT 1</v>
          </cell>
          <cell r="R86" t="str">
            <v>107 TYCOS DR UNIT 1</v>
          </cell>
          <cell r="U86" t="str">
            <v xml:space="preserve">Toronto </v>
          </cell>
          <cell r="V86" t="str">
            <v>M6B 1W3</v>
          </cell>
          <cell r="W86">
            <v>43497</v>
          </cell>
          <cell r="X86">
            <v>43497</v>
          </cell>
          <cell r="Y86">
            <v>43497</v>
          </cell>
          <cell r="Z86">
            <v>2019</v>
          </cell>
        </row>
        <row r="87">
          <cell r="C87" t="str">
            <v>RTU-1,667</v>
          </cell>
          <cell r="E87" t="str">
            <v>8105898 Canada Inc</v>
          </cell>
          <cell r="F87" t="str">
            <v>Christina</v>
          </cell>
          <cell r="G87" t="str">
            <v>Liu</v>
          </cell>
          <cell r="H87" t="str">
            <v>416-823-7188</v>
          </cell>
          <cell r="I87" t="str">
            <v>info@extraeducation.ca</v>
          </cell>
          <cell r="J87" t="str">
            <v>462 McNicoll Ave</v>
          </cell>
          <cell r="M87" t="str">
            <v xml:space="preserve">Toronto </v>
          </cell>
          <cell r="N87" t="str">
            <v>M2H 2E1</v>
          </cell>
          <cell r="O87" t="str">
            <v>462 McNicoll Ave</v>
          </cell>
          <cell r="R87" t="str">
            <v>462 McNicoll Ave</v>
          </cell>
          <cell r="U87" t="str">
            <v xml:space="preserve">Toronto </v>
          </cell>
          <cell r="V87" t="str">
            <v>M2H 2E1</v>
          </cell>
          <cell r="W87">
            <v>43507</v>
          </cell>
          <cell r="X87">
            <v>43507</v>
          </cell>
          <cell r="Y87">
            <v>43507</v>
          </cell>
          <cell r="Z87">
            <v>2019</v>
          </cell>
        </row>
        <row r="88">
          <cell r="C88" t="str">
            <v>RTU-1,668</v>
          </cell>
          <cell r="E88" t="str">
            <v>GRADESAVERS TORONTO</v>
          </cell>
          <cell r="F88" t="str">
            <v>Jigar</v>
          </cell>
          <cell r="G88" t="str">
            <v>Bijlani</v>
          </cell>
          <cell r="H88" t="str">
            <v>(416) 898-1209</v>
          </cell>
          <cell r="I88" t="str">
            <v>jigarb@gmail.com</v>
          </cell>
          <cell r="J88" t="str">
            <v>4205 KEELE ST UNIT 4</v>
          </cell>
          <cell r="M88" t="str">
            <v xml:space="preserve">Toronto </v>
          </cell>
          <cell r="N88" t="str">
            <v>M3J 2W1</v>
          </cell>
          <cell r="O88" t="str">
            <v>4205 KEELE ST UNIT 4</v>
          </cell>
          <cell r="R88" t="str">
            <v>4205 KEELE ST UNIT 4</v>
          </cell>
          <cell r="U88" t="str">
            <v xml:space="preserve">Toronto </v>
          </cell>
          <cell r="V88" t="str">
            <v>M3J 2W1</v>
          </cell>
          <cell r="W88">
            <v>43501</v>
          </cell>
          <cell r="X88">
            <v>43501</v>
          </cell>
          <cell r="Y88">
            <v>43501</v>
          </cell>
          <cell r="Z88">
            <v>2019</v>
          </cell>
        </row>
        <row r="89">
          <cell r="C89" t="str">
            <v>RTU-1,669</v>
          </cell>
          <cell r="E89" t="str">
            <v>4205 KEELE ST UNIT 3</v>
          </cell>
          <cell r="F89" t="str">
            <v>Jigar</v>
          </cell>
          <cell r="G89" t="str">
            <v>Bijlani</v>
          </cell>
          <cell r="H89" t="str">
            <v>(416) 898-1209</v>
          </cell>
          <cell r="I89" t="str">
            <v>jigarb@gmail.com</v>
          </cell>
          <cell r="J89" t="str">
            <v>4205 KEELE ST UNIT 3</v>
          </cell>
          <cell r="M89" t="str">
            <v xml:space="preserve">Toronto </v>
          </cell>
          <cell r="N89" t="str">
            <v>M3J 2W1</v>
          </cell>
          <cell r="O89" t="str">
            <v>4205 KEELE ST UNIT 3</v>
          </cell>
          <cell r="R89" t="str">
            <v>4205 KEELE ST UNIT 3</v>
          </cell>
          <cell r="U89" t="str">
            <v xml:space="preserve">Toronto </v>
          </cell>
          <cell r="V89" t="str">
            <v>M3J 2W1</v>
          </cell>
          <cell r="W89">
            <v>43501</v>
          </cell>
          <cell r="X89">
            <v>43501</v>
          </cell>
          <cell r="Y89">
            <v>43501</v>
          </cell>
          <cell r="Z89">
            <v>2019</v>
          </cell>
        </row>
        <row r="90">
          <cell r="C90" t="str">
            <v>RTU-1,670</v>
          </cell>
          <cell r="E90" t="str">
            <v>SILVER MILE PRO HARDWARE</v>
          </cell>
          <cell r="F90" t="str">
            <v>Tony</v>
          </cell>
          <cell r="G90" t="str">
            <v>Deluca</v>
          </cell>
          <cell r="H90" t="str">
            <v>(416) 266-7366</v>
          </cell>
          <cell r="I90" t="str">
            <v>silver_mile@bellnet.ca</v>
          </cell>
          <cell r="J90" t="str">
            <v>3355 KINGSTON RD UNIT 7</v>
          </cell>
          <cell r="M90" t="str">
            <v xml:space="preserve">Toronto </v>
          </cell>
          <cell r="N90" t="str">
            <v>M1M 1R3</v>
          </cell>
          <cell r="O90" t="str">
            <v>3355 KINGSTON RD UNIT 7</v>
          </cell>
          <cell r="R90" t="str">
            <v>3355 KINGSTON RD UNIT 7</v>
          </cell>
          <cell r="U90" t="str">
            <v xml:space="preserve">Toronto </v>
          </cell>
          <cell r="V90" t="str">
            <v>M1M 1R3</v>
          </cell>
          <cell r="W90">
            <v>43507</v>
          </cell>
          <cell r="X90">
            <v>43507</v>
          </cell>
          <cell r="Y90">
            <v>43507</v>
          </cell>
          <cell r="Z90">
            <v>2019</v>
          </cell>
        </row>
        <row r="91">
          <cell r="C91" t="str">
            <v>RTU-1,671</v>
          </cell>
          <cell r="E91" t="str">
            <v>FAMOUS FUTONS</v>
          </cell>
          <cell r="F91" t="str">
            <v>Abdella</v>
          </cell>
          <cell r="G91" t="str">
            <v>Mujahid</v>
          </cell>
          <cell r="H91">
            <v>4167441731</v>
          </cell>
          <cell r="I91" t="str">
            <v>famousfutons@gmail.com</v>
          </cell>
          <cell r="J91" t="str">
            <v>597 TRETHEWEY DR</v>
          </cell>
          <cell r="M91" t="str">
            <v xml:space="preserve">Toronto </v>
          </cell>
          <cell r="N91" t="str">
            <v>M6M 4C1</v>
          </cell>
          <cell r="O91" t="str">
            <v>597 TRETHEWEY DR</v>
          </cell>
          <cell r="R91" t="str">
            <v>597 TRETHEWEY DR</v>
          </cell>
          <cell r="U91" t="str">
            <v xml:space="preserve">Toronto </v>
          </cell>
          <cell r="V91" t="str">
            <v>M6M 4C1</v>
          </cell>
          <cell r="W91">
            <v>43504</v>
          </cell>
          <cell r="X91">
            <v>43504</v>
          </cell>
          <cell r="Y91">
            <v>43504</v>
          </cell>
          <cell r="Z91">
            <v>2019</v>
          </cell>
        </row>
        <row r="92">
          <cell r="C92" t="str">
            <v>RTU-1,673</v>
          </cell>
          <cell r="E92" t="str">
            <v>AA FLOOR AND MORE LTD</v>
          </cell>
          <cell r="F92" t="str">
            <v>Ruslan</v>
          </cell>
          <cell r="G92" t="str">
            <v>Prisiajny</v>
          </cell>
          <cell r="H92">
            <v>4162019611</v>
          </cell>
          <cell r="I92" t="str">
            <v>bestfloor@yahoo.com</v>
          </cell>
          <cell r="J92" t="str">
            <v>524 EVANS AVE</v>
          </cell>
          <cell r="M92" t="str">
            <v xml:space="preserve">Toronto </v>
          </cell>
          <cell r="N92" t="str">
            <v>M8W 2V4</v>
          </cell>
          <cell r="O92" t="str">
            <v>524 EVANS AVE</v>
          </cell>
          <cell r="R92" t="str">
            <v>524 EVANS AVE</v>
          </cell>
          <cell r="U92" t="str">
            <v xml:space="preserve">Toronto </v>
          </cell>
          <cell r="V92" t="str">
            <v>M8W 2V4</v>
          </cell>
          <cell r="W92">
            <v>43507</v>
          </cell>
          <cell r="X92">
            <v>43507</v>
          </cell>
          <cell r="Y92">
            <v>43507</v>
          </cell>
          <cell r="Z92">
            <v>2019</v>
          </cell>
        </row>
        <row r="93">
          <cell r="C93" t="str">
            <v>RTU-1,674</v>
          </cell>
          <cell r="E93" t="str">
            <v>1441558 ONTARIO INC</v>
          </cell>
          <cell r="F93" t="str">
            <v>Vijay</v>
          </cell>
          <cell r="G93" t="str">
            <v>Voobay</v>
          </cell>
          <cell r="H93" t="str">
            <v>(416) 724-5011</v>
          </cell>
          <cell r="I93" t="str">
            <v>vijay@interlinkservices.ca</v>
          </cell>
          <cell r="J93" t="str">
            <v>6 COLLINSGROVE RD</v>
          </cell>
          <cell r="M93" t="str">
            <v xml:space="preserve">Toronto </v>
          </cell>
          <cell r="N93" t="str">
            <v>M1E 3S4</v>
          </cell>
          <cell r="O93" t="str">
            <v>6 COLLINSGROVE RD</v>
          </cell>
          <cell r="R93" t="str">
            <v>6 COLLINSGROVE RD</v>
          </cell>
          <cell r="U93" t="str">
            <v xml:space="preserve">Toronto </v>
          </cell>
          <cell r="V93" t="str">
            <v>M1E 3S4</v>
          </cell>
          <cell r="W93">
            <v>43503</v>
          </cell>
          <cell r="X93">
            <v>43503</v>
          </cell>
          <cell r="Y93">
            <v>43503</v>
          </cell>
          <cell r="Z93">
            <v>2019</v>
          </cell>
        </row>
        <row r="94">
          <cell r="C94" t="str">
            <v>RTU-1,675</v>
          </cell>
          <cell r="E94" t="str">
            <v>CANADIAN OUTLET STORES</v>
          </cell>
          <cell r="F94" t="str">
            <v>Nick</v>
          </cell>
          <cell r="G94" t="str">
            <v>Dosani</v>
          </cell>
          <cell r="H94" t="str">
            <v>(416) 837-0621</v>
          </cell>
          <cell r="I94" t="str">
            <v>canadianwarehouseoutlet@gmail.com</v>
          </cell>
          <cell r="J94" t="str">
            <v>1919 WESTON RD UNIT STORE</v>
          </cell>
          <cell r="M94" t="str">
            <v xml:space="preserve">Toronto </v>
          </cell>
          <cell r="N94" t="str">
            <v>M9N 1W7</v>
          </cell>
          <cell r="O94" t="str">
            <v>1919 WESTON RD UNIT STORE</v>
          </cell>
          <cell r="R94" t="str">
            <v>1919 WESTON RD UNIT STORE</v>
          </cell>
          <cell r="U94" t="str">
            <v xml:space="preserve">Toronto </v>
          </cell>
          <cell r="V94" t="str">
            <v>M9N 1W7</v>
          </cell>
          <cell r="W94">
            <v>43502</v>
          </cell>
          <cell r="X94">
            <v>43502</v>
          </cell>
          <cell r="Y94">
            <v>43502</v>
          </cell>
          <cell r="Z94">
            <v>2019</v>
          </cell>
        </row>
        <row r="95">
          <cell r="C95" t="str">
            <v>RTU-1,678</v>
          </cell>
          <cell r="E95" t="str">
            <v>BREAKOUT TORONTO</v>
          </cell>
          <cell r="F95" t="str">
            <v>Ken</v>
          </cell>
          <cell r="G95" t="str">
            <v>Cheng</v>
          </cell>
          <cell r="H95" t="str">
            <v>(647) 528-6885</v>
          </cell>
          <cell r="I95" t="str">
            <v>ksycheng@gmail.com</v>
          </cell>
          <cell r="J95" t="str">
            <v>330 YONGE ST FLOOR 2</v>
          </cell>
          <cell r="M95" t="str">
            <v xml:space="preserve">Toronto </v>
          </cell>
          <cell r="N95" t="str">
            <v>M5B 1R8</v>
          </cell>
          <cell r="O95" t="str">
            <v>330 YONGE ST FLOOR 2</v>
          </cell>
          <cell r="R95" t="str">
            <v>330 YONGE ST FLOOR 2</v>
          </cell>
          <cell r="U95" t="str">
            <v xml:space="preserve">Toronto </v>
          </cell>
          <cell r="V95" t="str">
            <v>M5B 1R8</v>
          </cell>
          <cell r="W95">
            <v>43497</v>
          </cell>
          <cell r="X95">
            <v>43497</v>
          </cell>
          <cell r="Y95">
            <v>43497</v>
          </cell>
          <cell r="Z95">
            <v>2019</v>
          </cell>
        </row>
        <row r="96">
          <cell r="C96" t="str">
            <v>RTU-1,679</v>
          </cell>
          <cell r="E96" t="str">
            <v>KIK OPERATING PARTNERSHIP</v>
          </cell>
          <cell r="F96" t="str">
            <v>Chetan</v>
          </cell>
          <cell r="G96" t="str">
            <v>Pathak</v>
          </cell>
          <cell r="H96" t="str">
            <v>(416) 740-7400</v>
          </cell>
          <cell r="I96" t="str">
            <v>cpathak@kikcorp.com</v>
          </cell>
          <cell r="J96" t="str">
            <v>13 BETHRIDGE RD</v>
          </cell>
          <cell r="M96" t="str">
            <v xml:space="preserve">Toronto </v>
          </cell>
          <cell r="N96" t="str">
            <v>M9W 1M6</v>
          </cell>
          <cell r="O96" t="str">
            <v>13 BETHRIDGE RD</v>
          </cell>
          <cell r="R96" t="str">
            <v>13 BETHRIDGE RD</v>
          </cell>
          <cell r="U96" t="str">
            <v xml:space="preserve">Toronto </v>
          </cell>
          <cell r="V96" t="str">
            <v>M9W 1M6</v>
          </cell>
          <cell r="W96">
            <v>43489</v>
          </cell>
          <cell r="X96">
            <v>43489</v>
          </cell>
          <cell r="Y96">
            <v>43502</v>
          </cell>
          <cell r="Z96">
            <v>2019</v>
          </cell>
        </row>
        <row r="97">
          <cell r="C97" t="str">
            <v>RTU-1,680</v>
          </cell>
          <cell r="E97" t="str">
            <v>D J WOODS HOLDINGS</v>
          </cell>
          <cell r="F97" t="str">
            <v>DAVID</v>
          </cell>
          <cell r="G97" t="str">
            <v>WOODS</v>
          </cell>
          <cell r="H97" t="str">
            <v>(416)-388-4251</v>
          </cell>
          <cell r="I97" t="str">
            <v>DAVID.DJWOODS@GMAIL.COM</v>
          </cell>
          <cell r="J97" t="str">
            <v>934 EASTERN AVE FLOOR 2</v>
          </cell>
          <cell r="M97" t="str">
            <v xml:space="preserve">Toronto </v>
          </cell>
          <cell r="N97" t="str">
            <v>M4L 1A4</v>
          </cell>
          <cell r="O97" t="str">
            <v>934 EASTERN AVE FLOOR 2</v>
          </cell>
          <cell r="R97" t="str">
            <v>934 EASTERN AVE FLOOR 2</v>
          </cell>
          <cell r="U97" t="str">
            <v xml:space="preserve">Toronto </v>
          </cell>
          <cell r="V97" t="str">
            <v>M4L 1A4</v>
          </cell>
          <cell r="W97">
            <v>43493</v>
          </cell>
          <cell r="X97">
            <v>43493</v>
          </cell>
          <cell r="Y97">
            <v>43497</v>
          </cell>
          <cell r="Z97">
            <v>2019</v>
          </cell>
        </row>
        <row r="98">
          <cell r="C98" t="str">
            <v>RTU-1,681</v>
          </cell>
          <cell r="E98" t="str">
            <v>1097941 ONTARIO</v>
          </cell>
          <cell r="F98" t="str">
            <v>David</v>
          </cell>
          <cell r="G98" t="str">
            <v>Woods</v>
          </cell>
          <cell r="H98">
            <v>4167788661</v>
          </cell>
          <cell r="I98" t="str">
            <v>david.djwoods@gmail.com</v>
          </cell>
          <cell r="J98" t="str">
            <v xml:space="preserve">936 EASTERN AVE FLOOR </v>
          </cell>
          <cell r="M98" t="str">
            <v xml:space="preserve">Toronto </v>
          </cell>
          <cell r="N98" t="str">
            <v>M4L 1A4</v>
          </cell>
          <cell r="O98" t="str">
            <v xml:space="preserve">936 EASTERN AVE FLOOR </v>
          </cell>
          <cell r="R98" t="str">
            <v xml:space="preserve">936 EASTERN AVE FLOOR </v>
          </cell>
          <cell r="U98" t="str">
            <v xml:space="preserve">Toronto </v>
          </cell>
          <cell r="V98" t="str">
            <v>M4L 1A4</v>
          </cell>
          <cell r="W98">
            <v>43493</v>
          </cell>
          <cell r="X98">
            <v>43493</v>
          </cell>
          <cell r="Y98">
            <v>43497</v>
          </cell>
          <cell r="Z98">
            <v>2019</v>
          </cell>
        </row>
        <row r="99">
          <cell r="C99" t="str">
            <v>RTU-1,685</v>
          </cell>
          <cell r="E99" t="str">
            <v>HAV-A-KAR AUTO GROUP (LEASE-WIN LIMITED)</v>
          </cell>
          <cell r="F99" t="str">
            <v>Ron</v>
          </cell>
          <cell r="G99" t="str">
            <v>Rubinoff</v>
          </cell>
          <cell r="H99">
            <v>4167871718</v>
          </cell>
          <cell r="I99" t="str">
            <v>ron@havakar.com</v>
          </cell>
          <cell r="J99" t="str">
            <v>4077 CHESSWOOD DRIVE</v>
          </cell>
          <cell r="M99" t="str">
            <v xml:space="preserve">Toronto </v>
          </cell>
          <cell r="N99" t="str">
            <v>M3J 2R8</v>
          </cell>
          <cell r="O99" t="str">
            <v>4077 CHESSWOOD DRIVE</v>
          </cell>
          <cell r="R99" t="str">
            <v>4077 CHESSWOOD DRIVE</v>
          </cell>
          <cell r="U99" t="str">
            <v xml:space="preserve">Toronto </v>
          </cell>
          <cell r="V99" t="str">
            <v>M3J 2R8</v>
          </cell>
          <cell r="W99">
            <v>43505</v>
          </cell>
          <cell r="X99">
            <v>43505</v>
          </cell>
          <cell r="Y99">
            <v>43522</v>
          </cell>
          <cell r="Z99">
            <v>2019</v>
          </cell>
        </row>
        <row r="100">
          <cell r="C100" t="str">
            <v>RTU-1,687</v>
          </cell>
          <cell r="E100" t="str">
            <v>BURKHA INC O/A DINE SUITES</v>
          </cell>
          <cell r="F100" t="str">
            <v>Ajmal</v>
          </cell>
          <cell r="G100" t="str">
            <v>Sheikh</v>
          </cell>
          <cell r="H100" t="str">
            <v>(416) 285-1047</v>
          </cell>
          <cell r="I100" t="str">
            <v>dinesuites@yahoo.ca</v>
          </cell>
          <cell r="J100" t="str">
            <v>1125 KENNEDY RD UNIT 3</v>
          </cell>
          <cell r="M100" t="str">
            <v xml:space="preserve">Toronto </v>
          </cell>
          <cell r="N100" t="str">
            <v>M1P 2K8</v>
          </cell>
          <cell r="O100" t="str">
            <v>1125 KENNEDY RD UNIT 3</v>
          </cell>
          <cell r="R100" t="str">
            <v>1125 KENNEDY RD UNIT 3</v>
          </cell>
          <cell r="U100" t="str">
            <v xml:space="preserve">Toronto </v>
          </cell>
          <cell r="V100" t="str">
            <v>M1P 2K8</v>
          </cell>
          <cell r="W100">
            <v>43511</v>
          </cell>
          <cell r="X100">
            <v>43511</v>
          </cell>
          <cell r="Y100">
            <v>43511</v>
          </cell>
          <cell r="Z100">
            <v>2019</v>
          </cell>
        </row>
        <row r="101">
          <cell r="C101" t="str">
            <v>RTU-1,691</v>
          </cell>
          <cell r="E101" t="str">
            <v xml:space="preserve">2334196 ONTARIO </v>
          </cell>
          <cell r="F101" t="str">
            <v>James</v>
          </cell>
          <cell r="G101" t="str">
            <v>Gariano</v>
          </cell>
          <cell r="H101">
            <v>4168756496</v>
          </cell>
          <cell r="I101" t="str">
            <v>gariano45@gmail.com</v>
          </cell>
          <cell r="J101" t="str">
            <v>2045 DUFFERIN ST</v>
          </cell>
          <cell r="M101" t="str">
            <v xml:space="preserve">Toronto </v>
          </cell>
          <cell r="N101" t="str">
            <v>M6E 3R4</v>
          </cell>
          <cell r="O101" t="str">
            <v>2045 DUFFERIN ST</v>
          </cell>
          <cell r="R101" t="str">
            <v>2045 DUFFERIN ST</v>
          </cell>
          <cell r="U101" t="str">
            <v xml:space="preserve">Toronto </v>
          </cell>
          <cell r="V101" t="str">
            <v>M6E 3R4</v>
          </cell>
          <cell r="W101">
            <v>43516</v>
          </cell>
          <cell r="X101">
            <v>43516</v>
          </cell>
          <cell r="Y101">
            <v>43516</v>
          </cell>
          <cell r="Z101">
            <v>2019</v>
          </cell>
        </row>
        <row r="102">
          <cell r="C102" t="str">
            <v>RTU-1,694</v>
          </cell>
          <cell r="E102" t="str">
            <v>MULU INJERA</v>
          </cell>
          <cell r="F102" t="str">
            <v>Amelia</v>
          </cell>
          <cell r="G102" t="str">
            <v>Amino</v>
          </cell>
          <cell r="H102">
            <v>4169161805</v>
          </cell>
          <cell r="I102" t="str">
            <v>ameliaamino@yahoo.ca</v>
          </cell>
          <cell r="J102" t="str">
            <v>1891 EGLINTON AVE W</v>
          </cell>
          <cell r="M102" t="str">
            <v xml:space="preserve">Toronto </v>
          </cell>
          <cell r="N102" t="str">
            <v>M6E 2J5</v>
          </cell>
          <cell r="O102" t="str">
            <v>1891 EGLINTON AVE W</v>
          </cell>
          <cell r="R102" t="str">
            <v>1891 EGLINTON AVE W</v>
          </cell>
          <cell r="U102" t="str">
            <v xml:space="preserve">Toronto </v>
          </cell>
          <cell r="V102" t="str">
            <v>M6E 2J5</v>
          </cell>
          <cell r="W102">
            <v>43497</v>
          </cell>
          <cell r="X102">
            <v>43497</v>
          </cell>
          <cell r="Y102">
            <v>43497</v>
          </cell>
          <cell r="Z102">
            <v>2019</v>
          </cell>
        </row>
        <row r="103">
          <cell r="C103" t="str">
            <v>RTU-1,695</v>
          </cell>
          <cell r="E103" t="str">
            <v>VED FOODIES</v>
          </cell>
          <cell r="F103" t="str">
            <v>Manan</v>
          </cell>
          <cell r="G103" t="str">
            <v>Shah</v>
          </cell>
          <cell r="H103">
            <v>4162748929</v>
          </cell>
          <cell r="I103" t="str">
            <v>manan8997@gmail.com</v>
          </cell>
          <cell r="J103" t="str">
            <v>5095 SHEPPARD AVE E UNIT 15</v>
          </cell>
          <cell r="M103" t="str">
            <v xml:space="preserve">Toronto </v>
          </cell>
          <cell r="N103" t="str">
            <v>M1S 4N8</v>
          </cell>
          <cell r="O103" t="str">
            <v>5095 SHEPPARD AVE E UNIT 15</v>
          </cell>
          <cell r="R103" t="str">
            <v>5095 SHEPPARD AVE E UNIT 15</v>
          </cell>
          <cell r="U103" t="str">
            <v xml:space="preserve">Toronto </v>
          </cell>
          <cell r="V103" t="str">
            <v>M1S 4N8</v>
          </cell>
          <cell r="W103">
            <v>43490</v>
          </cell>
          <cell r="X103">
            <v>43490</v>
          </cell>
          <cell r="Y103">
            <v>43497</v>
          </cell>
          <cell r="Z103">
            <v>2019</v>
          </cell>
        </row>
        <row r="104">
          <cell r="C104" t="str">
            <v>RTU-1,696</v>
          </cell>
          <cell r="E104" t="str">
            <v>SOCACIZE FITNESS</v>
          </cell>
          <cell r="F104" t="str">
            <v>Ayanna</v>
          </cell>
          <cell r="G104" t="str">
            <v>Lee-Rivears</v>
          </cell>
          <cell r="H104">
            <v>4167285545</v>
          </cell>
          <cell r="I104" t="str">
            <v>aleerivears@yahoo.ca</v>
          </cell>
          <cell r="J104" t="str">
            <v>2811 WESTON RD</v>
          </cell>
          <cell r="M104" t="str">
            <v xml:space="preserve">Toronto </v>
          </cell>
          <cell r="N104" t="str">
            <v>M9M 2R8</v>
          </cell>
          <cell r="O104" t="str">
            <v>2811 WESTON RD</v>
          </cell>
          <cell r="R104" t="str">
            <v>2811 WESTON RD</v>
          </cell>
          <cell r="U104" t="str">
            <v xml:space="preserve">Toronto </v>
          </cell>
          <cell r="V104" t="str">
            <v>M9M 2R8</v>
          </cell>
          <cell r="W104">
            <v>43503</v>
          </cell>
          <cell r="X104">
            <v>43503</v>
          </cell>
          <cell r="Y104">
            <v>43503</v>
          </cell>
          <cell r="Z104">
            <v>2019</v>
          </cell>
        </row>
        <row r="105">
          <cell r="C105" t="str">
            <v>RTU-1,697</v>
          </cell>
          <cell r="E105" t="str">
            <v>CANADIAN SKI PATROL</v>
          </cell>
          <cell r="F105" t="str">
            <v>Eric</v>
          </cell>
          <cell r="G105" t="str">
            <v>Waddell</v>
          </cell>
          <cell r="H105">
            <v>4167457511</v>
          </cell>
          <cell r="I105" t="str">
            <v>officemanager@skipatrolcentral.com</v>
          </cell>
          <cell r="J105" t="str">
            <v>750 OAKDALE RD UNIT 50</v>
          </cell>
          <cell r="M105" t="str">
            <v xml:space="preserve">Toronto </v>
          </cell>
          <cell r="N105" t="str">
            <v>M3N 2Z4</v>
          </cell>
          <cell r="O105" t="str">
            <v>750 OAKDALE RD UNIT 50</v>
          </cell>
          <cell r="R105" t="str">
            <v>750 OAKDALE RD UNIT 50</v>
          </cell>
          <cell r="U105" t="str">
            <v xml:space="preserve">Toronto </v>
          </cell>
          <cell r="V105" t="str">
            <v>M3N 2Z4</v>
          </cell>
          <cell r="W105">
            <v>43497</v>
          </cell>
          <cell r="X105">
            <v>43497</v>
          </cell>
          <cell r="Y105">
            <v>43507</v>
          </cell>
          <cell r="Z105">
            <v>2019</v>
          </cell>
        </row>
        <row r="106">
          <cell r="C106" t="str">
            <v>RTU-1,698</v>
          </cell>
          <cell r="E106" t="str">
            <v>D M DIGITAL</v>
          </cell>
          <cell r="F106" t="str">
            <v>David</v>
          </cell>
          <cell r="G106" t="str">
            <v>Stuart</v>
          </cell>
          <cell r="H106" t="str">
            <v>(416) 848-0605</v>
          </cell>
          <cell r="I106" t="str">
            <v>dave@dmdigital1.com</v>
          </cell>
          <cell r="J106" t="str">
            <v>33 CASEBRIDGE CRT UNIT 8</v>
          </cell>
          <cell r="M106" t="str">
            <v xml:space="preserve">Toronto </v>
          </cell>
          <cell r="N106" t="str">
            <v>M1B 3J5</v>
          </cell>
          <cell r="O106" t="str">
            <v>33 CASEBRIDGE CRT UNIT 8</v>
          </cell>
          <cell r="R106" t="str">
            <v>33 CASEBRIDGE CRT UNIT 8</v>
          </cell>
          <cell r="U106" t="str">
            <v xml:space="preserve">Toronto </v>
          </cell>
          <cell r="V106" t="str">
            <v>M1B 3J5</v>
          </cell>
          <cell r="W106">
            <v>43500</v>
          </cell>
          <cell r="X106">
            <v>43500</v>
          </cell>
          <cell r="Y106">
            <v>43500</v>
          </cell>
          <cell r="Z106">
            <v>2019</v>
          </cell>
        </row>
        <row r="107">
          <cell r="C107" t="str">
            <v>RTU-1,699</v>
          </cell>
          <cell r="E107" t="str">
            <v>GUILDWOOD VILLAGE MONTESSORI SCHOOL</v>
          </cell>
          <cell r="F107" t="str">
            <v>Asha</v>
          </cell>
          <cell r="G107" t="str">
            <v>Shreves</v>
          </cell>
          <cell r="H107">
            <v>4162660424</v>
          </cell>
          <cell r="I107" t="str">
            <v>montessorivillageinfo@gmail.com</v>
          </cell>
          <cell r="J107" t="str">
            <v>297 OLD KINGSTON RD</v>
          </cell>
          <cell r="M107" t="str">
            <v xml:space="preserve">Toronto </v>
          </cell>
          <cell r="N107" t="str">
            <v>M1C 1B4</v>
          </cell>
          <cell r="O107" t="str">
            <v>297 OLD KINGSTON RD</v>
          </cell>
          <cell r="R107" t="str">
            <v>297 OLD KINGSTON RD</v>
          </cell>
          <cell r="U107" t="str">
            <v xml:space="preserve">Toronto </v>
          </cell>
          <cell r="V107" t="str">
            <v>M1C 1B4</v>
          </cell>
          <cell r="W107">
            <v>43521</v>
          </cell>
          <cell r="X107">
            <v>43521</v>
          </cell>
          <cell r="Y107">
            <v>43521</v>
          </cell>
          <cell r="Z107">
            <v>2019</v>
          </cell>
        </row>
        <row r="108">
          <cell r="C108" t="str">
            <v>RTU-1,700</v>
          </cell>
          <cell r="E108" t="str">
            <v>DESTINY FURNITURE</v>
          </cell>
          <cell r="F108" t="str">
            <v>Ijaz</v>
          </cell>
          <cell r="G108" t="str">
            <v>Khan</v>
          </cell>
          <cell r="H108" t="str">
            <v>416-986-8079</v>
          </cell>
          <cell r="I108" t="str">
            <v>furnituredestiny@Gmail.com</v>
          </cell>
          <cell r="J108" t="str">
            <v>1181 KENNEDY RD, UNIT 4</v>
          </cell>
          <cell r="M108" t="str">
            <v xml:space="preserve">Toronto </v>
          </cell>
          <cell r="N108" t="str">
            <v>M1P 2L</v>
          </cell>
          <cell r="O108" t="str">
            <v>1181 KENNEDY RD, UNIT 4</v>
          </cell>
          <cell r="R108" t="str">
            <v>1181 KENNEDY RD, UNIT 4</v>
          </cell>
          <cell r="U108" t="str">
            <v xml:space="preserve">Toronto </v>
          </cell>
          <cell r="V108" t="str">
            <v>M1P 2L</v>
          </cell>
          <cell r="W108">
            <v>43510</v>
          </cell>
          <cell r="X108">
            <v>43510</v>
          </cell>
          <cell r="Y108">
            <v>43521</v>
          </cell>
          <cell r="Z108">
            <v>2019</v>
          </cell>
        </row>
        <row r="109">
          <cell r="C109" t="str">
            <v>RTU-1,701</v>
          </cell>
          <cell r="E109" t="str">
            <v>P MACGREGOR LTD</v>
          </cell>
          <cell r="F109" t="str">
            <v>STEVE</v>
          </cell>
          <cell r="G109" t="str">
            <v>SAUNDERS</v>
          </cell>
          <cell r="H109">
            <v>6474593065</v>
          </cell>
          <cell r="I109" t="str">
            <v>steves@macgregors.com</v>
          </cell>
          <cell r="J109" t="str">
            <v>265 GARYRAY DR</v>
          </cell>
          <cell r="M109" t="str">
            <v xml:space="preserve">Toronto </v>
          </cell>
          <cell r="N109" t="str">
            <v>M9L 1P2</v>
          </cell>
          <cell r="O109" t="str">
            <v>265 GARYRAY DR</v>
          </cell>
          <cell r="R109" t="str">
            <v>265 GARYRAY DR</v>
          </cell>
          <cell r="U109" t="str">
            <v xml:space="preserve">Toronto </v>
          </cell>
          <cell r="V109" t="str">
            <v>M9L 1P2</v>
          </cell>
          <cell r="W109">
            <v>43517</v>
          </cell>
          <cell r="X109">
            <v>43517</v>
          </cell>
          <cell r="Y109">
            <v>43518</v>
          </cell>
          <cell r="Z109">
            <v>2019</v>
          </cell>
        </row>
        <row r="110">
          <cell r="C110" t="str">
            <v>RTU-1,702</v>
          </cell>
          <cell r="E110" t="str">
            <v>MACBRO PROPERTIES LTD</v>
          </cell>
          <cell r="F110" t="str">
            <v>STEVE</v>
          </cell>
          <cell r="G110" t="str">
            <v>SAUNDERS</v>
          </cell>
          <cell r="H110">
            <v>6474593065</v>
          </cell>
          <cell r="I110" t="str">
            <v>steves@macgregors.com</v>
          </cell>
          <cell r="J110" t="str">
            <v>15 ROSSDEAN DR</v>
          </cell>
          <cell r="M110" t="str">
            <v xml:space="preserve">Toronto </v>
          </cell>
          <cell r="N110" t="str">
            <v>M9L 1S6</v>
          </cell>
          <cell r="O110" t="str">
            <v>15 ROSSDEAN DR</v>
          </cell>
          <cell r="R110" t="str">
            <v>15 ROSSDEAN DR</v>
          </cell>
          <cell r="U110" t="str">
            <v xml:space="preserve">Toronto </v>
          </cell>
          <cell r="V110" t="str">
            <v>M9L 1S6</v>
          </cell>
          <cell r="W110">
            <v>43517</v>
          </cell>
          <cell r="X110">
            <v>43517</v>
          </cell>
          <cell r="Y110">
            <v>43517</v>
          </cell>
          <cell r="Z110">
            <v>2019</v>
          </cell>
        </row>
        <row r="111">
          <cell r="C111" t="str">
            <v>RTU-1,703</v>
          </cell>
          <cell r="E111" t="str">
            <v>BEST SOURCE INTERNATIONAL INC</v>
          </cell>
          <cell r="F111" t="str">
            <v>Cameron</v>
          </cell>
          <cell r="G111" t="str">
            <v>Lebo</v>
          </cell>
          <cell r="H111">
            <v>4164390101</v>
          </cell>
          <cell r="I111" t="str">
            <v>tech@bestsourceinc.ca</v>
          </cell>
          <cell r="J111" t="str">
            <v>921 PROGRESS AVE UNIT 22</v>
          </cell>
          <cell r="M111" t="str">
            <v xml:space="preserve">Toronto </v>
          </cell>
          <cell r="N111" t="str">
            <v>M1G 3V4</v>
          </cell>
          <cell r="O111" t="str">
            <v>921 PROGRESS AVE UNIT 22</v>
          </cell>
          <cell r="R111" t="str">
            <v>921 PROGRESS AVE UNIT 22</v>
          </cell>
          <cell r="U111" t="str">
            <v xml:space="preserve">Toronto </v>
          </cell>
          <cell r="V111" t="str">
            <v>M1G 3V4</v>
          </cell>
          <cell r="W111">
            <v>43518</v>
          </cell>
          <cell r="X111">
            <v>43518</v>
          </cell>
          <cell r="Y111">
            <v>43518</v>
          </cell>
          <cell r="Z111">
            <v>2019</v>
          </cell>
        </row>
        <row r="112">
          <cell r="C112" t="str">
            <v>RTU-1,704</v>
          </cell>
          <cell r="E112" t="str">
            <v>THE GLOBAL DRUGMART</v>
          </cell>
          <cell r="F112" t="str">
            <v>Zahir</v>
          </cell>
          <cell r="G112" t="str">
            <v>Bhanji</v>
          </cell>
          <cell r="H112">
            <v>4167557731</v>
          </cell>
          <cell r="I112" t="str">
            <v>zb.bhanji@gmail.com</v>
          </cell>
          <cell r="J112" t="str">
            <v>501 PHARMACY AVE UNIT 2</v>
          </cell>
          <cell r="M112" t="str">
            <v xml:space="preserve">Toronto </v>
          </cell>
          <cell r="N112" t="str">
            <v>M1L 3G7</v>
          </cell>
          <cell r="O112" t="str">
            <v>501 PHARMACY AVE UNIT 2</v>
          </cell>
          <cell r="R112" t="str">
            <v>501 PHARMACY AVE UNIT 2</v>
          </cell>
          <cell r="U112" t="str">
            <v xml:space="preserve">Toronto </v>
          </cell>
          <cell r="V112" t="str">
            <v>M1L 3G7</v>
          </cell>
          <cell r="W112">
            <v>43518</v>
          </cell>
          <cell r="X112">
            <v>43518</v>
          </cell>
          <cell r="Y112">
            <v>43521</v>
          </cell>
          <cell r="Z112">
            <v>2019</v>
          </cell>
        </row>
        <row r="113">
          <cell r="C113" t="str">
            <v>RTU-1,708</v>
          </cell>
          <cell r="E113" t="str">
            <v>INTER CITY LOGISTICS</v>
          </cell>
          <cell r="F113" t="str">
            <v>Kula</v>
          </cell>
          <cell r="G113" t="str">
            <v>Sellathurai</v>
          </cell>
          <cell r="H113" t="str">
            <v>(416) 410-6195</v>
          </cell>
          <cell r="I113" t="str">
            <v>admin@inter-citi.com</v>
          </cell>
          <cell r="J113" t="str">
            <v>10 THORNMOUNT DR</v>
          </cell>
          <cell r="M113" t="str">
            <v xml:space="preserve">Toronto </v>
          </cell>
          <cell r="N113" t="str">
            <v>M1B 3J4</v>
          </cell>
          <cell r="O113" t="str">
            <v>10 THORNMOUNT DR</v>
          </cell>
          <cell r="R113" t="str">
            <v>10 THORNMOUNT DR</v>
          </cell>
          <cell r="U113" t="str">
            <v xml:space="preserve">Toronto </v>
          </cell>
          <cell r="V113" t="str">
            <v>M1B 3J4</v>
          </cell>
          <cell r="W113">
            <v>43501</v>
          </cell>
          <cell r="X113">
            <v>43501</v>
          </cell>
          <cell r="Y113">
            <v>43501</v>
          </cell>
          <cell r="Z113">
            <v>2019</v>
          </cell>
        </row>
        <row r="114">
          <cell r="C114" t="str">
            <v>RTU-1,709</v>
          </cell>
          <cell r="E114" t="str">
            <v>FAMOUS FUTONS</v>
          </cell>
          <cell r="F114" t="str">
            <v>Abdella</v>
          </cell>
          <cell r="G114" t="str">
            <v>Mujahid</v>
          </cell>
          <cell r="H114">
            <v>4167441731</v>
          </cell>
          <cell r="I114" t="str">
            <v>famousfutons@gmail.com</v>
          </cell>
          <cell r="J114" t="str">
            <v>595 TRETHEWEY DR</v>
          </cell>
          <cell r="M114" t="str">
            <v xml:space="preserve">Toronto </v>
          </cell>
          <cell r="N114" t="str">
            <v>M6M 4C1</v>
          </cell>
          <cell r="O114" t="str">
            <v>595 TRETHEWEY DR</v>
          </cell>
          <cell r="R114" t="str">
            <v>595 TRETHEWEY DR</v>
          </cell>
          <cell r="U114" t="str">
            <v xml:space="preserve">Toronto </v>
          </cell>
          <cell r="V114" t="str">
            <v>M6M 4C1</v>
          </cell>
          <cell r="W114">
            <v>43504</v>
          </cell>
          <cell r="X114">
            <v>43504</v>
          </cell>
          <cell r="Y114">
            <v>43504</v>
          </cell>
          <cell r="Z114">
            <v>2019</v>
          </cell>
        </row>
        <row r="115">
          <cell r="C115" t="str">
            <v>RTU-1,710</v>
          </cell>
          <cell r="E115" t="str">
            <v xml:space="preserve">AQUADOLCE </v>
          </cell>
          <cell r="F115" t="str">
            <v>Joe</v>
          </cell>
          <cell r="G115" t="str">
            <v>Dominelli</v>
          </cell>
          <cell r="H115" t="str">
            <v>(416) 201-0968</v>
          </cell>
          <cell r="I115" t="str">
            <v>xtremecustoms@rogers.com</v>
          </cell>
          <cell r="J115" t="str">
            <v>50 PRINCE EDWARD ISLAND CRES</v>
          </cell>
          <cell r="M115" t="str">
            <v xml:space="preserve">Toronto </v>
          </cell>
          <cell r="N115" t="str">
            <v>M6K 3C3</v>
          </cell>
          <cell r="O115" t="str">
            <v>50 PRINCE EDWARD ISLAND CRES</v>
          </cell>
          <cell r="R115" t="str">
            <v>50 PRINCE EDWARD ISLAND CRES</v>
          </cell>
          <cell r="U115" t="str">
            <v xml:space="preserve">Toronto </v>
          </cell>
          <cell r="V115" t="str">
            <v>M6K 3C3</v>
          </cell>
          <cell r="W115">
            <v>43503</v>
          </cell>
          <cell r="X115">
            <v>43503</v>
          </cell>
          <cell r="Y115">
            <v>43503</v>
          </cell>
          <cell r="Z115">
            <v>2019</v>
          </cell>
        </row>
        <row r="116">
          <cell r="C116" t="str">
            <v>RTU-1,714</v>
          </cell>
          <cell r="E116" t="str">
            <v>MED PLUS MEDICAL EQUIPMENTS DISTRIBUTION</v>
          </cell>
          <cell r="F116" t="str">
            <v>Mike</v>
          </cell>
          <cell r="G116" t="str">
            <v>Samuels</v>
          </cell>
          <cell r="H116">
            <v>6472680036</v>
          </cell>
          <cell r="I116" t="str">
            <v>msamuels@medplushealth.ca</v>
          </cell>
          <cell r="J116" t="str">
            <v>285 MIDWEST RD</v>
          </cell>
          <cell r="M116" t="str">
            <v xml:space="preserve">Toronto </v>
          </cell>
          <cell r="N116" t="str">
            <v>M1P 3A6</v>
          </cell>
          <cell r="O116" t="str">
            <v>285 MIDWEST RD</v>
          </cell>
          <cell r="R116" t="str">
            <v>285 MIDWEST RD</v>
          </cell>
          <cell r="U116" t="str">
            <v xml:space="preserve">Toronto </v>
          </cell>
          <cell r="V116" t="str">
            <v>M1P 3A6</v>
          </cell>
          <cell r="W116">
            <v>43490</v>
          </cell>
          <cell r="X116">
            <v>43490</v>
          </cell>
          <cell r="Y116">
            <v>43517</v>
          </cell>
          <cell r="Z116">
            <v>2019</v>
          </cell>
        </row>
        <row r="117">
          <cell r="C117" t="str">
            <v>RTU-1,715</v>
          </cell>
          <cell r="E117" t="str">
            <v>NADIR FLUORESCENT SERVICE LTD</v>
          </cell>
          <cell r="F117" t="str">
            <v>Vijayan</v>
          </cell>
          <cell r="G117" t="str">
            <v>Selvaratnan</v>
          </cell>
          <cell r="H117" t="str">
            <v>(416) 293-0737</v>
          </cell>
          <cell r="I117" t="str">
            <v>vijayan@actionlighting.net</v>
          </cell>
          <cell r="J117" t="str">
            <v>52 WICKWARE GATE</v>
          </cell>
          <cell r="M117" t="str">
            <v xml:space="preserve">Toronto </v>
          </cell>
          <cell r="N117" t="str">
            <v>M1P 2B6</v>
          </cell>
          <cell r="O117" t="str">
            <v>52 WICKWARE GATE</v>
          </cell>
          <cell r="R117" t="str">
            <v>52 WICKWARE GATE</v>
          </cell>
          <cell r="U117" t="str">
            <v xml:space="preserve">Toronto </v>
          </cell>
          <cell r="V117" t="str">
            <v>M1P 2B6</v>
          </cell>
          <cell r="W117">
            <v>43497</v>
          </cell>
          <cell r="X117">
            <v>43497</v>
          </cell>
          <cell r="Y117">
            <v>43517</v>
          </cell>
          <cell r="Z117">
            <v>2019</v>
          </cell>
        </row>
        <row r="118">
          <cell r="C118" t="str">
            <v>RTU-1,716</v>
          </cell>
          <cell r="E118" t="str">
            <v>LEONS AUTO BODY INC</v>
          </cell>
          <cell r="F118" t="str">
            <v>Al</v>
          </cell>
          <cell r="G118" t="str">
            <v>Guarino</v>
          </cell>
          <cell r="H118">
            <v>4166368639</v>
          </cell>
          <cell r="I118" t="str">
            <v>al.guarino@leonsautobody.com</v>
          </cell>
          <cell r="J118" t="str">
            <v>9 VANLEY CRES</v>
          </cell>
          <cell r="M118" t="str">
            <v xml:space="preserve">Toronto </v>
          </cell>
          <cell r="N118" t="str">
            <v>M3J 2B7</v>
          </cell>
          <cell r="O118" t="str">
            <v>9 VANLEY CRES</v>
          </cell>
          <cell r="R118" t="str">
            <v>9 VANLEY CRES</v>
          </cell>
          <cell r="U118" t="str">
            <v xml:space="preserve">Toronto </v>
          </cell>
          <cell r="V118" t="str">
            <v>M3J 2B7</v>
          </cell>
          <cell r="W118">
            <v>43497</v>
          </cell>
          <cell r="X118">
            <v>43497</v>
          </cell>
          <cell r="Y118">
            <v>43504</v>
          </cell>
          <cell r="Z118">
            <v>2019</v>
          </cell>
        </row>
        <row r="119">
          <cell r="C119" t="str">
            <v>RTU-1,717</v>
          </cell>
          <cell r="E119" t="str">
            <v>GILL,CHARN</v>
          </cell>
          <cell r="F119" t="str">
            <v>Charn</v>
          </cell>
          <cell r="G119" t="str">
            <v>Gill</v>
          </cell>
          <cell r="H119">
            <v>4165807383</v>
          </cell>
          <cell r="I119" t="str">
            <v>charn@csglawyers.com</v>
          </cell>
          <cell r="J119" t="str">
            <v>2201 FINCH AVE W UNIT 24A</v>
          </cell>
          <cell r="M119" t="str">
            <v xml:space="preserve">Toronto </v>
          </cell>
          <cell r="N119" t="str">
            <v>M9M 2Y9</v>
          </cell>
          <cell r="O119" t="str">
            <v>2201 FINCH AVE W UNIT 24A</v>
          </cell>
          <cell r="R119" t="str">
            <v>2201 FINCH AVE W UNIT 24A</v>
          </cell>
          <cell r="U119" t="str">
            <v xml:space="preserve">Toronto </v>
          </cell>
          <cell r="V119" t="str">
            <v>M9M 2Y9</v>
          </cell>
          <cell r="W119">
            <v>43508</v>
          </cell>
          <cell r="X119">
            <v>43508</v>
          </cell>
          <cell r="Y119">
            <v>43524</v>
          </cell>
          <cell r="Z119">
            <v>2019</v>
          </cell>
        </row>
        <row r="120">
          <cell r="C120" t="str">
            <v>RTU-1,718</v>
          </cell>
          <cell r="E120" t="str">
            <v>MARBLEWORKS CONSULTANTS INC</v>
          </cell>
          <cell r="F120" t="str">
            <v>Patrick</v>
          </cell>
          <cell r="G120" t="str">
            <v>Bertoli</v>
          </cell>
          <cell r="H120">
            <v>4167411585</v>
          </cell>
          <cell r="I120" t="str">
            <v>cbmarble@bellnet.ca</v>
          </cell>
          <cell r="J120" t="str">
            <v>17 AIRVIEW RD</v>
          </cell>
          <cell r="M120" t="str">
            <v xml:space="preserve">Toronto </v>
          </cell>
          <cell r="N120" t="str">
            <v>M9W 4P1</v>
          </cell>
          <cell r="O120" t="str">
            <v>17 AIRVIEW RD</v>
          </cell>
          <cell r="R120" t="str">
            <v>17 AIRVIEW RD</v>
          </cell>
          <cell r="U120" t="str">
            <v xml:space="preserve">Toronto </v>
          </cell>
          <cell r="V120" t="str">
            <v>M9W 4P1</v>
          </cell>
          <cell r="W120">
            <v>43515</v>
          </cell>
          <cell r="X120">
            <v>43515</v>
          </cell>
          <cell r="Y120">
            <v>43515</v>
          </cell>
          <cell r="Z120">
            <v>2019</v>
          </cell>
        </row>
        <row r="121">
          <cell r="C121" t="str">
            <v>RTU-1,719</v>
          </cell>
          <cell r="E121" t="str">
            <v>BURKHA INC O/A DINE SUITES</v>
          </cell>
          <cell r="F121" t="str">
            <v>Ajmal</v>
          </cell>
          <cell r="G121" t="str">
            <v>Sheikh</v>
          </cell>
          <cell r="H121" t="str">
            <v>(416) 285-1047</v>
          </cell>
          <cell r="I121" t="str">
            <v>dinesuites@yahoo.ca</v>
          </cell>
          <cell r="J121" t="str">
            <v>1125 KENNEDY RD SUITE 4</v>
          </cell>
          <cell r="M121" t="str">
            <v xml:space="preserve">Toronto </v>
          </cell>
          <cell r="N121" t="str">
            <v>M1P 2K8</v>
          </cell>
          <cell r="O121" t="str">
            <v>1125 KENNEDY RD SUITE 4</v>
          </cell>
          <cell r="R121" t="str">
            <v>1125 KENNEDY RD SUITE 4</v>
          </cell>
          <cell r="U121" t="str">
            <v xml:space="preserve">Toronto </v>
          </cell>
          <cell r="V121" t="str">
            <v>M1P 2K8</v>
          </cell>
          <cell r="W121">
            <v>43511</v>
          </cell>
          <cell r="X121">
            <v>43511</v>
          </cell>
          <cell r="Y121">
            <v>43521</v>
          </cell>
          <cell r="Z121">
            <v>2019</v>
          </cell>
        </row>
        <row r="122">
          <cell r="C122" t="str">
            <v>RTU-1,720</v>
          </cell>
          <cell r="E122" t="str">
            <v>BURKHA INC O/A DINE SUITES</v>
          </cell>
          <cell r="F122" t="str">
            <v>Ajmal</v>
          </cell>
          <cell r="G122" t="str">
            <v>Sheikh</v>
          </cell>
          <cell r="H122" t="str">
            <v>(416) 285-1047</v>
          </cell>
          <cell r="I122" t="str">
            <v>dinesuites@yahoo.ca</v>
          </cell>
          <cell r="J122" t="str">
            <v>1125 KENNEDY RD UNIT 2</v>
          </cell>
          <cell r="M122" t="str">
            <v xml:space="preserve">Toronto </v>
          </cell>
          <cell r="N122" t="str">
            <v>M1P 2K8</v>
          </cell>
          <cell r="O122" t="str">
            <v>1125 KENNEDY RD UNIT 2</v>
          </cell>
          <cell r="R122" t="str">
            <v>1125 KENNEDY RD UNIT 2</v>
          </cell>
          <cell r="U122" t="str">
            <v xml:space="preserve">Toronto </v>
          </cell>
          <cell r="V122" t="str">
            <v>M1P 2K8</v>
          </cell>
          <cell r="W122">
            <v>43511</v>
          </cell>
          <cell r="X122">
            <v>43511</v>
          </cell>
          <cell r="Y122">
            <v>43517</v>
          </cell>
          <cell r="Z122">
            <v>2019</v>
          </cell>
        </row>
        <row r="123">
          <cell r="C123" t="str">
            <v>RTU-1,721</v>
          </cell>
          <cell r="E123" t="str">
            <v>SUPERCUTS</v>
          </cell>
          <cell r="F123" t="str">
            <v>Luther</v>
          </cell>
          <cell r="G123" t="str">
            <v>Winchell</v>
          </cell>
          <cell r="H123" t="str">
            <v>(416) 526-2511</v>
          </cell>
          <cell r="I123" t="str">
            <v>winchelll@sympatico.ca</v>
          </cell>
          <cell r="J123" t="str">
            <v>808 YORK MILLS RD, #33</v>
          </cell>
          <cell r="M123" t="str">
            <v xml:space="preserve">Toronto </v>
          </cell>
          <cell r="N123" t="str">
            <v>M3B 1X8</v>
          </cell>
          <cell r="O123" t="str">
            <v>808 YORK MILLS RD, #33</v>
          </cell>
          <cell r="R123" t="str">
            <v>808 YORK MILLS RD, #33</v>
          </cell>
          <cell r="U123" t="str">
            <v xml:space="preserve">Toronto </v>
          </cell>
          <cell r="V123" t="str">
            <v>M3B 1X8</v>
          </cell>
          <cell r="W123">
            <v>43495</v>
          </cell>
          <cell r="X123">
            <v>43495</v>
          </cell>
          <cell r="Y123">
            <v>43503</v>
          </cell>
          <cell r="Z123">
            <v>2019</v>
          </cell>
        </row>
        <row r="124">
          <cell r="C124" t="str">
            <v>RTU-1,722</v>
          </cell>
          <cell r="E124" t="str">
            <v>SUPERCUTS</v>
          </cell>
          <cell r="F124" t="str">
            <v>Luther</v>
          </cell>
          <cell r="G124" t="str">
            <v>Winchell</v>
          </cell>
          <cell r="H124" t="str">
            <v>(416) 526-2511</v>
          </cell>
          <cell r="I124" t="str">
            <v>winchelll@sympatico.ca</v>
          </cell>
          <cell r="J124" t="str">
            <v>808 YORK MILLS RD, #33</v>
          </cell>
          <cell r="M124" t="str">
            <v xml:space="preserve">Toronto </v>
          </cell>
          <cell r="N124" t="str">
            <v>M3B 1X8</v>
          </cell>
          <cell r="O124" t="str">
            <v>808 YORK MILLS RD, #33</v>
          </cell>
          <cell r="R124" t="str">
            <v>808 YORK MILLS RD, #33</v>
          </cell>
          <cell r="U124" t="str">
            <v xml:space="preserve">Toronto </v>
          </cell>
          <cell r="V124" t="str">
            <v>M3B 1X8</v>
          </cell>
          <cell r="W124">
            <v>43494</v>
          </cell>
          <cell r="X124">
            <v>43494</v>
          </cell>
          <cell r="Y124">
            <v>43503</v>
          </cell>
          <cell r="Z124">
            <v>2019</v>
          </cell>
        </row>
        <row r="125">
          <cell r="C125" t="str">
            <v>RTU-1,723</v>
          </cell>
          <cell r="E125" t="str">
            <v>OSKAR GROUP</v>
          </cell>
          <cell r="F125" t="str">
            <v>Ada</v>
          </cell>
          <cell r="G125" t="str">
            <v>Tam</v>
          </cell>
          <cell r="H125" t="str">
            <v>416.293.9588 x 514</v>
          </cell>
          <cell r="I125" t="str">
            <v>atam@oskargroup.com</v>
          </cell>
          <cell r="J125" t="str">
            <v>3660 MIDLAND AVENUE, SUITE 200</v>
          </cell>
          <cell r="M125" t="str">
            <v xml:space="preserve">Toronto </v>
          </cell>
          <cell r="N125" t="str">
            <v>M1V 0B8</v>
          </cell>
          <cell r="O125" t="str">
            <v>3660 MIDLAND AVENUE, SUITE 200</v>
          </cell>
          <cell r="R125" t="str">
            <v>3660 MIDLAND AVENUE, SUITE 200</v>
          </cell>
          <cell r="U125" t="str">
            <v xml:space="preserve">Toronto </v>
          </cell>
          <cell r="V125" t="str">
            <v>M1V 0B8</v>
          </cell>
          <cell r="W125">
            <v>43496</v>
          </cell>
          <cell r="X125">
            <v>43496</v>
          </cell>
          <cell r="Y125">
            <v>43518</v>
          </cell>
          <cell r="Z125">
            <v>2019</v>
          </cell>
        </row>
        <row r="126">
          <cell r="C126" t="str">
            <v>RTU-1,725</v>
          </cell>
          <cell r="E126" t="str">
            <v>THE TORONTO STRIKING ACADEMY</v>
          </cell>
          <cell r="F126" t="str">
            <v>Neelan</v>
          </cell>
          <cell r="G126" t="str">
            <v>Hordatt</v>
          </cell>
          <cell r="H126">
            <v>4168752899</v>
          </cell>
          <cell r="I126" t="str">
            <v>neelanhordatt@gmail.com</v>
          </cell>
          <cell r="J126" t="str">
            <v>43A LESMILL RD</v>
          </cell>
          <cell r="M126" t="str">
            <v xml:space="preserve">Toronto </v>
          </cell>
          <cell r="N126" t="str">
            <v>M3B 2T8</v>
          </cell>
          <cell r="O126" t="str">
            <v>43A LESMILL RD</v>
          </cell>
          <cell r="R126" t="str">
            <v>43A LESMILL RD</v>
          </cell>
          <cell r="U126" t="str">
            <v xml:space="preserve">Toronto </v>
          </cell>
          <cell r="V126" t="str">
            <v>M3B 2T8</v>
          </cell>
          <cell r="W126">
            <v>43504</v>
          </cell>
          <cell r="X126">
            <v>43504</v>
          </cell>
          <cell r="Y126">
            <v>43508</v>
          </cell>
          <cell r="Z126">
            <v>2019</v>
          </cell>
        </row>
        <row r="127">
          <cell r="C127" t="str">
            <v>RTU-1,726</v>
          </cell>
          <cell r="E127" t="str">
            <v>SARDELLITTI ENTERPRISE INC</v>
          </cell>
          <cell r="F127" t="str">
            <v>John</v>
          </cell>
          <cell r="G127" t="str">
            <v>Sardellitti</v>
          </cell>
          <cell r="H127">
            <v>4166635470</v>
          </cell>
          <cell r="I127" t="str">
            <v>jsardell@hudco.ca</v>
          </cell>
          <cell r="J127" t="str">
            <v>2901 STEELES AVE W UNIT 25</v>
          </cell>
          <cell r="M127" t="str">
            <v xml:space="preserve">Toronto </v>
          </cell>
          <cell r="N127" t="str">
            <v>M3J 3A5</v>
          </cell>
          <cell r="O127" t="str">
            <v>2901 STEELES AVE W UNIT 25</v>
          </cell>
          <cell r="R127" t="str">
            <v>2901 STEELES AVE W UNIT 25</v>
          </cell>
          <cell r="U127" t="str">
            <v xml:space="preserve">Toronto </v>
          </cell>
          <cell r="V127" t="str">
            <v>M3J 3A5</v>
          </cell>
          <cell r="W127">
            <v>43503</v>
          </cell>
          <cell r="X127">
            <v>43503</v>
          </cell>
          <cell r="Y127">
            <v>43510</v>
          </cell>
          <cell r="Z127">
            <v>2019</v>
          </cell>
        </row>
        <row r="128">
          <cell r="C128" t="str">
            <v>RTU-1,727</v>
          </cell>
          <cell r="E128" t="str">
            <v>SARDELLITTI ENTERPRISE INC</v>
          </cell>
          <cell r="F128" t="str">
            <v>John</v>
          </cell>
          <cell r="G128" t="str">
            <v>Sardellitti</v>
          </cell>
          <cell r="H128">
            <v>4166635470</v>
          </cell>
          <cell r="I128" t="str">
            <v>jsardell@hudco.ca</v>
          </cell>
          <cell r="J128" t="str">
            <v>2901 STEELES AVE W UNIT 26</v>
          </cell>
          <cell r="M128" t="str">
            <v xml:space="preserve">Toronto </v>
          </cell>
          <cell r="N128" t="str">
            <v>M3J 3A5</v>
          </cell>
          <cell r="O128" t="str">
            <v>2901 STEELES AVE W UNIT 26</v>
          </cell>
          <cell r="R128" t="str">
            <v>2901 STEELES AVE W UNIT 26</v>
          </cell>
          <cell r="U128" t="str">
            <v xml:space="preserve">Toronto </v>
          </cell>
          <cell r="V128" t="str">
            <v>M3J 3A5</v>
          </cell>
          <cell r="W128">
            <v>43503</v>
          </cell>
          <cell r="X128">
            <v>43503</v>
          </cell>
          <cell r="Y128">
            <v>43510</v>
          </cell>
          <cell r="Z128">
            <v>2019</v>
          </cell>
        </row>
        <row r="129">
          <cell r="C129" t="str">
            <v>RTU-1,728</v>
          </cell>
          <cell r="E129" t="str">
            <v>1126273 ONT INC</v>
          </cell>
          <cell r="F129" t="str">
            <v>Frank</v>
          </cell>
          <cell r="G129" t="str">
            <v>Pacifico</v>
          </cell>
          <cell r="H129">
            <v>4166388947</v>
          </cell>
          <cell r="I129" t="str">
            <v>frankpacifico@icloud.com</v>
          </cell>
          <cell r="J129" t="str">
            <v>3685 KEELE ST UNIT 001B</v>
          </cell>
          <cell r="M129" t="str">
            <v xml:space="preserve">Toronto </v>
          </cell>
          <cell r="N129" t="str">
            <v>M3J 3H6</v>
          </cell>
          <cell r="O129" t="str">
            <v>3685 KEELE ST UNIT 001B</v>
          </cell>
          <cell r="R129" t="str">
            <v>3685 KEELE ST UNIT 001B</v>
          </cell>
          <cell r="U129" t="str">
            <v xml:space="preserve">Toronto </v>
          </cell>
          <cell r="V129" t="str">
            <v>M3J 3H6</v>
          </cell>
          <cell r="W129">
            <v>43516</v>
          </cell>
          <cell r="X129">
            <v>43516</v>
          </cell>
          <cell r="Y129">
            <v>43516</v>
          </cell>
          <cell r="Z129">
            <v>2019</v>
          </cell>
        </row>
        <row r="130">
          <cell r="C130" t="str">
            <v>RTU-1,729</v>
          </cell>
          <cell r="E130" t="str">
            <v>ROTBLOTT &amp; SONS LIMITED</v>
          </cell>
          <cell r="F130" t="str">
            <v>Andrew</v>
          </cell>
          <cell r="G130" t="str">
            <v>Rothblott</v>
          </cell>
          <cell r="H130">
            <v>4167030456</v>
          </cell>
          <cell r="I130" t="str">
            <v>Andrew@rotblotts.com</v>
          </cell>
          <cell r="J130" t="str">
            <v>443 ADELAIDE ST W</v>
          </cell>
          <cell r="M130" t="str">
            <v xml:space="preserve">Toronto </v>
          </cell>
          <cell r="N130" t="str">
            <v>M5V 1S9</v>
          </cell>
          <cell r="O130" t="str">
            <v>443 ADELAIDE ST W</v>
          </cell>
          <cell r="R130" t="str">
            <v>443 ADELAIDE ST W</v>
          </cell>
          <cell r="U130" t="str">
            <v xml:space="preserve">Toronto </v>
          </cell>
          <cell r="V130" t="str">
            <v>M5V 1S9</v>
          </cell>
          <cell r="W130">
            <v>43521</v>
          </cell>
          <cell r="X130">
            <v>43521</v>
          </cell>
          <cell r="Y130">
            <v>43521</v>
          </cell>
          <cell r="Z130">
            <v>2019</v>
          </cell>
        </row>
        <row r="131">
          <cell r="C131" t="str">
            <v>RTU-1,730</v>
          </cell>
          <cell r="E131" t="str">
            <v>STAR ELECTRONICS (2002) LIMITED</v>
          </cell>
          <cell r="F131" t="str">
            <v>Sevan</v>
          </cell>
          <cell r="G131" t="str">
            <v>Stepanian</v>
          </cell>
          <cell r="H131">
            <v>4162511111</v>
          </cell>
          <cell r="I131" t="str">
            <v>sevan@star-electronics.ca</v>
          </cell>
          <cell r="J131" t="str">
            <v>1136 THE QUEENSWAY STORE</v>
          </cell>
          <cell r="M131" t="str">
            <v xml:space="preserve">Toronto </v>
          </cell>
          <cell r="N131" t="str">
            <v>M8Z 1P7</v>
          </cell>
          <cell r="O131" t="str">
            <v>1136 THE QUEENSWAY STORE</v>
          </cell>
          <cell r="R131" t="str">
            <v>1136 THE QUEENSWAY STORE</v>
          </cell>
          <cell r="U131" t="str">
            <v xml:space="preserve">Toronto </v>
          </cell>
          <cell r="V131" t="str">
            <v>M8Z 1P7</v>
          </cell>
          <cell r="W131">
            <v>43521</v>
          </cell>
          <cell r="X131">
            <v>43521</v>
          </cell>
          <cell r="Y131">
            <v>43521</v>
          </cell>
          <cell r="Z131">
            <v>2019</v>
          </cell>
        </row>
        <row r="132">
          <cell r="C132" t="str">
            <v>RTU-1,731</v>
          </cell>
          <cell r="E132" t="str">
            <v>BIG DIGITAL CORP.</v>
          </cell>
          <cell r="F132" t="str">
            <v>Jake</v>
          </cell>
          <cell r="G132" t="str">
            <v>Neiman</v>
          </cell>
          <cell r="H132" t="str">
            <v>(647) 502-2862</v>
          </cell>
          <cell r="I132" t="str">
            <v>jake@bigdigital.ca</v>
          </cell>
          <cell r="J132" t="str">
            <v>116 GEARY AVE UNIT 201</v>
          </cell>
          <cell r="M132" t="str">
            <v xml:space="preserve">Toronto </v>
          </cell>
          <cell r="N132" t="str">
            <v>M6H 4H1</v>
          </cell>
          <cell r="O132" t="str">
            <v>116 GEARY AVE UNIT 201</v>
          </cell>
          <cell r="R132" t="str">
            <v>116 GEARY AVE UNIT 201</v>
          </cell>
          <cell r="U132" t="str">
            <v xml:space="preserve">Toronto </v>
          </cell>
          <cell r="V132" t="str">
            <v>M6H 4H1</v>
          </cell>
          <cell r="W132">
            <v>43521</v>
          </cell>
          <cell r="X132">
            <v>43521</v>
          </cell>
          <cell r="Y132">
            <v>43521</v>
          </cell>
          <cell r="Z132">
            <v>2019</v>
          </cell>
        </row>
        <row r="133">
          <cell r="C133" t="str">
            <v>RTU-1,732</v>
          </cell>
          <cell r="E133" t="str">
            <v>SEMA RAILWAY STRUCTURES INC</v>
          </cell>
          <cell r="F133" t="str">
            <v>Douglas</v>
          </cell>
          <cell r="G133" t="str">
            <v>Webb</v>
          </cell>
          <cell r="H133">
            <v>4164273304</v>
          </cell>
          <cell r="I133" t="str">
            <v>doug.webb@sema.ca</v>
          </cell>
          <cell r="J133" t="str">
            <v>310 JUDSON ST UNIT 1</v>
          </cell>
          <cell r="M133" t="str">
            <v xml:space="preserve">Toronto </v>
          </cell>
          <cell r="N133" t="str">
            <v>M8Z 5T6</v>
          </cell>
          <cell r="O133" t="str">
            <v>310 JUDSON ST UNIT 1</v>
          </cell>
          <cell r="R133" t="str">
            <v>310 JUDSON ST UNIT 1</v>
          </cell>
          <cell r="U133" t="str">
            <v xml:space="preserve">Toronto </v>
          </cell>
          <cell r="V133" t="str">
            <v>M8Z 5T6</v>
          </cell>
          <cell r="W133">
            <v>43522</v>
          </cell>
          <cell r="X133">
            <v>43522</v>
          </cell>
          <cell r="Y133">
            <v>43522</v>
          </cell>
          <cell r="Z133">
            <v>2019</v>
          </cell>
        </row>
        <row r="134">
          <cell r="C134" t="str">
            <v>RTU-1,733</v>
          </cell>
          <cell r="E134" t="str">
            <v>JUNE RECORDS INC.</v>
          </cell>
          <cell r="F134" t="str">
            <v>Cheung</v>
          </cell>
          <cell r="G134" t="str">
            <v>Ian</v>
          </cell>
          <cell r="H134" t="str">
            <v>416-516-5863</v>
          </cell>
          <cell r="I134" t="str">
            <v>ian@junerecords.com</v>
          </cell>
          <cell r="J134" t="str">
            <v>662 COLLEGE ST</v>
          </cell>
          <cell r="M134" t="str">
            <v xml:space="preserve">Toronto </v>
          </cell>
          <cell r="N134" t="str">
            <v>M6G 1B8</v>
          </cell>
          <cell r="O134" t="str">
            <v>662 COLLEGE ST</v>
          </cell>
          <cell r="R134" t="str">
            <v>662 COLLEGE ST</v>
          </cell>
          <cell r="U134" t="str">
            <v xml:space="preserve">Toronto </v>
          </cell>
          <cell r="V134" t="str">
            <v>M6G 1B8</v>
          </cell>
          <cell r="W134">
            <v>43521</v>
          </cell>
          <cell r="X134">
            <v>43521</v>
          </cell>
          <cell r="Y134">
            <v>43522</v>
          </cell>
          <cell r="Z134">
            <v>2019</v>
          </cell>
        </row>
        <row r="135">
          <cell r="C135" t="str">
            <v>RTU-1,734</v>
          </cell>
          <cell r="E135" t="str">
            <v>SPEEDPRO IMAGING</v>
          </cell>
          <cell r="F135" t="str">
            <v>Ted</v>
          </cell>
          <cell r="G135" t="str">
            <v>Morgan</v>
          </cell>
          <cell r="H135" t="str">
            <v>416-428-5663</v>
          </cell>
          <cell r="I135" t="str">
            <v>tedmorgan@speedpro.com</v>
          </cell>
          <cell r="J135" t="str">
            <v>236 NORTH QUEEN ST</v>
          </cell>
          <cell r="M135" t="str">
            <v xml:space="preserve">Toronto </v>
          </cell>
          <cell r="N135" t="str">
            <v>M9C 4Y1</v>
          </cell>
          <cell r="O135" t="str">
            <v>236 NORTH QUEEN ST</v>
          </cell>
          <cell r="R135" t="str">
            <v>236 NORTH QUEEN ST</v>
          </cell>
          <cell r="U135" t="str">
            <v xml:space="preserve">Toronto </v>
          </cell>
          <cell r="V135" t="str">
            <v>M9C 4Y1</v>
          </cell>
          <cell r="W135">
            <v>43521</v>
          </cell>
          <cell r="X135">
            <v>43516</v>
          </cell>
          <cell r="Y135">
            <v>43522</v>
          </cell>
          <cell r="Z135">
            <v>2019</v>
          </cell>
        </row>
        <row r="136">
          <cell r="C136" t="str">
            <v>RTU-1,735</v>
          </cell>
          <cell r="E136" t="str">
            <v>2402161 ONTARIO INC O/A PET VALU</v>
          </cell>
          <cell r="F136" t="str">
            <v>Shashi</v>
          </cell>
          <cell r="G136" t="str">
            <v>Sharma</v>
          </cell>
          <cell r="H136">
            <v>4162411627</v>
          </cell>
          <cell r="I136" t="str">
            <v>shashibhushan1343@yahoo.ca</v>
          </cell>
          <cell r="J136" t="str">
            <v>2625C WESTON RD BLOCK C</v>
          </cell>
          <cell r="M136" t="str">
            <v xml:space="preserve">Toronto </v>
          </cell>
          <cell r="N136" t="str">
            <v>M9N3V9</v>
          </cell>
          <cell r="O136" t="str">
            <v>2625C WESTON RD BLOCK C</v>
          </cell>
          <cell r="R136" t="str">
            <v>2625C WESTON RD BLOCK C</v>
          </cell>
          <cell r="U136" t="str">
            <v xml:space="preserve">Toronto </v>
          </cell>
          <cell r="V136" t="str">
            <v>M9N3V9</v>
          </cell>
          <cell r="W136">
            <v>43523</v>
          </cell>
          <cell r="X136">
            <v>43523</v>
          </cell>
          <cell r="Y136">
            <v>43523</v>
          </cell>
          <cell r="Z136">
            <v>2019</v>
          </cell>
        </row>
        <row r="137">
          <cell r="C137" t="str">
            <v>RTU-1,736</v>
          </cell>
          <cell r="E137" t="str">
            <v>MVI MULTIVISION INC</v>
          </cell>
          <cell r="F137" t="str">
            <v>Debbie</v>
          </cell>
          <cell r="G137" t="str">
            <v>Shillington</v>
          </cell>
          <cell r="H137" t="str">
            <v>416-449-6609</v>
          </cell>
          <cell r="I137" t="str">
            <v>shillington@mvidisplay.com</v>
          </cell>
          <cell r="J137" t="str">
            <v>120 MCLEVIN AVE UNIT 3</v>
          </cell>
          <cell r="M137" t="str">
            <v xml:space="preserve">Toronto </v>
          </cell>
          <cell r="N137" t="str">
            <v>M1B 3E9</v>
          </cell>
          <cell r="O137" t="str">
            <v>120 MCLEVIN AVE UNIT 3</v>
          </cell>
          <cell r="R137" t="str">
            <v>120 MCLEVIN AVE UNIT 3</v>
          </cell>
          <cell r="U137" t="str">
            <v xml:space="preserve">Toronto </v>
          </cell>
          <cell r="V137" t="str">
            <v>M1B 3E9</v>
          </cell>
          <cell r="W137">
            <v>43522</v>
          </cell>
          <cell r="X137">
            <v>43522</v>
          </cell>
          <cell r="Y137">
            <v>43522</v>
          </cell>
          <cell r="Z137">
            <v>2019</v>
          </cell>
        </row>
        <row r="138">
          <cell r="C138" t="str">
            <v>RTU-1,737</v>
          </cell>
          <cell r="E138" t="str">
            <v>MVI MULTIVISION INC</v>
          </cell>
          <cell r="F138" t="str">
            <v>Debbie</v>
          </cell>
          <cell r="G138" t="str">
            <v>Shillington</v>
          </cell>
          <cell r="H138" t="str">
            <v>(416) 449-6609</v>
          </cell>
          <cell r="I138" t="str">
            <v>shillington@mvidisplay.com</v>
          </cell>
          <cell r="J138" t="str">
            <v>120 MCLEVIN AVE UNIT 2A</v>
          </cell>
          <cell r="M138" t="str">
            <v xml:space="preserve">Toronto </v>
          </cell>
          <cell r="N138" t="str">
            <v>M1B 3E9</v>
          </cell>
          <cell r="O138" t="str">
            <v>120 MCLEVIN AVE UNIT 2A</v>
          </cell>
          <cell r="R138" t="str">
            <v>120 MCLEVIN AVE UNIT 2A</v>
          </cell>
          <cell r="U138" t="str">
            <v xml:space="preserve">Toronto </v>
          </cell>
          <cell r="V138" t="str">
            <v>M1B 3E9</v>
          </cell>
          <cell r="W138">
            <v>43522</v>
          </cell>
          <cell r="X138">
            <v>43522</v>
          </cell>
          <cell r="Y138">
            <v>43522</v>
          </cell>
          <cell r="Z138">
            <v>2019</v>
          </cell>
        </row>
        <row r="139">
          <cell r="C139" t="str">
            <v>RTU-1,759</v>
          </cell>
          <cell r="E139" t="str">
            <v>BEST SOURCE INTERNATIONAL INC</v>
          </cell>
          <cell r="F139" t="str">
            <v>Cameron</v>
          </cell>
          <cell r="G139" t="str">
            <v>Lebo</v>
          </cell>
          <cell r="H139">
            <v>4164390101</v>
          </cell>
          <cell r="I139" t="str">
            <v>tech@bestsourceinc.ca</v>
          </cell>
          <cell r="J139" t="str">
            <v>921 PROGRESS AVE UNIT 23</v>
          </cell>
          <cell r="M139" t="str">
            <v xml:space="preserve">Toronto </v>
          </cell>
          <cell r="N139" t="str">
            <v>M1G 3V4</v>
          </cell>
          <cell r="O139" t="str">
            <v>921 PROGRESS AVE UNIT 23</v>
          </cell>
          <cell r="R139" t="str">
            <v>921 PROGRESS AVE UNIT 23</v>
          </cell>
          <cell r="U139" t="str">
            <v xml:space="preserve">Toronto </v>
          </cell>
          <cell r="V139" t="str">
            <v>M1G 3V4</v>
          </cell>
          <cell r="W139">
            <v>43242</v>
          </cell>
          <cell r="X139">
            <v>43242</v>
          </cell>
          <cell r="Y139">
            <v>43242</v>
          </cell>
          <cell r="Z139">
            <v>2018</v>
          </cell>
        </row>
        <row r="140">
          <cell r="C140" t="str">
            <v>RTU-1,031</v>
          </cell>
          <cell r="E140" t="str">
            <v>2252650 Ont Inc</v>
          </cell>
          <cell r="F140" t="str">
            <v>RICK</v>
          </cell>
          <cell r="G140" t="str">
            <v>KUSHNIR</v>
          </cell>
          <cell r="H140">
            <v>4162586138</v>
          </cell>
          <cell r="I140" t="str">
            <v>rickkushnir@hotmail.com</v>
          </cell>
          <cell r="J140" t="str">
            <v>1245 Danforth Ave</v>
          </cell>
          <cell r="M140" t="str">
            <v xml:space="preserve">Toronto </v>
          </cell>
          <cell r="N140" t="str">
            <v>M4J 1M8</v>
          </cell>
          <cell r="O140" t="str">
            <v>1245 Danforth Ave</v>
          </cell>
          <cell r="R140" t="str">
            <v>1245 Danforth Ave</v>
          </cell>
          <cell r="U140" t="str">
            <v xml:space="preserve">Toronto </v>
          </cell>
          <cell r="V140" t="str">
            <v>M4J 1M8</v>
          </cell>
          <cell r="W140">
            <v>43377</v>
          </cell>
          <cell r="X140">
            <v>43377</v>
          </cell>
          <cell r="Y140">
            <v>43377</v>
          </cell>
          <cell r="Z140">
            <v>2018</v>
          </cell>
        </row>
        <row r="141">
          <cell r="C141" t="str">
            <v>RTU-1,034</v>
          </cell>
          <cell r="E141" t="str">
            <v>Hydronic Parts Group ltd</v>
          </cell>
          <cell r="F141" t="str">
            <v>Michael</v>
          </cell>
          <cell r="G141" t="str">
            <v>Dunne</v>
          </cell>
          <cell r="H141">
            <v>4162334222</v>
          </cell>
          <cell r="I141" t="str">
            <v>mdunne@hpgsales.com</v>
          </cell>
          <cell r="J141" t="str">
            <v>777 The Queensway, Etobicoke</v>
          </cell>
          <cell r="M141" t="str">
            <v xml:space="preserve">Toronto </v>
          </cell>
          <cell r="N141" t="str">
            <v>M8Z 1N4</v>
          </cell>
          <cell r="O141" t="str">
            <v>777 The Queensway, Etobicoke</v>
          </cell>
          <cell r="R141" t="str">
            <v>777 The Queensway, Etobicoke</v>
          </cell>
          <cell r="U141" t="str">
            <v xml:space="preserve">Toronto </v>
          </cell>
          <cell r="V141" t="str">
            <v>M8Z 1N4</v>
          </cell>
          <cell r="W141">
            <v>43364</v>
          </cell>
          <cell r="X141">
            <v>43364</v>
          </cell>
          <cell r="Y141">
            <v>43364</v>
          </cell>
          <cell r="Z141">
            <v>2018</v>
          </cell>
        </row>
        <row r="142">
          <cell r="C142" t="str">
            <v>RTU-1,142</v>
          </cell>
          <cell r="E142" t="str">
            <v>2276733 ONTARIO LTD</v>
          </cell>
          <cell r="F142" t="str">
            <v>Brian</v>
          </cell>
          <cell r="G142" t="str">
            <v>Decarli</v>
          </cell>
          <cell r="H142">
            <v>4167413999</v>
          </cell>
          <cell r="I142" t="str">
            <v>BRIAN@METROJETWASH.CA</v>
          </cell>
          <cell r="J142" t="str">
            <v>14 RONSON DR</v>
          </cell>
          <cell r="M142" t="str">
            <v xml:space="preserve">Toronto </v>
          </cell>
          <cell r="N142" t="str">
            <v>M9W 1B2</v>
          </cell>
          <cell r="O142" t="str">
            <v>14 RONSON DR</v>
          </cell>
          <cell r="R142" t="str">
            <v>14 RONSON DR</v>
          </cell>
          <cell r="U142" t="str">
            <v xml:space="preserve">Toronto </v>
          </cell>
          <cell r="V142" t="str">
            <v>M9W 1B2</v>
          </cell>
          <cell r="W142">
            <v>43410</v>
          </cell>
          <cell r="X142">
            <v>43410</v>
          </cell>
          <cell r="Y142">
            <v>43410</v>
          </cell>
          <cell r="Z142">
            <v>2018</v>
          </cell>
        </row>
        <row r="143">
          <cell r="C143" t="str">
            <v>RTU-1,154</v>
          </cell>
          <cell r="E143" t="str">
            <v>DE LA SALLE COLLEGE</v>
          </cell>
          <cell r="F143" t="str">
            <v>Domenic</v>
          </cell>
          <cell r="G143" t="str">
            <v>Salerno</v>
          </cell>
          <cell r="H143">
            <v>6478346090</v>
          </cell>
          <cell r="I143" t="str">
            <v>Dsalerno@delasalle.ca</v>
          </cell>
          <cell r="J143" t="str">
            <v>131 FARNHAM AVE</v>
          </cell>
          <cell r="M143" t="str">
            <v xml:space="preserve">Toronto </v>
          </cell>
          <cell r="N143" t="str">
            <v>M4V 1H7</v>
          </cell>
          <cell r="O143" t="str">
            <v>131 FARNHAM AVE</v>
          </cell>
          <cell r="R143" t="str">
            <v>131 FARNHAM AVE</v>
          </cell>
          <cell r="U143" t="str">
            <v xml:space="preserve">Toronto </v>
          </cell>
          <cell r="V143" t="str">
            <v>M4V 1H7</v>
          </cell>
          <cell r="W143">
            <v>43382</v>
          </cell>
          <cell r="X143">
            <v>43382</v>
          </cell>
          <cell r="Y143">
            <v>43395</v>
          </cell>
          <cell r="Z143">
            <v>2018</v>
          </cell>
        </row>
        <row r="144">
          <cell r="C144" t="str">
            <v>RTU-1,188</v>
          </cell>
          <cell r="E144" t="str">
            <v>BBM Waterman</v>
          </cell>
          <cell r="F144" t="str">
            <v>Brian</v>
          </cell>
          <cell r="G144" t="str">
            <v>Grott</v>
          </cell>
          <cell r="H144">
            <v>4165201220</v>
          </cell>
          <cell r="I144" t="str">
            <v>briangrott@rogers.com</v>
          </cell>
          <cell r="J144" t="str">
            <v>174 Bartley Dr</v>
          </cell>
          <cell r="M144" t="str">
            <v xml:space="preserve">Toronto </v>
          </cell>
          <cell r="N144" t="str">
            <v>M4A 1E1</v>
          </cell>
          <cell r="O144" t="str">
            <v>174 Bartley Dr</v>
          </cell>
          <cell r="R144" t="str">
            <v>174 Bartley Dr</v>
          </cell>
          <cell r="U144" t="str">
            <v xml:space="preserve">Toronto </v>
          </cell>
          <cell r="V144" t="str">
            <v>M4A 1E1</v>
          </cell>
          <cell r="W144">
            <v>43403</v>
          </cell>
          <cell r="X144">
            <v>43403</v>
          </cell>
          <cell r="Y144">
            <v>43403</v>
          </cell>
          <cell r="Z144">
            <v>2018</v>
          </cell>
        </row>
        <row r="145">
          <cell r="C145" t="str">
            <v>RTU-1,241</v>
          </cell>
          <cell r="E145" t="str">
            <v>COS STORE YORKDALE</v>
          </cell>
          <cell r="F145" t="str">
            <v>Aisling</v>
          </cell>
          <cell r="G145" t="str">
            <v>Quinn</v>
          </cell>
          <cell r="H145">
            <v>4166232092</v>
          </cell>
          <cell r="I145" t="str">
            <v>aisling.quinn@hm.com</v>
          </cell>
          <cell r="J145" t="str">
            <v>3401 DUFFERIN STREET</v>
          </cell>
          <cell r="M145" t="str">
            <v xml:space="preserve">Toronto </v>
          </cell>
          <cell r="N145" t="str">
            <v>M1A2T9</v>
          </cell>
          <cell r="O145" t="str">
            <v>3401 DUFFERIN STREET</v>
          </cell>
          <cell r="R145" t="str">
            <v>3401 DUFFERIN STREET</v>
          </cell>
          <cell r="U145" t="str">
            <v xml:space="preserve">Toronto </v>
          </cell>
          <cell r="V145" t="str">
            <v>M1A2T9</v>
          </cell>
          <cell r="W145">
            <v>43399</v>
          </cell>
          <cell r="X145">
            <v>43399</v>
          </cell>
          <cell r="Y145">
            <v>43417</v>
          </cell>
          <cell r="Z145">
            <v>2018</v>
          </cell>
        </row>
        <row r="146">
          <cell r="C146" t="str">
            <v>RTU-1,289</v>
          </cell>
          <cell r="E146" t="str">
            <v>RABBA FINE FOODS 181</v>
          </cell>
          <cell r="F146" t="str">
            <v>Ricky</v>
          </cell>
          <cell r="G146" t="str">
            <v>NLN</v>
          </cell>
          <cell r="H146" t="str">
            <v>416-251-0181</v>
          </cell>
          <cell r="I146" t="str">
            <v>eliea@rabba.com</v>
          </cell>
          <cell r="J146" t="str">
            <v>2125 LAKESHORE BLVD WEST</v>
          </cell>
          <cell r="M146" t="str">
            <v xml:space="preserve">Toronto </v>
          </cell>
          <cell r="N146" t="str">
            <v>M8V 0A5</v>
          </cell>
          <cell r="O146" t="str">
            <v>2125 LAKESHORE BLVD WEST</v>
          </cell>
          <cell r="R146" t="str">
            <v>2125 LAKESHORE BLVD WEST</v>
          </cell>
          <cell r="U146" t="str">
            <v xml:space="preserve">Toronto </v>
          </cell>
          <cell r="V146" t="str">
            <v>M8V 0A5</v>
          </cell>
          <cell r="W146">
            <v>43405</v>
          </cell>
          <cell r="X146">
            <v>43405</v>
          </cell>
          <cell r="Y146">
            <v>43420</v>
          </cell>
          <cell r="Z146">
            <v>2018</v>
          </cell>
        </row>
        <row r="147">
          <cell r="C147" t="str">
            <v>RTU-1,291</v>
          </cell>
          <cell r="E147" t="str">
            <v>BASKIN ROBINS</v>
          </cell>
          <cell r="F147" t="str">
            <v>Imtisal</v>
          </cell>
          <cell r="G147" t="str">
            <v>Kiran</v>
          </cell>
          <cell r="H147" t="str">
            <v>416-231-8585</v>
          </cell>
          <cell r="I147" t="str">
            <v>BR.Humbertown@gmail.com</v>
          </cell>
          <cell r="J147" t="str">
            <v>270 THE KINGSWAY</v>
          </cell>
          <cell r="M147" t="str">
            <v xml:space="preserve">Toronto </v>
          </cell>
          <cell r="N147" t="str">
            <v>M9A3T7</v>
          </cell>
          <cell r="O147" t="str">
            <v>270 THE KINGSWAY</v>
          </cell>
          <cell r="R147" t="str">
            <v>270 THE KINGSWAY</v>
          </cell>
          <cell r="U147" t="str">
            <v xml:space="preserve">Toronto </v>
          </cell>
          <cell r="V147" t="str">
            <v>M9A3T7</v>
          </cell>
          <cell r="W147">
            <v>43409</v>
          </cell>
          <cell r="X147">
            <v>43409</v>
          </cell>
          <cell r="Y147">
            <v>43413</v>
          </cell>
          <cell r="Z147">
            <v>2018</v>
          </cell>
        </row>
        <row r="148">
          <cell r="C148" t="str">
            <v>RTU-1,376</v>
          </cell>
          <cell r="E148" t="str">
            <v>AL HUDA LEBANESE MUSLIM SOCIETY</v>
          </cell>
          <cell r="F148" t="str">
            <v>Ali</v>
          </cell>
          <cell r="G148" t="str">
            <v>Youssef</v>
          </cell>
          <cell r="H148">
            <v>4168586962</v>
          </cell>
          <cell r="I148" t="str">
            <v>Ali@alhudamuslimsociety.com</v>
          </cell>
          <cell r="J148" t="str">
            <v>975 KENNEDY RD</v>
          </cell>
          <cell r="M148" t="str">
            <v xml:space="preserve">Toronto </v>
          </cell>
          <cell r="N148" t="str">
            <v>M1P 2K5</v>
          </cell>
          <cell r="O148" t="str">
            <v>975 KENNEDY RD</v>
          </cell>
          <cell r="R148" t="str">
            <v>975 KENNEDY RD</v>
          </cell>
          <cell r="U148" t="str">
            <v xml:space="preserve">Toronto </v>
          </cell>
          <cell r="V148" t="str">
            <v>M1P 2K5</v>
          </cell>
          <cell r="W148">
            <v>43423</v>
          </cell>
          <cell r="X148">
            <v>43423</v>
          </cell>
          <cell r="Y148">
            <v>43425</v>
          </cell>
          <cell r="Z148">
            <v>2018</v>
          </cell>
        </row>
        <row r="149">
          <cell r="C149" t="str">
            <v>RTU-1,378</v>
          </cell>
          <cell r="E149" t="str">
            <v>COMMON SORT CLOTHING</v>
          </cell>
          <cell r="F149" t="str">
            <v>Nicole</v>
          </cell>
          <cell r="G149" t="str">
            <v>Babin</v>
          </cell>
          <cell r="H149">
            <v>4165681173</v>
          </cell>
          <cell r="I149" t="str">
            <v>nicole@commonsort.com</v>
          </cell>
          <cell r="J149" t="str">
            <v>1414 QUEEN ST W</v>
          </cell>
          <cell r="M149" t="str">
            <v xml:space="preserve">Toronto </v>
          </cell>
          <cell r="N149" t="str">
            <v>M6K 1L9</v>
          </cell>
          <cell r="O149" t="str">
            <v>1414 QUEEN ST W</v>
          </cell>
          <cell r="R149" t="str">
            <v>1414 QUEEN ST W</v>
          </cell>
          <cell r="U149" t="str">
            <v xml:space="preserve">Toronto </v>
          </cell>
          <cell r="V149" t="str">
            <v>M6K 1L9</v>
          </cell>
          <cell r="W149">
            <v>43423</v>
          </cell>
          <cell r="X149">
            <v>43423</v>
          </cell>
          <cell r="Y149">
            <v>43423</v>
          </cell>
          <cell r="Z149">
            <v>2018</v>
          </cell>
        </row>
        <row r="150">
          <cell r="C150" t="str">
            <v>RTU-1,381</v>
          </cell>
          <cell r="E150" t="str">
            <v>TRIM STAMPING INC</v>
          </cell>
          <cell r="F150" t="str">
            <v>Clive</v>
          </cell>
          <cell r="G150" t="str">
            <v>Moorman</v>
          </cell>
          <cell r="H150">
            <v>4163328746</v>
          </cell>
          <cell r="I150" t="str">
            <v>clivem@trimstamping.com</v>
          </cell>
          <cell r="J150" t="str">
            <v>121 MILFORD DR</v>
          </cell>
          <cell r="M150" t="str">
            <v xml:space="preserve">Toronto </v>
          </cell>
          <cell r="N150" t="str">
            <v>M1B 2G6</v>
          </cell>
          <cell r="O150" t="str">
            <v>121 MILFORD DR</v>
          </cell>
          <cell r="R150" t="str">
            <v>121 MILFORD DR</v>
          </cell>
          <cell r="U150" t="str">
            <v xml:space="preserve">Toronto </v>
          </cell>
          <cell r="V150" t="str">
            <v>M1B 2G6</v>
          </cell>
          <cell r="W150">
            <v>43424</v>
          </cell>
          <cell r="X150">
            <v>43424</v>
          </cell>
          <cell r="Y150">
            <v>43424</v>
          </cell>
          <cell r="Z150">
            <v>2018</v>
          </cell>
        </row>
        <row r="151">
          <cell r="C151" t="str">
            <v>RTU-1,394</v>
          </cell>
          <cell r="E151" t="str">
            <v>OM-ANAS ISLAMIC FASHION</v>
          </cell>
          <cell r="F151" t="str">
            <v>Adeeb</v>
          </cell>
          <cell r="G151" t="str">
            <v>Hamed</v>
          </cell>
          <cell r="H151">
            <v>4166029804</v>
          </cell>
          <cell r="I151" t="str">
            <v>adeeb_hamed@hotmail.com</v>
          </cell>
          <cell r="J151" t="str">
            <v>1801 LAWRENCE AVE</v>
          </cell>
          <cell r="M151" t="str">
            <v xml:space="preserve">Toronto </v>
          </cell>
          <cell r="N151" t="str">
            <v>M1R 2X9</v>
          </cell>
          <cell r="O151" t="str">
            <v>1801 LAWRENCE AVE</v>
          </cell>
          <cell r="R151" t="str">
            <v>1801 LAWRENCE AVE</v>
          </cell>
          <cell r="U151" t="str">
            <v xml:space="preserve">Toronto </v>
          </cell>
          <cell r="V151" t="str">
            <v>M1R 2X9</v>
          </cell>
          <cell r="W151">
            <v>43426</v>
          </cell>
          <cell r="X151">
            <v>43426</v>
          </cell>
          <cell r="Y151">
            <v>43495</v>
          </cell>
          <cell r="Z151">
            <v>2019</v>
          </cell>
        </row>
        <row r="152">
          <cell r="C152" t="str">
            <v>RTU-1,396</v>
          </cell>
          <cell r="E152" t="str">
            <v>APPLE MERIT HOLDINGS</v>
          </cell>
          <cell r="F152" t="str">
            <v>Alyssa</v>
          </cell>
          <cell r="G152" t="str">
            <v>Malatesta</v>
          </cell>
          <cell r="H152">
            <v>4164609584</v>
          </cell>
          <cell r="I152" t="str">
            <v>alyssa@malrealestate.com</v>
          </cell>
          <cell r="J152" t="str">
            <v>4250 WESTON RD</v>
          </cell>
          <cell r="M152" t="str">
            <v xml:space="preserve">Toronto </v>
          </cell>
          <cell r="N152" t="str">
            <v>M9L1W9</v>
          </cell>
          <cell r="O152" t="str">
            <v>4250 WESTON RD</v>
          </cell>
          <cell r="R152" t="str">
            <v>4250 WESTON RD</v>
          </cell>
          <cell r="U152" t="str">
            <v xml:space="preserve">Toronto </v>
          </cell>
          <cell r="V152" t="str">
            <v>M9L1W9</v>
          </cell>
          <cell r="W152">
            <v>43417</v>
          </cell>
          <cell r="X152">
            <v>43417</v>
          </cell>
          <cell r="Y152">
            <v>43426</v>
          </cell>
          <cell r="Z152">
            <v>2018</v>
          </cell>
        </row>
        <row r="153">
          <cell r="C153" t="str">
            <v>RTU-1,397</v>
          </cell>
          <cell r="E153" t="str">
            <v>MR CONVENIENCE</v>
          </cell>
          <cell r="F153" t="str">
            <v>Ted</v>
          </cell>
          <cell r="G153" t="str">
            <v>Small</v>
          </cell>
          <cell r="H153">
            <v>4164972511</v>
          </cell>
          <cell r="I153" t="str">
            <v>tsmall@mrconvenience.com</v>
          </cell>
          <cell r="J153" t="str">
            <v>3400 PHARMACY AVE UNIT 1</v>
          </cell>
          <cell r="M153" t="str">
            <v xml:space="preserve">Toronto </v>
          </cell>
          <cell r="N153" t="str">
            <v>M1W3J8</v>
          </cell>
          <cell r="O153" t="str">
            <v>3400 PHARMACY AVE UNIT 1</v>
          </cell>
          <cell r="R153" t="str">
            <v>3400 PHARMACY AVE UNIT 1</v>
          </cell>
          <cell r="U153" t="str">
            <v xml:space="preserve">Toronto </v>
          </cell>
          <cell r="V153" t="str">
            <v>M1W3J8</v>
          </cell>
          <cell r="W153">
            <v>43425</v>
          </cell>
          <cell r="X153">
            <v>43425</v>
          </cell>
          <cell r="Y153">
            <v>43425</v>
          </cell>
          <cell r="Z153">
            <v>2018</v>
          </cell>
        </row>
        <row r="154">
          <cell r="C154" t="str">
            <v>RTU-1,413</v>
          </cell>
          <cell r="E154" t="str">
            <v>BAKERS PANTRY</v>
          </cell>
          <cell r="F154" t="str">
            <v>Basilio</v>
          </cell>
          <cell r="G154" t="str">
            <v>Petrolo</v>
          </cell>
          <cell r="H154">
            <v>4167492700</v>
          </cell>
          <cell r="I154" t="str">
            <v>info@thebakerspantry.ca</v>
          </cell>
          <cell r="J154" t="str">
            <v>861 FENMAR DR</v>
          </cell>
          <cell r="M154" t="str">
            <v xml:space="preserve">Toronto </v>
          </cell>
          <cell r="N154" t="str">
            <v>M9L 1C8</v>
          </cell>
          <cell r="O154" t="str">
            <v>861 FENMAR DR</v>
          </cell>
          <cell r="R154" t="str">
            <v>861 FENMAR DR</v>
          </cell>
          <cell r="U154" t="str">
            <v xml:space="preserve">Toronto </v>
          </cell>
          <cell r="V154" t="str">
            <v>M9L 1C8</v>
          </cell>
          <cell r="W154">
            <v>43431</v>
          </cell>
          <cell r="X154">
            <v>43431</v>
          </cell>
          <cell r="Y154">
            <v>43431</v>
          </cell>
          <cell r="Z154">
            <v>2018</v>
          </cell>
        </row>
        <row r="155">
          <cell r="C155" t="str">
            <v>RTU-1,417</v>
          </cell>
          <cell r="E155" t="str">
            <v>MOUNT ZION FILIPINO SEVEN DAY ADVENTIST</v>
          </cell>
          <cell r="F155" t="str">
            <v>Sereivudh</v>
          </cell>
          <cell r="G155" t="str">
            <v>Ly</v>
          </cell>
          <cell r="H155">
            <v>4166316558</v>
          </cell>
          <cell r="I155" t="str">
            <v>pastorly777@gmail.com</v>
          </cell>
          <cell r="J155" t="str">
            <v>140 SAINT REGIS CRES S</v>
          </cell>
          <cell r="M155" t="str">
            <v xml:space="preserve">Toronto </v>
          </cell>
          <cell r="N155" t="str">
            <v>M3J 1Y8</v>
          </cell>
          <cell r="O155" t="str">
            <v>140 SAINT REGIS CRES S</v>
          </cell>
          <cell r="R155" t="str">
            <v>140 SAINT REGIS CRES S</v>
          </cell>
          <cell r="U155" t="str">
            <v xml:space="preserve">Toronto </v>
          </cell>
          <cell r="V155" t="str">
            <v>M3J 1Y8</v>
          </cell>
          <cell r="W155">
            <v>43430</v>
          </cell>
          <cell r="X155">
            <v>43430</v>
          </cell>
          <cell r="Y155">
            <v>43440</v>
          </cell>
          <cell r="Z155">
            <v>2018</v>
          </cell>
        </row>
        <row r="156">
          <cell r="C156" t="str">
            <v>RTU-1,420</v>
          </cell>
          <cell r="E156" t="str">
            <v>CALIFORNIA BURGER AND GRLL</v>
          </cell>
          <cell r="F156" t="str">
            <v>Zareh</v>
          </cell>
          <cell r="G156" t="str">
            <v>Chahenian</v>
          </cell>
          <cell r="H156" t="str">
            <v>647-964-4527</v>
          </cell>
          <cell r="I156" t="str">
            <v>zarehc@gmail.com</v>
          </cell>
          <cell r="J156" t="str">
            <v>682 CALEDONIA RD</v>
          </cell>
          <cell r="M156" t="str">
            <v xml:space="preserve">Toronto </v>
          </cell>
          <cell r="N156" t="str">
            <v>M6E 4V9</v>
          </cell>
          <cell r="O156" t="str">
            <v>682 CALEDONIA RD</v>
          </cell>
          <cell r="R156" t="str">
            <v>682 CALEDONIA RD</v>
          </cell>
          <cell r="U156" t="str">
            <v xml:space="preserve">Toronto </v>
          </cell>
          <cell r="V156" t="str">
            <v>M6E 4V9</v>
          </cell>
          <cell r="W156">
            <v>43431</v>
          </cell>
          <cell r="X156">
            <v>43431</v>
          </cell>
          <cell r="Y156">
            <v>43432</v>
          </cell>
          <cell r="Z156">
            <v>2018</v>
          </cell>
        </row>
        <row r="157">
          <cell r="C157" t="str">
            <v>RTU-1,423</v>
          </cell>
          <cell r="E157" t="str">
            <v>DCF ADVANCED MARKETING</v>
          </cell>
          <cell r="F157" t="str">
            <v>David</v>
          </cell>
          <cell r="G157" t="str">
            <v>Flynn</v>
          </cell>
          <cell r="H157" t="str">
            <v>647-405-7725</v>
          </cell>
          <cell r="I157" t="str">
            <v>david@dcfadvancedmarketing.com</v>
          </cell>
          <cell r="J157" t="str">
            <v>3979 CHESSWOOD DRIVE</v>
          </cell>
          <cell r="M157" t="str">
            <v xml:space="preserve">Toronto </v>
          </cell>
          <cell r="N157" t="str">
            <v>M3J 2R8</v>
          </cell>
          <cell r="O157" t="str">
            <v>3979 CHESSWOOD DRIVE</v>
          </cell>
          <cell r="R157" t="str">
            <v>3979 CHESSWOOD DRIVE</v>
          </cell>
          <cell r="U157" t="str">
            <v xml:space="preserve">Toronto </v>
          </cell>
          <cell r="V157" t="str">
            <v>M3J 2R8</v>
          </cell>
          <cell r="W157">
            <v>43423</v>
          </cell>
          <cell r="X157">
            <v>43423</v>
          </cell>
          <cell r="Y157">
            <v>43439</v>
          </cell>
          <cell r="Z157">
            <v>2018</v>
          </cell>
        </row>
        <row r="158">
          <cell r="C158" t="str">
            <v>RTU-1,439</v>
          </cell>
          <cell r="E158" t="str">
            <v>2230745 ONTARIO INC</v>
          </cell>
          <cell r="F158" t="str">
            <v>Mangal</v>
          </cell>
          <cell r="G158" t="str">
            <v>Nagra</v>
          </cell>
          <cell r="H158">
            <v>6474673519</v>
          </cell>
          <cell r="I158" t="str">
            <v>sleepdm@gmail.com</v>
          </cell>
          <cell r="J158" t="str">
            <v>6850 FINCH AVE W UNIT 2</v>
          </cell>
          <cell r="M158" t="str">
            <v xml:space="preserve">Toronto </v>
          </cell>
          <cell r="N158" t="str">
            <v>M9W 7K3</v>
          </cell>
          <cell r="O158" t="str">
            <v>6850 FINCH AVE W UNIT 2</v>
          </cell>
          <cell r="R158" t="str">
            <v>6850 FINCH AVE W UNIT 2</v>
          </cell>
          <cell r="U158" t="str">
            <v xml:space="preserve">Toronto </v>
          </cell>
          <cell r="V158" t="str">
            <v>M9W 7K3</v>
          </cell>
          <cell r="W158">
            <v>43423</v>
          </cell>
          <cell r="X158">
            <v>43423</v>
          </cell>
          <cell r="Y158">
            <v>43432</v>
          </cell>
          <cell r="Z158">
            <v>2018</v>
          </cell>
        </row>
        <row r="159">
          <cell r="C159" t="str">
            <v>RTU-1,440</v>
          </cell>
          <cell r="E159" t="str">
            <v>SUBWAY</v>
          </cell>
          <cell r="F159" t="str">
            <v>Jitendra</v>
          </cell>
          <cell r="G159" t="str">
            <v>Patel</v>
          </cell>
          <cell r="H159" t="str">
            <v>647-299-0869</v>
          </cell>
          <cell r="I159" t="str">
            <v>jpsubway@gmail.com</v>
          </cell>
          <cell r="J159" t="str">
            <v xml:space="preserve">2395 EGLINTON </v>
          </cell>
          <cell r="M159" t="str">
            <v xml:space="preserve">Toronto </v>
          </cell>
          <cell r="N159" t="str">
            <v>M1K 2M5</v>
          </cell>
          <cell r="O159" t="str">
            <v xml:space="preserve">2395 EGLINTON </v>
          </cell>
          <cell r="R159" t="str">
            <v xml:space="preserve">2395 EGLINTON </v>
          </cell>
          <cell r="U159" t="str">
            <v xml:space="preserve">Toronto </v>
          </cell>
          <cell r="V159" t="str">
            <v>M1K 2M5</v>
          </cell>
          <cell r="W159">
            <v>43416</v>
          </cell>
          <cell r="X159">
            <v>43416</v>
          </cell>
          <cell r="Y159">
            <v>43462</v>
          </cell>
          <cell r="Z159">
            <v>2018</v>
          </cell>
        </row>
        <row r="160">
          <cell r="C160" t="str">
            <v>RTU-1,442</v>
          </cell>
          <cell r="E160" t="str">
            <v>MENCHIES FROZEN YOGURT</v>
          </cell>
          <cell r="F160" t="str">
            <v>Charlotte</v>
          </cell>
          <cell r="G160" t="str">
            <v>Mcdevitt</v>
          </cell>
          <cell r="H160">
            <v>6476439666</v>
          </cell>
          <cell r="I160" t="str">
            <v>mcdevittcharlotte@gmail.com</v>
          </cell>
          <cell r="J160" t="str">
            <v>3204 YONGE STREET</v>
          </cell>
          <cell r="M160" t="str">
            <v xml:space="preserve">Toronto </v>
          </cell>
          <cell r="N160" t="str">
            <v>M4N 2L2</v>
          </cell>
          <cell r="O160" t="str">
            <v>3204 YONGE STREET</v>
          </cell>
          <cell r="R160" t="str">
            <v>3204 YONGE STREET</v>
          </cell>
          <cell r="U160" t="str">
            <v xml:space="preserve">Toronto </v>
          </cell>
          <cell r="V160" t="str">
            <v>M4N 2L2</v>
          </cell>
          <cell r="W160">
            <v>43432</v>
          </cell>
          <cell r="X160">
            <v>43432</v>
          </cell>
          <cell r="Y160">
            <v>43444</v>
          </cell>
          <cell r="Z160">
            <v>2018</v>
          </cell>
        </row>
        <row r="161">
          <cell r="C161" t="str">
            <v>RTU-1,484</v>
          </cell>
          <cell r="E161" t="str">
            <v>2146918 ONTARIO INC</v>
          </cell>
          <cell r="F161" t="str">
            <v>Zhang</v>
          </cell>
          <cell r="G161" t="str">
            <v>Ping</v>
          </cell>
          <cell r="H161">
            <v>4168767556</v>
          </cell>
          <cell r="I161" t="str">
            <v>PN.ZHANG@HOTMAIL.COM</v>
          </cell>
          <cell r="J161" t="str">
            <v>1290 FINCH AVE W UNIT 5</v>
          </cell>
          <cell r="M161" t="str">
            <v xml:space="preserve">Toronto </v>
          </cell>
          <cell r="N161" t="str">
            <v>M3J 3K3</v>
          </cell>
          <cell r="O161" t="str">
            <v>1290 FINCH AVE W UNIT 5</v>
          </cell>
          <cell r="R161" t="str">
            <v>1290 FINCH AVE W UNIT 5</v>
          </cell>
          <cell r="U161" t="str">
            <v xml:space="preserve">Toronto </v>
          </cell>
          <cell r="V161" t="str">
            <v>M3J 3K3</v>
          </cell>
          <cell r="W161">
            <v>43434</v>
          </cell>
          <cell r="X161">
            <v>43434</v>
          </cell>
          <cell r="Y161">
            <v>43434</v>
          </cell>
          <cell r="Z161">
            <v>2018</v>
          </cell>
        </row>
        <row r="162">
          <cell r="C162" t="str">
            <v>RTU-1,488</v>
          </cell>
          <cell r="E162" t="str">
            <v>ACCESS CANADA EQUIPMENT</v>
          </cell>
          <cell r="F162" t="str">
            <v>Paul</v>
          </cell>
          <cell r="G162" t="str">
            <v>Wilson</v>
          </cell>
          <cell r="H162">
            <v>4164589683</v>
          </cell>
          <cell r="I162" t="str">
            <v>wilsonp@oshanter.com</v>
          </cell>
          <cell r="J162" t="str">
            <v>146 MILLWICK DR UNIT 10</v>
          </cell>
          <cell r="M162" t="str">
            <v xml:space="preserve">Toronto </v>
          </cell>
          <cell r="N162" t="str">
            <v>M9L 1Y6</v>
          </cell>
          <cell r="O162" t="str">
            <v>146 MILLWICK DR UNIT 10</v>
          </cell>
          <cell r="R162" t="str">
            <v>146 MILLWICK DR UNIT 10</v>
          </cell>
          <cell r="U162" t="str">
            <v xml:space="preserve">Toronto </v>
          </cell>
          <cell r="V162" t="str">
            <v>M9L 1Y6</v>
          </cell>
          <cell r="W162">
            <v>43434</v>
          </cell>
          <cell r="X162">
            <v>43434</v>
          </cell>
          <cell r="Y162">
            <v>43434</v>
          </cell>
          <cell r="Z162">
            <v>2018</v>
          </cell>
        </row>
        <row r="163">
          <cell r="C163" t="str">
            <v>RTU-1,512</v>
          </cell>
          <cell r="E163" t="str">
            <v xml:space="preserve">SUBWAY </v>
          </cell>
          <cell r="F163" t="str">
            <v>Jitendra</v>
          </cell>
          <cell r="G163" t="str">
            <v>Patel</v>
          </cell>
          <cell r="H163" t="str">
            <v>647-299-0869</v>
          </cell>
          <cell r="I163" t="str">
            <v>jpsubway@gmail.com</v>
          </cell>
          <cell r="J163" t="str">
            <v>1060 KENNEDY ROAD, UNIT # 3</v>
          </cell>
          <cell r="M163" t="str">
            <v xml:space="preserve">Toronto </v>
          </cell>
          <cell r="N163" t="str">
            <v>M1P 2K7</v>
          </cell>
          <cell r="O163" t="str">
            <v>1060 KENNEDY ROAD, UNIT # 3</v>
          </cell>
          <cell r="R163" t="str">
            <v>1060 KENNEDY ROAD, UNIT # 3</v>
          </cell>
          <cell r="U163" t="str">
            <v xml:space="preserve">Toronto </v>
          </cell>
          <cell r="V163" t="str">
            <v>M1P 2K7</v>
          </cell>
          <cell r="W163">
            <v>43416</v>
          </cell>
          <cell r="X163">
            <v>43416</v>
          </cell>
          <cell r="Y163">
            <v>43432</v>
          </cell>
          <cell r="Z163">
            <v>2018</v>
          </cell>
        </row>
        <row r="164">
          <cell r="C164" t="str">
            <v>RTU-1,548</v>
          </cell>
          <cell r="E164" t="str">
            <v>Bais Chaya Mushka School</v>
          </cell>
          <cell r="F164" t="str">
            <v>Rabbi Nochum</v>
          </cell>
          <cell r="G164" t="str">
            <v>Sosover</v>
          </cell>
          <cell r="H164" t="str">
            <v>(416) 398-9532</v>
          </cell>
          <cell r="I164" t="str">
            <v>nsosover@gmail.com</v>
          </cell>
          <cell r="J164" t="str">
            <v>4375 chesswood dr</v>
          </cell>
          <cell r="M164" t="str">
            <v xml:space="preserve">Toronto </v>
          </cell>
          <cell r="N164" t="str">
            <v>M3J 2C2</v>
          </cell>
          <cell r="O164" t="str">
            <v>4375 chesswood dr</v>
          </cell>
          <cell r="R164" t="str">
            <v>4375 chesswood dr</v>
          </cell>
          <cell r="U164" t="str">
            <v xml:space="preserve">Toronto </v>
          </cell>
          <cell r="V164" t="str">
            <v>M3J 2C2</v>
          </cell>
          <cell r="W164">
            <v>43461</v>
          </cell>
          <cell r="X164">
            <v>43461</v>
          </cell>
          <cell r="Y164">
            <v>43461</v>
          </cell>
          <cell r="Z164">
            <v>2018</v>
          </cell>
        </row>
        <row r="165">
          <cell r="C165" t="str">
            <v>RTU-1,590</v>
          </cell>
          <cell r="E165" t="str">
            <v>FITNESS WORKS FOR WOMEN INC</v>
          </cell>
          <cell r="F165" t="str">
            <v>Ariella</v>
          </cell>
          <cell r="G165" t="str">
            <v>Tsafatinos</v>
          </cell>
          <cell r="H165" t="str">
            <v>(416) 691-2348</v>
          </cell>
          <cell r="I165" t="str">
            <v>bfit@fitnessworksforwomen.ca</v>
          </cell>
          <cell r="J165" t="str">
            <v>2171 QUEEN ST E FLOOR 2</v>
          </cell>
          <cell r="M165" t="str">
            <v xml:space="preserve">Toronto </v>
          </cell>
          <cell r="N165" t="str">
            <v>M4E 1E5</v>
          </cell>
          <cell r="O165" t="str">
            <v>2171 QUEEN ST E FLOOR 2</v>
          </cell>
          <cell r="R165" t="str">
            <v>2171 QUEEN ST E FLOOR 2</v>
          </cell>
          <cell r="U165" t="str">
            <v xml:space="preserve">Toronto </v>
          </cell>
          <cell r="V165" t="str">
            <v>M4E 1E5</v>
          </cell>
          <cell r="W165">
            <v>43527</v>
          </cell>
          <cell r="X165">
            <v>43527</v>
          </cell>
          <cell r="Y165">
            <v>43528</v>
          </cell>
          <cell r="Z165">
            <v>2019</v>
          </cell>
        </row>
        <row r="166">
          <cell r="C166" t="str">
            <v>RTU-1,646</v>
          </cell>
          <cell r="E166" t="str">
            <v>FOOD GALORE GROCERY</v>
          </cell>
          <cell r="F166" t="str">
            <v>Suketa</v>
          </cell>
          <cell r="G166" t="str">
            <v>Patel</v>
          </cell>
          <cell r="H166" t="str">
            <v>416-244-2999</v>
          </cell>
          <cell r="I166" t="str">
            <v>suketapatel@yahoo.ca</v>
          </cell>
          <cell r="J166" t="str">
            <v>504 TRETHEWEY DR</v>
          </cell>
          <cell r="M166" t="str">
            <v xml:space="preserve">Toronto </v>
          </cell>
          <cell r="N166" t="str">
            <v>M6M 4C2</v>
          </cell>
          <cell r="O166" t="str">
            <v>504 TRETHEWEY DR</v>
          </cell>
          <cell r="R166" t="str">
            <v>504 TRETHEWEY DR</v>
          </cell>
          <cell r="U166" t="str">
            <v xml:space="preserve">Toronto </v>
          </cell>
          <cell r="V166" t="str">
            <v>M6M 4C2</v>
          </cell>
          <cell r="W166">
            <v>43501</v>
          </cell>
          <cell r="X166">
            <v>43501</v>
          </cell>
          <cell r="Y166">
            <v>43530</v>
          </cell>
          <cell r="Z166">
            <v>2019</v>
          </cell>
        </row>
        <row r="167">
          <cell r="C167" t="str">
            <v>RTU-1,676</v>
          </cell>
          <cell r="E167" t="str">
            <v>KIK OPERATING PARTNERSHIP</v>
          </cell>
          <cell r="F167" t="str">
            <v>Chetan</v>
          </cell>
          <cell r="G167" t="str">
            <v>Pathak</v>
          </cell>
          <cell r="H167">
            <v>6477176688</v>
          </cell>
          <cell r="I167" t="str">
            <v>cpathak@kikcorp.com</v>
          </cell>
          <cell r="J167" t="str">
            <v>2000 KIPLING AVE</v>
          </cell>
          <cell r="M167" t="str">
            <v xml:space="preserve">Toronto </v>
          </cell>
          <cell r="N167" t="str">
            <v>M9W 4J6</v>
          </cell>
          <cell r="O167" t="str">
            <v>2000 KIPLING AVE</v>
          </cell>
          <cell r="R167" t="str">
            <v>2000 KIPLING AVE</v>
          </cell>
          <cell r="U167" t="str">
            <v xml:space="preserve">Toronto </v>
          </cell>
          <cell r="V167" t="str">
            <v>M9W 4J6</v>
          </cell>
          <cell r="W167">
            <v>43502</v>
          </cell>
          <cell r="X167">
            <v>43502</v>
          </cell>
          <cell r="Y167">
            <v>43525</v>
          </cell>
          <cell r="Z167">
            <v>2019</v>
          </cell>
        </row>
        <row r="168">
          <cell r="C168" t="str">
            <v>RTU-1,677</v>
          </cell>
          <cell r="E168" t="str">
            <v>CAMERON ADVERTISING</v>
          </cell>
          <cell r="F168" t="str">
            <v>Jim</v>
          </cell>
          <cell r="G168" t="str">
            <v>Richardson</v>
          </cell>
          <cell r="H168" t="str">
            <v>(416) 752-7220</v>
          </cell>
          <cell r="I168" t="str">
            <v>jim@camad.com</v>
          </cell>
          <cell r="J168" t="str">
            <v>16 NANTUCKET BLVD</v>
          </cell>
          <cell r="M168" t="str">
            <v xml:space="preserve">Toronto </v>
          </cell>
          <cell r="N168" t="str">
            <v>M1P 2N4</v>
          </cell>
          <cell r="O168" t="str">
            <v>16 NANTUCKET BLVD</v>
          </cell>
          <cell r="R168" t="str">
            <v>16 NANTUCKET BLVD</v>
          </cell>
          <cell r="U168" t="str">
            <v xml:space="preserve">Toronto </v>
          </cell>
          <cell r="V168" t="str">
            <v>M1P 2N4</v>
          </cell>
          <cell r="W168">
            <v>43495</v>
          </cell>
          <cell r="X168">
            <v>43495</v>
          </cell>
          <cell r="Y168">
            <v>43496</v>
          </cell>
          <cell r="Z168">
            <v>2019</v>
          </cell>
        </row>
        <row r="169">
          <cell r="C169" t="str">
            <v>RTU-1,682</v>
          </cell>
          <cell r="E169" t="str">
            <v>K0RNERSTONE'S BAR AND GRILL</v>
          </cell>
          <cell r="F169" t="str">
            <v>Suda</v>
          </cell>
          <cell r="G169" t="str">
            <v>Balasingam</v>
          </cell>
          <cell r="H169" t="str">
            <v>(416) 840-4238</v>
          </cell>
          <cell r="I169" t="str">
            <v>suda4@rogers.com</v>
          </cell>
          <cell r="J169" t="str">
            <v>1601 BIRCHMOUNT RD UNIT-2</v>
          </cell>
          <cell r="M169" t="str">
            <v xml:space="preserve">Toronto </v>
          </cell>
          <cell r="N169" t="str">
            <v>M1P 2H5</v>
          </cell>
          <cell r="O169" t="str">
            <v>1601 BIRCHMOUNT RD UNIT-2</v>
          </cell>
          <cell r="R169" t="str">
            <v>1601 BIRCHMOUNT RD UNIT-2</v>
          </cell>
          <cell r="U169" t="str">
            <v xml:space="preserve">Toronto </v>
          </cell>
          <cell r="V169" t="str">
            <v>M1P 2H5</v>
          </cell>
          <cell r="W169">
            <v>43481</v>
          </cell>
          <cell r="X169">
            <v>43481</v>
          </cell>
          <cell r="Y169">
            <v>43489</v>
          </cell>
          <cell r="Z169">
            <v>2019</v>
          </cell>
        </row>
        <row r="170">
          <cell r="C170" t="str">
            <v>RTU-1,683</v>
          </cell>
          <cell r="E170" t="str">
            <v>SILVER CRYSTAL SPORTS INC</v>
          </cell>
          <cell r="F170" t="str">
            <v>Jeff</v>
          </cell>
          <cell r="G170" t="str">
            <v>Silver</v>
          </cell>
          <cell r="H170" t="str">
            <v>(416) 784-9190</v>
          </cell>
          <cell r="I170" t="str">
            <v>jeff@silvercrystalsports.com</v>
          </cell>
          <cell r="J170" t="str">
            <v>1141 ROSELAWN AVE</v>
          </cell>
          <cell r="M170" t="str">
            <v xml:space="preserve">Toronto </v>
          </cell>
          <cell r="N170" t="str">
            <v>M6B 1C5</v>
          </cell>
          <cell r="O170" t="str">
            <v>1141 ROSELAWN AVE</v>
          </cell>
          <cell r="R170" t="str">
            <v>1141 ROSELAWN AVE</v>
          </cell>
          <cell r="U170" t="str">
            <v xml:space="preserve">Toronto </v>
          </cell>
          <cell r="V170" t="str">
            <v>M6B 1C5</v>
          </cell>
          <cell r="W170">
            <v>43481</v>
          </cell>
          <cell r="X170">
            <v>43481</v>
          </cell>
          <cell r="Y170">
            <v>43490</v>
          </cell>
          <cell r="Z170">
            <v>2019</v>
          </cell>
        </row>
        <row r="171">
          <cell r="C171" t="str">
            <v>RTU-1,684</v>
          </cell>
          <cell r="E171" t="str">
            <v>SAFE DESIGN APPAREL LTD</v>
          </cell>
          <cell r="F171" t="str">
            <v>William (Bill)</v>
          </cell>
          <cell r="G171" t="str">
            <v>Sparfel</v>
          </cell>
          <cell r="H171">
            <v>4162539122</v>
          </cell>
          <cell r="I171" t="str">
            <v>bill@safedesign.com</v>
          </cell>
          <cell r="J171" t="str">
            <v>36 TORLAKE CRES</v>
          </cell>
          <cell r="M171" t="str">
            <v xml:space="preserve">Toronto </v>
          </cell>
          <cell r="N171" t="str">
            <v>M8Z 1B3</v>
          </cell>
          <cell r="O171" t="str">
            <v>36 TORLAKE CRES</v>
          </cell>
          <cell r="R171" t="str">
            <v>36 TORLAKE CRES</v>
          </cell>
          <cell r="U171" t="str">
            <v xml:space="preserve">Toronto </v>
          </cell>
          <cell r="V171" t="str">
            <v>M8Z 1B3</v>
          </cell>
          <cell r="W171">
            <v>43518</v>
          </cell>
          <cell r="X171">
            <v>43518</v>
          </cell>
          <cell r="Y171">
            <v>43525</v>
          </cell>
          <cell r="Z171">
            <v>2019</v>
          </cell>
        </row>
        <row r="172">
          <cell r="C172" t="str">
            <v>RTU-1,686</v>
          </cell>
          <cell r="E172" t="str">
            <v>CHURCH OF THE NATIVITY</v>
          </cell>
          <cell r="F172" t="str">
            <v>Brian</v>
          </cell>
          <cell r="G172" t="str">
            <v>Chandler</v>
          </cell>
          <cell r="H172" t="str">
            <v>416-284-2728</v>
          </cell>
          <cell r="I172" t="str">
            <v>office@thechurchofthenativity.org</v>
          </cell>
          <cell r="J172" t="str">
            <v>10 SEWELLS ROAD</v>
          </cell>
          <cell r="M172" t="str">
            <v xml:space="preserve">Toronto </v>
          </cell>
          <cell r="N172" t="str">
            <v>M1B 3G5</v>
          </cell>
          <cell r="O172" t="str">
            <v>10 SEWELLS ROAD</v>
          </cell>
          <cell r="R172" t="str">
            <v>10 SEWELLS ROAD</v>
          </cell>
          <cell r="U172" t="str">
            <v xml:space="preserve">Toronto </v>
          </cell>
          <cell r="V172" t="str">
            <v>M1B 3G5</v>
          </cell>
          <cell r="W172">
            <v>43516</v>
          </cell>
          <cell r="X172">
            <v>43516</v>
          </cell>
          <cell r="Y172">
            <v>43528</v>
          </cell>
          <cell r="Z172">
            <v>2019</v>
          </cell>
        </row>
        <row r="173">
          <cell r="C173" t="str">
            <v>RTU-1,690</v>
          </cell>
          <cell r="E173" t="str">
            <v>CLICK HOME FURNISHINGS</v>
          </cell>
          <cell r="F173" t="str">
            <v>Ajmal</v>
          </cell>
          <cell r="G173" t="str">
            <v>Sheikh</v>
          </cell>
          <cell r="H173" t="str">
            <v>(416) 285-1047</v>
          </cell>
          <cell r="I173" t="str">
            <v>dinesuites@yahoo.ca</v>
          </cell>
          <cell r="J173" t="str">
            <v>1323 KENNEDY RD</v>
          </cell>
          <cell r="M173" t="str">
            <v xml:space="preserve">Toronto </v>
          </cell>
          <cell r="N173" t="str">
            <v>M1P 2L6</v>
          </cell>
          <cell r="O173" t="str">
            <v>1323 KENNEDY RD</v>
          </cell>
          <cell r="R173" t="str">
            <v>1323 KENNEDY RD</v>
          </cell>
          <cell r="U173" t="str">
            <v xml:space="preserve">Toronto </v>
          </cell>
          <cell r="V173" t="str">
            <v>M1P 2L6</v>
          </cell>
          <cell r="W173">
            <v>43515</v>
          </cell>
          <cell r="X173">
            <v>43515</v>
          </cell>
          <cell r="Y173">
            <v>43515</v>
          </cell>
          <cell r="Z173">
            <v>2019</v>
          </cell>
        </row>
        <row r="174">
          <cell r="C174" t="str">
            <v>RTU-1,693</v>
          </cell>
          <cell r="E174" t="str">
            <v>CITY FISH MARKET LTD.</v>
          </cell>
          <cell r="F174" t="str">
            <v>Adam</v>
          </cell>
          <cell r="G174" t="str">
            <v>Nikoletsos</v>
          </cell>
          <cell r="H174" t="str">
            <v>(416) 256-7373</v>
          </cell>
          <cell r="I174" t="str">
            <v>adam@cityfishmarket.ca</v>
          </cell>
          <cell r="J174" t="str">
            <v>2929 DUFFERIN ST</v>
          </cell>
          <cell r="M174" t="str">
            <v xml:space="preserve">Toronto </v>
          </cell>
          <cell r="N174" t="str">
            <v>M6B 3S7</v>
          </cell>
          <cell r="O174" t="str">
            <v>2929 DUFFERIN ST</v>
          </cell>
          <cell r="R174" t="str">
            <v>2929 DUFFERIN ST</v>
          </cell>
          <cell r="U174" t="str">
            <v xml:space="preserve">Toronto </v>
          </cell>
          <cell r="V174" t="str">
            <v>M6B 3S7</v>
          </cell>
          <cell r="W174">
            <v>43528</v>
          </cell>
          <cell r="X174">
            <v>43528</v>
          </cell>
          <cell r="Y174">
            <v>43528</v>
          </cell>
          <cell r="Z174">
            <v>2019</v>
          </cell>
        </row>
        <row r="175">
          <cell r="C175" t="str">
            <v>RTU-1,724</v>
          </cell>
          <cell r="E175" t="str">
            <v>REID'S DISTILLERY INC</v>
          </cell>
          <cell r="F175" t="str">
            <v>Graham</v>
          </cell>
          <cell r="G175" t="str">
            <v>Reid</v>
          </cell>
          <cell r="H175" t="str">
            <v>(416) 417-5662</v>
          </cell>
          <cell r="I175" t="str">
            <v>graham@reidsdistillery.com</v>
          </cell>
          <cell r="J175" t="str">
            <v>32 LOGAN AVE 600V</v>
          </cell>
          <cell r="M175" t="str">
            <v xml:space="preserve">Toronto </v>
          </cell>
          <cell r="N175" t="str">
            <v>M4M 2M8</v>
          </cell>
          <cell r="O175" t="str">
            <v>32 LOGAN AVE 600V</v>
          </cell>
          <cell r="R175" t="str">
            <v>32 LOGAN AVE 600V</v>
          </cell>
          <cell r="U175" t="str">
            <v xml:space="preserve">Toronto </v>
          </cell>
          <cell r="V175" t="str">
            <v>M4M 2M8</v>
          </cell>
          <cell r="W175">
            <v>43516</v>
          </cell>
          <cell r="X175">
            <v>43516</v>
          </cell>
          <cell r="Y175">
            <v>43516</v>
          </cell>
          <cell r="Z175">
            <v>2019</v>
          </cell>
        </row>
        <row r="176">
          <cell r="C176" t="str">
            <v>RTU-1,743</v>
          </cell>
          <cell r="E176" t="str">
            <v>STELLA'S PLACE</v>
          </cell>
          <cell r="F176" t="str">
            <v>Dennis</v>
          </cell>
          <cell r="G176" t="str">
            <v>Witty</v>
          </cell>
          <cell r="H176" t="str">
            <v>(416) 461-2345</v>
          </cell>
          <cell r="I176" t="str">
            <v>rwitty@stellasplace.ca</v>
          </cell>
          <cell r="J176" t="str">
            <v>16 CAMDEN ST</v>
          </cell>
          <cell r="M176" t="str">
            <v xml:space="preserve">Toronto </v>
          </cell>
          <cell r="N176" t="str">
            <v>M5V 1V1</v>
          </cell>
          <cell r="O176" t="str">
            <v>16 CAMDEN ST</v>
          </cell>
          <cell r="R176" t="str">
            <v>16 CAMDEN ST</v>
          </cell>
          <cell r="U176" t="str">
            <v xml:space="preserve">Toronto </v>
          </cell>
          <cell r="V176" t="str">
            <v>M5V 1V1</v>
          </cell>
          <cell r="W176">
            <v>43515</v>
          </cell>
          <cell r="X176">
            <v>43515</v>
          </cell>
          <cell r="Y176">
            <v>43524</v>
          </cell>
          <cell r="Z176">
            <v>2019</v>
          </cell>
        </row>
        <row r="177">
          <cell r="C177" t="str">
            <v>RTU-1,745</v>
          </cell>
          <cell r="E177" t="str">
            <v>CAR TECH AUTOMOTIVE LTD</v>
          </cell>
          <cell r="F177" t="str">
            <v>Steven</v>
          </cell>
          <cell r="G177" t="str">
            <v>Zhu</v>
          </cell>
          <cell r="H177" t="str">
            <v>(416) 412-1999</v>
          </cell>
          <cell r="I177" t="str">
            <v>wind_ck@msn.com</v>
          </cell>
          <cell r="J177" t="str">
            <v>1535 WARDEN AVE</v>
          </cell>
          <cell r="M177" t="str">
            <v xml:space="preserve">Toronto </v>
          </cell>
          <cell r="N177" t="str">
            <v>M1R 4Z8</v>
          </cell>
          <cell r="O177" t="str">
            <v>1535 WARDEN AVE</v>
          </cell>
          <cell r="R177" t="str">
            <v>1535 WARDEN AVE</v>
          </cell>
          <cell r="U177" t="str">
            <v xml:space="preserve">Toronto </v>
          </cell>
          <cell r="V177" t="str">
            <v>M1R 4Z8</v>
          </cell>
          <cell r="W177">
            <v>43518</v>
          </cell>
          <cell r="X177">
            <v>43518</v>
          </cell>
          <cell r="Y177">
            <v>43525</v>
          </cell>
          <cell r="Z177">
            <v>2019</v>
          </cell>
        </row>
        <row r="178">
          <cell r="C178" t="str">
            <v>RTU-1,750</v>
          </cell>
          <cell r="E178" t="str">
            <v>ZAKUSON INC</v>
          </cell>
          <cell r="F178" t="str">
            <v>Fima</v>
          </cell>
          <cell r="G178" t="str">
            <v>Sitsker</v>
          </cell>
          <cell r="H178" t="str">
            <v>(416) 661-5455</v>
          </cell>
          <cell r="I178" t="str">
            <v>office@zakuson.ca</v>
          </cell>
          <cell r="J178" t="str">
            <v>601 MAGNETIC DR UNIT 27</v>
          </cell>
          <cell r="M178" t="str">
            <v xml:space="preserve">Toronto </v>
          </cell>
          <cell r="N178" t="str">
            <v>M3J 3J2</v>
          </cell>
          <cell r="O178" t="str">
            <v>601 MAGNETIC DR UNIT 27</v>
          </cell>
          <cell r="R178" t="str">
            <v>601 MAGNETIC DR UNIT 27</v>
          </cell>
          <cell r="U178" t="str">
            <v xml:space="preserve">Toronto </v>
          </cell>
          <cell r="V178" t="str">
            <v>M3J 3J2</v>
          </cell>
          <cell r="W178">
            <v>43531</v>
          </cell>
          <cell r="X178">
            <v>43531</v>
          </cell>
          <cell r="Y178">
            <v>43531</v>
          </cell>
          <cell r="Z178">
            <v>2019</v>
          </cell>
        </row>
        <row r="179">
          <cell r="C179" t="str">
            <v>RTU-1,753</v>
          </cell>
          <cell r="E179" t="str">
            <v>SOVANA MANAGEMENT INC.</v>
          </cell>
          <cell r="F179" t="str">
            <v>Manny</v>
          </cell>
          <cell r="G179" t="str">
            <v>Tiseo</v>
          </cell>
          <cell r="H179">
            <v>4162482444</v>
          </cell>
          <cell r="I179" t="str">
            <v>sovana@rogers.com</v>
          </cell>
          <cell r="J179" t="str">
            <v>75 FOUR WINDS DR UNIT HOUSE</v>
          </cell>
          <cell r="M179" t="str">
            <v xml:space="preserve">Toronto </v>
          </cell>
          <cell r="N179" t="str">
            <v>M3J 1K7</v>
          </cell>
          <cell r="O179" t="str">
            <v>75 FOUR WINDS DR UNIT HOUSE</v>
          </cell>
          <cell r="R179" t="str">
            <v>75 FOUR WINDS DR UNIT HOUSE</v>
          </cell>
          <cell r="U179" t="str">
            <v xml:space="preserve">Toronto </v>
          </cell>
          <cell r="V179" t="str">
            <v>M3J 1K7</v>
          </cell>
          <cell r="W179">
            <v>43529</v>
          </cell>
          <cell r="X179">
            <v>43529</v>
          </cell>
          <cell r="Y179">
            <v>43529</v>
          </cell>
          <cell r="Z179">
            <v>2019</v>
          </cell>
        </row>
        <row r="180">
          <cell r="C180" t="str">
            <v>RTU-1,755</v>
          </cell>
          <cell r="E180" t="str">
            <v>FOSON KITCHEN AND BATH INC.</v>
          </cell>
          <cell r="F180" t="str">
            <v>Jason</v>
          </cell>
          <cell r="G180" t="str">
            <v>Chan</v>
          </cell>
          <cell r="H180" t="str">
            <v>647-887-0400</v>
          </cell>
          <cell r="I180" t="str">
            <v>jason@foson.ca</v>
          </cell>
          <cell r="J180" t="str">
            <v>2351 KINGSTON RD UNIT A</v>
          </cell>
          <cell r="M180" t="str">
            <v xml:space="preserve">Toronto </v>
          </cell>
          <cell r="N180" t="str">
            <v>M1N 1V1</v>
          </cell>
          <cell r="O180" t="str">
            <v>2351 KINGSTON RD UNIT A</v>
          </cell>
          <cell r="R180" t="str">
            <v>2351 KINGSTON RD UNIT A</v>
          </cell>
          <cell r="U180" t="str">
            <v xml:space="preserve">Toronto </v>
          </cell>
          <cell r="V180" t="str">
            <v>M1N 1V1</v>
          </cell>
          <cell r="W180">
            <v>43532</v>
          </cell>
          <cell r="X180">
            <v>43532</v>
          </cell>
          <cell r="Y180">
            <v>43532</v>
          </cell>
          <cell r="Z180">
            <v>2019</v>
          </cell>
        </row>
        <row r="181">
          <cell r="C181" t="str">
            <v>RTU-1,756</v>
          </cell>
          <cell r="E181" t="str">
            <v>MAYUR FINE INDIAN CUISINE</v>
          </cell>
          <cell r="F181" t="str">
            <v>Tej</v>
          </cell>
          <cell r="G181" t="str">
            <v>Sapkota</v>
          </cell>
          <cell r="H181" t="str">
            <v>(647) 348-8484</v>
          </cell>
          <cell r="I181" t="str">
            <v>sapkota30@gmail.com</v>
          </cell>
          <cell r="J181" t="str">
            <v>80 ELLESMERE RD UNIT 6</v>
          </cell>
          <cell r="M181" t="str">
            <v xml:space="preserve">Toronto </v>
          </cell>
          <cell r="N181" t="str">
            <v>M1R 4C2</v>
          </cell>
          <cell r="O181" t="str">
            <v>80 ELLESMERE RD UNIT 6</v>
          </cell>
          <cell r="R181" t="str">
            <v>80 ELLESMERE RD UNIT 6</v>
          </cell>
          <cell r="U181" t="str">
            <v xml:space="preserve">Toronto </v>
          </cell>
          <cell r="V181" t="str">
            <v>M1R 4C2</v>
          </cell>
          <cell r="W181">
            <v>43532</v>
          </cell>
          <cell r="X181">
            <v>43532</v>
          </cell>
          <cell r="Y181">
            <v>43532</v>
          </cell>
          <cell r="Z181">
            <v>2019</v>
          </cell>
        </row>
        <row r="182">
          <cell r="C182" t="str">
            <v>RTU-1,760</v>
          </cell>
          <cell r="E182" t="str">
            <v xml:space="preserve">THE COMMON </v>
          </cell>
          <cell r="F182" t="str">
            <v>Edward</v>
          </cell>
          <cell r="G182" t="str">
            <v>Lau</v>
          </cell>
          <cell r="H182">
            <v>4168871281</v>
          </cell>
          <cell r="I182" t="str">
            <v>edwardlau18@gmail.com</v>
          </cell>
          <cell r="J182" t="str">
            <v>1028 BLOOR ST W</v>
          </cell>
          <cell r="M182" t="str">
            <v xml:space="preserve">Toronto </v>
          </cell>
          <cell r="N182" t="str">
            <v>M6H 1M2</v>
          </cell>
          <cell r="O182" t="str">
            <v>1028 BLOOR ST W</v>
          </cell>
          <cell r="R182" t="str">
            <v>1028 BLOOR ST W</v>
          </cell>
          <cell r="U182" t="str">
            <v xml:space="preserve">Toronto </v>
          </cell>
          <cell r="V182" t="str">
            <v>M6H 1M2</v>
          </cell>
          <cell r="W182">
            <v>43545</v>
          </cell>
          <cell r="X182">
            <v>43545</v>
          </cell>
          <cell r="Y182">
            <v>43545</v>
          </cell>
          <cell r="Z182">
            <v>2019</v>
          </cell>
        </row>
        <row r="183">
          <cell r="C183" t="str">
            <v>RTU-1,767</v>
          </cell>
          <cell r="E183" t="str">
            <v>SOFA 999 MANAGEMENT</v>
          </cell>
          <cell r="F183" t="str">
            <v>Li</v>
          </cell>
          <cell r="G183" t="str">
            <v>luo</v>
          </cell>
          <cell r="H183" t="str">
            <v>(647) 886-8338</v>
          </cell>
          <cell r="I183" t="str">
            <v>meuble999@gmail.com</v>
          </cell>
          <cell r="J183" t="str">
            <v>4075 GORDON BAKER RD</v>
          </cell>
          <cell r="M183" t="str">
            <v xml:space="preserve">Toronto </v>
          </cell>
          <cell r="N183" t="str">
            <v>M1W 2P4</v>
          </cell>
          <cell r="O183" t="str">
            <v>4075 GORDON BAKER RD</v>
          </cell>
          <cell r="R183" t="str">
            <v>4075 GORDON BAKER RD</v>
          </cell>
          <cell r="U183" t="str">
            <v xml:space="preserve">Toronto </v>
          </cell>
          <cell r="V183" t="str">
            <v>M1W 2P4</v>
          </cell>
          <cell r="W183">
            <v>43537</v>
          </cell>
          <cell r="X183">
            <v>43537</v>
          </cell>
          <cell r="Y183">
            <v>43538</v>
          </cell>
          <cell r="Z183">
            <v>2019</v>
          </cell>
        </row>
        <row r="184">
          <cell r="C184" t="str">
            <v>RTU-1,768</v>
          </cell>
          <cell r="E184" t="str">
            <v>IMPORT TEMPTATION</v>
          </cell>
          <cell r="F184" t="str">
            <v>Frank</v>
          </cell>
          <cell r="G184" t="str">
            <v>Khalilnia</v>
          </cell>
          <cell r="H184" t="str">
            <v>(416) 256-3150</v>
          </cell>
          <cell r="I184" t="str">
            <v>fkhalilnia@rogers.com</v>
          </cell>
          <cell r="J184" t="str">
            <v>188 BENTWORTH AVE</v>
          </cell>
          <cell r="M184" t="str">
            <v xml:space="preserve">Toronto </v>
          </cell>
          <cell r="N184" t="str">
            <v>M6A 1P8</v>
          </cell>
          <cell r="O184" t="str">
            <v>188 BENTWORTH AVE</v>
          </cell>
          <cell r="R184" t="str">
            <v>188 BENTWORTH AVE</v>
          </cell>
          <cell r="U184" t="str">
            <v xml:space="preserve">Toronto </v>
          </cell>
          <cell r="V184" t="str">
            <v>M6A 1P8</v>
          </cell>
          <cell r="W184">
            <v>43543</v>
          </cell>
          <cell r="X184">
            <v>43543</v>
          </cell>
          <cell r="Y184">
            <v>43543</v>
          </cell>
          <cell r="Z184">
            <v>2019</v>
          </cell>
        </row>
        <row r="185">
          <cell r="C185" t="str">
            <v>RTU-1,769</v>
          </cell>
          <cell r="E185" t="str">
            <v>PROFESSIONAL COMMUNICATION</v>
          </cell>
          <cell r="F185" t="str">
            <v>Rick</v>
          </cell>
          <cell r="G185" t="str">
            <v>Kushnir</v>
          </cell>
          <cell r="H185" t="str">
            <v>(416) 258-6138</v>
          </cell>
          <cell r="I185" t="str">
            <v>rickkushnir@hotmail.com</v>
          </cell>
          <cell r="J185" t="str">
            <v>1184 KENNEDY RD</v>
          </cell>
          <cell r="M185" t="str">
            <v xml:space="preserve">Toronto </v>
          </cell>
          <cell r="N185" t="str">
            <v>M1P 2L1</v>
          </cell>
          <cell r="O185" t="str">
            <v>1184 KENNEDY RD</v>
          </cell>
          <cell r="R185" t="str">
            <v>1184 KENNEDY RD</v>
          </cell>
          <cell r="U185" t="str">
            <v xml:space="preserve">Toronto </v>
          </cell>
          <cell r="V185" t="str">
            <v>M1P 2L1</v>
          </cell>
          <cell r="W185">
            <v>43543</v>
          </cell>
          <cell r="X185">
            <v>43543</v>
          </cell>
          <cell r="Y185">
            <v>43543</v>
          </cell>
          <cell r="Z185">
            <v>2019</v>
          </cell>
        </row>
        <row r="186">
          <cell r="C186" t="str">
            <v>RTU-1,770</v>
          </cell>
          <cell r="E186" t="str">
            <v>L&amp;M FASTENERS INC</v>
          </cell>
          <cell r="F186" t="str">
            <v>Sandro</v>
          </cell>
          <cell r="G186" t="str">
            <v>Flaquinti</v>
          </cell>
          <cell r="H186" t="str">
            <v>416-746-9000</v>
          </cell>
          <cell r="I186" t="str">
            <v>sandro@lmfasteners.com</v>
          </cell>
          <cell r="J186" t="str">
            <v>1128 MARTIN GROVE RD</v>
          </cell>
          <cell r="M186" t="str">
            <v xml:space="preserve">Toronto </v>
          </cell>
          <cell r="N186" t="str">
            <v>M9W 4W1</v>
          </cell>
          <cell r="O186" t="str">
            <v>1128 MARTIN GROVE RD</v>
          </cell>
          <cell r="R186" t="str">
            <v>1128 MARTIN GROVE RD</v>
          </cell>
          <cell r="U186" t="str">
            <v xml:space="preserve">Toronto </v>
          </cell>
          <cell r="V186" t="str">
            <v>M9W 4W1</v>
          </cell>
          <cell r="W186">
            <v>43537</v>
          </cell>
          <cell r="X186">
            <v>43537</v>
          </cell>
          <cell r="Y186">
            <v>43537</v>
          </cell>
          <cell r="Z186">
            <v>2019</v>
          </cell>
        </row>
        <row r="187">
          <cell r="C187" t="str">
            <v>RTU-1,771</v>
          </cell>
          <cell r="E187" t="str">
            <v>VICTORY INTERNATIONAL MINISTRIES</v>
          </cell>
          <cell r="F187" t="str">
            <v>John</v>
          </cell>
          <cell r="G187" t="str">
            <v>Hall</v>
          </cell>
          <cell r="H187" t="str">
            <v>(905) 549-0981</v>
          </cell>
          <cell r="I187" t="str">
            <v>jhall@victoryinternational.org</v>
          </cell>
          <cell r="J187" t="str">
            <v>1967 LESLIE ST</v>
          </cell>
          <cell r="M187" t="str">
            <v xml:space="preserve">Toronto </v>
          </cell>
          <cell r="N187" t="str">
            <v>M3B 2M3</v>
          </cell>
          <cell r="O187" t="str">
            <v>1967 LESLIE ST</v>
          </cell>
          <cell r="R187" t="str">
            <v>1967 LESLIE ST</v>
          </cell>
          <cell r="U187" t="str">
            <v xml:space="preserve">Toronto </v>
          </cell>
          <cell r="V187" t="str">
            <v>M3B 2M3</v>
          </cell>
          <cell r="W187">
            <v>43544</v>
          </cell>
          <cell r="X187">
            <v>43544</v>
          </cell>
          <cell r="Y187">
            <v>43544</v>
          </cell>
          <cell r="Z187">
            <v>2019</v>
          </cell>
        </row>
        <row r="188">
          <cell r="C188" t="str">
            <v>RTU-1,772</v>
          </cell>
          <cell r="E188" t="str">
            <v>XE LUA RESTAURANT</v>
          </cell>
          <cell r="F188" t="str">
            <v>Andy</v>
          </cell>
          <cell r="G188" t="str">
            <v>Cheung</v>
          </cell>
          <cell r="H188">
            <v>6479688099</v>
          </cell>
          <cell r="I188" t="str">
            <v>andycheung-@outlook.com</v>
          </cell>
          <cell r="J188" t="str">
            <v>157 RAVEL RD</v>
          </cell>
          <cell r="M188" t="str">
            <v xml:space="preserve">Toronto </v>
          </cell>
          <cell r="N188" t="str">
            <v>M2H 1T1</v>
          </cell>
          <cell r="O188" t="str">
            <v>157 RAVEL RD</v>
          </cell>
          <cell r="R188" t="str">
            <v>157 RAVEL RD</v>
          </cell>
          <cell r="U188" t="str">
            <v xml:space="preserve">Toronto </v>
          </cell>
          <cell r="V188" t="str">
            <v>M2H 1T1</v>
          </cell>
          <cell r="W188">
            <v>43537</v>
          </cell>
          <cell r="X188">
            <v>43537</v>
          </cell>
          <cell r="Y188">
            <v>43537</v>
          </cell>
          <cell r="Z188">
            <v>2019</v>
          </cell>
        </row>
        <row r="189">
          <cell r="C189" t="str">
            <v>RTU-1,773</v>
          </cell>
          <cell r="E189" t="str">
            <v>HARMONY PLACE</v>
          </cell>
          <cell r="F189" t="str">
            <v>Antonella</v>
          </cell>
          <cell r="G189" t="str">
            <v>Taolicelli</v>
          </cell>
          <cell r="H189" t="str">
            <v>(416) 510-3351</v>
          </cell>
          <cell r="I189" t="str">
            <v>antonella@harmonyplace.on.ca</v>
          </cell>
          <cell r="J189" t="str">
            <v>132 RAILSIDE RD UNIT 7B</v>
          </cell>
          <cell r="M189" t="str">
            <v xml:space="preserve">Toronto </v>
          </cell>
          <cell r="N189" t="str">
            <v>M3A 1A3</v>
          </cell>
          <cell r="O189" t="str">
            <v>132 RAILSIDE RD UNIT 7B</v>
          </cell>
          <cell r="R189" t="str">
            <v>132 RAILSIDE RD UNIT 7B</v>
          </cell>
          <cell r="U189" t="str">
            <v xml:space="preserve">Toronto </v>
          </cell>
          <cell r="V189" t="str">
            <v>M3A 1A3</v>
          </cell>
          <cell r="W189">
            <v>43539</v>
          </cell>
          <cell r="X189">
            <v>43539</v>
          </cell>
          <cell r="Y189">
            <v>43539</v>
          </cell>
          <cell r="Z189">
            <v>2019</v>
          </cell>
        </row>
        <row r="190">
          <cell r="C190" t="str">
            <v>RTU-1,774</v>
          </cell>
          <cell r="E190" t="str">
            <v>HARMONY PLACE</v>
          </cell>
          <cell r="F190" t="str">
            <v>Antonella</v>
          </cell>
          <cell r="G190" t="str">
            <v>Taolicelli</v>
          </cell>
          <cell r="H190" t="str">
            <v>(416) 510-3351</v>
          </cell>
          <cell r="I190" t="str">
            <v>antonella@harmonyplace.on.ca</v>
          </cell>
          <cell r="J190" t="str">
            <v>132 RAILSIDE RD UNIT 6</v>
          </cell>
          <cell r="M190" t="str">
            <v xml:space="preserve">Toronto </v>
          </cell>
          <cell r="N190" t="str">
            <v>M3A 1A3</v>
          </cell>
          <cell r="O190" t="str">
            <v>132 RAILSIDE RD UNIT 6</v>
          </cell>
          <cell r="R190" t="str">
            <v>132 RAILSIDE RD UNIT 6</v>
          </cell>
          <cell r="U190" t="str">
            <v xml:space="preserve">Toronto </v>
          </cell>
          <cell r="V190" t="str">
            <v>M3A 1A3</v>
          </cell>
          <cell r="W190">
            <v>43539</v>
          </cell>
          <cell r="X190">
            <v>43539</v>
          </cell>
          <cell r="Y190">
            <v>43539</v>
          </cell>
          <cell r="Z190">
            <v>2019</v>
          </cell>
        </row>
        <row r="191">
          <cell r="C191" t="str">
            <v>RTU-1,775</v>
          </cell>
          <cell r="E191" t="str">
            <v>HARMONY PLACE</v>
          </cell>
          <cell r="F191" t="str">
            <v>Antonella</v>
          </cell>
          <cell r="G191" t="str">
            <v>Taolicelli</v>
          </cell>
          <cell r="H191" t="str">
            <v>(416) 510-3351</v>
          </cell>
          <cell r="I191" t="str">
            <v>antonella@harmonyplace.on.ca</v>
          </cell>
          <cell r="J191" t="str">
            <v>132 RAILSIDE RD UNIT 7A</v>
          </cell>
          <cell r="M191" t="str">
            <v xml:space="preserve">Toronto </v>
          </cell>
          <cell r="N191" t="str">
            <v>M3A 1A3</v>
          </cell>
          <cell r="O191" t="str">
            <v>132 RAILSIDE RD UNIT 7A</v>
          </cell>
          <cell r="R191" t="str">
            <v>132 RAILSIDE RD UNIT 7A</v>
          </cell>
          <cell r="U191" t="str">
            <v xml:space="preserve">Toronto </v>
          </cell>
          <cell r="V191" t="str">
            <v>M3A 1A3</v>
          </cell>
          <cell r="W191">
            <v>43539</v>
          </cell>
          <cell r="X191">
            <v>43539</v>
          </cell>
          <cell r="Y191">
            <v>43539</v>
          </cell>
          <cell r="Z191">
            <v>2019</v>
          </cell>
        </row>
        <row r="192">
          <cell r="C192" t="str">
            <v>RTU-1,784</v>
          </cell>
          <cell r="E192" t="str">
            <v>668029 ONTARIO LTD GIORGIO REST Â LALUCE</v>
          </cell>
          <cell r="F192" t="str">
            <v>RICHARD</v>
          </cell>
          <cell r="G192" t="str">
            <v>AFZAL</v>
          </cell>
          <cell r="H192">
            <v>4166618989</v>
          </cell>
          <cell r="I192" t="str">
            <v>INFO@LALUCERISTORANTE.COM</v>
          </cell>
          <cell r="J192" t="str">
            <v>533 NORFINCH DR</v>
          </cell>
          <cell r="M192" t="str">
            <v xml:space="preserve">Toronto </v>
          </cell>
          <cell r="N192" t="str">
            <v>M3N 1V7</v>
          </cell>
          <cell r="O192" t="str">
            <v>533 NORFINCH DR</v>
          </cell>
          <cell r="R192" t="str">
            <v>533 NORFINCH DR</v>
          </cell>
          <cell r="U192" t="str">
            <v xml:space="preserve">Toronto </v>
          </cell>
          <cell r="V192" t="str">
            <v>M3N 1V7</v>
          </cell>
          <cell r="W192">
            <v>43355</v>
          </cell>
          <cell r="X192">
            <v>43355</v>
          </cell>
          <cell r="Y192">
            <v>43355</v>
          </cell>
          <cell r="Z192">
            <v>2018</v>
          </cell>
        </row>
        <row r="193">
          <cell r="C193" t="str">
            <v>RTU-1,791</v>
          </cell>
          <cell r="E193" t="str">
            <v>CAFE DE MELBOURNE</v>
          </cell>
          <cell r="F193" t="str">
            <v>Clifford</v>
          </cell>
          <cell r="G193" t="str">
            <v>JOHNSON</v>
          </cell>
          <cell r="H193">
            <v>6473529119</v>
          </cell>
          <cell r="I193" t="str">
            <v>cliff.johnson@me.com</v>
          </cell>
          <cell r="J193" t="str">
            <v>193 CHURCH ST HOUSE</v>
          </cell>
          <cell r="M193" t="str">
            <v xml:space="preserve">Toronto </v>
          </cell>
          <cell r="N193" t="str">
            <v>M5B 1Y7</v>
          </cell>
          <cell r="O193" t="str">
            <v>193 CHURCH ST HOUSE</v>
          </cell>
          <cell r="R193" t="str">
            <v>193 CHURCH ST HOUSE</v>
          </cell>
          <cell r="U193" t="str">
            <v xml:space="preserve">Toronto </v>
          </cell>
          <cell r="V193" t="str">
            <v>M5B 1Y7</v>
          </cell>
          <cell r="W193">
            <v>43376</v>
          </cell>
          <cell r="X193">
            <v>43376</v>
          </cell>
          <cell r="Y193">
            <v>43376</v>
          </cell>
          <cell r="Z193">
            <v>2018</v>
          </cell>
        </row>
        <row r="194">
          <cell r="C194" t="str">
            <v>RTU-1,795</v>
          </cell>
          <cell r="E194" t="str">
            <v xml:space="preserve">2347151 Ont Inc </v>
          </cell>
          <cell r="F194" t="str">
            <v>Saadat</v>
          </cell>
          <cell r="G194" t="str">
            <v>Ahmad</v>
          </cell>
          <cell r="H194" t="str">
            <v>(416) 667-1333</v>
          </cell>
          <cell r="I194" t="str">
            <v>saadat@cottonhouse.com</v>
          </cell>
          <cell r="J194" t="str">
            <v>2 Shale gate</v>
          </cell>
          <cell r="M194" t="str">
            <v xml:space="preserve">Toronto </v>
          </cell>
          <cell r="N194" t="str">
            <v>M3J 2Y8</v>
          </cell>
          <cell r="O194" t="str">
            <v>2 Shale gate</v>
          </cell>
          <cell r="R194" t="str">
            <v>2 Shale gate</v>
          </cell>
          <cell r="U194" t="str">
            <v xml:space="preserve">Toronto </v>
          </cell>
          <cell r="V194" t="str">
            <v>M3J 2Y8</v>
          </cell>
          <cell r="W194">
            <v>43476</v>
          </cell>
          <cell r="X194">
            <v>43476</v>
          </cell>
          <cell r="Y194">
            <v>43476</v>
          </cell>
          <cell r="Z194">
            <v>2019</v>
          </cell>
        </row>
        <row r="195">
          <cell r="C195" t="str">
            <v>RTU-1,808</v>
          </cell>
          <cell r="E195" t="str">
            <v>2560527 ONT INC</v>
          </cell>
          <cell r="F195" t="str">
            <v>Gowresh</v>
          </cell>
          <cell r="G195" t="str">
            <v>Rasaratnam</v>
          </cell>
          <cell r="H195">
            <v>4162541357</v>
          </cell>
          <cell r="I195" t="str">
            <v>mmfcmanager@gmail.com</v>
          </cell>
          <cell r="J195" t="str">
            <v>2901 MARKHAM RD UNIT 7</v>
          </cell>
          <cell r="M195" t="str">
            <v xml:space="preserve">Toronto </v>
          </cell>
          <cell r="N195" t="str">
            <v>M1X 0B6</v>
          </cell>
          <cell r="O195" t="str">
            <v>2901 MARKHAM RD UNIT 7</v>
          </cell>
          <cell r="R195" t="str">
            <v>2901 MARKHAM RD UNIT 7</v>
          </cell>
          <cell r="U195" t="str">
            <v xml:space="preserve">Toronto </v>
          </cell>
          <cell r="V195" t="str">
            <v>M1X 0B6</v>
          </cell>
          <cell r="W195">
            <v>43525</v>
          </cell>
          <cell r="X195">
            <v>43525</v>
          </cell>
          <cell r="Y195">
            <v>43525</v>
          </cell>
          <cell r="Z195">
            <v>2019</v>
          </cell>
        </row>
        <row r="196">
          <cell r="C196" t="str">
            <v>RTU-1,809</v>
          </cell>
          <cell r="E196" t="str">
            <v>WALES COLLEGE</v>
          </cell>
          <cell r="F196" t="str">
            <v>Paul</v>
          </cell>
          <cell r="G196" t="str">
            <v>Denman</v>
          </cell>
          <cell r="H196" t="str">
            <v>416-299-9966</v>
          </cell>
          <cell r="I196" t="str">
            <v>info@walescollege.ca</v>
          </cell>
          <cell r="J196" t="str">
            <v>56 REDLEA AVE</v>
          </cell>
          <cell r="M196" t="str">
            <v xml:space="preserve">Toronto </v>
          </cell>
          <cell r="N196" t="str">
            <v>M1V 4S3</v>
          </cell>
          <cell r="O196" t="str">
            <v>56 REDLEA AVE</v>
          </cell>
          <cell r="R196" t="str">
            <v>56 REDLEA AVE</v>
          </cell>
          <cell r="U196" t="str">
            <v xml:space="preserve">Toronto </v>
          </cell>
          <cell r="V196" t="str">
            <v>M1V 4S3</v>
          </cell>
          <cell r="W196">
            <v>43507</v>
          </cell>
          <cell r="X196">
            <v>43507</v>
          </cell>
          <cell r="Y196">
            <v>43532</v>
          </cell>
          <cell r="Z196">
            <v>2019</v>
          </cell>
        </row>
        <row r="197">
          <cell r="C197" t="str">
            <v>RTU-123</v>
          </cell>
          <cell r="E197" t="str">
            <v>HARVEYS</v>
          </cell>
          <cell r="F197" t="str">
            <v>Danny</v>
          </cell>
          <cell r="G197" t="str">
            <v>Malhotra</v>
          </cell>
          <cell r="H197" t="str">
            <v>416-244-1841</v>
          </cell>
          <cell r="I197" t="str">
            <v>harveys2485@cara.com</v>
          </cell>
          <cell r="J197" t="str">
            <v>648 DIXON RD</v>
          </cell>
          <cell r="M197" t="str">
            <v xml:space="preserve">Toronto </v>
          </cell>
          <cell r="N197" t="str">
            <v>M9W1J1</v>
          </cell>
          <cell r="O197" t="str">
            <v>648 DIXON RD</v>
          </cell>
          <cell r="R197" t="str">
            <v>648 DIXON RD</v>
          </cell>
          <cell r="U197" t="str">
            <v xml:space="preserve">Toronto </v>
          </cell>
          <cell r="V197" t="str">
            <v>M9W1J1</v>
          </cell>
          <cell r="W197">
            <v>43334</v>
          </cell>
          <cell r="X197">
            <v>43334</v>
          </cell>
          <cell r="Y197">
            <v>43340</v>
          </cell>
          <cell r="Z197">
            <v>2018</v>
          </cell>
        </row>
        <row r="198">
          <cell r="C198" t="str">
            <v>RTU-206</v>
          </cell>
          <cell r="E198" t="str">
            <v>CANADA POST</v>
          </cell>
          <cell r="F198" t="str">
            <v>David</v>
          </cell>
          <cell r="G198" t="str">
            <v>Faltenhine</v>
          </cell>
          <cell r="H198">
            <v>4162073442</v>
          </cell>
          <cell r="I198" t="str">
            <v>david.faltenhine@snclavalinom.com</v>
          </cell>
          <cell r="J198" t="str">
            <v>663 YONGE ST</v>
          </cell>
          <cell r="M198" t="str">
            <v xml:space="preserve">Toronto </v>
          </cell>
          <cell r="N198" t="str">
            <v>M4Y1Z9</v>
          </cell>
          <cell r="O198" t="str">
            <v>663 YONGE ST</v>
          </cell>
          <cell r="R198" t="str">
            <v>663 YONGE ST</v>
          </cell>
          <cell r="U198" t="str">
            <v xml:space="preserve">Toronto </v>
          </cell>
          <cell r="V198" t="str">
            <v>M4Y1Z9</v>
          </cell>
          <cell r="W198">
            <v>43217</v>
          </cell>
          <cell r="X198">
            <v>43217</v>
          </cell>
          <cell r="Y198">
            <v>43411</v>
          </cell>
          <cell r="Z198">
            <v>2018</v>
          </cell>
        </row>
        <row r="199">
          <cell r="C199" t="str">
            <v>RTU-309</v>
          </cell>
          <cell r="E199" t="str">
            <v>ROMQUEST TECHNOLOGY CORP</v>
          </cell>
          <cell r="F199" t="str">
            <v>Monica</v>
          </cell>
          <cell r="G199" t="str">
            <v>Babur</v>
          </cell>
          <cell r="H199" t="str">
            <v>(416) 742-6817</v>
          </cell>
          <cell r="I199" t="str">
            <v>monica@romquest.com</v>
          </cell>
          <cell r="J199" t="str">
            <v>66 GUIDED CRT</v>
          </cell>
          <cell r="M199" t="str">
            <v xml:space="preserve">Toronto </v>
          </cell>
          <cell r="N199" t="str">
            <v>M9V 4K6</v>
          </cell>
          <cell r="O199" t="str">
            <v>66 GUIDED CRT</v>
          </cell>
          <cell r="R199" t="str">
            <v>66 GUIDED CRT</v>
          </cell>
          <cell r="U199" t="str">
            <v xml:space="preserve">Toronto </v>
          </cell>
          <cell r="V199" t="str">
            <v>M9V 4K6</v>
          </cell>
          <cell r="W199">
            <v>43445</v>
          </cell>
          <cell r="X199">
            <v>43445</v>
          </cell>
          <cell r="Y199">
            <v>43445</v>
          </cell>
          <cell r="Z199">
            <v>2018</v>
          </cell>
        </row>
        <row r="200">
          <cell r="C200" t="str">
            <v>RTU-405</v>
          </cell>
          <cell r="E200" t="str">
            <v>MIDHA FURNITURE GALLERY</v>
          </cell>
          <cell r="F200" t="str">
            <v>Pawan</v>
          </cell>
          <cell r="G200" t="str">
            <v>Midha</v>
          </cell>
          <cell r="H200" t="str">
            <v>(647) 271-6040</v>
          </cell>
          <cell r="I200" t="str">
            <v>info@midhafurniture.com</v>
          </cell>
          <cell r="J200" t="str">
            <v>1319A KENNEDY RD</v>
          </cell>
          <cell r="M200" t="str">
            <v xml:space="preserve">Toronto </v>
          </cell>
          <cell r="N200" t="str">
            <v>M1P 2L6</v>
          </cell>
          <cell r="O200" t="str">
            <v>1319A KENNEDY RD</v>
          </cell>
          <cell r="R200" t="str">
            <v>1319A KENNEDY RD</v>
          </cell>
          <cell r="U200" t="str">
            <v xml:space="preserve">Toronto </v>
          </cell>
          <cell r="V200" t="str">
            <v>M1P 2L6</v>
          </cell>
          <cell r="W200">
            <v>43354</v>
          </cell>
          <cell r="X200">
            <v>43354</v>
          </cell>
          <cell r="Y200">
            <v>43354</v>
          </cell>
          <cell r="Z200">
            <v>2018</v>
          </cell>
        </row>
        <row r="201">
          <cell r="C201" t="str">
            <v>RTU-520</v>
          </cell>
          <cell r="E201" t="str">
            <v xml:space="preserve">Our House Media </v>
          </cell>
          <cell r="F201" t="str">
            <v>Elle</v>
          </cell>
          <cell r="G201" t="str">
            <v>Graham</v>
          </cell>
          <cell r="H201">
            <v>4165511032</v>
          </cell>
          <cell r="I201" t="str">
            <v>EGRAHAM@OURHOUSEMEDIA.COM</v>
          </cell>
          <cell r="J201" t="str">
            <v xml:space="preserve">43 Davies Ave </v>
          </cell>
          <cell r="M201" t="str">
            <v xml:space="preserve">Toronto </v>
          </cell>
          <cell r="N201" t="str">
            <v>M4M 2A9</v>
          </cell>
          <cell r="O201" t="str">
            <v xml:space="preserve">43 Davies Ave </v>
          </cell>
          <cell r="R201" t="str">
            <v xml:space="preserve">43 Davies Ave </v>
          </cell>
          <cell r="U201" t="str">
            <v xml:space="preserve">Toronto </v>
          </cell>
          <cell r="V201" t="str">
            <v>M4M 2A9</v>
          </cell>
          <cell r="W201">
            <v>43271</v>
          </cell>
          <cell r="X201">
            <v>43271</v>
          </cell>
          <cell r="Y201">
            <v>43278</v>
          </cell>
          <cell r="Z201">
            <v>2018</v>
          </cell>
        </row>
        <row r="202">
          <cell r="C202" t="str">
            <v>RTU-530</v>
          </cell>
          <cell r="E202" t="str">
            <v>HOVE COCKSFIELD</v>
          </cell>
          <cell r="F202" t="str">
            <v>Joseph</v>
          </cell>
          <cell r="G202" t="str">
            <v>Katz</v>
          </cell>
          <cell r="H202" t="str">
            <v>4166389222 ext. 229</v>
          </cell>
          <cell r="I202" t="str">
            <v>tenants@sudgroup.com</v>
          </cell>
          <cell r="J202" t="str">
            <v>15 HOVE ST</v>
          </cell>
          <cell r="M202" t="str">
            <v xml:space="preserve">Toronto </v>
          </cell>
          <cell r="N202" t="str">
            <v>M4H 4Y8</v>
          </cell>
          <cell r="O202" t="str">
            <v>15 HOVE ST</v>
          </cell>
          <cell r="R202" t="str">
            <v>15 HOVE ST</v>
          </cell>
          <cell r="U202" t="str">
            <v xml:space="preserve">Toronto </v>
          </cell>
          <cell r="V202" t="str">
            <v>M4H 4Y8</v>
          </cell>
          <cell r="W202">
            <v>43293</v>
          </cell>
          <cell r="X202">
            <v>43293</v>
          </cell>
          <cell r="Y202">
            <v>43293</v>
          </cell>
          <cell r="Z202">
            <v>2018</v>
          </cell>
        </row>
        <row r="203">
          <cell r="C203" t="str">
            <v>RTU-544</v>
          </cell>
          <cell r="E203" t="str">
            <v xml:space="preserve">MARTIAL ARTS TORONTO </v>
          </cell>
          <cell r="F203" t="str">
            <v>PATRICE</v>
          </cell>
          <cell r="G203" t="str">
            <v>WILLIAMS</v>
          </cell>
          <cell r="H203" t="str">
            <v>647-996-4278</v>
          </cell>
          <cell r="I203" t="str">
            <v>RENGEDOJO@GMAIL.COM</v>
          </cell>
          <cell r="J203" t="str">
            <v>1431 YONGE ST</v>
          </cell>
          <cell r="M203" t="str">
            <v xml:space="preserve">Toronto </v>
          </cell>
          <cell r="N203" t="str">
            <v>M4T1Y9</v>
          </cell>
          <cell r="O203" t="str">
            <v>1431 YONGE ST</v>
          </cell>
          <cell r="R203" t="str">
            <v>1431 YONGE ST</v>
          </cell>
          <cell r="U203" t="str">
            <v xml:space="preserve">Toronto </v>
          </cell>
          <cell r="V203" t="str">
            <v>M4T1Y9</v>
          </cell>
          <cell r="W203">
            <v>43311</v>
          </cell>
          <cell r="X203">
            <v>43311</v>
          </cell>
          <cell r="Y203">
            <v>43312</v>
          </cell>
          <cell r="Z203">
            <v>2018</v>
          </cell>
        </row>
        <row r="204">
          <cell r="C204" t="str">
            <v>RTU-546</v>
          </cell>
          <cell r="E204" t="str">
            <v xml:space="preserve">BOSLEY REAL ESTATE </v>
          </cell>
          <cell r="F204" t="str">
            <v>MICHELLE</v>
          </cell>
          <cell r="G204" t="str">
            <v>DUNKEL</v>
          </cell>
          <cell r="H204" t="str">
            <v>(416) 322-8000</v>
          </cell>
          <cell r="I204" t="str">
            <v>MDUNKEL@BOSLEYREALESTATE.COM</v>
          </cell>
          <cell r="J204" t="str">
            <v>276 MERTON ST</v>
          </cell>
          <cell r="M204" t="str">
            <v xml:space="preserve">Toronto </v>
          </cell>
          <cell r="N204" t="str">
            <v>M4S 1A9</v>
          </cell>
          <cell r="O204" t="str">
            <v>276 MERTON ST</v>
          </cell>
          <cell r="R204" t="str">
            <v>276 MERTON ST</v>
          </cell>
          <cell r="U204" t="str">
            <v xml:space="preserve">Toronto </v>
          </cell>
          <cell r="V204" t="str">
            <v>M4S 1A9</v>
          </cell>
          <cell r="W204">
            <v>43329</v>
          </cell>
          <cell r="X204">
            <v>43329</v>
          </cell>
          <cell r="Y204">
            <v>43333</v>
          </cell>
          <cell r="Z204">
            <v>2018</v>
          </cell>
        </row>
        <row r="205">
          <cell r="C205" t="str">
            <v>RTU-563</v>
          </cell>
          <cell r="E205" t="str">
            <v>1744686 ONTARIO INC.</v>
          </cell>
          <cell r="F205" t="str">
            <v>Raj</v>
          </cell>
          <cell r="G205" t="str">
            <v>Jain</v>
          </cell>
          <cell r="H205">
            <v>4162917272</v>
          </cell>
          <cell r="I205" t="str">
            <v>raj@kpmkingsway.com</v>
          </cell>
          <cell r="J205" t="str">
            <v>55 NUGGET AVENUE SUITE 218</v>
          </cell>
          <cell r="M205" t="str">
            <v xml:space="preserve">Toronto </v>
          </cell>
          <cell r="N205" t="str">
            <v>M1S 3L1</v>
          </cell>
          <cell r="O205" t="str">
            <v>55 NUGGET AVENUE SUITE 218</v>
          </cell>
          <cell r="R205" t="str">
            <v>55 NUGGET AVENUE SUITE 218</v>
          </cell>
          <cell r="U205" t="str">
            <v xml:space="preserve">Toronto </v>
          </cell>
          <cell r="V205" t="str">
            <v>M1S 3L1</v>
          </cell>
          <cell r="W205">
            <v>43444</v>
          </cell>
          <cell r="X205">
            <v>43444</v>
          </cell>
          <cell r="Y205">
            <v>43528</v>
          </cell>
          <cell r="Z205">
            <v>2019</v>
          </cell>
        </row>
        <row r="206">
          <cell r="C206" t="str">
            <v>RTU-599</v>
          </cell>
          <cell r="E206" t="str">
            <v>OMT HOSPITALITY INC</v>
          </cell>
          <cell r="F206" t="str">
            <v>Hugo</v>
          </cell>
          <cell r="G206" t="str">
            <v>Mantilla</v>
          </cell>
          <cell r="H206" t="str">
            <v>(416) 829-3759</v>
          </cell>
          <cell r="I206" t="str">
            <v>hugo.mantilla@oldmilltoronto.ca</v>
          </cell>
          <cell r="J206" t="str">
            <v>21 OLD MILL RD</v>
          </cell>
          <cell r="M206" t="str">
            <v xml:space="preserve">Toronto </v>
          </cell>
          <cell r="N206" t="str">
            <v>M8X 1G5</v>
          </cell>
          <cell r="O206" t="str">
            <v>21 OLD MILL RD</v>
          </cell>
          <cell r="R206" t="str">
            <v>21 OLD MILL RD</v>
          </cell>
          <cell r="U206" t="str">
            <v xml:space="preserve">Toronto </v>
          </cell>
          <cell r="V206" t="str">
            <v>M8X 1G5</v>
          </cell>
          <cell r="W206">
            <v>43305</v>
          </cell>
          <cell r="X206">
            <v>43305</v>
          </cell>
          <cell r="Y206">
            <v>43334</v>
          </cell>
          <cell r="Z206">
            <v>2018</v>
          </cell>
        </row>
        <row r="207">
          <cell r="C207" t="str">
            <v>RTU-660</v>
          </cell>
          <cell r="E207" t="str">
            <v>2585253 ONTARIO INC./ CROSSTOWN FAMILY H</v>
          </cell>
          <cell r="F207" t="str">
            <v>Chris</v>
          </cell>
          <cell r="G207" t="str">
            <v>Sun</v>
          </cell>
          <cell r="H207">
            <v>6476095368</v>
          </cell>
          <cell r="I207" t="str">
            <v>sunchristopherk@gmail.com</v>
          </cell>
          <cell r="J207" t="str">
            <v>1286 WESTON RD</v>
          </cell>
          <cell r="M207" t="str">
            <v xml:space="preserve">Toronto </v>
          </cell>
          <cell r="N207" t="str">
            <v>M6M4R3</v>
          </cell>
          <cell r="O207" t="str">
            <v>1286 WESTON RD</v>
          </cell>
          <cell r="R207" t="str">
            <v>1286 WESTON RD</v>
          </cell>
          <cell r="U207" t="str">
            <v xml:space="preserve">Toronto </v>
          </cell>
          <cell r="V207" t="str">
            <v>M6M4R3</v>
          </cell>
          <cell r="W207">
            <v>43331</v>
          </cell>
          <cell r="X207">
            <v>43331</v>
          </cell>
          <cell r="Y207">
            <v>43342</v>
          </cell>
          <cell r="Z207">
            <v>2018</v>
          </cell>
        </row>
        <row r="208">
          <cell r="C208" t="str">
            <v>RTU-666</v>
          </cell>
          <cell r="E208" t="str">
            <v>DESTINY AND DOMINION WORD MINISTRIES</v>
          </cell>
          <cell r="F208" t="str">
            <v>Martin</v>
          </cell>
          <cell r="G208" t="str">
            <v>Sutton</v>
          </cell>
          <cell r="H208" t="str">
            <v>416-792-4673</v>
          </cell>
          <cell r="I208" t="str">
            <v>mos@destinydominion.com</v>
          </cell>
          <cell r="J208" t="str">
            <v>40 COLVILLE RD</v>
          </cell>
          <cell r="M208" t="str">
            <v xml:space="preserve">Toronto </v>
          </cell>
          <cell r="N208" t="str">
            <v>M6M 2Y4</v>
          </cell>
          <cell r="O208" t="str">
            <v>40 COLVILLE RD</v>
          </cell>
          <cell r="R208" t="str">
            <v>40 COLVILLE RD</v>
          </cell>
          <cell r="U208" t="str">
            <v xml:space="preserve">Toronto </v>
          </cell>
          <cell r="V208" t="str">
            <v>M6M 2Y4</v>
          </cell>
          <cell r="W208">
            <v>43319</v>
          </cell>
          <cell r="X208">
            <v>43319</v>
          </cell>
          <cell r="Y208">
            <v>43362</v>
          </cell>
          <cell r="Z208">
            <v>2018</v>
          </cell>
        </row>
        <row r="209">
          <cell r="C209" t="str">
            <v>RTU-673</v>
          </cell>
          <cell r="E209" t="str">
            <v>2644331 ONTARIO INC. O/A GEM WORLD</v>
          </cell>
          <cell r="F209" t="str">
            <v>Susan</v>
          </cell>
          <cell r="G209" t="str">
            <v>Lee</v>
          </cell>
          <cell r="H209" t="str">
            <v>647-864-5842</v>
          </cell>
          <cell r="I209" t="str">
            <v>gemworld2018@gmail.com</v>
          </cell>
          <cell r="J209" t="str">
            <v>3893 JANE ST</v>
          </cell>
          <cell r="M209" t="str">
            <v xml:space="preserve">Toronto </v>
          </cell>
          <cell r="N209" t="str">
            <v>M3N 2K1</v>
          </cell>
          <cell r="O209" t="str">
            <v>3893 JANE ST</v>
          </cell>
          <cell r="R209" t="str">
            <v>3893 JANE ST</v>
          </cell>
          <cell r="U209" t="str">
            <v xml:space="preserve">Toronto </v>
          </cell>
          <cell r="V209" t="str">
            <v>M3N 2K1</v>
          </cell>
          <cell r="W209">
            <v>43326</v>
          </cell>
          <cell r="X209">
            <v>43326</v>
          </cell>
          <cell r="Y209">
            <v>43348</v>
          </cell>
          <cell r="Z209">
            <v>2018</v>
          </cell>
        </row>
        <row r="210">
          <cell r="C210" t="str">
            <v>RTU-687</v>
          </cell>
          <cell r="E210" t="str">
            <v>SZM BROTHERS LTD</v>
          </cell>
          <cell r="F210" t="str">
            <v>DANIEL</v>
          </cell>
          <cell r="G210" t="str">
            <v>ZHOU</v>
          </cell>
          <cell r="H210">
            <v>6478782230</v>
          </cell>
          <cell r="I210" t="str">
            <v>DANIELBZHOU@GMAIL.COM</v>
          </cell>
          <cell r="J210" t="str">
            <v>2069 DANFORTH AVE, UNIT 3 2ND FLR</v>
          </cell>
          <cell r="M210" t="str">
            <v xml:space="preserve">Toronto </v>
          </cell>
          <cell r="N210" t="str">
            <v>M4C 1J8</v>
          </cell>
          <cell r="O210" t="str">
            <v>2069 DANFORTH AVE, UNIT 3 2ND FLR</v>
          </cell>
          <cell r="R210" t="str">
            <v>2069 DANFORTH AVE, UNIT 3 2ND FLR</v>
          </cell>
          <cell r="U210" t="str">
            <v xml:space="preserve">Toronto </v>
          </cell>
          <cell r="V210" t="str">
            <v>M4C 1J8</v>
          </cell>
          <cell r="W210">
            <v>43360</v>
          </cell>
          <cell r="X210">
            <v>43360</v>
          </cell>
          <cell r="Y210">
            <v>43360</v>
          </cell>
          <cell r="Z210">
            <v>2018</v>
          </cell>
        </row>
        <row r="211">
          <cell r="C211" t="str">
            <v>RTU-699</v>
          </cell>
          <cell r="E211" t="str">
            <v>HOLLANDER SLEEP PRODUCTS</v>
          </cell>
          <cell r="F211" t="str">
            <v>Kostas</v>
          </cell>
          <cell r="G211" t="str">
            <v>Konstantelos</v>
          </cell>
          <cell r="H211" t="str">
            <v>(416) 780-0168</v>
          </cell>
          <cell r="I211" t="str">
            <v>kkonstantelos@hollander.com</v>
          </cell>
          <cell r="J211" t="str">
            <v xml:space="preserve">724 CALEDONIA </v>
          </cell>
          <cell r="M211" t="str">
            <v xml:space="preserve">Toronto </v>
          </cell>
          <cell r="N211" t="str">
            <v>M6B3X8</v>
          </cell>
          <cell r="O211" t="str">
            <v xml:space="preserve">724 CALEDONIA </v>
          </cell>
          <cell r="R211" t="str">
            <v xml:space="preserve">724 CALEDONIA </v>
          </cell>
          <cell r="U211" t="str">
            <v xml:space="preserve">Toronto </v>
          </cell>
          <cell r="V211" t="str">
            <v>M6B3X8</v>
          </cell>
          <cell r="W211">
            <v>43325</v>
          </cell>
          <cell r="X211">
            <v>43325</v>
          </cell>
          <cell r="Y211">
            <v>43424</v>
          </cell>
          <cell r="Z211">
            <v>2018</v>
          </cell>
        </row>
        <row r="212">
          <cell r="C212" t="str">
            <v>RTU-802</v>
          </cell>
          <cell r="E212" t="str">
            <v>2353574 ONTARIO INC</v>
          </cell>
          <cell r="F212" t="str">
            <v>Anthony</v>
          </cell>
          <cell r="G212" t="str">
            <v>Ramcharran</v>
          </cell>
          <cell r="H212" t="str">
            <v>4167230740-</v>
          </cell>
          <cell r="I212" t="str">
            <v>starlitefamily13@gmail.com</v>
          </cell>
          <cell r="J212" t="str">
            <v>1157 ELLESMERE RD</v>
          </cell>
          <cell r="M212" t="str">
            <v xml:space="preserve">Toronto </v>
          </cell>
          <cell r="N212" t="str">
            <v>M1P 3R1</v>
          </cell>
          <cell r="O212" t="str">
            <v>1157 ELLESMERE RD</v>
          </cell>
          <cell r="R212" t="str">
            <v>1157 ELLESMERE RD</v>
          </cell>
          <cell r="U212" t="str">
            <v xml:space="preserve">Toronto </v>
          </cell>
          <cell r="V212" t="str">
            <v>M1P 3R1</v>
          </cell>
          <cell r="W212">
            <v>43347</v>
          </cell>
          <cell r="X212">
            <v>43347</v>
          </cell>
          <cell r="Y212">
            <v>43347</v>
          </cell>
          <cell r="Z212">
            <v>2018</v>
          </cell>
        </row>
        <row r="213">
          <cell r="C213" t="str">
            <v>RTU-806</v>
          </cell>
          <cell r="E213" t="str">
            <v>2436426 ONTARIO INC</v>
          </cell>
          <cell r="F213" t="str">
            <v>JEAN</v>
          </cell>
          <cell r="G213" t="str">
            <v>MATHIEW</v>
          </cell>
          <cell r="H213">
            <v>6473500924</v>
          </cell>
          <cell r="I213" t="str">
            <v>ORDERS@SHOPTHEMENSROOM.COM</v>
          </cell>
          <cell r="J213" t="str">
            <v>465 CHURCH ST</v>
          </cell>
          <cell r="M213" t="str">
            <v xml:space="preserve">Toronto </v>
          </cell>
          <cell r="N213" t="str">
            <v>M4Y 2C5</v>
          </cell>
          <cell r="O213" t="str">
            <v>465 CHURCH ST</v>
          </cell>
          <cell r="R213" t="str">
            <v>465 CHURCH ST</v>
          </cell>
          <cell r="U213" t="str">
            <v xml:space="preserve">Toronto </v>
          </cell>
          <cell r="V213" t="str">
            <v>M4Y 2C5</v>
          </cell>
          <cell r="W213">
            <v>43389</v>
          </cell>
          <cell r="X213">
            <v>43389</v>
          </cell>
          <cell r="Y213">
            <v>43389</v>
          </cell>
          <cell r="Z213">
            <v>2018</v>
          </cell>
        </row>
        <row r="214">
          <cell r="C214" t="str">
            <v>RTU-811</v>
          </cell>
          <cell r="E214" t="str">
            <v>1942281 ONTARIO INC</v>
          </cell>
          <cell r="F214" t="str">
            <v>TERRANCE</v>
          </cell>
          <cell r="G214" t="str">
            <v>ELSIE</v>
          </cell>
          <cell r="H214">
            <v>4169252113</v>
          </cell>
          <cell r="I214" t="str">
            <v>JOBS@HOMESERVICECLUB.COM</v>
          </cell>
          <cell r="J214" t="str">
            <v>64 PRINCE ANDREW PL</v>
          </cell>
          <cell r="M214" t="str">
            <v xml:space="preserve">Toronto </v>
          </cell>
          <cell r="N214" t="str">
            <v>M3C 2H4</v>
          </cell>
          <cell r="O214" t="str">
            <v>64 PRINCE ANDREW PL</v>
          </cell>
          <cell r="R214" t="str">
            <v>64 PRINCE ANDREW PL</v>
          </cell>
          <cell r="U214" t="str">
            <v xml:space="preserve">Toronto </v>
          </cell>
          <cell r="V214" t="str">
            <v>M3C 2H4</v>
          </cell>
          <cell r="W214">
            <v>43343</v>
          </cell>
          <cell r="X214">
            <v>43343</v>
          </cell>
          <cell r="Y214">
            <v>43343</v>
          </cell>
          <cell r="Z214">
            <v>2018</v>
          </cell>
        </row>
        <row r="215">
          <cell r="C215" t="str">
            <v>RTU-825</v>
          </cell>
          <cell r="E215" t="str">
            <v>WLD WING</v>
          </cell>
          <cell r="F215" t="str">
            <v>Sophann</v>
          </cell>
          <cell r="G215" t="str">
            <v>Mak</v>
          </cell>
          <cell r="H215" t="str">
            <v>(289) 208-8021</v>
          </cell>
          <cell r="I215" t="str">
            <v>mrpunmak@live.ca</v>
          </cell>
          <cell r="J215" t="str">
            <v>666 MILLWOOD RD</v>
          </cell>
          <cell r="M215" t="str">
            <v xml:space="preserve">Toronto </v>
          </cell>
          <cell r="N215" t="str">
            <v>M4S 1L1</v>
          </cell>
          <cell r="O215" t="str">
            <v>666 MILLWOOD RD</v>
          </cell>
          <cell r="R215" t="str">
            <v>666 MILLWOOD RD</v>
          </cell>
          <cell r="U215" t="str">
            <v xml:space="preserve">Toronto </v>
          </cell>
          <cell r="V215" t="str">
            <v>M4S 1L1</v>
          </cell>
          <cell r="W215">
            <v>43440</v>
          </cell>
          <cell r="X215">
            <v>43440</v>
          </cell>
          <cell r="Y215">
            <v>43441</v>
          </cell>
          <cell r="Z215">
            <v>2018</v>
          </cell>
        </row>
        <row r="216">
          <cell r="C216" t="str">
            <v>RTU-850</v>
          </cell>
          <cell r="E216" t="str">
            <v>ALI BABAS HALI RESTURANT</v>
          </cell>
          <cell r="F216" t="str">
            <v>FAISAL</v>
          </cell>
          <cell r="G216" t="str">
            <v>HAMUD</v>
          </cell>
          <cell r="H216">
            <v>6473479090</v>
          </cell>
          <cell r="I216" t="str">
            <v>MR.ALIMOHAMUD@GMAIL.COM</v>
          </cell>
          <cell r="J216" t="str">
            <v>2389 FINCH AVE</v>
          </cell>
          <cell r="M216" t="str">
            <v xml:space="preserve">Toronto </v>
          </cell>
          <cell r="N216" t="str">
            <v>M9M 2C7</v>
          </cell>
          <cell r="O216" t="str">
            <v>2389 FINCH AVE</v>
          </cell>
          <cell r="R216" t="str">
            <v>2389 FINCH AVE</v>
          </cell>
          <cell r="U216" t="str">
            <v xml:space="preserve">Toronto </v>
          </cell>
          <cell r="V216" t="str">
            <v>M9M 2C7</v>
          </cell>
          <cell r="W216">
            <v>43420</v>
          </cell>
          <cell r="X216">
            <v>43420</v>
          </cell>
          <cell r="Y216">
            <v>43342</v>
          </cell>
          <cell r="Z216">
            <v>2018</v>
          </cell>
        </row>
        <row r="217">
          <cell r="C217" t="str">
            <v>RTU-873</v>
          </cell>
          <cell r="E217" t="str">
            <v>YOGA TREE DOWNTOWN</v>
          </cell>
          <cell r="F217" t="str">
            <v>Debbie</v>
          </cell>
          <cell r="G217" t="str">
            <v>Fung</v>
          </cell>
          <cell r="H217">
            <v>4168281338</v>
          </cell>
          <cell r="I217" t="str">
            <v>debbie@yogatree.ca</v>
          </cell>
          <cell r="J217" t="str">
            <v>140 SPADINA AVE FLOOR 2</v>
          </cell>
          <cell r="M217" t="str">
            <v xml:space="preserve">Toronto </v>
          </cell>
          <cell r="N217" t="str">
            <v>M5V 2L4</v>
          </cell>
          <cell r="O217" t="str">
            <v>140 SPADINA AVE FLOOR 2</v>
          </cell>
          <cell r="R217" t="str">
            <v>140 SPADINA AVE FLOOR 2</v>
          </cell>
          <cell r="U217" t="str">
            <v xml:space="preserve">Toronto </v>
          </cell>
          <cell r="V217" t="str">
            <v>M5V 2L4</v>
          </cell>
          <cell r="W217">
            <v>43328</v>
          </cell>
          <cell r="X217">
            <v>43328</v>
          </cell>
          <cell r="Y217">
            <v>43353</v>
          </cell>
          <cell r="Z217">
            <v>2018</v>
          </cell>
        </row>
        <row r="218">
          <cell r="C218" t="str">
            <v>RTU-874</v>
          </cell>
          <cell r="E218" t="str">
            <v>YOGA TREE BAY AND DUNDAS</v>
          </cell>
          <cell r="F218" t="str">
            <v>Debbie</v>
          </cell>
          <cell r="G218" t="str">
            <v>Fung</v>
          </cell>
          <cell r="H218">
            <v>4168281338</v>
          </cell>
          <cell r="I218" t="str">
            <v>debbie@yogatree.ca</v>
          </cell>
          <cell r="J218" t="str">
            <v>123 DUNDAS ST W</v>
          </cell>
          <cell r="M218" t="str">
            <v xml:space="preserve">Toronto </v>
          </cell>
          <cell r="N218" t="str">
            <v>M5G 1C4</v>
          </cell>
          <cell r="O218" t="str">
            <v>123 DUNDAS ST W</v>
          </cell>
          <cell r="R218" t="str">
            <v>123 DUNDAS ST W</v>
          </cell>
          <cell r="U218" t="str">
            <v xml:space="preserve">Toronto </v>
          </cell>
          <cell r="V218" t="str">
            <v>M5G 1C4</v>
          </cell>
          <cell r="W218">
            <v>43328</v>
          </cell>
          <cell r="X218">
            <v>43328</v>
          </cell>
          <cell r="Y218">
            <v>43353</v>
          </cell>
          <cell r="Z218">
            <v>2018</v>
          </cell>
        </row>
        <row r="219">
          <cell r="C219" t="str">
            <v>RTU-881</v>
          </cell>
          <cell r="E219" t="str">
            <v>LAVA LIMITED O/A SUPERMARKET &amp; TEMPO</v>
          </cell>
          <cell r="F219" t="str">
            <v>Sid</v>
          </cell>
          <cell r="G219" t="str">
            <v>Dichter</v>
          </cell>
          <cell r="H219" t="str">
            <v>4168979934-</v>
          </cell>
          <cell r="I219" t="str">
            <v>siddichter@MSN.com</v>
          </cell>
          <cell r="J219" t="str">
            <v>268 AUGUSTA AVE</v>
          </cell>
          <cell r="M219" t="str">
            <v xml:space="preserve">Toronto </v>
          </cell>
          <cell r="N219" t="str">
            <v>M5T 2L9</v>
          </cell>
          <cell r="O219" t="str">
            <v>268 AUGUSTA AVE</v>
          </cell>
          <cell r="R219" t="str">
            <v>268 AUGUSTA AVE</v>
          </cell>
          <cell r="U219" t="str">
            <v xml:space="preserve">Toronto </v>
          </cell>
          <cell r="V219" t="str">
            <v>M5T 2L9</v>
          </cell>
          <cell r="W219">
            <v>43371</v>
          </cell>
          <cell r="X219">
            <v>43371</v>
          </cell>
          <cell r="Y219">
            <v>43364</v>
          </cell>
          <cell r="Z219">
            <v>2018</v>
          </cell>
        </row>
        <row r="220">
          <cell r="C220" t="str">
            <v>RTU-931</v>
          </cell>
          <cell r="E220" t="str">
            <v>KITCHEN BASKET CONVENIENCE</v>
          </cell>
          <cell r="F220" t="str">
            <v>Jack</v>
          </cell>
          <cell r="G220" t="str">
            <v>Zheng</v>
          </cell>
          <cell r="H220">
            <v>4163051358</v>
          </cell>
          <cell r="I220" t="str">
            <v>jack.zheng@hotmail.com</v>
          </cell>
          <cell r="J220" t="str">
            <v>2822 MARKHAM RD</v>
          </cell>
          <cell r="M220" t="str">
            <v xml:space="preserve">Toronto </v>
          </cell>
          <cell r="N220" t="str">
            <v>M1X 1E6</v>
          </cell>
          <cell r="O220" t="str">
            <v>2822 MARKHAM RD</v>
          </cell>
          <cell r="R220" t="str">
            <v>2822 MARKHAM RD</v>
          </cell>
          <cell r="U220" t="str">
            <v xml:space="preserve">Toronto </v>
          </cell>
          <cell r="V220" t="str">
            <v>M1X 1E6</v>
          </cell>
          <cell r="W220">
            <v>43367</v>
          </cell>
          <cell r="X220">
            <v>43367</v>
          </cell>
          <cell r="Y220">
            <v>43367</v>
          </cell>
          <cell r="Z220">
            <v>2018</v>
          </cell>
        </row>
        <row r="221">
          <cell r="C221" t="str">
            <v>RTU-937</v>
          </cell>
          <cell r="E221" t="str">
            <v>THE BALLROOM</v>
          </cell>
          <cell r="F221" t="str">
            <v>Dave</v>
          </cell>
          <cell r="G221" t="str">
            <v>Cunningham</v>
          </cell>
          <cell r="H221" t="str">
            <v>416-597-2695</v>
          </cell>
          <cell r="I221" t="str">
            <v>Dave@theballroom.ca</v>
          </cell>
          <cell r="J221" t="str">
            <v>145 JOHN STREET</v>
          </cell>
          <cell r="M221" t="str">
            <v xml:space="preserve">Toronto </v>
          </cell>
          <cell r="N221" t="str">
            <v>M5V 2E3</v>
          </cell>
          <cell r="O221" t="str">
            <v>145 JOHN STREET</v>
          </cell>
          <cell r="R221" t="str">
            <v>145 JOHN STREET</v>
          </cell>
          <cell r="U221" t="str">
            <v xml:space="preserve">Toronto </v>
          </cell>
          <cell r="V221" t="str">
            <v>M5V 2E3</v>
          </cell>
          <cell r="W221">
            <v>43370</v>
          </cell>
          <cell r="X221">
            <v>43370</v>
          </cell>
          <cell r="Y221">
            <v>43374</v>
          </cell>
          <cell r="Z221">
            <v>2018</v>
          </cell>
        </row>
        <row r="222">
          <cell r="C222" t="str">
            <v>RTU-939</v>
          </cell>
          <cell r="E222" t="str">
            <v>FORUM BANQUET HALL</v>
          </cell>
          <cell r="F222" t="str">
            <v>Kv</v>
          </cell>
          <cell r="G222" t="str">
            <v>Dhanoa</v>
          </cell>
          <cell r="H222">
            <v>4166753212</v>
          </cell>
          <cell r="I222" t="str">
            <v>forumbanquet@hotmail.com</v>
          </cell>
          <cell r="J222" t="str">
            <v>1771 ALBION RD</v>
          </cell>
          <cell r="M222" t="str">
            <v xml:space="preserve">Toronto </v>
          </cell>
          <cell r="N222" t="str">
            <v>M9W 5S7</v>
          </cell>
          <cell r="O222" t="str">
            <v>1771 ALBION RD</v>
          </cell>
          <cell r="R222" t="str">
            <v>1771 ALBION RD</v>
          </cell>
          <cell r="U222" t="str">
            <v xml:space="preserve">Toronto </v>
          </cell>
          <cell r="V222" t="str">
            <v>M9W 5S7</v>
          </cell>
          <cell r="W222">
            <v>43390</v>
          </cell>
          <cell r="X222">
            <v>43390</v>
          </cell>
          <cell r="Y222">
            <v>43390</v>
          </cell>
          <cell r="Z222">
            <v>2018</v>
          </cell>
        </row>
        <row r="223">
          <cell r="C223" t="str">
            <v>RTU-941</v>
          </cell>
          <cell r="E223" t="str">
            <v>SAUVIGNON BISTRO &amp; BAKERY INC</v>
          </cell>
          <cell r="F223" t="str">
            <v>Stephan</v>
          </cell>
          <cell r="G223" t="str">
            <v>Poquet</v>
          </cell>
          <cell r="H223">
            <v>4166627596</v>
          </cell>
          <cell r="I223" t="str">
            <v>breton1967@gmail.com</v>
          </cell>
          <cell r="J223" t="str">
            <v>1862 QUEEN ST E</v>
          </cell>
          <cell r="M223" t="str">
            <v xml:space="preserve">Toronto </v>
          </cell>
          <cell r="N223" t="str">
            <v>M4L 1H1</v>
          </cell>
          <cell r="O223" t="str">
            <v>1862 QUEEN ST E</v>
          </cell>
          <cell r="R223" t="str">
            <v>1862 QUEEN ST E</v>
          </cell>
          <cell r="U223" t="str">
            <v xml:space="preserve">Toronto </v>
          </cell>
          <cell r="V223" t="str">
            <v>M4L 1H1</v>
          </cell>
          <cell r="W223">
            <v>43388</v>
          </cell>
          <cell r="X223">
            <v>43388</v>
          </cell>
          <cell r="Y223">
            <v>43371</v>
          </cell>
          <cell r="Z223">
            <v>2018</v>
          </cell>
        </row>
        <row r="224">
          <cell r="C224" t="str">
            <v>RTU-944</v>
          </cell>
          <cell r="E224" t="str">
            <v>AURORA COLLECTIBLES</v>
          </cell>
          <cell r="F224" t="str">
            <v>Sachin</v>
          </cell>
          <cell r="G224" t="str">
            <v>Aurora</v>
          </cell>
          <cell r="H224">
            <v>4167529300</v>
          </cell>
          <cell r="I224" t="str">
            <v>SACHIN@AURORACOLLECTIBLES.COM</v>
          </cell>
          <cell r="J224" t="str">
            <v>1610 MIDLAND AVE</v>
          </cell>
          <cell r="M224" t="str">
            <v xml:space="preserve">Toronto </v>
          </cell>
          <cell r="N224" t="str">
            <v>M1P 3C2</v>
          </cell>
          <cell r="O224" t="str">
            <v>1610 MIDLAND AVE</v>
          </cell>
          <cell r="R224" t="str">
            <v>1610 MIDLAND AVE</v>
          </cell>
          <cell r="U224" t="str">
            <v xml:space="preserve">Toronto </v>
          </cell>
          <cell r="V224" t="str">
            <v>M1P 3C2</v>
          </cell>
          <cell r="W224">
            <v>43328</v>
          </cell>
          <cell r="X224">
            <v>43328</v>
          </cell>
          <cell r="Y224">
            <v>43334</v>
          </cell>
          <cell r="Z224">
            <v>2018</v>
          </cell>
        </row>
        <row r="225">
          <cell r="C225" t="str">
            <v>RTU-960</v>
          </cell>
          <cell r="E225" t="str">
            <v>SPARKLE VENTURES INC.[WENDYS]</v>
          </cell>
          <cell r="F225" t="str">
            <v>Kevin</v>
          </cell>
          <cell r="G225" t="str">
            <v>Mohamed</v>
          </cell>
          <cell r="H225">
            <v>4162348666</v>
          </cell>
          <cell r="I225" t="str">
            <v>auklandwen@gmail.com</v>
          </cell>
          <cell r="J225" t="str">
            <v>5250 DUNDAS ST W</v>
          </cell>
          <cell r="M225" t="str">
            <v xml:space="preserve">Toronto </v>
          </cell>
          <cell r="N225" t="str">
            <v>M9B 1A9</v>
          </cell>
          <cell r="O225" t="str">
            <v>5250 DUNDAS ST W</v>
          </cell>
          <cell r="R225" t="str">
            <v>5250 DUNDAS ST W</v>
          </cell>
          <cell r="U225" t="str">
            <v xml:space="preserve">Toronto </v>
          </cell>
          <cell r="V225" t="str">
            <v>M9B 1A9</v>
          </cell>
          <cell r="W225">
            <v>43376</v>
          </cell>
          <cell r="X225">
            <v>43376</v>
          </cell>
          <cell r="Y225">
            <v>43376</v>
          </cell>
          <cell r="Z225">
            <v>2018</v>
          </cell>
        </row>
        <row r="226">
          <cell r="C226" t="str">
            <v>RTU-988</v>
          </cell>
          <cell r="E226" t="str">
            <v>TIM HORTONS</v>
          </cell>
          <cell r="F226" t="str">
            <v>Joe</v>
          </cell>
          <cell r="G226" t="str">
            <v>Siman</v>
          </cell>
          <cell r="H226" t="str">
            <v>416-918-1066</v>
          </cell>
          <cell r="I226" t="str">
            <v>javsiman@pathcom.com</v>
          </cell>
          <cell r="J226" t="str">
            <v>1084 ISLINGTON AVE</v>
          </cell>
          <cell r="M226" t="str">
            <v xml:space="preserve">Toronto </v>
          </cell>
          <cell r="N226" t="str">
            <v>M8Z 4R9</v>
          </cell>
          <cell r="O226" t="str">
            <v>1084 ISLINGTON AVE</v>
          </cell>
          <cell r="R226" t="str">
            <v>1084 ISLINGTON AVE</v>
          </cell>
          <cell r="U226" t="str">
            <v xml:space="preserve">Toronto </v>
          </cell>
          <cell r="V226" t="str">
            <v>M8Z 4R9</v>
          </cell>
          <cell r="W226">
            <v>43355</v>
          </cell>
          <cell r="X226">
            <v>43355</v>
          </cell>
          <cell r="Y226">
            <v>43356</v>
          </cell>
          <cell r="Z226">
            <v>2018</v>
          </cell>
        </row>
        <row r="227">
          <cell r="C227" t="str">
            <v>RTU-990</v>
          </cell>
          <cell r="E227" t="str">
            <v>Tim Hortons</v>
          </cell>
          <cell r="F227" t="str">
            <v>Joe</v>
          </cell>
          <cell r="G227" t="str">
            <v>Siman</v>
          </cell>
          <cell r="H227" t="str">
            <v>416-918-1066</v>
          </cell>
          <cell r="I227" t="str">
            <v>javsiman@pathcom.com</v>
          </cell>
          <cell r="J227" t="str">
            <v>5250 Dundas St West</v>
          </cell>
          <cell r="M227" t="str">
            <v xml:space="preserve">Toronto </v>
          </cell>
          <cell r="N227" t="str">
            <v>M9B 1A9</v>
          </cell>
          <cell r="O227" t="str">
            <v>5250 Dundas St West</v>
          </cell>
          <cell r="R227" t="str">
            <v>5250 Dundas St West</v>
          </cell>
          <cell r="U227" t="str">
            <v xml:space="preserve">Toronto </v>
          </cell>
          <cell r="V227" t="str">
            <v>M9B 1A9</v>
          </cell>
          <cell r="W227">
            <v>43360</v>
          </cell>
          <cell r="X227">
            <v>43360</v>
          </cell>
          <cell r="Y227">
            <v>43362</v>
          </cell>
          <cell r="Z227">
            <v>2018</v>
          </cell>
        </row>
        <row r="228">
          <cell r="C228" t="str">
            <v>RTU-995</v>
          </cell>
          <cell r="E228" t="str">
            <v>ETBICOKE MUSLIM COMMUNITY</v>
          </cell>
          <cell r="F228" t="str">
            <v>Mehmood</v>
          </cell>
          <cell r="G228" t="str">
            <v>Khan</v>
          </cell>
          <cell r="H228">
            <v>4167429368</v>
          </cell>
          <cell r="I228" t="str">
            <v>mahmoodkhanfurqan@hotmail.com</v>
          </cell>
          <cell r="J228" t="str">
            <v>130 WESTMORE DR</v>
          </cell>
          <cell r="M228" t="str">
            <v xml:space="preserve">Toronto </v>
          </cell>
          <cell r="N228" t="str">
            <v>M9V 3Y6</v>
          </cell>
          <cell r="O228" t="str">
            <v>130 WESTMORE DR</v>
          </cell>
          <cell r="R228" t="str">
            <v>130 WESTMORE DR</v>
          </cell>
          <cell r="U228" t="str">
            <v xml:space="preserve">Toronto </v>
          </cell>
          <cell r="V228" t="str">
            <v>M9V 3Y6</v>
          </cell>
          <cell r="W228">
            <v>43373</v>
          </cell>
          <cell r="X228">
            <v>43373</v>
          </cell>
          <cell r="Y228">
            <v>43410</v>
          </cell>
          <cell r="Z228">
            <v>2018</v>
          </cell>
        </row>
        <row r="229">
          <cell r="C229" t="str">
            <v>RTU-999</v>
          </cell>
          <cell r="E229" t="str">
            <v>AN WAH TRADING CO LTD</v>
          </cell>
          <cell r="F229" t="str">
            <v>Mary</v>
          </cell>
          <cell r="G229" t="str">
            <v>Ly</v>
          </cell>
          <cell r="H229">
            <v>4162322106</v>
          </cell>
          <cell r="I229" t="str">
            <v>INFO@ANWAHTRADING.COM</v>
          </cell>
          <cell r="J229" t="str">
            <v>39 JUTLAND RD</v>
          </cell>
          <cell r="M229" t="str">
            <v xml:space="preserve">Toronto </v>
          </cell>
          <cell r="N229" t="str">
            <v>M8Z 2G6</v>
          </cell>
          <cell r="O229" t="str">
            <v>39 JUTLAND RD</v>
          </cell>
          <cell r="R229" t="str">
            <v>39 JUTLAND RD</v>
          </cell>
          <cell r="U229" t="str">
            <v xml:space="preserve">Toronto </v>
          </cell>
          <cell r="V229" t="str">
            <v>M8Z 2G6</v>
          </cell>
          <cell r="W229">
            <v>43350</v>
          </cell>
          <cell r="X229">
            <v>43350</v>
          </cell>
          <cell r="Y229">
            <v>43353</v>
          </cell>
          <cell r="Z229">
            <v>2018</v>
          </cell>
        </row>
        <row r="230">
          <cell r="C230" t="str">
            <v>RTU-1,380</v>
          </cell>
          <cell r="E230" t="str">
            <v>J and J Trailers Manufacturers and Sales Inc.</v>
          </cell>
          <cell r="F230" t="str">
            <v>AL</v>
          </cell>
          <cell r="G230" t="str">
            <v>ABDULMALIK</v>
          </cell>
          <cell r="H230">
            <v>9052944482</v>
          </cell>
          <cell r="I230" t="str">
            <v>al@jjtrailers.com</v>
          </cell>
          <cell r="J230" t="str">
            <v xml:space="preserve">298 Bridgeland ave </v>
          </cell>
          <cell r="M230" t="str">
            <v xml:space="preserve">Toronto </v>
          </cell>
          <cell r="N230" t="str">
            <v>M6A 1Z4</v>
          </cell>
          <cell r="O230" t="str">
            <v xml:space="preserve">298 Bridgeland ave </v>
          </cell>
          <cell r="R230" t="str">
            <v xml:space="preserve">298 Bridgeland ave </v>
          </cell>
          <cell r="U230" t="str">
            <v xml:space="preserve">Toronto </v>
          </cell>
          <cell r="V230" t="str">
            <v>M6A 1Z4</v>
          </cell>
          <cell r="W230">
            <v>43424</v>
          </cell>
          <cell r="X230">
            <v>43424</v>
          </cell>
          <cell r="Y230">
            <v>43424</v>
          </cell>
          <cell r="Z230">
            <v>2018</v>
          </cell>
        </row>
        <row r="231">
          <cell r="C231" t="str">
            <v>TOR-MA-76-FH-0056</v>
          </cell>
          <cell r="E231" t="str">
            <v>Mattamy Homes Limited</v>
          </cell>
          <cell r="F231" t="str">
            <v>Joe</v>
          </cell>
          <cell r="G231" t="str">
            <v>Waring</v>
          </cell>
          <cell r="H231" t="str">
            <v>416-637-0832</v>
          </cell>
          <cell r="I231" t="str">
            <v>joe.waring@mattamycorp.com</v>
          </cell>
          <cell r="J231" t="str">
            <v>280 Manse Road</v>
          </cell>
          <cell r="M231" t="str">
            <v xml:space="preserve">Toronto </v>
          </cell>
          <cell r="N231" t="str">
            <v>M1E 3V4</v>
          </cell>
          <cell r="O231" t="str">
            <v>280 Manse Road</v>
          </cell>
          <cell r="R231" t="str">
            <v>280 Manse Road</v>
          </cell>
          <cell r="U231" t="str">
            <v xml:space="preserve">Toronto </v>
          </cell>
          <cell r="V231" t="str">
            <v>M1E 3V4</v>
          </cell>
          <cell r="W231">
            <v>43539</v>
          </cell>
          <cell r="X231">
            <v>43040</v>
          </cell>
          <cell r="Y231">
            <v>43539</v>
          </cell>
          <cell r="Z231">
            <v>2019</v>
          </cell>
        </row>
        <row r="232">
          <cell r="C232" t="str">
            <v>TOR-MA-184-FA-0057</v>
          </cell>
          <cell r="E232" t="str">
            <v>Mattamy Homes Limited</v>
          </cell>
          <cell r="F232" t="str">
            <v>Joe</v>
          </cell>
          <cell r="G232" t="str">
            <v>Waring</v>
          </cell>
          <cell r="H232" t="str">
            <v>416-637-0832</v>
          </cell>
          <cell r="I232" t="str">
            <v>joe.waring@mattamycorp.com</v>
          </cell>
          <cell r="J232" t="str">
            <v>743 Warden Avenue</v>
          </cell>
          <cell r="M232" t="str">
            <v xml:space="preserve">Toronto </v>
          </cell>
          <cell r="N232" t="str">
            <v xml:space="preserve">M1R 5A3 </v>
          </cell>
          <cell r="O232" t="str">
            <v>743 Warden Avenue</v>
          </cell>
          <cell r="R232" t="str">
            <v>743 Warden Avenue</v>
          </cell>
          <cell r="U232" t="str">
            <v xml:space="preserve">Toronto </v>
          </cell>
          <cell r="V232" t="str">
            <v xml:space="preserve">M1R 5A3 </v>
          </cell>
          <cell r="W232">
            <v>43539</v>
          </cell>
          <cell r="X232">
            <v>42856</v>
          </cell>
          <cell r="Y232">
            <v>43518</v>
          </cell>
          <cell r="Z232">
            <v>2019</v>
          </cell>
        </row>
        <row r="233">
          <cell r="C233" t="str">
            <v>TOR-BRI-108-00801</v>
          </cell>
          <cell r="E233" t="str">
            <v>4U2 Shawarma and Steak</v>
          </cell>
          <cell r="F233" t="str">
            <v>Shabban</v>
          </cell>
          <cell r="G233" t="str">
            <v>Abdo</v>
          </cell>
          <cell r="H233" t="str">
            <v>647-679-0050</v>
          </cell>
          <cell r="I233" t="str">
            <v>shaabn13@gmail.com</v>
          </cell>
          <cell r="J233" t="str">
            <v>2367 Kingston Rd</v>
          </cell>
          <cell r="M233" t="str">
            <v xml:space="preserve">Toronto </v>
          </cell>
          <cell r="N233" t="str">
            <v xml:space="preserve">M1N 1V1 </v>
          </cell>
          <cell r="O233" t="str">
            <v>2367 Kingston Rd</v>
          </cell>
          <cell r="R233" t="str">
            <v>2367 Kingston Rd</v>
          </cell>
          <cell r="U233" t="str">
            <v xml:space="preserve">Toronto </v>
          </cell>
          <cell r="V233" t="str">
            <v xml:space="preserve">M1N 1V1 </v>
          </cell>
          <cell r="W233">
            <v>43507</v>
          </cell>
          <cell r="X233">
            <v>43507</v>
          </cell>
          <cell r="Y233">
            <v>43524</v>
          </cell>
          <cell r="Z233">
            <v>2019</v>
          </cell>
        </row>
        <row r="234">
          <cell r="C234" t="str">
            <v>TOR-BRI-108-00745</v>
          </cell>
          <cell r="E234" t="str">
            <v>Alo Restaurant</v>
          </cell>
          <cell r="F234" t="str">
            <v>John</v>
          </cell>
          <cell r="G234" t="str">
            <v>Bunner</v>
          </cell>
          <cell r="H234" t="str">
            <v>647-989-5646</v>
          </cell>
          <cell r="I234" t="str">
            <v>john@alorestaurant.com</v>
          </cell>
          <cell r="J234" t="str">
            <v>163 Spadina Ave</v>
          </cell>
          <cell r="K234" t="str">
            <v>Floor 3N</v>
          </cell>
          <cell r="M234" t="str">
            <v xml:space="preserve">Toronto </v>
          </cell>
          <cell r="N234" t="str">
            <v xml:space="preserve">M5V 2L6 </v>
          </cell>
          <cell r="O234" t="str">
            <v>163 Spadina Ave</v>
          </cell>
          <cell r="R234" t="str">
            <v>163 Spadina Ave</v>
          </cell>
          <cell r="S234" t="str">
            <v>Floor 3N</v>
          </cell>
          <cell r="U234" t="str">
            <v xml:space="preserve">Toronto </v>
          </cell>
          <cell r="V234" t="str">
            <v xml:space="preserve">M5V 2L6 </v>
          </cell>
          <cell r="W234">
            <v>43493</v>
          </cell>
          <cell r="X234">
            <v>43493</v>
          </cell>
          <cell r="Y234">
            <v>43500</v>
          </cell>
          <cell r="Z234">
            <v>2019</v>
          </cell>
        </row>
        <row r="235">
          <cell r="C235" t="str">
            <v>TOR-BRI-108-00746</v>
          </cell>
          <cell r="E235" t="str">
            <v>Aloette Restaurant</v>
          </cell>
          <cell r="F235" t="str">
            <v>John</v>
          </cell>
          <cell r="G235" t="str">
            <v>Bunner</v>
          </cell>
          <cell r="H235" t="str">
            <v>647-989-5646</v>
          </cell>
          <cell r="I235" t="str">
            <v>john@alorestaurant.com</v>
          </cell>
          <cell r="J235" t="str">
            <v>163 Spadina Ave</v>
          </cell>
          <cell r="K235" t="str">
            <v>Floor 1</v>
          </cell>
          <cell r="M235" t="str">
            <v xml:space="preserve">Toronto </v>
          </cell>
          <cell r="N235" t="str">
            <v xml:space="preserve">M5V 2L6 </v>
          </cell>
          <cell r="O235" t="str">
            <v>163 Spadina Ave</v>
          </cell>
          <cell r="R235" t="str">
            <v>163 Spadina Ave</v>
          </cell>
          <cell r="S235" t="str">
            <v>Floor 1</v>
          </cell>
          <cell r="U235" t="str">
            <v xml:space="preserve">Toronto </v>
          </cell>
          <cell r="V235" t="str">
            <v xml:space="preserve">M5V 2L6 </v>
          </cell>
          <cell r="W235">
            <v>43493</v>
          </cell>
          <cell r="X235">
            <v>43493</v>
          </cell>
          <cell r="Y235">
            <v>43500</v>
          </cell>
          <cell r="Z235">
            <v>2019</v>
          </cell>
        </row>
        <row r="236">
          <cell r="C236" t="str">
            <v>TOR-BRI-108-00785</v>
          </cell>
          <cell r="E236" t="str">
            <v>AMA</v>
          </cell>
          <cell r="F236" t="str">
            <v>Michael</v>
          </cell>
          <cell r="G236" t="str">
            <v>Mizzi</v>
          </cell>
          <cell r="H236" t="str">
            <v>647-283-0308</v>
          </cell>
          <cell r="I236" t="str">
            <v>mike@amaalways.com</v>
          </cell>
          <cell r="J236" t="str">
            <v>930 Queen St W</v>
          </cell>
          <cell r="M236" t="str">
            <v xml:space="preserve">Toronto </v>
          </cell>
          <cell r="N236" t="str">
            <v xml:space="preserve">M6J 1G6 </v>
          </cell>
          <cell r="O236" t="str">
            <v>930 Queen St W</v>
          </cell>
          <cell r="R236" t="str">
            <v>930 Queen St W</v>
          </cell>
          <cell r="U236" t="str">
            <v xml:space="preserve">Toronto </v>
          </cell>
          <cell r="V236" t="str">
            <v xml:space="preserve">M6J 1G6 </v>
          </cell>
          <cell r="W236">
            <v>43502</v>
          </cell>
          <cell r="X236">
            <v>43502</v>
          </cell>
          <cell r="Y236">
            <v>43509</v>
          </cell>
          <cell r="Z236">
            <v>2019</v>
          </cell>
        </row>
        <row r="237">
          <cell r="C237" t="str">
            <v>TOR-BRI-108-00794</v>
          </cell>
          <cell r="E237" t="str">
            <v>Anchu's Caribbean Hut</v>
          </cell>
          <cell r="F237" t="str">
            <v>Anchunette</v>
          </cell>
          <cell r="G237" t="str">
            <v>Archer</v>
          </cell>
          <cell r="H237" t="str">
            <v>437-983-6331</v>
          </cell>
          <cell r="I237" t="str">
            <v>anchuscaribbeanhut2017@gmail.com</v>
          </cell>
          <cell r="J237" t="str">
            <v>2848 Ellesmere Rd</v>
          </cell>
          <cell r="M237" t="str">
            <v xml:space="preserve">Toronto </v>
          </cell>
          <cell r="N237" t="str">
            <v xml:space="preserve">M1E 4B8 </v>
          </cell>
          <cell r="O237" t="str">
            <v>2848 Ellesmere Rd</v>
          </cell>
          <cell r="R237" t="str">
            <v>2848 Ellesmere Rd</v>
          </cell>
          <cell r="U237" t="str">
            <v xml:space="preserve">Toronto </v>
          </cell>
          <cell r="V237" t="str">
            <v xml:space="preserve">M1E 4B8 </v>
          </cell>
          <cell r="W237">
            <v>43504</v>
          </cell>
          <cell r="X237">
            <v>43504</v>
          </cell>
          <cell r="Y237">
            <v>43509</v>
          </cell>
          <cell r="Z237">
            <v>2019</v>
          </cell>
        </row>
        <row r="238">
          <cell r="C238" t="str">
            <v>TOR-BRI-108-00750</v>
          </cell>
          <cell r="E238" t="str">
            <v>Aniq</v>
          </cell>
          <cell r="F238" t="str">
            <v>Eric</v>
          </cell>
          <cell r="G238" t="str">
            <v>Oh</v>
          </cell>
          <cell r="H238" t="str">
            <v>416-357-6270</v>
          </cell>
          <cell r="I238" t="str">
            <v>tyoh1214@gmail.com</v>
          </cell>
          <cell r="J238" t="str">
            <v>403 Roncesvalles Ave</v>
          </cell>
          <cell r="M238" t="str">
            <v xml:space="preserve">Toronto </v>
          </cell>
          <cell r="N238" t="str">
            <v xml:space="preserve">M6R 2N1 </v>
          </cell>
          <cell r="O238" t="str">
            <v>403 Roncesvalles Ave</v>
          </cell>
          <cell r="R238" t="str">
            <v>403 Roncesvalles Ave</v>
          </cell>
          <cell r="U238" t="str">
            <v xml:space="preserve">Toronto </v>
          </cell>
          <cell r="V238" t="str">
            <v xml:space="preserve">M6R 2N1 </v>
          </cell>
          <cell r="W238">
            <v>43494</v>
          </cell>
          <cell r="X238">
            <v>43494</v>
          </cell>
          <cell r="Y238">
            <v>43516</v>
          </cell>
          <cell r="Z238">
            <v>2019</v>
          </cell>
        </row>
        <row r="239">
          <cell r="C239" t="str">
            <v>TOR-BRI-126-00460</v>
          </cell>
          <cell r="E239" t="str">
            <v>Arthur Variety</v>
          </cell>
          <cell r="F239" t="str">
            <v>Yuan</v>
          </cell>
          <cell r="G239" t="str">
            <v>Liu</v>
          </cell>
          <cell r="H239" t="str">
            <v>416-831-8119</v>
          </cell>
          <cell r="I239" t="str">
            <v>yalvinliu@gmail.com</v>
          </cell>
          <cell r="J239" t="str">
            <v>2284 Islington Ave</v>
          </cell>
          <cell r="M239" t="str">
            <v xml:space="preserve">Toronto </v>
          </cell>
          <cell r="N239" t="str">
            <v xml:space="preserve">M9W 3W8 </v>
          </cell>
          <cell r="O239" t="str">
            <v>2284 Islington Ave</v>
          </cell>
          <cell r="R239" t="str">
            <v>2284 Islington Ave</v>
          </cell>
          <cell r="U239" t="str">
            <v xml:space="preserve">Toronto </v>
          </cell>
          <cell r="V239" t="str">
            <v xml:space="preserve">M9W 3W8 </v>
          </cell>
          <cell r="W239">
            <v>43502</v>
          </cell>
          <cell r="X239">
            <v>43502</v>
          </cell>
          <cell r="Y239">
            <v>43503</v>
          </cell>
          <cell r="Z239">
            <v>2019</v>
          </cell>
        </row>
        <row r="240">
          <cell r="C240" t="str">
            <v>TOR-BRI-108-00793</v>
          </cell>
          <cell r="E240" t="str">
            <v>Baksh Halal Meat</v>
          </cell>
          <cell r="F240" t="str">
            <v>Bibi</v>
          </cell>
          <cell r="G240" t="str">
            <v>Baksh</v>
          </cell>
          <cell r="H240" t="str">
            <v>416-261-8564</v>
          </cell>
          <cell r="I240" t="str">
            <v>baksh612@hotmail.com</v>
          </cell>
          <cell r="J240" t="str">
            <v>3160 Eglinton Ave E</v>
          </cell>
          <cell r="K240" t="str">
            <v>Unit 9</v>
          </cell>
          <cell r="M240" t="str">
            <v xml:space="preserve">Toronto </v>
          </cell>
          <cell r="N240" t="str">
            <v xml:space="preserve">M1J 3C2 </v>
          </cell>
          <cell r="O240" t="str">
            <v>3160 Eglinton Ave E</v>
          </cell>
          <cell r="R240" t="str">
            <v>3160 Eglinton Ave E</v>
          </cell>
          <cell r="S240" t="str">
            <v>Unit 9</v>
          </cell>
          <cell r="U240" t="str">
            <v xml:space="preserve">Toronto </v>
          </cell>
          <cell r="V240" t="str">
            <v xml:space="preserve">M1J 3C2 </v>
          </cell>
          <cell r="W240">
            <v>43504</v>
          </cell>
          <cell r="X240">
            <v>43504</v>
          </cell>
          <cell r="Y240">
            <v>43510</v>
          </cell>
          <cell r="Z240">
            <v>2019</v>
          </cell>
        </row>
        <row r="241">
          <cell r="C241" t="str">
            <v>TOR-BRI-112-00374</v>
          </cell>
          <cell r="E241" t="str">
            <v>Big Slice Restaurant</v>
          </cell>
          <cell r="F241" t="str">
            <v>Sebastian</v>
          </cell>
          <cell r="G241" t="str">
            <v>Luciano</v>
          </cell>
          <cell r="H241" t="str">
            <v>416-651-7777</v>
          </cell>
          <cell r="I241" t="str">
            <v>bigslice@hotmail.ca</v>
          </cell>
          <cell r="J241" t="str">
            <v>1154 St Clair Ave W</v>
          </cell>
          <cell r="K241" t="str">
            <v>Store 1</v>
          </cell>
          <cell r="M241" t="str">
            <v xml:space="preserve">Toronto </v>
          </cell>
          <cell r="N241" t="str">
            <v xml:space="preserve">M6E 1B3 </v>
          </cell>
          <cell r="O241" t="str">
            <v>1154 St Clair Ave W</v>
          </cell>
          <cell r="R241" t="str">
            <v>1154 St Clair Ave W</v>
          </cell>
          <cell r="S241" t="str">
            <v>Store 1</v>
          </cell>
          <cell r="U241" t="str">
            <v xml:space="preserve">Toronto </v>
          </cell>
          <cell r="V241" t="str">
            <v xml:space="preserve">M6E 1B3 </v>
          </cell>
          <cell r="W241">
            <v>43487</v>
          </cell>
          <cell r="X241">
            <v>43487</v>
          </cell>
          <cell r="Y241">
            <v>43523</v>
          </cell>
          <cell r="Z241">
            <v>2019</v>
          </cell>
        </row>
        <row r="242">
          <cell r="C242" t="str">
            <v>TOR-BRI-126-00458</v>
          </cell>
          <cell r="E242" t="str">
            <v>Bun King</v>
          </cell>
          <cell r="F242" t="str">
            <v>Nazir</v>
          </cell>
          <cell r="G242" t="str">
            <v>Nathoo</v>
          </cell>
          <cell r="H242" t="str">
            <v>416-746-0724</v>
          </cell>
          <cell r="I242" t="str">
            <v>nazirnathoo@gmail.com</v>
          </cell>
          <cell r="J242" t="str">
            <v>11 Westmore Dr</v>
          </cell>
          <cell r="K242" t="str">
            <v>Unit 5</v>
          </cell>
          <cell r="M242" t="str">
            <v xml:space="preserve">Toronto </v>
          </cell>
          <cell r="N242" t="str">
            <v xml:space="preserve">M9V 3Y6 </v>
          </cell>
          <cell r="O242" t="str">
            <v>11 Westmore Dr</v>
          </cell>
          <cell r="R242" t="str">
            <v>11 Westmore Dr</v>
          </cell>
          <cell r="S242" t="str">
            <v>Unit 5</v>
          </cell>
          <cell r="U242" t="str">
            <v xml:space="preserve">Toronto </v>
          </cell>
          <cell r="V242" t="str">
            <v xml:space="preserve">M9V 3Y6 </v>
          </cell>
          <cell r="W242">
            <v>43501</v>
          </cell>
          <cell r="X242">
            <v>43501</v>
          </cell>
          <cell r="Y242">
            <v>43504</v>
          </cell>
          <cell r="Z242">
            <v>2019</v>
          </cell>
        </row>
        <row r="243">
          <cell r="C243" t="str">
            <v>TOR-BRI-126-00486</v>
          </cell>
          <cell r="E243" t="str">
            <v>Caribbean Cuisine Delights</v>
          </cell>
          <cell r="F243" t="str">
            <v>Tara</v>
          </cell>
          <cell r="G243" t="str">
            <v>Lall</v>
          </cell>
          <cell r="H243" t="str">
            <v>647-352-0123</v>
          </cell>
          <cell r="I243" t="str">
            <v>tarasingh2005@hotmail.com</v>
          </cell>
          <cell r="J243" t="str">
            <v>1530 Albion Rd</v>
          </cell>
          <cell r="K243" t="str">
            <v>Unit FC6</v>
          </cell>
          <cell r="M243" t="str">
            <v xml:space="preserve">Toronto </v>
          </cell>
          <cell r="N243" t="str">
            <v xml:space="preserve">M9V 1B4 </v>
          </cell>
          <cell r="O243" t="str">
            <v>1530 Albion Rd</v>
          </cell>
          <cell r="R243" t="str">
            <v>1530 Albion Rd</v>
          </cell>
          <cell r="S243" t="str">
            <v>Unit FC6</v>
          </cell>
          <cell r="U243" t="str">
            <v xml:space="preserve">Toronto </v>
          </cell>
          <cell r="V243" t="str">
            <v xml:space="preserve">M9V 1B4 </v>
          </cell>
          <cell r="W243">
            <v>43504</v>
          </cell>
          <cell r="X243">
            <v>43504</v>
          </cell>
          <cell r="Y243">
            <v>43516</v>
          </cell>
          <cell r="Z243">
            <v>2019</v>
          </cell>
        </row>
        <row r="244">
          <cell r="C244" t="str">
            <v>TOR-BRI-126-00452</v>
          </cell>
          <cell r="E244" t="str">
            <v>Caribbean Wave</v>
          </cell>
          <cell r="F244" t="str">
            <v>Krish</v>
          </cell>
          <cell r="G244" t="str">
            <v>Khadiran</v>
          </cell>
          <cell r="H244" t="str">
            <v>416-286-9283</v>
          </cell>
          <cell r="I244" t="str">
            <v>sarjuk@rogers.com</v>
          </cell>
          <cell r="J244" t="str">
            <v>875 Milner Ave</v>
          </cell>
          <cell r="K244" t="str">
            <v>Unit 106</v>
          </cell>
          <cell r="M244" t="str">
            <v xml:space="preserve">Toronto </v>
          </cell>
          <cell r="N244" t="str">
            <v xml:space="preserve">M1B 5N6 </v>
          </cell>
          <cell r="O244" t="str">
            <v>875 Milner Ave</v>
          </cell>
          <cell r="R244" t="str">
            <v>875 Milner Ave</v>
          </cell>
          <cell r="S244" t="str">
            <v>Unit 106</v>
          </cell>
          <cell r="U244" t="str">
            <v xml:space="preserve">Toronto </v>
          </cell>
          <cell r="V244" t="str">
            <v xml:space="preserve">M1B 5N6 </v>
          </cell>
          <cell r="W244">
            <v>43500</v>
          </cell>
          <cell r="X244">
            <v>43500</v>
          </cell>
          <cell r="Y244">
            <v>43501</v>
          </cell>
          <cell r="Z244">
            <v>2019</v>
          </cell>
        </row>
        <row r="245">
          <cell r="C245" t="str">
            <v>TOR-BRI-126-00464</v>
          </cell>
          <cell r="E245" t="str">
            <v>Casablanca Florist</v>
          </cell>
          <cell r="F245" t="str">
            <v>Frank</v>
          </cell>
          <cell r="G245" t="str">
            <v>Latartara</v>
          </cell>
          <cell r="H245" t="str">
            <v>416-742-5459</v>
          </cell>
          <cell r="I245" t="str">
            <v>frank@casablancaflorist.ca</v>
          </cell>
          <cell r="J245" t="str">
            <v>3033 Islington Ave</v>
          </cell>
          <cell r="M245" t="str">
            <v xml:space="preserve">Toronto </v>
          </cell>
          <cell r="N245" t="str">
            <v xml:space="preserve">M9L 2K9 </v>
          </cell>
          <cell r="O245" t="str">
            <v>3033 Islington Ave</v>
          </cell>
          <cell r="R245" t="str">
            <v>3033 Islington Ave</v>
          </cell>
          <cell r="U245" t="str">
            <v xml:space="preserve">Toronto </v>
          </cell>
          <cell r="V245" t="str">
            <v xml:space="preserve">M9L 2K9 </v>
          </cell>
          <cell r="W245">
            <v>43503</v>
          </cell>
          <cell r="X245">
            <v>43503</v>
          </cell>
          <cell r="Y245">
            <v>43504</v>
          </cell>
          <cell r="Z245">
            <v>2019</v>
          </cell>
        </row>
        <row r="246">
          <cell r="C246" t="str">
            <v>TOR-BRI-126-00453</v>
          </cell>
          <cell r="E246" t="str">
            <v>Chubby's Sub</v>
          </cell>
          <cell r="F246" t="str">
            <v>Chris</v>
          </cell>
          <cell r="G246" t="str">
            <v>Boosalis</v>
          </cell>
          <cell r="H246" t="str">
            <v>416-286-5181</v>
          </cell>
          <cell r="I246" t="str">
            <v>cbimport@yahoo.ca</v>
          </cell>
          <cell r="J246" t="str">
            <v>1265 Morningside Ave</v>
          </cell>
          <cell r="K246" t="str">
            <v>Unit 105</v>
          </cell>
          <cell r="M246" t="str">
            <v xml:space="preserve">Toronto </v>
          </cell>
          <cell r="N246" t="str">
            <v xml:space="preserve">M1B 3V9 </v>
          </cell>
          <cell r="O246" t="str">
            <v>1265 Morningside Ave</v>
          </cell>
          <cell r="R246" t="str">
            <v>1265 Morningside Ave</v>
          </cell>
          <cell r="S246" t="str">
            <v>Unit 105</v>
          </cell>
          <cell r="U246" t="str">
            <v xml:space="preserve">Toronto </v>
          </cell>
          <cell r="V246" t="str">
            <v xml:space="preserve">M1B 3V9 </v>
          </cell>
          <cell r="W246">
            <v>43500</v>
          </cell>
          <cell r="X246">
            <v>43500</v>
          </cell>
          <cell r="Y246">
            <v>43502</v>
          </cell>
          <cell r="Z246">
            <v>2019</v>
          </cell>
        </row>
        <row r="247">
          <cell r="C247" t="str">
            <v>TOR-BRI-108-00564</v>
          </cell>
          <cell r="E247" t="str">
            <v>Church St. Garage Bar</v>
          </cell>
          <cell r="F247" t="str">
            <v>Fatima</v>
          </cell>
          <cell r="G247" t="str">
            <v>Oliveira</v>
          </cell>
          <cell r="H247" t="str">
            <v>647-352-5508</v>
          </cell>
          <cell r="I247" t="str">
            <v>pierrehorak123@gmail.com</v>
          </cell>
          <cell r="J247" t="str">
            <v>477 Church St</v>
          </cell>
          <cell r="M247" t="str">
            <v xml:space="preserve">Toronto </v>
          </cell>
          <cell r="N247" t="str">
            <v xml:space="preserve">M4Y 2C6 </v>
          </cell>
          <cell r="O247" t="str">
            <v>477 Church St</v>
          </cell>
          <cell r="R247" t="str">
            <v>477 Church St</v>
          </cell>
          <cell r="U247" t="str">
            <v xml:space="preserve">Toronto </v>
          </cell>
          <cell r="V247" t="str">
            <v xml:space="preserve">M4Y 2C6 </v>
          </cell>
          <cell r="W247">
            <v>43440</v>
          </cell>
          <cell r="X247">
            <v>43440</v>
          </cell>
          <cell r="Y247">
            <v>43497</v>
          </cell>
          <cell r="Z247">
            <v>2019</v>
          </cell>
        </row>
        <row r="248">
          <cell r="C248" t="str">
            <v>TOR-BRI-150-00001</v>
          </cell>
          <cell r="E248" t="str">
            <v>Country Style</v>
          </cell>
          <cell r="F248" t="str">
            <v>Majzub</v>
          </cell>
          <cell r="G248" t="str">
            <v>Chowdry</v>
          </cell>
          <cell r="H248" t="str">
            <v>416-642-0682</v>
          </cell>
          <cell r="I248" t="str">
            <v>majzub1988@hotmail.com</v>
          </cell>
          <cell r="J248" t="str">
            <v>2407 Eglinton Ave E</v>
          </cell>
          <cell r="M248" t="str">
            <v xml:space="preserve">Toronto </v>
          </cell>
          <cell r="N248" t="str">
            <v xml:space="preserve">M1K 2M5 </v>
          </cell>
          <cell r="O248" t="str">
            <v>2407 Eglinton Ave E</v>
          </cell>
          <cell r="R248" t="str">
            <v>2407 Eglinton Ave E</v>
          </cell>
          <cell r="U248" t="str">
            <v xml:space="preserve">Toronto </v>
          </cell>
          <cell r="V248" t="str">
            <v xml:space="preserve">M1K 2M5 </v>
          </cell>
          <cell r="W248">
            <v>43509</v>
          </cell>
          <cell r="X248">
            <v>43510</v>
          </cell>
          <cell r="Y248">
            <v>43517</v>
          </cell>
          <cell r="Z248">
            <v>2019</v>
          </cell>
        </row>
        <row r="249">
          <cell r="C249" t="str">
            <v>TOR-BRI-108-00693</v>
          </cell>
          <cell r="E249" t="str">
            <v>Craft Kitchen</v>
          </cell>
          <cell r="F249" t="str">
            <v>Sabina</v>
          </cell>
          <cell r="G249" t="str">
            <v>Khalatian</v>
          </cell>
          <cell r="H249" t="str">
            <v>416-603-0600</v>
          </cell>
          <cell r="I249" t="str">
            <v>orders@craftkitchen.ca</v>
          </cell>
          <cell r="J249" t="str">
            <v>410 Adelaide St W</v>
          </cell>
          <cell r="M249" t="str">
            <v xml:space="preserve">Toronto </v>
          </cell>
          <cell r="N249" t="str">
            <v xml:space="preserve">M5V 1S7 </v>
          </cell>
          <cell r="O249" t="str">
            <v>410 Adelaide St W</v>
          </cell>
          <cell r="R249" t="str">
            <v>410 Adelaide St W</v>
          </cell>
          <cell r="U249" t="str">
            <v xml:space="preserve">Toronto </v>
          </cell>
          <cell r="V249" t="str">
            <v xml:space="preserve">M5V 1S7 </v>
          </cell>
          <cell r="W249">
            <v>43479</v>
          </cell>
          <cell r="X249">
            <v>43479</v>
          </cell>
          <cell r="Y249">
            <v>43501</v>
          </cell>
          <cell r="Z249">
            <v>2019</v>
          </cell>
        </row>
        <row r="250">
          <cell r="C250" t="str">
            <v>TOR-BRI-150-00006</v>
          </cell>
          <cell r="E250" t="str">
            <v xml:space="preserve">Curry Leaves </v>
          </cell>
          <cell r="F250" t="str">
            <v>Ayub</v>
          </cell>
          <cell r="G250" t="str">
            <v>Parappurath</v>
          </cell>
          <cell r="H250" t="str">
            <v>416-792-9270</v>
          </cell>
          <cell r="I250" t="str">
            <v>bismitoronto@gmail.com</v>
          </cell>
          <cell r="J250" t="str">
            <v>292 Markham Rd</v>
          </cell>
          <cell r="M250" t="str">
            <v xml:space="preserve">Toronto </v>
          </cell>
          <cell r="N250" t="str">
            <v xml:space="preserve">M1J 3C5 </v>
          </cell>
          <cell r="O250" t="str">
            <v>292 Markham Rd</v>
          </cell>
          <cell r="R250" t="str">
            <v>292 Markham Rd</v>
          </cell>
          <cell r="U250" t="str">
            <v xml:space="preserve">Toronto </v>
          </cell>
          <cell r="V250" t="str">
            <v xml:space="preserve">M1J 3C5 </v>
          </cell>
          <cell r="W250">
            <v>43497</v>
          </cell>
          <cell r="X250">
            <v>43497</v>
          </cell>
          <cell r="Y250">
            <v>43515</v>
          </cell>
          <cell r="Z250">
            <v>2019</v>
          </cell>
        </row>
        <row r="251">
          <cell r="C251" t="str">
            <v>TOR-BRI-126-00474</v>
          </cell>
          <cell r="E251" t="str">
            <v>Da House of Jerk</v>
          </cell>
          <cell r="F251" t="str">
            <v>Wendy</v>
          </cell>
          <cell r="G251" t="str">
            <v>Ellington</v>
          </cell>
          <cell r="H251" t="str">
            <v>416-679-0755</v>
          </cell>
          <cell r="I251" t="str">
            <v>Wendy.ellington11@gmail.com</v>
          </cell>
          <cell r="J251" t="str">
            <v>680 Rexdale Blvd</v>
          </cell>
          <cell r="K251" t="str">
            <v>Unit 19</v>
          </cell>
          <cell r="M251" t="str">
            <v xml:space="preserve">Toronto </v>
          </cell>
          <cell r="N251" t="str">
            <v xml:space="preserve">M9W 0B5 </v>
          </cell>
          <cell r="O251" t="str">
            <v>680 Rexdale Blvd</v>
          </cell>
          <cell r="R251" t="str">
            <v>680 Rexdale Blvd</v>
          </cell>
          <cell r="S251" t="str">
            <v>Unit 19</v>
          </cell>
          <cell r="U251" t="str">
            <v xml:space="preserve">Toronto </v>
          </cell>
          <cell r="V251" t="str">
            <v xml:space="preserve">M9W 0B5 </v>
          </cell>
          <cell r="W251">
            <v>43507</v>
          </cell>
          <cell r="X251">
            <v>43507</v>
          </cell>
          <cell r="Y251">
            <v>43508</v>
          </cell>
          <cell r="Z251">
            <v>2019</v>
          </cell>
        </row>
        <row r="252">
          <cell r="C252" t="str">
            <v>TOR-BRI-108-00795</v>
          </cell>
          <cell r="E252" t="str">
            <v>Daisy Mart</v>
          </cell>
          <cell r="F252" t="str">
            <v>Fatheeswaran</v>
          </cell>
          <cell r="G252" t="str">
            <v>Thirugnanasampanphar</v>
          </cell>
          <cell r="H252" t="str">
            <v>416-903-8024</v>
          </cell>
          <cell r="I252" t="str">
            <v>fa01_thee@hotmail.com</v>
          </cell>
          <cell r="J252" t="str">
            <v>42 Tuxedo Crt</v>
          </cell>
          <cell r="M252" t="str">
            <v xml:space="preserve">Toronto </v>
          </cell>
          <cell r="N252" t="str">
            <v xml:space="preserve">M1G 3C3 </v>
          </cell>
          <cell r="O252" t="str">
            <v>42 Tuxedo Crt</v>
          </cell>
          <cell r="R252" t="str">
            <v>42 Tuxedo Crt</v>
          </cell>
          <cell r="U252" t="str">
            <v xml:space="preserve">Toronto </v>
          </cell>
          <cell r="V252" t="str">
            <v xml:space="preserve">M1G 3C3 </v>
          </cell>
          <cell r="W252">
            <v>43504</v>
          </cell>
          <cell r="X252">
            <v>43504</v>
          </cell>
          <cell r="Y252">
            <v>43507</v>
          </cell>
          <cell r="Z252">
            <v>2019</v>
          </cell>
        </row>
        <row r="253">
          <cell r="C253" t="str">
            <v>TOR-BRI-72-00148</v>
          </cell>
          <cell r="E253" t="str">
            <v>Daisy Mart</v>
          </cell>
          <cell r="F253" t="str">
            <v>Sathivel</v>
          </cell>
          <cell r="G253" t="str">
            <v>Shinnathurai</v>
          </cell>
          <cell r="H253" t="str">
            <v>416-432-6633</v>
          </cell>
          <cell r="I253" t="str">
            <v>sathivel08@gmail.com</v>
          </cell>
          <cell r="J253" t="str">
            <v>3437 St Clair Ave E</v>
          </cell>
          <cell r="M253" t="str">
            <v xml:space="preserve">Toronto </v>
          </cell>
          <cell r="N253" t="str">
            <v xml:space="preserve">M1L 1W6 </v>
          </cell>
          <cell r="O253" t="str">
            <v>3437 St Clair Ave E</v>
          </cell>
          <cell r="R253" t="str">
            <v>3437 St Clair Ave E</v>
          </cell>
          <cell r="U253" t="str">
            <v xml:space="preserve">Toronto </v>
          </cell>
          <cell r="V253" t="str">
            <v xml:space="preserve">M1L 1W6 </v>
          </cell>
          <cell r="W253">
            <v>43501</v>
          </cell>
          <cell r="X253">
            <v>43501</v>
          </cell>
          <cell r="Y253">
            <v>43503</v>
          </cell>
          <cell r="Z253">
            <v>2019</v>
          </cell>
        </row>
        <row r="254">
          <cell r="C254" t="str">
            <v>TOR-BRI-150-00005</v>
          </cell>
          <cell r="E254" t="str">
            <v>Danny's Family Restaurant &amp; Bar</v>
          </cell>
          <cell r="F254" t="str">
            <v>Saseekaran</v>
          </cell>
          <cell r="G254" t="str">
            <v>Kandasamy</v>
          </cell>
          <cell r="H254" t="str">
            <v>647-999-0927</v>
          </cell>
          <cell r="I254" t="str">
            <v>dannys_restaurant@outlook.com</v>
          </cell>
          <cell r="J254" t="str">
            <v>155 Morningside Ave</v>
          </cell>
          <cell r="M254" t="str">
            <v xml:space="preserve">Toronto </v>
          </cell>
          <cell r="N254" t="str">
            <v xml:space="preserve">M6S 1E4 </v>
          </cell>
          <cell r="O254" t="str">
            <v>155 Morningside Ave</v>
          </cell>
          <cell r="R254" t="str">
            <v>155 Morningside Ave</v>
          </cell>
          <cell r="U254" t="str">
            <v xml:space="preserve">Toronto </v>
          </cell>
          <cell r="V254" t="str">
            <v xml:space="preserve">M6S 1E4 </v>
          </cell>
          <cell r="W254">
            <v>43516</v>
          </cell>
          <cell r="X254">
            <v>43516</v>
          </cell>
          <cell r="Y254">
            <v>43521</v>
          </cell>
          <cell r="Z254">
            <v>2019</v>
          </cell>
        </row>
        <row r="255">
          <cell r="C255" t="str">
            <v>TOR-BRI-126-00500</v>
          </cell>
          <cell r="E255" t="str">
            <v>Dor Dor Meats Wholesale Inc</v>
          </cell>
          <cell r="F255" t="str">
            <v>Edward</v>
          </cell>
          <cell r="G255" t="str">
            <v>He</v>
          </cell>
          <cell r="H255" t="str">
            <v>416-388-0700</v>
          </cell>
          <cell r="I255" t="str">
            <v>Edwardhe_2007@hotmail.com</v>
          </cell>
          <cell r="J255" t="str">
            <v>50 Silver Star Blvd</v>
          </cell>
          <cell r="K255" t="str">
            <v>Unit 218</v>
          </cell>
          <cell r="M255" t="str">
            <v xml:space="preserve">Toronto </v>
          </cell>
          <cell r="N255" t="str">
            <v xml:space="preserve">M1V 4W4 </v>
          </cell>
          <cell r="O255" t="str">
            <v>50 Silver Star Blvd</v>
          </cell>
          <cell r="R255" t="str">
            <v>50 Silver Star Blvd</v>
          </cell>
          <cell r="S255" t="str">
            <v>Unit 218</v>
          </cell>
          <cell r="U255" t="str">
            <v xml:space="preserve">Toronto </v>
          </cell>
          <cell r="V255" t="str">
            <v xml:space="preserve">M1V 4W4 </v>
          </cell>
          <cell r="W255">
            <v>43512</v>
          </cell>
          <cell r="X255">
            <v>43515</v>
          </cell>
          <cell r="Y255">
            <v>43522</v>
          </cell>
          <cell r="Z255">
            <v>2019</v>
          </cell>
        </row>
        <row r="256">
          <cell r="C256" t="str">
            <v>TOR-BRI-126-00467</v>
          </cell>
          <cell r="E256" t="str">
            <v>Double O Pizza</v>
          </cell>
          <cell r="F256" t="str">
            <v>Gramit</v>
          </cell>
          <cell r="G256" t="str">
            <v>Kaur</v>
          </cell>
          <cell r="H256" t="str">
            <v>416-744-1011</v>
          </cell>
          <cell r="I256" t="str">
            <v>gramit1@hotmail.com</v>
          </cell>
          <cell r="J256" t="str">
            <v>2687 Kipling Ave</v>
          </cell>
          <cell r="K256" t="str">
            <v>Unit 2</v>
          </cell>
          <cell r="M256" t="str">
            <v xml:space="preserve">Toronto </v>
          </cell>
          <cell r="N256" t="str">
            <v xml:space="preserve">M9V 5G6 </v>
          </cell>
          <cell r="O256" t="str">
            <v>2687 Kipling Ave</v>
          </cell>
          <cell r="R256" t="str">
            <v>2687 Kipling Ave</v>
          </cell>
          <cell r="S256" t="str">
            <v>Unit 2</v>
          </cell>
          <cell r="U256" t="str">
            <v xml:space="preserve">Toronto </v>
          </cell>
          <cell r="V256" t="str">
            <v xml:space="preserve">M9V 5G6 </v>
          </cell>
          <cell r="W256">
            <v>43503</v>
          </cell>
          <cell r="X256">
            <v>43503</v>
          </cell>
          <cell r="Y256">
            <v>43510</v>
          </cell>
          <cell r="Z256">
            <v>2019</v>
          </cell>
        </row>
        <row r="257">
          <cell r="C257" t="str">
            <v>TOR-BRI-06-00076</v>
          </cell>
          <cell r="E257" t="str">
            <v>Dunn Milk</v>
          </cell>
          <cell r="F257" t="str">
            <v>Jinseok</v>
          </cell>
          <cell r="G257" t="str">
            <v>Lee</v>
          </cell>
          <cell r="H257" t="str">
            <v>416-788-3520</v>
          </cell>
          <cell r="I257" t="str">
            <v>jslees@gmail.com</v>
          </cell>
          <cell r="J257" t="str">
            <v>65 Dunn Ave</v>
          </cell>
          <cell r="M257" t="str">
            <v xml:space="preserve">Toronto </v>
          </cell>
          <cell r="N257" t="str">
            <v xml:space="preserve">M6K 2R5 </v>
          </cell>
          <cell r="O257" t="str">
            <v>65 Dunn Ave</v>
          </cell>
          <cell r="R257" t="str">
            <v>65 Dunn Ave</v>
          </cell>
          <cell r="U257" t="str">
            <v xml:space="preserve">Toronto </v>
          </cell>
          <cell r="V257" t="str">
            <v xml:space="preserve">M6K 2R5 </v>
          </cell>
          <cell r="W257">
            <v>43521</v>
          </cell>
          <cell r="X257">
            <v>43521</v>
          </cell>
          <cell r="Y257">
            <v>43522</v>
          </cell>
          <cell r="Z257">
            <v>2019</v>
          </cell>
        </row>
        <row r="258">
          <cell r="C258" t="str">
            <v>TOR-BRI-98-00772</v>
          </cell>
          <cell r="E258" t="str">
            <v>Ed's Real Scoop</v>
          </cell>
          <cell r="F258" t="str">
            <v>Steve</v>
          </cell>
          <cell r="G258" t="str">
            <v>Reynolds</v>
          </cell>
          <cell r="H258" t="str">
            <v>416-406-2525</v>
          </cell>
          <cell r="I258" t="str">
            <v>steve.edsrealscoop@gmail.com</v>
          </cell>
          <cell r="J258" t="str">
            <v>920 Queen St E</v>
          </cell>
          <cell r="M258" t="str">
            <v xml:space="preserve">Toronto </v>
          </cell>
          <cell r="N258" t="str">
            <v xml:space="preserve">M4M 1J5 </v>
          </cell>
          <cell r="O258" t="str">
            <v>920 Queen St E</v>
          </cell>
          <cell r="R258" t="str">
            <v>920 Queen St E</v>
          </cell>
          <cell r="U258" t="str">
            <v xml:space="preserve">Toronto </v>
          </cell>
          <cell r="V258" t="str">
            <v xml:space="preserve">M4M 1J5 </v>
          </cell>
          <cell r="W258">
            <v>43201</v>
          </cell>
          <cell r="X258">
            <v>43201</v>
          </cell>
          <cell r="Y258">
            <v>43510</v>
          </cell>
          <cell r="Z258">
            <v>2019</v>
          </cell>
        </row>
        <row r="259">
          <cell r="C259" t="str">
            <v>TOR-BRI-98-00773</v>
          </cell>
          <cell r="E259" t="str">
            <v>Ed's Real Scoop Roncesvalles</v>
          </cell>
          <cell r="F259" t="str">
            <v>Steve</v>
          </cell>
          <cell r="G259" t="str">
            <v>Reynolds</v>
          </cell>
          <cell r="H259" t="str">
            <v>416-531-3113</v>
          </cell>
          <cell r="I259" t="str">
            <v>steve.edsrealscoop@gmail.com</v>
          </cell>
          <cell r="J259" t="str">
            <v>189 Roncesvalle Ave</v>
          </cell>
          <cell r="M259" t="str">
            <v xml:space="preserve">Toronto </v>
          </cell>
          <cell r="N259" t="str">
            <v xml:space="preserve">M6R 2L5 </v>
          </cell>
          <cell r="O259" t="str">
            <v>189 Roncesvalle Ave</v>
          </cell>
          <cell r="R259" t="str">
            <v>189 Roncesvalle Ave</v>
          </cell>
          <cell r="U259" t="str">
            <v xml:space="preserve">Toronto </v>
          </cell>
          <cell r="V259" t="str">
            <v xml:space="preserve">M6R 2L5 </v>
          </cell>
          <cell r="W259">
            <v>43201</v>
          </cell>
          <cell r="X259">
            <v>43201</v>
          </cell>
          <cell r="Y259">
            <v>43523</v>
          </cell>
          <cell r="Z259">
            <v>2019</v>
          </cell>
        </row>
        <row r="260">
          <cell r="C260" t="str">
            <v>TOR-BRI-126-00456</v>
          </cell>
          <cell r="E260" t="str">
            <v>Eraa Catering And Bakery</v>
          </cell>
          <cell r="F260" t="str">
            <v>Pathma</v>
          </cell>
          <cell r="G260" t="str">
            <v>Rajaratnam</v>
          </cell>
          <cell r="H260" t="str">
            <v>647-527-9234</v>
          </cell>
          <cell r="I260" t="str">
            <v>rathy@eraa.ca</v>
          </cell>
          <cell r="J260" t="str">
            <v>5930 Finch Ave E</v>
          </cell>
          <cell r="M260" t="str">
            <v xml:space="preserve">Toronto </v>
          </cell>
          <cell r="N260" t="str">
            <v xml:space="preserve">M1B 6B2 </v>
          </cell>
          <cell r="O260" t="str">
            <v>5930 Finch Ave E</v>
          </cell>
          <cell r="R260" t="str">
            <v>5930 Finch Ave E</v>
          </cell>
          <cell r="U260" t="str">
            <v xml:space="preserve">Toronto </v>
          </cell>
          <cell r="V260" t="str">
            <v xml:space="preserve">M1B 6B2 </v>
          </cell>
          <cell r="W260">
            <v>43500</v>
          </cell>
          <cell r="X260">
            <v>43500</v>
          </cell>
          <cell r="Y260">
            <v>43502</v>
          </cell>
          <cell r="Z260">
            <v>2019</v>
          </cell>
        </row>
        <row r="261">
          <cell r="C261" t="str">
            <v>TOR-BRI-126-00455</v>
          </cell>
          <cell r="E261" t="str">
            <v>Eraa Supermarket</v>
          </cell>
          <cell r="F261" t="str">
            <v>Pathma</v>
          </cell>
          <cell r="G261" t="str">
            <v>Rajaratnam</v>
          </cell>
          <cell r="H261" t="str">
            <v>647-527-9234</v>
          </cell>
          <cell r="I261" t="str">
            <v>rathy@eraa.ca</v>
          </cell>
          <cell r="J261" t="str">
            <v>5930 Finch Ave E</v>
          </cell>
          <cell r="M261" t="str">
            <v xml:space="preserve">Toronto </v>
          </cell>
          <cell r="N261" t="str">
            <v xml:space="preserve">M1B 5P8 </v>
          </cell>
          <cell r="O261" t="str">
            <v>5930 Finch Ave E</v>
          </cell>
          <cell r="R261" t="str">
            <v>5930 Finch Ave E</v>
          </cell>
          <cell r="U261" t="str">
            <v xml:space="preserve">Toronto </v>
          </cell>
          <cell r="V261" t="str">
            <v xml:space="preserve">M1B 5P8 </v>
          </cell>
          <cell r="W261">
            <v>43500</v>
          </cell>
          <cell r="X261">
            <v>43500</v>
          </cell>
          <cell r="Y261">
            <v>43502</v>
          </cell>
          <cell r="Z261">
            <v>2019</v>
          </cell>
        </row>
        <row r="262">
          <cell r="C262" t="str">
            <v>TOR-BRI-126-00457</v>
          </cell>
          <cell r="E262" t="str">
            <v>Eraa Supermarket</v>
          </cell>
          <cell r="F262" t="str">
            <v>Pathma</v>
          </cell>
          <cell r="G262" t="str">
            <v>Rajaratnam</v>
          </cell>
          <cell r="H262" t="str">
            <v>647-527-9234</v>
          </cell>
          <cell r="I262" t="str">
            <v>rathy@eraa.ca</v>
          </cell>
          <cell r="J262" t="str">
            <v>2607 Eglinton Ave E</v>
          </cell>
          <cell r="M262" t="str">
            <v xml:space="preserve">Toronto </v>
          </cell>
          <cell r="N262" t="str">
            <v xml:space="preserve">M1K 2S2 </v>
          </cell>
          <cell r="O262" t="str">
            <v>2607 Eglinton Ave E</v>
          </cell>
          <cell r="R262" t="str">
            <v>2607 Eglinton Ave E</v>
          </cell>
          <cell r="U262" t="str">
            <v xml:space="preserve">Toronto </v>
          </cell>
          <cell r="V262" t="str">
            <v xml:space="preserve">M1K 2S2 </v>
          </cell>
          <cell r="W262">
            <v>43500</v>
          </cell>
          <cell r="X262">
            <v>43500</v>
          </cell>
          <cell r="Y262">
            <v>43515</v>
          </cell>
          <cell r="Z262">
            <v>2019</v>
          </cell>
        </row>
        <row r="263">
          <cell r="C263" t="str">
            <v>TOR-BRI-112-00408</v>
          </cell>
          <cell r="E263" t="str">
            <v>Esso</v>
          </cell>
          <cell r="F263" t="str">
            <v>Kun Run</v>
          </cell>
          <cell r="G263" t="str">
            <v>Gao</v>
          </cell>
          <cell r="H263" t="str">
            <v>647-401-5080</v>
          </cell>
          <cell r="I263" t="str">
            <v>goexpress327@gmail.com</v>
          </cell>
          <cell r="J263" t="str">
            <v>66 Trethewey Dr</v>
          </cell>
          <cell r="M263" t="str">
            <v xml:space="preserve">Toronto </v>
          </cell>
          <cell r="N263" t="str">
            <v xml:space="preserve">M6M 4B4 </v>
          </cell>
          <cell r="O263" t="str">
            <v>66 Trethewey Dr</v>
          </cell>
          <cell r="R263" t="str">
            <v>66 Trethewey Dr</v>
          </cell>
          <cell r="U263" t="str">
            <v xml:space="preserve">Toronto </v>
          </cell>
          <cell r="V263" t="str">
            <v xml:space="preserve">M6M 4B4 </v>
          </cell>
          <cell r="W263">
            <v>43502</v>
          </cell>
          <cell r="X263">
            <v>43502</v>
          </cell>
          <cell r="Y263">
            <v>43504</v>
          </cell>
          <cell r="Z263">
            <v>2019</v>
          </cell>
        </row>
        <row r="264">
          <cell r="C264" t="str">
            <v>TOR-BRI-108-00736</v>
          </cell>
          <cell r="E264" t="str">
            <v>Family Food Fair Convenience</v>
          </cell>
          <cell r="F264" t="str">
            <v>Sebastien</v>
          </cell>
          <cell r="G264" t="str">
            <v>Wang</v>
          </cell>
          <cell r="H264" t="str">
            <v>647-408-6588</v>
          </cell>
          <cell r="I264" t="str">
            <v>familyfoodfair@outlook.com</v>
          </cell>
          <cell r="J264" t="str">
            <v>90 Halsey Ave</v>
          </cell>
          <cell r="K264" t="str">
            <v>Unit 1</v>
          </cell>
          <cell r="M264" t="str">
            <v xml:space="preserve">Toronto </v>
          </cell>
          <cell r="N264" t="str">
            <v xml:space="preserve">M4B 1A9 </v>
          </cell>
          <cell r="O264" t="str">
            <v>90 Halsey Ave</v>
          </cell>
          <cell r="R264" t="str">
            <v>90 Halsey Ave</v>
          </cell>
          <cell r="S264" t="str">
            <v>Unit 1</v>
          </cell>
          <cell r="U264" t="str">
            <v xml:space="preserve">Toronto </v>
          </cell>
          <cell r="V264" t="str">
            <v xml:space="preserve">M4B 1A9 </v>
          </cell>
          <cell r="W264">
            <v>43490</v>
          </cell>
          <cell r="X264">
            <v>43490</v>
          </cell>
          <cell r="Y264">
            <v>43509</v>
          </cell>
          <cell r="Z264">
            <v>2019</v>
          </cell>
        </row>
        <row r="265">
          <cell r="C265" t="str">
            <v>TOR-BRI-108-00786</v>
          </cell>
          <cell r="E265" t="str">
            <v>Family Mart</v>
          </cell>
          <cell r="F265" t="str">
            <v>Mahafuz</v>
          </cell>
          <cell r="G265" t="str">
            <v>Hussen</v>
          </cell>
          <cell r="H265" t="str">
            <v>416-727-0144</v>
          </cell>
          <cell r="I265" t="str">
            <v>mahafuzhussen@hotmail.ca</v>
          </cell>
          <cell r="J265" t="str">
            <v>930 Queen St W</v>
          </cell>
          <cell r="M265" t="str">
            <v xml:space="preserve">Toronto </v>
          </cell>
          <cell r="N265" t="str">
            <v xml:space="preserve">M6J 1G6 </v>
          </cell>
          <cell r="O265" t="str">
            <v>930 Queen St W</v>
          </cell>
          <cell r="R265" t="str">
            <v>930 Queen St W</v>
          </cell>
          <cell r="U265" t="str">
            <v xml:space="preserve">Toronto </v>
          </cell>
          <cell r="V265" t="str">
            <v xml:space="preserve">M6J 1G6 </v>
          </cell>
          <cell r="W265">
            <v>43502</v>
          </cell>
          <cell r="X265">
            <v>43502</v>
          </cell>
          <cell r="Y265">
            <v>43504</v>
          </cell>
          <cell r="Z265">
            <v>2019</v>
          </cell>
        </row>
        <row r="266">
          <cell r="C266" t="str">
            <v>TOR-BRI-108-00787</v>
          </cell>
          <cell r="E266" t="str">
            <v>Family Shawarma and Falafel</v>
          </cell>
          <cell r="F266" t="str">
            <v>Riyad</v>
          </cell>
          <cell r="G266" t="str">
            <v>Aziz</v>
          </cell>
          <cell r="H266" t="str">
            <v>416-568-3058</v>
          </cell>
          <cell r="I266" t="str">
            <v>riyadasho@gmail.com</v>
          </cell>
          <cell r="J266" t="str">
            <v>2778 Victoria Park Ave</v>
          </cell>
          <cell r="K266" t="str">
            <v xml:space="preserve"> </v>
          </cell>
          <cell r="M266" t="str">
            <v xml:space="preserve">Toronto </v>
          </cell>
          <cell r="N266" t="str">
            <v xml:space="preserve">M2J 4A8 </v>
          </cell>
          <cell r="O266" t="str">
            <v>2778 Victoria Park Ave</v>
          </cell>
          <cell r="R266" t="str">
            <v>2778 Victoria Park Ave</v>
          </cell>
          <cell r="S266" t="str">
            <v xml:space="preserve"> </v>
          </cell>
          <cell r="U266" t="str">
            <v xml:space="preserve">Toronto </v>
          </cell>
          <cell r="V266" t="str">
            <v xml:space="preserve">M2J 4A8 </v>
          </cell>
          <cell r="W266">
            <v>43503</v>
          </cell>
          <cell r="X266">
            <v>43503</v>
          </cell>
          <cell r="Y266">
            <v>43507</v>
          </cell>
          <cell r="Z266">
            <v>2019</v>
          </cell>
        </row>
        <row r="267">
          <cell r="C267" t="str">
            <v>TOR-BRI-112-00411</v>
          </cell>
          <cell r="E267" t="str">
            <v>Firkin on Yonge</v>
          </cell>
          <cell r="F267" t="str">
            <v>Kent</v>
          </cell>
          <cell r="G267" t="str">
            <v>Epp</v>
          </cell>
          <cell r="H267" t="str">
            <v>647-345-0455</v>
          </cell>
          <cell r="I267" t="str">
            <v>Firkinonyonge@gmail.com</v>
          </cell>
          <cell r="J267" t="str">
            <v>207 Yonge St</v>
          </cell>
          <cell r="M267" t="str">
            <v xml:space="preserve">Toronto </v>
          </cell>
          <cell r="N267" t="str">
            <v xml:space="preserve">M5B 1M4 </v>
          </cell>
          <cell r="O267" t="str">
            <v>207 Yonge St</v>
          </cell>
          <cell r="R267" t="str">
            <v>207 Yonge St</v>
          </cell>
          <cell r="U267" t="str">
            <v xml:space="preserve">Toronto </v>
          </cell>
          <cell r="V267" t="str">
            <v xml:space="preserve">M5B 1M4 </v>
          </cell>
          <cell r="W267">
            <v>43511</v>
          </cell>
          <cell r="X267">
            <v>43511</v>
          </cell>
          <cell r="Y267">
            <v>43521</v>
          </cell>
          <cell r="Z267">
            <v>2019</v>
          </cell>
        </row>
        <row r="268">
          <cell r="C268" t="str">
            <v>TOR-BRI-126-00477</v>
          </cell>
          <cell r="E268" t="str">
            <v>Flava Ceen</v>
          </cell>
          <cell r="F268" t="str">
            <v>Horace</v>
          </cell>
          <cell r="G268" t="str">
            <v>Johnson</v>
          </cell>
          <cell r="H268" t="str">
            <v>416-877-3535</v>
          </cell>
          <cell r="I268" t="str">
            <v>amplexx1@gmail.com</v>
          </cell>
          <cell r="J268" t="str">
            <v>106 Humber College Blvd</v>
          </cell>
          <cell r="K268" t="str">
            <v>Unit 7</v>
          </cell>
          <cell r="M268" t="str">
            <v xml:space="preserve">Toronto </v>
          </cell>
          <cell r="N268" t="str">
            <v xml:space="preserve">M9V 4E4 </v>
          </cell>
          <cell r="O268" t="str">
            <v>106 Humber College Blvd</v>
          </cell>
          <cell r="R268" t="str">
            <v>106 Humber College Blvd</v>
          </cell>
          <cell r="S268" t="str">
            <v>Unit 7</v>
          </cell>
          <cell r="U268" t="str">
            <v xml:space="preserve">Toronto </v>
          </cell>
          <cell r="V268" t="str">
            <v xml:space="preserve">M9V 4E4 </v>
          </cell>
          <cell r="W268">
            <v>43507</v>
          </cell>
          <cell r="X268">
            <v>43507</v>
          </cell>
          <cell r="Y268">
            <v>43515</v>
          </cell>
          <cell r="Z268">
            <v>2019</v>
          </cell>
        </row>
        <row r="269">
          <cell r="C269" t="str">
            <v>TOR-BRI-70-00085</v>
          </cell>
          <cell r="E269" t="str">
            <v>Food Galore Grocery Store</v>
          </cell>
          <cell r="F269" t="str">
            <v>Suketa</v>
          </cell>
          <cell r="G269" t="str">
            <v>Patel</v>
          </cell>
          <cell r="H269" t="str">
            <v>416-244-2999</v>
          </cell>
          <cell r="I269" t="str">
            <v>suketapatel@yahoo.ca</v>
          </cell>
          <cell r="J269" t="str">
            <v>504 Trethewey Dr</v>
          </cell>
          <cell r="M269" t="str">
            <v xml:space="preserve">Toronto </v>
          </cell>
          <cell r="N269" t="str">
            <v xml:space="preserve">M6M 4C2 </v>
          </cell>
          <cell r="O269" t="str">
            <v>504 Trethewey Dr</v>
          </cell>
          <cell r="R269" t="str">
            <v>504 Trethewey Dr</v>
          </cell>
          <cell r="U269" t="str">
            <v xml:space="preserve">Toronto </v>
          </cell>
          <cell r="V269" t="str">
            <v xml:space="preserve">M6M 4C2 </v>
          </cell>
          <cell r="W269">
            <v>43500</v>
          </cell>
          <cell r="X269">
            <v>43500</v>
          </cell>
          <cell r="Y269">
            <v>43500</v>
          </cell>
          <cell r="Z269">
            <v>2019</v>
          </cell>
        </row>
        <row r="270">
          <cell r="C270" t="str">
            <v>TOR-BRI-108-00799</v>
          </cell>
          <cell r="E270" t="str">
            <v>Fort York Tavern</v>
          </cell>
          <cell r="F270" t="str">
            <v>Andrew</v>
          </cell>
          <cell r="G270" t="str">
            <v>Taranowski</v>
          </cell>
          <cell r="H270" t="str">
            <v>416-985-8065</v>
          </cell>
          <cell r="I270" t="str">
            <v>andrew@fortyorktavern.ca</v>
          </cell>
          <cell r="J270" t="str">
            <v>92 Fort York Blvd</v>
          </cell>
          <cell r="M270" t="str">
            <v xml:space="preserve">Toronto </v>
          </cell>
          <cell r="N270" t="str">
            <v xml:space="preserve">M5V 4A7 </v>
          </cell>
          <cell r="O270" t="str">
            <v>92 Fort York Blvd</v>
          </cell>
          <cell r="R270" t="str">
            <v>92 Fort York Blvd</v>
          </cell>
          <cell r="U270" t="str">
            <v xml:space="preserve">Toronto </v>
          </cell>
          <cell r="V270" t="str">
            <v xml:space="preserve">M5V 4A7 </v>
          </cell>
          <cell r="W270">
            <v>43504</v>
          </cell>
          <cell r="X270">
            <v>43504</v>
          </cell>
          <cell r="Y270">
            <v>43509</v>
          </cell>
          <cell r="Z270">
            <v>2019</v>
          </cell>
        </row>
        <row r="271">
          <cell r="C271" t="str">
            <v>TOR-BRI-112-00328</v>
          </cell>
          <cell r="E271" t="str">
            <v>Function Bar</v>
          </cell>
          <cell r="F271" t="str">
            <v>David</v>
          </cell>
          <cell r="G271" t="str">
            <v>Brocklehurst</v>
          </cell>
          <cell r="H271" t="str">
            <v>416-440-4007</v>
          </cell>
          <cell r="I271" t="str">
            <v>info@functionbar.ca</v>
          </cell>
          <cell r="J271" t="str">
            <v>2291 Yonge St</v>
          </cell>
          <cell r="M271" t="str">
            <v xml:space="preserve">Toronto </v>
          </cell>
          <cell r="N271" t="str">
            <v xml:space="preserve">M4P 2C6 </v>
          </cell>
          <cell r="O271" t="str">
            <v>2291 Yonge St</v>
          </cell>
          <cell r="R271" t="str">
            <v>2291 Yonge St</v>
          </cell>
          <cell r="U271" t="str">
            <v xml:space="preserve">Toronto </v>
          </cell>
          <cell r="V271" t="str">
            <v xml:space="preserve">M4P 2C6 </v>
          </cell>
          <cell r="W271">
            <v>43447</v>
          </cell>
          <cell r="X271">
            <v>43447</v>
          </cell>
          <cell r="Y271">
            <v>43522</v>
          </cell>
          <cell r="Z271">
            <v>2019</v>
          </cell>
        </row>
        <row r="272">
          <cell r="C272" t="str">
            <v>TOR-BRI-108-00584</v>
          </cell>
          <cell r="E272" t="str">
            <v>Gladstone Hotel</v>
          </cell>
          <cell r="F272" t="str">
            <v>Suanne</v>
          </cell>
          <cell r="G272" t="str">
            <v>McGregor</v>
          </cell>
          <cell r="H272" t="str">
            <v>416-709-9011</v>
          </cell>
          <cell r="I272" t="str">
            <v>suanne@gladstonehotel.com</v>
          </cell>
          <cell r="J272" t="str">
            <v>1214 Queen St W</v>
          </cell>
          <cell r="M272" t="str">
            <v xml:space="preserve">Toronto </v>
          </cell>
          <cell r="N272" t="str">
            <v xml:space="preserve">M6J 1J6 </v>
          </cell>
          <cell r="O272" t="str">
            <v>1214 Queen St W</v>
          </cell>
          <cell r="R272" t="str">
            <v>1214 Queen St W</v>
          </cell>
          <cell r="U272" t="str">
            <v xml:space="preserve">Toronto </v>
          </cell>
          <cell r="V272" t="str">
            <v xml:space="preserve">M6J 1J6 </v>
          </cell>
          <cell r="W272">
            <v>43445</v>
          </cell>
          <cell r="X272">
            <v>43445</v>
          </cell>
          <cell r="Y272">
            <v>43523</v>
          </cell>
          <cell r="Z272">
            <v>2019</v>
          </cell>
        </row>
        <row r="273">
          <cell r="C273" t="str">
            <v>TOR-BRI-108-00790</v>
          </cell>
          <cell r="E273" t="str">
            <v>Grange Green Farms</v>
          </cell>
          <cell r="F273" t="str">
            <v xml:space="preserve">Julie </v>
          </cell>
          <cell r="G273" t="str">
            <v>Kang</v>
          </cell>
          <cell r="H273" t="str">
            <v>416-520-5299</v>
          </cell>
          <cell r="I273" t="str">
            <v>Sweethyun@hotmail.com</v>
          </cell>
          <cell r="J273" t="str">
            <v>109 McCaul St</v>
          </cell>
          <cell r="K273" t="str">
            <v>Unit 41</v>
          </cell>
          <cell r="M273" t="str">
            <v xml:space="preserve">Toronto </v>
          </cell>
          <cell r="N273" t="str">
            <v xml:space="preserve">M5T 2W7 </v>
          </cell>
          <cell r="O273" t="str">
            <v>109 McCaul St</v>
          </cell>
          <cell r="R273" t="str">
            <v>109 McCaul St</v>
          </cell>
          <cell r="S273" t="str">
            <v>Unit 41</v>
          </cell>
          <cell r="U273" t="str">
            <v xml:space="preserve">Toronto </v>
          </cell>
          <cell r="V273" t="str">
            <v xml:space="preserve">M5T 2W7 </v>
          </cell>
          <cell r="W273">
            <v>43503</v>
          </cell>
          <cell r="X273">
            <v>43503</v>
          </cell>
          <cell r="Y273">
            <v>43511</v>
          </cell>
          <cell r="Z273">
            <v>2019</v>
          </cell>
        </row>
        <row r="274">
          <cell r="C274" t="str">
            <v>TOR-BRI-112-00389</v>
          </cell>
          <cell r="E274" t="str">
            <v>Habesha Variety</v>
          </cell>
          <cell r="F274" t="str">
            <v>Dessale</v>
          </cell>
          <cell r="G274" t="str">
            <v>Zemikiel</v>
          </cell>
          <cell r="H274" t="str">
            <v>647-303-6154</v>
          </cell>
          <cell r="I274" t="str">
            <v>dessalef@yahoo.com</v>
          </cell>
          <cell r="J274" t="str">
            <v>816 Jane St</v>
          </cell>
          <cell r="M274" t="str">
            <v xml:space="preserve">Toronto </v>
          </cell>
          <cell r="N274" t="str">
            <v xml:space="preserve">M6N 4C1 </v>
          </cell>
          <cell r="O274" t="str">
            <v>816 Jane St</v>
          </cell>
          <cell r="R274" t="str">
            <v>816 Jane St</v>
          </cell>
          <cell r="U274" t="str">
            <v xml:space="preserve">Toronto </v>
          </cell>
          <cell r="V274" t="str">
            <v xml:space="preserve">M6N 4C1 </v>
          </cell>
          <cell r="W274">
            <v>43495</v>
          </cell>
          <cell r="X274">
            <v>43495</v>
          </cell>
          <cell r="Y274">
            <v>43501</v>
          </cell>
          <cell r="Z274">
            <v>2019</v>
          </cell>
        </row>
        <row r="275">
          <cell r="C275" t="str">
            <v>TOR-BRI-108-00754</v>
          </cell>
          <cell r="E275" t="str">
            <v>Harbord House</v>
          </cell>
          <cell r="F275" t="str">
            <v>John</v>
          </cell>
          <cell r="G275" t="str">
            <v>Oakes</v>
          </cell>
          <cell r="H275" t="str">
            <v>647-430-7365</v>
          </cell>
          <cell r="I275" t="str">
            <v>John@harbordhouse.ca</v>
          </cell>
          <cell r="J275" t="str">
            <v>150 Harbord St</v>
          </cell>
          <cell r="M275" t="str">
            <v xml:space="preserve">Toronto </v>
          </cell>
          <cell r="N275" t="str">
            <v xml:space="preserve">M5S 1H2 </v>
          </cell>
          <cell r="O275" t="str">
            <v>150 Harbord St</v>
          </cell>
          <cell r="R275" t="str">
            <v>150 Harbord St</v>
          </cell>
          <cell r="U275" t="str">
            <v xml:space="preserve">Toronto </v>
          </cell>
          <cell r="V275" t="str">
            <v xml:space="preserve">M5S 1H2 </v>
          </cell>
          <cell r="W275">
            <v>43495</v>
          </cell>
          <cell r="X275">
            <v>43495</v>
          </cell>
          <cell r="Y275">
            <v>43500</v>
          </cell>
          <cell r="Z275">
            <v>2019</v>
          </cell>
        </row>
        <row r="276">
          <cell r="C276" t="str">
            <v>TOR-BRI-108-00796</v>
          </cell>
          <cell r="E276" t="str">
            <v>Harbour Green Farms</v>
          </cell>
          <cell r="F276" t="str">
            <v>Julie</v>
          </cell>
          <cell r="G276" t="str">
            <v>Kang</v>
          </cell>
          <cell r="H276" t="str">
            <v>416-520-5299</v>
          </cell>
          <cell r="I276" t="str">
            <v>sweethyun@hotmail.com</v>
          </cell>
          <cell r="J276" t="str">
            <v>650 Queens Quay W</v>
          </cell>
          <cell r="K276" t="str">
            <v>Unit 2</v>
          </cell>
          <cell r="M276" t="str">
            <v xml:space="preserve">Toronto </v>
          </cell>
          <cell r="N276" t="str">
            <v xml:space="preserve">M5V 3N2 </v>
          </cell>
          <cell r="O276" t="str">
            <v>650 Queens Quay W</v>
          </cell>
          <cell r="R276" t="str">
            <v>650 Queens Quay W</v>
          </cell>
          <cell r="S276" t="str">
            <v>Unit 2</v>
          </cell>
          <cell r="U276" t="str">
            <v xml:space="preserve">Toronto </v>
          </cell>
          <cell r="V276" t="str">
            <v xml:space="preserve">M5V 3N2 </v>
          </cell>
          <cell r="W276">
            <v>43504</v>
          </cell>
          <cell r="X276">
            <v>43504</v>
          </cell>
          <cell r="Y276">
            <v>43521</v>
          </cell>
          <cell r="Z276">
            <v>2019</v>
          </cell>
        </row>
        <row r="277">
          <cell r="C277" t="str">
            <v>TOR-BRI-108-00755</v>
          </cell>
          <cell r="E277" t="str">
            <v>Harvest Kitchen</v>
          </cell>
          <cell r="F277" t="str">
            <v>Owen</v>
          </cell>
          <cell r="G277" t="str">
            <v>Steinberg</v>
          </cell>
          <cell r="H277" t="str">
            <v>416-823-7156</v>
          </cell>
          <cell r="I277" t="str">
            <v>owen@harvestkitchen.ca</v>
          </cell>
          <cell r="J277" t="str">
            <v>124 Harbord St</v>
          </cell>
          <cell r="M277" t="str">
            <v xml:space="preserve">Toronto </v>
          </cell>
          <cell r="N277" t="str">
            <v xml:space="preserve">M5S 1G6 </v>
          </cell>
          <cell r="O277" t="str">
            <v>124 Harbord St</v>
          </cell>
          <cell r="R277" t="str">
            <v>124 Harbord St</v>
          </cell>
          <cell r="U277" t="str">
            <v xml:space="preserve">Toronto </v>
          </cell>
          <cell r="V277" t="str">
            <v xml:space="preserve">M5S 1G6 </v>
          </cell>
          <cell r="W277">
            <v>43495</v>
          </cell>
          <cell r="X277">
            <v>43495</v>
          </cell>
          <cell r="Y277">
            <v>43522</v>
          </cell>
          <cell r="Z277">
            <v>2019</v>
          </cell>
        </row>
        <row r="278">
          <cell r="C278" t="str">
            <v>TOR-BRI-126-00479</v>
          </cell>
          <cell r="E278" t="str">
            <v>Harveys</v>
          </cell>
          <cell r="F278" t="str">
            <v>Abdol</v>
          </cell>
          <cell r="G278" t="str">
            <v>Arzani</v>
          </cell>
          <cell r="H278" t="str">
            <v>416-526-8430</v>
          </cell>
          <cell r="I278" t="str">
            <v>harveys2968@cara.com</v>
          </cell>
          <cell r="J278" t="str">
            <v>6620 Finch Ave W</v>
          </cell>
          <cell r="M278" t="str">
            <v xml:space="preserve">Toronto </v>
          </cell>
          <cell r="N278" t="str">
            <v xml:space="preserve">M9V 5H7 </v>
          </cell>
          <cell r="O278" t="str">
            <v>6620 Finch Ave W</v>
          </cell>
          <cell r="R278" t="str">
            <v>6620 Finch Ave W</v>
          </cell>
          <cell r="U278" t="str">
            <v xml:space="preserve">Toronto </v>
          </cell>
          <cell r="V278" t="str">
            <v xml:space="preserve">M9V 5H7 </v>
          </cell>
          <cell r="W278">
            <v>43507</v>
          </cell>
          <cell r="X278">
            <v>43507</v>
          </cell>
          <cell r="Y278">
            <v>43509</v>
          </cell>
          <cell r="Z278">
            <v>2019</v>
          </cell>
        </row>
        <row r="279">
          <cell r="C279" t="str">
            <v>TOR-BRI-70-00090</v>
          </cell>
          <cell r="E279" t="str">
            <v>Hasty Market</v>
          </cell>
          <cell r="F279" t="str">
            <v>Azmi</v>
          </cell>
          <cell r="G279" t="str">
            <v>Farah</v>
          </cell>
          <cell r="H279" t="str">
            <v>416-487-8675</v>
          </cell>
          <cell r="I279" t="str">
            <v>hastymarket66@gmail.com</v>
          </cell>
          <cell r="J279" t="str">
            <v>21 Davisville Ave</v>
          </cell>
          <cell r="M279" t="str">
            <v xml:space="preserve">Toronto </v>
          </cell>
          <cell r="N279" t="str">
            <v xml:space="preserve">M4S 1G3 </v>
          </cell>
          <cell r="O279" t="str">
            <v>21 Davisville Ave</v>
          </cell>
          <cell r="R279" t="str">
            <v>21 Davisville Ave</v>
          </cell>
          <cell r="U279" t="str">
            <v xml:space="preserve">Toronto </v>
          </cell>
          <cell r="V279" t="str">
            <v xml:space="preserve">M4S 1G3 </v>
          </cell>
          <cell r="W279">
            <v>43522</v>
          </cell>
          <cell r="X279">
            <v>43522</v>
          </cell>
          <cell r="Y279">
            <v>43522</v>
          </cell>
          <cell r="Z279">
            <v>2019</v>
          </cell>
        </row>
        <row r="280">
          <cell r="C280" t="str">
            <v>TOR-BRI-108-00817</v>
          </cell>
          <cell r="E280" t="str">
            <v>Hey Noodles</v>
          </cell>
          <cell r="F280" t="str">
            <v>Kevin</v>
          </cell>
          <cell r="G280" t="str">
            <v>Liu</v>
          </cell>
          <cell r="H280" t="str">
            <v>647-676-7006</v>
          </cell>
          <cell r="I280" t="str">
            <v>liuyizhi1007@gmail.com</v>
          </cell>
          <cell r="J280" t="str">
            <v>478 Dundas St W</v>
          </cell>
          <cell r="K280" t="str">
            <v>Ground Floor</v>
          </cell>
          <cell r="M280" t="str">
            <v xml:space="preserve">Toronto </v>
          </cell>
          <cell r="N280" t="str">
            <v xml:space="preserve">M5T 1G9 </v>
          </cell>
          <cell r="O280" t="str">
            <v>478 Dundas St W</v>
          </cell>
          <cell r="R280" t="str">
            <v>478 Dundas St W</v>
          </cell>
          <cell r="S280" t="str">
            <v>Ground Floor</v>
          </cell>
          <cell r="U280" t="str">
            <v xml:space="preserve">Toronto </v>
          </cell>
          <cell r="V280" t="str">
            <v xml:space="preserve">M5T 1G9 </v>
          </cell>
          <cell r="W280">
            <v>43455</v>
          </cell>
          <cell r="X280">
            <v>43455</v>
          </cell>
          <cell r="Y280">
            <v>43511</v>
          </cell>
          <cell r="Z280">
            <v>2019</v>
          </cell>
        </row>
        <row r="281">
          <cell r="C281" t="str">
            <v>TOR-BRI-70-00086</v>
          </cell>
          <cell r="E281" t="str">
            <v>Hooters</v>
          </cell>
          <cell r="F281" t="str">
            <v>Kevin</v>
          </cell>
          <cell r="G281" t="str">
            <v>Gordon</v>
          </cell>
          <cell r="H281" t="str">
            <v>416-213-9464</v>
          </cell>
          <cell r="I281" t="str">
            <v>hootersairportto1@bellnet.ca</v>
          </cell>
          <cell r="J281" t="str">
            <v>171 Carlingview Dr</v>
          </cell>
          <cell r="M281" t="str">
            <v xml:space="preserve">Toronto </v>
          </cell>
          <cell r="N281" t="str">
            <v xml:space="preserve">M9W 5E8 </v>
          </cell>
          <cell r="O281" t="str">
            <v>171 Carlingview Dr</v>
          </cell>
          <cell r="R281" t="str">
            <v>171 Carlingview Dr</v>
          </cell>
          <cell r="U281" t="str">
            <v xml:space="preserve">Toronto </v>
          </cell>
          <cell r="V281" t="str">
            <v xml:space="preserve">M9W 5E8 </v>
          </cell>
          <cell r="W281">
            <v>43507</v>
          </cell>
          <cell r="X281">
            <v>43507</v>
          </cell>
          <cell r="Y281">
            <v>43507</v>
          </cell>
          <cell r="Z281">
            <v>2019</v>
          </cell>
        </row>
        <row r="282">
          <cell r="C282" t="str">
            <v>TOR-BRI-104-00976</v>
          </cell>
          <cell r="E282" t="str">
            <v>Hunan Style Restaurant</v>
          </cell>
          <cell r="F282" t="str">
            <v>Dan</v>
          </cell>
          <cell r="G282" t="str">
            <v>Wang</v>
          </cell>
          <cell r="H282" t="str">
            <v>647-968-8970</v>
          </cell>
          <cell r="I282" t="str">
            <v>wangdan@hotmail.ca</v>
          </cell>
          <cell r="J282" t="str">
            <v>633 Silver Star Blvd</v>
          </cell>
          <cell r="K282" t="str">
            <v>Unit 107</v>
          </cell>
          <cell r="M282" t="str">
            <v xml:space="preserve">Toronto </v>
          </cell>
          <cell r="N282" t="str">
            <v xml:space="preserve">M1V 5N1 </v>
          </cell>
          <cell r="O282" t="str">
            <v>633 Silver Star Blvd</v>
          </cell>
          <cell r="R282" t="str">
            <v>633 Silver Star Blvd</v>
          </cell>
          <cell r="S282" t="str">
            <v>Unit 107</v>
          </cell>
          <cell r="U282" t="str">
            <v xml:space="preserve">Toronto </v>
          </cell>
          <cell r="V282" t="str">
            <v xml:space="preserve">M1V 5N1 </v>
          </cell>
          <cell r="W282">
            <v>43447</v>
          </cell>
          <cell r="X282">
            <v>43447</v>
          </cell>
          <cell r="Y282">
            <v>43502</v>
          </cell>
          <cell r="Z282">
            <v>2019</v>
          </cell>
        </row>
        <row r="283">
          <cell r="C283" t="str">
            <v>TOR-BRI-100-00083</v>
          </cell>
          <cell r="E283" t="str">
            <v>Jerusalem Restaurant</v>
          </cell>
          <cell r="F283" t="str">
            <v>Nicholas</v>
          </cell>
          <cell r="G283" t="str">
            <v>Vukovic</v>
          </cell>
          <cell r="H283" t="str">
            <v>416-490-7888</v>
          </cell>
          <cell r="I283" t="str">
            <v>nicholasvukovic@yahoo.com</v>
          </cell>
          <cell r="J283" t="str">
            <v>4777 Leslie St</v>
          </cell>
          <cell r="M283" t="str">
            <v xml:space="preserve">Toronto </v>
          </cell>
          <cell r="N283" t="str">
            <v xml:space="preserve">M2J 2K8 </v>
          </cell>
          <cell r="O283" t="str">
            <v>4777 Leslie St</v>
          </cell>
          <cell r="R283" t="str">
            <v>4777 Leslie St</v>
          </cell>
          <cell r="U283" t="str">
            <v xml:space="preserve">Toronto </v>
          </cell>
          <cell r="V283" t="str">
            <v xml:space="preserve">M2J 2K8 </v>
          </cell>
          <cell r="W283">
            <v>43507</v>
          </cell>
          <cell r="X283">
            <v>43503</v>
          </cell>
          <cell r="Y283">
            <v>43507</v>
          </cell>
          <cell r="Z283">
            <v>2019</v>
          </cell>
        </row>
        <row r="284">
          <cell r="C284" t="str">
            <v>TOR-BRI-104-00325</v>
          </cell>
          <cell r="E284" t="str">
            <v>Joe's Pastizzi Plus</v>
          </cell>
          <cell r="F284" t="str">
            <v>Hector</v>
          </cell>
          <cell r="G284" t="str">
            <v>Sanchez</v>
          </cell>
          <cell r="H284" t="str">
            <v>416-233-9063</v>
          </cell>
          <cell r="I284" t="str">
            <v>mamihughes@hotmail.com</v>
          </cell>
          <cell r="J284" t="str">
            <v>5070 Dundas St W</v>
          </cell>
          <cell r="M284" t="str">
            <v xml:space="preserve">Toronto </v>
          </cell>
          <cell r="N284" t="str">
            <v xml:space="preserve">M9A 1B9 </v>
          </cell>
          <cell r="O284" t="str">
            <v>5070 Dundas St W</v>
          </cell>
          <cell r="R284" t="str">
            <v>5070 Dundas St W</v>
          </cell>
          <cell r="U284" t="str">
            <v xml:space="preserve">Toronto </v>
          </cell>
          <cell r="V284" t="str">
            <v xml:space="preserve">M9A 1B9 </v>
          </cell>
          <cell r="W284">
            <v>43305</v>
          </cell>
          <cell r="X284">
            <v>43305</v>
          </cell>
          <cell r="Y284">
            <v>43510</v>
          </cell>
          <cell r="Z284">
            <v>2019</v>
          </cell>
        </row>
        <row r="285">
          <cell r="C285" t="str">
            <v>TOR-BRI-112-00410</v>
          </cell>
          <cell r="E285" t="str">
            <v>Junction Craft Brewing</v>
          </cell>
          <cell r="F285" t="str">
            <v>Doug</v>
          </cell>
          <cell r="G285" t="str">
            <v>Pengelly</v>
          </cell>
          <cell r="H285" t="str">
            <v>416-835-5951</v>
          </cell>
          <cell r="I285" t="str">
            <v>doug@junctioncraft.com</v>
          </cell>
          <cell r="J285" t="str">
            <v>150 Symes Rd</v>
          </cell>
          <cell r="M285" t="str">
            <v xml:space="preserve">Toronto </v>
          </cell>
          <cell r="N285" t="str">
            <v xml:space="preserve">M6N 0B1 </v>
          </cell>
          <cell r="O285" t="str">
            <v>150 Symes Rd</v>
          </cell>
          <cell r="R285" t="str">
            <v>150 Symes Rd</v>
          </cell>
          <cell r="U285" t="str">
            <v xml:space="preserve">Toronto </v>
          </cell>
          <cell r="V285" t="str">
            <v xml:space="preserve">M6N 0B1 </v>
          </cell>
          <cell r="W285">
            <v>43511</v>
          </cell>
          <cell r="X285">
            <v>43511</v>
          </cell>
          <cell r="Y285">
            <v>43521</v>
          </cell>
          <cell r="Z285">
            <v>2019</v>
          </cell>
        </row>
        <row r="286">
          <cell r="C286" t="str">
            <v>TOR-BRI-112-00414</v>
          </cell>
          <cell r="E286" t="str">
            <v>Kabul Kabob</v>
          </cell>
          <cell r="F286" t="str">
            <v>Ahmed</v>
          </cell>
          <cell r="G286" t="str">
            <v>Ahmedi</v>
          </cell>
          <cell r="H286" t="str">
            <v>647-907-7678</v>
          </cell>
          <cell r="I286" t="str">
            <v>littlekabulkabob@gmail.com</v>
          </cell>
          <cell r="J286" t="str">
            <v>2068 Kipling Ave</v>
          </cell>
          <cell r="M286" t="str">
            <v xml:space="preserve">Toronto </v>
          </cell>
          <cell r="N286" t="str">
            <v xml:space="preserve">M9W 4J9 </v>
          </cell>
          <cell r="O286" t="str">
            <v>2068 Kipling Ave</v>
          </cell>
          <cell r="R286" t="str">
            <v>2068 Kipling Ave</v>
          </cell>
          <cell r="U286" t="str">
            <v xml:space="preserve">Toronto </v>
          </cell>
          <cell r="V286" t="str">
            <v xml:space="preserve">M9W 4J9 </v>
          </cell>
          <cell r="W286">
            <v>43518</v>
          </cell>
          <cell r="X286">
            <v>43517</v>
          </cell>
          <cell r="Y286">
            <v>43518</v>
          </cell>
          <cell r="Z286">
            <v>2019</v>
          </cell>
        </row>
        <row r="287">
          <cell r="C287" t="str">
            <v>TOR-BRI-108-00828</v>
          </cell>
          <cell r="E287" t="str">
            <v>Kalendar</v>
          </cell>
          <cell r="F287" t="str">
            <v>Kingsley</v>
          </cell>
          <cell r="G287" t="str">
            <v>Mariathasan</v>
          </cell>
          <cell r="H287" t="str">
            <v>416-923-4138</v>
          </cell>
          <cell r="I287" t="str">
            <v>Contact@kalendar.com</v>
          </cell>
          <cell r="J287" t="str">
            <v>546 College St</v>
          </cell>
          <cell r="M287" t="str">
            <v xml:space="preserve">Toronto </v>
          </cell>
          <cell r="N287" t="str">
            <v xml:space="preserve">M6G 1B1 </v>
          </cell>
          <cell r="O287" t="str">
            <v>546 College St</v>
          </cell>
          <cell r="R287" t="str">
            <v>546 College St</v>
          </cell>
          <cell r="U287" t="str">
            <v xml:space="preserve">Toronto </v>
          </cell>
          <cell r="V287" t="str">
            <v xml:space="preserve">M6G 1B1 </v>
          </cell>
          <cell r="W287">
            <v>43521</v>
          </cell>
          <cell r="X287">
            <v>43521</v>
          </cell>
          <cell r="Y287">
            <v>43523</v>
          </cell>
          <cell r="Z287">
            <v>2019</v>
          </cell>
        </row>
        <row r="288">
          <cell r="C288" t="str">
            <v>TOR-BRI-108-00805</v>
          </cell>
          <cell r="E288" t="str">
            <v>Kennedy Bowl</v>
          </cell>
          <cell r="F288" t="str">
            <v>Tyler</v>
          </cell>
          <cell r="G288" t="str">
            <v>Lee</v>
          </cell>
          <cell r="H288" t="str">
            <v>416-759-6181</v>
          </cell>
          <cell r="I288" t="str">
            <v>tyler@kennedybowl.com</v>
          </cell>
          <cell r="J288" t="str">
            <v>2300 Lawrence Ave E</v>
          </cell>
          <cell r="M288" t="str">
            <v xml:space="preserve">Toronto </v>
          </cell>
          <cell r="N288" t="str">
            <v xml:space="preserve">M1P 2P9 </v>
          </cell>
          <cell r="O288" t="str">
            <v>2300 Lawrence Ave E</v>
          </cell>
          <cell r="R288" t="str">
            <v>2300 Lawrence Ave E</v>
          </cell>
          <cell r="U288" t="str">
            <v xml:space="preserve">Toronto </v>
          </cell>
          <cell r="V288" t="str">
            <v xml:space="preserve">M1P 2P9 </v>
          </cell>
          <cell r="W288">
            <v>43500</v>
          </cell>
          <cell r="X288">
            <v>43500</v>
          </cell>
          <cell r="Y288">
            <v>43503</v>
          </cell>
          <cell r="Z288">
            <v>2019</v>
          </cell>
        </row>
        <row r="289">
          <cell r="C289" t="str">
            <v>TOR-BRI-108-00759</v>
          </cell>
          <cell r="E289" t="str">
            <v>Kim Vietnamese</v>
          </cell>
          <cell r="F289" t="str">
            <v>Tiffany</v>
          </cell>
          <cell r="G289" t="str">
            <v>Vuong</v>
          </cell>
          <cell r="H289" t="str">
            <v>416-596-8589</v>
          </cell>
          <cell r="I289" t="str">
            <v>ltrinh1109@gmail.com</v>
          </cell>
          <cell r="J289" t="str">
            <v>546 Dundas St W</v>
          </cell>
          <cell r="M289" t="str">
            <v xml:space="preserve">Toronto </v>
          </cell>
          <cell r="N289" t="str">
            <v xml:space="preserve">M5T 1H3 </v>
          </cell>
          <cell r="O289" t="str">
            <v>546 Dundas St W</v>
          </cell>
          <cell r="R289" t="str">
            <v>546 Dundas St W</v>
          </cell>
          <cell r="U289" t="str">
            <v xml:space="preserve">Toronto </v>
          </cell>
          <cell r="V289" t="str">
            <v xml:space="preserve">M5T 1H3 </v>
          </cell>
          <cell r="W289">
            <v>43496</v>
          </cell>
          <cell r="X289">
            <v>43496</v>
          </cell>
          <cell r="Y289">
            <v>43502</v>
          </cell>
          <cell r="Z289">
            <v>2019</v>
          </cell>
        </row>
        <row r="290">
          <cell r="C290" t="str">
            <v>TOR-BRI-108-00825</v>
          </cell>
          <cell r="E290" t="str">
            <v>Kitchen On Sixth</v>
          </cell>
          <cell r="F290" t="str">
            <v>Jenny</v>
          </cell>
          <cell r="G290" t="str">
            <v>Gibbes</v>
          </cell>
          <cell r="H290" t="str">
            <v>647-870-9249</v>
          </cell>
          <cell r="I290" t="str">
            <v>jenny@kitchenonsixth.com</v>
          </cell>
          <cell r="J290" t="str">
            <v>2976 Lake Shore Blvd W</v>
          </cell>
          <cell r="M290" t="str">
            <v xml:space="preserve">Toronto </v>
          </cell>
          <cell r="N290" t="str">
            <v xml:space="preserve">M8V 1J9 </v>
          </cell>
          <cell r="O290" t="str">
            <v>2976 Lake Shore Blvd W</v>
          </cell>
          <cell r="R290" t="str">
            <v>2976 Lake Shore Blvd W</v>
          </cell>
          <cell r="U290" t="str">
            <v xml:space="preserve">Toronto </v>
          </cell>
          <cell r="V290" t="str">
            <v xml:space="preserve">M8V 1J9 </v>
          </cell>
          <cell r="W290">
            <v>43511</v>
          </cell>
          <cell r="X290">
            <v>43511</v>
          </cell>
          <cell r="Y290">
            <v>43517</v>
          </cell>
          <cell r="Z290">
            <v>2019</v>
          </cell>
        </row>
        <row r="291">
          <cell r="C291" t="str">
            <v>TOR-BRI-108-00747</v>
          </cell>
          <cell r="E291" t="str">
            <v>Kupfert &amp; Kim</v>
          </cell>
          <cell r="F291" t="str">
            <v>Sara</v>
          </cell>
          <cell r="G291" t="str">
            <v>Bridge</v>
          </cell>
          <cell r="H291" t="str">
            <v>416-504-2206</v>
          </cell>
          <cell r="I291" t="str">
            <v>sara.bridge@kupfertandkim.com</v>
          </cell>
          <cell r="J291" t="str">
            <v>140 Spadina Ave</v>
          </cell>
          <cell r="M291" t="str">
            <v xml:space="preserve">Toronto </v>
          </cell>
          <cell r="N291" t="str">
            <v xml:space="preserve">M5V 2L4 </v>
          </cell>
          <cell r="O291" t="str">
            <v>140 Spadina Ave</v>
          </cell>
          <cell r="R291" t="str">
            <v>140 Spadina Ave</v>
          </cell>
          <cell r="U291" t="str">
            <v xml:space="preserve">Toronto </v>
          </cell>
          <cell r="V291" t="str">
            <v xml:space="preserve">M5V 2L4 </v>
          </cell>
          <cell r="W291">
            <v>43493</v>
          </cell>
          <cell r="X291">
            <v>43493</v>
          </cell>
          <cell r="Y291">
            <v>43497</v>
          </cell>
          <cell r="Z291">
            <v>2019</v>
          </cell>
        </row>
        <row r="292">
          <cell r="C292" t="str">
            <v>TOR-BRI-112-00422</v>
          </cell>
          <cell r="E292" t="str">
            <v>La Vecchia Ristorante</v>
          </cell>
          <cell r="F292" t="str">
            <v>Ciro</v>
          </cell>
          <cell r="G292" t="str">
            <v>Philobs</v>
          </cell>
          <cell r="H292" t="str">
            <v>416-489-0630</v>
          </cell>
          <cell r="I292" t="str">
            <v>info@lavecchia.ca</v>
          </cell>
          <cell r="J292" t="str">
            <v>2405 Yonge St</v>
          </cell>
          <cell r="M292" t="str">
            <v xml:space="preserve">Toronto </v>
          </cell>
          <cell r="N292" t="str">
            <v xml:space="preserve">M4P 3H1 </v>
          </cell>
          <cell r="O292" t="str">
            <v>2405 Yonge St</v>
          </cell>
          <cell r="R292" t="str">
            <v>2405 Yonge St</v>
          </cell>
          <cell r="U292" t="str">
            <v xml:space="preserve">Toronto </v>
          </cell>
          <cell r="V292" t="str">
            <v xml:space="preserve">M4P 3H1 </v>
          </cell>
          <cell r="W292">
            <v>43521</v>
          </cell>
          <cell r="X292">
            <v>43367</v>
          </cell>
          <cell r="Y292">
            <v>43521</v>
          </cell>
          <cell r="Z292">
            <v>2019</v>
          </cell>
        </row>
        <row r="293">
          <cell r="C293" t="str">
            <v>TOR-BRI-112-00416</v>
          </cell>
          <cell r="E293" t="str">
            <v>Lola's Kusina</v>
          </cell>
          <cell r="F293" t="str">
            <v>Lourdes</v>
          </cell>
          <cell r="G293" t="str">
            <v>De Villa</v>
          </cell>
          <cell r="H293" t="str">
            <v>416-804-9309</v>
          </cell>
          <cell r="I293" t="str">
            <v>lolas.kusina@gmail.com</v>
          </cell>
          <cell r="J293" t="str">
            <v>96 Rexdale Blvd</v>
          </cell>
          <cell r="K293" t="str">
            <v>Unit 4</v>
          </cell>
          <cell r="M293" t="str">
            <v xml:space="preserve">Toronto </v>
          </cell>
          <cell r="N293" t="str">
            <v xml:space="preserve">M9W 1N7 </v>
          </cell>
          <cell r="O293" t="str">
            <v>96 Rexdale Blvd</v>
          </cell>
          <cell r="R293" t="str">
            <v>96 Rexdale Blvd</v>
          </cell>
          <cell r="S293" t="str">
            <v>Unit 4</v>
          </cell>
          <cell r="U293" t="str">
            <v xml:space="preserve">Toronto </v>
          </cell>
          <cell r="V293" t="str">
            <v xml:space="preserve">M9W 1N7 </v>
          </cell>
          <cell r="W293">
            <v>43523</v>
          </cell>
          <cell r="X293">
            <v>43518</v>
          </cell>
          <cell r="Y293">
            <v>43523</v>
          </cell>
          <cell r="Z293">
            <v>2019</v>
          </cell>
        </row>
        <row r="294">
          <cell r="C294" t="str">
            <v>TOR-BRI-126-00454</v>
          </cell>
          <cell r="E294" t="str">
            <v>Mahudam Vegetarian</v>
          </cell>
          <cell r="F294" t="str">
            <v>Ganesh</v>
          </cell>
          <cell r="G294" t="str">
            <v>Subramaniam</v>
          </cell>
          <cell r="H294" t="str">
            <v>647-273-3595</v>
          </cell>
          <cell r="I294" t="str">
            <v>gsubrama94@outlook.com</v>
          </cell>
          <cell r="J294" t="str">
            <v>1275 Morningside Ave</v>
          </cell>
          <cell r="K294" t="str">
            <v>Unit 24</v>
          </cell>
          <cell r="M294" t="str">
            <v xml:space="preserve">Toronto </v>
          </cell>
          <cell r="N294" t="str">
            <v xml:space="preserve">M1B 3W1 </v>
          </cell>
          <cell r="O294" t="str">
            <v>1275 Morningside Ave</v>
          </cell>
          <cell r="R294" t="str">
            <v>1275 Morningside Ave</v>
          </cell>
          <cell r="S294" t="str">
            <v>Unit 24</v>
          </cell>
          <cell r="U294" t="str">
            <v xml:space="preserve">Toronto </v>
          </cell>
          <cell r="V294" t="str">
            <v xml:space="preserve">M1B 3W1 </v>
          </cell>
          <cell r="W294">
            <v>43500</v>
          </cell>
          <cell r="X294">
            <v>43500</v>
          </cell>
          <cell r="Y294">
            <v>43516</v>
          </cell>
          <cell r="Z294">
            <v>2019</v>
          </cell>
        </row>
        <row r="295">
          <cell r="C295" t="str">
            <v>TOR-BRI-108-00775</v>
          </cell>
          <cell r="E295" t="str">
            <v>Martin's Bakery and Pizza</v>
          </cell>
          <cell r="F295" t="str">
            <v>Vicrem</v>
          </cell>
          <cell r="G295" t="str">
            <v>Martin</v>
          </cell>
          <cell r="H295" t="str">
            <v>416-535-2323</v>
          </cell>
          <cell r="I295" t="str">
            <v>dassfam@gmail.com</v>
          </cell>
          <cell r="J295" t="str">
            <v>2761 Markham Rd</v>
          </cell>
          <cell r="K295" t="str">
            <v>Unit 15</v>
          </cell>
          <cell r="M295" t="str">
            <v xml:space="preserve">Toronto </v>
          </cell>
          <cell r="N295" t="str">
            <v xml:space="preserve">M1X 1M4 </v>
          </cell>
          <cell r="O295" t="str">
            <v>2761 Markham Rd</v>
          </cell>
          <cell r="R295" t="str">
            <v>2761 Markham Rd</v>
          </cell>
          <cell r="S295" t="str">
            <v>Unit 15</v>
          </cell>
          <cell r="U295" t="str">
            <v xml:space="preserve">Toronto </v>
          </cell>
          <cell r="V295" t="str">
            <v xml:space="preserve">M1X 1M4 </v>
          </cell>
          <cell r="W295">
            <v>43501</v>
          </cell>
          <cell r="X295">
            <v>43501</v>
          </cell>
          <cell r="Y295">
            <v>43517</v>
          </cell>
          <cell r="Z295">
            <v>2019</v>
          </cell>
        </row>
        <row r="296">
          <cell r="C296" t="str">
            <v>TOR-BRI-108-00646</v>
          </cell>
          <cell r="E296" t="str">
            <v>McCroskey Pub &amp; Grill</v>
          </cell>
          <cell r="F296" t="str">
            <v>Siva</v>
          </cell>
          <cell r="G296" t="str">
            <v>Palasingham</v>
          </cell>
          <cell r="H296" t="str">
            <v>647-351-3951</v>
          </cell>
          <cell r="I296" t="str">
            <v>sivakath@yahoo.ca</v>
          </cell>
          <cell r="J296" t="str">
            <v>74 Hymus Rd</v>
          </cell>
          <cell r="K296" t="str">
            <v>Unit 2</v>
          </cell>
          <cell r="M296" t="str">
            <v xml:space="preserve">Toronto </v>
          </cell>
          <cell r="N296" t="str">
            <v xml:space="preserve">M1L 2C9 </v>
          </cell>
          <cell r="O296" t="str">
            <v>74 Hymus Rd</v>
          </cell>
          <cell r="R296" t="str">
            <v>74 Hymus Rd</v>
          </cell>
          <cell r="S296" t="str">
            <v>Unit 2</v>
          </cell>
          <cell r="U296" t="str">
            <v xml:space="preserve">Toronto </v>
          </cell>
          <cell r="V296" t="str">
            <v xml:space="preserve">M1L 2C9 </v>
          </cell>
          <cell r="W296">
            <v>43454</v>
          </cell>
          <cell r="X296">
            <v>43454</v>
          </cell>
          <cell r="Y296">
            <v>43509</v>
          </cell>
          <cell r="Z296">
            <v>2019</v>
          </cell>
        </row>
        <row r="297">
          <cell r="C297" t="str">
            <v>TOR-BRI-104-00643</v>
          </cell>
          <cell r="E297" t="str">
            <v>Michel's Bakery Cafe</v>
          </cell>
          <cell r="F297" t="str">
            <v>Hooman</v>
          </cell>
          <cell r="G297" t="str">
            <v>Mahdi</v>
          </cell>
          <cell r="H297" t="str">
            <v>647-400-2454</v>
          </cell>
          <cell r="I297" t="str">
            <v>marinamahdi@gmail.com</v>
          </cell>
          <cell r="J297" t="str">
            <v>1800 Sheppard Ave E</v>
          </cell>
          <cell r="M297" t="str">
            <v xml:space="preserve">Toronto </v>
          </cell>
          <cell r="N297" t="str">
            <v xml:space="preserve">M2J 5A7 </v>
          </cell>
          <cell r="O297" t="str">
            <v>1800 Sheppard Ave E</v>
          </cell>
          <cell r="R297" t="str">
            <v>1800 Sheppard Ave E</v>
          </cell>
          <cell r="U297" t="str">
            <v xml:space="preserve">Toronto </v>
          </cell>
          <cell r="V297" t="str">
            <v xml:space="preserve">M2J 5A7 </v>
          </cell>
          <cell r="W297">
            <v>43377</v>
          </cell>
          <cell r="X297">
            <v>43377</v>
          </cell>
          <cell r="Y297">
            <v>43515</v>
          </cell>
          <cell r="Z297">
            <v>2019</v>
          </cell>
        </row>
        <row r="298">
          <cell r="C298" t="str">
            <v>TOR-BRI-108-00823</v>
          </cell>
          <cell r="E298" t="str">
            <v>Mucho Burrito</v>
          </cell>
          <cell r="F298" t="str">
            <v>David</v>
          </cell>
          <cell r="G298" t="str">
            <v>Su</v>
          </cell>
          <cell r="H298" t="str">
            <v>416-457-5895</v>
          </cell>
          <cell r="I298" t="str">
            <v>suweih@yahoo.com</v>
          </cell>
          <cell r="J298" t="str">
            <v>263 Queen St W</v>
          </cell>
          <cell r="M298" t="str">
            <v xml:space="preserve">Toronto </v>
          </cell>
          <cell r="N298" t="str">
            <v xml:space="preserve">M5V 1Z4 </v>
          </cell>
          <cell r="O298" t="str">
            <v>263 Queen St W</v>
          </cell>
          <cell r="R298" t="str">
            <v>263 Queen St W</v>
          </cell>
          <cell r="U298" t="str">
            <v xml:space="preserve">Toronto </v>
          </cell>
          <cell r="V298" t="str">
            <v xml:space="preserve">M5V 1Z4 </v>
          </cell>
          <cell r="W298">
            <v>43518</v>
          </cell>
          <cell r="X298">
            <v>43518</v>
          </cell>
          <cell r="Y298">
            <v>43522</v>
          </cell>
          <cell r="Z298">
            <v>2019</v>
          </cell>
        </row>
        <row r="299">
          <cell r="C299" t="str">
            <v>TOR-BRI-112-00396</v>
          </cell>
          <cell r="E299" t="str">
            <v>Newport Fish &amp; Seafood</v>
          </cell>
          <cell r="F299" t="str">
            <v>Jose</v>
          </cell>
          <cell r="G299" t="str">
            <v>Cerqueira</v>
          </cell>
          <cell r="H299" t="str">
            <v>416-720-0846</v>
          </cell>
          <cell r="I299" t="str">
            <v>j.cerqueira@unicerfoods.com</v>
          </cell>
          <cell r="J299" t="str">
            <v>181 Geary Ave</v>
          </cell>
          <cell r="M299" t="str">
            <v xml:space="preserve">Toronto </v>
          </cell>
          <cell r="N299" t="str">
            <v xml:space="preserve">M6H 2C1 </v>
          </cell>
          <cell r="O299" t="str">
            <v>181 Geary Ave</v>
          </cell>
          <cell r="R299" t="str">
            <v>181 Geary Ave</v>
          </cell>
          <cell r="U299" t="str">
            <v xml:space="preserve">Toronto </v>
          </cell>
          <cell r="V299" t="str">
            <v xml:space="preserve">M6H 2C1 </v>
          </cell>
          <cell r="W299">
            <v>43503</v>
          </cell>
          <cell r="X299">
            <v>43497</v>
          </cell>
          <cell r="Y299">
            <v>43503</v>
          </cell>
          <cell r="Z299">
            <v>2019</v>
          </cell>
        </row>
        <row r="300">
          <cell r="C300" t="str">
            <v>TOR-BRI-112-00397</v>
          </cell>
          <cell r="E300" t="str">
            <v>Newport Fish &amp; Seafood</v>
          </cell>
          <cell r="F300" t="str">
            <v>Jose</v>
          </cell>
          <cell r="G300" t="str">
            <v>Cerqueira</v>
          </cell>
          <cell r="H300" t="str">
            <v>416-720-0486</v>
          </cell>
          <cell r="I300" t="str">
            <v>ace_cerqueira@hotmail.com</v>
          </cell>
          <cell r="J300" t="str">
            <v>370 Alliance Ave</v>
          </cell>
          <cell r="M300" t="str">
            <v xml:space="preserve">Toronto </v>
          </cell>
          <cell r="N300" t="str">
            <v xml:space="preserve">M6N 2H8 </v>
          </cell>
          <cell r="O300" t="str">
            <v>370 Alliance Ave</v>
          </cell>
          <cell r="R300" t="str">
            <v>370 Alliance Ave</v>
          </cell>
          <cell r="U300" t="str">
            <v xml:space="preserve">Toronto </v>
          </cell>
          <cell r="V300" t="str">
            <v xml:space="preserve">M6N 2H8 </v>
          </cell>
          <cell r="W300">
            <v>43497</v>
          </cell>
          <cell r="X300">
            <v>43497</v>
          </cell>
          <cell r="Y300">
            <v>43502</v>
          </cell>
          <cell r="Z300">
            <v>2019</v>
          </cell>
        </row>
        <row r="301">
          <cell r="C301" t="str">
            <v>TOR-BRI-108-00800</v>
          </cell>
          <cell r="E301" t="str">
            <v>Nora Shawarma &amp; Kabob</v>
          </cell>
          <cell r="F301" t="str">
            <v>Mashuk</v>
          </cell>
          <cell r="G301" t="str">
            <v>Chowdhury</v>
          </cell>
          <cell r="H301" t="str">
            <v>416-885-7430</v>
          </cell>
          <cell r="I301" t="str">
            <v>mchowdhury34@hotmail.com</v>
          </cell>
          <cell r="J301" t="str">
            <v>339 College St</v>
          </cell>
          <cell r="M301" t="str">
            <v xml:space="preserve">Toronto </v>
          </cell>
          <cell r="N301" t="str">
            <v xml:space="preserve">M5T 1S2 </v>
          </cell>
          <cell r="O301" t="str">
            <v>339 College St</v>
          </cell>
          <cell r="R301" t="str">
            <v>339 College St</v>
          </cell>
          <cell r="U301" t="str">
            <v xml:space="preserve">Toronto </v>
          </cell>
          <cell r="V301" t="str">
            <v xml:space="preserve">M5T 1S2 </v>
          </cell>
          <cell r="W301">
            <v>43504</v>
          </cell>
          <cell r="X301">
            <v>43504</v>
          </cell>
          <cell r="Y301">
            <v>43511</v>
          </cell>
          <cell r="Z301">
            <v>2019</v>
          </cell>
        </row>
        <row r="302">
          <cell r="C302" t="str">
            <v>TOR-BRI-104-00850</v>
          </cell>
          <cell r="E302" t="str">
            <v>Nova Ristorante</v>
          </cell>
          <cell r="F302" t="str">
            <v>Veronica</v>
          </cell>
          <cell r="G302" t="str">
            <v>Cavanagh</v>
          </cell>
          <cell r="H302" t="str">
            <v>416-219-0972</v>
          </cell>
          <cell r="I302" t="str">
            <v>v.cavanagh@novaristorante.ca</v>
          </cell>
          <cell r="J302" t="str">
            <v>2272 Lawrence Ave E</v>
          </cell>
          <cell r="M302" t="str">
            <v xml:space="preserve">Toronto </v>
          </cell>
          <cell r="N302" t="str">
            <v xml:space="preserve">M1P 2P9 </v>
          </cell>
          <cell r="O302" t="str">
            <v>2272 Lawrence Ave E</v>
          </cell>
          <cell r="R302" t="str">
            <v>2272 Lawrence Ave E</v>
          </cell>
          <cell r="U302" t="str">
            <v xml:space="preserve">Toronto </v>
          </cell>
          <cell r="V302" t="str">
            <v xml:space="preserve">M1P 2P9 </v>
          </cell>
          <cell r="W302">
            <v>43425</v>
          </cell>
          <cell r="X302">
            <v>43425</v>
          </cell>
          <cell r="Y302">
            <v>43497</v>
          </cell>
          <cell r="Z302">
            <v>2019</v>
          </cell>
        </row>
        <row r="303">
          <cell r="C303" t="str">
            <v>TOR-BRI-108-00774</v>
          </cell>
          <cell r="E303" t="str">
            <v>OK Kombucha</v>
          </cell>
          <cell r="F303" t="str">
            <v>Erik</v>
          </cell>
          <cell r="G303" t="str">
            <v>Friedmann</v>
          </cell>
          <cell r="H303" t="str">
            <v>647-447-7419</v>
          </cell>
          <cell r="I303" t="str">
            <v>erik@okkombucha.ca</v>
          </cell>
          <cell r="J303" t="str">
            <v>297 Campbell Ave</v>
          </cell>
          <cell r="M303" t="str">
            <v xml:space="preserve">Toronto </v>
          </cell>
          <cell r="N303" t="str">
            <v xml:space="preserve">M6P 3V7 </v>
          </cell>
          <cell r="O303" t="str">
            <v>297 Campbell Ave</v>
          </cell>
          <cell r="R303" t="str">
            <v>297 Campbell Ave</v>
          </cell>
          <cell r="U303" t="str">
            <v xml:space="preserve">Toronto </v>
          </cell>
          <cell r="V303" t="str">
            <v xml:space="preserve">M6P 3V7 </v>
          </cell>
          <cell r="W303">
            <v>43501</v>
          </cell>
          <cell r="X303">
            <v>43501</v>
          </cell>
          <cell r="Y303">
            <v>43511</v>
          </cell>
          <cell r="Z303">
            <v>2019</v>
          </cell>
        </row>
        <row r="304">
          <cell r="C304" t="str">
            <v>TOR-BRI-108-00821</v>
          </cell>
          <cell r="E304" t="str">
            <v>Open House Five Points</v>
          </cell>
          <cell r="F304" t="str">
            <v>Tim</v>
          </cell>
          <cell r="G304" t="str">
            <v>Oakley</v>
          </cell>
          <cell r="H304" t="str">
            <v>647-521-4230</v>
          </cell>
          <cell r="I304" t="str">
            <v>openopenhouse@gmail.com</v>
          </cell>
          <cell r="J304" t="str">
            <v>1051 Bloor St W</v>
          </cell>
          <cell r="K304" t="str">
            <v>Unit 2</v>
          </cell>
          <cell r="M304" t="str">
            <v xml:space="preserve">Toronto </v>
          </cell>
          <cell r="N304" t="str">
            <v xml:space="preserve">M6H 1M4 </v>
          </cell>
          <cell r="O304" t="str">
            <v>1051 Bloor St W</v>
          </cell>
          <cell r="R304" t="str">
            <v>1051 Bloor St W</v>
          </cell>
          <cell r="S304" t="str">
            <v>Unit 2</v>
          </cell>
          <cell r="U304" t="str">
            <v xml:space="preserve">Toronto </v>
          </cell>
          <cell r="V304" t="str">
            <v xml:space="preserve">M6H 1M4 </v>
          </cell>
          <cell r="W304">
            <v>43516</v>
          </cell>
          <cell r="X304">
            <v>43510</v>
          </cell>
          <cell r="Y304">
            <v>43516</v>
          </cell>
          <cell r="Z304">
            <v>2019</v>
          </cell>
        </row>
        <row r="305">
          <cell r="C305" t="str">
            <v>TOR-BRI-108-00778</v>
          </cell>
          <cell r="E305" t="str">
            <v>Optimum Natural Foods</v>
          </cell>
          <cell r="F305" t="str">
            <v>Lakhmi</v>
          </cell>
          <cell r="G305" t="str">
            <v>Dama</v>
          </cell>
          <cell r="H305" t="str">
            <v>416-693-5328</v>
          </cell>
          <cell r="I305" t="str">
            <v>n/a</v>
          </cell>
          <cell r="J305" t="str">
            <v>2865 Dundas St W</v>
          </cell>
          <cell r="M305" t="str">
            <v xml:space="preserve">Toronto </v>
          </cell>
          <cell r="N305" t="str">
            <v xml:space="preserve">M6P 1Y9 </v>
          </cell>
          <cell r="O305" t="str">
            <v>2865 Dundas St W</v>
          </cell>
          <cell r="R305" t="str">
            <v>2865 Dundas St W</v>
          </cell>
          <cell r="U305" t="str">
            <v xml:space="preserve">Toronto </v>
          </cell>
          <cell r="V305" t="str">
            <v xml:space="preserve">M6P 1Y9 </v>
          </cell>
          <cell r="W305">
            <v>43501</v>
          </cell>
          <cell r="X305">
            <v>43501</v>
          </cell>
          <cell r="Y305">
            <v>43510</v>
          </cell>
          <cell r="Z305">
            <v>2019</v>
          </cell>
        </row>
        <row r="306">
          <cell r="C306" t="str">
            <v>TOR-BRI-126-00459</v>
          </cell>
          <cell r="E306" t="str">
            <v>Payless Video &amp; Variety</v>
          </cell>
          <cell r="F306" t="str">
            <v>Bo</v>
          </cell>
          <cell r="G306" t="str">
            <v>Zhang</v>
          </cell>
          <cell r="H306" t="str">
            <v>647-282-1688</v>
          </cell>
          <cell r="I306" t="str">
            <v>hob9612@yahoo.ca</v>
          </cell>
          <cell r="J306" t="str">
            <v>2267 Islington Ave</v>
          </cell>
          <cell r="K306" t="str">
            <v>Unit 8</v>
          </cell>
          <cell r="M306" t="str">
            <v xml:space="preserve">Toronto </v>
          </cell>
          <cell r="N306" t="str">
            <v xml:space="preserve">M9W 3W7 </v>
          </cell>
          <cell r="O306" t="str">
            <v>2267 Islington Ave</v>
          </cell>
          <cell r="R306" t="str">
            <v>2267 Islington Ave</v>
          </cell>
          <cell r="S306" t="str">
            <v>Unit 8</v>
          </cell>
          <cell r="U306" t="str">
            <v xml:space="preserve">Toronto </v>
          </cell>
          <cell r="V306" t="str">
            <v xml:space="preserve">M9W 3W7 </v>
          </cell>
          <cell r="W306">
            <v>43502</v>
          </cell>
          <cell r="X306">
            <v>43502</v>
          </cell>
          <cell r="Y306">
            <v>43516</v>
          </cell>
          <cell r="Z306">
            <v>2019</v>
          </cell>
        </row>
        <row r="307">
          <cell r="C307" t="str">
            <v>TOR-BRI-112-00190</v>
          </cell>
          <cell r="E307" t="str">
            <v>Piano Piano Restaurant</v>
          </cell>
          <cell r="F307" t="str">
            <v>Brendan</v>
          </cell>
          <cell r="G307" t="str">
            <v>Piunno</v>
          </cell>
          <cell r="H307" t="str">
            <v>416-434-8068</v>
          </cell>
          <cell r="I307" t="str">
            <v>Brendan@pianopianotherestaurant.com</v>
          </cell>
          <cell r="J307" t="str">
            <v>88 Harbord St</v>
          </cell>
          <cell r="M307" t="str">
            <v xml:space="preserve">Toronto </v>
          </cell>
          <cell r="N307" t="str">
            <v xml:space="preserve">M5S 1G5 </v>
          </cell>
          <cell r="O307" t="str">
            <v>88 Harbord St</v>
          </cell>
          <cell r="R307" t="str">
            <v>88 Harbord St</v>
          </cell>
          <cell r="U307" t="str">
            <v xml:space="preserve">Toronto </v>
          </cell>
          <cell r="V307" t="str">
            <v xml:space="preserve">M5S 1G5 </v>
          </cell>
          <cell r="W307">
            <v>43377</v>
          </cell>
          <cell r="X307">
            <v>43377</v>
          </cell>
          <cell r="Y307">
            <v>43515</v>
          </cell>
          <cell r="Z307">
            <v>2019</v>
          </cell>
        </row>
        <row r="308">
          <cell r="C308" t="str">
            <v>TOR-BRI-108-00818</v>
          </cell>
          <cell r="E308" t="str">
            <v>Pizza Del Arte</v>
          </cell>
          <cell r="F308" t="str">
            <v xml:space="preserve">Mandy </v>
          </cell>
          <cell r="G308" t="str">
            <v>Lau</v>
          </cell>
          <cell r="H308" t="str">
            <v>647-352-2783</v>
          </cell>
          <cell r="I308" t="str">
            <v>Pizzadelarteto@gmail.com</v>
          </cell>
          <cell r="J308" t="str">
            <v>2243 Dundas St W</v>
          </cell>
          <cell r="M308" t="str">
            <v xml:space="preserve">Toronto </v>
          </cell>
          <cell r="N308" t="str">
            <v xml:space="preserve">M6R 1X6 </v>
          </cell>
          <cell r="O308" t="str">
            <v>2243 Dundas St W</v>
          </cell>
          <cell r="R308" t="str">
            <v>2243 Dundas St W</v>
          </cell>
          <cell r="U308" t="str">
            <v xml:space="preserve">Toronto </v>
          </cell>
          <cell r="V308" t="str">
            <v xml:space="preserve">M6R 1X6 </v>
          </cell>
          <cell r="W308">
            <v>43517</v>
          </cell>
          <cell r="X308">
            <v>43517</v>
          </cell>
          <cell r="Y308">
            <v>43522</v>
          </cell>
          <cell r="Z308">
            <v>2019</v>
          </cell>
        </row>
        <row r="309">
          <cell r="C309" t="str">
            <v>TOR-BRI-126-00461</v>
          </cell>
          <cell r="E309" t="str">
            <v>Pizza Hub</v>
          </cell>
          <cell r="F309" t="str">
            <v>Harpreet</v>
          </cell>
          <cell r="G309" t="str">
            <v>Banwait</v>
          </cell>
          <cell r="H309" t="str">
            <v>647-717-6012</v>
          </cell>
          <cell r="I309" t="str">
            <v>h.banwait@live.com</v>
          </cell>
          <cell r="J309" t="str">
            <v>2965 Islington Ave</v>
          </cell>
          <cell r="K309" t="str">
            <v>Unit 1</v>
          </cell>
          <cell r="M309" t="str">
            <v xml:space="preserve">Toronto </v>
          </cell>
          <cell r="N309" t="str">
            <v xml:space="preserve">M9L 2K8 </v>
          </cell>
          <cell r="O309" t="str">
            <v>2965 Islington Ave</v>
          </cell>
          <cell r="R309" t="str">
            <v>2965 Islington Ave</v>
          </cell>
          <cell r="S309" t="str">
            <v>Unit 1</v>
          </cell>
          <cell r="U309" t="str">
            <v xml:space="preserve">Toronto </v>
          </cell>
          <cell r="V309" t="str">
            <v xml:space="preserve">M9L 2K8 </v>
          </cell>
          <cell r="W309">
            <v>43502</v>
          </cell>
          <cell r="X309">
            <v>43502</v>
          </cell>
          <cell r="Y309">
            <v>43503</v>
          </cell>
          <cell r="Z309">
            <v>2019</v>
          </cell>
        </row>
        <row r="310">
          <cell r="C310" t="str">
            <v>TOR-BRI-108-00728</v>
          </cell>
          <cell r="E310" t="str">
            <v>Pizza Nova - Queen East</v>
          </cell>
          <cell r="F310" t="str">
            <v>Quoc-An</v>
          </cell>
          <cell r="G310" t="str">
            <v>Andy La</v>
          </cell>
          <cell r="H310" t="str">
            <v>416-522-0920</v>
          </cell>
          <cell r="I310" t="str">
            <v>n/a</v>
          </cell>
          <cell r="J310" t="str">
            <v>1928 Queen St E</v>
          </cell>
          <cell r="K310" t="str">
            <v>Floor Ground</v>
          </cell>
          <cell r="M310" t="str">
            <v xml:space="preserve">Toronto </v>
          </cell>
          <cell r="N310" t="str">
            <v xml:space="preserve">M4L 1H5 </v>
          </cell>
          <cell r="O310" t="str">
            <v>1928 Queen St E</v>
          </cell>
          <cell r="R310" t="str">
            <v>1928 Queen St E</v>
          </cell>
          <cell r="S310" t="str">
            <v>Floor Ground</v>
          </cell>
          <cell r="U310" t="str">
            <v xml:space="preserve">Toronto </v>
          </cell>
          <cell r="V310" t="str">
            <v xml:space="preserve">M4L 1H5 </v>
          </cell>
          <cell r="W310">
            <v>43488</v>
          </cell>
          <cell r="X310">
            <v>43488</v>
          </cell>
          <cell r="Y310">
            <v>43523</v>
          </cell>
          <cell r="Z310">
            <v>2019</v>
          </cell>
        </row>
        <row r="311">
          <cell r="C311" t="str">
            <v>TOR-BRI-108-00753</v>
          </cell>
          <cell r="E311" t="str">
            <v>Pizza Nova 020</v>
          </cell>
          <cell r="F311" t="str">
            <v>Mirwais</v>
          </cell>
          <cell r="G311" t="str">
            <v>Sharin</v>
          </cell>
          <cell r="H311" t="str">
            <v>647-703-2138</v>
          </cell>
          <cell r="I311" t="str">
            <v>mirwais2.sharin@gmail.com</v>
          </cell>
          <cell r="J311" t="str">
            <v>193 Harbord St</v>
          </cell>
          <cell r="M311" t="str">
            <v xml:space="preserve">Toronto </v>
          </cell>
          <cell r="N311" t="str">
            <v xml:space="preserve">M5S 2P5 </v>
          </cell>
          <cell r="O311" t="str">
            <v>193 Harbord St</v>
          </cell>
          <cell r="R311" t="str">
            <v>193 Harbord St</v>
          </cell>
          <cell r="U311" t="str">
            <v xml:space="preserve">Toronto </v>
          </cell>
          <cell r="V311" t="str">
            <v xml:space="preserve">M5S 2P5 </v>
          </cell>
          <cell r="W311">
            <v>43495</v>
          </cell>
          <cell r="X311">
            <v>43495</v>
          </cell>
          <cell r="Y311">
            <v>43497</v>
          </cell>
          <cell r="Z311">
            <v>2019</v>
          </cell>
        </row>
        <row r="312">
          <cell r="C312" t="str">
            <v>TOR-BRI-108-00807</v>
          </cell>
          <cell r="E312" t="str">
            <v>Pizza Nova 059</v>
          </cell>
          <cell r="F312" t="str">
            <v>Masood</v>
          </cell>
          <cell r="G312" t="str">
            <v>Azizi</v>
          </cell>
          <cell r="H312" t="str">
            <v>416-964-0404</v>
          </cell>
          <cell r="I312" t="str">
            <v>n/a</v>
          </cell>
          <cell r="J312" t="str">
            <v>603 Davenport Rd</v>
          </cell>
          <cell r="M312" t="str">
            <v xml:space="preserve">Toronto </v>
          </cell>
          <cell r="N312" t="str">
            <v xml:space="preserve">M5R 1L1 </v>
          </cell>
          <cell r="O312" t="str">
            <v>603 Davenport Rd</v>
          </cell>
          <cell r="R312" t="str">
            <v>603 Davenport Rd</v>
          </cell>
          <cell r="U312" t="str">
            <v xml:space="preserve">Toronto </v>
          </cell>
          <cell r="V312" t="str">
            <v xml:space="preserve">M5R 1L1 </v>
          </cell>
          <cell r="W312">
            <v>43515</v>
          </cell>
          <cell r="X312">
            <v>43510</v>
          </cell>
          <cell r="Y312">
            <v>43515</v>
          </cell>
          <cell r="Z312">
            <v>2019</v>
          </cell>
        </row>
        <row r="313">
          <cell r="C313" t="str">
            <v>TOR-BRI-104-00849</v>
          </cell>
          <cell r="E313" t="str">
            <v>Pizza Nova</v>
          </cell>
          <cell r="F313" t="str">
            <v>Veronica</v>
          </cell>
          <cell r="G313" t="str">
            <v>Cavanagh</v>
          </cell>
          <cell r="H313" t="str">
            <v>416-219-0972</v>
          </cell>
          <cell r="I313" t="str">
            <v>v.cavanagh@novaristorante.ca</v>
          </cell>
          <cell r="J313" t="str">
            <v>2272 Lawrence Ave E</v>
          </cell>
          <cell r="M313" t="str">
            <v xml:space="preserve">Toronto </v>
          </cell>
          <cell r="N313" t="str">
            <v xml:space="preserve">M1P 2P9 </v>
          </cell>
          <cell r="O313" t="str">
            <v>2272 Lawrence Ave E</v>
          </cell>
          <cell r="R313" t="str">
            <v>2272 Lawrence Ave E</v>
          </cell>
          <cell r="U313" t="str">
            <v xml:space="preserve">Toronto </v>
          </cell>
          <cell r="V313" t="str">
            <v xml:space="preserve">M1P 2P9 </v>
          </cell>
          <cell r="W313">
            <v>43425</v>
          </cell>
          <cell r="X313">
            <v>43425</v>
          </cell>
          <cell r="Y313">
            <v>43497</v>
          </cell>
          <cell r="Z313">
            <v>2019</v>
          </cell>
        </row>
        <row r="314">
          <cell r="C314" t="str">
            <v>TOR-BRI-112-00384</v>
          </cell>
          <cell r="E314" t="str">
            <v>Pizza Nova</v>
          </cell>
          <cell r="F314" t="str">
            <v>Minh</v>
          </cell>
          <cell r="G314" t="str">
            <v>Binh Le</v>
          </cell>
          <cell r="H314" t="str">
            <v>416-483-5868</v>
          </cell>
          <cell r="I314" t="str">
            <v>dra.le61@gmail.com</v>
          </cell>
          <cell r="J314" t="str">
            <v>3205 Yonge St</v>
          </cell>
          <cell r="M314" t="str">
            <v xml:space="preserve">Toronto </v>
          </cell>
          <cell r="N314" t="str">
            <v xml:space="preserve">M4N 2L3 </v>
          </cell>
          <cell r="O314" t="str">
            <v>3205 Yonge St</v>
          </cell>
          <cell r="R314" t="str">
            <v>3205 Yonge St</v>
          </cell>
          <cell r="U314" t="str">
            <v xml:space="preserve">Toronto </v>
          </cell>
          <cell r="V314" t="str">
            <v xml:space="preserve">M4N 2L3 </v>
          </cell>
          <cell r="W314">
            <v>43490</v>
          </cell>
          <cell r="X314">
            <v>43490</v>
          </cell>
          <cell r="Y314">
            <v>43501</v>
          </cell>
          <cell r="Z314">
            <v>2019</v>
          </cell>
        </row>
        <row r="315">
          <cell r="C315" t="str">
            <v>TOR-BRI-108-00748</v>
          </cell>
          <cell r="E315" t="str">
            <v>Pizza Nova</v>
          </cell>
          <cell r="F315" t="str">
            <v>Emir</v>
          </cell>
          <cell r="G315" t="str">
            <v>Uzzman Shah Mohammad</v>
          </cell>
          <cell r="H315" t="str">
            <v>416-429-3100</v>
          </cell>
          <cell r="I315" t="str">
            <v>zaman740@hotmail.com</v>
          </cell>
          <cell r="J315" t="str">
            <v>1954 Danforth Ave</v>
          </cell>
          <cell r="M315" t="str">
            <v xml:space="preserve">Toronto </v>
          </cell>
          <cell r="N315" t="str">
            <v xml:space="preserve">M4C 1J4 </v>
          </cell>
          <cell r="O315" t="str">
            <v>1954 Danforth Ave</v>
          </cell>
          <cell r="R315" t="str">
            <v>1954 Danforth Ave</v>
          </cell>
          <cell r="U315" t="str">
            <v xml:space="preserve">Toronto </v>
          </cell>
          <cell r="V315" t="str">
            <v xml:space="preserve">M4C 1J4 </v>
          </cell>
          <cell r="W315">
            <v>43494</v>
          </cell>
          <cell r="X315">
            <v>43494</v>
          </cell>
          <cell r="Y315">
            <v>43509</v>
          </cell>
          <cell r="Z315">
            <v>2019</v>
          </cell>
        </row>
        <row r="316">
          <cell r="C316" t="str">
            <v>TOR-BRI-112-00407</v>
          </cell>
          <cell r="E316" t="str">
            <v>Pizza Nova</v>
          </cell>
          <cell r="F316" t="str">
            <v>Karun</v>
          </cell>
          <cell r="G316" t="str">
            <v>Thirunawkkarasu</v>
          </cell>
          <cell r="H316" t="str">
            <v>416-834-4272</v>
          </cell>
          <cell r="I316" t="str">
            <v>Karunthiru@hotmail.com</v>
          </cell>
          <cell r="J316" t="str">
            <v>1701 Martin Grove Rd</v>
          </cell>
          <cell r="K316" t="str">
            <v>Unit 4</v>
          </cell>
          <cell r="M316" t="str">
            <v xml:space="preserve">Toronto </v>
          </cell>
          <cell r="N316" t="str">
            <v xml:space="preserve">M9V 4N4 </v>
          </cell>
          <cell r="O316" t="str">
            <v>1701 Martin Grove Rd</v>
          </cell>
          <cell r="R316" t="str">
            <v>1701 Martin Grove Rd</v>
          </cell>
          <cell r="S316" t="str">
            <v>Unit 4</v>
          </cell>
          <cell r="U316" t="str">
            <v xml:space="preserve">Toronto </v>
          </cell>
          <cell r="V316" t="str">
            <v xml:space="preserve">M9V 4N4 </v>
          </cell>
          <cell r="W316">
            <v>43495</v>
          </cell>
          <cell r="X316">
            <v>43495</v>
          </cell>
          <cell r="Y316">
            <v>43500</v>
          </cell>
          <cell r="Z316">
            <v>2019</v>
          </cell>
        </row>
        <row r="317">
          <cell r="C317" t="str">
            <v>TOR-BRI-112-00391</v>
          </cell>
          <cell r="E317" t="str">
            <v>Pizza Nova</v>
          </cell>
          <cell r="F317" t="str">
            <v>Samad</v>
          </cell>
          <cell r="G317" t="str">
            <v>Ghassemi</v>
          </cell>
          <cell r="H317" t="str">
            <v>416-746-5096</v>
          </cell>
          <cell r="I317" t="str">
            <v>hosseinsghassemi@rogers.com</v>
          </cell>
          <cell r="J317" t="str">
            <v>1500 Royal York Rd</v>
          </cell>
          <cell r="M317" t="str">
            <v xml:space="preserve">Toronto </v>
          </cell>
          <cell r="N317" t="str">
            <v xml:space="preserve">M9P 3B5 </v>
          </cell>
          <cell r="O317" t="str">
            <v>1500 Royal York Rd</v>
          </cell>
          <cell r="R317" t="str">
            <v>1500 Royal York Rd</v>
          </cell>
          <cell r="U317" t="str">
            <v xml:space="preserve">Toronto </v>
          </cell>
          <cell r="V317" t="str">
            <v xml:space="preserve">M9P 3B5 </v>
          </cell>
          <cell r="W317">
            <v>43496</v>
          </cell>
          <cell r="X317">
            <v>43496</v>
          </cell>
          <cell r="Y317">
            <v>43500</v>
          </cell>
          <cell r="Z317">
            <v>2019</v>
          </cell>
        </row>
        <row r="318">
          <cell r="C318" t="str">
            <v>TOR-BRI-108-00765</v>
          </cell>
          <cell r="E318" t="str">
            <v>Pizza Nova</v>
          </cell>
          <cell r="F318" t="str">
            <v>Anna</v>
          </cell>
          <cell r="G318" t="str">
            <v>Yovova</v>
          </cell>
          <cell r="H318" t="str">
            <v>416-534-0000</v>
          </cell>
          <cell r="I318" t="str">
            <v>ayovova@gmail.com</v>
          </cell>
          <cell r="J318" t="str">
            <v>703 College St</v>
          </cell>
          <cell r="M318" t="str">
            <v xml:space="preserve">Toronto </v>
          </cell>
          <cell r="N318" t="str">
            <v xml:space="preserve">M6G 1C2 </v>
          </cell>
          <cell r="O318" t="str">
            <v>703 College St</v>
          </cell>
          <cell r="R318" t="str">
            <v>703 College St</v>
          </cell>
          <cell r="U318" t="str">
            <v xml:space="preserve">Toronto </v>
          </cell>
          <cell r="V318" t="str">
            <v xml:space="preserve">M6G 1C2 </v>
          </cell>
          <cell r="W318">
            <v>43497</v>
          </cell>
          <cell r="X318">
            <v>43497</v>
          </cell>
          <cell r="Y318">
            <v>43500</v>
          </cell>
          <cell r="Z318">
            <v>2019</v>
          </cell>
        </row>
        <row r="319">
          <cell r="C319" t="str">
            <v>TOR-BRI-108-00781</v>
          </cell>
          <cell r="E319" t="str">
            <v>Pizza Nova</v>
          </cell>
          <cell r="F319" t="str">
            <v>Luong</v>
          </cell>
          <cell r="G319" t="str">
            <v>Vi Trinh</v>
          </cell>
          <cell r="H319" t="str">
            <v>416-988-9854</v>
          </cell>
          <cell r="I319" t="str">
            <v>Longtrinh17@yahoo.com</v>
          </cell>
          <cell r="J319" t="str">
            <v>365 Front St W</v>
          </cell>
          <cell r="M319" t="str">
            <v xml:space="preserve">Toronto </v>
          </cell>
          <cell r="N319" t="str">
            <v xml:space="preserve">M5V 3R5 </v>
          </cell>
          <cell r="O319" t="str">
            <v>365 Front St W</v>
          </cell>
          <cell r="R319" t="str">
            <v>365 Front St W</v>
          </cell>
          <cell r="U319" t="str">
            <v xml:space="preserve">Toronto </v>
          </cell>
          <cell r="V319" t="str">
            <v xml:space="preserve">M5V 3R5 </v>
          </cell>
          <cell r="W319">
            <v>43502</v>
          </cell>
          <cell r="X319">
            <v>43502</v>
          </cell>
          <cell r="Y319">
            <v>43507</v>
          </cell>
          <cell r="Z319">
            <v>2019</v>
          </cell>
        </row>
        <row r="320">
          <cell r="C320" t="str">
            <v>TOR-BRI-108-00784</v>
          </cell>
          <cell r="E320" t="str">
            <v>Pizza Nova</v>
          </cell>
          <cell r="F320" t="str">
            <v>Luong</v>
          </cell>
          <cell r="G320" t="str">
            <v>Vi Trinh</v>
          </cell>
          <cell r="H320" t="str">
            <v>416-988-9854</v>
          </cell>
          <cell r="I320" t="str">
            <v>longtrinh17@yahoo.com</v>
          </cell>
          <cell r="J320" t="str">
            <v>901 King St W</v>
          </cell>
          <cell r="K320" t="str">
            <v>Unit 2</v>
          </cell>
          <cell r="M320" t="str">
            <v xml:space="preserve">Toronto </v>
          </cell>
          <cell r="N320" t="str">
            <v xml:space="preserve">M5V 3H5 </v>
          </cell>
          <cell r="O320" t="str">
            <v>901 King St W</v>
          </cell>
          <cell r="R320" t="str">
            <v>901 King St W</v>
          </cell>
          <cell r="S320" t="str">
            <v>Unit 2</v>
          </cell>
          <cell r="U320" t="str">
            <v xml:space="preserve">Toronto </v>
          </cell>
          <cell r="V320" t="str">
            <v xml:space="preserve">M5V 3H5 </v>
          </cell>
          <cell r="W320">
            <v>43502</v>
          </cell>
          <cell r="X320">
            <v>43502</v>
          </cell>
          <cell r="Y320">
            <v>43509</v>
          </cell>
          <cell r="Z320">
            <v>2019</v>
          </cell>
        </row>
        <row r="321">
          <cell r="C321" t="str">
            <v>TOR-BRI-126-00124</v>
          </cell>
          <cell r="E321" t="str">
            <v>Pizza Nova</v>
          </cell>
          <cell r="F321" t="str">
            <v>Hamid</v>
          </cell>
          <cell r="G321" t="str">
            <v>Akbarizadeh</v>
          </cell>
          <cell r="H321" t="str">
            <v>416-567-9992</v>
          </cell>
          <cell r="I321" t="str">
            <v>hamidakbarizadeh@hotmail.ca</v>
          </cell>
          <cell r="J321" t="str">
            <v>2201A Ellesmere Rd</v>
          </cell>
          <cell r="M321" t="str">
            <v xml:space="preserve">Toronto </v>
          </cell>
          <cell r="N321" t="str">
            <v xml:space="preserve">M1G 3M6 </v>
          </cell>
          <cell r="O321" t="str">
            <v>2201A Ellesmere Rd</v>
          </cell>
          <cell r="R321" t="str">
            <v>2201A Ellesmere Rd</v>
          </cell>
          <cell r="U321" t="str">
            <v xml:space="preserve">Toronto </v>
          </cell>
          <cell r="V321" t="str">
            <v xml:space="preserve">M1G 3M6 </v>
          </cell>
          <cell r="W321">
            <v>43364</v>
          </cell>
          <cell r="X321">
            <v>43364</v>
          </cell>
          <cell r="Y321">
            <v>43500</v>
          </cell>
          <cell r="Z321">
            <v>2019</v>
          </cell>
        </row>
        <row r="322">
          <cell r="C322" t="str">
            <v>TOR-BRI-108-00656</v>
          </cell>
          <cell r="E322" t="str">
            <v>Popeyes</v>
          </cell>
          <cell r="F322" t="str">
            <v>Yusuf</v>
          </cell>
          <cell r="G322" t="str">
            <v>Pathan</v>
          </cell>
          <cell r="H322" t="str">
            <v>416-699-8882</v>
          </cell>
          <cell r="I322" t="str">
            <v>yusufpopeyes87@gmail.com</v>
          </cell>
          <cell r="J322" t="str">
            <v>2733 Danforth Ave</v>
          </cell>
          <cell r="M322" t="str">
            <v xml:space="preserve">Toronto </v>
          </cell>
          <cell r="N322" t="str">
            <v xml:space="preserve">M4c 1L8 </v>
          </cell>
          <cell r="O322" t="str">
            <v>2733 Danforth Ave</v>
          </cell>
          <cell r="R322" t="str">
            <v>2733 Danforth Ave</v>
          </cell>
          <cell r="U322" t="str">
            <v xml:space="preserve">Toronto </v>
          </cell>
          <cell r="V322" t="str">
            <v xml:space="preserve">M4c 1L8 </v>
          </cell>
          <cell r="W322">
            <v>43468</v>
          </cell>
          <cell r="X322">
            <v>43468</v>
          </cell>
          <cell r="Y322">
            <v>43510</v>
          </cell>
          <cell r="Z322">
            <v>2019</v>
          </cell>
        </row>
        <row r="323">
          <cell r="C323" t="str">
            <v>TOR-BRI-100-00073</v>
          </cell>
          <cell r="E323" t="str">
            <v>Popeyes</v>
          </cell>
          <cell r="F323" t="str">
            <v>Yusuf</v>
          </cell>
          <cell r="G323" t="str">
            <v>Pathan</v>
          </cell>
          <cell r="H323" t="str">
            <v>647-748-4711</v>
          </cell>
          <cell r="I323" t="str">
            <v>Yusufpopeyes87@gmail.com</v>
          </cell>
          <cell r="J323" t="str">
            <v>523 Danforth Ave</v>
          </cell>
          <cell r="M323" t="str">
            <v xml:space="preserve">Toronto </v>
          </cell>
          <cell r="N323" t="str">
            <v xml:space="preserve">M4K 1P7 </v>
          </cell>
          <cell r="O323" t="str">
            <v>523 Danforth Ave</v>
          </cell>
          <cell r="R323" t="str">
            <v>523 Danforth Ave</v>
          </cell>
          <cell r="U323" t="str">
            <v xml:space="preserve">Toronto </v>
          </cell>
          <cell r="V323" t="str">
            <v xml:space="preserve">M4K 1P7 </v>
          </cell>
          <cell r="W323">
            <v>43469</v>
          </cell>
          <cell r="X323">
            <v>43469</v>
          </cell>
          <cell r="Y323">
            <v>43510</v>
          </cell>
          <cell r="Z323">
            <v>2019</v>
          </cell>
        </row>
        <row r="324">
          <cell r="C324" t="str">
            <v>TOR-BRI-108-00654</v>
          </cell>
          <cell r="E324" t="str">
            <v>Popeyes</v>
          </cell>
          <cell r="F324" t="str">
            <v>Minda</v>
          </cell>
          <cell r="G324" t="str">
            <v>Pagarigan</v>
          </cell>
          <cell r="H324" t="str">
            <v>647-524-4071</v>
          </cell>
          <cell r="I324" t="str">
            <v>pagarigan08@hotmail.com</v>
          </cell>
          <cell r="J324" t="str">
            <v>900 Dufferin St</v>
          </cell>
          <cell r="K324" t="str">
            <v>Unit 116</v>
          </cell>
          <cell r="M324" t="str">
            <v xml:space="preserve">Toronto </v>
          </cell>
          <cell r="N324" t="str">
            <v xml:space="preserve">M6H 4A9 </v>
          </cell>
          <cell r="O324" t="str">
            <v>900 Dufferin St</v>
          </cell>
          <cell r="R324" t="str">
            <v>900 Dufferin St</v>
          </cell>
          <cell r="S324" t="str">
            <v>Unit 116</v>
          </cell>
          <cell r="U324" t="str">
            <v xml:space="preserve">Toronto </v>
          </cell>
          <cell r="V324" t="str">
            <v xml:space="preserve">M6H 4A9 </v>
          </cell>
          <cell r="W324">
            <v>43467</v>
          </cell>
          <cell r="X324">
            <v>43467</v>
          </cell>
          <cell r="Y324">
            <v>43501</v>
          </cell>
          <cell r="Z324">
            <v>2019</v>
          </cell>
        </row>
        <row r="325">
          <cell r="C325" t="str">
            <v>TOR-BRI-126-00468</v>
          </cell>
          <cell r="E325" t="str">
            <v>Popular Pizza</v>
          </cell>
          <cell r="F325" t="str">
            <v>Harpal</v>
          </cell>
          <cell r="G325" t="str">
            <v>Cheema</v>
          </cell>
          <cell r="H325" t="str">
            <v>647-856-8083</v>
          </cell>
          <cell r="I325" t="str">
            <v>paulcheema67@gmail.com</v>
          </cell>
          <cell r="J325" t="str">
            <v>2200 Martin Grove Rd</v>
          </cell>
          <cell r="K325" t="str">
            <v>Unit 12</v>
          </cell>
          <cell r="M325" t="str">
            <v xml:space="preserve">Toronto </v>
          </cell>
          <cell r="N325" t="str">
            <v xml:space="preserve">M9V 5H9 </v>
          </cell>
          <cell r="O325" t="str">
            <v>2200 Martin Grove Rd</v>
          </cell>
          <cell r="R325" t="str">
            <v>2200 Martin Grove Rd</v>
          </cell>
          <cell r="S325" t="str">
            <v>Unit 12</v>
          </cell>
          <cell r="U325" t="str">
            <v xml:space="preserve">Toronto </v>
          </cell>
          <cell r="V325" t="str">
            <v xml:space="preserve">M9V 5H9 </v>
          </cell>
          <cell r="W325">
            <v>43503</v>
          </cell>
          <cell r="X325">
            <v>43503</v>
          </cell>
          <cell r="Y325">
            <v>43507</v>
          </cell>
          <cell r="Z325">
            <v>2019</v>
          </cell>
        </row>
        <row r="326">
          <cell r="C326" t="str">
            <v>TOR-BRI-126-00475</v>
          </cell>
          <cell r="E326" t="str">
            <v>Popular Pizza</v>
          </cell>
          <cell r="F326" t="str">
            <v>Rajwinder</v>
          </cell>
          <cell r="G326" t="str">
            <v>Channa</v>
          </cell>
          <cell r="H326" t="str">
            <v>647-856-0012</v>
          </cell>
          <cell r="I326" t="str">
            <v>rubal_channa@yahoo.com</v>
          </cell>
          <cell r="J326" t="str">
            <v>680 Rexdale Blvd</v>
          </cell>
          <cell r="K326" t="str">
            <v>Unit 22</v>
          </cell>
          <cell r="M326" t="str">
            <v xml:space="preserve">Toronto </v>
          </cell>
          <cell r="N326" t="str">
            <v xml:space="preserve">M9W 6T4 </v>
          </cell>
          <cell r="O326" t="str">
            <v>680 Rexdale Blvd</v>
          </cell>
          <cell r="R326" t="str">
            <v>680 Rexdale Blvd</v>
          </cell>
          <cell r="S326" t="str">
            <v>Unit 22</v>
          </cell>
          <cell r="U326" t="str">
            <v xml:space="preserve">Toronto </v>
          </cell>
          <cell r="V326" t="str">
            <v xml:space="preserve">M9W 6T4 </v>
          </cell>
          <cell r="W326">
            <v>43507</v>
          </cell>
          <cell r="X326">
            <v>43507</v>
          </cell>
          <cell r="Y326">
            <v>43508</v>
          </cell>
          <cell r="Z326">
            <v>2019</v>
          </cell>
        </row>
        <row r="327">
          <cell r="C327" t="str">
            <v>TOR-BRI-108-00676</v>
          </cell>
          <cell r="E327" t="str">
            <v>Prairie Boy Bread</v>
          </cell>
          <cell r="F327" t="str">
            <v>Grant</v>
          </cell>
          <cell r="G327" t="str">
            <v>Macpherson</v>
          </cell>
          <cell r="H327" t="str">
            <v>416-712-3665</v>
          </cell>
          <cell r="I327" t="str">
            <v>prairieboybread@gmail.com</v>
          </cell>
          <cell r="J327" t="str">
            <v>970 College St</v>
          </cell>
          <cell r="M327" t="str">
            <v xml:space="preserve">Toronto </v>
          </cell>
          <cell r="N327" t="str">
            <v xml:space="preserve">M6H 1A5 </v>
          </cell>
          <cell r="O327" t="str">
            <v>970 College St</v>
          </cell>
          <cell r="R327" t="str">
            <v>970 College St</v>
          </cell>
          <cell r="U327" t="str">
            <v xml:space="preserve">Toronto </v>
          </cell>
          <cell r="V327" t="str">
            <v xml:space="preserve">M6H 1A5 </v>
          </cell>
          <cell r="W327">
            <v>43473</v>
          </cell>
          <cell r="X327">
            <v>43473</v>
          </cell>
          <cell r="Y327">
            <v>43500</v>
          </cell>
          <cell r="Z327">
            <v>2019</v>
          </cell>
        </row>
        <row r="328">
          <cell r="C328" t="str">
            <v>TOR-BRI-112-00349</v>
          </cell>
          <cell r="E328" t="str">
            <v>Que Village Smokehouse and Brew</v>
          </cell>
          <cell r="F328" t="str">
            <v>Alden</v>
          </cell>
          <cell r="G328" t="str">
            <v>Mamann</v>
          </cell>
          <cell r="H328" t="str">
            <v>416-785-1727</v>
          </cell>
          <cell r="I328" t="str">
            <v>Chaya@theque.ca</v>
          </cell>
          <cell r="J328" t="str">
            <v>1100 Eglinton Ave W</v>
          </cell>
          <cell r="M328" t="str">
            <v xml:space="preserve">Toronto </v>
          </cell>
          <cell r="N328" t="str">
            <v xml:space="preserve">M6C 2E2 </v>
          </cell>
          <cell r="O328" t="str">
            <v>1100 Eglinton Ave W</v>
          </cell>
          <cell r="R328" t="str">
            <v>1100 Eglinton Ave W</v>
          </cell>
          <cell r="U328" t="str">
            <v xml:space="preserve">Toronto </v>
          </cell>
          <cell r="V328" t="str">
            <v xml:space="preserve">M6C 2E2 </v>
          </cell>
          <cell r="W328">
            <v>43473</v>
          </cell>
          <cell r="X328">
            <v>43473</v>
          </cell>
          <cell r="Y328">
            <v>43504</v>
          </cell>
          <cell r="Z328">
            <v>2019</v>
          </cell>
        </row>
        <row r="329">
          <cell r="C329" t="str">
            <v>TOR-BRI-108-00809</v>
          </cell>
          <cell r="E329" t="str">
            <v>Ready Go Convenience</v>
          </cell>
          <cell r="F329" t="str">
            <v>Keith</v>
          </cell>
          <cell r="G329" t="str">
            <v>Lee</v>
          </cell>
          <cell r="H329" t="str">
            <v>647-825-4826</v>
          </cell>
          <cell r="I329" t="str">
            <v>keithlee1153@gmail.com</v>
          </cell>
          <cell r="J329" t="str">
            <v>1153 Queen St W</v>
          </cell>
          <cell r="K329" t="str">
            <v>Unit 5</v>
          </cell>
          <cell r="M329" t="str">
            <v xml:space="preserve">Toronto </v>
          </cell>
          <cell r="N329" t="str">
            <v xml:space="preserve">M6J 1J4 </v>
          </cell>
          <cell r="O329" t="str">
            <v>1153 Queen St W</v>
          </cell>
          <cell r="R329" t="str">
            <v>1153 Queen St W</v>
          </cell>
          <cell r="S329" t="str">
            <v>Unit 5</v>
          </cell>
          <cell r="U329" t="str">
            <v xml:space="preserve">Toronto </v>
          </cell>
          <cell r="V329" t="str">
            <v xml:space="preserve">M6J 1J4 </v>
          </cell>
          <cell r="W329">
            <v>43511</v>
          </cell>
          <cell r="X329">
            <v>43511</v>
          </cell>
          <cell r="Y329">
            <v>43524</v>
          </cell>
          <cell r="Z329">
            <v>2019</v>
          </cell>
        </row>
        <row r="330">
          <cell r="C330" t="str">
            <v>TOR-BRI-109-00234</v>
          </cell>
          <cell r="E330" t="str">
            <v>Rob’s Good Food</v>
          </cell>
          <cell r="F330" t="str">
            <v>Robert</v>
          </cell>
          <cell r="G330" t="str">
            <v>Hudyma</v>
          </cell>
          <cell r="H330" t="str">
            <v>416-910-9844</v>
          </cell>
          <cell r="I330" t="str">
            <v>rob@robsgoodfood.com</v>
          </cell>
          <cell r="J330" t="str">
            <v>813 O'Connor Dr</v>
          </cell>
          <cell r="M330" t="str">
            <v xml:space="preserve">Toronto </v>
          </cell>
          <cell r="N330" t="str">
            <v xml:space="preserve">M4B 2S7 </v>
          </cell>
          <cell r="O330" t="str">
            <v>813 O'Connor Dr</v>
          </cell>
          <cell r="R330" t="str">
            <v>813 O'Connor Dr</v>
          </cell>
          <cell r="U330" t="str">
            <v xml:space="preserve">Toronto </v>
          </cell>
          <cell r="V330" t="str">
            <v xml:space="preserve">M4B 2S7 </v>
          </cell>
          <cell r="W330">
            <v>43439</v>
          </cell>
          <cell r="X330">
            <v>43439</v>
          </cell>
          <cell r="Y330">
            <v>43507</v>
          </cell>
          <cell r="Z330">
            <v>2019</v>
          </cell>
        </row>
        <row r="331">
          <cell r="C331" t="str">
            <v>TOR-BRI-112-00401</v>
          </cell>
          <cell r="E331" t="str">
            <v>Ruth's Chris Steak House</v>
          </cell>
          <cell r="F331" t="str">
            <v>Jesse</v>
          </cell>
          <cell r="G331" t="str">
            <v>Melbye</v>
          </cell>
          <cell r="H331" t="str">
            <v>647-797-5400</v>
          </cell>
          <cell r="I331" t="str">
            <v>jesse@ruthschris.ca</v>
          </cell>
          <cell r="J331" t="str">
            <v>970 Dixon Rd</v>
          </cell>
          <cell r="M331" t="str">
            <v xml:space="preserve">Toronto </v>
          </cell>
          <cell r="N331" t="str">
            <v xml:space="preserve">M9W 1J9 </v>
          </cell>
          <cell r="O331" t="str">
            <v>970 Dixon Rd</v>
          </cell>
          <cell r="R331" t="str">
            <v>970 Dixon Rd</v>
          </cell>
          <cell r="U331" t="str">
            <v xml:space="preserve">Toronto </v>
          </cell>
          <cell r="V331" t="str">
            <v xml:space="preserve">M9W 1J9 </v>
          </cell>
          <cell r="W331">
            <v>43503</v>
          </cell>
          <cell r="X331">
            <v>43503</v>
          </cell>
          <cell r="Y331">
            <v>43524</v>
          </cell>
          <cell r="Z331">
            <v>2019</v>
          </cell>
        </row>
        <row r="332">
          <cell r="C332" t="str">
            <v>TOR-BRI-108-00831</v>
          </cell>
          <cell r="E332" t="str">
            <v>Sakai Bar</v>
          </cell>
          <cell r="F332" t="str">
            <v>Stuart</v>
          </cell>
          <cell r="G332" t="str">
            <v>Sakai</v>
          </cell>
          <cell r="H332" t="str">
            <v>905-334-4147</v>
          </cell>
          <cell r="I332" t="str">
            <v>sakaibarto@gmail.com</v>
          </cell>
          <cell r="J332" t="str">
            <v>1576 Dundas St W</v>
          </cell>
          <cell r="M332" t="str">
            <v xml:space="preserve">Toronto </v>
          </cell>
          <cell r="N332" t="str">
            <v xml:space="preserve">M6K 1T8 </v>
          </cell>
          <cell r="O332" t="str">
            <v>1576 Dundas St W</v>
          </cell>
          <cell r="R332" t="str">
            <v>1576 Dundas St W</v>
          </cell>
          <cell r="U332" t="str">
            <v xml:space="preserve">Toronto </v>
          </cell>
          <cell r="V332" t="str">
            <v xml:space="preserve">M6K 1T8 </v>
          </cell>
          <cell r="W332">
            <v>43516</v>
          </cell>
          <cell r="X332">
            <v>43516</v>
          </cell>
          <cell r="Y332">
            <v>43521</v>
          </cell>
          <cell r="Z332">
            <v>2019</v>
          </cell>
        </row>
        <row r="333">
          <cell r="C333" t="str">
            <v>TOR-BRI-112-00399</v>
          </cell>
          <cell r="E333" t="str">
            <v>Sam's Food Store</v>
          </cell>
          <cell r="F333" t="str">
            <v>Said</v>
          </cell>
          <cell r="G333" t="str">
            <v>Ginai</v>
          </cell>
          <cell r="H333" t="str">
            <v>416-656-3005</v>
          </cell>
          <cell r="I333" t="str">
            <v>bakhtawar786@yahoo.ca</v>
          </cell>
          <cell r="J333" t="str">
            <v>620 Vaughan Rd</v>
          </cell>
          <cell r="M333" t="str">
            <v xml:space="preserve">Toronto </v>
          </cell>
          <cell r="N333" t="str">
            <v xml:space="preserve">M6C 2R5 </v>
          </cell>
          <cell r="O333" t="str">
            <v>620 Vaughan Rd</v>
          </cell>
          <cell r="R333" t="str">
            <v>620 Vaughan Rd</v>
          </cell>
          <cell r="U333" t="str">
            <v xml:space="preserve">Toronto </v>
          </cell>
          <cell r="V333" t="str">
            <v xml:space="preserve">M6C 2R5 </v>
          </cell>
          <cell r="W333">
            <v>43510</v>
          </cell>
          <cell r="X333">
            <v>43500</v>
          </cell>
          <cell r="Y333">
            <v>43510</v>
          </cell>
          <cell r="Z333">
            <v>2019</v>
          </cell>
        </row>
        <row r="334">
          <cell r="C334" t="str">
            <v>TOR-BRI-108-00804</v>
          </cell>
          <cell r="E334" t="str">
            <v>Sam's Milk &amp; Variety Mart</v>
          </cell>
          <cell r="F334" t="str">
            <v>Kim</v>
          </cell>
          <cell r="G334" t="str">
            <v>Kim</v>
          </cell>
          <cell r="H334" t="str">
            <v>647-505-8158</v>
          </cell>
          <cell r="I334" t="str">
            <v>dsk0621@naver.com</v>
          </cell>
          <cell r="J334" t="str">
            <v>462 Birchmount Rd</v>
          </cell>
          <cell r="M334" t="str">
            <v xml:space="preserve">Toronto </v>
          </cell>
          <cell r="N334" t="str">
            <v xml:space="preserve">M1K 1N8 </v>
          </cell>
          <cell r="O334" t="str">
            <v>462 Birchmount Rd</v>
          </cell>
          <cell r="R334" t="str">
            <v>462 Birchmount Rd</v>
          </cell>
          <cell r="U334" t="str">
            <v xml:space="preserve">Toronto </v>
          </cell>
          <cell r="V334" t="str">
            <v xml:space="preserve">M1K 1N8 </v>
          </cell>
          <cell r="W334">
            <v>43509</v>
          </cell>
          <cell r="X334">
            <v>43509</v>
          </cell>
          <cell r="Y334">
            <v>43516</v>
          </cell>
          <cell r="Z334">
            <v>2019</v>
          </cell>
        </row>
        <row r="335">
          <cell r="C335" t="str">
            <v>TOR-BRI-112-00395</v>
          </cell>
          <cell r="E335" t="str">
            <v>Saucy Affairs Catering</v>
          </cell>
          <cell r="F335" t="str">
            <v>Marcella</v>
          </cell>
          <cell r="G335" t="str">
            <v>Aranda</v>
          </cell>
          <cell r="H335" t="str">
            <v>416-967-2829</v>
          </cell>
          <cell r="I335" t="str">
            <v>hello@saucyaffairs.com</v>
          </cell>
          <cell r="J335" t="str">
            <v>284 Avenue Rd</v>
          </cell>
          <cell r="M335" t="str">
            <v xml:space="preserve">Toronto </v>
          </cell>
          <cell r="N335" t="str">
            <v xml:space="preserve">M4V 2G7 </v>
          </cell>
          <cell r="O335" t="str">
            <v>284 Avenue Rd</v>
          </cell>
          <cell r="R335" t="str">
            <v>284 Avenue Rd</v>
          </cell>
          <cell r="U335" t="str">
            <v xml:space="preserve">Toronto </v>
          </cell>
          <cell r="V335" t="str">
            <v xml:space="preserve">M4V 2G7 </v>
          </cell>
          <cell r="W335">
            <v>43497</v>
          </cell>
          <cell r="X335">
            <v>43497</v>
          </cell>
          <cell r="Y335">
            <v>43500</v>
          </cell>
          <cell r="Z335">
            <v>2019</v>
          </cell>
        </row>
        <row r="336">
          <cell r="C336" t="str">
            <v>TOR-BRI-108-00776</v>
          </cell>
          <cell r="E336" t="str">
            <v>Secret Lands Farm</v>
          </cell>
          <cell r="F336" t="str">
            <v>Sophie</v>
          </cell>
          <cell r="G336" t="str">
            <v>Burova</v>
          </cell>
          <cell r="H336" t="str">
            <v>647-832-7808</v>
          </cell>
          <cell r="I336" t="str">
            <v>Farm@secretlands.ca</v>
          </cell>
          <cell r="J336" t="str">
            <v>1595 Dupont St</v>
          </cell>
          <cell r="M336" t="str">
            <v xml:space="preserve">Toronto </v>
          </cell>
          <cell r="N336" t="str">
            <v xml:space="preserve">M6P 3S8 </v>
          </cell>
          <cell r="O336" t="str">
            <v>1595 Dupont St</v>
          </cell>
          <cell r="R336" t="str">
            <v>1595 Dupont St</v>
          </cell>
          <cell r="U336" t="str">
            <v xml:space="preserve">Toronto </v>
          </cell>
          <cell r="V336" t="str">
            <v xml:space="preserve">M6P 3S8 </v>
          </cell>
          <cell r="W336">
            <v>43501</v>
          </cell>
          <cell r="X336">
            <v>43501</v>
          </cell>
          <cell r="Y336">
            <v>43507</v>
          </cell>
          <cell r="Z336">
            <v>2019</v>
          </cell>
        </row>
        <row r="337">
          <cell r="C337" t="str">
            <v>TOR-BRI-112-00403</v>
          </cell>
          <cell r="E337" t="str">
            <v>Shacklands Brewery</v>
          </cell>
          <cell r="F337" t="str">
            <v>Dave</v>
          </cell>
          <cell r="G337" t="str">
            <v>Watts</v>
          </cell>
          <cell r="H337" t="str">
            <v>416-763-2424</v>
          </cell>
          <cell r="I337" t="str">
            <v>dave@shacklands.com</v>
          </cell>
          <cell r="J337" t="str">
            <v>100 Symes Rd</v>
          </cell>
          <cell r="K337" t="str">
            <v>Unit 101</v>
          </cell>
          <cell r="M337" t="str">
            <v xml:space="preserve">Toronto </v>
          </cell>
          <cell r="N337" t="str">
            <v xml:space="preserve">M6N 3T1 </v>
          </cell>
          <cell r="O337" t="str">
            <v>100 Symes Rd</v>
          </cell>
          <cell r="R337" t="str">
            <v>100 Symes Rd</v>
          </cell>
          <cell r="S337" t="str">
            <v>Unit 101</v>
          </cell>
          <cell r="U337" t="str">
            <v xml:space="preserve">Toronto </v>
          </cell>
          <cell r="V337" t="str">
            <v xml:space="preserve">M6N 3T1 </v>
          </cell>
          <cell r="W337">
            <v>43504</v>
          </cell>
          <cell r="X337">
            <v>43504</v>
          </cell>
          <cell r="Y337">
            <v>43517</v>
          </cell>
          <cell r="Z337">
            <v>2019</v>
          </cell>
        </row>
        <row r="338">
          <cell r="C338" t="str">
            <v>TOR-BRI-147-00073</v>
          </cell>
          <cell r="E338" t="str">
            <v>Shoppers Drug Mart - 1232</v>
          </cell>
          <cell r="F338" t="str">
            <v>Amal</v>
          </cell>
          <cell r="G338" t="str">
            <v>Jina</v>
          </cell>
          <cell r="H338" t="str">
            <v>416-466-5698</v>
          </cell>
          <cell r="I338" t="str">
            <v>n/a</v>
          </cell>
          <cell r="J338" t="str">
            <v>180 Danforth Ave</v>
          </cell>
          <cell r="M338" t="str">
            <v xml:space="preserve">Toronto </v>
          </cell>
          <cell r="N338" t="str">
            <v xml:space="preserve">M4K 1N1 </v>
          </cell>
          <cell r="O338" t="str">
            <v>180 Danforth Ave</v>
          </cell>
          <cell r="R338" t="str">
            <v>180 Danforth Ave</v>
          </cell>
          <cell r="U338" t="str">
            <v xml:space="preserve">Toronto </v>
          </cell>
          <cell r="V338" t="str">
            <v xml:space="preserve">M4K 1N1 </v>
          </cell>
          <cell r="W338">
            <v>43334</v>
          </cell>
          <cell r="X338">
            <v>43504</v>
          </cell>
          <cell r="Y338">
            <v>43504</v>
          </cell>
          <cell r="Z338">
            <v>2019</v>
          </cell>
        </row>
        <row r="339">
          <cell r="C339" t="str">
            <v>TOR-BRI-147-00054</v>
          </cell>
          <cell r="E339" t="str">
            <v>Shoppers Drug Mart - 1253</v>
          </cell>
          <cell r="F339" t="str">
            <v>Amal</v>
          </cell>
          <cell r="G339" t="str">
            <v>Jina</v>
          </cell>
          <cell r="H339" t="str">
            <v>416-530-2799</v>
          </cell>
          <cell r="I339" t="str">
            <v>n/a</v>
          </cell>
          <cell r="J339" t="str">
            <v>1473 Queen St W</v>
          </cell>
          <cell r="M339" t="str">
            <v xml:space="preserve">Toronto </v>
          </cell>
          <cell r="N339" t="str">
            <v xml:space="preserve">M6R 1A1 </v>
          </cell>
          <cell r="O339" t="str">
            <v>1473 Queen St W</v>
          </cell>
          <cell r="R339" t="str">
            <v>1473 Queen St W</v>
          </cell>
          <cell r="U339" t="str">
            <v xml:space="preserve">Toronto </v>
          </cell>
          <cell r="V339" t="str">
            <v xml:space="preserve">M6R 1A1 </v>
          </cell>
          <cell r="W339">
            <v>43334</v>
          </cell>
          <cell r="X339">
            <v>43507</v>
          </cell>
          <cell r="Y339">
            <v>43507</v>
          </cell>
          <cell r="Z339">
            <v>2019</v>
          </cell>
        </row>
        <row r="340">
          <cell r="C340" t="str">
            <v>TOR-BRI-147-00072</v>
          </cell>
          <cell r="E340" t="str">
            <v>Shoppers Drug Mart - 1255</v>
          </cell>
          <cell r="F340" t="str">
            <v>Amal</v>
          </cell>
          <cell r="G340" t="str">
            <v>Jina</v>
          </cell>
          <cell r="H340" t="str">
            <v>416-461-0565</v>
          </cell>
          <cell r="I340" t="str">
            <v>n/a</v>
          </cell>
          <cell r="J340" t="str">
            <v>1015 Lake Shore Blvd E</v>
          </cell>
          <cell r="M340" t="str">
            <v xml:space="preserve">Toronto </v>
          </cell>
          <cell r="N340" t="str">
            <v xml:space="preserve">M4M 1B4 </v>
          </cell>
          <cell r="O340" t="str">
            <v>1015 Lake Shore Blvd E</v>
          </cell>
          <cell r="R340" t="str">
            <v>1015 Lake Shore Blvd E</v>
          </cell>
          <cell r="U340" t="str">
            <v xml:space="preserve">Toronto </v>
          </cell>
          <cell r="V340" t="str">
            <v xml:space="preserve">M4M 1B4 </v>
          </cell>
          <cell r="W340">
            <v>43334</v>
          </cell>
          <cell r="X340">
            <v>43523</v>
          </cell>
          <cell r="Y340">
            <v>43523</v>
          </cell>
          <cell r="Z340">
            <v>2019</v>
          </cell>
        </row>
        <row r="341">
          <cell r="C341" t="str">
            <v>TOR-BRI-147-00058</v>
          </cell>
          <cell r="E341" t="str">
            <v>Shoppers Drug Mart - 1281</v>
          </cell>
          <cell r="F341" t="str">
            <v>Amal</v>
          </cell>
          <cell r="G341" t="str">
            <v>Jina</v>
          </cell>
          <cell r="H341" t="str">
            <v>416-972-0232</v>
          </cell>
          <cell r="I341" t="str">
            <v>n/a</v>
          </cell>
          <cell r="J341" t="str">
            <v>292 Dupont St</v>
          </cell>
          <cell r="M341" t="str">
            <v xml:space="preserve">Toronto </v>
          </cell>
          <cell r="N341" t="str">
            <v xml:space="preserve">M5R 1V9 </v>
          </cell>
          <cell r="O341" t="str">
            <v>292 Dupont St</v>
          </cell>
          <cell r="R341" t="str">
            <v>292 Dupont St</v>
          </cell>
          <cell r="U341" t="str">
            <v xml:space="preserve">Toronto </v>
          </cell>
          <cell r="V341" t="str">
            <v xml:space="preserve">M5R 1V9 </v>
          </cell>
          <cell r="W341">
            <v>43334</v>
          </cell>
          <cell r="X341">
            <v>43508</v>
          </cell>
          <cell r="Y341">
            <v>43508</v>
          </cell>
          <cell r="Z341">
            <v>2019</v>
          </cell>
        </row>
        <row r="342">
          <cell r="C342" t="str">
            <v>TOR-BRI-147-00060</v>
          </cell>
          <cell r="E342" t="str">
            <v>Shoppers Drug Mart - 1287</v>
          </cell>
          <cell r="F342" t="str">
            <v>Amal</v>
          </cell>
          <cell r="G342" t="str">
            <v>Jina</v>
          </cell>
          <cell r="H342" t="str">
            <v>416-429-2529</v>
          </cell>
          <cell r="I342" t="str">
            <v>n/a</v>
          </cell>
          <cell r="J342" t="str">
            <v>1500 Woodbine Ave</v>
          </cell>
          <cell r="M342" t="str">
            <v xml:space="preserve">Toronto </v>
          </cell>
          <cell r="N342" t="str">
            <v xml:space="preserve">M4C 4G9 </v>
          </cell>
          <cell r="O342" t="str">
            <v>1500 Woodbine Ave</v>
          </cell>
          <cell r="R342" t="str">
            <v>1500 Woodbine Ave</v>
          </cell>
          <cell r="U342" t="str">
            <v xml:space="preserve">Toronto </v>
          </cell>
          <cell r="V342" t="str">
            <v xml:space="preserve">M4C 4G9 </v>
          </cell>
          <cell r="W342">
            <v>43334</v>
          </cell>
          <cell r="X342">
            <v>43517</v>
          </cell>
          <cell r="Y342">
            <v>43517</v>
          </cell>
          <cell r="Z342">
            <v>2019</v>
          </cell>
        </row>
        <row r="343">
          <cell r="C343" t="str">
            <v>TOR-BRI-147-00053</v>
          </cell>
          <cell r="E343" t="str">
            <v>Shoppers Drug Mart - 1313</v>
          </cell>
          <cell r="F343" t="str">
            <v>Amal</v>
          </cell>
          <cell r="G343" t="str">
            <v>Jina</v>
          </cell>
          <cell r="H343" t="str">
            <v>416-482-9841</v>
          </cell>
          <cell r="I343" t="str">
            <v>n/a</v>
          </cell>
          <cell r="J343" t="str">
            <v>1860 Bayview Ave</v>
          </cell>
          <cell r="K343" t="str">
            <v>Unit 101</v>
          </cell>
          <cell r="M343" t="str">
            <v xml:space="preserve">Toronto </v>
          </cell>
          <cell r="N343" t="str">
            <v xml:space="preserve">M4G 0C3 </v>
          </cell>
          <cell r="O343" t="str">
            <v>1860 Bayview Ave</v>
          </cell>
          <cell r="R343" t="str">
            <v>1860 Bayview Ave</v>
          </cell>
          <cell r="S343" t="str">
            <v>Unit 101</v>
          </cell>
          <cell r="U343" t="str">
            <v xml:space="preserve">Toronto </v>
          </cell>
          <cell r="V343" t="str">
            <v xml:space="preserve">M4G 0C3 </v>
          </cell>
          <cell r="W343">
            <v>43334</v>
          </cell>
          <cell r="X343">
            <v>43503</v>
          </cell>
          <cell r="Y343">
            <v>43503</v>
          </cell>
          <cell r="Z343">
            <v>2019</v>
          </cell>
        </row>
        <row r="344">
          <cell r="C344" t="str">
            <v>TOR-BRI-147-00032</v>
          </cell>
          <cell r="E344" t="str">
            <v>Shoppers Drug Mart - 1314</v>
          </cell>
          <cell r="F344" t="str">
            <v>Amal</v>
          </cell>
          <cell r="G344" t="str">
            <v>Jina</v>
          </cell>
          <cell r="H344" t="str">
            <v>905-569-8990</v>
          </cell>
          <cell r="I344" t="str">
            <v>n/a</v>
          </cell>
          <cell r="J344" t="str">
            <v>1235 McCowan Rd</v>
          </cell>
          <cell r="M344" t="str">
            <v xml:space="preserve">Toronto </v>
          </cell>
          <cell r="N344" t="str">
            <v xml:space="preserve">M1H 3K3 </v>
          </cell>
          <cell r="O344" t="str">
            <v>1235 McCowan Rd</v>
          </cell>
          <cell r="R344" t="str">
            <v>1235 McCowan Rd</v>
          </cell>
          <cell r="U344" t="str">
            <v xml:space="preserve">Toronto </v>
          </cell>
          <cell r="V344" t="str">
            <v xml:space="preserve">M1H 3K3 </v>
          </cell>
          <cell r="W344">
            <v>43334</v>
          </cell>
          <cell r="X344">
            <v>43497</v>
          </cell>
          <cell r="Y344">
            <v>43497</v>
          </cell>
          <cell r="Z344">
            <v>2019</v>
          </cell>
        </row>
        <row r="345">
          <cell r="C345" t="str">
            <v>TOR-BRI-147-00074</v>
          </cell>
          <cell r="E345" t="str">
            <v>Shoppers Drug Mart - 1330</v>
          </cell>
          <cell r="F345" t="str">
            <v>Amal</v>
          </cell>
          <cell r="G345" t="str">
            <v>Jina</v>
          </cell>
          <cell r="H345" t="str">
            <v>416-444-4445</v>
          </cell>
          <cell r="I345" t="str">
            <v>n/a</v>
          </cell>
          <cell r="J345" t="str">
            <v>964 Lawrence Ave E</v>
          </cell>
          <cell r="K345" t="str">
            <v>Unit 2</v>
          </cell>
          <cell r="M345" t="str">
            <v xml:space="preserve">Toronto </v>
          </cell>
          <cell r="N345" t="str">
            <v xml:space="preserve">M3C 1R1 </v>
          </cell>
          <cell r="O345" t="str">
            <v>964 Lawrence Ave E</v>
          </cell>
          <cell r="R345" t="str">
            <v>964 Lawrence Ave E</v>
          </cell>
          <cell r="S345" t="str">
            <v>Unit 2</v>
          </cell>
          <cell r="U345" t="str">
            <v xml:space="preserve">Toronto </v>
          </cell>
          <cell r="V345" t="str">
            <v xml:space="preserve">M3C 1R1 </v>
          </cell>
          <cell r="W345">
            <v>43334</v>
          </cell>
          <cell r="X345">
            <v>43503</v>
          </cell>
          <cell r="Y345">
            <v>43503</v>
          </cell>
          <cell r="Z345">
            <v>2019</v>
          </cell>
        </row>
        <row r="346">
          <cell r="C346" t="str">
            <v>TOR-BRI-147-00050</v>
          </cell>
          <cell r="E346" t="str">
            <v>Shoppers Drug Mart - 1333</v>
          </cell>
          <cell r="F346" t="str">
            <v>Amal</v>
          </cell>
          <cell r="G346" t="str">
            <v>Jina</v>
          </cell>
          <cell r="H346" t="str">
            <v>416-368-2121</v>
          </cell>
          <cell r="I346" t="str">
            <v>n/a</v>
          </cell>
          <cell r="J346" t="str">
            <v>351 Queen St E</v>
          </cell>
          <cell r="M346" t="str">
            <v xml:space="preserve">Toronto </v>
          </cell>
          <cell r="N346" t="str">
            <v xml:space="preserve">M5A 1T2 </v>
          </cell>
          <cell r="O346" t="str">
            <v>351 Queen St E</v>
          </cell>
          <cell r="R346" t="str">
            <v>351 Queen St E</v>
          </cell>
          <cell r="U346" t="str">
            <v xml:space="preserve">Toronto </v>
          </cell>
          <cell r="V346" t="str">
            <v xml:space="preserve">M5A 1T2 </v>
          </cell>
          <cell r="W346">
            <v>43334</v>
          </cell>
          <cell r="X346">
            <v>43502</v>
          </cell>
          <cell r="Y346">
            <v>43502</v>
          </cell>
          <cell r="Z346">
            <v>2019</v>
          </cell>
        </row>
        <row r="347">
          <cell r="C347" t="str">
            <v>TOR-BRI-147-00045</v>
          </cell>
          <cell r="E347" t="str">
            <v>Shoppers Drug Mart - 1381</v>
          </cell>
          <cell r="F347" t="str">
            <v>Amal</v>
          </cell>
          <cell r="G347" t="str">
            <v>Jina</v>
          </cell>
          <cell r="H347" t="str">
            <v>416-412-1780</v>
          </cell>
          <cell r="I347" t="str">
            <v>n/a</v>
          </cell>
          <cell r="J347" t="str">
            <v>1780 Markham Rd</v>
          </cell>
          <cell r="K347" t="str">
            <v>Unit A</v>
          </cell>
          <cell r="M347" t="str">
            <v xml:space="preserve">Toronto </v>
          </cell>
          <cell r="N347" t="str">
            <v xml:space="preserve">M1B 2W2 </v>
          </cell>
          <cell r="O347" t="str">
            <v>1780 Markham Rd</v>
          </cell>
          <cell r="R347" t="str">
            <v>1780 Markham Rd</v>
          </cell>
          <cell r="S347" t="str">
            <v>Unit A</v>
          </cell>
          <cell r="U347" t="str">
            <v xml:space="preserve">Toronto </v>
          </cell>
          <cell r="V347" t="str">
            <v xml:space="preserve">M1B 2W2 </v>
          </cell>
          <cell r="W347">
            <v>43334</v>
          </cell>
          <cell r="X347">
            <v>43500</v>
          </cell>
          <cell r="Y347">
            <v>43500</v>
          </cell>
          <cell r="Z347">
            <v>2019</v>
          </cell>
        </row>
        <row r="348">
          <cell r="C348" t="str">
            <v>TOR-BRI-147-00066</v>
          </cell>
          <cell r="E348" t="str">
            <v>Shoppers Drug Mart - 1399</v>
          </cell>
          <cell r="F348" t="str">
            <v>Amal</v>
          </cell>
          <cell r="G348" t="str">
            <v>Jina</v>
          </cell>
          <cell r="H348" t="str">
            <v>416-724-5344</v>
          </cell>
          <cell r="I348" t="str">
            <v>n/a</v>
          </cell>
          <cell r="J348" t="str">
            <v>91 Rylander Blvd</v>
          </cell>
          <cell r="K348" t="str">
            <v>Unit 1022</v>
          </cell>
          <cell r="M348" t="str">
            <v xml:space="preserve">Toronto </v>
          </cell>
          <cell r="N348" t="str">
            <v xml:space="preserve">M1B 4X3 </v>
          </cell>
          <cell r="O348" t="str">
            <v>91 Rylander Blvd</v>
          </cell>
          <cell r="R348" t="str">
            <v>91 Rylander Blvd</v>
          </cell>
          <cell r="S348" t="str">
            <v>Unit 1022</v>
          </cell>
          <cell r="U348" t="str">
            <v xml:space="preserve">Toronto </v>
          </cell>
          <cell r="V348" t="str">
            <v xml:space="preserve">M1B 4X3 </v>
          </cell>
          <cell r="W348">
            <v>43334</v>
          </cell>
          <cell r="X348">
            <v>43516</v>
          </cell>
          <cell r="Y348">
            <v>43516</v>
          </cell>
          <cell r="Z348">
            <v>2019</v>
          </cell>
        </row>
        <row r="349">
          <cell r="C349" t="str">
            <v>TOR-BRI-147-00075</v>
          </cell>
          <cell r="E349" t="str">
            <v>Shoppers Drug Mart - 1403</v>
          </cell>
          <cell r="F349" t="str">
            <v>Amal</v>
          </cell>
          <cell r="G349" t="str">
            <v>Jina</v>
          </cell>
          <cell r="H349" t="str">
            <v>416-444-8411</v>
          </cell>
          <cell r="I349" t="str">
            <v>n/a</v>
          </cell>
          <cell r="J349" t="str">
            <v>2528 Bayview Ave</v>
          </cell>
          <cell r="M349" t="str">
            <v xml:space="preserve">Toronto </v>
          </cell>
          <cell r="N349" t="str">
            <v xml:space="preserve">M2L 1A9 </v>
          </cell>
          <cell r="O349" t="str">
            <v>2528 Bayview Ave</v>
          </cell>
          <cell r="R349" t="str">
            <v>2528 Bayview Ave</v>
          </cell>
          <cell r="U349" t="str">
            <v xml:space="preserve">Toronto </v>
          </cell>
          <cell r="V349" t="str">
            <v xml:space="preserve">M2L 1A9 </v>
          </cell>
          <cell r="W349">
            <v>43334</v>
          </cell>
          <cell r="X349">
            <v>43521</v>
          </cell>
          <cell r="Y349">
            <v>43521</v>
          </cell>
          <cell r="Z349">
            <v>2019</v>
          </cell>
        </row>
        <row r="350">
          <cell r="C350" t="str">
            <v>TOR-BRI-147-00039</v>
          </cell>
          <cell r="E350" t="str">
            <v>Shoppers Drug Mart - 1421</v>
          </cell>
          <cell r="F350" t="str">
            <v>Amal</v>
          </cell>
          <cell r="G350" t="str">
            <v>Jina</v>
          </cell>
          <cell r="H350" t="str">
            <v>905-569-8990</v>
          </cell>
          <cell r="I350" t="str">
            <v>n/a</v>
          </cell>
          <cell r="J350" t="str">
            <v>2206 Lakeshore Blvd W</v>
          </cell>
          <cell r="K350" t="str">
            <v>Unit B</v>
          </cell>
          <cell r="M350" t="str">
            <v xml:space="preserve">Toronto </v>
          </cell>
          <cell r="N350" t="str">
            <v xml:space="preserve">M8V 1A4 </v>
          </cell>
          <cell r="O350" t="str">
            <v>2206 Lakeshore Blvd W</v>
          </cell>
          <cell r="R350" t="str">
            <v>2206 Lakeshore Blvd W</v>
          </cell>
          <cell r="S350" t="str">
            <v>Unit B</v>
          </cell>
          <cell r="U350" t="str">
            <v xml:space="preserve">Toronto </v>
          </cell>
          <cell r="V350" t="str">
            <v xml:space="preserve">M8V 1A4 </v>
          </cell>
          <cell r="W350">
            <v>43334</v>
          </cell>
          <cell r="X350">
            <v>43452</v>
          </cell>
          <cell r="Y350">
            <v>43452</v>
          </cell>
          <cell r="Z350">
            <v>2018</v>
          </cell>
        </row>
        <row r="351">
          <cell r="C351" t="str">
            <v>TOR-BRI-147-00049</v>
          </cell>
          <cell r="E351" t="str">
            <v>Shoppers Drug Mart - 1489</v>
          </cell>
          <cell r="F351" t="str">
            <v>Amal</v>
          </cell>
          <cell r="G351" t="str">
            <v>Jina</v>
          </cell>
          <cell r="H351" t="str">
            <v>416-214-9440</v>
          </cell>
          <cell r="I351" t="str">
            <v>n/a</v>
          </cell>
          <cell r="J351" t="str">
            <v>593 Dundas St E</v>
          </cell>
          <cell r="M351" t="str">
            <v xml:space="preserve">Toronto </v>
          </cell>
          <cell r="N351" t="str">
            <v xml:space="preserve">M5A 3H6 </v>
          </cell>
          <cell r="O351" t="str">
            <v>593 Dundas St E</v>
          </cell>
          <cell r="R351" t="str">
            <v>593 Dundas St E</v>
          </cell>
          <cell r="U351" t="str">
            <v xml:space="preserve">Toronto </v>
          </cell>
          <cell r="V351" t="str">
            <v xml:space="preserve">M5A 3H6 </v>
          </cell>
          <cell r="W351">
            <v>43334</v>
          </cell>
          <cell r="X351">
            <v>43502</v>
          </cell>
          <cell r="Y351">
            <v>43502</v>
          </cell>
          <cell r="Z351">
            <v>2019</v>
          </cell>
        </row>
        <row r="352">
          <cell r="C352" t="str">
            <v>TOR-BRI-147-00048</v>
          </cell>
          <cell r="E352" t="str">
            <v>Shoppers Drug Mart - 1493</v>
          </cell>
          <cell r="F352" t="str">
            <v>Amal</v>
          </cell>
          <cell r="G352" t="str">
            <v>Jina</v>
          </cell>
          <cell r="H352" t="str">
            <v>416-620-4867</v>
          </cell>
          <cell r="I352" t="str">
            <v>n/a</v>
          </cell>
          <cell r="J352" t="str">
            <v>666 Burnhamthorpe Rd</v>
          </cell>
          <cell r="M352" t="str">
            <v xml:space="preserve">Toronto </v>
          </cell>
          <cell r="N352" t="str">
            <v xml:space="preserve">M9C 2Z4 </v>
          </cell>
          <cell r="O352" t="str">
            <v>666 Burnhamthorpe Rd</v>
          </cell>
          <cell r="R352" t="str">
            <v>666 Burnhamthorpe Rd</v>
          </cell>
          <cell r="U352" t="str">
            <v xml:space="preserve">Toronto </v>
          </cell>
          <cell r="V352" t="str">
            <v xml:space="preserve">M9C 2Z4 </v>
          </cell>
          <cell r="W352">
            <v>43334</v>
          </cell>
          <cell r="X352">
            <v>43501</v>
          </cell>
          <cell r="Y352">
            <v>43501</v>
          </cell>
          <cell r="Z352">
            <v>2019</v>
          </cell>
        </row>
        <row r="353">
          <cell r="C353" t="str">
            <v>TOR-BRI-147-00059</v>
          </cell>
          <cell r="E353" t="str">
            <v>Shoppers Drug Mart - 1498</v>
          </cell>
          <cell r="F353" t="str">
            <v>Amal</v>
          </cell>
          <cell r="G353" t="str">
            <v>Jina</v>
          </cell>
          <cell r="H353" t="str">
            <v>416-447-5555</v>
          </cell>
          <cell r="I353" t="str">
            <v>n/a</v>
          </cell>
          <cell r="J353" t="str">
            <v>1285 York Mills Rd</v>
          </cell>
          <cell r="M353" t="str">
            <v xml:space="preserve">Toronto </v>
          </cell>
          <cell r="N353" t="str">
            <v xml:space="preserve">M3A 1Z5 </v>
          </cell>
          <cell r="O353" t="str">
            <v>1285 York Mills Rd</v>
          </cell>
          <cell r="R353" t="str">
            <v>1285 York Mills Rd</v>
          </cell>
          <cell r="U353" t="str">
            <v xml:space="preserve">Toronto </v>
          </cell>
          <cell r="V353" t="str">
            <v xml:space="preserve">M3A 1Z5 </v>
          </cell>
          <cell r="W353">
            <v>43334</v>
          </cell>
          <cell r="X353">
            <v>43509</v>
          </cell>
          <cell r="Y353">
            <v>43509</v>
          </cell>
          <cell r="Z353">
            <v>2019</v>
          </cell>
        </row>
        <row r="354">
          <cell r="C354" t="str">
            <v>TOR-BRI-147-00071</v>
          </cell>
          <cell r="E354" t="str">
            <v>Shoppers Drug Mart - 1510</v>
          </cell>
          <cell r="F354" t="str">
            <v>Amal</v>
          </cell>
          <cell r="G354" t="str">
            <v>Jina</v>
          </cell>
          <cell r="H354" t="str">
            <v>416-461-1114</v>
          </cell>
          <cell r="I354" t="str">
            <v>n/a</v>
          </cell>
          <cell r="J354" t="str">
            <v>2047 Avenue Rd</v>
          </cell>
          <cell r="M354" t="str">
            <v xml:space="preserve">Toronto </v>
          </cell>
          <cell r="N354" t="str">
            <v xml:space="preserve">M5M 4A7 </v>
          </cell>
          <cell r="O354" t="str">
            <v>2047 Avenue Rd</v>
          </cell>
          <cell r="R354" t="str">
            <v>2047 Avenue Rd</v>
          </cell>
          <cell r="U354" t="str">
            <v xml:space="preserve">Toronto </v>
          </cell>
          <cell r="V354" t="str">
            <v xml:space="preserve">M5M 4A7 </v>
          </cell>
          <cell r="W354">
            <v>43334</v>
          </cell>
          <cell r="X354">
            <v>43516</v>
          </cell>
          <cell r="Y354">
            <v>43516</v>
          </cell>
          <cell r="Z354">
            <v>2019</v>
          </cell>
        </row>
        <row r="355">
          <cell r="C355" t="str">
            <v>TOR-BRI-147-00067</v>
          </cell>
          <cell r="E355" t="str">
            <v>Shoppers Drug Mart - 506</v>
          </cell>
          <cell r="F355" t="str">
            <v>Amal</v>
          </cell>
          <cell r="G355" t="str">
            <v>Jina</v>
          </cell>
          <cell r="H355" t="str">
            <v>416-485-3093</v>
          </cell>
          <cell r="I355" t="str">
            <v>n/a</v>
          </cell>
          <cell r="J355" t="str">
            <v>550 Eglinton Ave W</v>
          </cell>
          <cell r="M355" t="str">
            <v xml:space="preserve">Toronto </v>
          </cell>
          <cell r="N355" t="str">
            <v xml:space="preserve">M5N 1B6 </v>
          </cell>
          <cell r="O355" t="str">
            <v>550 Eglinton Ave W</v>
          </cell>
          <cell r="R355" t="str">
            <v>550 Eglinton Ave W</v>
          </cell>
          <cell r="U355" t="str">
            <v xml:space="preserve">Toronto </v>
          </cell>
          <cell r="V355" t="str">
            <v xml:space="preserve">M5N 1B6 </v>
          </cell>
          <cell r="W355">
            <v>43334</v>
          </cell>
          <cell r="X355">
            <v>43475</v>
          </cell>
          <cell r="Y355">
            <v>43475</v>
          </cell>
          <cell r="Z355">
            <v>2019</v>
          </cell>
        </row>
        <row r="356">
          <cell r="C356" t="str">
            <v>TOR-BRI-147-00010</v>
          </cell>
          <cell r="E356" t="str">
            <v>Shoppers Drug Mart - 808</v>
          </cell>
          <cell r="F356" t="str">
            <v>Amal</v>
          </cell>
          <cell r="G356" t="str">
            <v>Jina</v>
          </cell>
          <cell r="H356" t="str">
            <v>905-569-8990</v>
          </cell>
          <cell r="I356" t="str">
            <v>n/a</v>
          </cell>
          <cell r="J356" t="str">
            <v>3010 Bloor St W</v>
          </cell>
          <cell r="K356" t="str">
            <v xml:space="preserve">Unit 1 </v>
          </cell>
          <cell r="M356" t="str">
            <v xml:space="preserve">Toronto </v>
          </cell>
          <cell r="N356" t="str">
            <v xml:space="preserve">M8X 1C2 </v>
          </cell>
          <cell r="O356" t="str">
            <v>3010 Bloor St W</v>
          </cell>
          <cell r="R356" t="str">
            <v>3010 Bloor St W</v>
          </cell>
          <cell r="S356" t="str">
            <v xml:space="preserve">Unit 1 </v>
          </cell>
          <cell r="U356" t="str">
            <v xml:space="preserve">Toronto </v>
          </cell>
          <cell r="V356" t="str">
            <v xml:space="preserve">M8X 1C2 </v>
          </cell>
          <cell r="W356">
            <v>43334</v>
          </cell>
          <cell r="X356">
            <v>43454</v>
          </cell>
          <cell r="Y356">
            <v>43454</v>
          </cell>
          <cell r="Z356">
            <v>2018</v>
          </cell>
        </row>
        <row r="357">
          <cell r="C357" t="str">
            <v>TOR-BRI-147-00019</v>
          </cell>
          <cell r="E357" t="str">
            <v>Shoppers Drug Mart - 825</v>
          </cell>
          <cell r="F357" t="str">
            <v>Amal</v>
          </cell>
          <cell r="G357" t="str">
            <v>Jina</v>
          </cell>
          <cell r="H357" t="str">
            <v>905-569-8990</v>
          </cell>
          <cell r="I357" t="str">
            <v>n/a</v>
          </cell>
          <cell r="J357" t="str">
            <v>600 The East Mall</v>
          </cell>
          <cell r="K357" t="str">
            <v>Unit 1</v>
          </cell>
          <cell r="M357" t="str">
            <v xml:space="preserve">Toronto </v>
          </cell>
          <cell r="N357" t="str">
            <v xml:space="preserve">M9B 4S1 </v>
          </cell>
          <cell r="O357" t="str">
            <v>600 The East Mall</v>
          </cell>
          <cell r="R357" t="str">
            <v>600 The East Mall</v>
          </cell>
          <cell r="S357" t="str">
            <v>Unit 1</v>
          </cell>
          <cell r="U357" t="str">
            <v xml:space="preserve">Toronto </v>
          </cell>
          <cell r="V357" t="str">
            <v xml:space="preserve">M9B 4S1 </v>
          </cell>
          <cell r="W357">
            <v>43334</v>
          </cell>
          <cell r="X357">
            <v>43461</v>
          </cell>
          <cell r="Y357">
            <v>43461</v>
          </cell>
          <cell r="Z357">
            <v>2018</v>
          </cell>
        </row>
        <row r="358">
          <cell r="C358" t="str">
            <v>TOR-BRI-147-00064</v>
          </cell>
          <cell r="E358" t="str">
            <v xml:space="preserve">Shoppers Drug Mart - 854 </v>
          </cell>
          <cell r="F358" t="str">
            <v>Amal</v>
          </cell>
          <cell r="G358" t="str">
            <v>Jina</v>
          </cell>
          <cell r="H358" t="str">
            <v>416-749-5271</v>
          </cell>
          <cell r="I358" t="str">
            <v>n/a</v>
          </cell>
          <cell r="J358" t="str">
            <v>2550 Finch Ave W</v>
          </cell>
          <cell r="M358" t="str">
            <v xml:space="preserve">Toronto </v>
          </cell>
          <cell r="N358" t="str">
            <v xml:space="preserve">M9M 2G3 </v>
          </cell>
          <cell r="O358" t="str">
            <v>2550 Finch Ave W</v>
          </cell>
          <cell r="R358" t="str">
            <v>2550 Finch Ave W</v>
          </cell>
          <cell r="U358" t="str">
            <v xml:space="preserve">Toronto </v>
          </cell>
          <cell r="V358" t="str">
            <v xml:space="preserve">M9M 2G3 </v>
          </cell>
          <cell r="W358">
            <v>43334</v>
          </cell>
          <cell r="X358">
            <v>43517</v>
          </cell>
          <cell r="Y358">
            <v>43517</v>
          </cell>
          <cell r="Z358">
            <v>2019</v>
          </cell>
        </row>
        <row r="359">
          <cell r="C359" t="str">
            <v>TOR-BRI-147-00047</v>
          </cell>
          <cell r="E359" t="str">
            <v>Shoppers Drug Mart - 855</v>
          </cell>
          <cell r="F359" t="str">
            <v>Amal</v>
          </cell>
          <cell r="G359" t="str">
            <v>Jina</v>
          </cell>
          <cell r="H359" t="str">
            <v>416-754-3130</v>
          </cell>
          <cell r="I359" t="str">
            <v>n/a</v>
          </cell>
          <cell r="J359" t="str">
            <v>1400 Neilson Rd</v>
          </cell>
          <cell r="M359" t="str">
            <v xml:space="preserve">Toronto </v>
          </cell>
          <cell r="N359" t="str">
            <v xml:space="preserve">M1B 0C2 </v>
          </cell>
          <cell r="O359" t="str">
            <v>1400 Neilson Rd</v>
          </cell>
          <cell r="R359" t="str">
            <v>1400 Neilson Rd</v>
          </cell>
          <cell r="U359" t="str">
            <v xml:space="preserve">Toronto </v>
          </cell>
          <cell r="V359" t="str">
            <v xml:space="preserve">M1B 0C2 </v>
          </cell>
          <cell r="W359">
            <v>43334</v>
          </cell>
          <cell r="X359">
            <v>43500</v>
          </cell>
          <cell r="Y359">
            <v>43500</v>
          </cell>
          <cell r="Z359">
            <v>2019</v>
          </cell>
        </row>
        <row r="360">
          <cell r="C360" t="str">
            <v>TOR-BRI-147-00061</v>
          </cell>
          <cell r="E360" t="str">
            <v xml:space="preserve">Shoppers Drug Mart - 857 </v>
          </cell>
          <cell r="F360" t="str">
            <v>Amal</v>
          </cell>
          <cell r="G360" t="str">
            <v>Jina</v>
          </cell>
          <cell r="H360" t="str">
            <v>416-743-1645</v>
          </cell>
          <cell r="I360" t="str">
            <v>n/a</v>
          </cell>
          <cell r="J360" t="str">
            <v>123 Rexdale Blvd</v>
          </cell>
          <cell r="M360" t="str">
            <v xml:space="preserve">Toronto </v>
          </cell>
          <cell r="N360" t="str">
            <v xml:space="preserve">M9W 1P1 </v>
          </cell>
          <cell r="O360" t="str">
            <v>123 Rexdale Blvd</v>
          </cell>
          <cell r="R360" t="str">
            <v>123 Rexdale Blvd</v>
          </cell>
          <cell r="U360" t="str">
            <v xml:space="preserve">Toronto </v>
          </cell>
          <cell r="V360" t="str">
            <v xml:space="preserve">M9W 1P1 </v>
          </cell>
          <cell r="W360">
            <v>43334</v>
          </cell>
          <cell r="X360">
            <v>43494</v>
          </cell>
          <cell r="Y360">
            <v>43494</v>
          </cell>
          <cell r="Z360">
            <v>2019</v>
          </cell>
        </row>
        <row r="361">
          <cell r="C361" t="str">
            <v>TOR-BRI-147-00033</v>
          </cell>
          <cell r="E361" t="str">
            <v>Shoppers Drug Mart - 859</v>
          </cell>
          <cell r="F361" t="str">
            <v>Amal</v>
          </cell>
          <cell r="G361" t="str">
            <v>Jina</v>
          </cell>
          <cell r="H361" t="str">
            <v>905-569-8990</v>
          </cell>
          <cell r="I361" t="str">
            <v>n/a</v>
          </cell>
          <cell r="J361" t="str">
            <v>2751 Eglinton Ave E</v>
          </cell>
          <cell r="M361" t="str">
            <v xml:space="preserve">Toronto </v>
          </cell>
          <cell r="N361" t="str">
            <v xml:space="preserve">M1J 2C7 </v>
          </cell>
          <cell r="O361" t="str">
            <v>2751 Eglinton Ave E</v>
          </cell>
          <cell r="R361" t="str">
            <v>2751 Eglinton Ave E</v>
          </cell>
          <cell r="U361" t="str">
            <v xml:space="preserve">Toronto </v>
          </cell>
          <cell r="V361" t="str">
            <v xml:space="preserve">M1J 2C7 </v>
          </cell>
          <cell r="W361">
            <v>43334</v>
          </cell>
          <cell r="X361">
            <v>43497</v>
          </cell>
          <cell r="Y361">
            <v>43497</v>
          </cell>
          <cell r="Z361">
            <v>2019</v>
          </cell>
        </row>
        <row r="362">
          <cell r="C362" t="str">
            <v>TOR-BRI-147-00062</v>
          </cell>
          <cell r="E362" t="str">
            <v xml:space="preserve">Shoppers Drug Mart - 863 </v>
          </cell>
          <cell r="F362" t="str">
            <v>Amal</v>
          </cell>
          <cell r="G362" t="str">
            <v>Jina</v>
          </cell>
          <cell r="H362" t="str">
            <v>416-233-3269</v>
          </cell>
          <cell r="I362" t="str">
            <v>n/a</v>
          </cell>
          <cell r="J362" t="str">
            <v>5230 Dundas St W</v>
          </cell>
          <cell r="M362" t="str">
            <v xml:space="preserve">Toronto </v>
          </cell>
          <cell r="N362" t="str">
            <v xml:space="preserve">M9B 1A8 </v>
          </cell>
          <cell r="O362" t="str">
            <v>5230 Dundas St W</v>
          </cell>
          <cell r="R362" t="str">
            <v>5230 Dundas St W</v>
          </cell>
          <cell r="U362" t="str">
            <v xml:space="preserve">Toronto </v>
          </cell>
          <cell r="V362" t="str">
            <v xml:space="preserve">M9B 1A8 </v>
          </cell>
          <cell r="W362">
            <v>43334</v>
          </cell>
          <cell r="X362">
            <v>43494</v>
          </cell>
          <cell r="Y362">
            <v>43494</v>
          </cell>
          <cell r="Z362">
            <v>2019</v>
          </cell>
        </row>
        <row r="363">
          <cell r="C363" t="str">
            <v>TOR-BRI-147-00063</v>
          </cell>
          <cell r="E363" t="str">
            <v>Shoppers Drug Mart - 865</v>
          </cell>
          <cell r="F363" t="str">
            <v>Amal</v>
          </cell>
          <cell r="G363" t="str">
            <v>Jina</v>
          </cell>
          <cell r="H363" t="str">
            <v>416-766-6196</v>
          </cell>
          <cell r="I363" t="str">
            <v>n/a</v>
          </cell>
          <cell r="J363" t="str">
            <v>125 The Queensway</v>
          </cell>
          <cell r="M363" t="str">
            <v xml:space="preserve">Toronto </v>
          </cell>
          <cell r="N363" t="str">
            <v xml:space="preserve">M8Y 1H6 </v>
          </cell>
          <cell r="O363" t="str">
            <v>125 The Queensway</v>
          </cell>
          <cell r="R363" t="str">
            <v>125 The Queensway</v>
          </cell>
          <cell r="U363" t="str">
            <v xml:space="preserve">Toronto </v>
          </cell>
          <cell r="V363" t="str">
            <v xml:space="preserve">M8Y 1H6 </v>
          </cell>
          <cell r="W363">
            <v>43334</v>
          </cell>
          <cell r="X363">
            <v>43524</v>
          </cell>
          <cell r="Y363">
            <v>43524</v>
          </cell>
          <cell r="Z363">
            <v>2019</v>
          </cell>
        </row>
        <row r="364">
          <cell r="C364" t="str">
            <v>TOR-BRI-147-00068</v>
          </cell>
          <cell r="E364" t="str">
            <v>Shoppers Drug Mart - 876</v>
          </cell>
          <cell r="F364" t="str">
            <v>Amal</v>
          </cell>
          <cell r="G364" t="str">
            <v>Jina</v>
          </cell>
          <cell r="H364" t="str">
            <v>416-241-1153</v>
          </cell>
          <cell r="I364" t="str">
            <v>n/a</v>
          </cell>
          <cell r="J364" t="str">
            <v>1995 Weston Rd</v>
          </cell>
          <cell r="M364" t="str">
            <v xml:space="preserve">Toronto </v>
          </cell>
          <cell r="N364" t="str">
            <v xml:space="preserve">M9N 1X2 </v>
          </cell>
          <cell r="O364" t="str">
            <v>1995 Weston Rd</v>
          </cell>
          <cell r="R364" t="str">
            <v>1995 Weston Rd</v>
          </cell>
          <cell r="U364" t="str">
            <v xml:space="preserve">Toronto </v>
          </cell>
          <cell r="V364" t="str">
            <v xml:space="preserve">M9N 1X2 </v>
          </cell>
          <cell r="W364">
            <v>43334</v>
          </cell>
          <cell r="X364">
            <v>43524</v>
          </cell>
          <cell r="Y364">
            <v>43524</v>
          </cell>
          <cell r="Z364">
            <v>2019</v>
          </cell>
        </row>
        <row r="365">
          <cell r="C365" t="str">
            <v>TOR-BRI-147-00065</v>
          </cell>
          <cell r="E365" t="str">
            <v>Shoppers Drug Mart - 880</v>
          </cell>
          <cell r="F365" t="str">
            <v>Amal</v>
          </cell>
          <cell r="G365" t="str">
            <v>Jina</v>
          </cell>
          <cell r="H365" t="str">
            <v>416-292-6602</v>
          </cell>
          <cell r="I365" t="str">
            <v>n/a</v>
          </cell>
          <cell r="J365" t="str">
            <v>1571 Sandhurst Cir</v>
          </cell>
          <cell r="K365" t="str">
            <v>Unit 206</v>
          </cell>
          <cell r="M365" t="str">
            <v xml:space="preserve">Toronto </v>
          </cell>
          <cell r="N365" t="str">
            <v xml:space="preserve">M1V 1V2 </v>
          </cell>
          <cell r="O365" t="str">
            <v>1571 Sandhurst Cir</v>
          </cell>
          <cell r="R365" t="str">
            <v>1571 Sandhurst Cir</v>
          </cell>
          <cell r="S365" t="str">
            <v>Unit 206</v>
          </cell>
          <cell r="U365" t="str">
            <v xml:space="preserve">Toronto </v>
          </cell>
          <cell r="V365" t="str">
            <v xml:space="preserve">M1V 1V2 </v>
          </cell>
          <cell r="W365">
            <v>43334</v>
          </cell>
          <cell r="X365">
            <v>43517</v>
          </cell>
          <cell r="Y365">
            <v>43517</v>
          </cell>
          <cell r="Z365">
            <v>2019</v>
          </cell>
        </row>
        <row r="366">
          <cell r="C366" t="str">
            <v>TOR-BRI-147-00051</v>
          </cell>
          <cell r="E366" t="str">
            <v>Shoppers Drug Mart - 903</v>
          </cell>
          <cell r="F366" t="str">
            <v>Amal</v>
          </cell>
          <cell r="G366" t="str">
            <v>Jina</v>
          </cell>
          <cell r="H366" t="str">
            <v>416-255-5243</v>
          </cell>
          <cell r="I366" t="str">
            <v>n/a</v>
          </cell>
          <cell r="J366" t="str">
            <v>3730 Lakeshore Blvd W</v>
          </cell>
          <cell r="M366" t="str">
            <v xml:space="preserve">Toronto </v>
          </cell>
          <cell r="N366" t="str">
            <v xml:space="preserve">M8W 1N4 </v>
          </cell>
          <cell r="O366" t="str">
            <v>3730 Lakeshore Blvd W</v>
          </cell>
          <cell r="R366" t="str">
            <v>3730 Lakeshore Blvd W</v>
          </cell>
          <cell r="U366" t="str">
            <v xml:space="preserve">Toronto </v>
          </cell>
          <cell r="V366" t="str">
            <v xml:space="preserve">M8W 1N4 </v>
          </cell>
          <cell r="W366">
            <v>43334</v>
          </cell>
          <cell r="X366">
            <v>43503</v>
          </cell>
          <cell r="Y366">
            <v>43503</v>
          </cell>
          <cell r="Z366">
            <v>2019</v>
          </cell>
        </row>
        <row r="367">
          <cell r="C367" t="str">
            <v>TOR-BRI-147-00056</v>
          </cell>
          <cell r="E367" t="str">
            <v>Shoppers Drug Mart - 922</v>
          </cell>
          <cell r="F367" t="str">
            <v>Amal</v>
          </cell>
          <cell r="G367" t="str">
            <v>Jina</v>
          </cell>
          <cell r="H367" t="str">
            <v>416-633-8778</v>
          </cell>
          <cell r="I367" t="str">
            <v>n/a</v>
          </cell>
          <cell r="J367" t="str">
            <v>1115 Lodestar Rd</v>
          </cell>
          <cell r="K367" t="str">
            <v>Building E</v>
          </cell>
          <cell r="M367" t="str">
            <v xml:space="preserve">Toronto </v>
          </cell>
          <cell r="N367" t="str">
            <v xml:space="preserve">M3J 0G9 </v>
          </cell>
          <cell r="O367" t="str">
            <v>1115 Lodestar Rd</v>
          </cell>
          <cell r="R367" t="str">
            <v>1115 Lodestar Rd</v>
          </cell>
          <cell r="S367" t="str">
            <v>Building E</v>
          </cell>
          <cell r="U367" t="str">
            <v xml:space="preserve">Toronto </v>
          </cell>
          <cell r="V367" t="str">
            <v xml:space="preserve">M3J 0G9 </v>
          </cell>
          <cell r="W367">
            <v>43334</v>
          </cell>
          <cell r="X367">
            <v>43510</v>
          </cell>
          <cell r="Y367">
            <v>43510</v>
          </cell>
          <cell r="Z367">
            <v>2019</v>
          </cell>
        </row>
        <row r="368">
          <cell r="C368" t="str">
            <v>TOR-BRI-147-00055</v>
          </cell>
          <cell r="E368" t="str">
            <v>Shoppers Drug Mart - 954</v>
          </cell>
          <cell r="F368" t="str">
            <v>Amal</v>
          </cell>
          <cell r="G368" t="str">
            <v>Jina</v>
          </cell>
          <cell r="H368" t="str">
            <v>416-741-2430</v>
          </cell>
          <cell r="I368" t="str">
            <v>n/a</v>
          </cell>
          <cell r="J368" t="str">
            <v>900 Albion Rd</v>
          </cell>
          <cell r="K368" t="str">
            <v>Building A Unit 1</v>
          </cell>
          <cell r="M368" t="str">
            <v xml:space="preserve">Toronto </v>
          </cell>
          <cell r="N368" t="str">
            <v xml:space="preserve">M9V 1A5 </v>
          </cell>
          <cell r="O368" t="str">
            <v>900 Albion Rd</v>
          </cell>
          <cell r="R368" t="str">
            <v>900 Albion Rd</v>
          </cell>
          <cell r="S368" t="str">
            <v>Building A Unit 1</v>
          </cell>
          <cell r="U368" t="str">
            <v xml:space="preserve">Toronto </v>
          </cell>
          <cell r="V368" t="str">
            <v xml:space="preserve">M9V 1A5 </v>
          </cell>
          <cell r="W368">
            <v>43334</v>
          </cell>
          <cell r="X368">
            <v>43507</v>
          </cell>
          <cell r="Y368">
            <v>43507</v>
          </cell>
          <cell r="Z368">
            <v>2019</v>
          </cell>
        </row>
        <row r="369">
          <cell r="C369" t="str">
            <v>TOR-BRI-147-00069</v>
          </cell>
          <cell r="E369" t="str">
            <v>Shoppers Drug Mart - 982</v>
          </cell>
          <cell r="F369" t="str">
            <v>Amal</v>
          </cell>
          <cell r="G369" t="str">
            <v>Jina</v>
          </cell>
          <cell r="H369" t="str">
            <v>416-489-1873</v>
          </cell>
          <cell r="I369" t="str">
            <v>n/a</v>
          </cell>
          <cell r="J369" t="str">
            <v>1601 Bayview Ave</v>
          </cell>
          <cell r="M369" t="str">
            <v xml:space="preserve">Toronto </v>
          </cell>
          <cell r="N369" t="str">
            <v xml:space="preserve">M4G 3B5 </v>
          </cell>
          <cell r="O369" t="str">
            <v>1601 Bayview Ave</v>
          </cell>
          <cell r="R369" t="str">
            <v>1601 Bayview Ave</v>
          </cell>
          <cell r="U369" t="str">
            <v xml:space="preserve">Toronto </v>
          </cell>
          <cell r="V369" t="str">
            <v xml:space="preserve">M4G 3B5 </v>
          </cell>
          <cell r="W369">
            <v>43334</v>
          </cell>
          <cell r="X369">
            <v>43518</v>
          </cell>
          <cell r="Y369">
            <v>43518</v>
          </cell>
          <cell r="Z369">
            <v>2019</v>
          </cell>
        </row>
        <row r="370">
          <cell r="C370" t="str">
            <v>TOR-BRI-147-00057</v>
          </cell>
          <cell r="E370" t="str">
            <v>Shoppers Drug Mart - 990</v>
          </cell>
          <cell r="F370" t="str">
            <v>Amal</v>
          </cell>
          <cell r="G370" t="str">
            <v>Jina</v>
          </cell>
          <cell r="H370" t="str">
            <v>416-244-6474</v>
          </cell>
          <cell r="I370" t="str">
            <v>n/a</v>
          </cell>
          <cell r="J370" t="str">
            <v>1595 Wilson Ave</v>
          </cell>
          <cell r="M370" t="str">
            <v xml:space="preserve">Toronto </v>
          </cell>
          <cell r="N370" t="str">
            <v xml:space="preserve">M3L 1A5 </v>
          </cell>
          <cell r="O370" t="str">
            <v>1595 Wilson Ave</v>
          </cell>
          <cell r="R370" t="str">
            <v>1595 Wilson Ave</v>
          </cell>
          <cell r="U370" t="str">
            <v xml:space="preserve">Toronto </v>
          </cell>
          <cell r="V370" t="str">
            <v xml:space="preserve">M3L 1A5 </v>
          </cell>
          <cell r="W370">
            <v>43334</v>
          </cell>
          <cell r="X370">
            <v>43511</v>
          </cell>
          <cell r="Y370">
            <v>43511</v>
          </cell>
          <cell r="Z370">
            <v>2019</v>
          </cell>
        </row>
        <row r="371">
          <cell r="C371" t="str">
            <v>TOR-BRI-147-00070</v>
          </cell>
          <cell r="E371" t="str">
            <v>Shoppers Drug Mart - 993</v>
          </cell>
          <cell r="F371" t="str">
            <v>Amal</v>
          </cell>
          <cell r="G371" t="str">
            <v>Jina</v>
          </cell>
          <cell r="H371" t="str">
            <v>416-703-0228</v>
          </cell>
          <cell r="I371" t="str">
            <v>n/a</v>
          </cell>
          <cell r="J371" t="str">
            <v>524 Queen St W</v>
          </cell>
          <cell r="M371" t="str">
            <v xml:space="preserve">Toronto </v>
          </cell>
          <cell r="N371" t="str">
            <v xml:space="preserve">M5V 2B5 </v>
          </cell>
          <cell r="O371" t="str">
            <v>524 Queen St W</v>
          </cell>
          <cell r="R371" t="str">
            <v>524 Queen St W</v>
          </cell>
          <cell r="U371" t="str">
            <v xml:space="preserve">Toronto </v>
          </cell>
          <cell r="V371" t="str">
            <v xml:space="preserve">M5V 2B5 </v>
          </cell>
          <cell r="W371">
            <v>43334</v>
          </cell>
          <cell r="X371">
            <v>43517</v>
          </cell>
          <cell r="Y371">
            <v>43517</v>
          </cell>
          <cell r="Z371">
            <v>2019</v>
          </cell>
        </row>
        <row r="372">
          <cell r="C372" t="str">
            <v>TOR-BRI-147-00052</v>
          </cell>
          <cell r="E372" t="str">
            <v>Shoppers Drug Mart - 994</v>
          </cell>
          <cell r="F372" t="str">
            <v>Amal</v>
          </cell>
          <cell r="G372" t="str">
            <v>Jina</v>
          </cell>
          <cell r="H372" t="str">
            <v>416-461-7533</v>
          </cell>
          <cell r="I372" t="str">
            <v>n/a</v>
          </cell>
          <cell r="J372" t="str">
            <v>755 Danforth Ave</v>
          </cell>
          <cell r="M372" t="str">
            <v xml:space="preserve">Toronto </v>
          </cell>
          <cell r="N372" t="str">
            <v xml:space="preserve">M4J 1L2 </v>
          </cell>
          <cell r="O372" t="str">
            <v>755 Danforth Ave</v>
          </cell>
          <cell r="R372" t="str">
            <v>755 Danforth Ave</v>
          </cell>
          <cell r="U372" t="str">
            <v xml:space="preserve">Toronto </v>
          </cell>
          <cell r="V372" t="str">
            <v xml:space="preserve">M4J 1L2 </v>
          </cell>
          <cell r="W372">
            <v>43334</v>
          </cell>
          <cell r="X372">
            <v>43504</v>
          </cell>
          <cell r="Y372">
            <v>43504</v>
          </cell>
          <cell r="Z372">
            <v>2019</v>
          </cell>
        </row>
        <row r="373">
          <cell r="C373" t="str">
            <v>TOR-BRI-108-00476</v>
          </cell>
          <cell r="E373" t="str">
            <v>Soho House</v>
          </cell>
          <cell r="F373" t="str">
            <v>Alicia</v>
          </cell>
          <cell r="G373" t="str">
            <v>Lagan</v>
          </cell>
          <cell r="H373" t="str">
            <v>416-599-7646</v>
          </cell>
          <cell r="I373" t="str">
            <v>alicia.lagan@sohohouse.com</v>
          </cell>
          <cell r="J373" t="str">
            <v>192 Adelaide St W</v>
          </cell>
          <cell r="M373" t="str">
            <v xml:space="preserve">Toronto </v>
          </cell>
          <cell r="N373" t="str">
            <v xml:space="preserve">M5H 0A4 </v>
          </cell>
          <cell r="O373" t="str">
            <v>192 Adelaide St W</v>
          </cell>
          <cell r="R373" t="str">
            <v>192 Adelaide St W</v>
          </cell>
          <cell r="U373" t="str">
            <v xml:space="preserve">Toronto </v>
          </cell>
          <cell r="V373" t="str">
            <v xml:space="preserve">M5H 0A4 </v>
          </cell>
          <cell r="W373">
            <v>43424</v>
          </cell>
          <cell r="X373">
            <v>43424</v>
          </cell>
          <cell r="Y373">
            <v>43516</v>
          </cell>
          <cell r="Z373">
            <v>2019</v>
          </cell>
        </row>
        <row r="374">
          <cell r="C374" t="str">
            <v>TOR-BRI-108-00791</v>
          </cell>
          <cell r="E374" t="str">
            <v>Souvlaki House</v>
          </cell>
          <cell r="F374" t="str">
            <v>Chaker</v>
          </cell>
          <cell r="G374" t="str">
            <v>Hajj</v>
          </cell>
          <cell r="H374" t="str">
            <v>416-909-5303</v>
          </cell>
          <cell r="I374" t="str">
            <v>souvlakihouse@hotmail.com</v>
          </cell>
          <cell r="J374" t="str">
            <v>275 Dundas St W</v>
          </cell>
          <cell r="K374" t="str">
            <v>Unit 18</v>
          </cell>
          <cell r="M374" t="str">
            <v xml:space="preserve">Toronto </v>
          </cell>
          <cell r="N374" t="str">
            <v xml:space="preserve">M5T 2X3 </v>
          </cell>
          <cell r="O374" t="str">
            <v>275 Dundas St W</v>
          </cell>
          <cell r="R374" t="str">
            <v>275 Dundas St W</v>
          </cell>
          <cell r="S374" t="str">
            <v>Unit 18</v>
          </cell>
          <cell r="U374" t="str">
            <v xml:space="preserve">Toronto </v>
          </cell>
          <cell r="V374" t="str">
            <v xml:space="preserve">M5T 2X3 </v>
          </cell>
          <cell r="W374">
            <v>43503</v>
          </cell>
          <cell r="X374">
            <v>43503</v>
          </cell>
          <cell r="Y374">
            <v>43524</v>
          </cell>
          <cell r="Z374">
            <v>2019</v>
          </cell>
        </row>
        <row r="375">
          <cell r="C375" t="str">
            <v>TOR-BRI-108-00551</v>
          </cell>
          <cell r="E375" t="str">
            <v>Sports Cafe Champions</v>
          </cell>
          <cell r="F375" t="str">
            <v>Katy</v>
          </cell>
          <cell r="G375" t="str">
            <v>Grigoriadis</v>
          </cell>
          <cell r="H375" t="str">
            <v>416-266-9577</v>
          </cell>
          <cell r="I375" t="str">
            <v>sportscafechampions.info@gmail.com</v>
          </cell>
          <cell r="J375" t="str">
            <v>2839 Eglinton Ave E</v>
          </cell>
          <cell r="M375" t="str">
            <v xml:space="preserve">Toronto </v>
          </cell>
          <cell r="N375" t="str">
            <v xml:space="preserve">M1J 2E2 </v>
          </cell>
          <cell r="O375" t="str">
            <v>2839 Eglinton Ave E</v>
          </cell>
          <cell r="R375" t="str">
            <v>2839 Eglinton Ave E</v>
          </cell>
          <cell r="U375" t="str">
            <v xml:space="preserve">Toronto </v>
          </cell>
          <cell r="V375" t="str">
            <v xml:space="preserve">M1J 2E2 </v>
          </cell>
          <cell r="W375">
            <v>43523</v>
          </cell>
          <cell r="X375">
            <v>43438</v>
          </cell>
          <cell r="Y375">
            <v>43523</v>
          </cell>
          <cell r="Z375">
            <v>2019</v>
          </cell>
        </row>
        <row r="376">
          <cell r="C376" t="str">
            <v>TOR-BRI-112-00390</v>
          </cell>
          <cell r="E376" t="str">
            <v>Subway</v>
          </cell>
          <cell r="F376" t="str">
            <v>Harshik</v>
          </cell>
          <cell r="G376" t="str">
            <v>Patel</v>
          </cell>
          <cell r="H376" t="str">
            <v>416-887-3589</v>
          </cell>
          <cell r="I376" t="str">
            <v>harshik.patel@gmail.com</v>
          </cell>
          <cell r="J376" t="str">
            <v>911 Jane St</v>
          </cell>
          <cell r="M376" t="str">
            <v xml:space="preserve">Toronto </v>
          </cell>
          <cell r="N376" t="str">
            <v xml:space="preserve">M6N 4C6 </v>
          </cell>
          <cell r="O376" t="str">
            <v>911 Jane St</v>
          </cell>
          <cell r="R376" t="str">
            <v>911 Jane St</v>
          </cell>
          <cell r="U376" t="str">
            <v xml:space="preserve">Toronto </v>
          </cell>
          <cell r="V376" t="str">
            <v xml:space="preserve">M6N 4C6 </v>
          </cell>
          <cell r="W376">
            <v>43495</v>
          </cell>
          <cell r="X376">
            <v>43495</v>
          </cell>
          <cell r="Y376">
            <v>43523</v>
          </cell>
          <cell r="Z376">
            <v>2019</v>
          </cell>
        </row>
        <row r="377">
          <cell r="C377" t="str">
            <v>TOR-BRI-108-00782</v>
          </cell>
          <cell r="E377" t="str">
            <v>Subway</v>
          </cell>
          <cell r="F377" t="str">
            <v>Ali</v>
          </cell>
          <cell r="G377" t="str">
            <v>Omidwar</v>
          </cell>
          <cell r="H377" t="str">
            <v>416-508-3040</v>
          </cell>
          <cell r="I377" t="str">
            <v>aliomidwar1@yahoo.ca</v>
          </cell>
          <cell r="J377" t="str">
            <v>393 Front St W</v>
          </cell>
          <cell r="M377" t="str">
            <v xml:space="preserve">Toronto </v>
          </cell>
          <cell r="N377" t="str">
            <v xml:space="preserve">M5V 3S1 </v>
          </cell>
          <cell r="O377" t="str">
            <v>393 Front St W</v>
          </cell>
          <cell r="R377" t="str">
            <v>393 Front St W</v>
          </cell>
          <cell r="U377" t="str">
            <v xml:space="preserve">Toronto </v>
          </cell>
          <cell r="V377" t="str">
            <v xml:space="preserve">M5V 3S1 </v>
          </cell>
          <cell r="W377">
            <v>43502</v>
          </cell>
          <cell r="X377">
            <v>43502</v>
          </cell>
          <cell r="Y377">
            <v>43503</v>
          </cell>
          <cell r="Z377">
            <v>2019</v>
          </cell>
        </row>
        <row r="378">
          <cell r="C378" t="str">
            <v>TOR-BRI-126-00470</v>
          </cell>
          <cell r="E378" t="str">
            <v>Sunrise Bagel</v>
          </cell>
          <cell r="F378" t="str">
            <v>Buseam</v>
          </cell>
          <cell r="G378" t="str">
            <v>Toma</v>
          </cell>
          <cell r="H378" t="str">
            <v>416-432-0948</v>
          </cell>
          <cell r="I378" t="str">
            <v>Buseam.toma@gmail.com</v>
          </cell>
          <cell r="J378" t="str">
            <v>1530 Albion Rd</v>
          </cell>
          <cell r="K378" t="str">
            <v>Unit 59</v>
          </cell>
          <cell r="M378" t="str">
            <v xml:space="preserve">Toronto </v>
          </cell>
          <cell r="N378" t="str">
            <v xml:space="preserve">M9V 1B4 </v>
          </cell>
          <cell r="O378" t="str">
            <v>1530 Albion Rd</v>
          </cell>
          <cell r="R378" t="str">
            <v>1530 Albion Rd</v>
          </cell>
          <cell r="S378" t="str">
            <v>Unit 59</v>
          </cell>
          <cell r="U378" t="str">
            <v xml:space="preserve">Toronto </v>
          </cell>
          <cell r="V378" t="str">
            <v xml:space="preserve">M9V 1B4 </v>
          </cell>
          <cell r="W378">
            <v>43504</v>
          </cell>
          <cell r="X378">
            <v>43504</v>
          </cell>
          <cell r="Y378">
            <v>43511</v>
          </cell>
          <cell r="Z378">
            <v>2019</v>
          </cell>
        </row>
        <row r="379">
          <cell r="C379" t="str">
            <v>TOR-BRI-126-00463</v>
          </cell>
          <cell r="E379" t="str">
            <v>Taste Of Patel</v>
          </cell>
          <cell r="F379" t="str">
            <v>Kavita</v>
          </cell>
          <cell r="G379" t="str">
            <v>Patel</v>
          </cell>
          <cell r="H379" t="str">
            <v>416-996-1325</v>
          </cell>
          <cell r="I379" t="str">
            <v>kavitap_74@hotmail.com</v>
          </cell>
          <cell r="J379" t="str">
            <v>3005 Islington Ave</v>
          </cell>
          <cell r="K379" t="str">
            <v>Unit D</v>
          </cell>
          <cell r="M379" t="str">
            <v xml:space="preserve">Toronto </v>
          </cell>
          <cell r="N379" t="str">
            <v xml:space="preserve">M9L 2K9 </v>
          </cell>
          <cell r="O379" t="str">
            <v>3005 Islington Ave</v>
          </cell>
          <cell r="R379" t="str">
            <v>3005 Islington Ave</v>
          </cell>
          <cell r="S379" t="str">
            <v>Unit D</v>
          </cell>
          <cell r="U379" t="str">
            <v xml:space="preserve">Toronto </v>
          </cell>
          <cell r="V379" t="str">
            <v xml:space="preserve">M9L 2K9 </v>
          </cell>
          <cell r="W379">
            <v>43502</v>
          </cell>
          <cell r="X379">
            <v>43502</v>
          </cell>
          <cell r="Y379">
            <v>43503</v>
          </cell>
          <cell r="Z379">
            <v>2019</v>
          </cell>
        </row>
        <row r="380">
          <cell r="C380" t="str">
            <v>TOR-BRI-108-00810</v>
          </cell>
          <cell r="E380" t="str">
            <v>Tasty's Caribbean Cuisine</v>
          </cell>
          <cell r="F380" t="str">
            <v>Rick</v>
          </cell>
          <cell r="G380" t="str">
            <v>DaSilva</v>
          </cell>
          <cell r="H380" t="str">
            <v>416-220-1950</v>
          </cell>
          <cell r="I380" t="str">
            <v>jaclyn_jam@hotmail.com</v>
          </cell>
          <cell r="J380" t="str">
            <v>405 Spadina Ave</v>
          </cell>
          <cell r="M380" t="str">
            <v xml:space="preserve">Toronto </v>
          </cell>
          <cell r="N380" t="str">
            <v xml:space="preserve">M5T 2G6 </v>
          </cell>
          <cell r="O380" t="str">
            <v>405 Spadina Ave</v>
          </cell>
          <cell r="R380" t="str">
            <v>405 Spadina Ave</v>
          </cell>
          <cell r="U380" t="str">
            <v xml:space="preserve">Toronto </v>
          </cell>
          <cell r="V380" t="str">
            <v xml:space="preserve">M5T 2G6 </v>
          </cell>
          <cell r="W380">
            <v>43503</v>
          </cell>
          <cell r="X380">
            <v>43503</v>
          </cell>
          <cell r="Y380">
            <v>43510</v>
          </cell>
          <cell r="Z380">
            <v>2019</v>
          </cell>
        </row>
        <row r="381">
          <cell r="C381" t="str">
            <v>TOR-BRI-108-00830</v>
          </cell>
          <cell r="E381" t="str">
            <v>Terrazza</v>
          </cell>
          <cell r="F381" t="str">
            <v>Frankie</v>
          </cell>
          <cell r="G381" t="str">
            <v>Lasagna</v>
          </cell>
          <cell r="H381" t="str">
            <v>647-296-4398</v>
          </cell>
          <cell r="I381" t="str">
            <v>terrazzato@gmail.com</v>
          </cell>
          <cell r="J381" t="str">
            <v>372 Harbord St</v>
          </cell>
          <cell r="M381" t="str">
            <v xml:space="preserve">Toronto </v>
          </cell>
          <cell r="N381" t="str">
            <v xml:space="preserve">M6G 1H9 </v>
          </cell>
          <cell r="O381" t="str">
            <v>372 Harbord St</v>
          </cell>
          <cell r="R381" t="str">
            <v>372 Harbord St</v>
          </cell>
          <cell r="U381" t="str">
            <v xml:space="preserve">Toronto </v>
          </cell>
          <cell r="V381" t="str">
            <v xml:space="preserve">M6G 1H9 </v>
          </cell>
          <cell r="W381">
            <v>43508</v>
          </cell>
          <cell r="X381">
            <v>43508</v>
          </cell>
          <cell r="Y381">
            <v>43521</v>
          </cell>
          <cell r="Z381">
            <v>2019</v>
          </cell>
        </row>
        <row r="382">
          <cell r="C382" t="str">
            <v>TOR-BRI-112-00394</v>
          </cell>
          <cell r="E382" t="str">
            <v>The Belsize Public House</v>
          </cell>
          <cell r="F382" t="str">
            <v>John</v>
          </cell>
          <cell r="G382" t="str">
            <v>Oakes</v>
          </cell>
          <cell r="H382" t="str">
            <v>416-487-6468</v>
          </cell>
          <cell r="I382" t="str">
            <v>john@thebelsize.pub</v>
          </cell>
          <cell r="J382" t="str">
            <v>535 Mount Pleasant Rd</v>
          </cell>
          <cell r="M382" t="str">
            <v xml:space="preserve">Toronto </v>
          </cell>
          <cell r="N382" t="str">
            <v xml:space="preserve">M4S 2M5 </v>
          </cell>
          <cell r="O382" t="str">
            <v>535 Mount Pleasant Rd</v>
          </cell>
          <cell r="R382" t="str">
            <v>535 Mount Pleasant Rd</v>
          </cell>
          <cell r="U382" t="str">
            <v xml:space="preserve">Toronto </v>
          </cell>
          <cell r="V382" t="str">
            <v xml:space="preserve">M4S 2M5 </v>
          </cell>
          <cell r="W382">
            <v>43496</v>
          </cell>
          <cell r="X382">
            <v>43496</v>
          </cell>
          <cell r="Y382">
            <v>43502</v>
          </cell>
          <cell r="Z382">
            <v>2019</v>
          </cell>
        </row>
        <row r="383">
          <cell r="C383" t="str">
            <v>TOR-BRI-108-00822</v>
          </cell>
          <cell r="E383" t="str">
            <v>The Rex</v>
          </cell>
          <cell r="F383" t="str">
            <v>Avi</v>
          </cell>
          <cell r="G383" t="str">
            <v>Ross</v>
          </cell>
          <cell r="H383" t="str">
            <v>416-598-2475</v>
          </cell>
          <cell r="I383" t="str">
            <v>avi@therex.ca</v>
          </cell>
          <cell r="J383" t="str">
            <v>3 St Patrick St</v>
          </cell>
          <cell r="M383" t="str">
            <v xml:space="preserve">Toronto </v>
          </cell>
          <cell r="N383" t="str">
            <v xml:space="preserve">M5V 1Z1 </v>
          </cell>
          <cell r="O383" t="str">
            <v>3 St Patrick St</v>
          </cell>
          <cell r="R383" t="str">
            <v>3 St Patrick St</v>
          </cell>
          <cell r="U383" t="str">
            <v xml:space="preserve">Toronto </v>
          </cell>
          <cell r="V383" t="str">
            <v xml:space="preserve">M5V 1Z1 </v>
          </cell>
          <cell r="W383">
            <v>43518</v>
          </cell>
          <cell r="X383">
            <v>43518</v>
          </cell>
          <cell r="Y383">
            <v>43522</v>
          </cell>
          <cell r="Z383">
            <v>2019</v>
          </cell>
        </row>
        <row r="384">
          <cell r="C384" t="str">
            <v>TOR-BRI-126-00180</v>
          </cell>
          <cell r="E384" t="str">
            <v>The Three Monkeys Pub</v>
          </cell>
          <cell r="F384" t="str">
            <v>Karissa</v>
          </cell>
          <cell r="G384" t="str">
            <v>Lee</v>
          </cell>
          <cell r="H384" t="str">
            <v>416-508-4548</v>
          </cell>
          <cell r="I384" t="str">
            <v>karissa.alana.lee@gmail.com</v>
          </cell>
          <cell r="J384" t="str">
            <v>1585 Warden Ave</v>
          </cell>
          <cell r="K384" t="str">
            <v>Unit 4</v>
          </cell>
          <cell r="M384" t="str">
            <v xml:space="preserve">Toronto </v>
          </cell>
          <cell r="N384" t="str">
            <v xml:space="preserve">M1R 2S9 </v>
          </cell>
          <cell r="O384" t="str">
            <v>1585 Warden Ave</v>
          </cell>
          <cell r="R384" t="str">
            <v>1585 Warden Ave</v>
          </cell>
          <cell r="S384" t="str">
            <v>Unit 4</v>
          </cell>
          <cell r="U384" t="str">
            <v xml:space="preserve">Toronto </v>
          </cell>
          <cell r="V384" t="str">
            <v xml:space="preserve">M1R 2S9 </v>
          </cell>
          <cell r="W384">
            <v>43377</v>
          </cell>
          <cell r="X384">
            <v>43377</v>
          </cell>
          <cell r="Y384">
            <v>43500</v>
          </cell>
          <cell r="Z384">
            <v>2019</v>
          </cell>
        </row>
        <row r="385">
          <cell r="C385" t="str">
            <v>TOR-BRI-70-00089</v>
          </cell>
          <cell r="E385" t="str">
            <v>Tim Hortons 5389</v>
          </cell>
          <cell r="F385" t="str">
            <v>Stacian</v>
          </cell>
          <cell r="G385" t="str">
            <v>Evans</v>
          </cell>
          <cell r="H385" t="str">
            <v>416-245-4919</v>
          </cell>
          <cell r="I385" t="str">
            <v>n/a</v>
          </cell>
          <cell r="J385" t="str">
            <v>1700 Wilson Ave</v>
          </cell>
          <cell r="K385" t="str">
            <v>Unit 156</v>
          </cell>
          <cell r="M385" t="str">
            <v xml:space="preserve">Toronto </v>
          </cell>
          <cell r="N385" t="str">
            <v xml:space="preserve">M3L 1B2 </v>
          </cell>
          <cell r="O385" t="str">
            <v>1700 Wilson Ave</v>
          </cell>
          <cell r="R385" t="str">
            <v>1700 Wilson Ave</v>
          </cell>
          <cell r="S385" t="str">
            <v>Unit 156</v>
          </cell>
          <cell r="U385" t="str">
            <v xml:space="preserve">Toronto </v>
          </cell>
          <cell r="V385" t="str">
            <v xml:space="preserve">M3L 1B2 </v>
          </cell>
          <cell r="W385">
            <v>43497</v>
          </cell>
          <cell r="X385">
            <v>43516</v>
          </cell>
          <cell r="Y385">
            <v>43516</v>
          </cell>
          <cell r="Z385">
            <v>2019</v>
          </cell>
        </row>
        <row r="386">
          <cell r="C386" t="str">
            <v>TOR-BRI-70-00087</v>
          </cell>
          <cell r="E386" t="str">
            <v>Tim Hortons</v>
          </cell>
          <cell r="F386" t="str">
            <v>Aihong</v>
          </cell>
          <cell r="G386" t="str">
            <v>Yuan</v>
          </cell>
          <cell r="H386" t="str">
            <v>416-744-3661</v>
          </cell>
          <cell r="I386" t="str">
            <v>n/a</v>
          </cell>
          <cell r="J386" t="str">
            <v>4901 Steeles Ave W</v>
          </cell>
          <cell r="K386" t="str">
            <v>Unit 1</v>
          </cell>
          <cell r="M386" t="str">
            <v xml:space="preserve">Toronto </v>
          </cell>
          <cell r="N386" t="str">
            <v xml:space="preserve">M9L 2W1 </v>
          </cell>
          <cell r="O386" t="str">
            <v>4901 Steeles Ave W</v>
          </cell>
          <cell r="R386" t="str">
            <v>4901 Steeles Ave W</v>
          </cell>
          <cell r="S386" t="str">
            <v>Unit 1</v>
          </cell>
          <cell r="U386" t="str">
            <v xml:space="preserve">Toronto </v>
          </cell>
          <cell r="V386" t="str">
            <v xml:space="preserve">M9L 2W1 </v>
          </cell>
          <cell r="W386">
            <v>43510</v>
          </cell>
          <cell r="X386">
            <v>43510</v>
          </cell>
          <cell r="Y386">
            <v>43510</v>
          </cell>
          <cell r="Z386">
            <v>2019</v>
          </cell>
        </row>
        <row r="387">
          <cell r="C387" t="str">
            <v>TOR-BRI-70-00088</v>
          </cell>
          <cell r="E387" t="str">
            <v>Tim Hortons</v>
          </cell>
          <cell r="F387" t="str">
            <v>Rupinder</v>
          </cell>
          <cell r="G387" t="str">
            <v>Heer</v>
          </cell>
          <cell r="H387" t="str">
            <v>416-245-5265</v>
          </cell>
          <cell r="I387" t="str">
            <v>n/a</v>
          </cell>
          <cell r="J387" t="str">
            <v>2029 Jane St</v>
          </cell>
          <cell r="M387" t="str">
            <v xml:space="preserve">Toronto </v>
          </cell>
          <cell r="N387" t="str">
            <v xml:space="preserve">M9N 2V4 </v>
          </cell>
          <cell r="O387" t="str">
            <v>2029 Jane St</v>
          </cell>
          <cell r="R387" t="str">
            <v>2029 Jane St</v>
          </cell>
          <cell r="U387" t="str">
            <v xml:space="preserve">Toronto </v>
          </cell>
          <cell r="V387" t="str">
            <v xml:space="preserve">M9N 2V4 </v>
          </cell>
          <cell r="W387">
            <v>43515</v>
          </cell>
          <cell r="X387">
            <v>43515</v>
          </cell>
          <cell r="Y387">
            <v>43515</v>
          </cell>
          <cell r="Z387">
            <v>2019</v>
          </cell>
        </row>
        <row r="388">
          <cell r="C388" t="str">
            <v>TOR-BRI-104-00359</v>
          </cell>
          <cell r="E388" t="str">
            <v>Tim Hortons</v>
          </cell>
          <cell r="F388" t="str">
            <v>Renato</v>
          </cell>
          <cell r="G388" t="str">
            <v>Ramos</v>
          </cell>
          <cell r="H388" t="str">
            <v>416-746-6962</v>
          </cell>
          <cell r="I388" t="str">
            <v>renatoramos@bell.net</v>
          </cell>
          <cell r="J388" t="str">
            <v>1751 Albion Rd</v>
          </cell>
          <cell r="M388" t="str">
            <v xml:space="preserve">Toronto </v>
          </cell>
          <cell r="N388" t="str">
            <v xml:space="preserve">M9V 1C3 </v>
          </cell>
          <cell r="O388" t="str">
            <v>1751 Albion Rd</v>
          </cell>
          <cell r="R388" t="str">
            <v>1751 Albion Rd</v>
          </cell>
          <cell r="U388" t="str">
            <v xml:space="preserve">Toronto </v>
          </cell>
          <cell r="V388" t="str">
            <v xml:space="preserve">M9V 1C3 </v>
          </cell>
          <cell r="W388">
            <v>43521</v>
          </cell>
          <cell r="X388">
            <v>43311</v>
          </cell>
          <cell r="Y388">
            <v>43521</v>
          </cell>
          <cell r="Z388">
            <v>2019</v>
          </cell>
        </row>
        <row r="389">
          <cell r="C389" t="str">
            <v>TOR-BRI-104-00360</v>
          </cell>
          <cell r="E389" t="str">
            <v>Tim Hortons</v>
          </cell>
          <cell r="F389" t="str">
            <v>Renato</v>
          </cell>
          <cell r="G389" t="str">
            <v>Ramos</v>
          </cell>
          <cell r="H389" t="str">
            <v>416-746-6962</v>
          </cell>
          <cell r="I389" t="str">
            <v>renatoramos@bell.net</v>
          </cell>
          <cell r="J389" t="str">
            <v>6220 Finch Ave W</v>
          </cell>
          <cell r="M389" t="str">
            <v xml:space="preserve">Toronto </v>
          </cell>
          <cell r="N389" t="str">
            <v xml:space="preserve">M9V 0A1 </v>
          </cell>
          <cell r="O389" t="str">
            <v>6220 Finch Ave W</v>
          </cell>
          <cell r="R389" t="str">
            <v>6220 Finch Ave W</v>
          </cell>
          <cell r="U389" t="str">
            <v xml:space="preserve">Toronto </v>
          </cell>
          <cell r="V389" t="str">
            <v xml:space="preserve">M9V 0A1 </v>
          </cell>
          <cell r="W389">
            <v>43311</v>
          </cell>
          <cell r="X389">
            <v>43311</v>
          </cell>
          <cell r="Y389">
            <v>43517</v>
          </cell>
          <cell r="Z389">
            <v>2019</v>
          </cell>
        </row>
        <row r="390">
          <cell r="C390" t="str">
            <v>TOR-BRI-104-00366</v>
          </cell>
          <cell r="E390" t="str">
            <v>Tim Hortons</v>
          </cell>
          <cell r="F390" t="str">
            <v>Renato</v>
          </cell>
          <cell r="G390" t="str">
            <v>Ramos</v>
          </cell>
          <cell r="H390" t="str">
            <v>416-746-6962</v>
          </cell>
          <cell r="I390" t="str">
            <v>renatoramos@bell.net</v>
          </cell>
          <cell r="J390" t="str">
            <v>1130 Albion Rd</v>
          </cell>
          <cell r="M390" t="str">
            <v xml:space="preserve">Toronto </v>
          </cell>
          <cell r="N390" t="str">
            <v xml:space="preserve">M9V 1A8 </v>
          </cell>
          <cell r="O390" t="str">
            <v>1130 Albion Rd</v>
          </cell>
          <cell r="R390" t="str">
            <v>1130 Albion Rd</v>
          </cell>
          <cell r="U390" t="str">
            <v xml:space="preserve">Toronto </v>
          </cell>
          <cell r="V390" t="str">
            <v xml:space="preserve">M9V 1A8 </v>
          </cell>
          <cell r="W390">
            <v>43311</v>
          </cell>
          <cell r="X390">
            <v>43311</v>
          </cell>
          <cell r="Y390">
            <v>43521</v>
          </cell>
          <cell r="Z390">
            <v>2019</v>
          </cell>
        </row>
        <row r="391">
          <cell r="C391" t="str">
            <v>TOR-BRI-112-00413</v>
          </cell>
          <cell r="E391" t="str">
            <v>Tre Rose Bakery</v>
          </cell>
          <cell r="F391" t="str">
            <v>Eddy</v>
          </cell>
          <cell r="G391" t="str">
            <v>Gerardi</v>
          </cell>
          <cell r="H391" t="str">
            <v>416-399-7911</v>
          </cell>
          <cell r="I391" t="str">
            <v>trerosebakery@hotmail.com</v>
          </cell>
          <cell r="J391" t="str">
            <v>2098 Kipling Ave</v>
          </cell>
          <cell r="M391" t="str">
            <v xml:space="preserve">Toronto </v>
          </cell>
          <cell r="N391" t="str">
            <v xml:space="preserve">M9W 4K5 </v>
          </cell>
          <cell r="O391" t="str">
            <v>2098 Kipling Ave</v>
          </cell>
          <cell r="R391" t="str">
            <v>2098 Kipling Ave</v>
          </cell>
          <cell r="U391" t="str">
            <v xml:space="preserve">Toronto </v>
          </cell>
          <cell r="V391" t="str">
            <v xml:space="preserve">M9W 4K5 </v>
          </cell>
          <cell r="W391">
            <v>43517</v>
          </cell>
          <cell r="X391">
            <v>43517</v>
          </cell>
          <cell r="Y391">
            <v>43521</v>
          </cell>
          <cell r="Z391">
            <v>2019</v>
          </cell>
        </row>
        <row r="392">
          <cell r="C392" t="str">
            <v>TOR-BRI-126-00471</v>
          </cell>
          <cell r="E392" t="str">
            <v>Tropical Joe's</v>
          </cell>
          <cell r="F392" t="str">
            <v>Sheik</v>
          </cell>
          <cell r="G392" t="str">
            <v>Hamedan</v>
          </cell>
          <cell r="H392" t="str">
            <v>416-747-8579</v>
          </cell>
          <cell r="I392" t="str">
            <v>sheik_56@hotmail.com</v>
          </cell>
          <cell r="J392" t="str">
            <v>1530 Albion Rd</v>
          </cell>
          <cell r="K392" t="str">
            <v>Unit 97E</v>
          </cell>
          <cell r="M392" t="str">
            <v xml:space="preserve">Toronto </v>
          </cell>
          <cell r="N392" t="str">
            <v xml:space="preserve">M9V 1B4 </v>
          </cell>
          <cell r="O392" t="str">
            <v>1530 Albion Rd</v>
          </cell>
          <cell r="R392" t="str">
            <v>1530 Albion Rd</v>
          </cell>
          <cell r="S392" t="str">
            <v>Unit 97E</v>
          </cell>
          <cell r="U392" t="str">
            <v xml:space="preserve">Toronto </v>
          </cell>
          <cell r="V392" t="str">
            <v xml:space="preserve">M9V 1B4 </v>
          </cell>
          <cell r="W392">
            <v>43504</v>
          </cell>
          <cell r="X392">
            <v>43504</v>
          </cell>
          <cell r="Y392">
            <v>43515</v>
          </cell>
          <cell r="Z392">
            <v>2019</v>
          </cell>
        </row>
        <row r="393">
          <cell r="C393" t="str">
            <v>TOR-BRI-112-00392</v>
          </cell>
          <cell r="E393" t="str">
            <v>Two Bros Cuisine</v>
          </cell>
          <cell r="F393" t="str">
            <v>Medhat</v>
          </cell>
          <cell r="G393" t="str">
            <v>Rashwan</v>
          </cell>
          <cell r="H393" t="str">
            <v>647-772-0281</v>
          </cell>
          <cell r="I393" t="str">
            <v>Mrashwan81@gmail.com</v>
          </cell>
          <cell r="J393" t="str">
            <v>1500 Royal York Rd</v>
          </cell>
          <cell r="K393" t="str">
            <v>Unit 34</v>
          </cell>
          <cell r="M393" t="str">
            <v xml:space="preserve">Toronto </v>
          </cell>
          <cell r="N393" t="str">
            <v xml:space="preserve">M9P 3B5 </v>
          </cell>
          <cell r="O393" t="str">
            <v>1500 Royal York Rd</v>
          </cell>
          <cell r="R393" t="str">
            <v>1500 Royal York Rd</v>
          </cell>
          <cell r="S393" t="str">
            <v>Unit 34</v>
          </cell>
          <cell r="U393" t="str">
            <v xml:space="preserve">Toronto </v>
          </cell>
          <cell r="V393" t="str">
            <v xml:space="preserve">M9P 3B5 </v>
          </cell>
          <cell r="W393">
            <v>43496</v>
          </cell>
          <cell r="X393">
            <v>43496</v>
          </cell>
          <cell r="Y393">
            <v>43504</v>
          </cell>
          <cell r="Z393">
            <v>2019</v>
          </cell>
        </row>
        <row r="394">
          <cell r="C394" t="str">
            <v>TOR-BRI-112-00368</v>
          </cell>
          <cell r="E394" t="str">
            <v>Vaughan Road Supermarket</v>
          </cell>
          <cell r="F394" t="str">
            <v>Paul</v>
          </cell>
          <cell r="G394" t="str">
            <v>Ellis</v>
          </cell>
          <cell r="H394" t="str">
            <v>647-236-5433</v>
          </cell>
          <cell r="I394" t="str">
            <v>psellis@sympatico.ca</v>
          </cell>
          <cell r="J394" t="str">
            <v>218 Vaughan Rd</v>
          </cell>
          <cell r="M394" t="str">
            <v xml:space="preserve">Toronto </v>
          </cell>
          <cell r="N394" t="str">
            <v xml:space="preserve">M6C 2M6 </v>
          </cell>
          <cell r="O394" t="str">
            <v>218 Vaughan Rd</v>
          </cell>
          <cell r="R394" t="str">
            <v>218 Vaughan Rd</v>
          </cell>
          <cell r="U394" t="str">
            <v xml:space="preserve">Toronto </v>
          </cell>
          <cell r="V394" t="str">
            <v xml:space="preserve">M6C 2M6 </v>
          </cell>
          <cell r="W394">
            <v>43482</v>
          </cell>
          <cell r="X394">
            <v>43482</v>
          </cell>
          <cell r="Y394">
            <v>43501</v>
          </cell>
          <cell r="Z394">
            <v>2019</v>
          </cell>
        </row>
        <row r="395">
          <cell r="C395" t="str">
            <v>TOR-BRI-126-00430</v>
          </cell>
          <cell r="E395" t="str">
            <v>Veerar</v>
          </cell>
          <cell r="F395" t="str">
            <v>Selliah</v>
          </cell>
          <cell r="G395" t="str">
            <v>Kanesamoorthy</v>
          </cell>
          <cell r="H395" t="str">
            <v>647-293-6634</v>
          </cell>
          <cell r="I395" t="str">
            <v>sabaresh_7@hotmail.com</v>
          </cell>
          <cell r="J395" t="str">
            <v>5790 Sheppard Ave E</v>
          </cell>
          <cell r="K395" t="str">
            <v>Unit 3</v>
          </cell>
          <cell r="M395" t="str">
            <v xml:space="preserve">Toronto </v>
          </cell>
          <cell r="N395" t="str">
            <v xml:space="preserve">M1B 5J6 </v>
          </cell>
          <cell r="O395" t="str">
            <v>5790 Sheppard Ave E</v>
          </cell>
          <cell r="R395" t="str">
            <v>5790 Sheppard Ave E</v>
          </cell>
          <cell r="S395" t="str">
            <v>Unit 3</v>
          </cell>
          <cell r="U395" t="str">
            <v xml:space="preserve">Toronto </v>
          </cell>
          <cell r="V395" t="str">
            <v xml:space="preserve">M1B 5J6 </v>
          </cell>
          <cell r="W395">
            <v>43493</v>
          </cell>
          <cell r="X395">
            <v>43493</v>
          </cell>
          <cell r="Y395">
            <v>43502</v>
          </cell>
          <cell r="Z395">
            <v>2019</v>
          </cell>
        </row>
        <row r="396">
          <cell r="C396" t="str">
            <v>TOR-BRI-108-00819</v>
          </cell>
          <cell r="E396" t="str">
            <v>Viaggio</v>
          </cell>
          <cell r="F396" t="str">
            <v>Jon</v>
          </cell>
          <cell r="G396" t="str">
            <v>Vettraino</v>
          </cell>
          <cell r="H396" t="str">
            <v>416-455-7312</v>
          </cell>
          <cell r="I396" t="str">
            <v>jonvtrain@gmail.com</v>
          </cell>
          <cell r="J396" t="str">
            <v>1727 Dundas St W</v>
          </cell>
          <cell r="M396" t="str">
            <v xml:space="preserve">Toronto </v>
          </cell>
          <cell r="N396" t="str">
            <v xml:space="preserve">M6K 1V4 </v>
          </cell>
          <cell r="O396" t="str">
            <v>1727 Dundas St W</v>
          </cell>
          <cell r="R396" t="str">
            <v>1727 Dundas St W</v>
          </cell>
          <cell r="U396" t="str">
            <v xml:space="preserve">Toronto </v>
          </cell>
          <cell r="V396" t="str">
            <v xml:space="preserve">M6K 1V4 </v>
          </cell>
          <cell r="W396">
            <v>43517</v>
          </cell>
          <cell r="X396">
            <v>43517</v>
          </cell>
          <cell r="Y396">
            <v>43518</v>
          </cell>
          <cell r="Z396">
            <v>2019</v>
          </cell>
        </row>
        <row r="397">
          <cell r="C397" t="str">
            <v>TOR-BRI-112-00387</v>
          </cell>
          <cell r="E397" t="str">
            <v>W Burger Bar</v>
          </cell>
          <cell r="F397" t="str">
            <v>Sean</v>
          </cell>
          <cell r="G397" t="str">
            <v>Woolf</v>
          </cell>
          <cell r="H397" t="str">
            <v>416-735-9971</v>
          </cell>
          <cell r="I397" t="str">
            <v>swoolf@wburgerbar.com</v>
          </cell>
          <cell r="J397" t="str">
            <v>6 College St</v>
          </cell>
          <cell r="M397" t="str">
            <v xml:space="preserve">Toronto </v>
          </cell>
          <cell r="N397" t="str">
            <v xml:space="preserve">M5G 1K2 </v>
          </cell>
          <cell r="O397" t="str">
            <v>6 College St</v>
          </cell>
          <cell r="R397" t="str">
            <v>6 College St</v>
          </cell>
          <cell r="U397" t="str">
            <v xml:space="preserve">Toronto </v>
          </cell>
          <cell r="V397" t="str">
            <v xml:space="preserve">M5G 1K2 </v>
          </cell>
          <cell r="W397">
            <v>43494</v>
          </cell>
          <cell r="X397">
            <v>43494</v>
          </cell>
          <cell r="Y397">
            <v>43500</v>
          </cell>
          <cell r="Z397">
            <v>2019</v>
          </cell>
        </row>
        <row r="398">
          <cell r="C398" t="str">
            <v>TOR-BRI-126-00473</v>
          </cell>
          <cell r="E398" t="str">
            <v>Warraich Meats</v>
          </cell>
          <cell r="F398" t="str">
            <v>Shailesh</v>
          </cell>
          <cell r="G398" t="str">
            <v>Gangwani</v>
          </cell>
          <cell r="H398" t="str">
            <v>416-679-9966</v>
          </cell>
          <cell r="I398" t="str">
            <v>shailesh_gangwani@hotmail.com</v>
          </cell>
          <cell r="J398" t="str">
            <v>6640 Finch Ave W</v>
          </cell>
          <cell r="K398" t="str">
            <v>Unit 5</v>
          </cell>
          <cell r="M398" t="str">
            <v xml:space="preserve">Toronto </v>
          </cell>
          <cell r="N398" t="str">
            <v xml:space="preserve">M9W 0B3 </v>
          </cell>
          <cell r="O398" t="str">
            <v>6640 Finch Ave W</v>
          </cell>
          <cell r="R398" t="str">
            <v>6640 Finch Ave W</v>
          </cell>
          <cell r="S398" t="str">
            <v>Unit 5</v>
          </cell>
          <cell r="U398" t="str">
            <v xml:space="preserve">Toronto </v>
          </cell>
          <cell r="V398" t="str">
            <v xml:space="preserve">M9W 0B3 </v>
          </cell>
          <cell r="W398">
            <v>43504</v>
          </cell>
          <cell r="X398">
            <v>43504</v>
          </cell>
          <cell r="Y398">
            <v>43507</v>
          </cell>
          <cell r="Z398">
            <v>2019</v>
          </cell>
        </row>
        <row r="399">
          <cell r="C399" t="str">
            <v>TOR-BRI-108-00522</v>
          </cell>
          <cell r="E399" t="str">
            <v>Wayne Gretzky's</v>
          </cell>
          <cell r="F399" t="str">
            <v>John</v>
          </cell>
          <cell r="G399" t="str">
            <v>Mckee</v>
          </cell>
          <cell r="H399" t="str">
            <v>647-448-6537</v>
          </cell>
          <cell r="I399" t="str">
            <v>john@gretzkys.com</v>
          </cell>
          <cell r="J399" t="str">
            <v>99 Blue Jays Way</v>
          </cell>
          <cell r="M399" t="str">
            <v xml:space="preserve">Toronto </v>
          </cell>
          <cell r="N399" t="str">
            <v xml:space="preserve">M5V 9G9 </v>
          </cell>
          <cell r="O399" t="str">
            <v>99 Blue Jays Way</v>
          </cell>
          <cell r="R399" t="str">
            <v>99 Blue Jays Way</v>
          </cell>
          <cell r="U399" t="str">
            <v xml:space="preserve">Toronto </v>
          </cell>
          <cell r="V399" t="str">
            <v xml:space="preserve">M5V 9G9 </v>
          </cell>
          <cell r="W399">
            <v>43433</v>
          </cell>
          <cell r="X399">
            <v>43433</v>
          </cell>
          <cell r="Y399">
            <v>43501</v>
          </cell>
          <cell r="Z399">
            <v>2019</v>
          </cell>
        </row>
        <row r="400">
          <cell r="C400" t="str">
            <v>TOR-BRI-100-00089</v>
          </cell>
          <cell r="E400" t="str">
            <v>Tim Hortons</v>
          </cell>
          <cell r="F400" t="str">
            <v>Mark</v>
          </cell>
          <cell r="G400" t="str">
            <v>Bezpieczny</v>
          </cell>
          <cell r="H400" t="str">
            <v>647-203-2354</v>
          </cell>
          <cell r="I400" t="str">
            <v>mark@bfslgroup.com</v>
          </cell>
          <cell r="J400" t="str">
            <v>12 Queens Quay W</v>
          </cell>
          <cell r="M400" t="str">
            <v xml:space="preserve">Toronto </v>
          </cell>
          <cell r="N400" t="str">
            <v xml:space="preserve">M5J 2V3 </v>
          </cell>
          <cell r="O400" t="str">
            <v>12 Queens Quay W</v>
          </cell>
          <cell r="R400" t="str">
            <v>12 Queens Quay W</v>
          </cell>
          <cell r="U400" t="str">
            <v xml:space="preserve">Toronto </v>
          </cell>
          <cell r="V400" t="str">
            <v xml:space="preserve">M5J 2V3 </v>
          </cell>
          <cell r="W400">
            <v>43532</v>
          </cell>
          <cell r="X400">
            <v>43532</v>
          </cell>
          <cell r="Y400">
            <v>43557</v>
          </cell>
          <cell r="Z400">
            <v>2019</v>
          </cell>
        </row>
        <row r="401">
          <cell r="C401" t="str">
            <v>TOR-BRI-104-01299</v>
          </cell>
          <cell r="E401" t="str">
            <v>South St. Burger</v>
          </cell>
          <cell r="F401" t="str">
            <v>Sally</v>
          </cell>
          <cell r="G401" t="str">
            <v>Chegini</v>
          </cell>
          <cell r="H401" t="str">
            <v>416-565-2030</v>
          </cell>
          <cell r="I401" t="str">
            <v>Ssbc1020islington@gmail.com</v>
          </cell>
          <cell r="J401" t="str">
            <v>1020 Islington Ave</v>
          </cell>
          <cell r="K401" t="str">
            <v>Unit 12</v>
          </cell>
          <cell r="M401" t="str">
            <v xml:space="preserve">Toronto </v>
          </cell>
          <cell r="N401" t="str">
            <v xml:space="preserve">M8Z 6A4 </v>
          </cell>
          <cell r="O401" t="str">
            <v>1020 Islington Ave</v>
          </cell>
          <cell r="R401" t="str">
            <v>1020 Islington Ave</v>
          </cell>
          <cell r="S401" t="str">
            <v>Unit 12</v>
          </cell>
          <cell r="U401" t="str">
            <v xml:space="preserve">Toronto </v>
          </cell>
          <cell r="V401" t="str">
            <v xml:space="preserve">M8Z 6A4 </v>
          </cell>
          <cell r="W401">
            <v>43539</v>
          </cell>
          <cell r="X401">
            <v>43539</v>
          </cell>
          <cell r="Y401">
            <v>43560</v>
          </cell>
          <cell r="Z401">
            <v>2019</v>
          </cell>
        </row>
        <row r="402">
          <cell r="C402" t="str">
            <v>TOR-BRI-108-00304</v>
          </cell>
          <cell r="E402" t="str">
            <v>Good Times Shawarma</v>
          </cell>
          <cell r="F402" t="str">
            <v>Mercey</v>
          </cell>
          <cell r="G402" t="str">
            <v xml:space="preserve">Jamil </v>
          </cell>
          <cell r="H402" t="str">
            <v>647-748-2364</v>
          </cell>
          <cell r="I402" t="str">
            <v>Merceyjamil@hotmail.com</v>
          </cell>
          <cell r="J402" t="str">
            <v>3836 Bloor St W</v>
          </cell>
          <cell r="M402" t="str">
            <v xml:space="preserve">Toronto </v>
          </cell>
          <cell r="N402" t="str">
            <v xml:space="preserve">M9B 1L1 </v>
          </cell>
          <cell r="O402" t="str">
            <v>3836 Bloor St W</v>
          </cell>
          <cell r="R402" t="str">
            <v>3836 Bloor St W</v>
          </cell>
          <cell r="U402" t="str">
            <v xml:space="preserve">Toronto </v>
          </cell>
          <cell r="V402" t="str">
            <v xml:space="preserve">M9B 1L1 </v>
          </cell>
          <cell r="W402">
            <v>43375</v>
          </cell>
          <cell r="X402">
            <v>43375</v>
          </cell>
          <cell r="Y402">
            <v>43570</v>
          </cell>
          <cell r="Z402">
            <v>2019</v>
          </cell>
        </row>
        <row r="403">
          <cell r="C403" t="str">
            <v>TOR-BRI-108-00841</v>
          </cell>
          <cell r="E403" t="str">
            <v>Shamone</v>
          </cell>
          <cell r="F403" t="str">
            <v>Kiyo</v>
          </cell>
          <cell r="G403" t="str">
            <v>Elliott-Armstrong</v>
          </cell>
          <cell r="H403" t="str">
            <v>647-208-7240</v>
          </cell>
          <cell r="I403" t="str">
            <v>Fullstopcafeondundas@gmail.com</v>
          </cell>
          <cell r="J403" t="str">
            <v>2952 Dundas St W</v>
          </cell>
          <cell r="M403" t="str">
            <v xml:space="preserve">Toronto </v>
          </cell>
          <cell r="N403" t="str">
            <v xml:space="preserve">M6P 1Y8 </v>
          </cell>
          <cell r="O403" t="str">
            <v>2952 Dundas St W</v>
          </cell>
          <cell r="R403" t="str">
            <v>2952 Dundas St W</v>
          </cell>
          <cell r="U403" t="str">
            <v xml:space="preserve">Toronto </v>
          </cell>
          <cell r="V403" t="str">
            <v xml:space="preserve">M6P 1Y8 </v>
          </cell>
          <cell r="W403">
            <v>43524</v>
          </cell>
          <cell r="X403">
            <v>43524</v>
          </cell>
          <cell r="Y403">
            <v>43567</v>
          </cell>
          <cell r="Z403">
            <v>2019</v>
          </cell>
        </row>
        <row r="404">
          <cell r="C404" t="str">
            <v>TOR-BRI-108-00861</v>
          </cell>
          <cell r="E404" t="str">
            <v>Kupfert and Kim</v>
          </cell>
          <cell r="F404" t="str">
            <v>Nolan</v>
          </cell>
          <cell r="G404" t="str">
            <v>Fox</v>
          </cell>
          <cell r="H404" t="str">
            <v>416-601-1333</v>
          </cell>
          <cell r="I404" t="str">
            <v>bp@kupfertandkim.com</v>
          </cell>
          <cell r="J404" t="str">
            <v>181 Bay St</v>
          </cell>
          <cell r="K404" t="str">
            <v>Unit C10C</v>
          </cell>
          <cell r="M404" t="str">
            <v xml:space="preserve">Toronto </v>
          </cell>
          <cell r="N404" t="str">
            <v xml:space="preserve">M5J 2T9 </v>
          </cell>
          <cell r="O404" t="str">
            <v>181 Bay St</v>
          </cell>
          <cell r="R404" t="str">
            <v>181 Bay St</v>
          </cell>
          <cell r="S404" t="str">
            <v>Unit C10C</v>
          </cell>
          <cell r="U404" t="str">
            <v xml:space="preserve">Toronto </v>
          </cell>
          <cell r="V404" t="str">
            <v xml:space="preserve">M5J 2T9 </v>
          </cell>
          <cell r="W404">
            <v>43531</v>
          </cell>
          <cell r="X404">
            <v>43531</v>
          </cell>
          <cell r="Y404">
            <v>43572</v>
          </cell>
          <cell r="Z404">
            <v>2019</v>
          </cell>
        </row>
        <row r="405">
          <cell r="C405" t="str">
            <v>TOR-BRI-108-00871</v>
          </cell>
          <cell r="E405" t="str">
            <v>Jackson's Burger</v>
          </cell>
          <cell r="F405" t="str">
            <v>Mona</v>
          </cell>
          <cell r="G405" t="str">
            <v>Mehrani</v>
          </cell>
          <cell r="H405" t="str">
            <v>416-830-8444</v>
          </cell>
          <cell r="I405" t="str">
            <v>mona.mehrani@hotmail.com</v>
          </cell>
          <cell r="J405" t="str">
            <v>38 Elm St</v>
          </cell>
          <cell r="M405" t="str">
            <v xml:space="preserve">Toronto </v>
          </cell>
          <cell r="N405" t="str">
            <v xml:space="preserve">M5G 2K5 </v>
          </cell>
          <cell r="O405" t="str">
            <v>38 Elm St</v>
          </cell>
          <cell r="R405" t="str">
            <v>38 Elm St</v>
          </cell>
          <cell r="U405" t="str">
            <v xml:space="preserve">Toronto </v>
          </cell>
          <cell r="V405" t="str">
            <v xml:space="preserve">M5G 2K5 </v>
          </cell>
          <cell r="W405">
            <v>43535</v>
          </cell>
          <cell r="X405">
            <v>43535</v>
          </cell>
          <cell r="Y405">
            <v>43584</v>
          </cell>
          <cell r="Z405">
            <v>2019</v>
          </cell>
        </row>
        <row r="406">
          <cell r="C406" t="str">
            <v>TOR-BRI-108-00889</v>
          </cell>
          <cell r="E406" t="str">
            <v>Pizza Pastaways</v>
          </cell>
          <cell r="F406" t="str">
            <v>Minyoung</v>
          </cell>
          <cell r="G406" t="str">
            <v>Lee</v>
          </cell>
          <cell r="H406" t="str">
            <v>416-231-3333</v>
          </cell>
          <cell r="I406" t="str">
            <v>n/a</v>
          </cell>
          <cell r="J406" t="str">
            <v>3250 Bloor St W</v>
          </cell>
          <cell r="K406" t="str">
            <v>Unit FC4</v>
          </cell>
          <cell r="M406" t="str">
            <v xml:space="preserve">Toronto </v>
          </cell>
          <cell r="N406" t="str">
            <v xml:space="preserve">M8X 2X9 </v>
          </cell>
          <cell r="O406" t="str">
            <v>3250 Bloor St W</v>
          </cell>
          <cell r="R406" t="str">
            <v>3250 Bloor St W</v>
          </cell>
          <cell r="S406" t="str">
            <v>Unit FC4</v>
          </cell>
          <cell r="U406" t="str">
            <v xml:space="preserve">Toronto </v>
          </cell>
          <cell r="V406" t="str">
            <v xml:space="preserve">M8X 2X9 </v>
          </cell>
          <cell r="W406">
            <v>43543</v>
          </cell>
          <cell r="X406">
            <v>43543</v>
          </cell>
          <cell r="Y406">
            <v>43560</v>
          </cell>
          <cell r="Z406">
            <v>2019</v>
          </cell>
        </row>
        <row r="407">
          <cell r="C407" t="str">
            <v>TOR-BRI-108-00893</v>
          </cell>
          <cell r="E407" t="str">
            <v>The Hot House Restaurant</v>
          </cell>
          <cell r="F407" t="str">
            <v>Curt</v>
          </cell>
          <cell r="G407" t="str">
            <v>Hospedales</v>
          </cell>
          <cell r="H407" t="str">
            <v>416-366-7800</v>
          </cell>
          <cell r="I407" t="str">
            <v>Curt@hothouserestaurant.com</v>
          </cell>
          <cell r="J407" t="str">
            <v>35 Church St</v>
          </cell>
          <cell r="M407" t="str">
            <v xml:space="preserve">Toronto </v>
          </cell>
          <cell r="N407" t="str">
            <v xml:space="preserve">M5E 1T3 </v>
          </cell>
          <cell r="O407" t="str">
            <v>35 Church St</v>
          </cell>
          <cell r="R407" t="str">
            <v>35 Church St</v>
          </cell>
          <cell r="U407" t="str">
            <v xml:space="preserve">Toronto </v>
          </cell>
          <cell r="V407" t="str">
            <v xml:space="preserve">M5E 1T3 </v>
          </cell>
          <cell r="W407">
            <v>43544</v>
          </cell>
          <cell r="X407">
            <v>43544</v>
          </cell>
          <cell r="Y407">
            <v>43566</v>
          </cell>
          <cell r="Z407">
            <v>2019</v>
          </cell>
        </row>
        <row r="408">
          <cell r="C408" t="str">
            <v>TOR-BRI-108-00905</v>
          </cell>
          <cell r="E408" t="str">
            <v>Fast Fresh Foods</v>
          </cell>
          <cell r="F408" t="str">
            <v>Mouhanad</v>
          </cell>
          <cell r="G408" t="str">
            <v>Youssef</v>
          </cell>
          <cell r="H408" t="str">
            <v>416-786-8586</v>
          </cell>
          <cell r="I408" t="str">
            <v>Mouhanad.youssef@gmail.com</v>
          </cell>
          <cell r="J408" t="str">
            <v>88 Queens Quay W</v>
          </cell>
          <cell r="M408" t="str">
            <v xml:space="preserve">Toronto </v>
          </cell>
          <cell r="N408" t="str">
            <v xml:space="preserve">M5J 2N9 </v>
          </cell>
          <cell r="O408" t="str">
            <v>88 Queens Quay W</v>
          </cell>
          <cell r="R408" t="str">
            <v>88 Queens Quay W</v>
          </cell>
          <cell r="U408" t="str">
            <v xml:space="preserve">Toronto </v>
          </cell>
          <cell r="V408" t="str">
            <v xml:space="preserve">M5J 2N9 </v>
          </cell>
          <cell r="W408">
            <v>43549</v>
          </cell>
          <cell r="X408">
            <v>43549</v>
          </cell>
          <cell r="Y408">
            <v>43557</v>
          </cell>
          <cell r="Z408">
            <v>2019</v>
          </cell>
        </row>
        <row r="409">
          <cell r="C409" t="str">
            <v>TOR-BRI-108-00906</v>
          </cell>
          <cell r="E409" t="str">
            <v>Miku</v>
          </cell>
          <cell r="F409" t="str">
            <v>Anthony</v>
          </cell>
          <cell r="G409" t="str">
            <v>Yeung</v>
          </cell>
          <cell r="H409" t="str">
            <v>647-347-7347</v>
          </cell>
          <cell r="I409" t="str">
            <v>anthony@mikutoronto.com</v>
          </cell>
          <cell r="J409" t="str">
            <v>10 Bay St</v>
          </cell>
          <cell r="K409" t="str">
            <v>Unit 105</v>
          </cell>
          <cell r="M409" t="str">
            <v xml:space="preserve">Toronto </v>
          </cell>
          <cell r="N409" t="str">
            <v xml:space="preserve">M5J 2R8 </v>
          </cell>
          <cell r="O409" t="str">
            <v>10 Bay St</v>
          </cell>
          <cell r="R409" t="str">
            <v>10 Bay St</v>
          </cell>
          <cell r="S409" t="str">
            <v>Unit 105</v>
          </cell>
          <cell r="U409" t="str">
            <v xml:space="preserve">Toronto </v>
          </cell>
          <cell r="V409" t="str">
            <v xml:space="preserve">M5J 2R8 </v>
          </cell>
          <cell r="W409">
            <v>43549</v>
          </cell>
          <cell r="X409">
            <v>43549</v>
          </cell>
          <cell r="Y409">
            <v>43559</v>
          </cell>
          <cell r="Z409">
            <v>2019</v>
          </cell>
        </row>
        <row r="410">
          <cell r="C410" t="str">
            <v>TOR-BRI-108-00908</v>
          </cell>
          <cell r="E410" t="str">
            <v>Plancha</v>
          </cell>
          <cell r="F410" t="str">
            <v>Benny</v>
          </cell>
          <cell r="G410" t="str">
            <v>Cohen</v>
          </cell>
          <cell r="H410" t="str">
            <v>416-873-7469</v>
          </cell>
          <cell r="I410" t="str">
            <v>bennycohen60@gmail.com</v>
          </cell>
          <cell r="J410" t="str">
            <v>44 Victoria St</v>
          </cell>
          <cell r="K410" t="str">
            <v>Unit 101</v>
          </cell>
          <cell r="M410" t="str">
            <v xml:space="preserve">Toronto </v>
          </cell>
          <cell r="N410" t="str">
            <v xml:space="preserve">M5C 1Y2 </v>
          </cell>
          <cell r="O410" t="str">
            <v>44 Victoria St</v>
          </cell>
          <cell r="R410" t="str">
            <v>44 Victoria St</v>
          </cell>
          <cell r="S410" t="str">
            <v>Unit 101</v>
          </cell>
          <cell r="U410" t="str">
            <v xml:space="preserve">Toronto </v>
          </cell>
          <cell r="V410" t="str">
            <v xml:space="preserve">M5C 1Y2 </v>
          </cell>
          <cell r="W410">
            <v>43549</v>
          </cell>
          <cell r="X410">
            <v>43549</v>
          </cell>
          <cell r="Y410">
            <v>43563</v>
          </cell>
          <cell r="Z410">
            <v>2019</v>
          </cell>
        </row>
        <row r="411">
          <cell r="C411" t="str">
            <v>TOR-BRI-108-00909</v>
          </cell>
          <cell r="E411" t="str">
            <v>La Prep</v>
          </cell>
          <cell r="F411" t="str">
            <v>David</v>
          </cell>
          <cell r="G411" t="str">
            <v>Li</v>
          </cell>
          <cell r="H411" t="str">
            <v>647-351-3011</v>
          </cell>
          <cell r="I411" t="str">
            <v>20adelaide@laprep.com</v>
          </cell>
          <cell r="J411" t="str">
            <v>20 Adelaide St E</v>
          </cell>
          <cell r="M411" t="str">
            <v xml:space="preserve">Toronto </v>
          </cell>
          <cell r="N411" t="str">
            <v xml:space="preserve">M5C 2T6 </v>
          </cell>
          <cell r="O411" t="str">
            <v>20 Adelaide St E</v>
          </cell>
          <cell r="R411" t="str">
            <v>20 Adelaide St E</v>
          </cell>
          <cell r="U411" t="str">
            <v xml:space="preserve">Toronto </v>
          </cell>
          <cell r="V411" t="str">
            <v xml:space="preserve">M5C 2T6 </v>
          </cell>
          <cell r="W411">
            <v>43549</v>
          </cell>
          <cell r="X411">
            <v>43549</v>
          </cell>
          <cell r="Y411">
            <v>43558</v>
          </cell>
          <cell r="Z411">
            <v>2019</v>
          </cell>
        </row>
        <row r="412">
          <cell r="C412" t="str">
            <v>TOR-BRI-108-00910</v>
          </cell>
          <cell r="E412" t="str">
            <v>Quinn's Steakhouse &amp; Irish Bar</v>
          </cell>
          <cell r="F412" t="str">
            <v>Grainne</v>
          </cell>
          <cell r="G412" t="str">
            <v>O’Keeffe</v>
          </cell>
          <cell r="H412" t="str">
            <v>416-367-8466</v>
          </cell>
          <cell r="I412" t="str">
            <v>grainne@quinnssteakhouse.com</v>
          </cell>
          <cell r="J412" t="str">
            <v>96 Richmond St W</v>
          </cell>
          <cell r="M412" t="str">
            <v xml:space="preserve">Toronto </v>
          </cell>
          <cell r="N412" t="str">
            <v xml:space="preserve">M5H 2A3 </v>
          </cell>
          <cell r="O412" t="str">
            <v>96 Richmond St W</v>
          </cell>
          <cell r="R412" t="str">
            <v>96 Richmond St W</v>
          </cell>
          <cell r="U412" t="str">
            <v xml:space="preserve">Toronto </v>
          </cell>
          <cell r="V412" t="str">
            <v xml:space="preserve">M5H 2A3 </v>
          </cell>
          <cell r="W412">
            <v>43549</v>
          </cell>
          <cell r="X412">
            <v>43549</v>
          </cell>
          <cell r="Y412">
            <v>43558</v>
          </cell>
          <cell r="Z412">
            <v>2019</v>
          </cell>
        </row>
        <row r="413">
          <cell r="C413" t="str">
            <v>TOR-BRI-108-00911</v>
          </cell>
          <cell r="E413" t="str">
            <v>Rosalinda</v>
          </cell>
          <cell r="F413" t="str">
            <v>Victoria</v>
          </cell>
          <cell r="G413" t="str">
            <v>Blyth</v>
          </cell>
          <cell r="H413" t="str">
            <v>416-573-7185</v>
          </cell>
          <cell r="I413" t="str">
            <v>victoria@rosalindarestaurant.com</v>
          </cell>
          <cell r="J413" t="str">
            <v>133 Richmond St W</v>
          </cell>
          <cell r="K413" t="str">
            <v>Unit A</v>
          </cell>
          <cell r="M413" t="str">
            <v xml:space="preserve">Toronto </v>
          </cell>
          <cell r="N413" t="str">
            <v xml:space="preserve">M5H 2L3 </v>
          </cell>
          <cell r="O413" t="str">
            <v>133 Richmond St W</v>
          </cell>
          <cell r="R413" t="str">
            <v>133 Richmond St W</v>
          </cell>
          <cell r="S413" t="str">
            <v>Unit A</v>
          </cell>
          <cell r="U413" t="str">
            <v xml:space="preserve">Toronto </v>
          </cell>
          <cell r="V413" t="str">
            <v xml:space="preserve">M5H 2L3 </v>
          </cell>
          <cell r="W413">
            <v>43549</v>
          </cell>
          <cell r="X413">
            <v>43549</v>
          </cell>
          <cell r="Y413">
            <v>43557</v>
          </cell>
          <cell r="Z413">
            <v>2019</v>
          </cell>
        </row>
        <row r="414">
          <cell r="C414" t="str">
            <v>TOR-BRI-108-00912</v>
          </cell>
          <cell r="E414" t="str">
            <v>Montecito</v>
          </cell>
          <cell r="F414" t="str">
            <v>Thomas</v>
          </cell>
          <cell r="G414" t="str">
            <v>Bitove</v>
          </cell>
          <cell r="H414" t="str">
            <v>416-341-2399</v>
          </cell>
          <cell r="I414" t="str">
            <v>tom@bitove.com</v>
          </cell>
          <cell r="J414" t="str">
            <v>299 Adelaide St W</v>
          </cell>
          <cell r="M414" t="str">
            <v xml:space="preserve">Toronto </v>
          </cell>
          <cell r="N414" t="str">
            <v xml:space="preserve">M5V 1P7 </v>
          </cell>
          <cell r="O414" t="str">
            <v>299 Adelaide St W</v>
          </cell>
          <cell r="R414" t="str">
            <v>299 Adelaide St W</v>
          </cell>
          <cell r="U414" t="str">
            <v xml:space="preserve">Toronto </v>
          </cell>
          <cell r="V414" t="str">
            <v xml:space="preserve">M5V 1P7 </v>
          </cell>
          <cell r="W414">
            <v>43549</v>
          </cell>
          <cell r="X414">
            <v>43549</v>
          </cell>
          <cell r="Y414">
            <v>43557</v>
          </cell>
          <cell r="Z414">
            <v>2019</v>
          </cell>
        </row>
        <row r="415">
          <cell r="C415" t="str">
            <v>TOR-BRI-108-00914</v>
          </cell>
          <cell r="E415" t="str">
            <v>Global Cheese</v>
          </cell>
          <cell r="F415" t="str">
            <v>Rosemary</v>
          </cell>
          <cell r="G415" t="str">
            <v>DaSilva</v>
          </cell>
          <cell r="H415" t="str">
            <v>416-593-9251</v>
          </cell>
          <cell r="I415" t="str">
            <v>Globocheese@gmail.com</v>
          </cell>
          <cell r="J415" t="str">
            <v>74 Kensington Ave</v>
          </cell>
          <cell r="M415" t="str">
            <v xml:space="preserve">Toronto </v>
          </cell>
          <cell r="N415" t="str">
            <v xml:space="preserve">M5T 2K1 </v>
          </cell>
          <cell r="O415" t="str">
            <v>74 Kensington Ave</v>
          </cell>
          <cell r="R415" t="str">
            <v>74 Kensington Ave</v>
          </cell>
          <cell r="U415" t="str">
            <v xml:space="preserve">Toronto </v>
          </cell>
          <cell r="V415" t="str">
            <v xml:space="preserve">M5T 2K1 </v>
          </cell>
          <cell r="W415">
            <v>43550</v>
          </cell>
          <cell r="X415">
            <v>43550</v>
          </cell>
          <cell r="Y415">
            <v>43559</v>
          </cell>
          <cell r="Z415">
            <v>2019</v>
          </cell>
        </row>
        <row r="416">
          <cell r="C416" t="str">
            <v>TOR-BRI-108-00915</v>
          </cell>
          <cell r="E416" t="str">
            <v>Freshii</v>
          </cell>
          <cell r="F416" t="str">
            <v>Jason</v>
          </cell>
          <cell r="G416" t="str">
            <v>Lim</v>
          </cell>
          <cell r="H416" t="str">
            <v>416-825-5430</v>
          </cell>
          <cell r="I416" t="str">
            <v>Jason@freshii.com</v>
          </cell>
          <cell r="J416" t="str">
            <v>1250 Bay St</v>
          </cell>
          <cell r="K416" t="str">
            <v>Unit 2</v>
          </cell>
          <cell r="M416" t="str">
            <v xml:space="preserve">Toronto </v>
          </cell>
          <cell r="N416" t="str">
            <v xml:space="preserve">M5R 2A5 </v>
          </cell>
          <cell r="O416" t="str">
            <v>1250 Bay St</v>
          </cell>
          <cell r="R416" t="str">
            <v>1250 Bay St</v>
          </cell>
          <cell r="S416" t="str">
            <v>Unit 2</v>
          </cell>
          <cell r="U416" t="str">
            <v xml:space="preserve">Toronto </v>
          </cell>
          <cell r="V416" t="str">
            <v xml:space="preserve">M5R 2A5 </v>
          </cell>
          <cell r="W416">
            <v>43550</v>
          </cell>
          <cell r="X416">
            <v>43550</v>
          </cell>
          <cell r="Y416">
            <v>43557</v>
          </cell>
          <cell r="Z416">
            <v>2019</v>
          </cell>
        </row>
        <row r="417">
          <cell r="C417" t="str">
            <v>TOR-BRI-108-00916</v>
          </cell>
          <cell r="E417" t="str">
            <v>Sabai Sabai Kitchen and Bar</v>
          </cell>
          <cell r="F417" t="str">
            <v>Vivekka</v>
          </cell>
          <cell r="G417" t="str">
            <v>Pushpanathan</v>
          </cell>
          <cell r="H417" t="str">
            <v>647-226-3041</v>
          </cell>
          <cell r="I417" t="str">
            <v>vivekka@sabaisabaito.ca</v>
          </cell>
          <cell r="J417" t="str">
            <v>81A Bloor St E</v>
          </cell>
          <cell r="M417" t="str">
            <v xml:space="preserve">Toronto </v>
          </cell>
          <cell r="N417" t="str">
            <v xml:space="preserve">M4W 1A9 </v>
          </cell>
          <cell r="O417" t="str">
            <v>81A Bloor St E</v>
          </cell>
          <cell r="R417" t="str">
            <v>81A Bloor St E</v>
          </cell>
          <cell r="U417" t="str">
            <v xml:space="preserve">Toronto </v>
          </cell>
          <cell r="V417" t="str">
            <v xml:space="preserve">M4W 1A9 </v>
          </cell>
          <cell r="W417">
            <v>43550</v>
          </cell>
          <cell r="X417">
            <v>43550</v>
          </cell>
          <cell r="Y417">
            <v>43571</v>
          </cell>
          <cell r="Z417">
            <v>2019</v>
          </cell>
        </row>
        <row r="418">
          <cell r="C418" t="str">
            <v>TOR-BRI-108-00918</v>
          </cell>
          <cell r="E418" t="str">
            <v>The Fortunate Fox</v>
          </cell>
          <cell r="F418" t="str">
            <v>Callum</v>
          </cell>
          <cell r="G418" t="str">
            <v>Heald</v>
          </cell>
          <cell r="H418" t="str">
            <v>647-918-8127</v>
          </cell>
          <cell r="I418" t="str">
            <v>callum.heald@thefortunatefox.com</v>
          </cell>
          <cell r="J418" t="str">
            <v>280 Bloor St W</v>
          </cell>
          <cell r="M418" t="str">
            <v xml:space="preserve">Toronto </v>
          </cell>
          <cell r="N418" t="str">
            <v xml:space="preserve">M5S 1V8 </v>
          </cell>
          <cell r="O418" t="str">
            <v>280 Bloor St W</v>
          </cell>
          <cell r="R418" t="str">
            <v>280 Bloor St W</v>
          </cell>
          <cell r="U418" t="str">
            <v xml:space="preserve">Toronto </v>
          </cell>
          <cell r="V418" t="str">
            <v xml:space="preserve">M5S 1V8 </v>
          </cell>
          <cell r="W418">
            <v>43550</v>
          </cell>
          <cell r="X418">
            <v>43550</v>
          </cell>
          <cell r="Y418">
            <v>43564</v>
          </cell>
          <cell r="Z418">
            <v>2019</v>
          </cell>
        </row>
        <row r="419">
          <cell r="C419" t="str">
            <v>TOR-BRI-108-00923</v>
          </cell>
          <cell r="E419" t="str">
            <v>Uncle Mikey’s</v>
          </cell>
          <cell r="F419" t="str">
            <v>Mike</v>
          </cell>
          <cell r="G419" t="str">
            <v>Kim</v>
          </cell>
          <cell r="H419" t="str">
            <v>647-648-9153</v>
          </cell>
          <cell r="I419" t="str">
            <v>unclemikeysinc@gmail.com</v>
          </cell>
          <cell r="J419" t="str">
            <v>1597 Dundas St W</v>
          </cell>
          <cell r="M419" t="str">
            <v xml:space="preserve">Toronto </v>
          </cell>
          <cell r="N419" t="str">
            <v xml:space="preserve">M6K 1T9 </v>
          </cell>
          <cell r="O419" t="str">
            <v>1597 Dundas St W</v>
          </cell>
          <cell r="R419" t="str">
            <v>1597 Dundas St W</v>
          </cell>
          <cell r="U419" t="str">
            <v xml:space="preserve">Toronto </v>
          </cell>
          <cell r="V419" t="str">
            <v xml:space="preserve">M6K 1T9 </v>
          </cell>
          <cell r="W419">
            <v>43550</v>
          </cell>
          <cell r="X419">
            <v>43550</v>
          </cell>
          <cell r="Y419">
            <v>43578</v>
          </cell>
          <cell r="Z419">
            <v>2019</v>
          </cell>
        </row>
        <row r="420">
          <cell r="C420" t="str">
            <v>TOR-BRI-108-00925</v>
          </cell>
          <cell r="E420" t="str">
            <v>Smoke's Weinerie</v>
          </cell>
          <cell r="F420" t="str">
            <v>Jennifer</v>
          </cell>
          <cell r="G420" t="str">
            <v>Salazar</v>
          </cell>
          <cell r="H420" t="str">
            <v>416-993-8035</v>
          </cell>
          <cell r="I420" t="str">
            <v>jen@smokespoutinerie.com</v>
          </cell>
          <cell r="J420" t="str">
            <v>457 Spadina Ave</v>
          </cell>
          <cell r="M420" t="str">
            <v xml:space="preserve">Toronto </v>
          </cell>
          <cell r="N420" t="str">
            <v xml:space="preserve">M5S 2G7 </v>
          </cell>
          <cell r="O420" t="str">
            <v>457 Spadina Ave</v>
          </cell>
          <cell r="R420" t="str">
            <v>457 Spadina Ave</v>
          </cell>
          <cell r="U420" t="str">
            <v xml:space="preserve">Toronto </v>
          </cell>
          <cell r="V420" t="str">
            <v xml:space="preserve">M5S 2G7 </v>
          </cell>
          <cell r="W420">
            <v>43551</v>
          </cell>
          <cell r="X420">
            <v>43551</v>
          </cell>
          <cell r="Y420">
            <v>43558</v>
          </cell>
          <cell r="Z420">
            <v>2019</v>
          </cell>
        </row>
        <row r="421">
          <cell r="C421" t="str">
            <v>TOR-BRI-108-00927</v>
          </cell>
          <cell r="E421" t="str">
            <v>Gyubee Japanese Grill</v>
          </cell>
          <cell r="F421" t="str">
            <v>Jo</v>
          </cell>
          <cell r="G421" t="str">
            <v>Zhou</v>
          </cell>
          <cell r="H421" t="str">
            <v>416-836-3369</v>
          </cell>
          <cell r="I421" t="str">
            <v>gyubeetorontodt@hotmail.com</v>
          </cell>
          <cell r="J421" t="str">
            <v>335 Bloor St W</v>
          </cell>
          <cell r="M421" t="str">
            <v xml:space="preserve">Toronto </v>
          </cell>
          <cell r="N421" t="str">
            <v xml:space="preserve">M5S 1W7 </v>
          </cell>
          <cell r="O421" t="str">
            <v>335 Bloor St W</v>
          </cell>
          <cell r="R421" t="str">
            <v>335 Bloor St W</v>
          </cell>
          <cell r="U421" t="str">
            <v xml:space="preserve">Toronto </v>
          </cell>
          <cell r="V421" t="str">
            <v xml:space="preserve">M5S 1W7 </v>
          </cell>
          <cell r="W421">
            <v>43551</v>
          </cell>
          <cell r="X421">
            <v>43551</v>
          </cell>
          <cell r="Y421">
            <v>43556</v>
          </cell>
          <cell r="Z421">
            <v>2019</v>
          </cell>
        </row>
        <row r="422">
          <cell r="C422" t="str">
            <v>TOR-BRI-108-00930</v>
          </cell>
          <cell r="E422" t="str">
            <v>Madison Avenue Pub</v>
          </cell>
          <cell r="F422" t="str">
            <v>Jessica</v>
          </cell>
          <cell r="G422" t="str">
            <v>Buccella</v>
          </cell>
          <cell r="H422" t="str">
            <v>647-209-7434</v>
          </cell>
          <cell r="I422" t="str">
            <v>jess@madisonavenuepub.com</v>
          </cell>
          <cell r="J422" t="str">
            <v>14 Madison Ave</v>
          </cell>
          <cell r="M422" t="str">
            <v xml:space="preserve">Toronto </v>
          </cell>
          <cell r="N422" t="str">
            <v xml:space="preserve">M5R 2S1 </v>
          </cell>
          <cell r="O422" t="str">
            <v>14 Madison Ave</v>
          </cell>
          <cell r="R422" t="str">
            <v>14 Madison Ave</v>
          </cell>
          <cell r="U422" t="str">
            <v xml:space="preserve">Toronto </v>
          </cell>
          <cell r="V422" t="str">
            <v xml:space="preserve">M5R 2S1 </v>
          </cell>
          <cell r="W422">
            <v>43551</v>
          </cell>
          <cell r="X422">
            <v>43551</v>
          </cell>
          <cell r="Y422">
            <v>43563</v>
          </cell>
          <cell r="Z422">
            <v>2019</v>
          </cell>
        </row>
        <row r="423">
          <cell r="C423" t="str">
            <v>TOR-BRI-108-00931</v>
          </cell>
          <cell r="E423" t="str">
            <v>Liberty Noodle</v>
          </cell>
          <cell r="F423" t="str">
            <v>Arshad</v>
          </cell>
          <cell r="G423" t="str">
            <v>Merali</v>
          </cell>
          <cell r="H423" t="str">
            <v xml:space="preserve">416-252-1000 </v>
          </cell>
          <cell r="I423" t="str">
            <v>arshad@onemailbox.com</v>
          </cell>
          <cell r="J423" t="str">
            <v>220 Yonge St</v>
          </cell>
          <cell r="K423" t="str">
            <v>Unit F-17</v>
          </cell>
          <cell r="M423" t="str">
            <v xml:space="preserve">Toronto </v>
          </cell>
          <cell r="N423" t="str">
            <v xml:space="preserve">M5B 2H1 </v>
          </cell>
          <cell r="O423" t="str">
            <v>220 Yonge St</v>
          </cell>
          <cell r="R423" t="str">
            <v>220 Yonge St</v>
          </cell>
          <cell r="S423" t="str">
            <v>Unit F-17</v>
          </cell>
          <cell r="U423" t="str">
            <v xml:space="preserve">Toronto </v>
          </cell>
          <cell r="V423" t="str">
            <v xml:space="preserve">M5B 2H1 </v>
          </cell>
          <cell r="W423">
            <v>43552</v>
          </cell>
          <cell r="X423">
            <v>43552</v>
          </cell>
          <cell r="Y423">
            <v>43573</v>
          </cell>
          <cell r="Z423">
            <v>2019</v>
          </cell>
        </row>
        <row r="424">
          <cell r="C424" t="str">
            <v>TOR-BRI-108-00933</v>
          </cell>
          <cell r="E424" t="str">
            <v>Good Earth Coffeehouse</v>
          </cell>
          <cell r="F424" t="str">
            <v>Amyn</v>
          </cell>
          <cell r="G424" t="str">
            <v>Noorani</v>
          </cell>
          <cell r="H424" t="str">
            <v>403-510-8192</v>
          </cell>
          <cell r="I424" t="str">
            <v>nooranie@hotmail.com</v>
          </cell>
          <cell r="J424" t="str">
            <v>198 Jarvis St</v>
          </cell>
          <cell r="M424" t="str">
            <v xml:space="preserve">Toronto </v>
          </cell>
          <cell r="N424" t="str">
            <v xml:space="preserve">M5B 2B7 </v>
          </cell>
          <cell r="O424" t="str">
            <v>198 Jarvis St</v>
          </cell>
          <cell r="R424" t="str">
            <v>198 Jarvis St</v>
          </cell>
          <cell r="U424" t="str">
            <v xml:space="preserve">Toronto </v>
          </cell>
          <cell r="V424" t="str">
            <v xml:space="preserve">M5B 2B7 </v>
          </cell>
          <cell r="W424">
            <v>43552</v>
          </cell>
          <cell r="X424">
            <v>43552</v>
          </cell>
          <cell r="Y424">
            <v>43556</v>
          </cell>
          <cell r="Z424">
            <v>2019</v>
          </cell>
        </row>
        <row r="425">
          <cell r="C425" t="str">
            <v>TOR-BRI-108-00934</v>
          </cell>
          <cell r="E425" t="str">
            <v>Smoke’s Poutinerie</v>
          </cell>
          <cell r="F425" t="str">
            <v>Jennifer</v>
          </cell>
          <cell r="G425" t="str">
            <v>Salazar</v>
          </cell>
          <cell r="H425" t="str">
            <v>416-993-8035</v>
          </cell>
          <cell r="I425" t="str">
            <v>jen@smokespoutinerie.com</v>
          </cell>
          <cell r="J425" t="str">
            <v>203 Dundas St E</v>
          </cell>
          <cell r="M425" t="str">
            <v xml:space="preserve">Toronto </v>
          </cell>
          <cell r="N425" t="str">
            <v xml:space="preserve">M5A 1Z4 </v>
          </cell>
          <cell r="O425" t="str">
            <v>203 Dundas St E</v>
          </cell>
          <cell r="R425" t="str">
            <v>203 Dundas St E</v>
          </cell>
          <cell r="U425" t="str">
            <v xml:space="preserve">Toronto </v>
          </cell>
          <cell r="V425" t="str">
            <v xml:space="preserve">M5A 1Z4 </v>
          </cell>
          <cell r="W425">
            <v>43552</v>
          </cell>
          <cell r="X425">
            <v>43552</v>
          </cell>
          <cell r="Y425">
            <v>43558</v>
          </cell>
          <cell r="Z425">
            <v>2019</v>
          </cell>
        </row>
        <row r="426">
          <cell r="C426" t="str">
            <v>TOR-BRI-108-00935</v>
          </cell>
          <cell r="E426" t="str">
            <v>Papa John’s</v>
          </cell>
          <cell r="F426" t="str">
            <v>Gokul</v>
          </cell>
          <cell r="G426" t="str">
            <v>Balasingam</v>
          </cell>
          <cell r="H426" t="str">
            <v>647-469-0335</v>
          </cell>
          <cell r="I426" t="str">
            <v>gokulbalasingam18@gmail.com</v>
          </cell>
          <cell r="J426" t="str">
            <v>255 Dundas St E</v>
          </cell>
          <cell r="M426" t="str">
            <v xml:space="preserve">Toronto </v>
          </cell>
          <cell r="N426" t="str">
            <v xml:space="preserve">M5A 1Z7 </v>
          </cell>
          <cell r="O426" t="str">
            <v>255 Dundas St E</v>
          </cell>
          <cell r="R426" t="str">
            <v>255 Dundas St E</v>
          </cell>
          <cell r="U426" t="str">
            <v xml:space="preserve">Toronto </v>
          </cell>
          <cell r="V426" t="str">
            <v xml:space="preserve">M5A 1Z7 </v>
          </cell>
          <cell r="W426">
            <v>43552</v>
          </cell>
          <cell r="X426">
            <v>43552</v>
          </cell>
          <cell r="Y426">
            <v>43557</v>
          </cell>
          <cell r="Z426">
            <v>2019</v>
          </cell>
        </row>
        <row r="427">
          <cell r="C427" t="str">
            <v>TOR-BRI-108-00936</v>
          </cell>
          <cell r="E427" t="str">
            <v>Queen Anne</v>
          </cell>
          <cell r="F427" t="str">
            <v>Brad</v>
          </cell>
          <cell r="G427" t="str">
            <v>Rowe</v>
          </cell>
          <cell r="H427" t="str">
            <v>647-216-0533</v>
          </cell>
          <cell r="I427" t="str">
            <v>queenannepub287@gmail.com</v>
          </cell>
          <cell r="J427" t="str">
            <v>287 Richmond St W</v>
          </cell>
          <cell r="M427" t="str">
            <v xml:space="preserve">Toronto </v>
          </cell>
          <cell r="N427" t="str">
            <v xml:space="preserve">M5V 1X1 </v>
          </cell>
          <cell r="O427" t="str">
            <v>287 Richmond St W</v>
          </cell>
          <cell r="R427" t="str">
            <v>287 Richmond St W</v>
          </cell>
          <cell r="U427" t="str">
            <v xml:space="preserve">Toronto </v>
          </cell>
          <cell r="V427" t="str">
            <v xml:space="preserve">M5V 1X1 </v>
          </cell>
          <cell r="W427">
            <v>43552</v>
          </cell>
          <cell r="X427">
            <v>43552</v>
          </cell>
          <cell r="Y427">
            <v>43559</v>
          </cell>
          <cell r="Z427">
            <v>2019</v>
          </cell>
        </row>
        <row r="428">
          <cell r="C428" t="str">
            <v>TOR-BRI-108-00937</v>
          </cell>
          <cell r="E428" t="str">
            <v>Ricarda’s</v>
          </cell>
          <cell r="F428" t="str">
            <v>Chris</v>
          </cell>
          <cell r="G428" t="str">
            <v>Glaessel</v>
          </cell>
          <cell r="H428" t="str">
            <v>226-808-2527</v>
          </cell>
          <cell r="I428" t="str">
            <v>chris.glaessel@ricardas.com</v>
          </cell>
          <cell r="J428" t="str">
            <v>134 Peter St</v>
          </cell>
          <cell r="M428" t="str">
            <v xml:space="preserve">Toronto </v>
          </cell>
          <cell r="N428" t="str">
            <v xml:space="preserve">M5V 2H2 </v>
          </cell>
          <cell r="O428" t="str">
            <v>134 Peter St</v>
          </cell>
          <cell r="R428" t="str">
            <v>134 Peter St</v>
          </cell>
          <cell r="U428" t="str">
            <v xml:space="preserve">Toronto </v>
          </cell>
          <cell r="V428" t="str">
            <v xml:space="preserve">M5V 2H2 </v>
          </cell>
          <cell r="W428">
            <v>43552</v>
          </cell>
          <cell r="X428">
            <v>43552</v>
          </cell>
          <cell r="Y428">
            <v>43563</v>
          </cell>
          <cell r="Z428">
            <v>2019</v>
          </cell>
        </row>
        <row r="429">
          <cell r="C429" t="str">
            <v>TOR-BRI-108-00938</v>
          </cell>
          <cell r="E429" t="str">
            <v>Fusaro’s</v>
          </cell>
          <cell r="F429" t="str">
            <v>Pat</v>
          </cell>
          <cell r="G429" t="str">
            <v>Belsito</v>
          </cell>
          <cell r="H429" t="str">
            <v>416-662-8414</v>
          </cell>
          <cell r="I429" t="str">
            <v>fusaros@gmail.com</v>
          </cell>
          <cell r="J429" t="str">
            <v>147 Spadina Ave</v>
          </cell>
          <cell r="K429" t="str">
            <v>Unit 108</v>
          </cell>
          <cell r="M429" t="str">
            <v xml:space="preserve">Toronto </v>
          </cell>
          <cell r="N429" t="str">
            <v xml:space="preserve">M5V 2L7 </v>
          </cell>
          <cell r="O429" t="str">
            <v>147 Spadina Ave</v>
          </cell>
          <cell r="R429" t="str">
            <v>147 Spadina Ave</v>
          </cell>
          <cell r="S429" t="str">
            <v>Unit 108</v>
          </cell>
          <cell r="U429" t="str">
            <v xml:space="preserve">Toronto </v>
          </cell>
          <cell r="V429" t="str">
            <v xml:space="preserve">M5V 2L7 </v>
          </cell>
          <cell r="W429">
            <v>43552</v>
          </cell>
          <cell r="X429">
            <v>43552</v>
          </cell>
          <cell r="Y429">
            <v>43556</v>
          </cell>
          <cell r="Z429">
            <v>2019</v>
          </cell>
        </row>
        <row r="430">
          <cell r="C430" t="str">
            <v>TOR-BRI-108-00939</v>
          </cell>
          <cell r="E430" t="str">
            <v>Urban Herbivore</v>
          </cell>
          <cell r="F430" t="str">
            <v>Stephen</v>
          </cell>
          <cell r="G430" t="str">
            <v>Gardner</v>
          </cell>
          <cell r="H430" t="str">
            <v>416-875-6425</v>
          </cell>
          <cell r="I430" t="str">
            <v>stephengardner@outlook.com</v>
          </cell>
          <cell r="J430" t="str">
            <v>220 Yonge St</v>
          </cell>
          <cell r="K430" t="str">
            <v>Unit F18</v>
          </cell>
          <cell r="M430" t="str">
            <v xml:space="preserve">Toronto </v>
          </cell>
          <cell r="N430" t="str">
            <v xml:space="preserve">M5B 2H1 </v>
          </cell>
          <cell r="O430" t="str">
            <v>220 Yonge St</v>
          </cell>
          <cell r="R430" t="str">
            <v>220 Yonge St</v>
          </cell>
          <cell r="S430" t="str">
            <v>Unit F18</v>
          </cell>
          <cell r="U430" t="str">
            <v xml:space="preserve">Toronto </v>
          </cell>
          <cell r="V430" t="str">
            <v xml:space="preserve">M5B 2H1 </v>
          </cell>
          <cell r="W430">
            <v>43552</v>
          </cell>
          <cell r="X430">
            <v>43552</v>
          </cell>
          <cell r="Y430">
            <v>43559</v>
          </cell>
          <cell r="Z430">
            <v>2019</v>
          </cell>
        </row>
        <row r="431">
          <cell r="C431" t="str">
            <v>TOR-BRI-108-00940</v>
          </cell>
          <cell r="E431" t="str">
            <v>China Wok</v>
          </cell>
          <cell r="F431" t="str">
            <v>Jimmy</v>
          </cell>
          <cell r="G431" t="str">
            <v>Zhang</v>
          </cell>
          <cell r="H431" t="str">
            <v>416-886-0839</v>
          </cell>
          <cell r="I431" t="str">
            <v>zmj8888@hotmail.com</v>
          </cell>
          <cell r="J431" t="str">
            <v>199 Bay St</v>
          </cell>
          <cell r="K431" t="str">
            <v>Unit C152</v>
          </cell>
          <cell r="M431" t="str">
            <v xml:space="preserve">Toronto </v>
          </cell>
          <cell r="N431" t="str">
            <v xml:space="preserve">M5L 1E2 </v>
          </cell>
          <cell r="O431" t="str">
            <v>199 Bay St</v>
          </cell>
          <cell r="R431" t="str">
            <v>199 Bay St</v>
          </cell>
          <cell r="S431" t="str">
            <v>Unit C152</v>
          </cell>
          <cell r="U431" t="str">
            <v xml:space="preserve">Toronto </v>
          </cell>
          <cell r="V431" t="str">
            <v xml:space="preserve">M5L 1E2 </v>
          </cell>
          <cell r="W431">
            <v>43553</v>
          </cell>
          <cell r="X431">
            <v>43553</v>
          </cell>
          <cell r="Y431">
            <v>43559</v>
          </cell>
          <cell r="Z431">
            <v>2019</v>
          </cell>
        </row>
        <row r="432">
          <cell r="C432" t="str">
            <v>TOR-BRI-108-00941</v>
          </cell>
          <cell r="E432" t="str">
            <v>China Wok</v>
          </cell>
          <cell r="F432" t="str">
            <v>Jimmy</v>
          </cell>
          <cell r="G432" t="str">
            <v>Zhang</v>
          </cell>
          <cell r="H432" t="str">
            <v>416-886-0839</v>
          </cell>
          <cell r="I432" t="str">
            <v>Zmj8888@hotmail.com</v>
          </cell>
          <cell r="J432" t="str">
            <v>123 Queen St W</v>
          </cell>
          <cell r="K432" t="str">
            <v>Unit FC1</v>
          </cell>
          <cell r="M432" t="str">
            <v xml:space="preserve">Toronto </v>
          </cell>
          <cell r="N432" t="str">
            <v xml:space="preserve">M5H 3M9 </v>
          </cell>
          <cell r="O432" t="str">
            <v>123 Queen St W</v>
          </cell>
          <cell r="R432" t="str">
            <v>123 Queen St W</v>
          </cell>
          <cell r="S432" t="str">
            <v>Unit FC1</v>
          </cell>
          <cell r="U432" t="str">
            <v xml:space="preserve">Toronto </v>
          </cell>
          <cell r="V432" t="str">
            <v xml:space="preserve">M5H 3M9 </v>
          </cell>
          <cell r="W432">
            <v>43553</v>
          </cell>
          <cell r="X432">
            <v>43553</v>
          </cell>
          <cell r="Y432">
            <v>43558</v>
          </cell>
          <cell r="Z432">
            <v>2019</v>
          </cell>
        </row>
        <row r="433">
          <cell r="C433" t="str">
            <v>TOR-BRI-108-00942</v>
          </cell>
          <cell r="E433" t="str">
            <v>Shanghai 360</v>
          </cell>
          <cell r="F433" t="str">
            <v>Jimmy</v>
          </cell>
          <cell r="G433" t="str">
            <v>Zhang</v>
          </cell>
          <cell r="H433" t="str">
            <v>416-886-0839</v>
          </cell>
          <cell r="I433" t="str">
            <v>Zmj8888@hotmail.com</v>
          </cell>
          <cell r="J433" t="str">
            <v>120 Adelaide St W</v>
          </cell>
          <cell r="K433" t="str">
            <v>Unit CF5</v>
          </cell>
          <cell r="M433" t="str">
            <v xml:space="preserve">Toronto </v>
          </cell>
          <cell r="N433" t="str">
            <v xml:space="preserve">M5H 3P5 </v>
          </cell>
          <cell r="O433" t="str">
            <v>120 Adelaide St W</v>
          </cell>
          <cell r="R433" t="str">
            <v>120 Adelaide St W</v>
          </cell>
          <cell r="S433" t="str">
            <v>Unit CF5</v>
          </cell>
          <cell r="U433" t="str">
            <v xml:space="preserve">Toronto </v>
          </cell>
          <cell r="V433" t="str">
            <v xml:space="preserve">M5H 3P5 </v>
          </cell>
          <cell r="W433">
            <v>43553</v>
          </cell>
          <cell r="X433">
            <v>43553</v>
          </cell>
          <cell r="Y433">
            <v>43558</v>
          </cell>
          <cell r="Z433">
            <v>2019</v>
          </cell>
        </row>
        <row r="434">
          <cell r="C434" t="str">
            <v>TOR-BRI-108-00946</v>
          </cell>
          <cell r="E434" t="str">
            <v>Momofuku Noodle Bar</v>
          </cell>
          <cell r="F434" t="str">
            <v>Riley</v>
          </cell>
          <cell r="G434" t="str">
            <v>Krieger-Mercer</v>
          </cell>
          <cell r="H434" t="str">
            <v>416-895-1076</v>
          </cell>
          <cell r="I434" t="str">
            <v>rkriegermercer@momofuku.com</v>
          </cell>
          <cell r="J434" t="str">
            <v>190 University Ave</v>
          </cell>
          <cell r="M434" t="str">
            <v xml:space="preserve">Toronto </v>
          </cell>
          <cell r="N434" t="str">
            <v xml:space="preserve">M5H 0A3 </v>
          </cell>
          <cell r="O434" t="str">
            <v>190 University Ave</v>
          </cell>
          <cell r="R434" t="str">
            <v>190 University Ave</v>
          </cell>
          <cell r="U434" t="str">
            <v xml:space="preserve">Toronto </v>
          </cell>
          <cell r="V434" t="str">
            <v xml:space="preserve">M5H 0A3 </v>
          </cell>
          <cell r="W434">
            <v>43553</v>
          </cell>
          <cell r="X434">
            <v>43553</v>
          </cell>
          <cell r="Y434">
            <v>43563</v>
          </cell>
          <cell r="Z434">
            <v>2019</v>
          </cell>
        </row>
        <row r="435">
          <cell r="C435" t="str">
            <v>TOR-BRI-108-00950</v>
          </cell>
          <cell r="E435" t="str">
            <v>Golden Thai Restaurant</v>
          </cell>
          <cell r="F435" t="str">
            <v>Kiem</v>
          </cell>
          <cell r="G435" t="str">
            <v xml:space="preserve">Dhung </v>
          </cell>
          <cell r="H435" t="str">
            <v>647-897-7716</v>
          </cell>
          <cell r="I435" t="str">
            <v>kmlgtg@gmail.com</v>
          </cell>
          <cell r="J435" t="str">
            <v>105 Church St</v>
          </cell>
          <cell r="M435" t="str">
            <v xml:space="preserve">Toronto </v>
          </cell>
          <cell r="N435" t="str">
            <v xml:space="preserve">M5C 2G3 </v>
          </cell>
          <cell r="O435" t="str">
            <v>105 Church St</v>
          </cell>
          <cell r="R435" t="str">
            <v>105 Church St</v>
          </cell>
          <cell r="U435" t="str">
            <v xml:space="preserve">Toronto </v>
          </cell>
          <cell r="V435" t="str">
            <v xml:space="preserve">M5C 2G3 </v>
          </cell>
          <cell r="W435">
            <v>43553</v>
          </cell>
          <cell r="X435">
            <v>43553</v>
          </cell>
          <cell r="Y435">
            <v>43565</v>
          </cell>
          <cell r="Z435">
            <v>2019</v>
          </cell>
        </row>
        <row r="436">
          <cell r="C436" t="str">
            <v>TOR-BRI-108-00951</v>
          </cell>
          <cell r="E436" t="str">
            <v>Bar Isabel</v>
          </cell>
          <cell r="F436" t="str">
            <v>Alessandro</v>
          </cell>
          <cell r="G436" t="str">
            <v>Pietropaolo</v>
          </cell>
          <cell r="H436" t="str">
            <v>647-878-2491</v>
          </cell>
          <cell r="I436" t="str">
            <v>alessandro@barisabel.com</v>
          </cell>
          <cell r="J436" t="str">
            <v>797 College St</v>
          </cell>
          <cell r="M436" t="str">
            <v xml:space="preserve">Toronto </v>
          </cell>
          <cell r="N436" t="str">
            <v xml:space="preserve">M6J 1C7 </v>
          </cell>
          <cell r="O436" t="str">
            <v>797 College St</v>
          </cell>
          <cell r="R436" t="str">
            <v>797 College St</v>
          </cell>
          <cell r="U436" t="str">
            <v xml:space="preserve">Toronto </v>
          </cell>
          <cell r="V436" t="str">
            <v xml:space="preserve">M6J 1C7 </v>
          </cell>
          <cell r="W436">
            <v>43553</v>
          </cell>
          <cell r="X436">
            <v>43553</v>
          </cell>
          <cell r="Y436">
            <v>43566</v>
          </cell>
          <cell r="Z436">
            <v>2019</v>
          </cell>
        </row>
        <row r="437">
          <cell r="C437" t="str">
            <v>TOR-BRI-108-00953</v>
          </cell>
          <cell r="E437" t="str">
            <v>Bar Raval</v>
          </cell>
          <cell r="F437" t="str">
            <v>Hailey</v>
          </cell>
          <cell r="G437" t="str">
            <v>Burke</v>
          </cell>
          <cell r="H437" t="str">
            <v>437-345-1938</v>
          </cell>
          <cell r="I437" t="str">
            <v>Hailey@thisisbarraval.com</v>
          </cell>
          <cell r="J437" t="str">
            <v>505 College St</v>
          </cell>
          <cell r="M437" t="str">
            <v xml:space="preserve">Toronto </v>
          </cell>
          <cell r="N437" t="str">
            <v xml:space="preserve">M6J 2J3 </v>
          </cell>
          <cell r="O437" t="str">
            <v>505 College St</v>
          </cell>
          <cell r="R437" t="str">
            <v>505 College St</v>
          </cell>
          <cell r="U437" t="str">
            <v xml:space="preserve">Toronto </v>
          </cell>
          <cell r="V437" t="str">
            <v xml:space="preserve">M6J 2J3 </v>
          </cell>
          <cell r="W437">
            <v>43555</v>
          </cell>
          <cell r="X437">
            <v>43555</v>
          </cell>
          <cell r="Y437">
            <v>43560</v>
          </cell>
          <cell r="Z437">
            <v>2019</v>
          </cell>
        </row>
        <row r="438">
          <cell r="C438" t="str">
            <v>TOR-BRI-108-00957</v>
          </cell>
          <cell r="E438" t="str">
            <v>The Senator</v>
          </cell>
          <cell r="F438" t="str">
            <v>Anne</v>
          </cell>
          <cell r="G438" t="str">
            <v>Hollyer</v>
          </cell>
          <cell r="H438" t="str">
            <v>416-364-7517</v>
          </cell>
          <cell r="I438" t="str">
            <v>senatorrestaurant@rogers.com</v>
          </cell>
          <cell r="J438" t="str">
            <v>249 Victoria St</v>
          </cell>
          <cell r="M438" t="str">
            <v xml:space="preserve">Toronto </v>
          </cell>
          <cell r="N438" t="str">
            <v xml:space="preserve">M5B 1T8 </v>
          </cell>
          <cell r="O438" t="str">
            <v>249 Victoria St</v>
          </cell>
          <cell r="R438" t="str">
            <v>249 Victoria St</v>
          </cell>
          <cell r="U438" t="str">
            <v xml:space="preserve">Toronto </v>
          </cell>
          <cell r="V438" t="str">
            <v xml:space="preserve">M5B 1T8 </v>
          </cell>
          <cell r="W438">
            <v>43552</v>
          </cell>
          <cell r="X438">
            <v>43552</v>
          </cell>
          <cell r="Y438">
            <v>43577</v>
          </cell>
          <cell r="Z438">
            <v>2019</v>
          </cell>
        </row>
        <row r="439">
          <cell r="C439" t="str">
            <v>TOR-BRI-108-00958</v>
          </cell>
          <cell r="E439" t="str">
            <v>Subway</v>
          </cell>
          <cell r="F439" t="str">
            <v>Atul</v>
          </cell>
          <cell r="G439" t="str">
            <v>Dhadwal</v>
          </cell>
          <cell r="H439" t="str">
            <v>416-456-6400</v>
          </cell>
          <cell r="I439" t="str">
            <v>259subwayking@gmail.com</v>
          </cell>
          <cell r="J439" t="str">
            <v xml:space="preserve">259 King St E </v>
          </cell>
          <cell r="M439" t="str">
            <v xml:space="preserve">Toronto </v>
          </cell>
          <cell r="N439" t="str">
            <v xml:space="preserve">M5A 1K2 </v>
          </cell>
          <cell r="O439" t="str">
            <v xml:space="preserve">259 King St E </v>
          </cell>
          <cell r="R439" t="str">
            <v xml:space="preserve">259 King St E </v>
          </cell>
          <cell r="U439" t="str">
            <v xml:space="preserve">Toronto </v>
          </cell>
          <cell r="V439" t="str">
            <v xml:space="preserve">M5A 1K2 </v>
          </cell>
          <cell r="W439">
            <v>43553</v>
          </cell>
          <cell r="X439">
            <v>43553</v>
          </cell>
          <cell r="Y439">
            <v>43558</v>
          </cell>
          <cell r="Z439">
            <v>2019</v>
          </cell>
        </row>
        <row r="440">
          <cell r="C440" t="str">
            <v>TOR-BRI-108-00959</v>
          </cell>
          <cell r="E440" t="str">
            <v>Fusaros</v>
          </cell>
          <cell r="F440" t="str">
            <v>Pat</v>
          </cell>
          <cell r="G440" t="str">
            <v>Belsito</v>
          </cell>
          <cell r="H440" t="str">
            <v>416-662-8414</v>
          </cell>
          <cell r="I440" t="str">
            <v>Fusaros@gmail.com</v>
          </cell>
          <cell r="J440" t="str">
            <v xml:space="preserve">294 Richmond St E </v>
          </cell>
          <cell r="K440" t="str">
            <v>Unit R1</v>
          </cell>
          <cell r="M440" t="str">
            <v xml:space="preserve">Toronto </v>
          </cell>
          <cell r="N440" t="str">
            <v xml:space="preserve">M5A 1P5 </v>
          </cell>
          <cell r="O440" t="str">
            <v xml:space="preserve">294 Richmond St E </v>
          </cell>
          <cell r="R440" t="str">
            <v xml:space="preserve">294 Richmond St E </v>
          </cell>
          <cell r="S440" t="str">
            <v>Unit R1</v>
          </cell>
          <cell r="U440" t="str">
            <v xml:space="preserve">Toronto </v>
          </cell>
          <cell r="V440" t="str">
            <v xml:space="preserve">M5A 1P5 </v>
          </cell>
          <cell r="W440">
            <v>43553</v>
          </cell>
          <cell r="X440">
            <v>43553</v>
          </cell>
          <cell r="Y440">
            <v>43560</v>
          </cell>
          <cell r="Z440">
            <v>2019</v>
          </cell>
        </row>
        <row r="441">
          <cell r="C441" t="str">
            <v>TOR-BRI-108-00960</v>
          </cell>
          <cell r="E441" t="str">
            <v>Smoke’s Poutinerie</v>
          </cell>
          <cell r="F441" t="str">
            <v>Jennifer</v>
          </cell>
          <cell r="G441" t="str">
            <v>Salazar</v>
          </cell>
          <cell r="H441" t="str">
            <v>416-993-8035</v>
          </cell>
          <cell r="I441" t="str">
            <v>jen@smokespoutinerie.com</v>
          </cell>
          <cell r="J441" t="str">
            <v>578 Queen St W</v>
          </cell>
          <cell r="M441" t="str">
            <v xml:space="preserve">Toronto </v>
          </cell>
          <cell r="N441" t="str">
            <v xml:space="preserve">M5V 2B5 </v>
          </cell>
          <cell r="O441" t="str">
            <v>578 Queen St W</v>
          </cell>
          <cell r="R441" t="str">
            <v>578 Queen St W</v>
          </cell>
          <cell r="U441" t="str">
            <v xml:space="preserve">Toronto </v>
          </cell>
          <cell r="V441" t="str">
            <v xml:space="preserve">M5V 2B5 </v>
          </cell>
          <cell r="W441">
            <v>43551</v>
          </cell>
          <cell r="X441">
            <v>43551</v>
          </cell>
          <cell r="Y441">
            <v>43559</v>
          </cell>
          <cell r="Z441">
            <v>2019</v>
          </cell>
        </row>
        <row r="442">
          <cell r="C442" t="str">
            <v>TOR-BRI-108-00961</v>
          </cell>
          <cell r="E442" t="str">
            <v>Jazz Bistro</v>
          </cell>
          <cell r="F442" t="str">
            <v>Sybil</v>
          </cell>
          <cell r="G442" t="str">
            <v>Walker</v>
          </cell>
          <cell r="H442" t="str">
            <v>416-923-5662</v>
          </cell>
          <cell r="I442" t="str">
            <v>sybil@jazzbistro.ca</v>
          </cell>
          <cell r="J442" t="str">
            <v>251 Victoria St</v>
          </cell>
          <cell r="M442" t="str">
            <v xml:space="preserve">Toronto </v>
          </cell>
          <cell r="N442" t="str">
            <v xml:space="preserve">M5B 1T8 </v>
          </cell>
          <cell r="O442" t="str">
            <v>251 Victoria St</v>
          </cell>
          <cell r="R442" t="str">
            <v>251 Victoria St</v>
          </cell>
          <cell r="U442" t="str">
            <v xml:space="preserve">Toronto </v>
          </cell>
          <cell r="V442" t="str">
            <v xml:space="preserve">M5B 1T8 </v>
          </cell>
          <cell r="W442">
            <v>43552</v>
          </cell>
          <cell r="X442">
            <v>43552</v>
          </cell>
          <cell r="Y442">
            <v>43557</v>
          </cell>
          <cell r="Z442">
            <v>2019</v>
          </cell>
        </row>
        <row r="443">
          <cell r="C443" t="str">
            <v>TOR-BRI-108-00962</v>
          </cell>
          <cell r="E443" t="str">
            <v>Fran’s Restaurant</v>
          </cell>
          <cell r="F443" t="str">
            <v>Peter</v>
          </cell>
          <cell r="G443" t="str">
            <v xml:space="preserve">Kang </v>
          </cell>
          <cell r="H443" t="str">
            <v>416-602-4626</v>
          </cell>
          <cell r="I443" t="str">
            <v>peter@fransrestaurant.com</v>
          </cell>
          <cell r="J443" t="str">
            <v>200 Victoria St</v>
          </cell>
          <cell r="M443" t="str">
            <v xml:space="preserve">Toronto </v>
          </cell>
          <cell r="N443" t="str">
            <v xml:space="preserve">M5B 2H8 </v>
          </cell>
          <cell r="O443" t="str">
            <v>200 Victoria St</v>
          </cell>
          <cell r="R443" t="str">
            <v>200 Victoria St</v>
          </cell>
          <cell r="U443" t="str">
            <v xml:space="preserve">Toronto </v>
          </cell>
          <cell r="V443" t="str">
            <v xml:space="preserve">M5B 2H8 </v>
          </cell>
          <cell r="W443">
            <v>43552</v>
          </cell>
          <cell r="X443">
            <v>43552</v>
          </cell>
          <cell r="Y443">
            <v>43557</v>
          </cell>
          <cell r="Z443">
            <v>2019</v>
          </cell>
        </row>
        <row r="444">
          <cell r="C444" t="str">
            <v>TOR-BRI-108-00963</v>
          </cell>
          <cell r="E444" t="str">
            <v>Smoke’s Poutinerie</v>
          </cell>
          <cell r="F444" t="str">
            <v>Jennifer</v>
          </cell>
          <cell r="G444" t="str">
            <v>Salazar</v>
          </cell>
          <cell r="H444" t="str">
            <v>416-993-8035</v>
          </cell>
          <cell r="I444" t="str">
            <v>Jen@smokespoutinerie.com</v>
          </cell>
          <cell r="J444" t="str">
            <v>218 Adelaide St W</v>
          </cell>
          <cell r="K444" t="str">
            <v>2nd Floor</v>
          </cell>
          <cell r="M444" t="str">
            <v xml:space="preserve">Toronto </v>
          </cell>
          <cell r="N444" t="str">
            <v xml:space="preserve">M5H 1W7 </v>
          </cell>
          <cell r="O444" t="str">
            <v>218 Adelaide St W</v>
          </cell>
          <cell r="R444" t="str">
            <v>218 Adelaide St W</v>
          </cell>
          <cell r="S444" t="str">
            <v>2nd Floor</v>
          </cell>
          <cell r="U444" t="str">
            <v xml:space="preserve">Toronto </v>
          </cell>
          <cell r="V444" t="str">
            <v xml:space="preserve">M5H 1W7 </v>
          </cell>
          <cell r="W444">
            <v>43551</v>
          </cell>
          <cell r="X444">
            <v>43551</v>
          </cell>
          <cell r="Y444">
            <v>43558</v>
          </cell>
          <cell r="Z444">
            <v>2019</v>
          </cell>
        </row>
        <row r="445">
          <cell r="C445" t="str">
            <v>TOR-BRI-108-00964</v>
          </cell>
          <cell r="E445" t="str">
            <v>Fast Fresh Foods</v>
          </cell>
          <cell r="F445" t="str">
            <v>Ben</v>
          </cell>
          <cell r="G445" t="str">
            <v>Geddes</v>
          </cell>
          <cell r="H445" t="str">
            <v>416-890-4176</v>
          </cell>
          <cell r="I445" t="str">
            <v>bg@fastfreshfoods.ca</v>
          </cell>
          <cell r="J445" t="str">
            <v>79 Yonge St</v>
          </cell>
          <cell r="M445" t="str">
            <v xml:space="preserve">Toronto </v>
          </cell>
          <cell r="N445" t="str">
            <v xml:space="preserve">M5C 1S8 </v>
          </cell>
          <cell r="O445" t="str">
            <v>79 Yonge St</v>
          </cell>
          <cell r="R445" t="str">
            <v>79 Yonge St</v>
          </cell>
          <cell r="U445" t="str">
            <v xml:space="preserve">Toronto </v>
          </cell>
          <cell r="V445" t="str">
            <v xml:space="preserve">M5C 1S8 </v>
          </cell>
          <cell r="W445">
            <v>43549</v>
          </cell>
          <cell r="X445">
            <v>43549</v>
          </cell>
          <cell r="Y445">
            <v>43560</v>
          </cell>
          <cell r="Z445">
            <v>2019</v>
          </cell>
        </row>
        <row r="446">
          <cell r="C446" t="str">
            <v>TOR-BRI-108-00965</v>
          </cell>
          <cell r="E446" t="str">
            <v>Wallflower</v>
          </cell>
          <cell r="F446" t="str">
            <v>Jane</v>
          </cell>
          <cell r="G446" t="str">
            <v>Ferriss</v>
          </cell>
          <cell r="H446" t="str">
            <v>416-402-3996</v>
          </cell>
          <cell r="I446" t="str">
            <v>jferriss17@yahoo.com</v>
          </cell>
          <cell r="J446" t="str">
            <v>1665 Dundas St W</v>
          </cell>
          <cell r="M446" t="str">
            <v xml:space="preserve">Toronto </v>
          </cell>
          <cell r="N446" t="str">
            <v xml:space="preserve">M6K 1V2 </v>
          </cell>
          <cell r="O446" t="str">
            <v>1665 Dundas St W</v>
          </cell>
          <cell r="R446" t="str">
            <v>1665 Dundas St W</v>
          </cell>
          <cell r="U446" t="str">
            <v xml:space="preserve">Toronto </v>
          </cell>
          <cell r="V446" t="str">
            <v xml:space="preserve">M6K 1V2 </v>
          </cell>
          <cell r="W446">
            <v>43538</v>
          </cell>
          <cell r="X446">
            <v>43538</v>
          </cell>
          <cell r="Y446">
            <v>43567</v>
          </cell>
          <cell r="Z446">
            <v>2019</v>
          </cell>
        </row>
        <row r="447">
          <cell r="C447" t="str">
            <v>TOR-BRI-109-00363</v>
          </cell>
          <cell r="E447" t="str">
            <v>Celebrations Banquet Hall</v>
          </cell>
          <cell r="F447" t="str">
            <v>Mahalingam</v>
          </cell>
          <cell r="G447" t="str">
            <v>Piras</v>
          </cell>
          <cell r="H447" t="str">
            <v>416-759-7772</v>
          </cell>
          <cell r="I447" t="str">
            <v>celebrationsbanquethall@gmail.com</v>
          </cell>
          <cell r="J447" t="str">
            <v>174 Bartley Dr</v>
          </cell>
          <cell r="M447" t="str">
            <v xml:space="preserve">Toronto </v>
          </cell>
          <cell r="N447" t="str">
            <v xml:space="preserve">M4A 1E1 </v>
          </cell>
          <cell r="O447" t="str">
            <v>174 Bartley Dr</v>
          </cell>
          <cell r="R447" t="str">
            <v>174 Bartley Dr</v>
          </cell>
          <cell r="U447" t="str">
            <v xml:space="preserve">Toronto </v>
          </cell>
          <cell r="V447" t="str">
            <v xml:space="preserve">M4A 1E1 </v>
          </cell>
          <cell r="W447">
            <v>43545</v>
          </cell>
          <cell r="X447">
            <v>43545</v>
          </cell>
          <cell r="Y447">
            <v>43556</v>
          </cell>
          <cell r="Z447">
            <v>2019</v>
          </cell>
        </row>
        <row r="448">
          <cell r="C448" t="str">
            <v>TOR-BRI-109-00365</v>
          </cell>
          <cell r="E448" t="str">
            <v>Trius and Aim Bistro</v>
          </cell>
          <cell r="F448" t="str">
            <v>Daniel</v>
          </cell>
          <cell r="G448" t="str">
            <v>Ansu</v>
          </cell>
          <cell r="H448" t="str">
            <v>647-351-2700</v>
          </cell>
          <cell r="I448" t="str">
            <v>eat@triusandaim.com</v>
          </cell>
          <cell r="J448" t="str">
            <v>270 Brown's Line</v>
          </cell>
          <cell r="M448" t="str">
            <v xml:space="preserve">Toronto </v>
          </cell>
          <cell r="N448" t="str">
            <v xml:space="preserve">M8W 3T5 </v>
          </cell>
          <cell r="O448" t="str">
            <v>270 Brown's Line</v>
          </cell>
          <cell r="R448" t="str">
            <v>270 Brown's Line</v>
          </cell>
          <cell r="U448" t="str">
            <v xml:space="preserve">Toronto </v>
          </cell>
          <cell r="V448" t="str">
            <v xml:space="preserve">M8W 3T5 </v>
          </cell>
          <cell r="W448">
            <v>43546</v>
          </cell>
          <cell r="X448">
            <v>43546</v>
          </cell>
          <cell r="Y448">
            <v>43556</v>
          </cell>
          <cell r="Z448">
            <v>2019</v>
          </cell>
        </row>
        <row r="449">
          <cell r="C449" t="str">
            <v>TOR-BRI-112-00307</v>
          </cell>
          <cell r="E449" t="str">
            <v>Kasa Moto</v>
          </cell>
          <cell r="F449" t="str">
            <v>Vito</v>
          </cell>
          <cell r="G449" t="str">
            <v>Cristiano</v>
          </cell>
          <cell r="H449" t="str">
            <v>514-293-8902</v>
          </cell>
          <cell r="I449" t="str">
            <v>vito.cristiano@chasehg.com</v>
          </cell>
          <cell r="J449" t="str">
            <v>115 Yorkville Ave</v>
          </cell>
          <cell r="M449" t="str">
            <v xml:space="preserve">Toronto </v>
          </cell>
          <cell r="N449" t="str">
            <v xml:space="preserve">M4W 1C1 </v>
          </cell>
          <cell r="O449" t="str">
            <v>115 Yorkville Ave</v>
          </cell>
          <cell r="R449" t="str">
            <v>115 Yorkville Ave</v>
          </cell>
          <cell r="U449" t="str">
            <v xml:space="preserve">Toronto </v>
          </cell>
          <cell r="V449" t="str">
            <v xml:space="preserve">M4W 1C1 </v>
          </cell>
          <cell r="W449">
            <v>43438</v>
          </cell>
          <cell r="X449">
            <v>43438</v>
          </cell>
          <cell r="Y449">
            <v>43560</v>
          </cell>
          <cell r="Z449">
            <v>2019</v>
          </cell>
        </row>
        <row r="450">
          <cell r="C450" t="str">
            <v>TOR-BRI-112-00447</v>
          </cell>
          <cell r="E450" t="str">
            <v>The Eglinton Grand</v>
          </cell>
          <cell r="F450" t="str">
            <v>Joseph</v>
          </cell>
          <cell r="G450" t="str">
            <v>Cosentino</v>
          </cell>
          <cell r="H450" t="str">
            <v>416-485-5900 x 405</v>
          </cell>
          <cell r="I450" t="str">
            <v>josephc@dheg.ca</v>
          </cell>
          <cell r="J450" t="str">
            <v>400 Eglinton Ave W</v>
          </cell>
          <cell r="M450" t="str">
            <v xml:space="preserve">Toronto </v>
          </cell>
          <cell r="N450" t="str">
            <v xml:space="preserve">M5N 1A2 </v>
          </cell>
          <cell r="O450" t="str">
            <v>400 Eglinton Ave W</v>
          </cell>
          <cell r="R450" t="str">
            <v>400 Eglinton Ave W</v>
          </cell>
          <cell r="U450" t="str">
            <v xml:space="preserve">Toronto </v>
          </cell>
          <cell r="V450" t="str">
            <v xml:space="preserve">M5N 1A2 </v>
          </cell>
          <cell r="W450">
            <v>43539</v>
          </cell>
          <cell r="X450">
            <v>43539</v>
          </cell>
          <cell r="Y450">
            <v>43558</v>
          </cell>
          <cell r="Z450">
            <v>2019</v>
          </cell>
        </row>
        <row r="451">
          <cell r="C451" t="str">
            <v>TOR-BRI-112-00454</v>
          </cell>
          <cell r="E451" t="str">
            <v>Michel's Bakery Cafe</v>
          </cell>
          <cell r="F451" t="str">
            <v>Anurag</v>
          </cell>
          <cell r="G451" t="str">
            <v>Sherma</v>
          </cell>
          <cell r="H451" t="str">
            <v>647-739-7333</v>
          </cell>
          <cell r="I451" t="str">
            <v>michelsyorkdalemall@gmail.com</v>
          </cell>
          <cell r="J451" t="str">
            <v>3401 Dufferin St</v>
          </cell>
          <cell r="M451" t="str">
            <v xml:space="preserve">Toronto </v>
          </cell>
          <cell r="N451" t="str">
            <v xml:space="preserve">M6A 2T9 </v>
          </cell>
          <cell r="O451" t="str">
            <v>3401 Dufferin St</v>
          </cell>
          <cell r="R451" t="str">
            <v>3401 Dufferin St</v>
          </cell>
          <cell r="U451" t="str">
            <v xml:space="preserve">Toronto </v>
          </cell>
          <cell r="V451" t="str">
            <v xml:space="preserve">M6A 2T9 </v>
          </cell>
          <cell r="W451">
            <v>43546</v>
          </cell>
          <cell r="X451">
            <v>43546</v>
          </cell>
          <cell r="Y451">
            <v>43557</v>
          </cell>
          <cell r="Z451">
            <v>2019</v>
          </cell>
        </row>
        <row r="452">
          <cell r="C452" t="str">
            <v>TOR-BRI-112-00461</v>
          </cell>
          <cell r="E452" t="str">
            <v>Fran’s Restaurant and Bar</v>
          </cell>
          <cell r="F452" t="str">
            <v>Stan</v>
          </cell>
          <cell r="G452" t="str">
            <v>Jeong</v>
          </cell>
          <cell r="H452" t="str">
            <v>416-923-9867</v>
          </cell>
          <cell r="I452" t="str">
            <v>stan@fransrestaurant.com</v>
          </cell>
          <cell r="J452" t="str">
            <v>20 College St</v>
          </cell>
          <cell r="M452" t="str">
            <v xml:space="preserve">Toronto </v>
          </cell>
          <cell r="N452" t="str">
            <v xml:space="preserve">M5G 1K2 </v>
          </cell>
          <cell r="O452" t="str">
            <v>20 College St</v>
          </cell>
          <cell r="R452" t="str">
            <v>20 College St</v>
          </cell>
          <cell r="U452" t="str">
            <v xml:space="preserve">Toronto </v>
          </cell>
          <cell r="V452" t="str">
            <v xml:space="preserve">M5G 1K2 </v>
          </cell>
          <cell r="W452">
            <v>43550</v>
          </cell>
          <cell r="X452">
            <v>43550</v>
          </cell>
          <cell r="Y452">
            <v>43563</v>
          </cell>
          <cell r="Z452">
            <v>2019</v>
          </cell>
        </row>
        <row r="453">
          <cell r="C453" t="str">
            <v>TOR-BRI-112-00462</v>
          </cell>
          <cell r="E453" t="str">
            <v>Popeyes</v>
          </cell>
          <cell r="F453" t="str">
            <v>Alil</v>
          </cell>
          <cell r="G453" t="str">
            <v>Khali</v>
          </cell>
          <cell r="H453" t="str">
            <v>416-901-9000</v>
          </cell>
          <cell r="I453" t="str">
            <v>Yongepopeyes@gmail.com</v>
          </cell>
          <cell r="J453" t="str">
            <v>645 Yonge St</v>
          </cell>
          <cell r="M453" t="str">
            <v xml:space="preserve">Toronto </v>
          </cell>
          <cell r="N453" t="str">
            <v xml:space="preserve">M4Y 1Z9 </v>
          </cell>
          <cell r="O453" t="str">
            <v>645 Yonge St</v>
          </cell>
          <cell r="R453" t="str">
            <v>645 Yonge St</v>
          </cell>
          <cell r="U453" t="str">
            <v xml:space="preserve">Toronto </v>
          </cell>
          <cell r="V453" t="str">
            <v xml:space="preserve">M4Y 1Z9 </v>
          </cell>
          <cell r="W453">
            <v>43550</v>
          </cell>
          <cell r="X453">
            <v>43550</v>
          </cell>
          <cell r="Y453">
            <v>43556</v>
          </cell>
          <cell r="Z453">
            <v>2019</v>
          </cell>
        </row>
        <row r="454">
          <cell r="C454" t="str">
            <v>TOR-BRI-112-00464</v>
          </cell>
          <cell r="E454" t="str">
            <v>Rose and Sons Deli</v>
          </cell>
          <cell r="F454" t="str">
            <v>Tyler</v>
          </cell>
          <cell r="G454" t="str">
            <v>Vanderwallen</v>
          </cell>
          <cell r="H454" t="str">
            <v>647-748-3287</v>
          </cell>
          <cell r="I454" t="str">
            <v>info@roseandsons.ca</v>
          </cell>
          <cell r="J454" t="str">
            <v>176 Dupont St</v>
          </cell>
          <cell r="M454" t="str">
            <v xml:space="preserve">Toronto </v>
          </cell>
          <cell r="N454" t="str">
            <v xml:space="preserve">M5R 2E6 </v>
          </cell>
          <cell r="O454" t="str">
            <v>176 Dupont St</v>
          </cell>
          <cell r="R454" t="str">
            <v>176 Dupont St</v>
          </cell>
          <cell r="U454" t="str">
            <v xml:space="preserve">Toronto </v>
          </cell>
          <cell r="V454" t="str">
            <v xml:space="preserve">M5R 2E6 </v>
          </cell>
          <cell r="W454">
            <v>43551</v>
          </cell>
          <cell r="X454">
            <v>43551</v>
          </cell>
          <cell r="Y454">
            <v>43566</v>
          </cell>
          <cell r="Z454">
            <v>2019</v>
          </cell>
        </row>
        <row r="455">
          <cell r="C455" t="str">
            <v>TOR-BRI-112-00465</v>
          </cell>
          <cell r="E455" t="str">
            <v>Bespoke Butcher’s</v>
          </cell>
          <cell r="F455" t="str">
            <v>Matthew</v>
          </cell>
          <cell r="G455" t="str">
            <v>Tanaka</v>
          </cell>
          <cell r="H455" t="str">
            <v>416-458-2726</v>
          </cell>
          <cell r="I455" t="str">
            <v>Mtanaka@bespokecraftfoods.com</v>
          </cell>
          <cell r="J455" t="str">
            <v>1378 Queen St E</v>
          </cell>
          <cell r="M455" t="str">
            <v xml:space="preserve">Toronto </v>
          </cell>
          <cell r="N455" t="str">
            <v xml:space="preserve">M4L 1C9 </v>
          </cell>
          <cell r="O455" t="str">
            <v>1378 Queen St E</v>
          </cell>
          <cell r="R455" t="str">
            <v>1378 Queen St E</v>
          </cell>
          <cell r="U455" t="str">
            <v xml:space="preserve">Toronto </v>
          </cell>
          <cell r="V455" t="str">
            <v xml:space="preserve">M4L 1C9 </v>
          </cell>
          <cell r="W455">
            <v>43551</v>
          </cell>
          <cell r="X455">
            <v>43551</v>
          </cell>
          <cell r="Y455">
            <v>43585</v>
          </cell>
          <cell r="Z455">
            <v>2019</v>
          </cell>
        </row>
        <row r="456">
          <cell r="C456" t="str">
            <v>TOR-BRI-112-00466</v>
          </cell>
          <cell r="E456" t="str">
            <v>Subway</v>
          </cell>
          <cell r="F456" t="str">
            <v>Raj</v>
          </cell>
          <cell r="G456" t="str">
            <v>Patel</v>
          </cell>
          <cell r="H456" t="str">
            <v>416-786-7912</v>
          </cell>
          <cell r="I456" t="str">
            <v>rajesh.jigna@hotmail.com</v>
          </cell>
          <cell r="J456" t="str">
            <v>5150 Yonge St</v>
          </cell>
          <cell r="M456" t="str">
            <v xml:space="preserve">Toronto </v>
          </cell>
          <cell r="N456" t="str">
            <v xml:space="preserve">M2N 6L8 </v>
          </cell>
          <cell r="O456" t="str">
            <v>5150 Yonge St</v>
          </cell>
          <cell r="R456" t="str">
            <v>5150 Yonge St</v>
          </cell>
          <cell r="U456" t="str">
            <v xml:space="preserve">Toronto </v>
          </cell>
          <cell r="V456" t="str">
            <v xml:space="preserve">M2N 6L8 </v>
          </cell>
          <cell r="W456">
            <v>43552</v>
          </cell>
          <cell r="X456">
            <v>43552</v>
          </cell>
          <cell r="Y456">
            <v>43573</v>
          </cell>
          <cell r="Z456">
            <v>2019</v>
          </cell>
        </row>
        <row r="457">
          <cell r="C457" t="str">
            <v>TOR-BRI-112-00467</v>
          </cell>
          <cell r="E457" t="str">
            <v>Subway</v>
          </cell>
          <cell r="F457" t="str">
            <v>Raj</v>
          </cell>
          <cell r="G457" t="str">
            <v xml:space="preserve">Patel </v>
          </cell>
          <cell r="H457" t="str">
            <v>416-786-7912</v>
          </cell>
          <cell r="I457" t="str">
            <v>rajesh.jigna@hotmail.com</v>
          </cell>
          <cell r="J457" t="str">
            <v>1735 Kipling Ave</v>
          </cell>
          <cell r="K457" t="str">
            <v xml:space="preserve">Unit 15 </v>
          </cell>
          <cell r="M457" t="str">
            <v xml:space="preserve">Toronto </v>
          </cell>
          <cell r="N457" t="str">
            <v xml:space="preserve">M9R 2Y8 </v>
          </cell>
          <cell r="O457" t="str">
            <v>1735 Kipling Ave</v>
          </cell>
          <cell r="R457" t="str">
            <v>1735 Kipling Ave</v>
          </cell>
          <cell r="S457" t="str">
            <v xml:space="preserve">Unit 15 </v>
          </cell>
          <cell r="U457" t="str">
            <v xml:space="preserve">Toronto </v>
          </cell>
          <cell r="V457" t="str">
            <v xml:space="preserve">M9R 2Y8 </v>
          </cell>
          <cell r="W457">
            <v>43552</v>
          </cell>
          <cell r="X457">
            <v>43552</v>
          </cell>
          <cell r="Y457">
            <v>43573</v>
          </cell>
          <cell r="Z457">
            <v>2019</v>
          </cell>
        </row>
        <row r="458">
          <cell r="C458" t="str">
            <v>TOR-BRI-112-00468</v>
          </cell>
          <cell r="E458" t="str">
            <v>Subway</v>
          </cell>
          <cell r="F458" t="str">
            <v>Raj</v>
          </cell>
          <cell r="G458" t="str">
            <v>Patel</v>
          </cell>
          <cell r="H458" t="str">
            <v>416-786-7912</v>
          </cell>
          <cell r="I458" t="str">
            <v>rajesh.jigna@hotmail.com</v>
          </cell>
          <cell r="J458" t="str">
            <v>2985 Bloor St W</v>
          </cell>
          <cell r="K458" t="str">
            <v>Unit 1</v>
          </cell>
          <cell r="M458" t="str">
            <v xml:space="preserve">Toronto </v>
          </cell>
          <cell r="N458" t="str">
            <v xml:space="preserve">M8X 1C1 </v>
          </cell>
          <cell r="O458" t="str">
            <v>2985 Bloor St W</v>
          </cell>
          <cell r="R458" t="str">
            <v>2985 Bloor St W</v>
          </cell>
          <cell r="S458" t="str">
            <v>Unit 1</v>
          </cell>
          <cell r="U458" t="str">
            <v xml:space="preserve">Toronto </v>
          </cell>
          <cell r="V458" t="str">
            <v xml:space="preserve">M8X 1C1 </v>
          </cell>
          <cell r="W458">
            <v>43552</v>
          </cell>
          <cell r="X458">
            <v>43552</v>
          </cell>
          <cell r="Y458">
            <v>43566</v>
          </cell>
          <cell r="Z458">
            <v>2019</v>
          </cell>
        </row>
        <row r="459">
          <cell r="C459" t="str">
            <v>TOR-BRI-112-00470</v>
          </cell>
          <cell r="E459" t="str">
            <v>Market Street Catch Inc</v>
          </cell>
          <cell r="F459" t="str">
            <v>Aly</v>
          </cell>
          <cell r="G459" t="str">
            <v xml:space="preserve">Somani </v>
          </cell>
          <cell r="H459" t="str">
            <v>647-921-8859</v>
          </cell>
          <cell r="I459" t="str">
            <v>Somanicompanies@gmail.com</v>
          </cell>
          <cell r="J459" t="str">
            <v>14 Market St</v>
          </cell>
          <cell r="M459" t="str">
            <v xml:space="preserve">Toronto </v>
          </cell>
          <cell r="N459" t="str">
            <v xml:space="preserve">M5E 1M6 </v>
          </cell>
          <cell r="O459" t="str">
            <v>14 Market St</v>
          </cell>
          <cell r="R459" t="str">
            <v>14 Market St</v>
          </cell>
          <cell r="U459" t="str">
            <v xml:space="preserve">Toronto </v>
          </cell>
          <cell r="V459" t="str">
            <v xml:space="preserve">M5E 1M6 </v>
          </cell>
          <cell r="W459">
            <v>43553</v>
          </cell>
          <cell r="X459">
            <v>43553</v>
          </cell>
          <cell r="Y459">
            <v>43565</v>
          </cell>
          <cell r="Z459">
            <v>2019</v>
          </cell>
        </row>
        <row r="460">
          <cell r="C460" t="str">
            <v>TOR-BRI-112-00471</v>
          </cell>
          <cell r="E460" t="str">
            <v>Buster's Sea Cove</v>
          </cell>
          <cell r="F460" t="str">
            <v>Aly</v>
          </cell>
          <cell r="G460" t="str">
            <v>Somani</v>
          </cell>
          <cell r="H460" t="str">
            <v>647-921-8859</v>
          </cell>
          <cell r="I460" t="str">
            <v>Somanicompanies@gmail.com</v>
          </cell>
          <cell r="J460" t="str">
            <v>93 Front St E</v>
          </cell>
          <cell r="M460" t="str">
            <v xml:space="preserve">Toronto </v>
          </cell>
          <cell r="N460" t="str">
            <v xml:space="preserve">M5E 1C3 </v>
          </cell>
          <cell r="O460" t="str">
            <v>93 Front St E</v>
          </cell>
          <cell r="R460" t="str">
            <v>93 Front St E</v>
          </cell>
          <cell r="U460" t="str">
            <v xml:space="preserve">Toronto </v>
          </cell>
          <cell r="V460" t="str">
            <v xml:space="preserve">M5E 1C3 </v>
          </cell>
          <cell r="W460">
            <v>43553</v>
          </cell>
          <cell r="X460">
            <v>43553</v>
          </cell>
          <cell r="Y460">
            <v>43579</v>
          </cell>
          <cell r="Z460">
            <v>2019</v>
          </cell>
        </row>
        <row r="461">
          <cell r="C461" t="str">
            <v>TOR-BRI-112-00475</v>
          </cell>
          <cell r="E461" t="str">
            <v>White Gold Food Inc</v>
          </cell>
          <cell r="F461" t="str">
            <v>Hardik</v>
          </cell>
          <cell r="G461" t="str">
            <v>Parikh</v>
          </cell>
          <cell r="H461" t="str">
            <v>416-668-1819</v>
          </cell>
          <cell r="I461" t="str">
            <v>hardik@whitegoldfood.com</v>
          </cell>
          <cell r="J461" t="str">
            <v>310 Eddystone Ave</v>
          </cell>
          <cell r="K461" t="str">
            <v>Unit 308</v>
          </cell>
          <cell r="M461" t="str">
            <v xml:space="preserve">Toronto </v>
          </cell>
          <cell r="N461" t="str">
            <v xml:space="preserve">M3N 1H7 </v>
          </cell>
          <cell r="O461" t="str">
            <v>310 Eddystone Ave</v>
          </cell>
          <cell r="R461" t="str">
            <v>310 Eddystone Ave</v>
          </cell>
          <cell r="S461" t="str">
            <v>Unit 308</v>
          </cell>
          <cell r="U461" t="str">
            <v xml:space="preserve">Toronto </v>
          </cell>
          <cell r="V461" t="str">
            <v xml:space="preserve">M3N 1H7 </v>
          </cell>
          <cell r="W461">
            <v>43554</v>
          </cell>
          <cell r="X461">
            <v>43554</v>
          </cell>
          <cell r="Y461">
            <v>43564</v>
          </cell>
          <cell r="Z461">
            <v>2019</v>
          </cell>
        </row>
        <row r="462">
          <cell r="C462" t="str">
            <v>TOR-BRI-112-00476</v>
          </cell>
          <cell r="E462" t="str">
            <v xml:space="preserve">Churrasqueira Sao Miguel </v>
          </cell>
          <cell r="F462" t="str">
            <v>Nathaly</v>
          </cell>
          <cell r="G462" t="str">
            <v>Coronel</v>
          </cell>
          <cell r="H462" t="str">
            <v>416-741-0057</v>
          </cell>
          <cell r="I462" t="str">
            <v>Saomiguelchurrasqueira@gmail.com</v>
          </cell>
          <cell r="J462" t="str">
            <v>2831 Weston Rd</v>
          </cell>
          <cell r="M462" t="str">
            <v xml:space="preserve">Toronto </v>
          </cell>
          <cell r="N462" t="str">
            <v xml:space="preserve">M9M 2S1 </v>
          </cell>
          <cell r="O462" t="str">
            <v>2831 Weston Rd</v>
          </cell>
          <cell r="R462" t="str">
            <v>2831 Weston Rd</v>
          </cell>
          <cell r="U462" t="str">
            <v xml:space="preserve">Toronto </v>
          </cell>
          <cell r="V462" t="str">
            <v xml:space="preserve">M9M 2S1 </v>
          </cell>
          <cell r="W462">
            <v>43554</v>
          </cell>
          <cell r="X462">
            <v>43554</v>
          </cell>
          <cell r="Y462">
            <v>43559</v>
          </cell>
          <cell r="Z462">
            <v>2019</v>
          </cell>
        </row>
        <row r="463">
          <cell r="C463" t="str">
            <v>TOR-BRI-112-00478</v>
          </cell>
          <cell r="E463" t="str">
            <v>Frans Restaurant</v>
          </cell>
          <cell r="F463" t="str">
            <v>Joe</v>
          </cell>
          <cell r="G463" t="str">
            <v>Bagorro</v>
          </cell>
          <cell r="H463" t="str">
            <v>647-701-1420</v>
          </cell>
          <cell r="I463" t="str">
            <v>joeb@fransrestaurant.com</v>
          </cell>
          <cell r="J463" t="str">
            <v>33 Yonge St</v>
          </cell>
          <cell r="K463" t="str">
            <v>Unit 103</v>
          </cell>
          <cell r="M463" t="str">
            <v xml:space="preserve">Toronto </v>
          </cell>
          <cell r="N463" t="str">
            <v xml:space="preserve">M5E 1B2 </v>
          </cell>
          <cell r="O463" t="str">
            <v>33 Yonge St</v>
          </cell>
          <cell r="R463" t="str">
            <v>33 Yonge St</v>
          </cell>
          <cell r="S463" t="str">
            <v>Unit 103</v>
          </cell>
          <cell r="U463" t="str">
            <v xml:space="preserve">Toronto </v>
          </cell>
          <cell r="V463" t="str">
            <v xml:space="preserve">M5E 1B2 </v>
          </cell>
          <cell r="W463">
            <v>43549</v>
          </cell>
          <cell r="X463">
            <v>43549</v>
          </cell>
          <cell r="Y463">
            <v>43556</v>
          </cell>
          <cell r="Z463">
            <v>2019</v>
          </cell>
        </row>
        <row r="464">
          <cell r="C464" t="str">
            <v>TOR-BRI-112-00479</v>
          </cell>
          <cell r="E464" t="str">
            <v>Bespoke Butcher’s</v>
          </cell>
          <cell r="F464" t="str">
            <v>Chris</v>
          </cell>
          <cell r="G464" t="str">
            <v>Sanderson</v>
          </cell>
          <cell r="H464" t="str">
            <v>647-746-2433</v>
          </cell>
          <cell r="I464" t="str">
            <v>Sandy@bespokecraftfoods.com</v>
          </cell>
          <cell r="J464" t="str">
            <v xml:space="preserve">215 Madison Ave </v>
          </cell>
          <cell r="M464" t="str">
            <v xml:space="preserve">Toronto </v>
          </cell>
          <cell r="N464" t="str">
            <v xml:space="preserve">M5R 2S6 </v>
          </cell>
          <cell r="O464" t="str">
            <v xml:space="preserve">215 Madison Ave </v>
          </cell>
          <cell r="R464" t="str">
            <v xml:space="preserve">215 Madison Ave </v>
          </cell>
          <cell r="U464" t="str">
            <v xml:space="preserve">Toronto </v>
          </cell>
          <cell r="V464" t="str">
            <v xml:space="preserve">M5R 2S6 </v>
          </cell>
          <cell r="W464">
            <v>43551</v>
          </cell>
          <cell r="X464">
            <v>43551</v>
          </cell>
          <cell r="Y464">
            <v>43559</v>
          </cell>
          <cell r="Z464">
            <v>2019</v>
          </cell>
        </row>
        <row r="465">
          <cell r="C465" t="str">
            <v>TOR-BRI-112-00480</v>
          </cell>
          <cell r="E465" t="str">
            <v>White Gold Food Inc</v>
          </cell>
          <cell r="F465" t="str">
            <v>Hardik</v>
          </cell>
          <cell r="G465" t="str">
            <v>Parikh</v>
          </cell>
          <cell r="H465" t="str">
            <v>416-668-1819</v>
          </cell>
          <cell r="I465" t="str">
            <v>hardik@whitegoldfood.com</v>
          </cell>
          <cell r="J465" t="str">
            <v>310 Eddystone Ave</v>
          </cell>
          <cell r="M465" t="str">
            <v xml:space="preserve">Toronto </v>
          </cell>
          <cell r="N465" t="str">
            <v xml:space="preserve">M3N 1H7 </v>
          </cell>
          <cell r="O465" t="str">
            <v>310 Eddystone Ave</v>
          </cell>
          <cell r="R465" t="str">
            <v>310 Eddystone Ave</v>
          </cell>
          <cell r="U465" t="str">
            <v xml:space="preserve">Toronto </v>
          </cell>
          <cell r="V465" t="str">
            <v xml:space="preserve">M3N 1H7 </v>
          </cell>
          <cell r="W465">
            <v>43554</v>
          </cell>
          <cell r="X465">
            <v>43554</v>
          </cell>
          <cell r="Y465">
            <v>43564</v>
          </cell>
          <cell r="Z465">
            <v>2019</v>
          </cell>
        </row>
        <row r="466">
          <cell r="C466" t="str">
            <v>TOR-BRI-112-00481</v>
          </cell>
          <cell r="E466" t="str">
            <v>Pickle Barrel</v>
          </cell>
          <cell r="F466" t="str">
            <v>Bill</v>
          </cell>
          <cell r="G466" t="str">
            <v>Waldschmidt</v>
          </cell>
          <cell r="H466" t="str">
            <v>416-485-1244</v>
          </cell>
          <cell r="I466" t="str">
            <v>billw@picklebarrel.on.ca</v>
          </cell>
          <cell r="J466" t="str">
            <v>2300 Yonge St</v>
          </cell>
          <cell r="M466" t="str">
            <v xml:space="preserve">Toronto </v>
          </cell>
          <cell r="N466" t="str">
            <v xml:space="preserve">M4P 1E4 </v>
          </cell>
          <cell r="O466" t="str">
            <v>2300 Yonge St</v>
          </cell>
          <cell r="R466" t="str">
            <v>2300 Yonge St</v>
          </cell>
          <cell r="U466" t="str">
            <v xml:space="preserve">Toronto </v>
          </cell>
          <cell r="V466" t="str">
            <v xml:space="preserve">M4P 1E4 </v>
          </cell>
          <cell r="W466">
            <v>43551</v>
          </cell>
          <cell r="X466">
            <v>43551</v>
          </cell>
          <cell r="Y466">
            <v>43570</v>
          </cell>
          <cell r="Z466">
            <v>2019</v>
          </cell>
        </row>
        <row r="467">
          <cell r="C467" t="str">
            <v>TOR-BRI-126-00576</v>
          </cell>
          <cell r="E467" t="str">
            <v>Tilal Bakery</v>
          </cell>
          <cell r="F467" t="str">
            <v>Alian</v>
          </cell>
          <cell r="G467" t="str">
            <v>Cheneis</v>
          </cell>
          <cell r="H467" t="str">
            <v>416-740-5222</v>
          </cell>
          <cell r="I467" t="str">
            <v>tilal_bakery@hotmail.ca</v>
          </cell>
          <cell r="J467" t="str">
            <v>5601 Steeles Ave W</v>
          </cell>
          <cell r="K467" t="str">
            <v>Unit 1</v>
          </cell>
          <cell r="M467" t="str">
            <v xml:space="preserve">Toronto </v>
          </cell>
          <cell r="N467" t="str">
            <v xml:space="preserve">M9L 1S7 </v>
          </cell>
          <cell r="O467" t="str">
            <v>5601 Steeles Ave W</v>
          </cell>
          <cell r="R467" t="str">
            <v>5601 Steeles Ave W</v>
          </cell>
          <cell r="S467" t="str">
            <v>Unit 1</v>
          </cell>
          <cell r="U467" t="str">
            <v xml:space="preserve">Toronto </v>
          </cell>
          <cell r="V467" t="str">
            <v xml:space="preserve">M9L 1S7 </v>
          </cell>
          <cell r="W467">
            <v>43551</v>
          </cell>
          <cell r="X467">
            <v>43551</v>
          </cell>
          <cell r="Y467">
            <v>43556</v>
          </cell>
          <cell r="Z467">
            <v>2019</v>
          </cell>
        </row>
        <row r="468">
          <cell r="C468" t="str">
            <v>TOR-BRI-150-00034</v>
          </cell>
          <cell r="E468" t="str">
            <v>Top Gun Burger - Markham</v>
          </cell>
          <cell r="F468" t="str">
            <v>Mohammed</v>
          </cell>
          <cell r="G468" t="str">
            <v xml:space="preserve">Bilal </v>
          </cell>
          <cell r="H468" t="str">
            <v>416-579-7866</v>
          </cell>
          <cell r="I468" t="str">
            <v>topgunmarkham@outlook.com</v>
          </cell>
          <cell r="J468" t="str">
            <v>2751 Markham Rd</v>
          </cell>
          <cell r="K468" t="str">
            <v>Unit D31-32</v>
          </cell>
          <cell r="M468" t="str">
            <v xml:space="preserve">Toronto </v>
          </cell>
          <cell r="N468" t="str">
            <v xml:space="preserve">M1X 0A4 </v>
          </cell>
          <cell r="O468" t="str">
            <v>2751 Markham Rd</v>
          </cell>
          <cell r="R468" t="str">
            <v>2751 Markham Rd</v>
          </cell>
          <cell r="S468" t="str">
            <v>Unit D31-32</v>
          </cell>
          <cell r="U468" t="str">
            <v xml:space="preserve">Toronto </v>
          </cell>
          <cell r="V468" t="str">
            <v xml:space="preserve">M1X 0A4 </v>
          </cell>
          <cell r="W468">
            <v>43539</v>
          </cell>
          <cell r="X468">
            <v>43539</v>
          </cell>
          <cell r="Y468">
            <v>43556</v>
          </cell>
          <cell r="Z468">
            <v>2019</v>
          </cell>
        </row>
        <row r="469">
          <cell r="C469" t="str">
            <v>TOR-BRI-150-00051</v>
          </cell>
          <cell r="E469" t="str">
            <v>Paisano</v>
          </cell>
          <cell r="F469" t="str">
            <v>Ravi</v>
          </cell>
          <cell r="G469" t="str">
            <v>Kana</v>
          </cell>
          <cell r="H469" t="str">
            <v>416-222-5487</v>
          </cell>
          <cell r="I469" t="str">
            <v>info@paisano.ca</v>
          </cell>
          <cell r="J469" t="str">
            <v>865 York Mills Rd</v>
          </cell>
          <cell r="K469" t="str">
            <v>Unit 8</v>
          </cell>
          <cell r="M469" t="str">
            <v xml:space="preserve">Toronto </v>
          </cell>
          <cell r="N469" t="str">
            <v xml:space="preserve">M3B 1Y6 </v>
          </cell>
          <cell r="O469" t="str">
            <v>865 York Mills Rd</v>
          </cell>
          <cell r="R469" t="str">
            <v>865 York Mills Rd</v>
          </cell>
          <cell r="S469" t="str">
            <v>Unit 8</v>
          </cell>
          <cell r="U469" t="str">
            <v xml:space="preserve">Toronto </v>
          </cell>
          <cell r="V469" t="str">
            <v xml:space="preserve">M3B 1Y6 </v>
          </cell>
          <cell r="W469">
            <v>43549</v>
          </cell>
          <cell r="X469">
            <v>43549</v>
          </cell>
          <cell r="Y469">
            <v>43556</v>
          </cell>
          <cell r="Z469">
            <v>2019</v>
          </cell>
        </row>
        <row r="470">
          <cell r="C470" t="str">
            <v>TOR-BRI-150-00055</v>
          </cell>
          <cell r="E470" t="str">
            <v>Sushi Kiku</v>
          </cell>
          <cell r="F470" t="str">
            <v>Xiaoxue</v>
          </cell>
          <cell r="G470" t="str">
            <v>Wong</v>
          </cell>
          <cell r="H470" t="str">
            <v>416-331-8666</v>
          </cell>
          <cell r="I470" t="str">
            <v>sushikiku.northyork@gmail.com</v>
          </cell>
          <cell r="J470" t="str">
            <v xml:space="preserve">808 York Mills Rd </v>
          </cell>
          <cell r="K470" t="str">
            <v>Unit 1</v>
          </cell>
          <cell r="M470" t="str">
            <v xml:space="preserve">Toronto </v>
          </cell>
          <cell r="N470" t="str">
            <v xml:space="preserve">M3B 1X8 </v>
          </cell>
          <cell r="O470" t="str">
            <v xml:space="preserve">808 York Mills Rd </v>
          </cell>
          <cell r="R470" t="str">
            <v xml:space="preserve">808 York Mills Rd </v>
          </cell>
          <cell r="S470" t="str">
            <v>Unit 1</v>
          </cell>
          <cell r="U470" t="str">
            <v xml:space="preserve">Toronto </v>
          </cell>
          <cell r="V470" t="str">
            <v xml:space="preserve">M3B 1X8 </v>
          </cell>
          <cell r="W470">
            <v>43551</v>
          </cell>
          <cell r="X470">
            <v>43551</v>
          </cell>
          <cell r="Y470">
            <v>43564</v>
          </cell>
          <cell r="Z470">
            <v>2019</v>
          </cell>
        </row>
        <row r="471">
          <cell r="C471" t="str">
            <v>TOR-BRI-150-00056</v>
          </cell>
          <cell r="E471" t="str">
            <v>Paradise Shawarma</v>
          </cell>
          <cell r="F471" t="str">
            <v>Shahin</v>
          </cell>
          <cell r="G471" t="str">
            <v>Siddquee</v>
          </cell>
          <cell r="H471" t="str">
            <v>416-877-8073</v>
          </cell>
          <cell r="I471" t="str">
            <v>paradiseshawarma@gmail.com</v>
          </cell>
          <cell r="J471" t="str">
            <v>4352 Kingston Rd</v>
          </cell>
          <cell r="K471" t="str">
            <v>Unit 5</v>
          </cell>
          <cell r="M471" t="str">
            <v xml:space="preserve">Toronto </v>
          </cell>
          <cell r="N471" t="str">
            <v xml:space="preserve">M1E 2M8 </v>
          </cell>
          <cell r="O471" t="str">
            <v>4352 Kingston Rd</v>
          </cell>
          <cell r="R471" t="str">
            <v>4352 Kingston Rd</v>
          </cell>
          <cell r="S471" t="str">
            <v>Unit 5</v>
          </cell>
          <cell r="U471" t="str">
            <v xml:space="preserve">Toronto </v>
          </cell>
          <cell r="V471" t="str">
            <v xml:space="preserve">M1E 2M8 </v>
          </cell>
          <cell r="W471">
            <v>43552</v>
          </cell>
          <cell r="X471">
            <v>43552</v>
          </cell>
          <cell r="Y471">
            <v>43556</v>
          </cell>
          <cell r="Z471">
            <v>2019</v>
          </cell>
        </row>
        <row r="472">
          <cell r="C472" t="str">
            <v>TOR-BRI-66-00074</v>
          </cell>
          <cell r="E472" t="str">
            <v>Kelly's Landing</v>
          </cell>
          <cell r="F472" t="str">
            <v>Tom</v>
          </cell>
          <cell r="G472" t="str">
            <v>Altolssa</v>
          </cell>
          <cell r="H472" t="str">
            <v>416-986-6776</v>
          </cell>
          <cell r="I472" t="str">
            <v>Landing6415@cara.com</v>
          </cell>
          <cell r="J472" t="str">
            <v>123 Front St W</v>
          </cell>
          <cell r="M472" t="str">
            <v xml:space="preserve">Toronto </v>
          </cell>
          <cell r="N472" t="str">
            <v xml:space="preserve">M5J 2M2 </v>
          </cell>
          <cell r="O472" t="str">
            <v>123 Front St W</v>
          </cell>
          <cell r="R472" t="str">
            <v>123 Front St W</v>
          </cell>
          <cell r="U472" t="str">
            <v xml:space="preserve">Toronto </v>
          </cell>
          <cell r="V472" t="str">
            <v xml:space="preserve">M5J 2M2 </v>
          </cell>
          <cell r="W472">
            <v>43551</v>
          </cell>
          <cell r="X472">
            <v>43551</v>
          </cell>
          <cell r="Y472">
            <v>43578</v>
          </cell>
          <cell r="Z472">
            <v>2019</v>
          </cell>
        </row>
        <row r="473">
          <cell r="C473" t="str">
            <v>TOR-BRI-66-00076</v>
          </cell>
          <cell r="E473" t="str">
            <v>Pickle Barrel</v>
          </cell>
          <cell r="F473" t="str">
            <v>Sean</v>
          </cell>
          <cell r="G473" t="str">
            <v>McFetridge</v>
          </cell>
          <cell r="H473" t="str">
            <v>905-760-2244</v>
          </cell>
          <cell r="I473" t="str">
            <v>info@picklebarrel.on.ca</v>
          </cell>
          <cell r="J473" t="str">
            <v>6508 Yonge St</v>
          </cell>
          <cell r="M473" t="str">
            <v xml:space="preserve">Toronto </v>
          </cell>
          <cell r="N473" t="str">
            <v xml:space="preserve">M2M 3X4 </v>
          </cell>
          <cell r="O473" t="str">
            <v>6508 Yonge St</v>
          </cell>
          <cell r="R473" t="str">
            <v>6508 Yonge St</v>
          </cell>
          <cell r="U473" t="str">
            <v xml:space="preserve">Toronto </v>
          </cell>
          <cell r="V473" t="str">
            <v xml:space="preserve">M2M 3X4 </v>
          </cell>
          <cell r="W473">
            <v>43551</v>
          </cell>
          <cell r="X473">
            <v>43551</v>
          </cell>
          <cell r="Y473">
            <v>43570</v>
          </cell>
          <cell r="Z473">
            <v>2019</v>
          </cell>
        </row>
        <row r="474">
          <cell r="C474" t="str">
            <v>TOR-BRI-66-00077</v>
          </cell>
          <cell r="E474" t="str">
            <v>Pickle Barrel</v>
          </cell>
          <cell r="F474" t="str">
            <v>Sean</v>
          </cell>
          <cell r="G474" t="str">
            <v>McFetridge</v>
          </cell>
          <cell r="H474" t="str">
            <v>416-977-6677</v>
          </cell>
          <cell r="I474" t="str">
            <v>JuanPabloS@picklebarrel.on.ca</v>
          </cell>
          <cell r="J474" t="str">
            <v>312 Yonge St</v>
          </cell>
          <cell r="M474" t="str">
            <v xml:space="preserve">Toronto </v>
          </cell>
          <cell r="N474" t="str">
            <v xml:space="preserve">M5B 1R4 </v>
          </cell>
          <cell r="O474" t="str">
            <v>312 Yonge St</v>
          </cell>
          <cell r="R474" t="str">
            <v>312 Yonge St</v>
          </cell>
          <cell r="U474" t="str">
            <v xml:space="preserve">Toronto </v>
          </cell>
          <cell r="V474" t="str">
            <v xml:space="preserve">M5B 1R4 </v>
          </cell>
          <cell r="W474">
            <v>43551</v>
          </cell>
          <cell r="X474">
            <v>43551</v>
          </cell>
          <cell r="Y474">
            <v>43570</v>
          </cell>
          <cell r="Z474">
            <v>2019</v>
          </cell>
        </row>
        <row r="475">
          <cell r="C475" t="str">
            <v>TOR-BRI-66-00079</v>
          </cell>
          <cell r="E475" t="str">
            <v>Rose Reisman Catering</v>
          </cell>
          <cell r="F475" t="str">
            <v>Sean</v>
          </cell>
          <cell r="G475" t="str">
            <v>McFetridge</v>
          </cell>
          <cell r="H475" t="str">
            <v>416-467-7758</v>
          </cell>
          <cell r="I475" t="str">
            <v>robv@rosereismancatering.com</v>
          </cell>
          <cell r="J475" t="str">
            <v>18 Banigan Dr</v>
          </cell>
          <cell r="M475" t="str">
            <v xml:space="preserve">Toronto </v>
          </cell>
          <cell r="N475" t="str">
            <v xml:space="preserve">M4H 1E9 </v>
          </cell>
          <cell r="O475" t="str">
            <v>18 Banigan Dr</v>
          </cell>
          <cell r="R475" t="str">
            <v>18 Banigan Dr</v>
          </cell>
          <cell r="U475" t="str">
            <v xml:space="preserve">Toronto </v>
          </cell>
          <cell r="V475" t="str">
            <v xml:space="preserve">M4H 1E9 </v>
          </cell>
          <cell r="W475">
            <v>43551</v>
          </cell>
          <cell r="X475">
            <v>43551</v>
          </cell>
          <cell r="Y475">
            <v>43570</v>
          </cell>
          <cell r="Z475">
            <v>2019</v>
          </cell>
        </row>
        <row r="476">
          <cell r="C476" t="str">
            <v>TOR-BRI-70-00095</v>
          </cell>
          <cell r="E476" t="str">
            <v>Marigold and Onion</v>
          </cell>
          <cell r="F476" t="str">
            <v>Chris</v>
          </cell>
          <cell r="G476" t="str">
            <v>Perez</v>
          </cell>
          <cell r="H476" t="str">
            <v>416-256-4882</v>
          </cell>
          <cell r="I476" t="str">
            <v>cperez@marigoldsandonions.com</v>
          </cell>
          <cell r="J476" t="str">
            <v>2700 Dufferin St</v>
          </cell>
          <cell r="K476" t="str">
            <v>Unit 18</v>
          </cell>
          <cell r="M476" t="str">
            <v xml:space="preserve">Toronto </v>
          </cell>
          <cell r="N476" t="str">
            <v xml:space="preserve">M6B 4J3 </v>
          </cell>
          <cell r="O476" t="str">
            <v>2700 Dufferin St</v>
          </cell>
          <cell r="R476" t="str">
            <v>2700 Dufferin St</v>
          </cell>
          <cell r="S476" t="str">
            <v>Unit 18</v>
          </cell>
          <cell r="U476" t="str">
            <v xml:space="preserve">Toronto </v>
          </cell>
          <cell r="V476" t="str">
            <v xml:space="preserve">M6B 4J3 </v>
          </cell>
          <cell r="W476">
            <v>43552</v>
          </cell>
          <cell r="X476">
            <v>43552</v>
          </cell>
          <cell r="Y476">
            <v>43568</v>
          </cell>
          <cell r="Z476">
            <v>2019</v>
          </cell>
        </row>
        <row r="477">
          <cell r="C477" t="str">
            <v>TOR-BRI-70-00096</v>
          </cell>
          <cell r="E477" t="str">
            <v>Marigold and Onion</v>
          </cell>
          <cell r="F477" t="str">
            <v>Chris</v>
          </cell>
          <cell r="G477" t="str">
            <v>Perez</v>
          </cell>
          <cell r="H477" t="str">
            <v>416-256-4882</v>
          </cell>
          <cell r="I477" t="str">
            <v>cperez@marigoldsandonions.com</v>
          </cell>
          <cell r="J477" t="str">
            <v>2700 Dufferin St</v>
          </cell>
          <cell r="K477" t="str">
            <v>Unit 18</v>
          </cell>
          <cell r="M477" t="str">
            <v xml:space="preserve">Toronto </v>
          </cell>
          <cell r="N477" t="str">
            <v xml:space="preserve">M6B 4J3 </v>
          </cell>
          <cell r="O477" t="str">
            <v>2700 Dufferin St</v>
          </cell>
          <cell r="R477" t="str">
            <v>2700 Dufferin St</v>
          </cell>
          <cell r="S477" t="str">
            <v>Unit 18</v>
          </cell>
          <cell r="U477" t="str">
            <v xml:space="preserve">Toronto </v>
          </cell>
          <cell r="V477" t="str">
            <v xml:space="preserve">M6B 4J3 </v>
          </cell>
          <cell r="W477">
            <v>43552</v>
          </cell>
          <cell r="X477">
            <v>43552</v>
          </cell>
          <cell r="Y477">
            <v>43568</v>
          </cell>
          <cell r="Z477">
            <v>2019</v>
          </cell>
        </row>
        <row r="478">
          <cell r="C478" t="str">
            <v>TOR-BRI-98-00250</v>
          </cell>
          <cell r="E478" t="str">
            <v>Milestones</v>
          </cell>
          <cell r="F478" t="str">
            <v>Rob</v>
          </cell>
          <cell r="G478" t="str">
            <v>Neuts</v>
          </cell>
          <cell r="H478" t="str">
            <v>416-598-2800</v>
          </cell>
          <cell r="I478" t="str">
            <v>milestones5240@cara.com</v>
          </cell>
          <cell r="J478" t="str">
            <v>10 Dundas St E</v>
          </cell>
          <cell r="K478" t="str">
            <v>Unit 400</v>
          </cell>
          <cell r="M478" t="str">
            <v xml:space="preserve">Toronto </v>
          </cell>
          <cell r="N478" t="str">
            <v xml:space="preserve">M5B 2G9 </v>
          </cell>
          <cell r="O478" t="str">
            <v>10 Dundas St E</v>
          </cell>
          <cell r="R478" t="str">
            <v>10 Dundas St E</v>
          </cell>
          <cell r="S478" t="str">
            <v>Unit 400</v>
          </cell>
          <cell r="U478" t="str">
            <v xml:space="preserve">Toronto </v>
          </cell>
          <cell r="V478" t="str">
            <v xml:space="preserve">M5B 2G9 </v>
          </cell>
          <cell r="W478">
            <v>43013</v>
          </cell>
          <cell r="X478">
            <v>43013</v>
          </cell>
          <cell r="Y478">
            <v>43584</v>
          </cell>
          <cell r="Z478">
            <v>2019</v>
          </cell>
        </row>
        <row r="479">
          <cell r="C479" t="str">
            <v>HPNC3-C-16-074</v>
          </cell>
          <cell r="D479" t="str">
            <v>Modelling phase</v>
          </cell>
          <cell r="E479" t="str">
            <v>Bathurst &amp; Front Developments Limited</v>
          </cell>
          <cell r="F479" t="str">
            <v>Carl</v>
          </cell>
          <cell r="G479" t="str">
            <v>Pawlowski</v>
          </cell>
          <cell r="H479" t="str">
            <v>647 255 5195</v>
          </cell>
          <cell r="I479" t="str">
            <v>Cpawlowski@minto.com</v>
          </cell>
          <cell r="J479" t="str">
            <v>39 Niagara Street</v>
          </cell>
          <cell r="M479" t="str">
            <v xml:space="preserve">Toronto </v>
          </cell>
          <cell r="N479" t="str">
            <v>M5V 1C2</v>
          </cell>
          <cell r="O479" t="str">
            <v>39 Niagara Street</v>
          </cell>
          <cell r="R479" t="str">
            <v>39 Niagara Street</v>
          </cell>
          <cell r="U479" t="str">
            <v xml:space="preserve">Toronto </v>
          </cell>
          <cell r="V479" t="str">
            <v>M5V 1C2</v>
          </cell>
          <cell r="W479">
            <v>42542</v>
          </cell>
          <cell r="X479">
            <v>42913</v>
          </cell>
          <cell r="Y479">
            <v>43647</v>
          </cell>
          <cell r="Z479">
            <v>2019</v>
          </cell>
        </row>
        <row r="480">
          <cell r="C480" t="str">
            <v>HPNC3-C-18-001</v>
          </cell>
          <cell r="D480" t="str">
            <v>Modelling phase</v>
          </cell>
          <cell r="E480" t="str">
            <v>1460 The Queensway Storage Limited Partnership</v>
          </cell>
          <cell r="F480" t="str">
            <v>Greg</v>
          </cell>
          <cell r="G480" t="str">
            <v>McArter</v>
          </cell>
          <cell r="H480" t="str">
            <v>613-247-0888</v>
          </cell>
          <cell r="I480" t="str">
            <v>gmcarter@dymon.ca</v>
          </cell>
          <cell r="J480" t="str">
            <v>2-1830 Walkley Road</v>
          </cell>
          <cell r="M480" t="str">
            <v>Ottawa</v>
          </cell>
          <cell r="N480" t="str">
            <v>K1H 8K3</v>
          </cell>
          <cell r="O480" t="str">
            <v>1460 The Queensway</v>
          </cell>
          <cell r="R480" t="str">
            <v>1460 The Queensway</v>
          </cell>
          <cell r="U480" t="str">
            <v xml:space="preserve">Toronto </v>
          </cell>
          <cell r="V480" t="str">
            <v>M8Z 1S7</v>
          </cell>
          <cell r="W480">
            <v>43028</v>
          </cell>
          <cell r="X480">
            <v>42825</v>
          </cell>
          <cell r="Y480">
            <v>43343</v>
          </cell>
          <cell r="Z480">
            <v>2018</v>
          </cell>
        </row>
        <row r="481">
          <cell r="C481" t="str">
            <v>HPNC3-C-16-020</v>
          </cell>
          <cell r="D481" t="str">
            <v>Implementation Phase</v>
          </cell>
          <cell r="E481" t="str">
            <v>CD Capital Developments Ltd.</v>
          </cell>
          <cell r="F481" t="str">
            <v>Matthew</v>
          </cell>
          <cell r="G481" t="str">
            <v>Young</v>
          </cell>
          <cell r="H481" t="str">
            <v>416-665-9310</v>
          </cell>
          <cell r="I481" t="str">
            <v>matt@capitaldevelopments.com</v>
          </cell>
          <cell r="J481" t="str">
            <v>155 Redpath Ave</v>
          </cell>
          <cell r="M481" t="str">
            <v xml:space="preserve">Toronto </v>
          </cell>
          <cell r="N481" t="str">
            <v>M4P 2K5</v>
          </cell>
          <cell r="O481" t="str">
            <v>155 Redpath Ave</v>
          </cell>
          <cell r="R481" t="str">
            <v>155 Redpath Ave</v>
          </cell>
          <cell r="U481" t="str">
            <v xml:space="preserve">Toronto </v>
          </cell>
          <cell r="V481" t="str">
            <v>M4P 2K5</v>
          </cell>
          <cell r="W481">
            <v>42458</v>
          </cell>
          <cell r="X481">
            <v>42095</v>
          </cell>
          <cell r="Y481">
            <v>43344</v>
          </cell>
          <cell r="Z481">
            <v>2018</v>
          </cell>
        </row>
        <row r="482">
          <cell r="C482" t="str">
            <v>HPNC3-C-16-024</v>
          </cell>
          <cell r="D482" t="str">
            <v>Design Decision</v>
          </cell>
          <cell r="E482" t="str">
            <v>KH College Street GP</v>
          </cell>
          <cell r="F482" t="str">
            <v>David</v>
          </cell>
          <cell r="G482" t="str">
            <v>Reisman</v>
          </cell>
          <cell r="H482" t="str">
            <v>4163062287x223</v>
          </cell>
          <cell r="I482" t="str">
            <v>dreisman@k-cap.com</v>
          </cell>
          <cell r="J482" t="str">
            <v>45 St. Clair Ave</v>
          </cell>
          <cell r="K482" t="str">
            <v>Suite 1001</v>
          </cell>
          <cell r="M482" t="str">
            <v xml:space="preserve">Toronto </v>
          </cell>
          <cell r="N482" t="str">
            <v>M4V 1K9</v>
          </cell>
          <cell r="O482" t="str">
            <v>245-255 College st</v>
          </cell>
          <cell r="R482" t="str">
            <v>245-255 College st</v>
          </cell>
          <cell r="U482" t="str">
            <v xml:space="preserve">Toronto </v>
          </cell>
          <cell r="V482" t="str">
            <v>M5T 1R5</v>
          </cell>
          <cell r="W482">
            <v>42482</v>
          </cell>
          <cell r="X482">
            <v>41897</v>
          </cell>
          <cell r="Y482">
            <v>43221</v>
          </cell>
          <cell r="Z482">
            <v>2018</v>
          </cell>
        </row>
        <row r="483">
          <cell r="C483" t="str">
            <v>torontohy-EEM-0208</v>
          </cell>
          <cell r="D483" t="str">
            <v>First Payment</v>
          </cell>
          <cell r="E483" t="str">
            <v>Colliers Macaulay Nicolls Inc.</v>
          </cell>
          <cell r="F483" t="str">
            <v>Antoinette</v>
          </cell>
          <cell r="G483" t="str">
            <v>Tummillo</v>
          </cell>
          <cell r="H483" t="str">
            <v>4169200150</v>
          </cell>
          <cell r="I483" t="str">
            <v>Antoinette.tummillo@colliers.com</v>
          </cell>
          <cell r="J483" t="str">
            <v>150 Bloor Street W</v>
          </cell>
          <cell r="M483" t="str">
            <v xml:space="preserve">Toronto </v>
          </cell>
          <cell r="N483" t="str">
            <v>M5S 2X9</v>
          </cell>
          <cell r="O483" t="str">
            <v>150 Bloor Street W</v>
          </cell>
          <cell r="R483" t="str">
            <v>150 Bloor Street W</v>
          </cell>
          <cell r="U483" t="str">
            <v xml:space="preserve">Toronto </v>
          </cell>
          <cell r="V483" t="str">
            <v>M5S 2X9</v>
          </cell>
          <cell r="W483">
            <v>42471</v>
          </cell>
          <cell r="X483">
            <v>43466</v>
          </cell>
          <cell r="Y483">
            <v>43830</v>
          </cell>
          <cell r="Z483">
            <v>2019</v>
          </cell>
        </row>
        <row r="484">
          <cell r="C484" t="str">
            <v>torontohy-EEM-0207</v>
          </cell>
          <cell r="D484" t="str">
            <v>First Payment</v>
          </cell>
          <cell r="E484" t="str">
            <v>Crossbridge Condominium Services</v>
          </cell>
          <cell r="F484" t="str">
            <v>Murray</v>
          </cell>
          <cell r="G484" t="str">
            <v>Johnson</v>
          </cell>
          <cell r="H484" t="str">
            <v>416-354-1928</v>
          </cell>
          <cell r="I484" t="str">
            <v>mjohnson@brookfieldcs.com</v>
          </cell>
          <cell r="J484" t="str">
            <v>111 Gordon Baker Road</v>
          </cell>
          <cell r="M484" t="str">
            <v xml:space="preserve">Toronto </v>
          </cell>
          <cell r="N484" t="str">
            <v>M2H 3R1</v>
          </cell>
          <cell r="O484" t="str">
            <v>111 Gordon Baker Road</v>
          </cell>
          <cell r="R484" t="str">
            <v>111 Gordon Baker Road</v>
          </cell>
          <cell r="U484" t="str">
            <v xml:space="preserve">Toronto </v>
          </cell>
          <cell r="V484" t="str">
            <v>M2H 3R1</v>
          </cell>
          <cell r="W484">
            <v>42460</v>
          </cell>
          <cell r="X484">
            <v>43466</v>
          </cell>
          <cell r="Y484">
            <v>43830</v>
          </cell>
          <cell r="Z484">
            <v>2019</v>
          </cell>
        </row>
        <row r="485">
          <cell r="C485" t="str">
            <v>torontohy-EEM-0223</v>
          </cell>
          <cell r="D485" t="str">
            <v>Final Payment</v>
          </cell>
          <cell r="E485" t="str">
            <v>University of Toronto</v>
          </cell>
          <cell r="F485" t="str">
            <v xml:space="preserve">Paul </v>
          </cell>
          <cell r="G485" t="str">
            <v>Leitch</v>
          </cell>
          <cell r="H485" t="str">
            <v>416-978-4700</v>
          </cell>
          <cell r="I485" t="str">
            <v>Paul.leitch@utoronto.ca</v>
          </cell>
          <cell r="J485" t="str">
            <v>215 Huron Street</v>
          </cell>
          <cell r="M485" t="str">
            <v>Toronto</v>
          </cell>
          <cell r="N485" t="str">
            <v>M5S 1A1</v>
          </cell>
          <cell r="O485" t="str">
            <v>215 Huron Street</v>
          </cell>
          <cell r="R485" t="str">
            <v>215 Huron Street</v>
          </cell>
          <cell r="U485" t="str">
            <v>Toronto</v>
          </cell>
          <cell r="V485" t="str">
            <v>M5S 1A1</v>
          </cell>
          <cell r="W485">
            <v>42495</v>
          </cell>
          <cell r="X485">
            <v>43101</v>
          </cell>
          <cell r="Y485">
            <v>43465</v>
          </cell>
          <cell r="Z485">
            <v>2018</v>
          </cell>
        </row>
        <row r="486">
          <cell r="C486" t="str">
            <v>torontohy-EEM-0223B</v>
          </cell>
          <cell r="D486" t="str">
            <v>Final Payment</v>
          </cell>
          <cell r="E486" t="str">
            <v>University of Toronto</v>
          </cell>
          <cell r="F486" t="str">
            <v xml:space="preserve">Paul </v>
          </cell>
          <cell r="G486" t="str">
            <v>Leitch</v>
          </cell>
          <cell r="H486" t="str">
            <v>416-978-4700</v>
          </cell>
          <cell r="I486" t="str">
            <v>Paul.leitch@utoronto.ca</v>
          </cell>
          <cell r="J486" t="str">
            <v>215 Huron Street</v>
          </cell>
          <cell r="M486" t="str">
            <v>Toronto</v>
          </cell>
          <cell r="N486" t="str">
            <v>M5S 1A1</v>
          </cell>
          <cell r="O486" t="str">
            <v>215 Huron Street</v>
          </cell>
          <cell r="R486" t="str">
            <v>215 Huron Street</v>
          </cell>
          <cell r="U486" t="str">
            <v>Toronto</v>
          </cell>
          <cell r="V486" t="str">
            <v>M5S 1A1</v>
          </cell>
          <cell r="W486">
            <v>42495</v>
          </cell>
          <cell r="X486">
            <v>43101</v>
          </cell>
          <cell r="Y486">
            <v>43465</v>
          </cell>
          <cell r="Z486">
            <v>2018</v>
          </cell>
        </row>
        <row r="487">
          <cell r="C487" t="str">
            <v>TH-1447</v>
          </cell>
          <cell r="E487" t="str">
            <v>Dream Office LP - 20 Toronto St</v>
          </cell>
          <cell r="F487" t="str">
            <v>Yaron</v>
          </cell>
          <cell r="G487" t="str">
            <v>Lupovici</v>
          </cell>
          <cell r="H487">
            <v>4163656347</v>
          </cell>
          <cell r="I487" t="str">
            <v>ylupovici@dream.ca</v>
          </cell>
          <cell r="J487" t="str">
            <v>30 Adelaide St East</v>
          </cell>
          <cell r="K487" t="str">
            <v>Suite 31</v>
          </cell>
          <cell r="M487" t="str">
            <v>Toronto</v>
          </cell>
          <cell r="N487" t="str">
            <v>M5C3H1</v>
          </cell>
          <cell r="O487" t="str">
            <v>20 Toronto St</v>
          </cell>
          <cell r="R487" t="str">
            <v>20 Toronto St</v>
          </cell>
          <cell r="U487" t="str">
            <v>Toronto</v>
          </cell>
          <cell r="V487" t="str">
            <v>M5C 2B8</v>
          </cell>
          <cell r="W487">
            <v>43153</v>
          </cell>
          <cell r="X487">
            <v>43223</v>
          </cell>
          <cell r="Y487">
            <v>43286</v>
          </cell>
          <cell r="Z487">
            <v>2018</v>
          </cell>
        </row>
        <row r="488">
          <cell r="C488" t="str">
            <v>TH-1415</v>
          </cell>
          <cell r="E488" t="str">
            <v>TSCC 1847 - 183 Dovercourt Rd</v>
          </cell>
          <cell r="F488" t="str">
            <v>Nicolas</v>
          </cell>
          <cell r="G488" t="str">
            <v>Del Valle</v>
          </cell>
          <cell r="H488">
            <v>6472558844</v>
          </cell>
          <cell r="I488" t="str">
            <v>nicolas@conkritecapital.com</v>
          </cell>
          <cell r="J488" t="str">
            <v>183 Dovercourt Rd</v>
          </cell>
          <cell r="M488" t="str">
            <v>Toronto</v>
          </cell>
          <cell r="N488" t="str">
            <v>M6J3C7</v>
          </cell>
          <cell r="O488" t="str">
            <v>183 Dovercourt Rd</v>
          </cell>
          <cell r="R488" t="str">
            <v>183 Dovercourt Rd</v>
          </cell>
          <cell r="U488" t="str">
            <v>Toronto</v>
          </cell>
          <cell r="V488" t="str">
            <v>M6J3C7</v>
          </cell>
          <cell r="W488">
            <v>43117</v>
          </cell>
          <cell r="X488">
            <v>43116</v>
          </cell>
          <cell r="Y488">
            <v>43159</v>
          </cell>
          <cell r="Z488">
            <v>2018</v>
          </cell>
        </row>
        <row r="489">
          <cell r="C489" t="str">
            <v>TH-1590</v>
          </cell>
          <cell r="E489" t="str">
            <v>TSCC 1606 - 333 Adelaide St E</v>
          </cell>
          <cell r="F489" t="str">
            <v>Bryan</v>
          </cell>
          <cell r="G489" t="str">
            <v>Cook</v>
          </cell>
          <cell r="H489">
            <v>4162034327</v>
          </cell>
          <cell r="I489" t="str">
            <v>mozo.pm@outlook.com</v>
          </cell>
          <cell r="J489" t="str">
            <v>333 Adelaide St E</v>
          </cell>
          <cell r="M489" t="str">
            <v>Toronto</v>
          </cell>
          <cell r="N489" t="str">
            <v>M5A1N3</v>
          </cell>
          <cell r="O489" t="str">
            <v>333 Adelaide St E</v>
          </cell>
          <cell r="R489" t="str">
            <v>333 Adelaide St E</v>
          </cell>
          <cell r="U489" t="str">
            <v>Toronto</v>
          </cell>
          <cell r="V489" t="str">
            <v>M5A1N3</v>
          </cell>
          <cell r="W489">
            <v>43350</v>
          </cell>
          <cell r="X489">
            <v>43358</v>
          </cell>
          <cell r="Y489">
            <v>43373</v>
          </cell>
          <cell r="Z489">
            <v>2018</v>
          </cell>
        </row>
        <row r="490">
          <cell r="C490" t="str">
            <v>TH-1591</v>
          </cell>
          <cell r="E490" t="str">
            <v>TSCC 1606 - 333 Adelaide St E</v>
          </cell>
          <cell r="F490" t="str">
            <v>Bryan</v>
          </cell>
          <cell r="G490" t="str">
            <v>Cook</v>
          </cell>
          <cell r="H490">
            <v>4162034327</v>
          </cell>
          <cell r="I490" t="str">
            <v>mozo.pm@outlook.com</v>
          </cell>
          <cell r="J490" t="str">
            <v>333 Adelaide St E</v>
          </cell>
          <cell r="M490" t="str">
            <v>Toronto</v>
          </cell>
          <cell r="N490" t="str">
            <v>M5A1N3</v>
          </cell>
          <cell r="O490" t="str">
            <v>333 Adelaide St E</v>
          </cell>
          <cell r="R490" t="str">
            <v>333 Adelaide St E</v>
          </cell>
          <cell r="U490" t="str">
            <v>Toronto</v>
          </cell>
          <cell r="V490" t="str">
            <v>M5A1N3</v>
          </cell>
          <cell r="W490">
            <v>43350</v>
          </cell>
          <cell r="X490">
            <v>43358</v>
          </cell>
          <cell r="Y490">
            <v>43373</v>
          </cell>
          <cell r="Z490">
            <v>2018</v>
          </cell>
        </row>
        <row r="491">
          <cell r="C491" t="str">
            <v>TH-1592</v>
          </cell>
          <cell r="E491" t="str">
            <v>TSCC 1606 - 333 Adelaide St E</v>
          </cell>
          <cell r="F491" t="str">
            <v>Bryan</v>
          </cell>
          <cell r="G491" t="str">
            <v>Cook</v>
          </cell>
          <cell r="H491">
            <v>4162034327</v>
          </cell>
          <cell r="I491" t="str">
            <v>mozo.pm@outlook.com</v>
          </cell>
          <cell r="J491" t="str">
            <v>333 Adelaide St E</v>
          </cell>
          <cell r="M491" t="str">
            <v>Toronto</v>
          </cell>
          <cell r="N491" t="str">
            <v>M5A1N3</v>
          </cell>
          <cell r="O491" t="str">
            <v>333 Adelaide St E</v>
          </cell>
          <cell r="R491" t="str">
            <v>333 Adelaide St E</v>
          </cell>
          <cell r="U491" t="str">
            <v>Toronto</v>
          </cell>
          <cell r="V491" t="str">
            <v>M5A1N3</v>
          </cell>
          <cell r="W491">
            <v>43350</v>
          </cell>
          <cell r="X491">
            <v>43358</v>
          </cell>
          <cell r="Y491">
            <v>43373</v>
          </cell>
          <cell r="Z491">
            <v>2018</v>
          </cell>
        </row>
        <row r="492">
          <cell r="C492" t="str">
            <v>TH-1596</v>
          </cell>
          <cell r="E492" t="str">
            <v>Crown Realty II Limited Partnership</v>
          </cell>
          <cell r="F492" t="str">
            <v>Desiree</v>
          </cell>
          <cell r="G492" t="str">
            <v>Norlock</v>
          </cell>
          <cell r="H492">
            <v>4162238666</v>
          </cell>
          <cell r="I492" t="str">
            <v>dnorlock@crp-cpmi.com</v>
          </cell>
          <cell r="J492" t="str">
            <v>5255 Yonge Street</v>
          </cell>
          <cell r="K492" t="str">
            <v>Suite 1010</v>
          </cell>
          <cell r="M492" t="str">
            <v>Toronto</v>
          </cell>
          <cell r="N492" t="str">
            <v>M2N6P4</v>
          </cell>
          <cell r="O492" t="str">
            <v>90 Sheppard Ave E</v>
          </cell>
          <cell r="R492" t="str">
            <v>90 Sheppard Ave E</v>
          </cell>
          <cell r="U492" t="str">
            <v>Toronto</v>
          </cell>
          <cell r="V492" t="str">
            <v>M2N3A1</v>
          </cell>
          <cell r="W492">
            <v>43355</v>
          </cell>
          <cell r="X492">
            <v>43367</v>
          </cell>
          <cell r="Y492">
            <v>43455</v>
          </cell>
          <cell r="Z492">
            <v>2018</v>
          </cell>
        </row>
        <row r="493">
          <cell r="C493" t="str">
            <v>EBC - 17</v>
          </cell>
          <cell r="D493" t="str">
            <v>Implementation Phase</v>
          </cell>
          <cell r="E493" t="str">
            <v>Sunnybrook Health Science Centre</v>
          </cell>
          <cell r="F493" t="str">
            <v>Laura</v>
          </cell>
          <cell r="G493" t="str">
            <v>Berndt</v>
          </cell>
          <cell r="H493" t="str">
            <v>416-480-6100x2572</v>
          </cell>
          <cell r="I493" t="str">
            <v>laura.berndt@sunnybrook.ca</v>
          </cell>
          <cell r="J493" t="str">
            <v>2075 Bayview Avenue</v>
          </cell>
          <cell r="M493" t="str">
            <v>Toronto</v>
          </cell>
          <cell r="N493" t="str">
            <v>M4N 3M5</v>
          </cell>
          <cell r="O493" t="str">
            <v>2075 Bayview Avenue</v>
          </cell>
          <cell r="R493" t="str">
            <v>2075 Bayview Avenue</v>
          </cell>
          <cell r="U493" t="str">
            <v>Toronto</v>
          </cell>
          <cell r="V493" t="str">
            <v>M4N 3M5</v>
          </cell>
          <cell r="W493">
            <v>42402</v>
          </cell>
          <cell r="X493">
            <v>42583</v>
          </cell>
          <cell r="Y493">
            <v>42704</v>
          </cell>
          <cell r="Z493">
            <v>2016</v>
          </cell>
        </row>
        <row r="494">
          <cell r="C494" t="str">
            <v>EBC - 17</v>
          </cell>
          <cell r="D494" t="str">
            <v>Handoff Phase</v>
          </cell>
          <cell r="E494" t="str">
            <v>Sunnybrook Health Science Centre</v>
          </cell>
          <cell r="F494" t="str">
            <v>Laura</v>
          </cell>
          <cell r="G494" t="str">
            <v>Berndt</v>
          </cell>
          <cell r="H494" t="str">
            <v>416-480-6100x2572</v>
          </cell>
          <cell r="I494" t="str">
            <v>laura.berndt@sunnybrook.ca</v>
          </cell>
          <cell r="J494" t="str">
            <v>2075 Bayview Avenue</v>
          </cell>
          <cell r="M494" t="str">
            <v>Toronto</v>
          </cell>
          <cell r="N494" t="str">
            <v>M4N 3M5</v>
          </cell>
          <cell r="O494" t="str">
            <v>2075 Bayview Avenue</v>
          </cell>
          <cell r="R494" t="str">
            <v>2075 Bayview Avenue</v>
          </cell>
          <cell r="U494" t="str">
            <v>Toronto</v>
          </cell>
          <cell r="V494" t="str">
            <v>M4N 3M5</v>
          </cell>
          <cell r="W494">
            <v>42402</v>
          </cell>
          <cell r="X494">
            <v>42944</v>
          </cell>
          <cell r="Y494">
            <v>42955</v>
          </cell>
          <cell r="Z494">
            <v>2017</v>
          </cell>
        </row>
        <row r="495">
          <cell r="C495" t="str">
            <v>EBC - 42</v>
          </cell>
          <cell r="D495" t="str">
            <v>Implementation Phase</v>
          </cell>
          <cell r="E495" t="str">
            <v>Bell Canada</v>
          </cell>
          <cell r="F495" t="str">
            <v>Nanda</v>
          </cell>
          <cell r="G495" t="str">
            <v>Surya</v>
          </cell>
          <cell r="H495">
            <v>9056023314</v>
          </cell>
          <cell r="I495" t="str">
            <v>nanda.surya@snclavalinom.com</v>
          </cell>
          <cell r="J495" t="str">
            <v>5025 Creekbank Rd</v>
          </cell>
          <cell r="M495" t="str">
            <v>Mississauga</v>
          </cell>
          <cell r="N495" t="str">
            <v>L4W5R2</v>
          </cell>
          <cell r="O495" t="str">
            <v>220 Simcoe Street</v>
          </cell>
          <cell r="R495" t="str">
            <v>220 Simcoe Street</v>
          </cell>
          <cell r="U495" t="str">
            <v>Toronto</v>
          </cell>
          <cell r="V495" t="str">
            <v>M5T2W5</v>
          </cell>
          <cell r="W495">
            <v>42354</v>
          </cell>
          <cell r="X495">
            <v>42409</v>
          </cell>
          <cell r="Y495">
            <v>42719</v>
          </cell>
          <cell r="Z495">
            <v>2016</v>
          </cell>
        </row>
        <row r="496">
          <cell r="C496" t="str">
            <v>EBC - 45</v>
          </cell>
          <cell r="D496" t="str">
            <v>Implementation Phase</v>
          </cell>
          <cell r="E496" t="str">
            <v>Bell Canada</v>
          </cell>
          <cell r="F496" t="str">
            <v>Peter</v>
          </cell>
          <cell r="G496" t="str">
            <v>Taylor</v>
          </cell>
          <cell r="H496">
            <v>4165280463</v>
          </cell>
          <cell r="I496" t="str">
            <v>peter.taylor@bgis.com</v>
          </cell>
          <cell r="J496" t="str">
            <v>5025 Creekbank Rd</v>
          </cell>
          <cell r="M496" t="str">
            <v>Mississauga</v>
          </cell>
          <cell r="N496" t="str">
            <v>L4W5R2</v>
          </cell>
          <cell r="O496" t="str">
            <v>50 Eglinton Ave East</v>
          </cell>
          <cell r="R496" t="str">
            <v>50 Eglinton Ave East</v>
          </cell>
          <cell r="U496" t="str">
            <v>Toronto</v>
          </cell>
          <cell r="V496" t="str">
            <v>M4P1A6</v>
          </cell>
          <cell r="W496">
            <v>42180</v>
          </cell>
          <cell r="X496">
            <v>42405</v>
          </cell>
          <cell r="Y496">
            <v>42747</v>
          </cell>
          <cell r="Z496">
            <v>2017</v>
          </cell>
        </row>
        <row r="497">
          <cell r="C497" t="str">
            <v>EBC - 45</v>
          </cell>
          <cell r="D497" t="str">
            <v>Handoff Phase</v>
          </cell>
          <cell r="E497" t="str">
            <v>Bell Canada</v>
          </cell>
          <cell r="F497" t="str">
            <v>Peter</v>
          </cell>
          <cell r="G497" t="str">
            <v>Taylor</v>
          </cell>
          <cell r="H497">
            <v>4165280463</v>
          </cell>
          <cell r="I497" t="str">
            <v>peter.taylor@bgis.com</v>
          </cell>
          <cell r="J497" t="str">
            <v>5025 Creekbank Rd</v>
          </cell>
          <cell r="M497" t="str">
            <v>Mississauga</v>
          </cell>
          <cell r="N497" t="str">
            <v>L4W5R2</v>
          </cell>
          <cell r="O497" t="str">
            <v>50 Eglinton Ave East</v>
          </cell>
          <cell r="R497" t="str">
            <v>50 Eglinton Ave East</v>
          </cell>
          <cell r="U497" t="str">
            <v>Toronto</v>
          </cell>
          <cell r="V497" t="str">
            <v>M4P1A6</v>
          </cell>
          <cell r="W497">
            <v>42180</v>
          </cell>
          <cell r="X497">
            <v>43228</v>
          </cell>
          <cell r="Y497">
            <v>43378</v>
          </cell>
          <cell r="Z497">
            <v>2018</v>
          </cell>
        </row>
        <row r="498">
          <cell r="C498" t="str">
            <v>EBC - 47</v>
          </cell>
          <cell r="D498" t="str">
            <v>Implementation Phase</v>
          </cell>
          <cell r="E498" t="str">
            <v>Bell Canada</v>
          </cell>
          <cell r="F498" t="str">
            <v>Nanda</v>
          </cell>
          <cell r="G498" t="str">
            <v>Surya</v>
          </cell>
          <cell r="H498">
            <v>9056023314</v>
          </cell>
          <cell r="I498" t="str">
            <v>nanda.surya@snclavalinom.com</v>
          </cell>
          <cell r="J498" t="str">
            <v>5025 Creekbank Rd</v>
          </cell>
          <cell r="M498" t="str">
            <v>Mississauga</v>
          </cell>
          <cell r="N498" t="str">
            <v>L4W5R2</v>
          </cell>
          <cell r="O498" t="str">
            <v>135 Ronald Ave.</v>
          </cell>
          <cell r="R498" t="str">
            <v>135 Ronald Ave.</v>
          </cell>
          <cell r="U498" t="str">
            <v>Toronto</v>
          </cell>
          <cell r="V498" t="str">
            <v>M6B3X4</v>
          </cell>
          <cell r="W498">
            <v>42352</v>
          </cell>
          <cell r="X498">
            <v>42461</v>
          </cell>
          <cell r="Y498">
            <v>42643</v>
          </cell>
          <cell r="Z498">
            <v>2016</v>
          </cell>
        </row>
        <row r="499">
          <cell r="C499" t="str">
            <v>THSS-0007-00000</v>
          </cell>
          <cell r="E499" t="str">
            <v>Parwell Investments Inc.</v>
          </cell>
          <cell r="F499" t="str">
            <v>Chaim</v>
          </cell>
          <cell r="G499" t="str">
            <v>Sachs</v>
          </cell>
          <cell r="H499" t="str">
            <v>416-873-8422</v>
          </cell>
          <cell r="I499" t="str">
            <v>chaim@gsgroupco.com</v>
          </cell>
          <cell r="J499" t="str">
            <v>77 Howard St</v>
          </cell>
          <cell r="M499" t="str">
            <v>Toronto</v>
          </cell>
          <cell r="N499" t="str">
            <v>M4X 1J9</v>
          </cell>
          <cell r="O499" t="str">
            <v>77 Howard St</v>
          </cell>
          <cell r="R499" t="str">
            <v>77 Howard St</v>
          </cell>
          <cell r="U499" t="str">
            <v>Toronto</v>
          </cell>
          <cell r="V499" t="str">
            <v>M4X 1J9</v>
          </cell>
          <cell r="W499">
            <v>43340</v>
          </cell>
          <cell r="X499">
            <v>43496</v>
          </cell>
          <cell r="Y499">
            <v>43497</v>
          </cell>
          <cell r="Z499">
            <v>2019</v>
          </cell>
        </row>
        <row r="500">
          <cell r="C500" t="str">
            <v>THSS-0049-00000</v>
          </cell>
          <cell r="E500" t="str">
            <v>Briarlane Rental Property Management</v>
          </cell>
          <cell r="F500" t="str">
            <v>Pat</v>
          </cell>
          <cell r="G500" t="str">
            <v>Brawn</v>
          </cell>
          <cell r="H500" t="str">
            <v>905-944-9406</v>
          </cell>
          <cell r="I500" t="str">
            <v>pbrawn@briarlane.ca</v>
          </cell>
          <cell r="J500" t="str">
            <v>25 Stong Crt</v>
          </cell>
          <cell r="M500" t="str">
            <v>Toronto</v>
          </cell>
          <cell r="N500" t="str">
            <v>M3N 1P1</v>
          </cell>
          <cell r="O500" t="str">
            <v>25 Stong Crt</v>
          </cell>
          <cell r="R500" t="str">
            <v>25 Stong Crt</v>
          </cell>
          <cell r="U500" t="str">
            <v>Toronto</v>
          </cell>
          <cell r="V500" t="str">
            <v>M3N 1P1</v>
          </cell>
          <cell r="W500">
            <v>43343</v>
          </cell>
          <cell r="X500">
            <v>43503</v>
          </cell>
          <cell r="Y500">
            <v>43503</v>
          </cell>
          <cell r="Z500">
            <v>2019</v>
          </cell>
        </row>
        <row r="501">
          <cell r="C501" t="str">
            <v>THSS-0051-00000</v>
          </cell>
          <cell r="E501" t="str">
            <v>Briarlane Rental Property Management</v>
          </cell>
          <cell r="F501" t="str">
            <v>Pat</v>
          </cell>
          <cell r="G501" t="str">
            <v>Brawn</v>
          </cell>
          <cell r="H501" t="str">
            <v>905-944-9406</v>
          </cell>
          <cell r="I501" t="str">
            <v>pbrawn@briarlane.ca</v>
          </cell>
          <cell r="J501" t="str">
            <v>2740 Jane St</v>
          </cell>
          <cell r="M501" t="str">
            <v>Toronto</v>
          </cell>
          <cell r="N501" t="str">
            <v>M3L 2N3</v>
          </cell>
          <cell r="O501" t="str">
            <v>2740 Jane St</v>
          </cell>
          <cell r="R501" t="str">
            <v>2740 Jane St</v>
          </cell>
          <cell r="U501" t="str">
            <v>Toronto</v>
          </cell>
          <cell r="V501" t="str">
            <v>M3L 2N3</v>
          </cell>
          <cell r="W501">
            <v>43343</v>
          </cell>
          <cell r="X501">
            <v>43504</v>
          </cell>
          <cell r="Y501">
            <v>43504</v>
          </cell>
          <cell r="Z501">
            <v>2019</v>
          </cell>
        </row>
        <row r="502">
          <cell r="C502" t="str">
            <v>THSS-0062-00000</v>
          </cell>
          <cell r="E502" t="str">
            <v>Briarlane Rental Property Management</v>
          </cell>
          <cell r="F502" t="str">
            <v>Pat</v>
          </cell>
          <cell r="G502" t="str">
            <v>Brawn</v>
          </cell>
          <cell r="H502" t="str">
            <v>905-944-9406</v>
          </cell>
          <cell r="I502" t="str">
            <v>pbrawn@briarlane.ca</v>
          </cell>
          <cell r="J502" t="str">
            <v>48 Grenoble Dr</v>
          </cell>
          <cell r="M502" t="str">
            <v>Toronto</v>
          </cell>
          <cell r="N502" t="str">
            <v>M3C 1C8</v>
          </cell>
          <cell r="O502" t="str">
            <v>48 Grenoble Dr</v>
          </cell>
          <cell r="R502" t="str">
            <v>48 Grenoble Dr</v>
          </cell>
          <cell r="U502" t="str">
            <v>Toronto</v>
          </cell>
          <cell r="V502" t="str">
            <v>M3C 1C8</v>
          </cell>
          <cell r="W502">
            <v>43343</v>
          </cell>
          <cell r="X502">
            <v>43502</v>
          </cell>
          <cell r="Y502">
            <v>43502</v>
          </cell>
          <cell r="Z502">
            <v>2019</v>
          </cell>
        </row>
        <row r="503">
          <cell r="C503" t="str">
            <v>THSS-0063-00000</v>
          </cell>
          <cell r="E503" t="str">
            <v>Briarlane Rental Property Management</v>
          </cell>
          <cell r="F503" t="str">
            <v>Pat</v>
          </cell>
          <cell r="G503" t="str">
            <v>Brawn</v>
          </cell>
          <cell r="H503" t="str">
            <v>905-944-9406</v>
          </cell>
          <cell r="I503" t="str">
            <v>pbrawn@briarlane.ca</v>
          </cell>
          <cell r="J503" t="str">
            <v>5 Capri Rd</v>
          </cell>
          <cell r="M503" t="str">
            <v>Toronto</v>
          </cell>
          <cell r="N503" t="str">
            <v>M9B 6B5</v>
          </cell>
          <cell r="O503" t="str">
            <v>5 Capri Rd</v>
          </cell>
          <cell r="R503" t="str">
            <v>5 Capri Rd</v>
          </cell>
          <cell r="U503" t="str">
            <v>Toronto</v>
          </cell>
          <cell r="V503" t="str">
            <v>M9B 6B5</v>
          </cell>
          <cell r="W503">
            <v>43343</v>
          </cell>
          <cell r="X503">
            <v>43507</v>
          </cell>
          <cell r="Y503">
            <v>43508</v>
          </cell>
          <cell r="Z503">
            <v>2019</v>
          </cell>
        </row>
        <row r="504">
          <cell r="C504" t="str">
            <v>THSS-0064-00000</v>
          </cell>
          <cell r="E504" t="str">
            <v>Briarlane Rental Property Management</v>
          </cell>
          <cell r="F504" t="str">
            <v>Pat</v>
          </cell>
          <cell r="G504" t="str">
            <v>Brawn</v>
          </cell>
          <cell r="H504" t="str">
            <v>905-944-9406</v>
          </cell>
          <cell r="I504" t="str">
            <v>pbrawn@briarlane.ca</v>
          </cell>
          <cell r="J504" t="str">
            <v>569 Sheppard Ave W</v>
          </cell>
          <cell r="M504" t="str">
            <v>Toronto</v>
          </cell>
          <cell r="N504" t="str">
            <v>M3H 3R8</v>
          </cell>
          <cell r="O504" t="str">
            <v>569 Sheppard Ave W</v>
          </cell>
          <cell r="R504" t="str">
            <v>569 Sheppard Ave W</v>
          </cell>
          <cell r="U504" t="str">
            <v>Toronto</v>
          </cell>
          <cell r="V504" t="str">
            <v>M3H 3R8</v>
          </cell>
          <cell r="W504">
            <v>43343</v>
          </cell>
          <cell r="X504">
            <v>43509</v>
          </cell>
          <cell r="Y504">
            <v>43509</v>
          </cell>
          <cell r="Z504">
            <v>2019</v>
          </cell>
        </row>
        <row r="505">
          <cell r="C505" t="str">
            <v>THSS-0068-00000</v>
          </cell>
          <cell r="E505" t="str">
            <v>Briarlane Rental Property Management</v>
          </cell>
          <cell r="F505" t="str">
            <v>Pat</v>
          </cell>
          <cell r="G505" t="str">
            <v>Brawn</v>
          </cell>
          <cell r="H505" t="str">
            <v>905-944-9406</v>
          </cell>
          <cell r="I505" t="str">
            <v>pbrawn@briarlane.ca</v>
          </cell>
          <cell r="J505" t="str">
            <v>725 Eglinton Ave W</v>
          </cell>
          <cell r="M505" t="str">
            <v>Toronto</v>
          </cell>
          <cell r="N505" t="str">
            <v>M5N 1C7</v>
          </cell>
          <cell r="O505" t="str">
            <v>725 Eglinton Ave W</v>
          </cell>
          <cell r="R505" t="str">
            <v>725 Eglinton Ave W</v>
          </cell>
          <cell r="U505" t="str">
            <v>Toronto</v>
          </cell>
          <cell r="V505" t="str">
            <v>M5N 1C7</v>
          </cell>
          <cell r="W505">
            <v>43343</v>
          </cell>
          <cell r="X505">
            <v>43509</v>
          </cell>
          <cell r="Y505">
            <v>43509</v>
          </cell>
          <cell r="Z505">
            <v>2019</v>
          </cell>
        </row>
        <row r="506">
          <cell r="C506" t="str">
            <v>THSS-0070-00000</v>
          </cell>
          <cell r="E506" t="str">
            <v>Stardel</v>
          </cell>
          <cell r="F506" t="str">
            <v>Sam</v>
          </cell>
          <cell r="G506" t="str">
            <v>Delic</v>
          </cell>
          <cell r="H506" t="str">
            <v>416-726-9753</v>
          </cell>
          <cell r="I506" t="str">
            <v>samalan123@yahoo.com</v>
          </cell>
          <cell r="J506" t="str">
            <v>5 Rannock St</v>
          </cell>
          <cell r="M506" t="str">
            <v>Toronto</v>
          </cell>
          <cell r="N506" t="str">
            <v>M1L 2N9</v>
          </cell>
          <cell r="O506" t="str">
            <v>5 Rannock St</v>
          </cell>
          <cell r="R506" t="str">
            <v>5 Rannock St</v>
          </cell>
          <cell r="U506" t="str">
            <v>Toronto</v>
          </cell>
          <cell r="V506" t="str">
            <v>M1L 2N9</v>
          </cell>
          <cell r="W506">
            <v>43378</v>
          </cell>
          <cell r="X506">
            <v>43500</v>
          </cell>
          <cell r="Y506">
            <v>43500</v>
          </cell>
          <cell r="Z506">
            <v>2019</v>
          </cell>
        </row>
        <row r="507">
          <cell r="C507" t="str">
            <v>THSS-0074-00000</v>
          </cell>
          <cell r="E507" t="str">
            <v>Starlight Group Property Holdings</v>
          </cell>
          <cell r="F507" t="str">
            <v>Trevor</v>
          </cell>
          <cell r="G507" t="str">
            <v>McLeod</v>
          </cell>
          <cell r="H507" t="str">
            <v>647-725-0443</v>
          </cell>
          <cell r="I507" t="str">
            <v>tmcleod@starlightinvest.com</v>
          </cell>
          <cell r="J507" t="str">
            <v>25 Fisherville Rd</v>
          </cell>
          <cell r="M507" t="str">
            <v>Toronto</v>
          </cell>
          <cell r="N507" t="str">
            <v>M2R 3B7</v>
          </cell>
          <cell r="O507" t="str">
            <v>25 Fisherville Rd</v>
          </cell>
          <cell r="R507" t="str">
            <v>25 Fisherville Rd</v>
          </cell>
          <cell r="U507" t="str">
            <v>Toronto</v>
          </cell>
          <cell r="V507" t="str">
            <v>M2R 3B7</v>
          </cell>
          <cell r="W507">
            <v>43396</v>
          </cell>
          <cell r="X507">
            <v>43451</v>
          </cell>
          <cell r="Y507">
            <v>43500</v>
          </cell>
          <cell r="Z507">
            <v>2019</v>
          </cell>
        </row>
        <row r="508">
          <cell r="C508" t="str">
            <v>THSS-0076-00000</v>
          </cell>
          <cell r="E508" t="str">
            <v>Starlight Group Property Holdings</v>
          </cell>
          <cell r="F508" t="str">
            <v>Trevor</v>
          </cell>
          <cell r="G508" t="str">
            <v>McLeod</v>
          </cell>
          <cell r="H508" t="str">
            <v>647-725-0443</v>
          </cell>
          <cell r="I508" t="str">
            <v>tmcleod@starlightinvest.com</v>
          </cell>
          <cell r="J508" t="str">
            <v>3967 Lawrence Ave E</v>
          </cell>
          <cell r="M508" t="str">
            <v>Toronto</v>
          </cell>
          <cell r="N508" t="str">
            <v>M1G 1S2</v>
          </cell>
          <cell r="O508" t="str">
            <v>3967 Lawrence Ave E</v>
          </cell>
          <cell r="R508" t="str">
            <v>3967 Lawrence Ave E</v>
          </cell>
          <cell r="U508" t="str">
            <v>Toronto</v>
          </cell>
          <cell r="V508" t="str">
            <v>M1G 1S2</v>
          </cell>
          <cell r="W508">
            <v>43396</v>
          </cell>
          <cell r="X508">
            <v>43516</v>
          </cell>
          <cell r="Y508">
            <v>43516</v>
          </cell>
          <cell r="Z508">
            <v>2019</v>
          </cell>
        </row>
        <row r="509">
          <cell r="C509" t="str">
            <v>THSS-0087-00000</v>
          </cell>
          <cell r="E509" t="str">
            <v>Starlight Group Property Holdings</v>
          </cell>
          <cell r="F509" t="str">
            <v>Trevor</v>
          </cell>
          <cell r="G509" t="str">
            <v>McLeod</v>
          </cell>
          <cell r="H509" t="str">
            <v>647-725-0443</v>
          </cell>
          <cell r="I509" t="str">
            <v>tmcleod@starlightinvest.com</v>
          </cell>
          <cell r="J509" t="str">
            <v>50 Burnhill Rd</v>
          </cell>
          <cell r="M509" t="str">
            <v>Toronto</v>
          </cell>
          <cell r="N509" t="str">
            <v>M1L 4R3</v>
          </cell>
          <cell r="O509" t="str">
            <v>50 Burnhill Rd</v>
          </cell>
          <cell r="R509" t="str">
            <v>50 Burnhill Rd</v>
          </cell>
          <cell r="U509" t="str">
            <v>Toronto</v>
          </cell>
          <cell r="V509" t="str">
            <v>M1L 4R3</v>
          </cell>
          <cell r="W509">
            <v>43396</v>
          </cell>
          <cell r="X509">
            <v>43501</v>
          </cell>
          <cell r="Y509">
            <v>43501</v>
          </cell>
          <cell r="Z509">
            <v>2019</v>
          </cell>
        </row>
        <row r="510">
          <cell r="C510" t="str">
            <v>THSS-0091-00000</v>
          </cell>
          <cell r="E510" t="str">
            <v>The Minto Group</v>
          </cell>
          <cell r="F510" t="str">
            <v>Helene</v>
          </cell>
          <cell r="G510" t="str">
            <v>Mitrovski</v>
          </cell>
          <cell r="H510" t="str">
            <v>647-255-3491</v>
          </cell>
          <cell r="I510" t="str">
            <v>hmitrovski@minto.com</v>
          </cell>
          <cell r="J510" t="str">
            <v>17 Farmstead Rd</v>
          </cell>
          <cell r="M510" t="str">
            <v>Toronto</v>
          </cell>
          <cell r="N510" t="str">
            <v>M2L 2G1</v>
          </cell>
          <cell r="O510" t="str">
            <v>17 Farmstead Rd</v>
          </cell>
          <cell r="R510" t="str">
            <v>17 Farmstead Rd</v>
          </cell>
          <cell r="U510" t="str">
            <v>Toronto</v>
          </cell>
          <cell r="V510" t="str">
            <v>M2L 2G1</v>
          </cell>
          <cell r="W510">
            <v>43402</v>
          </cell>
          <cell r="X510">
            <v>43515</v>
          </cell>
          <cell r="Y510">
            <v>43517</v>
          </cell>
          <cell r="Z510">
            <v>2019</v>
          </cell>
        </row>
        <row r="511">
          <cell r="C511" t="str">
            <v>THSS-0092-00000</v>
          </cell>
          <cell r="E511" t="str">
            <v>The Minto Group</v>
          </cell>
          <cell r="F511" t="str">
            <v>Helene</v>
          </cell>
          <cell r="G511" t="str">
            <v>Mitrovski</v>
          </cell>
          <cell r="H511" t="str">
            <v>647-255-3491</v>
          </cell>
          <cell r="I511" t="str">
            <v>hmitrovski@minto.com</v>
          </cell>
          <cell r="J511" t="str">
            <v>740 York Mills Rd</v>
          </cell>
          <cell r="M511" t="str">
            <v>Toronto</v>
          </cell>
          <cell r="N511" t="str">
            <v>M3B 1W7</v>
          </cell>
          <cell r="O511" t="str">
            <v>740 York Mills Rd</v>
          </cell>
          <cell r="R511" t="str">
            <v>740 York Mills Rd</v>
          </cell>
          <cell r="U511" t="str">
            <v>Toronto</v>
          </cell>
          <cell r="V511" t="str">
            <v>M3B 1W7</v>
          </cell>
          <cell r="W511">
            <v>43402</v>
          </cell>
          <cell r="X511">
            <v>43510</v>
          </cell>
          <cell r="Y511">
            <v>43516</v>
          </cell>
          <cell r="Z511">
            <v>2019</v>
          </cell>
        </row>
        <row r="512">
          <cell r="C512" t="str">
            <v>THSS-0093-00000</v>
          </cell>
          <cell r="E512" t="str">
            <v>The Minto Group</v>
          </cell>
          <cell r="F512" t="str">
            <v>Helene</v>
          </cell>
          <cell r="G512" t="str">
            <v>Mitrovski</v>
          </cell>
          <cell r="H512" t="str">
            <v>647-255-3491</v>
          </cell>
          <cell r="I512" t="str">
            <v>hmitrovski@minto.com</v>
          </cell>
          <cell r="J512" t="str">
            <v>750 York Mills Rd</v>
          </cell>
          <cell r="M512" t="str">
            <v>Toronto</v>
          </cell>
          <cell r="N512" t="str">
            <v>M3B 1W9</v>
          </cell>
          <cell r="O512" t="str">
            <v>750 York Mills Rd</v>
          </cell>
          <cell r="R512" t="str">
            <v>750 York Mills Rd</v>
          </cell>
          <cell r="U512" t="str">
            <v>Toronto</v>
          </cell>
          <cell r="V512" t="str">
            <v>M3B 1W9</v>
          </cell>
          <cell r="W512">
            <v>43402</v>
          </cell>
          <cell r="X512">
            <v>43511</v>
          </cell>
          <cell r="Y512">
            <v>43511</v>
          </cell>
          <cell r="Z512">
            <v>2019</v>
          </cell>
        </row>
        <row r="513">
          <cell r="C513" t="str">
            <v>THSS-0100-00000</v>
          </cell>
          <cell r="E513" t="str">
            <v>Timbercreek Asset Management Inc.</v>
          </cell>
          <cell r="F513" t="str">
            <v>Erinda</v>
          </cell>
          <cell r="G513" t="str">
            <v>Shehu</v>
          </cell>
          <cell r="H513" t="str">
            <v>647-383-8427</v>
          </cell>
          <cell r="I513" t="str">
            <v>EShehu@timbercreek.com</v>
          </cell>
          <cell r="J513" t="str">
            <v>4 Latimer Ave</v>
          </cell>
          <cell r="M513" t="str">
            <v>Toronto</v>
          </cell>
          <cell r="N513" t="str">
            <v>M5N 2L8</v>
          </cell>
          <cell r="O513" t="str">
            <v>4 Latimer Ave</v>
          </cell>
          <cell r="R513" t="str">
            <v>4 Latimer Ave</v>
          </cell>
          <cell r="U513" t="str">
            <v>Toronto</v>
          </cell>
          <cell r="V513" t="str">
            <v>M5N 2L8</v>
          </cell>
          <cell r="W513">
            <v>43427</v>
          </cell>
          <cell r="X513">
            <v>43502</v>
          </cell>
          <cell r="Y513">
            <v>43502</v>
          </cell>
          <cell r="Z513">
            <v>2019</v>
          </cell>
        </row>
        <row r="514">
          <cell r="C514" t="str">
            <v>THSS-0104-00000</v>
          </cell>
          <cell r="E514" t="str">
            <v>Timbercreek Asset Management Inc.</v>
          </cell>
          <cell r="F514" t="str">
            <v>Christina</v>
          </cell>
          <cell r="G514" t="str">
            <v>Gialousakis</v>
          </cell>
          <cell r="H514" t="str">
            <v>416-285-1829</v>
          </cell>
          <cell r="I514" t="str">
            <v>cgialousakis@timbercreek.com</v>
          </cell>
          <cell r="J514" t="str">
            <v>65 Dynevor Rd</v>
          </cell>
          <cell r="M514" t="str">
            <v>Toronto</v>
          </cell>
          <cell r="N514" t="str">
            <v>M6E 3X1</v>
          </cell>
          <cell r="O514" t="str">
            <v>65 Dynevor Rd</v>
          </cell>
          <cell r="R514" t="str">
            <v>65 Dynevor Rd</v>
          </cell>
          <cell r="U514" t="str">
            <v>Toronto</v>
          </cell>
          <cell r="V514" t="str">
            <v>M6E 3X1</v>
          </cell>
          <cell r="W514">
            <v>43427</v>
          </cell>
          <cell r="X514">
            <v>43510</v>
          </cell>
          <cell r="Y514">
            <v>43511</v>
          </cell>
          <cell r="Z514">
            <v>2019</v>
          </cell>
        </row>
        <row r="515">
          <cell r="C515" t="str">
            <v>THSS-0107-00000</v>
          </cell>
          <cell r="E515" t="str">
            <v>Timbercreek Asset Management Inc.</v>
          </cell>
          <cell r="F515" t="str">
            <v>Christina</v>
          </cell>
          <cell r="G515" t="str">
            <v>Gialousakis</v>
          </cell>
          <cell r="H515" t="str">
            <v>416-285-1829</v>
          </cell>
          <cell r="I515" t="str">
            <v>cgialousakis@timbercreek.com</v>
          </cell>
          <cell r="J515" t="str">
            <v>100 Gowan Ave</v>
          </cell>
          <cell r="M515" t="str">
            <v>Toronto</v>
          </cell>
          <cell r="N515" t="str">
            <v>M4K 2E1</v>
          </cell>
          <cell r="O515" t="str">
            <v>100 Gowan Ave</v>
          </cell>
          <cell r="R515" t="str">
            <v>100 Gowan Ave</v>
          </cell>
          <cell r="U515" t="str">
            <v>Toronto</v>
          </cell>
          <cell r="V515" t="str">
            <v>M4K 2E1</v>
          </cell>
          <cell r="W515">
            <v>43427</v>
          </cell>
          <cell r="X515">
            <v>43518</v>
          </cell>
          <cell r="Y515">
            <v>43518</v>
          </cell>
          <cell r="Z515">
            <v>2019</v>
          </cell>
        </row>
        <row r="516">
          <cell r="C516" t="str">
            <v>THSS-0113-00000</v>
          </cell>
          <cell r="E516" t="str">
            <v>Timbercreek Asset Management Inc.</v>
          </cell>
          <cell r="F516" t="str">
            <v>Erinda</v>
          </cell>
          <cell r="G516" t="str">
            <v>Shehu</v>
          </cell>
          <cell r="H516" t="str">
            <v>647-383-8427</v>
          </cell>
          <cell r="I516" t="str">
            <v>EShehu@timbercreek.com</v>
          </cell>
          <cell r="J516" t="str">
            <v>392 Sherbourne St</v>
          </cell>
          <cell r="M516" t="str">
            <v>Toronto</v>
          </cell>
          <cell r="N516" t="str">
            <v>M4X 1K3</v>
          </cell>
          <cell r="O516" t="str">
            <v>392 Sherbourne St</v>
          </cell>
          <cell r="R516" t="str">
            <v>392 Sherbourne St</v>
          </cell>
          <cell r="U516" t="str">
            <v>Toronto</v>
          </cell>
          <cell r="V516" t="str">
            <v>M4X 1K3</v>
          </cell>
          <cell r="W516">
            <v>43427</v>
          </cell>
          <cell r="X516">
            <v>43517</v>
          </cell>
          <cell r="Y516">
            <v>43517</v>
          </cell>
          <cell r="Z516">
            <v>2019</v>
          </cell>
        </row>
        <row r="517">
          <cell r="C517" t="str">
            <v>THSS-0117-00000</v>
          </cell>
          <cell r="E517" t="str">
            <v>Timbercreek Asset Management Inc.</v>
          </cell>
          <cell r="F517" t="str">
            <v>Christina</v>
          </cell>
          <cell r="G517" t="str">
            <v>Gialousakis</v>
          </cell>
          <cell r="H517" t="str">
            <v>416-285-1829</v>
          </cell>
          <cell r="I517" t="str">
            <v>cgialousakis@timbercreek.com</v>
          </cell>
          <cell r="J517" t="str">
            <v>620 Richmond St</v>
          </cell>
          <cell r="M517" t="str">
            <v>Toronto</v>
          </cell>
          <cell r="N517" t="str">
            <v>M5V 1Y9</v>
          </cell>
          <cell r="O517" t="str">
            <v>620 Richmond St</v>
          </cell>
          <cell r="R517" t="str">
            <v>620 Richmond St</v>
          </cell>
          <cell r="U517" t="str">
            <v>Toronto</v>
          </cell>
          <cell r="V517" t="str">
            <v>M5V 1Y9</v>
          </cell>
          <cell r="W517">
            <v>43427</v>
          </cell>
          <cell r="X517">
            <v>43517</v>
          </cell>
          <cell r="Y517">
            <v>43517</v>
          </cell>
          <cell r="Z517">
            <v>2019</v>
          </cell>
        </row>
        <row r="518">
          <cell r="C518" t="str">
            <v>THSS-0119-00000</v>
          </cell>
          <cell r="E518" t="str">
            <v>Timbercreek Asset Management Inc.</v>
          </cell>
          <cell r="F518" t="str">
            <v>Christina</v>
          </cell>
          <cell r="G518" t="str">
            <v>Gialousakis</v>
          </cell>
          <cell r="H518" t="str">
            <v>416-285-1829</v>
          </cell>
          <cell r="I518" t="str">
            <v>cgialousakis@timbercreek.com</v>
          </cell>
          <cell r="J518" t="str">
            <v>833 Kennedy Rd</v>
          </cell>
          <cell r="M518" t="str">
            <v>Toronto</v>
          </cell>
          <cell r="N518" t="str">
            <v>M1K 2E7</v>
          </cell>
          <cell r="O518" t="str">
            <v>833 Kennedy Rd</v>
          </cell>
          <cell r="R518" t="str">
            <v>833 Kennedy Rd</v>
          </cell>
          <cell r="U518" t="str">
            <v>Toronto</v>
          </cell>
          <cell r="V518" t="str">
            <v>M1K 2E7</v>
          </cell>
          <cell r="W518">
            <v>43427</v>
          </cell>
          <cell r="X518">
            <v>43518</v>
          </cell>
          <cell r="Y518">
            <v>43518</v>
          </cell>
          <cell r="Z518">
            <v>2019</v>
          </cell>
        </row>
        <row r="519">
          <cell r="C519" t="str">
            <v>THSS-0123-00000</v>
          </cell>
          <cell r="E519" t="str">
            <v>Flagship Property Ventures Corp.</v>
          </cell>
          <cell r="F519" t="str">
            <v>Jaimie</v>
          </cell>
          <cell r="G519" t="str">
            <v>Delson</v>
          </cell>
          <cell r="H519" t="str">
            <v>416-651-3700</v>
          </cell>
          <cell r="I519" t="str">
            <v>Jaimie@flagshipcorp.ca</v>
          </cell>
          <cell r="J519" t="str">
            <v>17 Raglan Ave</v>
          </cell>
          <cell r="M519" t="str">
            <v>Toronto</v>
          </cell>
          <cell r="N519" t="str">
            <v>M6C 2K7</v>
          </cell>
          <cell r="O519" t="str">
            <v>17 Raglan Ave</v>
          </cell>
          <cell r="R519" t="str">
            <v>17 Raglan Ave</v>
          </cell>
          <cell r="U519" t="str">
            <v>Toronto</v>
          </cell>
          <cell r="V519" t="str">
            <v>M6C 2K7</v>
          </cell>
          <cell r="W519">
            <v>43469</v>
          </cell>
          <cell r="X519">
            <v>43521</v>
          </cell>
          <cell r="Y519">
            <v>43521</v>
          </cell>
          <cell r="Z519">
            <v>2019</v>
          </cell>
        </row>
        <row r="520">
          <cell r="C520" t="str">
            <v>THSS-0124-00000</v>
          </cell>
          <cell r="E520" t="str">
            <v>Flagship Property Ventures Corp.</v>
          </cell>
          <cell r="F520" t="str">
            <v>Jaimie</v>
          </cell>
          <cell r="G520" t="str">
            <v>Delson</v>
          </cell>
          <cell r="H520" t="str">
            <v>416-651-3700</v>
          </cell>
          <cell r="I520" t="str">
            <v>Jaimie@flagshipcorp.ca</v>
          </cell>
          <cell r="J520" t="str">
            <v>21 Raglan Ave</v>
          </cell>
          <cell r="M520" t="str">
            <v>Toronto</v>
          </cell>
          <cell r="N520" t="str">
            <v>M6C 2K7</v>
          </cell>
          <cell r="O520" t="str">
            <v>21 Raglan Ave</v>
          </cell>
          <cell r="R520" t="str">
            <v>21 Raglan Ave</v>
          </cell>
          <cell r="U520" t="str">
            <v>Toronto</v>
          </cell>
          <cell r="V520" t="str">
            <v>M6C 2K7</v>
          </cell>
          <cell r="W520">
            <v>43469</v>
          </cell>
          <cell r="X520">
            <v>43522</v>
          </cell>
          <cell r="Y520">
            <v>43522</v>
          </cell>
          <cell r="Z520">
            <v>2019</v>
          </cell>
        </row>
        <row r="521">
          <cell r="C521" t="str">
            <v>THSS-0127-00000</v>
          </cell>
          <cell r="E521" t="str">
            <v>Flagship Property Ventures Corp.</v>
          </cell>
          <cell r="F521" t="str">
            <v>Jaimie</v>
          </cell>
          <cell r="G521" t="str">
            <v>Delson</v>
          </cell>
          <cell r="H521" t="str">
            <v>416-651-3700</v>
          </cell>
          <cell r="I521" t="str">
            <v>Jaimie@flagshipcorp.ca</v>
          </cell>
          <cell r="J521" t="str">
            <v>54 Raglan Ave</v>
          </cell>
          <cell r="M521" t="str">
            <v>Toronto</v>
          </cell>
          <cell r="N521" t="str">
            <v>M6C 2L1</v>
          </cell>
          <cell r="O521" t="str">
            <v>54 Raglan Ave</v>
          </cell>
          <cell r="R521" t="str">
            <v>54 Raglan Ave</v>
          </cell>
          <cell r="U521" t="str">
            <v>Toronto</v>
          </cell>
          <cell r="V521" t="str">
            <v>M6C 2L1</v>
          </cell>
          <cell r="W521">
            <v>43469</v>
          </cell>
          <cell r="X521">
            <v>43521</v>
          </cell>
          <cell r="Y521">
            <v>43521</v>
          </cell>
          <cell r="Z521">
            <v>2019</v>
          </cell>
        </row>
        <row r="522">
          <cell r="C522" t="str">
            <v>THSS-0146-00000</v>
          </cell>
          <cell r="E522" t="str">
            <v>Comer Group Ltd</v>
          </cell>
          <cell r="F522" t="str">
            <v>Kyle</v>
          </cell>
          <cell r="G522" t="str">
            <v>McRoberts</v>
          </cell>
          <cell r="H522" t="str">
            <v>905-717-7855</v>
          </cell>
          <cell r="I522" t="str">
            <v>kmcroberts@comer.ca</v>
          </cell>
          <cell r="J522" t="str">
            <v>2230 Lawrence Ave E</v>
          </cell>
          <cell r="M522" t="str">
            <v>Toronto</v>
          </cell>
          <cell r="N522" t="str">
            <v>M1P 2R1</v>
          </cell>
          <cell r="O522" t="str">
            <v>2230 Lawrence Ave E</v>
          </cell>
          <cell r="R522" t="str">
            <v>2230 Lawrence Ave E</v>
          </cell>
          <cell r="U522" t="str">
            <v>Toronto</v>
          </cell>
          <cell r="V522" t="str">
            <v>M1P 2R1</v>
          </cell>
          <cell r="W522">
            <v>43479</v>
          </cell>
          <cell r="X522">
            <v>43516</v>
          </cell>
          <cell r="Y522">
            <v>43516</v>
          </cell>
          <cell r="Z522">
            <v>2019</v>
          </cell>
        </row>
        <row r="523">
          <cell r="C523" t="str">
            <v>THSS-0150-00000</v>
          </cell>
          <cell r="E523" t="str">
            <v>Esbin Property Management</v>
          </cell>
          <cell r="F523" t="str">
            <v>Clem</v>
          </cell>
          <cell r="G523" t="str">
            <v>MacNeil</v>
          </cell>
          <cell r="H523" t="str">
            <v>416-927-0435</v>
          </cell>
          <cell r="I523" t="str">
            <v>clem83elm@rogers.com</v>
          </cell>
          <cell r="J523" t="str">
            <v>83 Elm Ave</v>
          </cell>
          <cell r="M523" t="str">
            <v>Toronto</v>
          </cell>
          <cell r="N523" t="str">
            <v>M4W 1P1</v>
          </cell>
          <cell r="O523" t="str">
            <v>83 Elm Ave</v>
          </cell>
          <cell r="R523" t="str">
            <v>83 Elm Ave</v>
          </cell>
          <cell r="U523" t="str">
            <v>Toronto</v>
          </cell>
          <cell r="V523" t="str">
            <v>M4W 1P1</v>
          </cell>
          <cell r="W523">
            <v>43486</v>
          </cell>
          <cell r="X523">
            <v>43523</v>
          </cell>
          <cell r="Y523">
            <v>43524</v>
          </cell>
          <cell r="Z523">
            <v>2019</v>
          </cell>
        </row>
        <row r="524">
          <cell r="C524" t="str">
            <v>THSS-0162-00000</v>
          </cell>
          <cell r="E524" t="str">
            <v>Starlight Group Property Holdings</v>
          </cell>
          <cell r="F524" t="str">
            <v>Trevor</v>
          </cell>
          <cell r="G524" t="str">
            <v>McLeod</v>
          </cell>
          <cell r="H524" t="str">
            <v>647-725-0443</v>
          </cell>
          <cell r="I524" t="str">
            <v>tmcleod@starlightinvest.com</v>
          </cell>
          <cell r="J524" t="str">
            <v>2737 Kipling Ave</v>
          </cell>
          <cell r="M524" t="str">
            <v>Toronto</v>
          </cell>
          <cell r="N524" t="str">
            <v>M9V 4C3</v>
          </cell>
          <cell r="O524" t="str">
            <v>2737 Kipling Ave</v>
          </cell>
          <cell r="R524" t="str">
            <v>2737 Kipling Ave</v>
          </cell>
          <cell r="U524" t="str">
            <v>Toronto</v>
          </cell>
          <cell r="V524" t="str">
            <v>M9V 4C3</v>
          </cell>
          <cell r="W524">
            <v>43501</v>
          </cell>
          <cell r="X524">
            <v>43521</v>
          </cell>
          <cell r="Y524">
            <v>43523</v>
          </cell>
          <cell r="Z524">
            <v>2019</v>
          </cell>
        </row>
        <row r="525">
          <cell r="C525" t="str">
            <v>THSS-0078-00000</v>
          </cell>
          <cell r="E525" t="str">
            <v>Starlight Group Property Holdings</v>
          </cell>
          <cell r="F525" t="str">
            <v>Trevor</v>
          </cell>
          <cell r="G525" t="str">
            <v>McLeod</v>
          </cell>
          <cell r="H525" t="str">
            <v>647-725-0443</v>
          </cell>
          <cell r="I525" t="str">
            <v>tmcleod@starlightinvest.com</v>
          </cell>
          <cell r="J525" t="str">
            <v>75 Silversprings Blvd</v>
          </cell>
          <cell r="M525" t="str">
            <v>Toronto</v>
          </cell>
          <cell r="N525" t="str">
            <v>M1V 1W3</v>
          </cell>
          <cell r="O525" t="str">
            <v>75 Silversprings Blvd</v>
          </cell>
          <cell r="R525" t="str">
            <v>75 Silversprings Blvd</v>
          </cell>
          <cell r="U525" t="str">
            <v>Toronto</v>
          </cell>
          <cell r="V525" t="str">
            <v>M1V 1W3</v>
          </cell>
          <cell r="W525">
            <v>43396</v>
          </cell>
          <cell r="X525">
            <v>43433</v>
          </cell>
          <cell r="Y525">
            <v>43536</v>
          </cell>
          <cell r="Z525">
            <v>2019</v>
          </cell>
        </row>
        <row r="526">
          <cell r="C526" t="str">
            <v>THSS-0090-00000</v>
          </cell>
          <cell r="E526" t="str">
            <v>The Minto Group</v>
          </cell>
          <cell r="F526" t="str">
            <v>Joseph</v>
          </cell>
          <cell r="G526" t="str">
            <v>Kiriaqus</v>
          </cell>
          <cell r="H526" t="str">
            <v>647-255-3474</v>
          </cell>
          <cell r="I526" t="str">
            <v>Jkiriaqus@minto.com</v>
          </cell>
          <cell r="J526" t="str">
            <v>31-35 St Dennis St</v>
          </cell>
          <cell r="M526" t="str">
            <v>Toronto</v>
          </cell>
          <cell r="N526" t="str">
            <v>M3C 0J8</v>
          </cell>
          <cell r="O526" t="str">
            <v>31-35 St Dennis St</v>
          </cell>
          <cell r="R526" t="str">
            <v>31-35 St Dennis St</v>
          </cell>
          <cell r="U526" t="str">
            <v>Toronto</v>
          </cell>
          <cell r="V526" t="str">
            <v>M3C 0J8</v>
          </cell>
          <cell r="W526">
            <v>43402</v>
          </cell>
          <cell r="X526">
            <v>43530</v>
          </cell>
          <cell r="Y526">
            <v>43531</v>
          </cell>
          <cell r="Z526">
            <v>2019</v>
          </cell>
        </row>
        <row r="527">
          <cell r="C527" t="str">
            <v>THSS-0105-00000</v>
          </cell>
          <cell r="E527" t="str">
            <v>Timbercreek Asset Management Inc.</v>
          </cell>
          <cell r="F527" t="str">
            <v>Erinda</v>
          </cell>
          <cell r="G527" t="str">
            <v>Shehu</v>
          </cell>
          <cell r="H527" t="str">
            <v>647-383-8427</v>
          </cell>
          <cell r="I527" t="str">
            <v>EShehu@timbercreek.com</v>
          </cell>
          <cell r="J527" t="str">
            <v>75 Broadway Ave</v>
          </cell>
          <cell r="M527" t="str">
            <v>Toronto</v>
          </cell>
          <cell r="N527" t="str">
            <v>M4V 1V1</v>
          </cell>
          <cell r="O527" t="str">
            <v>75 Broadway Ave</v>
          </cell>
          <cell r="R527" t="str">
            <v>75 Broadway Ave</v>
          </cell>
          <cell r="U527" t="str">
            <v>Toronto</v>
          </cell>
          <cell r="V527" t="str">
            <v>M4V 1V1</v>
          </cell>
          <cell r="W527">
            <v>43427</v>
          </cell>
          <cell r="X527">
            <v>43536</v>
          </cell>
          <cell r="Y527">
            <v>43536</v>
          </cell>
          <cell r="Z527">
            <v>2019</v>
          </cell>
        </row>
        <row r="528">
          <cell r="C528" t="str">
            <v>THSS-0108-00000</v>
          </cell>
          <cell r="E528" t="str">
            <v>Timbercreek Asset Management Inc.</v>
          </cell>
          <cell r="F528" t="str">
            <v>Christina</v>
          </cell>
          <cell r="G528" t="str">
            <v>Gialousakis</v>
          </cell>
          <cell r="H528" t="str">
            <v>416-285-1829</v>
          </cell>
          <cell r="I528" t="str">
            <v>cgialousakis@timbercreek.com</v>
          </cell>
          <cell r="J528" t="str">
            <v>100 Parkway Forest Dr</v>
          </cell>
          <cell r="M528" t="str">
            <v>Toronto</v>
          </cell>
          <cell r="N528" t="str">
            <v>M2J 1L8</v>
          </cell>
          <cell r="O528" t="str">
            <v>100 Parkway Forest Dr</v>
          </cell>
          <cell r="R528" t="str">
            <v>100 Parkway Forest Dr</v>
          </cell>
          <cell r="U528" t="str">
            <v>Toronto</v>
          </cell>
          <cell r="V528" t="str">
            <v>M2J 1L8</v>
          </cell>
          <cell r="W528">
            <v>43427</v>
          </cell>
          <cell r="X528">
            <v>43542</v>
          </cell>
          <cell r="Y528">
            <v>43543</v>
          </cell>
          <cell r="Z528">
            <v>2019</v>
          </cell>
        </row>
        <row r="529">
          <cell r="C529" t="str">
            <v>THSS-0110-00000</v>
          </cell>
          <cell r="E529" t="str">
            <v>Timbercreek Asset Management Inc.</v>
          </cell>
          <cell r="F529" t="str">
            <v>Christina</v>
          </cell>
          <cell r="G529" t="str">
            <v>Gialousakis</v>
          </cell>
          <cell r="H529" t="str">
            <v>416-285-1829</v>
          </cell>
          <cell r="I529" t="str">
            <v>cgialousakis@timbercreek.com</v>
          </cell>
          <cell r="J529" t="str">
            <v>110 Parkway Forest Dr</v>
          </cell>
          <cell r="M529" t="str">
            <v>Toronto</v>
          </cell>
          <cell r="N529" t="str">
            <v>M2J 1L8</v>
          </cell>
          <cell r="O529" t="str">
            <v>110 Parkway Forest Dr</v>
          </cell>
          <cell r="R529" t="str">
            <v>110 Parkway Forest Dr</v>
          </cell>
          <cell r="U529" t="str">
            <v>Toronto</v>
          </cell>
          <cell r="V529" t="str">
            <v>M2J 1L8</v>
          </cell>
          <cell r="W529">
            <v>43427</v>
          </cell>
          <cell r="X529">
            <v>43543</v>
          </cell>
          <cell r="Y529">
            <v>43544</v>
          </cell>
          <cell r="Z529">
            <v>2019</v>
          </cell>
        </row>
        <row r="530">
          <cell r="C530" t="str">
            <v>THSS-0112-00000</v>
          </cell>
          <cell r="E530" t="str">
            <v>Timbercreek Asset Management Inc.</v>
          </cell>
          <cell r="F530" t="str">
            <v>Marc-David</v>
          </cell>
          <cell r="G530" t="str">
            <v>Aube-Frenette</v>
          </cell>
          <cell r="H530" t="str">
            <v>905-281-4278</v>
          </cell>
          <cell r="I530" t="str">
            <v>MAube-Frenette@timbercreek.com</v>
          </cell>
          <cell r="J530" t="str">
            <v>200 Dufferin St</v>
          </cell>
          <cell r="M530" t="str">
            <v>Toronto</v>
          </cell>
          <cell r="N530" t="str">
            <v>M6K 1Y9</v>
          </cell>
          <cell r="O530" t="str">
            <v>200 Dufferin St</v>
          </cell>
          <cell r="R530" t="str">
            <v>200 Dufferin St</v>
          </cell>
          <cell r="U530" t="str">
            <v>Toronto</v>
          </cell>
          <cell r="V530" t="str">
            <v>M6K 1Y9</v>
          </cell>
          <cell r="W530">
            <v>43427</v>
          </cell>
          <cell r="X530">
            <v>43551</v>
          </cell>
          <cell r="Y530">
            <v>43552</v>
          </cell>
          <cell r="Z530">
            <v>2019</v>
          </cell>
        </row>
        <row r="531">
          <cell r="C531" t="str">
            <v>THSS-0118-00000</v>
          </cell>
          <cell r="E531" t="str">
            <v>Timbercreek Asset Management Inc.</v>
          </cell>
          <cell r="F531" t="str">
            <v>Erinda</v>
          </cell>
          <cell r="G531" t="str">
            <v>Shehu</v>
          </cell>
          <cell r="H531" t="str">
            <v>647-383-8427</v>
          </cell>
          <cell r="I531" t="str">
            <v>EShehu@timbercreek.com</v>
          </cell>
          <cell r="J531" t="str">
            <v>665 Roselawn Ave</v>
          </cell>
          <cell r="M531" t="str">
            <v>Toronto</v>
          </cell>
          <cell r="N531" t="str">
            <v>M5N 3A6</v>
          </cell>
          <cell r="O531" t="str">
            <v>665 Roselawn Ave</v>
          </cell>
          <cell r="R531" t="str">
            <v>665 Roselawn Ave</v>
          </cell>
          <cell r="U531" t="str">
            <v>Toronto</v>
          </cell>
          <cell r="V531" t="str">
            <v>M5N 3A6</v>
          </cell>
          <cell r="W531">
            <v>43427</v>
          </cell>
          <cell r="X531">
            <v>43532</v>
          </cell>
          <cell r="Y531">
            <v>43532</v>
          </cell>
          <cell r="Z531">
            <v>2019</v>
          </cell>
        </row>
        <row r="532">
          <cell r="C532" t="str">
            <v>THSS-0121-00000</v>
          </cell>
          <cell r="E532" t="str">
            <v>Timbercreek Asset Management Inc.</v>
          </cell>
          <cell r="F532" t="str">
            <v>Max</v>
          </cell>
          <cell r="G532" t="str">
            <v>Piagai</v>
          </cell>
          <cell r="H532" t="str">
            <v>416-848-3359</v>
          </cell>
          <cell r="I532" t="str">
            <v>mpiagai@timbercreek.com</v>
          </cell>
          <cell r="J532" t="str">
            <v>6030 Bathurst St</v>
          </cell>
          <cell r="M532" t="str">
            <v>Toronto</v>
          </cell>
          <cell r="N532" t="str">
            <v>M2R 1Z8</v>
          </cell>
          <cell r="O532" t="str">
            <v>6030 Bathurst St</v>
          </cell>
          <cell r="R532" t="str">
            <v>6030 Bathurst St</v>
          </cell>
          <cell r="U532" t="str">
            <v>Toronto</v>
          </cell>
          <cell r="V532" t="str">
            <v>M2R 1Z8</v>
          </cell>
          <cell r="W532">
            <v>43427</v>
          </cell>
          <cell r="X532">
            <v>43537</v>
          </cell>
          <cell r="Y532">
            <v>43538</v>
          </cell>
          <cell r="Z532">
            <v>2019</v>
          </cell>
        </row>
        <row r="533">
          <cell r="C533" t="str">
            <v>THSS-0122-00000</v>
          </cell>
          <cell r="E533" t="str">
            <v>Hollyburn Properties</v>
          </cell>
          <cell r="F533" t="str">
            <v>Jonathan</v>
          </cell>
          <cell r="G533" t="str">
            <v>Bursey</v>
          </cell>
          <cell r="H533" t="str">
            <v>416-230-9891</v>
          </cell>
          <cell r="I533" t="str">
            <v>jonathan@hollyburn.com</v>
          </cell>
          <cell r="J533" t="str">
            <v>103 Avenue Rd</v>
          </cell>
          <cell r="M533" t="str">
            <v>Toronto</v>
          </cell>
          <cell r="N533" t="str">
            <v>M5R 2G9</v>
          </cell>
          <cell r="O533" t="str">
            <v>103 Avenue Rd</v>
          </cell>
          <cell r="R533" t="str">
            <v>103 Avenue Rd</v>
          </cell>
          <cell r="U533" t="str">
            <v>Toronto</v>
          </cell>
          <cell r="V533" t="str">
            <v>M5R 2G9</v>
          </cell>
          <cell r="W533">
            <v>43445</v>
          </cell>
          <cell r="X533">
            <v>43539</v>
          </cell>
          <cell r="Y533">
            <v>43539</v>
          </cell>
          <cell r="Z533">
            <v>2019</v>
          </cell>
        </row>
        <row r="534">
          <cell r="C534" t="str">
            <v>THSS-0126-00000</v>
          </cell>
          <cell r="E534" t="str">
            <v>Flagship Property Ventures Corp.</v>
          </cell>
          <cell r="F534" t="str">
            <v>Jaimie</v>
          </cell>
          <cell r="G534" t="str">
            <v>Delson</v>
          </cell>
          <cell r="H534" t="str">
            <v>416-651-3700</v>
          </cell>
          <cell r="I534" t="str">
            <v>Jaimie@flagshipcorp.ca</v>
          </cell>
          <cell r="J534" t="str">
            <v>50 Driftwood Ave</v>
          </cell>
          <cell r="M534" t="str">
            <v>Toronto</v>
          </cell>
          <cell r="N534" t="str">
            <v>M3N 2M6</v>
          </cell>
          <cell r="O534" t="str">
            <v>50 Driftwood Ave</v>
          </cell>
          <cell r="R534" t="str">
            <v>50 Driftwood Ave</v>
          </cell>
          <cell r="U534" t="str">
            <v>Toronto</v>
          </cell>
          <cell r="V534" t="str">
            <v>M3N 2M6</v>
          </cell>
          <cell r="W534">
            <v>43469</v>
          </cell>
          <cell r="X534">
            <v>43538</v>
          </cell>
          <cell r="Y534">
            <v>43538</v>
          </cell>
          <cell r="Z534">
            <v>2019</v>
          </cell>
        </row>
        <row r="535">
          <cell r="C535" t="str">
            <v>THSS-0128-00000</v>
          </cell>
          <cell r="E535" t="str">
            <v>Flagship Property Ventures Corp.</v>
          </cell>
          <cell r="F535" t="str">
            <v>Jaimie</v>
          </cell>
          <cell r="G535" t="str">
            <v>Delson</v>
          </cell>
          <cell r="H535" t="str">
            <v>416-651-3700</v>
          </cell>
          <cell r="I535" t="str">
            <v>Jaimie@flagshipcorp.ca</v>
          </cell>
          <cell r="J535" t="str">
            <v>99 Marlee Ave</v>
          </cell>
          <cell r="M535" t="str">
            <v>Toronto</v>
          </cell>
          <cell r="N535" t="str">
            <v>M6E 3B3</v>
          </cell>
          <cell r="O535" t="str">
            <v>99 Marlee Ave</v>
          </cell>
          <cell r="R535" t="str">
            <v>99 Marlee Ave</v>
          </cell>
          <cell r="U535" t="str">
            <v>Toronto</v>
          </cell>
          <cell r="V535" t="str">
            <v>M6E 3B3</v>
          </cell>
          <cell r="W535">
            <v>43469</v>
          </cell>
          <cell r="X535">
            <v>43532</v>
          </cell>
          <cell r="Y535">
            <v>43532</v>
          </cell>
          <cell r="Z535">
            <v>2019</v>
          </cell>
        </row>
        <row r="536">
          <cell r="C536" t="str">
            <v>THSS-0130-00000</v>
          </cell>
          <cell r="E536" t="str">
            <v>Flagship Property Ventures Corp.</v>
          </cell>
          <cell r="F536" t="str">
            <v>Jaimie</v>
          </cell>
          <cell r="G536" t="str">
            <v>Delson</v>
          </cell>
          <cell r="H536" t="str">
            <v>416-651-3700</v>
          </cell>
          <cell r="I536" t="str">
            <v>Jaimie@flagshipcorp.ca</v>
          </cell>
          <cell r="J536" t="str">
            <v>470 Roncesvalles Ave</v>
          </cell>
          <cell r="M536" t="str">
            <v>Toronto</v>
          </cell>
          <cell r="N536" t="str">
            <v>M6R 2N5</v>
          </cell>
          <cell r="O536" t="str">
            <v>470 Roncesvalles Ave</v>
          </cell>
          <cell r="R536" t="str">
            <v>470 Roncesvalles Ave</v>
          </cell>
          <cell r="U536" t="str">
            <v>Toronto</v>
          </cell>
          <cell r="V536" t="str">
            <v>M6R 2N5</v>
          </cell>
          <cell r="W536">
            <v>43469</v>
          </cell>
          <cell r="X536">
            <v>43539</v>
          </cell>
          <cell r="Y536">
            <v>43539</v>
          </cell>
          <cell r="Z536">
            <v>2019</v>
          </cell>
        </row>
        <row r="537">
          <cell r="C537" t="str">
            <v>THSS-0131-00000</v>
          </cell>
          <cell r="E537" t="str">
            <v>Flagship Property Ventures Corp.</v>
          </cell>
          <cell r="F537" t="str">
            <v>Jaimie</v>
          </cell>
          <cell r="G537" t="str">
            <v>Delson</v>
          </cell>
          <cell r="H537" t="str">
            <v>416-651-3700</v>
          </cell>
          <cell r="I537" t="str">
            <v>Jaimie@flagshipcorp.ca</v>
          </cell>
          <cell r="J537" t="str">
            <v>797 Jane St</v>
          </cell>
          <cell r="M537" t="str">
            <v>Toronto</v>
          </cell>
          <cell r="N537" t="str">
            <v>M6N 4B8</v>
          </cell>
          <cell r="O537" t="str">
            <v>797 Jane St</v>
          </cell>
          <cell r="R537" t="str">
            <v>797 Jane St</v>
          </cell>
          <cell r="U537" t="str">
            <v>Toronto</v>
          </cell>
          <cell r="V537" t="str">
            <v>M6N 4B8</v>
          </cell>
          <cell r="W537">
            <v>43469</v>
          </cell>
          <cell r="X537">
            <v>43545</v>
          </cell>
          <cell r="Y537">
            <v>43545</v>
          </cell>
          <cell r="Z537">
            <v>2019</v>
          </cell>
        </row>
        <row r="538">
          <cell r="C538" t="str">
            <v>THSS-0132-00000</v>
          </cell>
          <cell r="E538" t="str">
            <v>Flagship Property Ventures Corp.</v>
          </cell>
          <cell r="F538" t="str">
            <v>Jaimie</v>
          </cell>
          <cell r="G538" t="str">
            <v>Delson</v>
          </cell>
          <cell r="H538" t="str">
            <v>416-651-3700</v>
          </cell>
          <cell r="I538" t="str">
            <v>Jaimie@flagshipcorp.ca</v>
          </cell>
          <cell r="J538" t="str">
            <v>835 Roselawn Ave</v>
          </cell>
          <cell r="M538" t="str">
            <v>Toronto</v>
          </cell>
          <cell r="N538" t="str">
            <v>M6B 1B5</v>
          </cell>
          <cell r="O538" t="str">
            <v>835 Roselawn Ave</v>
          </cell>
          <cell r="R538" t="str">
            <v>835 Roselawn Ave</v>
          </cell>
          <cell r="U538" t="str">
            <v>Toronto</v>
          </cell>
          <cell r="V538" t="str">
            <v>M6B 1B5</v>
          </cell>
          <cell r="W538">
            <v>43469</v>
          </cell>
          <cell r="X538">
            <v>43532</v>
          </cell>
          <cell r="Y538">
            <v>43532</v>
          </cell>
          <cell r="Z538">
            <v>2019</v>
          </cell>
        </row>
        <row r="539">
          <cell r="C539" t="str">
            <v>THSS-0133-00000</v>
          </cell>
          <cell r="E539" t="str">
            <v>Flagship Property Ventures Corp.</v>
          </cell>
          <cell r="F539" t="str">
            <v>Jaimie</v>
          </cell>
          <cell r="G539" t="str">
            <v>Delson</v>
          </cell>
          <cell r="H539" t="str">
            <v>416-651-3700</v>
          </cell>
          <cell r="I539" t="str">
            <v>Jaimie@flagshipcorp.ca</v>
          </cell>
          <cell r="J539" t="str">
            <v>1265 Wilson Ave</v>
          </cell>
          <cell r="M539" t="str">
            <v>Toronto</v>
          </cell>
          <cell r="N539" t="str">
            <v>M3M 1J9</v>
          </cell>
          <cell r="O539" t="str">
            <v>1265 Wilson Ave</v>
          </cell>
          <cell r="R539" t="str">
            <v>1265 Wilson Ave</v>
          </cell>
          <cell r="U539" t="str">
            <v>Toronto</v>
          </cell>
          <cell r="V539" t="str">
            <v>M3M 1J9</v>
          </cell>
          <cell r="W539">
            <v>43469</v>
          </cell>
          <cell r="X539">
            <v>43528</v>
          </cell>
          <cell r="Y539">
            <v>43528</v>
          </cell>
          <cell r="Z539">
            <v>2019</v>
          </cell>
        </row>
        <row r="540">
          <cell r="C540" t="str">
            <v>THSS-0134-00000</v>
          </cell>
          <cell r="E540" t="str">
            <v>Northminster Residences of Toronto</v>
          </cell>
          <cell r="F540" t="str">
            <v>Samuel</v>
          </cell>
          <cell r="G540" t="str">
            <v>Onovwakpor</v>
          </cell>
          <cell r="H540" t="str">
            <v>416-246-9884</v>
          </cell>
          <cell r="I540" t="str">
            <v>amesbury@rogers.com</v>
          </cell>
          <cell r="J540" t="str">
            <v>2214 Keele St</v>
          </cell>
          <cell r="M540" t="str">
            <v>Toronto</v>
          </cell>
          <cell r="N540" t="str">
            <v>M6M 5G6</v>
          </cell>
          <cell r="O540" t="str">
            <v>2214 Keele St</v>
          </cell>
          <cell r="R540" t="str">
            <v>2214 Keele St</v>
          </cell>
          <cell r="U540" t="str">
            <v>Toronto</v>
          </cell>
          <cell r="V540" t="str">
            <v>M6M 5G6</v>
          </cell>
          <cell r="W540">
            <v>43475</v>
          </cell>
          <cell r="X540">
            <v>43545</v>
          </cell>
          <cell r="Y540">
            <v>43545</v>
          </cell>
          <cell r="Z540">
            <v>2019</v>
          </cell>
        </row>
        <row r="541">
          <cell r="C541" t="str">
            <v>THSS-0135-00000</v>
          </cell>
          <cell r="E541" t="str">
            <v>The Minto Group</v>
          </cell>
          <cell r="F541" t="str">
            <v>Linda</v>
          </cell>
          <cell r="G541" t="str">
            <v>Nuzzo</v>
          </cell>
          <cell r="H541" t="str">
            <v>416-915-3821</v>
          </cell>
          <cell r="I541" t="str">
            <v>LNuzzo@mintoapartmentreit.com</v>
          </cell>
          <cell r="J541" t="str">
            <v>7 Richgrove Dr</v>
          </cell>
          <cell r="M541" t="str">
            <v>Toronto</v>
          </cell>
          <cell r="N541" t="str">
            <v>M9R 0A3</v>
          </cell>
          <cell r="O541" t="str">
            <v>7 Richgrove Dr</v>
          </cell>
          <cell r="R541" t="str">
            <v>7 Richgrove Dr</v>
          </cell>
          <cell r="U541" t="str">
            <v>Toronto</v>
          </cell>
          <cell r="V541" t="str">
            <v>M9R 0A3</v>
          </cell>
          <cell r="W541">
            <v>43479</v>
          </cell>
          <cell r="X541">
            <v>43552</v>
          </cell>
          <cell r="Y541">
            <v>43552</v>
          </cell>
          <cell r="Z541">
            <v>2019</v>
          </cell>
        </row>
        <row r="542">
          <cell r="C542" t="str">
            <v>THSS-0143-00000</v>
          </cell>
          <cell r="E542" t="str">
            <v>Ryers Management Ltd</v>
          </cell>
          <cell r="F542" t="str">
            <v>Agnes</v>
          </cell>
          <cell r="G542" t="str">
            <v>Hilkene</v>
          </cell>
          <cell r="H542" t="str">
            <v>416-975-8398</v>
          </cell>
          <cell r="I542" t="str">
            <v>csilla@ryers.ca</v>
          </cell>
          <cell r="J542" t="str">
            <v>400 Avenue Rd</v>
          </cell>
          <cell r="M542" t="str">
            <v>Toronto</v>
          </cell>
          <cell r="N542" t="str">
            <v>M4V 2H6</v>
          </cell>
          <cell r="O542" t="str">
            <v>400 Avenue Rd</v>
          </cell>
          <cell r="R542" t="str">
            <v>400 Avenue Rd</v>
          </cell>
          <cell r="U542" t="str">
            <v>Toronto</v>
          </cell>
          <cell r="V542" t="str">
            <v>M4V 2H6</v>
          </cell>
          <cell r="W542">
            <v>43479</v>
          </cell>
          <cell r="X542">
            <v>43525</v>
          </cell>
          <cell r="Y542">
            <v>43525</v>
          </cell>
          <cell r="Z542">
            <v>2019</v>
          </cell>
        </row>
        <row r="543">
          <cell r="C543" t="str">
            <v>THSS-0144-00000</v>
          </cell>
          <cell r="E543" t="str">
            <v>Ryers Management Ltd</v>
          </cell>
          <cell r="F543" t="str">
            <v>Agnes</v>
          </cell>
          <cell r="G543" t="str">
            <v>Hilkene</v>
          </cell>
          <cell r="H543" t="str">
            <v>416-975-8398</v>
          </cell>
          <cell r="I543" t="str">
            <v>csilla@ryers.ca</v>
          </cell>
          <cell r="J543" t="str">
            <v>63 Maxwell Ave</v>
          </cell>
          <cell r="M543" t="str">
            <v>Toronto</v>
          </cell>
          <cell r="N543" t="str">
            <v>M5P 2B4</v>
          </cell>
          <cell r="O543" t="str">
            <v>63 Maxwell Ave</v>
          </cell>
          <cell r="R543" t="str">
            <v>63 Maxwell Ave</v>
          </cell>
          <cell r="U543" t="str">
            <v>Toronto</v>
          </cell>
          <cell r="V543" t="str">
            <v>M5P 2B4</v>
          </cell>
          <cell r="W543">
            <v>43479</v>
          </cell>
          <cell r="X543">
            <v>43531</v>
          </cell>
          <cell r="Y543">
            <v>43531</v>
          </cell>
          <cell r="Z543">
            <v>2019</v>
          </cell>
        </row>
        <row r="544">
          <cell r="C544" t="str">
            <v>THSS-0145-00000</v>
          </cell>
          <cell r="E544" t="str">
            <v>Ryers Management Ltd</v>
          </cell>
          <cell r="F544" t="str">
            <v>Agnes</v>
          </cell>
          <cell r="G544" t="str">
            <v>Hilkene</v>
          </cell>
          <cell r="H544" t="str">
            <v>416-975-8398</v>
          </cell>
          <cell r="I544" t="str">
            <v>csilla@ryers.ca</v>
          </cell>
          <cell r="J544" t="str">
            <v>80 St Clair Ave W</v>
          </cell>
          <cell r="M544" t="str">
            <v>Toronto</v>
          </cell>
          <cell r="N544" t="str">
            <v>M4V 1N3</v>
          </cell>
          <cell r="O544" t="str">
            <v>80 St Clair Ave W</v>
          </cell>
          <cell r="R544" t="str">
            <v>80 St Clair Ave W</v>
          </cell>
          <cell r="U544" t="str">
            <v>Toronto</v>
          </cell>
          <cell r="V544" t="str">
            <v>M4V 1N3</v>
          </cell>
          <cell r="W544">
            <v>43479</v>
          </cell>
          <cell r="X544">
            <v>43530</v>
          </cell>
          <cell r="Y544">
            <v>43530</v>
          </cell>
          <cell r="Z544">
            <v>2019</v>
          </cell>
        </row>
        <row r="545">
          <cell r="C545" t="str">
            <v>THSS-0148-00000</v>
          </cell>
          <cell r="E545" t="str">
            <v>Mordini Management</v>
          </cell>
          <cell r="F545" t="str">
            <v>Morgan</v>
          </cell>
          <cell r="G545" t="str">
            <v>Ste Marie</v>
          </cell>
          <cell r="H545" t="str">
            <v>289-460-1993 x 3</v>
          </cell>
          <cell r="I545" t="str">
            <v>morgan@mordini.ca</v>
          </cell>
          <cell r="J545" t="str">
            <v>25 Nashville Ave</v>
          </cell>
          <cell r="M545" t="str">
            <v>Toronto</v>
          </cell>
          <cell r="N545" t="str">
            <v>M6M 1J2</v>
          </cell>
          <cell r="O545" t="str">
            <v>25 Nashville Ave</v>
          </cell>
          <cell r="R545" t="str">
            <v>25 Nashville Ave</v>
          </cell>
          <cell r="U545" t="str">
            <v>Toronto</v>
          </cell>
          <cell r="V545" t="str">
            <v>M6M 1J2</v>
          </cell>
          <cell r="W545">
            <v>43480</v>
          </cell>
          <cell r="X545">
            <v>43550</v>
          </cell>
          <cell r="Y545">
            <v>43550</v>
          </cell>
          <cell r="Z545">
            <v>2019</v>
          </cell>
        </row>
        <row r="546">
          <cell r="C546" t="str">
            <v>THSS-0149-00000</v>
          </cell>
          <cell r="E546" t="str">
            <v>The Minto Group</v>
          </cell>
          <cell r="F546" t="str">
            <v>Blima</v>
          </cell>
          <cell r="G546" t="str">
            <v>Firestone</v>
          </cell>
          <cell r="H546" t="str">
            <v>416-596-3418</v>
          </cell>
          <cell r="I546" t="str">
            <v>Bfirestone@minto.com</v>
          </cell>
          <cell r="J546" t="str">
            <v>2777 Kipling Ave</v>
          </cell>
          <cell r="M546" t="str">
            <v>Toronto</v>
          </cell>
          <cell r="N546" t="str">
            <v>M9V 4M2</v>
          </cell>
          <cell r="O546" t="str">
            <v>2777 Kipling Ave</v>
          </cell>
          <cell r="R546" t="str">
            <v>2777 Kipling Ave</v>
          </cell>
          <cell r="U546" t="str">
            <v>Toronto</v>
          </cell>
          <cell r="V546" t="str">
            <v>M9V 4M2</v>
          </cell>
          <cell r="W546">
            <v>43480</v>
          </cell>
          <cell r="X546">
            <v>43549</v>
          </cell>
          <cell r="Y546">
            <v>43550</v>
          </cell>
          <cell r="Z546">
            <v>2019</v>
          </cell>
        </row>
        <row r="547">
          <cell r="C547" t="str">
            <v>THSS-0151-00000</v>
          </cell>
          <cell r="E547" t="str">
            <v>KPM</v>
          </cell>
          <cell r="F547" t="str">
            <v>Ken</v>
          </cell>
          <cell r="G547" t="str">
            <v>Eyre</v>
          </cell>
          <cell r="H547" t="str">
            <v>416-817-3796</v>
          </cell>
          <cell r="I547" t="str">
            <v>keneyre@hotmail.com</v>
          </cell>
          <cell r="J547" t="str">
            <v>85 Clearview Heights</v>
          </cell>
          <cell r="M547" t="str">
            <v>Toronto</v>
          </cell>
          <cell r="N547" t="str">
            <v>M6M 2A3</v>
          </cell>
          <cell r="O547" t="str">
            <v>85 Clearview Heights</v>
          </cell>
          <cell r="R547" t="str">
            <v>85 Clearview Heights</v>
          </cell>
          <cell r="U547" t="str">
            <v>Toronto</v>
          </cell>
          <cell r="V547" t="str">
            <v>M6M 2A3</v>
          </cell>
          <cell r="W547">
            <v>43501</v>
          </cell>
          <cell r="X547">
            <v>43535</v>
          </cell>
          <cell r="Y547">
            <v>43535</v>
          </cell>
          <cell r="Z547">
            <v>2019</v>
          </cell>
        </row>
        <row r="548">
          <cell r="C548" t="str">
            <v>THSS-0152-00000</v>
          </cell>
          <cell r="E548" t="str">
            <v>KPM</v>
          </cell>
          <cell r="F548" t="str">
            <v>Ken</v>
          </cell>
          <cell r="G548" t="str">
            <v>Eyre</v>
          </cell>
          <cell r="H548" t="str">
            <v>416-817-3796</v>
          </cell>
          <cell r="I548" t="str">
            <v>keneyre@hotmail.com</v>
          </cell>
          <cell r="J548" t="str">
            <v>102 Trethewey Dr</v>
          </cell>
          <cell r="M548" t="str">
            <v>Toronto</v>
          </cell>
          <cell r="N548" t="str">
            <v>M6M 4B7</v>
          </cell>
          <cell r="O548" t="str">
            <v>102 Trethewey Dr</v>
          </cell>
          <cell r="R548" t="str">
            <v>102 Trethewey Dr</v>
          </cell>
          <cell r="U548" t="str">
            <v>Toronto</v>
          </cell>
          <cell r="V548" t="str">
            <v>M6M 4B7</v>
          </cell>
          <cell r="W548">
            <v>43501</v>
          </cell>
          <cell r="X548">
            <v>43535</v>
          </cell>
          <cell r="Y548">
            <v>43535</v>
          </cell>
          <cell r="Z548">
            <v>2019</v>
          </cell>
        </row>
        <row r="549">
          <cell r="C549" t="str">
            <v>THSS-0155-00000</v>
          </cell>
          <cell r="E549" t="str">
            <v>KPM</v>
          </cell>
          <cell r="F549" t="str">
            <v>Ken</v>
          </cell>
          <cell r="G549" t="str">
            <v>Eyre</v>
          </cell>
          <cell r="H549" t="str">
            <v>416-817-3796</v>
          </cell>
          <cell r="I549" t="str">
            <v>keneyre@hotmail.com</v>
          </cell>
          <cell r="J549" t="str">
            <v>1030 Castlefield Ave</v>
          </cell>
          <cell r="M549" t="str">
            <v>Toronto</v>
          </cell>
          <cell r="N549" t="str">
            <v>M6B 1E6</v>
          </cell>
          <cell r="O549" t="str">
            <v>1030 Castlefield Ave</v>
          </cell>
          <cell r="R549" t="str">
            <v>1030 Castlefield Ave</v>
          </cell>
          <cell r="U549" t="str">
            <v>Toronto</v>
          </cell>
          <cell r="V549" t="str">
            <v>M6B 1E6</v>
          </cell>
          <cell r="W549">
            <v>43501</v>
          </cell>
          <cell r="X549">
            <v>43535</v>
          </cell>
          <cell r="Y549">
            <v>43535</v>
          </cell>
          <cell r="Z549">
            <v>2019</v>
          </cell>
        </row>
        <row r="550">
          <cell r="C550" t="str">
            <v>THSS-0156-00000</v>
          </cell>
          <cell r="E550" t="str">
            <v>KPM</v>
          </cell>
          <cell r="F550" t="str">
            <v>Ken</v>
          </cell>
          <cell r="G550" t="str">
            <v>Eyre</v>
          </cell>
          <cell r="H550" t="str">
            <v>416-817-3796</v>
          </cell>
          <cell r="I550" t="str">
            <v>keneyre@hotmail.com</v>
          </cell>
          <cell r="J550" t="str">
            <v>3207 Kingston Rd</v>
          </cell>
          <cell r="M550" t="str">
            <v>Toronto</v>
          </cell>
          <cell r="N550" t="str">
            <v>M1M 1P6</v>
          </cell>
          <cell r="O550" t="str">
            <v>3207 Kingston Rd</v>
          </cell>
          <cell r="R550" t="str">
            <v>3207 Kingston Rd</v>
          </cell>
          <cell r="U550" t="str">
            <v>Toronto</v>
          </cell>
          <cell r="V550" t="str">
            <v>M1M 1P6</v>
          </cell>
          <cell r="W550">
            <v>43501</v>
          </cell>
          <cell r="X550">
            <v>43535</v>
          </cell>
          <cell r="Y550">
            <v>43535</v>
          </cell>
          <cell r="Z550">
            <v>2019</v>
          </cell>
        </row>
        <row r="551">
          <cell r="C551" t="str">
            <v>THSS-0163-00000</v>
          </cell>
          <cell r="E551" t="str">
            <v>Starlight Group Property Holdings</v>
          </cell>
          <cell r="F551" t="str">
            <v>Trevor</v>
          </cell>
          <cell r="G551" t="str">
            <v>McLeod</v>
          </cell>
          <cell r="H551" t="str">
            <v>647-725-0443</v>
          </cell>
          <cell r="I551" t="str">
            <v>tmcleod@starlightinvest.com</v>
          </cell>
          <cell r="J551" t="str">
            <v>2757 Kipling Ave</v>
          </cell>
          <cell r="M551" t="str">
            <v>Toronto</v>
          </cell>
          <cell r="N551" t="str">
            <v>M9V 4C3</v>
          </cell>
          <cell r="O551" t="str">
            <v>2757 Kipling Ave</v>
          </cell>
          <cell r="R551" t="str">
            <v>2757 Kipling Ave</v>
          </cell>
          <cell r="U551" t="str">
            <v>Toronto</v>
          </cell>
          <cell r="V551" t="str">
            <v>M9V 4C3</v>
          </cell>
          <cell r="W551">
            <v>43501</v>
          </cell>
          <cell r="X551">
            <v>43524</v>
          </cell>
          <cell r="Y551">
            <v>43525</v>
          </cell>
          <cell r="Z551">
            <v>2019</v>
          </cell>
        </row>
        <row r="552">
          <cell r="C552" t="str">
            <v>THSS-0167-00000</v>
          </cell>
          <cell r="E552" t="str">
            <v>Starlight Group Property Holdings</v>
          </cell>
          <cell r="F552" t="str">
            <v>Trevor</v>
          </cell>
          <cell r="G552" t="str">
            <v>McLeod</v>
          </cell>
          <cell r="H552" t="str">
            <v>647-725-0443</v>
          </cell>
          <cell r="I552" t="str">
            <v>tmcleod@starlightinvest.com</v>
          </cell>
          <cell r="J552" t="str">
            <v>1340 Danforth Rd</v>
          </cell>
          <cell r="M552" t="str">
            <v>Toronto</v>
          </cell>
          <cell r="N552" t="str">
            <v>M1J 1G3</v>
          </cell>
          <cell r="O552" t="str">
            <v>1340 Danforth Rd</v>
          </cell>
          <cell r="R552" t="str">
            <v>1340 Danforth Rd</v>
          </cell>
          <cell r="U552" t="str">
            <v>Toronto</v>
          </cell>
          <cell r="V552" t="str">
            <v>M1J 1G3</v>
          </cell>
          <cell r="W552">
            <v>43501</v>
          </cell>
          <cell r="X552">
            <v>43528</v>
          </cell>
          <cell r="Y552">
            <v>43528</v>
          </cell>
          <cell r="Z552">
            <v>2019</v>
          </cell>
        </row>
        <row r="553">
          <cell r="C553" t="str">
            <v>THSS-0169-00000</v>
          </cell>
          <cell r="E553" t="str">
            <v>Starlight Group Property Holdings</v>
          </cell>
          <cell r="F553" t="str">
            <v>Trevor</v>
          </cell>
          <cell r="G553" t="str">
            <v>McLeod</v>
          </cell>
          <cell r="H553" t="str">
            <v>647-725-0443</v>
          </cell>
          <cell r="I553" t="str">
            <v>tmcleod@starlightinvest.com</v>
          </cell>
          <cell r="J553" t="str">
            <v>1360 Danforth Rd</v>
          </cell>
          <cell r="M553" t="str">
            <v>Toronto</v>
          </cell>
          <cell r="N553" t="str">
            <v>M1J 1G3</v>
          </cell>
          <cell r="O553" t="str">
            <v>1360 Danforth Rd</v>
          </cell>
          <cell r="R553" t="str">
            <v>1360 Danforth Rd</v>
          </cell>
          <cell r="U553" t="str">
            <v>Toronto</v>
          </cell>
          <cell r="V553" t="str">
            <v>M1J 1G3</v>
          </cell>
          <cell r="W553">
            <v>43501</v>
          </cell>
          <cell r="X553">
            <v>43529</v>
          </cell>
          <cell r="Y553">
            <v>43529</v>
          </cell>
          <cell r="Z553">
            <v>2019</v>
          </cell>
        </row>
        <row r="554">
          <cell r="C554" t="str">
            <v>THSS-0172-00000</v>
          </cell>
          <cell r="E554" t="str">
            <v>R.A.B. Properties Ltd</v>
          </cell>
          <cell r="F554" t="str">
            <v>Sam</v>
          </cell>
          <cell r="G554" t="str">
            <v>Frisz</v>
          </cell>
          <cell r="H554" t="str">
            <v>416-630-9393</v>
          </cell>
          <cell r="I554" t="str">
            <v>samf@lashgroup.ca</v>
          </cell>
          <cell r="J554" t="str">
            <v>775 Steeles Ave W</v>
          </cell>
          <cell r="M554" t="str">
            <v>Toronto</v>
          </cell>
          <cell r="N554" t="str">
            <v>M2R 2S8</v>
          </cell>
          <cell r="O554" t="str">
            <v>775 Steeles Ave W</v>
          </cell>
          <cell r="R554" t="str">
            <v>775 Steeles Ave W</v>
          </cell>
          <cell r="U554" t="str">
            <v>Toronto</v>
          </cell>
          <cell r="V554" t="str">
            <v>M2R 2S8</v>
          </cell>
          <cell r="W554">
            <v>43502</v>
          </cell>
          <cell r="X554">
            <v>43546</v>
          </cell>
          <cell r="Y554">
            <v>43546</v>
          </cell>
          <cell r="Z554">
            <v>2019</v>
          </cell>
        </row>
        <row r="555">
          <cell r="C555" t="str">
            <v>THSS-0174-00000</v>
          </cell>
          <cell r="E555" t="str">
            <v>RCMS</v>
          </cell>
          <cell r="F555" t="str">
            <v>Renita</v>
          </cell>
          <cell r="G555" t="str">
            <v>Persaud</v>
          </cell>
          <cell r="H555" t="str">
            <v>416-264-2818</v>
          </cell>
          <cell r="I555" t="str">
            <v>rpersaud@rcms.ca</v>
          </cell>
          <cell r="J555" t="str">
            <v>3161 Eglinton Ave E</v>
          </cell>
          <cell r="M555" t="str">
            <v>Toronto</v>
          </cell>
          <cell r="N555" t="str">
            <v>M1J 2G7</v>
          </cell>
          <cell r="O555" t="str">
            <v>3161 Eglinton Ave E</v>
          </cell>
          <cell r="R555" t="str">
            <v>3161 Eglinton Ave E</v>
          </cell>
          <cell r="U555" t="str">
            <v>Toronto</v>
          </cell>
          <cell r="V555" t="str">
            <v>M1J 2G7</v>
          </cell>
          <cell r="W555">
            <v>43502</v>
          </cell>
          <cell r="X555">
            <v>43544</v>
          </cell>
          <cell r="Y555">
            <v>43544</v>
          </cell>
          <cell r="Z555">
            <v>2019</v>
          </cell>
        </row>
        <row r="556">
          <cell r="C556" t="str">
            <v>THSS-0204-00000</v>
          </cell>
          <cell r="E556" t="str">
            <v>Del Property Management Inc.</v>
          </cell>
          <cell r="F556" t="str">
            <v>Elsa</v>
          </cell>
          <cell r="G556" t="str">
            <v>Salillari</v>
          </cell>
          <cell r="H556" t="str">
            <v>416-601-1600</v>
          </cell>
          <cell r="I556" t="str">
            <v>pinnacleone.pm@delcondo.com</v>
          </cell>
          <cell r="J556" t="str">
            <v>12 Yonge St</v>
          </cell>
          <cell r="M556" t="str">
            <v>Toronto</v>
          </cell>
          <cell r="N556" t="str">
            <v>M5E 1Z9</v>
          </cell>
          <cell r="O556" t="str">
            <v>12 Yonge St</v>
          </cell>
          <cell r="R556" t="str">
            <v>12 Yonge St</v>
          </cell>
          <cell r="U556" t="str">
            <v>Toronto</v>
          </cell>
          <cell r="V556" t="str">
            <v>M5E 1Z9</v>
          </cell>
          <cell r="W556">
            <v>43518</v>
          </cell>
          <cell r="X556">
            <v>43521</v>
          </cell>
          <cell r="Y556">
            <v>43532</v>
          </cell>
          <cell r="Z556">
            <v>2019</v>
          </cell>
        </row>
        <row r="557">
          <cell r="C557" t="str">
            <v>THSS-0205-00000</v>
          </cell>
          <cell r="E557" t="str">
            <v>Del Property Management Inc.</v>
          </cell>
          <cell r="F557" t="str">
            <v>Elsa</v>
          </cell>
          <cell r="G557" t="str">
            <v>Salillari</v>
          </cell>
          <cell r="H557" t="str">
            <v>416-601-1600</v>
          </cell>
          <cell r="I557" t="str">
            <v>pinnacleone.pm@delcondo.com</v>
          </cell>
          <cell r="J557" t="str">
            <v>16 Yonge St</v>
          </cell>
          <cell r="M557" t="str">
            <v>Toronto</v>
          </cell>
          <cell r="N557" t="str">
            <v>M5J 1J5</v>
          </cell>
          <cell r="O557" t="str">
            <v>16 Yonge St</v>
          </cell>
          <cell r="R557" t="str">
            <v>16 Yonge St</v>
          </cell>
          <cell r="U557" t="str">
            <v>Toronto</v>
          </cell>
          <cell r="V557" t="str">
            <v>M5J 1J5</v>
          </cell>
          <cell r="W557">
            <v>43518</v>
          </cell>
          <cell r="X557">
            <v>43528</v>
          </cell>
          <cell r="Y557">
            <v>43532</v>
          </cell>
          <cell r="Z557">
            <v>2019</v>
          </cell>
        </row>
        <row r="558">
          <cell r="C558" t="str">
            <v>THSS-0215-00000</v>
          </cell>
          <cell r="E558" t="str">
            <v>Crossbridge Condominium Services</v>
          </cell>
          <cell r="F558" t="str">
            <v>Darnel</v>
          </cell>
          <cell r="G558" t="str">
            <v>Somers</v>
          </cell>
          <cell r="H558" t="str">
            <v>416-447-3464</v>
          </cell>
          <cell r="I558" t="str">
            <v>mtcc577@rogers.com</v>
          </cell>
          <cell r="J558" t="str">
            <v>75 Wynfold Heights Cr</v>
          </cell>
          <cell r="M558" t="str">
            <v>Toronto</v>
          </cell>
          <cell r="N558" t="str">
            <v>M3C 3H9</v>
          </cell>
          <cell r="O558" t="str">
            <v>75 Wynfold Heights Cr</v>
          </cell>
          <cell r="R558" t="str">
            <v>75 Wynfold Heights Cr</v>
          </cell>
          <cell r="U558" t="str">
            <v>Toronto</v>
          </cell>
          <cell r="V558" t="str">
            <v>M3C 3H9</v>
          </cell>
          <cell r="W558">
            <v>43528</v>
          </cell>
          <cell r="X558">
            <v>43537</v>
          </cell>
          <cell r="Y558">
            <v>43543</v>
          </cell>
          <cell r="Z558">
            <v>2019</v>
          </cell>
        </row>
        <row r="559">
          <cell r="C559" t="str">
            <v>THSS-0216-00000</v>
          </cell>
          <cell r="E559" t="str">
            <v>ICC Property Management</v>
          </cell>
          <cell r="F559" t="str">
            <v>JP</v>
          </cell>
          <cell r="G559" t="str">
            <v>Roman</v>
          </cell>
          <cell r="H559" t="str">
            <v>416-944-8908</v>
          </cell>
          <cell r="I559" t="str">
            <v>pm8parkroad@iccpropertymanagement.com</v>
          </cell>
          <cell r="J559" t="str">
            <v>8 Park Rd</v>
          </cell>
          <cell r="M559" t="str">
            <v>Toronto</v>
          </cell>
          <cell r="N559" t="str">
            <v>M4W 3S5</v>
          </cell>
          <cell r="O559" t="str">
            <v>8 Park Rd</v>
          </cell>
          <cell r="R559" t="str">
            <v>8 Park Rd</v>
          </cell>
          <cell r="U559" t="str">
            <v>Toronto</v>
          </cell>
          <cell r="V559" t="str">
            <v>M4W 3S5</v>
          </cell>
          <cell r="W559">
            <v>43531</v>
          </cell>
          <cell r="X559">
            <v>43544</v>
          </cell>
          <cell r="Y559">
            <v>43553</v>
          </cell>
          <cell r="Z559">
            <v>2019</v>
          </cell>
        </row>
        <row r="560">
          <cell r="C560" t="str">
            <v>THSS-0109-00000</v>
          </cell>
          <cell r="E560" t="str">
            <v>Timbercreek Asset Management Inc.</v>
          </cell>
          <cell r="F560" t="str">
            <v>Erinda</v>
          </cell>
          <cell r="G560" t="str">
            <v>Shehu</v>
          </cell>
          <cell r="H560" t="str">
            <v>647-383-8427</v>
          </cell>
          <cell r="I560" t="str">
            <v>EShehu@timbercreek.com</v>
          </cell>
          <cell r="J560" t="str">
            <v>107 Roselawn Ave</v>
          </cell>
          <cell r="M560" t="str">
            <v>Toronto</v>
          </cell>
          <cell r="N560" t="str">
            <v>M4R 1E6</v>
          </cell>
          <cell r="O560" t="str">
            <v>107 Roselawn Ave</v>
          </cell>
          <cell r="R560" t="str">
            <v>107 Roselawn Ave</v>
          </cell>
          <cell r="U560" t="str">
            <v>Toronto</v>
          </cell>
          <cell r="V560" t="str">
            <v>M4R 1E6</v>
          </cell>
          <cell r="W560">
            <v>43427</v>
          </cell>
          <cell r="X560">
            <v>43565</v>
          </cell>
          <cell r="Y560">
            <v>43565</v>
          </cell>
          <cell r="Z560">
            <v>2019</v>
          </cell>
        </row>
        <row r="561">
          <cell r="C561" t="str">
            <v>THSS-0129-00000</v>
          </cell>
          <cell r="E561" t="str">
            <v>Flagship Property Ventures Corp.</v>
          </cell>
          <cell r="F561" t="str">
            <v>Jaimie</v>
          </cell>
          <cell r="G561" t="str">
            <v>Delson</v>
          </cell>
          <cell r="H561" t="str">
            <v>416-651-3700</v>
          </cell>
          <cell r="I561" t="str">
            <v>Jaimie@flagshipcorp.ca</v>
          </cell>
          <cell r="J561" t="str">
            <v>261 Vaughan Rd</v>
          </cell>
          <cell r="M561" t="str">
            <v>Toronto</v>
          </cell>
          <cell r="N561" t="str">
            <v>M6C 2N2</v>
          </cell>
          <cell r="O561" t="str">
            <v>261 Vaughan Rd</v>
          </cell>
          <cell r="R561" t="str">
            <v>261 Vaughan Rd</v>
          </cell>
          <cell r="U561" t="str">
            <v>Toronto</v>
          </cell>
          <cell r="V561" t="str">
            <v>M6C 2N2</v>
          </cell>
          <cell r="W561">
            <v>43469</v>
          </cell>
          <cell r="X561">
            <v>43559</v>
          </cell>
          <cell r="Y561">
            <v>43559</v>
          </cell>
          <cell r="Z561">
            <v>2019</v>
          </cell>
        </row>
        <row r="562">
          <cell r="C562" t="str">
            <v>THSS-0136-00000</v>
          </cell>
          <cell r="E562" t="str">
            <v>The Minto Group</v>
          </cell>
          <cell r="F562" t="str">
            <v>Linda</v>
          </cell>
          <cell r="G562" t="str">
            <v>Nuzzo</v>
          </cell>
          <cell r="H562" t="str">
            <v>416-915-3821</v>
          </cell>
          <cell r="I562" t="str">
            <v>LNuzzo@mintoapartmentreit.com</v>
          </cell>
          <cell r="J562" t="str">
            <v>21 Richgrove Dr</v>
          </cell>
          <cell r="M562" t="str">
            <v>Toronto</v>
          </cell>
          <cell r="N562" t="str">
            <v>M9R 0A3</v>
          </cell>
          <cell r="O562" t="str">
            <v>21 Richgrove Dr</v>
          </cell>
          <cell r="R562" t="str">
            <v>21 Richgrove Dr</v>
          </cell>
          <cell r="U562" t="str">
            <v>Toronto</v>
          </cell>
          <cell r="V562" t="str">
            <v>M9R 0A3</v>
          </cell>
          <cell r="W562">
            <v>43479</v>
          </cell>
          <cell r="X562">
            <v>43556</v>
          </cell>
          <cell r="Y562">
            <v>43580</v>
          </cell>
          <cell r="Z562">
            <v>2019</v>
          </cell>
        </row>
        <row r="563">
          <cell r="C563" t="str">
            <v>THSS-0141-00000</v>
          </cell>
          <cell r="E563" t="str">
            <v>The Minto Group</v>
          </cell>
          <cell r="F563" t="str">
            <v>Linda</v>
          </cell>
          <cell r="G563" t="str">
            <v>Nuzzo</v>
          </cell>
          <cell r="H563" t="str">
            <v>416-915-3821</v>
          </cell>
          <cell r="I563" t="str">
            <v>LNuzzo@mintoapartmentreit.com</v>
          </cell>
          <cell r="J563" t="str">
            <v>620 Martin Grove Rd</v>
          </cell>
          <cell r="M563" t="str">
            <v>Toronto</v>
          </cell>
          <cell r="N563" t="str">
            <v>M9R 2L2</v>
          </cell>
          <cell r="O563" t="str">
            <v>620 Martin Grove Rd</v>
          </cell>
          <cell r="R563" t="str">
            <v>620 Martin Grove Rd</v>
          </cell>
          <cell r="U563" t="str">
            <v>Toronto</v>
          </cell>
          <cell r="V563" t="str">
            <v>M9R 2L2</v>
          </cell>
          <cell r="W563">
            <v>43479</v>
          </cell>
          <cell r="X563">
            <v>43579</v>
          </cell>
          <cell r="Y563">
            <v>43580</v>
          </cell>
          <cell r="Z563">
            <v>2019</v>
          </cell>
        </row>
        <row r="564">
          <cell r="C564" t="str">
            <v>THSS-0147-00000</v>
          </cell>
          <cell r="E564" t="str">
            <v>Myriad Property Management</v>
          </cell>
          <cell r="F564" t="str">
            <v>Craig</v>
          </cell>
          <cell r="G564" t="str">
            <v>Flatley</v>
          </cell>
          <cell r="H564" t="str">
            <v>416-936-3968</v>
          </cell>
          <cell r="I564" t="str">
            <v>craig@themyriadgroup.net</v>
          </cell>
          <cell r="J564" t="str">
            <v>2 Armel Crt</v>
          </cell>
          <cell r="M564" t="str">
            <v>Toronto</v>
          </cell>
          <cell r="N564" t="str">
            <v>M9W 6L4</v>
          </cell>
          <cell r="O564" t="str">
            <v>2 Armel Crt</v>
          </cell>
          <cell r="R564" t="str">
            <v>2 Armel Crt</v>
          </cell>
          <cell r="U564" t="str">
            <v>Toronto</v>
          </cell>
          <cell r="V564" t="str">
            <v>M9W 6L4</v>
          </cell>
          <cell r="W564">
            <v>43479</v>
          </cell>
          <cell r="X564">
            <v>43557</v>
          </cell>
          <cell r="Y564">
            <v>43558</v>
          </cell>
          <cell r="Z564">
            <v>2019</v>
          </cell>
        </row>
        <row r="565">
          <cell r="C565" t="str">
            <v>THSS-0153-00000</v>
          </cell>
          <cell r="E565" t="str">
            <v>KPM</v>
          </cell>
          <cell r="F565" t="str">
            <v>Ken</v>
          </cell>
          <cell r="G565" t="str">
            <v>Eyre</v>
          </cell>
          <cell r="H565" t="str">
            <v>416-817-3796</v>
          </cell>
          <cell r="I565" t="str">
            <v>keneyre@hotmail.com</v>
          </cell>
          <cell r="J565" t="str">
            <v>540 Birchmount Rd</v>
          </cell>
          <cell r="M565" t="str">
            <v>Toronto</v>
          </cell>
          <cell r="N565" t="str">
            <v>M1K 1P2</v>
          </cell>
          <cell r="O565" t="str">
            <v>540 Birchmount Rd</v>
          </cell>
          <cell r="R565" t="str">
            <v>540 Birchmount Rd</v>
          </cell>
          <cell r="U565" t="str">
            <v>Toronto</v>
          </cell>
          <cell r="V565" t="str">
            <v>M1K 1P2</v>
          </cell>
          <cell r="W565">
            <v>43501</v>
          </cell>
          <cell r="X565">
            <v>43560</v>
          </cell>
          <cell r="Y565">
            <v>43560</v>
          </cell>
          <cell r="Z565">
            <v>2019</v>
          </cell>
        </row>
        <row r="566">
          <cell r="C566" t="str">
            <v>THSS-0154-00000</v>
          </cell>
          <cell r="E566" t="str">
            <v>KPM</v>
          </cell>
          <cell r="F566" t="str">
            <v>Howard</v>
          </cell>
          <cell r="G566" t="str">
            <v>Mager</v>
          </cell>
          <cell r="H566" t="str">
            <v>416-832-0075</v>
          </cell>
          <cell r="I566" t="str">
            <v>opportunity1@rogers.com</v>
          </cell>
          <cell r="J566" t="str">
            <v>888 Eglinton Ave E</v>
          </cell>
          <cell r="M566" t="str">
            <v>Toronto</v>
          </cell>
          <cell r="N566" t="str">
            <v>M4G 2L2</v>
          </cell>
          <cell r="O566" t="str">
            <v>888 Eglinton Ave E</v>
          </cell>
          <cell r="R566" t="str">
            <v>888 Eglinton Ave E</v>
          </cell>
          <cell r="U566" t="str">
            <v>Toronto</v>
          </cell>
          <cell r="V566" t="str">
            <v>M4G 2L2</v>
          </cell>
          <cell r="W566">
            <v>43501</v>
          </cell>
          <cell r="X566">
            <v>43567</v>
          </cell>
          <cell r="Y566">
            <v>43567</v>
          </cell>
          <cell r="Z566">
            <v>2019</v>
          </cell>
        </row>
        <row r="567">
          <cell r="C567" t="str">
            <v>THSS-0158-00000</v>
          </cell>
          <cell r="E567" t="str">
            <v>Starlight Group Property Holdings</v>
          </cell>
          <cell r="F567" t="str">
            <v>Trevor</v>
          </cell>
          <cell r="G567" t="str">
            <v>McLeod</v>
          </cell>
          <cell r="H567" t="str">
            <v>647-725-0443</v>
          </cell>
          <cell r="I567" t="str">
            <v>tmcleod@starlightinvest.com</v>
          </cell>
          <cell r="J567" t="str">
            <v>2 Regal Rd</v>
          </cell>
          <cell r="M567" t="str">
            <v>Toronto</v>
          </cell>
          <cell r="N567" t="str">
            <v>M6H 2J4</v>
          </cell>
          <cell r="O567" t="str">
            <v>2 Regal Rd</v>
          </cell>
          <cell r="R567" t="str">
            <v>2 Regal Rd</v>
          </cell>
          <cell r="U567" t="str">
            <v>Toronto</v>
          </cell>
          <cell r="V567" t="str">
            <v>M6H 2J4</v>
          </cell>
          <cell r="W567">
            <v>43501</v>
          </cell>
          <cell r="X567">
            <v>43578</v>
          </cell>
          <cell r="Y567">
            <v>43578</v>
          </cell>
          <cell r="Z567">
            <v>2019</v>
          </cell>
        </row>
        <row r="568">
          <cell r="C568" t="str">
            <v>THSS-0159-00000</v>
          </cell>
          <cell r="E568" t="str">
            <v>Starlight Group Property Holdings</v>
          </cell>
          <cell r="F568" t="str">
            <v>Trevor</v>
          </cell>
          <cell r="G568" t="str">
            <v>McLeod</v>
          </cell>
          <cell r="H568" t="str">
            <v>647-725-0443</v>
          </cell>
          <cell r="I568" t="str">
            <v>tmcleod@starlightinvest.com</v>
          </cell>
          <cell r="J568" t="str">
            <v>15 Dundonald St</v>
          </cell>
          <cell r="M568" t="str">
            <v>Toronto</v>
          </cell>
          <cell r="N568" t="str">
            <v>M4Y 1K4</v>
          </cell>
          <cell r="O568" t="str">
            <v>15 Dundonald St</v>
          </cell>
          <cell r="R568" t="str">
            <v>15 Dundonald St</v>
          </cell>
          <cell r="U568" t="str">
            <v>Toronto</v>
          </cell>
          <cell r="V568" t="str">
            <v>M4Y 1K4</v>
          </cell>
          <cell r="W568">
            <v>43501</v>
          </cell>
          <cell r="X568">
            <v>43560</v>
          </cell>
          <cell r="Y568">
            <v>43560</v>
          </cell>
          <cell r="Z568">
            <v>2019</v>
          </cell>
        </row>
        <row r="569">
          <cell r="C569" t="str">
            <v>THSS-0160-00000</v>
          </cell>
          <cell r="E569" t="str">
            <v>Starlight Group Property Holdings</v>
          </cell>
          <cell r="F569" t="str">
            <v>Trevor</v>
          </cell>
          <cell r="G569" t="str">
            <v>McLeod</v>
          </cell>
          <cell r="H569" t="str">
            <v>647-725-0443</v>
          </cell>
          <cell r="I569" t="str">
            <v>tmcleod@starlightinvest.com</v>
          </cell>
          <cell r="J569" t="str">
            <v>25 Cougar Crt</v>
          </cell>
          <cell r="M569" t="str">
            <v>Toronto</v>
          </cell>
          <cell r="N569" t="str">
            <v>M1J 3E5</v>
          </cell>
          <cell r="O569" t="str">
            <v>25 Cougar Crt</v>
          </cell>
          <cell r="R569" t="str">
            <v>25 Cougar Crt</v>
          </cell>
          <cell r="U569" t="str">
            <v>Toronto</v>
          </cell>
          <cell r="V569" t="str">
            <v>M1J 3E5</v>
          </cell>
          <cell r="W569">
            <v>43501</v>
          </cell>
          <cell r="X569">
            <v>43571</v>
          </cell>
          <cell r="Y569">
            <v>43571</v>
          </cell>
          <cell r="Z569">
            <v>2019</v>
          </cell>
        </row>
        <row r="570">
          <cell r="C570" t="str">
            <v>THSS-0164-00000</v>
          </cell>
          <cell r="E570" t="str">
            <v>Starlight Group Property Holdings</v>
          </cell>
          <cell r="F570" t="str">
            <v>Trevor</v>
          </cell>
          <cell r="G570" t="str">
            <v>McLeod</v>
          </cell>
          <cell r="H570" t="str">
            <v>647-725-0443</v>
          </cell>
          <cell r="I570" t="str">
            <v>tmcleod@starlightinvest.com</v>
          </cell>
          <cell r="J570" t="str">
            <v>3311 Bathurst St</v>
          </cell>
          <cell r="M570" t="str">
            <v>Toronto</v>
          </cell>
          <cell r="N570" t="str">
            <v>M6A 2B5</v>
          </cell>
          <cell r="O570" t="str">
            <v>3311 Bathurst St</v>
          </cell>
          <cell r="R570" t="str">
            <v>3311 Bathurst St</v>
          </cell>
          <cell r="U570" t="str">
            <v>Toronto</v>
          </cell>
          <cell r="V570" t="str">
            <v>M6A 2B5</v>
          </cell>
          <cell r="W570">
            <v>43501</v>
          </cell>
          <cell r="X570">
            <v>43572</v>
          </cell>
          <cell r="Y570">
            <v>43572</v>
          </cell>
          <cell r="Z570">
            <v>2019</v>
          </cell>
        </row>
        <row r="571">
          <cell r="C571" t="str">
            <v>THSS-0168-00000</v>
          </cell>
          <cell r="E571" t="str">
            <v>Starlight Group Property Holdings</v>
          </cell>
          <cell r="F571" t="str">
            <v>Trevor</v>
          </cell>
          <cell r="G571" t="str">
            <v>McLeod</v>
          </cell>
          <cell r="H571" t="str">
            <v>647-725-0443</v>
          </cell>
          <cell r="I571" t="str">
            <v>tmcleod@starlightinvest.com</v>
          </cell>
          <cell r="J571" t="str">
            <v>1350 Danforth Rd</v>
          </cell>
          <cell r="M571" t="str">
            <v>Toronto</v>
          </cell>
          <cell r="N571" t="str">
            <v>M1J 1G3</v>
          </cell>
          <cell r="O571" t="str">
            <v>1350 Danforth Rd</v>
          </cell>
          <cell r="R571" t="str">
            <v>1350 Danforth Rd</v>
          </cell>
          <cell r="U571" t="str">
            <v>Toronto</v>
          </cell>
          <cell r="V571" t="str">
            <v>M1J 1G3</v>
          </cell>
          <cell r="W571">
            <v>43501</v>
          </cell>
          <cell r="X571">
            <v>43563</v>
          </cell>
          <cell r="Y571">
            <v>43563</v>
          </cell>
          <cell r="Z571">
            <v>2019</v>
          </cell>
        </row>
        <row r="572">
          <cell r="C572" t="str">
            <v>THSS-0170-00000</v>
          </cell>
          <cell r="E572" t="str">
            <v>KPM</v>
          </cell>
          <cell r="F572" t="str">
            <v>Howard</v>
          </cell>
          <cell r="G572" t="str">
            <v>Mager</v>
          </cell>
          <cell r="H572" t="str">
            <v>416-832-0075</v>
          </cell>
          <cell r="I572" t="str">
            <v>opportunity1@rogers.com</v>
          </cell>
          <cell r="J572" t="str">
            <v>1330 Wilson Ave</v>
          </cell>
          <cell r="M572" t="str">
            <v>Toronto</v>
          </cell>
          <cell r="N572" t="str">
            <v>M3M 1H5</v>
          </cell>
          <cell r="O572" t="str">
            <v>1330 Wilson Ave</v>
          </cell>
          <cell r="R572" t="str">
            <v>1330 Wilson Ave</v>
          </cell>
          <cell r="U572" t="str">
            <v>Toronto</v>
          </cell>
          <cell r="V572" t="str">
            <v>M3M 1H5</v>
          </cell>
          <cell r="W572">
            <v>43502</v>
          </cell>
          <cell r="X572">
            <v>43567</v>
          </cell>
          <cell r="Y572">
            <v>43567</v>
          </cell>
          <cell r="Z572">
            <v>2019</v>
          </cell>
        </row>
        <row r="573">
          <cell r="C573" t="str">
            <v>THSS-0171-00000</v>
          </cell>
          <cell r="E573" t="str">
            <v>R.A.B. Properties Ltd</v>
          </cell>
          <cell r="F573" t="str">
            <v>Sam</v>
          </cell>
          <cell r="G573" t="str">
            <v>Frisz</v>
          </cell>
          <cell r="H573" t="str">
            <v>416-630-9393</v>
          </cell>
          <cell r="I573" t="str">
            <v>samf@lashgroup.ca</v>
          </cell>
          <cell r="J573" t="str">
            <v>3434 Eglinton Ave E</v>
          </cell>
          <cell r="M573" t="str">
            <v>Toronto</v>
          </cell>
          <cell r="N573" t="str">
            <v>M1J 2J1</v>
          </cell>
          <cell r="O573" t="str">
            <v>3434 Eglinton Ave E</v>
          </cell>
          <cell r="R573" t="str">
            <v>3434 Eglinton Ave E</v>
          </cell>
          <cell r="U573" t="str">
            <v>Toronto</v>
          </cell>
          <cell r="V573" t="str">
            <v>M1J 2J1</v>
          </cell>
          <cell r="W573">
            <v>43502</v>
          </cell>
          <cell r="X573">
            <v>43558</v>
          </cell>
          <cell r="Y573">
            <v>43558</v>
          </cell>
          <cell r="Z573">
            <v>2019</v>
          </cell>
        </row>
        <row r="574">
          <cell r="C574" t="str">
            <v>THSS-0173-00000</v>
          </cell>
          <cell r="E574" t="str">
            <v>R.A.B. Properties Ltd</v>
          </cell>
          <cell r="F574" t="str">
            <v>Sam</v>
          </cell>
          <cell r="G574" t="str">
            <v>Frisz</v>
          </cell>
          <cell r="H574" t="str">
            <v>416-630-9393</v>
          </cell>
          <cell r="I574" t="str">
            <v>samf@lashgroup.ca</v>
          </cell>
          <cell r="J574" t="str">
            <v>640 Lauder Ave</v>
          </cell>
          <cell r="M574" t="str">
            <v>Toronto</v>
          </cell>
          <cell r="N574" t="str">
            <v>M6E 3K1</v>
          </cell>
          <cell r="O574" t="str">
            <v>640 Lauder Ave</v>
          </cell>
          <cell r="R574" t="str">
            <v>640 Lauder Ave</v>
          </cell>
          <cell r="U574" t="str">
            <v>Toronto</v>
          </cell>
          <cell r="V574" t="str">
            <v>M6E 3K1</v>
          </cell>
          <cell r="W574">
            <v>43502</v>
          </cell>
          <cell r="X574">
            <v>43573</v>
          </cell>
          <cell r="Y574">
            <v>43573</v>
          </cell>
          <cell r="Z574">
            <v>2019</v>
          </cell>
        </row>
        <row r="575">
          <cell r="C575" t="str">
            <v>THSS-0179-00000</v>
          </cell>
          <cell r="E575" t="str">
            <v>H&amp;R Property Management Ltd</v>
          </cell>
          <cell r="F575" t="str">
            <v>Sabina</v>
          </cell>
          <cell r="G575" t="str">
            <v>Zecirovic</v>
          </cell>
          <cell r="H575" t="str">
            <v>416-697-4177</v>
          </cell>
          <cell r="I575" t="str">
            <v>szecirovic@hr-pm.com</v>
          </cell>
          <cell r="J575" t="str">
            <v>2 Triburnham Pl</v>
          </cell>
          <cell r="M575" t="str">
            <v>Toronto</v>
          </cell>
          <cell r="N575" t="str">
            <v>M9C 3P4</v>
          </cell>
          <cell r="O575" t="str">
            <v>2 Triburnham Pl</v>
          </cell>
          <cell r="R575" t="str">
            <v>2 Triburnham Pl</v>
          </cell>
          <cell r="U575" t="str">
            <v>Toronto</v>
          </cell>
          <cell r="V575" t="str">
            <v>M9C 3P4</v>
          </cell>
          <cell r="W575">
            <v>43502</v>
          </cell>
          <cell r="X575">
            <v>43581</v>
          </cell>
          <cell r="Y575">
            <v>43581</v>
          </cell>
          <cell r="Z575">
            <v>2019</v>
          </cell>
        </row>
        <row r="576">
          <cell r="C576" t="str">
            <v>THSS-0181-00000</v>
          </cell>
          <cell r="E576" t="str">
            <v>H&amp;R Property Management Ltd</v>
          </cell>
          <cell r="F576" t="str">
            <v>Lina</v>
          </cell>
          <cell r="G576" t="str">
            <v>Reda</v>
          </cell>
          <cell r="H576" t="str">
            <v>416-569-9880</v>
          </cell>
          <cell r="I576" t="str">
            <v>lreda@hr-pm.com</v>
          </cell>
          <cell r="J576" t="str">
            <v>10 Willowridge Rd</v>
          </cell>
          <cell r="M576" t="str">
            <v>Toronto</v>
          </cell>
          <cell r="N576" t="str">
            <v>M9R 3Y9</v>
          </cell>
          <cell r="O576" t="str">
            <v>10 Willowridge Rd</v>
          </cell>
          <cell r="R576" t="str">
            <v>10 Willowridge Rd</v>
          </cell>
          <cell r="U576" t="str">
            <v>Toronto</v>
          </cell>
          <cell r="V576" t="str">
            <v>M9R 3Y9</v>
          </cell>
          <cell r="W576">
            <v>43502</v>
          </cell>
          <cell r="X576">
            <v>43566</v>
          </cell>
          <cell r="Y576">
            <v>43567</v>
          </cell>
          <cell r="Z576">
            <v>2019</v>
          </cell>
        </row>
        <row r="577">
          <cell r="C577" t="str">
            <v>THSS-0182-00000</v>
          </cell>
          <cell r="E577" t="str">
            <v>H&amp;R Property Management Ltd</v>
          </cell>
          <cell r="F577" t="str">
            <v>Lina</v>
          </cell>
          <cell r="G577" t="str">
            <v>Reda</v>
          </cell>
          <cell r="H577" t="str">
            <v>416-569-9880</v>
          </cell>
          <cell r="I577" t="str">
            <v>lreda@hr-pm.com</v>
          </cell>
          <cell r="J577" t="str">
            <v>22 Willowridge Rd</v>
          </cell>
          <cell r="M577" t="str">
            <v>Toronto</v>
          </cell>
          <cell r="N577" t="str">
            <v>M9R 3Y8</v>
          </cell>
          <cell r="O577" t="str">
            <v>22 Willowridge Rd</v>
          </cell>
          <cell r="R577" t="str">
            <v>22 Willowridge Rd</v>
          </cell>
          <cell r="U577" t="str">
            <v>Toronto</v>
          </cell>
          <cell r="V577" t="str">
            <v>M9R 3Y8</v>
          </cell>
          <cell r="W577">
            <v>43502</v>
          </cell>
          <cell r="X577">
            <v>43566</v>
          </cell>
          <cell r="Y577">
            <v>43572</v>
          </cell>
          <cell r="Z577">
            <v>2019</v>
          </cell>
        </row>
        <row r="578">
          <cell r="C578" t="str">
            <v>THSS-0190-00000</v>
          </cell>
          <cell r="E578" t="str">
            <v>H&amp;R Property Management Ltd</v>
          </cell>
          <cell r="F578" t="str">
            <v>Lina</v>
          </cell>
          <cell r="G578" t="str">
            <v>Reda</v>
          </cell>
          <cell r="H578" t="str">
            <v>416-569-9880</v>
          </cell>
          <cell r="I578" t="str">
            <v>lreda@hr-pm.com</v>
          </cell>
          <cell r="J578" t="str">
            <v>40 Dixington Cr</v>
          </cell>
          <cell r="M578" t="str">
            <v>Toronto</v>
          </cell>
          <cell r="N578" t="str">
            <v>M9P 2K8</v>
          </cell>
          <cell r="O578" t="str">
            <v>40 Dixington Cr</v>
          </cell>
          <cell r="R578" t="str">
            <v>40 Dixington Cr</v>
          </cell>
          <cell r="U578" t="str">
            <v>Toronto</v>
          </cell>
          <cell r="V578" t="str">
            <v>M9P 2K8</v>
          </cell>
          <cell r="W578">
            <v>43502</v>
          </cell>
          <cell r="X578">
            <v>43581</v>
          </cell>
          <cell r="Y578">
            <v>43581</v>
          </cell>
          <cell r="Z578">
            <v>2019</v>
          </cell>
        </row>
        <row r="579">
          <cell r="C579" t="str">
            <v>THSS-0192-00000</v>
          </cell>
          <cell r="E579" t="str">
            <v>H&amp;R Property Management Ltd</v>
          </cell>
          <cell r="F579" t="str">
            <v>Lina</v>
          </cell>
          <cell r="G579" t="str">
            <v>DeSimone</v>
          </cell>
          <cell r="H579" t="str">
            <v>416-561-3702</v>
          </cell>
          <cell r="I579" t="str">
            <v>ldesimone@hr-pm.com</v>
          </cell>
          <cell r="J579" t="str">
            <v>46 Panorama Ct</v>
          </cell>
          <cell r="M579" t="str">
            <v>Toronto</v>
          </cell>
          <cell r="N579" t="str">
            <v>M9V 4A4</v>
          </cell>
          <cell r="O579" t="str">
            <v>46 Panorama Ct</v>
          </cell>
          <cell r="R579" t="str">
            <v>46 Panorama Ct</v>
          </cell>
          <cell r="U579" t="str">
            <v>Toronto</v>
          </cell>
          <cell r="V579" t="str">
            <v>M9V 4A4</v>
          </cell>
          <cell r="W579">
            <v>43502</v>
          </cell>
          <cell r="X579">
            <v>43584</v>
          </cell>
          <cell r="Y579">
            <v>43584</v>
          </cell>
          <cell r="Z579">
            <v>2019</v>
          </cell>
        </row>
        <row r="580">
          <cell r="C580" t="str">
            <v>THSS-0193-00000</v>
          </cell>
          <cell r="E580" t="str">
            <v>H&amp;R Property Management Ltd</v>
          </cell>
          <cell r="F580" t="str">
            <v>Lina</v>
          </cell>
          <cell r="G580" t="str">
            <v>DeSimone</v>
          </cell>
          <cell r="H580" t="str">
            <v>416-561-3702</v>
          </cell>
          <cell r="I580" t="str">
            <v>ldesimone@hr-pm.com</v>
          </cell>
          <cell r="J580" t="str">
            <v>50 Panorama Ct</v>
          </cell>
          <cell r="M580" t="str">
            <v>Toronto</v>
          </cell>
          <cell r="N580" t="str">
            <v>M9V 4A9</v>
          </cell>
          <cell r="O580" t="str">
            <v>50 Panorama Ct</v>
          </cell>
          <cell r="R580" t="str">
            <v>50 Panorama Ct</v>
          </cell>
          <cell r="U580" t="str">
            <v>Toronto</v>
          </cell>
          <cell r="V580" t="str">
            <v>M9V 4A9</v>
          </cell>
          <cell r="W580">
            <v>43502</v>
          </cell>
          <cell r="X580">
            <v>43585</v>
          </cell>
          <cell r="Y580">
            <v>43585</v>
          </cell>
          <cell r="Z580">
            <v>2019</v>
          </cell>
        </row>
        <row r="581">
          <cell r="C581" t="str">
            <v>THSS-0197-00000</v>
          </cell>
          <cell r="E581" t="str">
            <v>H&amp;R Property Management Ltd</v>
          </cell>
          <cell r="F581" t="str">
            <v>Lina</v>
          </cell>
          <cell r="G581" t="str">
            <v>DeSimone</v>
          </cell>
          <cell r="H581" t="str">
            <v>416-561-3702</v>
          </cell>
          <cell r="I581" t="str">
            <v>ldesimone@hr-pm.com</v>
          </cell>
          <cell r="J581" t="str">
            <v>135 Stephen Dr</v>
          </cell>
          <cell r="M581" t="str">
            <v>Toronto</v>
          </cell>
          <cell r="N581" t="str">
            <v>M8Y 3N5</v>
          </cell>
          <cell r="O581" t="str">
            <v>135 Stephen Dr</v>
          </cell>
          <cell r="R581" t="str">
            <v>135 Stephen Dr</v>
          </cell>
          <cell r="U581" t="str">
            <v>Toronto</v>
          </cell>
          <cell r="V581" t="str">
            <v>M8Y 3N5</v>
          </cell>
          <cell r="W581">
            <v>43502</v>
          </cell>
          <cell r="X581">
            <v>43556</v>
          </cell>
          <cell r="Y581">
            <v>43556</v>
          </cell>
          <cell r="Z581">
            <v>2019</v>
          </cell>
        </row>
        <row r="582">
          <cell r="C582" t="str">
            <v>THSS-0198-00000</v>
          </cell>
          <cell r="E582" t="str">
            <v>H&amp;R Property Management Ltd</v>
          </cell>
          <cell r="F582" t="str">
            <v>Lina</v>
          </cell>
          <cell r="G582" t="str">
            <v>DeSimone</v>
          </cell>
          <cell r="H582" t="str">
            <v>416-561-3702</v>
          </cell>
          <cell r="I582" t="str">
            <v>ldesimone@hr-pm.com</v>
          </cell>
          <cell r="J582" t="str">
            <v>186 Stephen Dr</v>
          </cell>
          <cell r="M582" t="str">
            <v>Toronto</v>
          </cell>
          <cell r="N582" t="str">
            <v>M8Y 3N6</v>
          </cell>
          <cell r="O582" t="str">
            <v>186 Stephen Dr</v>
          </cell>
          <cell r="R582" t="str">
            <v>186 Stephen Dr</v>
          </cell>
          <cell r="U582" t="str">
            <v>Toronto</v>
          </cell>
          <cell r="V582" t="str">
            <v>M8Y 3N6</v>
          </cell>
          <cell r="W582">
            <v>43502</v>
          </cell>
          <cell r="X582">
            <v>43556</v>
          </cell>
          <cell r="Y582">
            <v>43556</v>
          </cell>
          <cell r="Z582">
            <v>2019</v>
          </cell>
        </row>
        <row r="583">
          <cell r="C583" t="str">
            <v>THSS-0206-00000</v>
          </cell>
          <cell r="E583" t="str">
            <v>Oxford Properties Group.</v>
          </cell>
          <cell r="F583" t="str">
            <v>Jeffrey</v>
          </cell>
          <cell r="G583" t="str">
            <v>Ricard</v>
          </cell>
          <cell r="H583" t="str">
            <v>416-350-5147</v>
          </cell>
          <cell r="I583" t="str">
            <v>jricard@oxfordproperties.com</v>
          </cell>
          <cell r="J583" t="str">
            <v>1101 Bay St</v>
          </cell>
          <cell r="M583" t="str">
            <v>Toronto</v>
          </cell>
          <cell r="N583" t="str">
            <v>M5S 2W8</v>
          </cell>
          <cell r="O583" t="str">
            <v>1101 Bay St</v>
          </cell>
          <cell r="R583" t="str">
            <v>1101 Bay St</v>
          </cell>
          <cell r="U583" t="str">
            <v>Toronto</v>
          </cell>
          <cell r="V583" t="str">
            <v>M5S 2W8</v>
          </cell>
          <cell r="W583">
            <v>43511</v>
          </cell>
          <cell r="X583">
            <v>43577</v>
          </cell>
          <cell r="Y583">
            <v>43577</v>
          </cell>
          <cell r="Z583">
            <v>2019</v>
          </cell>
        </row>
        <row r="584">
          <cell r="C584" t="str">
            <v>THSS-0207-00000</v>
          </cell>
          <cell r="E584" t="str">
            <v>Oxford Properties Group.</v>
          </cell>
          <cell r="F584" t="str">
            <v>Jeffrey</v>
          </cell>
          <cell r="G584" t="str">
            <v>Ricard</v>
          </cell>
          <cell r="H584" t="str">
            <v>416-350-5147</v>
          </cell>
          <cell r="I584" t="str">
            <v>jricard@oxfordproperties.com</v>
          </cell>
          <cell r="J584" t="str">
            <v>300 Antibes Dr</v>
          </cell>
          <cell r="M584" t="str">
            <v>Toronto</v>
          </cell>
          <cell r="N584" t="str">
            <v>M2R 3N8</v>
          </cell>
          <cell r="O584" t="str">
            <v>300 Antibes Dr</v>
          </cell>
          <cell r="R584" t="str">
            <v>300 Antibes Dr</v>
          </cell>
          <cell r="U584" t="str">
            <v>Toronto</v>
          </cell>
          <cell r="V584" t="str">
            <v>M2R 3N8</v>
          </cell>
          <cell r="W584">
            <v>43511</v>
          </cell>
          <cell r="X584">
            <v>43564</v>
          </cell>
          <cell r="Y584">
            <v>43573</v>
          </cell>
          <cell r="Z584">
            <v>2019</v>
          </cell>
        </row>
        <row r="585">
          <cell r="C585" t="str">
            <v>THSS-0213-00000</v>
          </cell>
          <cell r="E585" t="str">
            <v>Oxford Properties Group.</v>
          </cell>
          <cell r="F585" t="str">
            <v>Hussain</v>
          </cell>
          <cell r="G585" t="str">
            <v>AlSerafy</v>
          </cell>
          <cell r="H585" t="str">
            <v>647-924-4941</v>
          </cell>
          <cell r="I585" t="str">
            <v>halserafy@oxfordproperties.com</v>
          </cell>
          <cell r="J585" t="str">
            <v>515 Rosewell Ave</v>
          </cell>
          <cell r="M585" t="str">
            <v>Toronto</v>
          </cell>
          <cell r="N585" t="str">
            <v>M4R 2J3</v>
          </cell>
          <cell r="O585" t="str">
            <v>515 Rosewell Ave</v>
          </cell>
          <cell r="R585" t="str">
            <v>515 Rosewell Ave</v>
          </cell>
          <cell r="U585" t="str">
            <v>Toronto</v>
          </cell>
          <cell r="V585" t="str">
            <v>M4R 2J3</v>
          </cell>
          <cell r="W585">
            <v>43511</v>
          </cell>
          <cell r="X585">
            <v>43578</v>
          </cell>
          <cell r="Y585">
            <v>43578</v>
          </cell>
          <cell r="Z585">
            <v>2019</v>
          </cell>
        </row>
        <row r="586">
          <cell r="C586" t="str">
            <v>THSS-0214-00000</v>
          </cell>
          <cell r="E586" t="str">
            <v>Oxford Properties Group.</v>
          </cell>
          <cell r="F586" t="str">
            <v>Jeffrey</v>
          </cell>
          <cell r="G586" t="str">
            <v>Ricard</v>
          </cell>
          <cell r="H586" t="str">
            <v>416-350-5147</v>
          </cell>
          <cell r="I586" t="str">
            <v>jricard@oxfordproperties.com</v>
          </cell>
          <cell r="J586" t="str">
            <v>120 Torresdale Ave</v>
          </cell>
          <cell r="M586" t="str">
            <v>Toronto</v>
          </cell>
          <cell r="N586" t="str">
            <v>M2R 3N7</v>
          </cell>
          <cell r="O586" t="str">
            <v>120 Torresdale Ave</v>
          </cell>
          <cell r="R586" t="str">
            <v>120 Torresdale Ave</v>
          </cell>
          <cell r="U586" t="str">
            <v>Toronto</v>
          </cell>
          <cell r="V586" t="str">
            <v>M2R 3N7</v>
          </cell>
          <cell r="W586">
            <v>43511</v>
          </cell>
          <cell r="X586">
            <v>43570</v>
          </cell>
          <cell r="Y586">
            <v>43570</v>
          </cell>
          <cell r="Z586">
            <v>2019</v>
          </cell>
        </row>
        <row r="587">
          <cell r="C587" t="str">
            <v>THSS-0223-00000</v>
          </cell>
          <cell r="E587" t="str">
            <v>Crossbridge Condominium Services</v>
          </cell>
          <cell r="F587" t="str">
            <v>Mariana</v>
          </cell>
          <cell r="G587" t="str">
            <v>Dumitrache</v>
          </cell>
          <cell r="H587" t="str">
            <v>416-445-8115</v>
          </cell>
          <cell r="I587" t="str">
            <v>highgatemanager@rogers.com</v>
          </cell>
          <cell r="J587" t="str">
            <v>1 Concorde Pl</v>
          </cell>
          <cell r="M587" t="str">
            <v>Toronto</v>
          </cell>
          <cell r="N587" t="str">
            <v>M3C 3K6</v>
          </cell>
          <cell r="O587" t="str">
            <v>1 Concorde Pl</v>
          </cell>
          <cell r="R587" t="str">
            <v>1 Concorde Pl</v>
          </cell>
          <cell r="U587" t="str">
            <v>Toronto</v>
          </cell>
          <cell r="V587" t="str">
            <v>M3C 3K6</v>
          </cell>
          <cell r="W587">
            <v>43539</v>
          </cell>
          <cell r="X587">
            <v>43563</v>
          </cell>
          <cell r="Y587">
            <v>43577</v>
          </cell>
          <cell r="Z587">
            <v>2019</v>
          </cell>
        </row>
        <row r="588">
          <cell r="C588" t="str">
            <v>THSS-0224-00000</v>
          </cell>
          <cell r="E588" t="str">
            <v>Crossbridge Condominium Services</v>
          </cell>
          <cell r="F588" t="str">
            <v>Mariana</v>
          </cell>
          <cell r="G588" t="str">
            <v>Dumitrache</v>
          </cell>
          <cell r="H588" t="str">
            <v>416-445-8115</v>
          </cell>
          <cell r="I588" t="str">
            <v>highgatemanager@rogers.com</v>
          </cell>
          <cell r="J588" t="str">
            <v>3 Concorde Pl</v>
          </cell>
          <cell r="M588" t="str">
            <v>Toronto</v>
          </cell>
          <cell r="N588" t="str">
            <v>M3C 3K6</v>
          </cell>
          <cell r="O588" t="str">
            <v>3 Concorde Pl</v>
          </cell>
          <cell r="R588" t="str">
            <v>3 Concorde Pl</v>
          </cell>
          <cell r="U588" t="str">
            <v>Toronto</v>
          </cell>
          <cell r="V588" t="str">
            <v>M3C 3K6</v>
          </cell>
          <cell r="W588">
            <v>43539</v>
          </cell>
          <cell r="X588">
            <v>43570</v>
          </cell>
          <cell r="Y588">
            <v>43577</v>
          </cell>
          <cell r="Z588">
            <v>2019</v>
          </cell>
        </row>
        <row r="589">
          <cell r="C589" t="str">
            <v>THSS-0228-00000</v>
          </cell>
          <cell r="E589" t="str">
            <v>Falco Properties</v>
          </cell>
          <cell r="F589" t="str">
            <v>Davyd</v>
          </cell>
          <cell r="G589" t="str">
            <v>Lipkin</v>
          </cell>
          <cell r="H589" t="str">
            <v>416-991-8752</v>
          </cell>
          <cell r="I589" t="str">
            <v>davyd@falcoproperties.com</v>
          </cell>
          <cell r="J589" t="str">
            <v>2260 Weston Rd</v>
          </cell>
          <cell r="M589" t="str">
            <v>Toronto</v>
          </cell>
          <cell r="N589" t="str">
            <v>M9N 1Z1</v>
          </cell>
          <cell r="O589" t="str">
            <v>2260 Weston Rd</v>
          </cell>
          <cell r="R589" t="str">
            <v>2260 Weston Rd</v>
          </cell>
          <cell r="U589" t="str">
            <v>Toronto</v>
          </cell>
          <cell r="V589" t="str">
            <v>M9N 1Z1</v>
          </cell>
          <cell r="W589">
            <v>43538</v>
          </cell>
          <cell r="X589">
            <v>43559</v>
          </cell>
          <cell r="Y589">
            <v>43559</v>
          </cell>
          <cell r="Z589">
            <v>2019</v>
          </cell>
        </row>
        <row r="590">
          <cell r="C590" t="str">
            <v>THSS-0229-00000</v>
          </cell>
          <cell r="E590" t="str">
            <v>Falco Properties</v>
          </cell>
          <cell r="F590" t="str">
            <v>Davyd</v>
          </cell>
          <cell r="G590" t="str">
            <v>Lipkin</v>
          </cell>
          <cell r="H590" t="str">
            <v>416-991-8752</v>
          </cell>
          <cell r="I590" t="str">
            <v>davyd@falcoproperties.com</v>
          </cell>
          <cell r="J590" t="str">
            <v>5754 Yonge St</v>
          </cell>
          <cell r="M590" t="str">
            <v>Toronto</v>
          </cell>
          <cell r="N590" t="str">
            <v>M2M 3T6</v>
          </cell>
          <cell r="O590" t="str">
            <v>5754 Yonge St</v>
          </cell>
          <cell r="R590" t="str">
            <v>5754 Yonge St</v>
          </cell>
          <cell r="U590" t="str">
            <v>Toronto</v>
          </cell>
          <cell r="V590" t="str">
            <v>M2M 3T6</v>
          </cell>
          <cell r="W590">
            <v>43538</v>
          </cell>
          <cell r="X590">
            <v>43579</v>
          </cell>
          <cell r="Y590">
            <v>43579</v>
          </cell>
          <cell r="Z590">
            <v>2019</v>
          </cell>
        </row>
      </sheetData>
      <sheetData sheetId="2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TH-1566</v>
          </cell>
          <cell r="E2" t="str">
            <v>TSCC 2057</v>
          </cell>
          <cell r="F2" t="str">
            <v>Corinne</v>
          </cell>
          <cell r="G2" t="str">
            <v>Vortsman</v>
          </cell>
          <cell r="H2">
            <v>6473447242</v>
          </cell>
          <cell r="I2" t="str">
            <v>Cvortsman@mrcm.ca</v>
          </cell>
          <cell r="J2" t="str">
            <v>133 Wynford Dr</v>
          </cell>
          <cell r="M2" t="str">
            <v>Toronto</v>
          </cell>
          <cell r="N2" t="str">
            <v>M3C0J5</v>
          </cell>
          <cell r="O2" t="str">
            <v>133 Wynford Dr</v>
          </cell>
          <cell r="R2" t="str">
            <v>133 Wynford Dr</v>
          </cell>
          <cell r="U2" t="str">
            <v>Toronto</v>
          </cell>
          <cell r="V2" t="str">
            <v>M3C0J5</v>
          </cell>
          <cell r="W2">
            <v>43343</v>
          </cell>
          <cell r="X2">
            <v>43358</v>
          </cell>
          <cell r="Y2">
            <v>43373</v>
          </cell>
          <cell r="Z2">
            <v>2018</v>
          </cell>
        </row>
        <row r="3">
          <cell r="C3" t="str">
            <v>TH-1567</v>
          </cell>
          <cell r="E3" t="str">
            <v>TSCC 2057</v>
          </cell>
          <cell r="F3" t="str">
            <v>Corinne</v>
          </cell>
          <cell r="G3" t="str">
            <v>Vortsman</v>
          </cell>
          <cell r="H3">
            <v>6473447242</v>
          </cell>
          <cell r="I3" t="str">
            <v>Cvortsman@mrcm.ca</v>
          </cell>
          <cell r="J3" t="str">
            <v>133 Wynford Dr</v>
          </cell>
          <cell r="M3" t="str">
            <v>Toronto</v>
          </cell>
          <cell r="N3" t="str">
            <v>M3C0J5</v>
          </cell>
          <cell r="O3" t="str">
            <v>133 Wynford Dr</v>
          </cell>
          <cell r="R3" t="str">
            <v>133 Wynford Dr</v>
          </cell>
          <cell r="U3" t="str">
            <v>Toronto</v>
          </cell>
          <cell r="V3" t="str">
            <v>M3C0J5</v>
          </cell>
          <cell r="W3">
            <v>43343</v>
          </cell>
          <cell r="X3">
            <v>43358</v>
          </cell>
          <cell r="Y3">
            <v>43373</v>
          </cell>
          <cell r="Z3">
            <v>2018</v>
          </cell>
        </row>
        <row r="4">
          <cell r="C4" t="str">
            <v>TH-1568</v>
          </cell>
          <cell r="E4" t="str">
            <v>TSCC 2057</v>
          </cell>
          <cell r="F4" t="str">
            <v>Corinne</v>
          </cell>
          <cell r="G4" t="str">
            <v>Vortsman</v>
          </cell>
          <cell r="H4">
            <v>6473447242</v>
          </cell>
          <cell r="I4" t="str">
            <v>Cvortsman@mrcm.ca</v>
          </cell>
          <cell r="J4" t="str">
            <v>133 Wynford Dr</v>
          </cell>
          <cell r="M4" t="str">
            <v>Toronto</v>
          </cell>
          <cell r="N4" t="str">
            <v>M3C0J5</v>
          </cell>
          <cell r="O4" t="str">
            <v>133 Wynford Dr</v>
          </cell>
          <cell r="R4" t="str">
            <v>133 Wynford Dr</v>
          </cell>
          <cell r="U4" t="str">
            <v>Toronto</v>
          </cell>
          <cell r="V4" t="str">
            <v>M3C0J5</v>
          </cell>
          <cell r="W4">
            <v>43343</v>
          </cell>
          <cell r="X4">
            <v>43358</v>
          </cell>
          <cell r="Y4">
            <v>43373</v>
          </cell>
          <cell r="Z4">
            <v>2018</v>
          </cell>
        </row>
        <row r="5">
          <cell r="C5" t="str">
            <v>TH-1569</v>
          </cell>
          <cell r="E5" t="str">
            <v>TSCC 2057</v>
          </cell>
          <cell r="F5" t="str">
            <v>Corinne</v>
          </cell>
          <cell r="G5" t="str">
            <v>Vortsman</v>
          </cell>
          <cell r="H5">
            <v>6473447242</v>
          </cell>
          <cell r="I5" t="str">
            <v>Cvortsman@mrcm.ca</v>
          </cell>
          <cell r="J5" t="str">
            <v>133 Wynford Dr</v>
          </cell>
          <cell r="M5" t="str">
            <v>Toronto</v>
          </cell>
          <cell r="N5" t="str">
            <v>M3C0J5</v>
          </cell>
          <cell r="O5" t="str">
            <v>133 Wynford Dr</v>
          </cell>
          <cell r="R5" t="str">
            <v>133 Wynford Dr</v>
          </cell>
          <cell r="U5" t="str">
            <v>Toronto</v>
          </cell>
          <cell r="V5" t="str">
            <v>M3C0J5</v>
          </cell>
          <cell r="W5">
            <v>43343</v>
          </cell>
          <cell r="X5">
            <v>43358</v>
          </cell>
          <cell r="Y5">
            <v>43373</v>
          </cell>
          <cell r="Z5">
            <v>2018</v>
          </cell>
        </row>
        <row r="6">
          <cell r="C6" t="str">
            <v>TH-1655</v>
          </cell>
          <cell r="E6" t="str">
            <v>Kobay Enstel Limited</v>
          </cell>
          <cell r="F6" t="str">
            <v>Lance</v>
          </cell>
          <cell r="G6" t="str">
            <v>Campbell</v>
          </cell>
          <cell r="H6">
            <v>4167093831</v>
          </cell>
          <cell r="I6" t="str">
            <v>lance.campbell@kobay.ca</v>
          </cell>
          <cell r="J6" t="str">
            <v>125 Nashdene Road</v>
          </cell>
          <cell r="K6" t="str">
            <v>Unit # 5</v>
          </cell>
          <cell r="M6" t="str">
            <v>Toronto</v>
          </cell>
          <cell r="N6" t="str">
            <v>M1V2W3</v>
          </cell>
          <cell r="O6" t="str">
            <v>125 Nashdene Road</v>
          </cell>
          <cell r="R6" t="str">
            <v>125 Nashdene Road</v>
          </cell>
          <cell r="S6" t="str">
            <v>Unit # 5</v>
          </cell>
          <cell r="U6" t="str">
            <v>Toronto</v>
          </cell>
          <cell r="V6" t="str">
            <v>M1V2W3</v>
          </cell>
          <cell r="W6">
            <v>43432</v>
          </cell>
          <cell r="X6">
            <v>43444</v>
          </cell>
          <cell r="Y6">
            <v>43458</v>
          </cell>
          <cell r="Z6">
            <v>2018</v>
          </cell>
        </row>
        <row r="7">
          <cell r="C7" t="str">
            <v>TH-1609</v>
          </cell>
          <cell r="E7" t="str">
            <v>Midtown-Yonge Properties</v>
          </cell>
          <cell r="F7" t="str">
            <v>Dan</v>
          </cell>
          <cell r="G7" t="str">
            <v>Boucher</v>
          </cell>
          <cell r="H7">
            <v>4165831735</v>
          </cell>
          <cell r="I7" t="str">
            <v>dan@slateam.com</v>
          </cell>
          <cell r="J7" t="str">
            <v>1 St Clair East</v>
          </cell>
          <cell r="M7" t="str">
            <v>Toronto</v>
          </cell>
          <cell r="N7" t="str">
            <v>M4T2V7</v>
          </cell>
          <cell r="O7" t="str">
            <v>1 St Clair East</v>
          </cell>
          <cell r="R7" t="str">
            <v>1 St Clair East</v>
          </cell>
          <cell r="U7" t="str">
            <v>Toronto</v>
          </cell>
          <cell r="V7" t="str">
            <v>M4T2V7</v>
          </cell>
          <cell r="W7">
            <v>43362</v>
          </cell>
          <cell r="X7">
            <v>43368</v>
          </cell>
          <cell r="Y7">
            <v>43467</v>
          </cell>
          <cell r="Z7">
            <v>2019</v>
          </cell>
        </row>
        <row r="8">
          <cell r="C8" t="str">
            <v>TH-1515</v>
          </cell>
          <cell r="E8" t="str">
            <v>MTCC 936</v>
          </cell>
          <cell r="F8" t="str">
            <v>Sam</v>
          </cell>
          <cell r="G8" t="str">
            <v>Pooya</v>
          </cell>
          <cell r="H8">
            <v>4162667596</v>
          </cell>
          <cell r="I8" t="str">
            <v>r.v.manager@rogers.com</v>
          </cell>
          <cell r="J8" t="str">
            <v>2466 Eglinton Ave East</v>
          </cell>
          <cell r="M8" t="str">
            <v>Toronto</v>
          </cell>
          <cell r="N8" t="str">
            <v>M1K5J8</v>
          </cell>
          <cell r="O8" t="str">
            <v>2466 Eglinton Ave East</v>
          </cell>
          <cell r="R8" t="str">
            <v>2466 Eglinton Ave East</v>
          </cell>
          <cell r="U8" t="str">
            <v>Toronto</v>
          </cell>
          <cell r="V8" t="str">
            <v>M1K5J8</v>
          </cell>
          <cell r="W8">
            <v>43237</v>
          </cell>
          <cell r="X8">
            <v>43221</v>
          </cell>
          <cell r="Y8">
            <v>43221</v>
          </cell>
          <cell r="Z8">
            <v>2018</v>
          </cell>
        </row>
        <row r="9">
          <cell r="C9" t="str">
            <v>TH-1612</v>
          </cell>
          <cell r="E9" t="str">
            <v>Global Contract Limited</v>
          </cell>
          <cell r="F9" t="str">
            <v>Nadav</v>
          </cell>
          <cell r="G9" t="str">
            <v>Avitan</v>
          </cell>
          <cell r="H9">
            <v>6474651089</v>
          </cell>
          <cell r="I9" t="str">
            <v>nadav_avitan@globalcontract.com</v>
          </cell>
          <cell r="J9" t="str">
            <v>565 Petrolia Road</v>
          </cell>
          <cell r="M9" t="str">
            <v>Toronto</v>
          </cell>
          <cell r="N9" t="str">
            <v>M3J2X8</v>
          </cell>
          <cell r="O9" t="str">
            <v>565 Petrolia Road</v>
          </cell>
          <cell r="R9" t="str">
            <v>565 Petrolia Road</v>
          </cell>
          <cell r="U9" t="str">
            <v>Toronto</v>
          </cell>
          <cell r="V9" t="str">
            <v>M3J2X8</v>
          </cell>
          <cell r="W9">
            <v>43369</v>
          </cell>
          <cell r="X9">
            <v>43413</v>
          </cell>
          <cell r="Y9">
            <v>43419</v>
          </cell>
          <cell r="Z9">
            <v>2018</v>
          </cell>
        </row>
        <row r="10">
          <cell r="C10" t="str">
            <v>TH-1552</v>
          </cell>
          <cell r="E10" t="str">
            <v>Sanofi Pasteur Limited</v>
          </cell>
          <cell r="F10" t="str">
            <v>Sanjay</v>
          </cell>
          <cell r="G10" t="str">
            <v>Acharya</v>
          </cell>
          <cell r="H10">
            <v>4166672831</v>
          </cell>
          <cell r="I10" t="str">
            <v>sanjay.acharya@sanofipasteur.com</v>
          </cell>
          <cell r="J10" t="str">
            <v>1755 Steeles Ave East</v>
          </cell>
          <cell r="M10" t="str">
            <v>Toronto</v>
          </cell>
          <cell r="N10" t="str">
            <v>M2R3T4</v>
          </cell>
          <cell r="O10" t="str">
            <v>1755 Steeles Ave East</v>
          </cell>
          <cell r="R10" t="str">
            <v>1755 Steeles Ave East</v>
          </cell>
          <cell r="U10" t="str">
            <v>Toronto</v>
          </cell>
          <cell r="V10" t="str">
            <v>M2R3T4</v>
          </cell>
          <cell r="W10">
            <v>43299</v>
          </cell>
          <cell r="X10">
            <v>43346</v>
          </cell>
          <cell r="Y10">
            <v>43383</v>
          </cell>
          <cell r="Z10">
            <v>2018</v>
          </cell>
        </row>
        <row r="11">
          <cell r="C11" t="str">
            <v>TH-1553</v>
          </cell>
          <cell r="E11" t="str">
            <v>Sanofi Pasteur Limited</v>
          </cell>
          <cell r="F11" t="str">
            <v>Sanjay</v>
          </cell>
          <cell r="G11" t="str">
            <v>Acharya</v>
          </cell>
          <cell r="H11">
            <v>4166672831</v>
          </cell>
          <cell r="I11" t="str">
            <v>sanjay.acharya@sanofipasteur.com</v>
          </cell>
          <cell r="J11" t="str">
            <v>1755 Steeles Ave East</v>
          </cell>
          <cell r="M11" t="str">
            <v>Toronto</v>
          </cell>
          <cell r="N11" t="str">
            <v>M2R3T4</v>
          </cell>
          <cell r="O11" t="str">
            <v>1755 Steeles Ave East</v>
          </cell>
          <cell r="R11" t="str">
            <v>1755 Steeles Ave East</v>
          </cell>
          <cell r="U11" t="str">
            <v>Toronto</v>
          </cell>
          <cell r="V11" t="str">
            <v>M2R3T4</v>
          </cell>
          <cell r="W11">
            <v>43299</v>
          </cell>
          <cell r="X11">
            <v>43346</v>
          </cell>
          <cell r="Y11">
            <v>43383</v>
          </cell>
          <cell r="Z11">
            <v>2018</v>
          </cell>
        </row>
        <row r="12">
          <cell r="C12" t="str">
            <v>TH-1514</v>
          </cell>
          <cell r="E12" t="str">
            <v>MTCC 929</v>
          </cell>
          <cell r="F12" t="str">
            <v>Sam</v>
          </cell>
          <cell r="G12" t="str">
            <v>Pooya</v>
          </cell>
          <cell r="H12">
            <v>4162667596</v>
          </cell>
          <cell r="I12" t="str">
            <v>r.v.manager@rogers.com</v>
          </cell>
          <cell r="J12" t="str">
            <v>2460 Eglinton Ave East</v>
          </cell>
          <cell r="M12" t="str">
            <v>Toronto</v>
          </cell>
          <cell r="N12" t="str">
            <v>M1K5J7</v>
          </cell>
          <cell r="O12" t="str">
            <v>2460 Eglinton Ave East</v>
          </cell>
          <cell r="R12" t="str">
            <v>2460 Eglinton Ave East</v>
          </cell>
          <cell r="U12" t="str">
            <v>Toronto</v>
          </cell>
          <cell r="V12" t="str">
            <v>M1K5J7</v>
          </cell>
          <cell r="W12">
            <v>43238</v>
          </cell>
          <cell r="X12">
            <v>43221</v>
          </cell>
          <cell r="Y12">
            <v>43434</v>
          </cell>
          <cell r="Z12">
            <v>2018</v>
          </cell>
        </row>
        <row r="13">
          <cell r="C13" t="str">
            <v>TH-1413</v>
          </cell>
          <cell r="E13" t="str">
            <v>Crown Metal Packaging Canada</v>
          </cell>
          <cell r="F13" t="str">
            <v>Jim</v>
          </cell>
          <cell r="G13" t="str">
            <v>Armstront</v>
          </cell>
          <cell r="H13">
            <v>4168051105</v>
          </cell>
          <cell r="I13" t="str">
            <v>jim.armstrong@crowncork.com</v>
          </cell>
          <cell r="J13" t="str">
            <v>21 Fenmar Drive</v>
          </cell>
          <cell r="M13" t="str">
            <v>Toronto</v>
          </cell>
          <cell r="N13" t="str">
            <v>M9L2Y9</v>
          </cell>
          <cell r="O13" t="str">
            <v>21 Fenmar Drive</v>
          </cell>
          <cell r="R13" t="str">
            <v>21 Fenmar Drive</v>
          </cell>
          <cell r="U13" t="str">
            <v>Toronto</v>
          </cell>
          <cell r="V13" t="str">
            <v>M9L2Y9</v>
          </cell>
          <cell r="W13">
            <v>43110</v>
          </cell>
          <cell r="X13">
            <v>43416</v>
          </cell>
          <cell r="Y13">
            <v>43453</v>
          </cell>
          <cell r="Z13">
            <v>2018</v>
          </cell>
        </row>
        <row r="14">
          <cell r="C14" t="str">
            <v>torontohy-EEM-0207</v>
          </cell>
          <cell r="D14" t="str">
            <v>Final payment</v>
          </cell>
          <cell r="E14" t="str">
            <v>Crossbridge Condominium Services</v>
          </cell>
          <cell r="F14" t="str">
            <v>Murray</v>
          </cell>
          <cell r="G14" t="str">
            <v>Johnson</v>
          </cell>
          <cell r="H14">
            <v>4163541928</v>
          </cell>
          <cell r="I14" t="str">
            <v>mjohnson@brookfieldcs.com</v>
          </cell>
          <cell r="J14" t="str">
            <v>111 Gordon Baker Road</v>
          </cell>
          <cell r="M14" t="str">
            <v xml:space="preserve">Toronto </v>
          </cell>
          <cell r="N14" t="str">
            <v>M2H3R1</v>
          </cell>
          <cell r="O14" t="str">
            <v>111 Gordon Baker Road</v>
          </cell>
          <cell r="R14" t="str">
            <v>111 Gordon Baker Road</v>
          </cell>
          <cell r="U14" t="str">
            <v xml:space="preserve">Toronto </v>
          </cell>
          <cell r="V14" t="str">
            <v>M2H3R1</v>
          </cell>
          <cell r="W14">
            <v>42460</v>
          </cell>
          <cell r="X14">
            <v>43466</v>
          </cell>
          <cell r="Y14">
            <v>43830</v>
          </cell>
          <cell r="Z14">
            <v>2019</v>
          </cell>
        </row>
        <row r="15">
          <cell r="C15" t="str">
            <v>EBC-102</v>
          </cell>
          <cell r="D15" t="str">
            <v>Investigation Phase</v>
          </cell>
          <cell r="E15" t="str">
            <v>MTCC 769/775/785</v>
          </cell>
          <cell r="F15" t="str">
            <v>Rachel</v>
          </cell>
          <cell r="G15" t="str">
            <v>Leith</v>
          </cell>
          <cell r="H15">
            <v>4164831240</v>
          </cell>
          <cell r="I15" t="str">
            <v>manager@lowervilagegate.ca</v>
          </cell>
          <cell r="J15" t="str">
            <v>18 &amp; 19 Lower Village Gate</v>
          </cell>
          <cell r="M15" t="str">
            <v xml:space="preserve">Toronto </v>
          </cell>
          <cell r="N15" t="str">
            <v>M5P3L9</v>
          </cell>
          <cell r="O15" t="str">
            <v>18 &amp; 19 Lower Village Gate</v>
          </cell>
          <cell r="R15" t="str">
            <v>18 &amp; 19 Lower Village Gate</v>
          </cell>
          <cell r="U15" t="str">
            <v xml:space="preserve">Toronto </v>
          </cell>
          <cell r="V15" t="str">
            <v>M5P3L9</v>
          </cell>
          <cell r="W15">
            <v>42656</v>
          </cell>
          <cell r="X15">
            <v>42937</v>
          </cell>
          <cell r="Y15">
            <v>42969</v>
          </cell>
          <cell r="Z15">
            <v>2017</v>
          </cell>
        </row>
        <row r="16">
          <cell r="C16" t="str">
            <v>HPNC3-C-16-073</v>
          </cell>
          <cell r="D16" t="str">
            <v>Modelling Phase</v>
          </cell>
          <cell r="E16" t="str">
            <v>Minto BF Limited Partnership</v>
          </cell>
          <cell r="F16" t="str">
            <v>Carl</v>
          </cell>
          <cell r="G16" t="str">
            <v>Pawlowski</v>
          </cell>
          <cell r="H16">
            <v>6472555195</v>
          </cell>
          <cell r="I16" t="str">
            <v>cpawlowski@minto.com</v>
          </cell>
          <cell r="J16" t="str">
            <v>576 Front Street W</v>
          </cell>
          <cell r="M16" t="str">
            <v xml:space="preserve">Toronto </v>
          </cell>
          <cell r="N16" t="str">
            <v>M5V1C1</v>
          </cell>
          <cell r="O16" t="str">
            <v>Westside (Ph1)</v>
          </cell>
          <cell r="R16" t="str">
            <v>576 Front Street W</v>
          </cell>
          <cell r="U16" t="str">
            <v xml:space="preserve">Toronto </v>
          </cell>
          <cell r="V16" t="str">
            <v>M5V1C1</v>
          </cell>
          <cell r="W16">
            <v>42292</v>
          </cell>
          <cell r="X16">
            <v>42461</v>
          </cell>
          <cell r="Y16">
            <v>43586</v>
          </cell>
          <cell r="Z16">
            <v>2019</v>
          </cell>
        </row>
        <row r="17">
          <cell r="C17" t="str">
            <v>HPNC3-C-17-005</v>
          </cell>
          <cell r="D17" t="str">
            <v>Modelling Phase</v>
          </cell>
          <cell r="E17" t="str">
            <v>KS 700 Bay Street Inc.</v>
          </cell>
          <cell r="F17" t="str">
            <v>Mark</v>
          </cell>
          <cell r="G17" t="str">
            <v>Garber</v>
          </cell>
          <cell r="H17">
            <v>4166876784</v>
          </cell>
          <cell r="I17" t="str">
            <v>mgarber@kingsettcapital.com</v>
          </cell>
          <cell r="J17" t="str">
            <v>700 Bay Street</v>
          </cell>
          <cell r="M17" t="str">
            <v xml:space="preserve">Toronto </v>
          </cell>
          <cell r="N17" t="str">
            <v>M5G1Z6</v>
          </cell>
          <cell r="O17" t="str">
            <v>700 Bay Street</v>
          </cell>
          <cell r="R17" t="str">
            <v>700 Bay Street</v>
          </cell>
          <cell r="U17" t="str">
            <v xml:space="preserve">Toronto </v>
          </cell>
          <cell r="V17" t="str">
            <v>M5G1Z6</v>
          </cell>
          <cell r="W17">
            <v>42769</v>
          </cell>
          <cell r="X17">
            <v>42752</v>
          </cell>
          <cell r="Y17">
            <v>43475</v>
          </cell>
          <cell r="Z17">
            <v>2019</v>
          </cell>
        </row>
        <row r="18">
          <cell r="C18" t="str">
            <v>TOR-BRI-150-00041</v>
          </cell>
          <cell r="E18" t="str">
            <v>Pizzaville</v>
          </cell>
          <cell r="F18" t="str">
            <v>Mehdi</v>
          </cell>
          <cell r="G18" t="str">
            <v>Rahmanian</v>
          </cell>
          <cell r="H18">
            <v>4167019313</v>
          </cell>
          <cell r="I18" t="str">
            <v>pizzaville120@gmail.com</v>
          </cell>
          <cell r="J18" t="str">
            <v>1448 Lawrence Ave E</v>
          </cell>
          <cell r="K18" t="str">
            <v>Unit 8</v>
          </cell>
          <cell r="M18" t="str">
            <v xml:space="preserve">Toronto </v>
          </cell>
          <cell r="N18" t="str">
            <v>M4A2V6</v>
          </cell>
          <cell r="O18" t="str">
            <v>1448 Lawrence Ave E</v>
          </cell>
          <cell r="R18" t="str">
            <v>1448 Lawrence Ave E</v>
          </cell>
          <cell r="S18" t="str">
            <v>Unit 8</v>
          </cell>
          <cell r="U18" t="str">
            <v xml:space="preserve">Toronto </v>
          </cell>
          <cell r="V18" t="str">
            <v>M4A2V6</v>
          </cell>
          <cell r="W18">
            <v>43544</v>
          </cell>
          <cell r="X18">
            <v>43544</v>
          </cell>
          <cell r="Y18">
            <v>43546</v>
          </cell>
          <cell r="Z18">
            <v>2019</v>
          </cell>
        </row>
        <row r="19">
          <cell r="C19" t="str">
            <v>TOR-BRI-108-00859</v>
          </cell>
          <cell r="E19" t="str">
            <v>Fast Fresh Foods</v>
          </cell>
          <cell r="F19" t="str">
            <v>Ben</v>
          </cell>
          <cell r="G19" t="str">
            <v>Geddes</v>
          </cell>
          <cell r="H19">
            <v>4168904176</v>
          </cell>
          <cell r="I19" t="str">
            <v>bg@fastfreshfoods.ca</v>
          </cell>
          <cell r="J19" t="str">
            <v>120 Adelaide St W</v>
          </cell>
          <cell r="K19" t="str">
            <v>FC 2</v>
          </cell>
          <cell r="M19" t="str">
            <v xml:space="preserve">Toronto </v>
          </cell>
          <cell r="N19" t="str">
            <v>M5H3V1</v>
          </cell>
          <cell r="O19" t="str">
            <v>120 Adelaide St W</v>
          </cell>
          <cell r="R19" t="str">
            <v>120 Adelaide St W</v>
          </cell>
          <cell r="S19" t="str">
            <v>FC 2</v>
          </cell>
          <cell r="U19" t="str">
            <v xml:space="preserve">Toronto </v>
          </cell>
          <cell r="V19" t="str">
            <v>M5H3V1</v>
          </cell>
          <cell r="W19">
            <v>43530</v>
          </cell>
          <cell r="X19">
            <v>43530</v>
          </cell>
          <cell r="Y19">
            <v>43546</v>
          </cell>
          <cell r="Z19">
            <v>2019</v>
          </cell>
        </row>
        <row r="20">
          <cell r="C20" t="str">
            <v>TOR-BRI-104-01300</v>
          </cell>
          <cell r="E20" t="str">
            <v>OBQ Burgers</v>
          </cell>
          <cell r="F20" t="str">
            <v>George</v>
          </cell>
          <cell r="G20" t="str">
            <v>Tsianbouris</v>
          </cell>
          <cell r="H20">
            <v>2897954800</v>
          </cell>
          <cell r="I20" t="str">
            <v>obqburgers@gmail.com</v>
          </cell>
          <cell r="J20" t="str">
            <v>602 Browns Line</v>
          </cell>
          <cell r="M20" t="str">
            <v xml:space="preserve">Toronto </v>
          </cell>
          <cell r="N20" t="str">
            <v>M8W3V5</v>
          </cell>
          <cell r="O20" t="str">
            <v>602 Browns Line</v>
          </cell>
          <cell r="R20" t="str">
            <v>602 Browns Line</v>
          </cell>
          <cell r="U20" t="str">
            <v xml:space="preserve">Toronto </v>
          </cell>
          <cell r="V20" t="str">
            <v>M8W3V5</v>
          </cell>
          <cell r="W20">
            <v>43539</v>
          </cell>
          <cell r="X20">
            <v>43539</v>
          </cell>
          <cell r="Y20">
            <v>43546</v>
          </cell>
          <cell r="Z20">
            <v>2019</v>
          </cell>
        </row>
        <row r="21">
          <cell r="C21" t="str">
            <v>TOR-BRI-104-01301</v>
          </cell>
          <cell r="E21" t="str">
            <v>South Shore Bar &amp; Grill</v>
          </cell>
          <cell r="F21" t="str">
            <v>Kumar</v>
          </cell>
          <cell r="G21" t="str">
            <v>Arajadurai</v>
          </cell>
          <cell r="H21">
            <v>4169022336</v>
          </cell>
          <cell r="I21" t="str">
            <v>southshorebarandgrill17@gmail.com</v>
          </cell>
          <cell r="J21" t="str">
            <v>264 Brown's Line</v>
          </cell>
          <cell r="M21" t="str">
            <v xml:space="preserve">Toronto </v>
          </cell>
          <cell r="N21" t="str">
            <v>M8W3T5</v>
          </cell>
          <cell r="O21" t="str">
            <v>264 Brown's Line</v>
          </cell>
          <cell r="R21" t="str">
            <v>264 Brown's Line</v>
          </cell>
          <cell r="U21" t="str">
            <v xml:space="preserve">Toronto </v>
          </cell>
          <cell r="V21" t="str">
            <v>M8W3T5</v>
          </cell>
          <cell r="W21">
            <v>43539</v>
          </cell>
          <cell r="X21">
            <v>43539</v>
          </cell>
          <cell r="Y21">
            <v>43546</v>
          </cell>
          <cell r="Z21">
            <v>2019</v>
          </cell>
        </row>
        <row r="22">
          <cell r="C22" t="str">
            <v>TOR-BRI-150-00014</v>
          </cell>
          <cell r="E22" t="str">
            <v>Prem Grocery Fish and Meat</v>
          </cell>
          <cell r="F22" t="str">
            <v>Shanmugarajah</v>
          </cell>
          <cell r="G22" t="str">
            <v>Premachamdarn</v>
          </cell>
          <cell r="H22">
            <v>4162897637</v>
          </cell>
          <cell r="I22" t="str">
            <v>n/a</v>
          </cell>
          <cell r="J22" t="str">
            <v>3857 Lawrence Ave E</v>
          </cell>
          <cell r="M22" t="str">
            <v xml:space="preserve">Toronto </v>
          </cell>
          <cell r="N22" t="str">
            <v>M1G1R2</v>
          </cell>
          <cell r="O22" t="str">
            <v>3857 Lawrence Ave E</v>
          </cell>
          <cell r="R22" t="str">
            <v>3857 Lawrence Ave E</v>
          </cell>
          <cell r="U22" t="str">
            <v xml:space="preserve">Toronto </v>
          </cell>
          <cell r="V22" t="str">
            <v>M1G1R2</v>
          </cell>
          <cell r="W22">
            <v>43529</v>
          </cell>
          <cell r="X22">
            <v>43529</v>
          </cell>
          <cell r="Y22">
            <v>43546</v>
          </cell>
          <cell r="Z22">
            <v>2019</v>
          </cell>
        </row>
        <row r="23">
          <cell r="C23" t="str">
            <v>TOR-BRI-126-00499</v>
          </cell>
          <cell r="E23" t="str">
            <v>Royal Delight Foods Ltd</v>
          </cell>
          <cell r="F23" t="str">
            <v>Mohammad</v>
          </cell>
          <cell r="G23" t="str">
            <v>Mirza</v>
          </cell>
          <cell r="H23">
            <v>4166747778</v>
          </cell>
          <cell r="I23" t="str">
            <v>bobby@shimlafoods.com</v>
          </cell>
          <cell r="J23" t="str">
            <v>6801 Steeles Ave W</v>
          </cell>
          <cell r="M23" t="str">
            <v xml:space="preserve">Toronto </v>
          </cell>
          <cell r="N23" t="str">
            <v>M9V4R9</v>
          </cell>
          <cell r="O23" t="str">
            <v>6801 Steeles Ave W</v>
          </cell>
          <cell r="R23" t="str">
            <v>6801 Steeles Ave W</v>
          </cell>
          <cell r="U23" t="str">
            <v xml:space="preserve">Toronto </v>
          </cell>
          <cell r="V23" t="str">
            <v>M9V4R9</v>
          </cell>
          <cell r="W23">
            <v>43523</v>
          </cell>
          <cell r="X23">
            <v>43523</v>
          </cell>
          <cell r="Y23">
            <v>43546</v>
          </cell>
          <cell r="Z23">
            <v>2019</v>
          </cell>
        </row>
        <row r="24">
          <cell r="C24" t="str">
            <v>TOR-BRI-112-00415</v>
          </cell>
          <cell r="E24" t="str">
            <v>Yianni’s Kitchen</v>
          </cell>
          <cell r="F24" t="str">
            <v>John</v>
          </cell>
          <cell r="G24" t="str">
            <v>Sfiris</v>
          </cell>
          <cell r="H24">
            <v>4163610769</v>
          </cell>
          <cell r="I24" t="str">
            <v>yianniskitchen@rogers.com</v>
          </cell>
          <cell r="J24" t="str">
            <v>95 Front St E</v>
          </cell>
          <cell r="M24" t="str">
            <v xml:space="preserve">Toronto </v>
          </cell>
          <cell r="N24" t="str">
            <v>M5C1C2</v>
          </cell>
          <cell r="O24" t="str">
            <v>95 Front St E</v>
          </cell>
          <cell r="R24" t="str">
            <v>95 Front St E</v>
          </cell>
          <cell r="U24" t="str">
            <v xml:space="preserve">Toronto </v>
          </cell>
          <cell r="V24" t="str">
            <v>M5C1C2</v>
          </cell>
          <cell r="W24">
            <v>43517</v>
          </cell>
          <cell r="X24">
            <v>43517</v>
          </cell>
          <cell r="Y24">
            <v>43549</v>
          </cell>
          <cell r="Z24">
            <v>2019</v>
          </cell>
        </row>
        <row r="25">
          <cell r="C25" t="str">
            <v>TOR-BRI-108-00858</v>
          </cell>
          <cell r="E25" t="str">
            <v>Queen Mother Cafe</v>
          </cell>
          <cell r="F25" t="str">
            <v>Andre</v>
          </cell>
          <cell r="G25" t="str">
            <v>Rosenbaum</v>
          </cell>
          <cell r="H25">
            <v>4169775082</v>
          </cell>
          <cell r="I25" t="str">
            <v>andrerivqm@gmail.com</v>
          </cell>
          <cell r="J25" t="str">
            <v>206 Queen St W</v>
          </cell>
          <cell r="M25" t="str">
            <v xml:space="preserve">Toronto </v>
          </cell>
          <cell r="N25" t="str">
            <v>M5V1Z2</v>
          </cell>
          <cell r="O25" t="str">
            <v>206 Queen St W</v>
          </cell>
          <cell r="R25" t="str">
            <v>206 Queen St W</v>
          </cell>
          <cell r="U25" t="str">
            <v xml:space="preserve">Toronto </v>
          </cell>
          <cell r="V25" t="str">
            <v>M5V1Z2</v>
          </cell>
          <cell r="W25">
            <v>43530</v>
          </cell>
          <cell r="X25">
            <v>43530</v>
          </cell>
          <cell r="Y25">
            <v>43549</v>
          </cell>
          <cell r="Z25">
            <v>2019</v>
          </cell>
        </row>
        <row r="26">
          <cell r="C26" t="str">
            <v>TOR-BRI-108-00899</v>
          </cell>
          <cell r="E26" t="str">
            <v>Blazing Kitchen</v>
          </cell>
          <cell r="F26" t="str">
            <v>Don</v>
          </cell>
          <cell r="G26" t="str">
            <v>Blais</v>
          </cell>
          <cell r="H26">
            <v>4169932362</v>
          </cell>
          <cell r="I26" t="str">
            <v>Blazingkitchen@rogers.com</v>
          </cell>
          <cell r="J26" t="str">
            <v>302 Horner Ave</v>
          </cell>
          <cell r="M26" t="str">
            <v xml:space="preserve">Toronto </v>
          </cell>
          <cell r="N26" t="str">
            <v>M8W1Z3</v>
          </cell>
          <cell r="O26" t="str">
            <v>302 Horner Ave</v>
          </cell>
          <cell r="R26" t="str">
            <v>302 Horner Ave</v>
          </cell>
          <cell r="U26" t="str">
            <v xml:space="preserve">Toronto </v>
          </cell>
          <cell r="V26" t="str">
            <v>M8W1Z3</v>
          </cell>
          <cell r="W26">
            <v>43546</v>
          </cell>
          <cell r="X26">
            <v>43546</v>
          </cell>
          <cell r="Y26">
            <v>43549</v>
          </cell>
          <cell r="Z26">
            <v>2019</v>
          </cell>
        </row>
        <row r="27">
          <cell r="C27" t="str">
            <v>TOR-BRI-108-00868</v>
          </cell>
          <cell r="E27" t="str">
            <v>Mucho Burrito</v>
          </cell>
          <cell r="F27" t="str">
            <v>Mehun</v>
          </cell>
          <cell r="G27" t="str">
            <v>Thaker</v>
          </cell>
          <cell r="H27">
            <v>6479653741</v>
          </cell>
          <cell r="I27" t="str">
            <v>sunme10@yahoo.ca</v>
          </cell>
          <cell r="J27" t="str">
            <v>220 Yonge St</v>
          </cell>
          <cell r="K27" t="str">
            <v>Unit 062</v>
          </cell>
          <cell r="M27" t="str">
            <v xml:space="preserve">Toronto </v>
          </cell>
          <cell r="N27" t="str">
            <v>M5B2H1</v>
          </cell>
          <cell r="O27" t="str">
            <v>220 Yonge St</v>
          </cell>
          <cell r="R27" t="str">
            <v>220 Yonge St</v>
          </cell>
          <cell r="S27" t="str">
            <v>Unit 062</v>
          </cell>
          <cell r="U27" t="str">
            <v xml:space="preserve">Toronto </v>
          </cell>
          <cell r="V27" t="str">
            <v>M5B2H1</v>
          </cell>
          <cell r="W27">
            <v>43532</v>
          </cell>
          <cell r="X27">
            <v>43532</v>
          </cell>
          <cell r="Y27">
            <v>43549</v>
          </cell>
          <cell r="Z27">
            <v>2019</v>
          </cell>
        </row>
        <row r="28">
          <cell r="C28" t="str">
            <v>TOR-BRI-150-00045</v>
          </cell>
          <cell r="E28" t="str">
            <v>High Street Fish And Chips</v>
          </cell>
          <cell r="F28" t="str">
            <v>Sharon</v>
          </cell>
          <cell r="G28" t="str">
            <v>Chen</v>
          </cell>
          <cell r="H28">
            <v>4165108905</v>
          </cell>
          <cell r="I28" t="str">
            <v>highstreetfishandchips@gmail.com</v>
          </cell>
          <cell r="J28" t="str">
            <v>55 Underhill Dr</v>
          </cell>
          <cell r="M28" t="str">
            <v xml:space="preserve">Toronto </v>
          </cell>
          <cell r="N28" t="str">
            <v>M3A2J8</v>
          </cell>
          <cell r="O28" t="str">
            <v>55 Underhill Dr</v>
          </cell>
          <cell r="R28" t="str">
            <v>55 Underhill Dr</v>
          </cell>
          <cell r="U28" t="str">
            <v xml:space="preserve">Toronto </v>
          </cell>
          <cell r="V28" t="str">
            <v>M3A2J8</v>
          </cell>
          <cell r="W28">
            <v>43545</v>
          </cell>
          <cell r="X28">
            <v>43545</v>
          </cell>
          <cell r="Y28">
            <v>43549</v>
          </cell>
          <cell r="Z28">
            <v>2019</v>
          </cell>
        </row>
        <row r="29">
          <cell r="C29" t="str">
            <v>TOR-BRI-150-00039</v>
          </cell>
          <cell r="E29" t="str">
            <v>Highland Fish &amp; Chips</v>
          </cell>
          <cell r="F29" t="str">
            <v>Mike</v>
          </cell>
          <cell r="G29" t="str">
            <v>Lee</v>
          </cell>
          <cell r="H29">
            <v>4162822889</v>
          </cell>
          <cell r="I29" t="str">
            <v>highland.fishandchip@gmail.com</v>
          </cell>
          <cell r="J29" t="str">
            <v>3357 Ellesmere Rd</v>
          </cell>
          <cell r="M29" t="str">
            <v xml:space="preserve">Toronto </v>
          </cell>
          <cell r="N29" t="str">
            <v>M1C1H1</v>
          </cell>
          <cell r="O29" t="str">
            <v>3357 Ellesmere Rd</v>
          </cell>
          <cell r="R29" t="str">
            <v>3357 Ellesmere Rd</v>
          </cell>
          <cell r="U29" t="str">
            <v xml:space="preserve">Toronto </v>
          </cell>
          <cell r="V29" t="str">
            <v>M1C1H1</v>
          </cell>
          <cell r="W29">
            <v>43543</v>
          </cell>
          <cell r="X29">
            <v>43543</v>
          </cell>
          <cell r="Y29">
            <v>43549</v>
          </cell>
          <cell r="Z29">
            <v>2019</v>
          </cell>
        </row>
        <row r="30">
          <cell r="C30" t="str">
            <v>TOR-BRI-108-00887</v>
          </cell>
          <cell r="E30" t="str">
            <v>Gabby's</v>
          </cell>
          <cell r="F30" t="str">
            <v>Kumar</v>
          </cell>
          <cell r="G30" t="str">
            <v>Arajadurai</v>
          </cell>
          <cell r="H30">
            <v>4162342899</v>
          </cell>
          <cell r="I30" t="str">
            <v>gabbysgrillandtap@gmail.com</v>
          </cell>
          <cell r="J30" t="str">
            <v>2899 Bloor St W</v>
          </cell>
          <cell r="M30" t="str">
            <v xml:space="preserve">Toronto </v>
          </cell>
          <cell r="N30" t="str">
            <v>M8X1B3</v>
          </cell>
          <cell r="O30" t="str">
            <v>2899 Bloor St W</v>
          </cell>
          <cell r="R30" t="str">
            <v>2899 Bloor St W</v>
          </cell>
          <cell r="U30" t="str">
            <v xml:space="preserve">Toronto </v>
          </cell>
          <cell r="V30" t="str">
            <v>M8X1B3</v>
          </cell>
          <cell r="W30">
            <v>43543</v>
          </cell>
          <cell r="X30">
            <v>43543</v>
          </cell>
          <cell r="Y30">
            <v>43549</v>
          </cell>
          <cell r="Z30">
            <v>2019</v>
          </cell>
        </row>
        <row r="31">
          <cell r="C31" t="str">
            <v>TOR-BRI-108-00921</v>
          </cell>
          <cell r="E31" t="str">
            <v>Aroma Espresso Bar - Yonge St</v>
          </cell>
          <cell r="F31" t="str">
            <v>Kelvin</v>
          </cell>
          <cell r="G31" t="str">
            <v>Kwok</v>
          </cell>
          <cell r="H31">
            <v>4168786102</v>
          </cell>
          <cell r="I31" t="str">
            <v>kelvinkwokp@gmail.com</v>
          </cell>
          <cell r="J31" t="str">
            <v>220 Yonge St</v>
          </cell>
          <cell r="K31" t="str">
            <v>Unit 1044</v>
          </cell>
          <cell r="M31" t="str">
            <v xml:space="preserve">Toronto </v>
          </cell>
          <cell r="N31" t="str">
            <v>M5B2H1</v>
          </cell>
          <cell r="O31" t="str">
            <v>220 Yonge St</v>
          </cell>
          <cell r="R31" t="str">
            <v>220 Yonge St</v>
          </cell>
          <cell r="S31" t="str">
            <v>Unit 1044</v>
          </cell>
          <cell r="U31" t="str">
            <v xml:space="preserve">Toronto </v>
          </cell>
          <cell r="V31" t="str">
            <v>M5B2H1</v>
          </cell>
          <cell r="W31">
            <v>43536</v>
          </cell>
          <cell r="X31">
            <v>43536</v>
          </cell>
          <cell r="Y31">
            <v>43549</v>
          </cell>
          <cell r="Z31">
            <v>2019</v>
          </cell>
        </row>
        <row r="32">
          <cell r="C32" t="str">
            <v>TOR-BRI-150-00033</v>
          </cell>
          <cell r="E32" t="str">
            <v>Crown Pizza</v>
          </cell>
          <cell r="F32" t="str">
            <v>Mian</v>
          </cell>
          <cell r="G32" t="str">
            <v>Ahmad</v>
          </cell>
          <cell r="H32">
            <v>4162910001</v>
          </cell>
          <cell r="I32" t="str">
            <v>hcrownpizza@yahoo.ca</v>
          </cell>
          <cell r="J32" t="str">
            <v>2901 Markham Rd</v>
          </cell>
          <cell r="M32" t="str">
            <v xml:space="preserve">Toronto </v>
          </cell>
          <cell r="N32" t="str">
            <v>M1X0B6</v>
          </cell>
          <cell r="O32" t="str">
            <v>2901 Markham Rd</v>
          </cell>
          <cell r="R32" t="str">
            <v>2901 Markham Rd</v>
          </cell>
          <cell r="U32" t="str">
            <v xml:space="preserve">Toronto </v>
          </cell>
          <cell r="V32" t="str">
            <v>M1X0B6</v>
          </cell>
          <cell r="W32">
            <v>43539</v>
          </cell>
          <cell r="X32">
            <v>43539</v>
          </cell>
          <cell r="Y32">
            <v>43549</v>
          </cell>
          <cell r="Z32">
            <v>2019</v>
          </cell>
        </row>
        <row r="33">
          <cell r="C33" t="str">
            <v>TOR-BRI-108-00920</v>
          </cell>
          <cell r="E33" t="str">
            <v>Rancho Relaxo / Blazing Kitchen</v>
          </cell>
          <cell r="F33" t="str">
            <v>Don</v>
          </cell>
          <cell r="G33" t="str">
            <v>Blais</v>
          </cell>
          <cell r="H33">
            <v>4169932362</v>
          </cell>
          <cell r="I33" t="str">
            <v>blazingkitchen@rogers.com</v>
          </cell>
          <cell r="J33" t="str">
            <v>735 Kipling Ave</v>
          </cell>
          <cell r="M33" t="str">
            <v xml:space="preserve">Toronto </v>
          </cell>
          <cell r="N33" t="str">
            <v>M8Z5G6</v>
          </cell>
          <cell r="O33" t="str">
            <v>735 Kipling Ave</v>
          </cell>
          <cell r="R33" t="str">
            <v>735 Kipling Ave</v>
          </cell>
          <cell r="U33" t="str">
            <v xml:space="preserve">Toronto </v>
          </cell>
          <cell r="V33" t="str">
            <v>M8Z5G6</v>
          </cell>
          <cell r="W33">
            <v>43546</v>
          </cell>
          <cell r="X33">
            <v>43546</v>
          </cell>
          <cell r="Y33">
            <v>43549</v>
          </cell>
          <cell r="Z33">
            <v>2019</v>
          </cell>
        </row>
        <row r="34">
          <cell r="C34" t="str">
            <v>TOR-BRI-108-00919</v>
          </cell>
          <cell r="E34" t="str">
            <v>Sukho Thai</v>
          </cell>
          <cell r="F34" t="str">
            <v>Nitipol</v>
          </cell>
          <cell r="G34" t="str">
            <v>Lapsiripol</v>
          </cell>
          <cell r="H34">
            <v>6478322221</v>
          </cell>
          <cell r="I34" t="str">
            <v>paul@sukhothaifood.ca</v>
          </cell>
          <cell r="J34" t="str">
            <v>52 Wellington St E</v>
          </cell>
          <cell r="M34" t="str">
            <v xml:space="preserve">Toronto </v>
          </cell>
          <cell r="N34" t="str">
            <v>M5E1C7</v>
          </cell>
          <cell r="O34" t="str">
            <v>52 Wellington St E</v>
          </cell>
          <cell r="R34" t="str">
            <v>52 Wellington St E</v>
          </cell>
          <cell r="U34" t="str">
            <v xml:space="preserve">Toronto </v>
          </cell>
          <cell r="V34" t="str">
            <v>M5E1C7</v>
          </cell>
          <cell r="W34">
            <v>43544</v>
          </cell>
          <cell r="X34">
            <v>43544</v>
          </cell>
          <cell r="Y34">
            <v>43549</v>
          </cell>
          <cell r="Z34">
            <v>2019</v>
          </cell>
        </row>
        <row r="35">
          <cell r="C35" t="str">
            <v>TOR-BRI-112-00452</v>
          </cell>
          <cell r="E35" t="str">
            <v>Presse Cafe</v>
          </cell>
          <cell r="F35" t="str">
            <v>Elly</v>
          </cell>
          <cell r="G35" t="str">
            <v>Kohrami</v>
          </cell>
          <cell r="H35">
            <v>4169290101</v>
          </cell>
          <cell r="I35" t="str">
            <v>ellykhorami@yahoo.com</v>
          </cell>
          <cell r="J35" t="str">
            <v>875 Bay St</v>
          </cell>
          <cell r="K35" t="str">
            <v>Unit R-10</v>
          </cell>
          <cell r="M35" t="str">
            <v xml:space="preserve">Toronto </v>
          </cell>
          <cell r="N35" t="str">
            <v>M5S3K6</v>
          </cell>
          <cell r="O35" t="str">
            <v>875 Bay St</v>
          </cell>
          <cell r="R35" t="str">
            <v>875 Bay St</v>
          </cell>
          <cell r="S35" t="str">
            <v>Unit R-10</v>
          </cell>
          <cell r="U35" t="str">
            <v xml:space="preserve">Toronto </v>
          </cell>
          <cell r="V35" t="str">
            <v>M5S3K6</v>
          </cell>
          <cell r="W35">
            <v>43544</v>
          </cell>
          <cell r="X35">
            <v>43544</v>
          </cell>
          <cell r="Y35">
            <v>43549</v>
          </cell>
          <cell r="Z35">
            <v>2019</v>
          </cell>
        </row>
        <row r="36">
          <cell r="C36" t="str">
            <v>TOR-BRI-150-00040</v>
          </cell>
          <cell r="E36" t="str">
            <v xml:space="preserve">Baskin Robbins </v>
          </cell>
          <cell r="F36" t="str">
            <v>Pan</v>
          </cell>
          <cell r="G36" t="str">
            <v>Bae</v>
          </cell>
          <cell r="H36">
            <v>4167573130</v>
          </cell>
          <cell r="I36" t="str">
            <v>baepanho@hotmail.com</v>
          </cell>
          <cell r="J36" t="str">
            <v>1448 Lawrence Ave E</v>
          </cell>
          <cell r="K36" t="str">
            <v>Unit 6B</v>
          </cell>
          <cell r="M36" t="str">
            <v xml:space="preserve">Toronto </v>
          </cell>
          <cell r="N36" t="str">
            <v>M4A2S8</v>
          </cell>
          <cell r="O36" t="str">
            <v>1448 Lawrence Ave E</v>
          </cell>
          <cell r="R36" t="str">
            <v>1448 Lawrence Ave E</v>
          </cell>
          <cell r="S36" t="str">
            <v>Unit 6B</v>
          </cell>
          <cell r="U36" t="str">
            <v xml:space="preserve">Toronto </v>
          </cell>
          <cell r="V36" t="str">
            <v>M4A2S8</v>
          </cell>
          <cell r="W36">
            <v>43544</v>
          </cell>
          <cell r="X36">
            <v>43544</v>
          </cell>
          <cell r="Y36">
            <v>43549</v>
          </cell>
          <cell r="Z36">
            <v>2019</v>
          </cell>
        </row>
        <row r="37">
          <cell r="C37" t="str">
            <v>TOR-BRI-150-00042</v>
          </cell>
          <cell r="E37" t="str">
            <v>The Bean Sprout</v>
          </cell>
          <cell r="F37" t="str">
            <v>Mark</v>
          </cell>
          <cell r="G37" t="str">
            <v>Chen</v>
          </cell>
          <cell r="H37">
            <v>4167558899</v>
          </cell>
          <cell r="I37" t="str">
            <v>info.beansprout@gmail.com</v>
          </cell>
          <cell r="J37" t="str">
            <v>1448 Lawrence Ave E</v>
          </cell>
          <cell r="K37" t="str">
            <v>Unit 7</v>
          </cell>
          <cell r="M37" t="str">
            <v xml:space="preserve">Toronto </v>
          </cell>
          <cell r="N37" t="str">
            <v>M4A2S8</v>
          </cell>
          <cell r="O37" t="str">
            <v>1448 Lawrence Ave E</v>
          </cell>
          <cell r="R37" t="str">
            <v>1448 Lawrence Ave E</v>
          </cell>
          <cell r="S37" t="str">
            <v>Unit 7</v>
          </cell>
          <cell r="U37" t="str">
            <v xml:space="preserve">Toronto </v>
          </cell>
          <cell r="V37" t="str">
            <v>M4A2S8</v>
          </cell>
          <cell r="W37">
            <v>43544</v>
          </cell>
          <cell r="X37">
            <v>43544</v>
          </cell>
          <cell r="Y37">
            <v>43549</v>
          </cell>
          <cell r="Z37">
            <v>2019</v>
          </cell>
        </row>
        <row r="38">
          <cell r="C38" t="str">
            <v>TOR-BRI-108-00903</v>
          </cell>
          <cell r="E38" t="str">
            <v>Paramount Fine Foods</v>
          </cell>
          <cell r="F38" t="str">
            <v>Shubham</v>
          </cell>
          <cell r="G38" t="str">
            <v>Sahni</v>
          </cell>
          <cell r="H38">
            <v>6477865588</v>
          </cell>
          <cell r="I38" t="str">
            <v>Queensway@paramountfinefoods.com</v>
          </cell>
          <cell r="J38" t="str">
            <v>1585 The Queensway</v>
          </cell>
          <cell r="M38" t="str">
            <v xml:space="preserve">Toronto </v>
          </cell>
          <cell r="N38" t="str">
            <v>M8Z1T8</v>
          </cell>
          <cell r="O38" t="str">
            <v>1585 The Queensway</v>
          </cell>
          <cell r="R38" t="str">
            <v>1585 The Queensway</v>
          </cell>
          <cell r="U38" t="str">
            <v xml:space="preserve">Toronto </v>
          </cell>
          <cell r="V38" t="str">
            <v>M8Z1T8</v>
          </cell>
          <cell r="W38">
            <v>43546</v>
          </cell>
          <cell r="X38">
            <v>43546</v>
          </cell>
          <cell r="Y38">
            <v>43550</v>
          </cell>
          <cell r="Z38">
            <v>2019</v>
          </cell>
        </row>
        <row r="39">
          <cell r="C39" t="str">
            <v>TOR-BRI-109-00245</v>
          </cell>
          <cell r="E39" t="str">
            <v xml:space="preserve">Rally Sports Bar &amp; Smoke House </v>
          </cell>
          <cell r="F39" t="str">
            <v>Tony</v>
          </cell>
          <cell r="G39" t="str">
            <v>Vlachos</v>
          </cell>
          <cell r="H39">
            <v>4165517356</v>
          </cell>
          <cell r="I39" t="str">
            <v>tony@rallybar.ca</v>
          </cell>
          <cell r="J39" t="str">
            <v>1660 O'Connor Dr</v>
          </cell>
          <cell r="M39" t="str">
            <v xml:space="preserve">Toronto </v>
          </cell>
          <cell r="N39" t="str">
            <v>M4A1W4</v>
          </cell>
          <cell r="O39" t="str">
            <v>1660 O'Connor Dr</v>
          </cell>
          <cell r="R39" t="str">
            <v>1660 O'Connor Dr</v>
          </cell>
          <cell r="U39" t="str">
            <v xml:space="preserve">Toronto </v>
          </cell>
          <cell r="V39" t="str">
            <v>M4A1W4</v>
          </cell>
          <cell r="W39">
            <v>43550</v>
          </cell>
          <cell r="X39">
            <v>43447</v>
          </cell>
          <cell r="Y39">
            <v>43550</v>
          </cell>
          <cell r="Z39">
            <v>2019</v>
          </cell>
        </row>
        <row r="40">
          <cell r="C40" t="str">
            <v>TOR-BRI-112-00448</v>
          </cell>
          <cell r="E40" t="str">
            <v>The Store</v>
          </cell>
          <cell r="F40" t="str">
            <v>Rina</v>
          </cell>
          <cell r="G40" t="str">
            <v>Kim</v>
          </cell>
          <cell r="H40">
            <v>4168431194</v>
          </cell>
          <cell r="I40" t="str">
            <v>Rinakim@me.com</v>
          </cell>
          <cell r="J40" t="str">
            <v>610 Trethewey Dr</v>
          </cell>
          <cell r="M40" t="str">
            <v xml:space="preserve">Toronto </v>
          </cell>
          <cell r="N40" t="str">
            <v>M6M4C3</v>
          </cell>
          <cell r="O40" t="str">
            <v>610 Trethewey Dr</v>
          </cell>
          <cell r="R40" t="str">
            <v>610 Trethewey Dr</v>
          </cell>
          <cell r="U40" t="str">
            <v xml:space="preserve">Toronto </v>
          </cell>
          <cell r="V40" t="str">
            <v>M6M4C3</v>
          </cell>
          <cell r="W40">
            <v>43550</v>
          </cell>
          <cell r="X40">
            <v>43542</v>
          </cell>
          <cell r="Y40">
            <v>43550</v>
          </cell>
          <cell r="Z40">
            <v>2019</v>
          </cell>
        </row>
        <row r="41">
          <cell r="C41" t="str">
            <v>TOR-BRI-150-00043</v>
          </cell>
          <cell r="E41" t="str">
            <v>Georgy Porgy Grill &amp; Bar</v>
          </cell>
          <cell r="F41" t="str">
            <v>Emilios</v>
          </cell>
          <cell r="G41" t="str">
            <v>Veriniotis</v>
          </cell>
          <cell r="H41">
            <v>4162858980</v>
          </cell>
          <cell r="I41" t="str">
            <v>n/a</v>
          </cell>
          <cell r="J41" t="str">
            <v>1448 Lawrence Ave E</v>
          </cell>
          <cell r="M41" t="str">
            <v xml:space="preserve">Toronto </v>
          </cell>
          <cell r="N41" t="str">
            <v>M4A2V6</v>
          </cell>
          <cell r="O41" t="str">
            <v>1448 Lawrence Ave E</v>
          </cell>
          <cell r="R41" t="str">
            <v>1448 Lawrence Ave E</v>
          </cell>
          <cell r="U41" t="str">
            <v xml:space="preserve">Toronto </v>
          </cell>
          <cell r="V41" t="str">
            <v>M4A2V6</v>
          </cell>
          <cell r="W41">
            <v>43545</v>
          </cell>
          <cell r="X41">
            <v>43545</v>
          </cell>
          <cell r="Y41">
            <v>43550</v>
          </cell>
          <cell r="Z41">
            <v>2019</v>
          </cell>
        </row>
        <row r="42">
          <cell r="C42" t="str">
            <v>TOR-BRI-150-00054</v>
          </cell>
          <cell r="E42" t="str">
            <v xml:space="preserve">Madinah Grill </v>
          </cell>
          <cell r="F42" t="str">
            <v>Mohammad</v>
          </cell>
          <cell r="G42" t="str">
            <v>Hasan</v>
          </cell>
          <cell r="H42">
            <v>6473438598</v>
          </cell>
          <cell r="I42" t="str">
            <v>mujibhasan83@gmail.com</v>
          </cell>
          <cell r="J42" t="str">
            <v>2680 Lawrence Ave E</v>
          </cell>
          <cell r="K42" t="str">
            <v>Unit 5</v>
          </cell>
          <cell r="M42" t="str">
            <v xml:space="preserve">Toronto </v>
          </cell>
          <cell r="N42" t="str">
            <v>M1P4Y4</v>
          </cell>
          <cell r="O42" t="str">
            <v>2680 Lawrence Ave E</v>
          </cell>
          <cell r="R42" t="str">
            <v>2680 Lawrence Ave E</v>
          </cell>
          <cell r="S42" t="str">
            <v>Unit 5</v>
          </cell>
          <cell r="U42" t="str">
            <v xml:space="preserve">Toronto </v>
          </cell>
          <cell r="V42" t="str">
            <v>M1P4Y4</v>
          </cell>
          <cell r="W42">
            <v>43550</v>
          </cell>
          <cell r="X42">
            <v>43445</v>
          </cell>
          <cell r="Y42">
            <v>43550</v>
          </cell>
          <cell r="Z42">
            <v>2019</v>
          </cell>
        </row>
        <row r="43">
          <cell r="C43" t="str">
            <v>TOR-BRI-112-00427</v>
          </cell>
          <cell r="E43" t="str">
            <v>Feta &amp; Olives</v>
          </cell>
          <cell r="F43" t="str">
            <v>Richard</v>
          </cell>
          <cell r="G43" t="str">
            <v>Jiang</v>
          </cell>
          <cell r="H43">
            <v>6473488355</v>
          </cell>
          <cell r="I43" t="str">
            <v xml:space="preserve">richard_jiang_ca@hotmail.com                </v>
          </cell>
          <cell r="J43" t="str">
            <v>10 Dundas St E</v>
          </cell>
          <cell r="K43" t="str">
            <v xml:space="preserve">Unit 335 </v>
          </cell>
          <cell r="M43" t="str">
            <v xml:space="preserve">Toronto </v>
          </cell>
          <cell r="N43" t="str">
            <v>M5B2G9</v>
          </cell>
          <cell r="O43" t="str">
            <v>10 Dundas St E</v>
          </cell>
          <cell r="R43" t="str">
            <v>10 Dundas St E</v>
          </cell>
          <cell r="S43" t="str">
            <v xml:space="preserve">Unit 335 </v>
          </cell>
          <cell r="U43" t="str">
            <v xml:space="preserve">Toronto </v>
          </cell>
          <cell r="V43" t="str">
            <v>M5B2G9</v>
          </cell>
          <cell r="W43">
            <v>43531</v>
          </cell>
          <cell r="X43">
            <v>43531</v>
          </cell>
          <cell r="Y43">
            <v>43550</v>
          </cell>
          <cell r="Z43">
            <v>2019</v>
          </cell>
        </row>
        <row r="44">
          <cell r="C44" t="str">
            <v>TOR-BRI-150-00036</v>
          </cell>
          <cell r="E44" t="str">
            <v>Zara's Gourmet Kitchen</v>
          </cell>
          <cell r="F44" t="str">
            <v>Rohan</v>
          </cell>
          <cell r="G44" t="str">
            <v>Bader</v>
          </cell>
          <cell r="H44">
            <v>4163358383</v>
          </cell>
          <cell r="I44" t="str">
            <v>info.zaras@gmail.com</v>
          </cell>
          <cell r="J44" t="str">
            <v xml:space="preserve">111 Finchdene Sq </v>
          </cell>
          <cell r="K44" t="str">
            <v>Unit 4</v>
          </cell>
          <cell r="M44" t="str">
            <v xml:space="preserve">Toronto </v>
          </cell>
          <cell r="N44" t="str">
            <v>M1X1A7</v>
          </cell>
          <cell r="O44" t="str">
            <v xml:space="preserve">111 Finchdene Sq </v>
          </cell>
          <cell r="R44" t="str">
            <v xml:space="preserve">111 Finchdene Sq </v>
          </cell>
          <cell r="S44" t="str">
            <v>Unit 4</v>
          </cell>
          <cell r="U44" t="str">
            <v xml:space="preserve">Toronto </v>
          </cell>
          <cell r="V44" t="str">
            <v>M1X1A7</v>
          </cell>
          <cell r="W44">
            <v>43542</v>
          </cell>
          <cell r="X44">
            <v>43542</v>
          </cell>
          <cell r="Y44">
            <v>43551</v>
          </cell>
          <cell r="Z44">
            <v>2019</v>
          </cell>
        </row>
        <row r="45">
          <cell r="C45" t="str">
            <v>TOR-BRI-108-00811</v>
          </cell>
          <cell r="E45" t="str">
            <v>The Elm Tree Restaurant</v>
          </cell>
          <cell r="F45" t="str">
            <v>Jonathon</v>
          </cell>
          <cell r="G45" t="str">
            <v>Mishaev</v>
          </cell>
          <cell r="H45">
            <v>6472344360</v>
          </cell>
          <cell r="I45" t="str">
            <v>info@theelmtree.ca</v>
          </cell>
          <cell r="J45" t="str">
            <v>43 Elm St</v>
          </cell>
          <cell r="M45" t="str">
            <v xml:space="preserve">Toronto </v>
          </cell>
          <cell r="N45" t="str">
            <v>M5G1H1</v>
          </cell>
          <cell r="O45" t="str">
            <v>43 Elm St</v>
          </cell>
          <cell r="R45" t="str">
            <v>43 Elm St</v>
          </cell>
          <cell r="U45" t="str">
            <v xml:space="preserve">Toronto </v>
          </cell>
          <cell r="V45" t="str">
            <v>M5G1H1</v>
          </cell>
          <cell r="W45">
            <v>43515</v>
          </cell>
          <cell r="X45">
            <v>43515</v>
          </cell>
          <cell r="Y45">
            <v>43551</v>
          </cell>
          <cell r="Z45">
            <v>2019</v>
          </cell>
        </row>
        <row r="46">
          <cell r="C46" t="str">
            <v>TOR-BRI-112-00455</v>
          </cell>
          <cell r="E46" t="str">
            <v>Frank’s Pizza House</v>
          </cell>
          <cell r="F46" t="str">
            <v>Giorgio</v>
          </cell>
          <cell r="G46" t="str">
            <v>Taverniti</v>
          </cell>
          <cell r="H46">
            <v>4166546554</v>
          </cell>
          <cell r="I46" t="str">
            <v>Frankspizzahouse@gmail.com</v>
          </cell>
          <cell r="J46" t="str">
            <v>1352 St Clair Ave W</v>
          </cell>
          <cell r="M46" t="str">
            <v xml:space="preserve">Toronto </v>
          </cell>
          <cell r="N46" t="str">
            <v>M6E1C4</v>
          </cell>
          <cell r="O46" t="str">
            <v>1352 St Clair Ave W</v>
          </cell>
          <cell r="R46" t="str">
            <v>1352 St Clair Ave W</v>
          </cell>
          <cell r="U46" t="str">
            <v xml:space="preserve">Toronto </v>
          </cell>
          <cell r="V46" t="str">
            <v>M6E1C4</v>
          </cell>
          <cell r="W46">
            <v>43546</v>
          </cell>
          <cell r="X46">
            <v>43546</v>
          </cell>
          <cell r="Y46">
            <v>43551</v>
          </cell>
          <cell r="Z46">
            <v>2019</v>
          </cell>
        </row>
        <row r="47">
          <cell r="C47" t="str">
            <v>TOR-BRI-112-00431</v>
          </cell>
          <cell r="E47" t="str">
            <v>Fresh Start Bakery &amp; Cafe</v>
          </cell>
          <cell r="F47" t="str">
            <v>Korhan</v>
          </cell>
          <cell r="G47" t="str">
            <v>Kinazi</v>
          </cell>
          <cell r="H47">
            <v>4162583800</v>
          </cell>
          <cell r="I47" t="str">
            <v>korhan.kinazi@gmail.com</v>
          </cell>
          <cell r="J47" t="str">
            <v>595 Bay St</v>
          </cell>
          <cell r="K47" t="str">
            <v>F05B</v>
          </cell>
          <cell r="M47" t="str">
            <v xml:space="preserve">Toronto </v>
          </cell>
          <cell r="N47" t="str">
            <v>M5G2R3</v>
          </cell>
          <cell r="O47" t="str">
            <v>595 Bay St</v>
          </cell>
          <cell r="R47" t="str">
            <v>595 Bay St</v>
          </cell>
          <cell r="S47" t="str">
            <v>F05B</v>
          </cell>
          <cell r="U47" t="str">
            <v xml:space="preserve">Toronto </v>
          </cell>
          <cell r="V47" t="str">
            <v>M5G2R3</v>
          </cell>
          <cell r="W47">
            <v>43532</v>
          </cell>
          <cell r="X47">
            <v>43532</v>
          </cell>
          <cell r="Y47">
            <v>43551</v>
          </cell>
          <cell r="Z47">
            <v>2019</v>
          </cell>
        </row>
        <row r="48">
          <cell r="C48" t="str">
            <v>TOR-BRI-108-00943</v>
          </cell>
          <cell r="E48" t="str">
            <v>Boston Pizza</v>
          </cell>
          <cell r="F48" t="str">
            <v>Bhumika</v>
          </cell>
          <cell r="G48" t="str">
            <v>Patel</v>
          </cell>
          <cell r="H48">
            <v>4162019555</v>
          </cell>
          <cell r="I48" t="str">
            <v>patelb3@bostonpizza.com</v>
          </cell>
          <cell r="J48" t="str">
            <v>1602 The Queensway</v>
          </cell>
          <cell r="K48" t="str">
            <v xml:space="preserve">Building F </v>
          </cell>
          <cell r="M48" t="str">
            <v xml:space="preserve">Toronto </v>
          </cell>
          <cell r="N48" t="str">
            <v>M8Z1V1</v>
          </cell>
          <cell r="O48" t="str">
            <v>1602 The Queensway</v>
          </cell>
          <cell r="R48" t="str">
            <v>1602 The Queensway</v>
          </cell>
          <cell r="S48" t="str">
            <v xml:space="preserve">Building F </v>
          </cell>
          <cell r="U48" t="str">
            <v xml:space="preserve">Toronto </v>
          </cell>
          <cell r="V48" t="str">
            <v>M8Z1V1</v>
          </cell>
          <cell r="W48">
            <v>43546</v>
          </cell>
          <cell r="X48">
            <v>43546</v>
          </cell>
          <cell r="Y48">
            <v>43552</v>
          </cell>
          <cell r="Z48">
            <v>2019</v>
          </cell>
        </row>
        <row r="49">
          <cell r="C49" t="str">
            <v>TOR-BRI-108-00947</v>
          </cell>
          <cell r="E49" t="str">
            <v>Burger's Priest</v>
          </cell>
          <cell r="F49" t="str">
            <v>Aman</v>
          </cell>
          <cell r="G49" t="str">
            <v xml:space="preserve">Yusuf </v>
          </cell>
          <cell r="H49">
            <v>4167920054</v>
          </cell>
          <cell r="I49" t="str">
            <v>queensway@theburgerspriest.com</v>
          </cell>
          <cell r="J49" t="str">
            <v>1599 The Queensway</v>
          </cell>
          <cell r="M49" t="str">
            <v xml:space="preserve">Toronto </v>
          </cell>
          <cell r="N49" t="str">
            <v>M8Z1T8</v>
          </cell>
          <cell r="O49" t="str">
            <v>1599 The Queensway</v>
          </cell>
          <cell r="R49" t="str">
            <v>1599 The Queensway</v>
          </cell>
          <cell r="U49" t="str">
            <v xml:space="preserve">Toronto </v>
          </cell>
          <cell r="V49" t="str">
            <v>M8Z1T8</v>
          </cell>
          <cell r="W49">
            <v>43552</v>
          </cell>
          <cell r="X49">
            <v>43545</v>
          </cell>
          <cell r="Y49">
            <v>43552</v>
          </cell>
          <cell r="Z49">
            <v>2019</v>
          </cell>
        </row>
        <row r="50">
          <cell r="C50" t="str">
            <v>TOR-BRI-150-00047</v>
          </cell>
          <cell r="E50" t="str">
            <v>Big Smoke Burger</v>
          </cell>
          <cell r="F50" t="str">
            <v>Andrew</v>
          </cell>
          <cell r="G50" t="str">
            <v>Kwon</v>
          </cell>
          <cell r="H50">
            <v>4164439944</v>
          </cell>
          <cell r="I50" t="str">
            <v>msman75@hotmail.com</v>
          </cell>
          <cell r="J50" t="str">
            <v>799 York Mills Rd</v>
          </cell>
          <cell r="K50" t="str">
            <v xml:space="preserve">Unit 1 </v>
          </cell>
          <cell r="M50" t="str">
            <v xml:space="preserve">Toronto </v>
          </cell>
          <cell r="N50" t="str">
            <v>M3B1X6</v>
          </cell>
          <cell r="O50" t="str">
            <v>799 York Mills Rd</v>
          </cell>
          <cell r="R50" t="str">
            <v>799 York Mills Rd</v>
          </cell>
          <cell r="S50" t="str">
            <v xml:space="preserve">Unit 1 </v>
          </cell>
          <cell r="U50" t="str">
            <v xml:space="preserve">Toronto </v>
          </cell>
          <cell r="V50" t="str">
            <v>M3B1X6</v>
          </cell>
          <cell r="W50">
            <v>43546</v>
          </cell>
          <cell r="X50">
            <v>43546</v>
          </cell>
          <cell r="Y50">
            <v>43552</v>
          </cell>
          <cell r="Z50">
            <v>2019</v>
          </cell>
        </row>
        <row r="51">
          <cell r="C51" t="str">
            <v>TOR-BRI-100-00095</v>
          </cell>
          <cell r="E51" t="str">
            <v>Coxwell Milk Convenience Store</v>
          </cell>
          <cell r="F51" t="str">
            <v>Donghoon</v>
          </cell>
          <cell r="G51" t="str">
            <v>Jang</v>
          </cell>
          <cell r="H51">
            <v>6472158909</v>
          </cell>
          <cell r="I51" t="str">
            <v>dhjang0824@gmail.com</v>
          </cell>
          <cell r="J51" t="str">
            <v>1011 Coxwell Ave</v>
          </cell>
          <cell r="M51" t="str">
            <v xml:space="preserve">Toronto </v>
          </cell>
          <cell r="N51" t="str">
            <v>M4C3G4</v>
          </cell>
          <cell r="O51" t="str">
            <v>1011 Coxwell Ave</v>
          </cell>
          <cell r="R51" t="str">
            <v>1011 Coxwell Ave</v>
          </cell>
          <cell r="U51" t="str">
            <v xml:space="preserve">Toronto </v>
          </cell>
          <cell r="V51" t="str">
            <v>M4C3G4</v>
          </cell>
          <cell r="W51">
            <v>43546</v>
          </cell>
          <cell r="X51">
            <v>43546</v>
          </cell>
          <cell r="Y51">
            <v>43552</v>
          </cell>
          <cell r="Z51">
            <v>2019</v>
          </cell>
        </row>
        <row r="52">
          <cell r="C52" t="str">
            <v>TOR-BRI-112-00456</v>
          </cell>
          <cell r="E52" t="str">
            <v xml:space="preserve">Tabriz Persian Cookhouse </v>
          </cell>
          <cell r="F52" t="str">
            <v xml:space="preserve">Pegah </v>
          </cell>
          <cell r="G52" t="str">
            <v>Ziaei</v>
          </cell>
          <cell r="H52">
            <v>4169222017</v>
          </cell>
          <cell r="I52" t="str">
            <v>Info@tabriz.ca</v>
          </cell>
          <cell r="J52" t="str">
            <v>995 Bay St</v>
          </cell>
          <cell r="M52" t="str">
            <v xml:space="preserve">Toronto </v>
          </cell>
          <cell r="N52" t="str">
            <v>M5S3C4</v>
          </cell>
          <cell r="O52" t="str">
            <v>995 Bay St</v>
          </cell>
          <cell r="R52" t="str">
            <v>995 Bay St</v>
          </cell>
          <cell r="U52" t="str">
            <v xml:space="preserve">Toronto </v>
          </cell>
          <cell r="V52" t="str">
            <v>M5S3C4</v>
          </cell>
          <cell r="W52">
            <v>43546</v>
          </cell>
          <cell r="X52">
            <v>43546</v>
          </cell>
          <cell r="Y52">
            <v>43552</v>
          </cell>
          <cell r="Z52">
            <v>2019</v>
          </cell>
        </row>
        <row r="53">
          <cell r="C53" t="str">
            <v>TOR-BRI-112-00442</v>
          </cell>
          <cell r="E53" t="str">
            <v>Moberly Natural Foods</v>
          </cell>
          <cell r="F53" t="str">
            <v>Eric</v>
          </cell>
          <cell r="G53" t="str">
            <v xml:space="preserve">Nordholt </v>
          </cell>
          <cell r="H53">
            <v>6473518068</v>
          </cell>
          <cell r="I53" t="str">
            <v>Moberlynaturalfoods@gmail.com</v>
          </cell>
          <cell r="J53" t="str">
            <v>688 St Clair Ave W</v>
          </cell>
          <cell r="M53" t="str">
            <v xml:space="preserve">Toronto </v>
          </cell>
          <cell r="N53" t="str">
            <v>M6C1B1</v>
          </cell>
          <cell r="O53" t="str">
            <v>688 St Clair Ave W</v>
          </cell>
          <cell r="R53" t="str">
            <v>688 St Clair Ave W</v>
          </cell>
          <cell r="U53" t="str">
            <v xml:space="preserve">Toronto </v>
          </cell>
          <cell r="V53" t="str">
            <v>M6C1B1</v>
          </cell>
          <cell r="W53">
            <v>43538</v>
          </cell>
          <cell r="X53">
            <v>43538</v>
          </cell>
          <cell r="Y53">
            <v>43552</v>
          </cell>
          <cell r="Z53">
            <v>2019</v>
          </cell>
        </row>
        <row r="54">
          <cell r="C54" t="str">
            <v>TOR-BRI-108-00898</v>
          </cell>
          <cell r="E54" t="str">
            <v>Baskin Robbins</v>
          </cell>
          <cell r="F54" t="str">
            <v>Imtisal</v>
          </cell>
          <cell r="G54" t="str">
            <v>Kiran</v>
          </cell>
          <cell r="H54">
            <v>6472394388</v>
          </cell>
          <cell r="I54" t="str">
            <v>imtisal.kiran@gmail.com</v>
          </cell>
          <cell r="J54" t="str">
            <v>270 The Kingsway</v>
          </cell>
          <cell r="K54" t="str">
            <v>Unit 73</v>
          </cell>
          <cell r="M54" t="str">
            <v xml:space="preserve">Toronto </v>
          </cell>
          <cell r="N54" t="str">
            <v>M9A3T7</v>
          </cell>
          <cell r="O54" t="str">
            <v>270 The Kingsway</v>
          </cell>
          <cell r="R54" t="str">
            <v>270 The Kingsway</v>
          </cell>
          <cell r="S54" t="str">
            <v>Unit 73</v>
          </cell>
          <cell r="U54" t="str">
            <v xml:space="preserve">Toronto </v>
          </cell>
          <cell r="V54" t="str">
            <v>M9A3T7</v>
          </cell>
          <cell r="W54">
            <v>43546</v>
          </cell>
          <cell r="X54">
            <v>43546</v>
          </cell>
          <cell r="Y54">
            <v>43552</v>
          </cell>
          <cell r="Z54">
            <v>2019</v>
          </cell>
        </row>
        <row r="55">
          <cell r="C55" t="str">
            <v>TOR-BRI-126-00578</v>
          </cell>
          <cell r="E55" t="str">
            <v xml:space="preserve">La Risata </v>
          </cell>
          <cell r="F55" t="str">
            <v>Vince</v>
          </cell>
          <cell r="G55" t="str">
            <v>D’Agate</v>
          </cell>
          <cell r="H55">
            <v>4169946757</v>
          </cell>
          <cell r="I55" t="str">
            <v>vicente@larisata.ca</v>
          </cell>
          <cell r="J55" t="str">
            <v>2777 Steeles Ave W</v>
          </cell>
          <cell r="K55" t="str">
            <v>Unit 15</v>
          </cell>
          <cell r="M55" t="str">
            <v xml:space="preserve">Toronto </v>
          </cell>
          <cell r="N55" t="str">
            <v>M3J3K5</v>
          </cell>
          <cell r="O55" t="str">
            <v>2777 Steeles Ave W</v>
          </cell>
          <cell r="R55" t="str">
            <v>2777 Steeles Ave W</v>
          </cell>
          <cell r="S55" t="str">
            <v>Unit 15</v>
          </cell>
          <cell r="U55" t="str">
            <v xml:space="preserve">Toronto </v>
          </cell>
          <cell r="V55" t="str">
            <v>M3J3K5</v>
          </cell>
          <cell r="W55">
            <v>43551</v>
          </cell>
          <cell r="X55">
            <v>43551</v>
          </cell>
          <cell r="Y55">
            <v>43552</v>
          </cell>
          <cell r="Z55">
            <v>2019</v>
          </cell>
        </row>
        <row r="56">
          <cell r="C56" t="str">
            <v>TOR-BRI-108-00876</v>
          </cell>
          <cell r="E56" t="str">
            <v>Teriyaki Experience</v>
          </cell>
          <cell r="F56" t="str">
            <v>Michael</v>
          </cell>
          <cell r="G56" t="str">
            <v>Lee</v>
          </cell>
          <cell r="H56">
            <v>6479784810</v>
          </cell>
          <cell r="I56" t="str">
            <v>259ontario@gmail.com</v>
          </cell>
          <cell r="J56" t="str">
            <v>220 Yonge St</v>
          </cell>
          <cell r="K56" t="str">
            <v>F005</v>
          </cell>
          <cell r="M56" t="str">
            <v xml:space="preserve">Toronto </v>
          </cell>
          <cell r="N56" t="str">
            <v>M5B2H1</v>
          </cell>
          <cell r="O56" t="str">
            <v>220 Yonge St</v>
          </cell>
          <cell r="R56" t="str">
            <v>220 Yonge St</v>
          </cell>
          <cell r="S56" t="str">
            <v>F005</v>
          </cell>
          <cell r="U56" t="str">
            <v xml:space="preserve">Toronto </v>
          </cell>
          <cell r="V56" t="str">
            <v>M5B2H1</v>
          </cell>
          <cell r="W56">
            <v>43536</v>
          </cell>
          <cell r="X56">
            <v>43536</v>
          </cell>
          <cell r="Y56">
            <v>43552</v>
          </cell>
          <cell r="Z56">
            <v>2019</v>
          </cell>
        </row>
        <row r="57">
          <cell r="C57" t="str">
            <v>TOR-BRI-108-00954</v>
          </cell>
          <cell r="E57" t="str">
            <v>Freshii</v>
          </cell>
          <cell r="F57" t="str">
            <v>Jason</v>
          </cell>
          <cell r="G57" t="str">
            <v>Lim</v>
          </cell>
          <cell r="H57">
            <v>4168255430</v>
          </cell>
          <cell r="I57" t="str">
            <v>jason@freshii.com</v>
          </cell>
          <cell r="J57" t="str">
            <v>23 College St</v>
          </cell>
          <cell r="M57" t="str">
            <v xml:space="preserve">Toronto </v>
          </cell>
          <cell r="N57" t="str">
            <v>M5G2B3</v>
          </cell>
          <cell r="O57" t="str">
            <v>23 College St</v>
          </cell>
          <cell r="R57" t="str">
            <v>23 College St</v>
          </cell>
          <cell r="U57" t="str">
            <v xml:space="preserve">Toronto </v>
          </cell>
          <cell r="V57" t="str">
            <v>M5G2B3</v>
          </cell>
          <cell r="W57">
            <v>43550</v>
          </cell>
          <cell r="X57">
            <v>43550</v>
          </cell>
          <cell r="Y57">
            <v>43553</v>
          </cell>
          <cell r="Z57">
            <v>2019</v>
          </cell>
        </row>
        <row r="58">
          <cell r="C58" t="str">
            <v>TOR-BRI-150-00046</v>
          </cell>
          <cell r="E58" t="str">
            <v>Fat Bastard Burrito</v>
          </cell>
          <cell r="F58" t="str">
            <v>Paul</v>
          </cell>
          <cell r="G58" t="str">
            <v>Konstantinidis</v>
          </cell>
          <cell r="H58">
            <v>6473473477</v>
          </cell>
          <cell r="I58" t="str">
            <v xml:space="preserve">Fatbastardyorkmills@gmail.com </v>
          </cell>
          <cell r="J58" t="str">
            <v>808 York Mills Rd</v>
          </cell>
          <cell r="M58" t="str">
            <v xml:space="preserve">Toronto </v>
          </cell>
          <cell r="N58" t="str">
            <v>M3B1X8</v>
          </cell>
          <cell r="O58" t="str">
            <v>808 York Mills Rd</v>
          </cell>
          <cell r="R58" t="str">
            <v>808 York Mills Rd</v>
          </cell>
          <cell r="U58" t="str">
            <v xml:space="preserve">Toronto </v>
          </cell>
          <cell r="V58" t="str">
            <v>M3B1X8</v>
          </cell>
          <cell r="W58">
            <v>43546</v>
          </cell>
          <cell r="X58">
            <v>43546</v>
          </cell>
          <cell r="Y58">
            <v>43553</v>
          </cell>
          <cell r="Z58">
            <v>2019</v>
          </cell>
        </row>
        <row r="59">
          <cell r="C59" t="str">
            <v>TOR-BRI-108-00955</v>
          </cell>
          <cell r="E59" t="str">
            <v>Fresh West Grill</v>
          </cell>
          <cell r="F59" t="str">
            <v>Ben</v>
          </cell>
          <cell r="G59" t="str">
            <v>Geddes</v>
          </cell>
          <cell r="H59">
            <v>4168904176</v>
          </cell>
          <cell r="I59" t="str">
            <v>bg@fastfreshfoods.ca</v>
          </cell>
          <cell r="J59" t="str">
            <v>200 Bay St</v>
          </cell>
          <cell r="M59" t="str">
            <v xml:space="preserve">Toronto </v>
          </cell>
          <cell r="N59" t="str">
            <v>M5J2T6</v>
          </cell>
          <cell r="O59" t="str">
            <v>200 Bay St</v>
          </cell>
          <cell r="R59" t="str">
            <v>200 Bay St</v>
          </cell>
          <cell r="U59" t="str">
            <v xml:space="preserve">Toronto </v>
          </cell>
          <cell r="V59" t="str">
            <v>M5J2T6</v>
          </cell>
          <cell r="W59">
            <v>43549</v>
          </cell>
          <cell r="X59">
            <v>43549</v>
          </cell>
          <cell r="Y59">
            <v>43553</v>
          </cell>
          <cell r="Z59">
            <v>2019</v>
          </cell>
        </row>
        <row r="60">
          <cell r="C60" t="str">
            <v>TOR-BRI-108-00922</v>
          </cell>
          <cell r="E60" t="str">
            <v>Freshii</v>
          </cell>
          <cell r="F60" t="str">
            <v>Jason</v>
          </cell>
          <cell r="G60" t="str">
            <v>Lim</v>
          </cell>
          <cell r="H60">
            <v>4168255430</v>
          </cell>
          <cell r="I60" t="str">
            <v>Jason@freshii.com</v>
          </cell>
          <cell r="J60" t="str">
            <v>382 Bloor St W</v>
          </cell>
          <cell r="M60" t="str">
            <v xml:space="preserve">Toronto </v>
          </cell>
          <cell r="N60" t="str">
            <v>M5S1X2</v>
          </cell>
          <cell r="O60" t="str">
            <v>382 Bloor St W</v>
          </cell>
          <cell r="R60" t="str">
            <v>382 Bloor St W</v>
          </cell>
          <cell r="U60" t="str">
            <v xml:space="preserve">Toronto </v>
          </cell>
          <cell r="V60" t="str">
            <v>M5S1X2</v>
          </cell>
          <cell r="W60">
            <v>43550</v>
          </cell>
          <cell r="X60">
            <v>43550</v>
          </cell>
          <cell r="Y60">
            <v>43553</v>
          </cell>
          <cell r="Z60">
            <v>2019</v>
          </cell>
        </row>
        <row r="61">
          <cell r="C61" t="str">
            <v>TOR-BRI-112-00460</v>
          </cell>
          <cell r="E61" t="str">
            <v>The Fox and Fiddle</v>
          </cell>
          <cell r="F61" t="str">
            <v>Guru</v>
          </cell>
          <cell r="G61" t="str">
            <v>Subra</v>
          </cell>
          <cell r="H61">
            <v>4168998972</v>
          </cell>
          <cell r="I61" t="str">
            <v>Gururajani@yahoo.ca</v>
          </cell>
          <cell r="J61" t="str">
            <v>27 Wellesley St E</v>
          </cell>
          <cell r="M61" t="str">
            <v xml:space="preserve">Toronto </v>
          </cell>
          <cell r="N61" t="str">
            <v>M4Y1G7</v>
          </cell>
          <cell r="O61" t="str">
            <v>27 Wellesley St E</v>
          </cell>
          <cell r="R61" t="str">
            <v>27 Wellesley St E</v>
          </cell>
          <cell r="U61" t="str">
            <v xml:space="preserve">Toronto </v>
          </cell>
          <cell r="V61" t="str">
            <v>M4Y1G7</v>
          </cell>
          <cell r="W61">
            <v>43549</v>
          </cell>
          <cell r="X61">
            <v>43549</v>
          </cell>
          <cell r="Y61">
            <v>43553</v>
          </cell>
          <cell r="Z61">
            <v>2019</v>
          </cell>
        </row>
        <row r="62">
          <cell r="C62" t="str">
            <v>TOR-BRI-126-00575</v>
          </cell>
          <cell r="E62" t="str">
            <v>Esso</v>
          </cell>
          <cell r="F62" t="str">
            <v>Alex</v>
          </cell>
          <cell r="G62" t="str">
            <v>Tran</v>
          </cell>
          <cell r="H62">
            <v>4166745730</v>
          </cell>
          <cell r="I62" t="str">
            <v>signalhillesso@gmail.com</v>
          </cell>
          <cell r="J62" t="str">
            <v>6953 Steeles Ave W</v>
          </cell>
          <cell r="M62" t="str">
            <v xml:space="preserve">Toronto </v>
          </cell>
          <cell r="N62" t="str">
            <v>M9W6K7</v>
          </cell>
          <cell r="O62" t="str">
            <v>6953 Steeles Ave W</v>
          </cell>
          <cell r="R62" t="str">
            <v>6953 Steeles Ave W</v>
          </cell>
          <cell r="U62" t="str">
            <v xml:space="preserve">Toronto </v>
          </cell>
          <cell r="V62" t="str">
            <v>M9W6K7</v>
          </cell>
          <cell r="W62">
            <v>43551</v>
          </cell>
          <cell r="X62">
            <v>43551</v>
          </cell>
          <cell r="Y62">
            <v>43553</v>
          </cell>
          <cell r="Z62">
            <v>2019</v>
          </cell>
        </row>
        <row r="63">
          <cell r="C63" t="str">
            <v>TOR-BRI-112-00458</v>
          </cell>
          <cell r="E63" t="str">
            <v>Golden Four Four South Village</v>
          </cell>
          <cell r="F63" t="str">
            <v xml:space="preserve">Xi </v>
          </cell>
          <cell r="G63" t="str">
            <v>Wang</v>
          </cell>
          <cell r="H63">
            <v>6476435250</v>
          </cell>
          <cell r="I63" t="str">
            <v>44southvillage@gmail.com</v>
          </cell>
          <cell r="J63" t="str">
            <v>474 Yonge St</v>
          </cell>
          <cell r="M63" t="str">
            <v xml:space="preserve">Toronto </v>
          </cell>
          <cell r="N63" t="str">
            <v>M4Y1X5</v>
          </cell>
          <cell r="O63" t="str">
            <v>474 Yonge St</v>
          </cell>
          <cell r="R63" t="str">
            <v>474 Yonge St</v>
          </cell>
          <cell r="U63" t="str">
            <v xml:space="preserve">Toronto </v>
          </cell>
          <cell r="V63" t="str">
            <v>M4Y1X5</v>
          </cell>
          <cell r="W63">
            <v>43550</v>
          </cell>
          <cell r="X63">
            <v>43550</v>
          </cell>
          <cell r="Y63">
            <v>43553</v>
          </cell>
          <cell r="Z63">
            <v>2019</v>
          </cell>
        </row>
        <row r="64">
          <cell r="C64" t="str">
            <v>TOR-BRI-112-00400</v>
          </cell>
          <cell r="E64" t="str">
            <v>100km Foods Inc.</v>
          </cell>
          <cell r="F64" t="str">
            <v>Paul</v>
          </cell>
          <cell r="G64" t="str">
            <v>Fawtell</v>
          </cell>
          <cell r="H64">
            <v>4165269676</v>
          </cell>
          <cell r="I64" t="str">
            <v>paul@100kmfoods.com</v>
          </cell>
          <cell r="J64" t="str">
            <v>19 Colville Rd</v>
          </cell>
          <cell r="M64" t="str">
            <v xml:space="preserve">Toronto </v>
          </cell>
          <cell r="N64" t="str">
            <v>M6M2Y2</v>
          </cell>
          <cell r="O64" t="str">
            <v>19 Colville Rd</v>
          </cell>
          <cell r="R64" t="str">
            <v>19 Colville Rd</v>
          </cell>
          <cell r="U64" t="str">
            <v xml:space="preserve">Toronto </v>
          </cell>
          <cell r="V64" t="str">
            <v>M6M2Y2</v>
          </cell>
          <cell r="W64">
            <v>43502</v>
          </cell>
          <cell r="X64">
            <v>43502</v>
          </cell>
          <cell r="Y64">
            <v>43525</v>
          </cell>
          <cell r="Z64">
            <v>2019</v>
          </cell>
        </row>
        <row r="65">
          <cell r="C65" t="str">
            <v>TOR-BRI-108-00826</v>
          </cell>
          <cell r="E65" t="str">
            <v>Crossway Variety</v>
          </cell>
          <cell r="F65" t="str">
            <v>Wendy</v>
          </cell>
          <cell r="G65" t="str">
            <v>Sun</v>
          </cell>
          <cell r="H65">
            <v>4169162758</v>
          </cell>
          <cell r="I65" t="str">
            <v>n/a</v>
          </cell>
          <cell r="J65" t="str">
            <v>2340 Dundas St W</v>
          </cell>
          <cell r="K65" t="str">
            <v>Unit 22</v>
          </cell>
          <cell r="M65" t="str">
            <v xml:space="preserve">Toronto </v>
          </cell>
          <cell r="N65" t="str">
            <v>M6P4A9</v>
          </cell>
          <cell r="O65" t="str">
            <v>2340 Dundas St W</v>
          </cell>
          <cell r="R65" t="str">
            <v>2340 Dundas St W</v>
          </cell>
          <cell r="S65" t="str">
            <v>Unit 22</v>
          </cell>
          <cell r="U65" t="str">
            <v xml:space="preserve">Toronto </v>
          </cell>
          <cell r="V65" t="str">
            <v>M6P4A9</v>
          </cell>
          <cell r="W65">
            <v>43521</v>
          </cell>
          <cell r="X65">
            <v>43521</v>
          </cell>
          <cell r="Y65">
            <v>43525</v>
          </cell>
          <cell r="Z65">
            <v>2019</v>
          </cell>
        </row>
        <row r="66">
          <cell r="C66" t="str">
            <v>TOR-BRI-108-00813</v>
          </cell>
          <cell r="E66" t="str">
            <v>Burgers Priest</v>
          </cell>
          <cell r="F66" t="str">
            <v>Corey</v>
          </cell>
          <cell r="G66" t="str">
            <v>Gillies</v>
          </cell>
          <cell r="H66">
            <v>6479705287</v>
          </cell>
          <cell r="I66" t="str">
            <v>laurah@theburgerspriest.com</v>
          </cell>
          <cell r="J66" t="str">
            <v>212 Adelaide St W</v>
          </cell>
          <cell r="M66" t="str">
            <v xml:space="preserve">Toronto </v>
          </cell>
          <cell r="N66" t="str">
            <v>M5H1W7</v>
          </cell>
          <cell r="O66" t="str">
            <v>212 Adelaide St W</v>
          </cell>
          <cell r="R66" t="str">
            <v>212 Adelaide St W</v>
          </cell>
          <cell r="U66" t="str">
            <v xml:space="preserve">Toronto </v>
          </cell>
          <cell r="V66" t="str">
            <v>M5H1W7</v>
          </cell>
          <cell r="W66">
            <v>43515</v>
          </cell>
          <cell r="X66">
            <v>43515</v>
          </cell>
          <cell r="Y66">
            <v>43528</v>
          </cell>
          <cell r="Z66">
            <v>2019</v>
          </cell>
        </row>
        <row r="67">
          <cell r="C67" t="str">
            <v>TOR-BRI-126-00397</v>
          </cell>
          <cell r="E67" t="str">
            <v>Patty King</v>
          </cell>
          <cell r="F67" t="str">
            <v>Nic</v>
          </cell>
          <cell r="G67" t="str">
            <v>Chong</v>
          </cell>
          <cell r="H67">
            <v>4163211034</v>
          </cell>
          <cell r="I67" t="str">
            <v>nic@pattykingbakery.com</v>
          </cell>
          <cell r="J67" t="str">
            <v>321 Progress Ave</v>
          </cell>
          <cell r="M67" t="str">
            <v xml:space="preserve">Toronto </v>
          </cell>
          <cell r="N67" t="str">
            <v>M1P2Z7</v>
          </cell>
          <cell r="O67" t="str">
            <v>321 Progress Ave</v>
          </cell>
          <cell r="R67" t="str">
            <v>321 Progress Ave</v>
          </cell>
          <cell r="U67" t="str">
            <v xml:space="preserve">Toronto </v>
          </cell>
          <cell r="V67" t="str">
            <v>M1P2Z7</v>
          </cell>
          <cell r="W67">
            <v>43486</v>
          </cell>
          <cell r="X67">
            <v>43486</v>
          </cell>
          <cell r="Y67">
            <v>43528</v>
          </cell>
          <cell r="Z67">
            <v>2019</v>
          </cell>
        </row>
        <row r="68">
          <cell r="C68" t="str">
            <v>TOR-BRI-112-00421</v>
          </cell>
          <cell r="E68" t="str">
            <v>Mike's Smoke Shop</v>
          </cell>
          <cell r="F68" t="str">
            <v>Ashish</v>
          </cell>
          <cell r="G68" t="str">
            <v>Gandhi</v>
          </cell>
          <cell r="H68">
            <v>4167448441</v>
          </cell>
          <cell r="I68" t="str">
            <v>mikesmokeshop1216@gmail.com</v>
          </cell>
          <cell r="J68" t="str">
            <v>1530 Albion Rd</v>
          </cell>
          <cell r="K68" t="str">
            <v>Unit 97A</v>
          </cell>
          <cell r="M68" t="str">
            <v xml:space="preserve">Toronto </v>
          </cell>
          <cell r="N68" t="str">
            <v>M9V1B4</v>
          </cell>
          <cell r="O68" t="str">
            <v>1530 Albion Rd</v>
          </cell>
          <cell r="R68" t="str">
            <v>1530 Albion Rd</v>
          </cell>
          <cell r="S68" t="str">
            <v>Unit 97A</v>
          </cell>
          <cell r="U68" t="str">
            <v xml:space="preserve">Toronto </v>
          </cell>
          <cell r="V68" t="str">
            <v>M9V1B4</v>
          </cell>
          <cell r="W68">
            <v>43523</v>
          </cell>
          <cell r="X68">
            <v>43523</v>
          </cell>
          <cell r="Y68">
            <v>43528</v>
          </cell>
          <cell r="Z68">
            <v>2019</v>
          </cell>
        </row>
        <row r="69">
          <cell r="C69" t="str">
            <v>TOR-BRI-108-00838</v>
          </cell>
          <cell r="E69" t="str">
            <v>Milano's Pizza</v>
          </cell>
          <cell r="F69" t="str">
            <v>Jose</v>
          </cell>
          <cell r="G69" t="str">
            <v>Telgado</v>
          </cell>
          <cell r="H69">
            <v>4166220222</v>
          </cell>
          <cell r="I69" t="str">
            <v>luis14heat@yahoo.ca</v>
          </cell>
          <cell r="J69" t="str">
            <v>3886 Bloor St W</v>
          </cell>
          <cell r="M69" t="str">
            <v xml:space="preserve">Toronto </v>
          </cell>
          <cell r="N69" t="str">
            <v>M9B1L3</v>
          </cell>
          <cell r="O69" t="str">
            <v>3886 Bloor St W</v>
          </cell>
          <cell r="R69" t="str">
            <v>3886 Bloor St W</v>
          </cell>
          <cell r="U69" t="str">
            <v xml:space="preserve">Toronto </v>
          </cell>
          <cell r="V69" t="str">
            <v>M9B1L3</v>
          </cell>
          <cell r="W69">
            <v>43524</v>
          </cell>
          <cell r="X69">
            <v>43524</v>
          </cell>
          <cell r="Y69">
            <v>43528</v>
          </cell>
          <cell r="Z69">
            <v>2019</v>
          </cell>
        </row>
        <row r="70">
          <cell r="C70" t="str">
            <v>TOR-BRI-126-00494</v>
          </cell>
          <cell r="E70" t="str">
            <v>Caribbean Island Food Market</v>
          </cell>
          <cell r="F70" t="str">
            <v>Sase</v>
          </cell>
          <cell r="G70" t="str">
            <v>Bhola</v>
          </cell>
          <cell r="H70">
            <v>4169090252</v>
          </cell>
          <cell r="I70" t="str">
            <v>westwoodsupermarket@gmail.com</v>
          </cell>
          <cell r="J70" t="str">
            <v>3432 Weston Rd</v>
          </cell>
          <cell r="M70" t="str">
            <v xml:space="preserve">Toronto </v>
          </cell>
          <cell r="N70" t="str">
            <v>M9M2W1</v>
          </cell>
          <cell r="O70" t="str">
            <v>3432 Weston Rd</v>
          </cell>
          <cell r="R70" t="str">
            <v>3432 Weston Rd</v>
          </cell>
          <cell r="U70" t="str">
            <v xml:space="preserve">Toronto </v>
          </cell>
          <cell r="V70" t="str">
            <v>M9M2W1</v>
          </cell>
          <cell r="W70">
            <v>43522</v>
          </cell>
          <cell r="X70">
            <v>43522</v>
          </cell>
          <cell r="Y70">
            <v>43528</v>
          </cell>
          <cell r="Z70">
            <v>2019</v>
          </cell>
        </row>
        <row r="71">
          <cell r="C71" t="str">
            <v>TOR-BRI-108-00827</v>
          </cell>
          <cell r="E71" t="str">
            <v>The Old Mill Restaurant</v>
          </cell>
          <cell r="F71" t="str">
            <v>Hugo</v>
          </cell>
          <cell r="G71" t="str">
            <v>Mantilla</v>
          </cell>
          <cell r="H71">
            <v>4168293759</v>
          </cell>
          <cell r="I71" t="str">
            <v>Hugo.Mantilla@oldmilltoronto.ca</v>
          </cell>
          <cell r="J71" t="str">
            <v>21 Old Mill Rd</v>
          </cell>
          <cell r="M71" t="str">
            <v xml:space="preserve">Toronto </v>
          </cell>
          <cell r="N71" t="str">
            <v>M8X1G5</v>
          </cell>
          <cell r="O71" t="str">
            <v>21 Old Mill Rd</v>
          </cell>
          <cell r="R71" t="str">
            <v>21 Old Mill Rd</v>
          </cell>
          <cell r="U71" t="str">
            <v xml:space="preserve">Toronto </v>
          </cell>
          <cell r="V71" t="str">
            <v>M8X1G5</v>
          </cell>
          <cell r="W71">
            <v>43521</v>
          </cell>
          <cell r="X71">
            <v>43521</v>
          </cell>
          <cell r="Y71">
            <v>43528</v>
          </cell>
          <cell r="Z71">
            <v>2019</v>
          </cell>
        </row>
        <row r="72">
          <cell r="C72" t="str">
            <v>TOR-BRI-108-00870</v>
          </cell>
          <cell r="E72" t="str">
            <v>The Old Mill Restaurant</v>
          </cell>
          <cell r="F72" t="str">
            <v>Hugo</v>
          </cell>
          <cell r="G72" t="str">
            <v>Mantilla</v>
          </cell>
          <cell r="H72">
            <v>4168293759</v>
          </cell>
          <cell r="I72" t="str">
            <v>Hugo.Mantilla@oldmilltoronto.ca</v>
          </cell>
          <cell r="J72" t="str">
            <v>21 Old Mill Rd</v>
          </cell>
          <cell r="M72" t="str">
            <v xml:space="preserve">Toronto </v>
          </cell>
          <cell r="N72" t="str">
            <v>M8X1G5</v>
          </cell>
          <cell r="O72" t="str">
            <v>21 Old Mill Rd</v>
          </cell>
          <cell r="R72" t="str">
            <v>21 Old Mill Rd</v>
          </cell>
          <cell r="U72" t="str">
            <v xml:space="preserve">Toronto </v>
          </cell>
          <cell r="V72" t="str">
            <v>M8X1G5</v>
          </cell>
          <cell r="W72">
            <v>43521</v>
          </cell>
          <cell r="X72">
            <v>43521</v>
          </cell>
          <cell r="Y72">
            <v>43528</v>
          </cell>
          <cell r="Z72">
            <v>2019</v>
          </cell>
        </row>
        <row r="73">
          <cell r="C73" t="str">
            <v>TOR-BRI-108-00578</v>
          </cell>
          <cell r="E73" t="str">
            <v>Bombay Foods</v>
          </cell>
          <cell r="F73" t="str">
            <v>Yusuf</v>
          </cell>
          <cell r="G73" t="str">
            <v>Kazi</v>
          </cell>
          <cell r="H73">
            <v>4162641614</v>
          </cell>
          <cell r="I73" t="str">
            <v>skazi@hotmail.com</v>
          </cell>
          <cell r="J73" t="str">
            <v>2875 Lawrence Ave E</v>
          </cell>
          <cell r="M73" t="str">
            <v xml:space="preserve">Toronto </v>
          </cell>
          <cell r="N73" t="str">
            <v>M1P2S8</v>
          </cell>
          <cell r="O73" t="str">
            <v>2875 Lawrence Ave E</v>
          </cell>
          <cell r="R73" t="str">
            <v>2875 Lawrence Ave E</v>
          </cell>
          <cell r="U73" t="str">
            <v xml:space="preserve">Toronto </v>
          </cell>
          <cell r="V73" t="str">
            <v>M1P2S8</v>
          </cell>
          <cell r="W73">
            <v>43444</v>
          </cell>
          <cell r="X73">
            <v>43444</v>
          </cell>
          <cell r="Y73">
            <v>43528</v>
          </cell>
          <cell r="Z73">
            <v>2019</v>
          </cell>
        </row>
        <row r="74">
          <cell r="C74" t="str">
            <v>TOR-BRI-112-00437</v>
          </cell>
          <cell r="E74" t="str">
            <v>Hermes Bakery</v>
          </cell>
          <cell r="F74" t="str">
            <v>Israel</v>
          </cell>
          <cell r="G74" t="str">
            <v>Maierovits</v>
          </cell>
          <cell r="H74">
            <v>4167871234</v>
          </cell>
          <cell r="I74" t="str">
            <v>Israel@hermesbakery.com</v>
          </cell>
          <cell r="J74" t="str">
            <v>2885 Bathurst St</v>
          </cell>
          <cell r="M74" t="str">
            <v xml:space="preserve">Toronto </v>
          </cell>
          <cell r="N74" t="str">
            <v>M6B3A4</v>
          </cell>
          <cell r="O74" t="str">
            <v>2885 Bathurst St</v>
          </cell>
          <cell r="R74" t="str">
            <v>2885 Bathurst St</v>
          </cell>
          <cell r="U74" t="str">
            <v xml:space="preserve">Toronto </v>
          </cell>
          <cell r="V74" t="str">
            <v>M6B3A4</v>
          </cell>
          <cell r="W74">
            <v>43522</v>
          </cell>
          <cell r="X74">
            <v>43522</v>
          </cell>
          <cell r="Y74">
            <v>43528</v>
          </cell>
          <cell r="Z74">
            <v>2019</v>
          </cell>
        </row>
        <row r="75">
          <cell r="C75" t="str">
            <v>TOR-BRI-112-00420</v>
          </cell>
          <cell r="E75" t="str">
            <v>Hermes Bakery</v>
          </cell>
          <cell r="F75" t="str">
            <v>Israel</v>
          </cell>
          <cell r="G75" t="str">
            <v>Maierovits</v>
          </cell>
          <cell r="H75">
            <v>4167871234</v>
          </cell>
          <cell r="I75" t="str">
            <v>Israel@hermesbakery.com</v>
          </cell>
          <cell r="J75" t="str">
            <v>2885 Bathurst St</v>
          </cell>
          <cell r="M75" t="str">
            <v xml:space="preserve">Toronto </v>
          </cell>
          <cell r="N75" t="str">
            <v>M6B3A4</v>
          </cell>
          <cell r="O75" t="str">
            <v>2885 Bathurst St</v>
          </cell>
          <cell r="R75" t="str">
            <v>2885 Bathurst St</v>
          </cell>
          <cell r="U75" t="str">
            <v xml:space="preserve">Toronto </v>
          </cell>
          <cell r="V75" t="str">
            <v>M6B3A4</v>
          </cell>
          <cell r="W75">
            <v>43522</v>
          </cell>
          <cell r="X75">
            <v>43522</v>
          </cell>
          <cell r="Y75">
            <v>43528</v>
          </cell>
          <cell r="Z75">
            <v>2019</v>
          </cell>
        </row>
        <row r="76">
          <cell r="C76" t="str">
            <v>TOR-BRI-108-00834</v>
          </cell>
          <cell r="E76" t="str">
            <v>Congee Star</v>
          </cell>
          <cell r="F76" t="str">
            <v>Matthew</v>
          </cell>
          <cell r="G76" t="str">
            <v>Wong</v>
          </cell>
          <cell r="H76">
            <v>4166489933</v>
          </cell>
          <cell r="I76" t="str">
            <v>mattw921@gmail.com</v>
          </cell>
          <cell r="J76" t="str">
            <v>900 Don Mills Rd</v>
          </cell>
          <cell r="K76" t="str">
            <v>Unit 12</v>
          </cell>
          <cell r="M76" t="str">
            <v xml:space="preserve">Toronto </v>
          </cell>
          <cell r="N76" t="str">
            <v>M3C1V6</v>
          </cell>
          <cell r="O76" t="str">
            <v>900 Don Mills Rd</v>
          </cell>
          <cell r="R76" t="str">
            <v>900 Don Mills Rd</v>
          </cell>
          <cell r="S76" t="str">
            <v>Unit 12</v>
          </cell>
          <cell r="U76" t="str">
            <v xml:space="preserve">Toronto </v>
          </cell>
          <cell r="V76" t="str">
            <v>M3C1V6</v>
          </cell>
          <cell r="W76">
            <v>43528</v>
          </cell>
          <cell r="X76">
            <v>43523</v>
          </cell>
          <cell r="Y76">
            <v>43528</v>
          </cell>
          <cell r="Z76">
            <v>2019</v>
          </cell>
        </row>
        <row r="77">
          <cell r="C77" t="str">
            <v>TOR-BRI-112-00347</v>
          </cell>
          <cell r="E77" t="str">
            <v>Zac's Convenience</v>
          </cell>
          <cell r="F77" t="str">
            <v>Parveen</v>
          </cell>
          <cell r="G77" t="str">
            <v>Sharma</v>
          </cell>
          <cell r="H77">
            <v>4164719671</v>
          </cell>
          <cell r="I77" t="str">
            <v>zmzmzac@gmail.com</v>
          </cell>
          <cell r="J77" t="str">
            <v>1977 Keele St</v>
          </cell>
          <cell r="M77" t="str">
            <v xml:space="preserve">Toronto </v>
          </cell>
          <cell r="N77" t="str">
            <v>M6M3Y2</v>
          </cell>
          <cell r="O77" t="str">
            <v>1977 Keele St</v>
          </cell>
          <cell r="R77" t="str">
            <v>1977 Keele St</v>
          </cell>
          <cell r="U77" t="str">
            <v xml:space="preserve">Toronto </v>
          </cell>
          <cell r="V77" t="str">
            <v>M6M3Y2</v>
          </cell>
          <cell r="W77">
            <v>43528</v>
          </cell>
          <cell r="X77">
            <v>43469</v>
          </cell>
          <cell r="Y77">
            <v>43528</v>
          </cell>
          <cell r="Z77">
            <v>2019</v>
          </cell>
        </row>
        <row r="78">
          <cell r="C78" t="str">
            <v>TOR-BRI-108-00820</v>
          </cell>
          <cell r="E78" t="str">
            <v>Sapori</v>
          </cell>
          <cell r="F78" t="str">
            <v>Ryan</v>
          </cell>
          <cell r="G78" t="str">
            <v>Sciara</v>
          </cell>
          <cell r="H78">
            <v>9056177686</v>
          </cell>
          <cell r="I78" t="str">
            <v>info@saporitoronto.com</v>
          </cell>
          <cell r="J78" t="str">
            <v>1588 Dundas St W</v>
          </cell>
          <cell r="M78" t="str">
            <v xml:space="preserve">Toronto </v>
          </cell>
          <cell r="N78" t="str">
            <v>M6K1T8</v>
          </cell>
          <cell r="O78" t="str">
            <v>1588 Dundas St W</v>
          </cell>
          <cell r="R78" t="str">
            <v>1588 Dundas St W</v>
          </cell>
          <cell r="U78" t="str">
            <v xml:space="preserve">Toronto </v>
          </cell>
          <cell r="V78" t="str">
            <v>M6K1T8</v>
          </cell>
          <cell r="W78">
            <v>43517</v>
          </cell>
          <cell r="X78">
            <v>43517</v>
          </cell>
          <cell r="Y78">
            <v>43528</v>
          </cell>
          <cell r="Z78">
            <v>2019</v>
          </cell>
        </row>
        <row r="79">
          <cell r="C79" t="str">
            <v>TOR-BRI-108-00815</v>
          </cell>
          <cell r="E79" t="str">
            <v>TLP Sandwich Co</v>
          </cell>
          <cell r="F79" t="str">
            <v>Bob</v>
          </cell>
          <cell r="G79" t="str">
            <v>Bermann</v>
          </cell>
          <cell r="H79">
            <v>4165970335</v>
          </cell>
          <cell r="I79" t="str">
            <v>rsbermann@gmail.com</v>
          </cell>
          <cell r="J79" t="str">
            <v>15 Elm St</v>
          </cell>
          <cell r="M79" t="str">
            <v xml:space="preserve">Toronto </v>
          </cell>
          <cell r="N79" t="str">
            <v>M5G1H1</v>
          </cell>
          <cell r="O79" t="str">
            <v>15 Elm St</v>
          </cell>
          <cell r="R79" t="str">
            <v>15 Elm St</v>
          </cell>
          <cell r="U79" t="str">
            <v xml:space="preserve">Toronto </v>
          </cell>
          <cell r="V79" t="str">
            <v>M5G1H1</v>
          </cell>
          <cell r="W79">
            <v>43515</v>
          </cell>
          <cell r="X79">
            <v>43515</v>
          </cell>
          <cell r="Y79">
            <v>43529</v>
          </cell>
          <cell r="Z79">
            <v>2019</v>
          </cell>
        </row>
        <row r="80">
          <cell r="C80" t="str">
            <v>TOR-BRI-108-00814</v>
          </cell>
          <cell r="E80" t="str">
            <v>Barberian's Steak House</v>
          </cell>
          <cell r="F80" t="str">
            <v>Bob</v>
          </cell>
          <cell r="G80" t="str">
            <v>Bermann</v>
          </cell>
          <cell r="H80">
            <v>4165970335</v>
          </cell>
          <cell r="I80" t="str">
            <v>rsbermann@gmail.com</v>
          </cell>
          <cell r="J80" t="str">
            <v>7 Elm St</v>
          </cell>
          <cell r="M80" t="str">
            <v xml:space="preserve">Toronto </v>
          </cell>
          <cell r="N80" t="str">
            <v>M5G1H1</v>
          </cell>
          <cell r="O80" t="str">
            <v>7 Elm St</v>
          </cell>
          <cell r="R80" t="str">
            <v>7 Elm St</v>
          </cell>
          <cell r="U80" t="str">
            <v xml:space="preserve">Toronto </v>
          </cell>
          <cell r="V80" t="str">
            <v>M5G1H1</v>
          </cell>
          <cell r="W80">
            <v>43515</v>
          </cell>
          <cell r="X80">
            <v>43515</v>
          </cell>
          <cell r="Y80">
            <v>43529</v>
          </cell>
          <cell r="Z80">
            <v>2019</v>
          </cell>
        </row>
        <row r="81">
          <cell r="C81" t="str">
            <v>TOR-BRI-126-00498</v>
          </cell>
          <cell r="E81" t="str">
            <v>Sweet Mahal</v>
          </cell>
          <cell r="F81" t="str">
            <v>Sukhraj</v>
          </cell>
          <cell r="G81" t="str">
            <v>Kang</v>
          </cell>
          <cell r="H81">
            <v>6472048710</v>
          </cell>
          <cell r="I81" t="str">
            <v>kang9191@hotmail.com</v>
          </cell>
          <cell r="J81" t="str">
            <v>680 Rexdale Blvd</v>
          </cell>
          <cell r="K81" t="str">
            <v>Unit 8</v>
          </cell>
          <cell r="M81" t="str">
            <v xml:space="preserve">Toronto </v>
          </cell>
          <cell r="N81" t="str">
            <v>M9W0B5</v>
          </cell>
          <cell r="O81" t="str">
            <v>680 Rexdale Blvd</v>
          </cell>
          <cell r="R81" t="str">
            <v>680 Rexdale Blvd</v>
          </cell>
          <cell r="S81" t="str">
            <v>Unit 8</v>
          </cell>
          <cell r="U81" t="str">
            <v xml:space="preserve">Toronto </v>
          </cell>
          <cell r="V81" t="str">
            <v>M9W0B5</v>
          </cell>
          <cell r="W81">
            <v>43529</v>
          </cell>
          <cell r="X81">
            <v>43523</v>
          </cell>
          <cell r="Y81">
            <v>43529</v>
          </cell>
          <cell r="Z81">
            <v>2019</v>
          </cell>
        </row>
        <row r="82">
          <cell r="C82" t="str">
            <v>TOR-BRI-126-00495</v>
          </cell>
          <cell r="E82" t="str">
            <v>Westwood Super Market</v>
          </cell>
          <cell r="F82" t="str">
            <v>Sase</v>
          </cell>
          <cell r="G82" t="str">
            <v>Bhola</v>
          </cell>
          <cell r="H82">
            <v>4169090252</v>
          </cell>
          <cell r="I82" t="str">
            <v>westwoodsupermarket@gmail.com</v>
          </cell>
          <cell r="J82" t="str">
            <v>680 Rexdale Blvd</v>
          </cell>
          <cell r="K82" t="str">
            <v>Unit 12</v>
          </cell>
          <cell r="M82" t="str">
            <v xml:space="preserve">Toronto </v>
          </cell>
          <cell r="N82" t="str">
            <v>M9W6T4</v>
          </cell>
          <cell r="O82" t="str">
            <v>680 Rexdale Blvd</v>
          </cell>
          <cell r="R82" t="str">
            <v>680 Rexdale Blvd</v>
          </cell>
          <cell r="S82" t="str">
            <v>Unit 12</v>
          </cell>
          <cell r="U82" t="str">
            <v xml:space="preserve">Toronto </v>
          </cell>
          <cell r="V82" t="str">
            <v>M9W6T4</v>
          </cell>
          <cell r="W82">
            <v>43523</v>
          </cell>
          <cell r="X82">
            <v>43523</v>
          </cell>
          <cell r="Y82">
            <v>43529</v>
          </cell>
          <cell r="Z82">
            <v>2019</v>
          </cell>
        </row>
        <row r="83">
          <cell r="C83" t="str">
            <v>TOR-BRI-150-00010</v>
          </cell>
          <cell r="E83" t="str">
            <v>Eggsmart</v>
          </cell>
          <cell r="F83" t="str">
            <v>Suresh</v>
          </cell>
          <cell r="G83" t="str">
            <v>Vijnaswarn</v>
          </cell>
          <cell r="H83">
            <v>6473488300</v>
          </cell>
          <cell r="I83" t="str">
            <v>surevig7@gmail.com</v>
          </cell>
          <cell r="J83" t="str">
            <v>4410 Kingston Rd</v>
          </cell>
          <cell r="M83" t="str">
            <v xml:space="preserve">Toronto </v>
          </cell>
          <cell r="N83" t="str">
            <v>M1E2N5</v>
          </cell>
          <cell r="O83" t="str">
            <v>4410 Kingston Rd</v>
          </cell>
          <cell r="R83" t="str">
            <v>4410 Kingston Rd</v>
          </cell>
          <cell r="U83" t="str">
            <v xml:space="preserve">Toronto </v>
          </cell>
          <cell r="V83" t="str">
            <v>M1E2N5</v>
          </cell>
          <cell r="W83">
            <v>43523</v>
          </cell>
          <cell r="X83">
            <v>43523</v>
          </cell>
          <cell r="Y83">
            <v>43529</v>
          </cell>
          <cell r="Z83">
            <v>2019</v>
          </cell>
        </row>
        <row r="84">
          <cell r="C84" t="str">
            <v>TOR-BRI-70-00091</v>
          </cell>
          <cell r="E84" t="str">
            <v>Tim Hortons</v>
          </cell>
          <cell r="F84" t="str">
            <v>Zoe</v>
          </cell>
          <cell r="G84" t="str">
            <v>Zhang</v>
          </cell>
          <cell r="H84">
            <v>4162430502</v>
          </cell>
          <cell r="I84" t="str">
            <v>n/a</v>
          </cell>
          <cell r="J84" t="str">
            <v>2208 Jane St</v>
          </cell>
          <cell r="M84" t="str">
            <v xml:space="preserve">Toronto </v>
          </cell>
          <cell r="N84" t="str">
            <v>M3M1A4</v>
          </cell>
          <cell r="O84" t="str">
            <v>2208 Jane St</v>
          </cell>
          <cell r="R84" t="str">
            <v>2208 Jane St</v>
          </cell>
          <cell r="U84" t="str">
            <v xml:space="preserve">Toronto </v>
          </cell>
          <cell r="V84" t="str">
            <v>M3M1A4</v>
          </cell>
          <cell r="W84">
            <v>43530</v>
          </cell>
          <cell r="X84">
            <v>43530</v>
          </cell>
          <cell r="Y84">
            <v>43530</v>
          </cell>
          <cell r="Z84">
            <v>2019</v>
          </cell>
        </row>
        <row r="85">
          <cell r="C85" t="str">
            <v>TOR-BRI-150-00013</v>
          </cell>
          <cell r="E85" t="str">
            <v>Jug City Convenience</v>
          </cell>
          <cell r="F85" t="str">
            <v>Wayne</v>
          </cell>
          <cell r="G85" t="str">
            <v>Yao</v>
          </cell>
          <cell r="H85">
            <v>4164393540</v>
          </cell>
          <cell r="I85" t="str">
            <v>wr_yao@yahoo.ca</v>
          </cell>
          <cell r="J85" t="str">
            <v>3750 Lawrence Ave E</v>
          </cell>
          <cell r="K85" t="str">
            <v>Unit 1</v>
          </cell>
          <cell r="M85" t="str">
            <v xml:space="preserve">Toronto </v>
          </cell>
          <cell r="N85" t="str">
            <v>M1G1R1</v>
          </cell>
          <cell r="O85" t="str">
            <v>3750 Lawrence Ave E</v>
          </cell>
          <cell r="R85" t="str">
            <v>3750 Lawrence Ave E</v>
          </cell>
          <cell r="S85" t="str">
            <v>Unit 1</v>
          </cell>
          <cell r="U85" t="str">
            <v xml:space="preserve">Toronto </v>
          </cell>
          <cell r="V85" t="str">
            <v>M1G1R1</v>
          </cell>
          <cell r="W85">
            <v>43528</v>
          </cell>
          <cell r="X85">
            <v>43528</v>
          </cell>
          <cell r="Y85">
            <v>43530</v>
          </cell>
          <cell r="Z85">
            <v>2019</v>
          </cell>
        </row>
        <row r="86">
          <cell r="C86" t="str">
            <v>TOR-BRI-108-00833</v>
          </cell>
          <cell r="E86" t="str">
            <v>Pho 88</v>
          </cell>
          <cell r="F86" t="str">
            <v>Elson</v>
          </cell>
          <cell r="G86" t="str">
            <v>Sotto</v>
          </cell>
          <cell r="H86">
            <v>4168048215</v>
          </cell>
          <cell r="I86" t="str">
            <v>elson@pho88.ca</v>
          </cell>
          <cell r="J86" t="str">
            <v>900 Don Mills Rd</v>
          </cell>
          <cell r="K86" t="str">
            <v>Unit 9</v>
          </cell>
          <cell r="M86" t="str">
            <v xml:space="preserve">Toronto </v>
          </cell>
          <cell r="N86" t="str">
            <v>M3C1V6</v>
          </cell>
          <cell r="O86" t="str">
            <v>900 Don Mills Rd</v>
          </cell>
          <cell r="R86" t="str">
            <v>900 Don Mills Rd</v>
          </cell>
          <cell r="S86" t="str">
            <v>Unit 9</v>
          </cell>
          <cell r="U86" t="str">
            <v xml:space="preserve">Toronto </v>
          </cell>
          <cell r="V86" t="str">
            <v>M3C1V6</v>
          </cell>
          <cell r="W86">
            <v>43523</v>
          </cell>
          <cell r="X86">
            <v>43523</v>
          </cell>
          <cell r="Y86">
            <v>43530</v>
          </cell>
          <cell r="Z86">
            <v>2019</v>
          </cell>
        </row>
        <row r="87">
          <cell r="C87" t="str">
            <v>TOR-BRI-100-00086</v>
          </cell>
          <cell r="E87" t="str">
            <v>Tim Hortons</v>
          </cell>
          <cell r="F87" t="str">
            <v>Mark</v>
          </cell>
          <cell r="G87" t="str">
            <v>Bezpieczny</v>
          </cell>
          <cell r="H87">
            <v>6472032354</v>
          </cell>
          <cell r="I87" t="str">
            <v>mark@bfslgroup.com</v>
          </cell>
          <cell r="J87" t="str">
            <v>69 Regent Park Blvd</v>
          </cell>
          <cell r="M87" t="str">
            <v xml:space="preserve">Toronto </v>
          </cell>
          <cell r="N87" t="str">
            <v>M5A2B7</v>
          </cell>
          <cell r="O87" t="str">
            <v>69 Regent Park Blvd</v>
          </cell>
          <cell r="R87" t="str">
            <v>69 Regent Park Blvd</v>
          </cell>
          <cell r="U87" t="str">
            <v xml:space="preserve">Toronto </v>
          </cell>
          <cell r="V87" t="str">
            <v>M5A2B7</v>
          </cell>
          <cell r="W87">
            <v>43530</v>
          </cell>
          <cell r="X87">
            <v>43524</v>
          </cell>
          <cell r="Y87">
            <v>43530</v>
          </cell>
          <cell r="Z87">
            <v>2019</v>
          </cell>
        </row>
        <row r="88">
          <cell r="C88" t="str">
            <v>TOR-BRI-108-00829</v>
          </cell>
          <cell r="E88" t="str">
            <v>Trattoria Giancarlo</v>
          </cell>
          <cell r="F88" t="str">
            <v>Neil</v>
          </cell>
          <cell r="G88" t="str">
            <v>Da Costa</v>
          </cell>
          <cell r="H88">
            <v>4165339619</v>
          </cell>
          <cell r="I88" t="str">
            <v>neil@trattoriagiancarlo.com</v>
          </cell>
          <cell r="J88" t="str">
            <v>41 Clinton St</v>
          </cell>
          <cell r="M88" t="str">
            <v xml:space="preserve">Toronto </v>
          </cell>
          <cell r="N88" t="str">
            <v>M6J2N9</v>
          </cell>
          <cell r="O88" t="str">
            <v>41 Clinton St</v>
          </cell>
          <cell r="R88" t="str">
            <v>41 Clinton St</v>
          </cell>
          <cell r="U88" t="str">
            <v xml:space="preserve">Toronto </v>
          </cell>
          <cell r="V88" t="str">
            <v>M6J2N9</v>
          </cell>
          <cell r="W88">
            <v>43521</v>
          </cell>
          <cell r="X88">
            <v>43521</v>
          </cell>
          <cell r="Y88">
            <v>43530</v>
          </cell>
          <cell r="Z88">
            <v>2019</v>
          </cell>
        </row>
        <row r="89">
          <cell r="C89" t="str">
            <v>TOR-BRI-108-00084</v>
          </cell>
          <cell r="E89" t="str">
            <v>La Carnita</v>
          </cell>
          <cell r="F89" t="str">
            <v>Carrington</v>
          </cell>
          <cell r="G89" t="str">
            <v>Muthra</v>
          </cell>
          <cell r="H89">
            <v>6472701310</v>
          </cell>
          <cell r="I89" t="str">
            <v>501college@lacarnita.com</v>
          </cell>
          <cell r="J89" t="str">
            <v>501 College St</v>
          </cell>
          <cell r="M89" t="str">
            <v xml:space="preserve">Toronto </v>
          </cell>
          <cell r="N89" t="str">
            <v>M6G1A5</v>
          </cell>
          <cell r="O89" t="str">
            <v>501 College St</v>
          </cell>
          <cell r="R89" t="str">
            <v>501 College St</v>
          </cell>
          <cell r="U89" t="str">
            <v xml:space="preserve">Toronto </v>
          </cell>
          <cell r="V89" t="str">
            <v>M6G1A5</v>
          </cell>
          <cell r="W89">
            <v>43293</v>
          </cell>
          <cell r="X89">
            <v>43293</v>
          </cell>
          <cell r="Y89">
            <v>43530</v>
          </cell>
          <cell r="Z89">
            <v>2019</v>
          </cell>
        </row>
        <row r="90">
          <cell r="C90" t="str">
            <v>TOR-BRI-147-00076</v>
          </cell>
          <cell r="E90" t="str">
            <v>Shoppers Drug Mart - 875</v>
          </cell>
          <cell r="F90" t="str">
            <v>Amal</v>
          </cell>
          <cell r="G90" t="str">
            <v>Jina</v>
          </cell>
          <cell r="H90">
            <v>4164975444</v>
          </cell>
          <cell r="I90" t="str">
            <v>n/a</v>
          </cell>
          <cell r="J90" t="str">
            <v>2355 Warden Ave</v>
          </cell>
          <cell r="M90" t="str">
            <v xml:space="preserve">Toronto </v>
          </cell>
          <cell r="N90" t="str">
            <v>M1T1V7</v>
          </cell>
          <cell r="O90" t="str">
            <v>2355 Warden Ave</v>
          </cell>
          <cell r="R90" t="str">
            <v>2355 Warden Ave</v>
          </cell>
          <cell r="U90" t="str">
            <v xml:space="preserve">Toronto </v>
          </cell>
          <cell r="V90" t="str">
            <v>M1T1V7</v>
          </cell>
          <cell r="W90">
            <v>43334</v>
          </cell>
          <cell r="X90">
            <v>43530</v>
          </cell>
          <cell r="Y90">
            <v>43530</v>
          </cell>
          <cell r="Z90">
            <v>2019</v>
          </cell>
        </row>
        <row r="91">
          <cell r="C91" t="str">
            <v>TOR-BRI-108-00832</v>
          </cell>
          <cell r="E91" t="str">
            <v>Gen Ghis Khan Mongolian Grill</v>
          </cell>
          <cell r="F91" t="str">
            <v>Chelsea</v>
          </cell>
          <cell r="G91" t="str">
            <v>Yaung</v>
          </cell>
          <cell r="H91">
            <v>4167376353</v>
          </cell>
          <cell r="I91" t="str">
            <v>ggkbbq@outlook.com</v>
          </cell>
          <cell r="J91" t="str">
            <v>900 Don Mills Rd</v>
          </cell>
          <cell r="K91" t="str">
            <v>Unit 2</v>
          </cell>
          <cell r="M91" t="str">
            <v xml:space="preserve">Toronto </v>
          </cell>
          <cell r="N91" t="str">
            <v>M3C1V6</v>
          </cell>
          <cell r="O91" t="str">
            <v>900 Don Mills Rd</v>
          </cell>
          <cell r="R91" t="str">
            <v>900 Don Mills Rd</v>
          </cell>
          <cell r="S91" t="str">
            <v>Unit 2</v>
          </cell>
          <cell r="U91" t="str">
            <v xml:space="preserve">Toronto </v>
          </cell>
          <cell r="V91" t="str">
            <v>M3C1V6</v>
          </cell>
          <cell r="W91">
            <v>43523</v>
          </cell>
          <cell r="X91">
            <v>43523</v>
          </cell>
          <cell r="Y91">
            <v>43530</v>
          </cell>
          <cell r="Z91">
            <v>2019</v>
          </cell>
        </row>
        <row r="92">
          <cell r="C92" t="str">
            <v>TOR-BRI-108-00837</v>
          </cell>
          <cell r="E92" t="str">
            <v>Canadiana Restaurant and Bar</v>
          </cell>
          <cell r="F92" t="str">
            <v>John</v>
          </cell>
          <cell r="G92" t="str">
            <v>Andritsakos</v>
          </cell>
          <cell r="H92">
            <v>4162391114</v>
          </cell>
          <cell r="I92" t="str">
            <v>mail@canadianarest.com</v>
          </cell>
          <cell r="J92" t="str">
            <v>5230 Dundas St W</v>
          </cell>
          <cell r="K92" t="str">
            <v>Unit 13</v>
          </cell>
          <cell r="M92" t="str">
            <v xml:space="preserve">Toronto </v>
          </cell>
          <cell r="N92" t="str">
            <v>M9B1A8</v>
          </cell>
          <cell r="O92" t="str">
            <v>5230 Dundas St W</v>
          </cell>
          <cell r="R92" t="str">
            <v>5230 Dundas St W</v>
          </cell>
          <cell r="S92" t="str">
            <v>Unit 13</v>
          </cell>
          <cell r="U92" t="str">
            <v xml:space="preserve">Toronto </v>
          </cell>
          <cell r="V92" t="str">
            <v>M9B1A8</v>
          </cell>
          <cell r="W92">
            <v>43524</v>
          </cell>
          <cell r="X92">
            <v>43524</v>
          </cell>
          <cell r="Y92">
            <v>43531</v>
          </cell>
          <cell r="Z92">
            <v>2019</v>
          </cell>
        </row>
        <row r="93">
          <cell r="C93" t="str">
            <v>TOR-BRI-98-00771</v>
          </cell>
          <cell r="E93" t="str">
            <v>Ed's Real Scoop Beaches</v>
          </cell>
          <cell r="F93" t="str">
            <v>Steve</v>
          </cell>
          <cell r="G93" t="str">
            <v>Reynolds</v>
          </cell>
          <cell r="H93">
            <v>4166996100</v>
          </cell>
          <cell r="I93" t="str">
            <v>steve.edsrealscoop@gmail.com</v>
          </cell>
          <cell r="J93" t="str">
            <v>2224 Queen St E</v>
          </cell>
          <cell r="M93" t="str">
            <v xml:space="preserve">Toronto </v>
          </cell>
          <cell r="N93" t="str">
            <v>M4E1E9</v>
          </cell>
          <cell r="O93" t="str">
            <v>2224 Queen St E</v>
          </cell>
          <cell r="R93" t="str">
            <v>2224 Queen St E</v>
          </cell>
          <cell r="U93" t="str">
            <v xml:space="preserve">Toronto </v>
          </cell>
          <cell r="V93" t="str">
            <v>M4E1E9</v>
          </cell>
          <cell r="W93">
            <v>43201</v>
          </cell>
          <cell r="X93">
            <v>43201</v>
          </cell>
          <cell r="Y93">
            <v>43531</v>
          </cell>
          <cell r="Z93">
            <v>2019</v>
          </cell>
        </row>
        <row r="94">
          <cell r="C94" t="str">
            <v>TOR-BRI-108-00188</v>
          </cell>
          <cell r="E94" t="str">
            <v>Death &amp; Taxes Free House</v>
          </cell>
          <cell r="F94" t="str">
            <v>Mark</v>
          </cell>
          <cell r="G94" t="str">
            <v>Owen</v>
          </cell>
          <cell r="H94">
            <v>6476688351</v>
          </cell>
          <cell r="I94" t="str">
            <v>mowen@donnellygroup.ca</v>
          </cell>
          <cell r="J94" t="str">
            <v>1154 Queen St W</v>
          </cell>
          <cell r="M94" t="str">
            <v xml:space="preserve">Toronto </v>
          </cell>
          <cell r="N94" t="str">
            <v>M6J3H9</v>
          </cell>
          <cell r="O94" t="str">
            <v>1154 Queen St W</v>
          </cell>
          <cell r="R94" t="str">
            <v>1154 Queen St W</v>
          </cell>
          <cell r="U94" t="str">
            <v xml:space="preserve">Toronto </v>
          </cell>
          <cell r="V94" t="str">
            <v>M6J3H9</v>
          </cell>
          <cell r="W94">
            <v>43321</v>
          </cell>
          <cell r="X94">
            <v>43321</v>
          </cell>
          <cell r="Y94">
            <v>43531</v>
          </cell>
          <cell r="Z94">
            <v>2019</v>
          </cell>
        </row>
        <row r="95">
          <cell r="C95" t="str">
            <v>TOR-BRI-108-00836</v>
          </cell>
          <cell r="E95" t="str">
            <v>Dundas Street Grille</v>
          </cell>
          <cell r="F95" t="str">
            <v>Michael</v>
          </cell>
          <cell r="G95" t="str">
            <v>Evangelo</v>
          </cell>
          <cell r="H95">
            <v>4162396244</v>
          </cell>
          <cell r="I95" t="str">
            <v>evangelo@rogers.com</v>
          </cell>
          <cell r="J95" t="str">
            <v>5238 Dundas St W</v>
          </cell>
          <cell r="M95" t="str">
            <v xml:space="preserve">Toronto </v>
          </cell>
          <cell r="N95" t="str">
            <v>M9B6M1</v>
          </cell>
          <cell r="O95" t="str">
            <v>5238 Dundas St W</v>
          </cell>
          <cell r="R95" t="str">
            <v>5238 Dundas St W</v>
          </cell>
          <cell r="U95" t="str">
            <v xml:space="preserve">Toronto </v>
          </cell>
          <cell r="V95" t="str">
            <v>M9B6M1</v>
          </cell>
          <cell r="W95">
            <v>43524</v>
          </cell>
          <cell r="X95">
            <v>43524</v>
          </cell>
          <cell r="Y95">
            <v>43531</v>
          </cell>
          <cell r="Z95">
            <v>2019</v>
          </cell>
        </row>
        <row r="96">
          <cell r="C96" t="str">
            <v>TOR-BRI-108-00848</v>
          </cell>
          <cell r="E96" t="str">
            <v>The Village Trattoria</v>
          </cell>
          <cell r="F96" t="str">
            <v>Krish</v>
          </cell>
          <cell r="G96" t="str">
            <v>Manickam</v>
          </cell>
          <cell r="H96">
            <v>4167262547</v>
          </cell>
          <cell r="I96" t="str">
            <v>krish0711@live.com</v>
          </cell>
          <cell r="J96" t="str">
            <v>4903 Dundas St W</v>
          </cell>
          <cell r="M96" t="str">
            <v xml:space="preserve">Toronto </v>
          </cell>
          <cell r="N96" t="str">
            <v>M9A1B4</v>
          </cell>
          <cell r="O96" t="str">
            <v>4903 Dundas St W</v>
          </cell>
          <cell r="R96" t="str">
            <v>4903 Dundas St W</v>
          </cell>
          <cell r="U96" t="str">
            <v xml:space="preserve">Toronto </v>
          </cell>
          <cell r="V96" t="str">
            <v>M9A1B4</v>
          </cell>
          <cell r="W96">
            <v>43529</v>
          </cell>
          <cell r="X96">
            <v>43529</v>
          </cell>
          <cell r="Y96">
            <v>43531</v>
          </cell>
          <cell r="Z96">
            <v>2019</v>
          </cell>
        </row>
        <row r="97">
          <cell r="C97" t="str">
            <v>TOR-BRI-147-00077</v>
          </cell>
          <cell r="E97" t="str">
            <v>Shoppers Drug Mart - 1414</v>
          </cell>
          <cell r="F97" t="str">
            <v>Amal</v>
          </cell>
          <cell r="G97" t="str">
            <v>Jina</v>
          </cell>
          <cell r="H97">
            <v>4169793903</v>
          </cell>
          <cell r="I97" t="str">
            <v>n/a</v>
          </cell>
          <cell r="J97" t="str">
            <v>260 Queen St W</v>
          </cell>
          <cell r="K97" t="str">
            <v>Floor 1 &amp; 2</v>
          </cell>
          <cell r="M97" t="str">
            <v xml:space="preserve">Toronto </v>
          </cell>
          <cell r="N97" t="str">
            <v>M5V1Z8</v>
          </cell>
          <cell r="O97" t="str">
            <v>260 Queen St W</v>
          </cell>
          <cell r="R97" t="str">
            <v>260 Queen St W</v>
          </cell>
          <cell r="S97" t="str">
            <v>Floor 1 &amp; 2</v>
          </cell>
          <cell r="U97" t="str">
            <v xml:space="preserve">Toronto </v>
          </cell>
          <cell r="V97" t="str">
            <v>M5V1Z8</v>
          </cell>
          <cell r="W97">
            <v>43334</v>
          </cell>
          <cell r="X97">
            <v>43531</v>
          </cell>
          <cell r="Y97">
            <v>43531</v>
          </cell>
          <cell r="Z97">
            <v>2019</v>
          </cell>
        </row>
        <row r="98">
          <cell r="C98" t="str">
            <v>TOR-BRI-108-00812</v>
          </cell>
          <cell r="E98" t="str">
            <v>Pizza Nova</v>
          </cell>
          <cell r="F98" t="str">
            <v>Chi</v>
          </cell>
          <cell r="G98" t="str">
            <v>Son Phu</v>
          </cell>
          <cell r="H98">
            <v>4169238108</v>
          </cell>
          <cell r="I98" t="str">
            <v>chisonphu@gmail.com</v>
          </cell>
          <cell r="J98" t="str">
            <v>997 Bay St</v>
          </cell>
          <cell r="M98" t="str">
            <v xml:space="preserve">Toronto </v>
          </cell>
          <cell r="N98" t="str">
            <v>M5S3C4</v>
          </cell>
          <cell r="O98" t="str">
            <v>997 Bay St</v>
          </cell>
          <cell r="R98" t="str">
            <v>997 Bay St</v>
          </cell>
          <cell r="U98" t="str">
            <v xml:space="preserve">Toronto </v>
          </cell>
          <cell r="V98" t="str">
            <v>M5S3C4</v>
          </cell>
          <cell r="W98">
            <v>43515</v>
          </cell>
          <cell r="X98">
            <v>43515</v>
          </cell>
          <cell r="Y98">
            <v>43531</v>
          </cell>
          <cell r="Z98">
            <v>2019</v>
          </cell>
        </row>
        <row r="99">
          <cell r="C99" t="str">
            <v>TOR-BRI-108-00853</v>
          </cell>
          <cell r="E99" t="str">
            <v>Fast Fresh Foods</v>
          </cell>
          <cell r="F99" t="str">
            <v>Ben</v>
          </cell>
          <cell r="G99" t="str">
            <v>Geddes</v>
          </cell>
          <cell r="H99">
            <v>4168904176</v>
          </cell>
          <cell r="I99" t="str">
            <v>bg@fastfreshfoods.ca</v>
          </cell>
          <cell r="J99" t="str">
            <v>100 Wellington St W</v>
          </cell>
          <cell r="K99" t="str">
            <v>Unit WS08</v>
          </cell>
          <cell r="M99" t="str">
            <v xml:space="preserve">Toronto </v>
          </cell>
          <cell r="N99" t="str">
            <v>M5K2R2</v>
          </cell>
          <cell r="O99" t="str">
            <v>100 Wellington St W</v>
          </cell>
          <cell r="R99" t="str">
            <v>100 Wellington St W</v>
          </cell>
          <cell r="S99" t="str">
            <v>Unit WS08</v>
          </cell>
          <cell r="U99" t="str">
            <v xml:space="preserve">Toronto </v>
          </cell>
          <cell r="V99" t="str">
            <v>M5K2R2</v>
          </cell>
          <cell r="W99">
            <v>43530</v>
          </cell>
          <cell r="X99">
            <v>43530</v>
          </cell>
          <cell r="Y99">
            <v>43531</v>
          </cell>
          <cell r="Z99">
            <v>2019</v>
          </cell>
        </row>
        <row r="100">
          <cell r="C100" t="str">
            <v>TOR-BRI-108-00855</v>
          </cell>
          <cell r="E100" t="str">
            <v>Fresh West Grill</v>
          </cell>
          <cell r="F100" t="str">
            <v>Ben</v>
          </cell>
          <cell r="G100" t="str">
            <v>Geddes</v>
          </cell>
          <cell r="H100">
            <v>4168904176</v>
          </cell>
          <cell r="I100" t="str">
            <v>bg@fastfreshfoods.ca</v>
          </cell>
          <cell r="J100" t="str">
            <v>100 Wellington St W</v>
          </cell>
          <cell r="K100" t="str">
            <v>Unit WS-08</v>
          </cell>
          <cell r="M100" t="str">
            <v xml:space="preserve">Toronto </v>
          </cell>
          <cell r="N100" t="str">
            <v>M5K2R2</v>
          </cell>
          <cell r="O100" t="str">
            <v>100 Wellington St W</v>
          </cell>
          <cell r="R100" t="str">
            <v>100 Wellington St W</v>
          </cell>
          <cell r="S100" t="str">
            <v>Unit WS-08</v>
          </cell>
          <cell r="U100" t="str">
            <v xml:space="preserve">Toronto </v>
          </cell>
          <cell r="V100" t="str">
            <v>M5K2R2</v>
          </cell>
          <cell r="W100">
            <v>43530</v>
          </cell>
          <cell r="X100">
            <v>43530</v>
          </cell>
          <cell r="Y100">
            <v>43531</v>
          </cell>
          <cell r="Z100">
            <v>2019</v>
          </cell>
        </row>
        <row r="101">
          <cell r="C101" t="str">
            <v>TOR-BRI-108-00763</v>
          </cell>
          <cell r="E101" t="str">
            <v>Socialite Restaurant &amp; Bar</v>
          </cell>
          <cell r="F101" t="str">
            <v>Darren</v>
          </cell>
          <cell r="G101" t="str">
            <v>Yi</v>
          </cell>
          <cell r="H101">
            <v>6478962229</v>
          </cell>
          <cell r="I101" t="str">
            <v>socialitebars@gmail.com</v>
          </cell>
          <cell r="J101" t="str">
            <v>276 Augusta Ave</v>
          </cell>
          <cell r="M101" t="str">
            <v xml:space="preserve">Toronto </v>
          </cell>
          <cell r="N101" t="str">
            <v>M5T2L9</v>
          </cell>
          <cell r="O101" t="str">
            <v>276 Augusta Ave</v>
          </cell>
          <cell r="R101" t="str">
            <v>276 Augusta Ave</v>
          </cell>
          <cell r="U101" t="str">
            <v xml:space="preserve">Toronto </v>
          </cell>
          <cell r="V101" t="str">
            <v>M5T2L9</v>
          </cell>
          <cell r="W101">
            <v>43496</v>
          </cell>
          <cell r="X101">
            <v>43496</v>
          </cell>
          <cell r="Y101">
            <v>43531</v>
          </cell>
          <cell r="Z101">
            <v>2019</v>
          </cell>
        </row>
        <row r="102">
          <cell r="C102" t="str">
            <v>TOR-BRI-100-00088</v>
          </cell>
          <cell r="E102" t="str">
            <v>Boston Discount Store</v>
          </cell>
          <cell r="F102" t="str">
            <v>Hana</v>
          </cell>
          <cell r="G102" t="str">
            <v>Wang</v>
          </cell>
          <cell r="H102">
            <v>4164668482</v>
          </cell>
          <cell r="I102" t="str">
            <v>bostondiscount@gmail.com</v>
          </cell>
          <cell r="J102" t="str">
            <v>1020 Queen St E</v>
          </cell>
          <cell r="M102" t="str">
            <v xml:space="preserve">Toronto </v>
          </cell>
          <cell r="N102" t="str">
            <v>M4M1K4</v>
          </cell>
          <cell r="O102" t="str">
            <v>1020 Queen St E</v>
          </cell>
          <cell r="R102" t="str">
            <v>1020 Queen St E</v>
          </cell>
          <cell r="U102" t="str">
            <v xml:space="preserve">Toronto </v>
          </cell>
          <cell r="V102" t="str">
            <v>M4M1K4</v>
          </cell>
          <cell r="W102">
            <v>43530</v>
          </cell>
          <cell r="X102">
            <v>43530</v>
          </cell>
          <cell r="Y102">
            <v>43532</v>
          </cell>
          <cell r="Z102">
            <v>2019</v>
          </cell>
        </row>
        <row r="103">
          <cell r="C103" t="str">
            <v>TOR-BRI-108-00864</v>
          </cell>
          <cell r="E103" t="str">
            <v>The Office Pub</v>
          </cell>
          <cell r="F103" t="str">
            <v>Ruban</v>
          </cell>
          <cell r="G103" t="str">
            <v>Subra</v>
          </cell>
          <cell r="H103">
            <v>4163012781</v>
          </cell>
          <cell r="I103" t="str">
            <v>torontoofficepub@gmail.com</v>
          </cell>
          <cell r="J103" t="str">
            <v>7 King St E</v>
          </cell>
          <cell r="K103" t="str">
            <v>Unit 11</v>
          </cell>
          <cell r="M103" t="str">
            <v xml:space="preserve">Toronto </v>
          </cell>
          <cell r="N103" t="str">
            <v>M5C3C6</v>
          </cell>
          <cell r="O103" t="str">
            <v>7 King St E</v>
          </cell>
          <cell r="R103" t="str">
            <v>7 King St E</v>
          </cell>
          <cell r="S103" t="str">
            <v>Unit 11</v>
          </cell>
          <cell r="U103" t="str">
            <v xml:space="preserve">Toronto </v>
          </cell>
          <cell r="V103" t="str">
            <v>M5C3C6</v>
          </cell>
          <cell r="W103">
            <v>43531</v>
          </cell>
          <cell r="X103">
            <v>43531</v>
          </cell>
          <cell r="Y103">
            <v>43535</v>
          </cell>
          <cell r="Z103">
            <v>2019</v>
          </cell>
        </row>
        <row r="104">
          <cell r="C104" t="str">
            <v>TOR-BRI-150-00018</v>
          </cell>
          <cell r="E104" t="str">
            <v>Kingston Market-West Indian Grocery Store</v>
          </cell>
          <cell r="F104" t="str">
            <v>Ricardo</v>
          </cell>
          <cell r="G104" t="str">
            <v>Cunningham</v>
          </cell>
          <cell r="H104">
            <v>6473523663</v>
          </cell>
          <cell r="I104" t="str">
            <v>newkingstonmarket1@gmail.com</v>
          </cell>
          <cell r="J104" t="str">
            <v>4379 Kingston Rd</v>
          </cell>
          <cell r="K104" t="str">
            <v>Unit 1</v>
          </cell>
          <cell r="M104" t="str">
            <v xml:space="preserve">Toronto </v>
          </cell>
          <cell r="N104" t="str">
            <v>M1E2M9</v>
          </cell>
          <cell r="O104" t="str">
            <v>4379 Kingston Rd</v>
          </cell>
          <cell r="R104" t="str">
            <v>4379 Kingston Rd</v>
          </cell>
          <cell r="S104" t="str">
            <v>Unit 1</v>
          </cell>
          <cell r="U104" t="str">
            <v xml:space="preserve">Toronto </v>
          </cell>
          <cell r="V104" t="str">
            <v>M1E2M9</v>
          </cell>
          <cell r="W104">
            <v>43530</v>
          </cell>
          <cell r="X104">
            <v>43530</v>
          </cell>
          <cell r="Y104">
            <v>43535</v>
          </cell>
          <cell r="Z104">
            <v>2019</v>
          </cell>
        </row>
        <row r="105">
          <cell r="C105" t="str">
            <v>TOR-BRI-112-00424</v>
          </cell>
          <cell r="E105" t="str">
            <v>Jerusalem Restaurant</v>
          </cell>
          <cell r="F105" t="str">
            <v>Anthony</v>
          </cell>
          <cell r="G105" t="str">
            <v>Matiya</v>
          </cell>
          <cell r="H105">
            <v>4165670918</v>
          </cell>
          <cell r="I105" t="str">
            <v>amatiya@gmail.com</v>
          </cell>
          <cell r="J105" t="str">
            <v>955 Eglinton Ave W</v>
          </cell>
          <cell r="M105" t="str">
            <v xml:space="preserve">Toronto </v>
          </cell>
          <cell r="N105" t="str">
            <v>M6C2C4</v>
          </cell>
          <cell r="O105" t="str">
            <v>955 Eglinton Ave W</v>
          </cell>
          <cell r="R105" t="str">
            <v>955 Eglinton Ave W</v>
          </cell>
          <cell r="U105" t="str">
            <v xml:space="preserve">Toronto </v>
          </cell>
          <cell r="V105" t="str">
            <v>M6C2C4</v>
          </cell>
          <cell r="W105">
            <v>43529</v>
          </cell>
          <cell r="X105">
            <v>43529</v>
          </cell>
          <cell r="Y105">
            <v>43535</v>
          </cell>
          <cell r="Z105">
            <v>2019</v>
          </cell>
        </row>
        <row r="106">
          <cell r="C106" t="str">
            <v>TOR-BRI-108-00863</v>
          </cell>
          <cell r="E106" t="str">
            <v>Rusi</v>
          </cell>
          <cell r="F106" t="str">
            <v>Ruban</v>
          </cell>
          <cell r="G106" t="str">
            <v>Subra</v>
          </cell>
          <cell r="H106">
            <v>4163012781</v>
          </cell>
          <cell r="I106" t="str">
            <v>torontoofficepub@gmail.com</v>
          </cell>
          <cell r="J106" t="str">
            <v>7 King St E</v>
          </cell>
          <cell r="M106" t="str">
            <v xml:space="preserve">Toronto </v>
          </cell>
          <cell r="N106" t="str">
            <v>M5C3C5</v>
          </cell>
          <cell r="O106" t="str">
            <v>7 King St E</v>
          </cell>
          <cell r="R106" t="str">
            <v>7 King St E</v>
          </cell>
          <cell r="U106" t="str">
            <v xml:space="preserve">Toronto </v>
          </cell>
          <cell r="V106" t="str">
            <v>M5C3C5</v>
          </cell>
          <cell r="W106">
            <v>43531</v>
          </cell>
          <cell r="X106">
            <v>43531</v>
          </cell>
          <cell r="Y106">
            <v>43535</v>
          </cell>
          <cell r="Z106">
            <v>2019</v>
          </cell>
        </row>
        <row r="107">
          <cell r="C107" t="str">
            <v>TOR-BRI-150-00020</v>
          </cell>
          <cell r="E107" t="str">
            <v>Mr Greek</v>
          </cell>
          <cell r="F107" t="str">
            <v>Jaymeen</v>
          </cell>
          <cell r="G107" t="str">
            <v>Patel</v>
          </cell>
          <cell r="H107">
            <v>6477216055</v>
          </cell>
          <cell r="I107" t="str">
            <v>855milner@stores.mrgreek.com</v>
          </cell>
          <cell r="J107" t="str">
            <v>855 Milner Ave</v>
          </cell>
          <cell r="M107" t="str">
            <v xml:space="preserve">Toronto </v>
          </cell>
          <cell r="N107" t="str">
            <v>M1B5N6</v>
          </cell>
          <cell r="O107" t="str">
            <v>855 Milner Ave</v>
          </cell>
          <cell r="R107" t="str">
            <v>855 Milner Ave</v>
          </cell>
          <cell r="U107" t="str">
            <v xml:space="preserve">Toronto </v>
          </cell>
          <cell r="V107" t="str">
            <v>M1B5N6</v>
          </cell>
          <cell r="W107">
            <v>43531</v>
          </cell>
          <cell r="X107">
            <v>43531</v>
          </cell>
          <cell r="Y107">
            <v>43535</v>
          </cell>
          <cell r="Z107">
            <v>2019</v>
          </cell>
        </row>
        <row r="108">
          <cell r="C108" t="str">
            <v>TOR-BRI-108-00839</v>
          </cell>
          <cell r="E108" t="str">
            <v>Pizza Nova</v>
          </cell>
          <cell r="F108" t="str">
            <v>Tracy</v>
          </cell>
          <cell r="G108" t="str">
            <v>Tran</v>
          </cell>
          <cell r="H108">
            <v>4167286212</v>
          </cell>
          <cell r="I108" t="str">
            <v>traccitran_@hotmail.com</v>
          </cell>
          <cell r="J108" t="str">
            <v>129 Martin Grove Rd</v>
          </cell>
          <cell r="M108" t="str">
            <v xml:space="preserve">Toronto </v>
          </cell>
          <cell r="N108" t="str">
            <v>M9B4K8</v>
          </cell>
          <cell r="O108" t="str">
            <v>129 Martin Grove Rd</v>
          </cell>
          <cell r="R108" t="str">
            <v>129 Martin Grove Rd</v>
          </cell>
          <cell r="U108" t="str">
            <v xml:space="preserve">Toronto </v>
          </cell>
          <cell r="V108" t="str">
            <v>M9B4K8</v>
          </cell>
          <cell r="W108">
            <v>43524</v>
          </cell>
          <cell r="X108">
            <v>43524</v>
          </cell>
          <cell r="Y108">
            <v>43535</v>
          </cell>
          <cell r="Z108">
            <v>2019</v>
          </cell>
        </row>
        <row r="109">
          <cell r="C109" t="str">
            <v>TOR-BRI-126-00528</v>
          </cell>
          <cell r="E109" t="str">
            <v>Da House Of Jerk</v>
          </cell>
          <cell r="F109" t="str">
            <v>Wendy</v>
          </cell>
          <cell r="G109" t="str">
            <v>Ellington</v>
          </cell>
          <cell r="H109">
            <v>4166790755</v>
          </cell>
          <cell r="I109" t="str">
            <v>wendy.ellington11@gmail.com</v>
          </cell>
          <cell r="J109" t="str">
            <v>62 Vulcan St</v>
          </cell>
          <cell r="M109" t="str">
            <v xml:space="preserve">Toronto </v>
          </cell>
          <cell r="N109" t="str">
            <v>M9W1L2</v>
          </cell>
          <cell r="O109" t="str">
            <v>62 Vulcan St</v>
          </cell>
          <cell r="R109" t="str">
            <v>62 Vulcan St</v>
          </cell>
          <cell r="U109" t="str">
            <v xml:space="preserve">Toronto </v>
          </cell>
          <cell r="V109" t="str">
            <v>M9W1L2</v>
          </cell>
          <cell r="W109">
            <v>43535</v>
          </cell>
          <cell r="X109">
            <v>43535</v>
          </cell>
          <cell r="Y109">
            <v>43536</v>
          </cell>
          <cell r="Z109">
            <v>2019</v>
          </cell>
        </row>
        <row r="110">
          <cell r="C110" t="str">
            <v>TOR-BRI-108-00761</v>
          </cell>
          <cell r="E110" t="str">
            <v>Kensington Fruit Market</v>
          </cell>
          <cell r="F110" t="str">
            <v>Tony</v>
          </cell>
          <cell r="G110" t="str">
            <v>Vieira</v>
          </cell>
          <cell r="H110">
            <v>4167376495</v>
          </cell>
          <cell r="I110" t="str">
            <v>Tonyvieirad@yahoo.ca</v>
          </cell>
          <cell r="J110" t="str">
            <v>34 St Andrew St</v>
          </cell>
          <cell r="M110" t="str">
            <v xml:space="preserve">Toronto </v>
          </cell>
          <cell r="N110" t="str">
            <v>M5T1K6</v>
          </cell>
          <cell r="O110" t="str">
            <v>34 St Andrew St</v>
          </cell>
          <cell r="R110" t="str">
            <v>34 St Andrew St</v>
          </cell>
          <cell r="U110" t="str">
            <v xml:space="preserve">Toronto </v>
          </cell>
          <cell r="V110" t="str">
            <v>M5T1K6</v>
          </cell>
          <cell r="W110">
            <v>43496</v>
          </cell>
          <cell r="X110">
            <v>43496</v>
          </cell>
          <cell r="Y110">
            <v>43536</v>
          </cell>
          <cell r="Z110">
            <v>2019</v>
          </cell>
        </row>
        <row r="111">
          <cell r="C111" t="str">
            <v>TOR-BRI-126-00527</v>
          </cell>
          <cell r="E111" t="str">
            <v>Subway</v>
          </cell>
          <cell r="F111" t="str">
            <v>Hartej</v>
          </cell>
          <cell r="G111" t="str">
            <v>Singh Bawa</v>
          </cell>
          <cell r="H111">
            <v>6472008397</v>
          </cell>
          <cell r="I111" t="str">
            <v>hartejbawa@gmail.com</v>
          </cell>
          <cell r="J111" t="str">
            <v>1533 Steeles Ave E</v>
          </cell>
          <cell r="M111" t="str">
            <v xml:space="preserve">Toronto </v>
          </cell>
          <cell r="N111" t="str">
            <v>M2M3Y7</v>
          </cell>
          <cell r="O111" t="str">
            <v>1533 Steeles Ave E</v>
          </cell>
          <cell r="R111" t="str">
            <v>1533 Steeles Ave E</v>
          </cell>
          <cell r="U111" t="str">
            <v xml:space="preserve">Toronto </v>
          </cell>
          <cell r="V111" t="str">
            <v>M2M3Y7</v>
          </cell>
          <cell r="W111">
            <v>43535</v>
          </cell>
          <cell r="X111">
            <v>43535</v>
          </cell>
          <cell r="Y111">
            <v>43536</v>
          </cell>
          <cell r="Z111">
            <v>2019</v>
          </cell>
        </row>
        <row r="112">
          <cell r="C112" t="str">
            <v>TOR-BRI-150-00038</v>
          </cell>
          <cell r="E112" t="str">
            <v>The Golden Chopstick</v>
          </cell>
          <cell r="F112" t="str">
            <v>Yan</v>
          </cell>
          <cell r="G112" t="str">
            <v>Jiang</v>
          </cell>
          <cell r="H112">
            <v>4162821688</v>
          </cell>
          <cell r="I112" t="str">
            <v>Yannisjiang1122@gmail.com</v>
          </cell>
          <cell r="J112" t="str">
            <v>271 Old Kingston Rd</v>
          </cell>
          <cell r="M112" t="str">
            <v xml:space="preserve">Toronto </v>
          </cell>
          <cell r="N112" t="str">
            <v>M1C1B4</v>
          </cell>
          <cell r="O112" t="str">
            <v>271 Old Kingston Rd</v>
          </cell>
          <cell r="R112" t="str">
            <v>271 Old Kingston Rd</v>
          </cell>
          <cell r="U112" t="str">
            <v xml:space="preserve">Toronto </v>
          </cell>
          <cell r="V112" t="str">
            <v>M1C1B4</v>
          </cell>
          <cell r="W112">
            <v>43532</v>
          </cell>
          <cell r="X112">
            <v>43532</v>
          </cell>
          <cell r="Y112">
            <v>43536</v>
          </cell>
          <cell r="Z112">
            <v>2019</v>
          </cell>
        </row>
        <row r="113">
          <cell r="C113" t="str">
            <v>TOR-BRI-126-00526</v>
          </cell>
          <cell r="E113" t="str">
            <v>Myoungdong Chammat Kalguksu</v>
          </cell>
          <cell r="F113" t="str">
            <v>Hyung</v>
          </cell>
          <cell r="G113" t="str">
            <v>Tai Kim</v>
          </cell>
          <cell r="H113">
            <v>6475293902</v>
          </cell>
          <cell r="I113" t="str">
            <v>mck2017.ca@gmail.com</v>
          </cell>
          <cell r="J113" t="str">
            <v>1549 Steeles Ave E</v>
          </cell>
          <cell r="M113" t="str">
            <v xml:space="preserve">Toronto </v>
          </cell>
          <cell r="N113" t="str">
            <v>M2M3Y7</v>
          </cell>
          <cell r="O113" t="str">
            <v>1549 Steeles Ave E</v>
          </cell>
          <cell r="R113" t="str">
            <v>1549 Steeles Ave E</v>
          </cell>
          <cell r="U113" t="str">
            <v xml:space="preserve">Toronto </v>
          </cell>
          <cell r="V113" t="str">
            <v>M2M3Y7</v>
          </cell>
          <cell r="W113">
            <v>43535</v>
          </cell>
          <cell r="X113">
            <v>43535</v>
          </cell>
          <cell r="Y113">
            <v>43536</v>
          </cell>
          <cell r="Z113">
            <v>2019</v>
          </cell>
        </row>
        <row r="114">
          <cell r="C114" t="str">
            <v>TOR-BRI-112-00409</v>
          </cell>
          <cell r="E114" t="str">
            <v>Rainhard Brewing</v>
          </cell>
          <cell r="F114" t="str">
            <v>Mallory</v>
          </cell>
          <cell r="G114" t="str">
            <v>Bey</v>
          </cell>
          <cell r="H114" t="str">
            <v>416 662 4838</v>
          </cell>
          <cell r="I114" t="str">
            <v>mallory@rainhardbrewing.com</v>
          </cell>
          <cell r="J114" t="str">
            <v>100 Symes Rd</v>
          </cell>
          <cell r="K114" t="str">
            <v>Unit 108</v>
          </cell>
          <cell r="M114" t="str">
            <v xml:space="preserve">Toronto </v>
          </cell>
          <cell r="N114" t="str">
            <v>M6N0A8</v>
          </cell>
          <cell r="O114" t="str">
            <v>100 Symes Rd</v>
          </cell>
          <cell r="R114" t="str">
            <v>100 Symes Rd</v>
          </cell>
          <cell r="S114" t="str">
            <v>Unit 108</v>
          </cell>
          <cell r="U114" t="str">
            <v xml:space="preserve">Toronto </v>
          </cell>
          <cell r="V114" t="str">
            <v>M6N0A8</v>
          </cell>
          <cell r="W114">
            <v>43536</v>
          </cell>
          <cell r="X114">
            <v>43510</v>
          </cell>
          <cell r="Y114">
            <v>43536</v>
          </cell>
          <cell r="Z114">
            <v>2019</v>
          </cell>
        </row>
        <row r="115">
          <cell r="C115" t="str">
            <v>TOR-BRI-72-00315</v>
          </cell>
          <cell r="E115" t="str">
            <v>Galata Turkish Cafe</v>
          </cell>
          <cell r="F115" t="str">
            <v>Caglar</v>
          </cell>
          <cell r="G115" t="str">
            <v>Araz</v>
          </cell>
          <cell r="H115">
            <v>6473514888</v>
          </cell>
          <cell r="I115" t="str">
            <v>a_aydemir52@yahoo.ca</v>
          </cell>
          <cell r="J115" t="str">
            <v>5122 Dundas St W</v>
          </cell>
          <cell r="M115" t="str">
            <v xml:space="preserve">Toronto </v>
          </cell>
          <cell r="N115" t="str">
            <v>M9A1C2</v>
          </cell>
          <cell r="O115" t="str">
            <v>5122 Dundas St W</v>
          </cell>
          <cell r="R115" t="str">
            <v>5122 Dundas St W</v>
          </cell>
          <cell r="U115" t="str">
            <v xml:space="preserve">Toronto </v>
          </cell>
          <cell r="V115" t="str">
            <v>M9A1C2</v>
          </cell>
          <cell r="W115">
            <v>43536</v>
          </cell>
          <cell r="X115">
            <v>43196</v>
          </cell>
          <cell r="Y115">
            <v>43536</v>
          </cell>
          <cell r="Z115">
            <v>2019</v>
          </cell>
        </row>
        <row r="116">
          <cell r="C116" t="str">
            <v>TOR-BRI-108-00867</v>
          </cell>
          <cell r="E116" t="str">
            <v>Amaya Express</v>
          </cell>
          <cell r="F116" t="str">
            <v>Rahul</v>
          </cell>
          <cell r="G116" t="str">
            <v>Bagga</v>
          </cell>
          <cell r="H116">
            <v>6477723230</v>
          </cell>
          <cell r="I116" t="str">
            <v>rahul@ajngroup.ca</v>
          </cell>
          <cell r="J116" t="str">
            <v>220 Yonge St</v>
          </cell>
          <cell r="K116" t="str">
            <v>CRUF10</v>
          </cell>
          <cell r="M116" t="str">
            <v xml:space="preserve">Toronto </v>
          </cell>
          <cell r="N116" t="str">
            <v>M5B2H1</v>
          </cell>
          <cell r="O116" t="str">
            <v>220 Yonge St</v>
          </cell>
          <cell r="R116" t="str">
            <v>220 Yonge St</v>
          </cell>
          <cell r="S116" t="str">
            <v>CRUF10</v>
          </cell>
          <cell r="U116" t="str">
            <v xml:space="preserve">Toronto </v>
          </cell>
          <cell r="V116" t="str">
            <v>M5B2H1</v>
          </cell>
          <cell r="W116">
            <v>43532</v>
          </cell>
          <cell r="X116">
            <v>43532</v>
          </cell>
          <cell r="Y116">
            <v>43537</v>
          </cell>
          <cell r="Z116">
            <v>2019</v>
          </cell>
        </row>
        <row r="117">
          <cell r="C117" t="str">
            <v>TOR-BRI-150-00022</v>
          </cell>
          <cell r="E117" t="str">
            <v>Village Smoke &amp; Convenience</v>
          </cell>
          <cell r="F117" t="str">
            <v>Frank</v>
          </cell>
          <cell r="G117" t="str">
            <v>Chi</v>
          </cell>
          <cell r="H117">
            <v>4162825632</v>
          </cell>
          <cell r="I117" t="str">
            <v>cwz_cy@hotmail.com</v>
          </cell>
          <cell r="J117" t="str">
            <v>790 Military Trail</v>
          </cell>
          <cell r="K117" t="str">
            <v>Unit 3</v>
          </cell>
          <cell r="M117" t="str">
            <v xml:space="preserve">Toronto </v>
          </cell>
          <cell r="N117" t="str">
            <v>M1E4P7</v>
          </cell>
          <cell r="O117" t="str">
            <v>790 Military Trail</v>
          </cell>
          <cell r="R117" t="str">
            <v>790 Military Trail</v>
          </cell>
          <cell r="S117" t="str">
            <v>Unit 3</v>
          </cell>
          <cell r="U117" t="str">
            <v xml:space="preserve">Toronto </v>
          </cell>
          <cell r="V117" t="str">
            <v>M1E4P7</v>
          </cell>
          <cell r="W117">
            <v>43532</v>
          </cell>
          <cell r="X117">
            <v>43532</v>
          </cell>
          <cell r="Y117">
            <v>43537</v>
          </cell>
          <cell r="Z117">
            <v>2019</v>
          </cell>
        </row>
        <row r="118">
          <cell r="C118" t="str">
            <v>TOR-BRI-108-00448</v>
          </cell>
          <cell r="E118" t="str">
            <v>Pho 88</v>
          </cell>
          <cell r="F118" t="str">
            <v>Michelle</v>
          </cell>
          <cell r="G118" t="str">
            <v>Pablos</v>
          </cell>
          <cell r="H118">
            <v>4167468646</v>
          </cell>
          <cell r="I118" t="str">
            <v>michelle@pho88.ca</v>
          </cell>
          <cell r="J118" t="str">
            <v>594 Bloor St W</v>
          </cell>
          <cell r="M118" t="str">
            <v xml:space="preserve">Toronto </v>
          </cell>
          <cell r="N118" t="str">
            <v>M6G1K4</v>
          </cell>
          <cell r="O118" t="str">
            <v>594 Bloor St W</v>
          </cell>
          <cell r="R118" t="str">
            <v>594 Bloor St W</v>
          </cell>
          <cell r="U118" t="str">
            <v xml:space="preserve">Toronto </v>
          </cell>
          <cell r="V118" t="str">
            <v>M6G1K4</v>
          </cell>
          <cell r="W118">
            <v>43417</v>
          </cell>
          <cell r="X118">
            <v>43417</v>
          </cell>
          <cell r="Y118">
            <v>43537</v>
          </cell>
          <cell r="Z118">
            <v>2019</v>
          </cell>
        </row>
        <row r="119">
          <cell r="C119" t="str">
            <v>TOR-BRI-150-00031</v>
          </cell>
          <cell r="E119" t="str">
            <v>Rubini West Indian Grocery</v>
          </cell>
          <cell r="F119" t="str">
            <v>Kula</v>
          </cell>
          <cell r="G119" t="str">
            <v>Salaya</v>
          </cell>
          <cell r="H119">
            <v>4165653000</v>
          </cell>
          <cell r="I119" t="str">
            <v>31rubini@gmail.com</v>
          </cell>
          <cell r="J119" t="str">
            <v>31 Tapscott Rd</v>
          </cell>
          <cell r="K119" t="str">
            <v>Unit B2</v>
          </cell>
          <cell r="M119" t="str">
            <v xml:space="preserve">Toronto </v>
          </cell>
          <cell r="N119" t="str">
            <v>M1B4Y7</v>
          </cell>
          <cell r="O119" t="str">
            <v>31 Tapscott Rd</v>
          </cell>
          <cell r="R119" t="str">
            <v>31 Tapscott Rd</v>
          </cell>
          <cell r="S119" t="str">
            <v>Unit B2</v>
          </cell>
          <cell r="U119" t="str">
            <v xml:space="preserve">Toronto </v>
          </cell>
          <cell r="V119" t="str">
            <v>M1B4Y7</v>
          </cell>
          <cell r="W119">
            <v>43535</v>
          </cell>
          <cell r="X119">
            <v>43535</v>
          </cell>
          <cell r="Y119">
            <v>43537</v>
          </cell>
          <cell r="Z119">
            <v>2019</v>
          </cell>
        </row>
        <row r="120">
          <cell r="C120" t="str">
            <v>TOR-BRI-100-00090</v>
          </cell>
          <cell r="E120" t="str">
            <v>Ajwa Pizza</v>
          </cell>
          <cell r="F120" t="str">
            <v>Ajay</v>
          </cell>
          <cell r="G120" t="str">
            <v>Khalili</v>
          </cell>
          <cell r="H120">
            <v>4167313623</v>
          </cell>
          <cell r="I120" t="str">
            <v>kainaath123@gmail.com</v>
          </cell>
          <cell r="J120" t="str">
            <v>25 Overlea Blvd</v>
          </cell>
          <cell r="K120" t="str">
            <v>Unit 5</v>
          </cell>
          <cell r="M120" t="str">
            <v xml:space="preserve">Toronto </v>
          </cell>
          <cell r="N120" t="str">
            <v>M4H1P9</v>
          </cell>
          <cell r="O120" t="str">
            <v>25 Overlea Blvd</v>
          </cell>
          <cell r="R120" t="str">
            <v>25 Overlea Blvd</v>
          </cell>
          <cell r="S120" t="str">
            <v>Unit 5</v>
          </cell>
          <cell r="U120" t="str">
            <v xml:space="preserve">Toronto </v>
          </cell>
          <cell r="V120" t="str">
            <v>M4H1P9</v>
          </cell>
          <cell r="W120">
            <v>43532</v>
          </cell>
          <cell r="X120">
            <v>43532</v>
          </cell>
          <cell r="Y120">
            <v>43537</v>
          </cell>
          <cell r="Z120">
            <v>2019</v>
          </cell>
        </row>
        <row r="121">
          <cell r="C121" t="str">
            <v>TOR-BRI-112-00444</v>
          </cell>
          <cell r="E121" t="str">
            <v>Fit for Life</v>
          </cell>
          <cell r="F121" t="str">
            <v>Jigar</v>
          </cell>
          <cell r="G121" t="str">
            <v>Tanawala</v>
          </cell>
          <cell r="H121">
            <v>4168775541</v>
          </cell>
          <cell r="I121" t="str">
            <v>fitforlife.atriumonbay@gmail.com</v>
          </cell>
          <cell r="J121" t="str">
            <v>595 Bay St</v>
          </cell>
          <cell r="K121" t="str">
            <v>Unit 5</v>
          </cell>
          <cell r="M121" t="str">
            <v xml:space="preserve">Toronto </v>
          </cell>
          <cell r="N121" t="str">
            <v>M5G2R3</v>
          </cell>
          <cell r="O121" t="str">
            <v>595 Bay St</v>
          </cell>
          <cell r="R121" t="str">
            <v>595 Bay St</v>
          </cell>
          <cell r="S121" t="str">
            <v>Unit 5</v>
          </cell>
          <cell r="U121" t="str">
            <v xml:space="preserve">Toronto </v>
          </cell>
          <cell r="V121" t="str">
            <v>M5G2R3</v>
          </cell>
          <cell r="W121">
            <v>43532</v>
          </cell>
          <cell r="X121">
            <v>43532</v>
          </cell>
          <cell r="Y121">
            <v>43537</v>
          </cell>
          <cell r="Z121">
            <v>2019</v>
          </cell>
        </row>
        <row r="122">
          <cell r="C122" t="str">
            <v>TOR-BRI-104-01289</v>
          </cell>
          <cell r="E122" t="str">
            <v>Peter's Euro Deli &amp; Bakery</v>
          </cell>
          <cell r="F122" t="str">
            <v>Mike</v>
          </cell>
          <cell r="G122" t="str">
            <v>Ganhao</v>
          </cell>
          <cell r="H122">
            <v>4168264384</v>
          </cell>
          <cell r="I122" t="str">
            <v>mikeganhao@gmail.com</v>
          </cell>
          <cell r="J122" t="str">
            <v>3517 Lake Shore Blvd W</v>
          </cell>
          <cell r="M122" t="str">
            <v xml:space="preserve">Toronto </v>
          </cell>
          <cell r="N122" t="str">
            <v>M8W1N5</v>
          </cell>
          <cell r="O122" t="str">
            <v>3517 Lake Shore Blvd W</v>
          </cell>
          <cell r="R122" t="str">
            <v>3517 Lake Shore Blvd W</v>
          </cell>
          <cell r="U122" t="str">
            <v xml:space="preserve">Toronto </v>
          </cell>
          <cell r="V122" t="str">
            <v>M8W1N5</v>
          </cell>
          <cell r="W122">
            <v>43537</v>
          </cell>
          <cell r="X122">
            <v>43537</v>
          </cell>
          <cell r="Y122">
            <v>43538</v>
          </cell>
          <cell r="Z122">
            <v>2019</v>
          </cell>
        </row>
        <row r="123">
          <cell r="C123" t="str">
            <v>TOR-BRI-108-00866</v>
          </cell>
          <cell r="E123" t="str">
            <v>Fast Fresh Foods</v>
          </cell>
          <cell r="F123" t="str">
            <v>Ben</v>
          </cell>
          <cell r="G123" t="str">
            <v>Geddes</v>
          </cell>
          <cell r="H123">
            <v>4168904176</v>
          </cell>
          <cell r="I123" t="str">
            <v>bg@fastfreshfoods.ca</v>
          </cell>
          <cell r="J123" t="str">
            <v>220 Yonge St</v>
          </cell>
          <cell r="K123" t="str">
            <v>Unit F22</v>
          </cell>
          <cell r="M123" t="str">
            <v xml:space="preserve">Toronto </v>
          </cell>
          <cell r="N123" t="str">
            <v>M5B2H1</v>
          </cell>
          <cell r="O123" t="str">
            <v>220 Yonge St</v>
          </cell>
          <cell r="R123" t="str">
            <v>220 Yonge St</v>
          </cell>
          <cell r="S123" t="str">
            <v>Unit F22</v>
          </cell>
          <cell r="U123" t="str">
            <v xml:space="preserve">Toronto </v>
          </cell>
          <cell r="V123" t="str">
            <v>M5B2H1</v>
          </cell>
          <cell r="W123">
            <v>43532</v>
          </cell>
          <cell r="X123">
            <v>43532</v>
          </cell>
          <cell r="Y123">
            <v>43538</v>
          </cell>
          <cell r="Z123">
            <v>2019</v>
          </cell>
        </row>
        <row r="124">
          <cell r="C124" t="str">
            <v>TOR-BRI-108-008812</v>
          </cell>
          <cell r="E124" t="str">
            <v>Java House</v>
          </cell>
          <cell r="F124" t="str">
            <v>Jessica</v>
          </cell>
          <cell r="G124" t="str">
            <v>Trang</v>
          </cell>
          <cell r="H124">
            <v>6478834078</v>
          </cell>
          <cell r="I124" t="str">
            <v>hoephuong99@hotmail.com</v>
          </cell>
          <cell r="J124" t="str">
            <v>537 Queen St W</v>
          </cell>
          <cell r="M124" t="str">
            <v xml:space="preserve">Toronto </v>
          </cell>
          <cell r="N124" t="str">
            <v>M5V2B6</v>
          </cell>
          <cell r="O124" t="str">
            <v>537 Queen St W</v>
          </cell>
          <cell r="R124" t="str">
            <v>537 Queen St W</v>
          </cell>
          <cell r="U124" t="str">
            <v xml:space="preserve">Toronto </v>
          </cell>
          <cell r="V124" t="str">
            <v>M5V2B6</v>
          </cell>
          <cell r="W124">
            <v>43536</v>
          </cell>
          <cell r="X124">
            <v>43536</v>
          </cell>
          <cell r="Y124">
            <v>43538</v>
          </cell>
          <cell r="Z124">
            <v>2019</v>
          </cell>
        </row>
        <row r="125">
          <cell r="C125" t="str">
            <v>TOR-BRI-112-00438</v>
          </cell>
          <cell r="E125" t="str">
            <v>Treats Cafe</v>
          </cell>
          <cell r="F125" t="str">
            <v>Fahim</v>
          </cell>
          <cell r="G125" t="str">
            <v>Rahmatyan</v>
          </cell>
          <cell r="H125">
            <v>4167100710</v>
          </cell>
          <cell r="I125" t="str">
            <v>treatscafe@rogers.com</v>
          </cell>
          <cell r="J125" t="str">
            <v>483 Bay St</v>
          </cell>
          <cell r="K125" t="str">
            <v>Unit 5</v>
          </cell>
          <cell r="M125" t="str">
            <v xml:space="preserve">Toronto </v>
          </cell>
          <cell r="N125" t="str">
            <v>M5G1P5</v>
          </cell>
          <cell r="O125" t="str">
            <v>483 Bay St</v>
          </cell>
          <cell r="R125" t="str">
            <v>483 Bay St</v>
          </cell>
          <cell r="S125" t="str">
            <v>Unit 5</v>
          </cell>
          <cell r="U125" t="str">
            <v xml:space="preserve">Toronto </v>
          </cell>
          <cell r="V125" t="str">
            <v>M5G1P5</v>
          </cell>
          <cell r="W125">
            <v>43538</v>
          </cell>
          <cell r="X125">
            <v>43536</v>
          </cell>
          <cell r="Y125">
            <v>43538</v>
          </cell>
          <cell r="Z125">
            <v>2019</v>
          </cell>
        </row>
        <row r="126">
          <cell r="C126" t="str">
            <v>TOR-BRI-150-00026</v>
          </cell>
          <cell r="E126" t="str">
            <v>Polka European Deli</v>
          </cell>
          <cell r="F126" t="str">
            <v>Andrew</v>
          </cell>
          <cell r="G126" t="str">
            <v>Buziezewcz</v>
          </cell>
          <cell r="H126">
            <v>6477702108</v>
          </cell>
          <cell r="I126" t="str">
            <v>polkadeli@gmail.com</v>
          </cell>
          <cell r="J126" t="str">
            <v>3482 Lawrence Ave E</v>
          </cell>
          <cell r="M126" t="str">
            <v xml:space="preserve">Toronto </v>
          </cell>
          <cell r="N126" t="str">
            <v>M1H1A9</v>
          </cell>
          <cell r="O126" t="str">
            <v>3482 Lawrence Ave E</v>
          </cell>
          <cell r="R126" t="str">
            <v>3482 Lawrence Ave E</v>
          </cell>
          <cell r="U126" t="str">
            <v xml:space="preserve">Toronto </v>
          </cell>
          <cell r="V126" t="str">
            <v>M1H1A9</v>
          </cell>
          <cell r="W126">
            <v>43536</v>
          </cell>
          <cell r="X126">
            <v>43536</v>
          </cell>
          <cell r="Y126">
            <v>43538</v>
          </cell>
          <cell r="Z126">
            <v>2019</v>
          </cell>
        </row>
        <row r="127">
          <cell r="C127" t="str">
            <v>TOR-BRI-112-00213</v>
          </cell>
          <cell r="E127" t="str">
            <v>City Fried Chicken</v>
          </cell>
          <cell r="F127" t="str">
            <v>Baser</v>
          </cell>
          <cell r="G127" t="str">
            <v>Ahmad</v>
          </cell>
          <cell r="H127">
            <v>4166451000</v>
          </cell>
          <cell r="I127" t="str">
            <v>eat@cityfriedchicken.ca</v>
          </cell>
          <cell r="J127" t="str">
            <v>990 Danforth Ave</v>
          </cell>
          <cell r="M127" t="str">
            <v xml:space="preserve">Toronto </v>
          </cell>
          <cell r="N127" t="str">
            <v>M4J1L9</v>
          </cell>
          <cell r="O127" t="str">
            <v>990 Danforth Ave</v>
          </cell>
          <cell r="R127" t="str">
            <v>990 Danforth Ave</v>
          </cell>
          <cell r="U127" t="str">
            <v xml:space="preserve">Toronto </v>
          </cell>
          <cell r="V127" t="str">
            <v>M4J1L9</v>
          </cell>
          <cell r="W127">
            <v>43395</v>
          </cell>
          <cell r="X127">
            <v>43395</v>
          </cell>
          <cell r="Y127">
            <v>43538</v>
          </cell>
          <cell r="Z127">
            <v>2019</v>
          </cell>
        </row>
        <row r="128">
          <cell r="C128" t="str">
            <v>TOR-BRI-108-00852</v>
          </cell>
          <cell r="E128" t="str">
            <v>Fast Fresh Foods</v>
          </cell>
          <cell r="F128" t="str">
            <v>Ben</v>
          </cell>
          <cell r="G128" t="str">
            <v>Geddes</v>
          </cell>
          <cell r="H128">
            <v>4168904176</v>
          </cell>
          <cell r="I128" t="str">
            <v>bg@fastfreshfoods.ca</v>
          </cell>
          <cell r="J128" t="str">
            <v>199 Bay St</v>
          </cell>
          <cell r="K128" t="str">
            <v>Unit C116</v>
          </cell>
          <cell r="M128" t="str">
            <v xml:space="preserve">Toronto </v>
          </cell>
          <cell r="N128" t="str">
            <v>M5L1E2</v>
          </cell>
          <cell r="O128" t="str">
            <v>199 Bay St</v>
          </cell>
          <cell r="R128" t="str">
            <v>199 Bay St</v>
          </cell>
          <cell r="S128" t="str">
            <v>Unit C116</v>
          </cell>
          <cell r="U128" t="str">
            <v xml:space="preserve">Toronto </v>
          </cell>
          <cell r="V128" t="str">
            <v>M5L1E2</v>
          </cell>
          <cell r="W128">
            <v>43530</v>
          </cell>
          <cell r="X128">
            <v>43530</v>
          </cell>
          <cell r="Y128">
            <v>43539</v>
          </cell>
          <cell r="Z128">
            <v>2019</v>
          </cell>
        </row>
        <row r="129">
          <cell r="C129" t="str">
            <v>TOR-BRI-112-00294</v>
          </cell>
          <cell r="E129" t="str">
            <v>Encore Catering</v>
          </cell>
          <cell r="F129" t="str">
            <v>Ryan</v>
          </cell>
          <cell r="G129" t="str">
            <v>Silber</v>
          </cell>
          <cell r="H129">
            <v>4166614460</v>
          </cell>
          <cell r="I129" t="str">
            <v>ryan@encorecatering.com</v>
          </cell>
          <cell r="J129" t="str">
            <v>5000 Dufferin St</v>
          </cell>
          <cell r="K129" t="str">
            <v>Unit P</v>
          </cell>
          <cell r="M129" t="str">
            <v xml:space="preserve">Toronto </v>
          </cell>
          <cell r="N129" t="str">
            <v>M3H5T5</v>
          </cell>
          <cell r="O129" t="str">
            <v>5000 Dufferin St</v>
          </cell>
          <cell r="R129" t="str">
            <v>5000 Dufferin St</v>
          </cell>
          <cell r="S129" t="str">
            <v>Unit P</v>
          </cell>
          <cell r="U129" t="str">
            <v xml:space="preserve">Toronto </v>
          </cell>
          <cell r="V129" t="str">
            <v>M3H5T5</v>
          </cell>
          <cell r="W129">
            <v>43431</v>
          </cell>
          <cell r="X129">
            <v>43431</v>
          </cell>
          <cell r="Y129">
            <v>43539</v>
          </cell>
          <cell r="Z129">
            <v>2019</v>
          </cell>
        </row>
        <row r="130">
          <cell r="C130" t="str">
            <v>TOR-BRI-150-00023</v>
          </cell>
          <cell r="E130" t="str">
            <v>Smilin' Jacks Bar &amp; Grill</v>
          </cell>
          <cell r="F130" t="str">
            <v>Rajni</v>
          </cell>
          <cell r="G130" t="str">
            <v>Ramachandra</v>
          </cell>
          <cell r="H130">
            <v>4164390100</v>
          </cell>
          <cell r="I130" t="str">
            <v>vinothan27@yahoo.ca</v>
          </cell>
          <cell r="J130" t="str">
            <v>3482 Lawrence Ave E</v>
          </cell>
          <cell r="M130" t="str">
            <v xml:space="preserve">Toronto </v>
          </cell>
          <cell r="N130" t="str">
            <v>M1H3E5</v>
          </cell>
          <cell r="O130" t="str">
            <v>3482 Lawrence Ave E</v>
          </cell>
          <cell r="R130" t="str">
            <v>3482 Lawrence Ave E</v>
          </cell>
          <cell r="U130" t="str">
            <v xml:space="preserve">Toronto </v>
          </cell>
          <cell r="V130" t="str">
            <v>M1H3E5</v>
          </cell>
          <cell r="W130">
            <v>43535</v>
          </cell>
          <cell r="X130">
            <v>43535</v>
          </cell>
          <cell r="Y130">
            <v>43539</v>
          </cell>
          <cell r="Z130">
            <v>2019</v>
          </cell>
        </row>
        <row r="131">
          <cell r="C131" t="str">
            <v>TOR-BRI-112-00315</v>
          </cell>
          <cell r="E131" t="str">
            <v>Yonge Street Warehouse</v>
          </cell>
          <cell r="F131" t="str">
            <v>Aaron</v>
          </cell>
          <cell r="G131" t="str">
            <v>Alleyne</v>
          </cell>
          <cell r="H131">
            <v>4169395343</v>
          </cell>
          <cell r="I131" t="str">
            <v>aaron.torontowarehouse@gmail.com</v>
          </cell>
          <cell r="J131" t="str">
            <v>336 Yonge St</v>
          </cell>
          <cell r="M131" t="str">
            <v xml:space="preserve">Toronto </v>
          </cell>
          <cell r="N131" t="str">
            <v>M5B1R8</v>
          </cell>
          <cell r="O131" t="str">
            <v>336 Yonge St</v>
          </cell>
          <cell r="R131" t="str">
            <v>336 Yonge St</v>
          </cell>
          <cell r="U131" t="str">
            <v xml:space="preserve">Toronto </v>
          </cell>
          <cell r="V131" t="str">
            <v>M5B1R8</v>
          </cell>
          <cell r="W131">
            <v>43539</v>
          </cell>
          <cell r="X131">
            <v>43441</v>
          </cell>
          <cell r="Y131">
            <v>43539</v>
          </cell>
          <cell r="Z131">
            <v>2019</v>
          </cell>
        </row>
        <row r="132">
          <cell r="C132" t="str">
            <v>TOR-BRI-104-01297</v>
          </cell>
          <cell r="E132" t="str">
            <v>Brownsline Donuts</v>
          </cell>
          <cell r="F132" t="str">
            <v>Bob</v>
          </cell>
          <cell r="G132" t="str">
            <v>Singh</v>
          </cell>
          <cell r="H132">
            <v>6477663994</v>
          </cell>
          <cell r="I132" t="str">
            <v>bmalhotra1960@gmail.com</v>
          </cell>
          <cell r="J132" t="str">
            <v>744 Browns Line</v>
          </cell>
          <cell r="M132" t="str">
            <v xml:space="preserve">Toronto </v>
          </cell>
          <cell r="N132" t="str">
            <v>M8W3W1</v>
          </cell>
          <cell r="O132" t="str">
            <v>744 Browns Line</v>
          </cell>
          <cell r="R132" t="str">
            <v>744 Browns Line</v>
          </cell>
          <cell r="U132" t="str">
            <v xml:space="preserve">Toronto </v>
          </cell>
          <cell r="V132" t="str">
            <v>M8W3W1</v>
          </cell>
          <cell r="W132">
            <v>43538</v>
          </cell>
          <cell r="X132">
            <v>43538</v>
          </cell>
          <cell r="Y132">
            <v>43539</v>
          </cell>
          <cell r="Z132">
            <v>2019</v>
          </cell>
        </row>
        <row r="133">
          <cell r="C133" t="str">
            <v>TOR-BRI-100-00087</v>
          </cell>
          <cell r="E133" t="str">
            <v>Subway</v>
          </cell>
          <cell r="F133" t="str">
            <v>Rakesh</v>
          </cell>
          <cell r="G133" t="str">
            <v>Patel</v>
          </cell>
          <cell r="H133">
            <v>4169301002</v>
          </cell>
          <cell r="I133" t="str">
            <v>rekta20@yahoo.com</v>
          </cell>
          <cell r="J133" t="str">
            <v>51A Winchester St</v>
          </cell>
          <cell r="M133" t="str">
            <v xml:space="preserve">Toronto </v>
          </cell>
          <cell r="N133" t="str">
            <v>M4X1P3</v>
          </cell>
          <cell r="O133" t="str">
            <v>51A Winchester St</v>
          </cell>
          <cell r="R133" t="str">
            <v>51A Winchester St</v>
          </cell>
          <cell r="U133" t="str">
            <v xml:space="preserve">Toronto </v>
          </cell>
          <cell r="V133" t="str">
            <v>M4X1P3</v>
          </cell>
          <cell r="W133">
            <v>43529</v>
          </cell>
          <cell r="X133">
            <v>43529</v>
          </cell>
          <cell r="Y133">
            <v>43539</v>
          </cell>
          <cell r="Z133">
            <v>2019</v>
          </cell>
        </row>
        <row r="134">
          <cell r="C134" t="str">
            <v>TOR-BRI-112-00434</v>
          </cell>
          <cell r="E134" t="str">
            <v>Ferraro Restaurant</v>
          </cell>
          <cell r="F134" t="str">
            <v>Joe</v>
          </cell>
          <cell r="G134" t="str">
            <v>Ferraro</v>
          </cell>
          <cell r="H134">
            <v>4164887729</v>
          </cell>
          <cell r="I134" t="str">
            <v>info@ferraro502.com</v>
          </cell>
          <cell r="J134" t="str">
            <v>502 Eglinton Ave W</v>
          </cell>
          <cell r="M134" t="str">
            <v xml:space="preserve">Toronto </v>
          </cell>
          <cell r="N134" t="str">
            <v>M5N1A5</v>
          </cell>
          <cell r="O134" t="str">
            <v>502 Eglinton Ave W</v>
          </cell>
          <cell r="R134" t="str">
            <v>502 Eglinton Ave W</v>
          </cell>
          <cell r="U134" t="str">
            <v xml:space="preserve">Toronto </v>
          </cell>
          <cell r="V134" t="str">
            <v>M5N1A5</v>
          </cell>
          <cell r="W134">
            <v>43535</v>
          </cell>
          <cell r="X134">
            <v>43535</v>
          </cell>
          <cell r="Y134">
            <v>43542</v>
          </cell>
          <cell r="Z134">
            <v>2019</v>
          </cell>
        </row>
        <row r="135">
          <cell r="C135" t="str">
            <v>TOR-BRI-108-00824</v>
          </cell>
          <cell r="E135" t="str">
            <v>Little India Restaurant</v>
          </cell>
          <cell r="F135" t="str">
            <v>Sri</v>
          </cell>
          <cell r="G135" t="str">
            <v>Selvarasa</v>
          </cell>
          <cell r="H135">
            <v>4168889581</v>
          </cell>
          <cell r="I135" t="str">
            <v>srim365@gmail.com</v>
          </cell>
          <cell r="J135" t="str">
            <v>255 Queen St W</v>
          </cell>
          <cell r="M135" t="str">
            <v xml:space="preserve">Toronto </v>
          </cell>
          <cell r="N135" t="str">
            <v>M5V1Z4</v>
          </cell>
          <cell r="O135" t="str">
            <v>255 Queen St W</v>
          </cell>
          <cell r="R135" t="str">
            <v>255 Queen St W</v>
          </cell>
          <cell r="U135" t="str">
            <v xml:space="preserve">Toronto </v>
          </cell>
          <cell r="V135" t="str">
            <v>M5V1Z4</v>
          </cell>
          <cell r="W135">
            <v>43518</v>
          </cell>
          <cell r="X135">
            <v>43518</v>
          </cell>
          <cell r="Y135">
            <v>43542</v>
          </cell>
          <cell r="Z135">
            <v>2019</v>
          </cell>
        </row>
        <row r="136">
          <cell r="C136" t="str">
            <v>TOR-BRI-104-01019</v>
          </cell>
          <cell r="E136" t="str">
            <v>Eggsmart</v>
          </cell>
          <cell r="F136" t="str">
            <v>Ling</v>
          </cell>
          <cell r="G136" t="str">
            <v>Hu</v>
          </cell>
          <cell r="H136">
            <v>6477485584</v>
          </cell>
          <cell r="I136" t="str">
            <v>ourcleverlink@gmail.com</v>
          </cell>
          <cell r="J136" t="str">
            <v>4695 Yonge St</v>
          </cell>
          <cell r="M136" t="str">
            <v xml:space="preserve">Toronto </v>
          </cell>
          <cell r="N136" t="str">
            <v>M2N5M3</v>
          </cell>
          <cell r="O136" t="str">
            <v>4695 Yonge St</v>
          </cell>
          <cell r="R136" t="str">
            <v>4695 Yonge St</v>
          </cell>
          <cell r="U136" t="str">
            <v xml:space="preserve">Toronto </v>
          </cell>
          <cell r="V136" t="str">
            <v>M2N5M3</v>
          </cell>
          <cell r="W136">
            <v>43542</v>
          </cell>
          <cell r="X136">
            <v>43467</v>
          </cell>
          <cell r="Y136">
            <v>43542</v>
          </cell>
          <cell r="Z136">
            <v>2019</v>
          </cell>
        </row>
        <row r="137">
          <cell r="C137" t="str">
            <v>TOR-BRI-112-00441</v>
          </cell>
          <cell r="E137" t="str">
            <v>Sunlong Natural Market</v>
          </cell>
          <cell r="F137" t="str">
            <v>John</v>
          </cell>
          <cell r="G137" t="str">
            <v>Zhenqiu</v>
          </cell>
          <cell r="H137">
            <v>6479918999</v>
          </cell>
          <cell r="I137" t="str">
            <v>Zhenqiu2013@gmail.com</v>
          </cell>
          <cell r="J137" t="str">
            <v>1895 Eglinton Ave W</v>
          </cell>
          <cell r="M137" t="str">
            <v xml:space="preserve">Toronto </v>
          </cell>
          <cell r="N137" t="str">
            <v>M6E2J5</v>
          </cell>
          <cell r="O137" t="str">
            <v>1895 Eglinton Ave W</v>
          </cell>
          <cell r="R137" t="str">
            <v>1895 Eglinton Ave W</v>
          </cell>
          <cell r="U137" t="str">
            <v xml:space="preserve">Toronto </v>
          </cell>
          <cell r="V137" t="str">
            <v>M6E2J5</v>
          </cell>
          <cell r="W137">
            <v>43537</v>
          </cell>
          <cell r="X137">
            <v>43537</v>
          </cell>
          <cell r="Y137">
            <v>43542</v>
          </cell>
          <cell r="Z137">
            <v>2019</v>
          </cell>
        </row>
        <row r="138">
          <cell r="C138" t="str">
            <v>TOR-BRI-104-01295</v>
          </cell>
          <cell r="E138" t="str">
            <v>Murray's Variety</v>
          </cell>
          <cell r="F138" t="str">
            <v>Thomas</v>
          </cell>
          <cell r="G138" t="str">
            <v>Song</v>
          </cell>
          <cell r="H138">
            <v>6477097782</v>
          </cell>
          <cell r="I138" t="str">
            <v>slowmothom@gmail.com</v>
          </cell>
          <cell r="J138" t="str">
            <v>724 Browns Line</v>
          </cell>
          <cell r="M138" t="str">
            <v xml:space="preserve">Toronto </v>
          </cell>
          <cell r="N138" t="str">
            <v>M8W3W1</v>
          </cell>
          <cell r="O138" t="str">
            <v>724 Browns Line</v>
          </cell>
          <cell r="R138" t="str">
            <v>724 Browns Line</v>
          </cell>
          <cell r="U138" t="str">
            <v xml:space="preserve">Toronto </v>
          </cell>
          <cell r="V138" t="str">
            <v>M8W3W1</v>
          </cell>
          <cell r="W138">
            <v>43538</v>
          </cell>
          <cell r="X138">
            <v>43538</v>
          </cell>
          <cell r="Y138">
            <v>43542</v>
          </cell>
          <cell r="Z138">
            <v>2019</v>
          </cell>
        </row>
        <row r="139">
          <cell r="C139" t="str">
            <v>TOR-BRI-108-00850</v>
          </cell>
          <cell r="E139" t="str">
            <v>Via Napoli</v>
          </cell>
          <cell r="F139" t="str">
            <v>Onofrio</v>
          </cell>
          <cell r="G139" t="str">
            <v>Monte</v>
          </cell>
          <cell r="H139">
            <v>6477090259</v>
          </cell>
          <cell r="I139" t="str">
            <v>onofriomonti@gmail.com</v>
          </cell>
          <cell r="J139" t="str">
            <v>4923 Dundas St W</v>
          </cell>
          <cell r="M139" t="str">
            <v xml:space="preserve">Toronto </v>
          </cell>
          <cell r="N139" t="str">
            <v>M9A1B6</v>
          </cell>
          <cell r="O139" t="str">
            <v>4923 Dundas St W</v>
          </cell>
          <cell r="R139" t="str">
            <v>4923 Dundas St W</v>
          </cell>
          <cell r="U139" t="str">
            <v xml:space="preserve">Toronto </v>
          </cell>
          <cell r="V139" t="str">
            <v>M9A1B6</v>
          </cell>
          <cell r="W139">
            <v>43529</v>
          </cell>
          <cell r="X139">
            <v>43529</v>
          </cell>
          <cell r="Y139">
            <v>43542</v>
          </cell>
          <cell r="Z139">
            <v>2019</v>
          </cell>
        </row>
        <row r="140">
          <cell r="C140" t="str">
            <v>TOR-BRI-108-00851</v>
          </cell>
          <cell r="E140" t="str">
            <v>Ali Baba's</v>
          </cell>
          <cell r="F140" t="str">
            <v>Nadim</v>
          </cell>
          <cell r="G140" t="str">
            <v>Chowdhury</v>
          </cell>
          <cell r="H140">
            <v>6478898845</v>
          </cell>
          <cell r="I140" t="str">
            <v>nadim.c@gmail.com</v>
          </cell>
          <cell r="J140" t="str">
            <v>3300 Bloor St W</v>
          </cell>
          <cell r="K140" t="str">
            <v>Unit FC3</v>
          </cell>
          <cell r="M140" t="str">
            <v xml:space="preserve">Toronto </v>
          </cell>
          <cell r="N140" t="str">
            <v>M8X2W8</v>
          </cell>
          <cell r="O140" t="str">
            <v>3300 Bloor St W</v>
          </cell>
          <cell r="R140" t="str">
            <v>3300 Bloor St W</v>
          </cell>
          <cell r="S140" t="str">
            <v>Unit FC3</v>
          </cell>
          <cell r="U140" t="str">
            <v xml:space="preserve">Toronto </v>
          </cell>
          <cell r="V140" t="str">
            <v>M8X2W8</v>
          </cell>
          <cell r="W140">
            <v>43542</v>
          </cell>
          <cell r="X140">
            <v>43529</v>
          </cell>
          <cell r="Y140">
            <v>43542</v>
          </cell>
          <cell r="Z140">
            <v>2019</v>
          </cell>
        </row>
        <row r="141">
          <cell r="C141" t="str">
            <v>TOR-BRI-108-00860</v>
          </cell>
          <cell r="E141" t="str">
            <v>Mucho Burrito Fresh Mexican Grill</v>
          </cell>
          <cell r="F141" t="str">
            <v>Ellie</v>
          </cell>
          <cell r="G141" t="str">
            <v>Kiaei</v>
          </cell>
          <cell r="H141">
            <v>4162140013</v>
          </cell>
          <cell r="I141" t="str">
            <v>elnaz.kiaei@gmail.com</v>
          </cell>
          <cell r="J141" t="str">
            <v>181 Bay St</v>
          </cell>
          <cell r="K141" t="str">
            <v>Unit C170</v>
          </cell>
          <cell r="M141" t="str">
            <v xml:space="preserve">Toronto </v>
          </cell>
          <cell r="N141" t="str">
            <v>M5J2V1</v>
          </cell>
          <cell r="O141" t="str">
            <v>181 Bay St</v>
          </cell>
          <cell r="R141" t="str">
            <v>181 Bay St</v>
          </cell>
          <cell r="S141" t="str">
            <v>Unit C170</v>
          </cell>
          <cell r="U141" t="str">
            <v xml:space="preserve">Toronto </v>
          </cell>
          <cell r="V141" t="str">
            <v>M5J2V1</v>
          </cell>
          <cell r="W141">
            <v>43531</v>
          </cell>
          <cell r="X141">
            <v>43531</v>
          </cell>
          <cell r="Y141">
            <v>43542</v>
          </cell>
          <cell r="Z141">
            <v>2019</v>
          </cell>
        </row>
        <row r="142">
          <cell r="C142" t="str">
            <v>TOR-BRI-108-00875</v>
          </cell>
          <cell r="E142" t="str">
            <v>Aroma Espresso Bar</v>
          </cell>
          <cell r="F142" t="str">
            <v>Sinisa</v>
          </cell>
          <cell r="G142" t="str">
            <v>Spanovic</v>
          </cell>
          <cell r="H142">
            <v>4166032727</v>
          </cell>
          <cell r="I142" t="str">
            <v>sinisa@aroma.ca</v>
          </cell>
          <cell r="J142" t="str">
            <v>535 Queen St W</v>
          </cell>
          <cell r="M142" t="str">
            <v xml:space="preserve">Toronto </v>
          </cell>
          <cell r="N142" t="str">
            <v>M5V2B4</v>
          </cell>
          <cell r="O142" t="str">
            <v>535 Queen St W</v>
          </cell>
          <cell r="R142" t="str">
            <v>535 Queen St W</v>
          </cell>
          <cell r="U142" t="str">
            <v xml:space="preserve">Toronto </v>
          </cell>
          <cell r="V142" t="str">
            <v>M5V2B4</v>
          </cell>
          <cell r="W142">
            <v>43536</v>
          </cell>
          <cell r="X142">
            <v>43536</v>
          </cell>
          <cell r="Y142">
            <v>43543</v>
          </cell>
          <cell r="Z142">
            <v>2019</v>
          </cell>
        </row>
        <row r="143">
          <cell r="C143" t="str">
            <v>TOR-BRI-108-00892</v>
          </cell>
          <cell r="E143" t="str">
            <v>Salad King</v>
          </cell>
          <cell r="F143" t="str">
            <v>Alan</v>
          </cell>
          <cell r="G143" t="str">
            <v>Liu</v>
          </cell>
          <cell r="H143">
            <v>4165930333</v>
          </cell>
          <cell r="I143" t="str">
            <v>alan@saladking.com</v>
          </cell>
          <cell r="J143" t="str">
            <v>340 Yonge St</v>
          </cell>
          <cell r="K143" t="str">
            <v>Floor 2</v>
          </cell>
          <cell r="M143" t="str">
            <v xml:space="preserve">Toronto </v>
          </cell>
          <cell r="N143" t="str">
            <v>M5B1R8</v>
          </cell>
          <cell r="O143" t="str">
            <v>340 Yonge St</v>
          </cell>
          <cell r="R143" t="str">
            <v>340 Yonge St</v>
          </cell>
          <cell r="S143" t="str">
            <v>Floor 2</v>
          </cell>
          <cell r="U143" t="str">
            <v xml:space="preserve">Toronto </v>
          </cell>
          <cell r="V143" t="str">
            <v>M5B1R8</v>
          </cell>
          <cell r="W143">
            <v>43535</v>
          </cell>
          <cell r="X143">
            <v>43535</v>
          </cell>
          <cell r="Y143">
            <v>43543</v>
          </cell>
          <cell r="Z143">
            <v>2019</v>
          </cell>
        </row>
        <row r="144">
          <cell r="C144" t="str">
            <v>TOR-BRI-70-00092</v>
          </cell>
          <cell r="E144" t="str">
            <v>Burger's Priest</v>
          </cell>
          <cell r="F144" t="str">
            <v>Lucas</v>
          </cell>
          <cell r="G144" t="str">
            <v>Pereira</v>
          </cell>
          <cell r="H144">
            <v>6479673025</v>
          </cell>
          <cell r="I144" t="str">
            <v>bloor@theburgerspriest.com</v>
          </cell>
          <cell r="J144" t="str">
            <v>406 Bloor St W</v>
          </cell>
          <cell r="M144" t="str">
            <v xml:space="preserve">Toronto </v>
          </cell>
          <cell r="N144" t="str">
            <v>M5S1X5</v>
          </cell>
          <cell r="O144" t="str">
            <v>406 Bloor St W</v>
          </cell>
          <cell r="R144" t="str">
            <v>406 Bloor St W</v>
          </cell>
          <cell r="U144" t="str">
            <v xml:space="preserve">Toronto </v>
          </cell>
          <cell r="V144" t="str">
            <v>M5S1X5</v>
          </cell>
          <cell r="W144">
            <v>43543</v>
          </cell>
          <cell r="X144">
            <v>43543</v>
          </cell>
          <cell r="Y144">
            <v>43543</v>
          </cell>
          <cell r="Z144">
            <v>2019</v>
          </cell>
        </row>
        <row r="145">
          <cell r="C145" t="str">
            <v>TOR-BRI-108-00873</v>
          </cell>
          <cell r="E145" t="str">
            <v>416 Snack Bar</v>
          </cell>
          <cell r="F145" t="str">
            <v>Dave</v>
          </cell>
          <cell r="G145" t="str">
            <v>Stuart</v>
          </cell>
          <cell r="H145">
            <v>4164513241</v>
          </cell>
          <cell r="I145" t="str">
            <v>dave@416snackbar.com</v>
          </cell>
          <cell r="J145" t="str">
            <v>181 Bathurst St</v>
          </cell>
          <cell r="M145" t="str">
            <v xml:space="preserve">Toronto </v>
          </cell>
          <cell r="N145" t="str">
            <v>M5T2R7</v>
          </cell>
          <cell r="O145" t="str">
            <v>181 Bathurst St</v>
          </cell>
          <cell r="R145" t="str">
            <v>181 Bathurst St</v>
          </cell>
          <cell r="U145" t="str">
            <v xml:space="preserve">Toronto </v>
          </cell>
          <cell r="V145" t="str">
            <v>M5T2R7</v>
          </cell>
          <cell r="W145">
            <v>43536</v>
          </cell>
          <cell r="X145">
            <v>43536</v>
          </cell>
          <cell r="Y145">
            <v>43543</v>
          </cell>
          <cell r="Z145">
            <v>2019</v>
          </cell>
        </row>
        <row r="146">
          <cell r="C146" t="str">
            <v>TOR-BRI-104-01290</v>
          </cell>
          <cell r="E146" t="str">
            <v>CakeStar</v>
          </cell>
          <cell r="F146" t="str">
            <v>Monica</v>
          </cell>
          <cell r="G146" t="str">
            <v>Chiara</v>
          </cell>
          <cell r="H146">
            <v>4162599053</v>
          </cell>
          <cell r="I146" t="str">
            <v>info@cakestar.ca</v>
          </cell>
          <cell r="J146" t="str">
            <v>3431 Lake Shore Blvd W</v>
          </cell>
          <cell r="M146" t="str">
            <v xml:space="preserve">Toronto </v>
          </cell>
          <cell r="N146" t="str">
            <v>M8W1N2</v>
          </cell>
          <cell r="O146" t="str">
            <v>3431 Lake Shore Blvd W</v>
          </cell>
          <cell r="R146" t="str">
            <v>3431 Lake Shore Blvd W</v>
          </cell>
          <cell r="U146" t="str">
            <v xml:space="preserve">Toronto </v>
          </cell>
          <cell r="V146" t="str">
            <v>M8W1N2</v>
          </cell>
          <cell r="W146">
            <v>43537</v>
          </cell>
          <cell r="X146">
            <v>43537</v>
          </cell>
          <cell r="Y146">
            <v>43543</v>
          </cell>
          <cell r="Z146">
            <v>2019</v>
          </cell>
        </row>
        <row r="147">
          <cell r="C147" t="str">
            <v>TOR-BRI-112-00440</v>
          </cell>
          <cell r="E147" t="str">
            <v>Pazza Pazza</v>
          </cell>
          <cell r="F147" t="str">
            <v>Frank</v>
          </cell>
          <cell r="G147" t="str">
            <v>Panza</v>
          </cell>
          <cell r="H147">
            <v>4168793822</v>
          </cell>
          <cell r="I147" t="str">
            <v>1007pazza@gmail.com</v>
          </cell>
          <cell r="J147" t="str">
            <v>1007 Eglinton Ave W</v>
          </cell>
          <cell r="M147" t="str">
            <v xml:space="preserve">Toronto </v>
          </cell>
          <cell r="N147" t="str">
            <v>M6C2C7</v>
          </cell>
          <cell r="O147" t="str">
            <v>1007 Eglinton Ave W</v>
          </cell>
          <cell r="R147" t="str">
            <v>1007 Eglinton Ave W</v>
          </cell>
          <cell r="U147" t="str">
            <v xml:space="preserve">Toronto </v>
          </cell>
          <cell r="V147" t="str">
            <v>M6C2C7</v>
          </cell>
          <cell r="W147">
            <v>43537</v>
          </cell>
          <cell r="X147">
            <v>43537</v>
          </cell>
          <cell r="Y147">
            <v>43543</v>
          </cell>
          <cell r="Z147">
            <v>2019</v>
          </cell>
        </row>
        <row r="148">
          <cell r="C148" t="str">
            <v>TOR-BRI-104-01293</v>
          </cell>
          <cell r="E148" t="str">
            <v>Morocco House</v>
          </cell>
          <cell r="F148" t="str">
            <v>Brahim</v>
          </cell>
          <cell r="G148" t="str">
            <v>Ihsane</v>
          </cell>
          <cell r="H148">
            <v>6478341966</v>
          </cell>
          <cell r="I148" t="str">
            <v>moroccohouse2017@gmail.com</v>
          </cell>
          <cell r="J148" t="str">
            <v>876 Browns Line</v>
          </cell>
          <cell r="M148" t="str">
            <v xml:space="preserve">Toronto </v>
          </cell>
          <cell r="N148" t="str">
            <v>M8W3W2</v>
          </cell>
          <cell r="O148" t="str">
            <v>876 Browns Line</v>
          </cell>
          <cell r="R148" t="str">
            <v>876 Browns Line</v>
          </cell>
          <cell r="U148" t="str">
            <v xml:space="preserve">Toronto </v>
          </cell>
          <cell r="V148" t="str">
            <v>M8W3W2</v>
          </cell>
          <cell r="W148">
            <v>43543</v>
          </cell>
          <cell r="X148">
            <v>43538</v>
          </cell>
          <cell r="Y148">
            <v>43543</v>
          </cell>
          <cell r="Z148">
            <v>2019</v>
          </cell>
        </row>
        <row r="149">
          <cell r="C149" t="str">
            <v>TOR-BRI-100-00091</v>
          </cell>
          <cell r="E149" t="str">
            <v>Becker's Convenience</v>
          </cell>
          <cell r="F149" t="str">
            <v>Eunhee</v>
          </cell>
          <cell r="G149" t="str">
            <v>Shim</v>
          </cell>
          <cell r="H149">
            <v>6472347448</v>
          </cell>
          <cell r="I149" t="str">
            <v>heaven52766@gmail.com</v>
          </cell>
          <cell r="J149" t="str">
            <v>213 Wellesley St E</v>
          </cell>
          <cell r="M149" t="str">
            <v xml:space="preserve">Toronto </v>
          </cell>
          <cell r="N149" t="str">
            <v>M4X1G1</v>
          </cell>
          <cell r="O149" t="str">
            <v>213 Wellesley St E</v>
          </cell>
          <cell r="R149" t="str">
            <v>213 Wellesley St E</v>
          </cell>
          <cell r="U149" t="str">
            <v xml:space="preserve">Toronto </v>
          </cell>
          <cell r="V149" t="str">
            <v>M4X1G1</v>
          </cell>
          <cell r="W149">
            <v>43538</v>
          </cell>
          <cell r="X149">
            <v>43538</v>
          </cell>
          <cell r="Y149">
            <v>43543</v>
          </cell>
          <cell r="Z149">
            <v>2019</v>
          </cell>
        </row>
        <row r="150">
          <cell r="C150" t="str">
            <v>TOR-BRI-108-00846</v>
          </cell>
          <cell r="E150" t="str">
            <v>Michel's Bakery Cafe</v>
          </cell>
          <cell r="F150" t="str">
            <v>Pearly</v>
          </cell>
          <cell r="G150" t="str">
            <v>Laolao</v>
          </cell>
          <cell r="H150">
            <v>4168290639</v>
          </cell>
          <cell r="I150" t="str">
            <v>michelscommercecourt@gmail.com</v>
          </cell>
          <cell r="J150" t="str">
            <v>199 Bay St</v>
          </cell>
          <cell r="K150" t="str">
            <v>Unit CC136</v>
          </cell>
          <cell r="M150" t="str">
            <v xml:space="preserve">Toronto </v>
          </cell>
          <cell r="N150" t="str">
            <v>M5L1E2</v>
          </cell>
          <cell r="O150" t="str">
            <v>199 Bay St</v>
          </cell>
          <cell r="R150" t="str">
            <v>199 Bay St</v>
          </cell>
          <cell r="S150" t="str">
            <v>Unit CC136</v>
          </cell>
          <cell r="U150" t="str">
            <v xml:space="preserve">Toronto </v>
          </cell>
          <cell r="V150" t="str">
            <v>M5L1E2</v>
          </cell>
          <cell r="W150">
            <v>43525</v>
          </cell>
          <cell r="X150">
            <v>43525</v>
          </cell>
          <cell r="Y150">
            <v>43543</v>
          </cell>
          <cell r="Z150">
            <v>2019</v>
          </cell>
        </row>
        <row r="151">
          <cell r="C151" t="str">
            <v>TOR-BRI-108-00880</v>
          </cell>
          <cell r="E151" t="str">
            <v>Laylow Brewery</v>
          </cell>
          <cell r="F151" t="str">
            <v>Colin</v>
          </cell>
          <cell r="G151" t="str">
            <v>Weadick</v>
          </cell>
          <cell r="H151">
            <v>7058682813</v>
          </cell>
          <cell r="I151" t="str">
            <v>info@laylow.beer</v>
          </cell>
          <cell r="J151" t="str">
            <v>1144 College St</v>
          </cell>
          <cell r="M151" t="str">
            <v xml:space="preserve">Toronto </v>
          </cell>
          <cell r="N151" t="str">
            <v>M6H1B6</v>
          </cell>
          <cell r="O151" t="str">
            <v>1144 College St</v>
          </cell>
          <cell r="R151" t="str">
            <v>1144 College St</v>
          </cell>
          <cell r="U151" t="str">
            <v xml:space="preserve">Toronto </v>
          </cell>
          <cell r="V151" t="str">
            <v>M6H1B6</v>
          </cell>
          <cell r="W151">
            <v>43538</v>
          </cell>
          <cell r="X151">
            <v>43538</v>
          </cell>
          <cell r="Y151">
            <v>43543</v>
          </cell>
          <cell r="Z151">
            <v>2019</v>
          </cell>
        </row>
        <row r="152">
          <cell r="C152" t="str">
            <v>TOR-BRI-108-00894</v>
          </cell>
          <cell r="E152" t="str">
            <v>The Gabardine</v>
          </cell>
          <cell r="F152" t="str">
            <v>Graham</v>
          </cell>
          <cell r="G152" t="str">
            <v>Pratt</v>
          </cell>
          <cell r="H152">
            <v>6476693037</v>
          </cell>
          <cell r="I152" t="str">
            <v>chefgrahampratt@gmail.com</v>
          </cell>
          <cell r="J152" t="str">
            <v>372 Bay St</v>
          </cell>
          <cell r="K152" t="str">
            <v>Unit 101</v>
          </cell>
          <cell r="M152" t="str">
            <v xml:space="preserve">Toronto </v>
          </cell>
          <cell r="N152" t="str">
            <v>M5H1Z5</v>
          </cell>
          <cell r="O152" t="str">
            <v>372 Bay St</v>
          </cell>
          <cell r="R152" t="str">
            <v>372 Bay St</v>
          </cell>
          <cell r="S152" t="str">
            <v>Unit 101</v>
          </cell>
          <cell r="U152" t="str">
            <v xml:space="preserve">Toronto </v>
          </cell>
          <cell r="V152" t="str">
            <v>M5H1Z5</v>
          </cell>
          <cell r="W152">
            <v>43539</v>
          </cell>
          <cell r="X152">
            <v>43539</v>
          </cell>
          <cell r="Y152">
            <v>43544</v>
          </cell>
          <cell r="Z152">
            <v>2019</v>
          </cell>
        </row>
        <row r="153">
          <cell r="C153" t="str">
            <v>TOR-BRI-108-00885</v>
          </cell>
          <cell r="E153" t="str">
            <v>The WORKS Gourmet Burger Bistro</v>
          </cell>
          <cell r="F153" t="str">
            <v>Shahvan</v>
          </cell>
          <cell r="G153" t="str">
            <v>Mohammad</v>
          </cell>
          <cell r="H153">
            <v>4165949675</v>
          </cell>
          <cell r="I153" t="str">
            <v>stlawrencemarket@worksburger.com</v>
          </cell>
          <cell r="J153" t="str">
            <v>60 Wellington St E</v>
          </cell>
          <cell r="M153" t="str">
            <v xml:space="preserve">Toronto </v>
          </cell>
          <cell r="N153" t="str">
            <v>M5E1C7</v>
          </cell>
          <cell r="O153" t="str">
            <v>60 Wellington St E</v>
          </cell>
          <cell r="R153" t="str">
            <v>60 Wellington St E</v>
          </cell>
          <cell r="U153" t="str">
            <v xml:space="preserve">Toronto </v>
          </cell>
          <cell r="V153" t="str">
            <v>M5E1C7</v>
          </cell>
          <cell r="W153">
            <v>43542</v>
          </cell>
          <cell r="X153">
            <v>43542</v>
          </cell>
          <cell r="Y153">
            <v>43544</v>
          </cell>
          <cell r="Z153">
            <v>2019</v>
          </cell>
        </row>
        <row r="154">
          <cell r="C154" t="str">
            <v>TOR-BRI-112-00429</v>
          </cell>
          <cell r="E154" t="str">
            <v>Harvey's</v>
          </cell>
          <cell r="F154" t="str">
            <v>Mohammad</v>
          </cell>
          <cell r="G154" t="str">
            <v>Hessabi</v>
          </cell>
          <cell r="H154">
            <v>6472841662</v>
          </cell>
          <cell r="I154" t="str">
            <v>hessabih@hotmail.com</v>
          </cell>
          <cell r="J154" t="str">
            <v>10 Dundas St E</v>
          </cell>
          <cell r="K154" t="str">
            <v>Unit 318</v>
          </cell>
          <cell r="M154" t="str">
            <v xml:space="preserve">Toronto </v>
          </cell>
          <cell r="N154" t="str">
            <v>M5B2G9</v>
          </cell>
          <cell r="O154" t="str">
            <v>10 Dundas St E</v>
          </cell>
          <cell r="R154" t="str">
            <v>10 Dundas St E</v>
          </cell>
          <cell r="S154" t="str">
            <v>Unit 318</v>
          </cell>
          <cell r="U154" t="str">
            <v xml:space="preserve">Toronto </v>
          </cell>
          <cell r="V154" t="str">
            <v>M5B2G9</v>
          </cell>
          <cell r="W154">
            <v>43531</v>
          </cell>
          <cell r="X154">
            <v>43531</v>
          </cell>
          <cell r="Y154">
            <v>43544</v>
          </cell>
          <cell r="Z154">
            <v>2019</v>
          </cell>
        </row>
        <row r="155">
          <cell r="C155" t="str">
            <v>TOR-BRI-70-00093</v>
          </cell>
          <cell r="E155" t="str">
            <v>Burger's Priest</v>
          </cell>
          <cell r="F155" t="str">
            <v>Oliver</v>
          </cell>
          <cell r="G155" t="str">
            <v>White</v>
          </cell>
          <cell r="H155">
            <v>6477488108</v>
          </cell>
          <cell r="I155" t="str">
            <v>spadina@theburgerspriest.com</v>
          </cell>
          <cell r="J155" t="str">
            <v>463 Queen St W</v>
          </cell>
          <cell r="M155" t="str">
            <v xml:space="preserve">Toronto </v>
          </cell>
          <cell r="N155" t="str">
            <v>M5V2A9</v>
          </cell>
          <cell r="O155" t="str">
            <v>463 Queen St W</v>
          </cell>
          <cell r="R155" t="str">
            <v>463 Queen St W</v>
          </cell>
          <cell r="U155" t="str">
            <v xml:space="preserve">Toronto </v>
          </cell>
          <cell r="V155" t="str">
            <v>M5V2A9</v>
          </cell>
          <cell r="W155">
            <v>43544</v>
          </cell>
          <cell r="X155">
            <v>43544</v>
          </cell>
          <cell r="Y155">
            <v>43544</v>
          </cell>
          <cell r="Z155">
            <v>2019</v>
          </cell>
        </row>
        <row r="156">
          <cell r="C156" t="str">
            <v>TOR-BRI-150-00044</v>
          </cell>
          <cell r="E156" t="str">
            <v>Indian Tandoory</v>
          </cell>
          <cell r="F156" t="str">
            <v>Para</v>
          </cell>
          <cell r="G156" t="str">
            <v>Nava</v>
          </cell>
          <cell r="H156">
            <v>4162995083</v>
          </cell>
          <cell r="I156" t="str">
            <v>paramesvarann@gmail.com</v>
          </cell>
          <cell r="J156" t="str">
            <v>31 Tapscott Rd</v>
          </cell>
          <cell r="K156" t="str">
            <v>Unit B3</v>
          </cell>
          <cell r="M156" t="str">
            <v xml:space="preserve">Toronto </v>
          </cell>
          <cell r="N156" t="str">
            <v>M1B4Y7</v>
          </cell>
          <cell r="O156" t="str">
            <v>31 Tapscott Rd</v>
          </cell>
          <cell r="R156" t="str">
            <v>31 Tapscott Rd</v>
          </cell>
          <cell r="S156" t="str">
            <v>Unit B3</v>
          </cell>
          <cell r="U156" t="str">
            <v xml:space="preserve">Toronto </v>
          </cell>
          <cell r="V156" t="str">
            <v>M1B4Y7</v>
          </cell>
          <cell r="W156">
            <v>43536</v>
          </cell>
          <cell r="X156">
            <v>43536</v>
          </cell>
          <cell r="Y156">
            <v>43544</v>
          </cell>
          <cell r="Z156">
            <v>2019</v>
          </cell>
        </row>
        <row r="157">
          <cell r="C157" t="str">
            <v>TOR-BRI-108-00897</v>
          </cell>
          <cell r="E157" t="str">
            <v>Quiznos</v>
          </cell>
          <cell r="F157" t="str">
            <v>Vijay</v>
          </cell>
          <cell r="G157" t="str">
            <v>Patel</v>
          </cell>
          <cell r="H157">
            <v>6476061900</v>
          </cell>
          <cell r="I157" t="str">
            <v>quiznosvijay@gmail.com</v>
          </cell>
          <cell r="J157" t="str">
            <v>33 Yonge St</v>
          </cell>
          <cell r="K157" t="str">
            <v>Unit 108</v>
          </cell>
          <cell r="M157" t="str">
            <v xml:space="preserve">Toronto </v>
          </cell>
          <cell r="N157" t="str">
            <v>M5E0A9</v>
          </cell>
          <cell r="O157" t="str">
            <v>33 Yonge St</v>
          </cell>
          <cell r="R157" t="str">
            <v>33 Yonge St</v>
          </cell>
          <cell r="S157" t="str">
            <v>Unit 108</v>
          </cell>
          <cell r="U157" t="str">
            <v xml:space="preserve">Toronto </v>
          </cell>
          <cell r="V157" t="str">
            <v>M5E0A9</v>
          </cell>
          <cell r="W157">
            <v>43542</v>
          </cell>
          <cell r="X157">
            <v>43542</v>
          </cell>
          <cell r="Y157">
            <v>43544</v>
          </cell>
          <cell r="Z157">
            <v>2019</v>
          </cell>
        </row>
        <row r="158">
          <cell r="C158" t="str">
            <v>TOR-BRI-108-00881</v>
          </cell>
          <cell r="E158" t="str">
            <v>Jugo Juice</v>
          </cell>
          <cell r="F158" t="str">
            <v>Duy</v>
          </cell>
          <cell r="G158" t="str">
            <v>Luat Nguyen</v>
          </cell>
          <cell r="H158">
            <v>4162149022</v>
          </cell>
          <cell r="I158" t="str">
            <v>dr.luatnguyen@gmail.com</v>
          </cell>
          <cell r="J158" t="str">
            <v>333 Bay St</v>
          </cell>
          <cell r="K158" t="str">
            <v>Unit C17</v>
          </cell>
          <cell r="M158" t="str">
            <v xml:space="preserve">Toronto </v>
          </cell>
          <cell r="N158" t="str">
            <v>M5H4G3</v>
          </cell>
          <cell r="O158" t="str">
            <v>333 Bay St</v>
          </cell>
          <cell r="R158" t="str">
            <v>333 Bay St</v>
          </cell>
          <cell r="S158" t="str">
            <v>Unit C17</v>
          </cell>
          <cell r="U158" t="str">
            <v xml:space="preserve">Toronto </v>
          </cell>
          <cell r="V158" t="str">
            <v>M5H4G3</v>
          </cell>
          <cell r="W158">
            <v>43539</v>
          </cell>
          <cell r="X158">
            <v>43539</v>
          </cell>
          <cell r="Y158">
            <v>43544</v>
          </cell>
          <cell r="Z158">
            <v>2019</v>
          </cell>
        </row>
        <row r="159">
          <cell r="C159" t="str">
            <v>TOR-BRI-150-00021</v>
          </cell>
          <cell r="E159" t="str">
            <v>Ted's Restaurant</v>
          </cell>
          <cell r="F159" t="str">
            <v>Randy</v>
          </cell>
          <cell r="G159" t="str">
            <v>Zhang</v>
          </cell>
          <cell r="H159">
            <v>4162822204</v>
          </cell>
          <cell r="I159" t="str">
            <v>chao63@yahoo.ca</v>
          </cell>
          <cell r="J159" t="str">
            <v>404 Old Kingston Rd</v>
          </cell>
          <cell r="M159" t="str">
            <v xml:space="preserve">Toronto </v>
          </cell>
          <cell r="N159" t="str">
            <v>M1C1B6</v>
          </cell>
          <cell r="O159" t="str">
            <v>404 Old Kingston Rd</v>
          </cell>
          <cell r="R159" t="str">
            <v>404 Old Kingston Rd</v>
          </cell>
          <cell r="U159" t="str">
            <v xml:space="preserve">Toronto </v>
          </cell>
          <cell r="V159" t="str">
            <v>M1C1B6</v>
          </cell>
          <cell r="W159">
            <v>43532</v>
          </cell>
          <cell r="X159">
            <v>43532</v>
          </cell>
          <cell r="Y159">
            <v>43544</v>
          </cell>
          <cell r="Z159">
            <v>2019</v>
          </cell>
        </row>
        <row r="160">
          <cell r="C160" t="str">
            <v>TOR-BRI-100-00093</v>
          </cell>
          <cell r="E160" t="str">
            <v>Marcello's Market and Deli</v>
          </cell>
          <cell r="F160" t="str">
            <v>Fahim</v>
          </cell>
          <cell r="G160" t="str">
            <v>Rahmatyan</v>
          </cell>
          <cell r="H160">
            <v>4167100710</v>
          </cell>
          <cell r="I160" t="str">
            <v>145kingstreet@marcellos.ca</v>
          </cell>
          <cell r="J160" t="str">
            <v>145 King St W</v>
          </cell>
          <cell r="M160" t="str">
            <v xml:space="preserve">Toronto </v>
          </cell>
          <cell r="N160" t="str">
            <v>M5H1J8</v>
          </cell>
          <cell r="O160" t="str">
            <v>145 King St W</v>
          </cell>
          <cell r="R160" t="str">
            <v>145 King St W</v>
          </cell>
          <cell r="U160" t="str">
            <v xml:space="preserve">Toronto </v>
          </cell>
          <cell r="V160" t="str">
            <v>M5H1J8</v>
          </cell>
          <cell r="W160">
            <v>43539</v>
          </cell>
          <cell r="X160">
            <v>43539</v>
          </cell>
          <cell r="Y160">
            <v>43544</v>
          </cell>
          <cell r="Z160">
            <v>2019</v>
          </cell>
        </row>
        <row r="161">
          <cell r="C161" t="str">
            <v>TOR-BRI-104-01291</v>
          </cell>
          <cell r="E161" t="str">
            <v>The Happy Bakers</v>
          </cell>
          <cell r="F161" t="str">
            <v>Linda</v>
          </cell>
          <cell r="G161" t="str">
            <v>Timms</v>
          </cell>
          <cell r="H161">
            <v>4167089525</v>
          </cell>
          <cell r="I161" t="str">
            <v>thehappybakers@rogers.com</v>
          </cell>
          <cell r="J161" t="str">
            <v>3469 Lake Shore Blvd W</v>
          </cell>
          <cell r="M161" t="str">
            <v xml:space="preserve">Toronto </v>
          </cell>
          <cell r="N161" t="str">
            <v>M8W1N2</v>
          </cell>
          <cell r="O161" t="str">
            <v>3469 Lake Shore Blvd W</v>
          </cell>
          <cell r="R161" t="str">
            <v>3469 Lake Shore Blvd W</v>
          </cell>
          <cell r="U161" t="str">
            <v xml:space="preserve">Toronto </v>
          </cell>
          <cell r="V161" t="str">
            <v>M8W1N2</v>
          </cell>
          <cell r="W161">
            <v>43537</v>
          </cell>
          <cell r="X161">
            <v>43537</v>
          </cell>
          <cell r="Y161">
            <v>43545</v>
          </cell>
          <cell r="Z161">
            <v>2019</v>
          </cell>
        </row>
        <row r="162">
          <cell r="C162" t="str">
            <v>TOR-BRI-150-00030</v>
          </cell>
          <cell r="E162" t="str">
            <v>Hero Certified Burgers</v>
          </cell>
          <cell r="F162" t="str">
            <v>Daniel</v>
          </cell>
          <cell r="G162" t="str">
            <v>Lau</v>
          </cell>
          <cell r="H162">
            <v>4166421395</v>
          </cell>
          <cell r="I162" t="str">
            <v>tdheroburgers@rogers.com</v>
          </cell>
          <cell r="J162" t="str">
            <v>100 Wellington St W</v>
          </cell>
          <cell r="M162" t="str">
            <v xml:space="preserve">Toronto </v>
          </cell>
          <cell r="N162" t="str">
            <v>M5K1A1</v>
          </cell>
          <cell r="O162" t="str">
            <v>100 Wellington St W</v>
          </cell>
          <cell r="R162" t="str">
            <v>100 Wellington St W</v>
          </cell>
          <cell r="U162" t="str">
            <v xml:space="preserve">Toronto </v>
          </cell>
          <cell r="V162" t="str">
            <v>M5K1A1</v>
          </cell>
          <cell r="W162">
            <v>43538</v>
          </cell>
          <cell r="X162">
            <v>43538</v>
          </cell>
          <cell r="Y162">
            <v>43545</v>
          </cell>
          <cell r="Z162">
            <v>2019</v>
          </cell>
        </row>
        <row r="163">
          <cell r="C163" t="str">
            <v>TOR-BRI-108-00856</v>
          </cell>
          <cell r="E163" t="str">
            <v>Fast Fresh Foods</v>
          </cell>
          <cell r="F163" t="str">
            <v>Ben</v>
          </cell>
          <cell r="G163" t="str">
            <v>Geddes</v>
          </cell>
          <cell r="H163">
            <v>4168904176</v>
          </cell>
          <cell r="I163" t="str">
            <v>bg@fastfreshfoods.ca</v>
          </cell>
          <cell r="J163" t="str">
            <v>145 King St W</v>
          </cell>
          <cell r="K163" t="str">
            <v>Unit 24</v>
          </cell>
          <cell r="M163" t="str">
            <v xml:space="preserve">Toronto </v>
          </cell>
          <cell r="N163" t="str">
            <v>M5H1J8</v>
          </cell>
          <cell r="O163" t="str">
            <v>145 King St W</v>
          </cell>
          <cell r="R163" t="str">
            <v>145 King St W</v>
          </cell>
          <cell r="S163" t="str">
            <v>Unit 24</v>
          </cell>
          <cell r="U163" t="str">
            <v xml:space="preserve">Toronto </v>
          </cell>
          <cell r="V163" t="str">
            <v>M5H1J8</v>
          </cell>
          <cell r="W163">
            <v>43530</v>
          </cell>
          <cell r="X163">
            <v>43530</v>
          </cell>
          <cell r="Y163">
            <v>43545</v>
          </cell>
          <cell r="Z163">
            <v>2019</v>
          </cell>
        </row>
        <row r="164">
          <cell r="C164" t="str">
            <v>TOR-BRI-70-00094</v>
          </cell>
          <cell r="E164" t="str">
            <v>Burger's Priest</v>
          </cell>
          <cell r="F164" t="str">
            <v xml:space="preserve">Alex </v>
          </cell>
          <cell r="G164" t="str">
            <v>Trainor</v>
          </cell>
          <cell r="H164">
            <v>6476783996</v>
          </cell>
          <cell r="I164" t="str">
            <v>beaches@theburgerspriest.com</v>
          </cell>
          <cell r="J164" t="str">
            <v>1636 Queen St E</v>
          </cell>
          <cell r="M164" t="str">
            <v xml:space="preserve">Toronto </v>
          </cell>
          <cell r="N164" t="str">
            <v>M4L1G3</v>
          </cell>
          <cell r="O164" t="str">
            <v>1636 Queen St E</v>
          </cell>
          <cell r="R164" t="str">
            <v>1636 Queen St E</v>
          </cell>
          <cell r="U164" t="str">
            <v xml:space="preserve">Toronto </v>
          </cell>
          <cell r="V164" t="str">
            <v>M4L1G3</v>
          </cell>
          <cell r="W164">
            <v>43545</v>
          </cell>
          <cell r="X164">
            <v>43545</v>
          </cell>
          <cell r="Y164">
            <v>43545</v>
          </cell>
          <cell r="Z164">
            <v>2019</v>
          </cell>
        </row>
        <row r="165">
          <cell r="C165" t="str">
            <v>TOR-BRI-100-00094</v>
          </cell>
          <cell r="E165" t="str">
            <v>Coxwell Variety</v>
          </cell>
          <cell r="F165" t="str">
            <v>Yong</v>
          </cell>
          <cell r="G165" t="str">
            <v>Choe</v>
          </cell>
          <cell r="H165">
            <v>4163202977</v>
          </cell>
          <cell r="I165" t="str">
            <v>y-choe@hotmail.com</v>
          </cell>
          <cell r="J165" t="str">
            <v>272 Coxwell Ave</v>
          </cell>
          <cell r="M165" t="str">
            <v xml:space="preserve">Toronto </v>
          </cell>
          <cell r="N165" t="str">
            <v>M4L3B6</v>
          </cell>
          <cell r="O165" t="str">
            <v>272 Coxwell Ave</v>
          </cell>
          <cell r="R165" t="str">
            <v>272 Coxwell Ave</v>
          </cell>
          <cell r="U165" t="str">
            <v xml:space="preserve">Toronto </v>
          </cell>
          <cell r="V165" t="str">
            <v>M4L3B6</v>
          </cell>
          <cell r="W165">
            <v>43542</v>
          </cell>
          <cell r="X165">
            <v>43542</v>
          </cell>
          <cell r="Y165">
            <v>43545</v>
          </cell>
          <cell r="Z165">
            <v>2019</v>
          </cell>
        </row>
        <row r="166">
          <cell r="C166" t="str">
            <v>TOR-BRI-108-00369</v>
          </cell>
          <cell r="E166" t="str">
            <v>Arte Gelato</v>
          </cell>
          <cell r="F166" t="str">
            <v>Claudio</v>
          </cell>
          <cell r="G166" t="str">
            <v>Freitas</v>
          </cell>
          <cell r="H166">
            <v>6472345871</v>
          </cell>
          <cell r="I166" t="str">
            <v>claudiogelato@hotmail.com</v>
          </cell>
          <cell r="J166" t="str">
            <v>946 Bloor St W</v>
          </cell>
          <cell r="M166" t="str">
            <v xml:space="preserve">Toronto </v>
          </cell>
          <cell r="N166" t="str">
            <v>M6H1L6</v>
          </cell>
          <cell r="O166" t="str">
            <v>946 Bloor St W</v>
          </cell>
          <cell r="R166" t="str">
            <v>946 Bloor St W</v>
          </cell>
          <cell r="U166" t="str">
            <v xml:space="preserve">Toronto </v>
          </cell>
          <cell r="V166" t="str">
            <v>M6H1L6</v>
          </cell>
          <cell r="W166">
            <v>43395</v>
          </cell>
          <cell r="X166">
            <v>43395</v>
          </cell>
          <cell r="Y166">
            <v>43545</v>
          </cell>
          <cell r="Z166">
            <v>2019</v>
          </cell>
        </row>
        <row r="167">
          <cell r="C167" t="str">
            <v>TOR-BRI-98-00569</v>
          </cell>
          <cell r="E167" t="str">
            <v>Nakamori Japanese Restaurant</v>
          </cell>
          <cell r="F167" t="str">
            <v>Chiaki</v>
          </cell>
          <cell r="G167" t="str">
            <v>Nakamori</v>
          </cell>
          <cell r="H167">
            <v>4162657111</v>
          </cell>
          <cell r="I167" t="str">
            <v>nobu@nakamori.ca</v>
          </cell>
          <cell r="J167" t="str">
            <v>2803 Eglinton Ave E</v>
          </cell>
          <cell r="M167" t="str">
            <v xml:space="preserve">Toronto </v>
          </cell>
          <cell r="N167" t="str">
            <v>M1J2E1</v>
          </cell>
          <cell r="O167" t="str">
            <v>2803 Eglinton Ave E</v>
          </cell>
          <cell r="R167" t="str">
            <v>2803 Eglinton Ave E</v>
          </cell>
          <cell r="U167" t="str">
            <v xml:space="preserve">Toronto </v>
          </cell>
          <cell r="V167" t="str">
            <v>M1J2E1</v>
          </cell>
          <cell r="W167">
            <v>43476</v>
          </cell>
          <cell r="X167">
            <v>43476</v>
          </cell>
          <cell r="Y167">
            <v>43545</v>
          </cell>
          <cell r="Z167">
            <v>2019</v>
          </cell>
        </row>
        <row r="168">
          <cell r="C168" t="str">
            <v>TOR-BRI-108-00904</v>
          </cell>
          <cell r="E168" t="str">
            <v>Extreme Pita</v>
          </cell>
          <cell r="F168" t="str">
            <v>Himang</v>
          </cell>
          <cell r="G168" t="str">
            <v>Parikh</v>
          </cell>
          <cell r="H168">
            <v>6472820435</v>
          </cell>
          <cell r="I168" t="str">
            <v>himang@yahoo.com</v>
          </cell>
          <cell r="J168" t="str">
            <v>161 Bay St</v>
          </cell>
          <cell r="K168" t="str">
            <v>Unit 160</v>
          </cell>
          <cell r="M168" t="str">
            <v xml:space="preserve">Toronto </v>
          </cell>
          <cell r="N168" t="str">
            <v>M5J2V1</v>
          </cell>
          <cell r="O168" t="str">
            <v>161 Bay St</v>
          </cell>
          <cell r="R168" t="str">
            <v>161 Bay St</v>
          </cell>
          <cell r="S168" t="str">
            <v>Unit 160</v>
          </cell>
          <cell r="U168" t="str">
            <v xml:space="preserve">Toronto </v>
          </cell>
          <cell r="V168" t="str">
            <v>M5J2V1</v>
          </cell>
          <cell r="W168">
            <v>43537</v>
          </cell>
          <cell r="X168">
            <v>43537</v>
          </cell>
          <cell r="Y168">
            <v>43545</v>
          </cell>
          <cell r="Z168">
            <v>2019</v>
          </cell>
        </row>
        <row r="169">
          <cell r="C169" t="str">
            <v>TOR-BRI-112-00419</v>
          </cell>
          <cell r="E169" t="str">
            <v>Omni Jewels &amp; Java Cafe</v>
          </cell>
          <cell r="F169" t="str">
            <v>Rob</v>
          </cell>
          <cell r="G169" t="str">
            <v>Raphael</v>
          </cell>
          <cell r="H169">
            <v>6473284890</v>
          </cell>
          <cell r="I169" t="str">
            <v>rob@omnijewelcrafters.com</v>
          </cell>
          <cell r="J169" t="str">
            <v>2793 Bathurst St</v>
          </cell>
          <cell r="M169" t="str">
            <v xml:space="preserve">Toronto </v>
          </cell>
          <cell r="N169" t="str">
            <v>M6B3A4</v>
          </cell>
          <cell r="O169" t="str">
            <v>2793 Bathurst St</v>
          </cell>
          <cell r="R169" t="str">
            <v>2793 Bathurst St</v>
          </cell>
          <cell r="U169" t="str">
            <v xml:space="preserve">Toronto </v>
          </cell>
          <cell r="V169" t="str">
            <v>M6B3A4</v>
          </cell>
          <cell r="W169">
            <v>43545</v>
          </cell>
          <cell r="X169">
            <v>43522</v>
          </cell>
          <cell r="Y169">
            <v>43545</v>
          </cell>
          <cell r="Z169">
            <v>2019</v>
          </cell>
        </row>
        <row r="170">
          <cell r="C170" t="str">
            <v>TOR-BRI-147-00078</v>
          </cell>
          <cell r="E170" t="str">
            <v>Shoppers Drug Mart - 1377</v>
          </cell>
          <cell r="F170" t="str">
            <v>Amal</v>
          </cell>
          <cell r="G170" t="str">
            <v>Jina</v>
          </cell>
          <cell r="H170">
            <v>9054592500</v>
          </cell>
          <cell r="I170" t="str">
            <v>n/a</v>
          </cell>
          <cell r="J170" t="str">
            <v>958 Bloor St W</v>
          </cell>
          <cell r="M170" t="str">
            <v xml:space="preserve">Toronto </v>
          </cell>
          <cell r="N170" t="str">
            <v>M6H1L6</v>
          </cell>
          <cell r="O170" t="str">
            <v>958 Bloor St W</v>
          </cell>
          <cell r="R170" t="str">
            <v>958 Bloor St W</v>
          </cell>
          <cell r="U170" t="str">
            <v xml:space="preserve">Toronto </v>
          </cell>
          <cell r="V170" t="str">
            <v>M6H1L6</v>
          </cell>
          <cell r="W170">
            <v>43334</v>
          </cell>
          <cell r="X170">
            <v>43545</v>
          </cell>
          <cell r="Y170">
            <v>43545</v>
          </cell>
          <cell r="Z170">
            <v>2019</v>
          </cell>
        </row>
        <row r="171">
          <cell r="C171" t="str">
            <v>TOR-MA-76-FI-0056</v>
          </cell>
          <cell r="E171" t="str">
            <v>Mattamy Homes Limited</v>
          </cell>
          <cell r="F171" t="str">
            <v>Joe</v>
          </cell>
          <cell r="G171" t="str">
            <v>Waring</v>
          </cell>
          <cell r="H171">
            <v>4166370832</v>
          </cell>
          <cell r="I171" t="str">
            <v>joe.waring@mattamycorp.com</v>
          </cell>
          <cell r="J171" t="str">
            <v>280 Manse Road</v>
          </cell>
          <cell r="M171" t="str">
            <v xml:space="preserve">Toronto </v>
          </cell>
          <cell r="N171" t="str">
            <v>M1E3V4</v>
          </cell>
          <cell r="O171" t="str">
            <v>280 Manse Road</v>
          </cell>
          <cell r="R171" t="str">
            <v>280 Manse Road</v>
          </cell>
          <cell r="U171" t="str">
            <v xml:space="preserve">Toronto </v>
          </cell>
          <cell r="V171" t="str">
            <v>M1E3V4</v>
          </cell>
          <cell r="W171">
            <v>43570</v>
          </cell>
          <cell r="X171">
            <v>43040</v>
          </cell>
          <cell r="Y171">
            <v>43539</v>
          </cell>
          <cell r="Z171">
            <v>2019</v>
          </cell>
        </row>
        <row r="172">
          <cell r="C172" t="str">
            <v>TOR-MA-184-FB-0057</v>
          </cell>
          <cell r="E172" t="str">
            <v>Mattamy Homes Limited</v>
          </cell>
          <cell r="F172" t="str">
            <v>Joe</v>
          </cell>
          <cell r="G172" t="str">
            <v>Waring</v>
          </cell>
          <cell r="H172">
            <v>4166370832</v>
          </cell>
          <cell r="I172" t="str">
            <v>joe.waring@mattamycorp.com</v>
          </cell>
          <cell r="J172" t="str">
            <v>743 Warden Avenue</v>
          </cell>
          <cell r="M172" t="str">
            <v xml:space="preserve">Toronto </v>
          </cell>
          <cell r="N172" t="str">
            <v>M1R5A3</v>
          </cell>
          <cell r="O172" t="str">
            <v>743 Warden Avenue</v>
          </cell>
          <cell r="R172" t="str">
            <v>743 Warden Avenue</v>
          </cell>
          <cell r="U172" t="str">
            <v xml:space="preserve">Toronto </v>
          </cell>
          <cell r="V172" t="str">
            <v>M1R5A3</v>
          </cell>
          <cell r="W172">
            <v>43570</v>
          </cell>
          <cell r="X172">
            <v>42856</v>
          </cell>
          <cell r="Y172">
            <v>43518</v>
          </cell>
          <cell r="Z172">
            <v>2019</v>
          </cell>
        </row>
        <row r="173">
          <cell r="C173" t="str">
            <v>OPS-111</v>
          </cell>
          <cell r="D173" t="str">
            <v>Milestone 1</v>
          </cell>
          <cell r="E173" t="str">
            <v>Crown Property Management</v>
          </cell>
          <cell r="F173" t="str">
            <v>Carm</v>
          </cell>
          <cell r="G173" t="str">
            <v>Berardi</v>
          </cell>
          <cell r="H173" t="str">
            <v>4169479392X4221</v>
          </cell>
          <cell r="I173" t="str">
            <v>cberardi@crp-cpmi.com</v>
          </cell>
          <cell r="J173" t="str">
            <v>390 Bay Street</v>
          </cell>
          <cell r="M173" t="str">
            <v xml:space="preserve">Toronto </v>
          </cell>
          <cell r="N173" t="str">
            <v>M5H2Y2</v>
          </cell>
          <cell r="O173" t="str">
            <v>390 Bay Street</v>
          </cell>
          <cell r="R173" t="str">
            <v>390 Bay Street</v>
          </cell>
          <cell r="U173" t="str">
            <v xml:space="preserve">Toronto </v>
          </cell>
          <cell r="V173" t="str">
            <v>M5H2Y2</v>
          </cell>
          <cell r="W173">
            <v>43508</v>
          </cell>
          <cell r="X173">
            <v>43512</v>
          </cell>
          <cell r="Y173">
            <v>44196</v>
          </cell>
          <cell r="Z173">
            <v>2020</v>
          </cell>
        </row>
        <row r="174">
          <cell r="C174" t="str">
            <v>OPS-141</v>
          </cell>
          <cell r="D174" t="str">
            <v>Milestone 2</v>
          </cell>
          <cell r="E174" t="str">
            <v>90 Eglinton Avenue Holdings</v>
          </cell>
          <cell r="F174" t="str">
            <v>Gordon</v>
          </cell>
          <cell r="G174" t="str">
            <v>Smith</v>
          </cell>
          <cell r="H174">
            <v>4166614000</v>
          </cell>
          <cell r="I174" t="str">
            <v>gsmith@madisongroup.ca</v>
          </cell>
          <cell r="J174" t="str">
            <v>90 Eglinton Ave E</v>
          </cell>
          <cell r="M174" t="str">
            <v>Toronto</v>
          </cell>
          <cell r="N174" t="str">
            <v>M4P2Y3</v>
          </cell>
          <cell r="O174" t="str">
            <v>90 Eglinton Ave E</v>
          </cell>
          <cell r="R174" t="str">
            <v>90 Eglinton Ave E</v>
          </cell>
          <cell r="U174" t="str">
            <v xml:space="preserve">Toronto </v>
          </cell>
          <cell r="V174" t="str">
            <v>M4P2Y3</v>
          </cell>
          <cell r="W174">
            <v>43140</v>
          </cell>
          <cell r="X174">
            <v>43187</v>
          </cell>
          <cell r="Y174">
            <v>44196</v>
          </cell>
          <cell r="Z174">
            <v>2020</v>
          </cell>
        </row>
        <row r="175">
          <cell r="C175" t="str">
            <v>OPS-150</v>
          </cell>
          <cell r="D175" t="str">
            <v>Milestone 1</v>
          </cell>
          <cell r="E175" t="str">
            <v>Lincoln Electric Company of Canada</v>
          </cell>
          <cell r="F175" t="str">
            <v>Joe</v>
          </cell>
          <cell r="G175" t="str">
            <v>D'souza</v>
          </cell>
          <cell r="H175">
            <v>4164212600</v>
          </cell>
          <cell r="I175" t="str">
            <v>Joseph_Dsouza@LincolnElectric.com</v>
          </cell>
          <cell r="J175" t="str">
            <v>175 Wicksteed Ave</v>
          </cell>
          <cell r="M175" t="str">
            <v>Toronto</v>
          </cell>
          <cell r="N175" t="str">
            <v>M4G2B9</v>
          </cell>
          <cell r="O175" t="str">
            <v>175 Wicksteed Ave</v>
          </cell>
          <cell r="R175" t="str">
            <v>175 Wicksteed Ave</v>
          </cell>
          <cell r="U175" t="str">
            <v xml:space="preserve">Toronto </v>
          </cell>
          <cell r="V175" t="str">
            <v>M4G2B9</v>
          </cell>
          <cell r="W175">
            <v>43543</v>
          </cell>
          <cell r="X175">
            <v>43601</v>
          </cell>
          <cell r="Y175">
            <v>44196</v>
          </cell>
          <cell r="Z175">
            <v>2020</v>
          </cell>
        </row>
        <row r="176">
          <cell r="C176" t="str">
            <v>OPS-119</v>
          </cell>
          <cell r="D176" t="str">
            <v>Milestone 2</v>
          </cell>
          <cell r="E176" t="str">
            <v>Bentall Kennedy</v>
          </cell>
          <cell r="F176" t="str">
            <v>Marice</v>
          </cell>
          <cell r="G176" t="str">
            <v>Sherwood</v>
          </cell>
          <cell r="H176">
            <v>4162058252</v>
          </cell>
          <cell r="I176" t="str">
            <v>msherwood@bentallkennedy.com</v>
          </cell>
          <cell r="J176" t="str">
            <v>150 Kings Street W.</v>
          </cell>
          <cell r="M176" t="str">
            <v>Toronto</v>
          </cell>
          <cell r="N176" t="str">
            <v>M5H1J9</v>
          </cell>
          <cell r="O176" t="str">
            <v>150 Kings Street W.</v>
          </cell>
          <cell r="R176" t="str">
            <v>150 Kings Street W.</v>
          </cell>
          <cell r="U176" t="str">
            <v xml:space="preserve">Toronto </v>
          </cell>
          <cell r="V176" t="str">
            <v>M5H1J9</v>
          </cell>
          <cell r="W176">
            <v>43175</v>
          </cell>
          <cell r="X176">
            <v>43175</v>
          </cell>
          <cell r="Y176">
            <v>44196</v>
          </cell>
          <cell r="Z176">
            <v>2020</v>
          </cell>
        </row>
        <row r="177">
          <cell r="C177">
            <v>601906</v>
          </cell>
          <cell r="D177" t="str">
            <v>Payment 1</v>
          </cell>
          <cell r="E177" t="str">
            <v>Irving Consumer Products Limited</v>
          </cell>
          <cell r="F177" t="str">
            <v>Guillaume</v>
          </cell>
          <cell r="G177" t="str">
            <v>Targe</v>
          </cell>
          <cell r="H177">
            <v>4163161106</v>
          </cell>
          <cell r="I177" t="str">
            <v>Targe.Guillaume@irvingtissue.ca</v>
          </cell>
          <cell r="J177" t="str">
            <v>1551 Weston Road</v>
          </cell>
          <cell r="M177" t="str">
            <v>Toronto</v>
          </cell>
          <cell r="N177" t="str">
            <v>M6M4Y4</v>
          </cell>
          <cell r="O177" t="str">
            <v>1551 Weston Road</v>
          </cell>
          <cell r="R177" t="str">
            <v>1551 Weston Road</v>
          </cell>
          <cell r="U177" t="str">
            <v xml:space="preserve">Toronto </v>
          </cell>
          <cell r="V177" t="str">
            <v>M6M4Y4</v>
          </cell>
          <cell r="W177">
            <v>43206</v>
          </cell>
          <cell r="X177">
            <v>43280</v>
          </cell>
          <cell r="Y177">
            <v>43465</v>
          </cell>
          <cell r="Z177">
            <v>2018</v>
          </cell>
        </row>
      </sheetData>
      <sheetData sheetId="3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TH-929</v>
          </cell>
          <cell r="E2" t="str">
            <v>KingSett Capital</v>
          </cell>
          <cell r="F2" t="str">
            <v>Jeanne</v>
          </cell>
          <cell r="G2" t="str">
            <v>Medland</v>
          </cell>
          <cell r="H2">
            <v>4166876782</v>
          </cell>
          <cell r="I2" t="str">
            <v>jmedland@kingsettcapital.com</v>
          </cell>
          <cell r="J2" t="str">
            <v>475 Yonge Street</v>
          </cell>
          <cell r="M2" t="str">
            <v>Toronto</v>
          </cell>
          <cell r="N2" t="str">
            <v>M4Y 1X7</v>
          </cell>
          <cell r="O2" t="str">
            <v>475 Yonge Street</v>
          </cell>
          <cell r="R2" t="str">
            <v>475 Yonge Street</v>
          </cell>
          <cell r="U2" t="str">
            <v>Toronto</v>
          </cell>
          <cell r="V2" t="str">
            <v>M4Y 1X7</v>
          </cell>
          <cell r="W2">
            <v>42395</v>
          </cell>
          <cell r="X2">
            <v>42403</v>
          </cell>
          <cell r="Y2">
            <v>42461</v>
          </cell>
          <cell r="Z2">
            <v>2016</v>
          </cell>
        </row>
        <row r="3">
          <cell r="C3" t="str">
            <v>TH-1168</v>
          </cell>
          <cell r="E3" t="str">
            <v>MTCC 905</v>
          </cell>
          <cell r="F3" t="str">
            <v>Dean</v>
          </cell>
          <cell r="G3" t="str">
            <v>Behrens</v>
          </cell>
          <cell r="H3">
            <v>4169296616</v>
          </cell>
          <cell r="I3" t="str">
            <v>mtcc905@on.aibn.com</v>
          </cell>
          <cell r="J3" t="str">
            <v>15 Maitland Place</v>
          </cell>
          <cell r="M3" t="str">
            <v>Toronto</v>
          </cell>
          <cell r="N3" t="str">
            <v>M4Y 2X3</v>
          </cell>
          <cell r="O3" t="str">
            <v>15 Maitland Place</v>
          </cell>
          <cell r="R3" t="str">
            <v>15 Maitland Place</v>
          </cell>
          <cell r="U3" t="str">
            <v>Toronto</v>
          </cell>
          <cell r="V3" t="str">
            <v>M4Y 2X3</v>
          </cell>
          <cell r="W3">
            <v>42783</v>
          </cell>
          <cell r="X3">
            <v>42816</v>
          </cell>
          <cell r="Y3">
            <v>42832</v>
          </cell>
          <cell r="Z3">
            <v>2017</v>
          </cell>
        </row>
        <row r="4">
          <cell r="C4" t="str">
            <v>TH-1169</v>
          </cell>
          <cell r="E4" t="str">
            <v>MTCC 905</v>
          </cell>
          <cell r="F4" t="str">
            <v>Dean</v>
          </cell>
          <cell r="G4" t="str">
            <v>Behrens</v>
          </cell>
          <cell r="H4">
            <v>4169296616</v>
          </cell>
          <cell r="I4" t="str">
            <v>mtcc905@on.aibn.com</v>
          </cell>
          <cell r="J4" t="str">
            <v>60 Homewood Avenue</v>
          </cell>
          <cell r="M4" t="str">
            <v>Toronto</v>
          </cell>
          <cell r="N4" t="str">
            <v>M4Y 2X4</v>
          </cell>
          <cell r="O4" t="str">
            <v>60 Homewood Avenue</v>
          </cell>
          <cell r="R4" t="str">
            <v>60 Homewood Avenue</v>
          </cell>
          <cell r="U4" t="str">
            <v>Toronto</v>
          </cell>
          <cell r="V4" t="str">
            <v>M4Y 2X4</v>
          </cell>
          <cell r="W4">
            <v>42783</v>
          </cell>
          <cell r="X4">
            <v>42797</v>
          </cell>
          <cell r="Y4">
            <v>42811</v>
          </cell>
          <cell r="Z4">
            <v>2017</v>
          </cell>
        </row>
        <row r="5">
          <cell r="C5" t="str">
            <v>TH-1431</v>
          </cell>
          <cell r="E5" t="str">
            <v>Concert Realty Services Ltd.</v>
          </cell>
          <cell r="F5" t="str">
            <v>Walter</v>
          </cell>
          <cell r="G5" t="str">
            <v>Pecnik</v>
          </cell>
          <cell r="H5">
            <v>2892010928</v>
          </cell>
          <cell r="I5" t="str">
            <v>Wpecnik@ConcertProperties.com</v>
          </cell>
          <cell r="J5" t="str">
            <v>132 Berkeley Street</v>
          </cell>
          <cell r="M5" t="str">
            <v>Toronto</v>
          </cell>
          <cell r="N5" t="str">
            <v>M5A 2W9</v>
          </cell>
          <cell r="O5" t="str">
            <v>132 Berkeley Street</v>
          </cell>
          <cell r="R5" t="str">
            <v>132 Berkeley Street</v>
          </cell>
          <cell r="U5" t="str">
            <v>Toronto</v>
          </cell>
          <cell r="V5" t="str">
            <v>M5A 2W9</v>
          </cell>
          <cell r="W5">
            <v>43144</v>
          </cell>
          <cell r="X5">
            <v>43164</v>
          </cell>
          <cell r="Y5">
            <v>43199</v>
          </cell>
          <cell r="Z5">
            <v>2018</v>
          </cell>
        </row>
        <row r="6">
          <cell r="C6" t="str">
            <v>TH-1371</v>
          </cell>
          <cell r="E6" t="str">
            <v>Rogers Communications</v>
          </cell>
          <cell r="F6" t="str">
            <v>Azin</v>
          </cell>
          <cell r="G6" t="str">
            <v>Validipak</v>
          </cell>
          <cell r="H6">
            <v>6476283674</v>
          </cell>
          <cell r="I6" t="str">
            <v>Azin.Validipak@rci.rogers.com</v>
          </cell>
          <cell r="J6" t="str">
            <v>8200 Dixie Road</v>
          </cell>
          <cell r="M6" t="str">
            <v>Brampton</v>
          </cell>
          <cell r="N6" t="str">
            <v>L6T 0C1</v>
          </cell>
          <cell r="O6" t="str">
            <v>11 Greensboro Dr</v>
          </cell>
          <cell r="R6" t="str">
            <v>11 Greensboro Dr</v>
          </cell>
          <cell r="U6" t="str">
            <v>Toronto</v>
          </cell>
          <cell r="V6" t="str">
            <v>M9W 1E1</v>
          </cell>
          <cell r="W6">
            <v>43062</v>
          </cell>
          <cell r="X6">
            <v>43089</v>
          </cell>
          <cell r="Y6">
            <v>43119</v>
          </cell>
          <cell r="Z6">
            <v>2018</v>
          </cell>
        </row>
        <row r="7">
          <cell r="C7" t="str">
            <v>TH-1418</v>
          </cell>
          <cell r="E7" t="str">
            <v>TSCC 1591</v>
          </cell>
          <cell r="F7" t="str">
            <v>Florence</v>
          </cell>
          <cell r="G7" t="str">
            <v>Silver</v>
          </cell>
          <cell r="H7">
            <v>4163233540</v>
          </cell>
          <cell r="I7" t="str">
            <v>thest.clair.pm@delcondo.com</v>
          </cell>
          <cell r="J7" t="str">
            <v>10 Delisle Ave</v>
          </cell>
          <cell r="M7" t="str">
            <v>Toronto</v>
          </cell>
          <cell r="N7" t="str">
            <v>M4V 3C6</v>
          </cell>
          <cell r="O7" t="str">
            <v>10 Delisle Ave</v>
          </cell>
          <cell r="R7" t="str">
            <v>10 Delisle Ave</v>
          </cell>
          <cell r="U7" t="str">
            <v>Toronto</v>
          </cell>
          <cell r="V7" t="str">
            <v>M4V 3C6</v>
          </cell>
          <cell r="W7">
            <v>43123</v>
          </cell>
          <cell r="X7">
            <v>43129</v>
          </cell>
          <cell r="Y7">
            <v>43250</v>
          </cell>
          <cell r="Z7">
            <v>2018</v>
          </cell>
        </row>
        <row r="8">
          <cell r="C8" t="str">
            <v>TH-1524</v>
          </cell>
          <cell r="E8" t="str">
            <v>Kachin Property Ltd</v>
          </cell>
          <cell r="F8" t="str">
            <v>Alaric</v>
          </cell>
          <cell r="G8" t="str">
            <v>da Cunha</v>
          </cell>
          <cell r="H8">
            <v>4166138174</v>
          </cell>
          <cell r="I8" t="str">
            <v>adacunha@greenrockpm.ca</v>
          </cell>
          <cell r="J8" t="str">
            <v>180 Bloor Street West</v>
          </cell>
          <cell r="M8" t="str">
            <v>Toronto</v>
          </cell>
          <cell r="N8" t="str">
            <v>M5S 1T6</v>
          </cell>
          <cell r="O8" t="str">
            <v>180 Bloor Street West</v>
          </cell>
          <cell r="R8" t="str">
            <v>180 Bloor Street West</v>
          </cell>
          <cell r="U8" t="str">
            <v>Toronto</v>
          </cell>
          <cell r="V8" t="str">
            <v>M5S 1T6</v>
          </cell>
          <cell r="W8">
            <v>43245</v>
          </cell>
          <cell r="X8">
            <v>43298</v>
          </cell>
          <cell r="Y8">
            <v>43410</v>
          </cell>
          <cell r="Z8">
            <v>2018</v>
          </cell>
        </row>
        <row r="9">
          <cell r="C9" t="str">
            <v>TH-1593</v>
          </cell>
          <cell r="E9" t="str">
            <v>Greenborough Community Church</v>
          </cell>
          <cell r="F9" t="str">
            <v>Paul</v>
          </cell>
          <cell r="G9" t="str">
            <v>Swartz</v>
          </cell>
          <cell r="H9">
            <v>4162480696</v>
          </cell>
          <cell r="I9" t="str">
            <v>pswartz7@rogers.com</v>
          </cell>
          <cell r="J9" t="str">
            <v>2000 Keele Street</v>
          </cell>
          <cell r="M9" t="str">
            <v>Toronto</v>
          </cell>
          <cell r="N9" t="str">
            <v>M6M 3Y4</v>
          </cell>
          <cell r="O9" t="str">
            <v>2000 Keele Street</v>
          </cell>
          <cell r="R9" t="str">
            <v>2000 Keele Street</v>
          </cell>
          <cell r="U9" t="str">
            <v>Toronto</v>
          </cell>
          <cell r="V9" t="str">
            <v>M6M 3Y4</v>
          </cell>
          <cell r="W9">
            <v>43316</v>
          </cell>
          <cell r="X9">
            <v>43367</v>
          </cell>
          <cell r="Y9">
            <v>43404</v>
          </cell>
          <cell r="Z9">
            <v>2018</v>
          </cell>
        </row>
        <row r="10">
          <cell r="C10" t="str">
            <v>TH-1628</v>
          </cell>
          <cell r="E10" t="str">
            <v>Brockport Home Systems Ltd</v>
          </cell>
          <cell r="F10" t="str">
            <v>Paul</v>
          </cell>
          <cell r="G10" t="str">
            <v>Askett</v>
          </cell>
          <cell r="H10">
            <v>4162130034</v>
          </cell>
          <cell r="I10" t="str">
            <v>paul.askett@hometechnology.com</v>
          </cell>
          <cell r="J10" t="str">
            <v>200 Brockport Dr</v>
          </cell>
          <cell r="M10" t="str">
            <v>Toronto</v>
          </cell>
          <cell r="N10" t="str">
            <v>M9W 5C9</v>
          </cell>
          <cell r="O10" t="str">
            <v>200 Brockport Dr</v>
          </cell>
          <cell r="R10" t="str">
            <v>200 Brockport Dr</v>
          </cell>
          <cell r="U10" t="str">
            <v>Toronto</v>
          </cell>
          <cell r="V10" t="str">
            <v>M9W 5C9</v>
          </cell>
          <cell r="W10">
            <v>43399</v>
          </cell>
          <cell r="X10">
            <v>43406</v>
          </cell>
          <cell r="Y10">
            <v>43427</v>
          </cell>
          <cell r="Z10">
            <v>2018</v>
          </cell>
        </row>
        <row r="11">
          <cell r="C11" t="str">
            <v>TH-1497</v>
          </cell>
          <cell r="E11" t="str">
            <v>TSCC 2203</v>
          </cell>
          <cell r="F11" t="str">
            <v>Sheetal</v>
          </cell>
          <cell r="G11" t="str">
            <v>Malhorta</v>
          </cell>
          <cell r="H11">
            <v>4167928141</v>
          </cell>
          <cell r="I11" t="str">
            <v>reve.pm@delcondo.com</v>
          </cell>
          <cell r="J11" t="str">
            <v>560 Front St W</v>
          </cell>
          <cell r="M11" t="str">
            <v>Toronto</v>
          </cell>
          <cell r="N11" t="str">
            <v>M5V 1C1</v>
          </cell>
          <cell r="O11" t="str">
            <v>560 Front St W</v>
          </cell>
          <cell r="R11" t="str">
            <v>560 Front St W</v>
          </cell>
          <cell r="U11" t="str">
            <v>Toronto</v>
          </cell>
          <cell r="V11" t="str">
            <v>M5V 1C1</v>
          </cell>
          <cell r="W11">
            <v>43193</v>
          </cell>
          <cell r="X11">
            <v>43207</v>
          </cell>
          <cell r="Y11">
            <v>43214</v>
          </cell>
          <cell r="Z11">
            <v>2018</v>
          </cell>
        </row>
        <row r="12">
          <cell r="C12" t="str">
            <v>TH-1507</v>
          </cell>
          <cell r="E12" t="str">
            <v>KS 700 Bay Street Inc.</v>
          </cell>
          <cell r="F12" t="str">
            <v>Bardia</v>
          </cell>
          <cell r="G12" t="str">
            <v>Kayson</v>
          </cell>
          <cell r="H12">
            <v>4165951774</v>
          </cell>
          <cell r="I12" t="str">
            <v>bkayson@BentallKennedy.com</v>
          </cell>
          <cell r="J12" t="str">
            <v>700 Bay Street</v>
          </cell>
          <cell r="M12" t="str">
            <v>Toronto</v>
          </cell>
          <cell r="N12" t="str">
            <v>M5G 1Z6</v>
          </cell>
          <cell r="O12" t="str">
            <v>700 Bay Street</v>
          </cell>
          <cell r="R12" t="str">
            <v>700 Bay Street</v>
          </cell>
          <cell r="U12" t="str">
            <v>Toronto</v>
          </cell>
          <cell r="V12" t="str">
            <v>M5G 1Z6</v>
          </cell>
          <cell r="W12">
            <v>43227</v>
          </cell>
          <cell r="X12">
            <v>43483</v>
          </cell>
          <cell r="Y12">
            <v>43483</v>
          </cell>
          <cell r="Z12">
            <v>2019</v>
          </cell>
        </row>
        <row r="13">
          <cell r="C13" t="str">
            <v>TH-1598</v>
          </cell>
          <cell r="E13" t="str">
            <v>WoodGreen Community Housing Corporation</v>
          </cell>
          <cell r="F13" t="str">
            <v>Peter</v>
          </cell>
          <cell r="G13" t="str">
            <v>Jeffrey</v>
          </cell>
          <cell r="H13">
            <v>4164695211</v>
          </cell>
          <cell r="I13" t="str">
            <v>pjeffrey@woodgreen.org</v>
          </cell>
          <cell r="J13" t="str">
            <v>815 Danforth Ave</v>
          </cell>
          <cell r="K13" t="str">
            <v>Suite 100</v>
          </cell>
          <cell r="M13" t="str">
            <v>Toronto</v>
          </cell>
          <cell r="N13" t="str">
            <v>M4J 1L2</v>
          </cell>
          <cell r="O13" t="str">
            <v>55 Pape Ave</v>
          </cell>
          <cell r="R13" t="str">
            <v>55 Pape Ave</v>
          </cell>
          <cell r="U13" t="str">
            <v>Toronto</v>
          </cell>
          <cell r="V13" t="str">
            <v>M4M 3N1</v>
          </cell>
          <cell r="W13">
            <v>43357</v>
          </cell>
          <cell r="X13">
            <v>43370</v>
          </cell>
          <cell r="Y13">
            <v>43552</v>
          </cell>
          <cell r="Z13">
            <v>2019</v>
          </cell>
        </row>
        <row r="14">
          <cell r="C14" t="str">
            <v>TH-1600</v>
          </cell>
          <cell r="E14" t="str">
            <v>WoodGreen Community Housing Corporation</v>
          </cell>
          <cell r="F14" t="str">
            <v>Peter</v>
          </cell>
          <cell r="G14" t="str">
            <v>Jeffrey</v>
          </cell>
          <cell r="H14">
            <v>4164695211</v>
          </cell>
          <cell r="I14" t="str">
            <v>pjeffrey@woodgreen.org</v>
          </cell>
          <cell r="J14" t="str">
            <v>815 Danforth Ave</v>
          </cell>
          <cell r="K14" t="str">
            <v>Suite 100</v>
          </cell>
          <cell r="M14" t="str">
            <v>Toronto</v>
          </cell>
          <cell r="N14" t="str">
            <v>M4J 1L2</v>
          </cell>
          <cell r="O14" t="str">
            <v>243 Cosburn Ave</v>
          </cell>
          <cell r="R14" t="str">
            <v>243 Cosburn Ave</v>
          </cell>
          <cell r="U14" t="str">
            <v>Toronto</v>
          </cell>
          <cell r="V14" t="str">
            <v>M4J 2M2</v>
          </cell>
          <cell r="W14">
            <v>43357</v>
          </cell>
          <cell r="X14">
            <v>43363</v>
          </cell>
          <cell r="Y14">
            <v>43187</v>
          </cell>
          <cell r="Z14">
            <v>2018</v>
          </cell>
        </row>
        <row r="15">
          <cell r="C15" t="str">
            <v>TH-1602</v>
          </cell>
          <cell r="E15" t="str">
            <v>WoodGreen Community Housing Corporation</v>
          </cell>
          <cell r="F15" t="str">
            <v>Peter</v>
          </cell>
          <cell r="G15" t="str">
            <v>Jeffrey</v>
          </cell>
          <cell r="H15">
            <v>4164695211</v>
          </cell>
          <cell r="I15" t="str">
            <v>pjeffrey@woodgreen.org</v>
          </cell>
          <cell r="J15" t="str">
            <v>815 Danforth Ave</v>
          </cell>
          <cell r="K15" t="str">
            <v>Suite 100</v>
          </cell>
          <cell r="M15" t="str">
            <v>Toronto</v>
          </cell>
          <cell r="N15" t="str">
            <v>M4J 1L2</v>
          </cell>
          <cell r="O15" t="str">
            <v>270 Donlands Ave</v>
          </cell>
          <cell r="R15" t="str">
            <v>270 Donlands Ave</v>
          </cell>
          <cell r="U15" t="str">
            <v>Toronto</v>
          </cell>
          <cell r="V15" t="str">
            <v>M4J 3R4</v>
          </cell>
          <cell r="W15">
            <v>43357</v>
          </cell>
          <cell r="X15">
            <v>43363</v>
          </cell>
          <cell r="Y15">
            <v>43552</v>
          </cell>
          <cell r="Z15">
            <v>2019</v>
          </cell>
        </row>
        <row r="16">
          <cell r="C16" t="str">
            <v>TH-1603</v>
          </cell>
          <cell r="E16" t="str">
            <v>WoodGreen Community Housing Corporation</v>
          </cell>
          <cell r="F16" t="str">
            <v>Peter</v>
          </cell>
          <cell r="G16" t="str">
            <v>Jeffrey</v>
          </cell>
          <cell r="H16">
            <v>4164695211</v>
          </cell>
          <cell r="I16" t="str">
            <v>pjeffrey@woodgreen.org</v>
          </cell>
          <cell r="J16" t="str">
            <v>815 Danforth Ave</v>
          </cell>
          <cell r="K16" t="str">
            <v>Suite 100</v>
          </cell>
          <cell r="M16" t="str">
            <v>Toronto</v>
          </cell>
          <cell r="N16" t="str">
            <v>M4J 1L2</v>
          </cell>
          <cell r="O16" t="str">
            <v>444 Logan Ave</v>
          </cell>
          <cell r="R16" t="str">
            <v>444 Logan Ave</v>
          </cell>
          <cell r="U16" t="str">
            <v>Toronto</v>
          </cell>
          <cell r="V16" t="str">
            <v>M4M 2P1</v>
          </cell>
          <cell r="W16">
            <v>43357</v>
          </cell>
          <cell r="X16">
            <v>43363</v>
          </cell>
          <cell r="Y16">
            <v>43552</v>
          </cell>
          <cell r="Z16">
            <v>2019</v>
          </cell>
        </row>
        <row r="17">
          <cell r="C17" t="str">
            <v>TH-1604</v>
          </cell>
          <cell r="E17" t="str">
            <v>WoodGreen Community Housing Corporation</v>
          </cell>
          <cell r="F17" t="str">
            <v>Peter</v>
          </cell>
          <cell r="G17" t="str">
            <v>Jeffrey</v>
          </cell>
          <cell r="H17">
            <v>4164695211</v>
          </cell>
          <cell r="I17" t="str">
            <v>pjeffrey@woodgreen.org</v>
          </cell>
          <cell r="J17" t="str">
            <v>815 Danforth Ave</v>
          </cell>
          <cell r="K17" t="str">
            <v>Suite 100</v>
          </cell>
          <cell r="M17" t="str">
            <v>Toronto</v>
          </cell>
          <cell r="N17" t="str">
            <v>M4J 1L2</v>
          </cell>
          <cell r="O17" t="str">
            <v>490 Sherbourne St</v>
          </cell>
          <cell r="R17" t="str">
            <v>490 Sherbourne St</v>
          </cell>
          <cell r="U17" t="str">
            <v>Toronto</v>
          </cell>
          <cell r="V17" t="str">
            <v>M4X 1K9</v>
          </cell>
          <cell r="W17">
            <v>43357</v>
          </cell>
          <cell r="X17">
            <v>43363</v>
          </cell>
          <cell r="Y17">
            <v>43552</v>
          </cell>
          <cell r="Z17">
            <v>2019</v>
          </cell>
        </row>
        <row r="18">
          <cell r="C18" t="str">
            <v>TH-1605</v>
          </cell>
          <cell r="E18" t="str">
            <v>WoodGreen Community Housing Corporation</v>
          </cell>
          <cell r="F18" t="str">
            <v>Peter</v>
          </cell>
          <cell r="G18" t="str">
            <v>Jeffrey</v>
          </cell>
          <cell r="H18">
            <v>4164695211</v>
          </cell>
          <cell r="I18" t="str">
            <v>pjeffrey@woodgreen.org</v>
          </cell>
          <cell r="J18" t="str">
            <v>815 Danforth Ave</v>
          </cell>
          <cell r="K18" t="str">
            <v>Suite 100</v>
          </cell>
          <cell r="M18" t="str">
            <v>Toronto</v>
          </cell>
          <cell r="N18" t="str">
            <v>M4J 1L2</v>
          </cell>
          <cell r="O18" t="str">
            <v>570 Coxwell Ave</v>
          </cell>
          <cell r="R18" t="str">
            <v>570 Coxwell Ave</v>
          </cell>
          <cell r="U18" t="str">
            <v>Toronto</v>
          </cell>
          <cell r="V18" t="str">
            <v>M4C 3B6</v>
          </cell>
          <cell r="W18">
            <v>43357</v>
          </cell>
          <cell r="X18">
            <v>43363</v>
          </cell>
          <cell r="Y18">
            <v>43552</v>
          </cell>
          <cell r="Z18">
            <v>2019</v>
          </cell>
        </row>
        <row r="19">
          <cell r="C19" t="str">
            <v>TH-1606</v>
          </cell>
          <cell r="E19" t="str">
            <v>WoodGreen Community Housing Corporation</v>
          </cell>
          <cell r="F19" t="str">
            <v>Peter</v>
          </cell>
          <cell r="G19" t="str">
            <v>Jeffrey</v>
          </cell>
          <cell r="H19">
            <v>4164695211</v>
          </cell>
          <cell r="I19" t="str">
            <v>pjeffrey@woodgreen.org</v>
          </cell>
          <cell r="J19" t="str">
            <v>815 Danforth Ave</v>
          </cell>
          <cell r="K19" t="str">
            <v>Suite 100</v>
          </cell>
          <cell r="M19" t="str">
            <v>Toronto</v>
          </cell>
          <cell r="N19" t="str">
            <v>M4J 1L2</v>
          </cell>
          <cell r="O19" t="str">
            <v>1119 Gerrard St East</v>
          </cell>
          <cell r="R19" t="str">
            <v>1119 Gerrard St East</v>
          </cell>
          <cell r="U19" t="str">
            <v>Toronto</v>
          </cell>
          <cell r="V19" t="str">
            <v>M4M 3N2</v>
          </cell>
          <cell r="W19">
            <v>43357</v>
          </cell>
          <cell r="X19">
            <v>43363</v>
          </cell>
          <cell r="Y19">
            <v>43552</v>
          </cell>
          <cell r="Z19">
            <v>2019</v>
          </cell>
        </row>
        <row r="20">
          <cell r="C20" t="str">
            <v>TH-1607</v>
          </cell>
          <cell r="E20" t="str">
            <v>WoodGreen Community Housing Corporation</v>
          </cell>
          <cell r="F20" t="str">
            <v>Peter</v>
          </cell>
          <cell r="G20" t="str">
            <v>Jeffrey</v>
          </cell>
          <cell r="H20">
            <v>4164695211</v>
          </cell>
          <cell r="I20" t="str">
            <v>pjeffrey@woodgreen.org</v>
          </cell>
          <cell r="J20" t="str">
            <v>815 Danforth Ave</v>
          </cell>
          <cell r="K20" t="str">
            <v>Suite 100</v>
          </cell>
          <cell r="M20" t="str">
            <v>Toronto</v>
          </cell>
          <cell r="N20" t="str">
            <v>M4J 1L2</v>
          </cell>
          <cell r="O20" t="str">
            <v>1491 Danforth Ave</v>
          </cell>
          <cell r="R20" t="str">
            <v>1491 Danforth Ave</v>
          </cell>
          <cell r="U20" t="str">
            <v>Toronto</v>
          </cell>
          <cell r="V20" t="str">
            <v>M4J 1N5</v>
          </cell>
          <cell r="W20">
            <v>43357</v>
          </cell>
          <cell r="X20">
            <v>43363</v>
          </cell>
          <cell r="Y20">
            <v>43552</v>
          </cell>
          <cell r="Z20">
            <v>2019</v>
          </cell>
        </row>
        <row r="21">
          <cell r="C21" t="str">
            <v>TH-1656</v>
          </cell>
          <cell r="E21" t="str">
            <v>LifeLabs LP</v>
          </cell>
          <cell r="F21" t="str">
            <v>Amber</v>
          </cell>
          <cell r="G21" t="str">
            <v>Daniels</v>
          </cell>
          <cell r="H21">
            <v>4162134744</v>
          </cell>
          <cell r="I21" t="str">
            <v>amber.daniels@lifelabs.com</v>
          </cell>
          <cell r="J21" t="str">
            <v>100 International Blvd</v>
          </cell>
          <cell r="M21" t="str">
            <v>Toronto</v>
          </cell>
          <cell r="N21" t="str">
            <v>M9W 6J6</v>
          </cell>
          <cell r="O21" t="str">
            <v>100 International Blvd</v>
          </cell>
          <cell r="R21" t="str">
            <v>100 International Blvd</v>
          </cell>
          <cell r="U21" t="str">
            <v>Toronto</v>
          </cell>
          <cell r="V21" t="str">
            <v>M9W 6J6</v>
          </cell>
          <cell r="W21">
            <v>43433</v>
          </cell>
          <cell r="X21">
            <v>43475</v>
          </cell>
          <cell r="Y21">
            <v>43587</v>
          </cell>
          <cell r="Z21">
            <v>2019</v>
          </cell>
        </row>
        <row r="22">
          <cell r="C22" t="str">
            <v>TH-1664</v>
          </cell>
          <cell r="E22" t="str">
            <v>Allied Properties REIT</v>
          </cell>
          <cell r="F22" t="str">
            <v>Lyuba</v>
          </cell>
          <cell r="G22" t="str">
            <v>Grozdanova</v>
          </cell>
          <cell r="H22">
            <v>4169779002</v>
          </cell>
          <cell r="I22" t="str">
            <v>lgrozdanova@alliedreit.com</v>
          </cell>
          <cell r="J22" t="str">
            <v>134 Peter Street</v>
          </cell>
          <cell r="K22" t="str">
            <v>Suite 1700</v>
          </cell>
          <cell r="M22" t="str">
            <v>Toronto</v>
          </cell>
          <cell r="N22" t="str">
            <v>M5V 2H2</v>
          </cell>
          <cell r="O22" t="str">
            <v>141 Bathurst St</v>
          </cell>
          <cell r="R22" t="str">
            <v>141 Bathurst St</v>
          </cell>
          <cell r="U22" t="str">
            <v>Toronto</v>
          </cell>
          <cell r="V22" t="str">
            <v>M5V 2R2</v>
          </cell>
          <cell r="W22">
            <v>43430</v>
          </cell>
          <cell r="X22">
            <v>43444</v>
          </cell>
          <cell r="Y22">
            <v>43455</v>
          </cell>
          <cell r="Z22">
            <v>2018</v>
          </cell>
        </row>
        <row r="23">
          <cell r="C23" t="str">
            <v>TH-1689</v>
          </cell>
          <cell r="E23" t="str">
            <v>University of St. Michael's College</v>
          </cell>
          <cell r="F23" t="str">
            <v>Effie</v>
          </cell>
          <cell r="G23" t="str">
            <v>Slapnicar</v>
          </cell>
          <cell r="H23">
            <v>4169267116</v>
          </cell>
          <cell r="I23" t="str">
            <v>effie.slapnicar@utoronto.ca</v>
          </cell>
          <cell r="J23" t="str">
            <v>81 St. Mary St.</v>
          </cell>
          <cell r="M23" t="str">
            <v>Toronto</v>
          </cell>
          <cell r="N23" t="str">
            <v>M5S 1J4</v>
          </cell>
          <cell r="O23" t="str">
            <v>121 St Joseph St</v>
          </cell>
          <cell r="R23" t="str">
            <v>121 St Joseph St</v>
          </cell>
          <cell r="U23" t="str">
            <v>Toronto</v>
          </cell>
          <cell r="V23" t="str">
            <v>M5S 3C2</v>
          </cell>
          <cell r="W23">
            <v>43530</v>
          </cell>
          <cell r="X23">
            <v>43538</v>
          </cell>
          <cell r="Y23">
            <v>43581</v>
          </cell>
          <cell r="Z23">
            <v>2019</v>
          </cell>
        </row>
        <row r="24">
          <cell r="C24" t="str">
            <v>TH-1690</v>
          </cell>
          <cell r="E24" t="str">
            <v>University of St. Michael's College</v>
          </cell>
          <cell r="F24" t="str">
            <v>Effie</v>
          </cell>
          <cell r="G24" t="str">
            <v>Slapnicar</v>
          </cell>
          <cell r="H24">
            <v>4169267116</v>
          </cell>
          <cell r="I24" t="str">
            <v>effie.slapnicar@utoronto.ca</v>
          </cell>
          <cell r="J24" t="str">
            <v>81 St. Mary St.</v>
          </cell>
          <cell r="M24" t="str">
            <v>Toronto</v>
          </cell>
          <cell r="N24" t="str">
            <v>M5S 1J4</v>
          </cell>
          <cell r="O24" t="str">
            <v>113 St Joseph St</v>
          </cell>
          <cell r="R24" t="str">
            <v>113 St Joseph St</v>
          </cell>
          <cell r="U24" t="str">
            <v>Toronto</v>
          </cell>
          <cell r="V24" t="str">
            <v>M5S 3C2</v>
          </cell>
          <cell r="W24">
            <v>43530</v>
          </cell>
          <cell r="X24">
            <v>43538</v>
          </cell>
          <cell r="Y24">
            <v>43581</v>
          </cell>
          <cell r="Z24">
            <v>2019</v>
          </cell>
        </row>
        <row r="25">
          <cell r="C25" t="str">
            <v>TH-1691</v>
          </cell>
          <cell r="E25" t="str">
            <v>University of St. Michael's College</v>
          </cell>
          <cell r="F25" t="str">
            <v>Effie</v>
          </cell>
          <cell r="G25" t="str">
            <v>Slapnicar</v>
          </cell>
          <cell r="H25">
            <v>4169267116</v>
          </cell>
          <cell r="I25" t="str">
            <v>effie.slapnicar@utoronto.ca</v>
          </cell>
          <cell r="J25" t="str">
            <v>81 St. Mary St.</v>
          </cell>
          <cell r="M25" t="str">
            <v>Toronto</v>
          </cell>
          <cell r="N25" t="str">
            <v>M5S 1J4</v>
          </cell>
          <cell r="O25" t="str">
            <v>81 St Mary St</v>
          </cell>
          <cell r="R25" t="str">
            <v>81 St Mary St</v>
          </cell>
          <cell r="U25" t="str">
            <v>Toronto</v>
          </cell>
          <cell r="V25" t="str">
            <v>M5S 1J4</v>
          </cell>
          <cell r="W25">
            <v>43530</v>
          </cell>
          <cell r="X25">
            <v>43538</v>
          </cell>
          <cell r="Y25">
            <v>43581</v>
          </cell>
          <cell r="Z25">
            <v>2019</v>
          </cell>
        </row>
        <row r="26">
          <cell r="C26" t="str">
            <v>TH-1692</v>
          </cell>
          <cell r="E26" t="str">
            <v>University of St. Michael's College</v>
          </cell>
          <cell r="F26" t="str">
            <v>Effie</v>
          </cell>
          <cell r="G26" t="str">
            <v>Slapnicar</v>
          </cell>
          <cell r="H26">
            <v>4169267116</v>
          </cell>
          <cell r="I26" t="str">
            <v>effie.slapnicar@utoronto.ca</v>
          </cell>
          <cell r="J26" t="str">
            <v>81 St. Mary St.</v>
          </cell>
          <cell r="M26" t="str">
            <v>Toronto</v>
          </cell>
          <cell r="N26" t="str">
            <v>M5S 1J4</v>
          </cell>
          <cell r="O26" t="str">
            <v>81A St Mary St</v>
          </cell>
          <cell r="R26" t="str">
            <v>81A St Mary St</v>
          </cell>
          <cell r="U26" t="str">
            <v>Toronto</v>
          </cell>
          <cell r="V26" t="str">
            <v>M5S 1J4</v>
          </cell>
          <cell r="W26">
            <v>43530</v>
          </cell>
          <cell r="X26">
            <v>43538</v>
          </cell>
          <cell r="Y26">
            <v>43581</v>
          </cell>
          <cell r="Z26">
            <v>2019</v>
          </cell>
        </row>
        <row r="27">
          <cell r="C27" t="str">
            <v>TH-1687</v>
          </cell>
          <cell r="E27" t="str">
            <v>University of St. Michael's College</v>
          </cell>
          <cell r="F27" t="str">
            <v>Effie</v>
          </cell>
          <cell r="G27" t="str">
            <v>Slapnicar</v>
          </cell>
          <cell r="H27">
            <v>4169267116</v>
          </cell>
          <cell r="I27" t="str">
            <v>effie.slapnicar@utoronto.ca</v>
          </cell>
          <cell r="J27" t="str">
            <v>81 St. Mary St.</v>
          </cell>
          <cell r="M27" t="str">
            <v>Toronto</v>
          </cell>
          <cell r="N27" t="str">
            <v>M5S 1J4</v>
          </cell>
          <cell r="O27" t="str">
            <v>70 St Joseph St</v>
          </cell>
          <cell r="R27" t="str">
            <v>70 St Joseph St</v>
          </cell>
          <cell r="U27" t="str">
            <v>Toronto</v>
          </cell>
          <cell r="V27" t="str">
            <v>M5S 3L5</v>
          </cell>
          <cell r="W27">
            <v>43530</v>
          </cell>
          <cell r="X27">
            <v>43538</v>
          </cell>
          <cell r="Y27">
            <v>43550</v>
          </cell>
          <cell r="Z27">
            <v>2019</v>
          </cell>
        </row>
        <row r="28">
          <cell r="C28" t="str">
            <v>TH-1688</v>
          </cell>
          <cell r="E28" t="str">
            <v>University of St. Michael's College</v>
          </cell>
          <cell r="F28" t="str">
            <v>Effie</v>
          </cell>
          <cell r="G28" t="str">
            <v>Slapnicar</v>
          </cell>
          <cell r="H28">
            <v>4169267116</v>
          </cell>
          <cell r="I28" t="str">
            <v>effie.slapnicar@utoronto.ca</v>
          </cell>
          <cell r="J28" t="str">
            <v>81 St. Mary St.</v>
          </cell>
          <cell r="M28" t="str">
            <v>Toronto</v>
          </cell>
          <cell r="N28" t="str">
            <v>M5S 1J4</v>
          </cell>
          <cell r="O28" t="str">
            <v>50 St Joseph St</v>
          </cell>
          <cell r="R28" t="str">
            <v>50 St Joseph St</v>
          </cell>
          <cell r="U28" t="str">
            <v>Toronto</v>
          </cell>
          <cell r="V28" t="str">
            <v>M5S 3L5</v>
          </cell>
          <cell r="W28">
            <v>43530</v>
          </cell>
          <cell r="X28">
            <v>43538</v>
          </cell>
          <cell r="Y28">
            <v>43581</v>
          </cell>
          <cell r="Z28">
            <v>2019</v>
          </cell>
        </row>
        <row r="29">
          <cell r="C29" t="str">
            <v>TH-1570</v>
          </cell>
          <cell r="E29" t="str">
            <v>ICC Property Management Ltd.</v>
          </cell>
          <cell r="F29" t="str">
            <v>Alban</v>
          </cell>
          <cell r="G29" t="str">
            <v>Mendonca</v>
          </cell>
          <cell r="H29">
            <v>4162611069</v>
          </cell>
          <cell r="I29" t="str">
            <v>mtcc884@rogers.com</v>
          </cell>
          <cell r="J29" t="str">
            <v>1151 Denison St</v>
          </cell>
          <cell r="K29" t="str">
            <v># 15</v>
          </cell>
          <cell r="M29" t="str">
            <v>Markham</v>
          </cell>
          <cell r="N29" t="str">
            <v>L3R 3Y4</v>
          </cell>
          <cell r="O29" t="str">
            <v>5 Greystone Walk Dr</v>
          </cell>
          <cell r="R29" t="str">
            <v>5 Greystone Walk Dr</v>
          </cell>
          <cell r="U29" t="str">
            <v>Toronto</v>
          </cell>
          <cell r="V29" t="str">
            <v>M1K 5J5</v>
          </cell>
          <cell r="W29">
            <v>43332</v>
          </cell>
          <cell r="X29">
            <v>43346</v>
          </cell>
          <cell r="Y29">
            <v>43405</v>
          </cell>
          <cell r="Z29">
            <v>2018</v>
          </cell>
        </row>
        <row r="30">
          <cell r="C30" t="str">
            <v>TH-996</v>
          </cell>
          <cell r="E30" t="str">
            <v>Longo Brothers Fruit Markets Inc.</v>
          </cell>
          <cell r="F30" t="str">
            <v>Dave</v>
          </cell>
          <cell r="G30" t="str">
            <v>Mastroieni</v>
          </cell>
          <cell r="H30">
            <v>9052644127</v>
          </cell>
          <cell r="I30" t="str">
            <v>dave.mastroieni@longos.com</v>
          </cell>
          <cell r="J30" t="str">
            <v>8800 Huntington Rd</v>
          </cell>
          <cell r="M30" t="str">
            <v>Vaughan</v>
          </cell>
          <cell r="N30" t="str">
            <v>L4H 3M6</v>
          </cell>
          <cell r="O30" t="str">
            <v>93 Laird Dr</v>
          </cell>
          <cell r="R30" t="str">
            <v>93 Laird Dr</v>
          </cell>
          <cell r="U30" t="str">
            <v>Toronto</v>
          </cell>
          <cell r="V30" t="str">
            <v>M4G 3T7</v>
          </cell>
          <cell r="W30">
            <v>42538</v>
          </cell>
          <cell r="X30">
            <v>42901</v>
          </cell>
          <cell r="Y30">
            <v>43594</v>
          </cell>
          <cell r="Z30">
            <v>2019</v>
          </cell>
        </row>
        <row r="31">
          <cell r="C31" t="str">
            <v>TH-1601</v>
          </cell>
          <cell r="E31" t="str">
            <v>WoodGreen Community Housing Corporation</v>
          </cell>
          <cell r="F31" t="str">
            <v>Peter</v>
          </cell>
          <cell r="G31" t="str">
            <v>Jeffrey</v>
          </cell>
          <cell r="H31">
            <v>4164695211</v>
          </cell>
          <cell r="I31" t="str">
            <v>pjeffrey@woodgreen.org</v>
          </cell>
          <cell r="J31" t="str">
            <v>815 Danforth Ave</v>
          </cell>
          <cell r="K31" t="str">
            <v>Suite 100</v>
          </cell>
          <cell r="M31" t="str">
            <v>Toronto</v>
          </cell>
          <cell r="N31" t="str">
            <v>M4J 1L2</v>
          </cell>
          <cell r="O31" t="str">
            <v>249 Cosburn Ave</v>
          </cell>
          <cell r="R31" t="str">
            <v>249 Cosburn Ave</v>
          </cell>
          <cell r="U31" t="str">
            <v>Toronto</v>
          </cell>
          <cell r="V31" t="str">
            <v>M4J 2M2</v>
          </cell>
          <cell r="W31">
            <v>43357</v>
          </cell>
          <cell r="X31">
            <v>43363</v>
          </cell>
          <cell r="Y31">
            <v>43552</v>
          </cell>
          <cell r="Z31">
            <v>2019</v>
          </cell>
        </row>
        <row r="32">
          <cell r="C32" t="str">
            <v>TH-1665</v>
          </cell>
          <cell r="E32" t="str">
            <v>Allied Properties REIT</v>
          </cell>
          <cell r="F32" t="str">
            <v>Lyuba</v>
          </cell>
          <cell r="G32" t="str">
            <v>Grozdanova</v>
          </cell>
          <cell r="H32">
            <v>4169779002</v>
          </cell>
          <cell r="I32" t="str">
            <v>lgrozdanova@alliedreit.com</v>
          </cell>
          <cell r="J32" t="str">
            <v>134 Peter Street</v>
          </cell>
          <cell r="K32" t="str">
            <v>Suite 1700</v>
          </cell>
          <cell r="M32" t="str">
            <v>Toronto</v>
          </cell>
          <cell r="N32" t="str">
            <v>M5V 2H2</v>
          </cell>
          <cell r="O32" t="str">
            <v>662 King St West</v>
          </cell>
          <cell r="R32" t="str">
            <v>662 King St West</v>
          </cell>
          <cell r="U32" t="str">
            <v>Toronto</v>
          </cell>
          <cell r="V32" t="str">
            <v>M5V 1M7</v>
          </cell>
          <cell r="W32">
            <v>43430</v>
          </cell>
          <cell r="X32">
            <v>43444</v>
          </cell>
          <cell r="Y32">
            <v>43455</v>
          </cell>
          <cell r="Z32">
            <v>2018</v>
          </cell>
        </row>
        <row r="33">
          <cell r="C33" t="str">
            <v>TH-1617</v>
          </cell>
          <cell r="E33" t="str">
            <v>University Health Network</v>
          </cell>
          <cell r="F33" t="str">
            <v>Songyang</v>
          </cell>
          <cell r="G33" t="str">
            <v>Hu</v>
          </cell>
          <cell r="H33">
            <v>6475397219</v>
          </cell>
          <cell r="I33" t="str">
            <v>Songyang.Hu@uhn.ca</v>
          </cell>
          <cell r="J33" t="str">
            <v>700 Bay St.</v>
          </cell>
          <cell r="K33" t="str">
            <v>7th Floor</v>
          </cell>
          <cell r="M33" t="str">
            <v>Toronto</v>
          </cell>
          <cell r="N33" t="str">
            <v>M5Z 1G6</v>
          </cell>
          <cell r="O33" t="str">
            <v>399 Bathurst St.</v>
          </cell>
          <cell r="R33" t="str">
            <v>399 Bathurst St.</v>
          </cell>
          <cell r="U33" t="str">
            <v>Toronto</v>
          </cell>
          <cell r="V33" t="str">
            <v>M5T 2S8</v>
          </cell>
          <cell r="W33">
            <v>43364</v>
          </cell>
          <cell r="X33">
            <v>43391</v>
          </cell>
          <cell r="Y33">
            <v>43398</v>
          </cell>
          <cell r="Z33">
            <v>2018</v>
          </cell>
        </row>
        <row r="34">
          <cell r="C34" t="str">
            <v>TH-1618</v>
          </cell>
          <cell r="E34" t="str">
            <v>University Health Network</v>
          </cell>
          <cell r="F34" t="str">
            <v>Songyang</v>
          </cell>
          <cell r="G34" t="str">
            <v>Hu</v>
          </cell>
          <cell r="H34">
            <v>6475397219</v>
          </cell>
          <cell r="I34" t="str">
            <v>Songyang.Hu@uhn.ca</v>
          </cell>
          <cell r="J34" t="str">
            <v>700 Bay St.</v>
          </cell>
          <cell r="K34" t="str">
            <v>7th Floor</v>
          </cell>
          <cell r="M34" t="str">
            <v>Toronto</v>
          </cell>
          <cell r="N34" t="str">
            <v>M5Z 1G6</v>
          </cell>
          <cell r="O34" t="str">
            <v>399 Bathurst St.</v>
          </cell>
          <cell r="R34" t="str">
            <v>399 Bathurst St.</v>
          </cell>
          <cell r="U34" t="str">
            <v>Toronto</v>
          </cell>
          <cell r="V34" t="str">
            <v>M5T 2S8</v>
          </cell>
          <cell r="W34">
            <v>43364</v>
          </cell>
          <cell r="X34">
            <v>43398</v>
          </cell>
          <cell r="Y34">
            <v>43405</v>
          </cell>
          <cell r="Z34">
            <v>2018</v>
          </cell>
        </row>
        <row r="35">
          <cell r="C35" t="str">
            <v>TH-1619</v>
          </cell>
          <cell r="E35" t="str">
            <v>University Health Network</v>
          </cell>
          <cell r="F35" t="str">
            <v>Songyang</v>
          </cell>
          <cell r="G35" t="str">
            <v>Hu</v>
          </cell>
          <cell r="H35">
            <v>6475397219</v>
          </cell>
          <cell r="I35" t="str">
            <v>Songyang.Hu@uhn.ca</v>
          </cell>
          <cell r="J35" t="str">
            <v>700 Bay St.</v>
          </cell>
          <cell r="K35" t="str">
            <v>7th Floor</v>
          </cell>
          <cell r="M35" t="str">
            <v>Toronto</v>
          </cell>
          <cell r="N35" t="str">
            <v>M5Z 1G6</v>
          </cell>
          <cell r="O35" t="str">
            <v>399 Bathurst St.</v>
          </cell>
          <cell r="R35" t="str">
            <v>399 Bathurst St.</v>
          </cell>
          <cell r="U35" t="str">
            <v>Toronto</v>
          </cell>
          <cell r="V35" t="str">
            <v>M5T 2S8</v>
          </cell>
          <cell r="W35">
            <v>43364</v>
          </cell>
          <cell r="X35">
            <v>43398</v>
          </cell>
          <cell r="Y35">
            <v>43405</v>
          </cell>
          <cell r="Z35">
            <v>2018</v>
          </cell>
        </row>
        <row r="36">
          <cell r="C36" t="str">
            <v>TH-1075</v>
          </cell>
          <cell r="E36" t="str">
            <v>TSCC 1703</v>
          </cell>
          <cell r="F36" t="str">
            <v>Maria</v>
          </cell>
          <cell r="G36" t="str">
            <v>Delgado</v>
          </cell>
          <cell r="H36">
            <v>4165488219</v>
          </cell>
          <cell r="I36" t="str">
            <v>tscc1703@onekingwest.com</v>
          </cell>
          <cell r="J36" t="str">
            <v>1 King St West</v>
          </cell>
          <cell r="M36" t="str">
            <v>Toronto</v>
          </cell>
          <cell r="N36" t="str">
            <v>M5H 1A1</v>
          </cell>
          <cell r="O36" t="str">
            <v>1 King St West</v>
          </cell>
          <cell r="R36" t="str">
            <v>1 King St West</v>
          </cell>
          <cell r="U36" t="str">
            <v>Toronto</v>
          </cell>
          <cell r="V36" t="str">
            <v>M5H 1A1</v>
          </cell>
          <cell r="W36">
            <v>42614</v>
          </cell>
          <cell r="X36">
            <v>42649</v>
          </cell>
          <cell r="Y36">
            <v>42662</v>
          </cell>
          <cell r="Z36">
            <v>2016</v>
          </cell>
        </row>
        <row r="37">
          <cell r="C37" t="str">
            <v>TH-1613</v>
          </cell>
          <cell r="E37" t="str">
            <v>MTCC 1343</v>
          </cell>
          <cell r="F37" t="str">
            <v>Jenny</v>
          </cell>
          <cell r="G37" t="str">
            <v>Kennedy</v>
          </cell>
          <cell r="H37">
            <v>4165121229</v>
          </cell>
          <cell r="I37" t="str">
            <v>mtcc1343@rogers.com</v>
          </cell>
          <cell r="J37" t="str">
            <v>33 Empress Ave</v>
          </cell>
          <cell r="M37" t="str">
            <v>Toronto</v>
          </cell>
          <cell r="N37" t="str">
            <v>M2N 6Y7</v>
          </cell>
          <cell r="O37" t="str">
            <v>33 Empress Ave</v>
          </cell>
          <cell r="R37" t="str">
            <v>33 Empress Ave</v>
          </cell>
          <cell r="U37" t="str">
            <v>Toronto</v>
          </cell>
          <cell r="V37" t="str">
            <v>M2N 6Y7</v>
          </cell>
          <cell r="W37">
            <v>43337</v>
          </cell>
          <cell r="X37">
            <v>43378</v>
          </cell>
          <cell r="Y37">
            <v>43384</v>
          </cell>
          <cell r="Z37">
            <v>2018</v>
          </cell>
        </row>
        <row r="38">
          <cell r="C38" t="str">
            <v>EBC-113</v>
          </cell>
          <cell r="D38" t="str">
            <v>Scoping phase</v>
          </cell>
          <cell r="E38" t="str">
            <v>TSCC 1965</v>
          </cell>
          <cell r="F38" t="str">
            <v>Davorin</v>
          </cell>
          <cell r="G38" t="str">
            <v>Corak</v>
          </cell>
          <cell r="H38">
            <v>4165966610</v>
          </cell>
          <cell r="I38" t="str">
            <v>davorin.corak@wilsonblanchard.com</v>
          </cell>
          <cell r="J38" t="str">
            <v>2191 Yonge Street</v>
          </cell>
          <cell r="M38" t="str">
            <v>Toronto</v>
          </cell>
          <cell r="N38" t="str">
            <v>M4S 3H8</v>
          </cell>
          <cell r="O38" t="str">
            <v>2191 Yonge Street</v>
          </cell>
          <cell r="R38" t="str">
            <v>2191 Yonge Street</v>
          </cell>
          <cell r="U38" t="str">
            <v>Toronto</v>
          </cell>
          <cell r="V38" t="str">
            <v>M4S 3H8</v>
          </cell>
          <cell r="W38">
            <v>43126</v>
          </cell>
          <cell r="X38">
            <v>43136</v>
          </cell>
          <cell r="Y38">
            <v>43200</v>
          </cell>
          <cell r="Z38">
            <v>2018</v>
          </cell>
        </row>
        <row r="39">
          <cell r="C39" t="str">
            <v>HPNC3-C-16-018</v>
          </cell>
          <cell r="D39" t="str">
            <v>Modelling Phase</v>
          </cell>
          <cell r="E39" t="str">
            <v>2131 Developments GP Limited</v>
          </cell>
          <cell r="F39" t="str">
            <v>Barry</v>
          </cell>
          <cell r="G39" t="str">
            <v>Gula</v>
          </cell>
          <cell r="H39">
            <v>4167815699</v>
          </cell>
          <cell r="I39" t="str">
            <v>barry@freeddevelopments.com</v>
          </cell>
          <cell r="J39" t="str">
            <v>2131 Yonge Street</v>
          </cell>
          <cell r="M39" t="str">
            <v>Toronto</v>
          </cell>
          <cell r="N39" t="str">
            <v>M4S 2A7</v>
          </cell>
          <cell r="O39" t="str">
            <v>2131 Yonge Street</v>
          </cell>
          <cell r="R39" t="str">
            <v>2131 Yonge Street</v>
          </cell>
          <cell r="U39" t="str">
            <v>Toronto</v>
          </cell>
          <cell r="V39" t="str">
            <v>M4S 2A7</v>
          </cell>
          <cell r="W39">
            <v>43117</v>
          </cell>
          <cell r="X39">
            <v>42856</v>
          </cell>
          <cell r="Y39">
            <v>43738</v>
          </cell>
          <cell r="Z39">
            <v>2019</v>
          </cell>
        </row>
        <row r="40">
          <cell r="C40" t="str">
            <v>HPNC3-C-16-024</v>
          </cell>
          <cell r="D40" t="str">
            <v>Modelling Phase</v>
          </cell>
          <cell r="E40" t="str">
            <v>KH College Street GP Inc.</v>
          </cell>
          <cell r="F40" t="str">
            <v>David</v>
          </cell>
          <cell r="G40" t="str">
            <v>Reisman</v>
          </cell>
          <cell r="H40">
            <v>4163062287</v>
          </cell>
          <cell r="I40" t="str">
            <v>dreisman@k-cap.com</v>
          </cell>
          <cell r="J40" t="str">
            <v>245-255 College Street, 39 &amp; 40 Glasgow Street</v>
          </cell>
          <cell r="M40" t="str">
            <v>Toronto</v>
          </cell>
          <cell r="N40" t="str">
            <v>M5T 1R5</v>
          </cell>
          <cell r="O40" t="str">
            <v>245-255 College Street, 39 &amp; 40 Glasgow Street</v>
          </cell>
          <cell r="R40" t="str">
            <v>245-255 College Street, 39 &amp; 40 Glasgow Street</v>
          </cell>
          <cell r="U40" t="str">
            <v>Toronto</v>
          </cell>
          <cell r="V40" t="str">
            <v>M5T 1R5</v>
          </cell>
          <cell r="W40">
            <v>42482</v>
          </cell>
          <cell r="X40">
            <v>41897</v>
          </cell>
          <cell r="Y40">
            <v>43221</v>
          </cell>
          <cell r="Z40">
            <v>2018</v>
          </cell>
        </row>
        <row r="41">
          <cell r="C41" t="str">
            <v>HPNC3-C-16-024</v>
          </cell>
          <cell r="D41" t="str">
            <v>Implementation Phase</v>
          </cell>
          <cell r="E41" t="str">
            <v>KH College Street GP Inc.</v>
          </cell>
          <cell r="F41" t="str">
            <v>David</v>
          </cell>
          <cell r="G41" t="str">
            <v>Reisman</v>
          </cell>
          <cell r="H41">
            <v>4163062287</v>
          </cell>
          <cell r="I41" t="str">
            <v>dreisman@k-cap.com</v>
          </cell>
          <cell r="J41" t="str">
            <v>245-255 College Street, 39 &amp; 40 Glasgow Street</v>
          </cell>
          <cell r="M41" t="str">
            <v>Toronto</v>
          </cell>
          <cell r="N41" t="str">
            <v>M5T 1R5</v>
          </cell>
          <cell r="O41" t="str">
            <v>245-255 College Street, 39 &amp; 40 Glasgow Street</v>
          </cell>
          <cell r="R41" t="str">
            <v>245-255 College Street, 39 &amp; 40 Glasgow Street</v>
          </cell>
          <cell r="U41" t="str">
            <v>Toronto</v>
          </cell>
          <cell r="V41" t="str">
            <v>M5T 1R5</v>
          </cell>
          <cell r="W41">
            <v>42482</v>
          </cell>
          <cell r="X41">
            <v>41897</v>
          </cell>
          <cell r="Y41">
            <v>43221</v>
          </cell>
          <cell r="Z41">
            <v>2018</v>
          </cell>
        </row>
        <row r="42">
          <cell r="C42" t="str">
            <v>OPS-153</v>
          </cell>
          <cell r="E42" t="str">
            <v>Runnymede Health Centre</v>
          </cell>
          <cell r="F42" t="str">
            <v>Karl</v>
          </cell>
          <cell r="G42" t="str">
            <v>Karvonen</v>
          </cell>
          <cell r="H42">
            <v>4167627316</v>
          </cell>
          <cell r="I42" t="str">
            <v>Karl.Karvonen@runnymedehc.ca</v>
          </cell>
          <cell r="J42" t="str">
            <v>625 Runnymede</v>
          </cell>
          <cell r="M42" t="str">
            <v>Toronto</v>
          </cell>
          <cell r="N42" t="str">
            <v>M6S 3A3</v>
          </cell>
          <cell r="O42" t="str">
            <v>625 Runnymede</v>
          </cell>
          <cell r="R42" t="str">
            <v>625 Runnymede</v>
          </cell>
          <cell r="U42" t="str">
            <v>Toronto</v>
          </cell>
          <cell r="V42" t="str">
            <v>M6S 3A3</v>
          </cell>
          <cell r="W42">
            <v>43360</v>
          </cell>
          <cell r="X42">
            <v>43363</v>
          </cell>
          <cell r="Y42">
            <v>44196</v>
          </cell>
          <cell r="Z42">
            <v>2020</v>
          </cell>
        </row>
        <row r="43">
          <cell r="C43" t="str">
            <v>OPS-161</v>
          </cell>
          <cell r="E43" t="str">
            <v>Kachin Property Ltd.</v>
          </cell>
          <cell r="F43" t="str">
            <v>Alaric</v>
          </cell>
          <cell r="G43" t="str">
            <v>da Cunha</v>
          </cell>
          <cell r="H43">
            <v>4169249388</v>
          </cell>
          <cell r="I43" t="str">
            <v>adacunha@greenrockpm.ca</v>
          </cell>
          <cell r="J43" t="str">
            <v>180 Bloor Street West</v>
          </cell>
          <cell r="M43" t="str">
            <v>Toronto</v>
          </cell>
          <cell r="N43" t="str">
            <v>M5S 1T6</v>
          </cell>
          <cell r="O43" t="str">
            <v>180 Bloor Street West</v>
          </cell>
          <cell r="R43" t="str">
            <v>180 Bloor Street West</v>
          </cell>
          <cell r="U43" t="str">
            <v>Toronto</v>
          </cell>
          <cell r="V43" t="str">
            <v>M5S 1T6</v>
          </cell>
          <cell r="W43">
            <v>43424</v>
          </cell>
          <cell r="X43">
            <v>43426</v>
          </cell>
          <cell r="Y43">
            <v>44196</v>
          </cell>
          <cell r="Z43">
            <v>2020</v>
          </cell>
        </row>
        <row r="44">
          <cell r="C44" t="str">
            <v>RTU-1,001</v>
          </cell>
          <cell r="E44" t="str">
            <v>PONYMART</v>
          </cell>
          <cell r="F44" t="str">
            <v>Raj</v>
          </cell>
          <cell r="G44" t="str">
            <v>Jain</v>
          </cell>
          <cell r="H44">
            <v>4162917272</v>
          </cell>
          <cell r="I44" t="str">
            <v>raj@kpmkingsway.com</v>
          </cell>
          <cell r="J44" t="str">
            <v>2257 KINGSTON RD</v>
          </cell>
          <cell r="M44" t="str">
            <v>Toronto</v>
          </cell>
          <cell r="N44" t="str">
            <v>M1N 1T8</v>
          </cell>
          <cell r="O44" t="str">
            <v>2257 KINGSTON RD</v>
          </cell>
          <cell r="R44" t="str">
            <v>2257 KINGSTON RD</v>
          </cell>
          <cell r="U44" t="str">
            <v>Toronto</v>
          </cell>
          <cell r="V44" t="str">
            <v>M1N 1T8</v>
          </cell>
          <cell r="W44">
            <v>43361</v>
          </cell>
          <cell r="X44">
            <v>43361</v>
          </cell>
          <cell r="Y44">
            <v>43361</v>
          </cell>
          <cell r="Z44">
            <v>2018</v>
          </cell>
        </row>
        <row r="45">
          <cell r="C45" t="str">
            <v>RTU-1,018</v>
          </cell>
          <cell r="E45" t="str">
            <v>REPPAS ENTERPRISES INC</v>
          </cell>
          <cell r="F45" t="str">
            <v>Toula</v>
          </cell>
          <cell r="G45" t="str">
            <v>Reppas</v>
          </cell>
          <cell r="H45">
            <v>4164898888</v>
          </cell>
          <cell r="I45" t="str">
            <v>treppas@achievahealth.ca</v>
          </cell>
          <cell r="J45" t="str">
            <v>355 EGLINTON AVE E</v>
          </cell>
          <cell r="M45" t="str">
            <v>Toronto</v>
          </cell>
          <cell r="N45" t="str">
            <v>M4P 1M5</v>
          </cell>
          <cell r="O45" t="str">
            <v>355 EGLINTON AVE E</v>
          </cell>
          <cell r="R45" t="str">
            <v>355 EGLINTON AVE E</v>
          </cell>
          <cell r="U45" t="str">
            <v>Toronto</v>
          </cell>
          <cell r="V45" t="str">
            <v>M4P 1M5</v>
          </cell>
          <cell r="W45">
            <v>43371</v>
          </cell>
          <cell r="X45">
            <v>43371</v>
          </cell>
          <cell r="Y45">
            <v>43371</v>
          </cell>
          <cell r="Z45">
            <v>2018</v>
          </cell>
        </row>
        <row r="46">
          <cell r="C46" t="str">
            <v>RTU-1,044</v>
          </cell>
          <cell r="E46" t="str">
            <v>ABBOT GROUP INC.</v>
          </cell>
          <cell r="F46" t="str">
            <v>GORDON</v>
          </cell>
          <cell r="G46" t="str">
            <v>FENWICK</v>
          </cell>
          <cell r="H46">
            <v>4168737205</v>
          </cell>
          <cell r="I46" t="str">
            <v>GORDONFENWICK@ROGERS.COM</v>
          </cell>
          <cell r="J46" t="str">
            <v>510 EGLINTON AVE W</v>
          </cell>
          <cell r="M46" t="str">
            <v>Toronto</v>
          </cell>
          <cell r="N46" t="str">
            <v>M5N 1A5</v>
          </cell>
          <cell r="O46" t="str">
            <v>510 EGLINTON AVE W</v>
          </cell>
          <cell r="R46" t="str">
            <v>510 EGLINTON AVE W</v>
          </cell>
          <cell r="U46" t="str">
            <v>Toronto</v>
          </cell>
          <cell r="V46" t="str">
            <v>M5N 1A5</v>
          </cell>
          <cell r="W46">
            <v>43361</v>
          </cell>
          <cell r="X46">
            <v>43361</v>
          </cell>
          <cell r="Y46">
            <v>43362</v>
          </cell>
          <cell r="Z46">
            <v>2018</v>
          </cell>
        </row>
        <row r="47">
          <cell r="C47" t="str">
            <v>RTU-1,046</v>
          </cell>
          <cell r="E47" t="str">
            <v>GO AUTO DON MILLS CHRYSLER</v>
          </cell>
          <cell r="F47" t="str">
            <v>bob</v>
          </cell>
          <cell r="G47" t="str">
            <v>bozic</v>
          </cell>
          <cell r="H47">
            <v>4164440888</v>
          </cell>
          <cell r="I47" t="str">
            <v>bbozic@goauto.ca</v>
          </cell>
          <cell r="J47" t="str">
            <v>888 DON MILLS RD</v>
          </cell>
          <cell r="M47" t="str">
            <v>Toronto</v>
          </cell>
          <cell r="N47" t="str">
            <v>M3C 1V6</v>
          </cell>
          <cell r="O47" t="str">
            <v>888 DON MILLS RD</v>
          </cell>
          <cell r="R47" t="str">
            <v>888 DON MILLS RD</v>
          </cell>
          <cell r="U47" t="str">
            <v>Toronto</v>
          </cell>
          <cell r="V47" t="str">
            <v>M3C 1V6</v>
          </cell>
          <cell r="W47">
            <v>43361</v>
          </cell>
          <cell r="X47">
            <v>43361</v>
          </cell>
          <cell r="Y47">
            <v>43382</v>
          </cell>
          <cell r="Z47">
            <v>2018</v>
          </cell>
        </row>
        <row r="48">
          <cell r="C48" t="str">
            <v>RTU-1,049</v>
          </cell>
          <cell r="E48" t="str">
            <v>SOREN CUSTOM INC</v>
          </cell>
          <cell r="F48" t="str">
            <v>ELLIS</v>
          </cell>
          <cell r="G48" t="str">
            <v>PAGOE</v>
          </cell>
          <cell r="H48">
            <v>6472878990</v>
          </cell>
          <cell r="I48" t="str">
            <v>info@sorencustom.com</v>
          </cell>
          <cell r="J48" t="str">
            <v>86 PARK LAWN RD</v>
          </cell>
          <cell r="M48" t="str">
            <v>Toronto</v>
          </cell>
          <cell r="N48" t="str">
            <v>M8Y 3H8</v>
          </cell>
          <cell r="O48" t="str">
            <v>86 PARK LAWN RD</v>
          </cell>
          <cell r="R48" t="str">
            <v>86 PARK LAWN RD</v>
          </cell>
          <cell r="U48" t="str">
            <v>Toronto</v>
          </cell>
          <cell r="V48" t="str">
            <v>M8Y 3H8</v>
          </cell>
          <cell r="W48">
            <v>43371</v>
          </cell>
          <cell r="X48">
            <v>43371</v>
          </cell>
          <cell r="Y48">
            <v>43371</v>
          </cell>
          <cell r="Z48">
            <v>2018</v>
          </cell>
        </row>
        <row r="49">
          <cell r="C49" t="str">
            <v>RTU-1,058</v>
          </cell>
          <cell r="E49" t="str">
            <v>KUNAFA'S INC</v>
          </cell>
          <cell r="F49" t="str">
            <v>Shadi</v>
          </cell>
          <cell r="G49" t="str">
            <v>Issa</v>
          </cell>
          <cell r="H49">
            <v>4168579467</v>
          </cell>
          <cell r="I49" t="str">
            <v>shadi@kunafas.com</v>
          </cell>
          <cell r="J49" t="str">
            <v>1801 LAWRENCE AVE E</v>
          </cell>
          <cell r="M49" t="str">
            <v>Toronto</v>
          </cell>
          <cell r="N49" t="str">
            <v>M1R 2X7</v>
          </cell>
          <cell r="O49" t="str">
            <v>1801 LAWRENCE AVE E</v>
          </cell>
          <cell r="R49" t="str">
            <v>1801 LAWRENCE AVE E</v>
          </cell>
          <cell r="U49" t="str">
            <v>Toronto</v>
          </cell>
          <cell r="V49" t="str">
            <v>M1R 2X7</v>
          </cell>
          <cell r="W49">
            <v>43367</v>
          </cell>
          <cell r="X49">
            <v>43367</v>
          </cell>
          <cell r="Y49">
            <v>43370</v>
          </cell>
          <cell r="Z49">
            <v>2018</v>
          </cell>
        </row>
        <row r="50">
          <cell r="C50" t="str">
            <v>RTU-1,063</v>
          </cell>
          <cell r="E50" t="str">
            <v>106555 ONTARIO INC</v>
          </cell>
          <cell r="F50" t="str">
            <v>Raj</v>
          </cell>
          <cell r="G50" t="str">
            <v>Jain</v>
          </cell>
          <cell r="H50">
            <v>4162917272</v>
          </cell>
          <cell r="I50" t="str">
            <v>raj@kpmkingsway.com</v>
          </cell>
          <cell r="J50" t="str">
            <v>2263 KINGSTON RD</v>
          </cell>
          <cell r="M50" t="str">
            <v>Toronto</v>
          </cell>
          <cell r="N50" t="str">
            <v>M1N 1T8</v>
          </cell>
          <cell r="O50" t="str">
            <v>2263 KINGSTON RD</v>
          </cell>
          <cell r="R50" t="str">
            <v>2263 KINGSTON RD</v>
          </cell>
          <cell r="U50" t="str">
            <v>Toronto</v>
          </cell>
          <cell r="V50" t="str">
            <v>M1N 1T8</v>
          </cell>
          <cell r="W50">
            <v>43336</v>
          </cell>
          <cell r="X50">
            <v>43336</v>
          </cell>
          <cell r="Y50">
            <v>43361</v>
          </cell>
          <cell r="Z50">
            <v>2018</v>
          </cell>
        </row>
        <row r="51">
          <cell r="C51" t="str">
            <v>RTU-1,066</v>
          </cell>
          <cell r="E51" t="str">
            <v>DR PETER F.JOSE</v>
          </cell>
          <cell r="F51" t="str">
            <v>Raj</v>
          </cell>
          <cell r="G51" t="str">
            <v>Jain</v>
          </cell>
          <cell r="H51">
            <v>4162917272</v>
          </cell>
          <cell r="I51" t="str">
            <v>raj@kpmkingsway.com</v>
          </cell>
          <cell r="J51" t="str">
            <v>2273 KINGSTON RD</v>
          </cell>
          <cell r="M51" t="str">
            <v>Toronto</v>
          </cell>
          <cell r="N51" t="str">
            <v>M1N 1T8</v>
          </cell>
          <cell r="O51" t="str">
            <v>2273 KINGSTON RD</v>
          </cell>
          <cell r="R51" t="str">
            <v>2273 KINGSTON RD</v>
          </cell>
          <cell r="U51" t="str">
            <v>Toronto</v>
          </cell>
          <cell r="V51" t="str">
            <v>M1N 1T8</v>
          </cell>
          <cell r="W51">
            <v>43362</v>
          </cell>
          <cell r="X51">
            <v>43362</v>
          </cell>
          <cell r="Y51">
            <v>43362</v>
          </cell>
          <cell r="Z51">
            <v>2018</v>
          </cell>
        </row>
        <row r="52">
          <cell r="C52" t="str">
            <v>RTU-1,067</v>
          </cell>
          <cell r="E52" t="str">
            <v>HUE HUYNH</v>
          </cell>
          <cell r="F52" t="str">
            <v>Raj</v>
          </cell>
          <cell r="G52" t="str">
            <v>Jain</v>
          </cell>
          <cell r="H52">
            <v>4162917272</v>
          </cell>
          <cell r="I52" t="str">
            <v>raj@kpmkingsway.com</v>
          </cell>
          <cell r="J52" t="str">
            <v>2271 KINGSTON RD</v>
          </cell>
          <cell r="M52" t="str">
            <v>Toronto</v>
          </cell>
          <cell r="N52" t="str">
            <v>M1N 1T8</v>
          </cell>
          <cell r="O52" t="str">
            <v>2271 KINGSTON RD</v>
          </cell>
          <cell r="R52" t="str">
            <v>2271 KINGSTON RD</v>
          </cell>
          <cell r="U52" t="str">
            <v>Toronto</v>
          </cell>
          <cell r="V52" t="str">
            <v>M1N 1T8</v>
          </cell>
          <cell r="W52">
            <v>43362</v>
          </cell>
          <cell r="X52">
            <v>43362</v>
          </cell>
          <cell r="Y52">
            <v>43362</v>
          </cell>
          <cell r="Z52">
            <v>2018</v>
          </cell>
        </row>
        <row r="53">
          <cell r="C53" t="str">
            <v>RTU-1,079</v>
          </cell>
          <cell r="E53" t="str">
            <v>688163 ONTARIO LTD</v>
          </cell>
          <cell r="F53" t="str">
            <v>Edward</v>
          </cell>
          <cell r="G53" t="str">
            <v>Franco</v>
          </cell>
          <cell r="H53">
            <v>4167855701</v>
          </cell>
          <cell r="I53" t="str">
            <v>efranco@cspis.com</v>
          </cell>
          <cell r="J53" t="str">
            <v>2828 DUFFERIN ST</v>
          </cell>
          <cell r="M53" t="str">
            <v>Toronto</v>
          </cell>
          <cell r="N53" t="str">
            <v>M6B 3S3</v>
          </cell>
          <cell r="O53" t="str">
            <v>2828 DUFFERIN ST</v>
          </cell>
          <cell r="R53" t="str">
            <v>2828 DUFFERIN ST</v>
          </cell>
          <cell r="U53" t="str">
            <v>Toronto</v>
          </cell>
          <cell r="V53" t="str">
            <v>M6B 3S3</v>
          </cell>
          <cell r="W53">
            <v>43382</v>
          </cell>
          <cell r="X53">
            <v>43382</v>
          </cell>
          <cell r="Y53">
            <v>43382</v>
          </cell>
          <cell r="Z53">
            <v>2018</v>
          </cell>
        </row>
        <row r="54">
          <cell r="C54" t="str">
            <v>RTU-1,089</v>
          </cell>
          <cell r="E54" t="str">
            <v>2472407 ONTARIO INC</v>
          </cell>
          <cell r="F54" t="str">
            <v>Lawrence</v>
          </cell>
          <cell r="G54" t="str">
            <v>LaPianta</v>
          </cell>
          <cell r="H54">
            <v>4164027452</v>
          </cell>
          <cell r="I54" t="str">
            <v>lawrence@cherrystbbq.com</v>
          </cell>
          <cell r="J54" t="str">
            <v>275 CHERRY ST</v>
          </cell>
          <cell r="M54" t="str">
            <v>Toronto</v>
          </cell>
          <cell r="N54" t="str">
            <v>M5A 3L3</v>
          </cell>
          <cell r="O54" t="str">
            <v>275 CHERRY ST</v>
          </cell>
          <cell r="R54" t="str">
            <v>275 CHERRY ST</v>
          </cell>
          <cell r="U54" t="str">
            <v>Toronto</v>
          </cell>
          <cell r="V54" t="str">
            <v>M5A 3L3</v>
          </cell>
          <cell r="W54">
            <v>43388</v>
          </cell>
          <cell r="X54">
            <v>43388</v>
          </cell>
          <cell r="Y54">
            <v>43388</v>
          </cell>
          <cell r="Z54">
            <v>2018</v>
          </cell>
        </row>
        <row r="55">
          <cell r="C55" t="str">
            <v>RTU-1,130</v>
          </cell>
          <cell r="E55" t="str">
            <v>253440 ONTARIO INC</v>
          </cell>
          <cell r="F55" t="str">
            <v>Kulbir</v>
          </cell>
          <cell r="G55" t="str">
            <v>Singh</v>
          </cell>
          <cell r="H55">
            <v>4168235251</v>
          </cell>
          <cell r="I55" t="str">
            <v>Kulbir2004@yahoo.com</v>
          </cell>
          <cell r="J55" t="str">
            <v>2432 EGLINTON AVE</v>
          </cell>
          <cell r="M55" t="str">
            <v>Toronto</v>
          </cell>
          <cell r="N55" t="str">
            <v>M1K 2P7</v>
          </cell>
          <cell r="O55" t="str">
            <v>2432 EGLINTON AVE</v>
          </cell>
          <cell r="R55" t="str">
            <v>2432 EGLINTON AVE</v>
          </cell>
          <cell r="U55" t="str">
            <v>Toronto</v>
          </cell>
          <cell r="V55" t="str">
            <v>M1K 2P7</v>
          </cell>
          <cell r="W55">
            <v>43412</v>
          </cell>
          <cell r="X55">
            <v>43412</v>
          </cell>
          <cell r="Y55">
            <v>43413</v>
          </cell>
          <cell r="Z55">
            <v>2018</v>
          </cell>
        </row>
        <row r="56">
          <cell r="C56" t="str">
            <v>RTU-1,131</v>
          </cell>
          <cell r="E56" t="str">
            <v>SUBWAY SANDWICHES</v>
          </cell>
          <cell r="F56" t="str">
            <v>Amir</v>
          </cell>
          <cell r="G56" t="str">
            <v>Hashemi</v>
          </cell>
          <cell r="H56">
            <v>4163158467</v>
          </cell>
          <cell r="I56" t="str">
            <v>a.subway@gmail.com</v>
          </cell>
          <cell r="J56" t="str">
            <v>1123 LODESTAR RD, UNIT F2</v>
          </cell>
          <cell r="M56" t="str">
            <v>Toronto</v>
          </cell>
          <cell r="N56" t="str">
            <v>M3J 0G9</v>
          </cell>
          <cell r="O56" t="str">
            <v>1123 LODESTAR RD, UNIT F2</v>
          </cell>
          <cell r="R56" t="str">
            <v>1123 LODESTAR RD, UNIT F2</v>
          </cell>
          <cell r="U56" t="str">
            <v>Toronto</v>
          </cell>
          <cell r="V56" t="str">
            <v>M3J 0G9</v>
          </cell>
          <cell r="W56">
            <v>43373</v>
          </cell>
          <cell r="X56">
            <v>43373</v>
          </cell>
          <cell r="Y56">
            <v>43378</v>
          </cell>
          <cell r="Z56">
            <v>2018</v>
          </cell>
        </row>
        <row r="57">
          <cell r="C57" t="str">
            <v>RTU-1,149</v>
          </cell>
          <cell r="E57" t="str">
            <v>portunion medical centre</v>
          </cell>
          <cell r="F57" t="str">
            <v>Edison</v>
          </cell>
          <cell r="G57" t="str">
            <v>Susman</v>
          </cell>
          <cell r="H57">
            <v>41628337001</v>
          </cell>
          <cell r="I57" t="str">
            <v>no@email.com</v>
          </cell>
          <cell r="J57" t="str">
            <v>5550 LAWRENCE AVE E</v>
          </cell>
          <cell r="M57" t="str">
            <v>Toronto</v>
          </cell>
          <cell r="N57" t="str">
            <v>M1C 3B2</v>
          </cell>
          <cell r="O57" t="str">
            <v>5550 LAWRENCE AVE E</v>
          </cell>
          <cell r="R57" t="str">
            <v>5550 LAWRENCE AVE E</v>
          </cell>
          <cell r="U57" t="str">
            <v>Toronto</v>
          </cell>
          <cell r="V57" t="str">
            <v>M1C 3B2</v>
          </cell>
          <cell r="W57">
            <v>43369</v>
          </cell>
          <cell r="X57">
            <v>43369</v>
          </cell>
          <cell r="Y57">
            <v>43369</v>
          </cell>
          <cell r="Z57">
            <v>2018</v>
          </cell>
        </row>
        <row r="58">
          <cell r="C58" t="str">
            <v>RTU-1,151</v>
          </cell>
          <cell r="E58" t="str">
            <v>HEDIA BOUJI</v>
          </cell>
          <cell r="F58" t="str">
            <v>Linda</v>
          </cell>
          <cell r="G58" t="str">
            <v>Bouji</v>
          </cell>
          <cell r="H58">
            <v>4168313831</v>
          </cell>
          <cell r="I58" t="str">
            <v>lbouji@yahoo.ca</v>
          </cell>
          <cell r="J58" t="str">
            <v>800 ARROW ROAD SUITE 11</v>
          </cell>
          <cell r="M58" t="str">
            <v>Toronto</v>
          </cell>
          <cell r="N58" t="str">
            <v>M9M 2Z8</v>
          </cell>
          <cell r="O58" t="str">
            <v>800 ARROW ROAD SUITE 11</v>
          </cell>
          <cell r="R58" t="str">
            <v>800 ARROW ROAD SUITE 11</v>
          </cell>
          <cell r="U58" t="str">
            <v>Toronto</v>
          </cell>
          <cell r="V58" t="str">
            <v>M9M 2Z8</v>
          </cell>
          <cell r="W58">
            <v>43382</v>
          </cell>
          <cell r="X58">
            <v>43382</v>
          </cell>
          <cell r="Y58">
            <v>43572</v>
          </cell>
          <cell r="Z58">
            <v>2019</v>
          </cell>
        </row>
        <row r="59">
          <cell r="C59" t="str">
            <v>RTU-1,170</v>
          </cell>
          <cell r="E59" t="str">
            <v>CAMBRIAN SPRINGS INC</v>
          </cell>
          <cell r="F59" t="str">
            <v>Moe</v>
          </cell>
          <cell r="G59" t="str">
            <v>Cohen</v>
          </cell>
          <cell r="H59">
            <v>4168553636</v>
          </cell>
          <cell r="I59" t="str">
            <v>mojocohen@gmail.com</v>
          </cell>
          <cell r="J59" t="str">
            <v>210 LIMESTONE CRES</v>
          </cell>
          <cell r="M59" t="str">
            <v>Toronto</v>
          </cell>
          <cell r="N59" t="str">
            <v>M3J 2S4</v>
          </cell>
          <cell r="O59" t="str">
            <v>210 LIMESTONE CRES</v>
          </cell>
          <cell r="R59" t="str">
            <v>210 LIMESTONE CRES</v>
          </cell>
          <cell r="U59" t="str">
            <v>Toronto</v>
          </cell>
          <cell r="V59" t="str">
            <v>M3J 2S4</v>
          </cell>
          <cell r="W59">
            <v>43387</v>
          </cell>
          <cell r="X59">
            <v>43387</v>
          </cell>
          <cell r="Y59">
            <v>43390</v>
          </cell>
          <cell r="Z59">
            <v>2018</v>
          </cell>
        </row>
        <row r="60">
          <cell r="C60" t="str">
            <v>RTU-1,259</v>
          </cell>
          <cell r="E60" t="str">
            <v>CHAMPAGNE CENTRE LTD.</v>
          </cell>
          <cell r="F60" t="str">
            <v>Samer</v>
          </cell>
          <cell r="G60" t="str">
            <v>Shomer</v>
          </cell>
          <cell r="H60">
            <v>4165196523</v>
          </cell>
          <cell r="I60" t="str">
            <v>samer@champagnecentre.com</v>
          </cell>
          <cell r="J60" t="str">
            <v>2 CHAMPAGNE DR</v>
          </cell>
          <cell r="M60" t="str">
            <v>Toronto</v>
          </cell>
          <cell r="N60" t="str">
            <v>M3J 0K2</v>
          </cell>
          <cell r="O60" t="str">
            <v>2 CHAMPAGNE DR</v>
          </cell>
          <cell r="R60" t="str">
            <v>2 CHAMPAGNE DR</v>
          </cell>
          <cell r="U60" t="str">
            <v>Toronto</v>
          </cell>
          <cell r="V60" t="str">
            <v>M3J 0K2</v>
          </cell>
          <cell r="W60">
            <v>43553</v>
          </cell>
          <cell r="X60">
            <v>43553</v>
          </cell>
          <cell r="Y60">
            <v>43570</v>
          </cell>
          <cell r="Z60">
            <v>2019</v>
          </cell>
        </row>
        <row r="61">
          <cell r="C61" t="str">
            <v>RTU-1,298</v>
          </cell>
          <cell r="E61" t="str">
            <v>RABBA FINE FOODS - #145</v>
          </cell>
          <cell r="F61" t="str">
            <v>Salik</v>
          </cell>
          <cell r="G61" t="str">
            <v>Raja</v>
          </cell>
          <cell r="H61">
            <v>4169224451</v>
          </cell>
          <cell r="I61" t="str">
            <v>eliea@rabba.com</v>
          </cell>
          <cell r="J61" t="str">
            <v>24 WELLESLEY ST WEST</v>
          </cell>
          <cell r="M61" t="str">
            <v>Toronto</v>
          </cell>
          <cell r="N61" t="str">
            <v>M4Y 2X6</v>
          </cell>
          <cell r="O61" t="str">
            <v>24 WELLESLEY ST WEST</v>
          </cell>
          <cell r="R61" t="str">
            <v>24 WELLESLEY ST WEST</v>
          </cell>
          <cell r="U61" t="str">
            <v>Toronto</v>
          </cell>
          <cell r="V61" t="str">
            <v>M4Y 2X6</v>
          </cell>
          <cell r="W61">
            <v>43405</v>
          </cell>
          <cell r="X61">
            <v>43405</v>
          </cell>
          <cell r="Y61">
            <v>43434</v>
          </cell>
          <cell r="Z61">
            <v>2018</v>
          </cell>
        </row>
        <row r="62">
          <cell r="C62" t="str">
            <v>RTU-1,305</v>
          </cell>
          <cell r="E62" t="str">
            <v>KINEDYNE CANADA LTD</v>
          </cell>
          <cell r="F62" t="str">
            <v>Karin</v>
          </cell>
          <cell r="G62" t="str">
            <v>Ucke</v>
          </cell>
          <cell r="H62">
            <v>4162917168</v>
          </cell>
          <cell r="I62" t="str">
            <v>kucke@kinedyne.com</v>
          </cell>
          <cell r="J62" t="str">
            <v>10 MAYBROOK DR</v>
          </cell>
          <cell r="M62" t="str">
            <v>Toronto</v>
          </cell>
          <cell r="N62" t="str">
            <v>M1V 4B6</v>
          </cell>
          <cell r="O62" t="str">
            <v>10 MAYBROOK DR</v>
          </cell>
          <cell r="R62" t="str">
            <v>10 MAYBROOK DR</v>
          </cell>
          <cell r="U62" t="str">
            <v>Toronto</v>
          </cell>
          <cell r="V62" t="str">
            <v>M1V 4B6</v>
          </cell>
          <cell r="W62">
            <v>43412</v>
          </cell>
          <cell r="X62">
            <v>43412</v>
          </cell>
          <cell r="Y62">
            <v>43314</v>
          </cell>
          <cell r="Z62">
            <v>2018</v>
          </cell>
        </row>
        <row r="63">
          <cell r="C63" t="str">
            <v>RTU-1,312</v>
          </cell>
          <cell r="E63" t="str">
            <v>GLOBAL FINANCIAL</v>
          </cell>
          <cell r="F63" t="str">
            <v>LINDA</v>
          </cell>
          <cell r="G63" t="str">
            <v>BOUJI</v>
          </cell>
          <cell r="H63">
            <v>4169008976</v>
          </cell>
          <cell r="I63" t="str">
            <v>lbouji@yahoo.ca</v>
          </cell>
          <cell r="J63" t="str">
            <v xml:space="preserve">2370 MIDLAND AVE </v>
          </cell>
          <cell r="M63" t="str">
            <v>Toronto</v>
          </cell>
          <cell r="N63" t="str">
            <v>M1S 5C6</v>
          </cell>
          <cell r="O63" t="str">
            <v xml:space="preserve">2370 MIDLAND AVE </v>
          </cell>
          <cell r="R63" t="str">
            <v xml:space="preserve">2370 MIDLAND AVE </v>
          </cell>
          <cell r="U63" t="str">
            <v>Toronto</v>
          </cell>
          <cell r="V63" t="str">
            <v>M1S 5C6</v>
          </cell>
          <cell r="W63">
            <v>43413</v>
          </cell>
          <cell r="X63">
            <v>43413</v>
          </cell>
          <cell r="Y63">
            <v>43419</v>
          </cell>
          <cell r="Z63">
            <v>2018</v>
          </cell>
        </row>
        <row r="64">
          <cell r="C64" t="str">
            <v>RTU-1,353</v>
          </cell>
          <cell r="E64" t="str">
            <v>FRANKS PIZZA HOUSE</v>
          </cell>
          <cell r="F64" t="str">
            <v>GEORGE</v>
          </cell>
          <cell r="G64" t="str">
            <v>Taverniti</v>
          </cell>
          <cell r="H64">
            <v>4166546554</v>
          </cell>
          <cell r="I64" t="str">
            <v>frankspizzahouse@gmail.com</v>
          </cell>
          <cell r="J64" t="str">
            <v>1352 ST CLAIR AVE W</v>
          </cell>
          <cell r="M64" t="str">
            <v>Toronto</v>
          </cell>
          <cell r="N64" t="str">
            <v xml:space="preserve">M1E 1EL </v>
          </cell>
          <cell r="O64" t="str">
            <v>1352 ST CLAIR AVE W</v>
          </cell>
          <cell r="R64" t="str">
            <v>1352 ST CLAIR AVE W</v>
          </cell>
          <cell r="U64" t="str">
            <v>Toronto</v>
          </cell>
          <cell r="V64" t="str">
            <v xml:space="preserve">M1E 1EL </v>
          </cell>
          <cell r="W64">
            <v>43427</v>
          </cell>
          <cell r="X64">
            <v>43427</v>
          </cell>
          <cell r="Y64">
            <v>43427</v>
          </cell>
          <cell r="Z64">
            <v>2018</v>
          </cell>
        </row>
        <row r="65">
          <cell r="C65" t="str">
            <v>RTU-1,355</v>
          </cell>
          <cell r="E65" t="str">
            <v>626535 ONTARIO INC S ALIGOUR</v>
          </cell>
          <cell r="F65" t="str">
            <v>Shiraz</v>
          </cell>
          <cell r="G65" t="str">
            <v>Aligour</v>
          </cell>
          <cell r="H65">
            <v>4164197704</v>
          </cell>
          <cell r="I65" t="str">
            <v>aliroti@gmail.com</v>
          </cell>
          <cell r="J65" t="str">
            <v>1446 QUEEN ST W</v>
          </cell>
          <cell r="M65" t="str">
            <v>Toronto</v>
          </cell>
          <cell r="N65" t="str">
            <v>M6K 1M2</v>
          </cell>
          <cell r="O65" t="str">
            <v>1446 QUEEN ST W</v>
          </cell>
          <cell r="R65" t="str">
            <v>1446 QUEEN ST W</v>
          </cell>
          <cell r="U65" t="str">
            <v>Toronto</v>
          </cell>
          <cell r="V65" t="str">
            <v>M6K 1M2</v>
          </cell>
          <cell r="W65">
            <v>43417</v>
          </cell>
          <cell r="X65">
            <v>43417</v>
          </cell>
          <cell r="Y65">
            <v>43417</v>
          </cell>
          <cell r="Z65">
            <v>2018</v>
          </cell>
        </row>
        <row r="66">
          <cell r="C66" t="str">
            <v>RTU-1,385</v>
          </cell>
          <cell r="E66" t="str">
            <v>1625272 ONTARIO INC</v>
          </cell>
          <cell r="F66" t="str">
            <v>MIKE</v>
          </cell>
          <cell r="G66" t="str">
            <v>XIE</v>
          </cell>
          <cell r="H66">
            <v>4164620828</v>
          </cell>
          <cell r="I66" t="str">
            <v>jprestaurantto@gmail.com</v>
          </cell>
          <cell r="J66" t="str">
            <v>270 COXWELL AVE</v>
          </cell>
          <cell r="M66" t="str">
            <v>Toronto</v>
          </cell>
          <cell r="N66" t="str">
            <v>M4L 3B6</v>
          </cell>
          <cell r="O66" t="str">
            <v>270 COXWELL AVE</v>
          </cell>
          <cell r="R66" t="str">
            <v>270 COXWELL AVE</v>
          </cell>
          <cell r="U66" t="str">
            <v>Toronto</v>
          </cell>
          <cell r="V66" t="str">
            <v>M4L 3B6</v>
          </cell>
          <cell r="W66">
            <v>43425</v>
          </cell>
          <cell r="X66">
            <v>43425</v>
          </cell>
          <cell r="Y66">
            <v>43425</v>
          </cell>
          <cell r="Z66">
            <v>2018</v>
          </cell>
        </row>
        <row r="67">
          <cell r="C67" t="str">
            <v>RTU-1,386</v>
          </cell>
          <cell r="E67" t="str">
            <v>K-9 COUTURE</v>
          </cell>
          <cell r="F67" t="str">
            <v>Craig</v>
          </cell>
          <cell r="G67" t="str">
            <v>Goddard</v>
          </cell>
          <cell r="H67">
            <v>4168785442</v>
          </cell>
          <cell r="I67" t="str">
            <v>staff@k9couture.ca</v>
          </cell>
          <cell r="J67" t="str">
            <v>594 YONGE ST</v>
          </cell>
          <cell r="M67" t="str">
            <v>Toronto</v>
          </cell>
          <cell r="N67" t="str">
            <v>M4Y 1Z3</v>
          </cell>
          <cell r="O67" t="str">
            <v>594 YONGE ST</v>
          </cell>
          <cell r="R67" t="str">
            <v>594 YONGE ST</v>
          </cell>
          <cell r="U67" t="str">
            <v>Toronto</v>
          </cell>
          <cell r="V67" t="str">
            <v>M4Y 1Z3</v>
          </cell>
          <cell r="W67">
            <v>43423</v>
          </cell>
          <cell r="X67">
            <v>43423</v>
          </cell>
          <cell r="Y67">
            <v>43423</v>
          </cell>
          <cell r="Z67">
            <v>2018</v>
          </cell>
        </row>
        <row r="68">
          <cell r="C68" t="str">
            <v>RTU-1,391</v>
          </cell>
          <cell r="E68" t="str">
            <v>SUN GLOW WINDOW COVERING</v>
          </cell>
          <cell r="F68" t="str">
            <v>Basil</v>
          </cell>
          <cell r="G68" t="str">
            <v>Gonsaldes</v>
          </cell>
          <cell r="H68">
            <v>4162663501</v>
          </cell>
          <cell r="I68" t="str">
            <v>acctg2@mysunglow.com</v>
          </cell>
          <cell r="J68" t="str">
            <v>50 HOLLINGER RD</v>
          </cell>
          <cell r="M68" t="str">
            <v>Toronto</v>
          </cell>
          <cell r="N68" t="str">
            <v>M4B 3G5</v>
          </cell>
          <cell r="O68" t="str">
            <v>50 HOLLINGER RD</v>
          </cell>
          <cell r="R68" t="str">
            <v>50 HOLLINGER RD</v>
          </cell>
          <cell r="U68" t="str">
            <v>Toronto</v>
          </cell>
          <cell r="V68" t="str">
            <v>M4B 3G5</v>
          </cell>
          <cell r="W68">
            <v>43426</v>
          </cell>
          <cell r="X68">
            <v>43426</v>
          </cell>
          <cell r="Y68">
            <v>43426</v>
          </cell>
          <cell r="Z68">
            <v>2018</v>
          </cell>
        </row>
        <row r="69">
          <cell r="C69" t="str">
            <v>RTU-1,392</v>
          </cell>
          <cell r="E69" t="str">
            <v>BRS IMPORTS INC</v>
          </cell>
          <cell r="F69" t="str">
            <v>Cigdem</v>
          </cell>
          <cell r="G69" t="str">
            <v>Akin</v>
          </cell>
          <cell r="H69">
            <v>4165055169</v>
          </cell>
          <cell r="I69" t="str">
            <v>akincigdem21@gmail.com</v>
          </cell>
          <cell r="J69" t="str">
            <v>779 ALNESS ST</v>
          </cell>
          <cell r="M69" t="str">
            <v>Toronto</v>
          </cell>
          <cell r="N69" t="str">
            <v>M3J 2H8</v>
          </cell>
          <cell r="O69" t="str">
            <v>779 ALNESS ST</v>
          </cell>
          <cell r="R69" t="str">
            <v>779 ALNESS ST</v>
          </cell>
          <cell r="U69" t="str">
            <v>Toronto</v>
          </cell>
          <cell r="V69" t="str">
            <v>M3J 2H8</v>
          </cell>
          <cell r="W69">
            <v>43426</v>
          </cell>
          <cell r="X69">
            <v>43426</v>
          </cell>
          <cell r="Y69">
            <v>43426</v>
          </cell>
          <cell r="Z69">
            <v>2018</v>
          </cell>
        </row>
        <row r="70">
          <cell r="C70" t="str">
            <v>RTU-1,398</v>
          </cell>
          <cell r="E70" t="str">
            <v>TORRENT WATERPROOFING INC</v>
          </cell>
          <cell r="F70" t="str">
            <v>GEORGE</v>
          </cell>
          <cell r="G70" t="str">
            <v>TIPTON</v>
          </cell>
          <cell r="H70">
            <v>4164354648</v>
          </cell>
          <cell r="I70" t="str">
            <v>gtipton@rogers.com</v>
          </cell>
          <cell r="J70" t="str">
            <v>20 MALLEY RD</v>
          </cell>
          <cell r="M70" t="str">
            <v>Toronto</v>
          </cell>
          <cell r="N70" t="str">
            <v>M1L 2E2</v>
          </cell>
          <cell r="O70" t="str">
            <v>20 MALLEY RD</v>
          </cell>
          <cell r="R70" t="str">
            <v>20 MALLEY RD</v>
          </cell>
          <cell r="U70" t="str">
            <v>Toronto</v>
          </cell>
          <cell r="V70" t="str">
            <v>M1L 2E2</v>
          </cell>
          <cell r="W70">
            <v>43420</v>
          </cell>
          <cell r="X70">
            <v>43420</v>
          </cell>
          <cell r="Y70">
            <v>43420</v>
          </cell>
          <cell r="Z70">
            <v>2018</v>
          </cell>
        </row>
        <row r="71">
          <cell r="C71" t="str">
            <v>RTU-1,399</v>
          </cell>
          <cell r="E71" t="str">
            <v>EASY TRADE SIGNS</v>
          </cell>
          <cell r="F71" t="str">
            <v>Jamal</v>
          </cell>
          <cell r="G71" t="str">
            <v>Nazir</v>
          </cell>
          <cell r="H71">
            <v>4164187650</v>
          </cell>
          <cell r="I71" t="str">
            <v>jamal@mrprinter.ca</v>
          </cell>
          <cell r="J71" t="str">
            <v>518 EVANS AVE</v>
          </cell>
          <cell r="M71" t="str">
            <v>Toronto</v>
          </cell>
          <cell r="N71" t="str">
            <v>M8V 2V4</v>
          </cell>
          <cell r="O71" t="str">
            <v>518 EVANS AVE</v>
          </cell>
          <cell r="R71" t="str">
            <v>518 EVANS AVE</v>
          </cell>
          <cell r="U71" t="str">
            <v>Toronto</v>
          </cell>
          <cell r="V71" t="str">
            <v>M8V 2V4</v>
          </cell>
          <cell r="W71">
            <v>43427</v>
          </cell>
          <cell r="X71">
            <v>43427</v>
          </cell>
          <cell r="Y71">
            <v>43427</v>
          </cell>
          <cell r="Z71">
            <v>2018</v>
          </cell>
        </row>
        <row r="72">
          <cell r="C72" t="str">
            <v>RTU-1,400</v>
          </cell>
          <cell r="E72" t="str">
            <v>MR PRINTER</v>
          </cell>
          <cell r="F72" t="str">
            <v>JAMAL</v>
          </cell>
          <cell r="G72" t="str">
            <v>Nazir</v>
          </cell>
          <cell r="H72">
            <v>4162523341</v>
          </cell>
          <cell r="I72" t="str">
            <v>jamal@mrprinter.ca</v>
          </cell>
          <cell r="J72" t="str">
            <v>518 EVANS AVE</v>
          </cell>
          <cell r="M72" t="str">
            <v>Toronto</v>
          </cell>
          <cell r="N72" t="str">
            <v>M8W 2V4</v>
          </cell>
          <cell r="O72" t="str">
            <v>518 EVANS AVE</v>
          </cell>
          <cell r="R72" t="str">
            <v>518 EVANS AVE</v>
          </cell>
          <cell r="U72" t="str">
            <v>Toronto</v>
          </cell>
          <cell r="V72" t="str">
            <v>M8W 2V4</v>
          </cell>
          <cell r="W72">
            <v>43427</v>
          </cell>
          <cell r="X72">
            <v>43427</v>
          </cell>
          <cell r="Y72">
            <v>43427</v>
          </cell>
          <cell r="Z72">
            <v>2018</v>
          </cell>
        </row>
        <row r="73">
          <cell r="C73" t="str">
            <v>RTU-1,404</v>
          </cell>
          <cell r="E73" t="str">
            <v>TIM &amp; SUE'S NO FRILLS STORE #13</v>
          </cell>
          <cell r="F73" t="str">
            <v>Tim</v>
          </cell>
          <cell r="G73" t="str">
            <v>Murphy</v>
          </cell>
          <cell r="H73">
            <v>4166049448</v>
          </cell>
          <cell r="I73" t="str">
            <v>mon01352@loblaw.ca</v>
          </cell>
          <cell r="J73" t="str">
            <v>372 PACIFIC AVE</v>
          </cell>
          <cell r="M73" t="str">
            <v>Toronto</v>
          </cell>
          <cell r="N73" t="str">
            <v>M6P 2R1</v>
          </cell>
          <cell r="O73" t="str">
            <v>372 PACIFIC AVE</v>
          </cell>
          <cell r="R73" t="str">
            <v>372 PACIFIC AVE</v>
          </cell>
          <cell r="U73" t="str">
            <v>Toronto</v>
          </cell>
          <cell r="V73" t="str">
            <v>M6P 2R1</v>
          </cell>
          <cell r="W73">
            <v>43427</v>
          </cell>
          <cell r="X73">
            <v>43427</v>
          </cell>
          <cell r="Y73">
            <v>43427</v>
          </cell>
          <cell r="Z73">
            <v>2018</v>
          </cell>
        </row>
        <row r="74">
          <cell r="C74" t="str">
            <v>RTU-1,405</v>
          </cell>
          <cell r="E74" t="str">
            <v>SECOND CUP</v>
          </cell>
          <cell r="F74" t="str">
            <v>Roger</v>
          </cell>
          <cell r="G74" t="str">
            <v>Channa</v>
          </cell>
          <cell r="H74">
            <v>4165624581</v>
          </cell>
          <cell r="I74" t="str">
            <v>channa003@hotmail.com</v>
          </cell>
          <cell r="J74" t="str">
            <v>3008A BLOOR ST W</v>
          </cell>
          <cell r="M74" t="str">
            <v>Toronto</v>
          </cell>
          <cell r="N74" t="str">
            <v>M8X 1C2</v>
          </cell>
          <cell r="O74" t="str">
            <v>3008A BLOOR ST W</v>
          </cell>
          <cell r="R74" t="str">
            <v>3008A BLOOR ST W</v>
          </cell>
          <cell r="U74" t="str">
            <v>Toronto</v>
          </cell>
          <cell r="V74" t="str">
            <v>M8X 1C2</v>
          </cell>
          <cell r="W74">
            <v>43427</v>
          </cell>
          <cell r="X74">
            <v>43427</v>
          </cell>
          <cell r="Y74">
            <v>43427</v>
          </cell>
          <cell r="Z74">
            <v>2018</v>
          </cell>
        </row>
        <row r="75">
          <cell r="C75" t="str">
            <v>RTU-1,407</v>
          </cell>
          <cell r="E75" t="str">
            <v>APPLEWOOD ROOFING</v>
          </cell>
          <cell r="F75" t="str">
            <v>Joe</v>
          </cell>
          <cell r="G75" t="str">
            <v>Di Bratto</v>
          </cell>
          <cell r="H75">
            <v>4166763131</v>
          </cell>
          <cell r="I75" t="str">
            <v>joe@applewoodroofing.ca</v>
          </cell>
          <cell r="J75" t="str">
            <v>459 GARYRAY DR UNIT B</v>
          </cell>
          <cell r="M75" t="str">
            <v>Toronto</v>
          </cell>
          <cell r="N75" t="str">
            <v>M9L 1P9</v>
          </cell>
          <cell r="O75" t="str">
            <v>459 GARYRAY DR UNIT B</v>
          </cell>
          <cell r="R75" t="str">
            <v>459 GARYRAY DR UNIT B</v>
          </cell>
          <cell r="U75" t="str">
            <v>Toronto</v>
          </cell>
          <cell r="V75" t="str">
            <v>M9L 1P9</v>
          </cell>
          <cell r="W75">
            <v>43413</v>
          </cell>
          <cell r="X75">
            <v>43413</v>
          </cell>
          <cell r="Y75">
            <v>43430</v>
          </cell>
          <cell r="Z75">
            <v>2018</v>
          </cell>
        </row>
        <row r="76">
          <cell r="C76" t="str">
            <v>RTU-1,410</v>
          </cell>
          <cell r="E76" t="str">
            <v>UNIVERSE DESIGN</v>
          </cell>
          <cell r="F76" t="str">
            <v>Reza</v>
          </cell>
          <cell r="G76" t="str">
            <v>Doost</v>
          </cell>
          <cell r="H76">
            <v>4169017651</v>
          </cell>
          <cell r="I76" t="str">
            <v>info@universelights.com</v>
          </cell>
          <cell r="J76" t="str">
            <v>126A CARTWRIGHT AVE</v>
          </cell>
          <cell r="M76" t="str">
            <v>Toronto</v>
          </cell>
          <cell r="N76" t="str">
            <v>M6A 1V2</v>
          </cell>
          <cell r="O76" t="str">
            <v>126A CARTWRIGHT AVE</v>
          </cell>
          <cell r="R76" t="str">
            <v>126A CARTWRIGHT AVE</v>
          </cell>
          <cell r="U76" t="str">
            <v>Toronto</v>
          </cell>
          <cell r="V76" t="str">
            <v>M6A 1V2</v>
          </cell>
          <cell r="W76">
            <v>43431</v>
          </cell>
          <cell r="X76">
            <v>43431</v>
          </cell>
          <cell r="Y76">
            <v>43431</v>
          </cell>
          <cell r="Z76">
            <v>2018</v>
          </cell>
        </row>
        <row r="77">
          <cell r="C77" t="str">
            <v>RTU-1,441</v>
          </cell>
          <cell r="E77" t="str">
            <v>SUBWAY</v>
          </cell>
          <cell r="F77" t="str">
            <v>Jitendra</v>
          </cell>
          <cell r="G77" t="str">
            <v>Patel</v>
          </cell>
          <cell r="H77">
            <v>6472990869</v>
          </cell>
          <cell r="I77" t="str">
            <v>jpsubway@gmail.com</v>
          </cell>
          <cell r="J77" t="str">
            <v>2084 - A LAWRENCE AVE EAST</v>
          </cell>
          <cell r="M77" t="str">
            <v>Toronto</v>
          </cell>
          <cell r="N77" t="str">
            <v>X1R 2Z5</v>
          </cell>
          <cell r="O77" t="str">
            <v>2084 - A LAWRENCE AVE EAST</v>
          </cell>
          <cell r="R77" t="str">
            <v>2084 - A LAWRENCE AVE EAST</v>
          </cell>
          <cell r="U77" t="str">
            <v>Toronto</v>
          </cell>
          <cell r="V77" t="str">
            <v>X1R 2Z5</v>
          </cell>
          <cell r="W77">
            <v>43416</v>
          </cell>
          <cell r="X77">
            <v>43416</v>
          </cell>
          <cell r="Y77">
            <v>43462</v>
          </cell>
          <cell r="Z77">
            <v>2018</v>
          </cell>
        </row>
        <row r="78">
          <cell r="C78" t="str">
            <v>RTU-1,446</v>
          </cell>
          <cell r="E78" t="str">
            <v>MARSMAN MUSIC CENTRE</v>
          </cell>
          <cell r="F78" t="str">
            <v>Mark</v>
          </cell>
          <cell r="G78" t="str">
            <v>Turney</v>
          </cell>
          <cell r="H78">
            <v>4164311921</v>
          </cell>
          <cell r="I78" t="str">
            <v>store243@mmms.ca</v>
          </cell>
          <cell r="J78" t="str">
            <v>158 BENNETT RD</v>
          </cell>
          <cell r="M78" t="str">
            <v>Toronto</v>
          </cell>
          <cell r="N78" t="str">
            <v>M1E 3Y3</v>
          </cell>
          <cell r="O78" t="str">
            <v>158 BENNETT RD</v>
          </cell>
          <cell r="R78" t="str">
            <v>158 BENNETT RD</v>
          </cell>
          <cell r="U78" t="str">
            <v>Toronto</v>
          </cell>
          <cell r="V78" t="str">
            <v>M1E 3Y3</v>
          </cell>
          <cell r="W78">
            <v>43289</v>
          </cell>
          <cell r="X78">
            <v>43289</v>
          </cell>
          <cell r="Y78">
            <v>43433</v>
          </cell>
          <cell r="Z78">
            <v>2018</v>
          </cell>
        </row>
        <row r="79">
          <cell r="C79" t="str">
            <v>RTU-1,447</v>
          </cell>
          <cell r="E79" t="str">
            <v>2523257 ONT INC.</v>
          </cell>
          <cell r="F79" t="str">
            <v>Jason</v>
          </cell>
          <cell r="G79" t="str">
            <v>Huang</v>
          </cell>
          <cell r="H79">
            <v>6472822703</v>
          </cell>
          <cell r="I79" t="str">
            <v>laughingbuddhapipes@yahoo.ca</v>
          </cell>
          <cell r="J79" t="str">
            <v>4530 KINGSTON RD UNIT FRONT</v>
          </cell>
          <cell r="M79" t="str">
            <v>Toronto</v>
          </cell>
          <cell r="N79" t="str">
            <v>M1E 2N8</v>
          </cell>
          <cell r="O79" t="str">
            <v>4530 KINGSTON RD UNIT FRONT</v>
          </cell>
          <cell r="R79" t="str">
            <v>4530 KINGSTON RD UNIT FRONT</v>
          </cell>
          <cell r="U79" t="str">
            <v>Toronto</v>
          </cell>
          <cell r="V79" t="str">
            <v>M1E 2N8</v>
          </cell>
          <cell r="W79">
            <v>43433</v>
          </cell>
          <cell r="X79">
            <v>43433</v>
          </cell>
          <cell r="Y79">
            <v>43433</v>
          </cell>
          <cell r="Z79">
            <v>2018</v>
          </cell>
        </row>
        <row r="80">
          <cell r="C80" t="str">
            <v>RTU-1,448</v>
          </cell>
          <cell r="E80" t="str">
            <v>MARSMAN MUSIC CENTRE</v>
          </cell>
          <cell r="F80" t="str">
            <v>Louis</v>
          </cell>
          <cell r="G80" t="str">
            <v>Patrick</v>
          </cell>
          <cell r="H80">
            <v>6472379524</v>
          </cell>
          <cell r="I80" t="str">
            <v>louis@marsmanmusic.com</v>
          </cell>
          <cell r="J80" t="str">
            <v>158 BENNETT RD</v>
          </cell>
          <cell r="M80" t="str">
            <v>Toronto</v>
          </cell>
          <cell r="N80" t="str">
            <v>M1E 3Y3</v>
          </cell>
          <cell r="O80" t="str">
            <v>158 BENNETT RD</v>
          </cell>
          <cell r="R80" t="str">
            <v>158 BENNETT RD</v>
          </cell>
          <cell r="U80" t="str">
            <v>Toronto</v>
          </cell>
          <cell r="V80" t="str">
            <v>M1E 3Y3</v>
          </cell>
          <cell r="W80">
            <v>43433</v>
          </cell>
          <cell r="X80">
            <v>43433</v>
          </cell>
          <cell r="Y80">
            <v>43433</v>
          </cell>
          <cell r="Z80">
            <v>2018</v>
          </cell>
        </row>
        <row r="81">
          <cell r="C81" t="str">
            <v>RTU-1,457</v>
          </cell>
          <cell r="E81" t="str">
            <v>BRIOCHE DOREE</v>
          </cell>
          <cell r="F81" t="str">
            <v>Sam</v>
          </cell>
          <cell r="G81" t="str">
            <v>Elkis</v>
          </cell>
          <cell r="H81">
            <v>4163645137</v>
          </cell>
          <cell r="I81" t="str">
            <v>KINGSTREET@LEDUFF.CA</v>
          </cell>
          <cell r="J81" t="str">
            <v>648 KING STREET</v>
          </cell>
          <cell r="M81" t="str">
            <v>Toronto</v>
          </cell>
          <cell r="N81" t="str">
            <v>M5V 1M7</v>
          </cell>
          <cell r="O81" t="str">
            <v>648 KING STREET</v>
          </cell>
          <cell r="R81" t="str">
            <v>648 KING STREET</v>
          </cell>
          <cell r="U81" t="str">
            <v>Toronto</v>
          </cell>
          <cell r="V81" t="str">
            <v>M5V 1M7</v>
          </cell>
          <cell r="W81">
            <v>43439</v>
          </cell>
          <cell r="X81">
            <v>43439</v>
          </cell>
          <cell r="Y81">
            <v>43115</v>
          </cell>
          <cell r="Z81">
            <v>2018</v>
          </cell>
        </row>
        <row r="82">
          <cell r="C82" t="str">
            <v>RTU-1,458</v>
          </cell>
          <cell r="E82" t="str">
            <v>KHAIRUL UMMAH</v>
          </cell>
          <cell r="F82" t="str">
            <v>Ismail</v>
          </cell>
          <cell r="G82" t="str">
            <v>Kotwal</v>
          </cell>
          <cell r="H82">
            <v>6477075366</v>
          </cell>
          <cell r="I82" t="str">
            <v>I_Kotwal@hotmail.com</v>
          </cell>
          <cell r="J82" t="str">
            <v>25 CIVIC ROAD</v>
          </cell>
          <cell r="M82" t="str">
            <v>Toronto</v>
          </cell>
          <cell r="N82" t="str">
            <v>M1L 2K6</v>
          </cell>
          <cell r="O82" t="str">
            <v>25 CIVIC ROAD</v>
          </cell>
          <cell r="R82" t="str">
            <v>25 CIVIC ROAD</v>
          </cell>
          <cell r="U82" t="str">
            <v>Toronto</v>
          </cell>
          <cell r="V82" t="str">
            <v>M1L 2K6</v>
          </cell>
          <cell r="W82">
            <v>43439</v>
          </cell>
          <cell r="X82">
            <v>43439</v>
          </cell>
          <cell r="Y82">
            <v>43451</v>
          </cell>
          <cell r="Z82">
            <v>2018</v>
          </cell>
        </row>
        <row r="83">
          <cell r="C83" t="str">
            <v>RTU-1,468</v>
          </cell>
          <cell r="E83" t="str">
            <v>MICHAEL TOM DENTISTRY</v>
          </cell>
          <cell r="F83" t="str">
            <v>Michael</v>
          </cell>
          <cell r="G83" t="str">
            <v>Tom</v>
          </cell>
          <cell r="H83">
            <v>4165081476</v>
          </cell>
          <cell r="I83" t="str">
            <v>drmichaeltom@yahoo.ca</v>
          </cell>
          <cell r="J83" t="str">
            <v>797 MILNER AVE, SUITE 300</v>
          </cell>
          <cell r="M83" t="str">
            <v>Toronto</v>
          </cell>
          <cell r="N83" t="str">
            <v>M1B 3C3</v>
          </cell>
          <cell r="O83" t="str">
            <v>797 MILNER AVE, SUITE 300</v>
          </cell>
          <cell r="R83" t="str">
            <v>797 MILNER AVE, SUITE 300</v>
          </cell>
          <cell r="U83" t="str">
            <v>Toronto</v>
          </cell>
          <cell r="V83" t="str">
            <v>M1B 3C3</v>
          </cell>
          <cell r="W83">
            <v>43444</v>
          </cell>
          <cell r="X83">
            <v>43444</v>
          </cell>
          <cell r="Y83">
            <v>43468</v>
          </cell>
          <cell r="Z83">
            <v>2019</v>
          </cell>
        </row>
        <row r="84">
          <cell r="C84" t="str">
            <v>RTU-1,508</v>
          </cell>
          <cell r="E84" t="str">
            <v>SORENTO RESTAURANT</v>
          </cell>
          <cell r="F84" t="str">
            <v>Mohammad</v>
          </cell>
          <cell r="G84" t="str">
            <v>Ali hor</v>
          </cell>
          <cell r="H84">
            <v>4164473590</v>
          </cell>
          <cell r="I84" t="str">
            <v>info@sorentorestaurant.com</v>
          </cell>
          <cell r="J84" t="str">
            <v>900 DON MILLS RD, UNIT 11</v>
          </cell>
          <cell r="M84" t="str">
            <v>Toronto</v>
          </cell>
          <cell r="N84" t="str">
            <v>M3C 1V6</v>
          </cell>
          <cell r="O84" t="str">
            <v>900 DON MILLS RD, UNIT 11</v>
          </cell>
          <cell r="R84" t="str">
            <v>900 DON MILLS RD, UNIT 11</v>
          </cell>
          <cell r="U84" t="str">
            <v>Toronto</v>
          </cell>
          <cell r="V84" t="str">
            <v>M3C 1V6</v>
          </cell>
          <cell r="W84">
            <v>43462</v>
          </cell>
          <cell r="X84">
            <v>43462</v>
          </cell>
          <cell r="Y84">
            <v>43468</v>
          </cell>
          <cell r="Z84">
            <v>2019</v>
          </cell>
        </row>
        <row r="85">
          <cell r="C85" t="str">
            <v>RTU-1,514</v>
          </cell>
          <cell r="E85" t="str">
            <v>SOUTO,OSCAR</v>
          </cell>
          <cell r="F85" t="str">
            <v>Oscar</v>
          </cell>
          <cell r="G85" t="str">
            <v>Souto</v>
          </cell>
          <cell r="H85">
            <v>6472267728</v>
          </cell>
          <cell r="I85" t="str">
            <v>osssouto@hotmail.com</v>
          </cell>
          <cell r="J85" t="str">
            <v xml:space="preserve">876 EGLINTON AVE </v>
          </cell>
          <cell r="M85" t="str">
            <v>Toronto</v>
          </cell>
          <cell r="N85" t="str">
            <v>M4G 2L1</v>
          </cell>
          <cell r="O85" t="str">
            <v xml:space="preserve">876 EGLINTON AVE </v>
          </cell>
          <cell r="R85" t="str">
            <v xml:space="preserve">876 EGLINTON AVE </v>
          </cell>
          <cell r="U85" t="str">
            <v>Toronto</v>
          </cell>
          <cell r="V85" t="str">
            <v>M4G 2L1</v>
          </cell>
          <cell r="W85">
            <v>43439</v>
          </cell>
          <cell r="X85">
            <v>43439</v>
          </cell>
          <cell r="Y85">
            <v>43441</v>
          </cell>
          <cell r="Z85">
            <v>2018</v>
          </cell>
        </row>
        <row r="86">
          <cell r="C86" t="str">
            <v>RTU-1,539</v>
          </cell>
          <cell r="E86" t="str">
            <v xml:space="preserve">CANADA POST </v>
          </cell>
          <cell r="F86" t="str">
            <v>David</v>
          </cell>
          <cell r="G86" t="str">
            <v>Faltenhine</v>
          </cell>
          <cell r="H86">
            <v>4164532661</v>
          </cell>
          <cell r="I86" t="str">
            <v>david.faltenhine@am.jll.com</v>
          </cell>
          <cell r="J86" t="str">
            <v>699 SHEPPARD AVE E</v>
          </cell>
          <cell r="M86" t="str">
            <v>Toronto</v>
          </cell>
          <cell r="N86" t="str">
            <v>M2K 0C8</v>
          </cell>
          <cell r="O86" t="str">
            <v>699 SHEPPARD AVE E</v>
          </cell>
          <cell r="R86" t="str">
            <v>699 SHEPPARD AVE E</v>
          </cell>
          <cell r="U86" t="str">
            <v>Toronto</v>
          </cell>
          <cell r="V86" t="str">
            <v>M2K 0C8</v>
          </cell>
          <cell r="W86">
            <v>43217</v>
          </cell>
          <cell r="X86">
            <v>43217</v>
          </cell>
          <cell r="Y86">
            <v>43410</v>
          </cell>
          <cell r="Z86">
            <v>2018</v>
          </cell>
        </row>
        <row r="87">
          <cell r="C87" t="str">
            <v>RTU-1,551</v>
          </cell>
          <cell r="E87" t="str">
            <v>1798571 ONTARIO INC</v>
          </cell>
          <cell r="F87" t="str">
            <v>Kun Run</v>
          </cell>
          <cell r="G87" t="str">
            <v>Gao</v>
          </cell>
          <cell r="H87">
            <v>6474015080</v>
          </cell>
          <cell r="I87" t="str">
            <v>goexpress327@gmail.com</v>
          </cell>
          <cell r="J87" t="str">
            <v>66 TRETHEWEY DRIVE</v>
          </cell>
          <cell r="M87" t="str">
            <v>Toronto</v>
          </cell>
          <cell r="N87" t="str">
            <v>M6M 4B3</v>
          </cell>
          <cell r="O87" t="str">
            <v>66 TRETHEWEY DRIVE</v>
          </cell>
          <cell r="R87" t="str">
            <v>66 TRETHEWEY DRIVE</v>
          </cell>
          <cell r="U87" t="str">
            <v>Toronto</v>
          </cell>
          <cell r="V87" t="str">
            <v>M6M 4B3</v>
          </cell>
          <cell r="W87">
            <v>43469</v>
          </cell>
          <cell r="X87">
            <v>43469</v>
          </cell>
          <cell r="Y87">
            <v>43475</v>
          </cell>
          <cell r="Z87">
            <v>2019</v>
          </cell>
        </row>
        <row r="88">
          <cell r="C88" t="str">
            <v>RTU-1,553</v>
          </cell>
          <cell r="E88" t="str">
            <v>TORONTO LAWN TENNIS CLUB</v>
          </cell>
          <cell r="F88" t="str">
            <v>Andrew</v>
          </cell>
          <cell r="G88" t="str">
            <v>Cassils</v>
          </cell>
          <cell r="H88">
            <v>4169221105</v>
          </cell>
          <cell r="I88" t="str">
            <v>acassils@torontolawn.com</v>
          </cell>
          <cell r="J88" t="str">
            <v>44 PRICE ST</v>
          </cell>
          <cell r="M88" t="str">
            <v>Toronto</v>
          </cell>
          <cell r="N88" t="str">
            <v>M4W 1Z4</v>
          </cell>
          <cell r="O88" t="str">
            <v>44 PRICE ST</v>
          </cell>
          <cell r="R88" t="str">
            <v>44 PRICE ST</v>
          </cell>
          <cell r="U88" t="str">
            <v>Toronto</v>
          </cell>
          <cell r="V88" t="str">
            <v>M4W 1Z4</v>
          </cell>
          <cell r="W88">
            <v>43473</v>
          </cell>
          <cell r="X88">
            <v>43473</v>
          </cell>
          <cell r="Y88">
            <v>43473</v>
          </cell>
          <cell r="Z88">
            <v>2019</v>
          </cell>
        </row>
        <row r="89">
          <cell r="C89" t="str">
            <v>RTU-1,577</v>
          </cell>
          <cell r="E89" t="str">
            <v>2049865 ONTARIO INC</v>
          </cell>
          <cell r="F89" t="str">
            <v>Alok</v>
          </cell>
          <cell r="G89" t="str">
            <v>Choudhuny</v>
          </cell>
          <cell r="H89">
            <v>4168571603</v>
          </cell>
          <cell r="I89" t="str">
            <v>alokchoudhuny@gmail.com</v>
          </cell>
          <cell r="J89" t="str">
            <v>3000 DANFORTH AVE UNIT 2</v>
          </cell>
          <cell r="M89" t="str">
            <v>Toronto</v>
          </cell>
          <cell r="N89" t="str">
            <v>M4C 1M7</v>
          </cell>
          <cell r="O89" t="str">
            <v>3000 DANFORTH AVE UNIT 2</v>
          </cell>
          <cell r="R89" t="str">
            <v>3000 DANFORTH AVE UNIT 2</v>
          </cell>
          <cell r="U89" t="str">
            <v>Toronto</v>
          </cell>
          <cell r="V89" t="str">
            <v>M4C 1M7</v>
          </cell>
          <cell r="W89">
            <v>43483</v>
          </cell>
          <cell r="X89">
            <v>43483</v>
          </cell>
          <cell r="Y89">
            <v>43483</v>
          </cell>
          <cell r="Z89">
            <v>2019</v>
          </cell>
        </row>
        <row r="90">
          <cell r="C90" t="str">
            <v>RTU-1,645</v>
          </cell>
          <cell r="E90" t="str">
            <v>L-EAT CATERING</v>
          </cell>
          <cell r="F90" t="str">
            <v>Jenna</v>
          </cell>
          <cell r="G90" t="str">
            <v>Rapoport</v>
          </cell>
          <cell r="H90">
            <v>4166319226</v>
          </cell>
          <cell r="I90" t="str">
            <v>jenna@leatcatering.com</v>
          </cell>
          <cell r="J90" t="str">
            <v>3829 BATHURST STREET</v>
          </cell>
          <cell r="M90" t="str">
            <v>Toronto</v>
          </cell>
          <cell r="N90" t="str">
            <v>M3H 3N1</v>
          </cell>
          <cell r="O90" t="str">
            <v>3829 BATHURST STREET</v>
          </cell>
          <cell r="R90" t="str">
            <v>3829 BATHURST STREET</v>
          </cell>
          <cell r="U90" t="str">
            <v>Toronto</v>
          </cell>
          <cell r="V90" t="str">
            <v>M3H 3N1</v>
          </cell>
          <cell r="W90">
            <v>43502</v>
          </cell>
          <cell r="X90">
            <v>43502</v>
          </cell>
          <cell r="Y90">
            <v>43509</v>
          </cell>
          <cell r="Z90">
            <v>2019</v>
          </cell>
        </row>
        <row r="91">
          <cell r="C91" t="str">
            <v>RTU-1,688</v>
          </cell>
          <cell r="E91" t="str">
            <v>1385357 ONTARIO INC</v>
          </cell>
          <cell r="F91" t="str">
            <v>Raj</v>
          </cell>
          <cell r="G91" t="str">
            <v>Jain</v>
          </cell>
          <cell r="H91">
            <v>4162917272</v>
          </cell>
          <cell r="I91" t="str">
            <v>raj_kpmkings@outlook.com</v>
          </cell>
          <cell r="J91" t="str">
            <v>3545 KINGSTON ROAD</v>
          </cell>
          <cell r="M91" t="str">
            <v>Toronto</v>
          </cell>
          <cell r="N91" t="str">
            <v>M1M 1R6</v>
          </cell>
          <cell r="O91" t="str">
            <v>3545 KINGSTON ROAD</v>
          </cell>
          <cell r="R91" t="str">
            <v>3545 KINGSTON ROAD</v>
          </cell>
          <cell r="U91" t="str">
            <v>Toronto</v>
          </cell>
          <cell r="V91" t="str">
            <v>M1M 1R6</v>
          </cell>
          <cell r="W91">
            <v>43444</v>
          </cell>
          <cell r="X91">
            <v>43444</v>
          </cell>
          <cell r="Y91">
            <v>43539</v>
          </cell>
          <cell r="Z91">
            <v>2019</v>
          </cell>
        </row>
        <row r="92">
          <cell r="C92" t="str">
            <v>RTU-1,705</v>
          </cell>
          <cell r="E92" t="str">
            <v>RYERSON UNIVERSITY</v>
          </cell>
          <cell r="F92" t="str">
            <v>Jean-Francois</v>
          </cell>
          <cell r="G92" t="str">
            <v>Landry</v>
          </cell>
          <cell r="H92">
            <v>6477403298</v>
          </cell>
          <cell r="I92" t="str">
            <v>jflandry@ryerson.ca</v>
          </cell>
          <cell r="J92" t="str">
            <v>111 GERRARD ST EAST</v>
          </cell>
          <cell r="M92" t="str">
            <v>Toronto</v>
          </cell>
          <cell r="N92" t="str">
            <v>M5B 1G8</v>
          </cell>
          <cell r="O92" t="str">
            <v>111 GERRARD ST EAST</v>
          </cell>
          <cell r="R92" t="str">
            <v>111 GERRARD ST EAST</v>
          </cell>
          <cell r="U92" t="str">
            <v>Toronto</v>
          </cell>
          <cell r="V92" t="str">
            <v>M5B 1G8</v>
          </cell>
          <cell r="W92">
            <v>43524</v>
          </cell>
          <cell r="X92">
            <v>43524</v>
          </cell>
          <cell r="Y92">
            <v>43535</v>
          </cell>
          <cell r="Z92">
            <v>2019</v>
          </cell>
        </row>
        <row r="93">
          <cell r="C93" t="str">
            <v>RTU-1,711</v>
          </cell>
          <cell r="E93" t="str">
            <v>JESARA INC</v>
          </cell>
          <cell r="F93" t="str">
            <v>Fred</v>
          </cell>
          <cell r="G93" t="str">
            <v>Romano</v>
          </cell>
          <cell r="H93">
            <v>4167415300</v>
          </cell>
          <cell r="I93" t="str">
            <v>fred@futuredrywall.ca</v>
          </cell>
          <cell r="J93" t="str">
            <v>605 FENMAR DR</v>
          </cell>
          <cell r="M93" t="str">
            <v>Toronto</v>
          </cell>
          <cell r="N93" t="str">
            <v>M9L 2R6</v>
          </cell>
          <cell r="O93" t="str">
            <v>605 FENMAR DR</v>
          </cell>
          <cell r="R93" t="str">
            <v>605 FENMAR DR</v>
          </cell>
          <cell r="U93" t="str">
            <v>Toronto</v>
          </cell>
          <cell r="V93" t="str">
            <v>M9L 2R6</v>
          </cell>
          <cell r="W93">
            <v>43507</v>
          </cell>
          <cell r="X93">
            <v>43507</v>
          </cell>
          <cell r="Y93">
            <v>43507</v>
          </cell>
          <cell r="Z93">
            <v>2019</v>
          </cell>
        </row>
        <row r="94">
          <cell r="C94" t="str">
            <v>RTU-1,744</v>
          </cell>
          <cell r="E94" t="str">
            <v>M&amp;V SALES INC</v>
          </cell>
          <cell r="F94" t="str">
            <v>Juan</v>
          </cell>
          <cell r="G94" t="str">
            <v>Gil</v>
          </cell>
          <cell r="H94">
            <v>4166798884</v>
          </cell>
          <cell r="I94" t="str">
            <v>juan@shoeclub.com</v>
          </cell>
          <cell r="J94" t="str">
            <v>151 CARLINGVIEW DR UNIT 6</v>
          </cell>
          <cell r="M94" t="str">
            <v>Toronto</v>
          </cell>
          <cell r="N94" t="str">
            <v>M9W 5S4</v>
          </cell>
          <cell r="O94" t="str">
            <v>151 CARLINGVIEW DR UNIT 6</v>
          </cell>
          <cell r="R94" t="str">
            <v>151 CARLINGVIEW DR UNIT 6</v>
          </cell>
          <cell r="U94" t="str">
            <v>Toronto</v>
          </cell>
          <cell r="V94" t="str">
            <v>M9W 5S4</v>
          </cell>
          <cell r="W94">
            <v>43528</v>
          </cell>
          <cell r="X94">
            <v>43528</v>
          </cell>
          <cell r="Y94">
            <v>43528</v>
          </cell>
          <cell r="Z94">
            <v>2019</v>
          </cell>
        </row>
        <row r="95">
          <cell r="C95" t="str">
            <v>RTU-1,751</v>
          </cell>
          <cell r="E95" t="str">
            <v>HARDING INTERACTIVE DISPLAY CORPORATION</v>
          </cell>
          <cell r="F95" t="str">
            <v>Bob</v>
          </cell>
          <cell r="G95" t="str">
            <v>Harding</v>
          </cell>
          <cell r="H95">
            <v>4167543215</v>
          </cell>
          <cell r="I95" t="str">
            <v>bobh@hardingdisplay.com</v>
          </cell>
          <cell r="J95" t="str">
            <v>150 DYNAMIC DR</v>
          </cell>
          <cell r="M95" t="str">
            <v>Toronto</v>
          </cell>
          <cell r="N95" t="str">
            <v>M1V 5A5</v>
          </cell>
          <cell r="O95" t="str">
            <v>150 DYNAMIC DR</v>
          </cell>
          <cell r="R95" t="str">
            <v>150 DYNAMIC DR</v>
          </cell>
          <cell r="U95" t="str">
            <v>Toronto</v>
          </cell>
          <cell r="V95" t="str">
            <v>M1V 5A5</v>
          </cell>
          <cell r="W95">
            <v>43542</v>
          </cell>
          <cell r="X95">
            <v>43542</v>
          </cell>
          <cell r="Y95">
            <v>43532</v>
          </cell>
          <cell r="Z95">
            <v>2019</v>
          </cell>
        </row>
        <row r="96">
          <cell r="C96" t="str">
            <v>RTU-1,752</v>
          </cell>
          <cell r="E96" t="str">
            <v>MIR CASH N CARRY</v>
          </cell>
          <cell r="F96" t="str">
            <v>Mir</v>
          </cell>
          <cell r="G96" t="str">
            <v>Mahmoud</v>
          </cell>
          <cell r="H96">
            <v>6473508444</v>
          </cell>
          <cell r="I96" t="str">
            <v>mircashncarry@hotmail.com</v>
          </cell>
          <cell r="J96" t="str">
            <v>49 ORFUS RD</v>
          </cell>
          <cell r="M96" t="str">
            <v>Toronto</v>
          </cell>
          <cell r="N96" t="str">
            <v>M6A 1L7</v>
          </cell>
          <cell r="O96" t="str">
            <v>49 ORFUS RD</v>
          </cell>
          <cell r="R96" t="str">
            <v>49 ORFUS RD</v>
          </cell>
          <cell r="U96" t="str">
            <v>Toronto</v>
          </cell>
          <cell r="V96" t="str">
            <v>M6A 1L7</v>
          </cell>
          <cell r="W96">
            <v>43535</v>
          </cell>
          <cell r="X96">
            <v>43535</v>
          </cell>
          <cell r="Y96">
            <v>43535</v>
          </cell>
          <cell r="Z96">
            <v>2019</v>
          </cell>
        </row>
        <row r="97">
          <cell r="C97" t="str">
            <v>RTU-1,754</v>
          </cell>
          <cell r="E97" t="str">
            <v>DUCATI SHOES</v>
          </cell>
          <cell r="F97" t="str">
            <v>Mohmood</v>
          </cell>
          <cell r="G97" t="str">
            <v>Mir</v>
          </cell>
          <cell r="H97">
            <v>4167361800</v>
          </cell>
          <cell r="I97" t="str">
            <v>mircashncarry@hotmail.com</v>
          </cell>
          <cell r="J97" t="str">
            <v>51B ORFUS RD</v>
          </cell>
          <cell r="M97" t="str">
            <v>Toronto</v>
          </cell>
          <cell r="N97" t="str">
            <v>M6A 1L7</v>
          </cell>
          <cell r="O97" t="str">
            <v>51B ORFUS RD</v>
          </cell>
          <cell r="R97" t="str">
            <v>51B ORFUS RD</v>
          </cell>
          <cell r="U97" t="str">
            <v>Toronto</v>
          </cell>
          <cell r="V97" t="str">
            <v>M6A 1L7</v>
          </cell>
          <cell r="W97">
            <v>43535</v>
          </cell>
          <cell r="X97">
            <v>43535</v>
          </cell>
          <cell r="Y97">
            <v>43535</v>
          </cell>
          <cell r="Z97">
            <v>2019</v>
          </cell>
        </row>
        <row r="98">
          <cell r="C98" t="str">
            <v>RTU-1,757</v>
          </cell>
          <cell r="E98" t="str">
            <v>CLASSIC MOULDINGS</v>
          </cell>
          <cell r="F98" t="str">
            <v>Maurizio</v>
          </cell>
          <cell r="G98" t="str">
            <v>Mittica</v>
          </cell>
          <cell r="H98">
            <v>4167455560</v>
          </cell>
          <cell r="I98" t="str">
            <v>maurizio@classicmouldings.com</v>
          </cell>
          <cell r="J98" t="str">
            <v>226 TORYORK DR</v>
          </cell>
          <cell r="M98" t="str">
            <v>Toronto</v>
          </cell>
          <cell r="N98" t="str">
            <v>M9L1Y1</v>
          </cell>
          <cell r="O98" t="str">
            <v>226 TORYORK DR</v>
          </cell>
          <cell r="R98" t="str">
            <v>226 TORYORK DR</v>
          </cell>
          <cell r="U98" t="str">
            <v>Toronto</v>
          </cell>
          <cell r="V98" t="str">
            <v>M9L1Y1</v>
          </cell>
          <cell r="W98">
            <v>43535</v>
          </cell>
          <cell r="X98">
            <v>43535</v>
          </cell>
          <cell r="Y98">
            <v>43535</v>
          </cell>
          <cell r="Z98">
            <v>2019</v>
          </cell>
        </row>
        <row r="99">
          <cell r="C99" t="str">
            <v>RTU-1,764</v>
          </cell>
          <cell r="E99" t="str">
            <v>FIVE STAR NORTH AMERICA</v>
          </cell>
          <cell r="F99" t="str">
            <v>Guy</v>
          </cell>
          <cell r="G99" t="str">
            <v>Richardson</v>
          </cell>
          <cell r="H99">
            <v>9057034220</v>
          </cell>
          <cell r="I99" t="str">
            <v>guy.richardson@cypressfivestar.com</v>
          </cell>
          <cell r="J99" t="str">
            <v>810 WARDEN AVE</v>
          </cell>
          <cell r="M99" t="str">
            <v>Toronto</v>
          </cell>
          <cell r="N99" t="str">
            <v>M1L 4W1</v>
          </cell>
          <cell r="O99" t="str">
            <v>810 WARDEN AVE</v>
          </cell>
          <cell r="R99" t="str">
            <v>810 WARDEN AVE</v>
          </cell>
          <cell r="U99" t="str">
            <v>Toronto</v>
          </cell>
          <cell r="V99" t="str">
            <v>M1L 4W1</v>
          </cell>
          <cell r="W99">
            <v>43543</v>
          </cell>
          <cell r="X99">
            <v>43543</v>
          </cell>
          <cell r="Y99">
            <v>43543</v>
          </cell>
          <cell r="Z99">
            <v>2019</v>
          </cell>
        </row>
        <row r="100">
          <cell r="C100" t="str">
            <v>RTU-1,765</v>
          </cell>
          <cell r="E100" t="str">
            <v>P DOWNER</v>
          </cell>
          <cell r="F100" t="str">
            <v>Charles</v>
          </cell>
          <cell r="G100" t="str">
            <v>Grybowski</v>
          </cell>
          <cell r="H100">
            <v>4162525661</v>
          </cell>
          <cell r="I100" t="str">
            <v>charles@hfcan.com</v>
          </cell>
          <cell r="J100" t="str">
            <v>21 GOODRICH RD UNIT 3</v>
          </cell>
          <cell r="M100" t="str">
            <v>Toronto</v>
          </cell>
          <cell r="N100" t="str">
            <v>M8Z 6A3</v>
          </cell>
          <cell r="O100" t="str">
            <v>21 GOODRICH RD UNIT 3</v>
          </cell>
          <cell r="R100" t="str">
            <v>21 GOODRICH RD UNIT 3</v>
          </cell>
          <cell r="U100" t="str">
            <v>Toronto</v>
          </cell>
          <cell r="V100" t="str">
            <v>M8Z 6A3</v>
          </cell>
          <cell r="W100">
            <v>43537</v>
          </cell>
          <cell r="X100">
            <v>43537</v>
          </cell>
          <cell r="Y100">
            <v>43544</v>
          </cell>
          <cell r="Z100">
            <v>2019</v>
          </cell>
        </row>
        <row r="101">
          <cell r="C101" t="str">
            <v>RTU-1,766</v>
          </cell>
          <cell r="E101" t="str">
            <v>DEVANGI TRADING INC</v>
          </cell>
          <cell r="F101" t="str">
            <v>Raj</v>
          </cell>
          <cell r="G101" t="str">
            <v>Mehta</v>
          </cell>
          <cell r="H101">
            <v>4162988165</v>
          </cell>
          <cell r="I101" t="str">
            <v>raymehta@gmail.com</v>
          </cell>
          <cell r="J101" t="str">
            <v>2826A MARKHAM RD</v>
          </cell>
          <cell r="M101" t="str">
            <v>Toronto</v>
          </cell>
          <cell r="N101" t="str">
            <v>M1X 1E6</v>
          </cell>
          <cell r="O101" t="str">
            <v>2826A MARKHAM RD</v>
          </cell>
          <cell r="R101" t="str">
            <v>2826A MARKHAM RD</v>
          </cell>
          <cell r="U101" t="str">
            <v>Toronto</v>
          </cell>
          <cell r="V101" t="str">
            <v>M1X 1E6</v>
          </cell>
          <cell r="W101">
            <v>43543</v>
          </cell>
          <cell r="X101">
            <v>43543</v>
          </cell>
          <cell r="Y101">
            <v>43544</v>
          </cell>
          <cell r="Z101">
            <v>2019</v>
          </cell>
        </row>
        <row r="102">
          <cell r="C102" t="str">
            <v>RTU-1,776</v>
          </cell>
          <cell r="E102" t="str">
            <v>SUNNYBROOK CRECHE</v>
          </cell>
          <cell r="F102" t="str">
            <v>Saleh</v>
          </cell>
          <cell r="G102" t="str">
            <v>Daei</v>
          </cell>
          <cell r="H102">
            <v>4164806100</v>
          </cell>
          <cell r="I102" t="str">
            <v>saleh.daei@sunnybrook.ca</v>
          </cell>
          <cell r="J102" t="str">
            <v>2075 BAYVIEW AVENUE</v>
          </cell>
          <cell r="M102" t="str">
            <v>Toronto</v>
          </cell>
          <cell r="N102" t="str">
            <v>M4N 3M5</v>
          </cell>
          <cell r="O102" t="str">
            <v>2075 BAYVIEW AVENUE</v>
          </cell>
          <cell r="R102" t="str">
            <v>2075 BAYVIEW AVENUE</v>
          </cell>
          <cell r="U102" t="str">
            <v>Toronto</v>
          </cell>
          <cell r="V102" t="str">
            <v>M4N 3M5</v>
          </cell>
          <cell r="W102">
            <v>43550</v>
          </cell>
          <cell r="X102">
            <v>43550</v>
          </cell>
          <cell r="Y102">
            <v>43571</v>
          </cell>
          <cell r="Z102">
            <v>2019</v>
          </cell>
        </row>
        <row r="103">
          <cell r="C103" t="str">
            <v>RTU-1,779</v>
          </cell>
          <cell r="E103" t="str">
            <v>POSITIVE FULFILLMENT</v>
          </cell>
          <cell r="F103" t="str">
            <v>Robert</v>
          </cell>
          <cell r="G103" t="str">
            <v>Boughner</v>
          </cell>
          <cell r="H103">
            <v>4162130299</v>
          </cell>
          <cell r="I103" t="str">
            <v>rboughner@positivecan.com</v>
          </cell>
          <cell r="J103" t="str">
            <v>2050 CODLIN CRES UNIT 3</v>
          </cell>
          <cell r="M103" t="str">
            <v>Toronto</v>
          </cell>
          <cell r="N103" t="str">
            <v>M9W 5K7</v>
          </cell>
          <cell r="O103" t="str">
            <v>2050 CODLIN CRES UNIT 3</v>
          </cell>
          <cell r="R103" t="str">
            <v>2050 CODLIN CRES UNIT 3</v>
          </cell>
          <cell r="U103" t="str">
            <v>Toronto</v>
          </cell>
          <cell r="V103" t="str">
            <v>M9W 5K7</v>
          </cell>
          <cell r="W103">
            <v>43511</v>
          </cell>
          <cell r="X103">
            <v>43511</v>
          </cell>
          <cell r="Y103">
            <v>43511</v>
          </cell>
          <cell r="Z103">
            <v>2019</v>
          </cell>
        </row>
        <row r="104">
          <cell r="C104" t="str">
            <v>RTU-1,780</v>
          </cell>
          <cell r="E104" t="str">
            <v>ROYAL LEPAGE IGNITE REALTY INC.</v>
          </cell>
          <cell r="F104" t="str">
            <v>Emily</v>
          </cell>
          <cell r="G104" t="str">
            <v>Croos</v>
          </cell>
          <cell r="H104">
            <v>4162823333</v>
          </cell>
          <cell r="I104" t="str">
            <v>accounting@igniterealty.ca</v>
          </cell>
          <cell r="J104" t="str">
            <v>795 MILNER AVE BLDG D UNIT 2</v>
          </cell>
          <cell r="M104" t="str">
            <v>Toronto</v>
          </cell>
          <cell r="N104" t="str">
            <v>M1B 3C3</v>
          </cell>
          <cell r="O104" t="str">
            <v>795 MILNER AVE BLDG D UNIT 2</v>
          </cell>
          <cell r="R104" t="str">
            <v>795 MILNER AVE BLDG D UNIT 2</v>
          </cell>
          <cell r="U104" t="str">
            <v>Toronto</v>
          </cell>
          <cell r="V104" t="str">
            <v>M1B 3C3</v>
          </cell>
          <cell r="W104">
            <v>43544</v>
          </cell>
          <cell r="X104">
            <v>43544</v>
          </cell>
          <cell r="Y104">
            <v>43545</v>
          </cell>
          <cell r="Z104">
            <v>2019</v>
          </cell>
        </row>
        <row r="105">
          <cell r="C105" t="str">
            <v>RTU-1,781</v>
          </cell>
          <cell r="E105" t="str">
            <v>MYOUNGDONG CHAMMAT KALGUKSU</v>
          </cell>
          <cell r="F105" t="str">
            <v>Hyung</v>
          </cell>
          <cell r="G105" t="str">
            <v>Kim</v>
          </cell>
          <cell r="H105">
            <v>6475293902</v>
          </cell>
          <cell r="I105" t="str">
            <v>canadaga@gmail.com</v>
          </cell>
          <cell r="J105" t="str">
            <v>1549 STEELES AVE E</v>
          </cell>
          <cell r="M105" t="str">
            <v>Toronto</v>
          </cell>
          <cell r="N105" t="str">
            <v>M2M 3Y7</v>
          </cell>
          <cell r="O105" t="str">
            <v>1549 STEELES AVE E</v>
          </cell>
          <cell r="R105" t="str">
            <v>1549 STEELES AVE E</v>
          </cell>
          <cell r="U105" t="str">
            <v>Toronto</v>
          </cell>
          <cell r="V105" t="str">
            <v>M2M 3Y7</v>
          </cell>
          <cell r="W105">
            <v>43539</v>
          </cell>
          <cell r="X105">
            <v>43539</v>
          </cell>
          <cell r="Y105">
            <v>43545</v>
          </cell>
          <cell r="Z105">
            <v>2019</v>
          </cell>
        </row>
        <row r="106">
          <cell r="C106" t="str">
            <v>RTU-1,782</v>
          </cell>
          <cell r="E106" t="str">
            <v>MORNINGSTAR CHRISTIAN FELLOWSHIP</v>
          </cell>
          <cell r="F106" t="str">
            <v>Campbell</v>
          </cell>
          <cell r="G106" t="str">
            <v>Dennis</v>
          </cell>
          <cell r="H106">
            <v>4162814138</v>
          </cell>
          <cell r="I106" t="str">
            <v>dennis.campbell@morningstarfellowship.ca</v>
          </cell>
          <cell r="J106" t="str">
            <v>7601 SHEPPARD AVN E</v>
          </cell>
          <cell r="M106" t="str">
            <v>Toronto</v>
          </cell>
          <cell r="N106" t="str">
            <v>M1B2Y9</v>
          </cell>
          <cell r="O106" t="str">
            <v>7601 SHEPPARD AVN E</v>
          </cell>
          <cell r="R106" t="str">
            <v>7601 SHEPPARD AVN E</v>
          </cell>
          <cell r="U106" t="str">
            <v>Toronto</v>
          </cell>
          <cell r="V106" t="str">
            <v>M1B2Y9</v>
          </cell>
          <cell r="W106">
            <v>43538</v>
          </cell>
          <cell r="X106">
            <v>43538</v>
          </cell>
          <cell r="Y106">
            <v>43546</v>
          </cell>
          <cell r="Z106">
            <v>2019</v>
          </cell>
        </row>
        <row r="107">
          <cell r="C107" t="str">
            <v>RTU-1,785</v>
          </cell>
          <cell r="E107" t="str">
            <v>CLUB INK</v>
          </cell>
          <cell r="F107" t="str">
            <v>Joe</v>
          </cell>
          <cell r="G107" t="str">
            <v>Scout</v>
          </cell>
          <cell r="H107">
            <v>4166941996</v>
          </cell>
          <cell r="I107" t="str">
            <v>info@clubink.ca</v>
          </cell>
          <cell r="J107" t="str">
            <v>301 DANFORTH RD UNIT 1</v>
          </cell>
          <cell r="M107" t="str">
            <v>Toronto</v>
          </cell>
          <cell r="N107" t="str">
            <v>M1L 3X2</v>
          </cell>
          <cell r="O107" t="str">
            <v>301 DANFORTH RD UNIT 1</v>
          </cell>
          <cell r="R107" t="str">
            <v>301 DANFORTH RD UNIT 1</v>
          </cell>
          <cell r="U107" t="str">
            <v>Toronto</v>
          </cell>
          <cell r="V107" t="str">
            <v>M1L 3X2</v>
          </cell>
          <cell r="W107">
            <v>43550</v>
          </cell>
          <cell r="X107">
            <v>43550</v>
          </cell>
          <cell r="Y107">
            <v>43550</v>
          </cell>
          <cell r="Z107">
            <v>2019</v>
          </cell>
        </row>
        <row r="108">
          <cell r="C108" t="str">
            <v>RTU-1,786</v>
          </cell>
          <cell r="E108" t="str">
            <v>BEN'S VARIETY</v>
          </cell>
          <cell r="F108" t="str">
            <v>NILESH</v>
          </cell>
          <cell r="G108" t="str">
            <v>PATEL</v>
          </cell>
          <cell r="H108">
            <v>4164941884</v>
          </cell>
          <cell r="I108" t="str">
            <v>NIL1971@GMAIL.COM</v>
          </cell>
          <cell r="J108" t="str">
            <v>325 BAMBURG CIR UNIT-A102</v>
          </cell>
          <cell r="M108" t="str">
            <v>Toronto</v>
          </cell>
          <cell r="N108" t="str">
            <v>M1W 3L6</v>
          </cell>
          <cell r="O108" t="str">
            <v>325 BAMBURG CIR UNIT-A102</v>
          </cell>
          <cell r="R108" t="str">
            <v>325 BAMBURG CIR UNIT-A102</v>
          </cell>
          <cell r="U108" t="str">
            <v>Toronto</v>
          </cell>
          <cell r="V108" t="str">
            <v>M1W 3L6</v>
          </cell>
          <cell r="W108">
            <v>43531</v>
          </cell>
          <cell r="X108">
            <v>43531</v>
          </cell>
          <cell r="Y108">
            <v>43539</v>
          </cell>
          <cell r="Z108">
            <v>2019</v>
          </cell>
        </row>
        <row r="109">
          <cell r="C109" t="str">
            <v>RTU-1,787</v>
          </cell>
          <cell r="E109" t="str">
            <v>SCARBORO MAZDA</v>
          </cell>
          <cell r="F109" t="str">
            <v>Stephan</v>
          </cell>
          <cell r="G109" t="str">
            <v>Lee</v>
          </cell>
          <cell r="H109">
            <v>4167520970</v>
          </cell>
          <cell r="I109" t="str">
            <v>slee@scarboromazda.ca</v>
          </cell>
          <cell r="J109" t="str">
            <v>2124 LAWRENCE AVE E</v>
          </cell>
          <cell r="M109" t="str">
            <v>Toronto</v>
          </cell>
          <cell r="N109" t="str">
            <v>M1R 3A3</v>
          </cell>
          <cell r="O109" t="str">
            <v>2124 LAWRENCE AVE E</v>
          </cell>
          <cell r="R109" t="str">
            <v>2124 LAWRENCE AVE E</v>
          </cell>
          <cell r="U109" t="str">
            <v>Toronto</v>
          </cell>
          <cell r="V109" t="str">
            <v>M1R 3A3</v>
          </cell>
          <cell r="W109">
            <v>43549</v>
          </cell>
          <cell r="X109">
            <v>43549</v>
          </cell>
          <cell r="Y109">
            <v>43549</v>
          </cell>
          <cell r="Z109">
            <v>2019</v>
          </cell>
        </row>
        <row r="110">
          <cell r="C110" t="str">
            <v>RTU-1,788</v>
          </cell>
          <cell r="E110" t="str">
            <v>FRESHWAY CASH AND CARRY INC</v>
          </cell>
          <cell r="F110" t="str">
            <v>Daniel</v>
          </cell>
          <cell r="G110" t="str">
            <v>Violante</v>
          </cell>
          <cell r="H110">
            <v>4167408500</v>
          </cell>
          <cell r="I110" t="str">
            <v>daniel@excelsiorfoods.com</v>
          </cell>
          <cell r="J110" t="str">
            <v>178-180 MILVAN DR</v>
          </cell>
          <cell r="M110" t="str">
            <v>Toronto</v>
          </cell>
          <cell r="N110" t="str">
            <v>M9L 1Z9</v>
          </cell>
          <cell r="O110" t="str">
            <v>178-180 MILVAN DR</v>
          </cell>
          <cell r="R110" t="str">
            <v>178-180 MILVAN DR</v>
          </cell>
          <cell r="U110" t="str">
            <v>Toronto</v>
          </cell>
          <cell r="V110" t="str">
            <v>M9L 1Z9</v>
          </cell>
          <cell r="W110">
            <v>43551</v>
          </cell>
          <cell r="X110">
            <v>43551</v>
          </cell>
          <cell r="Y110">
            <v>43551</v>
          </cell>
          <cell r="Z110">
            <v>2019</v>
          </cell>
        </row>
        <row r="111">
          <cell r="C111" t="str">
            <v>RTU-1,789</v>
          </cell>
          <cell r="E111" t="str">
            <v>COUNTRY BOYS PROD</v>
          </cell>
          <cell r="F111" t="str">
            <v>Nathan</v>
          </cell>
          <cell r="G111" t="str">
            <v>Lee</v>
          </cell>
          <cell r="H111">
            <v>6477006858</v>
          </cell>
          <cell r="I111" t="str">
            <v>nathan@countryboysproduce.ca</v>
          </cell>
          <cell r="J111" t="str">
            <v>1534 MIDLAND AVE</v>
          </cell>
          <cell r="M111" t="str">
            <v>Toronto</v>
          </cell>
          <cell r="N111" t="str">
            <v>M1P 3C2</v>
          </cell>
          <cell r="O111" t="str">
            <v>1534 MIDLAND AVE</v>
          </cell>
          <cell r="R111" t="str">
            <v>1534 MIDLAND AVE</v>
          </cell>
          <cell r="U111" t="str">
            <v>Toronto</v>
          </cell>
          <cell r="V111" t="str">
            <v>M1P 3C2</v>
          </cell>
          <cell r="W111">
            <v>43550</v>
          </cell>
          <cell r="X111">
            <v>43550</v>
          </cell>
          <cell r="Y111">
            <v>43551</v>
          </cell>
          <cell r="Z111">
            <v>2019</v>
          </cell>
        </row>
        <row r="112">
          <cell r="C112" t="str">
            <v>RTU-1,796</v>
          </cell>
          <cell r="E112" t="str">
            <v>3000 DANFORTH AVE UNIT 1</v>
          </cell>
          <cell r="F112" t="str">
            <v>Alok</v>
          </cell>
          <cell r="G112" t="str">
            <v>Choudhuny</v>
          </cell>
          <cell r="H112">
            <v>4168571603</v>
          </cell>
          <cell r="I112" t="str">
            <v>alokchoudhuny@gmail.com</v>
          </cell>
          <cell r="J112" t="str">
            <v>3000 DANFORTH AVE UNIT 1</v>
          </cell>
          <cell r="M112" t="str">
            <v>Toronto</v>
          </cell>
          <cell r="N112" t="str">
            <v>M4C 1M7</v>
          </cell>
          <cell r="O112" t="str">
            <v>3000 DANFORTH AVE UNIT 1</v>
          </cell>
          <cell r="R112" t="str">
            <v>3000 DANFORTH AVE UNIT 1</v>
          </cell>
          <cell r="U112" t="str">
            <v>Toronto</v>
          </cell>
          <cell r="V112" t="str">
            <v>M4C 1M7</v>
          </cell>
          <cell r="W112">
            <v>43483</v>
          </cell>
          <cell r="X112">
            <v>43483</v>
          </cell>
          <cell r="Y112">
            <v>43483</v>
          </cell>
          <cell r="Z112">
            <v>2019</v>
          </cell>
        </row>
        <row r="113">
          <cell r="C113" t="str">
            <v>RTU-1,797</v>
          </cell>
          <cell r="E113" t="str">
            <v>GRAF STUDIOS</v>
          </cell>
          <cell r="F113" t="str">
            <v>Michael</v>
          </cell>
          <cell r="G113" t="str">
            <v>Graf</v>
          </cell>
          <cell r="H113">
            <v>4168044614</v>
          </cell>
          <cell r="I113" t="str">
            <v>graf@grafstudios.com</v>
          </cell>
          <cell r="J113" t="str">
            <v>350 RYDING AVE</v>
          </cell>
          <cell r="M113" t="str">
            <v>Toronto</v>
          </cell>
          <cell r="N113" t="str">
            <v>M6N 1H5</v>
          </cell>
          <cell r="O113" t="str">
            <v>350 RYDING AVE</v>
          </cell>
          <cell r="R113" t="str">
            <v>350 RYDING AVE</v>
          </cell>
          <cell r="U113" t="str">
            <v>Toronto</v>
          </cell>
          <cell r="V113" t="str">
            <v>M6N 1H5</v>
          </cell>
          <cell r="W113">
            <v>43495</v>
          </cell>
          <cell r="X113">
            <v>43495</v>
          </cell>
          <cell r="Y113">
            <v>43495</v>
          </cell>
          <cell r="Z113">
            <v>2019</v>
          </cell>
        </row>
        <row r="114">
          <cell r="C114" t="str">
            <v>RTU-1,798</v>
          </cell>
          <cell r="E114" t="str">
            <v>DWTN TORONTO WING COMPANY (HOOTERS)</v>
          </cell>
          <cell r="F114" t="str">
            <v>Kevin</v>
          </cell>
          <cell r="G114" t="str">
            <v>Gordon</v>
          </cell>
          <cell r="H114">
            <v>4165623623</v>
          </cell>
          <cell r="I114" t="str">
            <v>kgordon@epcanada.com</v>
          </cell>
          <cell r="J114" t="str">
            <v>280 ADELAIDE ST W</v>
          </cell>
          <cell r="M114" t="str">
            <v>Toronto</v>
          </cell>
          <cell r="N114" t="str">
            <v>M5V 1P6</v>
          </cell>
          <cell r="O114" t="str">
            <v>280 ADELAIDE ST W</v>
          </cell>
          <cell r="R114" t="str">
            <v>280 ADELAIDE ST W</v>
          </cell>
          <cell r="U114" t="str">
            <v>Toronto</v>
          </cell>
          <cell r="V114" t="str">
            <v>M5V 1P6</v>
          </cell>
          <cell r="W114">
            <v>43495</v>
          </cell>
          <cell r="X114">
            <v>43495</v>
          </cell>
          <cell r="Y114">
            <v>43495</v>
          </cell>
          <cell r="Z114">
            <v>2019</v>
          </cell>
        </row>
        <row r="115">
          <cell r="C115" t="str">
            <v>RTU-1,799</v>
          </cell>
          <cell r="E115" t="str">
            <v>UPPER ROOM CHRISTIAN MINISTRY INTERNATIO</v>
          </cell>
          <cell r="F115" t="str">
            <v>Marc</v>
          </cell>
          <cell r="G115" t="str">
            <v>Dissanayke</v>
          </cell>
          <cell r="H115">
            <v>4169532548</v>
          </cell>
          <cell r="I115" t="str">
            <v>urcmi@yahoo.ca</v>
          </cell>
          <cell r="J115" t="str">
            <v>595 MIDDLEFIELD RD UNIT 4</v>
          </cell>
          <cell r="M115" t="str">
            <v>Toronto</v>
          </cell>
          <cell r="N115" t="str">
            <v>M1V 3S2</v>
          </cell>
          <cell r="O115" t="str">
            <v>595 MIDDLEFIELD RD UNIT 4</v>
          </cell>
          <cell r="R115" t="str">
            <v>595 MIDDLEFIELD RD UNIT 4</v>
          </cell>
          <cell r="U115" t="str">
            <v>Toronto</v>
          </cell>
          <cell r="V115" t="str">
            <v>M1V 3S2</v>
          </cell>
          <cell r="W115">
            <v>43551</v>
          </cell>
          <cell r="X115">
            <v>43551</v>
          </cell>
          <cell r="Y115">
            <v>43551</v>
          </cell>
          <cell r="Z115">
            <v>2019</v>
          </cell>
        </row>
        <row r="116">
          <cell r="C116" t="str">
            <v>RTU-1,801</v>
          </cell>
          <cell r="E116" t="str">
            <v>MORRISON LAMOTHE FROZEN FOODS INC</v>
          </cell>
          <cell r="F116" t="str">
            <v>Luis</v>
          </cell>
          <cell r="G116" t="str">
            <v>Demedeiros</v>
          </cell>
          <cell r="H116">
            <v>4162916762</v>
          </cell>
          <cell r="I116" t="str">
            <v>ldemedeiros@morrisonlamothe.com</v>
          </cell>
          <cell r="J116" t="str">
            <v>399 EVANS AVE</v>
          </cell>
          <cell r="M116" t="str">
            <v>Toronto</v>
          </cell>
          <cell r="N116" t="str">
            <v>M8Z 1K9</v>
          </cell>
          <cell r="O116" t="str">
            <v>399 EVANS AVE</v>
          </cell>
          <cell r="R116" t="str">
            <v>399 EVANS AVE</v>
          </cell>
          <cell r="U116" t="str">
            <v>Toronto</v>
          </cell>
          <cell r="V116" t="str">
            <v>M8Z 1K9</v>
          </cell>
          <cell r="W116">
            <v>43530</v>
          </cell>
          <cell r="X116">
            <v>43530</v>
          </cell>
          <cell r="Y116">
            <v>43530</v>
          </cell>
          <cell r="Z116">
            <v>2019</v>
          </cell>
        </row>
        <row r="117">
          <cell r="C117" t="str">
            <v>RTU-1,802</v>
          </cell>
          <cell r="E117" t="str">
            <v>KPM KINGSWAY PROPERTY MANAGEMENT</v>
          </cell>
          <cell r="F117" t="str">
            <v>Raj</v>
          </cell>
          <cell r="G117" t="str">
            <v>Jain</v>
          </cell>
          <cell r="H117">
            <v>4162917272</v>
          </cell>
          <cell r="I117" t="str">
            <v>raj@kpmkingsway.com</v>
          </cell>
          <cell r="J117" t="str">
            <v>4403 KINGSTON RD</v>
          </cell>
          <cell r="M117" t="str">
            <v>Toronto</v>
          </cell>
          <cell r="N117" t="str">
            <v>M1S 3L1</v>
          </cell>
          <cell r="O117" t="str">
            <v>4403 KINGSTON RD</v>
          </cell>
          <cell r="R117" t="str">
            <v>4403 KINGSTON RD</v>
          </cell>
          <cell r="U117" t="str">
            <v>Toronto</v>
          </cell>
          <cell r="V117" t="str">
            <v>M1S 3L1</v>
          </cell>
          <cell r="W117">
            <v>43535</v>
          </cell>
          <cell r="X117">
            <v>43535</v>
          </cell>
          <cell r="Y117">
            <v>43550</v>
          </cell>
          <cell r="Z117">
            <v>2019</v>
          </cell>
        </row>
        <row r="118">
          <cell r="C118" t="str">
            <v>RTU-1,804</v>
          </cell>
          <cell r="E118" t="str">
            <v>INTER PADS</v>
          </cell>
          <cell r="F118" t="str">
            <v>Tony</v>
          </cell>
          <cell r="G118" t="str">
            <v>Ramolo</v>
          </cell>
          <cell r="H118">
            <v>4165676486</v>
          </cell>
          <cell r="I118" t="str">
            <v>tony9@bellnet.ca</v>
          </cell>
          <cell r="J118" t="str">
            <v>247 BRIDGELAND AVE</v>
          </cell>
          <cell r="M118" t="str">
            <v>Toronto</v>
          </cell>
          <cell r="N118" t="str">
            <v>M6A 1Y7</v>
          </cell>
          <cell r="O118" t="str">
            <v>247 BRIDGELAND AVE</v>
          </cell>
          <cell r="R118" t="str">
            <v>247 BRIDGELAND AVE</v>
          </cell>
          <cell r="U118" t="str">
            <v>Toronto</v>
          </cell>
          <cell r="V118" t="str">
            <v>M6A 1Y7</v>
          </cell>
          <cell r="W118">
            <v>43552</v>
          </cell>
          <cell r="X118">
            <v>43552</v>
          </cell>
          <cell r="Y118">
            <v>43553</v>
          </cell>
          <cell r="Z118">
            <v>2019</v>
          </cell>
        </row>
        <row r="119">
          <cell r="C119" t="str">
            <v>RTU-1,806</v>
          </cell>
          <cell r="E119" t="str">
            <v>GISMONDI CONSTRUCTION LIMITED</v>
          </cell>
          <cell r="F119" t="str">
            <v>Michael</v>
          </cell>
          <cell r="G119" t="str">
            <v>Cutrara</v>
          </cell>
          <cell r="H119">
            <v>9058567297</v>
          </cell>
          <cell r="I119" t="str">
            <v>michael@gismondiproperties.com</v>
          </cell>
          <cell r="J119" t="str">
            <v>1 HIGH MEADOW PLACE UNIT 14</v>
          </cell>
          <cell r="M119" t="str">
            <v>Toronto</v>
          </cell>
          <cell r="N119" t="str">
            <v>M9L 0A3</v>
          </cell>
          <cell r="O119" t="str">
            <v>1 HIGH MEADOW PLACE UNIT 14</v>
          </cell>
          <cell r="R119" t="str">
            <v>1 HIGH MEADOW PLACE UNIT 14</v>
          </cell>
          <cell r="U119" t="str">
            <v>Toronto</v>
          </cell>
          <cell r="V119" t="str">
            <v>M9L 0A3</v>
          </cell>
          <cell r="W119">
            <v>43311</v>
          </cell>
          <cell r="X119">
            <v>43311</v>
          </cell>
          <cell r="Y119">
            <v>43311</v>
          </cell>
          <cell r="Z119">
            <v>2018</v>
          </cell>
        </row>
        <row r="120">
          <cell r="C120" t="str">
            <v>RTU-1,807</v>
          </cell>
          <cell r="E120" t="str">
            <v>RE-MAX ALL-STARS</v>
          </cell>
          <cell r="F120" t="str">
            <v>DEBBIE</v>
          </cell>
          <cell r="G120" t="str">
            <v>MITCHELL</v>
          </cell>
          <cell r="H120">
            <v>4162652000</v>
          </cell>
          <cell r="I120" t="str">
            <v>DMITCHELL@TREBNET.COM</v>
          </cell>
          <cell r="J120" t="str">
            <v>2281 KINGSTON RD</v>
          </cell>
          <cell r="M120" t="str">
            <v>Toronto</v>
          </cell>
          <cell r="N120" t="str">
            <v>M1N 1T8</v>
          </cell>
          <cell r="O120" t="str">
            <v>2281 KINGSTON RD</v>
          </cell>
          <cell r="R120" t="str">
            <v>2281 KINGSTON RD</v>
          </cell>
          <cell r="U120" t="str">
            <v>Toronto</v>
          </cell>
          <cell r="V120" t="str">
            <v>M1N 1T8</v>
          </cell>
          <cell r="W120">
            <v>43362</v>
          </cell>
          <cell r="X120">
            <v>43362</v>
          </cell>
          <cell r="Y120">
            <v>43362</v>
          </cell>
          <cell r="Z120">
            <v>2018</v>
          </cell>
        </row>
        <row r="121">
          <cell r="C121" t="str">
            <v>RTU-1,810</v>
          </cell>
          <cell r="E121" t="str">
            <v>THE SHIRDI SAI MANDIR</v>
          </cell>
          <cell r="F121" t="str">
            <v>Mahendra</v>
          </cell>
          <cell r="G121" t="str">
            <v>Yoga</v>
          </cell>
          <cell r="H121">
            <v>4168931222</v>
          </cell>
          <cell r="I121" t="str">
            <v>mahendra@theshirdisaimandir.ca</v>
          </cell>
          <cell r="J121" t="str">
            <v>2721 MARKHAM RD UNIT 9</v>
          </cell>
          <cell r="M121" t="str">
            <v>Toronto</v>
          </cell>
          <cell r="N121" t="str">
            <v>M1X 1L5</v>
          </cell>
          <cell r="O121" t="str">
            <v>2721 MARKHAM RD UNIT 9</v>
          </cell>
          <cell r="R121" t="str">
            <v>2721 MARKHAM RD UNIT 9</v>
          </cell>
          <cell r="U121" t="str">
            <v>Toronto</v>
          </cell>
          <cell r="V121" t="str">
            <v>M1X 1L5</v>
          </cell>
          <cell r="W121">
            <v>43537</v>
          </cell>
          <cell r="X121">
            <v>43537</v>
          </cell>
          <cell r="Y121">
            <v>43537</v>
          </cell>
          <cell r="Z121">
            <v>2019</v>
          </cell>
        </row>
        <row r="122">
          <cell r="C122" t="str">
            <v>RTU-1,811</v>
          </cell>
          <cell r="E122" t="str">
            <v>THE SHIRDI SAI MANDIR</v>
          </cell>
          <cell r="F122" t="str">
            <v>MARENDRA</v>
          </cell>
          <cell r="G122" t="str">
            <v>YOGA</v>
          </cell>
          <cell r="H122">
            <v>4168931222</v>
          </cell>
          <cell r="I122" t="str">
            <v>mahendra@theshirdisaimandir.ca</v>
          </cell>
          <cell r="J122" t="str">
            <v>2721 MARKHAM RD UNIT 8</v>
          </cell>
          <cell r="M122" t="str">
            <v>Toronto</v>
          </cell>
          <cell r="N122" t="str">
            <v>M1X 1L5</v>
          </cell>
          <cell r="O122" t="str">
            <v>2721 MARKHAM RD UNIT 8</v>
          </cell>
          <cell r="R122" t="str">
            <v>2721 MARKHAM RD UNIT 8</v>
          </cell>
          <cell r="U122" t="str">
            <v>Toronto</v>
          </cell>
          <cell r="V122" t="str">
            <v>M1X 1L5</v>
          </cell>
          <cell r="W122">
            <v>43537</v>
          </cell>
          <cell r="X122">
            <v>43537</v>
          </cell>
          <cell r="Y122">
            <v>43537</v>
          </cell>
          <cell r="Z122">
            <v>2019</v>
          </cell>
        </row>
        <row r="123">
          <cell r="C123" t="str">
            <v>RTU-1,812</v>
          </cell>
          <cell r="E123" t="str">
            <v>THE SHIRDI SAI MANDIR</v>
          </cell>
          <cell r="F123" t="str">
            <v>MAHENDRA</v>
          </cell>
          <cell r="G123" t="str">
            <v>YOGA</v>
          </cell>
          <cell r="H123">
            <v>4168931222</v>
          </cell>
          <cell r="I123" t="str">
            <v>mahendra@theshirdisaimandir.ca</v>
          </cell>
          <cell r="J123" t="str">
            <v>2721 MARKHAM RD UNIT 7</v>
          </cell>
          <cell r="M123" t="str">
            <v>Toronto</v>
          </cell>
          <cell r="N123" t="str">
            <v>M1X 1L5</v>
          </cell>
          <cell r="O123" t="str">
            <v>2721 MARKHAM RD UNIT 7</v>
          </cell>
          <cell r="R123" t="str">
            <v>2721 MARKHAM RD UNIT 7</v>
          </cell>
          <cell r="U123" t="str">
            <v>Toronto</v>
          </cell>
          <cell r="V123" t="str">
            <v>M1X 1L5</v>
          </cell>
          <cell r="W123">
            <v>43537</v>
          </cell>
          <cell r="X123">
            <v>43537</v>
          </cell>
          <cell r="Y123">
            <v>43537</v>
          </cell>
          <cell r="Z123">
            <v>2019</v>
          </cell>
        </row>
        <row r="124">
          <cell r="C124" t="str">
            <v>RTU-1,813</v>
          </cell>
          <cell r="E124" t="str">
            <v>THE SHIRDI SAI MANDIR</v>
          </cell>
          <cell r="F124" t="str">
            <v>MAHENDRA</v>
          </cell>
          <cell r="G124" t="str">
            <v>YOGA</v>
          </cell>
          <cell r="H124">
            <v>4168931222</v>
          </cell>
          <cell r="I124" t="str">
            <v>mahendra@theshirdisaimandir.ca</v>
          </cell>
          <cell r="J124" t="str">
            <v>2721 MARKHAM RD UNIT 6</v>
          </cell>
          <cell r="M124" t="str">
            <v>Toronto</v>
          </cell>
          <cell r="N124" t="str">
            <v>M1X 1L5</v>
          </cell>
          <cell r="O124" t="str">
            <v>2721 MARKHAM RD UNIT 6</v>
          </cell>
          <cell r="R124" t="str">
            <v>2721 MARKHAM RD UNIT 6</v>
          </cell>
          <cell r="U124" t="str">
            <v>Toronto</v>
          </cell>
          <cell r="V124" t="str">
            <v>M1X 1L5</v>
          </cell>
          <cell r="W124">
            <v>43537</v>
          </cell>
          <cell r="X124">
            <v>43537</v>
          </cell>
          <cell r="Y124">
            <v>43537</v>
          </cell>
          <cell r="Z124">
            <v>2019</v>
          </cell>
        </row>
        <row r="125">
          <cell r="C125" t="str">
            <v>RTU-1,814</v>
          </cell>
          <cell r="E125" t="str">
            <v>AMARAL, MANUEL</v>
          </cell>
          <cell r="F125" t="str">
            <v>MATTHEW</v>
          </cell>
          <cell r="G125" t="str">
            <v>AMARAL</v>
          </cell>
          <cell r="H125">
            <v>6472400738</v>
          </cell>
          <cell r="I125" t="str">
            <v>pactbar@gmail.com</v>
          </cell>
          <cell r="J125" t="str">
            <v xml:space="preserve">768 DUNDAS ST W </v>
          </cell>
          <cell r="M125" t="str">
            <v>Toronto</v>
          </cell>
          <cell r="N125" t="str">
            <v>M6J 1T8</v>
          </cell>
          <cell r="O125" t="str">
            <v xml:space="preserve">768 DUNDAS ST W </v>
          </cell>
          <cell r="R125" t="str">
            <v xml:space="preserve">768 DUNDAS ST W </v>
          </cell>
          <cell r="U125" t="str">
            <v>Toronto</v>
          </cell>
          <cell r="V125" t="str">
            <v>M6J 1T8</v>
          </cell>
          <cell r="W125">
            <v>43530</v>
          </cell>
          <cell r="X125">
            <v>43530</v>
          </cell>
          <cell r="Y125">
            <v>43532</v>
          </cell>
          <cell r="Z125">
            <v>2019</v>
          </cell>
        </row>
        <row r="126">
          <cell r="C126" t="str">
            <v>RTU-1,815</v>
          </cell>
          <cell r="E126" t="str">
            <v>ABEST PRODUCT INC</v>
          </cell>
          <cell r="F126" t="str">
            <v>Cheng Jun</v>
          </cell>
          <cell r="G126" t="str">
            <v>Diao</v>
          </cell>
          <cell r="H126">
            <v>6474287189</v>
          </cell>
          <cell r="I126" t="str">
            <v>charliediao@yahoo.com</v>
          </cell>
          <cell r="J126" t="str">
            <v>401 MAGNETIC DR UNIT 20</v>
          </cell>
          <cell r="M126" t="str">
            <v>Toronto</v>
          </cell>
          <cell r="N126" t="str">
            <v>M3J 3H9</v>
          </cell>
          <cell r="O126" t="str">
            <v>401 MAGNETIC DR UNIT 20</v>
          </cell>
          <cell r="R126" t="str">
            <v>401 MAGNETIC DR UNIT 20</v>
          </cell>
          <cell r="U126" t="str">
            <v>Toronto</v>
          </cell>
          <cell r="V126" t="str">
            <v>M3J 3H9</v>
          </cell>
          <cell r="W126">
            <v>43542</v>
          </cell>
          <cell r="X126">
            <v>43542</v>
          </cell>
          <cell r="Y126">
            <v>43542</v>
          </cell>
          <cell r="Z126">
            <v>2019</v>
          </cell>
        </row>
        <row r="127">
          <cell r="C127" t="str">
            <v>RTU-1,816</v>
          </cell>
          <cell r="E127" t="str">
            <v>CRAWFORD ADEVNTIST ACADEMY</v>
          </cell>
          <cell r="F127" t="str">
            <v>Sahar</v>
          </cell>
          <cell r="G127" t="str">
            <v>Dasom</v>
          </cell>
          <cell r="H127">
            <v>4166330090</v>
          </cell>
          <cell r="I127" t="str">
            <v>sdason@caasda.com</v>
          </cell>
          <cell r="J127" t="str">
            <v>6 ARNOTT AVE</v>
          </cell>
          <cell r="M127" t="str">
            <v>Toronto</v>
          </cell>
          <cell r="N127" t="str">
            <v>M2R 3X2</v>
          </cell>
          <cell r="O127" t="str">
            <v>6 ARNOTT AVE</v>
          </cell>
          <cell r="R127" t="str">
            <v>6 ARNOTT AVE</v>
          </cell>
          <cell r="U127" t="str">
            <v>Toronto</v>
          </cell>
          <cell r="V127" t="str">
            <v>M2R 3X2</v>
          </cell>
          <cell r="W127">
            <v>43542</v>
          </cell>
          <cell r="X127">
            <v>43542</v>
          </cell>
          <cell r="Y127">
            <v>43542</v>
          </cell>
          <cell r="Z127">
            <v>2019</v>
          </cell>
        </row>
        <row r="128">
          <cell r="C128" t="str">
            <v>RTU-1,817</v>
          </cell>
          <cell r="E128" t="str">
            <v>IMAM HUSAIN ASSOCIATION</v>
          </cell>
          <cell r="F128" t="str">
            <v>Syed</v>
          </cell>
          <cell r="G128" t="str">
            <v>Moosabi</v>
          </cell>
          <cell r="H128">
            <v>6477100368</v>
          </cell>
          <cell r="I128" t="str">
            <v>syed583@yahoo.com</v>
          </cell>
          <cell r="J128" t="str">
            <v>328 PASSMORE AVE UNIT 37</v>
          </cell>
          <cell r="M128" t="str">
            <v>Toronto</v>
          </cell>
          <cell r="N128" t="str">
            <v>M1V 5J5</v>
          </cell>
          <cell r="O128" t="str">
            <v>328 PASSMORE AVE UNIT 37</v>
          </cell>
          <cell r="R128" t="str">
            <v>328 PASSMORE AVE UNIT 37</v>
          </cell>
          <cell r="U128" t="str">
            <v>Toronto</v>
          </cell>
          <cell r="V128" t="str">
            <v>M1V 5J5</v>
          </cell>
          <cell r="W128">
            <v>43553</v>
          </cell>
          <cell r="X128">
            <v>43553</v>
          </cell>
          <cell r="Y128">
            <v>43572</v>
          </cell>
          <cell r="Z128">
            <v>2019</v>
          </cell>
        </row>
        <row r="129">
          <cell r="C129" t="str">
            <v>RTU-1,821</v>
          </cell>
          <cell r="E129" t="str">
            <v>702635 ONTARIO LTD</v>
          </cell>
          <cell r="F129" t="str">
            <v>Benjamin</v>
          </cell>
          <cell r="G129" t="str">
            <v>Kopolovic</v>
          </cell>
          <cell r="H129">
            <v>4169717272</v>
          </cell>
          <cell r="I129" t="str">
            <v>benjaminkopolovic@gmail.com</v>
          </cell>
          <cell r="J129" t="str">
            <v>71 ELM ST</v>
          </cell>
          <cell r="M129" t="str">
            <v>Toronto</v>
          </cell>
          <cell r="N129" t="str">
            <v>M5G 1H2</v>
          </cell>
          <cell r="O129" t="str">
            <v>71 ELM ST</v>
          </cell>
          <cell r="R129" t="str">
            <v>71 ELM ST</v>
          </cell>
          <cell r="U129" t="str">
            <v>Toronto</v>
          </cell>
          <cell r="V129" t="str">
            <v>M5G 1H2</v>
          </cell>
          <cell r="W129">
            <v>43553</v>
          </cell>
          <cell r="X129">
            <v>43553</v>
          </cell>
          <cell r="Y129">
            <v>43573</v>
          </cell>
          <cell r="Z129">
            <v>2019</v>
          </cell>
        </row>
        <row r="130">
          <cell r="C130" t="str">
            <v>RTU-1,822</v>
          </cell>
          <cell r="E130" t="str">
            <v>SPARE FOOTAGE</v>
          </cell>
          <cell r="F130" t="str">
            <v>Jason</v>
          </cell>
          <cell r="G130" t="str">
            <v>Gloyns</v>
          </cell>
          <cell r="H130">
            <v>9055912555</v>
          </cell>
          <cell r="I130" t="str">
            <v>Jason@sparefootage.ca</v>
          </cell>
          <cell r="J130" t="str">
            <v>434 BIRCHMOUNT RD</v>
          </cell>
          <cell r="M130" t="str">
            <v>Toronto</v>
          </cell>
          <cell r="N130" t="str">
            <v>M1K 1M6</v>
          </cell>
          <cell r="O130" t="str">
            <v>434 BIRCHMOUNT RD</v>
          </cell>
          <cell r="R130" t="str">
            <v>434 BIRCHMOUNT RD</v>
          </cell>
          <cell r="U130" t="str">
            <v>Toronto</v>
          </cell>
          <cell r="V130" t="str">
            <v>M1K 1M6</v>
          </cell>
          <cell r="W130">
            <v>43543</v>
          </cell>
          <cell r="X130">
            <v>43543</v>
          </cell>
          <cell r="Y130">
            <v>43544</v>
          </cell>
          <cell r="Z130">
            <v>2019</v>
          </cell>
        </row>
        <row r="131">
          <cell r="C131" t="str">
            <v>RTU-1,823</v>
          </cell>
          <cell r="E131" t="str">
            <v>FASHION VILLAGE LTD</v>
          </cell>
          <cell r="F131" t="str">
            <v>Nafisa</v>
          </cell>
          <cell r="G131" t="str">
            <v>.</v>
          </cell>
          <cell r="H131">
            <v>4165935866</v>
          </cell>
          <cell r="I131" t="str">
            <v>fashion_village@hotmail.com</v>
          </cell>
          <cell r="J131" t="str">
            <v>107TYCOS DR, UNIT #3</v>
          </cell>
          <cell r="M131" t="str">
            <v>Toronto</v>
          </cell>
          <cell r="N131" t="str">
            <v>M9B 1W3</v>
          </cell>
          <cell r="O131" t="str">
            <v>107TYCOS DR, UNIT #3</v>
          </cell>
          <cell r="R131" t="str">
            <v>107TYCOS DR, UNIT #3</v>
          </cell>
          <cell r="U131" t="str">
            <v>Toronto</v>
          </cell>
          <cell r="V131" t="str">
            <v>M9B 1W3</v>
          </cell>
          <cell r="W131">
            <v>43551</v>
          </cell>
          <cell r="X131">
            <v>43551</v>
          </cell>
          <cell r="Y131">
            <v>43571</v>
          </cell>
          <cell r="Z131">
            <v>2019</v>
          </cell>
        </row>
        <row r="132">
          <cell r="C132" t="str">
            <v>RTU-1,824</v>
          </cell>
          <cell r="E132" t="str">
            <v>VIA NORTE RESTURANT</v>
          </cell>
          <cell r="F132" t="str">
            <v>William</v>
          </cell>
          <cell r="G132" t="str">
            <v>Lopez</v>
          </cell>
          <cell r="H132">
            <v>6473481116</v>
          </cell>
          <cell r="I132" t="str">
            <v>info@vianorterest.com</v>
          </cell>
          <cell r="J132" t="str">
            <v>938 COLLEGE ST</v>
          </cell>
          <cell r="M132" t="str">
            <v>Toronto</v>
          </cell>
          <cell r="N132" t="str">
            <v>M6H 1A4</v>
          </cell>
          <cell r="O132" t="str">
            <v>938 COLLEGE ST</v>
          </cell>
          <cell r="R132" t="str">
            <v>938 COLLEGE ST</v>
          </cell>
          <cell r="U132" t="str">
            <v>Toronto</v>
          </cell>
          <cell r="V132" t="str">
            <v>M6H 1A4</v>
          </cell>
          <cell r="W132">
            <v>43552</v>
          </cell>
          <cell r="X132">
            <v>43552</v>
          </cell>
          <cell r="Y132">
            <v>43552</v>
          </cell>
          <cell r="Z132">
            <v>2019</v>
          </cell>
        </row>
        <row r="133">
          <cell r="C133" t="str">
            <v>RTU-1,825</v>
          </cell>
          <cell r="E133" t="str">
            <v>FIVE STAR NORTH AMERICA</v>
          </cell>
          <cell r="F133" t="str">
            <v>Guy</v>
          </cell>
          <cell r="G133" t="str">
            <v>Richardson</v>
          </cell>
          <cell r="H133">
            <v>9057034220</v>
          </cell>
          <cell r="I133" t="str">
            <v>guy.richardson@cypressfivestar.com</v>
          </cell>
          <cell r="J133" t="str">
            <v>865 YORK MILLS RD</v>
          </cell>
          <cell r="M133" t="str">
            <v>Toronto</v>
          </cell>
          <cell r="N133" t="str">
            <v>M3B 1Y6</v>
          </cell>
          <cell r="O133" t="str">
            <v>865 YORK MILLS RD</v>
          </cell>
          <cell r="R133" t="str">
            <v>865 YORK MILLS RD</v>
          </cell>
          <cell r="U133" t="str">
            <v>Toronto</v>
          </cell>
          <cell r="V133" t="str">
            <v>M3B 1Y6</v>
          </cell>
          <cell r="W133">
            <v>43546</v>
          </cell>
          <cell r="X133">
            <v>43546</v>
          </cell>
          <cell r="Y133">
            <v>43546</v>
          </cell>
          <cell r="Z133">
            <v>2019</v>
          </cell>
        </row>
        <row r="134">
          <cell r="C134" t="str">
            <v>RTU-1,827</v>
          </cell>
          <cell r="E134" t="str">
            <v>SAMIND HOSPITALITY GROUP</v>
          </cell>
          <cell r="F134" t="str">
            <v>SAM</v>
          </cell>
          <cell r="G134" t="str">
            <v>SAMRA</v>
          </cell>
          <cell r="H134">
            <v>4168759486</v>
          </cell>
          <cell r="I134" t="str">
            <v>ballysamra@hotmail.com</v>
          </cell>
          <cell r="J134" t="str">
            <v>1617 WILSON AVE</v>
          </cell>
          <cell r="M134" t="str">
            <v>Toronto</v>
          </cell>
          <cell r="N134" t="str">
            <v>M3L 1A5</v>
          </cell>
          <cell r="O134" t="str">
            <v>1617 WILSON AVE</v>
          </cell>
          <cell r="R134" t="str">
            <v>1617 WILSON AVE</v>
          </cell>
          <cell r="U134" t="str">
            <v>Toronto</v>
          </cell>
          <cell r="V134" t="str">
            <v>M3L 1A5</v>
          </cell>
          <cell r="W134">
            <v>43483</v>
          </cell>
          <cell r="X134">
            <v>43483</v>
          </cell>
          <cell r="Y134">
            <v>43483</v>
          </cell>
          <cell r="Z134">
            <v>2019</v>
          </cell>
        </row>
        <row r="135">
          <cell r="C135" t="str">
            <v>RTU-1,828</v>
          </cell>
          <cell r="E135" t="str">
            <v>DIGNITY TRANSPORTATION INC</v>
          </cell>
          <cell r="F135" t="str">
            <v>Jeff</v>
          </cell>
          <cell r="G135" t="str">
            <v>Pasoff</v>
          </cell>
          <cell r="H135">
            <v>4163982222</v>
          </cell>
          <cell r="I135" t="str">
            <v>jeffpasoff@dignitytransportation.com</v>
          </cell>
          <cell r="J135" t="str">
            <v>900 MAGNETIC DR</v>
          </cell>
          <cell r="M135" t="str">
            <v>Toronto</v>
          </cell>
          <cell r="N135" t="str">
            <v>M3J 2C4</v>
          </cell>
          <cell r="O135" t="str">
            <v>900 MAGNETIC DR</v>
          </cell>
          <cell r="R135" t="str">
            <v>900 MAGNETIC DR</v>
          </cell>
          <cell r="U135" t="str">
            <v>Toronto</v>
          </cell>
          <cell r="V135" t="str">
            <v>M3J 2C4</v>
          </cell>
          <cell r="W135">
            <v>43531</v>
          </cell>
          <cell r="X135">
            <v>43531</v>
          </cell>
          <cell r="Y135">
            <v>43531</v>
          </cell>
          <cell r="Z135">
            <v>2019</v>
          </cell>
        </row>
        <row r="136">
          <cell r="C136" t="str">
            <v>RTU-1,829</v>
          </cell>
          <cell r="E136" t="str">
            <v>LIBRATEL INC</v>
          </cell>
          <cell r="F136" t="str">
            <v>Pejouyan</v>
          </cell>
          <cell r="G136" t="str">
            <v>Peter</v>
          </cell>
          <cell r="H136">
            <v>4168560999</v>
          </cell>
          <cell r="I136" t="str">
            <v>peter@libratel.com</v>
          </cell>
          <cell r="J136" t="str">
            <v>23 RAILSIDE RD UNIT 3A</v>
          </cell>
          <cell r="M136" t="str">
            <v>Toronto</v>
          </cell>
          <cell r="N136" t="str">
            <v>M3A 1B2</v>
          </cell>
          <cell r="O136" t="str">
            <v>23 RAILSIDE RD UNIT 3A</v>
          </cell>
          <cell r="R136" t="str">
            <v>23 RAILSIDE RD UNIT 3A</v>
          </cell>
          <cell r="U136" t="str">
            <v>Toronto</v>
          </cell>
          <cell r="V136" t="str">
            <v>M3A 1B2</v>
          </cell>
          <cell r="W136">
            <v>43511</v>
          </cell>
          <cell r="X136">
            <v>43511</v>
          </cell>
          <cell r="Y136">
            <v>43511</v>
          </cell>
          <cell r="Z136">
            <v>2019</v>
          </cell>
        </row>
        <row r="137">
          <cell r="C137" t="str">
            <v>RTU-1,831</v>
          </cell>
          <cell r="E137" t="str">
            <v>KPM KINGSWAY PROPERTY MANAGEMENT</v>
          </cell>
          <cell r="F137" t="str">
            <v>RAJ</v>
          </cell>
          <cell r="G137" t="str">
            <v>JAIN</v>
          </cell>
          <cell r="H137">
            <v>4162917272</v>
          </cell>
          <cell r="I137" t="str">
            <v>raj@kpmkingsway.com</v>
          </cell>
          <cell r="J137" t="str">
            <v>4500 KINGSTON RD</v>
          </cell>
          <cell r="M137" t="str">
            <v>Toronto</v>
          </cell>
          <cell r="N137" t="str">
            <v>M1S 3L1</v>
          </cell>
          <cell r="O137" t="str">
            <v>4500 KINGSTON RD</v>
          </cell>
          <cell r="R137" t="str">
            <v>4500 KINGSTON RD</v>
          </cell>
          <cell r="U137" t="str">
            <v>Toronto</v>
          </cell>
          <cell r="V137" t="str">
            <v>M1S 3L1</v>
          </cell>
          <cell r="W137">
            <v>43535</v>
          </cell>
          <cell r="X137">
            <v>43535</v>
          </cell>
          <cell r="Y137">
            <v>43546</v>
          </cell>
          <cell r="Z137">
            <v>2019</v>
          </cell>
        </row>
        <row r="138">
          <cell r="C138" t="str">
            <v>RTU-1,834</v>
          </cell>
          <cell r="E138" t="str">
            <v>KPM KINGSWAY PROPERTY MANAGEMENT</v>
          </cell>
          <cell r="F138" t="str">
            <v>Raj</v>
          </cell>
          <cell r="G138" t="str">
            <v>Jain</v>
          </cell>
          <cell r="H138">
            <v>4162917272</v>
          </cell>
          <cell r="I138" t="str">
            <v>raj@kpmkingsway.com</v>
          </cell>
          <cell r="J138" t="str">
            <v>4679 KINGSTON RD</v>
          </cell>
          <cell r="M138" t="str">
            <v>Toronto</v>
          </cell>
          <cell r="N138" t="str">
            <v>M1S 3L1</v>
          </cell>
          <cell r="O138" t="str">
            <v>4679 KINGSTON RD</v>
          </cell>
          <cell r="R138" t="str">
            <v>4679 KINGSTON RD</v>
          </cell>
          <cell r="U138" t="str">
            <v>Toronto</v>
          </cell>
          <cell r="V138" t="str">
            <v>M1S 3L1</v>
          </cell>
          <cell r="W138">
            <v>43535</v>
          </cell>
          <cell r="X138">
            <v>43535</v>
          </cell>
          <cell r="Y138">
            <v>43543</v>
          </cell>
          <cell r="Z138">
            <v>2019</v>
          </cell>
        </row>
        <row r="139">
          <cell r="C139" t="str">
            <v>RTU-1,836</v>
          </cell>
          <cell r="E139" t="str">
            <v>DTE INDUSTRIES (2010) LTD</v>
          </cell>
          <cell r="F139" t="str">
            <v>Harri</v>
          </cell>
          <cell r="G139" t="str">
            <v>Sukhu</v>
          </cell>
          <cell r="H139">
            <v>4167576278</v>
          </cell>
          <cell r="I139" t="str">
            <v>hsukhu@dteindustries.com</v>
          </cell>
          <cell r="J139" t="str">
            <v>69 COMSTOCK RD</v>
          </cell>
          <cell r="M139" t="str">
            <v>Toronto</v>
          </cell>
          <cell r="N139" t="str">
            <v>M1L 2G9</v>
          </cell>
          <cell r="O139" t="str">
            <v>69 COMSTOCK RD</v>
          </cell>
          <cell r="R139" t="str">
            <v>69 COMSTOCK RD</v>
          </cell>
          <cell r="U139" t="str">
            <v>Toronto</v>
          </cell>
          <cell r="V139" t="str">
            <v>M1L 2G9</v>
          </cell>
          <cell r="W139">
            <v>43490</v>
          </cell>
          <cell r="X139">
            <v>43490</v>
          </cell>
          <cell r="Y139">
            <v>43490</v>
          </cell>
          <cell r="Z139">
            <v>2019</v>
          </cell>
        </row>
        <row r="140">
          <cell r="C140" t="str">
            <v>RTU-201</v>
          </cell>
          <cell r="E140" t="str">
            <v xml:space="preserve">Sheridan Mall </v>
          </cell>
          <cell r="F140" t="str">
            <v>Chris</v>
          </cell>
          <cell r="G140" t="str">
            <v>Loyst</v>
          </cell>
          <cell r="H140">
            <v>4162497150</v>
          </cell>
          <cell r="I140" t="str">
            <v>chrisl@westdaleproperties.com</v>
          </cell>
          <cell r="J140" t="str">
            <v>1700 Wilson Ave</v>
          </cell>
          <cell r="M140" t="str">
            <v>Toronto</v>
          </cell>
          <cell r="N140" t="str">
            <v>M3L 1A3</v>
          </cell>
          <cell r="O140" t="str">
            <v>1700 Wilson Ave</v>
          </cell>
          <cell r="R140" t="str">
            <v>1700 Wilson Ave</v>
          </cell>
          <cell r="U140" t="str">
            <v>Toronto</v>
          </cell>
          <cell r="V140" t="str">
            <v>M3L 1A3</v>
          </cell>
          <cell r="W140">
            <v>43251</v>
          </cell>
          <cell r="X140">
            <v>43251</v>
          </cell>
          <cell r="Y140">
            <v>43276</v>
          </cell>
          <cell r="Z140">
            <v>2018</v>
          </cell>
        </row>
        <row r="141">
          <cell r="C141" t="str">
            <v>RTU-848</v>
          </cell>
          <cell r="E141" t="str">
            <v>A &amp; A CHILD CARE</v>
          </cell>
          <cell r="F141" t="str">
            <v>Allen</v>
          </cell>
          <cell r="G141" t="str">
            <v>Lai</v>
          </cell>
          <cell r="H141">
            <v>4169171250</v>
          </cell>
          <cell r="I141" t="str">
            <v>ALAWNLAI@GMAIL.COM</v>
          </cell>
          <cell r="J141" t="str">
            <v>3380 MIDLAND AVE UNIT 15</v>
          </cell>
          <cell r="M141" t="str">
            <v>Toronto</v>
          </cell>
          <cell r="N141" t="str">
            <v>M1V 5B5</v>
          </cell>
          <cell r="O141" t="str">
            <v>3380 MIDLAND AVE UNIT 15</v>
          </cell>
          <cell r="R141" t="str">
            <v>3380 MIDLAND AVE UNIT 15</v>
          </cell>
          <cell r="U141" t="str">
            <v>Toronto</v>
          </cell>
          <cell r="V141" t="str">
            <v>M1V 5B5</v>
          </cell>
          <cell r="W141">
            <v>43309</v>
          </cell>
          <cell r="X141">
            <v>43309</v>
          </cell>
          <cell r="Y141">
            <v>43343</v>
          </cell>
          <cell r="Z141">
            <v>2018</v>
          </cell>
        </row>
        <row r="142">
          <cell r="C142" t="str">
            <v>RTU-987</v>
          </cell>
          <cell r="E142" t="str">
            <v>WALKING ON A CLOUD</v>
          </cell>
          <cell r="F142" t="str">
            <v>Cody</v>
          </cell>
          <cell r="G142" t="str">
            <v>Vella</v>
          </cell>
          <cell r="H142">
            <v>6479608505</v>
          </cell>
          <cell r="I142" t="str">
            <v>codyvella@walkingonacloud.com</v>
          </cell>
          <cell r="J142" t="str">
            <v>492 LAWRENCE AVE W</v>
          </cell>
          <cell r="M142" t="str">
            <v>Toronto</v>
          </cell>
          <cell r="N142" t="str">
            <v>M6A 1A1</v>
          </cell>
          <cell r="O142" t="str">
            <v>492 LAWRENCE AVE W</v>
          </cell>
          <cell r="R142" t="str">
            <v>492 LAWRENCE AVE W</v>
          </cell>
          <cell r="U142" t="str">
            <v>Toronto</v>
          </cell>
          <cell r="V142" t="str">
            <v>M6A 1A1</v>
          </cell>
          <cell r="W142">
            <v>43355</v>
          </cell>
          <cell r="X142">
            <v>43355</v>
          </cell>
          <cell r="Y142">
            <v>43384</v>
          </cell>
          <cell r="Z142">
            <v>2018</v>
          </cell>
        </row>
        <row r="143">
          <cell r="C143" t="str">
            <v>RTU-994</v>
          </cell>
          <cell r="E143" t="str">
            <v>TIM HORTONS</v>
          </cell>
          <cell r="F143" t="str">
            <v>Joe</v>
          </cell>
          <cell r="G143" t="str">
            <v>Siman</v>
          </cell>
          <cell r="H143">
            <v>4169181066</v>
          </cell>
          <cell r="I143" t="str">
            <v>javsiman@pathcom.com</v>
          </cell>
          <cell r="J143" t="str">
            <v>230 LLOYD MANOR RD (INSIDE SHELL)</v>
          </cell>
          <cell r="M143" t="str">
            <v>Toronto</v>
          </cell>
          <cell r="N143" t="str">
            <v>M9B 5K7</v>
          </cell>
          <cell r="O143" t="str">
            <v>230 LLOYD MANOR RD (INSIDE SHELL)</v>
          </cell>
          <cell r="R143" t="str">
            <v>230 LLOYD MANOR RD (INSIDE SHELL)</v>
          </cell>
          <cell r="U143" t="str">
            <v>Toronto</v>
          </cell>
          <cell r="V143" t="str">
            <v>M9B 5K7</v>
          </cell>
          <cell r="W143">
            <v>43355</v>
          </cell>
          <cell r="X143">
            <v>43355</v>
          </cell>
          <cell r="Y143">
            <v>43362</v>
          </cell>
          <cell r="Z143">
            <v>2018</v>
          </cell>
        </row>
        <row r="144">
          <cell r="C144" t="str">
            <v>RTU-280</v>
          </cell>
          <cell r="E144" t="str">
            <v>PORT UNION FISH AND CHIPS</v>
          </cell>
          <cell r="F144" t="str">
            <v>XIAO</v>
          </cell>
          <cell r="G144" t="str">
            <v>Zhang</v>
          </cell>
          <cell r="H144">
            <v>4162833474</v>
          </cell>
          <cell r="I144" t="str">
            <v>HUYUE580@HOTMAIL.COM</v>
          </cell>
          <cell r="J144" t="str">
            <v>65 RYLANDER BLVD</v>
          </cell>
          <cell r="M144" t="str">
            <v>Toronto</v>
          </cell>
          <cell r="N144" t="str">
            <v>M1B 5M5</v>
          </cell>
          <cell r="O144" t="str">
            <v>65 RYLANDER BLVD</v>
          </cell>
          <cell r="R144" t="str">
            <v>65 RYLANDER BLVD</v>
          </cell>
          <cell r="U144" t="str">
            <v>Toronto</v>
          </cell>
          <cell r="V144" t="str">
            <v>M1B 5M5</v>
          </cell>
          <cell r="W144">
            <v>43551</v>
          </cell>
          <cell r="X144">
            <v>43551</v>
          </cell>
          <cell r="Y144">
            <v>43551</v>
          </cell>
          <cell r="Z144">
            <v>2019</v>
          </cell>
        </row>
        <row r="145">
          <cell r="C145" t="str">
            <v>RTU-421</v>
          </cell>
          <cell r="E145" t="str">
            <v>HALIBUT HOUSE</v>
          </cell>
          <cell r="F145" t="str">
            <v>Justin</v>
          </cell>
          <cell r="G145" t="str">
            <v>Khoy</v>
          </cell>
          <cell r="H145">
            <v>4169017997</v>
          </cell>
          <cell r="I145" t="str">
            <v>halibuthouse168@gmail.com</v>
          </cell>
          <cell r="J145" t="str">
            <v>2814 LAKESHORE BLVD W</v>
          </cell>
          <cell r="M145" t="str">
            <v>Toronto</v>
          </cell>
          <cell r="N145" t="str">
            <v>M8V1H7</v>
          </cell>
          <cell r="O145" t="str">
            <v>2814 LAKESHORE BLVD W</v>
          </cell>
          <cell r="R145" t="str">
            <v>2814 LAKESHORE BLVD W</v>
          </cell>
          <cell r="U145" t="str">
            <v>Toronto</v>
          </cell>
          <cell r="V145" t="str">
            <v>M8V1H7</v>
          </cell>
          <cell r="W145">
            <v>43299</v>
          </cell>
          <cell r="X145">
            <v>43299</v>
          </cell>
          <cell r="Y145">
            <v>43299</v>
          </cell>
          <cell r="Z145">
            <v>2018</v>
          </cell>
        </row>
        <row r="146">
          <cell r="C146" t="str">
            <v>RTU-445</v>
          </cell>
          <cell r="E146" t="str">
            <v>TOMAS BURGER ADDICTION</v>
          </cell>
          <cell r="F146" t="str">
            <v>Gerard</v>
          </cell>
          <cell r="G146" t="str">
            <v>Kayrouz</v>
          </cell>
          <cell r="H146">
            <v>5148507144</v>
          </cell>
          <cell r="I146" t="str">
            <v>gerard_k@sympatico.ca</v>
          </cell>
          <cell r="J146" t="str">
            <v>712 QUEEN ST W</v>
          </cell>
          <cell r="M146" t="str">
            <v>Toronto</v>
          </cell>
          <cell r="N146" t="str">
            <v>M6J 1E8</v>
          </cell>
          <cell r="O146" t="str">
            <v>712 QUEEN ST W</v>
          </cell>
          <cell r="R146" t="str">
            <v>712 QUEEN ST W</v>
          </cell>
          <cell r="U146" t="str">
            <v>Toronto</v>
          </cell>
          <cell r="V146" t="str">
            <v>M6J 1E8</v>
          </cell>
          <cell r="W146">
            <v>43426</v>
          </cell>
          <cell r="X146">
            <v>43426</v>
          </cell>
          <cell r="Y146">
            <v>43426</v>
          </cell>
          <cell r="Z146">
            <v>2018</v>
          </cell>
        </row>
        <row r="147">
          <cell r="C147" t="str">
            <v>RTU-538</v>
          </cell>
          <cell r="E147" t="str">
            <v>MID 14 DEVELOPMENTS INC</v>
          </cell>
          <cell r="F147" t="str">
            <v>Jeff</v>
          </cell>
          <cell r="G147" t="str">
            <v>Meirovici</v>
          </cell>
          <cell r="H147">
            <v>4166509191</v>
          </cell>
          <cell r="I147" t="str">
            <v>jmeirovici@circon.ca</v>
          </cell>
          <cell r="J147" t="str">
            <v>48 ALNESS ST</v>
          </cell>
          <cell r="M147" t="str">
            <v>Toronto</v>
          </cell>
          <cell r="N147" t="str">
            <v>M3J2G9</v>
          </cell>
          <cell r="O147" t="str">
            <v>48 ALNESS ST</v>
          </cell>
          <cell r="R147" t="str">
            <v>48 ALNESS ST</v>
          </cell>
          <cell r="U147" t="str">
            <v>Toronto</v>
          </cell>
          <cell r="V147" t="str">
            <v>M3J2G9</v>
          </cell>
          <cell r="W147">
            <v>43580</v>
          </cell>
          <cell r="X147">
            <v>43580</v>
          </cell>
          <cell r="Y147">
            <v>43285</v>
          </cell>
          <cell r="Z147">
            <v>2018</v>
          </cell>
        </row>
        <row r="148">
          <cell r="C148" t="str">
            <v>RTU-545</v>
          </cell>
          <cell r="E148" t="str">
            <v>1272493 ONTARIO LIMITED</v>
          </cell>
          <cell r="F148" t="str">
            <v>MICHELLE</v>
          </cell>
          <cell r="G148" t="str">
            <v>DUNKEL</v>
          </cell>
          <cell r="H148">
            <v>4163228000</v>
          </cell>
          <cell r="I148" t="str">
            <v>MDUNKEL@BOSLEYREALESTATE.COM</v>
          </cell>
          <cell r="J148" t="str">
            <v>290 MERTON ST 2ND FLR</v>
          </cell>
          <cell r="M148" t="str">
            <v>Toronto</v>
          </cell>
          <cell r="N148" t="str">
            <v>M4S 1A9</v>
          </cell>
          <cell r="O148" t="str">
            <v>290 MERTON ST 2ND FLR</v>
          </cell>
          <cell r="R148" t="str">
            <v>290 MERTON ST 2ND FLR</v>
          </cell>
          <cell r="U148" t="str">
            <v>Toronto</v>
          </cell>
          <cell r="V148" t="str">
            <v>M4S 1A9</v>
          </cell>
          <cell r="W148">
            <v>43342</v>
          </cell>
          <cell r="X148">
            <v>43342</v>
          </cell>
          <cell r="Y148">
            <v>43658</v>
          </cell>
          <cell r="Z148">
            <v>2019</v>
          </cell>
        </row>
        <row r="149">
          <cell r="C149" t="str">
            <v>RTU-564</v>
          </cell>
          <cell r="E149" t="str">
            <v>NANAY MEDING'S RESTAURANT</v>
          </cell>
          <cell r="F149" t="str">
            <v>Armando</v>
          </cell>
          <cell r="G149" t="str">
            <v>Segarra</v>
          </cell>
          <cell r="H149">
            <v>4169965354</v>
          </cell>
          <cell r="I149" t="str">
            <v>ausegarra@hotmail.com</v>
          </cell>
          <cell r="J149" t="str">
            <v>699 MARKHAM RD, UNIT 2</v>
          </cell>
          <cell r="M149" t="str">
            <v>Toronto</v>
          </cell>
          <cell r="N149" t="str">
            <v>M1H2A4</v>
          </cell>
          <cell r="O149" t="str">
            <v>699 MARKHAM RD, UNIT 2</v>
          </cell>
          <cell r="R149" t="str">
            <v>699 MARKHAM RD, UNIT 2</v>
          </cell>
          <cell r="U149" t="str">
            <v>Toronto</v>
          </cell>
          <cell r="V149" t="str">
            <v>M1H2A4</v>
          </cell>
          <cell r="W149">
            <v>43285</v>
          </cell>
          <cell r="X149">
            <v>43285</v>
          </cell>
          <cell r="Y149">
            <v>43321</v>
          </cell>
          <cell r="Z149">
            <v>2018</v>
          </cell>
        </row>
        <row r="150">
          <cell r="C150" t="str">
            <v>RTU-576</v>
          </cell>
          <cell r="E150" t="str">
            <v>MILLGATE MANOR RECREATION CNETRE</v>
          </cell>
          <cell r="F150" t="str">
            <v>Jim</v>
          </cell>
          <cell r="G150" t="str">
            <v>Kumbara</v>
          </cell>
          <cell r="H150">
            <v>4166212752</v>
          </cell>
          <cell r="I150" t="str">
            <v>millgatemanager@rogers.com</v>
          </cell>
          <cell r="J150" t="str">
            <v>303 MILL RD</v>
          </cell>
          <cell r="M150" t="str">
            <v>Toronto</v>
          </cell>
          <cell r="N150" t="str">
            <v>M9C 1Y5</v>
          </cell>
          <cell r="O150" t="str">
            <v>303 MILL RD</v>
          </cell>
          <cell r="R150" t="str">
            <v>303 MILL RD</v>
          </cell>
          <cell r="U150" t="str">
            <v>Toronto</v>
          </cell>
          <cell r="V150" t="str">
            <v>M9C 1Y5</v>
          </cell>
          <cell r="W150">
            <v>43370</v>
          </cell>
          <cell r="X150">
            <v>43370</v>
          </cell>
          <cell r="Y150">
            <v>43370</v>
          </cell>
          <cell r="Z150">
            <v>2018</v>
          </cell>
        </row>
        <row r="151">
          <cell r="C151" t="str">
            <v>RTU-591</v>
          </cell>
          <cell r="E151" t="str">
            <v>YOREWAY RENDERING INC</v>
          </cell>
          <cell r="F151" t="str">
            <v>Ian</v>
          </cell>
          <cell r="G151" t="str">
            <v>Gillies</v>
          </cell>
          <cell r="H151">
            <v>6473518998</v>
          </cell>
          <cell r="I151" t="str">
            <v>ian@telegramme.ca</v>
          </cell>
          <cell r="J151" t="str">
            <v>194 OSSINGTON AVE</v>
          </cell>
          <cell r="M151" t="str">
            <v>Toronto</v>
          </cell>
          <cell r="N151" t="str">
            <v>M6J 2Z7</v>
          </cell>
          <cell r="O151" t="str">
            <v>194 OSSINGTON AVE</v>
          </cell>
          <cell r="R151" t="str">
            <v>194 OSSINGTON AVE</v>
          </cell>
          <cell r="U151" t="str">
            <v>Toronto</v>
          </cell>
          <cell r="V151" t="str">
            <v>M6J 2Z7</v>
          </cell>
          <cell r="W151">
            <v>43362</v>
          </cell>
          <cell r="X151">
            <v>43362</v>
          </cell>
          <cell r="Y151">
            <v>43362</v>
          </cell>
          <cell r="Z151">
            <v>2018</v>
          </cell>
        </row>
        <row r="152">
          <cell r="C152" t="str">
            <v>RTU-623</v>
          </cell>
          <cell r="E152" t="str">
            <v>CRAVE PIZZA AND CHICKEN</v>
          </cell>
          <cell r="F152" t="str">
            <v>Pardeep</v>
          </cell>
          <cell r="G152" t="str">
            <v>Gupta</v>
          </cell>
          <cell r="H152">
            <v>4162442223</v>
          </cell>
          <cell r="I152" t="str">
            <v>cravepizza1650@gmail.com</v>
          </cell>
          <cell r="J152" t="str">
            <v>1650 JANE ST</v>
          </cell>
          <cell r="M152" t="str">
            <v>Toronto</v>
          </cell>
          <cell r="N152" t="str">
            <v>M9N 2R9</v>
          </cell>
          <cell r="O152" t="str">
            <v>1650 JANE ST</v>
          </cell>
          <cell r="R152" t="str">
            <v>1650 JANE ST</v>
          </cell>
          <cell r="U152" t="str">
            <v>Toronto</v>
          </cell>
          <cell r="V152" t="str">
            <v>M9N 2R9</v>
          </cell>
          <cell r="W152">
            <v>43308</v>
          </cell>
          <cell r="X152">
            <v>43308</v>
          </cell>
          <cell r="Y152">
            <v>43308</v>
          </cell>
          <cell r="Z152">
            <v>2018</v>
          </cell>
        </row>
        <row r="153">
          <cell r="C153" t="str">
            <v>RTU-635</v>
          </cell>
          <cell r="E153" t="str">
            <v>B CASUAL</v>
          </cell>
          <cell r="F153" t="str">
            <v>Sahid</v>
          </cell>
          <cell r="G153" t="str">
            <v>Khan</v>
          </cell>
          <cell r="H153">
            <v>4168204634</v>
          </cell>
          <cell r="I153" t="str">
            <v>bcasual@rogers.com</v>
          </cell>
          <cell r="J153" t="str">
            <v>3495 LAWRENCE AVE E</v>
          </cell>
          <cell r="M153" t="str">
            <v>Toronto</v>
          </cell>
          <cell r="N153" t="str">
            <v>M1H 1B3</v>
          </cell>
          <cell r="O153" t="str">
            <v>3495 LAWRENCE AVE E</v>
          </cell>
          <cell r="R153" t="str">
            <v>3495 LAWRENCE AVE E</v>
          </cell>
          <cell r="U153" t="str">
            <v>Toronto</v>
          </cell>
          <cell r="V153" t="str">
            <v>M1H 1B3</v>
          </cell>
          <cell r="W153">
            <v>43361</v>
          </cell>
          <cell r="X153">
            <v>43361</v>
          </cell>
          <cell r="Y153">
            <v>43361</v>
          </cell>
          <cell r="Z153">
            <v>2018</v>
          </cell>
        </row>
        <row r="154">
          <cell r="C154" t="str">
            <v>RTU-636</v>
          </cell>
          <cell r="E154" t="str">
            <v>CHANTELE</v>
          </cell>
          <cell r="F154" t="str">
            <v>Vijay</v>
          </cell>
          <cell r="G154" t="str">
            <v>Nayyar</v>
          </cell>
          <cell r="H154">
            <v>4162894171</v>
          </cell>
          <cell r="I154" t="str">
            <v>vijaynayyar999@gmail.com</v>
          </cell>
          <cell r="J154" t="str">
            <v>3495 LAWRENCE AVE E UNIT CB019</v>
          </cell>
          <cell r="M154" t="str">
            <v>Toronto</v>
          </cell>
          <cell r="N154" t="str">
            <v>M1H 1B2</v>
          </cell>
          <cell r="O154" t="str">
            <v>3495 LAWRENCE AVE E UNIT CB019</v>
          </cell>
          <cell r="R154" t="str">
            <v>3495 LAWRENCE AVE E UNIT CB019</v>
          </cell>
          <cell r="U154" t="str">
            <v>Toronto</v>
          </cell>
          <cell r="V154" t="str">
            <v>M1H 1B2</v>
          </cell>
          <cell r="W154">
            <v>43314</v>
          </cell>
          <cell r="X154">
            <v>43314</v>
          </cell>
          <cell r="Y154">
            <v>43320</v>
          </cell>
          <cell r="Z154">
            <v>2018</v>
          </cell>
        </row>
        <row r="155">
          <cell r="C155" t="str">
            <v>RTU-654</v>
          </cell>
          <cell r="E155" t="str">
            <v>SUBWAY SANDWICHES</v>
          </cell>
          <cell r="F155" t="str">
            <v>Amir</v>
          </cell>
          <cell r="G155" t="str">
            <v>Hashemi</v>
          </cell>
          <cell r="H155">
            <v>4163158467</v>
          </cell>
          <cell r="I155" t="str">
            <v>a.subway@gmail.com</v>
          </cell>
          <cell r="J155" t="str">
            <v>268 DUPONT ST</v>
          </cell>
          <cell r="M155" t="str">
            <v>Toronto</v>
          </cell>
          <cell r="N155" t="str">
            <v>M2R 1X8</v>
          </cell>
          <cell r="O155" t="str">
            <v>268 DUPONT ST</v>
          </cell>
          <cell r="R155" t="str">
            <v>268 DUPONT ST</v>
          </cell>
          <cell r="U155" t="str">
            <v>Toronto</v>
          </cell>
          <cell r="V155" t="str">
            <v>M2R 1X8</v>
          </cell>
          <cell r="W155">
            <v>43319</v>
          </cell>
          <cell r="X155">
            <v>43319</v>
          </cell>
          <cell r="Y155">
            <v>43341</v>
          </cell>
          <cell r="Z155">
            <v>2018</v>
          </cell>
        </row>
        <row r="156">
          <cell r="C156" t="str">
            <v>RTU-655</v>
          </cell>
          <cell r="E156" t="str">
            <v>SUBWAY SANDWICHES</v>
          </cell>
          <cell r="F156" t="str">
            <v>Amir</v>
          </cell>
          <cell r="G156" t="str">
            <v>Hashemi</v>
          </cell>
          <cell r="H156">
            <v>4163158467</v>
          </cell>
          <cell r="I156" t="str">
            <v>a.subway@gmail.com</v>
          </cell>
          <cell r="J156" t="str">
            <v>1265 YORK MILLS RD</v>
          </cell>
          <cell r="M156" t="str">
            <v>Toronto</v>
          </cell>
          <cell r="N156" t="str">
            <v>M2R 1X8</v>
          </cell>
          <cell r="O156" t="str">
            <v>1265 YORK MILLS RD</v>
          </cell>
          <cell r="R156" t="str">
            <v>1265 YORK MILLS RD</v>
          </cell>
          <cell r="U156" t="str">
            <v>Toronto</v>
          </cell>
          <cell r="V156" t="str">
            <v>M2R 1X8</v>
          </cell>
          <cell r="W156">
            <v>43319</v>
          </cell>
          <cell r="X156">
            <v>43319</v>
          </cell>
          <cell r="Y156">
            <v>43354</v>
          </cell>
          <cell r="Z156">
            <v>2018</v>
          </cell>
        </row>
        <row r="157">
          <cell r="C157" t="str">
            <v>RTU-656</v>
          </cell>
          <cell r="E157" t="str">
            <v>SUBWAY SANDWICHES</v>
          </cell>
          <cell r="F157" t="str">
            <v>Amir</v>
          </cell>
          <cell r="G157" t="str">
            <v>Hashemi</v>
          </cell>
          <cell r="H157">
            <v>4163158467</v>
          </cell>
          <cell r="I157" t="str">
            <v>a.subway@gmail.com</v>
          </cell>
          <cell r="J157" t="str">
            <v>4907 BATHURST ST</v>
          </cell>
          <cell r="M157" t="str">
            <v>Toronto</v>
          </cell>
          <cell r="N157" t="str">
            <v>M3A 1Z5</v>
          </cell>
          <cell r="O157" t="str">
            <v>4907 BATHURST ST</v>
          </cell>
          <cell r="R157" t="str">
            <v>4907 BATHURST ST</v>
          </cell>
          <cell r="U157" t="str">
            <v>Toronto</v>
          </cell>
          <cell r="V157" t="str">
            <v>M3A 1Z5</v>
          </cell>
          <cell r="W157">
            <v>43319</v>
          </cell>
          <cell r="X157">
            <v>43319</v>
          </cell>
          <cell r="Y157">
            <v>43342</v>
          </cell>
          <cell r="Z157">
            <v>2018</v>
          </cell>
        </row>
        <row r="158">
          <cell r="C158" t="str">
            <v>RTU-658</v>
          </cell>
          <cell r="E158" t="str">
            <v>SUBWAY SANDWICHES</v>
          </cell>
          <cell r="F158" t="str">
            <v>Amir</v>
          </cell>
          <cell r="G158" t="str">
            <v>Hashemi</v>
          </cell>
          <cell r="H158">
            <v>4163158467</v>
          </cell>
          <cell r="I158" t="str">
            <v>a.subway@gmail.com</v>
          </cell>
          <cell r="J158" t="str">
            <v>660 EGLINTON AVE E, UNIT 117</v>
          </cell>
          <cell r="M158" t="str">
            <v>Toronto</v>
          </cell>
          <cell r="N158" t="str">
            <v>M2R 1X8</v>
          </cell>
          <cell r="O158" t="str">
            <v>660 EGLINTON AVE E, UNIT 117</v>
          </cell>
          <cell r="R158" t="str">
            <v>660 EGLINTON AVE E, UNIT 117</v>
          </cell>
          <cell r="U158" t="str">
            <v>Toronto</v>
          </cell>
          <cell r="V158" t="str">
            <v>M2R 1X8</v>
          </cell>
          <cell r="W158">
            <v>43319</v>
          </cell>
          <cell r="X158">
            <v>43319</v>
          </cell>
          <cell r="Y158">
            <v>43354</v>
          </cell>
          <cell r="Z158">
            <v>2018</v>
          </cell>
        </row>
        <row r="159">
          <cell r="C159" t="str">
            <v>RTU-681</v>
          </cell>
          <cell r="E159" t="str">
            <v>668029 ONTARIO LTD</v>
          </cell>
          <cell r="F159" t="str">
            <v>RICHARD</v>
          </cell>
          <cell r="G159" t="str">
            <v>AFZAL</v>
          </cell>
          <cell r="H159">
            <v>4166618989</v>
          </cell>
          <cell r="I159" t="str">
            <v>INFO@LALUCERISTORANTE.COM</v>
          </cell>
          <cell r="J159" t="str">
            <v>4377 STEELES AVE W</v>
          </cell>
          <cell r="M159" t="str">
            <v>Toronto</v>
          </cell>
          <cell r="N159" t="str">
            <v>M3N 1V7</v>
          </cell>
          <cell r="O159" t="str">
            <v>4377 STEELES AVE W</v>
          </cell>
          <cell r="R159" t="str">
            <v>4377 STEELES AVE W</v>
          </cell>
          <cell r="U159" t="str">
            <v>Toronto</v>
          </cell>
          <cell r="V159" t="str">
            <v>M3N 1V7</v>
          </cell>
          <cell r="W159">
            <v>43349</v>
          </cell>
          <cell r="X159">
            <v>43349</v>
          </cell>
          <cell r="Y159">
            <v>43349</v>
          </cell>
          <cell r="Z159">
            <v>2018</v>
          </cell>
        </row>
        <row r="160">
          <cell r="C160" t="str">
            <v>RTU-693</v>
          </cell>
          <cell r="E160" t="str">
            <v>1782244 ONTARIO LTD</v>
          </cell>
          <cell r="F160" t="str">
            <v>MOHAMMAD</v>
          </cell>
          <cell r="G160" t="str">
            <v>ALCOZI</v>
          </cell>
          <cell r="H160">
            <v>4167429787</v>
          </cell>
          <cell r="I160" t="str">
            <v>ALCOZI.M@HOTMAIL.COM</v>
          </cell>
          <cell r="J160" t="str">
            <v>4611 STEELES AVE W</v>
          </cell>
          <cell r="M160" t="str">
            <v>Toronto</v>
          </cell>
          <cell r="N160" t="str">
            <v>M9L 1X2</v>
          </cell>
          <cell r="O160" t="str">
            <v>4611 STEELES AVE W</v>
          </cell>
          <cell r="R160" t="str">
            <v>4611 STEELES AVE W</v>
          </cell>
          <cell r="U160" t="str">
            <v>Toronto</v>
          </cell>
          <cell r="V160" t="str">
            <v>M9L 1X2</v>
          </cell>
          <cell r="W160">
            <v>43404</v>
          </cell>
          <cell r="X160">
            <v>43404</v>
          </cell>
          <cell r="Y160">
            <v>43404</v>
          </cell>
          <cell r="Z160">
            <v>2018</v>
          </cell>
        </row>
        <row r="161">
          <cell r="C161" t="str">
            <v>RTU-706</v>
          </cell>
          <cell r="E161" t="str">
            <v>MR SUB</v>
          </cell>
          <cell r="F161" t="str">
            <v>MAGID</v>
          </cell>
          <cell r="G161" t="str">
            <v>HASHEMI</v>
          </cell>
          <cell r="H161">
            <v>4166386699</v>
          </cell>
          <cell r="I161" t="str">
            <v>mrsub027@gmail.com</v>
          </cell>
          <cell r="J161" t="str">
            <v xml:space="preserve">3885 KEELE ST </v>
          </cell>
          <cell r="M161" t="str">
            <v>Toronto</v>
          </cell>
          <cell r="N161" t="str">
            <v>M3J 1N6</v>
          </cell>
          <cell r="O161" t="str">
            <v xml:space="preserve">3885 KEELE ST </v>
          </cell>
          <cell r="R161" t="str">
            <v xml:space="preserve">3885 KEELE ST </v>
          </cell>
          <cell r="U161" t="str">
            <v>Toronto</v>
          </cell>
          <cell r="V161" t="str">
            <v>M3J 1N6</v>
          </cell>
          <cell r="W161">
            <v>43313</v>
          </cell>
          <cell r="X161">
            <v>43313</v>
          </cell>
          <cell r="Y161">
            <v>43313</v>
          </cell>
          <cell r="Z161">
            <v>2018</v>
          </cell>
        </row>
        <row r="162">
          <cell r="C162" t="str">
            <v>RTU-722</v>
          </cell>
          <cell r="E162" t="str">
            <v>DOWN 2 EARTH SALON &amp; SPA</v>
          </cell>
          <cell r="F162" t="str">
            <v>Jelena</v>
          </cell>
          <cell r="G162" t="str">
            <v>Karkinski</v>
          </cell>
          <cell r="H162">
            <v>4167693287</v>
          </cell>
          <cell r="I162" t="str">
            <v>d2e-salon@rogers.com</v>
          </cell>
          <cell r="J162" t="str">
            <v>2255 BLOOR ST W FLOOR 2</v>
          </cell>
          <cell r="M162" t="str">
            <v>Toronto</v>
          </cell>
          <cell r="N162" t="str">
            <v>M6S 1N8</v>
          </cell>
          <cell r="O162" t="str">
            <v>2255 BLOOR ST W FLOOR 2</v>
          </cell>
          <cell r="R162" t="str">
            <v>2255 BLOOR ST W FLOOR 2</v>
          </cell>
          <cell r="U162" t="str">
            <v>Toronto</v>
          </cell>
          <cell r="V162" t="str">
            <v>M6S 1N8</v>
          </cell>
          <cell r="W162">
            <v>43329</v>
          </cell>
          <cell r="X162">
            <v>43329</v>
          </cell>
          <cell r="Y162">
            <v>43356</v>
          </cell>
          <cell r="Z162">
            <v>2018</v>
          </cell>
        </row>
        <row r="163">
          <cell r="C163" t="str">
            <v>RTU-759</v>
          </cell>
          <cell r="E163" t="str">
            <v>VIVACE TAVERN INC</v>
          </cell>
          <cell r="F163" t="str">
            <v>Craig</v>
          </cell>
          <cell r="G163" t="str">
            <v>Netten</v>
          </cell>
          <cell r="H163">
            <v>4165342385</v>
          </cell>
          <cell r="I163" t="str">
            <v>craig@thehouseoflancaster.com</v>
          </cell>
          <cell r="J163" t="str">
            <v>1215 BLOOR ST W</v>
          </cell>
          <cell r="M163" t="str">
            <v>Toronto</v>
          </cell>
          <cell r="N163" t="str">
            <v>M6H 1N4</v>
          </cell>
          <cell r="O163" t="str">
            <v>1215 BLOOR ST W</v>
          </cell>
          <cell r="R163" t="str">
            <v>1215 BLOOR ST W</v>
          </cell>
          <cell r="U163" t="str">
            <v>Toronto</v>
          </cell>
          <cell r="V163" t="str">
            <v>M6H 1N4</v>
          </cell>
          <cell r="W163">
            <v>43361</v>
          </cell>
          <cell r="X163">
            <v>43361</v>
          </cell>
          <cell r="Y163">
            <v>43360</v>
          </cell>
          <cell r="Z163">
            <v>2018</v>
          </cell>
        </row>
        <row r="164">
          <cell r="C164" t="str">
            <v>RTU-1,792</v>
          </cell>
          <cell r="E164" t="str">
            <v>MONARCH TAVERN</v>
          </cell>
          <cell r="F164" t="str">
            <v>MIKE</v>
          </cell>
          <cell r="G164" t="str">
            <v>DORBYK</v>
          </cell>
          <cell r="H164">
            <v>4165315833</v>
          </cell>
          <cell r="I164" t="str">
            <v>CONTACT@THEMONARCHTAVERN.CA</v>
          </cell>
          <cell r="J164" t="str">
            <v>12 CLINTON ST</v>
          </cell>
          <cell r="M164" t="str">
            <v>Toronto</v>
          </cell>
          <cell r="N164" t="str">
            <v>M6J 2N8</v>
          </cell>
          <cell r="O164" t="str">
            <v>12 CLINTON ST</v>
          </cell>
          <cell r="R164" t="str">
            <v>12 CLINTON ST</v>
          </cell>
          <cell r="U164" t="str">
            <v>Toronto</v>
          </cell>
          <cell r="V164" t="str">
            <v>M6J 2N8</v>
          </cell>
          <cell r="W164">
            <v>43552</v>
          </cell>
          <cell r="X164">
            <v>43552</v>
          </cell>
          <cell r="Y164">
            <v>43552</v>
          </cell>
          <cell r="Z164">
            <v>2019</v>
          </cell>
        </row>
        <row r="165">
          <cell r="C165" t="str">
            <v>RTU-1,826</v>
          </cell>
          <cell r="E165" t="str">
            <v>UNITED MARKETING &amp; JIABAO</v>
          </cell>
          <cell r="F165" t="str">
            <v>Evan</v>
          </cell>
          <cell r="G165" t="str">
            <v>Li</v>
          </cell>
          <cell r="H165">
            <v>6477106658</v>
          </cell>
          <cell r="I165" t="str">
            <v>wind8225@gmail.com</v>
          </cell>
          <cell r="J165" t="str">
            <v>291 PROGRESS AVE UNIT A</v>
          </cell>
          <cell r="M165" t="str">
            <v>Toronto</v>
          </cell>
          <cell r="N165" t="str">
            <v>M1P 2Z2</v>
          </cell>
          <cell r="O165" t="str">
            <v>291 PROGRESS AVE UNIT A</v>
          </cell>
          <cell r="R165" t="str">
            <v>291 PROGRESS AVE UNIT A</v>
          </cell>
          <cell r="U165" t="str">
            <v>Toronto</v>
          </cell>
          <cell r="V165" t="str">
            <v>M1P 2Z2</v>
          </cell>
          <cell r="W165">
            <v>43362</v>
          </cell>
          <cell r="X165">
            <v>43362</v>
          </cell>
          <cell r="Y165">
            <v>43362</v>
          </cell>
          <cell r="Z165">
            <v>2018</v>
          </cell>
        </row>
        <row r="166">
          <cell r="C166" t="str">
            <v>RTU-797</v>
          </cell>
          <cell r="E166" t="str">
            <v>MRS. H LTD</v>
          </cell>
          <cell r="F166" t="str">
            <v>catherine</v>
          </cell>
          <cell r="G166" t="str">
            <v>huizenga</v>
          </cell>
          <cell r="H166">
            <v>4165332112</v>
          </cell>
          <cell r="I166" t="str">
            <v>cat.huizenga@gmail.com</v>
          </cell>
          <cell r="J166" t="str">
            <v>28 RONCESVALLES AVE FLOOR GR CTR</v>
          </cell>
          <cell r="M166" t="str">
            <v>Toronto</v>
          </cell>
          <cell r="N166" t="str">
            <v>M6R 2K2</v>
          </cell>
          <cell r="O166" t="str">
            <v>28 RONCESVALLES AVE FLOOR GR CTR</v>
          </cell>
          <cell r="R166" t="str">
            <v>28 RONCESVALLES AVE FLOOR GR CTR</v>
          </cell>
          <cell r="U166" t="str">
            <v>Toronto</v>
          </cell>
          <cell r="V166" t="str">
            <v>M6R 2K2</v>
          </cell>
          <cell r="W166">
            <v>43553</v>
          </cell>
          <cell r="X166">
            <v>43553</v>
          </cell>
          <cell r="Y166">
            <v>43199</v>
          </cell>
          <cell r="Z166">
            <v>2018</v>
          </cell>
        </row>
        <row r="167">
          <cell r="C167" t="str">
            <v>RTU-792</v>
          </cell>
          <cell r="E167" t="str">
            <v>GOODMANS GLUTEN FREE</v>
          </cell>
          <cell r="F167" t="str">
            <v>GORDON</v>
          </cell>
          <cell r="G167" t="str">
            <v>FENWICK</v>
          </cell>
          <cell r="H167">
            <v>4167819191</v>
          </cell>
          <cell r="I167" t="str">
            <v>GORDONFENWICK@ROGERS.COM</v>
          </cell>
          <cell r="J167" t="str">
            <v>2066 AVENUE RD</v>
          </cell>
          <cell r="M167" t="str">
            <v>Toronto</v>
          </cell>
          <cell r="N167" t="str">
            <v>M5M 4A6</v>
          </cell>
          <cell r="O167" t="str">
            <v>2066 AVENUE RD</v>
          </cell>
          <cell r="R167" t="str">
            <v>2066 AVENUE RD</v>
          </cell>
          <cell r="U167" t="str">
            <v>Toronto</v>
          </cell>
          <cell r="V167" t="str">
            <v>M5M 4A6</v>
          </cell>
          <cell r="W167">
            <v>43360</v>
          </cell>
          <cell r="X167">
            <v>43360</v>
          </cell>
          <cell r="Y167">
            <v>43360</v>
          </cell>
          <cell r="Z167">
            <v>2018</v>
          </cell>
        </row>
        <row r="168">
          <cell r="C168" t="str">
            <v>RTU-801</v>
          </cell>
          <cell r="E168" t="str">
            <v>HUFAN INC</v>
          </cell>
          <cell r="F168" t="str">
            <v>MOHAMOUD</v>
          </cell>
          <cell r="G168" t="str">
            <v>jirdeh</v>
          </cell>
          <cell r="H168">
            <v>4169987190</v>
          </cell>
          <cell r="I168" t="str">
            <v>MJIRDEH@GMAIL.COM</v>
          </cell>
          <cell r="J168" t="str">
            <v>2010 LAWRENCE AVE E</v>
          </cell>
          <cell r="M168" t="str">
            <v>Toronto</v>
          </cell>
          <cell r="N168" t="str">
            <v>M1R 2Z1</v>
          </cell>
          <cell r="O168" t="str">
            <v>2010 LAWRENCE AVE E</v>
          </cell>
          <cell r="R168" t="str">
            <v>2010 LAWRENCE AVE E</v>
          </cell>
          <cell r="U168" t="str">
            <v>Toronto</v>
          </cell>
          <cell r="V168" t="str">
            <v>M1R 2Z1</v>
          </cell>
          <cell r="W168">
            <v>43361</v>
          </cell>
          <cell r="X168">
            <v>43361</v>
          </cell>
          <cell r="Y168">
            <v>43347</v>
          </cell>
          <cell r="Z168">
            <v>2018</v>
          </cell>
        </row>
        <row r="169">
          <cell r="C169" t="str">
            <v>RTU-826</v>
          </cell>
          <cell r="E169" t="str">
            <v>SURATI SWEET MART LTD</v>
          </cell>
          <cell r="F169" t="str">
            <v>Shalini</v>
          </cell>
          <cell r="G169" t="str">
            <v>Sheth</v>
          </cell>
          <cell r="H169">
            <v>4167206334</v>
          </cell>
          <cell r="I169" t="str">
            <v>ssheth@suratisweetmart.com</v>
          </cell>
          <cell r="J169" t="str">
            <v>300 MIDDLEFIELD RD</v>
          </cell>
          <cell r="M169" t="str">
            <v>Toronto</v>
          </cell>
          <cell r="N169" t="str">
            <v>M1S 5B1</v>
          </cell>
          <cell r="O169" t="str">
            <v>300 MIDDLEFIELD RD</v>
          </cell>
          <cell r="R169" t="str">
            <v>300 MIDDLEFIELD RD</v>
          </cell>
          <cell r="U169" t="str">
            <v>Toronto</v>
          </cell>
          <cell r="V169" t="str">
            <v>M1S 5B1</v>
          </cell>
          <cell r="W169">
            <v>43305</v>
          </cell>
          <cell r="X169">
            <v>43305</v>
          </cell>
          <cell r="Y169">
            <v>43336</v>
          </cell>
          <cell r="Z169">
            <v>2018</v>
          </cell>
        </row>
        <row r="170">
          <cell r="C170" t="str">
            <v>RTU-853</v>
          </cell>
          <cell r="E170" t="str">
            <v xml:space="preserve">PEDI N NAILS </v>
          </cell>
          <cell r="F170" t="str">
            <v>ERIC</v>
          </cell>
          <cell r="G170" t="str">
            <v>DUONG</v>
          </cell>
          <cell r="H170">
            <v>6478979689</v>
          </cell>
          <cell r="I170" t="str">
            <v>HOAHARVEY@YAHOO.COM</v>
          </cell>
          <cell r="J170" t="str">
            <v>2571 VICTORIA PARK AVE UNIT 8</v>
          </cell>
          <cell r="M170" t="str">
            <v>Toronto</v>
          </cell>
          <cell r="N170" t="str">
            <v>M1T 1A4</v>
          </cell>
          <cell r="O170" t="str">
            <v>2571 VICTORIA PARK AVE UNIT 8</v>
          </cell>
          <cell r="R170" t="str">
            <v>2571 VICTORIA PARK AVE UNIT 8</v>
          </cell>
          <cell r="U170" t="str">
            <v>Toronto</v>
          </cell>
          <cell r="V170" t="str">
            <v>M1T 1A4</v>
          </cell>
          <cell r="W170">
            <v>43342</v>
          </cell>
          <cell r="X170">
            <v>43342</v>
          </cell>
          <cell r="Y170">
            <v>43572</v>
          </cell>
          <cell r="Z170">
            <v>2019</v>
          </cell>
        </row>
        <row r="171">
          <cell r="C171" t="str">
            <v>RTU-854</v>
          </cell>
          <cell r="E171" t="str">
            <v>AMVIC INC</v>
          </cell>
          <cell r="F171" t="str">
            <v>Vinod</v>
          </cell>
          <cell r="G171" t="str">
            <v>Kanwar</v>
          </cell>
          <cell r="H171">
            <v>4164105674</v>
          </cell>
          <cell r="I171" t="str">
            <v>vkanwar@amvicsystem.com</v>
          </cell>
          <cell r="J171" t="str">
            <v>501 MCNICOLL AVE</v>
          </cell>
          <cell r="M171" t="str">
            <v>Toronto</v>
          </cell>
          <cell r="N171" t="str">
            <v>M2H 2C9</v>
          </cell>
          <cell r="O171" t="str">
            <v>501 MCNICOLL AVE</v>
          </cell>
          <cell r="R171" t="str">
            <v>501 MCNICOLL AVE</v>
          </cell>
          <cell r="U171" t="str">
            <v>Toronto</v>
          </cell>
          <cell r="V171" t="str">
            <v>M2H 2C9</v>
          </cell>
          <cell r="W171">
            <v>43315</v>
          </cell>
          <cell r="X171">
            <v>43315</v>
          </cell>
          <cell r="Y171">
            <v>43342</v>
          </cell>
          <cell r="Z171">
            <v>2018</v>
          </cell>
        </row>
        <row r="172">
          <cell r="C172" t="str">
            <v>RTU-878</v>
          </cell>
          <cell r="E172" t="str">
            <v>2360149 ONTARIO INC. O/A 180 SMOKE</v>
          </cell>
          <cell r="F172" t="str">
            <v>Hasham</v>
          </cell>
          <cell r="G172" t="str">
            <v>Fazli</v>
          </cell>
          <cell r="H172">
            <v>2892003177</v>
          </cell>
          <cell r="I172" t="str">
            <v>hashamf@180smoke.com</v>
          </cell>
          <cell r="J172" t="str">
            <v>3929 JANE ST</v>
          </cell>
          <cell r="M172" t="str">
            <v>Toronto</v>
          </cell>
          <cell r="N172" t="str">
            <v>M3N 2K1</v>
          </cell>
          <cell r="O172" t="str">
            <v>3929 JANE ST</v>
          </cell>
          <cell r="R172" t="str">
            <v>3929 JANE ST</v>
          </cell>
          <cell r="U172" t="str">
            <v>Toronto</v>
          </cell>
          <cell r="V172" t="str">
            <v>M3N 2K1</v>
          </cell>
          <cell r="W172">
            <v>43335</v>
          </cell>
          <cell r="X172">
            <v>43335</v>
          </cell>
          <cell r="Y172">
            <v>43385</v>
          </cell>
          <cell r="Z172">
            <v>2018</v>
          </cell>
        </row>
        <row r="173">
          <cell r="C173" t="str">
            <v>RTU-922</v>
          </cell>
          <cell r="E173" t="str">
            <v>BUA THAI</v>
          </cell>
          <cell r="F173" t="str">
            <v>Taveewan</v>
          </cell>
          <cell r="G173" t="str">
            <v>Chandraprasert</v>
          </cell>
          <cell r="H173">
            <v>4166622640</v>
          </cell>
          <cell r="I173" t="str">
            <v>taveewan555@hotmail.com</v>
          </cell>
          <cell r="J173" t="str">
            <v>743 THE QUEENSWAY</v>
          </cell>
          <cell r="M173" t="str">
            <v>Toronto</v>
          </cell>
          <cell r="N173" t="str">
            <v>M8Z 1M8</v>
          </cell>
          <cell r="O173" t="str">
            <v>743 THE QUEENSWAY</v>
          </cell>
          <cell r="R173" t="str">
            <v>743 THE QUEENSWAY</v>
          </cell>
          <cell r="U173" t="str">
            <v>Toronto</v>
          </cell>
          <cell r="V173" t="str">
            <v>M8Z 1M8</v>
          </cell>
          <cell r="W173">
            <v>43368</v>
          </cell>
          <cell r="X173">
            <v>43368</v>
          </cell>
          <cell r="Y173">
            <v>43367</v>
          </cell>
          <cell r="Z173">
            <v>2018</v>
          </cell>
        </row>
        <row r="174">
          <cell r="C174" t="str">
            <v>RTU-923</v>
          </cell>
          <cell r="E174" t="str">
            <v>ISLAMIC SOCIETY OF TORONTO</v>
          </cell>
          <cell r="F174" t="str">
            <v>Mohammad</v>
          </cell>
          <cell r="G174" t="str">
            <v>Parekh</v>
          </cell>
          <cell r="H174">
            <v>4167044288</v>
          </cell>
          <cell r="I174" t="str">
            <v>fsparekh@rogers.com</v>
          </cell>
          <cell r="J174" t="str">
            <v>4 THORNCLIFFE PARK DR</v>
          </cell>
          <cell r="M174" t="str">
            <v>Toronto</v>
          </cell>
          <cell r="N174" t="str">
            <v>M4H 1H1</v>
          </cell>
          <cell r="O174" t="str">
            <v>4 THORNCLIFFE PARK DR</v>
          </cell>
          <cell r="R174" t="str">
            <v>4 THORNCLIFFE PARK DR</v>
          </cell>
          <cell r="U174" t="str">
            <v>Toronto</v>
          </cell>
          <cell r="V174" t="str">
            <v>M4H 1H1</v>
          </cell>
          <cell r="W174">
            <v>43353</v>
          </cell>
          <cell r="X174">
            <v>43353</v>
          </cell>
          <cell r="Y174">
            <v>43353</v>
          </cell>
          <cell r="Z174">
            <v>2018</v>
          </cell>
        </row>
        <row r="175">
          <cell r="C175" t="str">
            <v>RTU-957</v>
          </cell>
          <cell r="E175" t="str">
            <v>MINAS HOLDINGS INC</v>
          </cell>
          <cell r="F175" t="str">
            <v>VICTO</v>
          </cell>
          <cell r="G175" t="str">
            <v>MINAS</v>
          </cell>
          <cell r="H175">
            <v>4164853022</v>
          </cell>
          <cell r="I175" t="str">
            <v>VMJM22@GMAIL.COM</v>
          </cell>
          <cell r="J175" t="str">
            <v>2042 AVENUE RD</v>
          </cell>
          <cell r="M175" t="str">
            <v>Toronto</v>
          </cell>
          <cell r="N175" t="str">
            <v>M5M 4A6</v>
          </cell>
          <cell r="O175" t="str">
            <v>2042 AVENUE RD</v>
          </cell>
          <cell r="R175" t="str">
            <v>2042 AVENUE RD</v>
          </cell>
          <cell r="U175" t="str">
            <v>Toronto</v>
          </cell>
          <cell r="V175" t="str">
            <v>M5M 4A6</v>
          </cell>
          <cell r="W175">
            <v>43376</v>
          </cell>
          <cell r="X175">
            <v>43376</v>
          </cell>
          <cell r="Y175">
            <v>43376</v>
          </cell>
          <cell r="Z175">
            <v>2018</v>
          </cell>
        </row>
        <row r="176">
          <cell r="C176" t="str">
            <v>RTU-958</v>
          </cell>
          <cell r="E176" t="str">
            <v>VINDALOO EXPRESS</v>
          </cell>
          <cell r="F176" t="str">
            <v>King Solomon</v>
          </cell>
          <cell r="G176" t="str">
            <v>Gabriel</v>
          </cell>
          <cell r="H176">
            <v>2899803953</v>
          </cell>
          <cell r="I176" t="str">
            <v>kingsolomon.g@gmail.com</v>
          </cell>
          <cell r="J176" t="str">
            <v>283 MORNINGSIDE AVE</v>
          </cell>
          <cell r="M176" t="str">
            <v>Toronto</v>
          </cell>
          <cell r="N176" t="str">
            <v>M1E3G1</v>
          </cell>
          <cell r="O176" t="str">
            <v>283 MORNINGSIDE AVE</v>
          </cell>
          <cell r="R176" t="str">
            <v>283 MORNINGSIDE AVE</v>
          </cell>
          <cell r="U176" t="str">
            <v>Toronto</v>
          </cell>
          <cell r="V176" t="str">
            <v>M1E3G1</v>
          </cell>
          <cell r="W176">
            <v>43357</v>
          </cell>
          <cell r="X176">
            <v>43357</v>
          </cell>
          <cell r="Y176">
            <v>43357</v>
          </cell>
          <cell r="Z176">
            <v>2018</v>
          </cell>
        </row>
        <row r="177">
          <cell r="C177" t="str">
            <v>RTU-967</v>
          </cell>
          <cell r="E177" t="str">
            <v>CYPRIOT COMMERCE OF TORONTO</v>
          </cell>
          <cell r="F177" t="str">
            <v>Irene</v>
          </cell>
          <cell r="G177" t="str">
            <v>Ramphalie</v>
          </cell>
          <cell r="H177">
            <v>4166967400</v>
          </cell>
          <cell r="I177" t="str">
            <v>cyproittoronto@bellnet.ca</v>
          </cell>
          <cell r="J177" t="str">
            <v>6 THORNCLIFFE PARK DR</v>
          </cell>
          <cell r="M177" t="str">
            <v>Toronto</v>
          </cell>
          <cell r="N177" t="str">
            <v>M4H 1H1</v>
          </cell>
          <cell r="O177" t="str">
            <v>6 THORNCLIFFE PARK DR</v>
          </cell>
          <cell r="R177" t="str">
            <v>6 THORNCLIFFE PARK DR</v>
          </cell>
          <cell r="U177" t="str">
            <v>Toronto</v>
          </cell>
          <cell r="V177" t="str">
            <v>M4H 1H1</v>
          </cell>
          <cell r="W177">
            <v>43326</v>
          </cell>
          <cell r="X177">
            <v>43326</v>
          </cell>
          <cell r="Y177">
            <v>43573</v>
          </cell>
          <cell r="Z177">
            <v>2019</v>
          </cell>
        </row>
        <row r="178">
          <cell r="C178" t="str">
            <v>RTU-976</v>
          </cell>
          <cell r="E178" t="str">
            <v>SOPRA LOUNGE</v>
          </cell>
          <cell r="F178" t="str">
            <v>Paolo</v>
          </cell>
          <cell r="G178" t="str">
            <v>Paolini</v>
          </cell>
          <cell r="H178">
            <v>4169299006</v>
          </cell>
          <cell r="I178" t="str">
            <v>info@mistura.ca</v>
          </cell>
          <cell r="J178" t="str">
            <v>265 DAVENPORT RD</v>
          </cell>
          <cell r="M178" t="str">
            <v>Toronto</v>
          </cell>
          <cell r="N178" t="str">
            <v>M5R 1J9</v>
          </cell>
          <cell r="O178" t="str">
            <v>265 DAVENPORT RD</v>
          </cell>
          <cell r="R178" t="str">
            <v>265 DAVENPORT RD</v>
          </cell>
          <cell r="U178" t="str">
            <v>Toronto</v>
          </cell>
          <cell r="V178" t="str">
            <v>M5R 1J9</v>
          </cell>
          <cell r="W178">
            <v>43383</v>
          </cell>
          <cell r="X178">
            <v>43383</v>
          </cell>
          <cell r="Y178">
            <v>43383</v>
          </cell>
          <cell r="Z178">
            <v>2018</v>
          </cell>
        </row>
        <row r="179">
          <cell r="C179" t="str">
            <v>RTU-989</v>
          </cell>
          <cell r="E179" t="str">
            <v>TIM HORTON'S</v>
          </cell>
          <cell r="F179" t="str">
            <v>Joe</v>
          </cell>
          <cell r="G179" t="str">
            <v>Siman</v>
          </cell>
          <cell r="H179">
            <v>4169181066</v>
          </cell>
          <cell r="I179" t="str">
            <v>javsiman@pathcom.com</v>
          </cell>
          <cell r="J179" t="str">
            <v>152 PARK LAWN RD</v>
          </cell>
          <cell r="M179" t="str">
            <v>Toronto</v>
          </cell>
          <cell r="N179" t="str">
            <v>M8Z 3H8</v>
          </cell>
          <cell r="O179" t="str">
            <v>152 PARK LAWN RD</v>
          </cell>
          <cell r="R179" t="str">
            <v>152 PARK LAWN RD</v>
          </cell>
          <cell r="U179" t="str">
            <v>Toronto</v>
          </cell>
          <cell r="V179" t="str">
            <v>M8Z 3H8</v>
          </cell>
          <cell r="W179">
            <v>43355</v>
          </cell>
          <cell r="X179">
            <v>43355</v>
          </cell>
          <cell r="Y179">
            <v>43360</v>
          </cell>
          <cell r="Z179">
            <v>2018</v>
          </cell>
        </row>
        <row r="180">
          <cell r="C180" t="str">
            <v>RTU-991</v>
          </cell>
          <cell r="E180" t="str">
            <v>TIM HORTONS</v>
          </cell>
          <cell r="F180" t="str">
            <v>Joe</v>
          </cell>
          <cell r="G180" t="str">
            <v>Siman</v>
          </cell>
          <cell r="H180">
            <v>4169181066</v>
          </cell>
          <cell r="I180" t="str">
            <v>javsiman@pathcom.com</v>
          </cell>
          <cell r="J180" t="str">
            <v>426 KIPLING AVE</v>
          </cell>
          <cell r="M180" t="str">
            <v>Toronto</v>
          </cell>
          <cell r="N180" t="str">
            <v>M8Z 5C9</v>
          </cell>
          <cell r="O180" t="str">
            <v>426 KIPLING AVE</v>
          </cell>
          <cell r="R180" t="str">
            <v>426 KIPLING AVE</v>
          </cell>
          <cell r="U180" t="str">
            <v>Toronto</v>
          </cell>
          <cell r="V180" t="str">
            <v>M8Z 5C9</v>
          </cell>
          <cell r="W180">
            <v>43355</v>
          </cell>
          <cell r="X180">
            <v>43355</v>
          </cell>
          <cell r="Y180">
            <v>43357</v>
          </cell>
          <cell r="Z180">
            <v>2018</v>
          </cell>
        </row>
        <row r="181">
          <cell r="C181" t="str">
            <v>RTU-998</v>
          </cell>
          <cell r="E181" t="str">
            <v>2290077 ONTARIO LIMITED</v>
          </cell>
          <cell r="F181" t="str">
            <v>Tony</v>
          </cell>
          <cell r="G181" t="str">
            <v>Serafico</v>
          </cell>
          <cell r="H181">
            <v>4164179094</v>
          </cell>
          <cell r="I181" t="str">
            <v>tony@cliffordrestoration.com</v>
          </cell>
          <cell r="J181" t="str">
            <v>1190 BIRCHMOUNT RD</v>
          </cell>
          <cell r="M181" t="str">
            <v>Toronto</v>
          </cell>
          <cell r="N181" t="str">
            <v>M1P 2B8</v>
          </cell>
          <cell r="O181" t="str">
            <v>1190 BIRCHMOUNT RD</v>
          </cell>
          <cell r="R181" t="str">
            <v>1190 BIRCHMOUNT RD</v>
          </cell>
          <cell r="U181" t="str">
            <v>Toronto</v>
          </cell>
          <cell r="V181" t="str">
            <v>M1P 2B8</v>
          </cell>
          <cell r="W181">
            <v>43357</v>
          </cell>
          <cell r="X181">
            <v>43357</v>
          </cell>
          <cell r="Y181">
            <v>43357</v>
          </cell>
          <cell r="Z181">
            <v>2018</v>
          </cell>
        </row>
        <row r="182">
          <cell r="C182" t="str">
            <v>THSS-0016-00000</v>
          </cell>
          <cell r="E182" t="str">
            <v>Parwell Investments Inc. &amp; Bleeman Holdings Inc</v>
          </cell>
          <cell r="F182" t="str">
            <v>Chaim</v>
          </cell>
          <cell r="G182" t="str">
            <v>Sachs</v>
          </cell>
          <cell r="H182">
            <v>4168738422</v>
          </cell>
          <cell r="I182" t="str">
            <v>chaim@gsgroupco.com</v>
          </cell>
          <cell r="J182" t="str">
            <v>650 Parliament St</v>
          </cell>
          <cell r="M182" t="str">
            <v>Toronto</v>
          </cell>
          <cell r="N182" t="str">
            <v>M4X 1R3</v>
          </cell>
          <cell r="O182" t="str">
            <v>650 Parliament St</v>
          </cell>
          <cell r="R182" t="str">
            <v>650 Parliament St</v>
          </cell>
          <cell r="U182" t="str">
            <v>Toronto</v>
          </cell>
          <cell r="V182" t="str">
            <v>M4X 1R3</v>
          </cell>
          <cell r="W182">
            <v>43340</v>
          </cell>
          <cell r="X182">
            <v>43612</v>
          </cell>
          <cell r="Y182">
            <v>43613</v>
          </cell>
          <cell r="Z182">
            <v>2019</v>
          </cell>
        </row>
        <row r="183">
          <cell r="C183" t="str">
            <v>THSS-0139-00000</v>
          </cell>
          <cell r="E183" t="str">
            <v>The Minto Group</v>
          </cell>
          <cell r="F183" t="str">
            <v>Nelson</v>
          </cell>
          <cell r="G183" t="str">
            <v>Manalang</v>
          </cell>
          <cell r="H183">
            <v>4162828161</v>
          </cell>
          <cell r="I183" t="str">
            <v>NManalang@minto.com</v>
          </cell>
          <cell r="J183" t="str">
            <v>205 Morningside Ave</v>
          </cell>
          <cell r="M183" t="str">
            <v>Toronto</v>
          </cell>
          <cell r="N183" t="str">
            <v>M1E 3E2</v>
          </cell>
          <cell r="O183" t="str">
            <v>205 Morningside Ave</v>
          </cell>
          <cell r="R183" t="str">
            <v>205 Morningside Ave</v>
          </cell>
          <cell r="U183" t="str">
            <v>Toronto</v>
          </cell>
          <cell r="V183" t="str">
            <v>M1E 3E2</v>
          </cell>
          <cell r="W183">
            <v>43479</v>
          </cell>
          <cell r="X183">
            <v>43588</v>
          </cell>
          <cell r="Y183">
            <v>43588</v>
          </cell>
          <cell r="Z183">
            <v>2019</v>
          </cell>
        </row>
        <row r="184">
          <cell r="C184" t="str">
            <v>THSS-0140-00000</v>
          </cell>
          <cell r="E184" t="str">
            <v>The Minto Group</v>
          </cell>
          <cell r="F184" t="str">
            <v>Nelson</v>
          </cell>
          <cell r="G184" t="str">
            <v>Manalang</v>
          </cell>
          <cell r="H184">
            <v>4162828161</v>
          </cell>
          <cell r="I184" t="str">
            <v>NManalang@minto.com</v>
          </cell>
          <cell r="J184" t="str">
            <v>207 Morningside Ave</v>
          </cell>
          <cell r="M184" t="str">
            <v>Toronto</v>
          </cell>
          <cell r="N184" t="str">
            <v>M1E 3E3</v>
          </cell>
          <cell r="O184" t="str">
            <v>207 Morningside Ave</v>
          </cell>
          <cell r="R184" t="str">
            <v>207 Morningside Ave</v>
          </cell>
          <cell r="U184" t="str">
            <v>Toronto</v>
          </cell>
          <cell r="V184" t="str">
            <v>M1E 3E3</v>
          </cell>
          <cell r="W184">
            <v>43479</v>
          </cell>
          <cell r="X184">
            <v>43588</v>
          </cell>
          <cell r="Y184">
            <v>43588</v>
          </cell>
          <cell r="Z184">
            <v>2019</v>
          </cell>
        </row>
        <row r="185">
          <cell r="C185" t="str">
            <v>THSS-0157-00000</v>
          </cell>
          <cell r="E185" t="str">
            <v>Duncan Mills</v>
          </cell>
          <cell r="F185" t="str">
            <v>Sean</v>
          </cell>
          <cell r="G185" t="str">
            <v>McCann</v>
          </cell>
          <cell r="H185">
            <v>4164472045</v>
          </cell>
          <cell r="I185" t="str">
            <v>sean@2040donmills.com</v>
          </cell>
          <cell r="J185" t="str">
            <v>2040 Don Mills Rd</v>
          </cell>
          <cell r="M185" t="str">
            <v>Toronto</v>
          </cell>
          <cell r="N185" t="str">
            <v>M3A 3R7</v>
          </cell>
          <cell r="O185" t="str">
            <v>2040 Don Mills Rd</v>
          </cell>
          <cell r="R185" t="str">
            <v>2040 Don Mills Rd</v>
          </cell>
          <cell r="U185" t="str">
            <v>Toronto</v>
          </cell>
          <cell r="V185" t="str">
            <v>M3A 3R7</v>
          </cell>
          <cell r="W185">
            <v>43501</v>
          </cell>
          <cell r="X185">
            <v>43586</v>
          </cell>
          <cell r="Y185">
            <v>43586</v>
          </cell>
          <cell r="Z185">
            <v>2019</v>
          </cell>
        </row>
        <row r="186">
          <cell r="C186" t="str">
            <v>THSS-0166-00000</v>
          </cell>
          <cell r="E186" t="str">
            <v>Starlight Group Property Holdings</v>
          </cell>
          <cell r="F186" t="str">
            <v>Trevor</v>
          </cell>
          <cell r="G186" t="str">
            <v>McLeod</v>
          </cell>
          <cell r="H186">
            <v>6477250443</v>
          </cell>
          <cell r="I186" t="str">
            <v>tmcleod@starlightinvest.com</v>
          </cell>
          <cell r="J186" t="str">
            <v>6151 Bathurst St</v>
          </cell>
          <cell r="M186" t="str">
            <v>Toronto</v>
          </cell>
          <cell r="N186" t="str">
            <v>M6A 2B5</v>
          </cell>
          <cell r="O186" t="str">
            <v>6151 Bathurst St</v>
          </cell>
          <cell r="R186" t="str">
            <v>6151 Bathurst St</v>
          </cell>
          <cell r="U186" t="str">
            <v>Toronto</v>
          </cell>
          <cell r="V186" t="str">
            <v>M6A 2B5</v>
          </cell>
          <cell r="W186">
            <v>43501</v>
          </cell>
          <cell r="X186">
            <v>43595</v>
          </cell>
          <cell r="Y186">
            <v>43595</v>
          </cell>
          <cell r="Z186">
            <v>2019</v>
          </cell>
        </row>
        <row r="187">
          <cell r="C187" t="str">
            <v>THSS-0183-00000</v>
          </cell>
          <cell r="E187" t="str">
            <v>H&amp;R Property Management Ltd</v>
          </cell>
          <cell r="F187" t="str">
            <v>Josie</v>
          </cell>
          <cell r="G187" t="str">
            <v>Cariati</v>
          </cell>
          <cell r="H187">
            <v>4168011325</v>
          </cell>
          <cell r="I187" t="str">
            <v>jcariati@hr-pm.com</v>
          </cell>
          <cell r="J187" t="str">
            <v>11 Antrim Cr</v>
          </cell>
          <cell r="M187" t="str">
            <v>Toronto</v>
          </cell>
          <cell r="N187" t="str">
            <v>M1P 4P3</v>
          </cell>
          <cell r="O187" t="str">
            <v>11 Antrim Cr</v>
          </cell>
          <cell r="R187" t="str">
            <v>11 Antrim Cr</v>
          </cell>
          <cell r="U187" t="str">
            <v>Toronto</v>
          </cell>
          <cell r="V187" t="str">
            <v>M1P 4P3</v>
          </cell>
          <cell r="W187">
            <v>43502</v>
          </cell>
          <cell r="X187">
            <v>43599</v>
          </cell>
          <cell r="Y187">
            <v>43600</v>
          </cell>
          <cell r="Z187">
            <v>2019</v>
          </cell>
        </row>
        <row r="188">
          <cell r="C188" t="str">
            <v>THSS-0184-00000</v>
          </cell>
          <cell r="E188" t="str">
            <v>H&amp;R Property Management Ltd</v>
          </cell>
          <cell r="F188" t="str">
            <v>Josie</v>
          </cell>
          <cell r="G188" t="str">
            <v>Cariati</v>
          </cell>
          <cell r="H188">
            <v>4168011325</v>
          </cell>
          <cell r="I188" t="str">
            <v>jcariati@hr-pm.com</v>
          </cell>
          <cell r="J188" t="str">
            <v>20 Antrim Cr</v>
          </cell>
          <cell r="M188" t="str">
            <v>Toronto</v>
          </cell>
          <cell r="N188" t="str">
            <v>M1P 4N3</v>
          </cell>
          <cell r="O188" t="str">
            <v>20 Antrim Cr</v>
          </cell>
          <cell r="R188" t="str">
            <v>20 Antrim Cr</v>
          </cell>
          <cell r="U188" t="str">
            <v>Toronto</v>
          </cell>
          <cell r="V188" t="str">
            <v>M1P 4N3</v>
          </cell>
          <cell r="W188">
            <v>43502</v>
          </cell>
          <cell r="X188">
            <v>43599</v>
          </cell>
          <cell r="Y188">
            <v>43609</v>
          </cell>
          <cell r="Z188">
            <v>2019</v>
          </cell>
        </row>
        <row r="189">
          <cell r="C189" t="str">
            <v>THSS-0186-00000</v>
          </cell>
          <cell r="E189" t="str">
            <v>H&amp;R Property Management Ltd</v>
          </cell>
          <cell r="F189" t="str">
            <v>Vitali</v>
          </cell>
          <cell r="G189" t="str">
            <v>Vytrykush</v>
          </cell>
          <cell r="H189">
            <v>4164286243</v>
          </cell>
          <cell r="I189" t="str">
            <v>vvytrykush@hr-pm.com</v>
          </cell>
          <cell r="J189" t="str">
            <v>25 Richview Rd</v>
          </cell>
          <cell r="M189" t="str">
            <v>Toronto</v>
          </cell>
          <cell r="N189" t="str">
            <v>M9A 4Y3</v>
          </cell>
          <cell r="O189" t="str">
            <v>25 Richview Rd</v>
          </cell>
          <cell r="R189" t="str">
            <v>25 Richview Rd</v>
          </cell>
          <cell r="U189" t="str">
            <v>Toronto</v>
          </cell>
          <cell r="V189" t="str">
            <v>M9A 4Y3</v>
          </cell>
          <cell r="W189">
            <v>43502</v>
          </cell>
          <cell r="X189">
            <v>43593</v>
          </cell>
          <cell r="Y189">
            <v>43593</v>
          </cell>
          <cell r="Z189">
            <v>2019</v>
          </cell>
        </row>
        <row r="190">
          <cell r="C190" t="str">
            <v>THSS-0187-00000</v>
          </cell>
          <cell r="E190" t="str">
            <v>H&amp;R Property Management Ltd</v>
          </cell>
          <cell r="F190" t="str">
            <v>Josie</v>
          </cell>
          <cell r="G190" t="str">
            <v>Cariati</v>
          </cell>
          <cell r="H190">
            <v>4168011325</v>
          </cell>
          <cell r="I190" t="str">
            <v>jcariati@hr-pm.com</v>
          </cell>
          <cell r="J190" t="str">
            <v>30 Antrim Cr</v>
          </cell>
          <cell r="M190" t="str">
            <v>Toronto</v>
          </cell>
          <cell r="N190" t="str">
            <v>M1P 4S4</v>
          </cell>
          <cell r="O190" t="str">
            <v>30 Antrim Cr</v>
          </cell>
          <cell r="R190" t="str">
            <v>30 Antrim Cr</v>
          </cell>
          <cell r="U190" t="str">
            <v>Toronto</v>
          </cell>
          <cell r="V190" t="str">
            <v>M1P 4S4</v>
          </cell>
          <cell r="W190">
            <v>43502</v>
          </cell>
          <cell r="X190">
            <v>43594</v>
          </cell>
          <cell r="Y190">
            <v>43595</v>
          </cell>
          <cell r="Z190">
            <v>2019</v>
          </cell>
        </row>
        <row r="191">
          <cell r="C191" t="str">
            <v>THSS-0191-00000</v>
          </cell>
          <cell r="E191" t="str">
            <v>H&amp;R Property Management Ltd</v>
          </cell>
          <cell r="F191" t="str">
            <v>Josie</v>
          </cell>
          <cell r="G191" t="str">
            <v>Cariati</v>
          </cell>
          <cell r="H191">
            <v>4168011325</v>
          </cell>
          <cell r="I191" t="str">
            <v>jcariati@hr-pm.com</v>
          </cell>
          <cell r="J191" t="str">
            <v>41 Antrim Cr</v>
          </cell>
          <cell r="M191" t="str">
            <v>Toronto</v>
          </cell>
          <cell r="N191" t="str">
            <v>M1P 4T1</v>
          </cell>
          <cell r="O191" t="str">
            <v>41 Antrim Cr</v>
          </cell>
          <cell r="R191" t="str">
            <v>41 Antrim Cr</v>
          </cell>
          <cell r="U191" t="str">
            <v>Toronto</v>
          </cell>
          <cell r="V191" t="str">
            <v>M1P 4T1</v>
          </cell>
          <cell r="W191">
            <v>43502</v>
          </cell>
          <cell r="X191">
            <v>43600</v>
          </cell>
          <cell r="Y191">
            <v>43609</v>
          </cell>
          <cell r="Z191">
            <v>2019</v>
          </cell>
        </row>
        <row r="192">
          <cell r="C192" t="str">
            <v>THSS-0199-00000</v>
          </cell>
          <cell r="E192" t="str">
            <v>H&amp;R Property Management Ltd</v>
          </cell>
          <cell r="F192" t="str">
            <v>Josie</v>
          </cell>
          <cell r="G192" t="str">
            <v>Cariati</v>
          </cell>
          <cell r="H192">
            <v>4168011325</v>
          </cell>
          <cell r="I192" t="str">
            <v>jcariati@hr-pm.com</v>
          </cell>
          <cell r="J192" t="str">
            <v>623 Finch Ave W</v>
          </cell>
          <cell r="M192" t="str">
            <v>Toronto</v>
          </cell>
          <cell r="N192" t="str">
            <v>M2R 3V4</v>
          </cell>
          <cell r="O192" t="str">
            <v>623 Finch Ave W</v>
          </cell>
          <cell r="R192" t="str">
            <v>623 Finch Ave W</v>
          </cell>
          <cell r="U192" t="str">
            <v>Toronto</v>
          </cell>
          <cell r="V192" t="str">
            <v>M2R 3V4</v>
          </cell>
          <cell r="W192">
            <v>43502</v>
          </cell>
          <cell r="X192">
            <v>43602</v>
          </cell>
          <cell r="Y192">
            <v>43602</v>
          </cell>
          <cell r="Z192">
            <v>2019</v>
          </cell>
        </row>
        <row r="193">
          <cell r="C193" t="str">
            <v>THSS-0200-00000</v>
          </cell>
          <cell r="E193" t="str">
            <v>H&amp;R Property Management Ltd</v>
          </cell>
          <cell r="F193" t="str">
            <v>Josie</v>
          </cell>
          <cell r="G193" t="str">
            <v>Cariati</v>
          </cell>
          <cell r="H193">
            <v>4168011325</v>
          </cell>
          <cell r="I193" t="str">
            <v>jcariati@hr-pm.com</v>
          </cell>
          <cell r="J193" t="str">
            <v>625 Finch Ave W</v>
          </cell>
          <cell r="M193" t="str">
            <v>Toronto</v>
          </cell>
          <cell r="N193" t="str">
            <v>M2R 3W1</v>
          </cell>
          <cell r="O193" t="str">
            <v>625 Finch Ave W</v>
          </cell>
          <cell r="R193" t="str">
            <v>625 Finch Ave W</v>
          </cell>
          <cell r="U193" t="str">
            <v>Toronto</v>
          </cell>
          <cell r="V193" t="str">
            <v>M2R 3W1</v>
          </cell>
          <cell r="W193">
            <v>43502</v>
          </cell>
          <cell r="X193">
            <v>43602</v>
          </cell>
          <cell r="Y193">
            <v>43615</v>
          </cell>
          <cell r="Z193">
            <v>2019</v>
          </cell>
        </row>
        <row r="194">
          <cell r="C194" t="str">
            <v>THSS-0222-00000</v>
          </cell>
          <cell r="E194" t="str">
            <v>Crossbridge Condominium Services</v>
          </cell>
          <cell r="F194" t="str">
            <v>Vivianne</v>
          </cell>
          <cell r="G194" t="str">
            <v>Mok</v>
          </cell>
          <cell r="H194">
            <v>4166965502</v>
          </cell>
          <cell r="I194" t="str">
            <v>manager@the-palisades.ca</v>
          </cell>
          <cell r="J194" t="str">
            <v>195 Wynford Dr</v>
          </cell>
          <cell r="M194" t="str">
            <v>Toronto</v>
          </cell>
          <cell r="N194" t="str">
            <v>M3C 3P3</v>
          </cell>
          <cell r="O194" t="str">
            <v>195 Wynford Dr</v>
          </cell>
          <cell r="R194" t="str">
            <v>195 Wynford Dr</v>
          </cell>
          <cell r="U194" t="str">
            <v>Toronto</v>
          </cell>
          <cell r="V194" t="str">
            <v>M3C 3P3</v>
          </cell>
          <cell r="W194">
            <v>43531</v>
          </cell>
          <cell r="X194">
            <v>43578</v>
          </cell>
          <cell r="Y194">
            <v>43588</v>
          </cell>
          <cell r="Z194">
            <v>2019</v>
          </cell>
        </row>
        <row r="195">
          <cell r="C195" t="str">
            <v>THSS-0227-00000</v>
          </cell>
          <cell r="E195" t="str">
            <v>Falco Properties</v>
          </cell>
          <cell r="F195" t="str">
            <v>Davyd</v>
          </cell>
          <cell r="G195" t="str">
            <v>Lipkin</v>
          </cell>
          <cell r="H195">
            <v>4169918752</v>
          </cell>
          <cell r="I195" t="str">
            <v>davyd@falcoproperties.com</v>
          </cell>
          <cell r="J195" t="str">
            <v>3275 Sheppard Ave E</v>
          </cell>
          <cell r="M195" t="str">
            <v>Toronto</v>
          </cell>
          <cell r="N195" t="str">
            <v>M1T 3P1</v>
          </cell>
          <cell r="O195" t="str">
            <v>3275 Sheppard Ave E</v>
          </cell>
          <cell r="R195" t="str">
            <v>3275 Sheppard Ave E</v>
          </cell>
          <cell r="U195" t="str">
            <v>Toronto</v>
          </cell>
          <cell r="V195" t="str">
            <v>M1T 3P1</v>
          </cell>
          <cell r="W195">
            <v>43538</v>
          </cell>
          <cell r="X195">
            <v>43585</v>
          </cell>
          <cell r="Y195">
            <v>43586</v>
          </cell>
          <cell r="Z195">
            <v>2019</v>
          </cell>
        </row>
        <row r="196">
          <cell r="C196" t="str">
            <v>THSS-0231-00000</v>
          </cell>
          <cell r="E196" t="str">
            <v>Momiji Seniors Residence</v>
          </cell>
          <cell r="F196" t="str">
            <v>Yoneko</v>
          </cell>
          <cell r="G196" t="str">
            <v>Westergaard</v>
          </cell>
          <cell r="H196">
            <v>4162616683</v>
          </cell>
          <cell r="I196" t="str">
            <v>yoneko@momiji.on.ca</v>
          </cell>
          <cell r="J196" t="str">
            <v>3555 Kingston Rd</v>
          </cell>
          <cell r="M196" t="str">
            <v>Toronto</v>
          </cell>
          <cell r="N196" t="str">
            <v>M1M 3W4</v>
          </cell>
          <cell r="O196" t="str">
            <v>3555 Kingston Rd</v>
          </cell>
          <cell r="R196" t="str">
            <v>3555 Kingston Rd</v>
          </cell>
          <cell r="U196" t="str">
            <v>Toronto</v>
          </cell>
          <cell r="V196" t="str">
            <v>M1M 3W4</v>
          </cell>
          <cell r="W196">
            <v>43553</v>
          </cell>
          <cell r="X196">
            <v>43593</v>
          </cell>
          <cell r="Y196">
            <v>43593</v>
          </cell>
          <cell r="Z196">
            <v>2019</v>
          </cell>
        </row>
        <row r="197">
          <cell r="C197" t="str">
            <v>THSS-0232-00000</v>
          </cell>
          <cell r="E197" t="str">
            <v>Maple Ridge Community Management</v>
          </cell>
          <cell r="F197" t="str">
            <v>Frank</v>
          </cell>
          <cell r="G197" t="str">
            <v>Orozco</v>
          </cell>
          <cell r="H197">
            <v>4169605887</v>
          </cell>
          <cell r="I197" t="str">
            <v>polo1@mrcm.ca</v>
          </cell>
          <cell r="J197" t="str">
            <v>1055 Bay St</v>
          </cell>
          <cell r="M197" t="str">
            <v>Toronto</v>
          </cell>
          <cell r="N197" t="str">
            <v>M5S 3A3</v>
          </cell>
          <cell r="O197" t="str">
            <v>1055 Bay St</v>
          </cell>
          <cell r="R197" t="str">
            <v>1055 Bay St</v>
          </cell>
          <cell r="U197" t="str">
            <v>Toronto</v>
          </cell>
          <cell r="V197" t="str">
            <v>M5S 3A3</v>
          </cell>
          <cell r="W197">
            <v>43553</v>
          </cell>
          <cell r="X197">
            <v>43593</v>
          </cell>
          <cell r="Y197">
            <v>43595</v>
          </cell>
          <cell r="Z197">
            <v>2019</v>
          </cell>
        </row>
        <row r="198">
          <cell r="C198" t="str">
            <v>THSS-0233-00000</v>
          </cell>
          <cell r="E198" t="str">
            <v>Crossbridge Condominium Services</v>
          </cell>
          <cell r="F198" t="str">
            <v>Cristal</v>
          </cell>
          <cell r="G198" t="str">
            <v>Zak</v>
          </cell>
          <cell r="H198">
            <v>4163621582</v>
          </cell>
          <cell r="I198" t="str">
            <v>mtcc850@rogers.com</v>
          </cell>
          <cell r="J198" t="str">
            <v>25 The Esplanade</v>
          </cell>
          <cell r="M198" t="str">
            <v>Toronto</v>
          </cell>
          <cell r="N198" t="str">
            <v>M5E 1W5</v>
          </cell>
          <cell r="O198" t="str">
            <v>25 The Esplanade</v>
          </cell>
          <cell r="R198" t="str">
            <v>25 The Esplanade</v>
          </cell>
          <cell r="U198" t="str">
            <v>Toronto</v>
          </cell>
          <cell r="V198" t="str">
            <v>M5E 1W5</v>
          </cell>
          <cell r="W198">
            <v>43553</v>
          </cell>
          <cell r="X198">
            <v>43598</v>
          </cell>
          <cell r="Y198">
            <v>43601</v>
          </cell>
          <cell r="Z198">
            <v>2019</v>
          </cell>
        </row>
        <row r="199">
          <cell r="C199" t="str">
            <v>THSS-0238-00000</v>
          </cell>
          <cell r="E199" t="str">
            <v>Del Property Management Inc</v>
          </cell>
          <cell r="F199" t="str">
            <v>Justina</v>
          </cell>
          <cell r="G199" t="str">
            <v>Lee</v>
          </cell>
          <cell r="H199">
            <v>4162294551</v>
          </cell>
          <cell r="I199" t="str">
            <v>majestic1@delcondo.com</v>
          </cell>
          <cell r="J199" t="str">
            <v>28 Empress Ave</v>
          </cell>
          <cell r="M199" t="str">
            <v>Toronto</v>
          </cell>
          <cell r="N199" t="str">
            <v>M2N 6Z7</v>
          </cell>
          <cell r="O199" t="str">
            <v>28 Empress Ave</v>
          </cell>
          <cell r="R199" t="str">
            <v>28 Empress Ave</v>
          </cell>
          <cell r="U199" t="str">
            <v>Toronto</v>
          </cell>
          <cell r="V199" t="str">
            <v>M2N 6Z7</v>
          </cell>
          <cell r="W199">
            <v>43553</v>
          </cell>
          <cell r="X199">
            <v>43608</v>
          </cell>
          <cell r="Y199">
            <v>43609</v>
          </cell>
          <cell r="Z199">
            <v>2019</v>
          </cell>
        </row>
        <row r="200">
          <cell r="C200" t="str">
            <v>THSS-0240-00000</v>
          </cell>
          <cell r="E200" t="str">
            <v>Times Property Management</v>
          </cell>
          <cell r="F200" t="str">
            <v>Cheng</v>
          </cell>
          <cell r="G200" t="str">
            <v>Wang</v>
          </cell>
          <cell r="H200">
            <v>4167175991</v>
          </cell>
          <cell r="I200" t="str">
            <v>cheng@timesproperty.ca</v>
          </cell>
          <cell r="J200" t="str">
            <v>2 Clairtrell Rd</v>
          </cell>
          <cell r="M200" t="str">
            <v>Toronto</v>
          </cell>
          <cell r="N200" t="str">
            <v>M2N 7H5</v>
          </cell>
          <cell r="O200" t="str">
            <v>2 Clairtrell Rd</v>
          </cell>
          <cell r="R200" t="str">
            <v>2 Clairtrell Rd</v>
          </cell>
          <cell r="U200" t="str">
            <v>Toronto</v>
          </cell>
          <cell r="V200" t="str">
            <v>M2N 7H5</v>
          </cell>
          <cell r="W200">
            <v>43553</v>
          </cell>
          <cell r="X200">
            <v>43613</v>
          </cell>
          <cell r="Y200">
            <v>43613</v>
          </cell>
          <cell r="Z200">
            <v>2019</v>
          </cell>
        </row>
        <row r="201">
          <cell r="C201" t="str">
            <v>THSS-0241-00000</v>
          </cell>
          <cell r="E201" t="str">
            <v>Times Property Management</v>
          </cell>
          <cell r="F201" t="str">
            <v>Cheng</v>
          </cell>
          <cell r="G201" t="str">
            <v>Wang</v>
          </cell>
          <cell r="H201">
            <v>4167175991</v>
          </cell>
          <cell r="I201" t="str">
            <v>cheng@timesproperty.ca</v>
          </cell>
          <cell r="J201" t="str">
            <v>1 Clairtrell Rd</v>
          </cell>
          <cell r="M201" t="str">
            <v>Toronto</v>
          </cell>
          <cell r="N201" t="str">
            <v>M2N 7H6</v>
          </cell>
          <cell r="O201" t="str">
            <v>1 Clairtrell Rd</v>
          </cell>
          <cell r="R201" t="str">
            <v>1 Clairtrell Rd</v>
          </cell>
          <cell r="U201" t="str">
            <v>Toronto</v>
          </cell>
          <cell r="V201" t="str">
            <v>M2N 7H6</v>
          </cell>
          <cell r="W201">
            <v>43553</v>
          </cell>
          <cell r="X201">
            <v>43612</v>
          </cell>
          <cell r="Y201">
            <v>43612</v>
          </cell>
          <cell r="Z201">
            <v>2019</v>
          </cell>
        </row>
        <row r="202">
          <cell r="C202" t="str">
            <v>THSS-0244-00000</v>
          </cell>
          <cell r="E202" t="str">
            <v>Del Property Management Inc</v>
          </cell>
          <cell r="F202" t="str">
            <v>Claudia</v>
          </cell>
          <cell r="G202" t="str">
            <v>Modoran</v>
          </cell>
          <cell r="H202">
            <v>4166230243</v>
          </cell>
          <cell r="I202" t="str">
            <v>HVE3.PM@delcondo.com</v>
          </cell>
          <cell r="J202" t="str">
            <v>3 Navy Wharf Ct</v>
          </cell>
          <cell r="M202" t="str">
            <v>Toronto</v>
          </cell>
          <cell r="N202" t="str">
            <v>M5V 3V1</v>
          </cell>
          <cell r="O202" t="str">
            <v>3 Navy Wharf Ct</v>
          </cell>
          <cell r="R202" t="str">
            <v>3 Navy Wharf Ct</v>
          </cell>
          <cell r="U202" t="str">
            <v>Toronto</v>
          </cell>
          <cell r="V202" t="str">
            <v>M5V 3V1</v>
          </cell>
          <cell r="W202">
            <v>43553</v>
          </cell>
          <cell r="X202">
            <v>43614</v>
          </cell>
          <cell r="Y202">
            <v>43615</v>
          </cell>
          <cell r="Z202">
            <v>2019</v>
          </cell>
        </row>
        <row r="203">
          <cell r="C203" t="str">
            <v>THSS-0259-00000</v>
          </cell>
          <cell r="E203" t="str">
            <v>Crossbridge Condominum Services</v>
          </cell>
          <cell r="F203" t="str">
            <v>Marco</v>
          </cell>
          <cell r="G203" t="str">
            <v>Delgado</v>
          </cell>
          <cell r="H203">
            <v>6473510283</v>
          </cell>
          <cell r="I203" t="str">
            <v>libertymarketlofts@rogers.com</v>
          </cell>
          <cell r="J203" t="str">
            <v>5 Hanna Ave</v>
          </cell>
          <cell r="M203" t="str">
            <v>Toronto</v>
          </cell>
          <cell r="N203" t="str">
            <v>M6K 0B3</v>
          </cell>
          <cell r="O203" t="str">
            <v>5 Hanna Ave</v>
          </cell>
          <cell r="R203" t="str">
            <v>5 Hanna Ave</v>
          </cell>
          <cell r="U203" t="str">
            <v>Toronto</v>
          </cell>
          <cell r="V203" t="str">
            <v>M6K 0B3</v>
          </cell>
          <cell r="W203">
            <v>43553</v>
          </cell>
          <cell r="X203">
            <v>43598</v>
          </cell>
          <cell r="Y203">
            <v>43599</v>
          </cell>
          <cell r="Z203">
            <v>2019</v>
          </cell>
        </row>
        <row r="204">
          <cell r="C204" t="str">
            <v>THSS-0260-00000</v>
          </cell>
          <cell r="E204" t="str">
            <v>Goldview Property Management</v>
          </cell>
          <cell r="F204" t="str">
            <v>Sunny</v>
          </cell>
          <cell r="G204" t="str">
            <v>Marling</v>
          </cell>
          <cell r="H204">
            <v>6473447109</v>
          </cell>
          <cell r="I204" t="str">
            <v>sunny@goldview.ca</v>
          </cell>
          <cell r="J204" t="str">
            <v>38 Joe Shuster Way</v>
          </cell>
          <cell r="M204" t="str">
            <v>Toronto</v>
          </cell>
          <cell r="N204" t="str">
            <v>M6K 0A5</v>
          </cell>
          <cell r="O204" t="str">
            <v>38 Joe Shuster Way</v>
          </cell>
          <cell r="R204" t="str">
            <v>38 Joe Shuster Way</v>
          </cell>
          <cell r="U204" t="str">
            <v>Toronto</v>
          </cell>
          <cell r="V204" t="str">
            <v>M6K 0A5</v>
          </cell>
          <cell r="W204">
            <v>43553</v>
          </cell>
          <cell r="X204">
            <v>43607</v>
          </cell>
          <cell r="Y204">
            <v>43608</v>
          </cell>
          <cell r="Z204">
            <v>2019</v>
          </cell>
        </row>
        <row r="205">
          <cell r="C205" t="str">
            <v>THSS-0263-00000</v>
          </cell>
          <cell r="E205" t="str">
            <v>City Towers Property Management Inc</v>
          </cell>
          <cell r="F205" t="str">
            <v>Bill</v>
          </cell>
          <cell r="G205" t="str">
            <v>Colucci</v>
          </cell>
          <cell r="H205">
            <v>4166211430</v>
          </cell>
          <cell r="I205" t="str">
            <v>manager@ycc26.ca</v>
          </cell>
          <cell r="J205" t="str">
            <v>551 The West Mall</v>
          </cell>
          <cell r="M205" t="str">
            <v>Toronto</v>
          </cell>
          <cell r="N205" t="str">
            <v>M9C 1G7</v>
          </cell>
          <cell r="O205" t="str">
            <v>551 The West Mall</v>
          </cell>
          <cell r="R205" t="str">
            <v>551 The West Mall</v>
          </cell>
          <cell r="U205" t="str">
            <v>Toronto</v>
          </cell>
          <cell r="V205" t="str">
            <v>M9C 1G7</v>
          </cell>
          <cell r="W205">
            <v>43553</v>
          </cell>
          <cell r="X205">
            <v>43616</v>
          </cell>
          <cell r="Y205">
            <v>43616</v>
          </cell>
          <cell r="Z205">
            <v>2019</v>
          </cell>
        </row>
        <row r="206">
          <cell r="C206" t="str">
            <v>THSS-0284-00000</v>
          </cell>
          <cell r="E206" t="str">
            <v>Medallion Corporation</v>
          </cell>
          <cell r="F206" t="str">
            <v>Ashely</v>
          </cell>
          <cell r="G206" t="str">
            <v>Brennan</v>
          </cell>
          <cell r="H206">
            <v>4169624902</v>
          </cell>
          <cell r="I206" t="str">
            <v>RoseParkSite@medallioncorp.com</v>
          </cell>
          <cell r="J206" t="str">
            <v>670 Parliament St</v>
          </cell>
          <cell r="M206" t="str">
            <v>Toronto</v>
          </cell>
          <cell r="N206" t="str">
            <v>M4X 1R4</v>
          </cell>
          <cell r="O206" t="str">
            <v>670 Parliament St</v>
          </cell>
          <cell r="R206" t="str">
            <v>670 Parliament St</v>
          </cell>
          <cell r="U206" t="str">
            <v>Toronto</v>
          </cell>
          <cell r="V206" t="str">
            <v>M4X 1R4</v>
          </cell>
          <cell r="W206">
            <v>43553</v>
          </cell>
          <cell r="X206">
            <v>43587</v>
          </cell>
          <cell r="Y206">
            <v>43587</v>
          </cell>
          <cell r="Z206">
            <v>2019</v>
          </cell>
        </row>
        <row r="207">
          <cell r="C207" t="str">
            <v>THSS-0296-00000</v>
          </cell>
          <cell r="E207" t="str">
            <v>DEL Property Management Inc</v>
          </cell>
          <cell r="F207" t="str">
            <v>Karolina</v>
          </cell>
          <cell r="G207" t="str">
            <v>Lesniowska</v>
          </cell>
          <cell r="H207">
            <v>4166230687</v>
          </cell>
          <cell r="I207" t="str">
            <v>35mariner.pm@delcondo.com</v>
          </cell>
          <cell r="J207" t="str">
            <v>35 Mariner Terrace</v>
          </cell>
          <cell r="M207" t="str">
            <v>Toronto</v>
          </cell>
          <cell r="N207" t="str">
            <v>M5V 3V9</v>
          </cell>
          <cell r="O207" t="str">
            <v>35 Mariner Terrace</v>
          </cell>
          <cell r="R207" t="str">
            <v>35 Mariner Terrace</v>
          </cell>
          <cell r="U207" t="str">
            <v>Toronto</v>
          </cell>
          <cell r="V207" t="str">
            <v>M5V 3V9</v>
          </cell>
          <cell r="W207">
            <v>43553</v>
          </cell>
          <cell r="X207">
            <v>43606</v>
          </cell>
          <cell r="Y207">
            <v>43607</v>
          </cell>
          <cell r="Z207">
            <v>2019</v>
          </cell>
        </row>
        <row r="208">
          <cell r="C208" t="str">
            <v>THSS-0308-00000</v>
          </cell>
          <cell r="E208" t="str">
            <v>Medallion Corporation</v>
          </cell>
          <cell r="F208" t="str">
            <v>Ashely</v>
          </cell>
          <cell r="G208" t="str">
            <v>Brennan</v>
          </cell>
          <cell r="H208">
            <v>4169624902</v>
          </cell>
          <cell r="I208" t="str">
            <v>RoseParkSite@medallioncorp.com</v>
          </cell>
          <cell r="J208" t="str">
            <v>99 Howard St</v>
          </cell>
          <cell r="M208" t="str">
            <v>Toronto</v>
          </cell>
          <cell r="N208" t="str">
            <v>M4X 1K1</v>
          </cell>
          <cell r="O208" t="str">
            <v>99 Howard St</v>
          </cell>
          <cell r="R208" t="str">
            <v>99 Howard St</v>
          </cell>
          <cell r="U208" t="str">
            <v>Toronto</v>
          </cell>
          <cell r="V208" t="str">
            <v>M4X 1K1</v>
          </cell>
          <cell r="W208">
            <v>43553</v>
          </cell>
          <cell r="X208">
            <v>43591</v>
          </cell>
          <cell r="Y208">
            <v>43591</v>
          </cell>
          <cell r="Z208">
            <v>2019</v>
          </cell>
        </row>
        <row r="209">
          <cell r="C209" t="str">
            <v>THSS-0311-00000</v>
          </cell>
          <cell r="E209" t="str">
            <v>Medallion Corporation</v>
          </cell>
          <cell r="F209" t="str">
            <v>Ashely</v>
          </cell>
          <cell r="G209" t="str">
            <v>Brennan</v>
          </cell>
          <cell r="H209">
            <v>4169624902</v>
          </cell>
          <cell r="I209" t="str">
            <v>RoseParkSite@medallioncorp.com</v>
          </cell>
          <cell r="J209" t="str">
            <v>135 Rose Ave</v>
          </cell>
          <cell r="M209" t="str">
            <v>Toronto</v>
          </cell>
          <cell r="N209" t="str">
            <v>M4X 1P1</v>
          </cell>
          <cell r="O209" t="str">
            <v>135 Rose Ave</v>
          </cell>
          <cell r="R209" t="str">
            <v>135 Rose Ave</v>
          </cell>
          <cell r="U209" t="str">
            <v>Toronto</v>
          </cell>
          <cell r="V209" t="str">
            <v>M4X 1P1</v>
          </cell>
          <cell r="W209">
            <v>43553</v>
          </cell>
          <cell r="X209">
            <v>43592</v>
          </cell>
          <cell r="Y209">
            <v>43592</v>
          </cell>
          <cell r="Z209">
            <v>2019</v>
          </cell>
        </row>
        <row r="210">
          <cell r="C210" t="str">
            <v>THSS-0319-00000</v>
          </cell>
          <cell r="E210" t="str">
            <v>Crossbridge Condominium Services</v>
          </cell>
          <cell r="F210" t="str">
            <v>Vivianne</v>
          </cell>
          <cell r="G210" t="str">
            <v>Mok</v>
          </cell>
          <cell r="H210">
            <v>4166965502</v>
          </cell>
          <cell r="I210" t="str">
            <v>manager@the-palisades.ca</v>
          </cell>
          <cell r="J210" t="str">
            <v>205 Wynford Dr</v>
          </cell>
          <cell r="M210" t="str">
            <v>Toronto</v>
          </cell>
          <cell r="N210" t="str">
            <v>M3C 3P4</v>
          </cell>
          <cell r="O210" t="str">
            <v>205 Wynford Dr</v>
          </cell>
          <cell r="R210" t="str">
            <v>205 Wynford Dr</v>
          </cell>
          <cell r="U210" t="str">
            <v>Toronto</v>
          </cell>
          <cell r="V210" t="str">
            <v>M3C 3P4</v>
          </cell>
          <cell r="W210">
            <v>43553</v>
          </cell>
          <cell r="X210">
            <v>43586</v>
          </cell>
          <cell r="Y210">
            <v>43588</v>
          </cell>
          <cell r="Z210">
            <v>2019</v>
          </cell>
        </row>
        <row r="211">
          <cell r="C211" t="str">
            <v>THSS-0176-00000</v>
          </cell>
          <cell r="E211" t="str">
            <v>H&amp;R Property Management Ltd</v>
          </cell>
          <cell r="F211" t="str">
            <v>Josie</v>
          </cell>
          <cell r="G211" t="str">
            <v>Cariati</v>
          </cell>
          <cell r="H211">
            <v>4168011325</v>
          </cell>
          <cell r="I211" t="str">
            <v>jcariati@hr-pm.com</v>
          </cell>
          <cell r="J211" t="str">
            <v>1 Antrim Cr</v>
          </cell>
          <cell r="M211" t="str">
            <v>Toronto</v>
          </cell>
          <cell r="N211" t="str">
            <v>M1P 4P2</v>
          </cell>
          <cell r="O211" t="str">
            <v>1 Antrim Cr</v>
          </cell>
          <cell r="R211" t="str">
            <v>1 Antrim Cr</v>
          </cell>
          <cell r="U211" t="str">
            <v>Toronto</v>
          </cell>
          <cell r="V211" t="str">
            <v>M1P 4P2</v>
          </cell>
          <cell r="W211">
            <v>43502</v>
          </cell>
          <cell r="X211">
            <v>43601</v>
          </cell>
          <cell r="Y211">
            <v>43633</v>
          </cell>
          <cell r="Z211">
            <v>2019</v>
          </cell>
        </row>
        <row r="212">
          <cell r="C212" t="str">
            <v>THSS-0177-00000</v>
          </cell>
          <cell r="E212" t="str">
            <v>H&amp;R Property Management Ltd</v>
          </cell>
          <cell r="F212" t="str">
            <v>Vitali</v>
          </cell>
          <cell r="G212" t="str">
            <v>Vytrykush</v>
          </cell>
          <cell r="H212">
            <v>4164286243</v>
          </cell>
          <cell r="I212" t="str">
            <v>vvytrykush@hr-pm.com</v>
          </cell>
          <cell r="J212" t="str">
            <v>1A Richview Rd</v>
          </cell>
          <cell r="M212" t="str">
            <v>Toronto</v>
          </cell>
          <cell r="N212" t="str">
            <v>M9A 4M5</v>
          </cell>
          <cell r="O212" t="str">
            <v>1A Richview Rd</v>
          </cell>
          <cell r="R212" t="str">
            <v>1A Richview Rd</v>
          </cell>
          <cell r="U212" t="str">
            <v>Toronto</v>
          </cell>
          <cell r="V212" t="str">
            <v>M9A 4M5</v>
          </cell>
          <cell r="W212">
            <v>43502</v>
          </cell>
          <cell r="X212">
            <v>43594</v>
          </cell>
          <cell r="Y212">
            <v>43623</v>
          </cell>
          <cell r="Z212">
            <v>2019</v>
          </cell>
        </row>
        <row r="213">
          <cell r="C213" t="str">
            <v>THSS-0178-00000</v>
          </cell>
          <cell r="E213" t="str">
            <v>H&amp;R Property Management Ltd</v>
          </cell>
          <cell r="F213" t="str">
            <v>Vitali</v>
          </cell>
          <cell r="G213" t="str">
            <v>Vytrykush</v>
          </cell>
          <cell r="H213">
            <v>4164286243</v>
          </cell>
          <cell r="I213" t="str">
            <v>vvytrykush@hr-pm.com</v>
          </cell>
          <cell r="J213" t="str">
            <v>1B Richview Rd</v>
          </cell>
          <cell r="M213" t="str">
            <v>Toronto</v>
          </cell>
          <cell r="N213" t="str">
            <v>M9A 4M6</v>
          </cell>
          <cell r="O213" t="str">
            <v>1B Richview Rd</v>
          </cell>
          <cell r="R213" t="str">
            <v>1B Richview Rd</v>
          </cell>
          <cell r="U213" t="str">
            <v>Toronto</v>
          </cell>
          <cell r="V213" t="str">
            <v>M9A 4M6</v>
          </cell>
          <cell r="W213">
            <v>43502</v>
          </cell>
          <cell r="X213">
            <v>43595</v>
          </cell>
          <cell r="Y213">
            <v>43623</v>
          </cell>
          <cell r="Z213">
            <v>2019</v>
          </cell>
        </row>
        <row r="214">
          <cell r="C214" t="str">
            <v>THSS-0189-00000</v>
          </cell>
          <cell r="E214" t="str">
            <v>H&amp;R Property Management Ltd</v>
          </cell>
          <cell r="F214" t="str">
            <v>Vitali</v>
          </cell>
          <cell r="G214" t="str">
            <v>Vytrykush</v>
          </cell>
          <cell r="H214">
            <v>4164286243</v>
          </cell>
          <cell r="I214" t="str">
            <v>vvytrykush@hr-pm.com</v>
          </cell>
          <cell r="J214" t="str">
            <v>39 Richview Rd</v>
          </cell>
          <cell r="M214" t="str">
            <v>Toronto</v>
          </cell>
          <cell r="N214" t="str">
            <v>M9A 4M7</v>
          </cell>
          <cell r="O214" t="str">
            <v>39 Richview Rd</v>
          </cell>
          <cell r="R214" t="str">
            <v>39 Richview Rd</v>
          </cell>
          <cell r="U214" t="str">
            <v>Toronto</v>
          </cell>
          <cell r="V214" t="str">
            <v>M9A 4M7</v>
          </cell>
          <cell r="W214">
            <v>43502</v>
          </cell>
          <cell r="X214">
            <v>43606</v>
          </cell>
          <cell r="Y214">
            <v>43643</v>
          </cell>
          <cell r="Z214">
            <v>2019</v>
          </cell>
        </row>
        <row r="215">
          <cell r="C215" t="str">
            <v>THSS-0219-00000</v>
          </cell>
          <cell r="E215" t="str">
            <v>YCC 324</v>
          </cell>
          <cell r="F215" t="str">
            <v>Kevin</v>
          </cell>
          <cell r="G215" t="str">
            <v>Wallace</v>
          </cell>
          <cell r="H215">
            <v>4162931838</v>
          </cell>
          <cell r="I215" t="str">
            <v>manager@ycc324.com</v>
          </cell>
          <cell r="J215" t="str">
            <v>25 Silversprings Blvd</v>
          </cell>
          <cell r="M215" t="str">
            <v>Toronto</v>
          </cell>
          <cell r="N215" t="str">
            <v>M1W 2S4</v>
          </cell>
          <cell r="O215" t="str">
            <v>25 Silversprings Blvd</v>
          </cell>
          <cell r="R215" t="str">
            <v>25 Silversprings Blvd</v>
          </cell>
          <cell r="U215" t="str">
            <v>Toronto</v>
          </cell>
          <cell r="V215" t="str">
            <v>M1W 2S4</v>
          </cell>
          <cell r="W215">
            <v>43531</v>
          </cell>
          <cell r="X215">
            <v>43634</v>
          </cell>
          <cell r="Y215">
            <v>43635</v>
          </cell>
          <cell r="Z215">
            <v>2019</v>
          </cell>
        </row>
        <row r="216">
          <cell r="C216" t="str">
            <v>THSS-0220-00000</v>
          </cell>
          <cell r="E216" t="str">
            <v>YCC 324</v>
          </cell>
          <cell r="F216" t="str">
            <v>Kevin</v>
          </cell>
          <cell r="G216" t="str">
            <v>Wallace</v>
          </cell>
          <cell r="H216">
            <v>4162931838</v>
          </cell>
          <cell r="I216" t="str">
            <v>manager@ycc324.com</v>
          </cell>
          <cell r="J216" t="str">
            <v>45 Silversprings Blvd</v>
          </cell>
          <cell r="M216" t="str">
            <v>Toronto</v>
          </cell>
          <cell r="N216" t="str">
            <v>M1W 2S4</v>
          </cell>
          <cell r="O216" t="str">
            <v>45 Silversprings Blvd</v>
          </cell>
          <cell r="R216" t="str">
            <v>45 Silversprings Blvd</v>
          </cell>
          <cell r="U216" t="str">
            <v>Toronto</v>
          </cell>
          <cell r="V216" t="str">
            <v>M1W 2S4</v>
          </cell>
          <cell r="W216">
            <v>43531</v>
          </cell>
          <cell r="X216">
            <v>43635</v>
          </cell>
          <cell r="Y216">
            <v>43636</v>
          </cell>
          <cell r="Z216">
            <v>2019</v>
          </cell>
        </row>
        <row r="217">
          <cell r="C217" t="str">
            <v>THSS-0230-00000</v>
          </cell>
          <cell r="E217" t="str">
            <v>Crossbridge Condominium Services</v>
          </cell>
          <cell r="F217" t="str">
            <v>James</v>
          </cell>
          <cell r="G217" t="str">
            <v>Mullan</v>
          </cell>
          <cell r="H217">
            <v>4169929654</v>
          </cell>
          <cell r="I217" t="str">
            <v>manager@21dale.org</v>
          </cell>
          <cell r="J217" t="str">
            <v>21 Dale Ave</v>
          </cell>
          <cell r="M217" t="str">
            <v>Toronto</v>
          </cell>
          <cell r="N217" t="str">
            <v>M4W 1K3</v>
          </cell>
          <cell r="O217" t="str">
            <v>21 Dale Ave</v>
          </cell>
          <cell r="R217" t="str">
            <v>21 Dale Ave</v>
          </cell>
          <cell r="U217" t="str">
            <v>Toronto</v>
          </cell>
          <cell r="V217" t="str">
            <v>M4W 1K3</v>
          </cell>
          <cell r="W217">
            <v>43553</v>
          </cell>
          <cell r="X217">
            <v>43598</v>
          </cell>
          <cell r="Y217">
            <v>43627</v>
          </cell>
          <cell r="Z217">
            <v>2019</v>
          </cell>
        </row>
        <row r="218">
          <cell r="C218" t="str">
            <v>THSS-0236-00000</v>
          </cell>
          <cell r="E218" t="str">
            <v>Del Property Management Inc</v>
          </cell>
          <cell r="F218" t="str">
            <v>Elaine</v>
          </cell>
          <cell r="G218" t="str">
            <v>Waller</v>
          </cell>
          <cell r="H218">
            <v>4162253966</v>
          </cell>
          <cell r="I218" t="str">
            <v>northtown2@delcondo.com</v>
          </cell>
          <cell r="J218" t="str">
            <v>18 Sommerset Way</v>
          </cell>
          <cell r="M218" t="str">
            <v>Toronto</v>
          </cell>
          <cell r="N218" t="str">
            <v>M3H 5S9</v>
          </cell>
          <cell r="O218" t="str">
            <v>18 Sommerset Way</v>
          </cell>
          <cell r="R218" t="str">
            <v>18 Sommerset Way</v>
          </cell>
          <cell r="U218" t="str">
            <v>Toronto</v>
          </cell>
          <cell r="V218" t="str">
            <v>M3H 5S9</v>
          </cell>
          <cell r="W218">
            <v>43553</v>
          </cell>
          <cell r="X218">
            <v>43640</v>
          </cell>
          <cell r="Y218">
            <v>43640</v>
          </cell>
          <cell r="Z218">
            <v>2019</v>
          </cell>
        </row>
        <row r="219">
          <cell r="C219" t="str">
            <v>THSS-0239-00000</v>
          </cell>
          <cell r="E219" t="str">
            <v>Shelter Canadian Properties Limited</v>
          </cell>
          <cell r="F219" t="str">
            <v>Nicolle</v>
          </cell>
          <cell r="G219" t="str">
            <v>MacNeil</v>
          </cell>
          <cell r="H219">
            <v>4167035592</v>
          </cell>
          <cell r="I219" t="str">
            <v>nicolle.macneil@scpl.ca</v>
          </cell>
          <cell r="J219" t="str">
            <v>30 Hayden St</v>
          </cell>
          <cell r="M219" t="str">
            <v>Toronto</v>
          </cell>
          <cell r="N219" t="str">
            <v>M4Y 3B8</v>
          </cell>
          <cell r="O219" t="str">
            <v>30 Hayden St</v>
          </cell>
          <cell r="R219" t="str">
            <v>30 Hayden St</v>
          </cell>
          <cell r="U219" t="str">
            <v>Toronto</v>
          </cell>
          <cell r="V219" t="str">
            <v>M4Y 3B8</v>
          </cell>
          <cell r="W219">
            <v>43553</v>
          </cell>
          <cell r="X219">
            <v>43641</v>
          </cell>
          <cell r="Y219">
            <v>43641</v>
          </cell>
          <cell r="Z219">
            <v>2019</v>
          </cell>
        </row>
        <row r="220">
          <cell r="C220" t="str">
            <v>THSS-0243-00000</v>
          </cell>
          <cell r="E220" t="str">
            <v>Del Property Management Inc</v>
          </cell>
          <cell r="F220" t="str">
            <v>John</v>
          </cell>
          <cell r="G220" t="str">
            <v>Grier</v>
          </cell>
          <cell r="H220">
            <v>4166231627</v>
          </cell>
          <cell r="I220" t="str">
            <v>harbourview.pm@delcondo.com</v>
          </cell>
          <cell r="J220" t="str">
            <v>10 Navy Wharf Ct</v>
          </cell>
          <cell r="M220" t="str">
            <v>Toronto</v>
          </cell>
          <cell r="N220" t="str">
            <v>M5V 3V2</v>
          </cell>
          <cell r="O220" t="str">
            <v>10 Navy Wharf Ct</v>
          </cell>
          <cell r="R220" t="str">
            <v>10 Navy Wharf Ct</v>
          </cell>
          <cell r="U220" t="str">
            <v>Toronto</v>
          </cell>
          <cell r="V220" t="str">
            <v>M5V 3V2</v>
          </cell>
          <cell r="W220">
            <v>43553</v>
          </cell>
          <cell r="X220">
            <v>43636</v>
          </cell>
          <cell r="Y220">
            <v>43637</v>
          </cell>
          <cell r="Z220">
            <v>2019</v>
          </cell>
        </row>
        <row r="221">
          <cell r="C221" t="str">
            <v>THSS-0245-00000</v>
          </cell>
          <cell r="E221" t="str">
            <v>Del Property Management Inc</v>
          </cell>
          <cell r="F221" t="str">
            <v>Claudia</v>
          </cell>
          <cell r="G221" t="str">
            <v>Modoran</v>
          </cell>
          <cell r="H221">
            <v>4166230243</v>
          </cell>
          <cell r="I221" t="str">
            <v>HVE3.PM@delcondo.com</v>
          </cell>
          <cell r="J221" t="str">
            <v>5 Mariner Terrace</v>
          </cell>
          <cell r="M221" t="str">
            <v>Toronto</v>
          </cell>
          <cell r="N221" t="str">
            <v>M5V 3V6</v>
          </cell>
          <cell r="O221" t="str">
            <v>5 Mariner Terrace</v>
          </cell>
          <cell r="R221" t="str">
            <v>5 Mariner Terrace</v>
          </cell>
          <cell r="U221" t="str">
            <v>Toronto</v>
          </cell>
          <cell r="V221" t="str">
            <v>M5V 3V6</v>
          </cell>
          <cell r="W221">
            <v>43553</v>
          </cell>
          <cell r="X221">
            <v>43619</v>
          </cell>
          <cell r="Y221">
            <v>43622</v>
          </cell>
          <cell r="Z221">
            <v>2019</v>
          </cell>
        </row>
        <row r="222">
          <cell r="C222" t="str">
            <v>THSS-0246-00000</v>
          </cell>
          <cell r="E222" t="str">
            <v>Crossbridge Condominium Services</v>
          </cell>
          <cell r="F222" t="str">
            <v>Kidie</v>
          </cell>
          <cell r="G222" t="str">
            <v>Lo</v>
          </cell>
          <cell r="H222">
            <v>4166377100</v>
          </cell>
          <cell r="I222" t="str">
            <v>kilgourestate1@rogers.com</v>
          </cell>
          <cell r="J222" t="str">
            <v>20 Burkebrook Pl</v>
          </cell>
          <cell r="M222" t="str">
            <v>Toronto</v>
          </cell>
          <cell r="N222" t="str">
            <v>M4G 0A1</v>
          </cell>
          <cell r="O222" t="str">
            <v>20 Burkebrook Pl</v>
          </cell>
          <cell r="R222" t="str">
            <v>20 Burkebrook Pl</v>
          </cell>
          <cell r="U222" t="str">
            <v>Toronto</v>
          </cell>
          <cell r="V222" t="str">
            <v>M4G 0A1</v>
          </cell>
          <cell r="W222">
            <v>43553</v>
          </cell>
          <cell r="X222">
            <v>43626</v>
          </cell>
          <cell r="Y222">
            <v>43627</v>
          </cell>
          <cell r="Z222">
            <v>2019</v>
          </cell>
        </row>
        <row r="223">
          <cell r="C223" t="str">
            <v>THSS-0250-00000</v>
          </cell>
          <cell r="E223" t="str">
            <v>General Property Management Inc</v>
          </cell>
          <cell r="F223" t="str">
            <v>Ruki</v>
          </cell>
          <cell r="G223" t="str">
            <v>Mohamedbhai</v>
          </cell>
          <cell r="H223">
            <v>9056690222</v>
          </cell>
          <cell r="I223" t="str">
            <v>rukim@gpmmanagement.com</v>
          </cell>
          <cell r="J223" t="str">
            <v>40 Sylvan Valleyway</v>
          </cell>
          <cell r="M223" t="str">
            <v>Toronto</v>
          </cell>
          <cell r="N223" t="str">
            <v>M5M 4M3</v>
          </cell>
          <cell r="O223" t="str">
            <v>40 Sylvan Valleyway</v>
          </cell>
          <cell r="R223" t="str">
            <v>40 Sylvan Valleyway</v>
          </cell>
          <cell r="U223" t="str">
            <v>Toronto</v>
          </cell>
          <cell r="V223" t="str">
            <v>M5M 4M3</v>
          </cell>
          <cell r="W223">
            <v>43553</v>
          </cell>
          <cell r="X223">
            <v>43641</v>
          </cell>
          <cell r="Y223">
            <v>43641</v>
          </cell>
          <cell r="Z223">
            <v>2019</v>
          </cell>
        </row>
        <row r="224">
          <cell r="C224" t="str">
            <v>THSS-0251-00000</v>
          </cell>
          <cell r="E224" t="str">
            <v>General Property Management Inc</v>
          </cell>
          <cell r="F224" t="str">
            <v>Ruki</v>
          </cell>
          <cell r="G224" t="str">
            <v>Mohamedbhai</v>
          </cell>
          <cell r="H224">
            <v>9056690222</v>
          </cell>
          <cell r="I224" t="str">
            <v>rukim@gpmmanagement.com</v>
          </cell>
          <cell r="J224" t="str">
            <v>1555 Avenue Rd</v>
          </cell>
          <cell r="M224" t="str">
            <v>Toronto</v>
          </cell>
          <cell r="N224" t="str">
            <v>M5M 4M2</v>
          </cell>
          <cell r="O224" t="str">
            <v>1555 Avenue Rd</v>
          </cell>
          <cell r="R224" t="str">
            <v>1555 Avenue Rd</v>
          </cell>
          <cell r="U224" t="str">
            <v>Toronto</v>
          </cell>
          <cell r="V224" t="str">
            <v>M5M 4M2</v>
          </cell>
          <cell r="W224">
            <v>43553</v>
          </cell>
          <cell r="X224">
            <v>43641</v>
          </cell>
          <cell r="Y224">
            <v>43641</v>
          </cell>
          <cell r="Z224">
            <v>2019</v>
          </cell>
        </row>
        <row r="225">
          <cell r="C225" t="str">
            <v>THSS-0267-00000</v>
          </cell>
          <cell r="E225" t="str">
            <v>Crossbridge Condominum Services</v>
          </cell>
          <cell r="F225" t="str">
            <v>Rene</v>
          </cell>
          <cell r="G225" t="str">
            <v>Mendez</v>
          </cell>
          <cell r="H225">
            <v>6472414097</v>
          </cell>
          <cell r="I225" t="str">
            <v>manager@harboursidecondos.ca</v>
          </cell>
          <cell r="J225" t="str">
            <v>55 &amp; 65 Harbour Square</v>
          </cell>
          <cell r="M225" t="str">
            <v>Toronto</v>
          </cell>
          <cell r="N225" t="str">
            <v>M5J 2L1</v>
          </cell>
          <cell r="O225" t="str">
            <v>55 &amp; 65 Harbour Square</v>
          </cell>
          <cell r="R225" t="str">
            <v>55 &amp; 65 Harbour Square</v>
          </cell>
          <cell r="U225" t="str">
            <v>Toronto</v>
          </cell>
          <cell r="V225" t="str">
            <v>M5J 2L1</v>
          </cell>
          <cell r="W225">
            <v>43553</v>
          </cell>
          <cell r="X225">
            <v>43626</v>
          </cell>
          <cell r="Y225">
            <v>43630</v>
          </cell>
          <cell r="Z225">
            <v>2019</v>
          </cell>
        </row>
        <row r="226">
          <cell r="C226" t="str">
            <v>THSS-0268-00000</v>
          </cell>
          <cell r="E226" t="str">
            <v>ICC Property Management Ltd</v>
          </cell>
          <cell r="F226" t="str">
            <v>Melissa</v>
          </cell>
          <cell r="G226" t="str">
            <v>Bruno</v>
          </cell>
          <cell r="H226">
            <v>4169239776</v>
          </cell>
          <cell r="I226" t="str">
            <v>mtcc539@bellnet.ca</v>
          </cell>
          <cell r="J226" t="str">
            <v>110 Bloor St W</v>
          </cell>
          <cell r="M226" t="str">
            <v>Toronto</v>
          </cell>
          <cell r="N226" t="str">
            <v>M5S 2W7</v>
          </cell>
          <cell r="O226" t="str">
            <v>110 Bloor St W</v>
          </cell>
          <cell r="R226" t="str">
            <v>110 Bloor St W</v>
          </cell>
          <cell r="U226" t="str">
            <v>Toronto</v>
          </cell>
          <cell r="V226" t="str">
            <v>M5S 2W7</v>
          </cell>
          <cell r="W226">
            <v>43553</v>
          </cell>
          <cell r="X226">
            <v>43637</v>
          </cell>
          <cell r="Y226">
            <v>43637</v>
          </cell>
          <cell r="Z226">
            <v>2019</v>
          </cell>
        </row>
        <row r="227">
          <cell r="C227" t="str">
            <v>THSS-0272-00000</v>
          </cell>
          <cell r="E227" t="str">
            <v>DEL Property Management</v>
          </cell>
          <cell r="F227" t="str">
            <v>Sina</v>
          </cell>
          <cell r="G227" t="str">
            <v>Ahmed</v>
          </cell>
          <cell r="H227">
            <v>4169635151</v>
          </cell>
          <cell r="I227" t="str">
            <v>polo2.pm@delcondo.com</v>
          </cell>
          <cell r="J227" t="str">
            <v>44 St Joseph St</v>
          </cell>
          <cell r="M227" t="str">
            <v>Toronto</v>
          </cell>
          <cell r="N227" t="str">
            <v>M4Y 2W4</v>
          </cell>
          <cell r="O227" t="str">
            <v>44 St Joseph St</v>
          </cell>
          <cell r="R227" t="str">
            <v>44 St Joseph St</v>
          </cell>
          <cell r="U227" t="str">
            <v>Toronto</v>
          </cell>
          <cell r="V227" t="str">
            <v>M4Y 2W4</v>
          </cell>
          <cell r="W227">
            <v>43553</v>
          </cell>
          <cell r="X227">
            <v>43633</v>
          </cell>
          <cell r="Y227">
            <v>43633</v>
          </cell>
          <cell r="Z227">
            <v>2019</v>
          </cell>
        </row>
        <row r="228">
          <cell r="C228" t="str">
            <v>THSS-0273-00000</v>
          </cell>
          <cell r="E228" t="str">
            <v>DEL Property Management</v>
          </cell>
          <cell r="F228" t="str">
            <v>Bal Chandra</v>
          </cell>
          <cell r="G228" t="str">
            <v>Pandeya</v>
          </cell>
          <cell r="H228">
            <v>4162611069</v>
          </cell>
          <cell r="I228" t="str">
            <v>mtcc986@delcondo.com</v>
          </cell>
          <cell r="J228" t="str">
            <v>1 Greystone Walk Dr</v>
          </cell>
          <cell r="M228" t="str">
            <v>Toronto</v>
          </cell>
          <cell r="N228" t="str">
            <v>M1K 5J3</v>
          </cell>
          <cell r="O228" t="str">
            <v>1 Greystone Walk Dr</v>
          </cell>
          <cell r="R228" t="str">
            <v>1 Greystone Walk Dr</v>
          </cell>
          <cell r="U228" t="str">
            <v>Toronto</v>
          </cell>
          <cell r="V228" t="str">
            <v>M1K 5J3</v>
          </cell>
          <cell r="W228">
            <v>43553</v>
          </cell>
          <cell r="X228">
            <v>43644</v>
          </cell>
          <cell r="Y228">
            <v>43644</v>
          </cell>
          <cell r="Z228">
            <v>2019</v>
          </cell>
        </row>
        <row r="229">
          <cell r="C229" t="str">
            <v>THSS-0274-00000</v>
          </cell>
          <cell r="E229" t="str">
            <v>GPM Property Management Inc</v>
          </cell>
          <cell r="F229" t="str">
            <v>Katarina</v>
          </cell>
          <cell r="G229" t="str">
            <v>Milosevic</v>
          </cell>
          <cell r="H229">
            <v>9056690222</v>
          </cell>
          <cell r="I229" t="str">
            <v>kmilosevic@gpmmanagement.com</v>
          </cell>
          <cell r="J229" t="str">
            <v>430 McLevin Ave</v>
          </cell>
          <cell r="M229" t="str">
            <v>Toronto</v>
          </cell>
          <cell r="N229" t="str">
            <v>M1B 5P1</v>
          </cell>
          <cell r="O229" t="str">
            <v>430 McLevin Ave</v>
          </cell>
          <cell r="R229" t="str">
            <v>430 McLevin Ave</v>
          </cell>
          <cell r="U229" t="str">
            <v>Toronto</v>
          </cell>
          <cell r="V229" t="str">
            <v>M1B 5P1</v>
          </cell>
          <cell r="W229">
            <v>43553</v>
          </cell>
          <cell r="X229">
            <v>43630</v>
          </cell>
          <cell r="Y229">
            <v>43630</v>
          </cell>
          <cell r="Z229">
            <v>2019</v>
          </cell>
        </row>
        <row r="230">
          <cell r="C230" t="str">
            <v>THSS-0277-00000</v>
          </cell>
          <cell r="E230" t="str">
            <v>HomeStarts</v>
          </cell>
          <cell r="F230" t="str">
            <v>Linda</v>
          </cell>
          <cell r="G230" t="str">
            <v>Hayward</v>
          </cell>
          <cell r="H230">
            <v>4162873328</v>
          </cell>
          <cell r="I230" t="str">
            <v>rougevalleycoop@rogers.com</v>
          </cell>
          <cell r="J230" t="str">
            <v>1095 Neilson</v>
          </cell>
          <cell r="M230" t="str">
            <v>Toronto</v>
          </cell>
          <cell r="N230" t="str">
            <v>M1B 5K5</v>
          </cell>
          <cell r="O230" t="str">
            <v>1095 Neilson</v>
          </cell>
          <cell r="R230" t="str">
            <v>1095 Neilson</v>
          </cell>
          <cell r="U230" t="str">
            <v>Toronto</v>
          </cell>
          <cell r="V230" t="str">
            <v>M1B 5K5</v>
          </cell>
          <cell r="W230">
            <v>43553</v>
          </cell>
          <cell r="X230">
            <v>43642</v>
          </cell>
          <cell r="Y230">
            <v>43642</v>
          </cell>
          <cell r="Z230">
            <v>2019</v>
          </cell>
        </row>
        <row r="231">
          <cell r="C231" t="str">
            <v>THSS-0313-00000</v>
          </cell>
          <cell r="E231" t="str">
            <v>Crossbridge Condominium Services</v>
          </cell>
          <cell r="F231" t="str">
            <v>Angeline</v>
          </cell>
          <cell r="G231" t="str">
            <v>Constantine</v>
          </cell>
          <cell r="H231">
            <v>4167508295</v>
          </cell>
          <cell r="I231" t="str">
            <v>sf.manage@rogers.com</v>
          </cell>
          <cell r="J231" t="str">
            <v>1470 Midland Ave</v>
          </cell>
          <cell r="M231" t="str">
            <v>Toronto</v>
          </cell>
          <cell r="N231" t="str">
            <v>M1P 4Z4</v>
          </cell>
          <cell r="O231" t="str">
            <v>1470 Midland Ave</v>
          </cell>
          <cell r="R231" t="str">
            <v>1470 Midland Ave</v>
          </cell>
          <cell r="U231" t="str">
            <v>Toronto</v>
          </cell>
          <cell r="V231" t="str">
            <v>M1P 4Z4</v>
          </cell>
          <cell r="W231">
            <v>43553</v>
          </cell>
          <cell r="X231">
            <v>43644</v>
          </cell>
          <cell r="Y231">
            <v>43644</v>
          </cell>
          <cell r="Z231">
            <v>2019</v>
          </cell>
        </row>
        <row r="232">
          <cell r="C232" t="str">
            <v>torontohy-EEM-0206</v>
          </cell>
          <cell r="D232" t="str">
            <v>First Payment</v>
          </cell>
          <cell r="E232" t="str">
            <v>The Hospital for Sick Children</v>
          </cell>
          <cell r="F232" t="str">
            <v>Doug</v>
          </cell>
          <cell r="G232" t="str">
            <v>Shiozaki</v>
          </cell>
          <cell r="H232">
            <v>4168138877</v>
          </cell>
          <cell r="I232" t="str">
            <v>doug.shiozaki@sickkids.ca</v>
          </cell>
          <cell r="J232" t="str">
            <v>555 University Ave</v>
          </cell>
          <cell r="M232" t="str">
            <v>Toronto</v>
          </cell>
          <cell r="N232" t="str">
            <v>M5G 1X8</v>
          </cell>
          <cell r="O232" t="str">
            <v>555 University Ave</v>
          </cell>
          <cell r="R232" t="str">
            <v>555 University Ave</v>
          </cell>
          <cell r="U232" t="str">
            <v>Toronto</v>
          </cell>
          <cell r="V232" t="str">
            <v>M5G 1X8</v>
          </cell>
          <cell r="W232">
            <v>42826</v>
          </cell>
          <cell r="X232">
            <v>43466</v>
          </cell>
          <cell r="Y232">
            <v>43830</v>
          </cell>
          <cell r="Z232">
            <v>2019</v>
          </cell>
        </row>
        <row r="233">
          <cell r="C233" t="str">
            <v>torontohy-EEM-0196</v>
          </cell>
          <cell r="D233" t="str">
            <v>Final Payment</v>
          </cell>
          <cell r="E233" t="str">
            <v>Owens Corning</v>
          </cell>
          <cell r="F233" t="str">
            <v>Aristidis</v>
          </cell>
          <cell r="G233" t="str">
            <v>Delopoulos</v>
          </cell>
          <cell r="H233">
            <v>4164126712</v>
          </cell>
          <cell r="I233" t="str">
            <v>aristidis.delopoulos@owenscorning.com</v>
          </cell>
          <cell r="J233" t="str">
            <v>3450 McNicoll Avenue</v>
          </cell>
          <cell r="M233" t="str">
            <v>Toronto</v>
          </cell>
          <cell r="N233" t="str">
            <v>M1V 1Z5</v>
          </cell>
          <cell r="O233" t="str">
            <v>3450 McNicoll Avenue</v>
          </cell>
          <cell r="R233" t="str">
            <v>3450 McNicoll Avenue</v>
          </cell>
          <cell r="U233" t="str">
            <v>Toronto</v>
          </cell>
          <cell r="V233" t="str">
            <v>M1V 1Z5</v>
          </cell>
          <cell r="W233">
            <v>42451</v>
          </cell>
          <cell r="X233">
            <v>43466</v>
          </cell>
          <cell r="Y233">
            <v>43830</v>
          </cell>
          <cell r="Z233">
            <v>2019</v>
          </cell>
        </row>
        <row r="234">
          <cell r="C234" t="str">
            <v>torontohy-EEM-0266</v>
          </cell>
          <cell r="D234" t="str">
            <v>First Payment</v>
          </cell>
          <cell r="E234" t="str">
            <v>Humber College Institute of Technology &amp; Advanced Learning</v>
          </cell>
          <cell r="F234" t="str">
            <v>Aman</v>
          </cell>
          <cell r="G234" t="str">
            <v>Hehar</v>
          </cell>
          <cell r="H234">
            <v>4166756622</v>
          </cell>
          <cell r="I234" t="str">
            <v>aman.hehar@humber.ca</v>
          </cell>
          <cell r="J234" t="str">
            <v>205 Humber College Blvd</v>
          </cell>
          <cell r="M234" t="str">
            <v>Toronto</v>
          </cell>
          <cell r="N234" t="str">
            <v>M9W 5L7</v>
          </cell>
          <cell r="O234" t="str">
            <v>205 Humber College Blvd</v>
          </cell>
          <cell r="R234" t="str">
            <v>205 Humber College Blvd</v>
          </cell>
          <cell r="U234" t="str">
            <v>Toronto</v>
          </cell>
          <cell r="V234" t="str">
            <v>M9W 5L7</v>
          </cell>
          <cell r="W234">
            <v>42788</v>
          </cell>
          <cell r="X234">
            <v>43466</v>
          </cell>
          <cell r="Y234">
            <v>43830</v>
          </cell>
          <cell r="Z234">
            <v>2019</v>
          </cell>
        </row>
        <row r="235">
          <cell r="C235">
            <v>601758</v>
          </cell>
          <cell r="D235" t="str">
            <v>Detailed Engineering Study</v>
          </cell>
          <cell r="E235" t="str">
            <v>Sanofi Pasteur</v>
          </cell>
          <cell r="F235" t="str">
            <v>Sanjay</v>
          </cell>
          <cell r="G235" t="str">
            <v>Acharya</v>
          </cell>
          <cell r="H235">
            <v>4166672831</v>
          </cell>
          <cell r="I235" t="str">
            <v>Sanjay.Acharya@sanofipasteur.com</v>
          </cell>
          <cell r="J235" t="str">
            <v>1755 Steeles Ave W</v>
          </cell>
          <cell r="M235" t="str">
            <v>Toronto</v>
          </cell>
          <cell r="N235" t="str">
            <v>M2R 3T4</v>
          </cell>
          <cell r="O235" t="str">
            <v>1755 Steeles Ave W</v>
          </cell>
          <cell r="R235" t="str">
            <v>1755 Steeles Ave W</v>
          </cell>
          <cell r="U235" t="str">
            <v>Toronto</v>
          </cell>
          <cell r="V235" t="str">
            <v>M2R 3T4</v>
          </cell>
          <cell r="W235">
            <v>43122</v>
          </cell>
          <cell r="X235">
            <v>43132</v>
          </cell>
          <cell r="Y235">
            <v>43174</v>
          </cell>
          <cell r="Z235">
            <v>2018</v>
          </cell>
        </row>
        <row r="236">
          <cell r="C236">
            <v>601420</v>
          </cell>
          <cell r="D236" t="str">
            <v>Project Incentive</v>
          </cell>
          <cell r="E236" t="str">
            <v>Oxford Properties</v>
          </cell>
          <cell r="F236" t="str">
            <v>Malcom</v>
          </cell>
          <cell r="G236" t="str">
            <v>Clelland</v>
          </cell>
          <cell r="H236">
            <v>4164084835</v>
          </cell>
          <cell r="I236" t="str">
            <v>mclelland@oxfordproperties.com</v>
          </cell>
          <cell r="J236" t="str">
            <v>200 Bay Street</v>
          </cell>
          <cell r="K236" t="str">
            <v>Suite 200</v>
          </cell>
          <cell r="M236" t="str">
            <v>Toronto</v>
          </cell>
          <cell r="N236" t="str">
            <v>M5J 2T6</v>
          </cell>
          <cell r="O236" t="str">
            <v>255 Front Street</v>
          </cell>
          <cell r="R236" t="str">
            <v>255 Front Street</v>
          </cell>
          <cell r="U236" t="str">
            <v>Toronto</v>
          </cell>
          <cell r="V236" t="str">
            <v>M5V 2W6</v>
          </cell>
          <cell r="W236">
            <v>42710</v>
          </cell>
          <cell r="X236">
            <v>42727</v>
          </cell>
          <cell r="Y236">
            <v>43006</v>
          </cell>
          <cell r="Z236">
            <v>2017</v>
          </cell>
        </row>
        <row r="237">
          <cell r="C237">
            <v>601898</v>
          </cell>
          <cell r="D237" t="str">
            <v>Project Incentive</v>
          </cell>
          <cell r="E237" t="str">
            <v>Blanco Canada Inc</v>
          </cell>
          <cell r="F237" t="str">
            <v>Christopher</v>
          </cell>
          <cell r="G237" t="str">
            <v>Carr</v>
          </cell>
          <cell r="H237">
            <v>4162514733</v>
          </cell>
          <cell r="I237" t="str">
            <v>ccarr@blancocanada.com</v>
          </cell>
          <cell r="J237" t="str">
            <v>67 Jutland Road</v>
          </cell>
          <cell r="M237" t="str">
            <v>Toronto</v>
          </cell>
          <cell r="N237" t="str">
            <v>M8Z 2G6</v>
          </cell>
          <cell r="O237" t="str">
            <v>67 Jutland Road</v>
          </cell>
          <cell r="R237" t="str">
            <v>67 Jutland Road</v>
          </cell>
          <cell r="U237" t="str">
            <v>Toronto</v>
          </cell>
          <cell r="V237" t="str">
            <v>M8Z 2G6</v>
          </cell>
          <cell r="W237">
            <v>43276</v>
          </cell>
          <cell r="X237">
            <v>43282</v>
          </cell>
          <cell r="Y237">
            <v>43830</v>
          </cell>
          <cell r="Z237">
            <v>2019</v>
          </cell>
        </row>
        <row r="238">
          <cell r="C238">
            <v>601267</v>
          </cell>
          <cell r="D238" t="str">
            <v>Project Incentive</v>
          </cell>
          <cell r="E238" t="str">
            <v>Canroof</v>
          </cell>
          <cell r="F238" t="str">
            <v>Nima</v>
          </cell>
          <cell r="G238" t="str">
            <v>Ebrahim</v>
          </cell>
          <cell r="H238">
            <v>4164618122</v>
          </cell>
          <cell r="I238" t="str">
            <v>nima.ebrahim@canroof.com</v>
          </cell>
          <cell r="J238" t="str">
            <v>560 Commissioners St</v>
          </cell>
          <cell r="M238" t="str">
            <v>Toronto</v>
          </cell>
          <cell r="N238" t="str">
            <v>M4M 1A7</v>
          </cell>
          <cell r="O238" t="str">
            <v>560 Commissioners St</v>
          </cell>
          <cell r="R238" t="str">
            <v>560 Commissioners St</v>
          </cell>
          <cell r="U238" t="str">
            <v>Toronto</v>
          </cell>
          <cell r="V238" t="str">
            <v>M4M 1A7</v>
          </cell>
          <cell r="W238">
            <v>42384</v>
          </cell>
          <cell r="X238">
            <v>42430</v>
          </cell>
          <cell r="Y238">
            <v>43402</v>
          </cell>
          <cell r="Z238">
            <v>2018</v>
          </cell>
        </row>
      </sheetData>
      <sheetData sheetId="4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TH-1223</v>
          </cell>
          <cell r="E2" t="str">
            <v>Manulife Financial</v>
          </cell>
          <cell r="F2" t="str">
            <v>John</v>
          </cell>
          <cell r="G2" t="str">
            <v>Vezina</v>
          </cell>
          <cell r="H2">
            <v>9058268814</v>
          </cell>
          <cell r="I2" t="str">
            <v>john_veznia@manulife.com</v>
          </cell>
          <cell r="J2" t="str">
            <v>5343 Dundas Street West</v>
          </cell>
          <cell r="M2" t="str">
            <v>Toronto</v>
          </cell>
          <cell r="N2" t="str">
            <v>M9B 6K5</v>
          </cell>
          <cell r="O2" t="str">
            <v>5343 Dundas Street West</v>
          </cell>
          <cell r="R2" t="str">
            <v>5343 Dundas Street West</v>
          </cell>
          <cell r="U2" t="str">
            <v>Toronto</v>
          </cell>
          <cell r="V2" t="str">
            <v>M9B 6K5</v>
          </cell>
          <cell r="W2">
            <v>42831</v>
          </cell>
          <cell r="X2">
            <v>42846</v>
          </cell>
          <cell r="Y2">
            <v>43054</v>
          </cell>
          <cell r="Z2">
            <v>2017</v>
          </cell>
        </row>
        <row r="3">
          <cell r="C3" t="str">
            <v>TH-1224</v>
          </cell>
          <cell r="E3" t="str">
            <v>Manulife Financial</v>
          </cell>
          <cell r="F3" t="str">
            <v>John</v>
          </cell>
          <cell r="G3" t="str">
            <v>Vezina</v>
          </cell>
          <cell r="H3">
            <v>9058268814</v>
          </cell>
          <cell r="I3" t="str">
            <v>john_veznia@manulife.com</v>
          </cell>
          <cell r="J3" t="str">
            <v>5353 Dundas Street West</v>
          </cell>
          <cell r="M3" t="str">
            <v>Toronto</v>
          </cell>
          <cell r="N3" t="str">
            <v>M9B 6H8</v>
          </cell>
          <cell r="O3" t="str">
            <v>5353 Dundas Street West</v>
          </cell>
          <cell r="R3" t="str">
            <v>5353 Dundas Street West</v>
          </cell>
          <cell r="U3" t="str">
            <v>Toronto</v>
          </cell>
          <cell r="V3" t="str">
            <v>M9B 6H8</v>
          </cell>
          <cell r="W3">
            <v>42831</v>
          </cell>
          <cell r="X3">
            <v>42846</v>
          </cell>
          <cell r="Y3">
            <v>43054</v>
          </cell>
          <cell r="Z3">
            <v>2017</v>
          </cell>
        </row>
        <row r="4">
          <cell r="C4" t="str">
            <v>TH-1259</v>
          </cell>
          <cell r="E4" t="str">
            <v>Humber College</v>
          </cell>
          <cell r="F4" t="str">
            <v>Aman</v>
          </cell>
          <cell r="G4" t="str">
            <v>Hehar</v>
          </cell>
          <cell r="H4">
            <v>4166756622</v>
          </cell>
          <cell r="I4" t="str">
            <v>aman.hehar@humber.ca</v>
          </cell>
          <cell r="J4" t="str">
            <v>203 Arboretum Blvd</v>
          </cell>
          <cell r="M4" t="str">
            <v>Toronto</v>
          </cell>
          <cell r="N4" t="str">
            <v>M9W 6V3</v>
          </cell>
          <cell r="O4" t="str">
            <v>203 Arboretum Blvd</v>
          </cell>
          <cell r="R4" t="str">
            <v>203 Arboretum Blvd</v>
          </cell>
          <cell r="U4" t="str">
            <v>Toronto</v>
          </cell>
          <cell r="V4" t="str">
            <v>M9W 6V3</v>
          </cell>
          <cell r="W4">
            <v>42898</v>
          </cell>
          <cell r="X4">
            <v>42949</v>
          </cell>
          <cell r="Y4">
            <v>43202</v>
          </cell>
          <cell r="Z4">
            <v>2018</v>
          </cell>
        </row>
        <row r="5">
          <cell r="C5" t="str">
            <v>TH-1260</v>
          </cell>
          <cell r="E5" t="str">
            <v>Humber College</v>
          </cell>
          <cell r="F5" t="str">
            <v>Aman</v>
          </cell>
          <cell r="G5" t="str">
            <v>Hehar</v>
          </cell>
          <cell r="H5">
            <v>4166756622</v>
          </cell>
          <cell r="I5" t="str">
            <v>aman.hehar@humber.ca</v>
          </cell>
          <cell r="J5" t="str">
            <v>203 Arboretum Blvd</v>
          </cell>
          <cell r="M5" t="str">
            <v>Toronto</v>
          </cell>
          <cell r="N5" t="str">
            <v>M9W 6V3</v>
          </cell>
          <cell r="O5" t="str">
            <v>203 Arboretum Blvd</v>
          </cell>
          <cell r="R5" t="str">
            <v>203 Arboretum Blvd</v>
          </cell>
          <cell r="U5" t="str">
            <v>Toronto</v>
          </cell>
          <cell r="V5" t="str">
            <v>M9W 6V3</v>
          </cell>
          <cell r="W5">
            <v>42898</v>
          </cell>
          <cell r="X5">
            <v>42949</v>
          </cell>
          <cell r="Y5">
            <v>43202</v>
          </cell>
          <cell r="Z5">
            <v>2018</v>
          </cell>
        </row>
        <row r="6">
          <cell r="C6" t="str">
            <v>TH-1261</v>
          </cell>
          <cell r="E6" t="str">
            <v>Humber College</v>
          </cell>
          <cell r="F6" t="str">
            <v>Aman</v>
          </cell>
          <cell r="G6" t="str">
            <v>Hehar</v>
          </cell>
          <cell r="H6">
            <v>4166756622</v>
          </cell>
          <cell r="I6" t="str">
            <v>aman.hehar@humber.ca</v>
          </cell>
          <cell r="J6" t="str">
            <v>203 Arboretum Blvd</v>
          </cell>
          <cell r="M6" t="str">
            <v>Toronto</v>
          </cell>
          <cell r="N6" t="str">
            <v>M9W 6V3</v>
          </cell>
          <cell r="O6" t="str">
            <v>203 Arboretum Blvd</v>
          </cell>
          <cell r="R6" t="str">
            <v>203 Arboretum Blvd</v>
          </cell>
          <cell r="U6" t="str">
            <v>Toronto</v>
          </cell>
          <cell r="V6" t="str">
            <v>M9W 6V3</v>
          </cell>
          <cell r="W6">
            <v>42898</v>
          </cell>
          <cell r="X6">
            <v>42949</v>
          </cell>
          <cell r="Y6">
            <v>43202</v>
          </cell>
          <cell r="Z6">
            <v>2018</v>
          </cell>
        </row>
        <row r="7">
          <cell r="C7" t="str">
            <v>TH-1267</v>
          </cell>
          <cell r="E7" t="str">
            <v>Humber College</v>
          </cell>
          <cell r="F7" t="str">
            <v>Aman</v>
          </cell>
          <cell r="G7" t="str">
            <v>Hehar</v>
          </cell>
          <cell r="H7">
            <v>4166756622</v>
          </cell>
          <cell r="I7" t="str">
            <v>aman.hehar@humber.ca</v>
          </cell>
          <cell r="J7" t="str">
            <v>203 Arboretum Blvd</v>
          </cell>
          <cell r="M7" t="str">
            <v>Toronto</v>
          </cell>
          <cell r="N7" t="str">
            <v>M9W 6V3</v>
          </cell>
          <cell r="O7" t="str">
            <v>203 Arboretum Blvd</v>
          </cell>
          <cell r="R7" t="str">
            <v>203 Arboretum Blvd</v>
          </cell>
          <cell r="U7" t="str">
            <v>Toronto</v>
          </cell>
          <cell r="V7" t="str">
            <v>M9W 6V3</v>
          </cell>
          <cell r="W7">
            <v>42898</v>
          </cell>
          <cell r="X7">
            <v>42949</v>
          </cell>
          <cell r="Y7">
            <v>43202</v>
          </cell>
          <cell r="Z7">
            <v>2018</v>
          </cell>
        </row>
        <row r="8">
          <cell r="C8" t="str">
            <v>TH-1268</v>
          </cell>
          <cell r="E8" t="str">
            <v>Humber College</v>
          </cell>
          <cell r="F8" t="str">
            <v>Aman</v>
          </cell>
          <cell r="G8" t="str">
            <v>Hehar</v>
          </cell>
          <cell r="H8">
            <v>4166756622</v>
          </cell>
          <cell r="I8" t="str">
            <v>aman.hehar@humber.ca</v>
          </cell>
          <cell r="J8" t="str">
            <v>203 Arboretum Blvd</v>
          </cell>
          <cell r="M8" t="str">
            <v>Toronto</v>
          </cell>
          <cell r="N8" t="str">
            <v>M9W 6V3</v>
          </cell>
          <cell r="O8" t="str">
            <v>203 Arboretum Blvd</v>
          </cell>
          <cell r="R8" t="str">
            <v>203 Arboretum Blvd</v>
          </cell>
          <cell r="U8" t="str">
            <v>Toronto</v>
          </cell>
          <cell r="V8" t="str">
            <v>M9W 6V3</v>
          </cell>
          <cell r="W8">
            <v>42898</v>
          </cell>
          <cell r="X8">
            <v>42949</v>
          </cell>
          <cell r="Y8">
            <v>43202</v>
          </cell>
          <cell r="Z8">
            <v>2018</v>
          </cell>
        </row>
        <row r="9">
          <cell r="C9" t="str">
            <v>TH-1269</v>
          </cell>
          <cell r="E9" t="str">
            <v>Humber College</v>
          </cell>
          <cell r="F9" t="str">
            <v>Aman</v>
          </cell>
          <cell r="G9" t="str">
            <v>Hehar</v>
          </cell>
          <cell r="H9">
            <v>4166756622</v>
          </cell>
          <cell r="I9" t="str">
            <v>aman.hehar@humber.ca</v>
          </cell>
          <cell r="J9" t="str">
            <v>203 Arboretum Blvd</v>
          </cell>
          <cell r="M9" t="str">
            <v>Toronto</v>
          </cell>
          <cell r="N9" t="str">
            <v>M9W 6V3</v>
          </cell>
          <cell r="O9" t="str">
            <v>203 Arboretum Blvd</v>
          </cell>
          <cell r="R9" t="str">
            <v>203 Arboretum Blvd</v>
          </cell>
          <cell r="U9" t="str">
            <v>Toronto</v>
          </cell>
          <cell r="V9" t="str">
            <v>M9W 6V3</v>
          </cell>
          <cell r="W9">
            <v>42898</v>
          </cell>
          <cell r="X9">
            <v>42949</v>
          </cell>
          <cell r="Y9">
            <v>43202</v>
          </cell>
          <cell r="Z9">
            <v>2018</v>
          </cell>
        </row>
        <row r="10">
          <cell r="C10" t="str">
            <v>TH-1323</v>
          </cell>
          <cell r="E10" t="str">
            <v>Local 75 Housing Co-operative</v>
          </cell>
          <cell r="F10" t="str">
            <v>Sonia</v>
          </cell>
          <cell r="G10" t="str">
            <v>Aguilar Valencia</v>
          </cell>
          <cell r="H10">
            <v>4163662667</v>
          </cell>
          <cell r="I10" t="str">
            <v>saguilarvalencia@homestarts.org</v>
          </cell>
          <cell r="J10" t="str">
            <v>60 Richmond Street E</v>
          </cell>
          <cell r="M10" t="str">
            <v>Toronto</v>
          </cell>
          <cell r="N10" t="str">
            <v>M5C 1N8</v>
          </cell>
          <cell r="O10" t="str">
            <v>60 Richmond Street E</v>
          </cell>
          <cell r="R10" t="str">
            <v>60 Richmond Street E</v>
          </cell>
          <cell r="U10" t="str">
            <v>Toronto</v>
          </cell>
          <cell r="V10" t="str">
            <v>M5C 1N8</v>
          </cell>
          <cell r="W10">
            <v>42996</v>
          </cell>
          <cell r="X10">
            <v>42997</v>
          </cell>
          <cell r="Y10">
            <v>43108</v>
          </cell>
          <cell r="Z10">
            <v>2018</v>
          </cell>
        </row>
        <row r="11">
          <cell r="C11" t="str">
            <v>TH-1493</v>
          </cell>
          <cell r="E11" t="str">
            <v>Hellenic Homes for the Aged</v>
          </cell>
          <cell r="F11" t="str">
            <v>Poli</v>
          </cell>
          <cell r="G11" t="str">
            <v>Pergants</v>
          </cell>
          <cell r="H11">
            <v>4166889294</v>
          </cell>
          <cell r="I11" t="str">
            <v>ppergantis@hellenicmon.org</v>
          </cell>
          <cell r="J11" t="str">
            <v>11-39 Winona Dr</v>
          </cell>
          <cell r="M11" t="str">
            <v>Toronto</v>
          </cell>
          <cell r="N11" t="str">
            <v>M6G 4A8</v>
          </cell>
          <cell r="O11" t="str">
            <v>11-39 Winona Dr</v>
          </cell>
          <cell r="R11" t="str">
            <v>11-39 Winona Dr</v>
          </cell>
          <cell r="U11" t="str">
            <v>Toronto</v>
          </cell>
          <cell r="V11" t="str">
            <v>M6G 4A8</v>
          </cell>
          <cell r="W11">
            <v>43186</v>
          </cell>
          <cell r="X11">
            <v>43395</v>
          </cell>
          <cell r="Y11">
            <v>43446</v>
          </cell>
          <cell r="Z11">
            <v>2018</v>
          </cell>
        </row>
        <row r="12">
          <cell r="C12" t="str">
            <v>TH-1509</v>
          </cell>
          <cell r="E12" t="str">
            <v>Toronto Public Library</v>
          </cell>
          <cell r="F12" t="str">
            <v>Pierce</v>
          </cell>
          <cell r="G12" t="str">
            <v>St. Amant</v>
          </cell>
          <cell r="H12">
            <v>4163955899</v>
          </cell>
          <cell r="I12" t="str">
            <v>pstamant@torontopubliclibrary.ca</v>
          </cell>
          <cell r="J12" t="str">
            <v>1785 Finch Avenue East</v>
          </cell>
          <cell r="M12" t="str">
            <v>Toronto</v>
          </cell>
          <cell r="N12" t="str">
            <v>M3N 1M6</v>
          </cell>
          <cell r="O12" t="str">
            <v>1785 Finch Avenue East</v>
          </cell>
          <cell r="R12" t="str">
            <v>1785 Finch Avenue East</v>
          </cell>
          <cell r="U12" t="str">
            <v>Toronto</v>
          </cell>
          <cell r="V12" t="str">
            <v>M3N 1M6</v>
          </cell>
          <cell r="W12">
            <v>43227</v>
          </cell>
          <cell r="X12">
            <v>43235</v>
          </cell>
          <cell r="Y12">
            <v>43350</v>
          </cell>
          <cell r="Z12">
            <v>2018</v>
          </cell>
        </row>
        <row r="13">
          <cell r="C13" t="str">
            <v>TH-1510</v>
          </cell>
          <cell r="E13" t="str">
            <v>Toronto Public Library</v>
          </cell>
          <cell r="F13" t="str">
            <v>Pierce</v>
          </cell>
          <cell r="G13" t="str">
            <v>St. Amant</v>
          </cell>
          <cell r="H13">
            <v>4163955899</v>
          </cell>
          <cell r="I13" t="str">
            <v>pstamant@torontopubliclibrary.ca</v>
          </cell>
          <cell r="J13" t="str">
            <v>789 Yonge Street</v>
          </cell>
          <cell r="M13" t="str">
            <v>Toronto</v>
          </cell>
          <cell r="N13" t="str">
            <v>M4W 2G8</v>
          </cell>
          <cell r="O13" t="str">
            <v>789 Yonge Street</v>
          </cell>
          <cell r="R13" t="str">
            <v>789 Yonge Street</v>
          </cell>
          <cell r="U13" t="str">
            <v>Toronto</v>
          </cell>
          <cell r="V13" t="str">
            <v>M4W 2G8</v>
          </cell>
          <cell r="W13">
            <v>43227</v>
          </cell>
          <cell r="X13">
            <v>43235</v>
          </cell>
          <cell r="Y13">
            <v>43458</v>
          </cell>
          <cell r="Z13">
            <v>2018</v>
          </cell>
        </row>
        <row r="14">
          <cell r="C14" t="str">
            <v>TH-1539</v>
          </cell>
          <cell r="E14" t="str">
            <v>Agricola Finnish Lutheran Church</v>
          </cell>
          <cell r="F14" t="str">
            <v>Pieter</v>
          </cell>
          <cell r="G14" t="str">
            <v>Sigmundt</v>
          </cell>
          <cell r="H14">
            <v>4168761459</v>
          </cell>
          <cell r="I14" t="str">
            <v>pieter@sigmundt.com</v>
          </cell>
          <cell r="J14" t="str">
            <v>25 Old York Mills Road</v>
          </cell>
          <cell r="M14" t="str">
            <v>Toronto</v>
          </cell>
          <cell r="N14" t="str">
            <v>M2P 1B5</v>
          </cell>
          <cell r="O14" t="str">
            <v>25 Old York Mills Road</v>
          </cell>
          <cell r="R14" t="str">
            <v>25 Old York Mills Road</v>
          </cell>
          <cell r="U14" t="str">
            <v>Toronto</v>
          </cell>
          <cell r="V14" t="str">
            <v>M2P 1B5</v>
          </cell>
          <cell r="W14">
            <v>43289</v>
          </cell>
          <cell r="X14">
            <v>43360</v>
          </cell>
          <cell r="Y14">
            <v>43405</v>
          </cell>
          <cell r="Z14">
            <v>2018</v>
          </cell>
        </row>
        <row r="15">
          <cell r="C15" t="str">
            <v>TH-1545</v>
          </cell>
          <cell r="E15" t="str">
            <v>City of Toronto</v>
          </cell>
          <cell r="F15" t="str">
            <v>Rick</v>
          </cell>
          <cell r="G15" t="str">
            <v>Wu</v>
          </cell>
          <cell r="H15">
            <v>4163383401</v>
          </cell>
          <cell r="I15" t="str">
            <v>rickwaiki.wu@toronto.ca</v>
          </cell>
          <cell r="J15" t="str">
            <v>205 Cummer Ave</v>
          </cell>
          <cell r="M15" t="str">
            <v>Toronto</v>
          </cell>
          <cell r="N15" t="str">
            <v>M2M 2E8</v>
          </cell>
          <cell r="O15" t="str">
            <v>205 Cummer Ave</v>
          </cell>
          <cell r="R15" t="str">
            <v>205 Cummer Ave</v>
          </cell>
          <cell r="U15" t="str">
            <v>Toronto</v>
          </cell>
          <cell r="V15" t="str">
            <v>M2M 2E8</v>
          </cell>
          <cell r="W15">
            <v>43299</v>
          </cell>
          <cell r="X15">
            <v>43344</v>
          </cell>
          <cell r="Y15">
            <v>43586</v>
          </cell>
          <cell r="Z15">
            <v>2019</v>
          </cell>
        </row>
        <row r="16">
          <cell r="C16" t="str">
            <v>TH-1548</v>
          </cell>
          <cell r="E16" t="str">
            <v>City of Toronto</v>
          </cell>
          <cell r="F16" t="str">
            <v>Rob</v>
          </cell>
          <cell r="G16" t="str">
            <v>Maxwell</v>
          </cell>
          <cell r="H16">
            <v>4163956927</v>
          </cell>
          <cell r="I16" t="str">
            <v>maxwel@toronto.ca</v>
          </cell>
          <cell r="J16" t="str">
            <v>2920 lawrence Ave East</v>
          </cell>
          <cell r="M16" t="str">
            <v>Toronto</v>
          </cell>
          <cell r="N16" t="str">
            <v>M1P 2T8</v>
          </cell>
          <cell r="O16" t="str">
            <v>2920 lawrence Ave East</v>
          </cell>
          <cell r="R16" t="str">
            <v>2920 lawrence Ave East</v>
          </cell>
          <cell r="U16" t="str">
            <v>Toronto</v>
          </cell>
          <cell r="V16" t="str">
            <v>M1P 2T8</v>
          </cell>
          <cell r="W16">
            <v>43301</v>
          </cell>
          <cell r="X16">
            <v>43344</v>
          </cell>
          <cell r="Y16">
            <v>43586</v>
          </cell>
          <cell r="Z16">
            <v>2019</v>
          </cell>
        </row>
        <row r="17">
          <cell r="C17" t="str">
            <v>TH-1549</v>
          </cell>
          <cell r="E17" t="str">
            <v>City of Toronto</v>
          </cell>
          <cell r="F17" t="str">
            <v>Rob</v>
          </cell>
          <cell r="G17" t="str">
            <v>Maxwell</v>
          </cell>
          <cell r="H17">
            <v>4163956927</v>
          </cell>
          <cell r="I17" t="str">
            <v>maxwel@toronto.ca</v>
          </cell>
          <cell r="J17" t="str">
            <v>400 The West Mall</v>
          </cell>
          <cell r="M17" t="str">
            <v>Toronto</v>
          </cell>
          <cell r="N17" t="str">
            <v>M9C 5S1</v>
          </cell>
          <cell r="O17" t="str">
            <v>400 The West Mall</v>
          </cell>
          <cell r="R17" t="str">
            <v>400 The West Mall</v>
          </cell>
          <cell r="U17" t="str">
            <v>Toronto</v>
          </cell>
          <cell r="V17" t="str">
            <v>M9C 5S1</v>
          </cell>
          <cell r="W17">
            <v>43301</v>
          </cell>
          <cell r="X17">
            <v>43344</v>
          </cell>
          <cell r="Y17">
            <v>43591</v>
          </cell>
          <cell r="Z17">
            <v>2019</v>
          </cell>
        </row>
        <row r="18">
          <cell r="C18" t="str">
            <v>TH-1550</v>
          </cell>
          <cell r="E18" t="str">
            <v>City of Toronto</v>
          </cell>
          <cell r="F18" t="str">
            <v>Rob</v>
          </cell>
          <cell r="G18" t="str">
            <v>Maxwell</v>
          </cell>
          <cell r="H18">
            <v>4163956927</v>
          </cell>
          <cell r="I18" t="str">
            <v>maxwel@toronto.ca</v>
          </cell>
          <cell r="J18" t="str">
            <v>439 Sherbourne Street</v>
          </cell>
          <cell r="M18" t="str">
            <v>Toronto</v>
          </cell>
          <cell r="N18" t="str">
            <v>M4X 1K6</v>
          </cell>
          <cell r="O18" t="str">
            <v>439 Sherbourne Street</v>
          </cell>
          <cell r="R18" t="str">
            <v>439 Sherbourne Street</v>
          </cell>
          <cell r="U18" t="str">
            <v>Toronto</v>
          </cell>
          <cell r="V18" t="str">
            <v>M4X 1K6</v>
          </cell>
          <cell r="W18">
            <v>43301</v>
          </cell>
          <cell r="X18">
            <v>43344</v>
          </cell>
          <cell r="Y18">
            <v>43621</v>
          </cell>
          <cell r="Z18">
            <v>2019</v>
          </cell>
        </row>
        <row r="19">
          <cell r="C19" t="str">
            <v>TH-1551</v>
          </cell>
          <cell r="E19" t="str">
            <v>City of Toronto</v>
          </cell>
          <cell r="F19" t="str">
            <v>Rob</v>
          </cell>
          <cell r="G19" t="str">
            <v>Maxwell</v>
          </cell>
          <cell r="H19">
            <v>4163956927</v>
          </cell>
          <cell r="I19" t="str">
            <v>maxwel@toronto.ca</v>
          </cell>
          <cell r="J19" t="str">
            <v>9 Neilson Road</v>
          </cell>
          <cell r="M19" t="str">
            <v>Toronto</v>
          </cell>
          <cell r="N19" t="str">
            <v>M1E 5E1</v>
          </cell>
          <cell r="O19" t="str">
            <v>9 Neilson Road</v>
          </cell>
          <cell r="R19" t="str">
            <v>9 Neilson Road</v>
          </cell>
          <cell r="U19" t="str">
            <v>Toronto</v>
          </cell>
          <cell r="V19" t="str">
            <v>M1E 5E1</v>
          </cell>
          <cell r="W19">
            <v>43301</v>
          </cell>
          <cell r="X19">
            <v>43344</v>
          </cell>
          <cell r="Y19">
            <v>43621</v>
          </cell>
          <cell r="Z19">
            <v>2019</v>
          </cell>
        </row>
        <row r="20">
          <cell r="C20" t="str">
            <v>TH-1558</v>
          </cell>
          <cell r="E20" t="str">
            <v>City of Toronto</v>
          </cell>
          <cell r="F20" t="str">
            <v>Rob</v>
          </cell>
          <cell r="G20" t="str">
            <v>Maxwell</v>
          </cell>
          <cell r="H20">
            <v>4163956927</v>
          </cell>
          <cell r="I20" t="str">
            <v>maxwel@toronto.ca</v>
          </cell>
          <cell r="J20" t="str">
            <v>2233 Kipling Ave</v>
          </cell>
          <cell r="M20" t="str">
            <v>Toronto</v>
          </cell>
          <cell r="N20" t="str">
            <v>M9W 4L3</v>
          </cell>
          <cell r="O20" t="str">
            <v>2233 Kipling Ave</v>
          </cell>
          <cell r="R20" t="str">
            <v>2233 Kipling Ave</v>
          </cell>
          <cell r="U20" t="str">
            <v>Toronto</v>
          </cell>
          <cell r="V20" t="str">
            <v>M9W 4L3</v>
          </cell>
          <cell r="W20">
            <v>43167</v>
          </cell>
          <cell r="X20">
            <v>43344</v>
          </cell>
          <cell r="Y20">
            <v>43602</v>
          </cell>
          <cell r="Z20">
            <v>2019</v>
          </cell>
        </row>
        <row r="21">
          <cell r="C21" t="str">
            <v>TH-1562</v>
          </cell>
          <cell r="E21" t="str">
            <v>City of Toronto</v>
          </cell>
          <cell r="F21" t="str">
            <v>Rob</v>
          </cell>
          <cell r="G21" t="str">
            <v>Maxwell</v>
          </cell>
          <cell r="H21">
            <v>4163956927</v>
          </cell>
          <cell r="I21" t="str">
            <v>maxwel@toronto.ca</v>
          </cell>
          <cell r="J21" t="str">
            <v>2233 Kipling Ave</v>
          </cell>
          <cell r="M21" t="str">
            <v>Toronto</v>
          </cell>
          <cell r="N21" t="str">
            <v>M9W 4L3</v>
          </cell>
          <cell r="O21" t="str">
            <v>2233 Kipling Ave</v>
          </cell>
          <cell r="R21" t="str">
            <v>2233 Kipling Ave</v>
          </cell>
          <cell r="U21" t="str">
            <v>Toronto</v>
          </cell>
          <cell r="V21" t="str">
            <v>M9W 4L3</v>
          </cell>
          <cell r="W21">
            <v>43167</v>
          </cell>
          <cell r="X21">
            <v>43344</v>
          </cell>
          <cell r="Y21">
            <v>43602</v>
          </cell>
          <cell r="Z21">
            <v>2019</v>
          </cell>
        </row>
        <row r="22">
          <cell r="C22" t="str">
            <v>TH-1611</v>
          </cell>
          <cell r="E22" t="str">
            <v>10 Dundas Street Ltd</v>
          </cell>
          <cell r="F22" t="str">
            <v>Michael</v>
          </cell>
          <cell r="G22" t="str">
            <v>Sobrepena</v>
          </cell>
          <cell r="H22">
            <v>4165912220</v>
          </cell>
          <cell r="I22" t="str">
            <v>msobrepena@BentallKennedy.com</v>
          </cell>
          <cell r="J22" t="str">
            <v>10 Dundas Street East</v>
          </cell>
          <cell r="M22" t="str">
            <v>Toronto</v>
          </cell>
          <cell r="N22" t="str">
            <v>M5B 2G9</v>
          </cell>
          <cell r="O22" t="str">
            <v>10 Dundas Street East</v>
          </cell>
          <cell r="R22" t="str">
            <v>10 Dundas Street East</v>
          </cell>
          <cell r="U22" t="str">
            <v>Toronto</v>
          </cell>
          <cell r="V22" t="str">
            <v>M5B 2G9</v>
          </cell>
          <cell r="W22">
            <v>43367</v>
          </cell>
          <cell r="X22">
            <v>43497</v>
          </cell>
          <cell r="Y22">
            <v>43553</v>
          </cell>
          <cell r="Z22">
            <v>2019</v>
          </cell>
        </row>
        <row r="23">
          <cell r="C23" t="str">
            <v>TH-1634</v>
          </cell>
          <cell r="E23" t="str">
            <v>City of Toronto</v>
          </cell>
          <cell r="F23" t="str">
            <v>Rick</v>
          </cell>
          <cell r="G23" t="str">
            <v>Wu</v>
          </cell>
          <cell r="H23">
            <v>4163383401</v>
          </cell>
          <cell r="I23" t="str">
            <v>rickwaiki.wu@toronto.ca</v>
          </cell>
          <cell r="J23" t="str">
            <v>200 Dawes Road</v>
          </cell>
          <cell r="M23" t="str">
            <v>Toronto</v>
          </cell>
          <cell r="N23" t="str">
            <v>M4C 5M8</v>
          </cell>
          <cell r="O23" t="str">
            <v>200 Dawes Road</v>
          </cell>
          <cell r="R23" t="str">
            <v>200 Dawes Road</v>
          </cell>
          <cell r="U23" t="str">
            <v>Toronto</v>
          </cell>
          <cell r="V23" t="str">
            <v>M4C 5M8</v>
          </cell>
          <cell r="W23">
            <v>43416</v>
          </cell>
          <cell r="X23">
            <v>43475</v>
          </cell>
          <cell r="Y23">
            <v>43609</v>
          </cell>
          <cell r="Z23">
            <v>2019</v>
          </cell>
        </row>
        <row r="24">
          <cell r="C24" t="str">
            <v>TH-1661</v>
          </cell>
          <cell r="E24" t="str">
            <v>MTCC 734</v>
          </cell>
          <cell r="F24" t="str">
            <v>Frank</v>
          </cell>
          <cell r="G24" t="str">
            <v>Orozco</v>
          </cell>
          <cell r="H24">
            <v>4169605887</v>
          </cell>
          <cell r="I24" t="str">
            <v>forozco@mrcm.ca</v>
          </cell>
          <cell r="J24" t="str">
            <v>1055 Bay Street</v>
          </cell>
          <cell r="M24" t="str">
            <v>Toronto</v>
          </cell>
          <cell r="N24" t="str">
            <v>M5S 3A3</v>
          </cell>
          <cell r="O24" t="str">
            <v>1055 Bay Street</v>
          </cell>
          <cell r="R24" t="str">
            <v>1055 Bay Street</v>
          </cell>
          <cell r="U24" t="str">
            <v>Toronto</v>
          </cell>
          <cell r="V24" t="str">
            <v>M5S 3A3</v>
          </cell>
          <cell r="W24">
            <v>43475</v>
          </cell>
          <cell r="X24">
            <v>43483</v>
          </cell>
          <cell r="Y24">
            <v>43635</v>
          </cell>
          <cell r="Z24">
            <v>2019</v>
          </cell>
        </row>
        <row r="25">
          <cell r="C25" t="str">
            <v>TH-1679</v>
          </cell>
          <cell r="E25" t="str">
            <v>Allied Properties REIT</v>
          </cell>
          <cell r="F25" t="str">
            <v>Michael</v>
          </cell>
          <cell r="G25" t="str">
            <v>Przybylowski</v>
          </cell>
          <cell r="H25">
            <v>4169779002</v>
          </cell>
          <cell r="I25" t="str">
            <v>mprzybylowski@alliedreit.com</v>
          </cell>
          <cell r="J25" t="str">
            <v>93-99 Spadina Ave</v>
          </cell>
          <cell r="M25" t="str">
            <v>Toronto</v>
          </cell>
          <cell r="N25" t="str">
            <v>M5V 3P8</v>
          </cell>
          <cell r="O25" t="str">
            <v>93-99 Spadina Ave</v>
          </cell>
          <cell r="R25" t="str">
            <v>93-99 Spadina Ave</v>
          </cell>
          <cell r="U25" t="str">
            <v>Toronto</v>
          </cell>
          <cell r="V25" t="str">
            <v>M5V 3P8</v>
          </cell>
          <cell r="W25">
            <v>43510</v>
          </cell>
          <cell r="X25">
            <v>43518</v>
          </cell>
          <cell r="Y25">
            <v>43542</v>
          </cell>
          <cell r="Z25">
            <v>2019</v>
          </cell>
        </row>
        <row r="26">
          <cell r="C26" t="str">
            <v>TH-1680</v>
          </cell>
          <cell r="E26" t="str">
            <v>Allied Properties REIT</v>
          </cell>
          <cell r="F26" t="str">
            <v>Michael</v>
          </cell>
          <cell r="G26" t="str">
            <v>Przybylowski</v>
          </cell>
          <cell r="H26">
            <v>4169779002</v>
          </cell>
          <cell r="I26" t="str">
            <v>mprzybylowski@alliedreit.com</v>
          </cell>
          <cell r="J26" t="str">
            <v>35-39 Front Street</v>
          </cell>
          <cell r="M26" t="str">
            <v>Toronto</v>
          </cell>
          <cell r="N26" t="str">
            <v>M5E 1B3</v>
          </cell>
          <cell r="O26" t="str">
            <v>35-39 Front Street</v>
          </cell>
          <cell r="R26" t="str">
            <v>35-39 Front Street</v>
          </cell>
          <cell r="U26" t="str">
            <v>Toronto</v>
          </cell>
          <cell r="V26" t="str">
            <v>M5E 1B3</v>
          </cell>
          <cell r="W26">
            <v>43510</v>
          </cell>
          <cell r="X26">
            <v>43521</v>
          </cell>
          <cell r="Y26">
            <v>43553</v>
          </cell>
          <cell r="Z26">
            <v>2019</v>
          </cell>
        </row>
        <row r="27">
          <cell r="C27" t="str">
            <v>TH-1694</v>
          </cell>
          <cell r="E27" t="str">
            <v>Bridletowne Circle Co-operative Homes Inc.</v>
          </cell>
          <cell r="F27" t="str">
            <v>Emily</v>
          </cell>
          <cell r="G27" t="str">
            <v>de Keyzer</v>
          </cell>
          <cell r="H27">
            <v>4164972371</v>
          </cell>
          <cell r="I27" t="str">
            <v>bridletownecc@bellnet.ca</v>
          </cell>
          <cell r="J27" t="str">
            <v>315 Bridletowne Circle</v>
          </cell>
          <cell r="M27" t="str">
            <v>Toronto</v>
          </cell>
          <cell r="N27" t="str">
            <v>M1W 2H7</v>
          </cell>
          <cell r="O27" t="str">
            <v>315 Bridletowne Circle</v>
          </cell>
          <cell r="R27" t="str">
            <v>315 Bridletowne Circle</v>
          </cell>
          <cell r="U27" t="str">
            <v>Toronto</v>
          </cell>
          <cell r="V27" t="str">
            <v>M1W 2H7</v>
          </cell>
          <cell r="W27">
            <v>43524</v>
          </cell>
          <cell r="X27">
            <v>43539</v>
          </cell>
          <cell r="Y27">
            <v>43585</v>
          </cell>
          <cell r="Z27">
            <v>2019</v>
          </cell>
        </row>
        <row r="28">
          <cell r="C28" t="str">
            <v>OPS-188</v>
          </cell>
          <cell r="D28" t="str">
            <v>Milestone 1</v>
          </cell>
          <cell r="E28" t="str">
            <v>Eglinton Warden Developments</v>
          </cell>
          <cell r="F28" t="str">
            <v>Gordon</v>
          </cell>
          <cell r="G28" t="str">
            <v>Smith</v>
          </cell>
          <cell r="H28">
            <v>4166614000</v>
          </cell>
          <cell r="I28" t="str">
            <v>gsmith@madisongroup.ca</v>
          </cell>
          <cell r="J28" t="str">
            <v>1940 Eglinton Ave East</v>
          </cell>
          <cell r="M28" t="str">
            <v>Toronto</v>
          </cell>
          <cell r="N28" t="str">
            <v>M1L 4R1</v>
          </cell>
          <cell r="O28" t="str">
            <v>1940 Eglinton Ave East</v>
          </cell>
          <cell r="R28" t="str">
            <v>1940 Eglinton Ave East</v>
          </cell>
          <cell r="U28" t="str">
            <v>Toronto</v>
          </cell>
          <cell r="V28" t="str">
            <v>M1L 4R1</v>
          </cell>
          <cell r="W28">
            <v>43536</v>
          </cell>
          <cell r="X28">
            <v>43539</v>
          </cell>
          <cell r="Y28">
            <v>44196</v>
          </cell>
          <cell r="Z28">
            <v>2020</v>
          </cell>
        </row>
        <row r="29">
          <cell r="C29" t="str">
            <v>OPS-109</v>
          </cell>
          <cell r="D29" t="str">
            <v>Milestone 2</v>
          </cell>
          <cell r="E29" t="str">
            <v>Yorkdale Shopping Centre Holdings</v>
          </cell>
          <cell r="F29" t="str">
            <v>Bob</v>
          </cell>
          <cell r="G29" t="str">
            <v>Vounotripidis</v>
          </cell>
          <cell r="H29">
            <v>4162565067</v>
          </cell>
          <cell r="I29" t="str">
            <v>b_vounotripidis@oxfordproperties.com</v>
          </cell>
          <cell r="J29" t="str">
            <v>3401 Dufferin Street</v>
          </cell>
          <cell r="M29" t="str">
            <v>Toronto</v>
          </cell>
          <cell r="N29" t="str">
            <v>M6A 2T9</v>
          </cell>
          <cell r="O29" t="str">
            <v>3401 Dufferin Street</v>
          </cell>
          <cell r="R29" t="str">
            <v>3401 Dufferin Street</v>
          </cell>
          <cell r="U29" t="str">
            <v>Toronto</v>
          </cell>
          <cell r="V29" t="str">
            <v>M6A 2T9</v>
          </cell>
          <cell r="W29">
            <v>43196</v>
          </cell>
          <cell r="X29">
            <v>43197</v>
          </cell>
          <cell r="Y29">
            <v>44196</v>
          </cell>
          <cell r="Z29">
            <v>2020</v>
          </cell>
        </row>
        <row r="30">
          <cell r="C30" t="str">
            <v>OPS-142</v>
          </cell>
          <cell r="D30" t="str">
            <v>Milestone 2</v>
          </cell>
          <cell r="E30" t="str">
            <v>Menkes Property Management Service Ltd.</v>
          </cell>
          <cell r="F30" t="str">
            <v>Jon</v>
          </cell>
          <cell r="G30" t="str">
            <v>Douglas</v>
          </cell>
          <cell r="H30">
            <v>4166428986</v>
          </cell>
          <cell r="I30" t="str">
            <v>Jon.Douglas@menkes.com</v>
          </cell>
          <cell r="J30" t="str">
            <v>4711 Yonge St</v>
          </cell>
          <cell r="M30" t="str">
            <v>Toronto</v>
          </cell>
          <cell r="N30" t="str">
            <v>M2N 6K8</v>
          </cell>
          <cell r="O30" t="str">
            <v>4711 Yonge St</v>
          </cell>
          <cell r="R30" t="str">
            <v>4711 Yonge St</v>
          </cell>
          <cell r="U30" t="str">
            <v>Toronto</v>
          </cell>
          <cell r="V30" t="str">
            <v>M2N 6K8</v>
          </cell>
          <cell r="W30">
            <v>43209</v>
          </cell>
          <cell r="X30">
            <v>43210</v>
          </cell>
          <cell r="Y30">
            <v>44196</v>
          </cell>
          <cell r="Z30">
            <v>2020</v>
          </cell>
        </row>
        <row r="31">
          <cell r="C31" t="str">
            <v>642004-024</v>
          </cell>
          <cell r="E31" t="str">
            <v>BLOSSOM AND TEMPEST</v>
          </cell>
          <cell r="F31" t="str">
            <v>Katrina</v>
          </cell>
          <cell r="G31" t="str">
            <v>Molnar</v>
          </cell>
          <cell r="H31">
            <v>4166915609</v>
          </cell>
          <cell r="I31" t="str">
            <v>Blossom.tempest@gmail.com</v>
          </cell>
          <cell r="J31" t="str">
            <v xml:space="preserve"> 928 KINGSTON RD</v>
          </cell>
          <cell r="L31"/>
          <cell r="M31" t="str">
            <v>Toronto</v>
          </cell>
          <cell r="N31" t="str">
            <v>M4E1S5</v>
          </cell>
          <cell r="O31" t="str">
            <v xml:space="preserve"> 928 KINGSTON RD</v>
          </cell>
          <cell r="R31" t="str">
            <v xml:space="preserve"> 928 KINGSTON RD</v>
          </cell>
          <cell r="T31"/>
          <cell r="U31" t="str">
            <v>Toronto</v>
          </cell>
          <cell r="V31" t="str">
            <v>M4E1S5</v>
          </cell>
          <cell r="W31">
            <v>43350.635416666701</v>
          </cell>
          <cell r="X31">
            <v>43350.635416666701</v>
          </cell>
          <cell r="Y31">
            <v>43581</v>
          </cell>
          <cell r="Z31">
            <v>2019</v>
          </cell>
        </row>
        <row r="32">
          <cell r="C32" t="str">
            <v>642004-069</v>
          </cell>
          <cell r="E32" t="str">
            <v>PIZZA NOVA</v>
          </cell>
          <cell r="F32" t="str">
            <v xml:space="preserve">Masood </v>
          </cell>
          <cell r="G32" t="str">
            <v xml:space="preserve">Azizi </v>
          </cell>
          <cell r="H32">
            <v>4169640000</v>
          </cell>
          <cell r="I32" t="str">
            <v>azizi123@hotmail.com</v>
          </cell>
          <cell r="J32" t="str">
            <v xml:space="preserve"> 603 DAVENPORT</v>
          </cell>
          <cell r="K32" t="str">
            <v>Unit 2</v>
          </cell>
          <cell r="L32"/>
          <cell r="M32" t="str">
            <v>Toronto</v>
          </cell>
          <cell r="N32" t="str">
            <v>M5R1L1</v>
          </cell>
          <cell r="O32" t="str">
            <v xml:space="preserve"> 603 DAVENPORT</v>
          </cell>
          <cell r="R32" t="str">
            <v xml:space="preserve"> 603 DAVENPORT</v>
          </cell>
          <cell r="S32" t="str">
            <v>Unit 2</v>
          </cell>
          <cell r="T32"/>
          <cell r="U32" t="str">
            <v>Toronto</v>
          </cell>
          <cell r="V32" t="str">
            <v>M5R1L1</v>
          </cell>
          <cell r="W32">
            <v>43454.40625</v>
          </cell>
          <cell r="X32">
            <v>43454.40625</v>
          </cell>
          <cell r="Y32">
            <v>43557</v>
          </cell>
          <cell r="Z32">
            <v>2019</v>
          </cell>
        </row>
        <row r="33">
          <cell r="C33" t="str">
            <v>642011-082</v>
          </cell>
          <cell r="E33" t="str">
            <v>THE CHURCH OF THE INCARNATION</v>
          </cell>
          <cell r="F33" t="str">
            <v>Earle</v>
          </cell>
          <cell r="G33" t="str">
            <v>Armstrong</v>
          </cell>
          <cell r="H33">
            <v>4162217516</v>
          </cell>
          <cell r="I33" t="str">
            <v>office@incarnationtoronto.ca</v>
          </cell>
          <cell r="J33" t="str">
            <v xml:space="preserve"> 15 CLAIRTRELL RD</v>
          </cell>
          <cell r="L33"/>
          <cell r="M33" t="str">
            <v>Toronto</v>
          </cell>
          <cell r="N33" t="str">
            <v>M2N5J7</v>
          </cell>
          <cell r="O33" t="str">
            <v xml:space="preserve"> 15 CLAIRTRELL RD</v>
          </cell>
          <cell r="R33" t="str">
            <v xml:space="preserve"> 15 CLAIRTRELL RD</v>
          </cell>
          <cell r="T33"/>
          <cell r="U33" t="str">
            <v>Toronto</v>
          </cell>
          <cell r="V33" t="str">
            <v>M2N5J7</v>
          </cell>
          <cell r="W33">
            <v>43361.395833333299</v>
          </cell>
          <cell r="X33">
            <v>43361.395833333299</v>
          </cell>
          <cell r="Y33">
            <v>43584</v>
          </cell>
          <cell r="Z33">
            <v>2019</v>
          </cell>
        </row>
        <row r="34">
          <cell r="C34" t="str">
            <v>642011-237</v>
          </cell>
          <cell r="E34" t="str">
            <v>KOHINOOR FOODS</v>
          </cell>
          <cell r="F34" t="str">
            <v>Jyoti</v>
          </cell>
          <cell r="G34" t="str">
            <v>Kalia</v>
          </cell>
          <cell r="H34">
            <v>4165870426</v>
          </cell>
          <cell r="I34" t="str">
            <v>jyoti@etravelair.com</v>
          </cell>
          <cell r="J34" t="str">
            <v xml:space="preserve"> 1438 GERRARD ST E</v>
          </cell>
          <cell r="L34"/>
          <cell r="M34" t="str">
            <v>Toronto</v>
          </cell>
          <cell r="N34" t="str">
            <v>M4L1Z8</v>
          </cell>
          <cell r="O34" t="str">
            <v xml:space="preserve"> 1438 GERRARD ST E</v>
          </cell>
          <cell r="R34" t="str">
            <v xml:space="preserve"> 1438 GERRARD ST E</v>
          </cell>
          <cell r="T34"/>
          <cell r="U34" t="str">
            <v>Toronto</v>
          </cell>
          <cell r="V34" t="str">
            <v>M4L1Z8</v>
          </cell>
          <cell r="W34">
            <v>43438.583333333299</v>
          </cell>
          <cell r="X34">
            <v>43438.583333333299</v>
          </cell>
          <cell r="Y34">
            <v>43553</v>
          </cell>
          <cell r="Z34">
            <v>2019</v>
          </cell>
        </row>
        <row r="35">
          <cell r="C35" t="str">
            <v>642011-241</v>
          </cell>
          <cell r="E35" t="str">
            <v>HAMPTON ROW</v>
          </cell>
          <cell r="F35" t="str">
            <v>Harry</v>
          </cell>
          <cell r="G35" t="str">
            <v>Singh</v>
          </cell>
          <cell r="H35">
            <v>4167809268</v>
          </cell>
          <cell r="I35" t="str">
            <v>chelsea_INTL@yahoo.ca</v>
          </cell>
          <cell r="J35" t="str">
            <v xml:space="preserve"> 250C THE EAST MALL</v>
          </cell>
          <cell r="K35" t="str">
            <v>UNIT 283</v>
          </cell>
          <cell r="L35"/>
          <cell r="M35" t="str">
            <v>Toronto</v>
          </cell>
          <cell r="N35" t="str">
            <v>M9B3Y8</v>
          </cell>
          <cell r="O35" t="str">
            <v xml:space="preserve"> 250C THE EAST MALL</v>
          </cell>
          <cell r="R35" t="str">
            <v xml:space="preserve"> 250C THE EAST MALL</v>
          </cell>
          <cell r="S35" t="str">
            <v>UNIT 283</v>
          </cell>
          <cell r="T35"/>
          <cell r="U35" t="str">
            <v>Toronto</v>
          </cell>
          <cell r="V35" t="str">
            <v>M9B3Y8</v>
          </cell>
          <cell r="W35">
            <v>43437.59375</v>
          </cell>
          <cell r="X35">
            <v>43437.59375</v>
          </cell>
          <cell r="Y35">
            <v>43569</v>
          </cell>
          <cell r="Z35">
            <v>2019</v>
          </cell>
        </row>
        <row r="36">
          <cell r="C36" t="str">
            <v>642011-300</v>
          </cell>
          <cell r="E36" t="str">
            <v>1162390 ONTARIO LTD</v>
          </cell>
          <cell r="F36" t="str">
            <v>Simon</v>
          </cell>
          <cell r="G36" t="str">
            <v>Lin</v>
          </cell>
          <cell r="H36">
            <v>4162212195</v>
          </cell>
          <cell r="I36" t="str">
            <v>drsimonlin@rogers.com</v>
          </cell>
          <cell r="J36" t="str">
            <v xml:space="preserve"> 80 FINCH AVE W</v>
          </cell>
          <cell r="L36"/>
          <cell r="M36" t="str">
            <v>Toronto</v>
          </cell>
          <cell r="N36" t="str">
            <v>M2N2H4</v>
          </cell>
          <cell r="O36" t="str">
            <v xml:space="preserve"> 80 FINCH AVE W</v>
          </cell>
          <cell r="R36" t="str">
            <v xml:space="preserve"> 80 FINCH AVE W</v>
          </cell>
          <cell r="T36"/>
          <cell r="U36" t="str">
            <v>Toronto</v>
          </cell>
          <cell r="V36" t="str">
            <v>M2N2H4</v>
          </cell>
          <cell r="W36">
            <v>43474.458333333299</v>
          </cell>
          <cell r="X36">
            <v>43474.458333333299</v>
          </cell>
          <cell r="Y36">
            <v>43585</v>
          </cell>
          <cell r="Z36">
            <v>2019</v>
          </cell>
        </row>
        <row r="37">
          <cell r="C37" t="str">
            <v>642011-354</v>
          </cell>
          <cell r="E37" t="str">
            <v>LA HAIR &amp; BEAUTY WORLD INC</v>
          </cell>
          <cell r="F37" t="str">
            <v>Angela</v>
          </cell>
          <cell r="G37" t="str">
            <v>Smith</v>
          </cell>
          <cell r="H37">
            <v>4162473688</v>
          </cell>
          <cell r="I37" t="str">
            <v>la.hair@hotmail.com</v>
          </cell>
          <cell r="J37" t="str">
            <v xml:space="preserve"> 1355 WILSON AVE</v>
          </cell>
          <cell r="K37" t="str">
            <v>Unit 5</v>
          </cell>
          <cell r="L37"/>
          <cell r="M37" t="str">
            <v>Toronto</v>
          </cell>
          <cell r="N37" t="str">
            <v>M3M1H7</v>
          </cell>
          <cell r="O37" t="str">
            <v xml:space="preserve"> 1355 WILSON AVE</v>
          </cell>
          <cell r="R37" t="str">
            <v xml:space="preserve"> 1355 WILSON AVE</v>
          </cell>
          <cell r="S37" t="str">
            <v>Unit 5</v>
          </cell>
          <cell r="T37"/>
          <cell r="U37" t="str">
            <v>Toronto</v>
          </cell>
          <cell r="V37" t="str">
            <v>M3M1H7</v>
          </cell>
          <cell r="W37">
            <v>43496.416666666701</v>
          </cell>
          <cell r="X37">
            <v>43496.416666666701</v>
          </cell>
          <cell r="Y37">
            <v>43545</v>
          </cell>
          <cell r="Z37">
            <v>2019</v>
          </cell>
        </row>
        <row r="38">
          <cell r="C38" t="str">
            <v>642011-358</v>
          </cell>
          <cell r="E38" t="str">
            <v>2077765 ONTARIO LTD O/A TIM HORTONS</v>
          </cell>
          <cell r="F38" t="str">
            <v>Raafat</v>
          </cell>
          <cell r="G38" t="str">
            <v>Attia</v>
          </cell>
          <cell r="H38">
            <v>6474024497</v>
          </cell>
          <cell r="I38" t="str">
            <v>timhortons2404@hotmail.com</v>
          </cell>
          <cell r="J38" t="str">
            <v xml:space="preserve"> 3222 YONGE ST</v>
          </cell>
          <cell r="L38"/>
          <cell r="M38" t="str">
            <v>Toronto</v>
          </cell>
          <cell r="N38" t="str">
            <v>M4N2L2</v>
          </cell>
          <cell r="O38" t="str">
            <v xml:space="preserve"> 3222 YONGE ST</v>
          </cell>
          <cell r="R38" t="str">
            <v xml:space="preserve"> 3222 YONGE ST</v>
          </cell>
          <cell r="T38"/>
          <cell r="U38" t="str">
            <v>Toronto</v>
          </cell>
          <cell r="V38" t="str">
            <v>M4N2L2</v>
          </cell>
          <cell r="W38">
            <v>43516.416666666701</v>
          </cell>
          <cell r="X38">
            <v>43516.416666666701</v>
          </cell>
          <cell r="Y38">
            <v>43553</v>
          </cell>
          <cell r="Z38">
            <v>2019</v>
          </cell>
        </row>
        <row r="39">
          <cell r="C39" t="str">
            <v>642011-361</v>
          </cell>
          <cell r="E39" t="str">
            <v>SINGH,SUKHVAIR</v>
          </cell>
          <cell r="F39" t="str">
            <v>Sukhvair</v>
          </cell>
          <cell r="G39" t="str">
            <v>Singh</v>
          </cell>
          <cell r="H39">
            <v>4164064511</v>
          </cell>
          <cell r="I39" t="str">
            <v>zobairanto@gmail.com</v>
          </cell>
          <cell r="J39" t="str">
            <v>1410 GERRARD ST E</v>
          </cell>
          <cell r="K39" t="str">
            <v>FLOOR MAIN</v>
          </cell>
          <cell r="L39"/>
          <cell r="M39" t="str">
            <v>Toronto</v>
          </cell>
          <cell r="N39" t="str">
            <v>M4L1Z4</v>
          </cell>
          <cell r="O39" t="str">
            <v>1410 GERRARD ST E</v>
          </cell>
          <cell r="R39" t="str">
            <v>1410 GERRARD ST E</v>
          </cell>
          <cell r="S39" t="str">
            <v>FLOOR MAIN</v>
          </cell>
          <cell r="T39"/>
          <cell r="U39" t="str">
            <v>Toronto</v>
          </cell>
          <cell r="V39" t="str">
            <v>M4L1Z4</v>
          </cell>
          <cell r="W39">
            <v>43515.625</v>
          </cell>
          <cell r="X39">
            <v>43515.625</v>
          </cell>
          <cell r="Y39">
            <v>43553</v>
          </cell>
          <cell r="Z39">
            <v>2019</v>
          </cell>
        </row>
        <row r="40">
          <cell r="C40" t="str">
            <v>642011-368</v>
          </cell>
          <cell r="E40" t="str">
            <v>2501686 ONTARIO INC</v>
          </cell>
          <cell r="F40" t="str">
            <v>Rajwinder</v>
          </cell>
          <cell r="G40" t="str">
            <v>Channa</v>
          </cell>
          <cell r="H40">
            <v>6478560012</v>
          </cell>
          <cell r="I40" t="str">
            <v>rubal_channa@yahoo.com</v>
          </cell>
          <cell r="J40" t="str">
            <v xml:space="preserve"> 680 REXDALE BLVD</v>
          </cell>
          <cell r="K40" t="str">
            <v>Unit 22</v>
          </cell>
          <cell r="L40"/>
          <cell r="M40" t="str">
            <v>Toronto</v>
          </cell>
          <cell r="N40" t="str">
            <v>M9W0B5</v>
          </cell>
          <cell r="O40" t="str">
            <v xml:space="preserve"> 680 REXDALE BLVD</v>
          </cell>
          <cell r="R40" t="str">
            <v xml:space="preserve"> 680 REXDALE BLVD</v>
          </cell>
          <cell r="S40" t="str">
            <v>Unit 22</v>
          </cell>
          <cell r="T40"/>
          <cell r="U40" t="str">
            <v>Toronto</v>
          </cell>
          <cell r="V40" t="str">
            <v>M9W0B5</v>
          </cell>
          <cell r="W40">
            <v>43517.541666666701</v>
          </cell>
          <cell r="X40">
            <v>43517.541666666701</v>
          </cell>
          <cell r="Y40">
            <v>43581</v>
          </cell>
          <cell r="Z40">
            <v>2019</v>
          </cell>
        </row>
        <row r="41">
          <cell r="C41" t="str">
            <v>642011-369</v>
          </cell>
          <cell r="E41" t="str">
            <v>MAJESTIC CANADA INC</v>
          </cell>
          <cell r="F41" t="str">
            <v>Janice</v>
          </cell>
          <cell r="G41" t="str">
            <v>Liu</v>
          </cell>
          <cell r="H41">
            <v>4166898112</v>
          </cell>
          <cell r="I41" t="str">
            <v>janiceliudesign@gmail.com</v>
          </cell>
          <cell r="J41" t="str">
            <v xml:space="preserve"> 2805 BATHURST ST</v>
          </cell>
          <cell r="L41"/>
          <cell r="M41" t="str">
            <v>Toronto</v>
          </cell>
          <cell r="N41" t="str">
            <v>M6B3A4</v>
          </cell>
          <cell r="O41" t="str">
            <v xml:space="preserve"> 2805 BATHURST ST</v>
          </cell>
          <cell r="R41" t="str">
            <v xml:space="preserve"> 2805 BATHURST ST</v>
          </cell>
          <cell r="T41"/>
          <cell r="U41" t="str">
            <v>Toronto</v>
          </cell>
          <cell r="V41" t="str">
            <v>M6B3A4</v>
          </cell>
          <cell r="W41">
            <v>43522.583333333299</v>
          </cell>
          <cell r="X41">
            <v>43522.583333333299</v>
          </cell>
          <cell r="Y41">
            <v>43545</v>
          </cell>
          <cell r="Z41">
            <v>2019</v>
          </cell>
        </row>
        <row r="42">
          <cell r="C42" t="str">
            <v>642011-374</v>
          </cell>
          <cell r="E42" t="str">
            <v>1865994 ONTARIO INC. O/A RAVI SOUPS</v>
          </cell>
          <cell r="F42" t="str">
            <v>Ashwin</v>
          </cell>
          <cell r="G42" t="str">
            <v>Jagaraja</v>
          </cell>
          <cell r="H42">
            <v>6475335826</v>
          </cell>
          <cell r="I42" t="str">
            <v>Ravisoups@hotmail.com</v>
          </cell>
          <cell r="J42" t="str">
            <v xml:space="preserve"> 1533 QUEEN ST W</v>
          </cell>
          <cell r="L42"/>
          <cell r="M42" t="str">
            <v>Toronto</v>
          </cell>
          <cell r="N42" t="str">
            <v>M6R1A7</v>
          </cell>
          <cell r="O42" t="str">
            <v xml:space="preserve"> 1533 QUEEN ST W</v>
          </cell>
          <cell r="R42" t="str">
            <v xml:space="preserve"> 1533 QUEEN ST W</v>
          </cell>
          <cell r="T42"/>
          <cell r="U42" t="str">
            <v>Toronto</v>
          </cell>
          <cell r="V42" t="str">
            <v>M6R1A7</v>
          </cell>
          <cell r="W42">
            <v>43521.416666666701</v>
          </cell>
          <cell r="X42">
            <v>43521.416666666701</v>
          </cell>
          <cell r="Y42">
            <v>43560</v>
          </cell>
          <cell r="Z42">
            <v>2019</v>
          </cell>
        </row>
        <row r="43">
          <cell r="C43" t="str">
            <v>642011-377</v>
          </cell>
          <cell r="E43" t="str">
            <v>YE,XUAN</v>
          </cell>
          <cell r="F43" t="str">
            <v>Kevin</v>
          </cell>
          <cell r="G43" t="str">
            <v>Zhong</v>
          </cell>
          <cell r="H43">
            <v>6474037488</v>
          </cell>
          <cell r="I43" t="str">
            <v>ye_xuan@hotmail.com</v>
          </cell>
          <cell r="J43" t="str">
            <v xml:space="preserve"> 4335 BLOOR ST W UNIT 12</v>
          </cell>
          <cell r="L43"/>
          <cell r="M43" t="str">
            <v>Toronto</v>
          </cell>
          <cell r="N43" t="str">
            <v>M9C2A5</v>
          </cell>
          <cell r="O43" t="str">
            <v xml:space="preserve"> 4335 BLOOR ST W UNIT 12</v>
          </cell>
          <cell r="R43" t="str">
            <v xml:space="preserve"> 4335 BLOOR ST W UNIT 12</v>
          </cell>
          <cell r="T43"/>
          <cell r="U43" t="str">
            <v>Toronto</v>
          </cell>
          <cell r="V43" t="str">
            <v>M9C2A5</v>
          </cell>
          <cell r="W43">
            <v>43524.416666666701</v>
          </cell>
          <cell r="X43">
            <v>43524.416666666701</v>
          </cell>
          <cell r="Y43">
            <v>43544</v>
          </cell>
          <cell r="Z43">
            <v>2019</v>
          </cell>
        </row>
        <row r="44">
          <cell r="C44" t="str">
            <v>642011-378</v>
          </cell>
          <cell r="E44" t="str">
            <v>1865994 ONTARIO INC. O/A RAVI SOUPS</v>
          </cell>
          <cell r="F44" t="str">
            <v>Ashwin</v>
          </cell>
          <cell r="G44" t="str">
            <v>Jagaraja</v>
          </cell>
          <cell r="H44">
            <v>6475335826</v>
          </cell>
          <cell r="I44" t="str">
            <v>Ravisoups@hotmail.com</v>
          </cell>
          <cell r="J44" t="str">
            <v xml:space="preserve"> 2535 DUNDAS ST W FLOOR 1</v>
          </cell>
          <cell r="L44"/>
          <cell r="M44" t="str">
            <v>Toronto</v>
          </cell>
          <cell r="N44" t="str">
            <v>M6P1H7</v>
          </cell>
          <cell r="O44" t="str">
            <v xml:space="preserve"> 2535 DUNDAS ST W FLOOR 1</v>
          </cell>
          <cell r="R44" t="str">
            <v xml:space="preserve"> 2535 DUNDAS ST W FLOOR 1</v>
          </cell>
          <cell r="T44"/>
          <cell r="U44" t="str">
            <v>Toronto</v>
          </cell>
          <cell r="V44" t="str">
            <v>M6P1H7</v>
          </cell>
          <cell r="W44">
            <v>43521.458333333299</v>
          </cell>
          <cell r="X44">
            <v>43521.458333333299</v>
          </cell>
          <cell r="Y44">
            <v>43560</v>
          </cell>
          <cell r="Z44">
            <v>2019</v>
          </cell>
        </row>
        <row r="45">
          <cell r="C45" t="str">
            <v>642011-379</v>
          </cell>
          <cell r="E45" t="str">
            <v>1865994 ONTARIO INC. O/A RAVI SOUPS</v>
          </cell>
          <cell r="F45" t="str">
            <v>Ashwin</v>
          </cell>
          <cell r="G45" t="str">
            <v>Jagaraja</v>
          </cell>
          <cell r="H45">
            <v>6475335826</v>
          </cell>
          <cell r="I45" t="str">
            <v>Ravisoups.restaurant@gmail.com</v>
          </cell>
          <cell r="J45" t="str">
            <v xml:space="preserve"> 492 COLLEGE ST FLOOR GROUND</v>
          </cell>
          <cell r="L45"/>
          <cell r="M45" t="str">
            <v>Toronto</v>
          </cell>
          <cell r="N45" t="str">
            <v>M6G1A4</v>
          </cell>
          <cell r="O45" t="str">
            <v xml:space="preserve"> 492 COLLEGE ST FLOOR GROUND</v>
          </cell>
          <cell r="R45" t="str">
            <v xml:space="preserve"> 492 COLLEGE ST FLOOR GROUND</v>
          </cell>
          <cell r="T45"/>
          <cell r="U45" t="str">
            <v>Toronto</v>
          </cell>
          <cell r="V45" t="str">
            <v>M6G1A4</v>
          </cell>
          <cell r="W45">
            <v>43521.5</v>
          </cell>
          <cell r="X45">
            <v>43521.5</v>
          </cell>
          <cell r="Y45">
            <v>43559</v>
          </cell>
          <cell r="Z45">
            <v>2019</v>
          </cell>
        </row>
        <row r="46">
          <cell r="C46" t="str">
            <v>642011-380</v>
          </cell>
          <cell r="E46" t="str">
            <v xml:space="preserve">KANADASAMY,THARMINI </v>
          </cell>
          <cell r="F46" t="str">
            <v>Ashwin</v>
          </cell>
          <cell r="G46" t="str">
            <v>Jagaraja</v>
          </cell>
          <cell r="H46">
            <v>6475335826</v>
          </cell>
          <cell r="I46" t="str">
            <v>Ravisoups.restaurant@gmail.com</v>
          </cell>
          <cell r="J46" t="str">
            <v xml:space="preserve"> 322 ADELAIDE ST W FLOOR GR&amp;BA</v>
          </cell>
          <cell r="L46"/>
          <cell r="M46" t="str">
            <v>Toronto</v>
          </cell>
          <cell r="N46" t="str">
            <v>M5V1R1</v>
          </cell>
          <cell r="O46" t="str">
            <v xml:space="preserve"> 322 ADELAIDE ST W FLOOR GR&amp;BA</v>
          </cell>
          <cell r="R46" t="str">
            <v xml:space="preserve"> 322 ADELAIDE ST W FLOOR GR&amp;BA</v>
          </cell>
          <cell r="T46"/>
          <cell r="U46" t="str">
            <v>Toronto</v>
          </cell>
          <cell r="V46" t="str">
            <v>M5V1R1</v>
          </cell>
          <cell r="W46">
            <v>43521.541666666701</v>
          </cell>
          <cell r="X46">
            <v>43521.541666666701</v>
          </cell>
          <cell r="Y46">
            <v>43559</v>
          </cell>
          <cell r="Z46">
            <v>2019</v>
          </cell>
        </row>
        <row r="47">
          <cell r="C47" t="str">
            <v>642011-381</v>
          </cell>
          <cell r="E47" t="str">
            <v>RAVI SOUPS</v>
          </cell>
          <cell r="F47" t="str">
            <v>Ashwin</v>
          </cell>
          <cell r="G47" t="str">
            <v>Jagaraja</v>
          </cell>
          <cell r="H47">
            <v>6475335826</v>
          </cell>
          <cell r="I47" t="str">
            <v>Ravisoups.restaurant@gmail.com</v>
          </cell>
          <cell r="J47" t="str">
            <v xml:space="preserve"> 1128 QUEEN ST W</v>
          </cell>
          <cell r="L47"/>
          <cell r="M47" t="str">
            <v>Toronto</v>
          </cell>
          <cell r="N47" t="str">
            <v>M6J1J3</v>
          </cell>
          <cell r="O47" t="str">
            <v xml:space="preserve"> 1128 QUEEN ST W</v>
          </cell>
          <cell r="R47" t="str">
            <v xml:space="preserve"> 1128 QUEEN ST W</v>
          </cell>
          <cell r="T47"/>
          <cell r="U47" t="str">
            <v>Toronto</v>
          </cell>
          <cell r="V47" t="str">
            <v>M6J1J3</v>
          </cell>
          <cell r="W47">
            <v>43521.5625</v>
          </cell>
          <cell r="X47">
            <v>43521.5625</v>
          </cell>
          <cell r="Y47">
            <v>43559</v>
          </cell>
          <cell r="Z47">
            <v>2019</v>
          </cell>
        </row>
        <row r="48">
          <cell r="C48" t="str">
            <v>642011-386</v>
          </cell>
          <cell r="E48" t="str">
            <v>C W SMITH CRANE SERVICE LTD</v>
          </cell>
          <cell r="F48" t="str">
            <v>Alain</v>
          </cell>
          <cell r="G48" t="str">
            <v>Richard</v>
          </cell>
          <cell r="H48">
            <v>4167512843</v>
          </cell>
          <cell r="I48" t="str">
            <v>alain@smithcrane.com</v>
          </cell>
          <cell r="J48" t="str">
            <v xml:space="preserve"> 91 CROCKFORD BLVD UNIT 1&amp;2</v>
          </cell>
          <cell r="L48"/>
          <cell r="M48" t="str">
            <v>Toronto</v>
          </cell>
          <cell r="N48" t="str">
            <v>M1R3B7</v>
          </cell>
          <cell r="O48" t="str">
            <v xml:space="preserve"> 91 CROCKFORD BLVD UNIT 1&amp;2</v>
          </cell>
          <cell r="R48" t="str">
            <v xml:space="preserve"> 91 CROCKFORD BLVD UNIT 1&amp;2</v>
          </cell>
          <cell r="T48"/>
          <cell r="U48" t="str">
            <v>Toronto</v>
          </cell>
          <cell r="V48" t="str">
            <v>M1R3B7</v>
          </cell>
          <cell r="W48">
            <v>43525.541666666701</v>
          </cell>
          <cell r="X48">
            <v>43525.541666666701</v>
          </cell>
          <cell r="Y48">
            <v>43557</v>
          </cell>
          <cell r="Z48">
            <v>2019</v>
          </cell>
        </row>
        <row r="49">
          <cell r="C49" t="str">
            <v>642011-388</v>
          </cell>
          <cell r="E49" t="str">
            <v>YUM CROISSANT</v>
          </cell>
          <cell r="F49" t="str">
            <v>Samuel</v>
          </cell>
          <cell r="G49" t="str">
            <v>Hudson</v>
          </cell>
          <cell r="H49">
            <v>6473448986</v>
          </cell>
          <cell r="I49" t="str">
            <v>info@yumcroissant.ca</v>
          </cell>
          <cell r="J49" t="str">
            <v xml:space="preserve"> 1917 QUEEN ST E</v>
          </cell>
          <cell r="L49"/>
          <cell r="M49" t="str">
            <v>Toronto</v>
          </cell>
          <cell r="N49" t="str">
            <v>M4L1H3</v>
          </cell>
          <cell r="O49" t="str">
            <v xml:space="preserve"> 1917 QUEEN ST E</v>
          </cell>
          <cell r="R49" t="str">
            <v xml:space="preserve"> 1917 QUEEN ST E</v>
          </cell>
          <cell r="T49"/>
          <cell r="U49" t="str">
            <v>Toronto</v>
          </cell>
          <cell r="V49" t="str">
            <v>M4L1H3</v>
          </cell>
          <cell r="W49">
            <v>43528.458333333299</v>
          </cell>
          <cell r="X49">
            <v>43528.458333333299</v>
          </cell>
          <cell r="Y49">
            <v>43554</v>
          </cell>
          <cell r="Z49">
            <v>2019</v>
          </cell>
        </row>
        <row r="50">
          <cell r="C50" t="str">
            <v>642011-390</v>
          </cell>
          <cell r="E50" t="str">
            <v>KITTEN AND THE BEAR</v>
          </cell>
          <cell r="F50" t="str">
            <v>Bobby</v>
          </cell>
          <cell r="G50" t="str">
            <v>Zielinski</v>
          </cell>
          <cell r="H50">
            <v>6475347890</v>
          </cell>
          <cell r="I50" t="str">
            <v>mail@kittenandthebear.com</v>
          </cell>
          <cell r="J50" t="str">
            <v xml:space="preserve"> 1414 DUNDAS ST W</v>
          </cell>
          <cell r="L50"/>
          <cell r="M50" t="str">
            <v>Toronto</v>
          </cell>
          <cell r="N50" t="str">
            <v>M6J1Y5</v>
          </cell>
          <cell r="O50" t="str">
            <v xml:space="preserve"> 1414 DUNDAS ST W</v>
          </cell>
          <cell r="R50" t="str">
            <v xml:space="preserve"> 1414 DUNDAS ST W</v>
          </cell>
          <cell r="T50"/>
          <cell r="U50" t="str">
            <v>Toronto</v>
          </cell>
          <cell r="V50" t="str">
            <v>M6J1Y5</v>
          </cell>
          <cell r="W50">
            <v>43528.5</v>
          </cell>
          <cell r="X50">
            <v>43528.5</v>
          </cell>
          <cell r="Y50">
            <v>43581</v>
          </cell>
          <cell r="Z50">
            <v>2019</v>
          </cell>
        </row>
        <row r="51">
          <cell r="C51" t="str">
            <v>642011-401</v>
          </cell>
          <cell r="E51" t="str">
            <v>LONG DIVISION LTD</v>
          </cell>
          <cell r="F51" t="str">
            <v>Rob</v>
          </cell>
          <cell r="G51" t="str">
            <v xml:space="preserve">Longarini </v>
          </cell>
          <cell r="H51">
            <v>4168431355</v>
          </cell>
          <cell r="I51" t="str">
            <v>rlongarini@hotmail.com</v>
          </cell>
          <cell r="J51" t="str">
            <v xml:space="preserve"> 10 DANFORTH RD</v>
          </cell>
          <cell r="L51"/>
          <cell r="M51" t="str">
            <v>Toronto</v>
          </cell>
          <cell r="N51" t="str">
            <v>M1L3W3</v>
          </cell>
          <cell r="O51" t="str">
            <v xml:space="preserve"> 10 DANFORTH RD</v>
          </cell>
          <cell r="R51" t="str">
            <v xml:space="preserve"> 10 DANFORTH RD</v>
          </cell>
          <cell r="T51"/>
          <cell r="U51" t="str">
            <v>Toronto</v>
          </cell>
          <cell r="V51" t="str">
            <v>M1L3W3</v>
          </cell>
          <cell r="W51">
            <v>43535.458333333299</v>
          </cell>
          <cell r="X51">
            <v>43535.458333333299</v>
          </cell>
          <cell r="Y51">
            <v>43584</v>
          </cell>
          <cell r="Z51">
            <v>2019</v>
          </cell>
        </row>
        <row r="52">
          <cell r="C52" t="str">
            <v>642011-402</v>
          </cell>
          <cell r="E52" t="str">
            <v>LONG DIVISION LTD</v>
          </cell>
          <cell r="F52" t="str">
            <v xml:space="preserve">Rob </v>
          </cell>
          <cell r="G52" t="str">
            <v xml:space="preserve">Longarini </v>
          </cell>
          <cell r="H52">
            <v>4168431355</v>
          </cell>
          <cell r="I52" t="str">
            <v>rlongarini@hotmail.com</v>
          </cell>
          <cell r="J52" t="str">
            <v xml:space="preserve"> 2882 KINGSTON RD</v>
          </cell>
          <cell r="L52"/>
          <cell r="M52" t="str">
            <v>Toronto</v>
          </cell>
          <cell r="N52" t="str">
            <v>M1M1N4</v>
          </cell>
          <cell r="O52" t="str">
            <v xml:space="preserve"> 2882 KINGSTON RD</v>
          </cell>
          <cell r="R52" t="str">
            <v xml:space="preserve"> 2882 KINGSTON RD</v>
          </cell>
          <cell r="T52"/>
          <cell r="U52" t="str">
            <v>Toronto</v>
          </cell>
          <cell r="V52" t="str">
            <v>M1M1N4</v>
          </cell>
          <cell r="W52">
            <v>43535.479166666701</v>
          </cell>
          <cell r="X52">
            <v>43535.479166666701</v>
          </cell>
          <cell r="Y52">
            <v>43585</v>
          </cell>
          <cell r="Z52">
            <v>2019</v>
          </cell>
        </row>
        <row r="53">
          <cell r="C53" t="str">
            <v>642011-403</v>
          </cell>
          <cell r="E53" t="str">
            <v>1911715 ONTARIO INC</v>
          </cell>
          <cell r="F53" t="str">
            <v>Raj</v>
          </cell>
          <cell r="G53" t="str">
            <v>Jain</v>
          </cell>
          <cell r="H53">
            <v>4162917272</v>
          </cell>
          <cell r="I53" t="str">
            <v>raj@kpmkingsway.com</v>
          </cell>
          <cell r="J53" t="str">
            <v xml:space="preserve"> 821 KENNEDY RD</v>
          </cell>
          <cell r="L53"/>
          <cell r="M53" t="str">
            <v>Toronto</v>
          </cell>
          <cell r="N53" t="str">
            <v>M1K2E5</v>
          </cell>
          <cell r="O53" t="str">
            <v xml:space="preserve"> 821 KENNEDY RD</v>
          </cell>
          <cell r="R53" t="str">
            <v xml:space="preserve"> 821 KENNEDY RD</v>
          </cell>
          <cell r="T53"/>
          <cell r="U53" t="str">
            <v>Toronto</v>
          </cell>
          <cell r="V53" t="str">
            <v>M1K2E5</v>
          </cell>
          <cell r="W53">
            <v>43535.520833333299</v>
          </cell>
          <cell r="X53">
            <v>43535.520833333299</v>
          </cell>
          <cell r="Y53">
            <v>43564</v>
          </cell>
          <cell r="Z53">
            <v>2019</v>
          </cell>
        </row>
        <row r="54">
          <cell r="C54" t="str">
            <v>642011-404</v>
          </cell>
          <cell r="E54" t="str">
            <v>MAYAR LINGERIE</v>
          </cell>
          <cell r="F54" t="str">
            <v>Tom</v>
          </cell>
          <cell r="G54" t="str">
            <v>Chen</v>
          </cell>
          <cell r="H54">
            <v>4169865628</v>
          </cell>
          <cell r="I54" t="str">
            <v>mayarchen@yahoo.ca</v>
          </cell>
          <cell r="J54" t="str">
            <v xml:space="preserve"> 700 LAWRENCE AVE W UNIT 218</v>
          </cell>
          <cell r="L54"/>
          <cell r="M54" t="str">
            <v>Toronto</v>
          </cell>
          <cell r="N54" t="str">
            <v>M6A3B4</v>
          </cell>
          <cell r="O54" t="str">
            <v xml:space="preserve"> 700 LAWRENCE AVE W UNIT 218</v>
          </cell>
          <cell r="R54" t="str">
            <v xml:space="preserve"> 700 LAWRENCE AVE W UNIT 218</v>
          </cell>
          <cell r="T54"/>
          <cell r="U54" t="str">
            <v>Toronto</v>
          </cell>
          <cell r="V54" t="str">
            <v>M6A3B4</v>
          </cell>
          <cell r="W54">
            <v>43536.416666666701</v>
          </cell>
          <cell r="X54">
            <v>43536.416666666701</v>
          </cell>
          <cell r="Y54">
            <v>43558</v>
          </cell>
          <cell r="Z54">
            <v>2019</v>
          </cell>
        </row>
        <row r="55">
          <cell r="C55" t="str">
            <v>642011-405</v>
          </cell>
          <cell r="E55" t="str">
            <v>MAYAR LINGERIE</v>
          </cell>
          <cell r="F55" t="str">
            <v>Tom</v>
          </cell>
          <cell r="G55" t="str">
            <v>Chen</v>
          </cell>
          <cell r="H55">
            <v>4169865628</v>
          </cell>
          <cell r="I55" t="str">
            <v>mayarchen@yahoo.ca</v>
          </cell>
          <cell r="J55" t="str">
            <v xml:space="preserve"> 1 YORK GATE BLVD UNIT 147</v>
          </cell>
          <cell r="L55"/>
          <cell r="M55" t="str">
            <v>Toronto</v>
          </cell>
          <cell r="N55" t="str">
            <v>M3N3A1</v>
          </cell>
          <cell r="O55" t="str">
            <v xml:space="preserve"> 1 YORK GATE BLVD UNIT 147</v>
          </cell>
          <cell r="R55" t="str">
            <v xml:space="preserve"> 1 YORK GATE BLVD UNIT 147</v>
          </cell>
          <cell r="T55"/>
          <cell r="U55" t="str">
            <v>Toronto</v>
          </cell>
          <cell r="V55" t="str">
            <v>M3N3A1</v>
          </cell>
          <cell r="W55">
            <v>43536.458333333299</v>
          </cell>
          <cell r="X55">
            <v>43536.458333333299</v>
          </cell>
          <cell r="Y55">
            <v>43558</v>
          </cell>
          <cell r="Z55">
            <v>2019</v>
          </cell>
        </row>
        <row r="56">
          <cell r="C56" t="str">
            <v>642011-406</v>
          </cell>
          <cell r="E56" t="str">
            <v>MAYAR LINGERIE</v>
          </cell>
          <cell r="F56" t="str">
            <v>Tom</v>
          </cell>
          <cell r="G56" t="str">
            <v>Chen</v>
          </cell>
          <cell r="H56">
            <v>4169865628</v>
          </cell>
          <cell r="I56" t="str">
            <v>mayarchen@yahoo.ca</v>
          </cell>
          <cell r="J56" t="str">
            <v xml:space="preserve"> 1700 WILSON AVE UNIT 181</v>
          </cell>
          <cell r="L56"/>
          <cell r="M56" t="str">
            <v>Toronto</v>
          </cell>
          <cell r="N56" t="str">
            <v>M3L1B2</v>
          </cell>
          <cell r="O56" t="str">
            <v xml:space="preserve"> 1700 WILSON AVE UNIT 181</v>
          </cell>
          <cell r="R56" t="str">
            <v xml:space="preserve"> 1700 WILSON AVE UNIT 181</v>
          </cell>
          <cell r="T56"/>
          <cell r="U56" t="str">
            <v>Toronto</v>
          </cell>
          <cell r="V56" t="str">
            <v>M3L1B2</v>
          </cell>
          <cell r="W56">
            <v>43536.5</v>
          </cell>
          <cell r="X56">
            <v>43536.5</v>
          </cell>
          <cell r="Y56">
            <v>43558</v>
          </cell>
          <cell r="Z56">
            <v>2019</v>
          </cell>
        </row>
        <row r="57">
          <cell r="C57" t="str">
            <v>642011-414</v>
          </cell>
          <cell r="E57" t="str">
            <v>GOLDEN ROSE WELLNESS CENTER</v>
          </cell>
          <cell r="F57" t="str">
            <v>Wendy</v>
          </cell>
          <cell r="G57" t="str">
            <v>You</v>
          </cell>
          <cell r="H57">
            <v>6478387177</v>
          </cell>
          <cell r="I57" t="str">
            <v>zhizihua661201@qq.com</v>
          </cell>
          <cell r="J57" t="str">
            <v xml:space="preserve"> 1536 WARDEN AVE</v>
          </cell>
          <cell r="L57"/>
          <cell r="M57" t="str">
            <v>Toronto</v>
          </cell>
          <cell r="N57" t="str">
            <v>M1R2S8</v>
          </cell>
          <cell r="O57" t="str">
            <v xml:space="preserve"> 1536 WARDEN AVE</v>
          </cell>
          <cell r="R57" t="str">
            <v xml:space="preserve"> 1536 WARDEN AVE</v>
          </cell>
          <cell r="T57"/>
          <cell r="U57" t="str">
            <v>Toronto</v>
          </cell>
          <cell r="V57" t="str">
            <v>M1R2S8</v>
          </cell>
          <cell r="W57">
            <v>43539.541666666701</v>
          </cell>
          <cell r="X57">
            <v>43539.541666666701</v>
          </cell>
          <cell r="Y57">
            <v>43550</v>
          </cell>
          <cell r="Z57">
            <v>2019</v>
          </cell>
        </row>
        <row r="58">
          <cell r="C58" t="str">
            <v>642011-415</v>
          </cell>
          <cell r="E58" t="str">
            <v>1699452 ONT LTD O/A CALIFORNIA REST &amp; BAR</v>
          </cell>
          <cell r="F58" t="str">
            <v>Jannet</v>
          </cell>
          <cell r="G58" t="str">
            <v>Damceska</v>
          </cell>
          <cell r="H58">
            <v>4164611251</v>
          </cell>
          <cell r="I58" t="str">
            <v>Zanetadamceska@outlook.com</v>
          </cell>
          <cell r="J58" t="str">
            <v xml:space="preserve"> 914 PAPE AVE</v>
          </cell>
          <cell r="L58"/>
          <cell r="M58" t="str">
            <v>Toronto</v>
          </cell>
          <cell r="N58" t="str">
            <v>M4K3V2</v>
          </cell>
          <cell r="O58" t="str">
            <v xml:space="preserve"> 914 PAPE AVE</v>
          </cell>
          <cell r="R58" t="str">
            <v xml:space="preserve"> 914 PAPE AVE</v>
          </cell>
          <cell r="T58"/>
          <cell r="U58" t="str">
            <v>Toronto</v>
          </cell>
          <cell r="V58" t="str">
            <v>M4K3V2</v>
          </cell>
          <cell r="W58">
            <v>43539.583333333299</v>
          </cell>
          <cell r="X58">
            <v>43539.583333333299</v>
          </cell>
          <cell r="Y58">
            <v>43581</v>
          </cell>
          <cell r="Z58">
            <v>2019</v>
          </cell>
        </row>
        <row r="59">
          <cell r="C59" t="str">
            <v>642011-418</v>
          </cell>
          <cell r="E59" t="str">
            <v>S L B SUPERMARKET - JUN SU</v>
          </cell>
          <cell r="F59" t="str">
            <v>Jun</v>
          </cell>
          <cell r="G59" t="str">
            <v>Su</v>
          </cell>
          <cell r="H59">
            <v>4165050889</v>
          </cell>
          <cell r="I59" t="str">
            <v>sujun0704@hotmail.com</v>
          </cell>
          <cell r="J59" t="str">
            <v xml:space="preserve"> 391 LUMSDEN AVE</v>
          </cell>
          <cell r="L59"/>
          <cell r="M59" t="str">
            <v>Toronto</v>
          </cell>
          <cell r="N59" t="str">
            <v>M4C2L6</v>
          </cell>
          <cell r="O59" t="str">
            <v xml:space="preserve"> 391 LUMSDEN AVE</v>
          </cell>
          <cell r="R59" t="str">
            <v xml:space="preserve"> 391 LUMSDEN AVE</v>
          </cell>
          <cell r="T59"/>
          <cell r="U59" t="str">
            <v>Toronto</v>
          </cell>
          <cell r="V59" t="str">
            <v>M4C2L6</v>
          </cell>
          <cell r="W59">
            <v>43539.625</v>
          </cell>
          <cell r="X59">
            <v>43539.625</v>
          </cell>
          <cell r="Y59">
            <v>43560</v>
          </cell>
          <cell r="Z59">
            <v>2019</v>
          </cell>
        </row>
        <row r="60">
          <cell r="C60" t="str">
            <v>642011-422</v>
          </cell>
          <cell r="E60" t="str">
            <v>WINNERS LOTTO MARK</v>
          </cell>
          <cell r="F60" t="str">
            <v xml:space="preserve">David </v>
          </cell>
          <cell r="G60" t="str">
            <v>Wong</v>
          </cell>
          <cell r="H60">
            <v>6473426742</v>
          </cell>
          <cell r="I60" t="str">
            <v>davidwong1959@yahoo.ca</v>
          </cell>
          <cell r="J60" t="str">
            <v xml:space="preserve"> 299 OSSINGTON AVE</v>
          </cell>
          <cell r="L60"/>
          <cell r="M60" t="str">
            <v>Toronto</v>
          </cell>
          <cell r="N60" t="str">
            <v>M6J3A1</v>
          </cell>
          <cell r="O60" t="str">
            <v xml:space="preserve"> 299 OSSINGTON AVE</v>
          </cell>
          <cell r="R60" t="str">
            <v xml:space="preserve"> 299 OSSINGTON AVE</v>
          </cell>
          <cell r="T60"/>
          <cell r="U60" t="str">
            <v>Toronto</v>
          </cell>
          <cell r="V60" t="str">
            <v>M6J3A1</v>
          </cell>
          <cell r="W60">
            <v>43543.5</v>
          </cell>
          <cell r="X60">
            <v>43543.5</v>
          </cell>
          <cell r="Y60">
            <v>43554</v>
          </cell>
          <cell r="Z60">
            <v>2019</v>
          </cell>
        </row>
        <row r="61">
          <cell r="C61" t="str">
            <v>642011-423</v>
          </cell>
          <cell r="E61" t="str">
            <v>REVENUE PROPERTIES COMPANY LIMITED</v>
          </cell>
          <cell r="F61" t="str">
            <v>Muhammad</v>
          </cell>
          <cell r="G61" t="str">
            <v>Shariq</v>
          </cell>
          <cell r="H61">
            <v>6474044671</v>
          </cell>
          <cell r="I61" t="str">
            <v>muhammadshariq2006@gmail.com</v>
          </cell>
          <cell r="J61" t="str">
            <v xml:space="preserve"> 45 OVERLEA BLVD</v>
          </cell>
          <cell r="L61"/>
          <cell r="M61" t="str">
            <v>Toronto</v>
          </cell>
          <cell r="N61" t="str">
            <v>M4H1C3</v>
          </cell>
          <cell r="O61" t="str">
            <v xml:space="preserve"> 45 OVERLEA BLVD</v>
          </cell>
          <cell r="R61" t="str">
            <v xml:space="preserve"> 45 OVERLEA BLVD</v>
          </cell>
          <cell r="T61"/>
          <cell r="U61" t="str">
            <v>Toronto</v>
          </cell>
          <cell r="V61" t="str">
            <v>M4H1C3</v>
          </cell>
          <cell r="W61">
            <v>43543.583333333299</v>
          </cell>
          <cell r="X61">
            <v>43543.583333333299</v>
          </cell>
          <cell r="Y61">
            <v>43566</v>
          </cell>
          <cell r="Z61">
            <v>2019</v>
          </cell>
        </row>
        <row r="62">
          <cell r="C62" t="str">
            <v>642011-424</v>
          </cell>
          <cell r="E62" t="str">
            <v>KING'S PROFESSIONAL PHYSIOTHERAPY</v>
          </cell>
          <cell r="F62" t="str">
            <v>Naren</v>
          </cell>
          <cell r="G62" t="str">
            <v>Kandasamy</v>
          </cell>
          <cell r="H62">
            <v>4165589856</v>
          </cell>
          <cell r="I62" t="str">
            <v>admin@kingsphysio.ca</v>
          </cell>
          <cell r="J62" t="str">
            <v xml:space="preserve"> 1206 KING ST W</v>
          </cell>
          <cell r="L62"/>
          <cell r="M62" t="str">
            <v>Toronto</v>
          </cell>
          <cell r="N62" t="str">
            <v>M6K1G4</v>
          </cell>
          <cell r="O62" t="str">
            <v xml:space="preserve"> 1206 KING ST W</v>
          </cell>
          <cell r="R62" t="str">
            <v xml:space="preserve"> 1206 KING ST W</v>
          </cell>
          <cell r="T62"/>
          <cell r="U62" t="str">
            <v>Toronto</v>
          </cell>
          <cell r="V62" t="str">
            <v>M6K1G4</v>
          </cell>
          <cell r="W62">
            <v>43544.458333333299</v>
          </cell>
          <cell r="X62">
            <v>43544.458333333299</v>
          </cell>
          <cell r="Y62">
            <v>43567</v>
          </cell>
          <cell r="Z62">
            <v>2019</v>
          </cell>
        </row>
        <row r="63">
          <cell r="C63" t="str">
            <v>642011-425</v>
          </cell>
          <cell r="E63" t="str">
            <v>SKN CONSUMER FINANCE LTD</v>
          </cell>
          <cell r="F63" t="str">
            <v>Naren</v>
          </cell>
          <cell r="G63" t="str">
            <v>Kandasamy</v>
          </cell>
          <cell r="H63">
            <v>4165589856</v>
          </cell>
          <cell r="I63" t="str">
            <v>admin@kingsphysio.ca</v>
          </cell>
          <cell r="J63" t="str">
            <v xml:space="preserve"> 801 MARKHAM RD STORE 10</v>
          </cell>
          <cell r="L63"/>
          <cell r="M63" t="str">
            <v>Toronto</v>
          </cell>
          <cell r="N63" t="str">
            <v>M1H2Y1</v>
          </cell>
          <cell r="O63" t="str">
            <v xml:space="preserve"> 801 MARKHAM RD STORE 10</v>
          </cell>
          <cell r="R63" t="str">
            <v xml:space="preserve"> 801 MARKHAM RD STORE 10</v>
          </cell>
          <cell r="T63"/>
          <cell r="U63" t="str">
            <v>Toronto</v>
          </cell>
          <cell r="V63" t="str">
            <v>M1H2Y1</v>
          </cell>
          <cell r="W63">
            <v>43544.5</v>
          </cell>
          <cell r="X63">
            <v>43544.5</v>
          </cell>
          <cell r="Y63">
            <v>43558</v>
          </cell>
          <cell r="Z63">
            <v>2019</v>
          </cell>
        </row>
        <row r="64">
          <cell r="C64" t="str">
            <v>642011-426</v>
          </cell>
          <cell r="E64" t="str">
            <v>FLORIDA GARAGE</v>
          </cell>
          <cell r="F64" t="str">
            <v>Michael</v>
          </cell>
          <cell r="G64" t="str">
            <v>Morais</v>
          </cell>
          <cell r="H64">
            <v>4166360901</v>
          </cell>
          <cell r="I64" t="str">
            <v>mike@floridagarage.com</v>
          </cell>
          <cell r="J64" t="str">
            <v xml:space="preserve"> 3687 DUFFERIN ST</v>
          </cell>
          <cell r="L64"/>
          <cell r="M64" t="str">
            <v>Toronto</v>
          </cell>
          <cell r="N64" t="str">
            <v>M3K1N9</v>
          </cell>
          <cell r="O64" t="str">
            <v xml:space="preserve"> 3687 DUFFERIN ST</v>
          </cell>
          <cell r="R64" t="str">
            <v xml:space="preserve"> 3687 DUFFERIN ST</v>
          </cell>
          <cell r="T64"/>
          <cell r="U64" t="str">
            <v>Toronto</v>
          </cell>
          <cell r="V64" t="str">
            <v>M3K1N9</v>
          </cell>
          <cell r="W64">
            <v>43544.583333333299</v>
          </cell>
          <cell r="X64">
            <v>43544.583333333299</v>
          </cell>
          <cell r="Y64">
            <v>43571</v>
          </cell>
          <cell r="Z64">
            <v>2019</v>
          </cell>
        </row>
        <row r="65">
          <cell r="C65" t="str">
            <v>642011-427</v>
          </cell>
          <cell r="E65" t="str">
            <v>DIVE WORLD INC.</v>
          </cell>
          <cell r="F65" t="str">
            <v xml:space="preserve">Mario </v>
          </cell>
          <cell r="G65" t="str">
            <v>Medarevic</v>
          </cell>
          <cell r="H65">
            <v>4167089743</v>
          </cell>
          <cell r="I65" t="str">
            <v>mario@diveworld.ca</v>
          </cell>
          <cell r="J65" t="str">
            <v xml:space="preserve"> 3138 LAKE SHORE BLVD W UNIT STR+BS</v>
          </cell>
          <cell r="L65"/>
          <cell r="M65" t="str">
            <v>Toronto</v>
          </cell>
          <cell r="N65" t="str">
            <v>M8V1L4</v>
          </cell>
          <cell r="O65" t="str">
            <v xml:space="preserve"> 3138 LAKE SHORE BLVD W UNIT STR+BS</v>
          </cell>
          <cell r="R65" t="str">
            <v xml:space="preserve"> 3138 LAKE SHORE BLVD W UNIT STR+BS</v>
          </cell>
          <cell r="T65"/>
          <cell r="U65" t="str">
            <v>Toronto</v>
          </cell>
          <cell r="V65" t="str">
            <v>M8V1L4</v>
          </cell>
          <cell r="W65">
            <v>43545.479166666701</v>
          </cell>
          <cell r="X65">
            <v>43545.479166666701</v>
          </cell>
          <cell r="Y65">
            <v>43571</v>
          </cell>
          <cell r="Z65">
            <v>2019</v>
          </cell>
        </row>
        <row r="66">
          <cell r="C66" t="str">
            <v>642011-430</v>
          </cell>
          <cell r="E66" t="str">
            <v>1232542 ONTARIO LTD</v>
          </cell>
          <cell r="F66" t="str">
            <v>Raj</v>
          </cell>
          <cell r="G66" t="str">
            <v>Jain</v>
          </cell>
          <cell r="H66">
            <v>4162917272</v>
          </cell>
          <cell r="I66" t="str">
            <v>raj@kpmkingsway.com</v>
          </cell>
          <cell r="J66" t="str">
            <v xml:space="preserve"> 4679 KINGSTON RD</v>
          </cell>
          <cell r="L66"/>
          <cell r="M66" t="str">
            <v>Toronto</v>
          </cell>
          <cell r="N66" t="str">
            <v>M1E2P8</v>
          </cell>
          <cell r="O66" t="str">
            <v xml:space="preserve"> 4679 KINGSTON RD</v>
          </cell>
          <cell r="R66" t="str">
            <v xml:space="preserve"> 4679 KINGSTON RD</v>
          </cell>
          <cell r="T66"/>
          <cell r="U66" t="str">
            <v>Toronto</v>
          </cell>
          <cell r="V66" t="str">
            <v>M1E2P8</v>
          </cell>
          <cell r="W66">
            <v>43546.458333333299</v>
          </cell>
          <cell r="X66">
            <v>43546.458333333299</v>
          </cell>
          <cell r="Y66">
            <v>43566</v>
          </cell>
          <cell r="Z66">
            <v>2019</v>
          </cell>
        </row>
        <row r="67">
          <cell r="C67" t="str">
            <v>642011-431</v>
          </cell>
          <cell r="E67" t="str">
            <v>1233287 ONTARIO LTD</v>
          </cell>
          <cell r="F67" t="str">
            <v>Raj</v>
          </cell>
          <cell r="G67" t="str">
            <v>Jain</v>
          </cell>
          <cell r="H67">
            <v>4162917272</v>
          </cell>
          <cell r="I67" t="str">
            <v>raj@kpmkingsway.com</v>
          </cell>
          <cell r="J67" t="str">
            <v xml:space="preserve"> 4500 KINGSTON RD</v>
          </cell>
          <cell r="L67"/>
          <cell r="M67" t="str">
            <v>Toronto</v>
          </cell>
          <cell r="N67" t="str">
            <v>M1E2N9</v>
          </cell>
          <cell r="O67" t="str">
            <v xml:space="preserve"> 4500 KINGSTON RD</v>
          </cell>
          <cell r="R67" t="str">
            <v xml:space="preserve"> 4500 KINGSTON RD</v>
          </cell>
          <cell r="T67"/>
          <cell r="U67" t="str">
            <v>Toronto</v>
          </cell>
          <cell r="V67" t="str">
            <v>M1E2N9</v>
          </cell>
          <cell r="W67">
            <v>43546.479166666701</v>
          </cell>
          <cell r="X67">
            <v>43546.479166666701</v>
          </cell>
          <cell r="Y67">
            <v>43566</v>
          </cell>
          <cell r="Z67">
            <v>2019</v>
          </cell>
        </row>
        <row r="68">
          <cell r="C68" t="str">
            <v>642011-432</v>
          </cell>
          <cell r="E68" t="str">
            <v>1259504 ONTARIO LTD</v>
          </cell>
          <cell r="F68" t="str">
            <v>Raj</v>
          </cell>
          <cell r="G68" t="str">
            <v>Jain</v>
          </cell>
          <cell r="H68">
            <v>4162917272</v>
          </cell>
          <cell r="I68" t="str">
            <v>raj@kpmkingsway.com</v>
          </cell>
          <cell r="J68" t="str">
            <v xml:space="preserve"> 4352 KINGSTON RD UNIT HOUSE</v>
          </cell>
          <cell r="L68"/>
          <cell r="M68" t="str">
            <v>Toronto</v>
          </cell>
          <cell r="N68" t="str">
            <v>M1E2M8</v>
          </cell>
          <cell r="O68" t="str">
            <v xml:space="preserve"> 4352 KINGSTON RD UNIT HOUSE</v>
          </cell>
          <cell r="R68" t="str">
            <v xml:space="preserve"> 4352 KINGSTON RD UNIT HOUSE</v>
          </cell>
          <cell r="T68"/>
          <cell r="U68" t="str">
            <v>Toronto</v>
          </cell>
          <cell r="V68" t="str">
            <v>M1E2M8</v>
          </cell>
          <cell r="W68">
            <v>43546.5</v>
          </cell>
          <cell r="X68">
            <v>43546.5</v>
          </cell>
          <cell r="Y68">
            <v>43566</v>
          </cell>
          <cell r="Z68">
            <v>2019</v>
          </cell>
        </row>
        <row r="69">
          <cell r="C69" t="str">
            <v>642011-437</v>
          </cell>
          <cell r="E69" t="str">
            <v>BONITO &amp; FRANK SALON</v>
          </cell>
          <cell r="F69" t="str">
            <v>Frank</v>
          </cell>
          <cell r="G69" t="str">
            <v>Romantini</v>
          </cell>
          <cell r="H69">
            <v>4164867434</v>
          </cell>
          <cell r="I69" t="str">
            <v>no-email@no-email.com</v>
          </cell>
          <cell r="J69" t="str">
            <v xml:space="preserve"> 381 EGLINTON AVE W FLOOR 2</v>
          </cell>
          <cell r="L69"/>
          <cell r="M69" t="str">
            <v>Toronto</v>
          </cell>
          <cell r="N69" t="str">
            <v>M5N1A3</v>
          </cell>
          <cell r="O69" t="str">
            <v xml:space="preserve"> 381 EGLINTON AVE W FLOOR 2</v>
          </cell>
          <cell r="R69" t="str">
            <v xml:space="preserve"> 381 EGLINTON AVE W FLOOR 2</v>
          </cell>
          <cell r="T69"/>
          <cell r="U69" t="str">
            <v>Toronto</v>
          </cell>
          <cell r="V69" t="str">
            <v>M5N1A3</v>
          </cell>
          <cell r="W69">
            <v>43549.520833333299</v>
          </cell>
          <cell r="X69">
            <v>43549.520833333299</v>
          </cell>
          <cell r="Y69">
            <v>43579</v>
          </cell>
          <cell r="Z69">
            <v>2019</v>
          </cell>
        </row>
        <row r="70">
          <cell r="C70" t="str">
            <v>642011-438</v>
          </cell>
          <cell r="E70" t="str">
            <v>2331534 ONTARIO INC</v>
          </cell>
          <cell r="F70" t="str">
            <v>Sohee</v>
          </cell>
          <cell r="G70" t="str">
            <v>Baek</v>
          </cell>
          <cell r="H70">
            <v>4162228253</v>
          </cell>
          <cell r="I70" t="str">
            <v>globalsheppard@yahoo.ca</v>
          </cell>
          <cell r="J70" t="str">
            <v xml:space="preserve"> 280 SHEPPARD AVE E UNIT 105</v>
          </cell>
          <cell r="L70"/>
          <cell r="M70" t="str">
            <v>Toronto</v>
          </cell>
          <cell r="N70" t="str">
            <v>M2N3B1</v>
          </cell>
          <cell r="O70" t="str">
            <v xml:space="preserve"> 280 SHEPPARD AVE E UNIT 105</v>
          </cell>
          <cell r="R70" t="str">
            <v xml:space="preserve"> 280 SHEPPARD AVE E UNIT 105</v>
          </cell>
          <cell r="T70"/>
          <cell r="U70" t="str">
            <v>Toronto</v>
          </cell>
          <cell r="V70" t="str">
            <v>M2N3B1</v>
          </cell>
          <cell r="W70">
            <v>43549.458333333299</v>
          </cell>
          <cell r="X70">
            <v>43549.458333333299</v>
          </cell>
          <cell r="Y70">
            <v>43565</v>
          </cell>
          <cell r="Z70">
            <v>2019</v>
          </cell>
        </row>
        <row r="71">
          <cell r="C71" t="str">
            <v>642011-439</v>
          </cell>
          <cell r="E71" t="str">
            <v>2205589 ONTARIO LIMITED O/A GLOBAL PET FOODS</v>
          </cell>
          <cell r="F71" t="str">
            <v>Pamela</v>
          </cell>
          <cell r="G71" t="str">
            <v>Ormaechea</v>
          </cell>
          <cell r="H71">
            <v>6478834069</v>
          </cell>
          <cell r="I71" t="str">
            <v>globaleglinton@yahoo.ca</v>
          </cell>
          <cell r="J71" t="str">
            <v xml:space="preserve"> 381 EGLINTON AVE W</v>
          </cell>
          <cell r="L71"/>
          <cell r="M71" t="str">
            <v>Toronto</v>
          </cell>
          <cell r="N71" t="str">
            <v>M5N1A3</v>
          </cell>
          <cell r="O71" t="str">
            <v xml:space="preserve"> 381 EGLINTON AVE W</v>
          </cell>
          <cell r="R71" t="str">
            <v xml:space="preserve"> 381 EGLINTON AVE W</v>
          </cell>
          <cell r="T71"/>
          <cell r="U71" t="str">
            <v>Toronto</v>
          </cell>
          <cell r="V71" t="str">
            <v>M5N1A3</v>
          </cell>
          <cell r="W71">
            <v>43549.541666666701</v>
          </cell>
          <cell r="X71">
            <v>43549.541666666701</v>
          </cell>
          <cell r="Y71">
            <v>43580</v>
          </cell>
          <cell r="Z71">
            <v>2019</v>
          </cell>
        </row>
        <row r="72">
          <cell r="C72" t="str">
            <v>642011-441</v>
          </cell>
          <cell r="E72" t="str">
            <v>GLOBAL PET SERVICE</v>
          </cell>
          <cell r="F72" t="str">
            <v>Donna</v>
          </cell>
          <cell r="G72" t="str">
            <v>Travis</v>
          </cell>
          <cell r="H72">
            <v>4162340056</v>
          </cell>
          <cell r="I72" t="str">
            <v>globalhumbertown@gmail.com</v>
          </cell>
          <cell r="J72" t="str">
            <v xml:space="preserve"> 270 THE KINGSWAY UNIT 27</v>
          </cell>
          <cell r="L72"/>
          <cell r="M72" t="str">
            <v>Toronto</v>
          </cell>
          <cell r="N72" t="str">
            <v>M9A3T7</v>
          </cell>
          <cell r="O72" t="str">
            <v xml:space="preserve"> 270 THE KINGSWAY UNIT 27</v>
          </cell>
          <cell r="R72" t="str">
            <v xml:space="preserve"> 270 THE KINGSWAY UNIT 27</v>
          </cell>
          <cell r="T72"/>
          <cell r="U72" t="str">
            <v>Toronto</v>
          </cell>
          <cell r="V72" t="str">
            <v>M9A3T7</v>
          </cell>
          <cell r="W72">
            <v>43550.458333333299</v>
          </cell>
          <cell r="X72">
            <v>43550.458333333299</v>
          </cell>
          <cell r="Y72">
            <v>43578</v>
          </cell>
          <cell r="Z72">
            <v>2019</v>
          </cell>
        </row>
        <row r="73">
          <cell r="C73" t="str">
            <v>642011-447</v>
          </cell>
          <cell r="E73" t="str">
            <v>OAKWOOD CONVENIENT &amp; PLUS</v>
          </cell>
          <cell r="F73" t="str">
            <v>Chiping</v>
          </cell>
          <cell r="G73" t="str">
            <v>Wu</v>
          </cell>
          <cell r="H73">
            <v>4166563611</v>
          </cell>
          <cell r="I73" t="str">
            <v>no-email@no-email.com</v>
          </cell>
          <cell r="J73" t="str">
            <v xml:space="preserve"> 363A OAKWOOD AVE</v>
          </cell>
          <cell r="L73"/>
          <cell r="M73" t="str">
            <v>Toronto</v>
          </cell>
          <cell r="N73" t="str">
            <v>M6E2W1</v>
          </cell>
          <cell r="O73" t="str">
            <v xml:space="preserve"> 363A OAKWOOD AVE</v>
          </cell>
          <cell r="R73" t="str">
            <v xml:space="preserve"> 363A OAKWOOD AVE</v>
          </cell>
          <cell r="T73"/>
          <cell r="U73" t="str">
            <v>Toronto</v>
          </cell>
          <cell r="V73" t="str">
            <v>M6E2W1</v>
          </cell>
          <cell r="W73">
            <v>43551.5</v>
          </cell>
          <cell r="X73">
            <v>43551.5</v>
          </cell>
          <cell r="Y73">
            <v>43573</v>
          </cell>
          <cell r="Z73">
            <v>2019</v>
          </cell>
        </row>
        <row r="74">
          <cell r="C74" t="str">
            <v>642011-449</v>
          </cell>
          <cell r="E74" t="str">
            <v>SKYVIEW AUTO</v>
          </cell>
          <cell r="F74" t="str">
            <v>Juman</v>
          </cell>
          <cell r="G74" t="str">
            <v>Shariff</v>
          </cell>
          <cell r="H74">
            <v>4167449004</v>
          </cell>
          <cell r="I74" t="str">
            <v>zlatiff@hotmail.com</v>
          </cell>
          <cell r="J74" t="str">
            <v xml:space="preserve"> 2300 FINCH AVE W UNIT 22</v>
          </cell>
          <cell r="L74"/>
          <cell r="M74" t="str">
            <v>Toronto</v>
          </cell>
          <cell r="N74" t="str">
            <v>M9M2Y3</v>
          </cell>
          <cell r="O74" t="str">
            <v xml:space="preserve"> 2300 FINCH AVE W UNIT 22</v>
          </cell>
          <cell r="R74" t="str">
            <v xml:space="preserve"> 2300 FINCH AVE W UNIT 22</v>
          </cell>
          <cell r="T74"/>
          <cell r="U74" t="str">
            <v>Toronto</v>
          </cell>
          <cell r="V74" t="str">
            <v>M9M2Y3</v>
          </cell>
          <cell r="W74">
            <v>43551.625</v>
          </cell>
          <cell r="X74">
            <v>43551.625</v>
          </cell>
          <cell r="Y74">
            <v>43579</v>
          </cell>
          <cell r="Z74">
            <v>2019</v>
          </cell>
        </row>
        <row r="75">
          <cell r="C75" t="str">
            <v>642011-458</v>
          </cell>
          <cell r="E75" t="str">
            <v>1606555 ONTARIO INC</v>
          </cell>
          <cell r="F75" t="str">
            <v>Raj</v>
          </cell>
          <cell r="G75" t="str">
            <v>Jain</v>
          </cell>
          <cell r="H75">
            <v>4162917272</v>
          </cell>
          <cell r="I75" t="str">
            <v>raj@kpmkingsway.com</v>
          </cell>
          <cell r="J75" t="str">
            <v xml:space="preserve"> 2279 KINGSTON RD</v>
          </cell>
          <cell r="L75"/>
          <cell r="M75" t="str">
            <v>Toronto</v>
          </cell>
          <cell r="N75" t="str">
            <v>M1N1T8</v>
          </cell>
          <cell r="O75" t="str">
            <v xml:space="preserve"> 2279 KINGSTON RD</v>
          </cell>
          <cell r="R75" t="str">
            <v xml:space="preserve"> 2279 KINGSTON RD</v>
          </cell>
          <cell r="T75"/>
          <cell r="U75" t="str">
            <v>Toronto</v>
          </cell>
          <cell r="V75" t="str">
            <v>M1N1T8</v>
          </cell>
          <cell r="W75">
            <v>43552.46875</v>
          </cell>
          <cell r="X75">
            <v>43552.46875</v>
          </cell>
          <cell r="Y75">
            <v>43571</v>
          </cell>
          <cell r="Z75">
            <v>2019</v>
          </cell>
        </row>
        <row r="76">
          <cell r="C76" t="str">
            <v>642011-459</v>
          </cell>
          <cell r="E76" t="str">
            <v>1606555 ONTARIO INC</v>
          </cell>
          <cell r="F76" t="str">
            <v>Raj</v>
          </cell>
          <cell r="G76" t="str">
            <v>Jain</v>
          </cell>
          <cell r="H76">
            <v>4162917272</v>
          </cell>
          <cell r="I76" t="str">
            <v>raj@kpmkingsway.com</v>
          </cell>
          <cell r="J76" t="str">
            <v xml:space="preserve"> 2281 KINGSTON RD</v>
          </cell>
          <cell r="L76"/>
          <cell r="M76" t="str">
            <v>Toronto</v>
          </cell>
          <cell r="N76" t="str">
            <v>M1N1T8</v>
          </cell>
          <cell r="O76" t="str">
            <v xml:space="preserve"> 2281 KINGSTON RD</v>
          </cell>
          <cell r="R76" t="str">
            <v xml:space="preserve"> 2281 KINGSTON RD</v>
          </cell>
          <cell r="T76"/>
          <cell r="U76" t="str">
            <v>Toronto</v>
          </cell>
          <cell r="V76" t="str">
            <v>M1N1T8</v>
          </cell>
          <cell r="W76">
            <v>43552.479166666701</v>
          </cell>
          <cell r="X76">
            <v>43552.479166666701</v>
          </cell>
          <cell r="Y76">
            <v>43571</v>
          </cell>
          <cell r="Z76">
            <v>2019</v>
          </cell>
        </row>
        <row r="77">
          <cell r="C77" t="str">
            <v>642011-460</v>
          </cell>
          <cell r="E77" t="str">
            <v>1572617 ONTARIO INC</v>
          </cell>
          <cell r="F77" t="str">
            <v>Raj</v>
          </cell>
          <cell r="G77" t="str">
            <v>Jain</v>
          </cell>
          <cell r="H77">
            <v>4162917272</v>
          </cell>
          <cell r="I77" t="str">
            <v>raj@kpmkingsway.com</v>
          </cell>
          <cell r="J77" t="str">
            <v xml:space="preserve"> 3730 KINGSTON RD UNIT HOUSE</v>
          </cell>
          <cell r="L77"/>
          <cell r="M77" t="str">
            <v>Toronto</v>
          </cell>
          <cell r="N77" t="str">
            <v>M1J3H3</v>
          </cell>
          <cell r="O77" t="str">
            <v xml:space="preserve"> 3730 KINGSTON RD UNIT HOUSE</v>
          </cell>
          <cell r="R77" t="str">
            <v xml:space="preserve"> 3730 KINGSTON RD UNIT HOUSE</v>
          </cell>
          <cell r="T77"/>
          <cell r="U77" t="str">
            <v>Toronto</v>
          </cell>
          <cell r="V77" t="str">
            <v>M1J3H3</v>
          </cell>
          <cell r="W77">
            <v>43552.489583333299</v>
          </cell>
          <cell r="X77">
            <v>43552.489583333299</v>
          </cell>
          <cell r="Y77">
            <v>43578</v>
          </cell>
          <cell r="Z77">
            <v>2019</v>
          </cell>
        </row>
        <row r="78">
          <cell r="C78" t="str">
            <v>642011-461</v>
          </cell>
          <cell r="E78" t="str">
            <v>1076248 ONTARIO INC.</v>
          </cell>
          <cell r="F78" t="str">
            <v>Raj</v>
          </cell>
          <cell r="G78" t="str">
            <v>Jain</v>
          </cell>
          <cell r="H78">
            <v>4162917272</v>
          </cell>
          <cell r="I78" t="str">
            <v>raj@kpmkingsway.com</v>
          </cell>
          <cell r="J78" t="str">
            <v xml:space="preserve"> 880 DANFORTH RD UNIT FR-BS</v>
          </cell>
          <cell r="L78"/>
          <cell r="M78" t="str">
            <v>Toronto</v>
          </cell>
          <cell r="N78" t="str">
            <v>M1K1H8</v>
          </cell>
          <cell r="O78" t="str">
            <v xml:space="preserve"> 880 DANFORTH RD UNIT FR-BS</v>
          </cell>
          <cell r="R78" t="str">
            <v xml:space="preserve"> 880 DANFORTH RD UNIT FR-BS</v>
          </cell>
          <cell r="T78"/>
          <cell r="U78" t="str">
            <v>Toronto</v>
          </cell>
          <cell r="V78" t="str">
            <v>M1K1H8</v>
          </cell>
          <cell r="W78">
            <v>43552.5</v>
          </cell>
          <cell r="X78">
            <v>43552.5</v>
          </cell>
          <cell r="Y78">
            <v>43571</v>
          </cell>
          <cell r="Z78">
            <v>2019</v>
          </cell>
        </row>
        <row r="79">
          <cell r="C79" t="str">
            <v>642011-462</v>
          </cell>
          <cell r="E79" t="str">
            <v>2289354 ONTARIO INC A/O UPS STORE</v>
          </cell>
          <cell r="F79" t="str">
            <v>Adam</v>
          </cell>
          <cell r="G79" t="str">
            <v>Rabinowitz</v>
          </cell>
          <cell r="H79">
            <v>4162269687</v>
          </cell>
          <cell r="I79" t="str">
            <v>store63@theupsstore.ca</v>
          </cell>
          <cell r="J79" t="str">
            <v xml:space="preserve"> 4936 YONGE ST UNIT 3</v>
          </cell>
          <cell r="L79"/>
          <cell r="M79" t="str">
            <v>Toronto</v>
          </cell>
          <cell r="N79" t="str">
            <v>M2N6S3</v>
          </cell>
          <cell r="O79" t="str">
            <v xml:space="preserve"> 4936 YONGE ST UNIT 3</v>
          </cell>
          <cell r="R79" t="str">
            <v xml:space="preserve"> 4936 YONGE ST UNIT 3</v>
          </cell>
          <cell r="T79"/>
          <cell r="U79" t="str">
            <v>Toronto</v>
          </cell>
          <cell r="V79" t="str">
            <v>M2N6S3</v>
          </cell>
          <cell r="W79">
            <v>43553.416666666701</v>
          </cell>
          <cell r="X79">
            <v>43553.416666666701</v>
          </cell>
          <cell r="Y79">
            <v>43563</v>
          </cell>
          <cell r="Z79">
            <v>2019</v>
          </cell>
        </row>
        <row r="80">
          <cell r="C80" t="str">
            <v>642012-007</v>
          </cell>
          <cell r="E80" t="str">
            <v>IKKI &amp; SUSHI JAPANESE CUISINE</v>
          </cell>
          <cell r="F80" t="str">
            <v xml:space="preserve">Bob </v>
          </cell>
          <cell r="G80" t="str">
            <v xml:space="preserve">Huang </v>
          </cell>
          <cell r="H80">
            <v>4162643332</v>
          </cell>
          <cell r="I80" t="str">
            <v>Ikkisushi@hotmail.com</v>
          </cell>
          <cell r="J80" t="str">
            <v xml:space="preserve"> 2253 KINGSTON RD</v>
          </cell>
          <cell r="L80"/>
          <cell r="M80" t="str">
            <v>Toronto</v>
          </cell>
          <cell r="N80" t="str">
            <v>M1N1T8</v>
          </cell>
          <cell r="O80" t="str">
            <v xml:space="preserve"> 2253 KINGSTON RD</v>
          </cell>
          <cell r="R80" t="str">
            <v xml:space="preserve"> 2253 KINGSTON RD</v>
          </cell>
          <cell r="T80"/>
          <cell r="U80" t="str">
            <v>Toronto</v>
          </cell>
          <cell r="V80" t="str">
            <v>M1N1T8</v>
          </cell>
          <cell r="W80">
            <v>43319.416666666701</v>
          </cell>
          <cell r="X80">
            <v>43319.416666666701</v>
          </cell>
          <cell r="Y80">
            <v>43563</v>
          </cell>
          <cell r="Z80">
            <v>2019</v>
          </cell>
        </row>
        <row r="81">
          <cell r="C81" t="str">
            <v>642012-019</v>
          </cell>
          <cell r="E81" t="str">
            <v>8020124 CANADA CORP.</v>
          </cell>
          <cell r="F81" t="str">
            <v>Rashid</v>
          </cell>
          <cell r="G81" t="str">
            <v xml:space="preserve">Mohammed </v>
          </cell>
          <cell r="H81">
            <v>4162641677</v>
          </cell>
          <cell r="I81" t="str">
            <v>lillianrashid@gmail.com</v>
          </cell>
          <cell r="J81" t="str">
            <v xml:space="preserve"> 2228 KINGSTON RD</v>
          </cell>
          <cell r="L81"/>
          <cell r="M81" t="str">
            <v>Toronto</v>
          </cell>
          <cell r="N81" t="str">
            <v>M1N1T9</v>
          </cell>
          <cell r="O81" t="str">
            <v xml:space="preserve"> 2228 KINGSTON RD</v>
          </cell>
          <cell r="R81" t="str">
            <v xml:space="preserve"> 2228 KINGSTON RD</v>
          </cell>
          <cell r="T81"/>
          <cell r="U81" t="str">
            <v>Toronto</v>
          </cell>
          <cell r="V81" t="str">
            <v>M1N1T9</v>
          </cell>
          <cell r="W81">
            <v>43325.479166666701</v>
          </cell>
          <cell r="X81">
            <v>43325.479166666701</v>
          </cell>
          <cell r="Y81">
            <v>43558</v>
          </cell>
          <cell r="Z81">
            <v>2019</v>
          </cell>
        </row>
        <row r="82">
          <cell r="C82" t="str">
            <v>642020-065</v>
          </cell>
          <cell r="E82" t="str">
            <v>AHAD SHOE STORE</v>
          </cell>
          <cell r="F82" t="str">
            <v>Abid</v>
          </cell>
          <cell r="G82" t="str">
            <v>Ali</v>
          </cell>
          <cell r="H82">
            <v>4162566000</v>
          </cell>
          <cell r="I82" t="str">
            <v>abid0001@yahoo.com</v>
          </cell>
          <cell r="J82" t="str">
            <v xml:space="preserve"> 1887 EGLINTON AVE W</v>
          </cell>
          <cell r="L82"/>
          <cell r="M82" t="str">
            <v>Toronto</v>
          </cell>
          <cell r="N82" t="str">
            <v>M6E2J5</v>
          </cell>
          <cell r="O82" t="str">
            <v xml:space="preserve"> 1887 EGLINTON AVE W</v>
          </cell>
          <cell r="R82" t="str">
            <v xml:space="preserve"> 1887 EGLINTON AVE W</v>
          </cell>
          <cell r="T82"/>
          <cell r="U82" t="str">
            <v>Toronto</v>
          </cell>
          <cell r="V82" t="str">
            <v>M6E2J5</v>
          </cell>
          <cell r="W82">
            <v>43395.458333333299</v>
          </cell>
          <cell r="X82">
            <v>43395.458333333299</v>
          </cell>
          <cell r="Y82">
            <v>43568</v>
          </cell>
          <cell r="Z82">
            <v>2019</v>
          </cell>
        </row>
        <row r="83">
          <cell r="C83" t="str">
            <v>642020-179</v>
          </cell>
          <cell r="E83" t="str">
            <v>BAKE SALE INC.</v>
          </cell>
          <cell r="F83" t="str">
            <v>Katherine</v>
          </cell>
          <cell r="G83" t="str">
            <v>Kulesha</v>
          </cell>
          <cell r="H83">
            <v>4167926167</v>
          </cell>
          <cell r="I83" t="str">
            <v>sabeena@bakesaletoronto.com</v>
          </cell>
          <cell r="J83" t="str">
            <v xml:space="preserve"> 5230 DUNDAS ST W UNIT 8</v>
          </cell>
          <cell r="L83"/>
          <cell r="M83" t="str">
            <v>Toronto</v>
          </cell>
          <cell r="N83" t="str">
            <v>M9B1A8</v>
          </cell>
          <cell r="O83" t="str">
            <v xml:space="preserve"> 5230 DUNDAS ST W UNIT 8</v>
          </cell>
          <cell r="R83" t="str">
            <v xml:space="preserve"> 5230 DUNDAS ST W UNIT 8</v>
          </cell>
          <cell r="T83"/>
          <cell r="U83" t="str">
            <v>Toronto</v>
          </cell>
          <cell r="V83" t="str">
            <v>M9B1A8</v>
          </cell>
          <cell r="W83">
            <v>43480.5</v>
          </cell>
          <cell r="X83">
            <v>43480.5</v>
          </cell>
          <cell r="Y83">
            <v>43551</v>
          </cell>
          <cell r="Z83">
            <v>2019</v>
          </cell>
        </row>
        <row r="84">
          <cell r="C84" t="str">
            <v>642020-180</v>
          </cell>
          <cell r="E84" t="str">
            <v>BAKE SALE INC.</v>
          </cell>
          <cell r="F84" t="str">
            <v>Laura</v>
          </cell>
          <cell r="G84" t="str">
            <v>Vertolli</v>
          </cell>
          <cell r="H84">
            <v>4167926167</v>
          </cell>
          <cell r="I84" t="str">
            <v>info@bakesaletoronto.com</v>
          </cell>
          <cell r="J84" t="str">
            <v xml:space="preserve"> 3076 BLOOR ST W UNIT STORE</v>
          </cell>
          <cell r="L84"/>
          <cell r="M84" t="str">
            <v>Toronto</v>
          </cell>
          <cell r="N84" t="str">
            <v>M8X1C8</v>
          </cell>
          <cell r="O84" t="str">
            <v xml:space="preserve"> 3076 BLOOR ST W UNIT STORE</v>
          </cell>
          <cell r="R84" t="str">
            <v xml:space="preserve"> 3076 BLOOR ST W UNIT STORE</v>
          </cell>
          <cell r="T84"/>
          <cell r="U84" t="str">
            <v>Toronto</v>
          </cell>
          <cell r="V84" t="str">
            <v>M8X1C8</v>
          </cell>
          <cell r="W84">
            <v>43480.541666666701</v>
          </cell>
          <cell r="X84">
            <v>43480.541666666701</v>
          </cell>
          <cell r="Y84">
            <v>43579</v>
          </cell>
          <cell r="Z84">
            <v>2019</v>
          </cell>
        </row>
        <row r="85">
          <cell r="C85" t="str">
            <v>642020-188</v>
          </cell>
          <cell r="E85" t="str">
            <v>MILANOS PIZZA</v>
          </cell>
          <cell r="F85" t="str">
            <v>Jose</v>
          </cell>
          <cell r="G85" t="str">
            <v>Delgado</v>
          </cell>
          <cell r="H85">
            <v>4166220223</v>
          </cell>
          <cell r="I85" t="str">
            <v>no-email@no-email.com</v>
          </cell>
          <cell r="J85" t="str">
            <v xml:space="preserve"> 3886 BLOOR ST W</v>
          </cell>
          <cell r="L85"/>
          <cell r="M85" t="str">
            <v>Toronto</v>
          </cell>
          <cell r="N85" t="str">
            <v>M9B1L4</v>
          </cell>
          <cell r="O85" t="str">
            <v xml:space="preserve"> 3886 BLOOR ST W</v>
          </cell>
          <cell r="R85" t="str">
            <v xml:space="preserve"> 3886 BLOOR ST W</v>
          </cell>
          <cell r="T85"/>
          <cell r="U85" t="str">
            <v>Toronto</v>
          </cell>
          <cell r="V85" t="str">
            <v>M9B1L4</v>
          </cell>
          <cell r="W85">
            <v>43482.520833333299</v>
          </cell>
          <cell r="X85">
            <v>43482.520833333299</v>
          </cell>
          <cell r="Y85">
            <v>43570</v>
          </cell>
          <cell r="Z85">
            <v>2019</v>
          </cell>
        </row>
        <row r="86">
          <cell r="C86" t="str">
            <v>642020-200</v>
          </cell>
          <cell r="E86" t="str">
            <v>GONTE CONSTRUCTION</v>
          </cell>
          <cell r="F86" t="str">
            <v xml:space="preserve">Guy </v>
          </cell>
          <cell r="G86" t="str">
            <v>Snir</v>
          </cell>
          <cell r="H86">
            <v>6478898433</v>
          </cell>
          <cell r="I86" t="str">
            <v>no-email@no-email.com</v>
          </cell>
          <cell r="J86" t="str">
            <v xml:space="preserve"> 11 CURITY AVE UNIT 101</v>
          </cell>
          <cell r="L86"/>
          <cell r="M86" t="str">
            <v>Toronto</v>
          </cell>
          <cell r="N86" t="str">
            <v>M4B1X4</v>
          </cell>
          <cell r="O86" t="str">
            <v xml:space="preserve"> 11 CURITY AVE UNIT 101</v>
          </cell>
          <cell r="R86" t="str">
            <v xml:space="preserve"> 11 CURITY AVE UNIT 101</v>
          </cell>
          <cell r="T86"/>
          <cell r="U86" t="str">
            <v>Toronto</v>
          </cell>
          <cell r="V86" t="str">
            <v>M4B1X4</v>
          </cell>
          <cell r="W86">
            <v>43504.416666666701</v>
          </cell>
          <cell r="X86">
            <v>43504.416666666701</v>
          </cell>
          <cell r="Y86">
            <v>43578</v>
          </cell>
          <cell r="Z86">
            <v>2019</v>
          </cell>
        </row>
        <row r="87">
          <cell r="C87" t="str">
            <v>642020-214</v>
          </cell>
          <cell r="E87" t="str">
            <v>FACTORY THEATRE LAB</v>
          </cell>
          <cell r="F87" t="str">
            <v>Jasmine</v>
          </cell>
          <cell r="G87" t="str">
            <v>Knox</v>
          </cell>
          <cell r="H87">
            <v>4169515860</v>
          </cell>
          <cell r="I87" t="str">
            <v>jasmine@factorytheatre.ca</v>
          </cell>
          <cell r="J87" t="str">
            <v xml:space="preserve"> 125 BATHURST ST</v>
          </cell>
          <cell r="L87"/>
          <cell r="M87" t="str">
            <v>Toronto</v>
          </cell>
          <cell r="N87" t="str">
            <v>M5V2R2</v>
          </cell>
          <cell r="O87" t="str">
            <v xml:space="preserve"> 125 BATHURST ST</v>
          </cell>
          <cell r="R87" t="str">
            <v xml:space="preserve"> 125 BATHURST ST</v>
          </cell>
          <cell r="T87"/>
          <cell r="U87" t="str">
            <v>Toronto</v>
          </cell>
          <cell r="V87" t="str">
            <v>M5V2R2</v>
          </cell>
          <cell r="W87">
            <v>43531.645833333299</v>
          </cell>
          <cell r="X87">
            <v>43531.645833333299</v>
          </cell>
          <cell r="Y87">
            <v>43565</v>
          </cell>
          <cell r="Z87">
            <v>2019</v>
          </cell>
        </row>
        <row r="88">
          <cell r="C88" t="str">
            <v>642020-226</v>
          </cell>
          <cell r="E88" t="str">
            <v>2263173 ONTARIO INC SUBWAY</v>
          </cell>
          <cell r="F88" t="str">
            <v>Riddhi</v>
          </cell>
          <cell r="G88" t="str">
            <v>Brahmbhatt</v>
          </cell>
          <cell r="H88">
            <v>4167019350</v>
          </cell>
          <cell r="I88" t="str">
            <v>jpsubway@gmail.com</v>
          </cell>
          <cell r="J88" t="str">
            <v xml:space="preserve"> 2395 EGLINTON AVE E</v>
          </cell>
          <cell r="L88"/>
          <cell r="M88" t="str">
            <v>Toronto</v>
          </cell>
          <cell r="N88" t="str">
            <v>M1K2M5</v>
          </cell>
          <cell r="O88" t="str">
            <v xml:space="preserve"> 2395 EGLINTON AVE E</v>
          </cell>
          <cell r="R88" t="str">
            <v xml:space="preserve"> 2395 EGLINTON AVE E</v>
          </cell>
          <cell r="T88"/>
          <cell r="U88" t="str">
            <v>Toronto</v>
          </cell>
          <cell r="V88" t="str">
            <v>M1K2M5</v>
          </cell>
          <cell r="W88">
            <v>43525.583333333299</v>
          </cell>
          <cell r="X88">
            <v>43525.583333333299</v>
          </cell>
          <cell r="Y88">
            <v>43551</v>
          </cell>
          <cell r="Z88">
            <v>2019</v>
          </cell>
        </row>
        <row r="89">
          <cell r="C89" t="str">
            <v>642020-229</v>
          </cell>
          <cell r="E89" t="str">
            <v>S KIM, C LIM &amp; SEING CHUNG O/A SKY CLEANERS</v>
          </cell>
          <cell r="F89" t="str">
            <v>Kim</v>
          </cell>
          <cell r="G89" t="str">
            <v xml:space="preserve">Saedon </v>
          </cell>
          <cell r="H89">
            <v>4169239599</v>
          </cell>
          <cell r="I89" t="str">
            <v>no-email@no-email.com</v>
          </cell>
          <cell r="J89" t="str">
            <v xml:space="preserve"> 140 CARLTON ST STORE 1</v>
          </cell>
          <cell r="L89"/>
          <cell r="M89" t="str">
            <v>Toronto</v>
          </cell>
          <cell r="N89" t="str">
            <v>M5A3W7</v>
          </cell>
          <cell r="O89" t="str">
            <v xml:space="preserve"> 140 CARLTON ST STORE 1</v>
          </cell>
          <cell r="R89" t="str">
            <v xml:space="preserve"> 140 CARLTON ST STORE 1</v>
          </cell>
          <cell r="T89"/>
          <cell r="U89" t="str">
            <v>Toronto</v>
          </cell>
          <cell r="V89" t="str">
            <v>M5A3W7</v>
          </cell>
          <cell r="W89">
            <v>43525.697916666701</v>
          </cell>
          <cell r="X89">
            <v>43525.697916666701</v>
          </cell>
          <cell r="Y89">
            <v>43565</v>
          </cell>
          <cell r="Z89">
            <v>2019</v>
          </cell>
        </row>
        <row r="90">
          <cell r="C90" t="str">
            <v>642020-236</v>
          </cell>
          <cell r="E90" t="str">
            <v>CHONG WOONG SHIM&amp;EUM HEE SHIM</v>
          </cell>
          <cell r="F90" t="str">
            <v>Agnes</v>
          </cell>
          <cell r="G90" t="str">
            <v>Shim</v>
          </cell>
          <cell r="H90">
            <v>6472347448</v>
          </cell>
          <cell r="I90" t="str">
            <v>no-email@no-email.com</v>
          </cell>
          <cell r="J90" t="str">
            <v xml:space="preserve"> 213 WELLESLEY ST E</v>
          </cell>
          <cell r="L90"/>
          <cell r="M90" t="str">
            <v>Toronto</v>
          </cell>
          <cell r="N90" t="str">
            <v>M4X1G1</v>
          </cell>
          <cell r="O90" t="str">
            <v xml:space="preserve"> 213 WELLESLEY ST E</v>
          </cell>
          <cell r="R90" t="str">
            <v xml:space="preserve"> 213 WELLESLEY ST E</v>
          </cell>
          <cell r="T90"/>
          <cell r="U90" t="str">
            <v>Toronto</v>
          </cell>
          <cell r="V90" t="str">
            <v>M4X1G1</v>
          </cell>
          <cell r="W90">
            <v>43536.416666666701</v>
          </cell>
          <cell r="X90">
            <v>43536.416666666701</v>
          </cell>
          <cell r="Y90">
            <v>43554</v>
          </cell>
          <cell r="Z90">
            <v>2019</v>
          </cell>
        </row>
        <row r="91">
          <cell r="C91" t="str">
            <v>642020-239</v>
          </cell>
          <cell r="E91" t="str">
            <v>1709090 ONTARIO LTD</v>
          </cell>
          <cell r="F91" t="str">
            <v xml:space="preserve">Sebastian </v>
          </cell>
          <cell r="G91" t="str">
            <v>Terzo</v>
          </cell>
          <cell r="H91">
            <v>6476204664</v>
          </cell>
          <cell r="I91" t="str">
            <v>terzoseb@gmail.com</v>
          </cell>
          <cell r="J91" t="str">
            <v xml:space="preserve"> 1772 DANFORTH AVE STORE FL 1</v>
          </cell>
          <cell r="L91"/>
          <cell r="M91" t="str">
            <v>Toronto</v>
          </cell>
          <cell r="N91" t="str">
            <v>M4C1H8</v>
          </cell>
          <cell r="O91" t="str">
            <v xml:space="preserve"> 1772 DANFORTH AVE STORE FL 1</v>
          </cell>
          <cell r="R91" t="str">
            <v xml:space="preserve"> 1772 DANFORTH AVE STORE FL 1</v>
          </cell>
          <cell r="T91"/>
          <cell r="U91" t="str">
            <v>Toronto</v>
          </cell>
          <cell r="V91" t="str">
            <v>M4C1H8</v>
          </cell>
          <cell r="W91">
            <v>43543.645833333299</v>
          </cell>
          <cell r="X91">
            <v>43543.645833333299</v>
          </cell>
          <cell r="Y91">
            <v>43565</v>
          </cell>
          <cell r="Z91">
            <v>2019</v>
          </cell>
        </row>
        <row r="92">
          <cell r="C92" t="str">
            <v>642020-240</v>
          </cell>
          <cell r="E92" t="str">
            <v>V C  COUPLES HAIR SALON</v>
          </cell>
          <cell r="F92" t="str">
            <v>Victor</v>
          </cell>
          <cell r="G92" t="str">
            <v>Conte</v>
          </cell>
          <cell r="H92">
            <v>4162395991</v>
          </cell>
          <cell r="I92" t="str">
            <v>vconte@rogers.com</v>
          </cell>
          <cell r="J92" t="str">
            <v xml:space="preserve"> 4744 DUNDAS ST W</v>
          </cell>
          <cell r="L92"/>
          <cell r="M92" t="str">
            <v>Toronto</v>
          </cell>
          <cell r="N92" t="str">
            <v>M9A1A9</v>
          </cell>
          <cell r="O92" t="str">
            <v xml:space="preserve"> 4744 DUNDAS ST W</v>
          </cell>
          <cell r="R92" t="str">
            <v xml:space="preserve"> 4744 DUNDAS ST W</v>
          </cell>
          <cell r="T92"/>
          <cell r="U92" t="str">
            <v>Toronto</v>
          </cell>
          <cell r="V92" t="str">
            <v>M9A1A9</v>
          </cell>
          <cell r="W92">
            <v>43538.458333333299</v>
          </cell>
          <cell r="X92">
            <v>43538.458333333299</v>
          </cell>
          <cell r="Y92">
            <v>43579</v>
          </cell>
          <cell r="Z92">
            <v>2019</v>
          </cell>
        </row>
        <row r="93">
          <cell r="C93" t="str">
            <v>642020-241</v>
          </cell>
          <cell r="E93" t="str">
            <v>BASKIN ROBBINS ICE CREAM STORE 5002</v>
          </cell>
          <cell r="F93" t="str">
            <v>Imtisal</v>
          </cell>
          <cell r="G93" t="str">
            <v>Kiran</v>
          </cell>
          <cell r="H93">
            <v>6472394388</v>
          </cell>
          <cell r="I93" t="str">
            <v>no-email@no-email.com</v>
          </cell>
          <cell r="J93" t="str">
            <v xml:space="preserve"> 270 THE KINGSWAY UNIT 73</v>
          </cell>
          <cell r="L93"/>
          <cell r="M93" t="str">
            <v>Toronto</v>
          </cell>
          <cell r="N93" t="str">
            <v>M9A3T7</v>
          </cell>
          <cell r="O93" t="str">
            <v xml:space="preserve"> 270 THE KINGSWAY UNIT 73</v>
          </cell>
          <cell r="R93" t="str">
            <v xml:space="preserve"> 270 THE KINGSWAY UNIT 73</v>
          </cell>
          <cell r="T93"/>
          <cell r="U93" t="str">
            <v>Toronto</v>
          </cell>
          <cell r="V93" t="str">
            <v>M9A3T7</v>
          </cell>
          <cell r="W93">
            <v>43537.5</v>
          </cell>
          <cell r="X93">
            <v>43537.5</v>
          </cell>
          <cell r="Y93">
            <v>43556</v>
          </cell>
          <cell r="Z93">
            <v>2019</v>
          </cell>
        </row>
        <row r="94">
          <cell r="C94" t="str">
            <v>642020-242</v>
          </cell>
          <cell r="E94" t="str">
            <v xml:space="preserve">FUDA,ROSARIA </v>
          </cell>
          <cell r="F94" t="str">
            <v>John</v>
          </cell>
          <cell r="G94" t="str">
            <v>Oliva</v>
          </cell>
          <cell r="H94">
            <v>6474287505</v>
          </cell>
          <cell r="I94" t="str">
            <v>johnolive@rogers.com</v>
          </cell>
          <cell r="J94" t="str">
            <v xml:space="preserve"> 4746 DUNDAS ST W</v>
          </cell>
          <cell r="L94"/>
          <cell r="M94" t="str">
            <v>Toronto</v>
          </cell>
          <cell r="N94" t="str">
            <v>M9A1A9</v>
          </cell>
          <cell r="O94" t="str">
            <v xml:space="preserve"> 4746 DUNDAS ST W</v>
          </cell>
          <cell r="R94" t="str">
            <v xml:space="preserve"> 4746 DUNDAS ST W</v>
          </cell>
          <cell r="T94"/>
          <cell r="U94" t="str">
            <v>Toronto</v>
          </cell>
          <cell r="V94" t="str">
            <v>M9A1A9</v>
          </cell>
          <cell r="W94">
            <v>43538.53125</v>
          </cell>
          <cell r="X94">
            <v>43538.53125</v>
          </cell>
          <cell r="Y94">
            <v>43583</v>
          </cell>
          <cell r="Z94">
            <v>2019</v>
          </cell>
        </row>
        <row r="95">
          <cell r="C95" t="str">
            <v>642020-244</v>
          </cell>
          <cell r="E95" t="str">
            <v>1732333 ONTARIO INC</v>
          </cell>
          <cell r="F95" t="str">
            <v>Sanjiv</v>
          </cell>
          <cell r="G95" t="str">
            <v>Thaker</v>
          </cell>
          <cell r="H95">
            <v>4168280946</v>
          </cell>
          <cell r="I95" t="str">
            <v>naived@hotmail.com</v>
          </cell>
          <cell r="J95" t="str">
            <v xml:space="preserve"> 1585 ELLESMERE RD</v>
          </cell>
          <cell r="L95"/>
          <cell r="M95" t="str">
            <v>Toronto</v>
          </cell>
          <cell r="N95" t="str">
            <v>M1P2Y3</v>
          </cell>
          <cell r="O95" t="str">
            <v xml:space="preserve"> 1585 ELLESMERE RD</v>
          </cell>
          <cell r="R95" t="str">
            <v xml:space="preserve"> 1585 ELLESMERE RD</v>
          </cell>
          <cell r="T95"/>
          <cell r="U95" t="str">
            <v>Toronto</v>
          </cell>
          <cell r="V95" t="str">
            <v>M1P2Y3</v>
          </cell>
          <cell r="W95">
            <v>43539.541666666701</v>
          </cell>
          <cell r="X95">
            <v>43539.541666666701</v>
          </cell>
          <cell r="Y95">
            <v>43577</v>
          </cell>
          <cell r="Z95">
            <v>2019</v>
          </cell>
        </row>
        <row r="96">
          <cell r="C96" t="str">
            <v>642020-246</v>
          </cell>
          <cell r="E96" t="str">
            <v>190492017 ONTARIO LTD O/A PARKWAY CLEANERS</v>
          </cell>
          <cell r="F96" t="str">
            <v>Woo</v>
          </cell>
          <cell r="G96" t="str">
            <v>Shim</v>
          </cell>
          <cell r="H96">
            <v>4169370201</v>
          </cell>
          <cell r="I96" t="str">
            <v>wsshim2002@gmail.com</v>
          </cell>
          <cell r="J96" t="str">
            <v xml:space="preserve"> 105 PARKWAY FOREST DR UNIT 18</v>
          </cell>
          <cell r="L96"/>
          <cell r="M96" t="str">
            <v>Toronto</v>
          </cell>
          <cell r="N96" t="str">
            <v>M2J1L8</v>
          </cell>
          <cell r="O96" t="str">
            <v xml:space="preserve"> 105 PARKWAY FOREST DR UNIT 18</v>
          </cell>
          <cell r="R96" t="str">
            <v xml:space="preserve"> 105 PARKWAY FOREST DR UNIT 18</v>
          </cell>
          <cell r="T96"/>
          <cell r="U96" t="str">
            <v>Toronto</v>
          </cell>
          <cell r="V96" t="str">
            <v>M2J1L8</v>
          </cell>
          <cell r="W96">
            <v>43543.5</v>
          </cell>
          <cell r="X96">
            <v>43543.5</v>
          </cell>
          <cell r="Y96">
            <v>43553</v>
          </cell>
          <cell r="Z96">
            <v>2019</v>
          </cell>
        </row>
        <row r="97">
          <cell r="C97" t="str">
            <v>642020-247</v>
          </cell>
          <cell r="E97" t="str">
            <v>SUBWAY</v>
          </cell>
          <cell r="F97" t="str">
            <v>Sanjiv</v>
          </cell>
          <cell r="G97" t="str">
            <v>Thaker</v>
          </cell>
          <cell r="H97">
            <v>4168280946</v>
          </cell>
          <cell r="I97" t="str">
            <v>naived@hotmail.com</v>
          </cell>
          <cell r="J97" t="str">
            <v xml:space="preserve"> 4651 SHEPPARD AVE E UNIT 101</v>
          </cell>
          <cell r="L97"/>
          <cell r="M97" t="str">
            <v>Toronto</v>
          </cell>
          <cell r="N97" t="str">
            <v>M1S3V4</v>
          </cell>
          <cell r="O97" t="str">
            <v xml:space="preserve"> 4651 SHEPPARD AVE E UNIT 101</v>
          </cell>
          <cell r="R97" t="str">
            <v xml:space="preserve"> 4651 SHEPPARD AVE E UNIT 101</v>
          </cell>
          <cell r="T97"/>
          <cell r="U97" t="str">
            <v>Toronto</v>
          </cell>
          <cell r="V97" t="str">
            <v>M1S3V4</v>
          </cell>
          <cell r="W97">
            <v>43543.5625</v>
          </cell>
          <cell r="X97">
            <v>43543.5625</v>
          </cell>
          <cell r="Y97">
            <v>43563</v>
          </cell>
          <cell r="Z97">
            <v>2019</v>
          </cell>
        </row>
        <row r="98">
          <cell r="C98" t="str">
            <v>642020-248</v>
          </cell>
          <cell r="E98" t="str">
            <v>1627804 ONTARIO INC O/A SUBWAY SANDWICHES&amp;SALAD</v>
          </cell>
          <cell r="F98" t="str">
            <v>Sanjiv</v>
          </cell>
          <cell r="G98" t="str">
            <v>Thaker</v>
          </cell>
          <cell r="H98">
            <v>4168280946</v>
          </cell>
          <cell r="I98" t="str">
            <v>naived@hotmail.com</v>
          </cell>
          <cell r="J98" t="str">
            <v xml:space="preserve"> 1095 ELLESMERE RD UNIT 2</v>
          </cell>
          <cell r="L98"/>
          <cell r="M98" t="str">
            <v>Toronto</v>
          </cell>
          <cell r="N98" t="str">
            <v>M1P2W9</v>
          </cell>
          <cell r="O98" t="str">
            <v xml:space="preserve"> 1095 ELLESMERE RD UNIT 2</v>
          </cell>
          <cell r="R98" t="str">
            <v xml:space="preserve"> 1095 ELLESMERE RD UNIT 2</v>
          </cell>
          <cell r="T98"/>
          <cell r="U98" t="str">
            <v>Toronto</v>
          </cell>
          <cell r="V98" t="str">
            <v>M1P2W9</v>
          </cell>
          <cell r="W98">
            <v>43543.604166666701</v>
          </cell>
          <cell r="X98">
            <v>43543.604166666701</v>
          </cell>
          <cell r="Y98">
            <v>43563</v>
          </cell>
          <cell r="Z98">
            <v>2019</v>
          </cell>
        </row>
        <row r="99">
          <cell r="C99" t="str">
            <v>642020-251</v>
          </cell>
          <cell r="E99" t="str">
            <v>HANS ONTARIO INC</v>
          </cell>
          <cell r="F99" t="str">
            <v>Anand</v>
          </cell>
          <cell r="G99" t="str">
            <v>Trivedi</v>
          </cell>
          <cell r="H99">
            <v>4164732528</v>
          </cell>
          <cell r="I99" t="str">
            <v>trivedi.ad@gmail.com</v>
          </cell>
          <cell r="J99" t="str">
            <v xml:space="preserve"> 5631 STEELES AVE E UNIT 4</v>
          </cell>
          <cell r="L99"/>
          <cell r="M99" t="str">
            <v>Toronto</v>
          </cell>
          <cell r="N99" t="str">
            <v>M1V5P6</v>
          </cell>
          <cell r="O99" t="str">
            <v xml:space="preserve"> 5631 STEELES AVE E UNIT 4</v>
          </cell>
          <cell r="R99" t="str">
            <v xml:space="preserve"> 5631 STEELES AVE E UNIT 4</v>
          </cell>
          <cell r="T99"/>
          <cell r="U99" t="str">
            <v>Toronto</v>
          </cell>
          <cell r="V99" t="str">
            <v>M1V5P6</v>
          </cell>
          <cell r="W99">
            <v>43545.541666666701</v>
          </cell>
          <cell r="X99">
            <v>43545.541666666701</v>
          </cell>
          <cell r="Y99">
            <v>43553</v>
          </cell>
          <cell r="Z99">
            <v>2019</v>
          </cell>
        </row>
        <row r="100">
          <cell r="C100" t="str">
            <v>642020-255</v>
          </cell>
          <cell r="E100" t="str">
            <v xml:space="preserve">BIANCO,TERESA </v>
          </cell>
          <cell r="F100" t="str">
            <v>Aniello</v>
          </cell>
          <cell r="G100" t="str">
            <v>Bianco</v>
          </cell>
          <cell r="H100">
            <v>4166512931</v>
          </cell>
          <cell r="I100" t="str">
            <v>Christian.boutique@gmail.com</v>
          </cell>
          <cell r="J100" t="str">
            <v xml:space="preserve"> 1234 ST CLAIR AVE W</v>
          </cell>
          <cell r="L100"/>
          <cell r="M100" t="str">
            <v>Toronto</v>
          </cell>
          <cell r="N100" t="str">
            <v>M6E1B7</v>
          </cell>
          <cell r="O100" t="str">
            <v xml:space="preserve"> 1234 ST CLAIR AVE W</v>
          </cell>
          <cell r="R100" t="str">
            <v xml:space="preserve"> 1234 ST CLAIR AVE W</v>
          </cell>
          <cell r="T100"/>
          <cell r="U100" t="str">
            <v>Toronto</v>
          </cell>
          <cell r="V100" t="str">
            <v>M6E1B7</v>
          </cell>
          <cell r="W100">
            <v>43550.479166666701</v>
          </cell>
          <cell r="X100">
            <v>43550.479166666701</v>
          </cell>
          <cell r="Y100">
            <v>43584</v>
          </cell>
          <cell r="Z100">
            <v>2019</v>
          </cell>
        </row>
        <row r="101">
          <cell r="C101" t="str">
            <v>642020-256</v>
          </cell>
          <cell r="E101" t="str">
            <v>HO,BYOUNG RAN</v>
          </cell>
          <cell r="F101" t="str">
            <v>Grace</v>
          </cell>
          <cell r="G101" t="str">
            <v>Noh</v>
          </cell>
          <cell r="H101">
            <v>6475154022</v>
          </cell>
          <cell r="I101" t="str">
            <v>no-email@no-email.com</v>
          </cell>
          <cell r="J101" t="str">
            <v xml:space="preserve"> 65 RONCESVALLES AVE</v>
          </cell>
          <cell r="L101"/>
          <cell r="M101" t="str">
            <v>Toronto</v>
          </cell>
          <cell r="N101" t="str">
            <v>M6R2K6</v>
          </cell>
          <cell r="O101" t="str">
            <v xml:space="preserve"> 65 RONCESVALLES AVE</v>
          </cell>
          <cell r="R101" t="str">
            <v xml:space="preserve"> 65 RONCESVALLES AVE</v>
          </cell>
          <cell r="T101"/>
          <cell r="U101" t="str">
            <v>Toronto</v>
          </cell>
          <cell r="V101" t="str">
            <v>M6R2K6</v>
          </cell>
          <cell r="W101">
            <v>43551.458333333299</v>
          </cell>
          <cell r="X101">
            <v>43551.458333333299</v>
          </cell>
          <cell r="Y101">
            <v>43567</v>
          </cell>
          <cell r="Z101">
            <v>2019</v>
          </cell>
        </row>
        <row r="102">
          <cell r="C102" t="str">
            <v>642020-258</v>
          </cell>
          <cell r="E102" t="str">
            <v>CPE STRUCTURAL CONSULTANTS LIMITED</v>
          </cell>
          <cell r="F102" t="str">
            <v>Nhung</v>
          </cell>
          <cell r="G102" t="str">
            <v>Tang</v>
          </cell>
          <cell r="H102">
            <v>4164478555</v>
          </cell>
          <cell r="I102" t="str">
            <v>no-email@no-email.com</v>
          </cell>
          <cell r="J102" t="str">
            <v xml:space="preserve"> 49A LESMILL RD</v>
          </cell>
          <cell r="L102"/>
          <cell r="M102" t="str">
            <v>Toronto</v>
          </cell>
          <cell r="N102" t="str">
            <v>M3B2T8</v>
          </cell>
          <cell r="O102" t="str">
            <v xml:space="preserve"> 49A LESMILL RD</v>
          </cell>
          <cell r="R102" t="str">
            <v xml:space="preserve"> 49A LESMILL RD</v>
          </cell>
          <cell r="T102"/>
          <cell r="U102" t="str">
            <v>Toronto</v>
          </cell>
          <cell r="V102" t="str">
            <v>M3B2T8</v>
          </cell>
          <cell r="W102">
            <v>43552.458333333299</v>
          </cell>
          <cell r="X102">
            <v>43552.458333333299</v>
          </cell>
          <cell r="Y102">
            <v>43577</v>
          </cell>
          <cell r="Z102">
            <v>2019</v>
          </cell>
        </row>
        <row r="103">
          <cell r="C103" t="str">
            <v>642020-261</v>
          </cell>
          <cell r="E103" t="str">
            <v>WEST YORK APPLIANCES &amp; FURNITU</v>
          </cell>
          <cell r="F103" t="str">
            <v>Bobby</v>
          </cell>
          <cell r="G103" t="str">
            <v>Hamid</v>
          </cell>
          <cell r="H103">
            <v>6473888834</v>
          </cell>
          <cell r="I103" t="str">
            <v>no-email@no-email.com</v>
          </cell>
          <cell r="J103" t="str">
            <v xml:space="preserve"> 1645 ST CLAIR AVE W</v>
          </cell>
          <cell r="L103"/>
          <cell r="M103" t="str">
            <v>Toronto</v>
          </cell>
          <cell r="N103" t="str">
            <v>M6N1H7</v>
          </cell>
          <cell r="O103" t="str">
            <v xml:space="preserve"> 1645 ST CLAIR AVE W</v>
          </cell>
          <cell r="R103" t="str">
            <v xml:space="preserve"> 1645 ST CLAIR AVE W</v>
          </cell>
          <cell r="T103"/>
          <cell r="U103" t="str">
            <v>Toronto</v>
          </cell>
          <cell r="V103" t="str">
            <v>M6N1H7</v>
          </cell>
          <cell r="W103">
            <v>43553.541666666701</v>
          </cell>
          <cell r="X103">
            <v>43553.541666666701</v>
          </cell>
          <cell r="Y103">
            <v>43567</v>
          </cell>
          <cell r="Z103">
            <v>2019</v>
          </cell>
        </row>
        <row r="104">
          <cell r="C104" t="str">
            <v>642020-263</v>
          </cell>
          <cell r="E104" t="str">
            <v>STELES INVESTMENTS LD</v>
          </cell>
          <cell r="F104" t="str">
            <v xml:space="preserve">Harry </v>
          </cell>
          <cell r="G104" t="str">
            <v>Sun</v>
          </cell>
          <cell r="H104">
            <v>6477972279</v>
          </cell>
          <cell r="I104" t="str">
            <v>no-email@no-email.com</v>
          </cell>
          <cell r="J104" t="str">
            <v xml:space="preserve"> 7 ERSKINE AVE</v>
          </cell>
          <cell r="L104"/>
          <cell r="M104" t="str">
            <v>Toronto</v>
          </cell>
          <cell r="N104" t="str">
            <v>M4P1Y5</v>
          </cell>
          <cell r="O104" t="str">
            <v xml:space="preserve"> 7 ERSKINE AVE</v>
          </cell>
          <cell r="R104" t="str">
            <v xml:space="preserve"> 7 ERSKINE AVE</v>
          </cell>
          <cell r="T104"/>
          <cell r="U104" t="str">
            <v>Toronto</v>
          </cell>
          <cell r="V104" t="str">
            <v>M4P1Y5</v>
          </cell>
          <cell r="W104">
            <v>43552.770833333299</v>
          </cell>
          <cell r="X104">
            <v>43552.770833333299</v>
          </cell>
          <cell r="Y104">
            <v>43567</v>
          </cell>
          <cell r="Z104">
            <v>2019</v>
          </cell>
        </row>
        <row r="105">
          <cell r="C105" t="str">
            <v>642020-266</v>
          </cell>
          <cell r="E105" t="str">
            <v>ALLIN MIKUNA SOUPS INC</v>
          </cell>
          <cell r="F105" t="str">
            <v>Sergio</v>
          </cell>
          <cell r="G105" t="str">
            <v>Morales</v>
          </cell>
          <cell r="H105">
            <v>4165515169</v>
          </cell>
          <cell r="I105" t="str">
            <v>sergio@allinmikuna.com</v>
          </cell>
          <cell r="J105" t="str">
            <v xml:space="preserve"> 244 BROWNS LINE</v>
          </cell>
          <cell r="L105"/>
          <cell r="M105" t="str">
            <v>Toronto</v>
          </cell>
          <cell r="N105" t="str">
            <v>M8W3T4</v>
          </cell>
          <cell r="O105" t="str">
            <v xml:space="preserve"> 244 BROWNS LINE</v>
          </cell>
          <cell r="R105" t="str">
            <v xml:space="preserve"> 244 BROWNS LINE</v>
          </cell>
          <cell r="T105"/>
          <cell r="U105" t="str">
            <v>Toronto</v>
          </cell>
          <cell r="V105" t="str">
            <v>M8W3T4</v>
          </cell>
          <cell r="W105">
            <v>43553.666666666701</v>
          </cell>
          <cell r="X105">
            <v>43553.666666666701</v>
          </cell>
          <cell r="Y105">
            <v>43577</v>
          </cell>
          <cell r="Z105">
            <v>2019</v>
          </cell>
        </row>
        <row r="106">
          <cell r="C106" t="str">
            <v>642023-154</v>
          </cell>
          <cell r="E106" t="str">
            <v>ROSSINI RESTAURANT LTD</v>
          </cell>
          <cell r="F106" t="str">
            <v>Elan</v>
          </cell>
          <cell r="G106" t="str">
            <v>Vasagar</v>
          </cell>
          <cell r="H106">
            <v>4164811188</v>
          </cell>
          <cell r="I106" t="str">
            <v>rossinirestauranttoronto@gmail.com</v>
          </cell>
          <cell r="J106" t="str">
            <v xml:space="preserve"> 1988 AVENUE RD UNIT 10</v>
          </cell>
          <cell r="L106"/>
          <cell r="M106" t="str">
            <v>Toronto</v>
          </cell>
          <cell r="N106" t="str">
            <v>M5M4A4</v>
          </cell>
          <cell r="O106" t="str">
            <v xml:space="preserve"> 1988 AVENUE RD UNIT 10</v>
          </cell>
          <cell r="R106" t="str">
            <v xml:space="preserve"> 1988 AVENUE RD UNIT 10</v>
          </cell>
          <cell r="T106"/>
          <cell r="U106" t="str">
            <v>Toronto</v>
          </cell>
          <cell r="V106" t="str">
            <v>M5M4A4</v>
          </cell>
          <cell r="W106">
            <v>43427.458333333299</v>
          </cell>
          <cell r="X106">
            <v>43427.458333333299</v>
          </cell>
          <cell r="Y106">
            <v>43584</v>
          </cell>
          <cell r="Z106">
            <v>2019</v>
          </cell>
        </row>
        <row r="107">
          <cell r="C107" t="str">
            <v>642023-242</v>
          </cell>
          <cell r="E107" t="str">
            <v>1718539 ONTARIO INC</v>
          </cell>
          <cell r="F107" t="str">
            <v>Nina</v>
          </cell>
          <cell r="G107" t="str">
            <v>Lalani</v>
          </cell>
          <cell r="H107">
            <v>6478583110</v>
          </cell>
          <cell r="I107" t="str">
            <v>no-email@no-email.com</v>
          </cell>
          <cell r="J107" t="str">
            <v xml:space="preserve"> 426 DAWES RD UNIT STORE</v>
          </cell>
          <cell r="L107"/>
          <cell r="M107" t="str">
            <v>Toronto</v>
          </cell>
          <cell r="N107" t="str">
            <v>M4B2E8</v>
          </cell>
          <cell r="O107" t="str">
            <v xml:space="preserve"> 426 DAWES RD UNIT STORE</v>
          </cell>
          <cell r="R107" t="str">
            <v xml:space="preserve"> 426 DAWES RD UNIT STORE</v>
          </cell>
          <cell r="T107"/>
          <cell r="U107" t="str">
            <v>Toronto</v>
          </cell>
          <cell r="V107" t="str">
            <v>M4B2E8</v>
          </cell>
          <cell r="W107">
            <v>43482.604166666701</v>
          </cell>
          <cell r="X107">
            <v>43482.604166666701</v>
          </cell>
          <cell r="Y107">
            <v>43552</v>
          </cell>
          <cell r="Z107">
            <v>2019</v>
          </cell>
        </row>
        <row r="108">
          <cell r="C108" t="str">
            <v>642023-246</v>
          </cell>
          <cell r="E108" t="str">
            <v>COLUMBRES LAW</v>
          </cell>
          <cell r="F108" t="str">
            <v>Marty</v>
          </cell>
          <cell r="G108" t="str">
            <v>Lee</v>
          </cell>
          <cell r="H108">
            <v>4167385988</v>
          </cell>
          <cell r="I108" t="str">
            <v>mlee333@hotmail.com</v>
          </cell>
          <cell r="J108" t="str">
            <v xml:space="preserve"> 448 WILSON AVE STORE</v>
          </cell>
          <cell r="L108"/>
          <cell r="M108" t="str">
            <v>Toronto</v>
          </cell>
          <cell r="N108" t="str">
            <v>M3H1T6</v>
          </cell>
          <cell r="O108" t="str">
            <v xml:space="preserve"> 448 WILSON AVE STORE</v>
          </cell>
          <cell r="R108" t="str">
            <v xml:space="preserve"> 448 WILSON AVE STORE</v>
          </cell>
          <cell r="T108"/>
          <cell r="U108" t="str">
            <v>Toronto</v>
          </cell>
          <cell r="V108" t="str">
            <v>M3H1T6</v>
          </cell>
          <cell r="W108">
            <v>43495.5</v>
          </cell>
          <cell r="X108">
            <v>43495.5</v>
          </cell>
          <cell r="Y108">
            <v>43560</v>
          </cell>
          <cell r="Z108">
            <v>2019</v>
          </cell>
        </row>
        <row r="109">
          <cell r="C109" t="str">
            <v>642023-273</v>
          </cell>
          <cell r="E109" t="str">
            <v>CAFE LE MUST BAKERY INC</v>
          </cell>
          <cell r="F109" t="str">
            <v>Josee</v>
          </cell>
          <cell r="G109" t="str">
            <v>Gosselin</v>
          </cell>
          <cell r="H109">
            <v>6476803490</v>
          </cell>
          <cell r="I109" t="str">
            <v>thebreadessentials@gmail.com</v>
          </cell>
          <cell r="J109" t="str">
            <v xml:space="preserve"> 406 ROYAL YORK RD</v>
          </cell>
          <cell r="L109"/>
          <cell r="M109" t="str">
            <v>Toronto</v>
          </cell>
          <cell r="N109" t="str">
            <v>M8Y2R5</v>
          </cell>
          <cell r="O109" t="str">
            <v xml:space="preserve"> 406 ROYAL YORK RD</v>
          </cell>
          <cell r="R109" t="str">
            <v xml:space="preserve"> 406 ROYAL YORK RD</v>
          </cell>
          <cell r="T109"/>
          <cell r="U109" t="str">
            <v>Toronto</v>
          </cell>
          <cell r="V109" t="str">
            <v>M8Y2R5</v>
          </cell>
          <cell r="W109">
            <v>43497.479166666701</v>
          </cell>
          <cell r="X109">
            <v>43497.479166666701</v>
          </cell>
          <cell r="Y109">
            <v>43570</v>
          </cell>
          <cell r="Z109">
            <v>2019</v>
          </cell>
        </row>
        <row r="110">
          <cell r="C110" t="str">
            <v>642023-338</v>
          </cell>
          <cell r="E110" t="str">
            <v>CASALE HOLDINGS INC</v>
          </cell>
          <cell r="F110" t="str">
            <v>Joe</v>
          </cell>
          <cell r="G110" t="str">
            <v>Casale</v>
          </cell>
          <cell r="H110">
            <v>4164607910</v>
          </cell>
          <cell r="I110" t="str">
            <v>joe@jcasale.com</v>
          </cell>
          <cell r="J110" t="str">
            <v xml:space="preserve"> 34 LEADING RD UNIT 4</v>
          </cell>
          <cell r="L110"/>
          <cell r="M110" t="str">
            <v>Toronto</v>
          </cell>
          <cell r="N110" t="str">
            <v>M9V3S9</v>
          </cell>
          <cell r="O110" t="str">
            <v xml:space="preserve"> 34 LEADING RD UNIT 4</v>
          </cell>
          <cell r="R110" t="str">
            <v xml:space="preserve"> 34 LEADING RD UNIT 4</v>
          </cell>
          <cell r="T110"/>
          <cell r="U110" t="str">
            <v>Toronto</v>
          </cell>
          <cell r="V110" t="str">
            <v>M9V3S9</v>
          </cell>
          <cell r="W110">
            <v>43516.625</v>
          </cell>
          <cell r="X110">
            <v>43516.625</v>
          </cell>
          <cell r="Y110">
            <v>43557</v>
          </cell>
          <cell r="Z110">
            <v>2019</v>
          </cell>
        </row>
        <row r="111">
          <cell r="C111" t="str">
            <v>642023-339</v>
          </cell>
          <cell r="E111" t="str">
            <v>QUANTUM ELECTRIC</v>
          </cell>
          <cell r="F111" t="str">
            <v>Ramsey</v>
          </cell>
          <cell r="G111" t="str">
            <v>Qubti</v>
          </cell>
          <cell r="H111">
            <v>4167402334</v>
          </cell>
          <cell r="I111" t="str">
            <v>office@ramseyelectric.com</v>
          </cell>
          <cell r="J111" t="str">
            <v xml:space="preserve"> 34 LEADING RD UNIT 6</v>
          </cell>
          <cell r="L111"/>
          <cell r="M111" t="str">
            <v>Toronto</v>
          </cell>
          <cell r="N111" t="str">
            <v>M9V3S9</v>
          </cell>
          <cell r="O111" t="str">
            <v xml:space="preserve"> 34 LEADING RD UNIT 6</v>
          </cell>
          <cell r="R111" t="str">
            <v xml:space="preserve"> 34 LEADING RD UNIT 6</v>
          </cell>
          <cell r="T111"/>
          <cell r="U111" t="str">
            <v>Toronto</v>
          </cell>
          <cell r="V111" t="str">
            <v>M9V3S9</v>
          </cell>
          <cell r="W111">
            <v>43516.458333333299</v>
          </cell>
          <cell r="X111">
            <v>43516.458333333299</v>
          </cell>
          <cell r="Y111">
            <v>43573</v>
          </cell>
          <cell r="Z111">
            <v>2019</v>
          </cell>
        </row>
        <row r="112">
          <cell r="C112" t="str">
            <v>642023-344</v>
          </cell>
          <cell r="E112" t="str">
            <v>KDM LOGISTICS INC</v>
          </cell>
          <cell r="F112" t="str">
            <v>Joe</v>
          </cell>
          <cell r="G112" t="str">
            <v>Casale</v>
          </cell>
          <cell r="H112">
            <v>4164607910</v>
          </cell>
          <cell r="I112" t="str">
            <v>joe@jcasale.com</v>
          </cell>
          <cell r="J112" t="str">
            <v xml:space="preserve"> 34 LEADING RD UNIT 3</v>
          </cell>
          <cell r="L112"/>
          <cell r="M112" t="str">
            <v>Toronto</v>
          </cell>
          <cell r="N112" t="str">
            <v>M9V3S9</v>
          </cell>
          <cell r="O112" t="str">
            <v xml:space="preserve"> 34 LEADING RD UNIT 3</v>
          </cell>
          <cell r="R112" t="str">
            <v xml:space="preserve"> 34 LEADING RD UNIT 3</v>
          </cell>
          <cell r="T112"/>
          <cell r="U112" t="str">
            <v>Toronto</v>
          </cell>
          <cell r="V112" t="str">
            <v>M9V3S9</v>
          </cell>
          <cell r="W112">
            <v>43516.677083333299</v>
          </cell>
          <cell r="X112">
            <v>43516.677083333299</v>
          </cell>
          <cell r="Y112">
            <v>43557</v>
          </cell>
          <cell r="Z112">
            <v>2019</v>
          </cell>
        </row>
        <row r="113">
          <cell r="C113" t="str">
            <v>642023-345</v>
          </cell>
          <cell r="E113" t="str">
            <v>LANCIANO FURNITURE</v>
          </cell>
          <cell r="F113" t="str">
            <v>Donna</v>
          </cell>
          <cell r="G113" t="str">
            <v>Tolfo</v>
          </cell>
          <cell r="H113">
            <v>4167467310</v>
          </cell>
          <cell r="I113" t="str">
            <v>lancianofurniture@gmail.com</v>
          </cell>
          <cell r="J113" t="str">
            <v xml:space="preserve"> 34 LEADING RD UNIT 13</v>
          </cell>
          <cell r="L113"/>
          <cell r="M113" t="str">
            <v>Toronto</v>
          </cell>
          <cell r="N113" t="str">
            <v>M9V3S9</v>
          </cell>
          <cell r="O113" t="str">
            <v xml:space="preserve"> 34 LEADING RD UNIT 13</v>
          </cell>
          <cell r="R113" t="str">
            <v xml:space="preserve"> 34 LEADING RD UNIT 13</v>
          </cell>
          <cell r="T113"/>
          <cell r="U113" t="str">
            <v>Toronto</v>
          </cell>
          <cell r="V113" t="str">
            <v>M9V3S9</v>
          </cell>
          <cell r="W113">
            <v>43517.5</v>
          </cell>
          <cell r="X113">
            <v>43517.5</v>
          </cell>
          <cell r="Y113">
            <v>43551</v>
          </cell>
          <cell r="Z113">
            <v>2019</v>
          </cell>
        </row>
        <row r="114">
          <cell r="C114" t="str">
            <v>642023-356</v>
          </cell>
          <cell r="E114" t="str">
            <v>FIRST ELECTRONICS LTD</v>
          </cell>
          <cell r="F114" t="str">
            <v>Ken</v>
          </cell>
          <cell r="G114" t="str">
            <v>Jewer</v>
          </cell>
          <cell r="H114">
            <v>4165707484</v>
          </cell>
          <cell r="I114" t="str">
            <v>ken@firstelectronics.ca</v>
          </cell>
          <cell r="J114" t="str">
            <v xml:space="preserve"> 130 DYNAMIC DR UNIT 1</v>
          </cell>
          <cell r="L114"/>
          <cell r="M114" t="str">
            <v>Toronto</v>
          </cell>
          <cell r="N114" t="str">
            <v>M1V5C9</v>
          </cell>
          <cell r="O114" t="str">
            <v xml:space="preserve"> 130 DYNAMIC DR UNIT 1</v>
          </cell>
          <cell r="R114" t="str">
            <v xml:space="preserve"> 130 DYNAMIC DR UNIT 1</v>
          </cell>
          <cell r="T114"/>
          <cell r="U114" t="str">
            <v>Toronto</v>
          </cell>
          <cell r="V114" t="str">
            <v>M1V5C9</v>
          </cell>
          <cell r="W114">
            <v>43524.541666666701</v>
          </cell>
          <cell r="X114">
            <v>43524.541666666701</v>
          </cell>
          <cell r="Y114">
            <v>43564</v>
          </cell>
          <cell r="Z114">
            <v>2019</v>
          </cell>
        </row>
        <row r="115">
          <cell r="C115" t="str">
            <v>642023-357</v>
          </cell>
          <cell r="E115" t="str">
            <v>1819598 ONTARIO INC. O/A 2968 HARVEY'S</v>
          </cell>
          <cell r="F115" t="str">
            <v>Abdol</v>
          </cell>
          <cell r="G115" t="str">
            <v>Arzani</v>
          </cell>
          <cell r="H115">
            <v>4165268430</v>
          </cell>
          <cell r="I115" t="str">
            <v>harveys2968@cara.com</v>
          </cell>
          <cell r="J115" t="str">
            <v xml:space="preserve"> 6620 FINCH AVE W UNIT 15</v>
          </cell>
          <cell r="L115"/>
          <cell r="M115" t="str">
            <v>Toronto</v>
          </cell>
          <cell r="N115" t="str">
            <v>M9V5H7</v>
          </cell>
          <cell r="O115" t="str">
            <v xml:space="preserve"> 6620 FINCH AVE W UNIT 15</v>
          </cell>
          <cell r="R115" t="str">
            <v xml:space="preserve"> 6620 FINCH AVE W UNIT 15</v>
          </cell>
          <cell r="T115"/>
          <cell r="U115" t="str">
            <v>Toronto</v>
          </cell>
          <cell r="V115" t="str">
            <v>M9V5H7</v>
          </cell>
          <cell r="W115">
            <v>43525.645833333299</v>
          </cell>
          <cell r="X115">
            <v>43525.645833333299</v>
          </cell>
          <cell r="Y115">
            <v>43557</v>
          </cell>
          <cell r="Z115">
            <v>2019</v>
          </cell>
        </row>
        <row r="116">
          <cell r="C116" t="str">
            <v>642023-359</v>
          </cell>
          <cell r="E116" t="str">
            <v>B R CORPORATION O/A PIZZA HUT</v>
          </cell>
          <cell r="F116" t="str">
            <v>Kenny</v>
          </cell>
          <cell r="G116" t="str">
            <v>Patel</v>
          </cell>
          <cell r="H116">
            <v>4165058172</v>
          </cell>
          <cell r="I116" t="str">
            <v>kennymba@gmail.com</v>
          </cell>
          <cell r="J116" t="str">
            <v xml:space="preserve"> 2066 KIPLING AVE</v>
          </cell>
          <cell r="L116"/>
          <cell r="M116" t="str">
            <v>Toronto</v>
          </cell>
          <cell r="N116" t="str">
            <v>M9W4J9</v>
          </cell>
          <cell r="O116" t="str">
            <v xml:space="preserve"> 2066 KIPLING AVE</v>
          </cell>
          <cell r="R116" t="str">
            <v xml:space="preserve"> 2066 KIPLING AVE</v>
          </cell>
          <cell r="T116"/>
          <cell r="U116" t="str">
            <v>Toronto</v>
          </cell>
          <cell r="V116" t="str">
            <v>M9W4J9</v>
          </cell>
          <cell r="W116">
            <v>43525.520833333299</v>
          </cell>
          <cell r="X116">
            <v>43525.520833333299</v>
          </cell>
          <cell r="Y116">
            <v>43559</v>
          </cell>
          <cell r="Z116">
            <v>2019</v>
          </cell>
        </row>
        <row r="117">
          <cell r="C117" t="str">
            <v>642023-363</v>
          </cell>
          <cell r="E117" t="str">
            <v>XE LUA RESTAURANT</v>
          </cell>
          <cell r="F117" t="str">
            <v>Andy</v>
          </cell>
          <cell r="G117" t="str">
            <v>Cheung</v>
          </cell>
          <cell r="H117">
            <v>6479688099</v>
          </cell>
          <cell r="I117" t="str">
            <v>andy.cheung94@hotmail.com</v>
          </cell>
          <cell r="J117" t="str">
            <v xml:space="preserve"> 157 RAVEL RD</v>
          </cell>
          <cell r="L117"/>
          <cell r="M117" t="str">
            <v>Toronto</v>
          </cell>
          <cell r="N117" t="str">
            <v>M2H1T1</v>
          </cell>
          <cell r="O117" t="str">
            <v xml:space="preserve"> 157 RAVEL RD</v>
          </cell>
          <cell r="R117" t="str">
            <v xml:space="preserve"> 157 RAVEL RD</v>
          </cell>
          <cell r="T117"/>
          <cell r="U117" t="str">
            <v>Toronto</v>
          </cell>
          <cell r="V117" t="str">
            <v>M2H1T1</v>
          </cell>
          <cell r="W117">
            <v>43531.583333333299</v>
          </cell>
          <cell r="X117">
            <v>43531.583333333299</v>
          </cell>
          <cell r="Y117">
            <v>43572</v>
          </cell>
          <cell r="Z117">
            <v>2019</v>
          </cell>
        </row>
        <row r="118">
          <cell r="C118" t="str">
            <v>642023-369</v>
          </cell>
          <cell r="E118" t="str">
            <v>SUMMER HOUSE</v>
          </cell>
          <cell r="F118" t="str">
            <v>Zuhua</v>
          </cell>
          <cell r="G118" t="str">
            <v>Chen</v>
          </cell>
          <cell r="H118">
            <v>6473301688</v>
          </cell>
          <cell r="I118" t="str">
            <v>tony_hua520@hotmail.com</v>
          </cell>
          <cell r="J118" t="str">
            <v xml:space="preserve"> 568 SHEPPARD AVE W</v>
          </cell>
          <cell r="L118"/>
          <cell r="M118" t="str">
            <v>Toronto</v>
          </cell>
          <cell r="N118" t="str">
            <v>M3H2R9</v>
          </cell>
          <cell r="O118" t="str">
            <v xml:space="preserve"> 568 SHEPPARD AVE W</v>
          </cell>
          <cell r="R118" t="str">
            <v xml:space="preserve"> 568 SHEPPARD AVE W</v>
          </cell>
          <cell r="T118"/>
          <cell r="U118" t="str">
            <v>Toronto</v>
          </cell>
          <cell r="V118" t="str">
            <v>M3H2R9</v>
          </cell>
          <cell r="W118">
            <v>43531.666666666701</v>
          </cell>
          <cell r="X118">
            <v>43531.666666666701</v>
          </cell>
          <cell r="Y118">
            <v>43584</v>
          </cell>
          <cell r="Z118">
            <v>2019</v>
          </cell>
        </row>
        <row r="119">
          <cell r="C119" t="str">
            <v>642023-373</v>
          </cell>
          <cell r="E119" t="str">
            <v>SPINNING TOPS ING.</v>
          </cell>
          <cell r="F119" t="str">
            <v>Staniuslas</v>
          </cell>
          <cell r="G119" t="str">
            <v>Soosaimuthu</v>
          </cell>
          <cell r="H119">
            <v>4167987440</v>
          </cell>
          <cell r="I119" t="str">
            <v>spinningtops@bellnet.ca</v>
          </cell>
          <cell r="J119" t="str">
            <v xml:space="preserve"> 12 GOODMARK PL UNIT 3</v>
          </cell>
          <cell r="L119"/>
          <cell r="M119" t="str">
            <v>Toronto</v>
          </cell>
          <cell r="N119" t="str">
            <v>M9W6R1</v>
          </cell>
          <cell r="O119" t="str">
            <v xml:space="preserve"> 12 GOODMARK PL UNIT 3</v>
          </cell>
          <cell r="R119" t="str">
            <v xml:space="preserve"> 12 GOODMARK PL UNIT 3</v>
          </cell>
          <cell r="T119"/>
          <cell r="U119" t="str">
            <v>Toronto</v>
          </cell>
          <cell r="V119" t="str">
            <v>M9W6R1</v>
          </cell>
          <cell r="W119">
            <v>43535.541666666701</v>
          </cell>
          <cell r="X119">
            <v>43535.541666666701</v>
          </cell>
          <cell r="Y119">
            <v>43564</v>
          </cell>
          <cell r="Z119">
            <v>2019</v>
          </cell>
        </row>
        <row r="120">
          <cell r="C120" t="str">
            <v>642023-376</v>
          </cell>
          <cell r="E120" t="str">
            <v>1542288 ONTARIO INC O/A TENDER TRAP RESTAURANT</v>
          </cell>
          <cell r="F120" t="str">
            <v>Ri Hua</v>
          </cell>
          <cell r="G120" t="str">
            <v>Li</v>
          </cell>
          <cell r="H120">
            <v>4168999338</v>
          </cell>
          <cell r="I120" t="str">
            <v>benli138@hotmail.com</v>
          </cell>
          <cell r="J120" t="str">
            <v xml:space="preserve"> 580 PARLIAMENT ST STORE STORE</v>
          </cell>
          <cell r="L120"/>
          <cell r="M120" t="str">
            <v>Toronto</v>
          </cell>
          <cell r="N120" t="str">
            <v>M4X1P8</v>
          </cell>
          <cell r="O120" t="str">
            <v xml:space="preserve"> 580 PARLIAMENT ST STORE STORE</v>
          </cell>
          <cell r="R120" t="str">
            <v xml:space="preserve"> 580 PARLIAMENT ST STORE STORE</v>
          </cell>
          <cell r="T120"/>
          <cell r="U120" t="str">
            <v>Toronto</v>
          </cell>
          <cell r="V120" t="str">
            <v>M4X1P8</v>
          </cell>
          <cell r="W120">
            <v>43532.635416666701</v>
          </cell>
          <cell r="X120">
            <v>43532.635416666701</v>
          </cell>
          <cell r="Y120">
            <v>43581</v>
          </cell>
          <cell r="Z120">
            <v>2019</v>
          </cell>
        </row>
        <row r="121">
          <cell r="C121" t="str">
            <v>642023-399</v>
          </cell>
          <cell r="E121" t="str">
            <v xml:space="preserve">ROGERS,RIPTON </v>
          </cell>
          <cell r="F121" t="str">
            <v>Chache</v>
          </cell>
          <cell r="G121" t="str">
            <v>Bennett</v>
          </cell>
          <cell r="H121">
            <v>4166798077</v>
          </cell>
          <cell r="I121" t="str">
            <v>riptonrogers@hotmail.com</v>
          </cell>
          <cell r="J121" t="str">
            <v xml:space="preserve"> 11 GOODMARK PL UNIT 15</v>
          </cell>
          <cell r="L121"/>
          <cell r="M121" t="str">
            <v>Toronto</v>
          </cell>
          <cell r="N121" t="str">
            <v>M9W6R9</v>
          </cell>
          <cell r="O121" t="str">
            <v xml:space="preserve"> 11 GOODMARK PL UNIT 15</v>
          </cell>
          <cell r="R121" t="str">
            <v xml:space="preserve"> 11 GOODMARK PL UNIT 15</v>
          </cell>
          <cell r="T121"/>
          <cell r="U121" t="str">
            <v>Toronto</v>
          </cell>
          <cell r="V121" t="str">
            <v>M9W6R9</v>
          </cell>
          <cell r="W121">
            <v>43538.53125</v>
          </cell>
          <cell r="X121">
            <v>43538.53125</v>
          </cell>
          <cell r="Y121">
            <v>43553</v>
          </cell>
          <cell r="Z121">
            <v>2019</v>
          </cell>
        </row>
        <row r="122">
          <cell r="C122" t="str">
            <v>642023-411</v>
          </cell>
          <cell r="E122" t="str">
            <v>CHOI,SANG HUN</v>
          </cell>
          <cell r="F122" t="str">
            <v>Sang Hun</v>
          </cell>
          <cell r="G122" t="str">
            <v>Choi</v>
          </cell>
          <cell r="H122">
            <v>4167261000</v>
          </cell>
          <cell r="I122" t="str">
            <v>alexchoi7080@gmail.com</v>
          </cell>
          <cell r="J122" t="str">
            <v xml:space="preserve"> 531 EVANS AVE</v>
          </cell>
          <cell r="L122"/>
          <cell r="M122" t="str">
            <v>Toronto</v>
          </cell>
          <cell r="N122" t="str">
            <v>M8W2V7</v>
          </cell>
          <cell r="O122" t="str">
            <v xml:space="preserve"> 531 EVANS AVE</v>
          </cell>
          <cell r="R122" t="str">
            <v xml:space="preserve"> 531 EVANS AVE</v>
          </cell>
          <cell r="T122"/>
          <cell r="U122" t="str">
            <v>Toronto</v>
          </cell>
          <cell r="V122" t="str">
            <v>M8W2V7</v>
          </cell>
          <cell r="W122">
            <v>43545.5625</v>
          </cell>
          <cell r="X122">
            <v>43545.5625</v>
          </cell>
          <cell r="Y122">
            <v>43563</v>
          </cell>
          <cell r="Z122">
            <v>2019</v>
          </cell>
        </row>
        <row r="123">
          <cell r="C123" t="str">
            <v>642023-415</v>
          </cell>
          <cell r="E123" t="str">
            <v>HUGE WORLD INC.</v>
          </cell>
          <cell r="F123" t="str">
            <v>Nick</v>
          </cell>
          <cell r="G123" t="str">
            <v>Dosani</v>
          </cell>
          <cell r="H123">
            <v>4168370621</v>
          </cell>
          <cell r="I123" t="str">
            <v>canadianwarehouseoutlet@gmail.com</v>
          </cell>
          <cell r="J123" t="str">
            <v xml:space="preserve"> 665 MARKHAM RD UNIT 2</v>
          </cell>
          <cell r="L123"/>
          <cell r="M123" t="str">
            <v>Toronto</v>
          </cell>
          <cell r="N123" t="str">
            <v>M1H2A4</v>
          </cell>
          <cell r="O123" t="str">
            <v xml:space="preserve"> 665 MARKHAM RD UNIT 2</v>
          </cell>
          <cell r="R123" t="str">
            <v xml:space="preserve"> 665 MARKHAM RD UNIT 2</v>
          </cell>
          <cell r="T123"/>
          <cell r="U123" t="str">
            <v>Toronto</v>
          </cell>
          <cell r="V123" t="str">
            <v>M1H2A4</v>
          </cell>
          <cell r="W123">
            <v>43550.458333333299</v>
          </cell>
          <cell r="X123">
            <v>43550.458333333299</v>
          </cell>
          <cell r="Y123">
            <v>43573</v>
          </cell>
          <cell r="Z123">
            <v>2019</v>
          </cell>
        </row>
        <row r="124">
          <cell r="C124" t="str">
            <v>642023-416</v>
          </cell>
          <cell r="E124" t="str">
            <v>1416652 ONTARIO INC.</v>
          </cell>
          <cell r="F124" t="str">
            <v>Tammy</v>
          </cell>
          <cell r="G124" t="str">
            <v>Uong</v>
          </cell>
          <cell r="H124">
            <v>4165588575</v>
          </cell>
          <cell r="I124" t="str">
            <v>tammyuong@rogers.com</v>
          </cell>
          <cell r="J124" t="str">
            <v xml:space="preserve"> 245 WALLACE AVE UNIT 9</v>
          </cell>
          <cell r="L124"/>
          <cell r="M124" t="str">
            <v>Toronto</v>
          </cell>
          <cell r="N124" t="str">
            <v>M6H1V5</v>
          </cell>
          <cell r="O124" t="str">
            <v xml:space="preserve"> 245 WALLACE AVE UNIT 9</v>
          </cell>
          <cell r="R124" t="str">
            <v xml:space="preserve"> 245 WALLACE AVE UNIT 9</v>
          </cell>
          <cell r="T124"/>
          <cell r="U124" t="str">
            <v>Toronto</v>
          </cell>
          <cell r="V124" t="str">
            <v>M6H1V5</v>
          </cell>
          <cell r="W124">
            <v>43546.645833333299</v>
          </cell>
          <cell r="X124">
            <v>43546.645833333299</v>
          </cell>
          <cell r="Y124">
            <v>43566</v>
          </cell>
          <cell r="Z124">
            <v>2019</v>
          </cell>
        </row>
        <row r="125">
          <cell r="C125" t="str">
            <v>642023-422</v>
          </cell>
          <cell r="E125" t="str">
            <v>FOX AND THE FIDLE</v>
          </cell>
          <cell r="F125" t="str">
            <v>Thana</v>
          </cell>
          <cell r="G125" t="str">
            <v>Suntharamoorthy</v>
          </cell>
          <cell r="H125">
            <v>4162079990</v>
          </cell>
          <cell r="I125" t="str">
            <v>foxprecinct@gmail.com</v>
          </cell>
          <cell r="J125" t="str">
            <v xml:space="preserve"> 4946 DUNDAS ST W FLOOR 1</v>
          </cell>
          <cell r="L125"/>
          <cell r="M125" t="str">
            <v>Toronto</v>
          </cell>
          <cell r="N125" t="str">
            <v>M9A1B7</v>
          </cell>
          <cell r="O125" t="str">
            <v xml:space="preserve"> 4946 DUNDAS ST W FLOOR 1</v>
          </cell>
          <cell r="R125" t="str">
            <v xml:space="preserve"> 4946 DUNDAS ST W FLOOR 1</v>
          </cell>
          <cell r="T125"/>
          <cell r="U125" t="str">
            <v>Toronto</v>
          </cell>
          <cell r="V125" t="str">
            <v>M9A1B7</v>
          </cell>
          <cell r="W125">
            <v>43546.697916666701</v>
          </cell>
          <cell r="X125">
            <v>43546.697916666701</v>
          </cell>
          <cell r="Y125">
            <v>43580</v>
          </cell>
          <cell r="Z125">
            <v>2019</v>
          </cell>
        </row>
        <row r="126">
          <cell r="C126" t="str">
            <v>642023-423</v>
          </cell>
          <cell r="E126" t="str">
            <v>INDIA TOWN FOOD &amp; SPICES LTD</v>
          </cell>
          <cell r="F126" t="str">
            <v>Rajendra</v>
          </cell>
          <cell r="G126" t="str">
            <v>Patel</v>
          </cell>
          <cell r="H126">
            <v>6472954290</v>
          </cell>
          <cell r="I126" t="str">
            <v>raju.indiatown@gmail.com</v>
          </cell>
          <cell r="J126" t="str">
            <v xml:space="preserve"> 641 MARKHAM RD</v>
          </cell>
          <cell r="L126"/>
          <cell r="M126" t="str">
            <v>Toronto</v>
          </cell>
          <cell r="N126" t="str">
            <v>M1H2A4</v>
          </cell>
          <cell r="O126" t="str">
            <v xml:space="preserve"> 641 MARKHAM RD</v>
          </cell>
          <cell r="R126" t="str">
            <v xml:space="preserve"> 641 MARKHAM RD</v>
          </cell>
          <cell r="T126"/>
          <cell r="U126" t="str">
            <v>Toronto</v>
          </cell>
          <cell r="V126" t="str">
            <v>M1H2A4</v>
          </cell>
          <cell r="W126">
            <v>43550.5</v>
          </cell>
          <cell r="X126">
            <v>43550.5</v>
          </cell>
          <cell r="Y126">
            <v>43585</v>
          </cell>
          <cell r="Z126">
            <v>2019</v>
          </cell>
        </row>
        <row r="127">
          <cell r="C127" t="str">
            <v>642023-426</v>
          </cell>
          <cell r="E127" t="str">
            <v>CANADIAN OUTLET STORE</v>
          </cell>
          <cell r="F127" t="str">
            <v>Nick</v>
          </cell>
          <cell r="G127" t="str">
            <v>Dosani</v>
          </cell>
          <cell r="H127">
            <v>4168370621</v>
          </cell>
          <cell r="I127" t="str">
            <v>canadianoutlet@hotmail.com</v>
          </cell>
          <cell r="J127" t="str">
            <v xml:space="preserve"> 1919 WESTON RD UNIT STORE</v>
          </cell>
          <cell r="L127"/>
          <cell r="M127" t="str">
            <v>Toronto</v>
          </cell>
          <cell r="N127" t="str">
            <v>M9N1W7</v>
          </cell>
          <cell r="O127" t="str">
            <v xml:space="preserve"> 1919 WESTON RD UNIT STORE</v>
          </cell>
          <cell r="R127" t="str">
            <v xml:space="preserve"> 1919 WESTON RD UNIT STORE</v>
          </cell>
          <cell r="T127"/>
          <cell r="U127" t="str">
            <v>Toronto</v>
          </cell>
          <cell r="V127" t="str">
            <v>M9N1W7</v>
          </cell>
          <cell r="W127">
            <v>43551.458333333299</v>
          </cell>
          <cell r="X127">
            <v>43551.458333333299</v>
          </cell>
          <cell r="Y127">
            <v>43564</v>
          </cell>
          <cell r="Z127">
            <v>2019</v>
          </cell>
        </row>
        <row r="128">
          <cell r="C128" t="str">
            <v>642023-427</v>
          </cell>
          <cell r="E128" t="str">
            <v>C. F. FASHIONS</v>
          </cell>
          <cell r="F128" t="str">
            <v>Laura</v>
          </cell>
          <cell r="G128" t="str">
            <v>Cheng</v>
          </cell>
          <cell r="H128">
            <v>4162488288</v>
          </cell>
          <cell r="I128" t="str">
            <v>clubfrancofashion@hotmail.com</v>
          </cell>
          <cell r="J128" t="str">
            <v xml:space="preserve"> 1957 WESTON RD</v>
          </cell>
          <cell r="L128"/>
          <cell r="M128" t="str">
            <v>Toronto</v>
          </cell>
          <cell r="N128" t="str">
            <v>M9N1W8</v>
          </cell>
          <cell r="O128" t="str">
            <v xml:space="preserve"> 1957 WESTON RD</v>
          </cell>
          <cell r="R128" t="str">
            <v xml:space="preserve"> 1957 WESTON RD</v>
          </cell>
          <cell r="T128"/>
          <cell r="U128" t="str">
            <v>Toronto</v>
          </cell>
          <cell r="V128" t="str">
            <v>M9N1W8</v>
          </cell>
          <cell r="W128">
            <v>43551.520833333299</v>
          </cell>
          <cell r="X128">
            <v>43551.520833333299</v>
          </cell>
          <cell r="Y128">
            <v>43564</v>
          </cell>
          <cell r="Z128">
            <v>2019</v>
          </cell>
        </row>
        <row r="129">
          <cell r="C129" t="str">
            <v>642023-430</v>
          </cell>
          <cell r="E129" t="str">
            <v>AFL ROSSI LTD</v>
          </cell>
          <cell r="F129" t="str">
            <v>Giancarlo</v>
          </cell>
          <cell r="G129" t="str">
            <v>Rossi</v>
          </cell>
          <cell r="H129">
            <v>4167833530</v>
          </cell>
          <cell r="I129" t="str">
            <v>rossiautontruck@gmail.com</v>
          </cell>
          <cell r="J129" t="str">
            <v xml:space="preserve"> 110 TYCOS DR REAR</v>
          </cell>
          <cell r="L129"/>
          <cell r="M129" t="str">
            <v>Toronto</v>
          </cell>
          <cell r="N129" t="str">
            <v>M6B1V9</v>
          </cell>
          <cell r="O129" t="str">
            <v xml:space="preserve"> 110 TYCOS DR REAR</v>
          </cell>
          <cell r="R129" t="str">
            <v xml:space="preserve"> 110 TYCOS DR REAR</v>
          </cell>
          <cell r="T129"/>
          <cell r="U129" t="str">
            <v>Toronto</v>
          </cell>
          <cell r="V129" t="str">
            <v>M6B1V9</v>
          </cell>
          <cell r="W129">
            <v>43553.458333333299</v>
          </cell>
          <cell r="X129">
            <v>43553.458333333299</v>
          </cell>
          <cell r="Y129">
            <v>43560</v>
          </cell>
          <cell r="Z129">
            <v>2019</v>
          </cell>
        </row>
        <row r="130">
          <cell r="C130" t="str">
            <v>642033-126</v>
          </cell>
          <cell r="E130" t="str">
            <v>THE GREEN DRAGON PUB</v>
          </cell>
          <cell r="F130" t="str">
            <v xml:space="preserve">Frank </v>
          </cell>
          <cell r="G130" t="str">
            <v>Jacques</v>
          </cell>
          <cell r="H130">
            <v>4166063195</v>
          </cell>
          <cell r="I130" t="str">
            <v>frank.jacques@rogers.com</v>
          </cell>
          <cell r="J130" t="str">
            <v xml:space="preserve"> 1032 KINGSTON RD</v>
          </cell>
          <cell r="L130"/>
          <cell r="M130" t="str">
            <v>Toronto</v>
          </cell>
          <cell r="N130" t="str">
            <v>M4E1T5</v>
          </cell>
          <cell r="O130" t="str">
            <v xml:space="preserve"> 1032 KINGSTON RD</v>
          </cell>
          <cell r="R130" t="str">
            <v xml:space="preserve"> 1032 KINGSTON RD</v>
          </cell>
          <cell r="T130"/>
          <cell r="U130" t="str">
            <v>Toronto</v>
          </cell>
          <cell r="V130" t="str">
            <v>M4E1T5</v>
          </cell>
          <cell r="W130">
            <v>43384.416666666701</v>
          </cell>
          <cell r="X130">
            <v>43384.416666666701</v>
          </cell>
          <cell r="Y130">
            <v>43556</v>
          </cell>
          <cell r="Z130">
            <v>2019</v>
          </cell>
        </row>
        <row r="131">
          <cell r="C131" t="str">
            <v>642033-167</v>
          </cell>
          <cell r="E131" t="str">
            <v>MEHR'S AUTO INC</v>
          </cell>
          <cell r="F131" t="str">
            <v>Reza</v>
          </cell>
          <cell r="G131" t="str">
            <v>Amhr</v>
          </cell>
          <cell r="H131">
            <v>4162646300</v>
          </cell>
          <cell r="I131" t="str">
            <v>Reza@mehrsauto.ca</v>
          </cell>
          <cell r="J131" t="str">
            <v xml:space="preserve"> 3204 EGLINTON AVE E</v>
          </cell>
          <cell r="L131"/>
          <cell r="M131" t="str">
            <v>Toronto</v>
          </cell>
          <cell r="N131" t="str">
            <v>M1J2H6</v>
          </cell>
          <cell r="O131" t="str">
            <v xml:space="preserve"> 3204 EGLINTON AVE E</v>
          </cell>
          <cell r="R131" t="str">
            <v xml:space="preserve"> 3204 EGLINTON AVE E</v>
          </cell>
          <cell r="T131"/>
          <cell r="U131" t="str">
            <v>Toronto</v>
          </cell>
          <cell r="V131" t="str">
            <v>M1J2H6</v>
          </cell>
          <cell r="W131">
            <v>43403.458333333299</v>
          </cell>
          <cell r="X131">
            <v>43403.458333333299</v>
          </cell>
          <cell r="Y131">
            <v>43508</v>
          </cell>
          <cell r="Z131">
            <v>2019</v>
          </cell>
        </row>
        <row r="132">
          <cell r="C132" t="str">
            <v>642033-203</v>
          </cell>
          <cell r="E132" t="str">
            <v>RIZVI ELECTRONICS 1991 LTD.</v>
          </cell>
          <cell r="F132" t="str">
            <v>Saleem</v>
          </cell>
          <cell r="G132" t="str">
            <v xml:space="preserve">Mohammed </v>
          </cell>
          <cell r="H132">
            <v>4167544941</v>
          </cell>
          <cell r="I132" t="str">
            <v>no-email@no-email.com</v>
          </cell>
          <cell r="J132" t="str">
            <v xml:space="preserve"> 31 TAPSCOTT RD UNIT 67</v>
          </cell>
          <cell r="L132"/>
          <cell r="M132" t="str">
            <v>Toronto</v>
          </cell>
          <cell r="N132" t="str">
            <v>M1B4Y7</v>
          </cell>
          <cell r="O132" t="str">
            <v xml:space="preserve"> 31 TAPSCOTT RD UNIT 67</v>
          </cell>
          <cell r="R132" t="str">
            <v xml:space="preserve"> 31 TAPSCOTT RD UNIT 67</v>
          </cell>
          <cell r="T132"/>
          <cell r="U132" t="str">
            <v>Toronto</v>
          </cell>
          <cell r="V132" t="str">
            <v>M1B4Y7</v>
          </cell>
          <cell r="W132">
            <v>43419.552083333299</v>
          </cell>
          <cell r="X132">
            <v>43419.552083333299</v>
          </cell>
          <cell r="Y132">
            <v>43523</v>
          </cell>
          <cell r="Z132">
            <v>2019</v>
          </cell>
        </row>
        <row r="133">
          <cell r="C133" t="str">
            <v>642033-209</v>
          </cell>
          <cell r="E133" t="str">
            <v>JUST BETTER FUTURE CORPORATION</v>
          </cell>
          <cell r="F133" t="str">
            <v>Brian</v>
          </cell>
          <cell r="G133" t="str">
            <v>Chan</v>
          </cell>
          <cell r="H133">
            <v>6472444417</v>
          </cell>
          <cell r="I133" t="str">
            <v>brian.kk.chan@gmail.com</v>
          </cell>
          <cell r="J133" t="str">
            <v>63 SILVER STAR BLVD</v>
          </cell>
          <cell r="K133" t="str">
            <v>UNIT C12</v>
          </cell>
          <cell r="L133"/>
          <cell r="M133" t="str">
            <v>Toronto</v>
          </cell>
          <cell r="N133" t="str">
            <v>M1V5E5</v>
          </cell>
          <cell r="O133" t="str">
            <v>63 SILVER STAR BLVD</v>
          </cell>
          <cell r="R133" t="str">
            <v>63 SILVER STAR BLVD</v>
          </cell>
          <cell r="S133" t="str">
            <v>UNIT C12</v>
          </cell>
          <cell r="T133"/>
          <cell r="U133" t="str">
            <v>Toronto</v>
          </cell>
          <cell r="V133" t="str">
            <v>M1V5E5</v>
          </cell>
          <cell r="W133">
            <v>43427.458333333299</v>
          </cell>
          <cell r="X133">
            <v>43427.458333333299</v>
          </cell>
          <cell r="Y133">
            <v>43575</v>
          </cell>
          <cell r="Z133">
            <v>2019</v>
          </cell>
        </row>
        <row r="134">
          <cell r="C134" t="str">
            <v>642033-240</v>
          </cell>
          <cell r="E134" t="str">
            <v>580203 ONT.(COUNTRY DON)</v>
          </cell>
          <cell r="F134" t="str">
            <v>Shahid</v>
          </cell>
          <cell r="G134" t="str">
            <v>Gulzar</v>
          </cell>
          <cell r="H134">
            <v>4167554488</v>
          </cell>
          <cell r="I134" t="str">
            <v>umar1504@hotmail.com</v>
          </cell>
          <cell r="J134" t="str">
            <v xml:space="preserve"> 1095 O'CONNOR DR SUITE 3</v>
          </cell>
          <cell r="L134"/>
          <cell r="M134" t="str">
            <v>Toronto</v>
          </cell>
          <cell r="N134" t="str">
            <v>M4B2T1</v>
          </cell>
          <cell r="O134" t="str">
            <v xml:space="preserve"> 1095 O'CONNOR DR SUITE 3</v>
          </cell>
          <cell r="R134" t="str">
            <v xml:space="preserve"> 1095 O'CONNOR DR SUITE 3</v>
          </cell>
          <cell r="T134"/>
          <cell r="U134" t="str">
            <v>Toronto</v>
          </cell>
          <cell r="V134" t="str">
            <v>M4B2T1</v>
          </cell>
          <cell r="W134">
            <v>43439.5625</v>
          </cell>
          <cell r="X134">
            <v>43439.5625</v>
          </cell>
          <cell r="Y134">
            <v>43563</v>
          </cell>
          <cell r="Z134">
            <v>2019</v>
          </cell>
        </row>
        <row r="135">
          <cell r="C135" t="str">
            <v>642033-286</v>
          </cell>
          <cell r="E135" t="str">
            <v>GOLDER GREEK RESTA-BAR</v>
          </cell>
          <cell r="F135" t="str">
            <v>Siva</v>
          </cell>
          <cell r="G135" t="str">
            <v>Kumar</v>
          </cell>
          <cell r="H135">
            <v>4169097658</v>
          </cell>
          <cell r="I135" t="str">
            <v>no-email@no-email.com</v>
          </cell>
          <cell r="J135" t="str">
            <v xml:space="preserve"> 105 CARLTON ST FLOOR BSMNT</v>
          </cell>
          <cell r="L135"/>
          <cell r="M135" t="str">
            <v>Toronto</v>
          </cell>
          <cell r="N135" t="str">
            <v>M5B1M1</v>
          </cell>
          <cell r="O135" t="str">
            <v xml:space="preserve"> 105 CARLTON ST FLOOR BSMNT</v>
          </cell>
          <cell r="R135" t="str">
            <v xml:space="preserve"> 105 CARLTON ST FLOOR BSMNT</v>
          </cell>
          <cell r="T135"/>
          <cell r="U135" t="str">
            <v>Toronto</v>
          </cell>
          <cell r="V135" t="str">
            <v>M5B1M1</v>
          </cell>
          <cell r="W135">
            <v>43481.416666666701</v>
          </cell>
          <cell r="X135">
            <v>43481.416666666701</v>
          </cell>
          <cell r="Y135">
            <v>43557</v>
          </cell>
          <cell r="Z135">
            <v>2019</v>
          </cell>
        </row>
        <row r="136">
          <cell r="C136" t="str">
            <v>642033-295</v>
          </cell>
          <cell r="E136" t="str">
            <v>844290452 ONT MEHVISH LTD O/A POPYES LOUISCHK</v>
          </cell>
          <cell r="F136" t="str">
            <v>Munawar</v>
          </cell>
          <cell r="G136" t="str">
            <v>Mohammed</v>
          </cell>
          <cell r="H136">
            <v>6477614860</v>
          </cell>
          <cell r="I136" t="str">
            <v>popeyesyorkdale@gmail.com</v>
          </cell>
          <cell r="J136" t="str">
            <v xml:space="preserve"> 3317 DUFFERIN ST</v>
          </cell>
          <cell r="L136"/>
          <cell r="M136" t="str">
            <v>Toronto</v>
          </cell>
          <cell r="N136" t="str">
            <v>M6A2T7</v>
          </cell>
          <cell r="O136" t="str">
            <v xml:space="preserve"> 3317 DUFFERIN ST</v>
          </cell>
          <cell r="R136" t="str">
            <v xml:space="preserve"> 3317 DUFFERIN ST</v>
          </cell>
          <cell r="T136"/>
          <cell r="U136" t="str">
            <v>Toronto</v>
          </cell>
          <cell r="V136" t="str">
            <v>M6A2T7</v>
          </cell>
          <cell r="W136">
            <v>43483.604166666701</v>
          </cell>
          <cell r="X136">
            <v>43483.604166666701</v>
          </cell>
          <cell r="Y136">
            <v>43560</v>
          </cell>
          <cell r="Z136">
            <v>2019</v>
          </cell>
        </row>
        <row r="137">
          <cell r="C137" t="str">
            <v>642033-315</v>
          </cell>
          <cell r="E137" t="str">
            <v>TIRE EXPRESS CANADA INC.</v>
          </cell>
          <cell r="F137" t="str">
            <v>Alex</v>
          </cell>
          <cell r="G137" t="str">
            <v>Shah</v>
          </cell>
          <cell r="H137">
            <v>4167084444</v>
          </cell>
          <cell r="I137" t="str">
            <v>Tireexpresswholesale@hotmail.com</v>
          </cell>
          <cell r="J137" t="str">
            <v xml:space="preserve"> 10 MELFORD DR UNIT 5</v>
          </cell>
          <cell r="L137"/>
          <cell r="M137" t="str">
            <v>Toronto</v>
          </cell>
          <cell r="N137" t="str">
            <v>M1B2Y9</v>
          </cell>
          <cell r="O137" t="str">
            <v xml:space="preserve"> 10 MELFORD DR UNIT 5</v>
          </cell>
          <cell r="R137" t="str">
            <v xml:space="preserve"> 10 MELFORD DR UNIT 5</v>
          </cell>
          <cell r="T137"/>
          <cell r="U137" t="str">
            <v>Toronto</v>
          </cell>
          <cell r="V137" t="str">
            <v>M1B2Y9</v>
          </cell>
          <cell r="W137">
            <v>43496.541666666701</v>
          </cell>
          <cell r="X137">
            <v>43496.541666666701</v>
          </cell>
          <cell r="Y137">
            <v>43553</v>
          </cell>
          <cell r="Z137">
            <v>2019</v>
          </cell>
        </row>
        <row r="138">
          <cell r="C138" t="str">
            <v>642033-318</v>
          </cell>
          <cell r="E138" t="str">
            <v>1808709 ONTARIO INC O/A MUCHO BURRITO</v>
          </cell>
          <cell r="F138" t="str">
            <v>Swami</v>
          </cell>
          <cell r="G138" t="str">
            <v>Bhavsar</v>
          </cell>
          <cell r="H138">
            <v>6474042497</v>
          </cell>
          <cell r="I138" t="str">
            <v>munchoburritoey@gmail.com</v>
          </cell>
          <cell r="J138" t="str">
            <v xml:space="preserve"> 101 LAIRD DR UNIT 1</v>
          </cell>
          <cell r="L138"/>
          <cell r="M138" t="str">
            <v>Toronto</v>
          </cell>
          <cell r="N138" t="str">
            <v>M4G3T7</v>
          </cell>
          <cell r="O138" t="str">
            <v xml:space="preserve"> 101 LAIRD DR UNIT 1</v>
          </cell>
          <cell r="R138" t="str">
            <v xml:space="preserve"> 101 LAIRD DR UNIT 1</v>
          </cell>
          <cell r="T138"/>
          <cell r="U138" t="str">
            <v>Toronto</v>
          </cell>
          <cell r="V138" t="str">
            <v>M4G3T7</v>
          </cell>
          <cell r="W138">
            <v>43500.625</v>
          </cell>
          <cell r="X138">
            <v>43500.625</v>
          </cell>
          <cell r="Y138">
            <v>43559</v>
          </cell>
          <cell r="Z138">
            <v>2019</v>
          </cell>
        </row>
        <row r="139">
          <cell r="C139" t="str">
            <v>642033-328</v>
          </cell>
          <cell r="E139" t="str">
            <v>Brian Village Optical</v>
          </cell>
          <cell r="F139" t="str">
            <v>Ahmed</v>
          </cell>
          <cell r="G139" t="str">
            <v>Sadooghi</v>
          </cell>
          <cell r="H139">
            <v>4164927501</v>
          </cell>
          <cell r="I139" t="str">
            <v>ahmed_sadooghi@hotmail.com</v>
          </cell>
          <cell r="J139" t="str">
            <v xml:space="preserve"> 2000 SHEPPARD AVE E UNIT 3A</v>
          </cell>
          <cell r="L139"/>
          <cell r="M139" t="str">
            <v>Toronto</v>
          </cell>
          <cell r="N139" t="str">
            <v>M2J5B3</v>
          </cell>
          <cell r="O139" t="str">
            <v xml:space="preserve"> 2000 SHEPPARD AVE E UNIT 3A</v>
          </cell>
          <cell r="R139" t="str">
            <v xml:space="preserve"> 2000 SHEPPARD AVE E UNIT 3A</v>
          </cell>
          <cell r="T139"/>
          <cell r="U139" t="str">
            <v>Toronto</v>
          </cell>
          <cell r="V139" t="str">
            <v>M2J5B3</v>
          </cell>
          <cell r="W139">
            <v>43509.541666666701</v>
          </cell>
          <cell r="X139">
            <v>43509.541666666701</v>
          </cell>
          <cell r="Y139">
            <v>43560</v>
          </cell>
          <cell r="Z139">
            <v>2019</v>
          </cell>
        </row>
        <row r="140">
          <cell r="C140" t="str">
            <v>642033-333</v>
          </cell>
          <cell r="E140" t="str">
            <v>TONY THEODOROPOULOS</v>
          </cell>
          <cell r="F140" t="str">
            <v>Steve</v>
          </cell>
          <cell r="G140" t="str">
            <v>Theodoropoulos</v>
          </cell>
          <cell r="H140">
            <v>4167702211</v>
          </cell>
          <cell r="I140" t="str">
            <v>stevetheo@live.ca</v>
          </cell>
          <cell r="J140" t="str">
            <v xml:space="preserve"> 1107 VICTORIA PARK AVE BLDG 1</v>
          </cell>
          <cell r="L140"/>
          <cell r="M140" t="str">
            <v>Toronto</v>
          </cell>
          <cell r="N140" t="str">
            <v>M4B2K2</v>
          </cell>
          <cell r="O140" t="str">
            <v xml:space="preserve"> 1107 VICTORIA PARK AVE BLDG 1</v>
          </cell>
          <cell r="R140" t="str">
            <v xml:space="preserve"> 1107 VICTORIA PARK AVE BLDG 1</v>
          </cell>
          <cell r="T140"/>
          <cell r="U140" t="str">
            <v>Toronto</v>
          </cell>
          <cell r="V140" t="str">
            <v>M4B2K2</v>
          </cell>
          <cell r="W140">
            <v>43516.583333333299</v>
          </cell>
          <cell r="X140">
            <v>43516.583333333299</v>
          </cell>
          <cell r="Y140">
            <v>43553</v>
          </cell>
          <cell r="Z140">
            <v>2019</v>
          </cell>
        </row>
        <row r="141">
          <cell r="C141" t="str">
            <v>642033-345</v>
          </cell>
          <cell r="E141" t="str">
            <v>DA VINCE NAILS &amp; SPA</v>
          </cell>
          <cell r="F141" t="str">
            <v>Ricky</v>
          </cell>
          <cell r="G141" t="str">
            <v>Ngueyn</v>
          </cell>
          <cell r="H141">
            <v>6473528588</v>
          </cell>
          <cell r="I141" t="str">
            <v>davincinails_weston@hotmail.com</v>
          </cell>
          <cell r="J141" t="str">
            <v xml:space="preserve"> 1183 WESTON RD</v>
          </cell>
          <cell r="L141"/>
          <cell r="M141" t="str">
            <v>Toronto</v>
          </cell>
          <cell r="N141" t="str">
            <v>M6M4P6</v>
          </cell>
          <cell r="O141" t="str">
            <v xml:space="preserve"> 1183 WESTON RD</v>
          </cell>
          <cell r="R141" t="str">
            <v xml:space="preserve"> 1183 WESTON RD</v>
          </cell>
          <cell r="T141"/>
          <cell r="U141" t="str">
            <v>Toronto</v>
          </cell>
          <cell r="V141" t="str">
            <v>M6M4P6</v>
          </cell>
          <cell r="W141">
            <v>43515.458333333299</v>
          </cell>
          <cell r="X141">
            <v>43515.458333333299</v>
          </cell>
          <cell r="Y141">
            <v>43584</v>
          </cell>
          <cell r="Z141">
            <v>2019</v>
          </cell>
        </row>
        <row r="142">
          <cell r="C142" t="str">
            <v>642033-350</v>
          </cell>
          <cell r="E142" t="str">
            <v>RED ROSE CANADA</v>
          </cell>
          <cell r="F142" t="str">
            <v>Reza</v>
          </cell>
          <cell r="G142" t="str">
            <v>Eskandari</v>
          </cell>
          <cell r="H142">
            <v>6472216080</v>
          </cell>
          <cell r="I142" t="str">
            <v>reza.redrose@gmail.com</v>
          </cell>
          <cell r="J142" t="str">
            <v xml:space="preserve"> 49 UNDERWRITERS RD</v>
          </cell>
          <cell r="L142"/>
          <cell r="M142" t="str">
            <v>Toronto</v>
          </cell>
          <cell r="N142" t="str">
            <v>M1R3B4</v>
          </cell>
          <cell r="O142" t="str">
            <v xml:space="preserve"> 49 UNDERWRITERS RD</v>
          </cell>
          <cell r="R142" t="str">
            <v xml:space="preserve"> 49 UNDERWRITERS RD</v>
          </cell>
          <cell r="T142"/>
          <cell r="U142" t="str">
            <v>Toronto</v>
          </cell>
          <cell r="V142" t="str">
            <v>M1R3B4</v>
          </cell>
          <cell r="W142">
            <v>43517.541666666701</v>
          </cell>
          <cell r="X142">
            <v>43517.541666666701</v>
          </cell>
          <cell r="Y142">
            <v>43571</v>
          </cell>
          <cell r="Z142">
            <v>2019</v>
          </cell>
        </row>
        <row r="143">
          <cell r="C143" t="str">
            <v>642033-351</v>
          </cell>
          <cell r="E143" t="str">
            <v>BINDA INVESTMENTS LTD</v>
          </cell>
          <cell r="F143" t="str">
            <v>Galvin</v>
          </cell>
          <cell r="G143" t="str">
            <v>Binda</v>
          </cell>
          <cell r="H143">
            <v>4167513660</v>
          </cell>
          <cell r="I143" t="str">
            <v>sales@midwestcalipers.com</v>
          </cell>
          <cell r="J143" t="str">
            <v xml:space="preserve"> 120 MIDWEST RD UNIT 17</v>
          </cell>
          <cell r="L143"/>
          <cell r="M143" t="str">
            <v>Toronto</v>
          </cell>
          <cell r="N143" t="str">
            <v>M1P3B2</v>
          </cell>
          <cell r="O143" t="str">
            <v xml:space="preserve"> 120 MIDWEST RD UNIT 17</v>
          </cell>
          <cell r="R143" t="str">
            <v xml:space="preserve"> 120 MIDWEST RD UNIT 17</v>
          </cell>
          <cell r="T143"/>
          <cell r="U143" t="str">
            <v>Toronto</v>
          </cell>
          <cell r="V143" t="str">
            <v>M1P3B2</v>
          </cell>
          <cell r="W143">
            <v>43516.510416666701</v>
          </cell>
          <cell r="X143">
            <v>43516.510416666701</v>
          </cell>
          <cell r="Y143">
            <v>43557</v>
          </cell>
          <cell r="Z143">
            <v>2019</v>
          </cell>
        </row>
        <row r="144">
          <cell r="C144" t="str">
            <v>642033-357</v>
          </cell>
          <cell r="E144" t="str">
            <v>MAIN GERRARD COMMTY DEV COOP</v>
          </cell>
          <cell r="F144" t="str">
            <v>Kent</v>
          </cell>
          <cell r="G144" t="str">
            <v>Price</v>
          </cell>
          <cell r="H144">
            <v>4166911100</v>
          </cell>
          <cell r="I144" t="str">
            <v>kp@mgcoop.ca</v>
          </cell>
          <cell r="J144" t="str">
            <v xml:space="preserve"> 83 ENDERBY RD</v>
          </cell>
          <cell r="L144"/>
          <cell r="M144" t="str">
            <v>Toronto</v>
          </cell>
          <cell r="N144" t="str">
            <v>M4E2S6</v>
          </cell>
          <cell r="O144" t="str">
            <v xml:space="preserve"> 83 ENDERBY RD</v>
          </cell>
          <cell r="R144" t="str">
            <v xml:space="preserve"> 83 ENDERBY RD</v>
          </cell>
          <cell r="T144"/>
          <cell r="U144" t="str">
            <v>Toronto</v>
          </cell>
          <cell r="V144" t="str">
            <v>M4E2S6</v>
          </cell>
          <cell r="W144">
            <v>43523.5</v>
          </cell>
          <cell r="X144">
            <v>43523.5</v>
          </cell>
          <cell r="Y144">
            <v>43571</v>
          </cell>
          <cell r="Z144">
            <v>2019</v>
          </cell>
        </row>
        <row r="145">
          <cell r="C145" t="str">
            <v>642033-358</v>
          </cell>
          <cell r="E145" t="str">
            <v>MAIN GERRARD COMMTY DEV COOP</v>
          </cell>
          <cell r="F145" t="str">
            <v xml:space="preserve">Kent </v>
          </cell>
          <cell r="G145" t="str">
            <v>Price</v>
          </cell>
          <cell r="H145">
            <v>4166911100</v>
          </cell>
          <cell r="I145" t="str">
            <v>kp@mgcoop.ca</v>
          </cell>
          <cell r="J145" t="str">
            <v xml:space="preserve"> 87 ENDERBY RD</v>
          </cell>
          <cell r="L145"/>
          <cell r="M145" t="str">
            <v>Toronto</v>
          </cell>
          <cell r="N145" t="str">
            <v>M4E2S6</v>
          </cell>
          <cell r="O145" t="str">
            <v xml:space="preserve"> 87 ENDERBY RD</v>
          </cell>
          <cell r="R145" t="str">
            <v xml:space="preserve"> 87 ENDERBY RD</v>
          </cell>
          <cell r="T145"/>
          <cell r="U145" t="str">
            <v>Toronto</v>
          </cell>
          <cell r="V145" t="str">
            <v>M4E2S6</v>
          </cell>
          <cell r="W145">
            <v>43523.541666666701</v>
          </cell>
          <cell r="X145">
            <v>43523.541666666701</v>
          </cell>
          <cell r="Y145">
            <v>43571</v>
          </cell>
          <cell r="Z145">
            <v>2019</v>
          </cell>
        </row>
        <row r="146">
          <cell r="C146" t="str">
            <v>642033-359</v>
          </cell>
          <cell r="E146" t="str">
            <v>MAIN GERRARD COMMTY DEV COOP</v>
          </cell>
          <cell r="F146" t="str">
            <v>Kent</v>
          </cell>
          <cell r="G146" t="str">
            <v>Price</v>
          </cell>
          <cell r="H146">
            <v>6477090551</v>
          </cell>
          <cell r="I146" t="str">
            <v>kp@mgsoop.ca</v>
          </cell>
          <cell r="J146" t="str">
            <v xml:space="preserve"> 91 ENDERBY RD</v>
          </cell>
          <cell r="L146"/>
          <cell r="M146" t="str">
            <v>Toronto</v>
          </cell>
          <cell r="N146" t="str">
            <v>M4E2S6</v>
          </cell>
          <cell r="O146" t="str">
            <v xml:space="preserve"> 91 ENDERBY RD</v>
          </cell>
          <cell r="R146" t="str">
            <v xml:space="preserve"> 91 ENDERBY RD</v>
          </cell>
          <cell r="T146"/>
          <cell r="U146" t="str">
            <v>Toronto</v>
          </cell>
          <cell r="V146" t="str">
            <v>M4E2S6</v>
          </cell>
          <cell r="W146">
            <v>43523.604166666701</v>
          </cell>
          <cell r="X146">
            <v>43523.604166666701</v>
          </cell>
          <cell r="Y146">
            <v>43577</v>
          </cell>
          <cell r="Z146">
            <v>2019</v>
          </cell>
        </row>
        <row r="147">
          <cell r="C147" t="str">
            <v>642033-366</v>
          </cell>
          <cell r="E147" t="str">
            <v>CLEGHORN,LAMBERT</v>
          </cell>
          <cell r="F147" t="str">
            <v>Lambert</v>
          </cell>
          <cell r="G147" t="str">
            <v>Clagorn</v>
          </cell>
          <cell r="H147">
            <v>9057822684</v>
          </cell>
          <cell r="I147" t="str">
            <v>no-email@no-email.ca</v>
          </cell>
          <cell r="J147" t="str">
            <v xml:space="preserve"> 1145 MORNINGSIDE AVE UNIT 37</v>
          </cell>
          <cell r="L147"/>
          <cell r="M147" t="str">
            <v>Toronto</v>
          </cell>
          <cell r="N147" t="str">
            <v>M1B0A7</v>
          </cell>
          <cell r="O147" t="str">
            <v xml:space="preserve"> 1145 MORNINGSIDE AVE UNIT 37</v>
          </cell>
          <cell r="R147" t="str">
            <v xml:space="preserve"> 1145 MORNINGSIDE AVE UNIT 37</v>
          </cell>
          <cell r="T147"/>
          <cell r="U147" t="str">
            <v>Toronto</v>
          </cell>
          <cell r="V147" t="str">
            <v>M1B0A7</v>
          </cell>
          <cell r="W147">
            <v>43525.479166666701</v>
          </cell>
          <cell r="X147">
            <v>43525.479166666701</v>
          </cell>
          <cell r="Y147">
            <v>43563</v>
          </cell>
          <cell r="Z147">
            <v>2019</v>
          </cell>
        </row>
        <row r="148">
          <cell r="C148" t="str">
            <v>642033-368</v>
          </cell>
          <cell r="E148" t="str">
            <v>SALAM HALAL PIZZA</v>
          </cell>
          <cell r="F148" t="str">
            <v>Ziauddin</v>
          </cell>
          <cell r="G148" t="str">
            <v>Jahid</v>
          </cell>
          <cell r="H148">
            <v>6475296556</v>
          </cell>
          <cell r="I148" t="str">
            <v>pizzaoarkham@bellnet.ca</v>
          </cell>
          <cell r="J148" t="str">
            <v xml:space="preserve"> 226 MARKHAM RD</v>
          </cell>
          <cell r="L148"/>
          <cell r="M148" t="str">
            <v>Toronto</v>
          </cell>
          <cell r="N148" t="str">
            <v>M1J3C2</v>
          </cell>
          <cell r="O148" t="str">
            <v xml:space="preserve"> 226 MARKHAM RD</v>
          </cell>
          <cell r="R148" t="str">
            <v xml:space="preserve"> 226 MARKHAM RD</v>
          </cell>
          <cell r="T148"/>
          <cell r="U148" t="str">
            <v>Toronto</v>
          </cell>
          <cell r="V148" t="str">
            <v>M1J3C2</v>
          </cell>
          <cell r="W148">
            <v>43524.479166666701</v>
          </cell>
          <cell r="X148">
            <v>43524.479166666701</v>
          </cell>
          <cell r="Y148">
            <v>43558</v>
          </cell>
          <cell r="Z148">
            <v>2019</v>
          </cell>
        </row>
        <row r="149">
          <cell r="C149" t="str">
            <v>642033-369</v>
          </cell>
          <cell r="E149" t="str">
            <v>KEVIN OIL CHANGE SERVICE</v>
          </cell>
          <cell r="F149" t="str">
            <v>Kavin</v>
          </cell>
          <cell r="G149" t="str">
            <v>Selvarajah</v>
          </cell>
          <cell r="H149">
            <v>4162658052</v>
          </cell>
          <cell r="I149" t="str">
            <v>no-email@no-email.com</v>
          </cell>
          <cell r="J149" t="str">
            <v xml:space="preserve"> 3220 KINGSTON RD UNIT 5</v>
          </cell>
          <cell r="L149"/>
          <cell r="M149" t="str">
            <v>Toronto</v>
          </cell>
          <cell r="N149" t="str">
            <v>M1M1P4</v>
          </cell>
          <cell r="O149" t="str">
            <v xml:space="preserve"> 3220 KINGSTON RD UNIT 5</v>
          </cell>
          <cell r="R149" t="str">
            <v xml:space="preserve"> 3220 KINGSTON RD UNIT 5</v>
          </cell>
          <cell r="T149"/>
          <cell r="U149" t="str">
            <v>Toronto</v>
          </cell>
          <cell r="V149" t="str">
            <v>M1M1P4</v>
          </cell>
          <cell r="W149">
            <v>43524.583333333299</v>
          </cell>
          <cell r="X149">
            <v>43524.583333333299</v>
          </cell>
          <cell r="Y149">
            <v>43558</v>
          </cell>
          <cell r="Z149">
            <v>2019</v>
          </cell>
        </row>
        <row r="150">
          <cell r="C150" t="str">
            <v>642033-373</v>
          </cell>
          <cell r="E150" t="str">
            <v>CHOOTTY AUTO GENERAL REPAIR INC</v>
          </cell>
          <cell r="F150" t="str">
            <v>Kaethan</v>
          </cell>
          <cell r="G150" t="str">
            <v>Warn</v>
          </cell>
          <cell r="H150">
            <v>6477180107</v>
          </cell>
          <cell r="I150" t="str">
            <v>no-email@no-email.com</v>
          </cell>
          <cell r="J150" t="str">
            <v xml:space="preserve"> 76 SHERRY RD UNIT A</v>
          </cell>
          <cell r="L150"/>
          <cell r="M150" t="str">
            <v>Toronto</v>
          </cell>
          <cell r="N150" t="str">
            <v>M1L2J9</v>
          </cell>
          <cell r="O150" t="str">
            <v xml:space="preserve"> 76 SHERRY RD UNIT A</v>
          </cell>
          <cell r="R150" t="str">
            <v xml:space="preserve"> 76 SHERRY RD UNIT A</v>
          </cell>
          <cell r="T150"/>
          <cell r="U150" t="str">
            <v>Toronto</v>
          </cell>
          <cell r="V150" t="str">
            <v>M1L2J9</v>
          </cell>
          <cell r="W150">
            <v>43528.458333333299</v>
          </cell>
          <cell r="X150">
            <v>43528.458333333299</v>
          </cell>
          <cell r="Y150">
            <v>43566</v>
          </cell>
          <cell r="Z150">
            <v>2019</v>
          </cell>
        </row>
        <row r="151">
          <cell r="C151" t="str">
            <v>642033-377</v>
          </cell>
          <cell r="E151" t="str">
            <v>1013510 ONTARIO LTD O/A MR JERK</v>
          </cell>
          <cell r="F151" t="str">
            <v>Billy</v>
          </cell>
          <cell r="G151" t="str">
            <v>Ma</v>
          </cell>
          <cell r="H151">
            <v>4163181980</v>
          </cell>
          <cell r="I151" t="str">
            <v>no-email@no-email.com</v>
          </cell>
          <cell r="J151" t="str">
            <v xml:space="preserve"> 1164-66 MORNINGSIDE AVE</v>
          </cell>
          <cell r="L151"/>
          <cell r="M151" t="str">
            <v>Toronto</v>
          </cell>
          <cell r="N151" t="str">
            <v>M1B3A4</v>
          </cell>
          <cell r="O151" t="str">
            <v xml:space="preserve"> 1164-66 MORNINGSIDE AVE</v>
          </cell>
          <cell r="R151" t="str">
            <v xml:space="preserve"> 1164-66 MORNINGSIDE AVE</v>
          </cell>
          <cell r="T151"/>
          <cell r="U151" t="str">
            <v>Toronto</v>
          </cell>
          <cell r="V151" t="str">
            <v>M1B3A4</v>
          </cell>
          <cell r="W151">
            <v>43529.541666666701</v>
          </cell>
          <cell r="X151">
            <v>43529.541666666701</v>
          </cell>
          <cell r="Y151">
            <v>43558</v>
          </cell>
          <cell r="Z151">
            <v>2019</v>
          </cell>
        </row>
        <row r="152">
          <cell r="C152" t="str">
            <v>642033-387</v>
          </cell>
          <cell r="E152" t="str">
            <v>LITTLE BEE SUPERMARKET</v>
          </cell>
          <cell r="F152" t="str">
            <v>Nazrul</v>
          </cell>
          <cell r="G152" t="str">
            <v>Islam</v>
          </cell>
          <cell r="H152">
            <v>4165572873</v>
          </cell>
          <cell r="I152" t="str">
            <v>no-email@no-email.com</v>
          </cell>
          <cell r="J152" t="str">
            <v xml:space="preserve"> 140 CARLTON ST STORE 2</v>
          </cell>
          <cell r="L152"/>
          <cell r="M152" t="str">
            <v>Toronto</v>
          </cell>
          <cell r="N152" t="str">
            <v>M5A3W7</v>
          </cell>
          <cell r="O152" t="str">
            <v xml:space="preserve"> 140 CARLTON ST STORE 2</v>
          </cell>
          <cell r="R152" t="str">
            <v xml:space="preserve"> 140 CARLTON ST STORE 2</v>
          </cell>
          <cell r="T152"/>
          <cell r="U152" t="str">
            <v>Toronto</v>
          </cell>
          <cell r="V152" t="str">
            <v>M5A3W7</v>
          </cell>
          <cell r="W152">
            <v>43531.541666666701</v>
          </cell>
          <cell r="X152">
            <v>43531.541666666701</v>
          </cell>
          <cell r="Y152">
            <v>43557</v>
          </cell>
          <cell r="Z152">
            <v>2019</v>
          </cell>
        </row>
        <row r="153">
          <cell r="C153" t="str">
            <v>642033-388</v>
          </cell>
          <cell r="E153" t="str">
            <v>THE IDOLS CHICKEN LTD.</v>
          </cell>
          <cell r="F153" t="str">
            <v>Raed</v>
          </cell>
          <cell r="G153" t="str">
            <v>Sarassra</v>
          </cell>
          <cell r="H153">
            <v>6477482399</v>
          </cell>
          <cell r="I153" t="str">
            <v>chickenidol19@hotmail.com</v>
          </cell>
          <cell r="J153" t="str">
            <v xml:space="preserve"> 140 CARLTON ST STORE 3</v>
          </cell>
          <cell r="L153"/>
          <cell r="M153" t="str">
            <v>Toronto</v>
          </cell>
          <cell r="N153" t="str">
            <v>M5A3W7</v>
          </cell>
          <cell r="O153" t="str">
            <v xml:space="preserve"> 140 CARLTON ST STORE 3</v>
          </cell>
          <cell r="R153" t="str">
            <v xml:space="preserve"> 140 CARLTON ST STORE 3</v>
          </cell>
          <cell r="T153"/>
          <cell r="U153" t="str">
            <v>Toronto</v>
          </cell>
          <cell r="V153" t="str">
            <v>M5A3W7</v>
          </cell>
          <cell r="W153">
            <v>43531.5625</v>
          </cell>
          <cell r="X153">
            <v>43531.5625</v>
          </cell>
          <cell r="Y153">
            <v>43570</v>
          </cell>
          <cell r="Z153">
            <v>2019</v>
          </cell>
        </row>
        <row r="154">
          <cell r="C154" t="str">
            <v>642033-389</v>
          </cell>
          <cell r="E154" t="str">
            <v>XE LUA RESTAURANT</v>
          </cell>
          <cell r="F154" t="str">
            <v>Andy</v>
          </cell>
          <cell r="G154" t="str">
            <v>Chung</v>
          </cell>
          <cell r="H154">
            <v>6479688099</v>
          </cell>
          <cell r="I154" t="str">
            <v>phosandhurt@hotmail.com</v>
          </cell>
          <cell r="J154" t="str">
            <v xml:space="preserve"> 1571 SANDHURST CIR UNIT 189</v>
          </cell>
          <cell r="L154"/>
          <cell r="M154" t="str">
            <v>Toronto</v>
          </cell>
          <cell r="N154" t="str">
            <v>M1V1V2</v>
          </cell>
          <cell r="O154" t="str">
            <v xml:space="preserve"> 1571 SANDHURST CIR UNIT 189</v>
          </cell>
          <cell r="R154" t="str">
            <v xml:space="preserve"> 1571 SANDHURST CIR UNIT 189</v>
          </cell>
          <cell r="T154"/>
          <cell r="U154" t="str">
            <v>Toronto</v>
          </cell>
          <cell r="V154" t="str">
            <v>M1V1V2</v>
          </cell>
          <cell r="W154">
            <v>43531.625</v>
          </cell>
          <cell r="X154">
            <v>43531.625</v>
          </cell>
          <cell r="Y154">
            <v>43578</v>
          </cell>
          <cell r="Z154">
            <v>2019</v>
          </cell>
        </row>
        <row r="155">
          <cell r="C155" t="str">
            <v>642033-391</v>
          </cell>
          <cell r="E155" t="str">
            <v>ARIANA INC.</v>
          </cell>
          <cell r="F155" t="str">
            <v xml:space="preserve">Mohammed </v>
          </cell>
          <cell r="G155" t="str">
            <v>Aissaq</v>
          </cell>
          <cell r="H155">
            <v>4169941256</v>
          </cell>
          <cell r="I155" t="str">
            <v>cornermarteglinton@gmail.com</v>
          </cell>
          <cell r="J155" t="str">
            <v xml:space="preserve"> 3095 EGLINTON AVE E UNIT B</v>
          </cell>
          <cell r="L155"/>
          <cell r="M155" t="str">
            <v>Toronto</v>
          </cell>
          <cell r="N155" t="str">
            <v>M1J2E9</v>
          </cell>
          <cell r="O155" t="str">
            <v xml:space="preserve"> 3095 EGLINTON AVE E UNIT B</v>
          </cell>
          <cell r="R155" t="str">
            <v xml:space="preserve"> 3095 EGLINTON AVE E UNIT B</v>
          </cell>
          <cell r="T155"/>
          <cell r="U155" t="str">
            <v>Toronto</v>
          </cell>
          <cell r="V155" t="str">
            <v>M1J2E9</v>
          </cell>
          <cell r="W155">
            <v>43537.416666666701</v>
          </cell>
          <cell r="X155">
            <v>43537.416666666701</v>
          </cell>
          <cell r="Y155">
            <v>43584</v>
          </cell>
          <cell r="Z155">
            <v>2019</v>
          </cell>
        </row>
        <row r="156">
          <cell r="C156" t="str">
            <v>642033-393</v>
          </cell>
          <cell r="E156" t="str">
            <v>MOS MILK</v>
          </cell>
          <cell r="F156" t="str">
            <v>Kangsoon</v>
          </cell>
          <cell r="G156" t="str">
            <v>Chang</v>
          </cell>
          <cell r="H156">
            <v>6477031587</v>
          </cell>
          <cell r="I156" t="str">
            <v>mosmilk@hotmail.com</v>
          </cell>
          <cell r="J156" t="str">
            <v xml:space="preserve"> 1035 PAPE AVE</v>
          </cell>
          <cell r="L156"/>
          <cell r="M156" t="str">
            <v>Toronto</v>
          </cell>
          <cell r="N156" t="str">
            <v>M4K3W1</v>
          </cell>
          <cell r="O156" t="str">
            <v xml:space="preserve"> 1035 PAPE AVE</v>
          </cell>
          <cell r="R156" t="str">
            <v xml:space="preserve"> 1035 PAPE AVE</v>
          </cell>
          <cell r="T156"/>
          <cell r="U156" t="str">
            <v>Toronto</v>
          </cell>
          <cell r="V156" t="str">
            <v>M4K3W1</v>
          </cell>
          <cell r="W156">
            <v>43535.541666666701</v>
          </cell>
          <cell r="X156">
            <v>43535.541666666701</v>
          </cell>
          <cell r="Y156">
            <v>43550</v>
          </cell>
          <cell r="Z156">
            <v>2019</v>
          </cell>
        </row>
        <row r="157">
          <cell r="C157" t="str">
            <v>642033-394</v>
          </cell>
          <cell r="E157" t="str">
            <v>SSR AUTO SALES</v>
          </cell>
          <cell r="F157" t="str">
            <v>Mohammed</v>
          </cell>
          <cell r="G157" t="str">
            <v xml:space="preserve">Haniff </v>
          </cell>
          <cell r="H157">
            <v>4164668782</v>
          </cell>
          <cell r="I157" t="str">
            <v>no-email@no-email.com</v>
          </cell>
          <cell r="J157" t="str">
            <v xml:space="preserve"> 921A PAPE AVE</v>
          </cell>
          <cell r="L157"/>
          <cell r="M157" t="str">
            <v>Toronto</v>
          </cell>
          <cell r="N157" t="str">
            <v>M4K3V3</v>
          </cell>
          <cell r="O157" t="str">
            <v xml:space="preserve"> 921A PAPE AVE</v>
          </cell>
          <cell r="R157" t="str">
            <v xml:space="preserve"> 921A PAPE AVE</v>
          </cell>
          <cell r="T157"/>
          <cell r="U157" t="str">
            <v>Toronto</v>
          </cell>
          <cell r="V157" t="str">
            <v>M4K3V3</v>
          </cell>
          <cell r="W157">
            <v>43535.5</v>
          </cell>
          <cell r="X157">
            <v>43535.5</v>
          </cell>
          <cell r="Y157">
            <v>43559</v>
          </cell>
          <cell r="Z157">
            <v>2019</v>
          </cell>
        </row>
        <row r="158">
          <cell r="C158" t="str">
            <v>642033-395</v>
          </cell>
          <cell r="E158" t="str">
            <v>CITY FRIED CHICKEN &amp; PIZZA</v>
          </cell>
          <cell r="F158" t="str">
            <v>Farid</v>
          </cell>
          <cell r="G158" t="str">
            <v>Ahmad</v>
          </cell>
          <cell r="H158">
            <v>6477177465</v>
          </cell>
          <cell r="I158" t="str">
            <v>eat@cityfriedchicken.ca</v>
          </cell>
          <cell r="J158" t="str">
            <v xml:space="preserve"> 990 DANFORTH AVE UNIT AC</v>
          </cell>
          <cell r="L158"/>
          <cell r="M158" t="str">
            <v>Toronto</v>
          </cell>
          <cell r="N158" t="str">
            <v>M4J1L9</v>
          </cell>
          <cell r="O158" t="str">
            <v xml:space="preserve"> 990 DANFORTH AVE UNIT AC</v>
          </cell>
          <cell r="R158" t="str">
            <v xml:space="preserve"> 990 DANFORTH AVE UNIT AC</v>
          </cell>
          <cell r="T158"/>
          <cell r="U158" t="str">
            <v>Toronto</v>
          </cell>
          <cell r="V158" t="str">
            <v>M4J1L9</v>
          </cell>
          <cell r="W158">
            <v>43536.583333333299</v>
          </cell>
          <cell r="X158">
            <v>43536.583333333299</v>
          </cell>
          <cell r="Y158">
            <v>43563</v>
          </cell>
          <cell r="Z158">
            <v>2019</v>
          </cell>
        </row>
        <row r="159">
          <cell r="C159" t="str">
            <v>642033-399</v>
          </cell>
          <cell r="E159" t="str">
            <v>HADFIELD VARIETY</v>
          </cell>
          <cell r="F159" t="str">
            <v>Zhong Fei</v>
          </cell>
          <cell r="G159" t="str">
            <v>Yao</v>
          </cell>
          <cell r="H159">
            <v>4162829159</v>
          </cell>
          <cell r="I159" t="str">
            <v>no-email@no-email.com</v>
          </cell>
          <cell r="J159" t="str">
            <v xml:space="preserve"> 80 DEARHAM WOOD</v>
          </cell>
          <cell r="L159"/>
          <cell r="M159" t="str">
            <v>Toronto</v>
          </cell>
          <cell r="N159" t="str">
            <v>M1E1S4</v>
          </cell>
          <cell r="O159" t="str">
            <v xml:space="preserve"> 80 DEARHAM WOOD</v>
          </cell>
          <cell r="R159" t="str">
            <v xml:space="preserve"> 80 DEARHAM WOOD</v>
          </cell>
          <cell r="T159"/>
          <cell r="U159" t="str">
            <v>Toronto</v>
          </cell>
          <cell r="V159" t="str">
            <v>M1E1S4</v>
          </cell>
          <cell r="W159">
            <v>43537.625</v>
          </cell>
          <cell r="X159">
            <v>43537.625</v>
          </cell>
          <cell r="Y159">
            <v>43553</v>
          </cell>
          <cell r="Z159">
            <v>2019</v>
          </cell>
        </row>
        <row r="160">
          <cell r="C160" t="str">
            <v>642033-400</v>
          </cell>
          <cell r="E160" t="str">
            <v>JUG CITY</v>
          </cell>
          <cell r="F160" t="str">
            <v>Xuegang</v>
          </cell>
          <cell r="G160" t="str">
            <v>Li</v>
          </cell>
          <cell r="H160">
            <v>4162822932</v>
          </cell>
          <cell r="I160" t="str">
            <v>jugmilkm1e@bellnet.ca</v>
          </cell>
          <cell r="J160" t="str">
            <v xml:space="preserve"> 96 DEARHAM WOOD</v>
          </cell>
          <cell r="L160"/>
          <cell r="M160" t="str">
            <v>Toronto</v>
          </cell>
          <cell r="N160" t="str">
            <v>M1E1S4</v>
          </cell>
          <cell r="O160" t="str">
            <v xml:space="preserve"> 96 DEARHAM WOOD</v>
          </cell>
          <cell r="R160" t="str">
            <v xml:space="preserve"> 96 DEARHAM WOOD</v>
          </cell>
          <cell r="T160"/>
          <cell r="U160" t="str">
            <v>Toronto</v>
          </cell>
          <cell r="V160" t="str">
            <v>M1E1S4</v>
          </cell>
          <cell r="W160">
            <v>43537.635416666701</v>
          </cell>
          <cell r="X160">
            <v>43537.635416666701</v>
          </cell>
          <cell r="Y160">
            <v>43584</v>
          </cell>
          <cell r="Z160">
            <v>2019</v>
          </cell>
        </row>
        <row r="161">
          <cell r="C161" t="str">
            <v>642033-402</v>
          </cell>
          <cell r="E161" t="str">
            <v>BEST AUTO SERVICE</v>
          </cell>
          <cell r="F161" t="str">
            <v>Yoon</v>
          </cell>
          <cell r="G161" t="str">
            <v>Sk</v>
          </cell>
          <cell r="H161">
            <v>4162850662</v>
          </cell>
          <cell r="I161" t="str">
            <v>car_doctor@hotmail.com</v>
          </cell>
          <cell r="J161" t="str">
            <v xml:space="preserve"> 8 PROGRESS AVE UNIT 2</v>
          </cell>
          <cell r="L161"/>
          <cell r="M161" t="str">
            <v>Toronto</v>
          </cell>
          <cell r="N161" t="str">
            <v>M1P2Y4</v>
          </cell>
          <cell r="O161" t="str">
            <v xml:space="preserve"> 8 PROGRESS AVE UNIT 2</v>
          </cell>
          <cell r="R161" t="str">
            <v xml:space="preserve"> 8 PROGRESS AVE UNIT 2</v>
          </cell>
          <cell r="T161"/>
          <cell r="U161" t="str">
            <v>Toronto</v>
          </cell>
          <cell r="V161" t="str">
            <v>M1P2Y4</v>
          </cell>
          <cell r="W161">
            <v>43539.458333333299</v>
          </cell>
          <cell r="X161">
            <v>43539.458333333299</v>
          </cell>
          <cell r="Y161">
            <v>43557</v>
          </cell>
          <cell r="Z161">
            <v>2019</v>
          </cell>
        </row>
        <row r="162">
          <cell r="C162" t="str">
            <v>642033-404</v>
          </cell>
          <cell r="E162" t="str">
            <v>1567416 ONTARIO INC O/A CARTRAGE WORLD</v>
          </cell>
          <cell r="F162" t="str">
            <v>Naitram</v>
          </cell>
          <cell r="G162" t="str">
            <v>Singh</v>
          </cell>
          <cell r="H162">
            <v>4167281959</v>
          </cell>
          <cell r="I162" t="str">
            <v>naitram.singh@rogers.com</v>
          </cell>
          <cell r="J162" t="str">
            <v xml:space="preserve"> 7 PROGRESS AVE SUITE 1</v>
          </cell>
          <cell r="L162"/>
          <cell r="M162" t="str">
            <v>Toronto</v>
          </cell>
          <cell r="N162" t="str">
            <v>M1P5A3</v>
          </cell>
          <cell r="O162" t="str">
            <v xml:space="preserve"> 7 PROGRESS AVE SUITE 1</v>
          </cell>
          <cell r="R162" t="str">
            <v xml:space="preserve"> 7 PROGRESS AVE SUITE 1</v>
          </cell>
          <cell r="T162"/>
          <cell r="U162" t="str">
            <v>Toronto</v>
          </cell>
          <cell r="V162" t="str">
            <v>M1P5A3</v>
          </cell>
          <cell r="W162">
            <v>43539.541666666701</v>
          </cell>
          <cell r="X162">
            <v>43539.541666666701</v>
          </cell>
          <cell r="Y162">
            <v>43557</v>
          </cell>
          <cell r="Z162">
            <v>2019</v>
          </cell>
        </row>
        <row r="163">
          <cell r="C163" t="str">
            <v>642033-406</v>
          </cell>
          <cell r="E163" t="str">
            <v>COXWELL MILK</v>
          </cell>
          <cell r="F163" t="str">
            <v>Dong Hoon</v>
          </cell>
          <cell r="G163" t="str">
            <v>Chen</v>
          </cell>
          <cell r="H163">
            <v>4164212276</v>
          </cell>
          <cell r="I163" t="str">
            <v>dhcheng0824@gmail.com</v>
          </cell>
          <cell r="J163" t="str">
            <v xml:space="preserve"> 1011 COXWELL AVE</v>
          </cell>
          <cell r="L163"/>
          <cell r="M163" t="str">
            <v>Toronto</v>
          </cell>
          <cell r="N163" t="str">
            <v>M4C3G4</v>
          </cell>
          <cell r="O163" t="str">
            <v xml:space="preserve"> 1011 COXWELL AVE</v>
          </cell>
          <cell r="R163" t="str">
            <v xml:space="preserve"> 1011 COXWELL AVE</v>
          </cell>
          <cell r="T163"/>
          <cell r="U163" t="str">
            <v>Toronto</v>
          </cell>
          <cell r="V163" t="str">
            <v>M4C3G4</v>
          </cell>
          <cell r="W163">
            <v>43542.625</v>
          </cell>
          <cell r="X163">
            <v>43542.625</v>
          </cell>
          <cell r="Y163">
            <v>43560</v>
          </cell>
          <cell r="Z163">
            <v>2019</v>
          </cell>
        </row>
        <row r="164">
          <cell r="C164" t="str">
            <v>642033-407</v>
          </cell>
          <cell r="E164" t="str">
            <v>BANKS ANIMAL CLINIC</v>
          </cell>
          <cell r="F164" t="str">
            <v xml:space="preserve">Ronnie </v>
          </cell>
          <cell r="G164" t="str">
            <v>Pusong</v>
          </cell>
          <cell r="H164">
            <v>4164617575</v>
          </cell>
          <cell r="I164" t="str">
            <v>banks@on.aibn.com</v>
          </cell>
          <cell r="J164" t="str">
            <v xml:space="preserve"> 230 COXWELL AVE</v>
          </cell>
          <cell r="L164"/>
          <cell r="M164" t="str">
            <v>Toronto</v>
          </cell>
          <cell r="N164" t="str">
            <v>M4L3B2</v>
          </cell>
          <cell r="O164" t="str">
            <v xml:space="preserve"> 230 COXWELL AVE</v>
          </cell>
          <cell r="R164" t="str">
            <v xml:space="preserve"> 230 COXWELL AVE</v>
          </cell>
          <cell r="T164"/>
          <cell r="U164" t="str">
            <v>Toronto</v>
          </cell>
          <cell r="V164" t="str">
            <v>M4L3B2</v>
          </cell>
          <cell r="W164">
            <v>43542.5</v>
          </cell>
          <cell r="X164">
            <v>43542.5</v>
          </cell>
          <cell r="Y164">
            <v>43556</v>
          </cell>
          <cell r="Z164">
            <v>2019</v>
          </cell>
        </row>
        <row r="165">
          <cell r="C165" t="str">
            <v>642033-409</v>
          </cell>
          <cell r="E165" t="str">
            <v>I SAW THAT ON TV AND MORE</v>
          </cell>
          <cell r="F165" t="str">
            <v xml:space="preserve">Junior </v>
          </cell>
          <cell r="G165" t="str">
            <v>Singh</v>
          </cell>
          <cell r="H165">
            <v>4165687017</v>
          </cell>
          <cell r="I165" t="str">
            <v>no-email@no-email.com</v>
          </cell>
          <cell r="J165" t="str">
            <v xml:space="preserve"> 690 PROGRESS AVE UNIT 5</v>
          </cell>
          <cell r="L165"/>
          <cell r="M165" t="str">
            <v>Toronto</v>
          </cell>
          <cell r="N165" t="str">
            <v>M1H3A6</v>
          </cell>
          <cell r="O165" t="str">
            <v xml:space="preserve"> 690 PROGRESS AVE UNIT 5</v>
          </cell>
          <cell r="R165" t="str">
            <v xml:space="preserve"> 690 PROGRESS AVE UNIT 5</v>
          </cell>
          <cell r="T165"/>
          <cell r="U165" t="str">
            <v>Toronto</v>
          </cell>
          <cell r="V165" t="str">
            <v>M1H3A6</v>
          </cell>
          <cell r="W165">
            <v>43544.4375</v>
          </cell>
          <cell r="X165">
            <v>43544.4375</v>
          </cell>
          <cell r="Y165">
            <v>43581</v>
          </cell>
          <cell r="Z165">
            <v>2019</v>
          </cell>
        </row>
        <row r="166">
          <cell r="C166" t="str">
            <v>642033-410</v>
          </cell>
          <cell r="E166" t="str">
            <v>IMPERIAL SPORTS WEAR INC</v>
          </cell>
          <cell r="F166" t="str">
            <v>Ali</v>
          </cell>
          <cell r="G166" t="str">
            <v>Ayoubi</v>
          </cell>
          <cell r="H166">
            <v>4167544501</v>
          </cell>
          <cell r="I166" t="str">
            <v>imperialsport@rogers.com</v>
          </cell>
          <cell r="J166" t="str">
            <v xml:space="preserve"> 11 PROGRESS AVE UNIT 23</v>
          </cell>
          <cell r="L166"/>
          <cell r="M166" t="str">
            <v>Toronto</v>
          </cell>
          <cell r="N166" t="str">
            <v>M1P4S7</v>
          </cell>
          <cell r="O166" t="str">
            <v xml:space="preserve"> 11 PROGRESS AVE UNIT 23</v>
          </cell>
          <cell r="R166" t="str">
            <v xml:space="preserve"> 11 PROGRESS AVE UNIT 23</v>
          </cell>
          <cell r="T166"/>
          <cell r="U166" t="str">
            <v>Toronto</v>
          </cell>
          <cell r="V166" t="str">
            <v>M1P4S7</v>
          </cell>
          <cell r="W166">
            <v>43544.479166666701</v>
          </cell>
          <cell r="X166">
            <v>43544.479166666701</v>
          </cell>
          <cell r="Y166">
            <v>43577</v>
          </cell>
          <cell r="Z166">
            <v>2019</v>
          </cell>
        </row>
        <row r="167">
          <cell r="C167" t="str">
            <v>642033-411</v>
          </cell>
          <cell r="E167" t="str">
            <v>NATIONAL HAIRDRESSER SERVICES</v>
          </cell>
          <cell r="F167" t="str">
            <v>Ken</v>
          </cell>
          <cell r="G167" t="str">
            <v xml:space="preserve">Harding </v>
          </cell>
          <cell r="H167">
            <v>4166093330</v>
          </cell>
          <cell r="I167" t="str">
            <v>ken@nhshair.com</v>
          </cell>
          <cell r="J167" t="str">
            <v xml:space="preserve"> 11 PROGRESS AVE UNIT 1</v>
          </cell>
          <cell r="L167"/>
          <cell r="M167" t="str">
            <v>Toronto</v>
          </cell>
          <cell r="N167" t="str">
            <v>M1P4S7</v>
          </cell>
          <cell r="O167" t="str">
            <v xml:space="preserve"> 11 PROGRESS AVE UNIT 1</v>
          </cell>
          <cell r="R167" t="str">
            <v xml:space="preserve"> 11 PROGRESS AVE UNIT 1</v>
          </cell>
          <cell r="T167"/>
          <cell r="U167" t="str">
            <v>Toronto</v>
          </cell>
          <cell r="V167" t="str">
            <v>M1P4S7</v>
          </cell>
          <cell r="W167">
            <v>43544.541666666701</v>
          </cell>
          <cell r="X167">
            <v>43544.541666666701</v>
          </cell>
          <cell r="Y167">
            <v>43557</v>
          </cell>
          <cell r="Z167">
            <v>2019</v>
          </cell>
        </row>
        <row r="168">
          <cell r="C168" t="str">
            <v>642033-414</v>
          </cell>
          <cell r="E168" t="str">
            <v>RITE CUT MANUFACTURING CO LTD</v>
          </cell>
          <cell r="F168" t="str">
            <v>John</v>
          </cell>
          <cell r="G168" t="str">
            <v xml:space="preserve">Flowers </v>
          </cell>
          <cell r="H168">
            <v>4164126313</v>
          </cell>
          <cell r="I168" t="str">
            <v>rite-cut@outlook.com</v>
          </cell>
          <cell r="J168" t="str">
            <v xml:space="preserve"> 21 PROGRESS AVE UNIT 14</v>
          </cell>
          <cell r="L168"/>
          <cell r="M168" t="str">
            <v>Toronto</v>
          </cell>
          <cell r="N168" t="str">
            <v>M1P4S7</v>
          </cell>
          <cell r="O168" t="str">
            <v xml:space="preserve"> 21 PROGRESS AVE UNIT 14</v>
          </cell>
          <cell r="R168" t="str">
            <v xml:space="preserve"> 21 PROGRESS AVE UNIT 14</v>
          </cell>
          <cell r="T168"/>
          <cell r="U168" t="str">
            <v>Toronto</v>
          </cell>
          <cell r="V168" t="str">
            <v>M1P4S7</v>
          </cell>
          <cell r="W168">
            <v>43544.625</v>
          </cell>
          <cell r="X168">
            <v>43544.625</v>
          </cell>
          <cell r="Y168">
            <v>43557</v>
          </cell>
          <cell r="Z168">
            <v>2019</v>
          </cell>
        </row>
        <row r="169">
          <cell r="C169" t="str">
            <v>642033-416</v>
          </cell>
          <cell r="E169" t="str">
            <v>PARAGON TRAVEL AGENCY</v>
          </cell>
          <cell r="F169" t="str">
            <v>Nick</v>
          </cell>
          <cell r="G169" t="str">
            <v>Lawley</v>
          </cell>
          <cell r="H169">
            <v>4164610231</v>
          </cell>
          <cell r="I169" t="str">
            <v>no-email@no-email.com</v>
          </cell>
          <cell r="J169" t="str">
            <v xml:space="preserve"> 1064 COXWELL AVE</v>
          </cell>
          <cell r="L169"/>
          <cell r="M169" t="str">
            <v>Toronto</v>
          </cell>
          <cell r="N169" t="str">
            <v>M4C3G5</v>
          </cell>
          <cell r="O169" t="str">
            <v xml:space="preserve"> 1064 COXWELL AVE</v>
          </cell>
          <cell r="R169" t="str">
            <v xml:space="preserve"> 1064 COXWELL AVE</v>
          </cell>
          <cell r="T169"/>
          <cell r="U169" t="str">
            <v>Toronto</v>
          </cell>
          <cell r="V169" t="str">
            <v>M4C3G5</v>
          </cell>
          <cell r="W169">
            <v>43545.416666666701</v>
          </cell>
          <cell r="X169">
            <v>43545.416666666701</v>
          </cell>
          <cell r="Y169">
            <v>43565</v>
          </cell>
          <cell r="Z169">
            <v>2019</v>
          </cell>
        </row>
        <row r="170">
          <cell r="C170" t="str">
            <v>642033-417</v>
          </cell>
          <cell r="E170" t="str">
            <v>COXWELL FURNITURE</v>
          </cell>
          <cell r="F170" t="str">
            <v>Mohammed</v>
          </cell>
          <cell r="G170" t="str">
            <v>Ziauddin</v>
          </cell>
          <cell r="H170">
            <v>4164180038</v>
          </cell>
          <cell r="I170" t="str">
            <v>deanmail@hotmail.com</v>
          </cell>
          <cell r="J170" t="str">
            <v xml:space="preserve"> 343A COXWELL AVE UNIT 1</v>
          </cell>
          <cell r="L170"/>
          <cell r="M170" t="str">
            <v>Toronto</v>
          </cell>
          <cell r="N170" t="str">
            <v>M4L3B5</v>
          </cell>
          <cell r="O170" t="str">
            <v xml:space="preserve"> 343A COXWELL AVE UNIT 1</v>
          </cell>
          <cell r="R170" t="str">
            <v xml:space="preserve"> 343A COXWELL AVE UNIT 1</v>
          </cell>
          <cell r="T170"/>
          <cell r="U170" t="str">
            <v>Toronto</v>
          </cell>
          <cell r="V170" t="str">
            <v>M4L3B5</v>
          </cell>
          <cell r="W170">
            <v>43545.5</v>
          </cell>
          <cell r="X170">
            <v>43545.5</v>
          </cell>
          <cell r="Y170">
            <v>43558</v>
          </cell>
          <cell r="Z170">
            <v>2019</v>
          </cell>
        </row>
        <row r="171">
          <cell r="C171" t="str">
            <v>642033-419</v>
          </cell>
          <cell r="E171" t="str">
            <v>COXWELL FAMILY PRACTICE AND WALK-IN</v>
          </cell>
          <cell r="F171" t="str">
            <v>Mohammed</v>
          </cell>
          <cell r="G171" t="str">
            <v>Ziauddin</v>
          </cell>
          <cell r="H171">
            <v>4164619922</v>
          </cell>
          <cell r="I171" t="str">
            <v>deanmail@hotmail.com</v>
          </cell>
          <cell r="J171" t="str">
            <v xml:space="preserve"> 343A COXWELL AVE UNIT 3</v>
          </cell>
          <cell r="L171"/>
          <cell r="M171" t="str">
            <v>Toronto</v>
          </cell>
          <cell r="N171" t="str">
            <v>M4L3B5</v>
          </cell>
          <cell r="O171" t="str">
            <v xml:space="preserve"> 343A COXWELL AVE UNIT 3</v>
          </cell>
          <cell r="R171" t="str">
            <v xml:space="preserve"> 343A COXWELL AVE UNIT 3</v>
          </cell>
          <cell r="T171"/>
          <cell r="U171" t="str">
            <v>Toronto</v>
          </cell>
          <cell r="V171" t="str">
            <v>M4L3B5</v>
          </cell>
          <cell r="W171">
            <v>43545.520833333299</v>
          </cell>
          <cell r="X171">
            <v>43545.520833333299</v>
          </cell>
          <cell r="Y171">
            <v>43558</v>
          </cell>
          <cell r="Z171">
            <v>2019</v>
          </cell>
        </row>
        <row r="172">
          <cell r="C172" t="str">
            <v>642033-420</v>
          </cell>
          <cell r="E172" t="str">
            <v>1638566 ONTARIO LTD</v>
          </cell>
          <cell r="F172" t="str">
            <v>Sandy</v>
          </cell>
          <cell r="G172" t="str">
            <v>Chang</v>
          </cell>
          <cell r="H172">
            <v>6476683369</v>
          </cell>
          <cell r="I172" t="str">
            <v>sanddanforth@rogers.com</v>
          </cell>
          <cell r="J172" t="str">
            <v xml:space="preserve"> 2936 DANFORTH AVE</v>
          </cell>
          <cell r="L172"/>
          <cell r="M172" t="str">
            <v>Toronto</v>
          </cell>
          <cell r="N172" t="str">
            <v>M4C1M5</v>
          </cell>
          <cell r="O172" t="str">
            <v xml:space="preserve"> 2936 DANFORTH AVE</v>
          </cell>
          <cell r="R172" t="str">
            <v xml:space="preserve"> 2936 DANFORTH AVE</v>
          </cell>
          <cell r="T172"/>
          <cell r="U172" t="str">
            <v>Toronto</v>
          </cell>
          <cell r="V172" t="str">
            <v>M4C1M5</v>
          </cell>
          <cell r="W172">
            <v>43546.541666666701</v>
          </cell>
          <cell r="X172">
            <v>43546.541666666701</v>
          </cell>
          <cell r="Y172">
            <v>43559</v>
          </cell>
          <cell r="Z172">
            <v>2019</v>
          </cell>
        </row>
        <row r="173">
          <cell r="C173" t="str">
            <v>642033-422</v>
          </cell>
          <cell r="E173" t="str">
            <v>SRL DEVELOPMENT CORPORATION</v>
          </cell>
          <cell r="F173" t="str">
            <v>Yi</v>
          </cell>
          <cell r="G173" t="str">
            <v>Shen</v>
          </cell>
          <cell r="H173">
            <v>6479626577</v>
          </cell>
          <cell r="I173" t="str">
            <v>no-email@no-email.ca</v>
          </cell>
          <cell r="J173" t="str">
            <v xml:space="preserve"> 80 MILNER AVE UNIT 12</v>
          </cell>
          <cell r="L173"/>
          <cell r="M173" t="str">
            <v>Toronto</v>
          </cell>
          <cell r="N173" t="str">
            <v>M1S3P8</v>
          </cell>
          <cell r="O173" t="str">
            <v xml:space="preserve"> 80 MILNER AVE UNIT 12</v>
          </cell>
          <cell r="R173" t="str">
            <v xml:space="preserve"> 80 MILNER AVE UNIT 12</v>
          </cell>
          <cell r="T173"/>
          <cell r="U173" t="str">
            <v>Toronto</v>
          </cell>
          <cell r="V173" t="str">
            <v>M1S3P8</v>
          </cell>
          <cell r="W173">
            <v>43546.46875</v>
          </cell>
          <cell r="X173">
            <v>43546.46875</v>
          </cell>
          <cell r="Y173">
            <v>43577</v>
          </cell>
          <cell r="Z173">
            <v>2019</v>
          </cell>
        </row>
        <row r="174">
          <cell r="C174" t="str">
            <v>642033-424</v>
          </cell>
          <cell r="E174" t="str">
            <v>CLIFFSIDE MILK</v>
          </cell>
          <cell r="F174" t="str">
            <v>Steve</v>
          </cell>
          <cell r="G174" t="str">
            <v>Seto</v>
          </cell>
          <cell r="H174">
            <v>4164717325</v>
          </cell>
          <cell r="I174" t="str">
            <v>cliffsidemilk@gmail.com</v>
          </cell>
          <cell r="J174" t="str">
            <v xml:space="preserve"> 2369 KINGSTON RD</v>
          </cell>
          <cell r="L174"/>
          <cell r="M174" t="str">
            <v>Toronto</v>
          </cell>
          <cell r="N174" t="str">
            <v>M1N1V1</v>
          </cell>
          <cell r="O174" t="str">
            <v xml:space="preserve"> 2369 KINGSTON RD</v>
          </cell>
          <cell r="R174" t="str">
            <v xml:space="preserve"> 2369 KINGSTON RD</v>
          </cell>
          <cell r="T174"/>
          <cell r="U174" t="str">
            <v>Toronto</v>
          </cell>
          <cell r="V174" t="str">
            <v>M1N1V1</v>
          </cell>
          <cell r="W174">
            <v>43549.5</v>
          </cell>
          <cell r="X174">
            <v>43549.5</v>
          </cell>
          <cell r="Y174">
            <v>43566</v>
          </cell>
          <cell r="Z174">
            <v>2019</v>
          </cell>
        </row>
        <row r="175">
          <cell r="C175" t="str">
            <v>642033-426</v>
          </cell>
          <cell r="E175" t="str">
            <v>SUPER ONE CONVENIENCE</v>
          </cell>
          <cell r="F175" t="str">
            <v>Raguvathany</v>
          </cell>
          <cell r="G175" t="str">
            <v>Sasikumar</v>
          </cell>
          <cell r="H175">
            <v>4162650909</v>
          </cell>
          <cell r="I175" t="str">
            <v>no-email@no-email.com</v>
          </cell>
          <cell r="J175" t="str">
            <v xml:space="preserve"> 2502 KINGSTON RD</v>
          </cell>
          <cell r="L175"/>
          <cell r="M175" t="str">
            <v>Toronto</v>
          </cell>
          <cell r="N175" t="str">
            <v>M1N1V3</v>
          </cell>
          <cell r="O175" t="str">
            <v xml:space="preserve"> 2502 KINGSTON RD</v>
          </cell>
          <cell r="R175" t="str">
            <v xml:space="preserve"> 2502 KINGSTON RD</v>
          </cell>
          <cell r="T175"/>
          <cell r="U175" t="str">
            <v>Toronto</v>
          </cell>
          <cell r="V175" t="str">
            <v>M1N1V3</v>
          </cell>
          <cell r="W175">
            <v>43549.572916666701</v>
          </cell>
          <cell r="X175">
            <v>43549.572916666701</v>
          </cell>
          <cell r="Y175">
            <v>43566</v>
          </cell>
          <cell r="Z175">
            <v>2019</v>
          </cell>
        </row>
        <row r="176">
          <cell r="C176" t="str">
            <v>642033-428</v>
          </cell>
          <cell r="E176" t="str">
            <v>DAIRY CORNER</v>
          </cell>
          <cell r="F176" t="str">
            <v>Sam</v>
          </cell>
          <cell r="G176" t="str">
            <v>Wang</v>
          </cell>
          <cell r="H176">
            <v>6475188698</v>
          </cell>
          <cell r="I176" t="str">
            <v>sam67ca@gmail.com</v>
          </cell>
          <cell r="J176" t="str">
            <v xml:space="preserve"> 366 ROYAL YORK RD</v>
          </cell>
          <cell r="L176"/>
          <cell r="M176" t="str">
            <v>Toronto</v>
          </cell>
          <cell r="N176" t="str">
            <v>M8Y2R2</v>
          </cell>
          <cell r="O176" t="str">
            <v xml:space="preserve"> 366 ROYAL YORK RD</v>
          </cell>
          <cell r="R176" t="str">
            <v xml:space="preserve"> 366 ROYAL YORK RD</v>
          </cell>
          <cell r="T176"/>
          <cell r="U176" t="str">
            <v>Toronto</v>
          </cell>
          <cell r="V176" t="str">
            <v>M8Y2R2</v>
          </cell>
          <cell r="W176">
            <v>43550.541666666701</v>
          </cell>
          <cell r="X176">
            <v>43550.541666666701</v>
          </cell>
          <cell r="Y176">
            <v>43567</v>
          </cell>
          <cell r="Z176">
            <v>2019</v>
          </cell>
        </row>
        <row r="177">
          <cell r="C177" t="str">
            <v>642033-430</v>
          </cell>
          <cell r="E177" t="str">
            <v>DAISY MART</v>
          </cell>
          <cell r="F177" t="str">
            <v>Devang</v>
          </cell>
          <cell r="G177" t="str">
            <v>Patel</v>
          </cell>
          <cell r="H177">
            <v>4164316804</v>
          </cell>
          <cell r="I177" t="str">
            <v>devangpatel@yahoo.ca</v>
          </cell>
          <cell r="J177" t="str">
            <v xml:space="preserve"> 3340 LAWRENCE AVE E STORE  2B</v>
          </cell>
          <cell r="L177"/>
          <cell r="M177" t="str">
            <v>Toronto</v>
          </cell>
          <cell r="N177" t="str">
            <v>M1H1A7</v>
          </cell>
          <cell r="O177" t="str">
            <v xml:space="preserve"> 3340 LAWRENCE AVE E STORE  2B</v>
          </cell>
          <cell r="R177" t="str">
            <v xml:space="preserve"> 3340 LAWRENCE AVE E STORE  2B</v>
          </cell>
          <cell r="T177"/>
          <cell r="U177" t="str">
            <v>Toronto</v>
          </cell>
          <cell r="V177" t="str">
            <v>M1H1A7</v>
          </cell>
          <cell r="W177">
            <v>43551.541666666701</v>
          </cell>
          <cell r="X177">
            <v>43551.541666666701</v>
          </cell>
          <cell r="Y177">
            <v>43565</v>
          </cell>
          <cell r="Z177">
            <v>2019</v>
          </cell>
        </row>
        <row r="178">
          <cell r="C178" t="str">
            <v>642033-433</v>
          </cell>
          <cell r="E178" t="str">
            <v>BLUE OCEAN SPA INC</v>
          </cell>
          <cell r="F178" t="str">
            <v>Yani</v>
          </cell>
          <cell r="G178" t="str">
            <v>Zhao</v>
          </cell>
          <cell r="H178">
            <v>4168007810</v>
          </cell>
          <cell r="I178" t="str">
            <v>no-email@no-email.com</v>
          </cell>
          <cell r="J178" t="str">
            <v xml:space="preserve"> 2155 LAWRENCE AVE E UNIT 12</v>
          </cell>
          <cell r="L178"/>
          <cell r="M178" t="str">
            <v>Toronto</v>
          </cell>
          <cell r="N178" t="str">
            <v>M1R5G9</v>
          </cell>
          <cell r="O178" t="str">
            <v xml:space="preserve"> 2155 LAWRENCE AVE E UNIT 12</v>
          </cell>
          <cell r="R178" t="str">
            <v xml:space="preserve"> 2155 LAWRENCE AVE E UNIT 12</v>
          </cell>
          <cell r="T178"/>
          <cell r="U178" t="str">
            <v>Toronto</v>
          </cell>
          <cell r="V178" t="str">
            <v>M1R5G9</v>
          </cell>
          <cell r="W178">
            <v>43552.416666666701</v>
          </cell>
          <cell r="X178">
            <v>43552.416666666701</v>
          </cell>
          <cell r="Y178">
            <v>43565</v>
          </cell>
          <cell r="Z178">
            <v>2019</v>
          </cell>
        </row>
        <row r="179">
          <cell r="C179" t="str">
            <v>642033-434</v>
          </cell>
          <cell r="E179" t="str">
            <v xml:space="preserve">POMER,JOHN </v>
          </cell>
          <cell r="F179" t="str">
            <v>Sonia</v>
          </cell>
          <cell r="G179" t="str">
            <v>Sari</v>
          </cell>
          <cell r="H179">
            <v>4167384237</v>
          </cell>
          <cell r="I179" t="str">
            <v>johnpower1999@hotmail.com</v>
          </cell>
          <cell r="J179" t="str">
            <v xml:space="preserve"> 3495 LAWRENCE AVE E UNIT CB021</v>
          </cell>
          <cell r="L179"/>
          <cell r="M179" t="str">
            <v>Toronto</v>
          </cell>
          <cell r="N179" t="str">
            <v>M1H1B2</v>
          </cell>
          <cell r="O179" t="str">
            <v xml:space="preserve"> 3495 LAWRENCE AVE E UNIT CB021</v>
          </cell>
          <cell r="R179" t="str">
            <v xml:space="preserve"> 3495 LAWRENCE AVE E UNIT CB021</v>
          </cell>
          <cell r="T179"/>
          <cell r="U179" t="str">
            <v>Toronto</v>
          </cell>
          <cell r="V179" t="str">
            <v>M1H1B2</v>
          </cell>
          <cell r="W179">
            <v>43552.458333333299</v>
          </cell>
          <cell r="X179">
            <v>43552.458333333299</v>
          </cell>
          <cell r="Y179">
            <v>43577</v>
          </cell>
          <cell r="Z179">
            <v>2019</v>
          </cell>
        </row>
        <row r="180">
          <cell r="C180" t="str">
            <v>642033-437</v>
          </cell>
          <cell r="E180" t="str">
            <v>JESUS IS LORD CHURCH CANADA EAST</v>
          </cell>
          <cell r="F180" t="str">
            <v>Emmanuel</v>
          </cell>
          <cell r="G180" t="str">
            <v>Velesrubio</v>
          </cell>
          <cell r="H180">
            <v>6474046047</v>
          </cell>
          <cell r="I180" t="str">
            <v>jileglin@gmail.com</v>
          </cell>
          <cell r="J180" t="str">
            <v xml:space="preserve"> 787 WARDEN AVE UNIT 8</v>
          </cell>
          <cell r="L180"/>
          <cell r="M180" t="str">
            <v>Toronto</v>
          </cell>
          <cell r="N180" t="str">
            <v>M1L4C4</v>
          </cell>
          <cell r="O180" t="str">
            <v xml:space="preserve"> 787 WARDEN AVE UNIT 8</v>
          </cell>
          <cell r="R180" t="str">
            <v xml:space="preserve"> 787 WARDEN AVE UNIT 8</v>
          </cell>
          <cell r="T180"/>
          <cell r="U180" t="str">
            <v>Toronto</v>
          </cell>
          <cell r="V180" t="str">
            <v>M1L4C4</v>
          </cell>
          <cell r="W180">
            <v>43553.541666666701</v>
          </cell>
          <cell r="X180">
            <v>43553.541666666701</v>
          </cell>
          <cell r="Y180">
            <v>43579</v>
          </cell>
          <cell r="Z180">
            <v>2019</v>
          </cell>
        </row>
        <row r="181">
          <cell r="C181" t="str">
            <v>642035-154</v>
          </cell>
          <cell r="E181" t="str">
            <v>MENAGERIE PET SHOP</v>
          </cell>
          <cell r="F181" t="str">
            <v>Kaelo</v>
          </cell>
          <cell r="G181" t="str">
            <v>Gallagher</v>
          </cell>
          <cell r="H181">
            <v>4168053179</v>
          </cell>
          <cell r="I181" t="str">
            <v>info@menageriepetshop.com</v>
          </cell>
          <cell r="J181" t="str">
            <v xml:space="preserve"> 549 PARLIAMENT ST</v>
          </cell>
          <cell r="L181"/>
          <cell r="M181" t="str">
            <v>Toronto</v>
          </cell>
          <cell r="N181" t="str">
            <v>M4X1P7</v>
          </cell>
          <cell r="O181" t="str">
            <v xml:space="preserve"> 549 PARLIAMENT ST</v>
          </cell>
          <cell r="R181" t="str">
            <v xml:space="preserve"> 549 PARLIAMENT ST</v>
          </cell>
          <cell r="T181"/>
          <cell r="U181" t="str">
            <v>Toronto</v>
          </cell>
          <cell r="V181" t="str">
            <v>M4X1P7</v>
          </cell>
          <cell r="W181">
            <v>43357.458333333299</v>
          </cell>
          <cell r="X181">
            <v>43357.458333333299</v>
          </cell>
          <cell r="Y181">
            <v>43545</v>
          </cell>
          <cell r="Z181">
            <v>2019</v>
          </cell>
        </row>
        <row r="182">
          <cell r="C182" t="str">
            <v>642035-212</v>
          </cell>
          <cell r="E182" t="str">
            <v>GOLDEN JOY HAKKA RESTAURANT</v>
          </cell>
          <cell r="F182" t="str">
            <v>Mike</v>
          </cell>
          <cell r="G182" t="str">
            <v>Huang</v>
          </cell>
          <cell r="H182">
            <v>4167428838</v>
          </cell>
          <cell r="I182" t="str">
            <v>no-email@no-email.com</v>
          </cell>
          <cell r="J182" t="str">
            <v xml:space="preserve"> 900B ALBION RD UNIT 18</v>
          </cell>
          <cell r="L182"/>
          <cell r="M182" t="str">
            <v>Toronto</v>
          </cell>
          <cell r="N182" t="str">
            <v>M9V1A5</v>
          </cell>
          <cell r="O182" t="str">
            <v xml:space="preserve"> 900B ALBION RD UNIT 18</v>
          </cell>
          <cell r="R182" t="str">
            <v xml:space="preserve"> 900B ALBION RD UNIT 18</v>
          </cell>
          <cell r="T182"/>
          <cell r="U182" t="str">
            <v>Toronto</v>
          </cell>
          <cell r="V182" t="str">
            <v>M9V1A5</v>
          </cell>
          <cell r="W182">
            <v>43371.677083333299</v>
          </cell>
          <cell r="X182">
            <v>43371.677083333299</v>
          </cell>
          <cell r="Y182">
            <v>43564</v>
          </cell>
          <cell r="Z182">
            <v>2019</v>
          </cell>
        </row>
        <row r="183">
          <cell r="C183" t="str">
            <v>642035-219</v>
          </cell>
          <cell r="E183" t="str">
            <v>DRUGTOWN PHARMACIES LTD</v>
          </cell>
          <cell r="F183" t="str">
            <v>Michael</v>
          </cell>
          <cell r="G183" t="str">
            <v>Massarotto</v>
          </cell>
          <cell r="H183">
            <v>4162475414</v>
          </cell>
          <cell r="I183" t="str">
            <v>drugtownmike@rogers.com</v>
          </cell>
          <cell r="J183" t="str">
            <v xml:space="preserve"> 1500 ROYAL YORK RD UNIT 27</v>
          </cell>
          <cell r="L183"/>
          <cell r="M183" t="str">
            <v>Toronto</v>
          </cell>
          <cell r="N183" t="str">
            <v>M9P3B6</v>
          </cell>
          <cell r="O183" t="str">
            <v xml:space="preserve"> 1500 ROYAL YORK RD UNIT 27</v>
          </cell>
          <cell r="R183" t="str">
            <v xml:space="preserve"> 1500 ROYAL YORK RD UNIT 27</v>
          </cell>
          <cell r="T183"/>
          <cell r="U183" t="str">
            <v>Toronto</v>
          </cell>
          <cell r="V183" t="str">
            <v>M9P3B6</v>
          </cell>
          <cell r="W183">
            <v>43376.458333333299</v>
          </cell>
          <cell r="X183">
            <v>43376.458333333299</v>
          </cell>
          <cell r="Y183">
            <v>43552</v>
          </cell>
          <cell r="Z183">
            <v>2019</v>
          </cell>
        </row>
        <row r="184">
          <cell r="C184" t="str">
            <v>642035-310</v>
          </cell>
          <cell r="E184" t="str">
            <v>GREENBLOOM LANDSCAPE DESIGN INC</v>
          </cell>
          <cell r="F184" t="str">
            <v>Alex</v>
          </cell>
          <cell r="G184" t="str">
            <v>Kirolos</v>
          </cell>
          <cell r="H184">
            <v>6475005263</v>
          </cell>
          <cell r="I184" t="str">
            <v>alexander.kirolos@greenbloom.com</v>
          </cell>
          <cell r="J184" t="str">
            <v xml:space="preserve"> 165 GEARY AVE UNIT 3 GRFL</v>
          </cell>
          <cell r="L184"/>
          <cell r="M184" t="str">
            <v>Toronto</v>
          </cell>
          <cell r="N184" t="str">
            <v>M6H2B8</v>
          </cell>
          <cell r="O184" t="str">
            <v xml:space="preserve"> 165 GEARY AVE UNIT 3 GRFL</v>
          </cell>
          <cell r="R184" t="str">
            <v xml:space="preserve"> 165 GEARY AVE UNIT 3 GRFL</v>
          </cell>
          <cell r="T184"/>
          <cell r="U184" t="str">
            <v>Toronto</v>
          </cell>
          <cell r="V184" t="str">
            <v>M6H2B8</v>
          </cell>
          <cell r="W184">
            <v>43409.458333333299</v>
          </cell>
          <cell r="X184">
            <v>43409.458333333299</v>
          </cell>
          <cell r="Y184">
            <v>43559</v>
          </cell>
          <cell r="Z184">
            <v>2019</v>
          </cell>
        </row>
        <row r="185">
          <cell r="C185" t="str">
            <v>642035-341</v>
          </cell>
          <cell r="E185" t="str">
            <v xml:space="preserve">KONFTANTEELLOS,BESSY </v>
          </cell>
          <cell r="F185" t="str">
            <v>Tom</v>
          </cell>
          <cell r="G185" t="str">
            <v>Konstanellos</v>
          </cell>
          <cell r="H185">
            <v>4162696262</v>
          </cell>
          <cell r="I185" t="str">
            <v>ktomlambo@hotmail.com</v>
          </cell>
          <cell r="J185" t="str">
            <v xml:space="preserve"> 480 DANFORTH RD</v>
          </cell>
          <cell r="L185"/>
          <cell r="M185" t="str">
            <v>Toronto</v>
          </cell>
          <cell r="N185" t="str">
            <v>M1K1C6</v>
          </cell>
          <cell r="O185" t="str">
            <v xml:space="preserve"> 480 DANFORTH RD</v>
          </cell>
          <cell r="R185" t="str">
            <v xml:space="preserve"> 480 DANFORTH RD</v>
          </cell>
          <cell r="T185"/>
          <cell r="U185" t="str">
            <v>Toronto</v>
          </cell>
          <cell r="V185" t="str">
            <v>M1K1C6</v>
          </cell>
          <cell r="W185">
            <v>43418.666666666701</v>
          </cell>
          <cell r="X185">
            <v>43418.666666666701</v>
          </cell>
          <cell r="Y185">
            <v>43537</v>
          </cell>
          <cell r="Z185">
            <v>2019</v>
          </cell>
        </row>
        <row r="186">
          <cell r="C186" t="str">
            <v>642035-355</v>
          </cell>
          <cell r="E186" t="str">
            <v>G T AUTO COLLISION AND REPAIRS</v>
          </cell>
          <cell r="F186" t="str">
            <v>Ramesh</v>
          </cell>
          <cell r="G186" t="str">
            <v>Dukhu</v>
          </cell>
          <cell r="H186">
            <v>4162089433</v>
          </cell>
          <cell r="I186" t="str">
            <v>gringo.auto@gmail.com</v>
          </cell>
          <cell r="J186" t="str">
            <v xml:space="preserve"> 404A OLD KINGSTON RD</v>
          </cell>
          <cell r="L186"/>
          <cell r="M186" t="str">
            <v>Toronto</v>
          </cell>
          <cell r="N186" t="str">
            <v>M1C1B6</v>
          </cell>
          <cell r="O186" t="str">
            <v xml:space="preserve"> 404A OLD KINGSTON RD</v>
          </cell>
          <cell r="R186" t="str">
            <v xml:space="preserve"> 404A OLD KINGSTON RD</v>
          </cell>
          <cell r="T186"/>
          <cell r="U186" t="str">
            <v>Toronto</v>
          </cell>
          <cell r="V186" t="str">
            <v>M1C1B6</v>
          </cell>
          <cell r="W186">
            <v>43424.416666666701</v>
          </cell>
          <cell r="X186">
            <v>43424.416666666701</v>
          </cell>
          <cell r="Y186">
            <v>43571</v>
          </cell>
          <cell r="Z186">
            <v>2019</v>
          </cell>
        </row>
        <row r="187">
          <cell r="C187" t="str">
            <v>642035-363</v>
          </cell>
          <cell r="E187" t="str">
            <v>TWICE AS NICE</v>
          </cell>
          <cell r="F187" t="str">
            <v>Dee</v>
          </cell>
          <cell r="G187" t="str">
            <v>Wilson</v>
          </cell>
          <cell r="H187">
            <v>4162816423</v>
          </cell>
          <cell r="I187" t="str">
            <v>twiceasnice2003@gmail.com</v>
          </cell>
          <cell r="J187" t="str">
            <v xml:space="preserve"> 4180 KINGSTON RD</v>
          </cell>
          <cell r="L187"/>
          <cell r="M187" t="str">
            <v>Toronto</v>
          </cell>
          <cell r="N187" t="str">
            <v>M1E2V9</v>
          </cell>
          <cell r="O187" t="str">
            <v xml:space="preserve"> 4180 KINGSTON RD</v>
          </cell>
          <cell r="R187" t="str">
            <v xml:space="preserve"> 4180 KINGSTON RD</v>
          </cell>
          <cell r="T187"/>
          <cell r="U187" t="str">
            <v>Toronto</v>
          </cell>
          <cell r="V187" t="str">
            <v>M1E2V9</v>
          </cell>
          <cell r="W187">
            <v>43425.479166666701</v>
          </cell>
          <cell r="X187">
            <v>43425.479166666701</v>
          </cell>
          <cell r="Y187">
            <v>43563</v>
          </cell>
          <cell r="Z187">
            <v>2019</v>
          </cell>
        </row>
        <row r="188">
          <cell r="C188" t="str">
            <v>642035-364</v>
          </cell>
          <cell r="E188" t="str">
            <v>ONTARIO QUALITY MOTORS</v>
          </cell>
          <cell r="F188" t="str">
            <v>Hadi</v>
          </cell>
          <cell r="G188" t="str">
            <v>Khaled</v>
          </cell>
          <cell r="H188">
            <v>6473465333</v>
          </cell>
          <cell r="I188" t="str">
            <v>ontarioqualitymotors@yahoo.ca</v>
          </cell>
          <cell r="J188" t="str">
            <v xml:space="preserve"> 4226 KINGSTON RD</v>
          </cell>
          <cell r="L188"/>
          <cell r="M188" t="str">
            <v>Toronto</v>
          </cell>
          <cell r="N188" t="str">
            <v>M1E2M6</v>
          </cell>
          <cell r="O188" t="str">
            <v xml:space="preserve"> 4226 KINGSTON RD</v>
          </cell>
          <cell r="R188" t="str">
            <v xml:space="preserve"> 4226 KINGSTON RD</v>
          </cell>
          <cell r="T188"/>
          <cell r="U188" t="str">
            <v>Toronto</v>
          </cell>
          <cell r="V188" t="str">
            <v>M1E2M6</v>
          </cell>
          <cell r="W188">
            <v>43424.572916666701</v>
          </cell>
          <cell r="X188">
            <v>43424.572916666701</v>
          </cell>
          <cell r="Y188">
            <v>43564</v>
          </cell>
          <cell r="Z188">
            <v>2019</v>
          </cell>
        </row>
        <row r="189">
          <cell r="C189" t="str">
            <v>642035-368</v>
          </cell>
          <cell r="E189" t="str">
            <v>2402311 ONT LTD</v>
          </cell>
          <cell r="F189" t="str">
            <v>Umapathisivam</v>
          </cell>
          <cell r="G189" t="str">
            <v>Santhipamoorthy</v>
          </cell>
          <cell r="H189">
            <v>6472041520</v>
          </cell>
          <cell r="I189" t="str">
            <v>fossilandhaggis1@gmail.com</v>
          </cell>
          <cell r="J189" t="str">
            <v xml:space="preserve"> 790 MILITARY TRAIL UNIT 5</v>
          </cell>
          <cell r="L189"/>
          <cell r="M189" t="str">
            <v>Toronto</v>
          </cell>
          <cell r="N189" t="str">
            <v>M1E 4P7</v>
          </cell>
          <cell r="O189" t="str">
            <v xml:space="preserve"> 790 MILITARY TRAIL UNIT 5</v>
          </cell>
          <cell r="R189" t="str">
            <v xml:space="preserve"> 790 MILITARY TRAIL UNIT 5</v>
          </cell>
          <cell r="T189"/>
          <cell r="U189" t="str">
            <v>Toronto</v>
          </cell>
          <cell r="V189" t="str">
            <v>M1E 4P7</v>
          </cell>
          <cell r="W189">
            <v>43425.635416666701</v>
          </cell>
          <cell r="X189">
            <v>43425.635416666701</v>
          </cell>
          <cell r="Y189">
            <v>43557</v>
          </cell>
          <cell r="Z189">
            <v>2019</v>
          </cell>
        </row>
        <row r="190">
          <cell r="C190" t="str">
            <v>642035-376</v>
          </cell>
          <cell r="E190" t="str">
            <v>PYMBO INVESTMENTS INC</v>
          </cell>
          <cell r="F190" t="str">
            <v>Pauline</v>
          </cell>
          <cell r="G190" t="str">
            <v>Osena</v>
          </cell>
          <cell r="H190">
            <v>4168407430</v>
          </cell>
          <cell r="I190" t="str">
            <v>matt@hypefoodco.ca</v>
          </cell>
          <cell r="J190" t="str">
            <v xml:space="preserve"> 1060 GERRARD ST E UNIT REAR</v>
          </cell>
          <cell r="L190"/>
          <cell r="M190" t="str">
            <v>Toronto</v>
          </cell>
          <cell r="N190" t="str">
            <v>M4M 1Z8</v>
          </cell>
          <cell r="O190" t="str">
            <v xml:space="preserve"> 1060 GERRARD ST E UNIT REAR</v>
          </cell>
          <cell r="R190" t="str">
            <v xml:space="preserve"> 1060 GERRARD ST E UNIT REAR</v>
          </cell>
          <cell r="T190"/>
          <cell r="U190" t="str">
            <v>Toronto</v>
          </cell>
          <cell r="V190" t="str">
            <v>M4M 1Z8</v>
          </cell>
          <cell r="W190">
            <v>43427.53125</v>
          </cell>
          <cell r="X190">
            <v>43427.53125</v>
          </cell>
          <cell r="Y190">
            <v>43552</v>
          </cell>
          <cell r="Z190">
            <v>2019</v>
          </cell>
        </row>
        <row r="191">
          <cell r="C191" t="str">
            <v>642035-380</v>
          </cell>
          <cell r="E191" t="str">
            <v>KATIT BAHAY INC</v>
          </cell>
          <cell r="F191" t="str">
            <v>Edgar</v>
          </cell>
          <cell r="G191" t="str">
            <v>Acuna</v>
          </cell>
          <cell r="H191">
            <v>4162834404</v>
          </cell>
          <cell r="I191" t="str">
            <v>kapitbaha@yahoo.com</v>
          </cell>
          <cell r="J191" t="str">
            <v xml:space="preserve"> 4218 LAWRENCE AVE E SUITE 8</v>
          </cell>
          <cell r="L191"/>
          <cell r="M191" t="str">
            <v>Toronto</v>
          </cell>
          <cell r="N191" t="str">
            <v>M1E 4X9</v>
          </cell>
          <cell r="O191" t="str">
            <v xml:space="preserve"> 4218 LAWRENCE AVE E SUITE 8</v>
          </cell>
          <cell r="R191" t="str">
            <v xml:space="preserve"> 4218 LAWRENCE AVE E SUITE 8</v>
          </cell>
          <cell r="T191"/>
          <cell r="U191" t="str">
            <v>Toronto</v>
          </cell>
          <cell r="V191" t="str">
            <v>M1E 4X9</v>
          </cell>
          <cell r="W191">
            <v>43430.552083333299</v>
          </cell>
          <cell r="X191">
            <v>43430.552083333299</v>
          </cell>
          <cell r="Y191">
            <v>43571</v>
          </cell>
          <cell r="Z191">
            <v>2019</v>
          </cell>
        </row>
        <row r="192">
          <cell r="C192" t="str">
            <v>642035-390</v>
          </cell>
          <cell r="E192" t="str">
            <v>NORMAN &amp; LYNETTE SUE-KAM-LING</v>
          </cell>
          <cell r="F192" t="str">
            <v>Natasha</v>
          </cell>
          <cell r="G192" t="str">
            <v>Sue Kam-ling</v>
          </cell>
          <cell r="H192">
            <v>4167544181</v>
          </cell>
          <cell r="I192" t="str">
            <v>natasha.sue@rogers.com</v>
          </cell>
          <cell r="J192" t="str">
            <v xml:space="preserve"> 1220 ELLESMERE RD UNIT 28</v>
          </cell>
          <cell r="L192"/>
          <cell r="M192" t="str">
            <v>Toronto</v>
          </cell>
          <cell r="N192" t="str">
            <v>M1P2X5</v>
          </cell>
          <cell r="O192" t="str">
            <v xml:space="preserve"> 1220 ELLESMERE RD UNIT 28</v>
          </cell>
          <cell r="R192" t="str">
            <v xml:space="preserve"> 1220 ELLESMERE RD UNIT 28</v>
          </cell>
          <cell r="T192"/>
          <cell r="U192" t="str">
            <v>Toronto</v>
          </cell>
          <cell r="V192" t="str">
            <v>M1P2X5</v>
          </cell>
          <cell r="W192">
            <v>43433.416666666701</v>
          </cell>
          <cell r="X192">
            <v>43433.416666666701</v>
          </cell>
          <cell r="Y192">
            <v>43553</v>
          </cell>
          <cell r="Z192">
            <v>2019</v>
          </cell>
        </row>
        <row r="193">
          <cell r="C193" t="str">
            <v>642035-393</v>
          </cell>
          <cell r="E193" t="str">
            <v>SUPREME RESTAURANT AND BAR</v>
          </cell>
          <cell r="F193" t="str">
            <v>Frank</v>
          </cell>
          <cell r="G193" t="str">
            <v>Bulcharan</v>
          </cell>
          <cell r="H193">
            <v>6473508832</v>
          </cell>
          <cell r="I193" t="str">
            <v>supremerestaurantandbar@gmail.com</v>
          </cell>
          <cell r="J193" t="str">
            <v xml:space="preserve"> 1249 ELLESMERE RD</v>
          </cell>
          <cell r="L193"/>
          <cell r="M193" t="str">
            <v>Toronto</v>
          </cell>
          <cell r="N193" t="str">
            <v>M1P2X4</v>
          </cell>
          <cell r="O193" t="str">
            <v xml:space="preserve"> 1249 ELLESMERE RD</v>
          </cell>
          <cell r="R193" t="str">
            <v xml:space="preserve"> 1249 ELLESMERE RD</v>
          </cell>
          <cell r="T193"/>
          <cell r="U193" t="str">
            <v>Toronto</v>
          </cell>
          <cell r="V193" t="str">
            <v>M1P2X4</v>
          </cell>
          <cell r="W193">
            <v>43433.520833333299</v>
          </cell>
          <cell r="X193">
            <v>43433.520833333299</v>
          </cell>
          <cell r="Y193">
            <v>43564</v>
          </cell>
          <cell r="Z193">
            <v>2019</v>
          </cell>
        </row>
        <row r="194">
          <cell r="C194" t="str">
            <v>642035-407</v>
          </cell>
          <cell r="E194" t="str">
            <v>2198572 ONT INC O/A POPEYES CHICKEN &amp; SEAFOOD</v>
          </cell>
          <cell r="F194" t="str">
            <v>Nasir</v>
          </cell>
          <cell r="G194" t="str">
            <v>Rashidi</v>
          </cell>
          <cell r="H194">
            <v>4165876680</v>
          </cell>
          <cell r="I194" t="str">
            <v>overlea5294@yahoo.ca</v>
          </cell>
          <cell r="J194" t="str">
            <v xml:space="preserve"> 62 OVERLEA BLVD UNIT 1</v>
          </cell>
          <cell r="L194"/>
          <cell r="M194" t="str">
            <v>Toronto</v>
          </cell>
          <cell r="N194" t="str">
            <v>M4H1C4</v>
          </cell>
          <cell r="O194" t="str">
            <v xml:space="preserve"> 62 OVERLEA BLVD UNIT 1</v>
          </cell>
          <cell r="R194" t="str">
            <v xml:space="preserve"> 62 OVERLEA BLVD UNIT 1</v>
          </cell>
          <cell r="T194"/>
          <cell r="U194" t="str">
            <v>Toronto</v>
          </cell>
          <cell r="V194" t="str">
            <v>M4H1C4</v>
          </cell>
          <cell r="W194">
            <v>43438.458333333299</v>
          </cell>
          <cell r="X194">
            <v>43438.458333333299</v>
          </cell>
          <cell r="Y194">
            <v>43563</v>
          </cell>
          <cell r="Z194">
            <v>2019</v>
          </cell>
        </row>
        <row r="195">
          <cell r="C195" t="str">
            <v>642035-414</v>
          </cell>
          <cell r="E195" t="str">
            <v>726963 ONTARIO LTD</v>
          </cell>
          <cell r="F195" t="str">
            <v>Jennifer</v>
          </cell>
          <cell r="G195" t="str">
            <v>Lee</v>
          </cell>
          <cell r="H195">
            <v>4164399234</v>
          </cell>
          <cell r="I195" t="str">
            <v>jenniferlee__@hotmail.com</v>
          </cell>
          <cell r="J195" t="str">
            <v xml:space="preserve"> 1920 ELLESMERE RD UNIT 103</v>
          </cell>
          <cell r="L195"/>
          <cell r="M195" t="str">
            <v>Toronto</v>
          </cell>
          <cell r="N195" t="str">
            <v>M1H 2V6</v>
          </cell>
          <cell r="O195" t="str">
            <v xml:space="preserve"> 1920 ELLESMERE RD UNIT 103</v>
          </cell>
          <cell r="R195" t="str">
            <v xml:space="preserve"> 1920 ELLESMERE RD UNIT 103</v>
          </cell>
          <cell r="T195"/>
          <cell r="U195" t="str">
            <v>Toronto</v>
          </cell>
          <cell r="V195" t="str">
            <v>M1H 2V6</v>
          </cell>
          <cell r="W195">
            <v>43439.541666666701</v>
          </cell>
          <cell r="X195">
            <v>43439.541666666701</v>
          </cell>
          <cell r="Y195">
            <v>43560</v>
          </cell>
          <cell r="Z195">
            <v>2019</v>
          </cell>
        </row>
        <row r="196">
          <cell r="C196" t="str">
            <v>642035-433</v>
          </cell>
          <cell r="E196" t="str">
            <v>MISS INDIA FASHION AND JEWELLERY INC.</v>
          </cell>
          <cell r="F196" t="str">
            <v>Atther</v>
          </cell>
          <cell r="G196" t="str">
            <v>Rana</v>
          </cell>
          <cell r="H196">
            <v>4164667644</v>
          </cell>
          <cell r="I196" t="str">
            <v>no-email@no-email.com</v>
          </cell>
          <cell r="J196" t="str">
            <v xml:space="preserve"> 1429 GERRARD ST E</v>
          </cell>
          <cell r="L196"/>
          <cell r="M196" t="str">
            <v>Toronto</v>
          </cell>
          <cell r="N196" t="str">
            <v>M4L1Z7</v>
          </cell>
          <cell r="O196" t="str">
            <v xml:space="preserve"> 1429 GERRARD ST E</v>
          </cell>
          <cell r="R196" t="str">
            <v xml:space="preserve"> 1429 GERRARD ST E</v>
          </cell>
          <cell r="T196"/>
          <cell r="U196" t="str">
            <v>Toronto</v>
          </cell>
          <cell r="V196" t="str">
            <v>M4L1Z7</v>
          </cell>
          <cell r="W196">
            <v>43546.479166666701</v>
          </cell>
          <cell r="X196">
            <v>43546.479166666701</v>
          </cell>
          <cell r="Y196">
            <v>43578</v>
          </cell>
          <cell r="Z196">
            <v>2019</v>
          </cell>
        </row>
        <row r="197">
          <cell r="C197" t="str">
            <v>642035-437</v>
          </cell>
          <cell r="E197" t="str">
            <v>WATAN PIZZA</v>
          </cell>
          <cell r="F197" t="str">
            <v>Noor</v>
          </cell>
          <cell r="G197" t="str">
            <v>Ashaqzai</v>
          </cell>
          <cell r="H197">
            <v>4165711476</v>
          </cell>
          <cell r="I197" t="str">
            <v>watanpizza@gmail.com</v>
          </cell>
          <cell r="J197" t="str">
            <v xml:space="preserve"> 62 OVERLEA BLVD UNIT 5</v>
          </cell>
          <cell r="L197"/>
          <cell r="M197" t="str">
            <v>Toronto</v>
          </cell>
          <cell r="N197" t="str">
            <v>M4H1C4</v>
          </cell>
          <cell r="O197" t="str">
            <v xml:space="preserve"> 62 OVERLEA BLVD UNIT 5</v>
          </cell>
          <cell r="R197" t="str">
            <v xml:space="preserve"> 62 OVERLEA BLVD UNIT 5</v>
          </cell>
          <cell r="T197"/>
          <cell r="U197" t="str">
            <v>Toronto</v>
          </cell>
          <cell r="V197" t="str">
            <v>M4H1C4</v>
          </cell>
          <cell r="W197">
            <v>43451.375</v>
          </cell>
          <cell r="X197">
            <v>43451.375</v>
          </cell>
          <cell r="Y197">
            <v>43556</v>
          </cell>
          <cell r="Z197">
            <v>2019</v>
          </cell>
        </row>
        <row r="198">
          <cell r="C198" t="str">
            <v>642035-444</v>
          </cell>
          <cell r="E198" t="str">
            <v>2352657 ONTARIO INC</v>
          </cell>
          <cell r="F198" t="str">
            <v>Gangadaran</v>
          </cell>
          <cell r="G198" t="str">
            <v>Sellathamby</v>
          </cell>
          <cell r="H198">
            <v>6473387461</v>
          </cell>
          <cell r="I198" t="str">
            <v>williestout@live.com</v>
          </cell>
          <cell r="J198" t="str">
            <v xml:space="preserve"> 2175 SHEPPARD AVE E</v>
          </cell>
          <cell r="L198"/>
          <cell r="M198" t="str">
            <v>Toronto</v>
          </cell>
          <cell r="N198" t="str">
            <v>M2J1W8</v>
          </cell>
          <cell r="O198" t="str">
            <v xml:space="preserve"> 2175 SHEPPARD AVE E</v>
          </cell>
          <cell r="R198" t="str">
            <v xml:space="preserve"> 2175 SHEPPARD AVE E</v>
          </cell>
          <cell r="T198"/>
          <cell r="U198" t="str">
            <v>Toronto</v>
          </cell>
          <cell r="V198" t="str">
            <v>M2J1W8</v>
          </cell>
          <cell r="W198">
            <v>43451.583333333299</v>
          </cell>
          <cell r="X198">
            <v>43451.583333333299</v>
          </cell>
          <cell r="Y198">
            <v>43571</v>
          </cell>
          <cell r="Z198">
            <v>2019</v>
          </cell>
        </row>
        <row r="199">
          <cell r="C199" t="str">
            <v>642035-446</v>
          </cell>
          <cell r="E199" t="str">
            <v>HAKKA WOW INC</v>
          </cell>
          <cell r="F199" t="str">
            <v>Jim</v>
          </cell>
          <cell r="G199" t="str">
            <v>Ghimery</v>
          </cell>
          <cell r="H199">
            <v>6474077876</v>
          </cell>
          <cell r="I199" t="str">
            <v>hakkawow@gmail.com</v>
          </cell>
          <cell r="J199" t="str">
            <v xml:space="preserve"> 1431 GERRARD ST E UNIT RESTUR</v>
          </cell>
          <cell r="L199"/>
          <cell r="M199" t="str">
            <v>Toronto</v>
          </cell>
          <cell r="N199" t="str">
            <v>M4L1Z7</v>
          </cell>
          <cell r="O199" t="str">
            <v xml:space="preserve"> 1431 GERRARD ST E UNIT RESTUR</v>
          </cell>
          <cell r="R199" t="str">
            <v xml:space="preserve"> 1431 GERRARD ST E UNIT RESTUR</v>
          </cell>
          <cell r="T199"/>
          <cell r="U199" t="str">
            <v>Toronto</v>
          </cell>
          <cell r="V199" t="str">
            <v>M4L1Z7</v>
          </cell>
          <cell r="W199">
            <v>43451.520833333299</v>
          </cell>
          <cell r="X199">
            <v>43451.520833333299</v>
          </cell>
          <cell r="Y199">
            <v>43556</v>
          </cell>
          <cell r="Z199">
            <v>2019</v>
          </cell>
        </row>
        <row r="200">
          <cell r="C200" t="str">
            <v>642035-451</v>
          </cell>
          <cell r="E200" t="str">
            <v>PIZZA NOVA #6A</v>
          </cell>
          <cell r="F200" t="str">
            <v>Hamid</v>
          </cell>
          <cell r="G200" t="str">
            <v>Akbarizadeh</v>
          </cell>
          <cell r="H200">
            <v>4165679992</v>
          </cell>
          <cell r="I200" t="str">
            <v>hamidakbarizadeh@hotmail.ca</v>
          </cell>
          <cell r="J200" t="str">
            <v xml:space="preserve"> 2201A ELLESMERE RD</v>
          </cell>
          <cell r="L200"/>
          <cell r="M200" t="str">
            <v>Toronto</v>
          </cell>
          <cell r="N200" t="str">
            <v>M1G3M6</v>
          </cell>
          <cell r="O200" t="str">
            <v xml:space="preserve"> 2201A ELLESMERE RD</v>
          </cell>
          <cell r="R200" t="str">
            <v xml:space="preserve"> 2201A ELLESMERE RD</v>
          </cell>
          <cell r="T200"/>
          <cell r="U200" t="str">
            <v>Toronto</v>
          </cell>
          <cell r="V200" t="str">
            <v>M1G3M6</v>
          </cell>
          <cell r="W200">
            <v>43454.416666666701</v>
          </cell>
          <cell r="X200">
            <v>43454.416666666701</v>
          </cell>
          <cell r="Y200">
            <v>43559</v>
          </cell>
          <cell r="Z200">
            <v>2019</v>
          </cell>
        </row>
        <row r="201">
          <cell r="C201" t="str">
            <v>642035-457</v>
          </cell>
          <cell r="E201" t="str">
            <v xml:space="preserve">PIZZA NOVA,STORE# 84 </v>
          </cell>
          <cell r="F201" t="str">
            <v>Faramarz</v>
          </cell>
          <cell r="G201" t="str">
            <v>Pourhadi</v>
          </cell>
          <cell r="H201">
            <v>4165870180</v>
          </cell>
          <cell r="I201" t="str">
            <v>freddyp@rogers.com</v>
          </cell>
          <cell r="J201" t="str">
            <v xml:space="preserve"> 123 GUILDWOOD PKY UNIT 10</v>
          </cell>
          <cell r="L201"/>
          <cell r="M201" t="str">
            <v>Toronto</v>
          </cell>
          <cell r="N201" t="str">
            <v>M1E 4V2</v>
          </cell>
          <cell r="O201" t="str">
            <v xml:space="preserve"> 123 GUILDWOOD PKY UNIT 10</v>
          </cell>
          <cell r="R201" t="str">
            <v xml:space="preserve"> 123 GUILDWOOD PKY UNIT 10</v>
          </cell>
          <cell r="T201"/>
          <cell r="U201" t="str">
            <v>Toronto</v>
          </cell>
          <cell r="V201" t="str">
            <v>M1E 4V2</v>
          </cell>
          <cell r="W201">
            <v>43455.552083333299</v>
          </cell>
          <cell r="X201">
            <v>43455.552083333299</v>
          </cell>
          <cell r="Y201">
            <v>43563</v>
          </cell>
          <cell r="Z201">
            <v>2019</v>
          </cell>
        </row>
        <row r="202">
          <cell r="C202" t="str">
            <v>642035-458</v>
          </cell>
          <cell r="E202" t="str">
            <v>PIZZA NOVA TAKE OUT LTD #64</v>
          </cell>
          <cell r="F202" t="str">
            <v>Mona</v>
          </cell>
          <cell r="G202" t="str">
            <v>Hadavand</v>
          </cell>
          <cell r="H202">
            <v>4169049068</v>
          </cell>
          <cell r="I202" t="str">
            <v>hadavandmona@yahoo.com</v>
          </cell>
          <cell r="J202" t="str">
            <v xml:space="preserve"> 3655 ST CLAIR AVE E UNIT 5</v>
          </cell>
          <cell r="L202"/>
          <cell r="M202" t="str">
            <v>Toronto</v>
          </cell>
          <cell r="N202" t="str">
            <v>M1M 1T1</v>
          </cell>
          <cell r="O202" t="str">
            <v xml:space="preserve"> 3655 ST CLAIR AVE E UNIT 5</v>
          </cell>
          <cell r="R202" t="str">
            <v xml:space="preserve"> 3655 ST CLAIR AVE E UNIT 5</v>
          </cell>
          <cell r="T202"/>
          <cell r="U202" t="str">
            <v>Toronto</v>
          </cell>
          <cell r="V202" t="str">
            <v>M1M 1T1</v>
          </cell>
          <cell r="W202">
            <v>43455.604166666701</v>
          </cell>
          <cell r="X202">
            <v>43455.604166666701</v>
          </cell>
          <cell r="Y202">
            <v>43557</v>
          </cell>
          <cell r="Z202">
            <v>2019</v>
          </cell>
        </row>
        <row r="203">
          <cell r="C203" t="str">
            <v>642035-467</v>
          </cell>
          <cell r="E203" t="str">
            <v>PIZZA NOVA NO.4</v>
          </cell>
          <cell r="F203" t="str">
            <v>Qumars</v>
          </cell>
          <cell r="G203" t="str">
            <v>Hayatawoodi</v>
          </cell>
          <cell r="H203">
            <v>4164991871</v>
          </cell>
          <cell r="I203" t="str">
            <v>no-email@no-email.ca</v>
          </cell>
          <cell r="J203" t="str">
            <v xml:space="preserve"> 2922 SHEPPARD AVE E</v>
          </cell>
          <cell r="L203"/>
          <cell r="M203" t="str">
            <v>Toronto</v>
          </cell>
          <cell r="N203" t="str">
            <v>M1T 3J4</v>
          </cell>
          <cell r="O203" t="str">
            <v xml:space="preserve"> 2922 SHEPPARD AVE E</v>
          </cell>
          <cell r="R203" t="str">
            <v xml:space="preserve"> 2922 SHEPPARD AVE E</v>
          </cell>
          <cell r="T203"/>
          <cell r="U203" t="str">
            <v>Toronto</v>
          </cell>
          <cell r="V203" t="str">
            <v>M1T 3J4</v>
          </cell>
          <cell r="W203">
            <v>43458.666666666701</v>
          </cell>
          <cell r="X203">
            <v>43458.666666666701</v>
          </cell>
          <cell r="Y203">
            <v>43556</v>
          </cell>
          <cell r="Z203">
            <v>2019</v>
          </cell>
        </row>
        <row r="204">
          <cell r="C204" t="str">
            <v>642035-473</v>
          </cell>
          <cell r="E204" t="str">
            <v>PIZZA NOVA #7</v>
          </cell>
          <cell r="F204" t="str">
            <v>Phuong</v>
          </cell>
          <cell r="G204" t="str">
            <v>Tran</v>
          </cell>
          <cell r="H204">
            <v>4162361881</v>
          </cell>
          <cell r="I204" t="str">
            <v>no-email@no-email.ca</v>
          </cell>
          <cell r="J204" t="str">
            <v xml:space="preserve"> 129 MARTIN GROVE RD</v>
          </cell>
          <cell r="L204"/>
          <cell r="M204" t="str">
            <v>Toronto</v>
          </cell>
          <cell r="N204" t="str">
            <v>M9B4K8</v>
          </cell>
          <cell r="O204" t="str">
            <v xml:space="preserve"> 129 MARTIN GROVE RD</v>
          </cell>
          <cell r="R204" t="str">
            <v xml:space="preserve"> 129 MARTIN GROVE RD</v>
          </cell>
          <cell r="T204"/>
          <cell r="U204" t="str">
            <v>Toronto</v>
          </cell>
          <cell r="V204" t="str">
            <v>M9B4K8</v>
          </cell>
          <cell r="W204">
            <v>43461.5625</v>
          </cell>
          <cell r="X204">
            <v>43461.5625</v>
          </cell>
          <cell r="Y204">
            <v>43559</v>
          </cell>
          <cell r="Z204">
            <v>2019</v>
          </cell>
        </row>
        <row r="205">
          <cell r="C205" t="str">
            <v>642035-474</v>
          </cell>
          <cell r="E205" t="str">
            <v>PIZZANOVA STORE #11</v>
          </cell>
          <cell r="F205" t="str">
            <v>Sam</v>
          </cell>
          <cell r="G205" t="str">
            <v>Ghassemi</v>
          </cell>
          <cell r="H205">
            <v>6472834511</v>
          </cell>
          <cell r="I205" t="str">
            <v>sghassemi@rogers.com</v>
          </cell>
          <cell r="J205" t="str">
            <v xml:space="preserve"> 1500 ROYAL YORK RD UNIT 36</v>
          </cell>
          <cell r="L205"/>
          <cell r="M205" t="str">
            <v>Toronto</v>
          </cell>
          <cell r="N205" t="str">
            <v>M9P3B6</v>
          </cell>
          <cell r="O205" t="str">
            <v xml:space="preserve"> 1500 ROYAL YORK RD UNIT 36</v>
          </cell>
          <cell r="R205" t="str">
            <v xml:space="preserve"> 1500 ROYAL YORK RD UNIT 36</v>
          </cell>
          <cell r="T205"/>
          <cell r="U205" t="str">
            <v>Toronto</v>
          </cell>
          <cell r="V205" t="str">
            <v>M9P3B6</v>
          </cell>
          <cell r="W205">
            <v>43461.635416666701</v>
          </cell>
          <cell r="X205">
            <v>43461.635416666701</v>
          </cell>
          <cell r="Y205">
            <v>43571</v>
          </cell>
          <cell r="Z205">
            <v>2019</v>
          </cell>
        </row>
        <row r="206">
          <cell r="C206" t="str">
            <v>642035-478</v>
          </cell>
          <cell r="E206" t="str">
            <v>PORTUGRIL</v>
          </cell>
          <cell r="F206" t="str">
            <v>Maria</v>
          </cell>
          <cell r="G206" t="str">
            <v>Ilheu</v>
          </cell>
          <cell r="H206">
            <v>4162610010</v>
          </cell>
          <cell r="I206" t="str">
            <v>eat@portugril.ca</v>
          </cell>
          <cell r="J206" t="str">
            <v xml:space="preserve"> 1733 EGLINTON AVE E UNIT 4</v>
          </cell>
          <cell r="L206"/>
          <cell r="M206" t="str">
            <v>Toronto</v>
          </cell>
          <cell r="N206" t="str">
            <v>M4A 1J8</v>
          </cell>
          <cell r="O206" t="str">
            <v xml:space="preserve"> 1733 EGLINTON AVE E UNIT 4</v>
          </cell>
          <cell r="R206" t="str">
            <v xml:space="preserve"> 1733 EGLINTON AVE E UNIT 4</v>
          </cell>
          <cell r="T206"/>
          <cell r="U206" t="str">
            <v>Toronto</v>
          </cell>
          <cell r="V206" t="str">
            <v>M4A 1J8</v>
          </cell>
          <cell r="W206">
            <v>43462.416666666701</v>
          </cell>
          <cell r="X206">
            <v>43462.416666666701</v>
          </cell>
          <cell r="Y206">
            <v>43570</v>
          </cell>
          <cell r="Z206">
            <v>2019</v>
          </cell>
        </row>
        <row r="207">
          <cell r="C207" t="str">
            <v>642035-481</v>
          </cell>
          <cell r="E207" t="str">
            <v>WHITEFIELD'S DIV-N GUPTA SALES ENT</v>
          </cell>
          <cell r="F207" t="str">
            <v>Narinder</v>
          </cell>
          <cell r="G207" t="str">
            <v>Gupta</v>
          </cell>
          <cell r="H207">
            <v>4164981274</v>
          </cell>
          <cell r="I207" t="str">
            <v>whitfields@rogers.com</v>
          </cell>
          <cell r="J207" t="str">
            <v xml:space="preserve"> 2900 WARDEN AVE UNIT 250</v>
          </cell>
          <cell r="L207"/>
          <cell r="M207" t="str">
            <v>Toronto</v>
          </cell>
          <cell r="N207" t="str">
            <v>M1W 2S8</v>
          </cell>
          <cell r="O207" t="str">
            <v xml:space="preserve"> 2900 WARDEN AVE UNIT 250</v>
          </cell>
          <cell r="R207" t="str">
            <v xml:space="preserve"> 2900 WARDEN AVE UNIT 250</v>
          </cell>
          <cell r="T207"/>
          <cell r="U207" t="str">
            <v>Toronto</v>
          </cell>
          <cell r="V207" t="str">
            <v>M1W 2S8</v>
          </cell>
          <cell r="W207">
            <v>43462.604166666701</v>
          </cell>
          <cell r="X207">
            <v>43462.604166666701</v>
          </cell>
          <cell r="Y207">
            <v>43553</v>
          </cell>
          <cell r="Z207">
            <v>2019</v>
          </cell>
        </row>
        <row r="208">
          <cell r="C208" t="str">
            <v>642035-484</v>
          </cell>
          <cell r="E208" t="str">
            <v>PIZZA NOVA</v>
          </cell>
          <cell r="F208" t="str">
            <v>Omid</v>
          </cell>
          <cell r="G208" t="str">
            <v>Tehrani</v>
          </cell>
          <cell r="H208">
            <v>4169707078</v>
          </cell>
          <cell r="I208" t="str">
            <v>omidtehrani08@gmail.com</v>
          </cell>
          <cell r="J208" t="str">
            <v xml:space="preserve"> 2763 DANFORTH AVE UNIT 5</v>
          </cell>
          <cell r="L208"/>
          <cell r="M208" t="str">
            <v>Toronto</v>
          </cell>
          <cell r="N208" t="str">
            <v>M4C 1L8</v>
          </cell>
          <cell r="O208" t="str">
            <v xml:space="preserve"> 2763 DANFORTH AVE UNIT 5</v>
          </cell>
          <cell r="R208" t="str">
            <v xml:space="preserve"> 2763 DANFORTH AVE UNIT 5</v>
          </cell>
          <cell r="T208"/>
          <cell r="U208" t="str">
            <v>Toronto</v>
          </cell>
          <cell r="V208" t="str">
            <v>M4C 1L8</v>
          </cell>
          <cell r="W208">
            <v>43467.520833333299</v>
          </cell>
          <cell r="X208">
            <v>43467.520833333299</v>
          </cell>
          <cell r="Y208">
            <v>43572</v>
          </cell>
          <cell r="Z208">
            <v>2019</v>
          </cell>
        </row>
        <row r="209">
          <cell r="C209" t="str">
            <v>642035-487</v>
          </cell>
          <cell r="E209" t="str">
            <v>PIZZA NOVA #21</v>
          </cell>
          <cell r="F209" t="str">
            <v>Andy</v>
          </cell>
          <cell r="G209" t="str">
            <v>La</v>
          </cell>
          <cell r="H209">
            <v>4165220920</v>
          </cell>
          <cell r="I209" t="str">
            <v>no-email@no-email.com</v>
          </cell>
          <cell r="J209" t="str">
            <v xml:space="preserve"> 1928 QUEEN ST E FLOOR GROUND</v>
          </cell>
          <cell r="L209"/>
          <cell r="M209" t="str">
            <v>Toronto</v>
          </cell>
          <cell r="N209" t="str">
            <v>M4L 1H5</v>
          </cell>
          <cell r="O209" t="str">
            <v xml:space="preserve"> 1928 QUEEN ST E FLOOR GROUND</v>
          </cell>
          <cell r="R209" t="str">
            <v xml:space="preserve"> 1928 QUEEN ST E FLOOR GROUND</v>
          </cell>
          <cell r="T209"/>
          <cell r="U209" t="str">
            <v>Toronto</v>
          </cell>
          <cell r="V209" t="str">
            <v>M4L 1H5</v>
          </cell>
          <cell r="W209">
            <v>43467.583333333299</v>
          </cell>
          <cell r="X209">
            <v>43467.583333333299</v>
          </cell>
          <cell r="Y209">
            <v>43554</v>
          </cell>
          <cell r="Z209">
            <v>2019</v>
          </cell>
        </row>
        <row r="210">
          <cell r="C210" t="str">
            <v>642035-490</v>
          </cell>
          <cell r="E210" t="str">
            <v>PIZZA NOVA</v>
          </cell>
          <cell r="F210" t="str">
            <v>Minh</v>
          </cell>
          <cell r="G210" t="str">
            <v>Le</v>
          </cell>
          <cell r="H210">
            <v>6472962293</v>
          </cell>
          <cell r="I210" t="str">
            <v>dra.le61@gmail.com</v>
          </cell>
          <cell r="J210" t="str">
            <v xml:space="preserve"> 3205 YONGE  STORE 61 ST</v>
          </cell>
          <cell r="L210"/>
          <cell r="M210" t="str">
            <v>Toronto</v>
          </cell>
          <cell r="N210" t="str">
            <v>M4N 2L3</v>
          </cell>
          <cell r="O210" t="str">
            <v xml:space="preserve"> 3205 YONGE  STORE 61 ST</v>
          </cell>
          <cell r="R210" t="str">
            <v xml:space="preserve"> 3205 YONGE  STORE 61 ST</v>
          </cell>
          <cell r="T210"/>
          <cell r="U210" t="str">
            <v>Toronto</v>
          </cell>
          <cell r="V210" t="str">
            <v>M4N 2L3</v>
          </cell>
          <cell r="W210">
            <v>43469.427083333299</v>
          </cell>
          <cell r="X210">
            <v>43469.427083333299</v>
          </cell>
          <cell r="Y210">
            <v>43558</v>
          </cell>
          <cell r="Z210">
            <v>2019</v>
          </cell>
        </row>
        <row r="211">
          <cell r="C211" t="str">
            <v>642035-495</v>
          </cell>
          <cell r="E211" t="str">
            <v>PIZZA NOVA</v>
          </cell>
          <cell r="F211" t="str">
            <v>Ana</v>
          </cell>
          <cell r="G211" t="str">
            <v>Yovova</v>
          </cell>
          <cell r="H211">
            <v>6474027743</v>
          </cell>
          <cell r="I211" t="str">
            <v>ayovova@gmail.com</v>
          </cell>
          <cell r="J211" t="str">
            <v xml:space="preserve"> 703 COLLEGE ST STORE 54</v>
          </cell>
          <cell r="L211"/>
          <cell r="M211" t="str">
            <v>Toronto</v>
          </cell>
          <cell r="N211" t="str">
            <v>M6G1C2</v>
          </cell>
          <cell r="O211" t="str">
            <v xml:space="preserve"> 703 COLLEGE ST STORE 54</v>
          </cell>
          <cell r="R211" t="str">
            <v xml:space="preserve"> 703 COLLEGE ST STORE 54</v>
          </cell>
          <cell r="T211"/>
          <cell r="U211" t="str">
            <v>Toronto</v>
          </cell>
          <cell r="V211" t="str">
            <v>M6G1C2</v>
          </cell>
          <cell r="W211">
            <v>43468.416666666701</v>
          </cell>
          <cell r="X211">
            <v>43468.416666666701</v>
          </cell>
          <cell r="Y211">
            <v>43558</v>
          </cell>
          <cell r="Z211">
            <v>2019</v>
          </cell>
        </row>
        <row r="212">
          <cell r="C212" t="str">
            <v>642035-496</v>
          </cell>
          <cell r="E212" t="str">
            <v>PIZZA NOVA #57</v>
          </cell>
          <cell r="F212" t="str">
            <v>Martin</v>
          </cell>
          <cell r="G212" t="str">
            <v>Tehrani</v>
          </cell>
          <cell r="H212">
            <v>4165203113</v>
          </cell>
          <cell r="I212" t="str">
            <v>martyntehrani@aol.com</v>
          </cell>
          <cell r="J212" t="str">
            <v xml:space="preserve"> 267 COLLEGE ST UNIT 3</v>
          </cell>
          <cell r="L212"/>
          <cell r="M212" t="str">
            <v>Toronto</v>
          </cell>
          <cell r="N212" t="str">
            <v>M5T1R6</v>
          </cell>
          <cell r="O212" t="str">
            <v xml:space="preserve"> 267 COLLEGE ST UNIT 3</v>
          </cell>
          <cell r="R212" t="str">
            <v xml:space="preserve"> 267 COLLEGE ST UNIT 3</v>
          </cell>
          <cell r="T212"/>
          <cell r="U212" t="str">
            <v>Toronto</v>
          </cell>
          <cell r="V212" t="str">
            <v>M5T1R6</v>
          </cell>
          <cell r="W212">
            <v>43468.458333333299</v>
          </cell>
          <cell r="X212">
            <v>43468.458333333299</v>
          </cell>
          <cell r="Y212">
            <v>43565</v>
          </cell>
          <cell r="Z212">
            <v>2019</v>
          </cell>
        </row>
        <row r="213">
          <cell r="C213" t="str">
            <v>642035-499</v>
          </cell>
          <cell r="E213" t="str">
            <v>PIZZA NOVA</v>
          </cell>
          <cell r="F213" t="str">
            <v>Andy</v>
          </cell>
          <cell r="G213" t="str">
            <v>La</v>
          </cell>
          <cell r="H213">
            <v>4165220920</v>
          </cell>
          <cell r="I213" t="str">
            <v>andtla65@gmail.com</v>
          </cell>
          <cell r="J213" t="str">
            <v xml:space="preserve"> 1614 QUEEN ST E STORE 1</v>
          </cell>
          <cell r="L213"/>
          <cell r="M213" t="str">
            <v>Toronto</v>
          </cell>
          <cell r="N213" t="str">
            <v>M4L 1G3</v>
          </cell>
          <cell r="O213" t="str">
            <v xml:space="preserve"> 1614 QUEEN ST E STORE 1</v>
          </cell>
          <cell r="R213" t="str">
            <v xml:space="preserve"> 1614 QUEEN ST E STORE 1</v>
          </cell>
          <cell r="T213"/>
          <cell r="U213" t="str">
            <v>Toronto</v>
          </cell>
          <cell r="V213" t="str">
            <v>M4L 1G3</v>
          </cell>
          <cell r="W213">
            <v>43468.541666666701</v>
          </cell>
          <cell r="X213">
            <v>43468.541666666701</v>
          </cell>
          <cell r="Y213">
            <v>43554</v>
          </cell>
          <cell r="Z213">
            <v>2019</v>
          </cell>
        </row>
        <row r="214">
          <cell r="C214" t="str">
            <v>642035-502</v>
          </cell>
          <cell r="E214" t="str">
            <v>PIZZA NOVA STORE#12</v>
          </cell>
          <cell r="F214" t="str">
            <v>Genti</v>
          </cell>
          <cell r="G214" t="str">
            <v>Fataj</v>
          </cell>
          <cell r="H214">
            <v>4162681391</v>
          </cell>
          <cell r="I214" t="str">
            <v>gentifataj@yahoo.ca</v>
          </cell>
          <cell r="J214" t="str">
            <v xml:space="preserve"> 4847 LESLIE ST</v>
          </cell>
          <cell r="L214"/>
          <cell r="M214" t="str">
            <v>Toronto</v>
          </cell>
          <cell r="N214" t="str">
            <v>M2J 2K8</v>
          </cell>
          <cell r="O214" t="str">
            <v xml:space="preserve"> 4847 LESLIE ST</v>
          </cell>
          <cell r="R214" t="str">
            <v xml:space="preserve"> 4847 LESLIE ST</v>
          </cell>
          <cell r="T214"/>
          <cell r="U214" t="str">
            <v>Toronto</v>
          </cell>
          <cell r="V214" t="str">
            <v>M2J 2K8</v>
          </cell>
          <cell r="W214">
            <v>43469.458333333299</v>
          </cell>
          <cell r="X214">
            <v>43469.458333333299</v>
          </cell>
          <cell r="Y214">
            <v>43556</v>
          </cell>
          <cell r="Z214">
            <v>2019</v>
          </cell>
        </row>
        <row r="215">
          <cell r="C215" t="str">
            <v>642035-503</v>
          </cell>
          <cell r="E215" t="str">
            <v>PIZZA NOVA</v>
          </cell>
          <cell r="F215" t="str">
            <v>Henry</v>
          </cell>
          <cell r="G215" t="str">
            <v>Lieu</v>
          </cell>
          <cell r="H215">
            <v>6477184816</v>
          </cell>
          <cell r="I215" t="str">
            <v>hlieu77@gmail.com</v>
          </cell>
          <cell r="J215" t="str">
            <v xml:space="preserve"> 222 THE ESPLANADE UNIT 5 STORE #58</v>
          </cell>
          <cell r="L215"/>
          <cell r="M215" t="str">
            <v>Toronto</v>
          </cell>
          <cell r="N215" t="str">
            <v>M5A1J2</v>
          </cell>
          <cell r="O215" t="str">
            <v xml:space="preserve"> 222 THE ESPLANADE UNIT 5 STORE #58</v>
          </cell>
          <cell r="R215" t="str">
            <v xml:space="preserve"> 222 THE ESPLANADE UNIT 5 STORE #58</v>
          </cell>
          <cell r="T215"/>
          <cell r="U215" t="str">
            <v>Toronto</v>
          </cell>
          <cell r="V215" t="str">
            <v>M5A1J2</v>
          </cell>
          <cell r="W215">
            <v>43468.46875</v>
          </cell>
          <cell r="X215">
            <v>43468.46875</v>
          </cell>
          <cell r="Y215">
            <v>43564</v>
          </cell>
          <cell r="Z215">
            <v>2019</v>
          </cell>
        </row>
        <row r="216">
          <cell r="C216" t="str">
            <v>642035-507</v>
          </cell>
          <cell r="E216" t="str">
            <v>PIZZA NOVA  C/O</v>
          </cell>
          <cell r="F216" t="str">
            <v>Fiana</v>
          </cell>
          <cell r="G216" t="str">
            <v>Phuong-Nam Ho</v>
          </cell>
          <cell r="H216">
            <v>4165074484</v>
          </cell>
          <cell r="I216" t="str">
            <v>fiahiep0007@yahoo.ca</v>
          </cell>
          <cell r="J216" t="str">
            <v xml:space="preserve"> 3928 KEELE ST</v>
          </cell>
          <cell r="L216"/>
          <cell r="M216" t="str">
            <v>Toronto</v>
          </cell>
          <cell r="N216" t="str">
            <v>M3J 1N8</v>
          </cell>
          <cell r="O216" t="str">
            <v xml:space="preserve"> 3928 KEELE ST</v>
          </cell>
          <cell r="R216" t="str">
            <v xml:space="preserve"> 3928 KEELE ST</v>
          </cell>
          <cell r="T216"/>
          <cell r="U216" t="str">
            <v>Toronto</v>
          </cell>
          <cell r="V216" t="str">
            <v>M3J 1N8</v>
          </cell>
          <cell r="W216">
            <v>43469.729166666701</v>
          </cell>
          <cell r="X216">
            <v>43469.729166666701</v>
          </cell>
          <cell r="Y216">
            <v>43560</v>
          </cell>
          <cell r="Z216">
            <v>2019</v>
          </cell>
        </row>
        <row r="217">
          <cell r="C217" t="str">
            <v>642035-508</v>
          </cell>
          <cell r="E217" t="str">
            <v>PIZZA NOVA TAKE OUT LTD</v>
          </cell>
          <cell r="F217" t="str">
            <v>Iraj</v>
          </cell>
          <cell r="G217" t="str">
            <v>Kumar</v>
          </cell>
          <cell r="H217">
            <v>6474049244</v>
          </cell>
          <cell r="I217" t="str">
            <v>no-email@no-email.com</v>
          </cell>
          <cell r="J217" t="str">
            <v xml:space="preserve"> 280 VIEWMOUNT AVE UNIT 1</v>
          </cell>
          <cell r="L217"/>
          <cell r="M217" t="str">
            <v>Toronto</v>
          </cell>
          <cell r="N217" t="str">
            <v>M6B 1V2</v>
          </cell>
          <cell r="O217" t="str">
            <v xml:space="preserve"> 280 VIEWMOUNT AVE UNIT 1</v>
          </cell>
          <cell r="R217" t="str">
            <v xml:space="preserve"> 280 VIEWMOUNT AVE UNIT 1</v>
          </cell>
          <cell r="T217"/>
          <cell r="U217" t="str">
            <v>Toronto</v>
          </cell>
          <cell r="V217" t="str">
            <v>M6B 1V2</v>
          </cell>
          <cell r="W217">
            <v>43472.5</v>
          </cell>
          <cell r="X217">
            <v>43472.5</v>
          </cell>
          <cell r="Y217">
            <v>43563</v>
          </cell>
          <cell r="Z217">
            <v>2019</v>
          </cell>
        </row>
        <row r="218">
          <cell r="C218" t="str">
            <v>642035-524</v>
          </cell>
          <cell r="E218" t="str">
            <v>PIZZA NOVA #42</v>
          </cell>
          <cell r="F218" t="str">
            <v>Tom</v>
          </cell>
          <cell r="G218" t="str">
            <v>Kllapi</v>
          </cell>
          <cell r="H218">
            <v>4169043328</v>
          </cell>
          <cell r="I218" t="str">
            <v>thoma.kllapi@icloud.com</v>
          </cell>
          <cell r="J218" t="str">
            <v xml:space="preserve"> 1881 STEELES AVE W UNIT 15B</v>
          </cell>
          <cell r="L218"/>
          <cell r="M218" t="str">
            <v>Toronto</v>
          </cell>
          <cell r="N218" t="str">
            <v>M3H5Y4</v>
          </cell>
          <cell r="O218" t="str">
            <v xml:space="preserve"> 1881 STEELES AVE W UNIT 15B</v>
          </cell>
          <cell r="R218" t="str">
            <v xml:space="preserve"> 1881 STEELES AVE W UNIT 15B</v>
          </cell>
          <cell r="T218"/>
          <cell r="U218" t="str">
            <v>Toronto</v>
          </cell>
          <cell r="V218" t="str">
            <v>M3H5Y4</v>
          </cell>
          <cell r="W218">
            <v>43476.604166666701</v>
          </cell>
          <cell r="X218">
            <v>43476.604166666701</v>
          </cell>
          <cell r="Y218">
            <v>43573</v>
          </cell>
          <cell r="Z218">
            <v>2019</v>
          </cell>
        </row>
        <row r="219">
          <cell r="C219" t="str">
            <v>642035-525</v>
          </cell>
          <cell r="E219" t="str">
            <v>PIZZA NOVA</v>
          </cell>
          <cell r="F219" t="str">
            <v>Melody</v>
          </cell>
          <cell r="G219" t="str">
            <v>Soltani</v>
          </cell>
          <cell r="H219">
            <v>4166164762</v>
          </cell>
          <cell r="I219" t="str">
            <v>melody.soltani@yahoo.ca</v>
          </cell>
          <cell r="J219" t="str">
            <v xml:space="preserve"> 2264 DUNDAS ST W STORE #75</v>
          </cell>
          <cell r="L219"/>
          <cell r="M219" t="str">
            <v>Toronto</v>
          </cell>
          <cell r="N219" t="str">
            <v>M6R1X3</v>
          </cell>
          <cell r="O219" t="str">
            <v xml:space="preserve"> 2264 DUNDAS ST W STORE #75</v>
          </cell>
          <cell r="R219" t="str">
            <v xml:space="preserve"> 2264 DUNDAS ST W STORE #75</v>
          </cell>
          <cell r="T219"/>
          <cell r="U219" t="str">
            <v>Toronto</v>
          </cell>
          <cell r="V219" t="str">
            <v>M6R1X3</v>
          </cell>
          <cell r="W219">
            <v>43479.416666666701</v>
          </cell>
          <cell r="X219">
            <v>43479.416666666701</v>
          </cell>
          <cell r="Y219">
            <v>43566</v>
          </cell>
          <cell r="Z219">
            <v>2019</v>
          </cell>
        </row>
        <row r="220">
          <cell r="C220" t="str">
            <v>642035-526</v>
          </cell>
          <cell r="E220" t="str">
            <v>PIZZA NOVA</v>
          </cell>
          <cell r="F220" t="str">
            <v>Tarek</v>
          </cell>
          <cell r="G220" t="str">
            <v>Almaloul</v>
          </cell>
          <cell r="H220">
            <v>4168889690</v>
          </cell>
          <cell r="I220" t="str">
            <v>almaloul@gmail.com</v>
          </cell>
          <cell r="J220" t="str">
            <v xml:space="preserve"> 3575 DUNDAS ST W</v>
          </cell>
          <cell r="L220"/>
          <cell r="M220" t="str">
            <v>Toronto</v>
          </cell>
          <cell r="N220" t="str">
            <v>M6S2S7</v>
          </cell>
          <cell r="O220" t="str">
            <v xml:space="preserve"> 3575 DUNDAS ST W</v>
          </cell>
          <cell r="R220" t="str">
            <v xml:space="preserve"> 3575 DUNDAS ST W</v>
          </cell>
          <cell r="T220"/>
          <cell r="U220" t="str">
            <v>Toronto</v>
          </cell>
          <cell r="V220" t="str">
            <v>M6S2S7</v>
          </cell>
          <cell r="W220">
            <v>43479.458333333299</v>
          </cell>
          <cell r="X220">
            <v>43479.458333333299</v>
          </cell>
          <cell r="Y220">
            <v>43565</v>
          </cell>
          <cell r="Z220">
            <v>2019</v>
          </cell>
        </row>
        <row r="221">
          <cell r="C221" t="str">
            <v>642035-528</v>
          </cell>
          <cell r="E221" t="str">
            <v>PIZZA NOVA TAKE OUT LTD 73</v>
          </cell>
          <cell r="F221" t="str">
            <v>Fiana</v>
          </cell>
          <cell r="G221" t="str">
            <v>Ho</v>
          </cell>
          <cell r="H221">
            <v>4168074484</v>
          </cell>
          <cell r="I221" t="str">
            <v>timcasanov@yahoo.com</v>
          </cell>
          <cell r="J221" t="str">
            <v xml:space="preserve"> 5585 YONGE ST</v>
          </cell>
          <cell r="L221"/>
          <cell r="M221" t="str">
            <v>Toronto</v>
          </cell>
          <cell r="N221" t="str">
            <v>M2N5S4</v>
          </cell>
          <cell r="O221" t="str">
            <v xml:space="preserve"> 5585 YONGE ST</v>
          </cell>
          <cell r="R221" t="str">
            <v xml:space="preserve"> 5585 YONGE ST</v>
          </cell>
          <cell r="T221"/>
          <cell r="U221" t="str">
            <v>Toronto</v>
          </cell>
          <cell r="V221" t="str">
            <v>M2N5S4</v>
          </cell>
          <cell r="W221">
            <v>43476.541666666701</v>
          </cell>
          <cell r="X221">
            <v>43476.541666666701</v>
          </cell>
          <cell r="Y221">
            <v>43565</v>
          </cell>
          <cell r="Z221">
            <v>2019</v>
          </cell>
        </row>
        <row r="222">
          <cell r="C222" t="str">
            <v>642035-531</v>
          </cell>
          <cell r="E222" t="str">
            <v xml:space="preserve">PIZZA NOVA RESTAURANTS LD,STORE# 16 </v>
          </cell>
          <cell r="F222" t="str">
            <v>Ebi</v>
          </cell>
          <cell r="G222" t="str">
            <v>Giyahi</v>
          </cell>
          <cell r="H222">
            <v>4164826777</v>
          </cell>
          <cell r="I222" t="str">
            <v>ebinational@gmail.com</v>
          </cell>
          <cell r="J222" t="str">
            <v xml:space="preserve"> 758 MOUNT PLEASANT RD</v>
          </cell>
          <cell r="L222"/>
          <cell r="M222" t="str">
            <v>Toronto</v>
          </cell>
          <cell r="N222" t="str">
            <v>M4S2N6</v>
          </cell>
          <cell r="O222" t="str">
            <v xml:space="preserve"> 758 MOUNT PLEASANT RD</v>
          </cell>
          <cell r="R222" t="str">
            <v xml:space="preserve"> 758 MOUNT PLEASANT RD</v>
          </cell>
          <cell r="T222"/>
          <cell r="U222" t="str">
            <v>Toronto</v>
          </cell>
          <cell r="V222" t="str">
            <v>M4S2N6</v>
          </cell>
          <cell r="W222">
            <v>43480.59375</v>
          </cell>
          <cell r="X222">
            <v>43480.59375</v>
          </cell>
          <cell r="Y222">
            <v>43559</v>
          </cell>
          <cell r="Z222">
            <v>2019</v>
          </cell>
        </row>
        <row r="223">
          <cell r="C223" t="str">
            <v>642035-538</v>
          </cell>
          <cell r="E223" t="str">
            <v>STARK FITNESS</v>
          </cell>
          <cell r="F223" t="str">
            <v>Steven</v>
          </cell>
          <cell r="G223" t="str">
            <v>St.Amour</v>
          </cell>
          <cell r="H223">
            <v>6477747721</v>
          </cell>
          <cell r="I223" t="str">
            <v>starkfitnessto@gmail.com</v>
          </cell>
          <cell r="J223" t="str">
            <v xml:space="preserve"> 2209 GERRARD ST E</v>
          </cell>
          <cell r="L223"/>
          <cell r="M223" t="str">
            <v>Toronto</v>
          </cell>
          <cell r="N223" t="str">
            <v>M4E 2C8</v>
          </cell>
          <cell r="O223" t="str">
            <v xml:space="preserve"> 2209 GERRARD ST E</v>
          </cell>
          <cell r="R223" t="str">
            <v xml:space="preserve"> 2209 GERRARD ST E</v>
          </cell>
          <cell r="T223"/>
          <cell r="U223" t="str">
            <v>Toronto</v>
          </cell>
          <cell r="V223" t="str">
            <v>M4E 2C8</v>
          </cell>
          <cell r="W223">
            <v>43479.416666666701</v>
          </cell>
          <cell r="X223">
            <v>43479.416666666701</v>
          </cell>
          <cell r="Y223">
            <v>43553</v>
          </cell>
          <cell r="Z223">
            <v>2019</v>
          </cell>
        </row>
        <row r="224">
          <cell r="C224" t="str">
            <v>642035-566</v>
          </cell>
          <cell r="E224" t="str">
            <v>REMELY'S RESTAURANT</v>
          </cell>
          <cell r="F224" t="str">
            <v>Vince</v>
          </cell>
          <cell r="G224" t="str">
            <v>Gutierrez</v>
          </cell>
          <cell r="H224">
            <v>4166099661</v>
          </cell>
          <cell r="I224" t="str">
            <v>info@remelys.com</v>
          </cell>
          <cell r="J224" t="str">
            <v xml:space="preserve"> 4830 SHEPPARD AVE E UNIT 12R-16</v>
          </cell>
          <cell r="L224"/>
          <cell r="M224" t="str">
            <v>Toronto</v>
          </cell>
          <cell r="N224" t="str">
            <v>M1S 5M9</v>
          </cell>
          <cell r="O224" t="str">
            <v xml:space="preserve"> 4830 SHEPPARD AVE E UNIT 12R-16</v>
          </cell>
          <cell r="R224" t="str">
            <v xml:space="preserve"> 4830 SHEPPARD AVE E UNIT 12R-16</v>
          </cell>
          <cell r="T224"/>
          <cell r="U224" t="str">
            <v>Toronto</v>
          </cell>
          <cell r="V224" t="str">
            <v>M1S 5M9</v>
          </cell>
          <cell r="W224">
            <v>43487.5</v>
          </cell>
          <cell r="X224">
            <v>43487.5</v>
          </cell>
          <cell r="Y224">
            <v>43570</v>
          </cell>
          <cell r="Z224">
            <v>2019</v>
          </cell>
        </row>
        <row r="225">
          <cell r="C225" t="str">
            <v>642035-567</v>
          </cell>
          <cell r="E225" t="str">
            <v xml:space="preserve">SENG,NI </v>
          </cell>
          <cell r="F225" t="str">
            <v>Yu</v>
          </cell>
          <cell r="G225" t="str">
            <v>Ni</v>
          </cell>
          <cell r="H225">
            <v>4162921616</v>
          </cell>
          <cell r="I225" t="str">
            <v>no-email@no-email.com</v>
          </cell>
          <cell r="J225" t="str">
            <v xml:space="preserve"> 4820 SHEPPARD AVE E UNIT 19-20</v>
          </cell>
          <cell r="L225"/>
          <cell r="M225" t="str">
            <v>Toronto</v>
          </cell>
          <cell r="N225" t="str">
            <v>M1S5M8</v>
          </cell>
          <cell r="O225" t="str">
            <v xml:space="preserve"> 4820 SHEPPARD AVE E UNIT 19-20</v>
          </cell>
          <cell r="R225" t="str">
            <v xml:space="preserve"> 4820 SHEPPARD AVE E UNIT 19-20</v>
          </cell>
          <cell r="T225"/>
          <cell r="U225" t="str">
            <v>Toronto</v>
          </cell>
          <cell r="V225" t="str">
            <v>M1S5M8</v>
          </cell>
          <cell r="W225">
            <v>43487.479166666701</v>
          </cell>
          <cell r="X225">
            <v>43487.479166666701</v>
          </cell>
          <cell r="Y225">
            <v>43558</v>
          </cell>
          <cell r="Z225">
            <v>2019</v>
          </cell>
        </row>
        <row r="226">
          <cell r="C226" t="str">
            <v>642035-595</v>
          </cell>
          <cell r="E226" t="str">
            <v>CLASSIC TAN 3</v>
          </cell>
          <cell r="F226" t="str">
            <v>Steve</v>
          </cell>
          <cell r="G226" t="str">
            <v>Williams</v>
          </cell>
          <cell r="H226">
            <v>4162008267</v>
          </cell>
          <cell r="I226" t="str">
            <v>classictan21@gmail.com</v>
          </cell>
          <cell r="J226" t="str">
            <v xml:space="preserve"> 1829 QUEEN ST E UNIT 4</v>
          </cell>
          <cell r="L226"/>
          <cell r="M226" t="str">
            <v>Toronto</v>
          </cell>
          <cell r="N226" t="str">
            <v>M4L3X6</v>
          </cell>
          <cell r="O226" t="str">
            <v xml:space="preserve"> 1829 QUEEN ST E UNIT 4</v>
          </cell>
          <cell r="R226" t="str">
            <v xml:space="preserve"> 1829 QUEEN ST E UNIT 4</v>
          </cell>
          <cell r="T226"/>
          <cell r="U226" t="str">
            <v>Toronto</v>
          </cell>
          <cell r="V226" t="str">
            <v>M4L3X6</v>
          </cell>
          <cell r="W226">
            <v>43501.583333333299</v>
          </cell>
          <cell r="X226">
            <v>43501.583333333299</v>
          </cell>
          <cell r="Y226">
            <v>43553</v>
          </cell>
          <cell r="Z226">
            <v>2019</v>
          </cell>
        </row>
        <row r="227">
          <cell r="C227" t="str">
            <v>642035-619</v>
          </cell>
          <cell r="E227" t="str">
            <v>MEDICINE SHOP</v>
          </cell>
          <cell r="F227" t="str">
            <v>Katia</v>
          </cell>
          <cell r="G227" t="str">
            <v>Keleshian</v>
          </cell>
          <cell r="H227">
            <v>4164929262</v>
          </cell>
          <cell r="I227" t="str">
            <v>ms0275@store.medicineshoppe.ca</v>
          </cell>
          <cell r="J227" t="str">
            <v xml:space="preserve"> 3005 SHEPPARD AVE E</v>
          </cell>
          <cell r="L227"/>
          <cell r="M227" t="str">
            <v>Toronto</v>
          </cell>
          <cell r="N227" t="str">
            <v>M1T3J5</v>
          </cell>
          <cell r="O227" t="str">
            <v xml:space="preserve"> 3005 SHEPPARD AVE E</v>
          </cell>
          <cell r="R227" t="str">
            <v xml:space="preserve"> 3005 SHEPPARD AVE E</v>
          </cell>
          <cell r="T227"/>
          <cell r="U227" t="str">
            <v>Toronto</v>
          </cell>
          <cell r="V227" t="str">
            <v>M1T3J5</v>
          </cell>
          <cell r="W227">
            <v>43511.520833333299</v>
          </cell>
          <cell r="X227">
            <v>43511.520833333299</v>
          </cell>
          <cell r="Y227">
            <v>43568</v>
          </cell>
          <cell r="Z227">
            <v>2019</v>
          </cell>
        </row>
        <row r="228">
          <cell r="C228" t="str">
            <v>642035-625</v>
          </cell>
          <cell r="E228" t="str">
            <v>COMPUTECH SOLUTION'S</v>
          </cell>
          <cell r="F228" t="str">
            <v>Rikaz</v>
          </cell>
          <cell r="G228" t="str">
            <v>Razick</v>
          </cell>
          <cell r="H228">
            <v>6479924530</v>
          </cell>
          <cell r="I228" t="str">
            <v>rikaz.razick@gmail.com</v>
          </cell>
          <cell r="J228" t="str">
            <v xml:space="preserve"> 2680 LAWRENCE AVE E UNIT 2</v>
          </cell>
          <cell r="L228"/>
          <cell r="M228" t="str">
            <v>Toronto</v>
          </cell>
          <cell r="N228" t="str">
            <v>M1P4Y4</v>
          </cell>
          <cell r="O228" t="str">
            <v xml:space="preserve"> 2680 LAWRENCE AVE E UNIT 2</v>
          </cell>
          <cell r="R228" t="str">
            <v xml:space="preserve"> 2680 LAWRENCE AVE E UNIT 2</v>
          </cell>
          <cell r="T228"/>
          <cell r="U228" t="str">
            <v>Toronto</v>
          </cell>
          <cell r="V228" t="str">
            <v>M1P4Y4</v>
          </cell>
          <cell r="W228">
            <v>43524.645833333299</v>
          </cell>
          <cell r="X228">
            <v>43524.645833333299</v>
          </cell>
          <cell r="Y228">
            <v>43549</v>
          </cell>
          <cell r="Z228">
            <v>2019</v>
          </cell>
        </row>
        <row r="229">
          <cell r="C229" t="str">
            <v>642035-633</v>
          </cell>
          <cell r="E229" t="str">
            <v>FAY HAIR SALOON &amp; SPA</v>
          </cell>
          <cell r="F229" t="str">
            <v>Fatemeh</v>
          </cell>
          <cell r="G229" t="str">
            <v>Hajibaba</v>
          </cell>
          <cell r="H229">
            <v>4164938882</v>
          </cell>
          <cell r="I229" t="str">
            <v>no-email@no-email.com</v>
          </cell>
          <cell r="J229" t="str">
            <v xml:space="preserve"> 2995 SHEPPARD AVE E</v>
          </cell>
          <cell r="L229"/>
          <cell r="M229" t="str">
            <v>Toronto</v>
          </cell>
          <cell r="N229" t="str">
            <v>M1T3J5</v>
          </cell>
          <cell r="O229" t="str">
            <v xml:space="preserve"> 2995 SHEPPARD AVE E</v>
          </cell>
          <cell r="R229" t="str">
            <v xml:space="preserve"> 2995 SHEPPARD AVE E</v>
          </cell>
          <cell r="T229"/>
          <cell r="U229" t="str">
            <v>Toronto</v>
          </cell>
          <cell r="V229" t="str">
            <v>M1T3J5</v>
          </cell>
          <cell r="W229">
            <v>43515.583333333299</v>
          </cell>
          <cell r="X229">
            <v>43515.583333333299</v>
          </cell>
          <cell r="Y229">
            <v>43581</v>
          </cell>
          <cell r="Z229">
            <v>2019</v>
          </cell>
        </row>
        <row r="230">
          <cell r="C230" t="str">
            <v>642035-640</v>
          </cell>
          <cell r="E230" t="str">
            <v>CHAIN REACTION BICYCLES INC</v>
          </cell>
          <cell r="F230" t="str">
            <v>Bill</v>
          </cell>
          <cell r="G230" t="str">
            <v>Greene</v>
          </cell>
          <cell r="H230">
            <v>6475297255</v>
          </cell>
          <cell r="I230" t="str">
            <v>crbicycles@yahoo.ca</v>
          </cell>
          <cell r="J230" t="str">
            <v xml:space="preserve"> 4231 DUNDAS ST W</v>
          </cell>
          <cell r="L230"/>
          <cell r="M230" t="str">
            <v>Toronto</v>
          </cell>
          <cell r="N230" t="str">
            <v>M8X1Y3</v>
          </cell>
          <cell r="O230" t="str">
            <v xml:space="preserve"> 4231 DUNDAS ST W</v>
          </cell>
          <cell r="R230" t="str">
            <v xml:space="preserve"> 4231 DUNDAS ST W</v>
          </cell>
          <cell r="T230"/>
          <cell r="U230" t="str">
            <v>Toronto</v>
          </cell>
          <cell r="V230" t="str">
            <v>M8X1Y3</v>
          </cell>
          <cell r="W230">
            <v>43517.604166666701</v>
          </cell>
          <cell r="X230">
            <v>43517.604166666701</v>
          </cell>
          <cell r="Y230">
            <v>43550</v>
          </cell>
          <cell r="Z230">
            <v>2019</v>
          </cell>
        </row>
        <row r="231">
          <cell r="C231" t="str">
            <v>642035-644</v>
          </cell>
          <cell r="E231" t="str">
            <v>DR. JANICE MUMMERY</v>
          </cell>
          <cell r="F231" t="str">
            <v>Dr. Janice</v>
          </cell>
          <cell r="G231" t="str">
            <v>Mummery</v>
          </cell>
          <cell r="H231">
            <v>4162314562</v>
          </cell>
          <cell r="I231" t="str">
            <v>j.mummery.princeviewdental@gmail.com</v>
          </cell>
          <cell r="J231" t="str">
            <v xml:space="preserve"> 2943 BLOOR ST W UNIT 3</v>
          </cell>
          <cell r="L231"/>
          <cell r="M231" t="str">
            <v>Toronto</v>
          </cell>
          <cell r="N231" t="str">
            <v>M8X1B3</v>
          </cell>
          <cell r="O231" t="str">
            <v xml:space="preserve"> 2943 BLOOR ST W UNIT 3</v>
          </cell>
          <cell r="R231" t="str">
            <v xml:space="preserve"> 2943 BLOOR ST W UNIT 3</v>
          </cell>
          <cell r="T231"/>
          <cell r="U231" t="str">
            <v>Toronto</v>
          </cell>
          <cell r="V231" t="str">
            <v>M8X1B3</v>
          </cell>
          <cell r="W231">
            <v>43517.458333333299</v>
          </cell>
          <cell r="X231">
            <v>43517.458333333299</v>
          </cell>
          <cell r="Y231">
            <v>43565</v>
          </cell>
          <cell r="Z231">
            <v>2019</v>
          </cell>
        </row>
        <row r="232">
          <cell r="C232" t="str">
            <v>642035-645</v>
          </cell>
          <cell r="E232" t="str">
            <v>VALANIMMAN INC.</v>
          </cell>
          <cell r="F232" t="str">
            <v>Chaowana</v>
          </cell>
          <cell r="G232" t="str">
            <v>Chaijaroenphinitkul</v>
          </cell>
          <cell r="H232">
            <v>6472267464</v>
          </cell>
          <cell r="I232" t="str">
            <v>c.chaowana@gmail.com</v>
          </cell>
          <cell r="J232" t="str">
            <v xml:space="preserve"> 2451 LAKE SHORE BLVD W UNIT 1</v>
          </cell>
          <cell r="L232"/>
          <cell r="M232" t="str">
            <v>Toronto</v>
          </cell>
          <cell r="N232" t="str">
            <v>M8V 1C5</v>
          </cell>
          <cell r="O232" t="str">
            <v xml:space="preserve"> 2451 LAKE SHORE BLVD W UNIT 1</v>
          </cell>
          <cell r="R232" t="str">
            <v xml:space="preserve"> 2451 LAKE SHORE BLVD W UNIT 1</v>
          </cell>
          <cell r="T232"/>
          <cell r="U232" t="str">
            <v>Toronto</v>
          </cell>
          <cell r="V232" t="str">
            <v>M8V 1C5</v>
          </cell>
          <cell r="W232">
            <v>43516.5625</v>
          </cell>
          <cell r="X232">
            <v>43516.5625</v>
          </cell>
          <cell r="Y232">
            <v>43553</v>
          </cell>
          <cell r="Z232">
            <v>2019</v>
          </cell>
        </row>
        <row r="233">
          <cell r="C233" t="str">
            <v>642035-649</v>
          </cell>
          <cell r="E233" t="str">
            <v>962620 ONTARIO LIMITED</v>
          </cell>
          <cell r="F233" t="str">
            <v>Catherine</v>
          </cell>
          <cell r="G233" t="str">
            <v>Moffitt</v>
          </cell>
          <cell r="H233">
            <v>4169978535</v>
          </cell>
          <cell r="I233" t="str">
            <v>cosgrove@mbzlaw.com</v>
          </cell>
          <cell r="J233" t="str">
            <v xml:space="preserve"> 3029 BLOOR ST W UNIT 1</v>
          </cell>
          <cell r="L233"/>
          <cell r="M233" t="str">
            <v>Toronto</v>
          </cell>
          <cell r="N233" t="str">
            <v>M8X1C5</v>
          </cell>
          <cell r="O233" t="str">
            <v xml:space="preserve"> 3029 BLOOR ST W UNIT 1</v>
          </cell>
          <cell r="R233" t="str">
            <v xml:space="preserve"> 3029 BLOOR ST W UNIT 1</v>
          </cell>
          <cell r="T233"/>
          <cell r="U233" t="str">
            <v>Toronto</v>
          </cell>
          <cell r="V233" t="str">
            <v>M8X1C5</v>
          </cell>
          <cell r="W233">
            <v>43528.541666666701</v>
          </cell>
          <cell r="X233">
            <v>43528.541666666701</v>
          </cell>
          <cell r="Y233">
            <v>43561</v>
          </cell>
          <cell r="Z233">
            <v>2019</v>
          </cell>
        </row>
        <row r="234">
          <cell r="C234" t="str">
            <v>642035-651</v>
          </cell>
          <cell r="E234" t="str">
            <v xml:space="preserve">HSU,JOSEPH </v>
          </cell>
          <cell r="F234" t="str">
            <v>Joseph</v>
          </cell>
          <cell r="G234" t="str">
            <v>Hsu</v>
          </cell>
          <cell r="H234">
            <v>4166993747</v>
          </cell>
          <cell r="I234" t="str">
            <v>joe@hoopershealth.com</v>
          </cell>
          <cell r="J234" t="str">
            <v xml:space="preserve"> 2136 QUEEN ST E</v>
          </cell>
          <cell r="L234"/>
          <cell r="M234" t="str">
            <v>Toronto</v>
          </cell>
          <cell r="N234" t="str">
            <v>M4E1E3</v>
          </cell>
          <cell r="O234" t="str">
            <v xml:space="preserve"> 2136 QUEEN ST E</v>
          </cell>
          <cell r="R234" t="str">
            <v xml:space="preserve"> 2136 QUEEN ST E</v>
          </cell>
          <cell r="T234"/>
          <cell r="U234" t="str">
            <v>Toronto</v>
          </cell>
          <cell r="V234" t="str">
            <v>M4E1E3</v>
          </cell>
          <cell r="W234">
            <v>43529.416666666701</v>
          </cell>
          <cell r="X234">
            <v>43529.416666666701</v>
          </cell>
          <cell r="Y234">
            <v>43558</v>
          </cell>
          <cell r="Z234">
            <v>2019</v>
          </cell>
        </row>
        <row r="235">
          <cell r="C235" t="str">
            <v>642035-653</v>
          </cell>
          <cell r="E235" t="str">
            <v>DANIEL WATCHES &amp; JEWELLERY</v>
          </cell>
          <cell r="F235" t="str">
            <v>Daniel</v>
          </cell>
          <cell r="G235" t="str">
            <v>Lam</v>
          </cell>
          <cell r="H235">
            <v>4167462277</v>
          </cell>
          <cell r="I235" t="str">
            <v>lam58169@gmail.com</v>
          </cell>
          <cell r="J235" t="str">
            <v xml:space="preserve"> 1530 ALBION RD UNIT 51</v>
          </cell>
          <cell r="L235"/>
          <cell r="M235" t="str">
            <v>Toronto</v>
          </cell>
          <cell r="N235" t="str">
            <v>M9V 1B4</v>
          </cell>
          <cell r="O235" t="str">
            <v xml:space="preserve"> 1530 ALBION RD UNIT 51</v>
          </cell>
          <cell r="R235" t="str">
            <v xml:space="preserve"> 1530 ALBION RD UNIT 51</v>
          </cell>
          <cell r="T235"/>
          <cell r="U235" t="str">
            <v>Toronto</v>
          </cell>
          <cell r="V235" t="str">
            <v>M9V 1B4</v>
          </cell>
          <cell r="W235">
            <v>43518.5625</v>
          </cell>
          <cell r="X235">
            <v>43518.5625</v>
          </cell>
          <cell r="Y235">
            <v>43559</v>
          </cell>
          <cell r="Z235">
            <v>2019</v>
          </cell>
        </row>
        <row r="236">
          <cell r="C236" t="str">
            <v>642035-654</v>
          </cell>
          <cell r="E236" t="str">
            <v>1702098 ONTARIO INC. O/A WILLY'S JERK</v>
          </cell>
          <cell r="F236" t="str">
            <v>Paulette</v>
          </cell>
          <cell r="G236" t="str">
            <v>Forbes</v>
          </cell>
          <cell r="H236">
            <v>6472915218</v>
          </cell>
          <cell r="I236" t="str">
            <v>pfjones74@gmail.com</v>
          </cell>
          <cell r="J236" t="str">
            <v xml:space="preserve"> 2349 FINCH AVE W UNIT B</v>
          </cell>
          <cell r="L236"/>
          <cell r="M236" t="str">
            <v>Toronto</v>
          </cell>
          <cell r="N236" t="str">
            <v>M9M2X9</v>
          </cell>
          <cell r="O236" t="str">
            <v xml:space="preserve"> 2349 FINCH AVE W UNIT B</v>
          </cell>
          <cell r="R236" t="str">
            <v xml:space="preserve"> 2349 FINCH AVE W UNIT B</v>
          </cell>
          <cell r="T236"/>
          <cell r="U236" t="str">
            <v>Toronto</v>
          </cell>
          <cell r="V236" t="str">
            <v>M9M2X9</v>
          </cell>
          <cell r="W236">
            <v>43521.458333333299</v>
          </cell>
          <cell r="X236">
            <v>43521.458333333299</v>
          </cell>
          <cell r="Y236">
            <v>43560</v>
          </cell>
          <cell r="Z236">
            <v>2019</v>
          </cell>
        </row>
        <row r="237">
          <cell r="C237" t="str">
            <v>642035-655</v>
          </cell>
          <cell r="E237" t="str">
            <v>R.D.S. AUTO SALES LTD.</v>
          </cell>
          <cell r="F237" t="str">
            <v>Anwar</v>
          </cell>
          <cell r="G237" t="str">
            <v>Sarwari</v>
          </cell>
          <cell r="H237">
            <v>4169891717</v>
          </cell>
          <cell r="I237" t="str">
            <v>hitechautoltd@gmail.com</v>
          </cell>
          <cell r="J237" t="str">
            <v xml:space="preserve"> 2779 KINGSTON RD</v>
          </cell>
          <cell r="L237"/>
          <cell r="M237" t="str">
            <v>Toronto</v>
          </cell>
          <cell r="N237" t="str">
            <v>M1M 1M9</v>
          </cell>
          <cell r="O237" t="str">
            <v xml:space="preserve"> 2779 KINGSTON RD</v>
          </cell>
          <cell r="R237" t="str">
            <v xml:space="preserve"> 2779 KINGSTON RD</v>
          </cell>
          <cell r="T237"/>
          <cell r="U237" t="str">
            <v>Toronto</v>
          </cell>
          <cell r="V237" t="str">
            <v>M1M 1M9</v>
          </cell>
          <cell r="W237">
            <v>43522.729166666701</v>
          </cell>
          <cell r="X237">
            <v>43522.729166666701</v>
          </cell>
          <cell r="Y237">
            <v>43553</v>
          </cell>
          <cell r="Z237">
            <v>2019</v>
          </cell>
        </row>
        <row r="238">
          <cell r="C238" t="str">
            <v>642035-656</v>
          </cell>
          <cell r="E238" t="str">
            <v>EASTCOAST AUTO SERVICES</v>
          </cell>
          <cell r="F238" t="str">
            <v>Colin</v>
          </cell>
          <cell r="G238" t="str">
            <v>Ally</v>
          </cell>
          <cell r="H238">
            <v>4168244204</v>
          </cell>
          <cell r="I238" t="str">
            <v>eastcoastautoservicesinc2015@gmail.com</v>
          </cell>
          <cell r="J238" t="str">
            <v xml:space="preserve"> 777 WARDEN AVE UNIT 12</v>
          </cell>
          <cell r="L238"/>
          <cell r="M238" t="str">
            <v>Toronto</v>
          </cell>
          <cell r="N238" t="str">
            <v>M1L 4C3</v>
          </cell>
          <cell r="O238" t="str">
            <v xml:space="preserve"> 777 WARDEN AVE UNIT 12</v>
          </cell>
          <cell r="R238" t="str">
            <v xml:space="preserve"> 777 WARDEN AVE UNIT 12</v>
          </cell>
          <cell r="T238"/>
          <cell r="U238" t="str">
            <v>Toronto</v>
          </cell>
          <cell r="V238" t="str">
            <v>M1L 4C3</v>
          </cell>
          <cell r="W238">
            <v>43530.416666666701</v>
          </cell>
          <cell r="X238">
            <v>43530.416666666701</v>
          </cell>
          <cell r="Y238">
            <v>43557</v>
          </cell>
          <cell r="Z238">
            <v>2019</v>
          </cell>
        </row>
        <row r="239">
          <cell r="C239" t="str">
            <v>642035-660</v>
          </cell>
          <cell r="E239" t="str">
            <v>B CASUAL</v>
          </cell>
          <cell r="F239" t="str">
            <v>Zahedul</v>
          </cell>
          <cell r="G239" t="str">
            <v>Khan</v>
          </cell>
          <cell r="H239">
            <v>4168204634</v>
          </cell>
          <cell r="I239" t="str">
            <v>bcasual@Rogers.com</v>
          </cell>
          <cell r="J239" t="str">
            <v xml:space="preserve"> 1571 SANDHURST CIR UNIT 187</v>
          </cell>
          <cell r="L239"/>
          <cell r="M239" t="str">
            <v>Toronto</v>
          </cell>
          <cell r="N239" t="str">
            <v>M1V1V2</v>
          </cell>
          <cell r="O239" t="str">
            <v xml:space="preserve"> 1571 SANDHURST CIR UNIT 187</v>
          </cell>
          <cell r="R239" t="str">
            <v xml:space="preserve"> 1571 SANDHURST CIR UNIT 187</v>
          </cell>
          <cell r="T239"/>
          <cell r="U239" t="str">
            <v>Toronto</v>
          </cell>
          <cell r="V239" t="str">
            <v>M1V1V2</v>
          </cell>
          <cell r="W239">
            <v>43523.479166666701</v>
          </cell>
          <cell r="X239">
            <v>43523.479166666701</v>
          </cell>
          <cell r="Y239">
            <v>43546</v>
          </cell>
          <cell r="Z239">
            <v>2019</v>
          </cell>
        </row>
        <row r="240">
          <cell r="C240" t="str">
            <v>642035-662</v>
          </cell>
          <cell r="E240" t="str">
            <v>1698551 ONT LTD O/A DESIREHANDBAGLUGGAGE&amp;ACCSSRS</v>
          </cell>
          <cell r="F240" t="str">
            <v>Chi Ve</v>
          </cell>
          <cell r="G240" t="str">
            <v xml:space="preserve">Huinh </v>
          </cell>
          <cell r="H240">
            <v>4163219311</v>
          </cell>
          <cell r="I240" t="str">
            <v>desire.woodside@yahoo.com</v>
          </cell>
          <cell r="J240" t="str">
            <v xml:space="preserve"> 1571 SANDHURST CIR UNIT 424</v>
          </cell>
          <cell r="L240"/>
          <cell r="M240" t="str">
            <v>Toronto</v>
          </cell>
          <cell r="N240" t="str">
            <v>M1V1V2</v>
          </cell>
          <cell r="O240" t="str">
            <v xml:space="preserve"> 1571 SANDHURST CIR UNIT 424</v>
          </cell>
          <cell r="R240" t="str">
            <v xml:space="preserve"> 1571 SANDHURST CIR UNIT 424</v>
          </cell>
          <cell r="T240"/>
          <cell r="U240" t="str">
            <v>Toronto</v>
          </cell>
          <cell r="V240" t="str">
            <v>M1V1V2</v>
          </cell>
          <cell r="W240">
            <v>43523.59375</v>
          </cell>
          <cell r="X240">
            <v>43523.59375</v>
          </cell>
          <cell r="Y240">
            <v>43553</v>
          </cell>
          <cell r="Z240">
            <v>2019</v>
          </cell>
        </row>
        <row r="241">
          <cell r="C241" t="str">
            <v>642035-663</v>
          </cell>
          <cell r="E241" t="str">
            <v>GREEN JADE INTERNATIONAL INC.</v>
          </cell>
          <cell r="F241" t="str">
            <v xml:space="preserve">Haiya </v>
          </cell>
          <cell r="G241" t="str">
            <v xml:space="preserve">Yang </v>
          </cell>
          <cell r="H241">
            <v>6478748894</v>
          </cell>
          <cell r="I241" t="str">
            <v>haiyay@yahoo.com</v>
          </cell>
          <cell r="J241" t="str">
            <v xml:space="preserve"> 1571 SANDHURST CIR UNIT 215</v>
          </cell>
          <cell r="L241"/>
          <cell r="M241" t="str">
            <v>Toronto</v>
          </cell>
          <cell r="N241" t="str">
            <v>M1V1V2</v>
          </cell>
          <cell r="O241" t="str">
            <v xml:space="preserve"> 1571 SANDHURST CIR UNIT 215</v>
          </cell>
          <cell r="R241" t="str">
            <v xml:space="preserve"> 1571 SANDHURST CIR UNIT 215</v>
          </cell>
          <cell r="T241"/>
          <cell r="U241" t="str">
            <v>Toronto</v>
          </cell>
          <cell r="V241" t="str">
            <v>M1V1V2</v>
          </cell>
          <cell r="W241">
            <v>43523.645833333299</v>
          </cell>
          <cell r="X241">
            <v>43523.645833333299</v>
          </cell>
          <cell r="Y241">
            <v>43550</v>
          </cell>
          <cell r="Z241">
            <v>2019</v>
          </cell>
        </row>
        <row r="242">
          <cell r="C242" t="str">
            <v>642035-664</v>
          </cell>
          <cell r="E242" t="str">
            <v>HOME TOWN CENTRE</v>
          </cell>
          <cell r="F242" t="str">
            <v>Kitty</v>
          </cell>
          <cell r="G242" t="str">
            <v>Wan</v>
          </cell>
          <cell r="H242">
            <v>4163353342</v>
          </cell>
          <cell r="I242" t="str">
            <v>kitty_wan88@hotmail.com</v>
          </cell>
          <cell r="J242" t="str">
            <v xml:space="preserve"> 1571 SANDHURST CIR UNIT 203</v>
          </cell>
          <cell r="L242"/>
          <cell r="M242" t="str">
            <v>Toronto</v>
          </cell>
          <cell r="N242" t="str">
            <v>M1V1V2</v>
          </cell>
          <cell r="O242" t="str">
            <v xml:space="preserve"> 1571 SANDHURST CIR UNIT 203</v>
          </cell>
          <cell r="R242" t="str">
            <v xml:space="preserve"> 1571 SANDHURST CIR UNIT 203</v>
          </cell>
          <cell r="T242"/>
          <cell r="U242" t="str">
            <v>Toronto</v>
          </cell>
          <cell r="V242" t="str">
            <v>M1V1V2</v>
          </cell>
          <cell r="W242">
            <v>43523.572916666701</v>
          </cell>
          <cell r="X242">
            <v>43523.572916666701</v>
          </cell>
          <cell r="Y242">
            <v>43549</v>
          </cell>
          <cell r="Z242">
            <v>2019</v>
          </cell>
        </row>
        <row r="243">
          <cell r="C243" t="str">
            <v>642035-665</v>
          </cell>
          <cell r="E243" t="str">
            <v>GREEN JADE INTERNATIONAL INC.</v>
          </cell>
          <cell r="F243" t="str">
            <v>Haiya</v>
          </cell>
          <cell r="G243" t="str">
            <v>Yang</v>
          </cell>
          <cell r="H243">
            <v>6478748894</v>
          </cell>
          <cell r="I243" t="str">
            <v>haiyay@yahoo.com</v>
          </cell>
          <cell r="J243" t="str">
            <v xml:space="preserve"> 85 ELLESMERE RD UNIT 52</v>
          </cell>
          <cell r="L243"/>
          <cell r="M243" t="str">
            <v>Toronto</v>
          </cell>
          <cell r="N243" t="str">
            <v>M1R4B7</v>
          </cell>
          <cell r="O243" t="str">
            <v xml:space="preserve"> 85 ELLESMERE RD UNIT 52</v>
          </cell>
          <cell r="R243" t="str">
            <v xml:space="preserve"> 85 ELLESMERE RD UNIT 52</v>
          </cell>
          <cell r="T243"/>
          <cell r="U243" t="str">
            <v>Toronto</v>
          </cell>
          <cell r="V243" t="str">
            <v>M1R4B7</v>
          </cell>
          <cell r="W243">
            <v>43524.395833333299</v>
          </cell>
          <cell r="X243">
            <v>43524.395833333299</v>
          </cell>
          <cell r="Y243">
            <v>43550</v>
          </cell>
          <cell r="Z243">
            <v>2019</v>
          </cell>
        </row>
        <row r="244">
          <cell r="C244" t="str">
            <v>642035-676</v>
          </cell>
          <cell r="E244" t="str">
            <v>R.D.S. AUTO SALES LTD.</v>
          </cell>
          <cell r="F244" t="str">
            <v>Rasheda</v>
          </cell>
          <cell r="G244" t="str">
            <v>Omer</v>
          </cell>
          <cell r="H244">
            <v>6472477547</v>
          </cell>
          <cell r="I244" t="str">
            <v>asdauto@hotmail.com</v>
          </cell>
          <cell r="J244" t="str">
            <v xml:space="preserve"> 2783 KINGSTON RD</v>
          </cell>
          <cell r="L244"/>
          <cell r="M244" t="str">
            <v>Toronto</v>
          </cell>
          <cell r="N244" t="str">
            <v>M1M 1M9</v>
          </cell>
          <cell r="O244" t="str">
            <v xml:space="preserve"> 2783 KINGSTON RD</v>
          </cell>
          <cell r="R244" t="str">
            <v xml:space="preserve"> 2783 KINGSTON RD</v>
          </cell>
          <cell r="T244"/>
          <cell r="U244" t="str">
            <v>Toronto</v>
          </cell>
          <cell r="V244" t="str">
            <v>M1M 1M9</v>
          </cell>
          <cell r="W244">
            <v>43530.447916666701</v>
          </cell>
          <cell r="X244">
            <v>43530.447916666701</v>
          </cell>
          <cell r="Y244">
            <v>43553</v>
          </cell>
          <cell r="Z244">
            <v>2019</v>
          </cell>
        </row>
        <row r="245">
          <cell r="C245" t="str">
            <v>642035-678</v>
          </cell>
          <cell r="E245" t="str">
            <v>AXESS GIFTS</v>
          </cell>
          <cell r="F245" t="str">
            <v>Jimmy</v>
          </cell>
          <cell r="G245" t="str">
            <v>Ji</v>
          </cell>
          <cell r="H245">
            <v>9053248768</v>
          </cell>
          <cell r="I245" t="str">
            <v>jimmyji20@gmail.com</v>
          </cell>
          <cell r="J245" t="str">
            <v xml:space="preserve"> 2727 JANE ST</v>
          </cell>
          <cell r="L245"/>
          <cell r="M245" t="str">
            <v>Toronto</v>
          </cell>
          <cell r="N245" t="str">
            <v>M3L1S3</v>
          </cell>
          <cell r="O245" t="str">
            <v xml:space="preserve"> 2727 JANE ST</v>
          </cell>
          <cell r="R245" t="str">
            <v xml:space="preserve"> 2727 JANE ST</v>
          </cell>
          <cell r="T245"/>
          <cell r="U245" t="str">
            <v>Toronto</v>
          </cell>
          <cell r="V245" t="str">
            <v>M3L1S3</v>
          </cell>
          <cell r="W245">
            <v>43536.416666666701</v>
          </cell>
          <cell r="X245">
            <v>43536.416666666701</v>
          </cell>
          <cell r="Y245">
            <v>43565</v>
          </cell>
          <cell r="Z245">
            <v>2019</v>
          </cell>
        </row>
        <row r="246">
          <cell r="C246" t="str">
            <v>642035-680</v>
          </cell>
          <cell r="E246" t="str">
            <v>PIZZA NOVA TAKE OUT LTD</v>
          </cell>
          <cell r="F246" t="str">
            <v>Mirwais</v>
          </cell>
          <cell r="G246" t="str">
            <v>Sharin</v>
          </cell>
          <cell r="H246">
            <v>6477032138</v>
          </cell>
          <cell r="I246" t="str">
            <v>mirwais2.sharin@gmail.com</v>
          </cell>
          <cell r="J246" t="str">
            <v xml:space="preserve"> 268 LIPPINCOTT STORE #20 ST FLOOR GROUND</v>
          </cell>
          <cell r="L246"/>
          <cell r="M246" t="str">
            <v>Toronto</v>
          </cell>
          <cell r="N246" t="str">
            <v>M5S2P5</v>
          </cell>
          <cell r="O246" t="str">
            <v xml:space="preserve"> 268 LIPPINCOTT STORE #20 ST FLOOR GROUND</v>
          </cell>
          <cell r="R246" t="str">
            <v xml:space="preserve"> 268 LIPPINCOTT STORE #20 ST FLOOR GROUND</v>
          </cell>
          <cell r="T246"/>
          <cell r="U246" t="str">
            <v>Toronto</v>
          </cell>
          <cell r="V246" t="str">
            <v>M5S2P5</v>
          </cell>
          <cell r="W246">
            <v>43538.479166666701</v>
          </cell>
          <cell r="X246">
            <v>43538.479166666701</v>
          </cell>
          <cell r="Y246">
            <v>43577</v>
          </cell>
          <cell r="Z246">
            <v>2019</v>
          </cell>
        </row>
        <row r="247">
          <cell r="C247" t="str">
            <v>642035-683</v>
          </cell>
          <cell r="E247" t="str">
            <v>SILVER MILE SERVICE CENTRE</v>
          </cell>
          <cell r="F247" t="str">
            <v xml:space="preserve">John </v>
          </cell>
          <cell r="G247" t="str">
            <v>Faria</v>
          </cell>
          <cell r="H247">
            <v>4162696444</v>
          </cell>
          <cell r="I247" t="str">
            <v>silvermile@bellnet.ca</v>
          </cell>
          <cell r="J247" t="str">
            <v xml:space="preserve"> 3529 KINGSTON RD</v>
          </cell>
          <cell r="L247"/>
          <cell r="M247" t="str">
            <v>Toronto</v>
          </cell>
          <cell r="N247" t="str">
            <v>M1M1R7</v>
          </cell>
          <cell r="O247" t="str">
            <v xml:space="preserve"> 3529 KINGSTON RD</v>
          </cell>
          <cell r="R247" t="str">
            <v xml:space="preserve"> 3529 KINGSTON RD</v>
          </cell>
          <cell r="T247"/>
          <cell r="U247" t="str">
            <v>Toronto</v>
          </cell>
          <cell r="V247" t="str">
            <v>M1M1R7</v>
          </cell>
          <cell r="W247">
            <v>43535.645833333299</v>
          </cell>
          <cell r="X247">
            <v>43535.645833333299</v>
          </cell>
          <cell r="Y247">
            <v>43570</v>
          </cell>
          <cell r="Z247">
            <v>2019</v>
          </cell>
        </row>
        <row r="248">
          <cell r="C248" t="str">
            <v>642035-701</v>
          </cell>
          <cell r="E248" t="str">
            <v>CONRAD'S BARBER SHOP</v>
          </cell>
          <cell r="F248" t="str">
            <v>Ron</v>
          </cell>
          <cell r="G248" t="str">
            <v>Marshall</v>
          </cell>
          <cell r="H248">
            <v>4164285025</v>
          </cell>
          <cell r="I248" t="str">
            <v>conradsbarbershop@hotmail.com</v>
          </cell>
          <cell r="J248" t="str">
            <v xml:space="preserve"> 2921 LAWRENCE AVE E</v>
          </cell>
          <cell r="L248"/>
          <cell r="M248" t="str">
            <v>Toronto</v>
          </cell>
          <cell r="N248" t="str">
            <v>M1P 2S8</v>
          </cell>
          <cell r="O248" t="str">
            <v xml:space="preserve"> 2921 LAWRENCE AVE E</v>
          </cell>
          <cell r="R248" t="str">
            <v xml:space="preserve"> 2921 LAWRENCE AVE E</v>
          </cell>
          <cell r="T248"/>
          <cell r="U248" t="str">
            <v>Toronto</v>
          </cell>
          <cell r="V248" t="str">
            <v>M1P 2S8</v>
          </cell>
          <cell r="W248">
            <v>43537.645833333299</v>
          </cell>
          <cell r="X248">
            <v>43537.645833333299</v>
          </cell>
          <cell r="Y248">
            <v>43556</v>
          </cell>
          <cell r="Z248">
            <v>2019</v>
          </cell>
        </row>
        <row r="249">
          <cell r="C249" t="str">
            <v>642035-704</v>
          </cell>
          <cell r="E249" t="str">
            <v>NEW YORKER FASHIONS</v>
          </cell>
          <cell r="F249" t="str">
            <v>Morshedur</v>
          </cell>
          <cell r="G249" t="str">
            <v xml:space="preserve"> Rahman</v>
          </cell>
          <cell r="H249">
            <v>4165533698</v>
          </cell>
          <cell r="I249" t="str">
            <v>morsheedur@yahoo.com</v>
          </cell>
          <cell r="J249" t="str">
            <v xml:space="preserve"> 1700 WILSON AVE UNIT 177</v>
          </cell>
          <cell r="L249"/>
          <cell r="M249" t="str">
            <v>Toronto</v>
          </cell>
          <cell r="N249" t="str">
            <v>M3L 1B2</v>
          </cell>
          <cell r="O249" t="str">
            <v xml:space="preserve"> 1700 WILSON AVE UNIT 177</v>
          </cell>
          <cell r="R249" t="str">
            <v xml:space="preserve"> 1700 WILSON AVE UNIT 177</v>
          </cell>
          <cell r="T249"/>
          <cell r="U249" t="str">
            <v>Toronto</v>
          </cell>
          <cell r="V249" t="str">
            <v>M3L 1B2</v>
          </cell>
          <cell r="W249">
            <v>43538.708333333299</v>
          </cell>
          <cell r="X249">
            <v>43538.708333333299</v>
          </cell>
          <cell r="Y249">
            <v>43572</v>
          </cell>
          <cell r="Z249">
            <v>2019</v>
          </cell>
        </row>
        <row r="250">
          <cell r="C250" t="str">
            <v>642035-705</v>
          </cell>
          <cell r="E250" t="str">
            <v>KATHERINE FASHION AND ACCESSORIES</v>
          </cell>
          <cell r="F250" t="str">
            <v>Ken</v>
          </cell>
          <cell r="G250" t="str">
            <v>Cheung</v>
          </cell>
          <cell r="H250">
            <v>6476148223</v>
          </cell>
          <cell r="I250" t="str">
            <v>no-email@no-email.com</v>
          </cell>
          <cell r="J250" t="str">
            <v xml:space="preserve"> 1880 EGLINTON AVE E UNIT 15</v>
          </cell>
          <cell r="L250"/>
          <cell r="M250" t="str">
            <v>Toronto</v>
          </cell>
          <cell r="N250" t="str">
            <v>M1L 2L1</v>
          </cell>
          <cell r="O250" t="str">
            <v xml:space="preserve"> 1880 EGLINTON AVE E UNIT 15</v>
          </cell>
          <cell r="R250" t="str">
            <v xml:space="preserve"> 1880 EGLINTON AVE E UNIT 15</v>
          </cell>
          <cell r="T250"/>
          <cell r="U250" t="str">
            <v>Toronto</v>
          </cell>
          <cell r="V250" t="str">
            <v>M1L 2L1</v>
          </cell>
          <cell r="W250">
            <v>43539.416666666701</v>
          </cell>
          <cell r="X250">
            <v>43539.416666666701</v>
          </cell>
          <cell r="Y250">
            <v>43558</v>
          </cell>
          <cell r="Z250">
            <v>2019</v>
          </cell>
        </row>
        <row r="251">
          <cell r="C251" t="str">
            <v>642035-706</v>
          </cell>
          <cell r="E251" t="str">
            <v>EDMUNDO AND HELENA DOS SANTOS</v>
          </cell>
          <cell r="F251" t="str">
            <v>Nelson</v>
          </cell>
          <cell r="G251" t="str">
            <v>Santos</v>
          </cell>
          <cell r="H251">
            <v>4166541570</v>
          </cell>
          <cell r="I251" t="str">
            <v>no-email@no-email.com</v>
          </cell>
          <cell r="J251" t="str">
            <v xml:space="preserve"> 367 OAKWOOD AVE</v>
          </cell>
          <cell r="L251"/>
          <cell r="M251" t="str">
            <v>Toronto</v>
          </cell>
          <cell r="N251" t="str">
            <v>M6E2W1</v>
          </cell>
          <cell r="O251" t="str">
            <v xml:space="preserve"> 367 OAKWOOD AVE</v>
          </cell>
          <cell r="R251" t="str">
            <v xml:space="preserve"> 367 OAKWOOD AVE</v>
          </cell>
          <cell r="T251"/>
          <cell r="U251" t="str">
            <v>Toronto</v>
          </cell>
          <cell r="V251" t="str">
            <v>M6E2W1</v>
          </cell>
          <cell r="W251">
            <v>43539.46875</v>
          </cell>
          <cell r="X251">
            <v>43539.46875</v>
          </cell>
          <cell r="Y251">
            <v>43565</v>
          </cell>
          <cell r="Z251">
            <v>2019</v>
          </cell>
        </row>
        <row r="252">
          <cell r="C252" t="str">
            <v>642035-709</v>
          </cell>
          <cell r="E252" t="str">
            <v>SUNNYSIDE GRILL</v>
          </cell>
          <cell r="F252" t="str">
            <v xml:space="preserve">Gord </v>
          </cell>
          <cell r="G252" t="str">
            <v xml:space="preserve">Jackson </v>
          </cell>
          <cell r="H252">
            <v>6473464666</v>
          </cell>
          <cell r="I252" t="str">
            <v>melanie@sunnysidegrill.com</v>
          </cell>
          <cell r="J252" t="str">
            <v xml:space="preserve"> 1218 ST CLAIR AVE W</v>
          </cell>
          <cell r="L252"/>
          <cell r="M252" t="str">
            <v>Toronto</v>
          </cell>
          <cell r="N252" t="str">
            <v>M6E1B4</v>
          </cell>
          <cell r="O252" t="str">
            <v xml:space="preserve"> 1218 ST CLAIR AVE W</v>
          </cell>
          <cell r="R252" t="str">
            <v xml:space="preserve"> 1218 ST CLAIR AVE W</v>
          </cell>
          <cell r="T252"/>
          <cell r="U252" t="str">
            <v>Toronto</v>
          </cell>
          <cell r="V252" t="str">
            <v>M6E1B4</v>
          </cell>
          <cell r="W252">
            <v>43539.59375</v>
          </cell>
          <cell r="X252">
            <v>43539.59375</v>
          </cell>
          <cell r="Y252">
            <v>43560</v>
          </cell>
          <cell r="Z252">
            <v>2019</v>
          </cell>
        </row>
        <row r="253">
          <cell r="C253" t="str">
            <v>642035-710</v>
          </cell>
          <cell r="E253" t="str">
            <v>SAFE DESIGNS APPAREL LTD</v>
          </cell>
          <cell r="F253" t="str">
            <v>William</v>
          </cell>
          <cell r="G253" t="str">
            <v>Sparfel</v>
          </cell>
          <cell r="H253">
            <v>4162539122</v>
          </cell>
          <cell r="I253" t="str">
            <v>bill@safedesign.com</v>
          </cell>
          <cell r="J253" t="str">
            <v xml:space="preserve"> 34 TORLAKE CRES</v>
          </cell>
          <cell r="L253"/>
          <cell r="M253" t="str">
            <v>Toronto</v>
          </cell>
          <cell r="N253" t="str">
            <v>M8Z1B3</v>
          </cell>
          <cell r="O253" t="str">
            <v xml:space="preserve"> 34 TORLAKE CRES</v>
          </cell>
          <cell r="R253" t="str">
            <v xml:space="preserve"> 34 TORLAKE CRES</v>
          </cell>
          <cell r="T253"/>
          <cell r="U253" t="str">
            <v>Toronto</v>
          </cell>
          <cell r="V253" t="str">
            <v>M8Z1B3</v>
          </cell>
          <cell r="W253">
            <v>43545.416666666701</v>
          </cell>
          <cell r="X253">
            <v>43545.416666666701</v>
          </cell>
          <cell r="Y253">
            <v>43559</v>
          </cell>
          <cell r="Z253">
            <v>2019</v>
          </cell>
        </row>
        <row r="254">
          <cell r="C254" t="str">
            <v>642035-711</v>
          </cell>
          <cell r="E254" t="str">
            <v>TMS 3D MACHINING INC.</v>
          </cell>
          <cell r="F254" t="str">
            <v>Moorthy</v>
          </cell>
          <cell r="G254" t="str">
            <v>Thamotharam</v>
          </cell>
          <cell r="H254">
            <v>4169994968</v>
          </cell>
          <cell r="I254" t="str">
            <v>tms3dmachining@hotmail.com</v>
          </cell>
          <cell r="J254" t="str">
            <v xml:space="preserve"> 33 CASEBRIDGE CRT UNIT 2</v>
          </cell>
          <cell r="L254"/>
          <cell r="M254" t="str">
            <v>Toronto</v>
          </cell>
          <cell r="N254" t="str">
            <v>M1B3J5</v>
          </cell>
          <cell r="O254" t="str">
            <v xml:space="preserve"> 33 CASEBRIDGE CRT UNIT 2</v>
          </cell>
          <cell r="R254" t="str">
            <v xml:space="preserve"> 33 CASEBRIDGE CRT UNIT 2</v>
          </cell>
          <cell r="T254"/>
          <cell r="U254" t="str">
            <v>Toronto</v>
          </cell>
          <cell r="V254" t="str">
            <v>M1B3J5</v>
          </cell>
          <cell r="W254">
            <v>43546.583333333299</v>
          </cell>
          <cell r="X254">
            <v>43546.583333333299</v>
          </cell>
          <cell r="Y254">
            <v>43552</v>
          </cell>
          <cell r="Z254">
            <v>2019</v>
          </cell>
        </row>
        <row r="255">
          <cell r="C255" t="str">
            <v>642035-712</v>
          </cell>
          <cell r="E255" t="str">
            <v>STEP AND STYLES</v>
          </cell>
          <cell r="F255" t="str">
            <v>Kokela</v>
          </cell>
          <cell r="G255" t="str">
            <v>Subraniyam</v>
          </cell>
          <cell r="H255">
            <v>6478656742</v>
          </cell>
          <cell r="I255" t="str">
            <v>stepandstyles1@gmail.com</v>
          </cell>
          <cell r="J255" t="str">
            <v xml:space="preserve"> 3110 KINGSTON RD UNIT 5A</v>
          </cell>
          <cell r="L255"/>
          <cell r="M255" t="str">
            <v>Toronto</v>
          </cell>
          <cell r="N255" t="str">
            <v>M1M1P2</v>
          </cell>
          <cell r="O255" t="str">
            <v xml:space="preserve"> 3110 KINGSTON RD UNIT 5A</v>
          </cell>
          <cell r="R255" t="str">
            <v xml:space="preserve"> 3110 KINGSTON RD UNIT 5A</v>
          </cell>
          <cell r="T255"/>
          <cell r="U255" t="str">
            <v>Toronto</v>
          </cell>
          <cell r="V255" t="str">
            <v>M1M1P2</v>
          </cell>
          <cell r="W255">
            <v>43546.645833333299</v>
          </cell>
          <cell r="X255">
            <v>43546.645833333299</v>
          </cell>
          <cell r="Y255">
            <v>43558</v>
          </cell>
          <cell r="Z255">
            <v>2019</v>
          </cell>
        </row>
        <row r="256">
          <cell r="C256" t="str">
            <v>642035-713</v>
          </cell>
          <cell r="E256" t="str">
            <v>WESTDALE PROPERTIES</v>
          </cell>
          <cell r="F256" t="str">
            <v>Rizwan</v>
          </cell>
          <cell r="G256" t="str">
            <v>Dhirani</v>
          </cell>
          <cell r="H256">
            <v>4162425503</v>
          </cell>
          <cell r="I256" t="str">
            <v>rizfootwear@hotmail.com</v>
          </cell>
          <cell r="J256" t="str">
            <v xml:space="preserve"> 1700 WILSON AVE UNIT 156B</v>
          </cell>
          <cell r="L256"/>
          <cell r="M256" t="str">
            <v>Toronto</v>
          </cell>
          <cell r="N256" t="str">
            <v>M3L 1B2</v>
          </cell>
          <cell r="O256" t="str">
            <v xml:space="preserve"> 1700 WILSON AVE UNIT 156B</v>
          </cell>
          <cell r="R256" t="str">
            <v xml:space="preserve"> 1700 WILSON AVE UNIT 156B</v>
          </cell>
          <cell r="T256"/>
          <cell r="U256" t="str">
            <v>Toronto</v>
          </cell>
          <cell r="V256" t="str">
            <v>M3L 1B2</v>
          </cell>
          <cell r="W256">
            <v>43542.645833333299</v>
          </cell>
          <cell r="X256">
            <v>43542.645833333299</v>
          </cell>
          <cell r="Y256">
            <v>43585</v>
          </cell>
          <cell r="Z256">
            <v>2019</v>
          </cell>
        </row>
        <row r="257">
          <cell r="C257" t="str">
            <v>642035-714</v>
          </cell>
          <cell r="E257" t="str">
            <v>LACOZY GIFTS AND DISCOUNTS</v>
          </cell>
          <cell r="F257" t="str">
            <v>Suleman</v>
          </cell>
          <cell r="G257" t="str">
            <v>Navodia</v>
          </cell>
          <cell r="H257">
            <v>6473918815</v>
          </cell>
          <cell r="I257" t="str">
            <v>Sunavodia@live.ca</v>
          </cell>
          <cell r="J257" t="str">
            <v xml:space="preserve"> 1180 ST CLAIR AVE W UNIT A/C</v>
          </cell>
          <cell r="L257"/>
          <cell r="M257" t="str">
            <v>Toronto</v>
          </cell>
          <cell r="N257" t="str">
            <v>M6E1B4</v>
          </cell>
          <cell r="O257" t="str">
            <v xml:space="preserve"> 1180 ST CLAIR AVE W UNIT A/C</v>
          </cell>
          <cell r="R257" t="str">
            <v xml:space="preserve"> 1180 ST CLAIR AVE W UNIT A/C</v>
          </cell>
          <cell r="T257"/>
          <cell r="U257" t="str">
            <v>Toronto</v>
          </cell>
          <cell r="V257" t="str">
            <v>M6E1B4</v>
          </cell>
          <cell r="W257">
            <v>43545.5</v>
          </cell>
          <cell r="X257">
            <v>43545.5</v>
          </cell>
          <cell r="Y257">
            <v>43559</v>
          </cell>
          <cell r="Z257">
            <v>2019</v>
          </cell>
        </row>
        <row r="258">
          <cell r="C258" t="str">
            <v>642035-715</v>
          </cell>
          <cell r="E258" t="str">
            <v xml:space="preserve">RIVEROS,ROBERTO </v>
          </cell>
          <cell r="F258" t="str">
            <v>Roberto</v>
          </cell>
          <cell r="G258" t="str">
            <v>Riveros</v>
          </cell>
          <cell r="H258">
            <v>6476481161</v>
          </cell>
          <cell r="I258" t="str">
            <v>roberto@riverosphotography.com</v>
          </cell>
          <cell r="J258" t="str">
            <v xml:space="preserve"> 376 OAKWOOD AVE</v>
          </cell>
          <cell r="L258"/>
          <cell r="M258" t="str">
            <v>Toronto</v>
          </cell>
          <cell r="N258" t="str">
            <v>M6E2W3</v>
          </cell>
          <cell r="O258" t="str">
            <v xml:space="preserve"> 376 OAKWOOD AVE</v>
          </cell>
          <cell r="R258" t="str">
            <v xml:space="preserve"> 376 OAKWOOD AVE</v>
          </cell>
          <cell r="T258"/>
          <cell r="U258" t="str">
            <v>Toronto</v>
          </cell>
          <cell r="V258" t="str">
            <v>M6E2W3</v>
          </cell>
          <cell r="W258">
            <v>43543.5625</v>
          </cell>
          <cell r="X258">
            <v>43543.5625</v>
          </cell>
          <cell r="Y258">
            <v>43571</v>
          </cell>
          <cell r="Z258">
            <v>2019</v>
          </cell>
        </row>
        <row r="259">
          <cell r="C259" t="str">
            <v>642035-716</v>
          </cell>
          <cell r="E259" t="str">
            <v>1794405 ONTARIO INC</v>
          </cell>
          <cell r="F259" t="str">
            <v>Dhyllis</v>
          </cell>
          <cell r="G259" t="str">
            <v>James</v>
          </cell>
          <cell r="H259">
            <v>4168024077</v>
          </cell>
          <cell r="I259" t="str">
            <v>epiphanyfoodscatering@gmail.com</v>
          </cell>
          <cell r="J259" t="str">
            <v xml:space="preserve"> 55A BEVERLY HILLS DR</v>
          </cell>
          <cell r="L259"/>
          <cell r="M259" t="str">
            <v>Toronto</v>
          </cell>
          <cell r="N259" t="str">
            <v>M3L1A2</v>
          </cell>
          <cell r="O259" t="str">
            <v xml:space="preserve"> 55A BEVERLY HILLS DR</v>
          </cell>
          <cell r="R259" t="str">
            <v xml:space="preserve"> 55A BEVERLY HILLS DR</v>
          </cell>
          <cell r="T259"/>
          <cell r="U259" t="str">
            <v>Toronto</v>
          </cell>
          <cell r="V259" t="str">
            <v>M3L1A2</v>
          </cell>
          <cell r="W259">
            <v>43543.583333333299</v>
          </cell>
          <cell r="X259">
            <v>43543.583333333299</v>
          </cell>
          <cell r="Y259">
            <v>43579</v>
          </cell>
          <cell r="Z259">
            <v>2019</v>
          </cell>
        </row>
        <row r="260">
          <cell r="C260" t="str">
            <v>642035-717</v>
          </cell>
          <cell r="E260" t="str">
            <v>PARROT'S NEST RESTAURANT</v>
          </cell>
          <cell r="F260" t="str">
            <v>Ray</v>
          </cell>
          <cell r="G260" t="str">
            <v>Singh</v>
          </cell>
          <cell r="H260">
            <v>4167471227</v>
          </cell>
          <cell r="I260" t="str">
            <v>singhray48@yahoo.com</v>
          </cell>
          <cell r="J260" t="str">
            <v xml:space="preserve"> 1931 SHEPPARD AVE W</v>
          </cell>
          <cell r="L260"/>
          <cell r="M260" t="str">
            <v>Toronto</v>
          </cell>
          <cell r="N260" t="str">
            <v>M3L1R9</v>
          </cell>
          <cell r="O260" t="str">
            <v xml:space="preserve"> 1931 SHEPPARD AVE W</v>
          </cell>
          <cell r="R260" t="str">
            <v xml:space="preserve"> 1931 SHEPPARD AVE W</v>
          </cell>
          <cell r="T260"/>
          <cell r="U260" t="str">
            <v>Toronto</v>
          </cell>
          <cell r="V260" t="str">
            <v>M3L1R9</v>
          </cell>
          <cell r="W260">
            <v>43543.666666666701</v>
          </cell>
          <cell r="X260">
            <v>43543.666666666701</v>
          </cell>
          <cell r="Y260">
            <v>43581</v>
          </cell>
          <cell r="Z260">
            <v>2019</v>
          </cell>
        </row>
        <row r="261">
          <cell r="C261" t="str">
            <v>642035-718</v>
          </cell>
          <cell r="E261" t="str">
            <v>ST CLEMENT OHRID MACE</v>
          </cell>
          <cell r="F261" t="str">
            <v>Tom</v>
          </cell>
          <cell r="G261" t="str">
            <v>Stoikos</v>
          </cell>
          <cell r="H261">
            <v>4166383534</v>
          </cell>
          <cell r="I261" t="str">
            <v>info@stclementofohrid.com</v>
          </cell>
          <cell r="J261" t="str">
            <v xml:space="preserve"> 76 OVERLEA BLVD</v>
          </cell>
          <cell r="L261"/>
          <cell r="M261" t="str">
            <v>Toronto</v>
          </cell>
          <cell r="N261" t="str">
            <v>M4H1C5</v>
          </cell>
          <cell r="O261" t="str">
            <v xml:space="preserve"> 76 OVERLEA BLVD</v>
          </cell>
          <cell r="R261" t="str">
            <v xml:space="preserve"> 76 OVERLEA BLVD</v>
          </cell>
          <cell r="T261"/>
          <cell r="U261" t="str">
            <v>Toronto</v>
          </cell>
          <cell r="V261" t="str">
            <v>M4H1C5</v>
          </cell>
          <cell r="W261">
            <v>43550.416666666701</v>
          </cell>
          <cell r="X261">
            <v>43550.416666666701</v>
          </cell>
          <cell r="Y261">
            <v>43565</v>
          </cell>
          <cell r="Z261">
            <v>2019</v>
          </cell>
        </row>
        <row r="262">
          <cell r="C262" t="str">
            <v>642035-720</v>
          </cell>
          <cell r="E262" t="str">
            <v>AFGHAN SUPERMARKET INC</v>
          </cell>
          <cell r="F262" t="str">
            <v>Fahim</v>
          </cell>
          <cell r="G262" t="str">
            <v>Omari</v>
          </cell>
          <cell r="H262">
            <v>6474477861</v>
          </cell>
          <cell r="I262" t="str">
            <v>lovefood6474477861@gmail.com</v>
          </cell>
          <cell r="J262" t="str">
            <v xml:space="preserve"> 549 MARKHAM RD</v>
          </cell>
          <cell r="L262"/>
          <cell r="M262" t="str">
            <v>Toronto</v>
          </cell>
          <cell r="N262" t="str">
            <v>M1H 2A3</v>
          </cell>
          <cell r="O262" t="str">
            <v xml:space="preserve"> 549 MARKHAM RD</v>
          </cell>
          <cell r="R262" t="str">
            <v xml:space="preserve"> 549 MARKHAM RD</v>
          </cell>
          <cell r="T262"/>
          <cell r="U262" t="str">
            <v>Toronto</v>
          </cell>
          <cell r="V262" t="str">
            <v>M1H 2A3</v>
          </cell>
          <cell r="W262">
            <v>43544.604166666701</v>
          </cell>
          <cell r="X262">
            <v>43544.604166666701</v>
          </cell>
          <cell r="Y262">
            <v>43567</v>
          </cell>
          <cell r="Z262">
            <v>2019</v>
          </cell>
        </row>
        <row r="263">
          <cell r="C263" t="str">
            <v>642035-722</v>
          </cell>
          <cell r="E263" t="str">
            <v>RAINBOW NAILS SPA</v>
          </cell>
          <cell r="F263" t="str">
            <v>Hongchao</v>
          </cell>
          <cell r="G263" t="str">
            <v>Tang</v>
          </cell>
          <cell r="H263">
            <v>4168501077</v>
          </cell>
          <cell r="I263" t="str">
            <v>hongchaotang@gmail.com</v>
          </cell>
          <cell r="J263" t="str">
            <v xml:space="preserve"> 954 DANFORTH AVE STORE 62</v>
          </cell>
          <cell r="L263"/>
          <cell r="M263" t="str">
            <v>Toronto</v>
          </cell>
          <cell r="N263" t="str">
            <v>M4J1L9</v>
          </cell>
          <cell r="O263" t="str">
            <v xml:space="preserve"> 954 DANFORTH AVE STORE 62</v>
          </cell>
          <cell r="R263" t="str">
            <v xml:space="preserve"> 954 DANFORTH AVE STORE 62</v>
          </cell>
          <cell r="T263"/>
          <cell r="U263" t="str">
            <v>Toronto</v>
          </cell>
          <cell r="V263" t="str">
            <v>M4J1L9</v>
          </cell>
          <cell r="W263">
            <v>43549.416666666701</v>
          </cell>
          <cell r="X263">
            <v>43549.416666666701</v>
          </cell>
          <cell r="Y263">
            <v>43565</v>
          </cell>
          <cell r="Z263">
            <v>2019</v>
          </cell>
        </row>
        <row r="264">
          <cell r="C264" t="str">
            <v>642035-723</v>
          </cell>
          <cell r="E264" t="str">
            <v>SANA FOOTWARE</v>
          </cell>
          <cell r="F264" t="str">
            <v>Ahmad</v>
          </cell>
          <cell r="G264" t="str">
            <v>Taj</v>
          </cell>
          <cell r="H264">
            <v>4166517200</v>
          </cell>
          <cell r="I264" t="str">
            <v>info@sanafootwear.com</v>
          </cell>
          <cell r="J264" t="str">
            <v xml:space="preserve"> 1183 ST CLAIR AVE W</v>
          </cell>
          <cell r="L264"/>
          <cell r="M264" t="str">
            <v>Toronto</v>
          </cell>
          <cell r="N264" t="str">
            <v>M6E 1B5</v>
          </cell>
          <cell r="O264" t="str">
            <v xml:space="preserve"> 1183 ST CLAIR AVE W</v>
          </cell>
          <cell r="R264" t="str">
            <v xml:space="preserve"> 1183 ST CLAIR AVE W</v>
          </cell>
          <cell r="T264"/>
          <cell r="U264" t="str">
            <v>Toronto</v>
          </cell>
          <cell r="V264" t="str">
            <v>M6E 1B5</v>
          </cell>
          <cell r="W264">
            <v>43545.604166666701</v>
          </cell>
          <cell r="X264">
            <v>43545.604166666701</v>
          </cell>
          <cell r="Y264">
            <v>43559</v>
          </cell>
          <cell r="Z264">
            <v>2019</v>
          </cell>
        </row>
        <row r="265">
          <cell r="C265" t="str">
            <v>642035-724</v>
          </cell>
          <cell r="E265" t="str">
            <v>NEW LOOK UNISEX HAIR SALON</v>
          </cell>
          <cell r="F265" t="str">
            <v>Anh</v>
          </cell>
          <cell r="G265" t="str">
            <v>Mai</v>
          </cell>
          <cell r="H265">
            <v>4166273222</v>
          </cell>
          <cell r="I265" t="str">
            <v>anh_stclair@yahoo.ca</v>
          </cell>
          <cell r="J265" t="str">
            <v xml:space="preserve"> 1222 ST CLAIR AVE W</v>
          </cell>
          <cell r="L265"/>
          <cell r="M265" t="str">
            <v>Toronto</v>
          </cell>
          <cell r="N265" t="str">
            <v>M6E 1B4</v>
          </cell>
          <cell r="O265" t="str">
            <v xml:space="preserve"> 1222 ST CLAIR AVE W</v>
          </cell>
          <cell r="R265" t="str">
            <v xml:space="preserve"> 1222 ST CLAIR AVE W</v>
          </cell>
          <cell r="T265"/>
          <cell r="U265" t="str">
            <v>Toronto</v>
          </cell>
          <cell r="V265" t="str">
            <v>M6E 1B4</v>
          </cell>
          <cell r="W265">
            <v>43545.635416666701</v>
          </cell>
          <cell r="X265">
            <v>43545.635416666701</v>
          </cell>
          <cell r="Y265">
            <v>43559</v>
          </cell>
          <cell r="Z265">
            <v>2019</v>
          </cell>
        </row>
        <row r="266">
          <cell r="C266" t="str">
            <v>642035-726</v>
          </cell>
          <cell r="E266" t="str">
            <v>2338368 ONT. INC O/A SCRUBBY'S SUPER COIN LAUNDRY</v>
          </cell>
          <cell r="F266" t="str">
            <v>Tony &amp; Kate</v>
          </cell>
          <cell r="G266" t="str">
            <v>Bae</v>
          </cell>
          <cell r="H266">
            <v>6476208728</v>
          </cell>
          <cell r="I266" t="str">
            <v>tony.ks.bae@gmail.com</v>
          </cell>
          <cell r="J266" t="str">
            <v xml:space="preserve"> 747 DON MILLS RD UNIT 10A</v>
          </cell>
          <cell r="L266"/>
          <cell r="M266" t="str">
            <v>Toronto</v>
          </cell>
          <cell r="N266" t="str">
            <v>M3C 1T2</v>
          </cell>
          <cell r="O266" t="str">
            <v xml:space="preserve"> 747 DON MILLS RD UNIT 10A</v>
          </cell>
          <cell r="R266" t="str">
            <v xml:space="preserve"> 747 DON MILLS RD UNIT 10A</v>
          </cell>
          <cell r="T266"/>
          <cell r="U266" t="str">
            <v>Toronto</v>
          </cell>
          <cell r="V266" t="str">
            <v>M3C 1T2</v>
          </cell>
          <cell r="W266">
            <v>43546.40625</v>
          </cell>
          <cell r="X266">
            <v>43546.40625</v>
          </cell>
          <cell r="Y266">
            <v>43567</v>
          </cell>
          <cell r="Z266">
            <v>2019</v>
          </cell>
        </row>
        <row r="267">
          <cell r="C267" t="str">
            <v>642035-731</v>
          </cell>
          <cell r="E267" t="str">
            <v>NOVA ERA BAKERY</v>
          </cell>
          <cell r="F267" t="str">
            <v>Benvinda</v>
          </cell>
          <cell r="G267" t="str">
            <v xml:space="preserve">Vera </v>
          </cell>
          <cell r="H267">
            <v>4165311222</v>
          </cell>
          <cell r="I267" t="str">
            <v>bdhaggan@rogers.com</v>
          </cell>
          <cell r="J267" t="str">
            <v xml:space="preserve"> 980 BLOOR ST W STORE BAKERY</v>
          </cell>
          <cell r="L267"/>
          <cell r="M267" t="str">
            <v>Toronto</v>
          </cell>
          <cell r="N267" t="str">
            <v>M6H1L8</v>
          </cell>
          <cell r="O267" t="str">
            <v xml:space="preserve"> 980 BLOOR ST W STORE BAKERY</v>
          </cell>
          <cell r="R267" t="str">
            <v xml:space="preserve"> 980 BLOOR ST W STORE BAKERY</v>
          </cell>
          <cell r="T267"/>
          <cell r="U267" t="str">
            <v>Toronto</v>
          </cell>
          <cell r="V267" t="str">
            <v>M6H1L8</v>
          </cell>
          <cell r="W267">
            <v>43549.520833333299</v>
          </cell>
          <cell r="X267">
            <v>43549.520833333299</v>
          </cell>
          <cell r="Y267">
            <v>43565</v>
          </cell>
          <cell r="Z267">
            <v>2019</v>
          </cell>
        </row>
        <row r="268">
          <cell r="C268" t="str">
            <v>642035-732</v>
          </cell>
          <cell r="E268" t="str">
            <v>WINE RACK</v>
          </cell>
          <cell r="F268" t="str">
            <v>Karen</v>
          </cell>
          <cell r="G268" t="str">
            <v>Dodds</v>
          </cell>
          <cell r="H268">
            <v>4167526516</v>
          </cell>
          <cell r="I268" t="str">
            <v>karen.dodds@winerack.com</v>
          </cell>
          <cell r="J268" t="str">
            <v xml:space="preserve"> 1 EGLINTON SQ UNIT 117MKT</v>
          </cell>
          <cell r="L268"/>
          <cell r="M268" t="str">
            <v>Toronto</v>
          </cell>
          <cell r="N268" t="str">
            <v>M1L 2K1</v>
          </cell>
          <cell r="O268" t="str">
            <v xml:space="preserve"> 1 EGLINTON SQ UNIT 117MKT</v>
          </cell>
          <cell r="R268" t="str">
            <v xml:space="preserve"> 1 EGLINTON SQ UNIT 117MKT</v>
          </cell>
          <cell r="T268"/>
          <cell r="U268" t="str">
            <v>Toronto</v>
          </cell>
          <cell r="V268" t="str">
            <v>M1L 2K1</v>
          </cell>
          <cell r="W268">
            <v>43552.5</v>
          </cell>
          <cell r="X268">
            <v>43552.5</v>
          </cell>
          <cell r="Y268">
            <v>43579</v>
          </cell>
          <cell r="Z268">
            <v>2019</v>
          </cell>
        </row>
        <row r="269">
          <cell r="C269" t="str">
            <v>642035-737</v>
          </cell>
          <cell r="E269" t="str">
            <v>HERCULES MOVING COMPANY INC</v>
          </cell>
          <cell r="F269" t="str">
            <v>Igor</v>
          </cell>
          <cell r="G269" t="str">
            <v>Suhyh</v>
          </cell>
          <cell r="H269">
            <v>4167265567</v>
          </cell>
          <cell r="I269" t="str">
            <v>igor@herculesmoving.ca</v>
          </cell>
          <cell r="J269" t="str">
            <v xml:space="preserve"> 1008 MAGNETIC DR</v>
          </cell>
          <cell r="L269"/>
          <cell r="M269" t="str">
            <v>Toronto</v>
          </cell>
          <cell r="N269" t="str">
            <v>M3J2C4</v>
          </cell>
          <cell r="O269" t="str">
            <v xml:space="preserve"> 1008 MAGNETIC DR</v>
          </cell>
          <cell r="R269" t="str">
            <v xml:space="preserve"> 1008 MAGNETIC DR</v>
          </cell>
          <cell r="T269"/>
          <cell r="U269" t="str">
            <v>Toronto</v>
          </cell>
          <cell r="V269" t="str">
            <v>M3J2C4</v>
          </cell>
          <cell r="W269">
            <v>43552.604166666701</v>
          </cell>
          <cell r="X269">
            <v>43552.604166666701</v>
          </cell>
          <cell r="Y269">
            <v>43579</v>
          </cell>
          <cell r="Z269">
            <v>2019</v>
          </cell>
        </row>
        <row r="270">
          <cell r="C270" t="str">
            <v>642035-739</v>
          </cell>
          <cell r="E270" t="str">
            <v>2181220 ONTARIO INC.</v>
          </cell>
          <cell r="F270" t="str">
            <v>Jack</v>
          </cell>
          <cell r="G270" t="str">
            <v>Carvalho</v>
          </cell>
          <cell r="H270">
            <v>6478087615</v>
          </cell>
          <cell r="I270" t="str">
            <v>info@jacksbakery.ca</v>
          </cell>
          <cell r="J270" t="str">
            <v xml:space="preserve"> 352 OAKWOOD AVE SUITE V</v>
          </cell>
          <cell r="L270"/>
          <cell r="M270" t="str">
            <v>Toronto</v>
          </cell>
          <cell r="N270" t="str">
            <v>M6E2W2</v>
          </cell>
          <cell r="O270" t="str">
            <v xml:space="preserve"> 352 OAKWOOD AVE SUITE V</v>
          </cell>
          <cell r="R270" t="str">
            <v xml:space="preserve"> 352 OAKWOOD AVE SUITE V</v>
          </cell>
          <cell r="T270"/>
          <cell r="U270" t="str">
            <v>Toronto</v>
          </cell>
          <cell r="V270" t="str">
            <v>M6E2W2</v>
          </cell>
          <cell r="W270">
            <v>43549.59375</v>
          </cell>
          <cell r="X270">
            <v>43549.59375</v>
          </cell>
          <cell r="Y270">
            <v>43584</v>
          </cell>
          <cell r="Z270">
            <v>2019</v>
          </cell>
        </row>
        <row r="271">
          <cell r="C271" t="str">
            <v>642035-741</v>
          </cell>
          <cell r="E271" t="str">
            <v>MASTRO CAFFE</v>
          </cell>
          <cell r="F271" t="str">
            <v>Santo</v>
          </cell>
          <cell r="G271" t="str">
            <v>Mastroianni</v>
          </cell>
          <cell r="H271">
            <v>4165204431</v>
          </cell>
          <cell r="I271" t="str">
            <v>no-email@no-email.com</v>
          </cell>
          <cell r="J271" t="str">
            <v xml:space="preserve"> 349B OAKWOOD AVE</v>
          </cell>
          <cell r="L271"/>
          <cell r="M271" t="str">
            <v>Toronto</v>
          </cell>
          <cell r="N271" t="str">
            <v>M6E 2W1</v>
          </cell>
          <cell r="O271" t="str">
            <v xml:space="preserve"> 349B OAKWOOD AVE</v>
          </cell>
          <cell r="R271" t="str">
            <v xml:space="preserve"> 349B OAKWOOD AVE</v>
          </cell>
          <cell r="T271"/>
          <cell r="U271" t="str">
            <v>Toronto</v>
          </cell>
          <cell r="V271" t="str">
            <v>M6E 2W1</v>
          </cell>
          <cell r="W271">
            <v>43549.645833333299</v>
          </cell>
          <cell r="X271">
            <v>43549.645833333299</v>
          </cell>
          <cell r="Y271">
            <v>43565</v>
          </cell>
          <cell r="Z271">
            <v>2019</v>
          </cell>
        </row>
        <row r="272">
          <cell r="C272" t="str">
            <v>642035-744</v>
          </cell>
          <cell r="E272" t="str">
            <v>ST. POLA DRUGS INC.</v>
          </cell>
          <cell r="F272" t="str">
            <v>Mike</v>
          </cell>
          <cell r="G272" t="str">
            <v>Ghoubrial</v>
          </cell>
          <cell r="H272">
            <v>4166515252</v>
          </cell>
          <cell r="I272" t="str">
            <v>oakwoodph@yahoo.com</v>
          </cell>
          <cell r="J272" t="str">
            <v xml:space="preserve"> 332 OAKWOOD AVE</v>
          </cell>
          <cell r="L272"/>
          <cell r="M272" t="str">
            <v>Toronto</v>
          </cell>
          <cell r="N272" t="str">
            <v>M6E 2V9</v>
          </cell>
          <cell r="O272" t="str">
            <v xml:space="preserve"> 332 OAKWOOD AVE</v>
          </cell>
          <cell r="R272" t="str">
            <v xml:space="preserve"> 332 OAKWOOD AVE</v>
          </cell>
          <cell r="T272"/>
          <cell r="U272" t="str">
            <v>Toronto</v>
          </cell>
          <cell r="V272" t="str">
            <v>M6E 2V9</v>
          </cell>
          <cell r="W272">
            <v>43550.697916666701</v>
          </cell>
          <cell r="X272">
            <v>43550.697916666701</v>
          </cell>
          <cell r="Y272">
            <v>43578</v>
          </cell>
          <cell r="Z272">
            <v>2019</v>
          </cell>
        </row>
        <row r="273">
          <cell r="C273" t="str">
            <v>642035-746</v>
          </cell>
          <cell r="E273" t="str">
            <v>DR SYDNEY DREKSLER DENTISTRY PROFESSIONAL CORP</v>
          </cell>
          <cell r="F273" t="str">
            <v>Jonah</v>
          </cell>
          <cell r="G273" t="str">
            <v>Marks</v>
          </cell>
          <cell r="H273">
            <v>4162591346</v>
          </cell>
          <cell r="I273" t="str">
            <v>info@marksdentistry.com</v>
          </cell>
          <cell r="J273" t="str">
            <v xml:space="preserve"> 604 BROWNS LINE</v>
          </cell>
          <cell r="L273"/>
          <cell r="M273" t="str">
            <v>Toronto</v>
          </cell>
          <cell r="N273" t="str">
            <v>M8W 3V5</v>
          </cell>
          <cell r="O273" t="str">
            <v xml:space="preserve"> 604 BROWNS LINE</v>
          </cell>
          <cell r="R273" t="str">
            <v xml:space="preserve"> 604 BROWNS LINE</v>
          </cell>
          <cell r="T273"/>
          <cell r="U273" t="str">
            <v>Toronto</v>
          </cell>
          <cell r="V273" t="str">
            <v>M8W 3V5</v>
          </cell>
          <cell r="W273">
            <v>43551.479166666701</v>
          </cell>
          <cell r="X273">
            <v>43551.479166666701</v>
          </cell>
          <cell r="Y273">
            <v>43581</v>
          </cell>
          <cell r="Z273">
            <v>2019</v>
          </cell>
        </row>
        <row r="274">
          <cell r="C274" t="str">
            <v>642035-749</v>
          </cell>
          <cell r="E274" t="str">
            <v>HENLEY GARDENS PHARMACY</v>
          </cell>
          <cell r="F274" t="str">
            <v>Zahir</v>
          </cell>
          <cell r="G274" t="str">
            <v>Visram</v>
          </cell>
          <cell r="H274">
            <v>4166938888</v>
          </cell>
          <cell r="I274" t="str">
            <v>zahirhenley@yahoo.ca</v>
          </cell>
          <cell r="J274" t="str">
            <v xml:space="preserve"> 1089 KINGSTON RD UNIT 5</v>
          </cell>
          <cell r="L274"/>
          <cell r="M274" t="str">
            <v>Toronto</v>
          </cell>
          <cell r="N274" t="str">
            <v>M1N 4E4</v>
          </cell>
          <cell r="O274" t="str">
            <v xml:space="preserve"> 1089 KINGSTON RD UNIT 5</v>
          </cell>
          <cell r="R274" t="str">
            <v xml:space="preserve"> 1089 KINGSTON RD UNIT 5</v>
          </cell>
          <cell r="T274"/>
          <cell r="U274" t="str">
            <v>Toronto</v>
          </cell>
          <cell r="V274" t="str">
            <v>M1N 4E4</v>
          </cell>
          <cell r="W274">
            <v>43552.479166666701</v>
          </cell>
          <cell r="X274">
            <v>43552.479166666701</v>
          </cell>
          <cell r="Y274">
            <v>43581</v>
          </cell>
          <cell r="Z274">
            <v>2019</v>
          </cell>
        </row>
        <row r="275">
          <cell r="C275" t="str">
            <v>642035-750</v>
          </cell>
          <cell r="E275" t="str">
            <v>2025769 ONTARIO INC</v>
          </cell>
          <cell r="F275" t="str">
            <v>Vera</v>
          </cell>
          <cell r="G275" t="str">
            <v>Raposo</v>
          </cell>
          <cell r="H275">
            <v>4165388200</v>
          </cell>
          <cell r="I275" t="str">
            <v>vera@novaera.ca</v>
          </cell>
          <cell r="J275" t="str">
            <v xml:space="preserve"> 200 GEARY AVE FLOOR GROUND</v>
          </cell>
          <cell r="L275"/>
          <cell r="M275" t="str">
            <v>Toronto</v>
          </cell>
          <cell r="N275" t="str">
            <v>M6H 2B9</v>
          </cell>
          <cell r="O275" t="str">
            <v xml:space="preserve"> 200 GEARY AVE FLOOR GROUND</v>
          </cell>
          <cell r="R275" t="str">
            <v xml:space="preserve"> 200 GEARY AVE FLOOR GROUND</v>
          </cell>
          <cell r="T275"/>
          <cell r="U275" t="str">
            <v>Toronto</v>
          </cell>
          <cell r="V275" t="str">
            <v>M6H 2B9</v>
          </cell>
          <cell r="W275">
            <v>43553.552083333299</v>
          </cell>
          <cell r="X275">
            <v>43553.552083333299</v>
          </cell>
          <cell r="Y275">
            <v>43578</v>
          </cell>
          <cell r="Z275">
            <v>2019</v>
          </cell>
        </row>
        <row r="276">
          <cell r="C276" t="str">
            <v>642035-752</v>
          </cell>
          <cell r="E276" t="str">
            <v>LA COZY GIFTS &amp; DISCOUNT</v>
          </cell>
          <cell r="F276" t="str">
            <v xml:space="preserve">Suleiman </v>
          </cell>
          <cell r="G276" t="str">
            <v>Navodia</v>
          </cell>
          <cell r="H276">
            <v>4164253187</v>
          </cell>
          <cell r="I276" t="str">
            <v>Sunavodia@live.ca</v>
          </cell>
          <cell r="J276" t="str">
            <v xml:space="preserve"> 747 DON MILLS RD UNIT 3</v>
          </cell>
          <cell r="L276"/>
          <cell r="M276" t="str">
            <v>Toronto</v>
          </cell>
          <cell r="N276" t="str">
            <v>M3C1T2</v>
          </cell>
          <cell r="O276" t="str">
            <v xml:space="preserve"> 747 DON MILLS RD UNIT 3</v>
          </cell>
          <cell r="R276" t="str">
            <v xml:space="preserve"> 747 DON MILLS RD UNIT 3</v>
          </cell>
          <cell r="T276"/>
          <cell r="U276" t="str">
            <v>Toronto</v>
          </cell>
          <cell r="V276" t="str">
            <v>M3C1T2</v>
          </cell>
          <cell r="W276">
            <v>43546.416666666701</v>
          </cell>
          <cell r="X276">
            <v>43546.416666666701</v>
          </cell>
          <cell r="Y276">
            <v>43585</v>
          </cell>
          <cell r="Z276">
            <v>2019</v>
          </cell>
        </row>
        <row r="277">
          <cell r="C277" t="str">
            <v>642035-753</v>
          </cell>
          <cell r="E277" t="str">
            <v>ELM BASKET</v>
          </cell>
          <cell r="F277" t="str">
            <v>Bin</v>
          </cell>
          <cell r="G277" t="str">
            <v>Zhu</v>
          </cell>
          <cell r="H277">
            <v>4168898555</v>
          </cell>
          <cell r="I277" t="str">
            <v>elmbasket@gmail.com</v>
          </cell>
          <cell r="J277" t="str">
            <v xml:space="preserve"> 23 ELM ST</v>
          </cell>
          <cell r="L277"/>
          <cell r="M277" t="str">
            <v>Toronto</v>
          </cell>
          <cell r="N277" t="str">
            <v>M5G1H1</v>
          </cell>
          <cell r="O277" t="str">
            <v xml:space="preserve"> 23 ELM ST</v>
          </cell>
          <cell r="R277" t="str">
            <v xml:space="preserve"> 23 ELM ST</v>
          </cell>
          <cell r="T277"/>
          <cell r="U277" t="str">
            <v>Toronto</v>
          </cell>
          <cell r="V277" t="str">
            <v>M5G1H1</v>
          </cell>
          <cell r="W277">
            <v>43550.520833333299</v>
          </cell>
          <cell r="X277">
            <v>43550.520833333299</v>
          </cell>
          <cell r="Y277">
            <v>43578</v>
          </cell>
          <cell r="Z277">
            <v>2019</v>
          </cell>
        </row>
        <row r="278">
          <cell r="C278" t="str">
            <v>642038-035</v>
          </cell>
          <cell r="E278" t="str">
            <v>CLASSY HAIR UNISEX SALON</v>
          </cell>
          <cell r="F278" t="str">
            <v>Angie</v>
          </cell>
          <cell r="G278" t="str">
            <v>Singh</v>
          </cell>
          <cell r="H278">
            <v>6478989831</v>
          </cell>
          <cell r="I278" t="str">
            <v>classyhair1323@gmail.com</v>
          </cell>
          <cell r="J278" t="str">
            <v xml:space="preserve"> 3480 LAWRENCE AVE E UNIT A3</v>
          </cell>
          <cell r="L278"/>
          <cell r="M278" t="str">
            <v>Toronto</v>
          </cell>
          <cell r="N278" t="str">
            <v>M1H1A9</v>
          </cell>
          <cell r="O278" t="str">
            <v xml:space="preserve"> 3480 LAWRENCE AVE E UNIT A3</v>
          </cell>
          <cell r="R278" t="str">
            <v xml:space="preserve"> 3480 LAWRENCE AVE E UNIT A3</v>
          </cell>
          <cell r="T278"/>
          <cell r="U278" t="str">
            <v>Toronto</v>
          </cell>
          <cell r="V278" t="str">
            <v>M1H1A9</v>
          </cell>
          <cell r="W278">
            <v>43412.479166666701</v>
          </cell>
          <cell r="X278">
            <v>43412.479166666701</v>
          </cell>
          <cell r="Y278">
            <v>43575</v>
          </cell>
          <cell r="Z278">
            <v>2019</v>
          </cell>
        </row>
        <row r="279">
          <cell r="C279" t="str">
            <v>642038-075</v>
          </cell>
          <cell r="E279" t="str">
            <v>LINEN WORLD</v>
          </cell>
          <cell r="F279" t="str">
            <v xml:space="preserve">Minakshi </v>
          </cell>
          <cell r="G279" t="str">
            <v xml:space="preserve">Sana </v>
          </cell>
          <cell r="H279">
            <v>4167692294</v>
          </cell>
          <cell r="I279" t="str">
            <v>minakshi5@hotmail.com</v>
          </cell>
          <cell r="J279" t="str">
            <v xml:space="preserve"> 2308 BLOOR ST W</v>
          </cell>
          <cell r="L279"/>
          <cell r="M279" t="str">
            <v>Toronto</v>
          </cell>
          <cell r="N279" t="str">
            <v>M6S1P2</v>
          </cell>
          <cell r="O279" t="str">
            <v xml:space="preserve"> 2308 BLOOR ST W</v>
          </cell>
          <cell r="R279" t="str">
            <v xml:space="preserve"> 2308 BLOOR ST W</v>
          </cell>
          <cell r="T279"/>
          <cell r="U279" t="str">
            <v>Toronto</v>
          </cell>
          <cell r="V279" t="str">
            <v>M6S1P2</v>
          </cell>
          <cell r="W279">
            <v>43433.53125</v>
          </cell>
          <cell r="X279">
            <v>43433.53125</v>
          </cell>
          <cell r="Y279">
            <v>43557</v>
          </cell>
          <cell r="Z279">
            <v>2019</v>
          </cell>
        </row>
        <row r="280">
          <cell r="C280" t="str">
            <v>642040-062</v>
          </cell>
          <cell r="E280" t="str">
            <v>QUALITY MACHINING AND AUTOMATION</v>
          </cell>
          <cell r="F280" t="str">
            <v>Nawed</v>
          </cell>
          <cell r="G280" t="str">
            <v>Akhtar</v>
          </cell>
          <cell r="H280">
            <v>4169103680</v>
          </cell>
          <cell r="I280" t="str">
            <v>nawed@qualitymachining.ca</v>
          </cell>
          <cell r="J280" t="str">
            <v xml:space="preserve"> 335 NUGGET AVE UNIT 2</v>
          </cell>
          <cell r="L280"/>
          <cell r="M280" t="str">
            <v>Toronto</v>
          </cell>
          <cell r="N280" t="str">
            <v>M1S4J3</v>
          </cell>
          <cell r="O280" t="str">
            <v xml:space="preserve"> 335 NUGGET AVE UNIT 2</v>
          </cell>
          <cell r="R280" t="str">
            <v xml:space="preserve"> 335 NUGGET AVE UNIT 2</v>
          </cell>
          <cell r="T280"/>
          <cell r="U280" t="str">
            <v>Toronto</v>
          </cell>
          <cell r="V280" t="str">
            <v>M1S4J3</v>
          </cell>
          <cell r="W280">
            <v>43410.583333333299</v>
          </cell>
          <cell r="X280">
            <v>43410.583333333299</v>
          </cell>
          <cell r="Y280">
            <v>43517</v>
          </cell>
          <cell r="Z280">
            <v>2019</v>
          </cell>
        </row>
        <row r="281">
          <cell r="C281" t="str">
            <v>642040-082</v>
          </cell>
          <cell r="E281" t="str">
            <v>1467500 ONTARIO INC C/O ALLEY KATZ</v>
          </cell>
          <cell r="F281" t="str">
            <v>John</v>
          </cell>
          <cell r="G281" t="str">
            <v>Ciampini</v>
          </cell>
          <cell r="H281">
            <v>4164816865</v>
          </cell>
          <cell r="I281" t="str">
            <v>alleycatz_to@sympatico.ca</v>
          </cell>
          <cell r="J281" t="str">
            <v xml:space="preserve"> 2409 YONGE ST</v>
          </cell>
          <cell r="L281"/>
          <cell r="M281" t="str">
            <v>Toronto</v>
          </cell>
          <cell r="N281" t="str">
            <v>M4P2E7</v>
          </cell>
          <cell r="O281" t="str">
            <v xml:space="preserve"> 2409 YONGE ST</v>
          </cell>
          <cell r="R281" t="str">
            <v xml:space="preserve"> 2409 YONGE ST</v>
          </cell>
          <cell r="T281"/>
          <cell r="U281" t="str">
            <v>Toronto</v>
          </cell>
          <cell r="V281" t="str">
            <v>M4P2E7</v>
          </cell>
          <cell r="W281">
            <v>43416.5</v>
          </cell>
          <cell r="X281">
            <v>43416.5</v>
          </cell>
          <cell r="Y281">
            <v>43553</v>
          </cell>
          <cell r="Z281">
            <v>2019</v>
          </cell>
        </row>
        <row r="282">
          <cell r="C282" t="str">
            <v>642040-085</v>
          </cell>
          <cell r="E282" t="str">
            <v>SIRKISIAN HOLDING GROUP LTD</v>
          </cell>
          <cell r="F282" t="str">
            <v>Rafi</v>
          </cell>
          <cell r="G282" t="str">
            <v>Sarkisian</v>
          </cell>
          <cell r="H282">
            <v>6479191004</v>
          </cell>
          <cell r="I282" t="str">
            <v>rafi@rafisalon.ca</v>
          </cell>
          <cell r="J282" t="str">
            <v xml:space="preserve"> 3350 DUFFERIN ST</v>
          </cell>
          <cell r="L282"/>
          <cell r="M282" t="str">
            <v>Toronto</v>
          </cell>
          <cell r="N282" t="str">
            <v>M6A3A4</v>
          </cell>
          <cell r="O282" t="str">
            <v xml:space="preserve"> 3350 DUFFERIN ST</v>
          </cell>
          <cell r="R282" t="str">
            <v xml:space="preserve"> 3350 DUFFERIN ST</v>
          </cell>
          <cell r="T282"/>
          <cell r="U282" t="str">
            <v>Toronto</v>
          </cell>
          <cell r="V282" t="str">
            <v>M6A3A4</v>
          </cell>
          <cell r="W282">
            <v>43417.520833333299</v>
          </cell>
          <cell r="X282">
            <v>43417.520833333299</v>
          </cell>
          <cell r="Y282">
            <v>43581</v>
          </cell>
          <cell r="Z282">
            <v>2019</v>
          </cell>
        </row>
        <row r="283">
          <cell r="C283" t="str">
            <v>642040-120</v>
          </cell>
          <cell r="E283" t="str">
            <v>2353574 ONTARIO INC</v>
          </cell>
          <cell r="F283" t="str">
            <v>Anthony</v>
          </cell>
          <cell r="G283" t="str">
            <v>Ramcharran</v>
          </cell>
          <cell r="H283">
            <v>4167230740</v>
          </cell>
          <cell r="I283" t="str">
            <v>starlitefamily13@gmail.com</v>
          </cell>
          <cell r="J283" t="str">
            <v xml:space="preserve"> 1157 ELLESMERE RD UNIT 1</v>
          </cell>
          <cell r="L283"/>
          <cell r="M283" t="str">
            <v>Toronto</v>
          </cell>
          <cell r="N283" t="str">
            <v>M1P2X6</v>
          </cell>
          <cell r="O283" t="str">
            <v xml:space="preserve"> 1157 ELLESMERE RD UNIT 1</v>
          </cell>
          <cell r="R283" t="str">
            <v xml:space="preserve"> 1157 ELLESMERE RD UNIT 1</v>
          </cell>
          <cell r="T283"/>
          <cell r="U283" t="str">
            <v>Toronto</v>
          </cell>
          <cell r="V283" t="str">
            <v>M1P2X6</v>
          </cell>
          <cell r="W283">
            <v>43433.604166666701</v>
          </cell>
          <cell r="X283">
            <v>43433.604166666701</v>
          </cell>
          <cell r="Y283">
            <v>43542</v>
          </cell>
          <cell r="Z283">
            <v>2019</v>
          </cell>
        </row>
        <row r="284">
          <cell r="C284" t="str">
            <v>642040-126</v>
          </cell>
          <cell r="E284" t="str">
            <v>THE GLOBAL DRUGMART</v>
          </cell>
          <cell r="F284" t="str">
            <v>Zahir</v>
          </cell>
          <cell r="G284" t="str">
            <v>Bhanji</v>
          </cell>
          <cell r="H284">
            <v>6476698200</v>
          </cell>
          <cell r="I284" t="str">
            <v>zb.bhanji@gmail.com</v>
          </cell>
          <cell r="J284" t="str">
            <v xml:space="preserve"> 501 PHARMACY AVE UNIT 3</v>
          </cell>
          <cell r="L284"/>
          <cell r="M284" t="str">
            <v>Toronto</v>
          </cell>
          <cell r="N284" t="str">
            <v>M1L3G7</v>
          </cell>
          <cell r="O284" t="str">
            <v xml:space="preserve"> 501 PHARMACY AVE UNIT 3</v>
          </cell>
          <cell r="R284" t="str">
            <v xml:space="preserve"> 501 PHARMACY AVE UNIT 3</v>
          </cell>
          <cell r="T284"/>
          <cell r="U284" t="str">
            <v>Toronto</v>
          </cell>
          <cell r="V284" t="str">
            <v>M1L3G7</v>
          </cell>
          <cell r="W284">
            <v>43439.583333333299</v>
          </cell>
          <cell r="X284">
            <v>43439.583333333299</v>
          </cell>
          <cell r="Y284">
            <v>43578</v>
          </cell>
          <cell r="Z284">
            <v>2019</v>
          </cell>
        </row>
        <row r="285">
          <cell r="C285" t="str">
            <v>642040-136</v>
          </cell>
          <cell r="E285" t="str">
            <v>FAMILY SHAWERMA &amp; FALAFEL</v>
          </cell>
          <cell r="F285" t="str">
            <v>Riyad</v>
          </cell>
          <cell r="G285" t="str">
            <v>Aziz</v>
          </cell>
          <cell r="H285">
            <v>4165683058</v>
          </cell>
          <cell r="I285" t="str">
            <v>riyadasho@gmail.com</v>
          </cell>
          <cell r="J285" t="str">
            <v xml:space="preserve"> 2778 VICTORIA PARK AVE</v>
          </cell>
          <cell r="L285"/>
          <cell r="M285" t="str">
            <v>Toronto</v>
          </cell>
          <cell r="N285" t="str">
            <v>M2J4A8</v>
          </cell>
          <cell r="O285" t="str">
            <v xml:space="preserve"> 2778 VICTORIA PARK AVE</v>
          </cell>
          <cell r="R285" t="str">
            <v xml:space="preserve"> 2778 VICTORIA PARK AVE</v>
          </cell>
          <cell r="T285"/>
          <cell r="U285" t="str">
            <v>Toronto</v>
          </cell>
          <cell r="V285" t="str">
            <v>M2J4A8</v>
          </cell>
          <cell r="W285">
            <v>43452.416666666701</v>
          </cell>
          <cell r="X285">
            <v>43452.416666666701</v>
          </cell>
          <cell r="Y285">
            <v>43553</v>
          </cell>
          <cell r="Z285">
            <v>2019</v>
          </cell>
        </row>
        <row r="286">
          <cell r="C286" t="str">
            <v>642040-138</v>
          </cell>
          <cell r="E286" t="str">
            <v>D.C. TIRE AND AUTO INC</v>
          </cell>
          <cell r="F286" t="str">
            <v>Claudio</v>
          </cell>
          <cell r="G286" t="str">
            <v>Mazzotta</v>
          </cell>
          <cell r="H286">
            <v>4167849988</v>
          </cell>
          <cell r="I286" t="str">
            <v>dctireandauto@rogers.com</v>
          </cell>
          <cell r="J286" t="str">
            <v xml:space="preserve"> 2749 DUFFERIN ST</v>
          </cell>
          <cell r="L286"/>
          <cell r="M286" t="str">
            <v>Toronto</v>
          </cell>
          <cell r="N286" t="str">
            <v>M6B3R5</v>
          </cell>
          <cell r="O286" t="str">
            <v xml:space="preserve"> 2749 DUFFERIN ST</v>
          </cell>
          <cell r="R286" t="str">
            <v xml:space="preserve"> 2749 DUFFERIN ST</v>
          </cell>
          <cell r="T286"/>
          <cell r="U286" t="str">
            <v>Toronto</v>
          </cell>
          <cell r="V286" t="str">
            <v>M6B3R5</v>
          </cell>
          <cell r="W286">
            <v>43448.416666666701</v>
          </cell>
          <cell r="X286">
            <v>43448.416666666701</v>
          </cell>
          <cell r="Y286">
            <v>43583</v>
          </cell>
          <cell r="Z286">
            <v>2019</v>
          </cell>
        </row>
        <row r="287">
          <cell r="C287" t="str">
            <v>642040-155</v>
          </cell>
          <cell r="E287" t="str">
            <v>SAFE AUTO REPAIRS</v>
          </cell>
          <cell r="F287" t="str">
            <v>Jaweed</v>
          </cell>
          <cell r="G287" t="str">
            <v>Kaker</v>
          </cell>
          <cell r="H287">
            <v>4167555929</v>
          </cell>
          <cell r="I287" t="str">
            <v>jakaker@hotmail.com</v>
          </cell>
          <cell r="J287" t="str">
            <v xml:space="preserve"> 260 MIDWEST RD UNIT 7</v>
          </cell>
          <cell r="L287"/>
          <cell r="M287" t="str">
            <v>Toronto</v>
          </cell>
          <cell r="N287" t="str">
            <v>M1P3B4</v>
          </cell>
          <cell r="O287" t="str">
            <v xml:space="preserve"> 260 MIDWEST RD UNIT 7</v>
          </cell>
          <cell r="R287" t="str">
            <v xml:space="preserve"> 260 MIDWEST RD UNIT 7</v>
          </cell>
          <cell r="T287"/>
          <cell r="U287" t="str">
            <v>Toronto</v>
          </cell>
          <cell r="V287" t="str">
            <v>M1P3B4</v>
          </cell>
          <cell r="W287">
            <v>43455.645833333299</v>
          </cell>
          <cell r="X287">
            <v>43455.645833333299</v>
          </cell>
          <cell r="Y287">
            <v>43553</v>
          </cell>
          <cell r="Z287">
            <v>2019</v>
          </cell>
        </row>
        <row r="288">
          <cell r="C288" t="str">
            <v>642040-177</v>
          </cell>
          <cell r="E288" t="str">
            <v>1968504 ONTARIO INC</v>
          </cell>
          <cell r="F288" t="str">
            <v>Ramesh</v>
          </cell>
          <cell r="G288" t="str">
            <v>Parekh</v>
          </cell>
          <cell r="H288">
            <v>4163883304</v>
          </cell>
          <cell r="I288" t="str">
            <v>rameshbparekh@gmail.com</v>
          </cell>
          <cell r="J288" t="str">
            <v xml:space="preserve"> 2575 VICTORIA PARK AVE UNIT 6</v>
          </cell>
          <cell r="L288"/>
          <cell r="M288" t="str">
            <v>Toronto</v>
          </cell>
          <cell r="N288" t="str">
            <v>M1T1A4</v>
          </cell>
          <cell r="O288" t="str">
            <v xml:space="preserve"> 2575 VICTORIA PARK AVE UNIT 6</v>
          </cell>
          <cell r="R288" t="str">
            <v xml:space="preserve"> 2575 VICTORIA PARK AVE UNIT 6</v>
          </cell>
          <cell r="T288"/>
          <cell r="U288" t="str">
            <v>Toronto</v>
          </cell>
          <cell r="V288" t="str">
            <v>M1T1A4</v>
          </cell>
          <cell r="W288">
            <v>43476.625</v>
          </cell>
          <cell r="X288">
            <v>43476.625</v>
          </cell>
          <cell r="Y288">
            <v>43554</v>
          </cell>
          <cell r="Z288">
            <v>2019</v>
          </cell>
        </row>
        <row r="289">
          <cell r="C289" t="str">
            <v>642040-186</v>
          </cell>
          <cell r="E289" t="str">
            <v>1796557 ONTARIO INC O/A LUNCH BOX</v>
          </cell>
          <cell r="F289" t="str">
            <v>Noralyn</v>
          </cell>
          <cell r="G289" t="str">
            <v>Ogalino</v>
          </cell>
          <cell r="H289">
            <v>4167625239</v>
          </cell>
          <cell r="I289" t="str">
            <v>lunchbox1731@gmail.com</v>
          </cell>
          <cell r="J289" t="str">
            <v xml:space="preserve"> 1731 BLOOR ST W</v>
          </cell>
          <cell r="L289"/>
          <cell r="M289" t="str">
            <v>Toronto</v>
          </cell>
          <cell r="N289" t="str">
            <v>M6P1B2</v>
          </cell>
          <cell r="O289" t="str">
            <v xml:space="preserve"> 1731 BLOOR ST W</v>
          </cell>
          <cell r="R289" t="str">
            <v xml:space="preserve"> 1731 BLOOR ST W</v>
          </cell>
          <cell r="T289"/>
          <cell r="U289" t="str">
            <v>Toronto</v>
          </cell>
          <cell r="V289" t="str">
            <v>M6P1B2</v>
          </cell>
          <cell r="W289">
            <v>43480.697916666701</v>
          </cell>
          <cell r="X289">
            <v>43480.697916666701</v>
          </cell>
          <cell r="Y289">
            <v>43585</v>
          </cell>
          <cell r="Z289">
            <v>2019</v>
          </cell>
        </row>
        <row r="290">
          <cell r="C290" t="str">
            <v>642040-190</v>
          </cell>
          <cell r="E290" t="str">
            <v>J O CAR CARE</v>
          </cell>
          <cell r="F290" t="str">
            <v>David</v>
          </cell>
          <cell r="G290" t="str">
            <v>Savia</v>
          </cell>
          <cell r="H290">
            <v>4167476276</v>
          </cell>
          <cell r="I290" t="str">
            <v>info@autocollisioncentre.ca</v>
          </cell>
          <cell r="J290" t="str">
            <v xml:space="preserve"> 26 EDDYSTONE AVE</v>
          </cell>
          <cell r="L290"/>
          <cell r="M290" t="str">
            <v>Toronto</v>
          </cell>
          <cell r="N290" t="str">
            <v>M3N1H4</v>
          </cell>
          <cell r="O290" t="str">
            <v xml:space="preserve"> 26 EDDYSTONE AVE</v>
          </cell>
          <cell r="R290" t="str">
            <v xml:space="preserve"> 26 EDDYSTONE AVE</v>
          </cell>
          <cell r="T290"/>
          <cell r="U290" t="str">
            <v>Toronto</v>
          </cell>
          <cell r="V290" t="str">
            <v>M3N1H4</v>
          </cell>
          <cell r="W290">
            <v>43481.5625</v>
          </cell>
          <cell r="X290">
            <v>43481.5625</v>
          </cell>
          <cell r="Y290">
            <v>43579</v>
          </cell>
          <cell r="Z290">
            <v>2019</v>
          </cell>
        </row>
        <row r="291">
          <cell r="C291" t="str">
            <v>642040-195</v>
          </cell>
          <cell r="E291" t="str">
            <v>BIR AUTO PARTS INC</v>
          </cell>
          <cell r="F291" t="str">
            <v>Mike</v>
          </cell>
          <cell r="G291" t="str">
            <v>Nobbie</v>
          </cell>
          <cell r="H291">
            <v>6477764448</v>
          </cell>
          <cell r="I291" t="str">
            <v>mnobbie252@gmail.com</v>
          </cell>
          <cell r="J291" t="str">
            <v xml:space="preserve"> 62 MILLWICK DR</v>
          </cell>
          <cell r="L291"/>
          <cell r="M291" t="str">
            <v>Toronto</v>
          </cell>
          <cell r="N291" t="str">
            <v>M9L1Y3</v>
          </cell>
          <cell r="O291" t="str">
            <v xml:space="preserve"> 62 MILLWICK DR</v>
          </cell>
          <cell r="R291" t="str">
            <v xml:space="preserve"> 62 MILLWICK DR</v>
          </cell>
          <cell r="T291"/>
          <cell r="U291" t="str">
            <v>Toronto</v>
          </cell>
          <cell r="V291" t="str">
            <v>M9L1Y3</v>
          </cell>
          <cell r="W291">
            <v>43483.541666666701</v>
          </cell>
          <cell r="X291">
            <v>43483.541666666701</v>
          </cell>
          <cell r="Y291">
            <v>43568</v>
          </cell>
          <cell r="Z291">
            <v>2019</v>
          </cell>
        </row>
        <row r="292">
          <cell r="C292" t="str">
            <v>642040-204</v>
          </cell>
          <cell r="E292" t="str">
            <v>VAUGHAN TIRE AND AUTO</v>
          </cell>
          <cell r="F292" t="str">
            <v>Aly</v>
          </cell>
          <cell r="G292" t="str">
            <v>Jamani</v>
          </cell>
          <cell r="H292">
            <v>4167412097</v>
          </cell>
          <cell r="I292" t="str">
            <v>vaughantire@gmail.com</v>
          </cell>
          <cell r="J292" t="str">
            <v xml:space="preserve"> 5401 STEELES AVE W UNIT 2</v>
          </cell>
          <cell r="L292"/>
          <cell r="M292" t="str">
            <v>Toronto</v>
          </cell>
          <cell r="N292" t="str">
            <v>M9L1R6</v>
          </cell>
          <cell r="O292" t="str">
            <v xml:space="preserve"> 5401 STEELES AVE W UNIT 2</v>
          </cell>
          <cell r="R292" t="str">
            <v xml:space="preserve"> 5401 STEELES AVE W UNIT 2</v>
          </cell>
          <cell r="T292"/>
          <cell r="U292" t="str">
            <v>Toronto</v>
          </cell>
          <cell r="V292" t="str">
            <v>M9L1R6</v>
          </cell>
          <cell r="W292">
            <v>43488.46875</v>
          </cell>
          <cell r="X292">
            <v>43488.46875</v>
          </cell>
          <cell r="Y292">
            <v>43562</v>
          </cell>
          <cell r="Z292">
            <v>2019</v>
          </cell>
        </row>
        <row r="293">
          <cell r="C293" t="str">
            <v>642040-223</v>
          </cell>
          <cell r="E293" t="str">
            <v>GLOBAL ELECTRONICS &amp; COMMUNICATIONS INC</v>
          </cell>
          <cell r="F293" t="str">
            <v>Sajid</v>
          </cell>
          <cell r="G293" t="str">
            <v>Hussain</v>
          </cell>
          <cell r="H293">
            <v>4166655800</v>
          </cell>
          <cell r="I293" t="str">
            <v>globalec17@gmail.com</v>
          </cell>
          <cell r="J293" t="str">
            <v xml:space="preserve"> 1 YORK GATE BLVD UNIT 111</v>
          </cell>
          <cell r="L293"/>
          <cell r="M293" t="str">
            <v>Toronto</v>
          </cell>
          <cell r="N293" t="str">
            <v>M3N3A1</v>
          </cell>
          <cell r="O293" t="str">
            <v xml:space="preserve"> 1 YORK GATE BLVD UNIT 111</v>
          </cell>
          <cell r="R293" t="str">
            <v xml:space="preserve"> 1 YORK GATE BLVD UNIT 111</v>
          </cell>
          <cell r="T293"/>
          <cell r="U293" t="str">
            <v>Toronto</v>
          </cell>
          <cell r="V293" t="str">
            <v>M3N3A1</v>
          </cell>
          <cell r="W293">
            <v>43507.541666666701</v>
          </cell>
          <cell r="X293">
            <v>43507.541666666701</v>
          </cell>
          <cell r="Y293">
            <v>43579</v>
          </cell>
          <cell r="Z293">
            <v>2019</v>
          </cell>
        </row>
        <row r="294">
          <cell r="C294" t="str">
            <v>642040-228</v>
          </cell>
          <cell r="E294" t="str">
            <v>GHARTIMAGAR,JEET KUMARI</v>
          </cell>
          <cell r="F294" t="str">
            <v xml:space="preserve">Niraj </v>
          </cell>
          <cell r="G294" t="str">
            <v>Adhikari</v>
          </cell>
          <cell r="H294">
            <v>6477488849</v>
          </cell>
          <cell r="I294" t="str">
            <v>mt.everestrestaurant@gmail.com</v>
          </cell>
          <cell r="J294" t="str">
            <v xml:space="preserve"> 804 EGLINTON AVE E</v>
          </cell>
          <cell r="L294"/>
          <cell r="M294" t="str">
            <v>Toronto</v>
          </cell>
          <cell r="N294" t="str">
            <v>M4G2L1</v>
          </cell>
          <cell r="O294" t="str">
            <v xml:space="preserve"> 804 EGLINTON AVE E</v>
          </cell>
          <cell r="R294" t="str">
            <v xml:space="preserve"> 804 EGLINTON AVE E</v>
          </cell>
          <cell r="T294"/>
          <cell r="U294" t="str">
            <v>Toronto</v>
          </cell>
          <cell r="V294" t="str">
            <v>M4G2L1</v>
          </cell>
          <cell r="W294">
            <v>43508.479166666701</v>
          </cell>
          <cell r="X294">
            <v>43508.479166666701</v>
          </cell>
          <cell r="Y294">
            <v>43559</v>
          </cell>
          <cell r="Z294">
            <v>2019</v>
          </cell>
        </row>
        <row r="295">
          <cell r="C295" t="str">
            <v>642040-231</v>
          </cell>
          <cell r="E295" t="str">
            <v>BELL MARTIAL ARTS</v>
          </cell>
          <cell r="F295" t="str">
            <v>Tristan</v>
          </cell>
          <cell r="G295" t="str">
            <v>Bell</v>
          </cell>
          <cell r="H295">
            <v>6473523559</v>
          </cell>
          <cell r="I295" t="str">
            <v>bellsmartialarts@gmail.com</v>
          </cell>
          <cell r="J295" t="str">
            <v xml:space="preserve"> 2200 DANFORTH AVE STORE</v>
          </cell>
          <cell r="L295"/>
          <cell r="M295" t="str">
            <v>Toronto</v>
          </cell>
          <cell r="N295" t="str">
            <v>M4C1K3</v>
          </cell>
          <cell r="O295" t="str">
            <v xml:space="preserve"> 2200 DANFORTH AVE STORE</v>
          </cell>
          <cell r="R295" t="str">
            <v xml:space="preserve"> 2200 DANFORTH AVE STORE</v>
          </cell>
          <cell r="T295"/>
          <cell r="U295" t="str">
            <v>Toronto</v>
          </cell>
          <cell r="V295" t="str">
            <v>M4C1K3</v>
          </cell>
          <cell r="W295">
            <v>43510.4375</v>
          </cell>
          <cell r="X295">
            <v>43510.4375</v>
          </cell>
          <cell r="Y295">
            <v>43566</v>
          </cell>
          <cell r="Z295">
            <v>2019</v>
          </cell>
        </row>
        <row r="296">
          <cell r="C296" t="str">
            <v>642040-240</v>
          </cell>
          <cell r="E296" t="str">
            <v>CANADIAN DOLLAR</v>
          </cell>
          <cell r="F296" t="str">
            <v>Faiad</v>
          </cell>
          <cell r="G296" t="str">
            <v>Ali</v>
          </cell>
          <cell r="H296">
            <v>4165083110</v>
          </cell>
          <cell r="I296" t="str">
            <v>faiad_ali@hotmail.com</v>
          </cell>
          <cell r="J296" t="str">
            <v xml:space="preserve"> 5230 DUNDAS ST W UNIT 10</v>
          </cell>
          <cell r="L296"/>
          <cell r="M296" t="str">
            <v>Toronto</v>
          </cell>
          <cell r="N296" t="str">
            <v>M9B1A8</v>
          </cell>
          <cell r="O296" t="str">
            <v xml:space="preserve"> 5230 DUNDAS ST W UNIT 10</v>
          </cell>
          <cell r="R296" t="str">
            <v xml:space="preserve"> 5230 DUNDAS ST W UNIT 10</v>
          </cell>
          <cell r="T296"/>
          <cell r="U296" t="str">
            <v>Toronto</v>
          </cell>
          <cell r="V296" t="str">
            <v>M9B1A8</v>
          </cell>
          <cell r="W296">
            <v>43517.614583333299</v>
          </cell>
          <cell r="X296">
            <v>43517.614583333299</v>
          </cell>
          <cell r="Y296">
            <v>43551</v>
          </cell>
          <cell r="Z296">
            <v>2019</v>
          </cell>
        </row>
        <row r="297">
          <cell r="C297" t="str">
            <v>642040-241</v>
          </cell>
          <cell r="E297" t="str">
            <v>1346927 ONTARIO INC</v>
          </cell>
          <cell r="F297" t="str">
            <v>Rami</v>
          </cell>
          <cell r="G297" t="str">
            <v>Dina</v>
          </cell>
          <cell r="H297">
            <v>4162593906</v>
          </cell>
          <cell r="I297" t="str">
            <v>captaindina@hotmail.com</v>
          </cell>
          <cell r="J297" t="str">
            <v xml:space="preserve"> 3815 LAKE SHORE BLVD W</v>
          </cell>
          <cell r="L297"/>
          <cell r="M297" t="str">
            <v>Toronto</v>
          </cell>
          <cell r="N297" t="str">
            <v>M8W1R2</v>
          </cell>
          <cell r="O297" t="str">
            <v xml:space="preserve"> 3815 LAKE SHORE BLVD W</v>
          </cell>
          <cell r="R297" t="str">
            <v xml:space="preserve"> 3815 LAKE SHORE BLVD W</v>
          </cell>
          <cell r="T297"/>
          <cell r="U297" t="str">
            <v>Toronto</v>
          </cell>
          <cell r="V297" t="str">
            <v>M8W1R2</v>
          </cell>
          <cell r="W297">
            <v>43517.677083333299</v>
          </cell>
          <cell r="X297">
            <v>43517.677083333299</v>
          </cell>
          <cell r="Y297">
            <v>43557</v>
          </cell>
          <cell r="Z297">
            <v>2019</v>
          </cell>
        </row>
        <row r="298">
          <cell r="C298" t="str">
            <v>642040-242</v>
          </cell>
          <cell r="E298" t="str">
            <v>BEACHCOMBER</v>
          </cell>
          <cell r="F298" t="str">
            <v>Tanya</v>
          </cell>
          <cell r="G298" t="str">
            <v>Lazarovaa</v>
          </cell>
          <cell r="H298">
            <v>4166917086</v>
          </cell>
          <cell r="I298" t="str">
            <v>tanyalazarovaa@gmail.com</v>
          </cell>
          <cell r="J298" t="str">
            <v xml:space="preserve"> 130 MAIN ST</v>
          </cell>
          <cell r="L298"/>
          <cell r="M298" t="str">
            <v>Toronto</v>
          </cell>
          <cell r="N298" t="str">
            <v>M4E2V8</v>
          </cell>
          <cell r="O298" t="str">
            <v xml:space="preserve"> 130 MAIN ST</v>
          </cell>
          <cell r="R298" t="str">
            <v xml:space="preserve"> 130 MAIN ST</v>
          </cell>
          <cell r="T298"/>
          <cell r="U298" t="str">
            <v>Toronto</v>
          </cell>
          <cell r="V298" t="str">
            <v>M4E2V8</v>
          </cell>
          <cell r="W298">
            <v>43522.416666666701</v>
          </cell>
          <cell r="X298">
            <v>43522.416666666701</v>
          </cell>
          <cell r="Y298">
            <v>43553</v>
          </cell>
          <cell r="Z298">
            <v>2019</v>
          </cell>
        </row>
        <row r="299">
          <cell r="C299" t="str">
            <v>642040-244</v>
          </cell>
          <cell r="E299" t="str">
            <v>DARK HORSE ESPRESSO</v>
          </cell>
          <cell r="F299" t="str">
            <v>Jordan</v>
          </cell>
          <cell r="G299" t="str">
            <v>McDonald</v>
          </cell>
          <cell r="H299">
            <v>6478081272</v>
          </cell>
          <cell r="I299" t="str">
            <v>jordan@darkhorseespresso.com</v>
          </cell>
          <cell r="J299" t="str">
            <v xml:space="preserve"> 116 GEARY AVE UNIT 106B</v>
          </cell>
          <cell r="L299"/>
          <cell r="M299" t="str">
            <v>Toronto</v>
          </cell>
          <cell r="N299" t="str">
            <v>M6H4H1</v>
          </cell>
          <cell r="O299" t="str">
            <v xml:space="preserve"> 116 GEARY AVE UNIT 106B</v>
          </cell>
          <cell r="R299" t="str">
            <v xml:space="preserve"> 116 GEARY AVE UNIT 106B</v>
          </cell>
          <cell r="T299"/>
          <cell r="U299" t="str">
            <v>Toronto</v>
          </cell>
          <cell r="V299" t="str">
            <v>M6H4H1</v>
          </cell>
          <cell r="W299">
            <v>43523.604166666701</v>
          </cell>
          <cell r="X299">
            <v>43523.604166666701</v>
          </cell>
          <cell r="Y299">
            <v>43558</v>
          </cell>
          <cell r="Z299">
            <v>2019</v>
          </cell>
        </row>
        <row r="300">
          <cell r="C300" t="str">
            <v>642040-247</v>
          </cell>
          <cell r="E300" t="str">
            <v>2 FOR 1 PIZZA (STORE # 7)</v>
          </cell>
          <cell r="F300" t="str">
            <v>Rauf</v>
          </cell>
          <cell r="G300" t="str">
            <v>Kham</v>
          </cell>
          <cell r="H300">
            <v>4169035951</v>
          </cell>
          <cell r="I300" t="str">
            <v>241pizza@rogers.com</v>
          </cell>
          <cell r="J300" t="str">
            <v xml:space="preserve"> 1468 QUEEN ST W</v>
          </cell>
          <cell r="L300"/>
          <cell r="M300" t="str">
            <v>Toronto</v>
          </cell>
          <cell r="N300" t="str">
            <v>M6K1M4</v>
          </cell>
          <cell r="O300" t="str">
            <v xml:space="preserve"> 1468 QUEEN ST W</v>
          </cell>
          <cell r="R300" t="str">
            <v xml:space="preserve"> 1468 QUEEN ST W</v>
          </cell>
          <cell r="T300"/>
          <cell r="U300" t="str">
            <v>Toronto</v>
          </cell>
          <cell r="V300" t="str">
            <v>M6K1M4</v>
          </cell>
          <cell r="W300">
            <v>43521.572916666701</v>
          </cell>
          <cell r="X300">
            <v>43521.572916666701</v>
          </cell>
          <cell r="Y300">
            <v>43554</v>
          </cell>
          <cell r="Z300">
            <v>2019</v>
          </cell>
        </row>
        <row r="301">
          <cell r="C301" t="str">
            <v>642040-249</v>
          </cell>
          <cell r="E301" t="str">
            <v>1572830 ONTARIO INC O/A 2 4 1 PIZZA</v>
          </cell>
          <cell r="F301" t="str">
            <v>Rajendran</v>
          </cell>
          <cell r="G301" t="str">
            <v>Ratnam</v>
          </cell>
          <cell r="H301">
            <v>4168169537</v>
          </cell>
          <cell r="I301" t="str">
            <v>raj.ratnam@hotmail.com</v>
          </cell>
          <cell r="J301" t="str">
            <v xml:space="preserve"> 451 PARLIAMENT ST STORE</v>
          </cell>
          <cell r="L301"/>
          <cell r="M301" t="str">
            <v>Toronto</v>
          </cell>
          <cell r="N301" t="str">
            <v>M5A3A3</v>
          </cell>
          <cell r="O301" t="str">
            <v xml:space="preserve"> 451 PARLIAMENT ST STORE</v>
          </cell>
          <cell r="R301" t="str">
            <v xml:space="preserve"> 451 PARLIAMENT ST STORE</v>
          </cell>
          <cell r="T301"/>
          <cell r="U301" t="str">
            <v>Toronto</v>
          </cell>
          <cell r="V301" t="str">
            <v>M5A3A3</v>
          </cell>
          <cell r="W301">
            <v>43521.625</v>
          </cell>
          <cell r="X301">
            <v>43521.625</v>
          </cell>
          <cell r="Y301">
            <v>43554</v>
          </cell>
          <cell r="Z301">
            <v>2019</v>
          </cell>
        </row>
        <row r="302">
          <cell r="C302" t="str">
            <v>642040-250</v>
          </cell>
          <cell r="E302" t="str">
            <v>2 4 1 PIZZA</v>
          </cell>
          <cell r="F302" t="str">
            <v>Dilip</v>
          </cell>
          <cell r="G302" t="str">
            <v>Shan</v>
          </cell>
          <cell r="H302">
            <v>4163999374</v>
          </cell>
          <cell r="I302" t="str">
            <v>tamilans@hotmail.com</v>
          </cell>
          <cell r="J302" t="str">
            <v xml:space="preserve"> 1016 GERRARD ST E</v>
          </cell>
          <cell r="L302"/>
          <cell r="M302" t="str">
            <v>Toronto</v>
          </cell>
          <cell r="N302" t="str">
            <v>M4M1Z3</v>
          </cell>
          <cell r="O302" t="str">
            <v xml:space="preserve"> 1016 GERRARD ST E</v>
          </cell>
          <cell r="R302" t="str">
            <v xml:space="preserve"> 1016 GERRARD ST E</v>
          </cell>
          <cell r="T302"/>
          <cell r="U302" t="str">
            <v>Toronto</v>
          </cell>
          <cell r="V302" t="str">
            <v>M4M1Z3</v>
          </cell>
          <cell r="W302">
            <v>43522.541666666701</v>
          </cell>
          <cell r="X302">
            <v>43522.541666666701</v>
          </cell>
          <cell r="Y302">
            <v>43556</v>
          </cell>
          <cell r="Z302">
            <v>2019</v>
          </cell>
        </row>
        <row r="303">
          <cell r="C303" t="str">
            <v>642040-254</v>
          </cell>
          <cell r="E303" t="str">
            <v>NORTHVIEW KFF CONVENIENCE</v>
          </cell>
          <cell r="F303" t="str">
            <v>Oryong</v>
          </cell>
          <cell r="G303" t="str">
            <v>Cho</v>
          </cell>
          <cell r="H303">
            <v>4168195509</v>
          </cell>
          <cell r="I303" t="str">
            <v>ocho8879@hotmail.com</v>
          </cell>
          <cell r="J303" t="str">
            <v xml:space="preserve"> 4949 BATHURST ST UNIT 4</v>
          </cell>
          <cell r="L303"/>
          <cell r="M303" t="str">
            <v>Toronto</v>
          </cell>
          <cell r="N303" t="str">
            <v>M2R1Y1</v>
          </cell>
          <cell r="O303" t="str">
            <v xml:space="preserve"> 4949 BATHURST ST UNIT 4</v>
          </cell>
          <cell r="R303" t="str">
            <v xml:space="preserve"> 4949 BATHURST ST UNIT 4</v>
          </cell>
          <cell r="T303"/>
          <cell r="U303" t="str">
            <v>Toronto</v>
          </cell>
          <cell r="V303" t="str">
            <v>M2R1Y1</v>
          </cell>
          <cell r="W303">
            <v>43525.5625</v>
          </cell>
          <cell r="X303">
            <v>43525.5625</v>
          </cell>
          <cell r="Y303">
            <v>43558</v>
          </cell>
          <cell r="Z303">
            <v>2019</v>
          </cell>
        </row>
        <row r="304">
          <cell r="C304" t="str">
            <v>642040-261</v>
          </cell>
          <cell r="E304" t="str">
            <v>MIMI VARIETY</v>
          </cell>
          <cell r="F304" t="str">
            <v>Yong</v>
          </cell>
          <cell r="G304" t="str">
            <v>Chung</v>
          </cell>
          <cell r="H304">
            <v>4163620128</v>
          </cell>
          <cell r="I304" t="str">
            <v>yong62chung@gmail.com</v>
          </cell>
          <cell r="J304" t="str">
            <v xml:space="preserve"> 252 QUEEN ST E</v>
          </cell>
          <cell r="L304"/>
          <cell r="M304" t="str">
            <v>Toronto</v>
          </cell>
          <cell r="N304" t="str">
            <v>M5A1S3</v>
          </cell>
          <cell r="O304" t="str">
            <v xml:space="preserve"> 252 QUEEN ST E</v>
          </cell>
          <cell r="R304" t="str">
            <v xml:space="preserve"> 252 QUEEN ST E</v>
          </cell>
          <cell r="T304"/>
          <cell r="U304" t="str">
            <v>Toronto</v>
          </cell>
          <cell r="V304" t="str">
            <v>M5A1S3</v>
          </cell>
          <cell r="W304">
            <v>43530.645833333299</v>
          </cell>
          <cell r="X304">
            <v>43530.645833333299</v>
          </cell>
          <cell r="Y304">
            <v>43580</v>
          </cell>
          <cell r="Z304">
            <v>2019</v>
          </cell>
        </row>
        <row r="305">
          <cell r="C305" t="str">
            <v>642040-262</v>
          </cell>
          <cell r="E305" t="str">
            <v>FLAHERTY OUTDOOR STORE LTD.</v>
          </cell>
          <cell r="F305" t="str">
            <v>Dominic</v>
          </cell>
          <cell r="G305" t="str">
            <v>Saverino</v>
          </cell>
          <cell r="H305">
            <v>4166516436</v>
          </cell>
          <cell r="I305" t="str">
            <v>info@alflahertys.com</v>
          </cell>
          <cell r="J305" t="str">
            <v xml:space="preserve"> 2066 DUFFERIN ST</v>
          </cell>
          <cell r="L305"/>
          <cell r="M305" t="str">
            <v>Toronto</v>
          </cell>
          <cell r="N305" t="str">
            <v>M6E3R6</v>
          </cell>
          <cell r="O305" t="str">
            <v xml:space="preserve"> 2066 DUFFERIN ST</v>
          </cell>
          <cell r="R305" t="str">
            <v xml:space="preserve"> 2066 DUFFERIN ST</v>
          </cell>
          <cell r="T305"/>
          <cell r="U305" t="str">
            <v>Toronto</v>
          </cell>
          <cell r="V305" t="str">
            <v>M6E3R6</v>
          </cell>
          <cell r="W305">
            <v>43535.416666666701</v>
          </cell>
          <cell r="X305">
            <v>43535.416666666701</v>
          </cell>
          <cell r="Y305">
            <v>43581</v>
          </cell>
          <cell r="Z305">
            <v>2019</v>
          </cell>
        </row>
        <row r="306">
          <cell r="C306" t="str">
            <v>642040-268</v>
          </cell>
          <cell r="E306" t="str">
            <v>WINFIELD'S</v>
          </cell>
          <cell r="F306" t="str">
            <v>Nick</v>
          </cell>
          <cell r="G306" t="str">
            <v>Stavropoulos</v>
          </cell>
          <cell r="H306">
            <v>4167024467</v>
          </cell>
          <cell r="I306" t="str">
            <v>no-email@no-email.com</v>
          </cell>
          <cell r="J306" t="str">
            <v xml:space="preserve"> 801 YORK MILLS RD</v>
          </cell>
          <cell r="L306"/>
          <cell r="M306" t="str">
            <v>Toronto</v>
          </cell>
          <cell r="N306" t="str">
            <v>M3B1X7</v>
          </cell>
          <cell r="O306" t="str">
            <v xml:space="preserve"> 801 YORK MILLS RD</v>
          </cell>
          <cell r="R306" t="str">
            <v xml:space="preserve"> 801 YORK MILLS RD</v>
          </cell>
          <cell r="T306"/>
          <cell r="U306" t="str">
            <v>Toronto</v>
          </cell>
          <cell r="V306" t="str">
            <v>M3B1X7</v>
          </cell>
          <cell r="W306">
            <v>43535.604166666701</v>
          </cell>
          <cell r="X306">
            <v>43535.604166666701</v>
          </cell>
          <cell r="Y306">
            <v>43573</v>
          </cell>
          <cell r="Z306">
            <v>2019</v>
          </cell>
        </row>
        <row r="307">
          <cell r="C307" t="str">
            <v>642040-272</v>
          </cell>
          <cell r="E307" t="str">
            <v>MAPLE CONVENIENCE</v>
          </cell>
          <cell r="F307" t="str">
            <v>Jeff</v>
          </cell>
          <cell r="G307" t="str">
            <v>Bai</v>
          </cell>
          <cell r="H307">
            <v>6479271158</v>
          </cell>
          <cell r="I307" t="str">
            <v>orderdesk@gmail.com</v>
          </cell>
          <cell r="J307" t="str">
            <v xml:space="preserve"> 3830B BLOOR ST W UNIT 2</v>
          </cell>
          <cell r="L307"/>
          <cell r="M307" t="str">
            <v>Toronto</v>
          </cell>
          <cell r="N307" t="str">
            <v>M9B1K8</v>
          </cell>
          <cell r="O307" t="str">
            <v xml:space="preserve"> 3830B BLOOR ST W UNIT 2</v>
          </cell>
          <cell r="R307" t="str">
            <v xml:space="preserve"> 3830B BLOOR ST W UNIT 2</v>
          </cell>
          <cell r="T307"/>
          <cell r="U307" t="str">
            <v>Toronto</v>
          </cell>
          <cell r="V307" t="str">
            <v>M9B1K8</v>
          </cell>
          <cell r="W307">
            <v>43537.447916666701</v>
          </cell>
          <cell r="X307">
            <v>43537.447916666701</v>
          </cell>
          <cell r="Y307">
            <v>43581</v>
          </cell>
          <cell r="Z307">
            <v>2019</v>
          </cell>
        </row>
        <row r="308">
          <cell r="C308" t="str">
            <v>642040-273</v>
          </cell>
          <cell r="E308" t="str">
            <v>TIRE HUT</v>
          </cell>
          <cell r="F308" t="str">
            <v>Arslan</v>
          </cell>
          <cell r="G308" t="str">
            <v>Ahmed</v>
          </cell>
          <cell r="H308">
            <v>6473528488</v>
          </cell>
          <cell r="I308" t="str">
            <v>tirehut2018@gmail.com</v>
          </cell>
          <cell r="J308" t="str">
            <v xml:space="preserve"> 1940 ELLESMERE RD UNIT 8</v>
          </cell>
          <cell r="L308"/>
          <cell r="M308" t="str">
            <v>Toronto</v>
          </cell>
          <cell r="N308" t="str">
            <v>M1H2V7</v>
          </cell>
          <cell r="O308" t="str">
            <v xml:space="preserve"> 1940 ELLESMERE RD UNIT 8</v>
          </cell>
          <cell r="R308" t="str">
            <v xml:space="preserve"> 1940 ELLESMERE RD UNIT 8</v>
          </cell>
          <cell r="T308"/>
          <cell r="U308" t="str">
            <v>Toronto</v>
          </cell>
          <cell r="V308" t="str">
            <v>M1H2V7</v>
          </cell>
          <cell r="W308">
            <v>43539.416666666701</v>
          </cell>
          <cell r="X308">
            <v>43539.416666666701</v>
          </cell>
          <cell r="Y308">
            <v>43577</v>
          </cell>
          <cell r="Z308">
            <v>2019</v>
          </cell>
        </row>
        <row r="309">
          <cell r="C309" t="str">
            <v>642040-274</v>
          </cell>
          <cell r="E309" t="str">
            <v>REPOSADO BAR AND LOUNGE</v>
          </cell>
          <cell r="F309" t="str">
            <v>Sandy</v>
          </cell>
          <cell r="G309" t="str">
            <v>MacFadyen</v>
          </cell>
          <cell r="H309">
            <v>4167868800</v>
          </cell>
          <cell r="I309" t="str">
            <v>info@reposadobar.com</v>
          </cell>
          <cell r="J309" t="str">
            <v xml:space="preserve"> 136 OSSINGTON AVE</v>
          </cell>
          <cell r="L309"/>
          <cell r="M309" t="str">
            <v>Toronto</v>
          </cell>
          <cell r="N309" t="str">
            <v>M6J2Z5</v>
          </cell>
          <cell r="O309" t="str">
            <v xml:space="preserve"> 136 OSSINGTON AVE</v>
          </cell>
          <cell r="R309" t="str">
            <v xml:space="preserve"> 136 OSSINGTON AVE</v>
          </cell>
          <cell r="T309"/>
          <cell r="U309" t="str">
            <v>Toronto</v>
          </cell>
          <cell r="V309" t="str">
            <v>M6J2Z5</v>
          </cell>
          <cell r="W309">
            <v>43539.625</v>
          </cell>
          <cell r="X309">
            <v>43539.625</v>
          </cell>
          <cell r="Y309">
            <v>43584</v>
          </cell>
          <cell r="Z309">
            <v>2019</v>
          </cell>
        </row>
        <row r="310">
          <cell r="C310" t="str">
            <v>642040-276</v>
          </cell>
          <cell r="E310" t="str">
            <v>2238008 ONTARIO INC O/A PLEASANT VIEW PHARMACY</v>
          </cell>
          <cell r="F310" t="str">
            <v>Nermin</v>
          </cell>
          <cell r="G310" t="str">
            <v>Ghattas</v>
          </cell>
          <cell r="H310">
            <v>4164971777</v>
          </cell>
          <cell r="I310" t="str">
            <v>pleasant-view@hotmail.com</v>
          </cell>
          <cell r="J310" t="str">
            <v xml:space="preserve"> 2752 VICTORIA PARK AVE</v>
          </cell>
          <cell r="L310"/>
          <cell r="M310" t="str">
            <v>Toronto</v>
          </cell>
          <cell r="N310" t="str">
            <v>M2J4A8</v>
          </cell>
          <cell r="O310" t="str">
            <v xml:space="preserve"> 2752 VICTORIA PARK AVE</v>
          </cell>
          <cell r="R310" t="str">
            <v xml:space="preserve"> 2752 VICTORIA PARK AVE</v>
          </cell>
          <cell r="T310"/>
          <cell r="U310" t="str">
            <v>Toronto</v>
          </cell>
          <cell r="V310" t="str">
            <v>M2J4A8</v>
          </cell>
          <cell r="W310">
            <v>43539.479166666701</v>
          </cell>
          <cell r="X310">
            <v>43539.479166666701</v>
          </cell>
          <cell r="Y310">
            <v>43559</v>
          </cell>
          <cell r="Z310">
            <v>2019</v>
          </cell>
        </row>
        <row r="311">
          <cell r="C311" t="str">
            <v>642040-277</v>
          </cell>
          <cell r="E311" t="str">
            <v>SCARBORO STARTERS/ALTERNATORS PROD</v>
          </cell>
          <cell r="F311" t="str">
            <v>Gorgin</v>
          </cell>
          <cell r="G311" t="str">
            <v>Nazari</v>
          </cell>
          <cell r="H311">
            <v>4164380510</v>
          </cell>
          <cell r="I311" t="str">
            <v>ngorgin@yahoo.com</v>
          </cell>
          <cell r="J311" t="str">
            <v xml:space="preserve"> 1940 ELLESMERE RD UNIT 12</v>
          </cell>
          <cell r="L311"/>
          <cell r="M311" t="str">
            <v>Toronto</v>
          </cell>
          <cell r="N311" t="str">
            <v>M1H2V7</v>
          </cell>
          <cell r="O311" t="str">
            <v xml:space="preserve"> 1940 ELLESMERE RD UNIT 12</v>
          </cell>
          <cell r="R311" t="str">
            <v xml:space="preserve"> 1940 ELLESMERE RD UNIT 12</v>
          </cell>
          <cell r="T311"/>
          <cell r="U311" t="str">
            <v>Toronto</v>
          </cell>
          <cell r="V311" t="str">
            <v>M1H2V7</v>
          </cell>
          <cell r="W311">
            <v>43539.541666666701</v>
          </cell>
          <cell r="X311">
            <v>43539.541666666701</v>
          </cell>
          <cell r="Y311">
            <v>43550</v>
          </cell>
          <cell r="Z311">
            <v>2019</v>
          </cell>
        </row>
        <row r="312">
          <cell r="C312" t="str">
            <v>642040-279</v>
          </cell>
          <cell r="E312" t="str">
            <v>COXWELL VARIETY</v>
          </cell>
          <cell r="F312" t="str">
            <v xml:space="preserve">Young </v>
          </cell>
          <cell r="G312" t="str">
            <v>Choe</v>
          </cell>
          <cell r="H312">
            <v>4163202977</v>
          </cell>
          <cell r="I312" t="str">
            <v>y-choe@hotmail.com</v>
          </cell>
          <cell r="J312" t="str">
            <v xml:space="preserve"> 272 COXWELL AVE</v>
          </cell>
          <cell r="L312"/>
          <cell r="M312" t="str">
            <v>Toronto</v>
          </cell>
          <cell r="N312" t="str">
            <v>M4L3B6</v>
          </cell>
          <cell r="O312" t="str">
            <v xml:space="preserve"> 272 COXWELL AVE</v>
          </cell>
          <cell r="R312" t="str">
            <v xml:space="preserve"> 272 COXWELL AVE</v>
          </cell>
          <cell r="T312"/>
          <cell r="U312" t="str">
            <v>Toronto</v>
          </cell>
          <cell r="V312" t="str">
            <v>M4L3B6</v>
          </cell>
          <cell r="W312">
            <v>43544.5</v>
          </cell>
          <cell r="X312">
            <v>43544.5</v>
          </cell>
          <cell r="Y312">
            <v>43578</v>
          </cell>
          <cell r="Z312">
            <v>2019</v>
          </cell>
        </row>
        <row r="313">
          <cell r="C313" t="str">
            <v>642040-283</v>
          </cell>
          <cell r="E313" t="str">
            <v>2510068 ONTARIO INC</v>
          </cell>
          <cell r="F313" t="str">
            <v>Jackson</v>
          </cell>
          <cell r="G313" t="str">
            <v>Wang</v>
          </cell>
          <cell r="H313">
            <v>6478703580</v>
          </cell>
          <cell r="I313" t="str">
            <v>jacksonwang87@gmail.com</v>
          </cell>
          <cell r="J313" t="str">
            <v xml:space="preserve"> 26 WILLIAM KITCHEN RD UNIT 6&amp;7</v>
          </cell>
          <cell r="L313"/>
          <cell r="M313" t="str">
            <v>Toronto</v>
          </cell>
          <cell r="N313" t="str">
            <v>M1P5B7</v>
          </cell>
          <cell r="O313" t="str">
            <v xml:space="preserve"> 26 WILLIAM KITCHEN RD UNIT 6&amp;7</v>
          </cell>
          <cell r="R313" t="str">
            <v xml:space="preserve"> 26 WILLIAM KITCHEN RD UNIT 6&amp;7</v>
          </cell>
          <cell r="T313"/>
          <cell r="U313" t="str">
            <v>Toronto</v>
          </cell>
          <cell r="V313" t="str">
            <v>M1P5B7</v>
          </cell>
          <cell r="W313">
            <v>43545.625</v>
          </cell>
          <cell r="X313">
            <v>43545.625</v>
          </cell>
          <cell r="Y313">
            <v>43584</v>
          </cell>
          <cell r="Z313">
            <v>2019</v>
          </cell>
        </row>
        <row r="314">
          <cell r="C314" t="str">
            <v>642040-287</v>
          </cell>
          <cell r="E314" t="str">
            <v>CRESTPOINT REAL ESTATE INV LTD PARTNERSHIP</v>
          </cell>
          <cell r="F314" t="str">
            <v>Jordan</v>
          </cell>
          <cell r="G314" t="str">
            <v>MacDonald</v>
          </cell>
          <cell r="H314">
            <v>6478081272</v>
          </cell>
          <cell r="I314" t="str">
            <v>jordan@darkhorseespresso.com</v>
          </cell>
          <cell r="J314" t="str">
            <v xml:space="preserve"> 215 SPADINA AVE UNIT NET-METERING (SOLAR)</v>
          </cell>
          <cell r="L314"/>
          <cell r="M314" t="str">
            <v>Toronto</v>
          </cell>
          <cell r="N314" t="str">
            <v>M5T2C7</v>
          </cell>
          <cell r="O314" t="str">
            <v xml:space="preserve"> 215 SPADINA AVE UNIT NET-METERING (SOLAR)</v>
          </cell>
          <cell r="R314" t="str">
            <v xml:space="preserve"> 215 SPADINA AVE UNIT NET-METERING (SOLAR)</v>
          </cell>
          <cell r="T314"/>
          <cell r="U314" t="str">
            <v>Toronto</v>
          </cell>
          <cell r="V314" t="str">
            <v>M5T2C7</v>
          </cell>
          <cell r="W314">
            <v>43546.625</v>
          </cell>
          <cell r="X314">
            <v>43546.625</v>
          </cell>
          <cell r="Y314">
            <v>43577</v>
          </cell>
          <cell r="Z314">
            <v>2019</v>
          </cell>
        </row>
        <row r="315">
          <cell r="C315" t="str">
            <v>642004-051</v>
          </cell>
          <cell r="E315" t="str">
            <v>MTG GENERAL MACHINE INC</v>
          </cell>
          <cell r="F315" t="str">
            <v xml:space="preserve">Mike </v>
          </cell>
          <cell r="G315" t="str">
            <v>Gisarov</v>
          </cell>
          <cell r="H315">
            <v>4162850726</v>
          </cell>
          <cell r="I315" t="str">
            <v>Mtgg@bellnet.ca</v>
          </cell>
          <cell r="J315" t="str">
            <v xml:space="preserve"> 1570 MIDLAND AVE UNIT 5</v>
          </cell>
          <cell r="L315"/>
          <cell r="M315" t="str">
            <v>Toronto</v>
          </cell>
          <cell r="N315" t="str">
            <v>M1P3C3</v>
          </cell>
          <cell r="O315" t="str">
            <v xml:space="preserve"> 1570 MIDLAND AVE UNIT 5</v>
          </cell>
          <cell r="R315" t="str">
            <v xml:space="preserve"> 1570 MIDLAND AVE UNIT 5</v>
          </cell>
          <cell r="T315"/>
          <cell r="U315" t="str">
            <v>Toronto</v>
          </cell>
          <cell r="V315" t="str">
            <v>M1P3C3</v>
          </cell>
          <cell r="W315">
            <v>43419.520833333299</v>
          </cell>
          <cell r="X315">
            <v>43419.520833333299</v>
          </cell>
          <cell r="Y315">
            <v>43526</v>
          </cell>
          <cell r="Z315">
            <v>2019</v>
          </cell>
        </row>
        <row r="316">
          <cell r="C316" t="str">
            <v>642004-052</v>
          </cell>
          <cell r="E316" t="str">
            <v>PAUL BORDIGNON IN TRUST</v>
          </cell>
          <cell r="F316" t="str">
            <v>Michael</v>
          </cell>
          <cell r="G316" t="str">
            <v>Bordignon</v>
          </cell>
          <cell r="H316">
            <v>4168031460</v>
          </cell>
          <cell r="I316" t="str">
            <v>mike@superiorairsystems.ca</v>
          </cell>
          <cell r="J316" t="str">
            <v xml:space="preserve"> 50 BAYWOOD RD</v>
          </cell>
          <cell r="K316" t="str">
            <v>UNIT D</v>
          </cell>
          <cell r="L316"/>
          <cell r="M316" t="str">
            <v>Toronto</v>
          </cell>
          <cell r="N316" t="str">
            <v>M9V3Z3</v>
          </cell>
          <cell r="O316" t="str">
            <v xml:space="preserve"> 50 BAYWOOD RD</v>
          </cell>
          <cell r="R316" t="str">
            <v xml:space="preserve"> 50 BAYWOOD RD</v>
          </cell>
          <cell r="S316" t="str">
            <v>UNIT D</v>
          </cell>
          <cell r="T316"/>
          <cell r="U316" t="str">
            <v>Toronto</v>
          </cell>
          <cell r="V316" t="str">
            <v>M9V3Z3</v>
          </cell>
          <cell r="W316">
            <v>43419.458333333299</v>
          </cell>
          <cell r="X316">
            <v>43419.458333333299</v>
          </cell>
          <cell r="Y316">
            <v>43440</v>
          </cell>
          <cell r="Z316">
            <v>2018</v>
          </cell>
        </row>
        <row r="317">
          <cell r="C317" t="str">
            <v>642004-072</v>
          </cell>
          <cell r="E317" t="str">
            <v>TRINITY EVANG LUTHERAN CHURCH</v>
          </cell>
          <cell r="F317" t="str">
            <v>Ling Pui</v>
          </cell>
          <cell r="G317" t="str">
            <v>Yeong</v>
          </cell>
          <cell r="H317">
            <v>4169219417</v>
          </cell>
          <cell r="I317" t="str">
            <v>trinitytoronto@yahoo.ca</v>
          </cell>
          <cell r="J317" t="str">
            <v xml:space="preserve"> 619 SHERBOURNE ST</v>
          </cell>
          <cell r="L317"/>
          <cell r="M317" t="str">
            <v>Toronto</v>
          </cell>
          <cell r="N317" t="str">
            <v>M4X1L7</v>
          </cell>
          <cell r="O317" t="str">
            <v xml:space="preserve"> 619 SHERBOURNE ST</v>
          </cell>
          <cell r="R317" t="str">
            <v xml:space="preserve"> 619 SHERBOURNE ST</v>
          </cell>
          <cell r="T317"/>
          <cell r="U317" t="str">
            <v>Toronto</v>
          </cell>
          <cell r="V317" t="str">
            <v>M4X1L7</v>
          </cell>
          <cell r="W317">
            <v>43480.5</v>
          </cell>
          <cell r="X317">
            <v>43480.5</v>
          </cell>
          <cell r="Y317">
            <v>43530</v>
          </cell>
          <cell r="Z317">
            <v>2019</v>
          </cell>
        </row>
        <row r="318">
          <cell r="C318" t="str">
            <v>642004-074</v>
          </cell>
          <cell r="E318" t="str">
            <v>HEALTH IN DAVISVILLE</v>
          </cell>
          <cell r="F318" t="str">
            <v>Jerrick</v>
          </cell>
          <cell r="G318" t="str">
            <v>Yao</v>
          </cell>
          <cell r="H318">
            <v>4162751866</v>
          </cell>
          <cell r="I318" t="str">
            <v>motionfitpt@gmail.com</v>
          </cell>
          <cell r="J318" t="str">
            <v xml:space="preserve"> 1910 YONGE ST UNIT 101</v>
          </cell>
          <cell r="L318"/>
          <cell r="M318" t="str">
            <v>Toronto</v>
          </cell>
          <cell r="N318" t="str">
            <v>M4S1Z5</v>
          </cell>
          <cell r="O318" t="str">
            <v xml:space="preserve"> 1910 YONGE ST UNIT 101</v>
          </cell>
          <cell r="R318" t="str">
            <v xml:space="preserve"> 1910 YONGE ST UNIT 101</v>
          </cell>
          <cell r="T318"/>
          <cell r="U318" t="str">
            <v>Toronto</v>
          </cell>
          <cell r="V318" t="str">
            <v>M4S1Z5</v>
          </cell>
          <cell r="W318">
            <v>43495.416666666701</v>
          </cell>
          <cell r="X318">
            <v>43495.416666666701</v>
          </cell>
          <cell r="Y318">
            <v>43524</v>
          </cell>
          <cell r="Z318">
            <v>2019</v>
          </cell>
        </row>
        <row r="319">
          <cell r="C319" t="str">
            <v>642004-079</v>
          </cell>
          <cell r="E319" t="str">
            <v>KULDEEP SINGH/GURNAM MULTANI</v>
          </cell>
          <cell r="F319" t="str">
            <v>Kenny</v>
          </cell>
          <cell r="G319" t="str">
            <v>Singh</v>
          </cell>
          <cell r="H319">
            <v>4166907406</v>
          </cell>
          <cell r="I319" t="str">
            <v>kghotra@hotmail.com</v>
          </cell>
          <cell r="J319" t="str">
            <v xml:space="preserve"> 2658 DANFORTH AVE</v>
          </cell>
          <cell r="L319"/>
          <cell r="M319" t="str">
            <v>Toronto</v>
          </cell>
          <cell r="N319" t="str">
            <v>M4C1L7</v>
          </cell>
          <cell r="O319" t="str">
            <v xml:space="preserve"> 2658 DANFORTH AVE</v>
          </cell>
          <cell r="R319" t="str">
            <v xml:space="preserve"> 2658 DANFORTH AVE</v>
          </cell>
          <cell r="T319"/>
          <cell r="U319" t="str">
            <v>Toronto</v>
          </cell>
          <cell r="V319" t="str">
            <v>M4C1L7</v>
          </cell>
          <cell r="W319">
            <v>43501.541666666701</v>
          </cell>
          <cell r="X319">
            <v>43501.541666666701</v>
          </cell>
          <cell r="Y319">
            <v>43531</v>
          </cell>
          <cell r="Z319">
            <v>2019</v>
          </cell>
        </row>
        <row r="320">
          <cell r="C320" t="str">
            <v>642011-147</v>
          </cell>
          <cell r="E320" t="str">
            <v>PETAND ENTPRS INC</v>
          </cell>
          <cell r="F320" t="str">
            <v>Andrew</v>
          </cell>
          <cell r="G320" t="str">
            <v>Kilgour</v>
          </cell>
          <cell r="H320">
            <v>4169237680</v>
          </cell>
          <cell r="I320" t="str">
            <v xml:space="preserve">achk@Rogers.com </v>
          </cell>
          <cell r="J320" t="str">
            <v xml:space="preserve"> 509 BLOOR ST W FLOOR GROUND</v>
          </cell>
          <cell r="L320"/>
          <cell r="M320" t="str">
            <v>Toronto</v>
          </cell>
          <cell r="N320" t="str">
            <v>M5S2N5</v>
          </cell>
          <cell r="O320" t="str">
            <v xml:space="preserve"> 509 BLOOR ST W FLOOR GROUND</v>
          </cell>
          <cell r="R320" t="str">
            <v xml:space="preserve"> 509 BLOOR ST W FLOOR GROUND</v>
          </cell>
          <cell r="T320"/>
          <cell r="U320" t="str">
            <v>Toronto</v>
          </cell>
          <cell r="V320" t="str">
            <v>M5S2N5</v>
          </cell>
          <cell r="W320">
            <v>43385.395833333299</v>
          </cell>
          <cell r="X320">
            <v>43385.395833333299</v>
          </cell>
          <cell r="Y320">
            <v>43511</v>
          </cell>
          <cell r="Z320">
            <v>2019</v>
          </cell>
        </row>
        <row r="321">
          <cell r="C321" t="str">
            <v>642011-260</v>
          </cell>
          <cell r="E321" t="str">
            <v xml:space="preserve">LIAN,ZENGLI </v>
          </cell>
          <cell r="F321" t="str">
            <v>Zengli</v>
          </cell>
          <cell r="G321" t="str">
            <v>Lian</v>
          </cell>
          <cell r="H321">
            <v>4167822283</v>
          </cell>
          <cell r="I321" t="str">
            <v>lianhouse@hotmail.com</v>
          </cell>
          <cell r="J321" t="str">
            <v xml:space="preserve"> 1839 AVENUE RD</v>
          </cell>
          <cell r="L321"/>
          <cell r="M321" t="str">
            <v>Toronto</v>
          </cell>
          <cell r="N321" t="str">
            <v>M5M3Z4</v>
          </cell>
          <cell r="O321" t="str">
            <v xml:space="preserve"> 1839 AVENUE RD</v>
          </cell>
          <cell r="R321" t="str">
            <v xml:space="preserve"> 1839 AVENUE RD</v>
          </cell>
          <cell r="T321"/>
          <cell r="U321" t="str">
            <v>Toronto</v>
          </cell>
          <cell r="V321" t="str">
            <v>M5M3Z4</v>
          </cell>
          <cell r="W321">
            <v>43448.416666666701</v>
          </cell>
          <cell r="X321">
            <v>43448.416666666701</v>
          </cell>
          <cell r="Y321">
            <v>43531</v>
          </cell>
          <cell r="Z321">
            <v>2019</v>
          </cell>
        </row>
        <row r="322">
          <cell r="C322" t="str">
            <v>642011-261</v>
          </cell>
          <cell r="E322" t="str">
            <v>THE CLEANING AUTHORITY</v>
          </cell>
          <cell r="F322" t="str">
            <v>Angela</v>
          </cell>
          <cell r="G322" t="str">
            <v>Moore</v>
          </cell>
          <cell r="H322">
            <v>4162922442</v>
          </cell>
          <cell r="I322" t="str">
            <v>clean@tcamarkham.ca</v>
          </cell>
          <cell r="J322" t="str">
            <v xml:space="preserve"> 151 NASHDENE RD UNIT 48</v>
          </cell>
          <cell r="L322"/>
          <cell r="M322" t="str">
            <v>Toronto</v>
          </cell>
          <cell r="N322" t="str">
            <v>M1V4C3</v>
          </cell>
          <cell r="O322" t="str">
            <v xml:space="preserve"> 151 NASHDENE RD UNIT 48</v>
          </cell>
          <cell r="R322" t="str">
            <v xml:space="preserve"> 151 NASHDENE RD UNIT 48</v>
          </cell>
          <cell r="T322"/>
          <cell r="U322" t="str">
            <v>Toronto</v>
          </cell>
          <cell r="V322" t="str">
            <v>M1V4C3</v>
          </cell>
          <cell r="W322">
            <v>43448.520833333299</v>
          </cell>
          <cell r="X322">
            <v>43448.520833333299</v>
          </cell>
          <cell r="Y322">
            <v>43528</v>
          </cell>
          <cell r="Z322">
            <v>2019</v>
          </cell>
        </row>
        <row r="323">
          <cell r="C323" t="str">
            <v>642011-263</v>
          </cell>
          <cell r="E323" t="str">
            <v>2336670 ONTARIO LTD./THE OLIVE RESTUARANT</v>
          </cell>
          <cell r="F323" t="str">
            <v>Jeff</v>
          </cell>
          <cell r="G323" t="str">
            <v>Ujkaj</v>
          </cell>
          <cell r="H323">
            <v>4162557714</v>
          </cell>
          <cell r="I323" t="str">
            <v>theoliverestaurant2012@gmail.com</v>
          </cell>
          <cell r="J323" t="str">
            <v xml:space="preserve"> 100 THE EAST MALL UNIT 4</v>
          </cell>
          <cell r="L323"/>
          <cell r="M323" t="str">
            <v>Toronto</v>
          </cell>
          <cell r="N323" t="str">
            <v>M8Z5X2</v>
          </cell>
          <cell r="O323" t="str">
            <v xml:space="preserve"> 100 THE EAST MALL UNIT 4</v>
          </cell>
          <cell r="R323" t="str">
            <v xml:space="preserve"> 100 THE EAST MALL UNIT 4</v>
          </cell>
          <cell r="T323"/>
          <cell r="U323" t="str">
            <v>Toronto</v>
          </cell>
          <cell r="V323" t="str">
            <v>M8Z5X2</v>
          </cell>
          <cell r="W323">
            <v>43452.604166666701</v>
          </cell>
          <cell r="X323">
            <v>43452.604166666701</v>
          </cell>
          <cell r="Y323">
            <v>43530</v>
          </cell>
          <cell r="Z323">
            <v>2019</v>
          </cell>
        </row>
        <row r="324">
          <cell r="C324" t="str">
            <v>642011-278</v>
          </cell>
          <cell r="E324" t="str">
            <v>1582309 ONTARIO INC O/A HARVIES RESTAURANT</v>
          </cell>
          <cell r="F324" t="str">
            <v xml:space="preserve">Danny </v>
          </cell>
          <cell r="G324" t="str">
            <v>Malhotra</v>
          </cell>
          <cell r="H324">
            <v>6472901764</v>
          </cell>
          <cell r="I324" t="str">
            <v>harveys2485@recipeunlimited.com</v>
          </cell>
          <cell r="J324" t="str">
            <v xml:space="preserve"> 648 DIXON RD</v>
          </cell>
          <cell r="L324"/>
          <cell r="M324" t="str">
            <v>Toronto</v>
          </cell>
          <cell r="N324" t="str">
            <v>M9W1J1</v>
          </cell>
          <cell r="O324" t="str">
            <v xml:space="preserve"> 648 DIXON RD</v>
          </cell>
          <cell r="R324" t="str">
            <v xml:space="preserve"> 648 DIXON RD</v>
          </cell>
          <cell r="T324"/>
          <cell r="U324" t="str">
            <v>Toronto</v>
          </cell>
          <cell r="V324" t="str">
            <v>M9W1J1</v>
          </cell>
          <cell r="W324">
            <v>43453.416666666701</v>
          </cell>
          <cell r="X324">
            <v>43453.416666666701</v>
          </cell>
          <cell r="Y324">
            <v>43543</v>
          </cell>
          <cell r="Z324">
            <v>2019</v>
          </cell>
        </row>
        <row r="325">
          <cell r="C325" t="str">
            <v>642011-279</v>
          </cell>
          <cell r="E325" t="str">
            <v>2659665 ONTARIO LTD</v>
          </cell>
          <cell r="F325" t="str">
            <v>Abdul</v>
          </cell>
          <cell r="G325" t="str">
            <v>Majeed</v>
          </cell>
          <cell r="H325">
            <v>6477056331</v>
          </cell>
          <cell r="I325" t="str">
            <v>andishmand@yahoo.com</v>
          </cell>
          <cell r="J325" t="str">
            <v xml:space="preserve"> 25 WOODBINE DOWNS BLVD UNIT 5</v>
          </cell>
          <cell r="L325"/>
          <cell r="M325" t="str">
            <v>Toronto</v>
          </cell>
          <cell r="N325" t="str">
            <v>M9W6N5</v>
          </cell>
          <cell r="O325" t="str">
            <v xml:space="preserve"> 25 WOODBINE DOWNS BLVD UNIT 5</v>
          </cell>
          <cell r="R325" t="str">
            <v xml:space="preserve"> 25 WOODBINE DOWNS BLVD UNIT 5</v>
          </cell>
          <cell r="T325"/>
          <cell r="U325" t="str">
            <v>Toronto</v>
          </cell>
          <cell r="V325" t="str">
            <v>M9W6N5</v>
          </cell>
          <cell r="W325">
            <v>43453.5</v>
          </cell>
          <cell r="X325">
            <v>43453.5</v>
          </cell>
          <cell r="Y325">
            <v>43543</v>
          </cell>
          <cell r="Z325">
            <v>2019</v>
          </cell>
        </row>
        <row r="326">
          <cell r="C326" t="str">
            <v>642011-281</v>
          </cell>
          <cell r="E326" t="str">
            <v>1714171 ONTARIO LTD- TIM HORTONS</v>
          </cell>
          <cell r="F326" t="str">
            <v xml:space="preserve">George </v>
          </cell>
          <cell r="G326" t="str">
            <v>Shenouda</v>
          </cell>
          <cell r="H326">
            <v>4165090031</v>
          </cell>
          <cell r="I326" t="str">
            <v>gnshenouda@gmail.com</v>
          </cell>
          <cell r="J326" t="str">
            <v xml:space="preserve"> 26 DUNDAS ST E</v>
          </cell>
          <cell r="L326"/>
          <cell r="M326" t="str">
            <v>Toronto</v>
          </cell>
          <cell r="N326" t="str">
            <v>M5B2L6</v>
          </cell>
          <cell r="O326" t="str">
            <v xml:space="preserve"> 26 DUNDAS ST E</v>
          </cell>
          <cell r="R326" t="str">
            <v xml:space="preserve"> 26 DUNDAS ST E</v>
          </cell>
          <cell r="T326"/>
          <cell r="U326" t="str">
            <v>Toronto</v>
          </cell>
          <cell r="V326" t="str">
            <v>M5B2L6</v>
          </cell>
          <cell r="W326">
            <v>43451.458333333299</v>
          </cell>
          <cell r="X326">
            <v>43451.458333333299</v>
          </cell>
          <cell r="Y326">
            <v>43540</v>
          </cell>
          <cell r="Z326">
            <v>2019</v>
          </cell>
        </row>
        <row r="327">
          <cell r="C327" t="str">
            <v>642011-293</v>
          </cell>
          <cell r="E327" t="str">
            <v>1687844 ONTARIO INC/ JERK KING</v>
          </cell>
          <cell r="F327" t="str">
            <v>Leila</v>
          </cell>
          <cell r="G327" t="str">
            <v>Dauag</v>
          </cell>
          <cell r="H327">
            <v>6473820092</v>
          </cell>
          <cell r="I327" t="str">
            <v>leireyes910@yahoo.com</v>
          </cell>
          <cell r="J327" t="str">
            <v xml:space="preserve"> 522 BLOOR ST W</v>
          </cell>
          <cell r="L327"/>
          <cell r="M327" t="str">
            <v>Toronto</v>
          </cell>
          <cell r="N327" t="str">
            <v>M5S1Y3</v>
          </cell>
          <cell r="O327" t="str">
            <v xml:space="preserve"> 522 BLOOR ST W</v>
          </cell>
          <cell r="R327" t="str">
            <v xml:space="preserve"> 522 BLOOR ST W</v>
          </cell>
          <cell r="T327"/>
          <cell r="U327" t="str">
            <v>Toronto</v>
          </cell>
          <cell r="V327" t="str">
            <v>M5S1Y3</v>
          </cell>
          <cell r="W327">
            <v>43472.416666666701</v>
          </cell>
          <cell r="X327">
            <v>43472.416666666701</v>
          </cell>
          <cell r="Y327">
            <v>43537</v>
          </cell>
          <cell r="Z327">
            <v>2019</v>
          </cell>
        </row>
        <row r="328">
          <cell r="C328" t="str">
            <v>642011-295</v>
          </cell>
          <cell r="E328" t="str">
            <v>1687844 ONTARIO INC/ JERK KING</v>
          </cell>
          <cell r="F328" t="str">
            <v>Leila</v>
          </cell>
          <cell r="G328" t="str">
            <v>Dauag</v>
          </cell>
          <cell r="H328">
            <v>6473820092</v>
          </cell>
          <cell r="I328" t="str">
            <v>leireyes910@yahoo.com</v>
          </cell>
          <cell r="J328" t="str">
            <v xml:space="preserve"> 1104 BLOOR ST W</v>
          </cell>
          <cell r="L328"/>
          <cell r="M328" t="str">
            <v>Toronto</v>
          </cell>
          <cell r="N328" t="str">
            <v>M6H1M8</v>
          </cell>
          <cell r="O328" t="str">
            <v xml:space="preserve"> 1104 BLOOR ST W</v>
          </cell>
          <cell r="R328" t="str">
            <v xml:space="preserve"> 1104 BLOOR ST W</v>
          </cell>
          <cell r="T328"/>
          <cell r="U328" t="str">
            <v>Toronto</v>
          </cell>
          <cell r="V328" t="str">
            <v>M6H1M8</v>
          </cell>
          <cell r="W328">
            <v>43473.416666666701</v>
          </cell>
          <cell r="X328">
            <v>43473.416666666701</v>
          </cell>
          <cell r="Y328">
            <v>43537</v>
          </cell>
          <cell r="Z328">
            <v>2019</v>
          </cell>
        </row>
        <row r="329">
          <cell r="C329" t="str">
            <v>642011-302</v>
          </cell>
          <cell r="E329" t="str">
            <v>JERUSALEM CHRISTIAN MISSION</v>
          </cell>
          <cell r="F329" t="str">
            <v>Basil</v>
          </cell>
          <cell r="G329" t="str">
            <v>Molayil</v>
          </cell>
          <cell r="H329">
            <v>6475319534</v>
          </cell>
          <cell r="I329" t="str">
            <v>basilmolayil@gmail.com</v>
          </cell>
          <cell r="J329" t="str">
            <v xml:space="preserve"> 5800 SHEPPARD AVE E UNIT 9</v>
          </cell>
          <cell r="L329"/>
          <cell r="M329" t="str">
            <v>Toronto</v>
          </cell>
          <cell r="N329" t="str">
            <v>M1B5J7</v>
          </cell>
          <cell r="O329" t="str">
            <v xml:space="preserve"> 5800 SHEPPARD AVE E UNIT 9</v>
          </cell>
          <cell r="R329" t="str">
            <v xml:space="preserve"> 5800 SHEPPARD AVE E UNIT 9</v>
          </cell>
          <cell r="T329"/>
          <cell r="U329" t="str">
            <v>Toronto</v>
          </cell>
          <cell r="V329" t="str">
            <v>M1B5J7</v>
          </cell>
          <cell r="W329">
            <v>43475.4375</v>
          </cell>
          <cell r="X329">
            <v>43475.4375</v>
          </cell>
          <cell r="Y329">
            <v>43538</v>
          </cell>
          <cell r="Z329">
            <v>2019</v>
          </cell>
        </row>
        <row r="330">
          <cell r="C330" t="str">
            <v>642011-308</v>
          </cell>
          <cell r="E330" t="str">
            <v>KYRA FOODS LTD.</v>
          </cell>
          <cell r="F330" t="str">
            <v>Anup</v>
          </cell>
          <cell r="G330" t="str">
            <v>Joshi</v>
          </cell>
          <cell r="H330">
            <v>4165743304</v>
          </cell>
          <cell r="I330" t="str">
            <v>Anup@tacorrito.ca</v>
          </cell>
          <cell r="J330" t="str">
            <v xml:space="preserve"> 657 QUEEN ST W</v>
          </cell>
          <cell r="L330"/>
          <cell r="M330" t="str">
            <v>Toronto</v>
          </cell>
          <cell r="N330" t="str">
            <v>M6J1E6</v>
          </cell>
          <cell r="O330" t="str">
            <v xml:space="preserve"> 657 QUEEN ST W</v>
          </cell>
          <cell r="R330" t="str">
            <v xml:space="preserve"> 657 QUEEN ST W</v>
          </cell>
          <cell r="T330"/>
          <cell r="U330" t="str">
            <v>Toronto</v>
          </cell>
          <cell r="V330" t="str">
            <v>M6J1E6</v>
          </cell>
          <cell r="W330">
            <v>43480.583333333299</v>
          </cell>
          <cell r="X330">
            <v>43480.583333333299</v>
          </cell>
          <cell r="Y330">
            <v>43540</v>
          </cell>
          <cell r="Z330">
            <v>2019</v>
          </cell>
        </row>
        <row r="331">
          <cell r="C331" t="str">
            <v>642011-312</v>
          </cell>
          <cell r="E331" t="str">
            <v>ERH 1221 INC</v>
          </cell>
          <cell r="F331" t="str">
            <v>Sohail</v>
          </cell>
          <cell r="G331" t="str">
            <v>Majeed</v>
          </cell>
          <cell r="H331">
            <v>4167019869</v>
          </cell>
          <cell r="I331" t="str">
            <v>swiss1221@cara.com</v>
          </cell>
          <cell r="J331" t="str">
            <v xml:space="preserve"> 1400 O'CONNOR DR</v>
          </cell>
          <cell r="L331"/>
          <cell r="M331" t="str">
            <v>Toronto</v>
          </cell>
          <cell r="N331" t="str">
            <v>M4B2T8</v>
          </cell>
          <cell r="O331" t="str">
            <v xml:space="preserve"> 1400 O'CONNOR DR</v>
          </cell>
          <cell r="R331" t="str">
            <v xml:space="preserve"> 1400 O'CONNOR DR</v>
          </cell>
          <cell r="T331"/>
          <cell r="U331" t="str">
            <v>Toronto</v>
          </cell>
          <cell r="V331" t="str">
            <v>M4B2T8</v>
          </cell>
          <cell r="W331">
            <v>43481.645833333299</v>
          </cell>
          <cell r="X331">
            <v>43481.645833333299</v>
          </cell>
          <cell r="Y331">
            <v>43539</v>
          </cell>
          <cell r="Z331">
            <v>2019</v>
          </cell>
        </row>
        <row r="332">
          <cell r="C332" t="str">
            <v>642011-326</v>
          </cell>
          <cell r="E332" t="str">
            <v>9014497 CANADA LTD O/A POUR BOY</v>
          </cell>
          <cell r="F332" t="str">
            <v>Graham</v>
          </cell>
          <cell r="G332" t="str">
            <v>Marko</v>
          </cell>
          <cell r="H332">
            <v>4167798807</v>
          </cell>
          <cell r="I332" t="str">
            <v>583College@Beerocracy.ca</v>
          </cell>
          <cell r="J332" t="str">
            <v xml:space="preserve"> 583 COLLEGE ST</v>
          </cell>
          <cell r="L332"/>
          <cell r="M332" t="str">
            <v>Toronto</v>
          </cell>
          <cell r="N332" t="str">
            <v>M6G1B2</v>
          </cell>
          <cell r="O332" t="str">
            <v xml:space="preserve"> 583 COLLEGE ST</v>
          </cell>
          <cell r="R332" t="str">
            <v xml:space="preserve"> 583 COLLEGE ST</v>
          </cell>
          <cell r="T332"/>
          <cell r="U332" t="str">
            <v>Toronto</v>
          </cell>
          <cell r="V332" t="str">
            <v>M6G1B2</v>
          </cell>
          <cell r="W332">
            <v>43487.583333333299</v>
          </cell>
          <cell r="X332">
            <v>43487.583333333299</v>
          </cell>
          <cell r="Y332">
            <v>43538</v>
          </cell>
          <cell r="Z332">
            <v>2019</v>
          </cell>
        </row>
        <row r="333">
          <cell r="C333" t="str">
            <v>642011-330</v>
          </cell>
          <cell r="E333" t="str">
            <v>SOUL RESTAURANTS CANADA INC</v>
          </cell>
          <cell r="F333" t="str">
            <v>Rexaul</v>
          </cell>
          <cell r="G333" t="str">
            <v>Karim</v>
          </cell>
          <cell r="H333">
            <v>4164540426</v>
          </cell>
          <cell r="I333" t="str">
            <v>rezaul.karim@soulfoodsgroup.com</v>
          </cell>
          <cell r="J333" t="str">
            <v xml:space="preserve"> 3495 SHEPPARD AVE E STORE 1310</v>
          </cell>
          <cell r="L333"/>
          <cell r="M333" t="str">
            <v>Toronto</v>
          </cell>
          <cell r="N333" t="str">
            <v>M1T3K6</v>
          </cell>
          <cell r="O333" t="str">
            <v xml:space="preserve"> 3495 SHEPPARD AVE E STORE 1310</v>
          </cell>
          <cell r="R333" t="str">
            <v xml:space="preserve"> 3495 SHEPPARD AVE E STORE 1310</v>
          </cell>
          <cell r="T333"/>
          <cell r="U333" t="str">
            <v>Toronto</v>
          </cell>
          <cell r="V333" t="str">
            <v>M1T3K6</v>
          </cell>
          <cell r="W333">
            <v>43488.479166666701</v>
          </cell>
          <cell r="X333">
            <v>43488.479166666701</v>
          </cell>
          <cell r="Y333">
            <v>43539</v>
          </cell>
          <cell r="Z333">
            <v>2019</v>
          </cell>
        </row>
        <row r="334">
          <cell r="C334" t="str">
            <v>642011-334</v>
          </cell>
          <cell r="E334" t="str">
            <v>THE KINGSWAY ANIMAL HOSPITAL</v>
          </cell>
          <cell r="F334" t="str">
            <v>Alyshia</v>
          </cell>
          <cell r="G334" t="str">
            <v>Peterkin</v>
          </cell>
          <cell r="H334">
            <v>4162333277</v>
          </cell>
          <cell r="I334" t="str">
            <v>thekah@bellnet.ca</v>
          </cell>
          <cell r="J334" t="str">
            <v xml:space="preserve"> 3265 BLOOR ST W</v>
          </cell>
          <cell r="L334"/>
          <cell r="M334" t="str">
            <v>Toronto</v>
          </cell>
          <cell r="N334" t="str">
            <v>M8X1E2</v>
          </cell>
          <cell r="O334" t="str">
            <v xml:space="preserve"> 3265 BLOOR ST W</v>
          </cell>
          <cell r="R334" t="str">
            <v xml:space="preserve"> 3265 BLOOR ST W</v>
          </cell>
          <cell r="T334"/>
          <cell r="U334" t="str">
            <v>Toronto</v>
          </cell>
          <cell r="V334" t="str">
            <v>M8X1E2</v>
          </cell>
          <cell r="W334">
            <v>43489.416666666701</v>
          </cell>
          <cell r="X334">
            <v>43489.416666666701</v>
          </cell>
          <cell r="Y334">
            <v>43525</v>
          </cell>
          <cell r="Z334">
            <v>2019</v>
          </cell>
        </row>
        <row r="335">
          <cell r="C335" t="str">
            <v>642011-336</v>
          </cell>
          <cell r="E335" t="str">
            <v>R N R STAGING INC</v>
          </cell>
          <cell r="F335" t="str">
            <v xml:space="preserve">Roxane </v>
          </cell>
          <cell r="G335" t="str">
            <v>Graham</v>
          </cell>
          <cell r="H335">
            <v>4162531881</v>
          </cell>
          <cell r="I335" t="str">
            <v>roxane@rnrstaging.com</v>
          </cell>
          <cell r="J335" t="str">
            <v xml:space="preserve"> 49 FIMA CRES UNIT A</v>
          </cell>
          <cell r="L335"/>
          <cell r="M335" t="str">
            <v>Toronto</v>
          </cell>
          <cell r="N335" t="str">
            <v>M8W3R1</v>
          </cell>
          <cell r="O335" t="str">
            <v xml:space="preserve"> 49 FIMA CRES UNIT A</v>
          </cell>
          <cell r="R335" t="str">
            <v xml:space="preserve"> 49 FIMA CRES UNIT A</v>
          </cell>
          <cell r="T335"/>
          <cell r="U335" t="str">
            <v>Toronto</v>
          </cell>
          <cell r="V335" t="str">
            <v>M8W3R1</v>
          </cell>
          <cell r="W335">
            <v>43489.5</v>
          </cell>
          <cell r="X335">
            <v>43489.5</v>
          </cell>
          <cell r="Y335">
            <v>43537</v>
          </cell>
          <cell r="Z335">
            <v>2019</v>
          </cell>
        </row>
        <row r="336">
          <cell r="C336" t="str">
            <v>642011-340</v>
          </cell>
          <cell r="E336" t="str">
            <v>TORONTO RACQUET CLUB</v>
          </cell>
          <cell r="F336" t="str">
            <v>Andrew</v>
          </cell>
          <cell r="G336" t="str">
            <v>Anderson</v>
          </cell>
          <cell r="H336">
            <v>4168385032</v>
          </cell>
          <cell r="I336" t="str">
            <v>andrewanderson101@Gmail.com</v>
          </cell>
          <cell r="J336" t="str">
            <v xml:space="preserve"> 159 BLEECKER ST</v>
          </cell>
          <cell r="L336"/>
          <cell r="M336" t="str">
            <v>Toronto</v>
          </cell>
          <cell r="N336" t="str">
            <v>M4X1L9</v>
          </cell>
          <cell r="O336" t="str">
            <v xml:space="preserve"> 159 BLEECKER ST</v>
          </cell>
          <cell r="R336" t="str">
            <v xml:space="preserve"> 159 BLEECKER ST</v>
          </cell>
          <cell r="T336"/>
          <cell r="U336" t="str">
            <v>Toronto</v>
          </cell>
          <cell r="V336" t="str">
            <v>M4X1L9</v>
          </cell>
          <cell r="W336">
            <v>43490.541666666701</v>
          </cell>
          <cell r="X336">
            <v>43490.541666666701</v>
          </cell>
          <cell r="Y336">
            <v>43533</v>
          </cell>
          <cell r="Z336">
            <v>2019</v>
          </cell>
        </row>
        <row r="337">
          <cell r="C337" t="str">
            <v>642011-350</v>
          </cell>
          <cell r="E337" t="str">
            <v>HIGH VALUE CONSULTANTS LTD</v>
          </cell>
          <cell r="F337" t="str">
            <v>Rocio</v>
          </cell>
          <cell r="G337" t="str">
            <v>Aquino</v>
          </cell>
          <cell r="H337">
            <v>6476251251</v>
          </cell>
          <cell r="I337" t="str">
            <v>rocio.simonenko@gmail.com</v>
          </cell>
          <cell r="J337" t="str">
            <v xml:space="preserve"> 15 BEDFORD PARK AVE</v>
          </cell>
          <cell r="L337"/>
          <cell r="M337" t="str">
            <v>Toronto</v>
          </cell>
          <cell r="N337" t="str">
            <v>M5M1H8</v>
          </cell>
          <cell r="O337" t="str">
            <v xml:space="preserve"> 15 BEDFORD PARK AVE</v>
          </cell>
          <cell r="R337" t="str">
            <v xml:space="preserve"> 15 BEDFORD PARK AVE</v>
          </cell>
          <cell r="T337"/>
          <cell r="U337" t="str">
            <v>Toronto</v>
          </cell>
          <cell r="V337" t="str">
            <v>M5M1H8</v>
          </cell>
          <cell r="W337">
            <v>43495.5</v>
          </cell>
          <cell r="X337">
            <v>43495.5</v>
          </cell>
          <cell r="Y337">
            <v>43537</v>
          </cell>
          <cell r="Z337">
            <v>2019</v>
          </cell>
        </row>
        <row r="338">
          <cell r="C338" t="str">
            <v>642011-366</v>
          </cell>
          <cell r="E338" t="str">
            <v>METAL CRAFT MECHANICAL INC</v>
          </cell>
          <cell r="F338" t="str">
            <v xml:space="preserve">Dan </v>
          </cell>
          <cell r="G338" t="str">
            <v>Ferracane</v>
          </cell>
          <cell r="H338">
            <v>4168755371</v>
          </cell>
          <cell r="I338" t="str">
            <v>metalcraft@bellnet.ca</v>
          </cell>
          <cell r="J338" t="str">
            <v xml:space="preserve"> 8 CANSO RD</v>
          </cell>
          <cell r="L338"/>
          <cell r="M338" t="str">
            <v>Toronto</v>
          </cell>
          <cell r="N338" t="str">
            <v>M9W4L8</v>
          </cell>
          <cell r="O338" t="str">
            <v xml:space="preserve"> 8 CANSO RD</v>
          </cell>
          <cell r="R338" t="str">
            <v xml:space="preserve"> 8 CANSO RD</v>
          </cell>
          <cell r="T338"/>
          <cell r="U338" t="str">
            <v>Toronto</v>
          </cell>
          <cell r="V338" t="str">
            <v>M9W4L8</v>
          </cell>
          <cell r="W338">
            <v>43517.625</v>
          </cell>
          <cell r="X338">
            <v>43517.625</v>
          </cell>
          <cell r="Y338">
            <v>43545</v>
          </cell>
          <cell r="Z338">
            <v>2019</v>
          </cell>
        </row>
        <row r="339">
          <cell r="C339" t="str">
            <v>642011-370</v>
          </cell>
          <cell r="E339" t="str">
            <v>TERRY COMPLETE AUTO REPAIR</v>
          </cell>
          <cell r="F339" t="str">
            <v>Terry</v>
          </cell>
          <cell r="G339" t="str">
            <v>Hiodat</v>
          </cell>
          <cell r="H339">
            <v>6478947886</v>
          </cell>
          <cell r="I339" t="str">
            <v>terryauto@hotmail.com</v>
          </cell>
          <cell r="J339" t="str">
            <v xml:space="preserve"> 2300 FINCH AVE W UNIT 10</v>
          </cell>
          <cell r="L339"/>
          <cell r="M339" t="str">
            <v>Toronto</v>
          </cell>
          <cell r="N339" t="str">
            <v>M9M2Y3</v>
          </cell>
          <cell r="O339" t="str">
            <v xml:space="preserve"> 2300 FINCH AVE W UNIT 10</v>
          </cell>
          <cell r="R339" t="str">
            <v xml:space="preserve"> 2300 FINCH AVE W UNIT 10</v>
          </cell>
          <cell r="T339"/>
          <cell r="U339" t="str">
            <v>Toronto</v>
          </cell>
          <cell r="V339" t="str">
            <v>M9M2Y3</v>
          </cell>
          <cell r="W339">
            <v>43522.479166666701</v>
          </cell>
          <cell r="X339">
            <v>43522.479166666701</v>
          </cell>
          <cell r="Y339">
            <v>43536</v>
          </cell>
          <cell r="Z339">
            <v>2019</v>
          </cell>
        </row>
        <row r="340">
          <cell r="C340" t="str">
            <v>642011-372</v>
          </cell>
          <cell r="E340" t="str">
            <v>FIT FACTORY FITNESS INC.</v>
          </cell>
          <cell r="F340" t="str">
            <v>Ian</v>
          </cell>
          <cell r="G340" t="str">
            <v>Ho</v>
          </cell>
          <cell r="H340">
            <v>4165007642</v>
          </cell>
          <cell r="I340" t="str">
            <v>ian@fitfactoryfitness.com</v>
          </cell>
          <cell r="J340" t="str">
            <v xml:space="preserve"> 373 KING ST W (RETAIL 201)</v>
          </cell>
          <cell r="L340"/>
          <cell r="M340" t="str">
            <v>Toronto</v>
          </cell>
          <cell r="N340" t="str">
            <v>M5V1K5</v>
          </cell>
          <cell r="O340" t="str">
            <v xml:space="preserve"> 373 KING ST W (RETAIL 201)</v>
          </cell>
          <cell r="R340" t="str">
            <v xml:space="preserve"> 373 KING ST W (RETAIL 201)</v>
          </cell>
          <cell r="T340"/>
          <cell r="U340" t="str">
            <v>Toronto</v>
          </cell>
          <cell r="V340" t="str">
            <v>M5V1K5</v>
          </cell>
          <cell r="W340">
            <v>43518.625</v>
          </cell>
          <cell r="X340">
            <v>43518.625</v>
          </cell>
          <cell r="Y340">
            <v>43538</v>
          </cell>
          <cell r="Z340">
            <v>2019</v>
          </cell>
        </row>
        <row r="341">
          <cell r="C341" t="str">
            <v>642011-375</v>
          </cell>
          <cell r="E341" t="str">
            <v xml:space="preserve">RAMPERSAUD,RABINDRA </v>
          </cell>
          <cell r="F341" t="str">
            <v>Rabindra</v>
          </cell>
          <cell r="G341" t="str">
            <v>Rampersaud</v>
          </cell>
          <cell r="H341">
            <v>4168340420</v>
          </cell>
          <cell r="I341" t="str">
            <v>naina@rogers.com</v>
          </cell>
          <cell r="J341" t="str">
            <v xml:space="preserve"> 2300 FINCH AVE W UNIT 11</v>
          </cell>
          <cell r="L341"/>
          <cell r="M341" t="str">
            <v>Toronto</v>
          </cell>
          <cell r="N341" t="str">
            <v>M9M2Y3</v>
          </cell>
          <cell r="O341" t="str">
            <v xml:space="preserve"> 2300 FINCH AVE W UNIT 11</v>
          </cell>
          <cell r="R341" t="str">
            <v xml:space="preserve"> 2300 FINCH AVE W UNIT 11</v>
          </cell>
          <cell r="T341"/>
          <cell r="U341" t="str">
            <v>Toronto</v>
          </cell>
          <cell r="V341" t="str">
            <v>M9M2Y3</v>
          </cell>
          <cell r="W341">
            <v>43522.5</v>
          </cell>
          <cell r="X341">
            <v>43522.5</v>
          </cell>
          <cell r="Y341">
            <v>43535</v>
          </cell>
          <cell r="Z341">
            <v>2019</v>
          </cell>
        </row>
        <row r="342">
          <cell r="C342" t="str">
            <v>642011-376</v>
          </cell>
          <cell r="E342" t="str">
            <v>DR.B.S AUTO SERVICES</v>
          </cell>
          <cell r="F342" t="str">
            <v>Benity</v>
          </cell>
          <cell r="G342" t="str">
            <v>Guiste</v>
          </cell>
          <cell r="H342">
            <v>6476254114</v>
          </cell>
          <cell r="I342" t="str">
            <v>drbautoservice1@gmail.com</v>
          </cell>
          <cell r="J342" t="str">
            <v xml:space="preserve"> 2420 FINCH AVE W UNIT 22</v>
          </cell>
          <cell r="L342"/>
          <cell r="M342" t="str">
            <v>Toronto</v>
          </cell>
          <cell r="N342" t="str">
            <v>M9M2E2</v>
          </cell>
          <cell r="O342" t="str">
            <v xml:space="preserve"> 2420 FINCH AVE W UNIT 22</v>
          </cell>
          <cell r="R342" t="str">
            <v xml:space="preserve"> 2420 FINCH AVE W UNIT 22</v>
          </cell>
          <cell r="T342"/>
          <cell r="U342" t="str">
            <v>Toronto</v>
          </cell>
          <cell r="V342" t="str">
            <v>M9M2E2</v>
          </cell>
          <cell r="W342">
            <v>43522.458333333299</v>
          </cell>
          <cell r="X342">
            <v>43522.458333333299</v>
          </cell>
          <cell r="Y342">
            <v>43535</v>
          </cell>
          <cell r="Z342">
            <v>2019</v>
          </cell>
        </row>
        <row r="343">
          <cell r="C343" t="str">
            <v>642011-383</v>
          </cell>
          <cell r="E343" t="str">
            <v>COSMIC TREATS</v>
          </cell>
          <cell r="F343" t="str">
            <v xml:space="preserve">Elliot </v>
          </cell>
          <cell r="G343" t="str">
            <v>Alexander</v>
          </cell>
          <cell r="H343">
            <v>4165206826</v>
          </cell>
          <cell r="I343" t="str">
            <v>elliot@cosmictreats.ca</v>
          </cell>
          <cell r="J343" t="str">
            <v xml:space="preserve"> 207 AUGUSTA AVE UNIT STORE</v>
          </cell>
          <cell r="L343"/>
          <cell r="M343" t="str">
            <v>Toronto</v>
          </cell>
          <cell r="N343" t="str">
            <v>M5T2L4</v>
          </cell>
          <cell r="O343" t="str">
            <v xml:space="preserve"> 207 AUGUSTA AVE UNIT STORE</v>
          </cell>
          <cell r="R343" t="str">
            <v xml:space="preserve"> 207 AUGUSTA AVE UNIT STORE</v>
          </cell>
          <cell r="T343"/>
          <cell r="U343" t="str">
            <v>Toronto</v>
          </cell>
          <cell r="V343" t="str">
            <v>M5T2L4</v>
          </cell>
          <cell r="W343">
            <v>43523.458333333299</v>
          </cell>
          <cell r="X343">
            <v>43523.458333333299</v>
          </cell>
          <cell r="Y343">
            <v>43536</v>
          </cell>
          <cell r="Z343">
            <v>2019</v>
          </cell>
        </row>
        <row r="344">
          <cell r="C344" t="str">
            <v>642011-387</v>
          </cell>
          <cell r="E344" t="str">
            <v>FINCH-LESLIE</v>
          </cell>
          <cell r="F344" t="str">
            <v>Kingston</v>
          </cell>
          <cell r="G344" t="str">
            <v>Vane</v>
          </cell>
          <cell r="H344">
            <v>4164918833</v>
          </cell>
          <cell r="I344" t="str">
            <v>kingston.vane@gmail.com</v>
          </cell>
          <cell r="J344" t="str">
            <v xml:space="preserve"> 149 RAVEL RD UNIT 000C</v>
          </cell>
          <cell r="L344"/>
          <cell r="M344" t="str">
            <v>Toronto</v>
          </cell>
          <cell r="N344" t="str">
            <v>M2H1T1</v>
          </cell>
          <cell r="O344" t="str">
            <v xml:space="preserve"> 149 RAVEL RD UNIT 000C</v>
          </cell>
          <cell r="R344" t="str">
            <v xml:space="preserve"> 149 RAVEL RD UNIT 000C</v>
          </cell>
          <cell r="T344"/>
          <cell r="U344" t="str">
            <v>Toronto</v>
          </cell>
          <cell r="V344" t="str">
            <v>M2H1T1</v>
          </cell>
          <cell r="W344">
            <v>43525.583333333299</v>
          </cell>
          <cell r="X344">
            <v>43525.583333333299</v>
          </cell>
          <cell r="Y344">
            <v>43539</v>
          </cell>
          <cell r="Z344">
            <v>2019</v>
          </cell>
        </row>
        <row r="345">
          <cell r="C345" t="str">
            <v>642011-398</v>
          </cell>
          <cell r="E345" t="str">
            <v>CARIBBEAN CORNER</v>
          </cell>
          <cell r="F345" t="str">
            <v>Yvonne</v>
          </cell>
          <cell r="G345" t="str">
            <v>Grant</v>
          </cell>
          <cell r="H345">
            <v>4162930008</v>
          </cell>
          <cell r="I345" t="str">
            <v>caribbeancorner1977@gmail.com</v>
          </cell>
          <cell r="J345" t="str">
            <v xml:space="preserve"> 171 BALDWIN ST</v>
          </cell>
          <cell r="L345"/>
          <cell r="M345" t="str">
            <v>Toronto</v>
          </cell>
          <cell r="N345" t="str">
            <v>M5T1L9</v>
          </cell>
          <cell r="O345" t="str">
            <v xml:space="preserve"> 171 BALDWIN ST</v>
          </cell>
          <cell r="R345" t="str">
            <v xml:space="preserve"> 171 BALDWIN ST</v>
          </cell>
          <cell r="T345"/>
          <cell r="U345" t="str">
            <v>Toronto</v>
          </cell>
          <cell r="V345" t="str">
            <v>M5T1L9</v>
          </cell>
          <cell r="W345">
            <v>43530.458333333299</v>
          </cell>
          <cell r="X345">
            <v>43530.458333333299</v>
          </cell>
          <cell r="Y345">
            <v>43538</v>
          </cell>
          <cell r="Z345">
            <v>2019</v>
          </cell>
        </row>
        <row r="346">
          <cell r="C346" t="str">
            <v>642011-399</v>
          </cell>
          <cell r="E346" t="str">
            <v>SPH AUTO PARTS</v>
          </cell>
          <cell r="F346" t="str">
            <v xml:space="preserve">Yilmaz </v>
          </cell>
          <cell r="G346" t="str">
            <v xml:space="preserve">Polat </v>
          </cell>
          <cell r="H346">
            <v>4166383000</v>
          </cell>
          <cell r="I346" t="str">
            <v>Yns70@hotmail.com</v>
          </cell>
          <cell r="J346" t="str">
            <v xml:space="preserve"> 58 TORO RD</v>
          </cell>
          <cell r="L346"/>
          <cell r="M346" t="str">
            <v>Toronto</v>
          </cell>
          <cell r="N346" t="str">
            <v>M3J2A8</v>
          </cell>
          <cell r="O346" t="str">
            <v xml:space="preserve"> 58 TORO RD</v>
          </cell>
          <cell r="R346" t="str">
            <v xml:space="preserve"> 58 TORO RD</v>
          </cell>
          <cell r="T346"/>
          <cell r="U346" t="str">
            <v>Toronto</v>
          </cell>
          <cell r="V346" t="str">
            <v>M3J2A8</v>
          </cell>
          <cell r="W346">
            <v>43531.416666666701</v>
          </cell>
          <cell r="X346">
            <v>43531.416666666701</v>
          </cell>
          <cell r="Y346">
            <v>43539</v>
          </cell>
          <cell r="Z346">
            <v>2019</v>
          </cell>
        </row>
        <row r="347">
          <cell r="C347" t="str">
            <v>642020-113</v>
          </cell>
          <cell r="E347" t="str">
            <v>DARK HORSE</v>
          </cell>
          <cell r="F347" t="str">
            <v>Ross</v>
          </cell>
          <cell r="G347" t="str">
            <v>Serpa</v>
          </cell>
          <cell r="H347">
            <v>4169954345</v>
          </cell>
          <cell r="I347" t="str">
            <v>ross@vintagepubs.ca</v>
          </cell>
          <cell r="J347" t="str">
            <v xml:space="preserve"> 2401 BLOOR ST W</v>
          </cell>
          <cell r="L347"/>
          <cell r="M347" t="str">
            <v>Toronto</v>
          </cell>
          <cell r="N347" t="str">
            <v>M6S1P7</v>
          </cell>
          <cell r="O347" t="str">
            <v xml:space="preserve"> 2401 BLOOR ST W</v>
          </cell>
          <cell r="R347" t="str">
            <v xml:space="preserve"> 2401 BLOOR ST W</v>
          </cell>
          <cell r="T347"/>
          <cell r="U347" t="str">
            <v>Toronto</v>
          </cell>
          <cell r="V347" t="str">
            <v>M6S1P7</v>
          </cell>
          <cell r="W347">
            <v>43426.479166666701</v>
          </cell>
          <cell r="X347">
            <v>43426.479166666701</v>
          </cell>
          <cell r="Y347">
            <v>43538</v>
          </cell>
          <cell r="Z347">
            <v>2019</v>
          </cell>
        </row>
        <row r="348">
          <cell r="C348" t="str">
            <v>642020-114</v>
          </cell>
          <cell r="E348" t="str">
            <v>2031235 ONTARIO INC</v>
          </cell>
          <cell r="F348" t="str">
            <v>Ross</v>
          </cell>
          <cell r="G348" t="str">
            <v>Serpa</v>
          </cell>
          <cell r="H348">
            <v>4169954345</v>
          </cell>
          <cell r="I348" t="str">
            <v>ross.serpa@rogers.com</v>
          </cell>
          <cell r="J348" t="str">
            <v xml:space="preserve"> 963 BLOOR ST W</v>
          </cell>
          <cell r="L348"/>
          <cell r="M348" t="str">
            <v>Toronto</v>
          </cell>
          <cell r="N348" t="str">
            <v>M6H 1L7</v>
          </cell>
          <cell r="O348" t="str">
            <v xml:space="preserve"> 963 BLOOR ST W</v>
          </cell>
          <cell r="R348" t="str">
            <v xml:space="preserve"> 963 BLOOR ST W</v>
          </cell>
          <cell r="T348"/>
          <cell r="U348" t="str">
            <v>Toronto</v>
          </cell>
          <cell r="V348" t="str">
            <v>M6H 1L7</v>
          </cell>
          <cell r="W348">
            <v>43426.520833333299</v>
          </cell>
          <cell r="X348">
            <v>43426.520833333299</v>
          </cell>
          <cell r="Y348">
            <v>43537</v>
          </cell>
          <cell r="Z348">
            <v>2019</v>
          </cell>
        </row>
        <row r="349">
          <cell r="C349" t="str">
            <v>642020-135</v>
          </cell>
          <cell r="E349" t="str">
            <v>ADRIAN AND BROTHERS LTD O/A TOWN CRIER PUB</v>
          </cell>
          <cell r="F349" t="str">
            <v>Kevin</v>
          </cell>
          <cell r="G349" t="str">
            <v>Girgis</v>
          </cell>
          <cell r="H349">
            <v>4162049588</v>
          </cell>
          <cell r="I349" t="str">
            <v>kevingirgis@hotmail.com</v>
          </cell>
          <cell r="J349" t="str">
            <v xml:space="preserve"> 270 ADELAIDE ST W UNIT 103</v>
          </cell>
          <cell r="L349"/>
          <cell r="M349" t="str">
            <v>Toronto</v>
          </cell>
          <cell r="N349" t="str">
            <v>M5H1X6</v>
          </cell>
          <cell r="O349" t="str">
            <v xml:space="preserve"> 270 ADELAIDE ST W UNIT 103</v>
          </cell>
          <cell r="R349" t="str">
            <v xml:space="preserve"> 270 ADELAIDE ST W UNIT 103</v>
          </cell>
          <cell r="T349"/>
          <cell r="U349" t="str">
            <v>Toronto</v>
          </cell>
          <cell r="V349" t="str">
            <v>M5H1X6</v>
          </cell>
          <cell r="W349">
            <v>43439.541666666701</v>
          </cell>
          <cell r="X349">
            <v>43439.541666666701</v>
          </cell>
          <cell r="Y349">
            <v>43540</v>
          </cell>
          <cell r="Z349">
            <v>2019</v>
          </cell>
        </row>
        <row r="350">
          <cell r="C350" t="str">
            <v>642020-163</v>
          </cell>
          <cell r="E350" t="str">
            <v>CHURCH OF ST GEORGE THE MARTYR</v>
          </cell>
          <cell r="F350" t="str">
            <v>Nadia</v>
          </cell>
          <cell r="G350" t="str">
            <v>Smid</v>
          </cell>
          <cell r="H350">
            <v>4165984366</v>
          </cell>
          <cell r="I350" t="str">
            <v>nadiasmid@stgeorgethemartyr.ca</v>
          </cell>
          <cell r="J350" t="str">
            <v xml:space="preserve"> 197 JOHN ST</v>
          </cell>
          <cell r="L350"/>
          <cell r="M350" t="str">
            <v>Toronto</v>
          </cell>
          <cell r="N350" t="str">
            <v>M5T1X6</v>
          </cell>
          <cell r="O350" t="str">
            <v xml:space="preserve"> 197 JOHN ST</v>
          </cell>
          <cell r="R350" t="str">
            <v xml:space="preserve"> 197 JOHN ST</v>
          </cell>
          <cell r="T350"/>
          <cell r="U350" t="str">
            <v>Toronto</v>
          </cell>
          <cell r="V350" t="str">
            <v>M5T1X6</v>
          </cell>
          <cell r="W350">
            <v>43468.416666666701</v>
          </cell>
          <cell r="X350">
            <v>43468.416666666701</v>
          </cell>
          <cell r="Y350">
            <v>43524</v>
          </cell>
          <cell r="Z350">
            <v>2019</v>
          </cell>
        </row>
        <row r="351">
          <cell r="C351" t="str">
            <v>642020-166</v>
          </cell>
          <cell r="E351" t="str">
            <v>BARRY'S OFFICE FURNTURE</v>
          </cell>
          <cell r="F351" t="str">
            <v xml:space="preserve">Barry </v>
          </cell>
          <cell r="G351" t="str">
            <v>Einhorn</v>
          </cell>
          <cell r="H351">
            <v>4169715054</v>
          </cell>
          <cell r="I351" t="str">
            <v>barry@barrysofficefurniture.com</v>
          </cell>
          <cell r="J351" t="str">
            <v xml:space="preserve"> 134 CARTWRIGHT AVE</v>
          </cell>
          <cell r="L351"/>
          <cell r="M351" t="str">
            <v>Toronto</v>
          </cell>
          <cell r="N351" t="str">
            <v>M6A1V2</v>
          </cell>
          <cell r="O351" t="str">
            <v xml:space="preserve"> 134 CARTWRIGHT AVE</v>
          </cell>
          <cell r="R351" t="str">
            <v xml:space="preserve"> 134 CARTWRIGHT AVE</v>
          </cell>
          <cell r="T351"/>
          <cell r="U351" t="str">
            <v>Toronto</v>
          </cell>
          <cell r="V351" t="str">
            <v>M6A1V2</v>
          </cell>
          <cell r="W351">
            <v>43469.5</v>
          </cell>
          <cell r="X351">
            <v>43469.5</v>
          </cell>
          <cell r="Y351">
            <v>43529</v>
          </cell>
          <cell r="Z351">
            <v>2019</v>
          </cell>
        </row>
        <row r="352">
          <cell r="C352" t="str">
            <v>642020-187</v>
          </cell>
          <cell r="E352" t="str">
            <v>1304700 ONTARIO LTD</v>
          </cell>
          <cell r="F352" t="str">
            <v>Eric</v>
          </cell>
          <cell r="G352" t="str">
            <v>Barr</v>
          </cell>
          <cell r="H352">
            <v>4168562802</v>
          </cell>
          <cell r="I352" t="str">
            <v>734queenw@gmail.com</v>
          </cell>
          <cell r="J352" t="str">
            <v xml:space="preserve"> 734 QUEEN ST W UNIT A/C</v>
          </cell>
          <cell r="L352"/>
          <cell r="M352" t="str">
            <v>Toronto</v>
          </cell>
          <cell r="N352" t="str">
            <v>M6J1E9</v>
          </cell>
          <cell r="O352" t="str">
            <v xml:space="preserve"> 734 QUEEN ST W UNIT A/C</v>
          </cell>
          <cell r="R352" t="str">
            <v xml:space="preserve"> 734 QUEEN ST W UNIT A/C</v>
          </cell>
          <cell r="T352"/>
          <cell r="U352" t="str">
            <v>Toronto</v>
          </cell>
          <cell r="V352" t="str">
            <v>M6J1E9</v>
          </cell>
          <cell r="W352">
            <v>43483.541666666701</v>
          </cell>
          <cell r="X352">
            <v>43483.541666666701</v>
          </cell>
          <cell r="Y352">
            <v>43537</v>
          </cell>
          <cell r="Z352">
            <v>2019</v>
          </cell>
        </row>
        <row r="353">
          <cell r="C353" t="str">
            <v>642020-194</v>
          </cell>
          <cell r="E353" t="str">
            <v>2638788 ONTARIO INC O/A SECOND CUP</v>
          </cell>
          <cell r="F353" t="str">
            <v>Charles</v>
          </cell>
          <cell r="G353" t="str">
            <v>Ejerenwa</v>
          </cell>
          <cell r="H353">
            <v>4169662981</v>
          </cell>
          <cell r="I353" t="str">
            <v>no-email@no-email.com</v>
          </cell>
          <cell r="J353" t="str">
            <v xml:space="preserve"> 544 CHURCH ST</v>
          </cell>
          <cell r="L353"/>
          <cell r="M353" t="str">
            <v>Toronto</v>
          </cell>
          <cell r="N353" t="str">
            <v>M4Y2E1</v>
          </cell>
          <cell r="O353" t="str">
            <v xml:space="preserve"> 544 CHURCH ST</v>
          </cell>
          <cell r="R353" t="str">
            <v xml:space="preserve"> 544 CHURCH ST</v>
          </cell>
          <cell r="T353"/>
          <cell r="U353" t="str">
            <v>Toronto</v>
          </cell>
          <cell r="V353" t="str">
            <v>M4Y2E1</v>
          </cell>
          <cell r="W353">
            <v>43495.458333333299</v>
          </cell>
          <cell r="X353">
            <v>43495.458333333299</v>
          </cell>
          <cell r="Y353">
            <v>43532</v>
          </cell>
          <cell r="Z353">
            <v>2019</v>
          </cell>
        </row>
        <row r="354">
          <cell r="C354" t="str">
            <v>642020-199</v>
          </cell>
          <cell r="E354" t="str">
            <v>ST MICHAELS &amp; ALL ANGELS CH</v>
          </cell>
          <cell r="F354" t="str">
            <v xml:space="preserve">Reuben </v>
          </cell>
          <cell r="G354" t="str">
            <v>Caceres</v>
          </cell>
          <cell r="H354">
            <v>4166586192</v>
          </cell>
          <cell r="I354" t="str">
            <v>smaachurchoffice@rogers.com</v>
          </cell>
          <cell r="J354" t="str">
            <v xml:space="preserve"> 611 ST CLAIR AVE W</v>
          </cell>
          <cell r="L354"/>
          <cell r="M354" t="str">
            <v>Toronto</v>
          </cell>
          <cell r="N354" t="str">
            <v>M6C1A3</v>
          </cell>
          <cell r="O354" t="str">
            <v xml:space="preserve"> 611 ST CLAIR AVE W</v>
          </cell>
          <cell r="R354" t="str">
            <v xml:space="preserve"> 611 ST CLAIR AVE W</v>
          </cell>
          <cell r="T354"/>
          <cell r="U354" t="str">
            <v>Toronto</v>
          </cell>
          <cell r="V354" t="str">
            <v>M6C1A3</v>
          </cell>
          <cell r="W354">
            <v>43501.333333333299</v>
          </cell>
          <cell r="X354">
            <v>43501.333333333299</v>
          </cell>
          <cell r="Y354">
            <v>43533</v>
          </cell>
          <cell r="Z354">
            <v>2019</v>
          </cell>
        </row>
        <row r="355">
          <cell r="C355" t="str">
            <v>642020-203</v>
          </cell>
          <cell r="E355" t="str">
            <v>SELECT TIRE SALES LTD</v>
          </cell>
          <cell r="F355" t="str">
            <v>Leon</v>
          </cell>
          <cell r="G355" t="str">
            <v>Lieman</v>
          </cell>
          <cell r="H355">
            <v>4166912111</v>
          </cell>
          <cell r="I355" t="str">
            <v>no-email@no-email.com</v>
          </cell>
          <cell r="J355" t="str">
            <v xml:space="preserve"> 3042 DANFORTH AVE</v>
          </cell>
          <cell r="L355"/>
          <cell r="M355" t="str">
            <v>Toronto</v>
          </cell>
          <cell r="N355" t="str">
            <v>M4C1N2</v>
          </cell>
          <cell r="O355" t="str">
            <v xml:space="preserve"> 3042 DANFORTH AVE</v>
          </cell>
          <cell r="R355" t="str">
            <v xml:space="preserve"> 3042 DANFORTH AVE</v>
          </cell>
          <cell r="T355"/>
          <cell r="U355" t="str">
            <v>Toronto</v>
          </cell>
          <cell r="V355" t="str">
            <v>M4C1N2</v>
          </cell>
          <cell r="W355">
            <v>43501.625</v>
          </cell>
          <cell r="X355">
            <v>43501.625</v>
          </cell>
          <cell r="Y355">
            <v>43522</v>
          </cell>
          <cell r="Z355">
            <v>2019</v>
          </cell>
        </row>
        <row r="356">
          <cell r="C356" t="str">
            <v>642020-209</v>
          </cell>
          <cell r="E356" t="str">
            <v>1651320 ONTARIO LTD / SECOND CUP</v>
          </cell>
          <cell r="F356" t="str">
            <v>Krista</v>
          </cell>
          <cell r="G356" t="str">
            <v>Cassidy</v>
          </cell>
          <cell r="H356">
            <v>6472018105</v>
          </cell>
          <cell r="I356" t="str">
            <v>cassidykf@gmail.com</v>
          </cell>
          <cell r="J356" t="str">
            <v xml:space="preserve"> 2340 BLOOR ST W</v>
          </cell>
          <cell r="L356"/>
          <cell r="M356" t="str">
            <v>Toronto</v>
          </cell>
          <cell r="N356" t="str">
            <v>M6S1P3</v>
          </cell>
          <cell r="O356" t="str">
            <v xml:space="preserve"> 2340 BLOOR ST W</v>
          </cell>
          <cell r="R356" t="str">
            <v xml:space="preserve"> 2340 BLOOR ST W</v>
          </cell>
          <cell r="T356"/>
          <cell r="U356" t="str">
            <v>Toronto</v>
          </cell>
          <cell r="V356" t="str">
            <v>M6S1P3</v>
          </cell>
          <cell r="W356">
            <v>43511.458333333299</v>
          </cell>
          <cell r="X356">
            <v>43511.458333333299</v>
          </cell>
          <cell r="Y356">
            <v>43528</v>
          </cell>
          <cell r="Z356">
            <v>2019</v>
          </cell>
        </row>
        <row r="357">
          <cell r="C357" t="str">
            <v>642020-212</v>
          </cell>
          <cell r="E357" t="str">
            <v>1965075 ONTARIO INC O/A SPEEDY AUTO SERVICE</v>
          </cell>
          <cell r="F357" t="str">
            <v>Emma</v>
          </cell>
          <cell r="G357" t="str">
            <v>Sam</v>
          </cell>
          <cell r="H357">
            <v>4164653515</v>
          </cell>
          <cell r="I357" t="str">
            <v>torontodanforth@speedy.com</v>
          </cell>
          <cell r="J357" t="str">
            <v xml:space="preserve"> 1750 DANFORTH AVE</v>
          </cell>
          <cell r="L357"/>
          <cell r="M357" t="str">
            <v>Toronto</v>
          </cell>
          <cell r="N357" t="str">
            <v>M4C1H8</v>
          </cell>
          <cell r="O357" t="str">
            <v xml:space="preserve"> 1750 DANFORTH AVE</v>
          </cell>
          <cell r="R357" t="str">
            <v xml:space="preserve"> 1750 DANFORTH AVE</v>
          </cell>
          <cell r="T357"/>
          <cell r="U357" t="str">
            <v>Toronto</v>
          </cell>
          <cell r="V357" t="str">
            <v>M4C1H8</v>
          </cell>
          <cell r="W357">
            <v>43518.541666666701</v>
          </cell>
          <cell r="X357">
            <v>43518.541666666701</v>
          </cell>
          <cell r="Y357">
            <v>43543</v>
          </cell>
          <cell r="Z357">
            <v>2019</v>
          </cell>
        </row>
        <row r="358">
          <cell r="C358" t="str">
            <v>642020-215</v>
          </cell>
          <cell r="E358" t="str">
            <v>DOLLAR RENT A CAR</v>
          </cell>
          <cell r="F358" t="str">
            <v>Seelan</v>
          </cell>
          <cell r="G358" t="str">
            <v>Chellih</v>
          </cell>
          <cell r="H358">
            <v>4169211346</v>
          </cell>
          <cell r="I358" t="str">
            <v>no-email@no-email.com</v>
          </cell>
          <cell r="J358" t="str">
            <v xml:space="preserve"> 140 CARLTON ST STORE 4</v>
          </cell>
          <cell r="L358"/>
          <cell r="M358" t="str">
            <v>Toronto</v>
          </cell>
          <cell r="N358" t="str">
            <v>M5A3W7</v>
          </cell>
          <cell r="O358" t="str">
            <v xml:space="preserve"> 140 CARLTON ST STORE 4</v>
          </cell>
          <cell r="R358" t="str">
            <v xml:space="preserve"> 140 CARLTON ST STORE 4</v>
          </cell>
          <cell r="T358"/>
          <cell r="U358" t="str">
            <v>Toronto</v>
          </cell>
          <cell r="V358" t="str">
            <v>M5A3W7</v>
          </cell>
          <cell r="W358">
            <v>43525.416666666701</v>
          </cell>
          <cell r="X358">
            <v>43525.416666666701</v>
          </cell>
          <cell r="Y358">
            <v>43540</v>
          </cell>
          <cell r="Z358">
            <v>2019</v>
          </cell>
        </row>
        <row r="359">
          <cell r="C359" t="str">
            <v>642020-216</v>
          </cell>
          <cell r="E359" t="str">
            <v>SUBHAN HALAL PIZZA AND CHICKEN LTD</v>
          </cell>
          <cell r="F359" t="str">
            <v>Aziz</v>
          </cell>
          <cell r="G359" t="str">
            <v>Azizi</v>
          </cell>
          <cell r="H359">
            <v>6473458382</v>
          </cell>
          <cell r="I359" t="str">
            <v>no-email@no-email.com</v>
          </cell>
          <cell r="J359" t="str">
            <v xml:space="preserve"> 2970 DANFORTH AVE UNIT STORE</v>
          </cell>
          <cell r="L359"/>
          <cell r="M359" t="str">
            <v>Toronto</v>
          </cell>
          <cell r="N359" t="str">
            <v>M4C1M6</v>
          </cell>
          <cell r="O359" t="str">
            <v xml:space="preserve"> 2970 DANFORTH AVE UNIT STORE</v>
          </cell>
          <cell r="R359" t="str">
            <v xml:space="preserve"> 2970 DANFORTH AVE UNIT STORE</v>
          </cell>
          <cell r="T359"/>
          <cell r="U359" t="str">
            <v>Toronto</v>
          </cell>
          <cell r="V359" t="str">
            <v>M4C1M6</v>
          </cell>
          <cell r="W359">
            <v>43523.458333333299</v>
          </cell>
          <cell r="X359">
            <v>43523.458333333299</v>
          </cell>
          <cell r="Y359">
            <v>43542</v>
          </cell>
          <cell r="Z359">
            <v>2019</v>
          </cell>
        </row>
        <row r="360">
          <cell r="C360" t="str">
            <v>642020-232</v>
          </cell>
          <cell r="E360" t="str">
            <v>MERIDIAN CC INTL INC</v>
          </cell>
          <cell r="F360" t="str">
            <v>Lydia</v>
          </cell>
          <cell r="G360" t="str">
            <v>Xing</v>
          </cell>
          <cell r="H360">
            <v>6473486938</v>
          </cell>
          <cell r="I360" t="str">
            <v>xinguiyan_114@hotmail.com</v>
          </cell>
          <cell r="J360" t="str">
            <v xml:space="preserve"> 398 SPADINA AVE</v>
          </cell>
          <cell r="L360"/>
          <cell r="M360" t="str">
            <v>Toronto</v>
          </cell>
          <cell r="N360" t="str">
            <v>M5T2G5</v>
          </cell>
          <cell r="O360" t="str">
            <v xml:space="preserve"> 398 SPADINA AVE</v>
          </cell>
          <cell r="R360" t="str">
            <v xml:space="preserve"> 398 SPADINA AVE</v>
          </cell>
          <cell r="T360"/>
          <cell r="U360" t="str">
            <v>Toronto</v>
          </cell>
          <cell r="V360" t="str">
            <v>M5T2G5</v>
          </cell>
          <cell r="W360">
            <v>43528.729166666701</v>
          </cell>
          <cell r="X360">
            <v>43528.729166666701</v>
          </cell>
          <cell r="Y360">
            <v>43538</v>
          </cell>
          <cell r="Z360">
            <v>2019</v>
          </cell>
        </row>
        <row r="361">
          <cell r="C361" t="str">
            <v>642020-233</v>
          </cell>
          <cell r="E361" t="str">
            <v>FOREST CONVENIENCE</v>
          </cell>
          <cell r="F361" t="str">
            <v>Raphael</v>
          </cell>
          <cell r="G361" t="str">
            <v>Oh</v>
          </cell>
          <cell r="H361">
            <v>4169999329</v>
          </cell>
          <cell r="I361" t="str">
            <v>no-email@no-email.com</v>
          </cell>
          <cell r="J361" t="str">
            <v xml:space="preserve"> 105 PARKWAY FOREST DR UNIT 30</v>
          </cell>
          <cell r="L361"/>
          <cell r="M361" t="str">
            <v>Toronto</v>
          </cell>
          <cell r="N361" t="str">
            <v>M2J1L8</v>
          </cell>
          <cell r="O361" t="str">
            <v xml:space="preserve"> 105 PARKWAY FOREST DR UNIT 30</v>
          </cell>
          <cell r="R361" t="str">
            <v xml:space="preserve"> 105 PARKWAY FOREST DR UNIT 30</v>
          </cell>
          <cell r="T361"/>
          <cell r="U361" t="str">
            <v>Toronto</v>
          </cell>
          <cell r="V361" t="str">
            <v>M2J1L8</v>
          </cell>
          <cell r="W361">
            <v>43530.6875</v>
          </cell>
          <cell r="X361">
            <v>43530.6875</v>
          </cell>
          <cell r="Y361">
            <v>43545</v>
          </cell>
          <cell r="Z361">
            <v>2019</v>
          </cell>
        </row>
        <row r="362">
          <cell r="C362" t="str">
            <v>642020-235</v>
          </cell>
          <cell r="E362" t="str">
            <v>HARRYSINGH,DOODNATH</v>
          </cell>
          <cell r="F362" t="str">
            <v xml:space="preserve">Harry </v>
          </cell>
          <cell r="G362" t="str">
            <v xml:space="preserve">Singh </v>
          </cell>
          <cell r="H362">
            <v>4165758808</v>
          </cell>
          <cell r="I362" t="str">
            <v>no-email@no-email.com</v>
          </cell>
          <cell r="J362" t="str">
            <v xml:space="preserve"> 5118 DUNDAS ST W</v>
          </cell>
          <cell r="L362"/>
          <cell r="M362" t="str">
            <v>Toronto</v>
          </cell>
          <cell r="N362" t="str">
            <v>M9A1C2</v>
          </cell>
          <cell r="O362" t="str">
            <v xml:space="preserve"> 5118 DUNDAS ST W</v>
          </cell>
          <cell r="R362" t="str">
            <v xml:space="preserve"> 5118 DUNDAS ST W</v>
          </cell>
          <cell r="T362"/>
          <cell r="U362" t="str">
            <v>Toronto</v>
          </cell>
          <cell r="V362" t="str">
            <v>M9A1C2</v>
          </cell>
          <cell r="W362">
            <v>43535.375</v>
          </cell>
          <cell r="X362">
            <v>43535.375</v>
          </cell>
          <cell r="Y362">
            <v>43543</v>
          </cell>
          <cell r="Z362">
            <v>2019</v>
          </cell>
        </row>
        <row r="363">
          <cell r="C363" t="str">
            <v>642023-067</v>
          </cell>
          <cell r="E363" t="str">
            <v>ANARRES NATURAL HEALTH</v>
          </cell>
          <cell r="F363" t="str">
            <v>Tracey</v>
          </cell>
          <cell r="G363" t="str">
            <v>Thomas-Falconar</v>
          </cell>
          <cell r="H363">
            <v>4162621557</v>
          </cell>
          <cell r="I363" t="str">
            <v>anarreshealth@gmail.com</v>
          </cell>
          <cell r="J363" t="str">
            <v xml:space="preserve"> 1076 BLOOR ST W</v>
          </cell>
          <cell r="L363"/>
          <cell r="M363" t="str">
            <v>Toronto</v>
          </cell>
          <cell r="N363" t="str">
            <v>M6H1M6</v>
          </cell>
          <cell r="O363" t="str">
            <v xml:space="preserve"> 1076 BLOOR ST W</v>
          </cell>
          <cell r="R363" t="str">
            <v xml:space="preserve"> 1076 BLOOR ST W</v>
          </cell>
          <cell r="T363"/>
          <cell r="U363" t="str">
            <v>Toronto</v>
          </cell>
          <cell r="V363" t="str">
            <v>M6H1M6</v>
          </cell>
          <cell r="W363">
            <v>43370.5</v>
          </cell>
          <cell r="X363">
            <v>43370.5</v>
          </cell>
          <cell r="Y363">
            <v>43439</v>
          </cell>
          <cell r="Z363">
            <v>2018</v>
          </cell>
        </row>
        <row r="364">
          <cell r="C364" t="str">
            <v>642023-132</v>
          </cell>
          <cell r="E364" t="str">
            <v>PIZZA PIZZA LD</v>
          </cell>
          <cell r="F364" t="str">
            <v>Roshankumar</v>
          </cell>
          <cell r="G364" t="str">
            <v>Patel</v>
          </cell>
          <cell r="H364">
            <v>4164610347</v>
          </cell>
          <cell r="I364" t="str">
            <v>no-email@no-email.com</v>
          </cell>
          <cell r="J364" t="str">
            <v xml:space="preserve"> 85 DANFORTH AVE</v>
          </cell>
          <cell r="L364"/>
          <cell r="M364" t="str">
            <v>Toronto</v>
          </cell>
          <cell r="N364" t="str">
            <v>M4K1M9</v>
          </cell>
          <cell r="O364" t="str">
            <v xml:space="preserve"> 85 DANFORTH AVE</v>
          </cell>
          <cell r="R364" t="str">
            <v xml:space="preserve"> 85 DANFORTH AVE</v>
          </cell>
          <cell r="T364"/>
          <cell r="U364" t="str">
            <v>Toronto</v>
          </cell>
          <cell r="V364" t="str">
            <v>M4K1M9</v>
          </cell>
          <cell r="W364">
            <v>43413.541666666701</v>
          </cell>
          <cell r="X364">
            <v>43413.541666666701</v>
          </cell>
          <cell r="Y364">
            <v>43543</v>
          </cell>
          <cell r="Z364">
            <v>2019</v>
          </cell>
        </row>
        <row r="365">
          <cell r="C365" t="str">
            <v>642023-180</v>
          </cell>
          <cell r="E365" t="str">
            <v xml:space="preserve">SYRIOPOULOS,NORI </v>
          </cell>
          <cell r="F365" t="str">
            <v>Spiro</v>
          </cell>
          <cell r="G365" t="str">
            <v>Syriopoulos</v>
          </cell>
          <cell r="H365">
            <v>6472233525</v>
          </cell>
          <cell r="I365" t="str">
            <v>hr@dndc.ca</v>
          </cell>
          <cell r="J365" t="str">
            <v xml:space="preserve"> 643 DANFORTH AVE</v>
          </cell>
          <cell r="L365"/>
          <cell r="M365" t="str">
            <v>Toronto</v>
          </cell>
          <cell r="N365" t="str">
            <v>M4K1R2</v>
          </cell>
          <cell r="O365" t="str">
            <v xml:space="preserve"> 643 DANFORTH AVE</v>
          </cell>
          <cell r="R365" t="str">
            <v xml:space="preserve"> 643 DANFORTH AVE</v>
          </cell>
          <cell r="T365"/>
          <cell r="U365" t="str">
            <v>Toronto</v>
          </cell>
          <cell r="V365" t="str">
            <v>M4K1R2</v>
          </cell>
          <cell r="W365">
            <v>43448.5</v>
          </cell>
          <cell r="X365">
            <v>43448.5</v>
          </cell>
          <cell r="Y365">
            <v>43487</v>
          </cell>
          <cell r="Z365">
            <v>2019</v>
          </cell>
        </row>
        <row r="366">
          <cell r="C366" t="str">
            <v>642023-187</v>
          </cell>
          <cell r="E366" t="str">
            <v>2274639 ONTARIO INC</v>
          </cell>
          <cell r="F366" t="str">
            <v xml:space="preserve">Harshil </v>
          </cell>
          <cell r="G366" t="str">
            <v>Patel</v>
          </cell>
          <cell r="H366">
            <v>4169442220</v>
          </cell>
          <cell r="I366" t="str">
            <v>Harshilpa1402@gmail.com</v>
          </cell>
          <cell r="J366" t="str">
            <v xml:space="preserve"> 366 BLOOR ST E UNIT 5</v>
          </cell>
          <cell r="L366"/>
          <cell r="M366" t="str">
            <v>Toronto</v>
          </cell>
          <cell r="N366" t="str">
            <v>M4W1H4</v>
          </cell>
          <cell r="O366" t="str">
            <v xml:space="preserve"> 366 BLOOR ST E UNIT 5</v>
          </cell>
          <cell r="R366" t="str">
            <v xml:space="preserve"> 366 BLOOR ST E UNIT 5</v>
          </cell>
          <cell r="T366"/>
          <cell r="U366" t="str">
            <v>Toronto</v>
          </cell>
          <cell r="V366" t="str">
            <v>M4W1H4</v>
          </cell>
          <cell r="W366">
            <v>43452.583333333299</v>
          </cell>
          <cell r="X366">
            <v>43452.583333333299</v>
          </cell>
          <cell r="Y366">
            <v>43533</v>
          </cell>
          <cell r="Z366">
            <v>2019</v>
          </cell>
        </row>
        <row r="367">
          <cell r="C367" t="str">
            <v>642023-190</v>
          </cell>
          <cell r="E367" t="str">
            <v>PIZZA PIZZA LIMITED</v>
          </cell>
          <cell r="F367" t="str">
            <v>Henry</v>
          </cell>
          <cell r="G367" t="str">
            <v>Ly</v>
          </cell>
          <cell r="H367">
            <v>4163671111</v>
          </cell>
          <cell r="I367" t="str">
            <v>no-email@no-email.com</v>
          </cell>
          <cell r="J367" t="str">
            <v xml:space="preserve"> 260 CHURCH ST</v>
          </cell>
          <cell r="L367"/>
          <cell r="M367" t="str">
            <v>Toronto</v>
          </cell>
          <cell r="N367" t="str">
            <v>M5B1Z2</v>
          </cell>
          <cell r="O367" t="str">
            <v xml:space="preserve"> 260 CHURCH ST</v>
          </cell>
          <cell r="R367" t="str">
            <v xml:space="preserve"> 260 CHURCH ST</v>
          </cell>
          <cell r="T367"/>
          <cell r="U367" t="str">
            <v>Toronto</v>
          </cell>
          <cell r="V367" t="str">
            <v>M5B1Z2</v>
          </cell>
          <cell r="W367">
            <v>43451.583333333299</v>
          </cell>
          <cell r="X367">
            <v>43451.583333333299</v>
          </cell>
          <cell r="Y367">
            <v>43540</v>
          </cell>
          <cell r="Z367">
            <v>2019</v>
          </cell>
        </row>
        <row r="368">
          <cell r="C368" t="str">
            <v>642023-193</v>
          </cell>
          <cell r="E368" t="str">
            <v>SANCTUARY</v>
          </cell>
          <cell r="F368" t="str">
            <v>Steve</v>
          </cell>
          <cell r="G368" t="str">
            <v>Hunter</v>
          </cell>
          <cell r="H368">
            <v>4164666776</v>
          </cell>
          <cell r="I368" t="str">
            <v>propel@switchbackcyclery.ca</v>
          </cell>
          <cell r="J368" t="str">
            <v xml:space="preserve"> 651 QUEEN ST E</v>
          </cell>
          <cell r="L368"/>
          <cell r="M368" t="str">
            <v>Toronto</v>
          </cell>
          <cell r="N368" t="str">
            <v>M4M1G4</v>
          </cell>
          <cell r="O368" t="str">
            <v xml:space="preserve"> 651 QUEEN ST E</v>
          </cell>
          <cell r="R368" t="str">
            <v xml:space="preserve"> 651 QUEEN ST E</v>
          </cell>
          <cell r="T368"/>
          <cell r="U368" t="str">
            <v>Toronto</v>
          </cell>
          <cell r="V368" t="str">
            <v>M4M1G4</v>
          </cell>
          <cell r="W368">
            <v>43455.625</v>
          </cell>
          <cell r="X368">
            <v>43455.625</v>
          </cell>
          <cell r="Y368">
            <v>43532</v>
          </cell>
          <cell r="Z368">
            <v>2019</v>
          </cell>
        </row>
        <row r="369">
          <cell r="C369" t="str">
            <v>642023-200</v>
          </cell>
          <cell r="E369" t="str">
            <v>M. DANCE STUDIO INC</v>
          </cell>
          <cell r="F369" t="str">
            <v>Joe</v>
          </cell>
          <cell r="G369" t="str">
            <v>Zou</v>
          </cell>
          <cell r="H369">
            <v>6472056366</v>
          </cell>
          <cell r="I369" t="str">
            <v>joe_zou@hotmail.com</v>
          </cell>
          <cell r="J369" t="str">
            <v xml:space="preserve"> 3241 KENNEDY RD UNIT 9</v>
          </cell>
          <cell r="L369"/>
          <cell r="M369" t="str">
            <v>Toronto</v>
          </cell>
          <cell r="N369" t="str">
            <v>M1V2J8</v>
          </cell>
          <cell r="O369" t="str">
            <v xml:space="preserve"> 3241 KENNEDY RD UNIT 9</v>
          </cell>
          <cell r="R369" t="str">
            <v xml:space="preserve"> 3241 KENNEDY RD UNIT 9</v>
          </cell>
          <cell r="T369"/>
          <cell r="U369" t="str">
            <v>Toronto</v>
          </cell>
          <cell r="V369" t="str">
            <v>M1V2J8</v>
          </cell>
          <cell r="W369">
            <v>43468.416666666701</v>
          </cell>
          <cell r="X369">
            <v>43468.416666666701</v>
          </cell>
          <cell r="Y369">
            <v>43529</v>
          </cell>
          <cell r="Z369">
            <v>2019</v>
          </cell>
        </row>
        <row r="370">
          <cell r="C370" t="str">
            <v>642023-223</v>
          </cell>
          <cell r="E370" t="str">
            <v>WOMENS WORLD HAIR &amp; SPA</v>
          </cell>
          <cell r="F370" t="str">
            <v xml:space="preserve">Farhana </v>
          </cell>
          <cell r="G370" t="str">
            <v xml:space="preserve">Khan </v>
          </cell>
          <cell r="H370">
            <v>6473446261</v>
          </cell>
          <cell r="I370" t="str">
            <v>no-email@no-email.com</v>
          </cell>
          <cell r="J370" t="str">
            <v xml:space="preserve"> 1608 GERRARD ST E</v>
          </cell>
          <cell r="L370"/>
          <cell r="M370" t="str">
            <v>Toronto</v>
          </cell>
          <cell r="N370" t="str">
            <v>M4L2A5</v>
          </cell>
          <cell r="O370" t="str">
            <v xml:space="preserve"> 1608 GERRARD ST E</v>
          </cell>
          <cell r="R370" t="str">
            <v xml:space="preserve"> 1608 GERRARD ST E</v>
          </cell>
          <cell r="T370"/>
          <cell r="U370" t="str">
            <v>Toronto</v>
          </cell>
          <cell r="V370" t="str">
            <v>M4L2A5</v>
          </cell>
          <cell r="W370">
            <v>43476.645833333299</v>
          </cell>
          <cell r="X370">
            <v>43476.645833333299</v>
          </cell>
          <cell r="Y370">
            <v>43531</v>
          </cell>
          <cell r="Z370">
            <v>2019</v>
          </cell>
        </row>
        <row r="371">
          <cell r="C371" t="str">
            <v>642023-229</v>
          </cell>
          <cell r="E371" t="str">
            <v>1884540 ONTARIO LTD</v>
          </cell>
          <cell r="F371" t="str">
            <v>George</v>
          </cell>
          <cell r="G371" t="str">
            <v>Zhang</v>
          </cell>
          <cell r="H371">
            <v>4162535960</v>
          </cell>
          <cell r="I371" t="str">
            <v>georgezhangon@gmail.com</v>
          </cell>
          <cell r="J371" t="str">
            <v xml:space="preserve"> 2734 LAKE SHORE BLVD W</v>
          </cell>
          <cell r="L371"/>
          <cell r="M371" t="str">
            <v>Toronto</v>
          </cell>
          <cell r="N371" t="str">
            <v>M8V1H1</v>
          </cell>
          <cell r="O371" t="str">
            <v xml:space="preserve"> 2734 LAKE SHORE BLVD W</v>
          </cell>
          <cell r="R371" t="str">
            <v xml:space="preserve"> 2734 LAKE SHORE BLVD W</v>
          </cell>
          <cell r="T371"/>
          <cell r="U371" t="str">
            <v>Toronto</v>
          </cell>
          <cell r="V371" t="str">
            <v>M8V1H1</v>
          </cell>
          <cell r="W371">
            <v>43481.520833333299</v>
          </cell>
          <cell r="X371">
            <v>43481.520833333299</v>
          </cell>
          <cell r="Y371">
            <v>43525</v>
          </cell>
          <cell r="Z371">
            <v>2019</v>
          </cell>
        </row>
        <row r="372">
          <cell r="C372" t="str">
            <v>642023-251</v>
          </cell>
          <cell r="E372" t="str">
            <v>EFFICIENT SOLUTIONS SERVICES</v>
          </cell>
          <cell r="F372" t="str">
            <v>Marty</v>
          </cell>
          <cell r="G372" t="str">
            <v>Lee</v>
          </cell>
          <cell r="H372">
            <v>4167385988</v>
          </cell>
          <cell r="I372" t="str">
            <v>mlee333@hotmail.com</v>
          </cell>
          <cell r="J372" t="str">
            <v xml:space="preserve"> 814 JANE ST</v>
          </cell>
          <cell r="L372"/>
          <cell r="M372" t="str">
            <v>Toronto</v>
          </cell>
          <cell r="N372" t="str">
            <v>M6N4C1</v>
          </cell>
          <cell r="O372" t="str">
            <v xml:space="preserve"> 814 JANE ST</v>
          </cell>
          <cell r="R372" t="str">
            <v xml:space="preserve"> 814 JANE ST</v>
          </cell>
          <cell r="T372"/>
          <cell r="U372" t="str">
            <v>Toronto</v>
          </cell>
          <cell r="V372" t="str">
            <v>M6N4C1</v>
          </cell>
          <cell r="W372">
            <v>43495.5625</v>
          </cell>
          <cell r="X372">
            <v>43495.5625</v>
          </cell>
          <cell r="Y372">
            <v>43515</v>
          </cell>
          <cell r="Z372">
            <v>2019</v>
          </cell>
        </row>
        <row r="373">
          <cell r="C373" t="str">
            <v>642023-253</v>
          </cell>
          <cell r="E373" t="str">
            <v>FERRACANE,DANNY</v>
          </cell>
          <cell r="F373" t="str">
            <v>Razeka</v>
          </cell>
          <cell r="G373" t="str">
            <v>Bachus</v>
          </cell>
          <cell r="H373">
            <v>4167401337</v>
          </cell>
          <cell r="I373" t="str">
            <v>deltaautoelectric@yahoo.com</v>
          </cell>
          <cell r="J373" t="str">
            <v xml:space="preserve"> 75 BRYDON DR</v>
          </cell>
          <cell r="L373"/>
          <cell r="M373" t="str">
            <v>Toronto</v>
          </cell>
          <cell r="N373" t="str">
            <v>M9W4N3</v>
          </cell>
          <cell r="O373" t="str">
            <v xml:space="preserve"> 75 BRYDON DR</v>
          </cell>
          <cell r="R373" t="str">
            <v xml:space="preserve"> 75 BRYDON DR</v>
          </cell>
          <cell r="T373"/>
          <cell r="U373" t="str">
            <v>Toronto</v>
          </cell>
          <cell r="V373" t="str">
            <v>M9W4N3</v>
          </cell>
          <cell r="W373">
            <v>43493.416666666701</v>
          </cell>
          <cell r="X373">
            <v>43493.416666666701</v>
          </cell>
          <cell r="Y373">
            <v>43524</v>
          </cell>
          <cell r="Z373">
            <v>2019</v>
          </cell>
        </row>
        <row r="374">
          <cell r="C374" t="str">
            <v>642023-258</v>
          </cell>
          <cell r="E374" t="str">
            <v>PIZZA PIZZA</v>
          </cell>
          <cell r="F374" t="str">
            <v>Smaragdi</v>
          </cell>
          <cell r="G374" t="str">
            <v>Rozanis</v>
          </cell>
          <cell r="H374">
            <v>4166901770</v>
          </cell>
          <cell r="I374" t="str">
            <v>no-email@no-email.com</v>
          </cell>
          <cell r="J374" t="str">
            <v xml:space="preserve"> 2077 DANFORTH AVE</v>
          </cell>
          <cell r="L374"/>
          <cell r="M374" t="str">
            <v>Toronto</v>
          </cell>
          <cell r="N374" t="str">
            <v>M4C1J8</v>
          </cell>
          <cell r="O374" t="str">
            <v xml:space="preserve"> 2077 DANFORTH AVE</v>
          </cell>
          <cell r="R374" t="str">
            <v xml:space="preserve"> 2077 DANFORTH AVE</v>
          </cell>
          <cell r="T374"/>
          <cell r="U374" t="str">
            <v>Toronto</v>
          </cell>
          <cell r="V374" t="str">
            <v>M4C1J8</v>
          </cell>
          <cell r="W374">
            <v>43490.541666666701</v>
          </cell>
          <cell r="X374">
            <v>43490.541666666701</v>
          </cell>
          <cell r="Y374">
            <v>43531</v>
          </cell>
          <cell r="Z374">
            <v>2019</v>
          </cell>
        </row>
        <row r="375">
          <cell r="C375" t="str">
            <v>642023-263</v>
          </cell>
          <cell r="E375" t="str">
            <v>THOMPSON'S HOMEOPATHIC SUPPLIES LTD</v>
          </cell>
          <cell r="F375" t="str">
            <v>Joanna</v>
          </cell>
          <cell r="G375" t="str">
            <v>Wasik</v>
          </cell>
          <cell r="H375">
            <v>4379225430</v>
          </cell>
          <cell r="I375" t="str">
            <v>joanna_ca@hotmail.com</v>
          </cell>
          <cell r="J375" t="str">
            <v xml:space="preserve"> 239 WALLACE AVE UNIT 6</v>
          </cell>
          <cell r="L375"/>
          <cell r="M375" t="str">
            <v>Toronto</v>
          </cell>
          <cell r="N375" t="str">
            <v>M6H1V5</v>
          </cell>
          <cell r="O375" t="str">
            <v xml:space="preserve"> 239 WALLACE AVE UNIT 6</v>
          </cell>
          <cell r="R375" t="str">
            <v xml:space="preserve"> 239 WALLACE AVE UNIT 6</v>
          </cell>
          <cell r="T375"/>
          <cell r="U375" t="str">
            <v>Toronto</v>
          </cell>
          <cell r="V375" t="str">
            <v>M6H1V5</v>
          </cell>
          <cell r="W375">
            <v>43493.5</v>
          </cell>
          <cell r="X375">
            <v>43493.5</v>
          </cell>
          <cell r="Y375">
            <v>43528</v>
          </cell>
          <cell r="Z375">
            <v>2019</v>
          </cell>
        </row>
        <row r="376">
          <cell r="C376" t="str">
            <v>642023-269</v>
          </cell>
          <cell r="E376" t="str">
            <v>KIDS CONTEMPORARY EXCHANGE INC</v>
          </cell>
          <cell r="F376" t="str">
            <v>Marty</v>
          </cell>
          <cell r="G376" t="str">
            <v>Lee</v>
          </cell>
          <cell r="H376">
            <v>4167385988</v>
          </cell>
          <cell r="I376" t="str">
            <v>mlee333@hotmail.com</v>
          </cell>
          <cell r="J376" t="str">
            <v xml:space="preserve"> 452 WILSON AVE</v>
          </cell>
          <cell r="L376"/>
          <cell r="M376" t="str">
            <v>Toronto</v>
          </cell>
          <cell r="N376" t="str">
            <v>M3H1T9</v>
          </cell>
          <cell r="O376" t="str">
            <v xml:space="preserve"> 452 WILSON AVE</v>
          </cell>
          <cell r="R376" t="str">
            <v xml:space="preserve"> 452 WILSON AVE</v>
          </cell>
          <cell r="T376"/>
          <cell r="U376" t="str">
            <v>Toronto</v>
          </cell>
          <cell r="V376" t="str">
            <v>M3H1T9</v>
          </cell>
          <cell r="W376">
            <v>43495.5625</v>
          </cell>
          <cell r="X376">
            <v>43495.5625</v>
          </cell>
          <cell r="Y376">
            <v>43521</v>
          </cell>
          <cell r="Z376">
            <v>2019</v>
          </cell>
        </row>
        <row r="377">
          <cell r="C377" t="str">
            <v>642023-270</v>
          </cell>
          <cell r="E377" t="str">
            <v>PIZZA PIZZA LTD</v>
          </cell>
          <cell r="F377" t="str">
            <v>Jackie</v>
          </cell>
          <cell r="G377" t="str">
            <v>Gu</v>
          </cell>
          <cell r="H377">
            <v>4167690213</v>
          </cell>
          <cell r="I377" t="str">
            <v>gzeng020@pizzapizza.ca</v>
          </cell>
          <cell r="J377" t="str">
            <v xml:space="preserve"> 1723 BLOOR ST W</v>
          </cell>
          <cell r="L377"/>
          <cell r="M377" t="str">
            <v>Toronto</v>
          </cell>
          <cell r="N377" t="str">
            <v>M6P1B2</v>
          </cell>
          <cell r="O377" t="str">
            <v xml:space="preserve"> 1723 BLOOR ST W</v>
          </cell>
          <cell r="R377" t="str">
            <v xml:space="preserve"> 1723 BLOOR ST W</v>
          </cell>
          <cell r="T377"/>
          <cell r="U377" t="str">
            <v>Toronto</v>
          </cell>
          <cell r="V377" t="str">
            <v>M6P1B2</v>
          </cell>
          <cell r="W377">
            <v>43496.458333333299</v>
          </cell>
          <cell r="X377">
            <v>43496.458333333299</v>
          </cell>
          <cell r="Y377">
            <v>43532</v>
          </cell>
          <cell r="Z377">
            <v>2019</v>
          </cell>
        </row>
        <row r="378">
          <cell r="C378" t="str">
            <v>642023-271</v>
          </cell>
          <cell r="E378" t="str">
            <v>PIZZA PIZZA LTD</v>
          </cell>
          <cell r="F378" t="str">
            <v>Moe</v>
          </cell>
          <cell r="G378" t="str">
            <v>Daneshvar</v>
          </cell>
          <cell r="H378">
            <v>4165361111</v>
          </cell>
          <cell r="I378" t="str">
            <v>mdaneshvar045@pizzapizza.ca</v>
          </cell>
          <cell r="J378" t="str">
            <v xml:space="preserve"> 979 BLOOR ST W FLOOR 1</v>
          </cell>
          <cell r="L378"/>
          <cell r="M378" t="str">
            <v>Toronto</v>
          </cell>
          <cell r="N378" t="str">
            <v>M6H1L5</v>
          </cell>
          <cell r="O378" t="str">
            <v xml:space="preserve"> 979 BLOOR ST W FLOOR 1</v>
          </cell>
          <cell r="R378" t="str">
            <v xml:space="preserve"> 979 BLOOR ST W FLOOR 1</v>
          </cell>
          <cell r="T378"/>
          <cell r="U378" t="str">
            <v>Toronto</v>
          </cell>
          <cell r="V378" t="str">
            <v>M6H1L5</v>
          </cell>
          <cell r="W378">
            <v>43496.520833333299</v>
          </cell>
          <cell r="X378">
            <v>43496.520833333299</v>
          </cell>
          <cell r="Y378">
            <v>43532</v>
          </cell>
          <cell r="Z378">
            <v>2019</v>
          </cell>
        </row>
        <row r="379">
          <cell r="C379" t="str">
            <v>642023-272</v>
          </cell>
          <cell r="E379" t="str">
            <v>ST LEO'S PARISH CENTRE</v>
          </cell>
          <cell r="F379" t="str">
            <v>Frank</v>
          </cell>
          <cell r="G379" t="str">
            <v>Carpinelli</v>
          </cell>
          <cell r="H379">
            <v>4162511109</v>
          </cell>
          <cell r="I379" t="str">
            <v>frankcarpinelli@yahoo.ca</v>
          </cell>
          <cell r="J379" t="str">
            <v xml:space="preserve"> 281 ROYAL YORK RD</v>
          </cell>
          <cell r="L379"/>
          <cell r="M379" t="str">
            <v>Toronto</v>
          </cell>
          <cell r="N379" t="str">
            <v>M8V2V8</v>
          </cell>
          <cell r="O379" t="str">
            <v xml:space="preserve"> 281 ROYAL YORK RD</v>
          </cell>
          <cell r="R379" t="str">
            <v xml:space="preserve"> 281 ROYAL YORK RD</v>
          </cell>
          <cell r="T379"/>
          <cell r="U379" t="str">
            <v>Toronto</v>
          </cell>
          <cell r="V379" t="str">
            <v>M8V2V8</v>
          </cell>
          <cell r="W379">
            <v>43497.4375</v>
          </cell>
          <cell r="X379">
            <v>43497.4375</v>
          </cell>
          <cell r="Y379">
            <v>43536</v>
          </cell>
          <cell r="Z379">
            <v>2019</v>
          </cell>
        </row>
        <row r="380">
          <cell r="C380" t="str">
            <v>642023-280</v>
          </cell>
          <cell r="E380" t="str">
            <v>LIT ESPRESSO BAR</v>
          </cell>
          <cell r="F380" t="str">
            <v>Molly</v>
          </cell>
          <cell r="G380" t="str">
            <v>Robinson</v>
          </cell>
          <cell r="H380">
            <v>4169124453</v>
          </cell>
          <cell r="I380" t="str">
            <v>mollrobins@gmail.com</v>
          </cell>
          <cell r="J380" t="str">
            <v xml:space="preserve"> 221 RONCESVALLES AVE</v>
          </cell>
          <cell r="L380"/>
          <cell r="M380" t="str">
            <v>Toronto</v>
          </cell>
          <cell r="N380" t="str">
            <v>M6R2L6</v>
          </cell>
          <cell r="O380" t="str">
            <v xml:space="preserve"> 221 RONCESVALLES AVE</v>
          </cell>
          <cell r="R380" t="str">
            <v xml:space="preserve"> 221 RONCESVALLES AVE</v>
          </cell>
          <cell r="T380"/>
          <cell r="U380" t="str">
            <v>Toronto</v>
          </cell>
          <cell r="V380" t="str">
            <v>M6R2L6</v>
          </cell>
          <cell r="W380">
            <v>43500.416666666701</v>
          </cell>
          <cell r="X380">
            <v>43500.416666666701</v>
          </cell>
          <cell r="Y380">
            <v>43532</v>
          </cell>
          <cell r="Z380">
            <v>2019</v>
          </cell>
        </row>
        <row r="381">
          <cell r="C381" t="str">
            <v>642023-281</v>
          </cell>
          <cell r="E381" t="str">
            <v>RACER SPORTIF</v>
          </cell>
          <cell r="F381" t="str">
            <v>Dennis</v>
          </cell>
          <cell r="G381" t="str">
            <v>Mizerski</v>
          </cell>
          <cell r="H381">
            <v>4167695731</v>
          </cell>
          <cell r="I381" t="str">
            <v>info@racersportif.com</v>
          </cell>
          <cell r="J381" t="str">
            <v xml:space="preserve"> 2214 BLOOR ST W</v>
          </cell>
          <cell r="L381"/>
          <cell r="M381" t="str">
            <v>Toronto</v>
          </cell>
          <cell r="N381" t="str">
            <v>M6S1N4</v>
          </cell>
          <cell r="O381" t="str">
            <v xml:space="preserve"> 2214 BLOOR ST W</v>
          </cell>
          <cell r="R381" t="str">
            <v xml:space="preserve"> 2214 BLOOR ST W</v>
          </cell>
          <cell r="T381"/>
          <cell r="U381" t="str">
            <v>Toronto</v>
          </cell>
          <cell r="V381" t="str">
            <v>M6S1N4</v>
          </cell>
          <cell r="W381">
            <v>43500.5</v>
          </cell>
          <cell r="X381">
            <v>43500.5</v>
          </cell>
          <cell r="Y381">
            <v>43530</v>
          </cell>
          <cell r="Z381">
            <v>2019</v>
          </cell>
        </row>
        <row r="382">
          <cell r="C382" t="str">
            <v>642023-282</v>
          </cell>
          <cell r="E382" t="str">
            <v>TOUCH UP EXPRESS SYSTEMS LTD.</v>
          </cell>
          <cell r="F382" t="str">
            <v>Alan</v>
          </cell>
          <cell r="G382" t="str">
            <v>Thompson</v>
          </cell>
          <cell r="H382">
            <v>4166186975</v>
          </cell>
          <cell r="I382" t="str">
            <v>touchupexpress@bell.net</v>
          </cell>
          <cell r="J382" t="str">
            <v xml:space="preserve"> 52 GUIDED CRT</v>
          </cell>
          <cell r="L382"/>
          <cell r="M382" t="str">
            <v>Toronto</v>
          </cell>
          <cell r="N382" t="str">
            <v>M9V4K6</v>
          </cell>
          <cell r="O382" t="str">
            <v xml:space="preserve"> 52 GUIDED CRT</v>
          </cell>
          <cell r="R382" t="str">
            <v xml:space="preserve"> 52 GUIDED CRT</v>
          </cell>
          <cell r="T382"/>
          <cell r="U382" t="str">
            <v>Toronto</v>
          </cell>
          <cell r="V382" t="str">
            <v>M9V4K6</v>
          </cell>
          <cell r="W382">
            <v>43502.520833333299</v>
          </cell>
          <cell r="X382">
            <v>43502.520833333299</v>
          </cell>
          <cell r="Y382">
            <v>43530</v>
          </cell>
          <cell r="Z382">
            <v>2019</v>
          </cell>
        </row>
        <row r="383">
          <cell r="C383" t="str">
            <v>642023-306</v>
          </cell>
          <cell r="E383" t="str">
            <v>DELIGHT FOOD CARIBBEAN TAKE OUT</v>
          </cell>
          <cell r="F383" t="str">
            <v>Winston</v>
          </cell>
          <cell r="G383" t="str">
            <v>Brown</v>
          </cell>
          <cell r="H383">
            <v>4164175615</v>
          </cell>
          <cell r="I383" t="str">
            <v>winstonbrown238@gmail.com</v>
          </cell>
          <cell r="J383" t="str">
            <v xml:space="preserve"> 4712 JANE ST</v>
          </cell>
          <cell r="L383"/>
          <cell r="M383" t="str">
            <v>Toronto</v>
          </cell>
          <cell r="N383" t="str">
            <v>M3N2L2</v>
          </cell>
          <cell r="O383" t="str">
            <v xml:space="preserve"> 4712 JANE ST</v>
          </cell>
          <cell r="R383" t="str">
            <v xml:space="preserve"> 4712 JANE ST</v>
          </cell>
          <cell r="T383"/>
          <cell r="U383" t="str">
            <v>Toronto</v>
          </cell>
          <cell r="V383" t="str">
            <v>M3N2L2</v>
          </cell>
          <cell r="W383">
            <v>43507.604166666701</v>
          </cell>
          <cell r="X383">
            <v>43507.604166666701</v>
          </cell>
          <cell r="Y383">
            <v>43531</v>
          </cell>
          <cell r="Z383">
            <v>2019</v>
          </cell>
        </row>
        <row r="384">
          <cell r="C384" t="str">
            <v>642023-307</v>
          </cell>
          <cell r="E384" t="str">
            <v>LIT ESPRESSO BAR</v>
          </cell>
          <cell r="F384" t="str">
            <v xml:space="preserve">Stephanie </v>
          </cell>
          <cell r="G384" t="str">
            <v>Duffy</v>
          </cell>
          <cell r="H384">
            <v>6472157522</v>
          </cell>
          <cell r="I384" t="str">
            <v>stephaniemaryduffy@gmail.com</v>
          </cell>
          <cell r="J384" t="str">
            <v xml:space="preserve"> 1517 BAYVIEW AVE</v>
          </cell>
          <cell r="L384"/>
          <cell r="M384" t="str">
            <v>Toronto</v>
          </cell>
          <cell r="N384" t="str">
            <v>M4G3B5</v>
          </cell>
          <cell r="O384" t="str">
            <v xml:space="preserve"> 1517 BAYVIEW AVE</v>
          </cell>
          <cell r="R384" t="str">
            <v xml:space="preserve"> 1517 BAYVIEW AVE</v>
          </cell>
          <cell r="T384"/>
          <cell r="U384" t="str">
            <v>Toronto</v>
          </cell>
          <cell r="V384" t="str">
            <v>M4G3B5</v>
          </cell>
          <cell r="W384">
            <v>43510.583333333299</v>
          </cell>
          <cell r="X384">
            <v>43510.583333333299</v>
          </cell>
          <cell r="Y384">
            <v>43525</v>
          </cell>
          <cell r="Z384">
            <v>2019</v>
          </cell>
        </row>
        <row r="385">
          <cell r="C385" t="str">
            <v>642023-316</v>
          </cell>
          <cell r="E385" t="str">
            <v xml:space="preserve">ROSS,ASHLEY </v>
          </cell>
          <cell r="F385" t="str">
            <v>Ashley</v>
          </cell>
          <cell r="G385" t="str">
            <v>Ross</v>
          </cell>
          <cell r="H385">
            <v>4165357698</v>
          </cell>
          <cell r="I385" t="str">
            <v>ashley@arentals.ca</v>
          </cell>
          <cell r="J385" t="str">
            <v xml:space="preserve"> 231 WALLACE AVE UNIT 2</v>
          </cell>
          <cell r="L385"/>
          <cell r="M385" t="str">
            <v>Toronto</v>
          </cell>
          <cell r="N385" t="str">
            <v>M6H1V5</v>
          </cell>
          <cell r="O385" t="str">
            <v xml:space="preserve"> 231 WALLACE AVE UNIT 2</v>
          </cell>
          <cell r="R385" t="str">
            <v xml:space="preserve"> 231 WALLACE AVE UNIT 2</v>
          </cell>
          <cell r="T385"/>
          <cell r="U385" t="str">
            <v>Toronto</v>
          </cell>
          <cell r="V385" t="str">
            <v>M6H1V5</v>
          </cell>
          <cell r="W385">
            <v>43504.541666666701</v>
          </cell>
          <cell r="X385">
            <v>43504.541666666701</v>
          </cell>
          <cell r="Y385">
            <v>43528</v>
          </cell>
          <cell r="Z385">
            <v>2019</v>
          </cell>
        </row>
        <row r="386">
          <cell r="C386" t="str">
            <v>642023-317</v>
          </cell>
          <cell r="E386" t="str">
            <v xml:space="preserve">ROSS,ASHLEY </v>
          </cell>
          <cell r="F386" t="str">
            <v>Ashley</v>
          </cell>
          <cell r="G386" t="str">
            <v>Ross</v>
          </cell>
          <cell r="H386">
            <v>4165357698</v>
          </cell>
          <cell r="I386" t="str">
            <v>ashley@arentals.ca</v>
          </cell>
          <cell r="J386" t="str">
            <v xml:space="preserve"> 243 WALLACE AVE UNIT 8</v>
          </cell>
          <cell r="L386"/>
          <cell r="M386" t="str">
            <v>Toronto</v>
          </cell>
          <cell r="N386" t="str">
            <v>M6H1V5</v>
          </cell>
          <cell r="O386" t="str">
            <v xml:space="preserve"> 243 WALLACE AVE UNIT 8</v>
          </cell>
          <cell r="R386" t="str">
            <v xml:space="preserve"> 243 WALLACE AVE UNIT 8</v>
          </cell>
          <cell r="T386"/>
          <cell r="U386" t="str">
            <v>Toronto</v>
          </cell>
          <cell r="V386" t="str">
            <v>M6H1V5</v>
          </cell>
          <cell r="W386">
            <v>43504.5625</v>
          </cell>
          <cell r="X386">
            <v>43504.5625</v>
          </cell>
          <cell r="Y386">
            <v>43528</v>
          </cell>
          <cell r="Z386">
            <v>2019</v>
          </cell>
        </row>
        <row r="387">
          <cell r="C387" t="str">
            <v>642023-318</v>
          </cell>
          <cell r="E387" t="str">
            <v xml:space="preserve">ROSS,ASHLEY </v>
          </cell>
          <cell r="F387" t="str">
            <v>Ashley</v>
          </cell>
          <cell r="G387" t="str">
            <v>Ross</v>
          </cell>
          <cell r="H387">
            <v>4165357698</v>
          </cell>
          <cell r="I387" t="str">
            <v>ashley@arentals.ca</v>
          </cell>
          <cell r="J387" t="str">
            <v xml:space="preserve"> 247 WALLACE AVE UNIT 10</v>
          </cell>
          <cell r="L387"/>
          <cell r="M387" t="str">
            <v>Toronto</v>
          </cell>
          <cell r="N387" t="str">
            <v>M6H1V5</v>
          </cell>
          <cell r="O387" t="str">
            <v xml:space="preserve"> 247 WALLACE AVE UNIT 10</v>
          </cell>
          <cell r="R387" t="str">
            <v xml:space="preserve"> 247 WALLACE AVE UNIT 10</v>
          </cell>
          <cell r="T387"/>
          <cell r="U387" t="str">
            <v>Toronto</v>
          </cell>
          <cell r="V387" t="str">
            <v>M6H1V5</v>
          </cell>
          <cell r="W387">
            <v>43504.583333333299</v>
          </cell>
          <cell r="X387">
            <v>43504.583333333299</v>
          </cell>
          <cell r="Y387">
            <v>43528</v>
          </cell>
          <cell r="Z387">
            <v>2019</v>
          </cell>
        </row>
        <row r="388">
          <cell r="C388" t="str">
            <v>642023-323</v>
          </cell>
          <cell r="E388" t="str">
            <v>TECH CONNECTIONS</v>
          </cell>
          <cell r="F388" t="str">
            <v>Ad</v>
          </cell>
          <cell r="G388" t="str">
            <v>Youn</v>
          </cell>
          <cell r="H388">
            <v>6472600283</v>
          </cell>
          <cell r="I388" t="str">
            <v>no-email@no-email.com</v>
          </cell>
          <cell r="J388" t="str">
            <v xml:space="preserve"> 2373 FINCH AVE W</v>
          </cell>
          <cell r="L388"/>
          <cell r="M388" t="str">
            <v>Toronto</v>
          </cell>
          <cell r="N388" t="str">
            <v>M9M2W8</v>
          </cell>
          <cell r="O388" t="str">
            <v xml:space="preserve"> 2373 FINCH AVE W</v>
          </cell>
          <cell r="R388" t="str">
            <v xml:space="preserve"> 2373 FINCH AVE W</v>
          </cell>
          <cell r="T388"/>
          <cell r="U388" t="str">
            <v>Toronto</v>
          </cell>
          <cell r="V388" t="str">
            <v>M9M2W8</v>
          </cell>
          <cell r="W388">
            <v>43507.635416666701</v>
          </cell>
          <cell r="X388">
            <v>43507.635416666701</v>
          </cell>
          <cell r="Y388">
            <v>43524</v>
          </cell>
          <cell r="Z388">
            <v>2019</v>
          </cell>
        </row>
        <row r="389">
          <cell r="C389" t="str">
            <v>642023-324</v>
          </cell>
          <cell r="E389" t="str">
            <v xml:space="preserve">HUR,YONG NAM </v>
          </cell>
          <cell r="F389" t="str">
            <v>Seung</v>
          </cell>
          <cell r="G389" t="str">
            <v>Hur</v>
          </cell>
          <cell r="H389">
            <v>6473488054</v>
          </cell>
          <cell r="I389" t="str">
            <v>khur@herbsandnutrition.ca</v>
          </cell>
          <cell r="J389" t="str">
            <v xml:space="preserve"> 572 BLOOR ST W</v>
          </cell>
          <cell r="L389"/>
          <cell r="M389" t="str">
            <v>Toronto</v>
          </cell>
          <cell r="N389" t="str">
            <v>M6G1K1</v>
          </cell>
          <cell r="O389" t="str">
            <v xml:space="preserve"> 572 BLOOR ST W</v>
          </cell>
          <cell r="R389" t="str">
            <v xml:space="preserve"> 572 BLOOR ST W</v>
          </cell>
          <cell r="T389"/>
          <cell r="U389" t="str">
            <v>Toronto</v>
          </cell>
          <cell r="V389" t="str">
            <v>M6G1K1</v>
          </cell>
          <cell r="W389">
            <v>43452.416666666701</v>
          </cell>
          <cell r="X389">
            <v>43452.416666666701</v>
          </cell>
          <cell r="Y389">
            <v>43525</v>
          </cell>
          <cell r="Z389">
            <v>2019</v>
          </cell>
        </row>
        <row r="390">
          <cell r="C390" t="str">
            <v>642023-325</v>
          </cell>
          <cell r="E390" t="str">
            <v>2395549 ONTARIO LTD</v>
          </cell>
          <cell r="F390" t="str">
            <v>Marty</v>
          </cell>
          <cell r="G390" t="str">
            <v>Lee</v>
          </cell>
          <cell r="H390">
            <v>4167385988</v>
          </cell>
          <cell r="I390" t="str">
            <v>mlee333@hotmail.com</v>
          </cell>
          <cell r="J390" t="str">
            <v xml:space="preserve"> 814 JANE ST UNIT BASE</v>
          </cell>
          <cell r="L390"/>
          <cell r="M390" t="str">
            <v>Toronto</v>
          </cell>
          <cell r="N390" t="str">
            <v>M6N4C1</v>
          </cell>
          <cell r="O390" t="str">
            <v xml:space="preserve"> 814 JANE ST UNIT BASE</v>
          </cell>
          <cell r="R390" t="str">
            <v xml:space="preserve"> 814 JANE ST UNIT BASE</v>
          </cell>
          <cell r="T390"/>
          <cell r="U390" t="str">
            <v>Toronto</v>
          </cell>
          <cell r="V390" t="str">
            <v>M6N4C1</v>
          </cell>
          <cell r="W390">
            <v>43495.583333333299</v>
          </cell>
          <cell r="X390">
            <v>43495.583333333299</v>
          </cell>
          <cell r="Y390">
            <v>43525</v>
          </cell>
          <cell r="Z390">
            <v>2019</v>
          </cell>
        </row>
        <row r="391">
          <cell r="C391" t="str">
            <v>642023-329</v>
          </cell>
          <cell r="E391" t="str">
            <v>KI-IL KIM O/A KITCHEN FOOD FAIR</v>
          </cell>
          <cell r="F391" t="str">
            <v>Peter</v>
          </cell>
          <cell r="G391" t="str">
            <v>Kim</v>
          </cell>
          <cell r="H391">
            <v>4162238805</v>
          </cell>
          <cell r="I391" t="str">
            <v>kimyk1022@gmail.com</v>
          </cell>
          <cell r="J391" t="str">
            <v xml:space="preserve"> 33 THE LINKS RD</v>
          </cell>
          <cell r="L391"/>
          <cell r="M391" t="str">
            <v>Toronto</v>
          </cell>
          <cell r="N391" t="str">
            <v>M2P1T7</v>
          </cell>
          <cell r="O391" t="str">
            <v xml:space="preserve"> 33 THE LINKS RD</v>
          </cell>
          <cell r="R391" t="str">
            <v xml:space="preserve"> 33 THE LINKS RD</v>
          </cell>
          <cell r="T391"/>
          <cell r="U391" t="str">
            <v>Toronto</v>
          </cell>
          <cell r="V391" t="str">
            <v>M2P1T7</v>
          </cell>
          <cell r="W391">
            <v>43510.520833333299</v>
          </cell>
          <cell r="X391">
            <v>43510.520833333299</v>
          </cell>
          <cell r="Y391">
            <v>43518</v>
          </cell>
          <cell r="Z391">
            <v>2019</v>
          </cell>
        </row>
        <row r="392">
          <cell r="C392" t="str">
            <v>642023-332</v>
          </cell>
          <cell r="E392" t="str">
            <v>KITCHEN FOOD FAIR</v>
          </cell>
          <cell r="F392" t="str">
            <v>Hyun Sook</v>
          </cell>
          <cell r="G392" t="str">
            <v>Kim</v>
          </cell>
          <cell r="H392">
            <v>4162493569</v>
          </cell>
          <cell r="I392" t="str">
            <v>no-email@no-email.com</v>
          </cell>
          <cell r="J392" t="str">
            <v xml:space="preserve"> 415 THE WESTWAY UNIT 1B</v>
          </cell>
          <cell r="L392"/>
          <cell r="M392" t="str">
            <v>Toronto</v>
          </cell>
          <cell r="N392" t="str">
            <v>M9R1H5</v>
          </cell>
          <cell r="O392" t="str">
            <v xml:space="preserve"> 415 THE WESTWAY UNIT 1B</v>
          </cell>
          <cell r="R392" t="str">
            <v xml:space="preserve"> 415 THE WESTWAY UNIT 1B</v>
          </cell>
          <cell r="T392"/>
          <cell r="U392" t="str">
            <v>Toronto</v>
          </cell>
          <cell r="V392" t="str">
            <v>M9R1H5</v>
          </cell>
          <cell r="W392">
            <v>43511.604166666701</v>
          </cell>
          <cell r="X392">
            <v>43511.604166666701</v>
          </cell>
          <cell r="Y392">
            <v>43535</v>
          </cell>
          <cell r="Z392">
            <v>2019</v>
          </cell>
        </row>
        <row r="393">
          <cell r="C393" t="str">
            <v>642023-337</v>
          </cell>
          <cell r="E393" t="str">
            <v>2614817 ONTARIO LTD</v>
          </cell>
          <cell r="F393" t="str">
            <v>Nellie</v>
          </cell>
          <cell r="G393" t="str">
            <v>Viveiros</v>
          </cell>
          <cell r="H393">
            <v>4165676161</v>
          </cell>
          <cell r="I393" t="str">
            <v>nellieviveiros@rogers.com</v>
          </cell>
          <cell r="J393" t="str">
            <v xml:space="preserve"> 1978 DAVENPORT RD</v>
          </cell>
          <cell r="L393"/>
          <cell r="M393" t="str">
            <v>Toronto</v>
          </cell>
          <cell r="N393" t="str">
            <v>M6N1C4</v>
          </cell>
          <cell r="O393" t="str">
            <v xml:space="preserve"> 1978 DAVENPORT RD</v>
          </cell>
          <cell r="R393" t="str">
            <v xml:space="preserve"> 1978 DAVENPORT RD</v>
          </cell>
          <cell r="T393"/>
          <cell r="U393" t="str">
            <v>Toronto</v>
          </cell>
          <cell r="V393" t="str">
            <v>M6N1C4</v>
          </cell>
          <cell r="W393">
            <v>43522.416666666701</v>
          </cell>
          <cell r="X393">
            <v>43522.416666666701</v>
          </cell>
          <cell r="Y393">
            <v>43532</v>
          </cell>
          <cell r="Z393">
            <v>2019</v>
          </cell>
        </row>
        <row r="394">
          <cell r="C394" t="str">
            <v>642023-351</v>
          </cell>
          <cell r="E394" t="str">
            <v>ABSOLUTE DATA DESTRUCTION</v>
          </cell>
          <cell r="F394" t="str">
            <v>Robert</v>
          </cell>
          <cell r="G394" t="str">
            <v>Pilozzi</v>
          </cell>
          <cell r="H394">
            <v>4167087759</v>
          </cell>
          <cell r="I394" t="str">
            <v>rob@absolutedatadestruction.ca</v>
          </cell>
          <cell r="J394" t="str">
            <v xml:space="preserve"> 50 LEADING RD UNIT 5</v>
          </cell>
          <cell r="L394"/>
          <cell r="M394" t="str">
            <v>Toronto</v>
          </cell>
          <cell r="N394" t="str">
            <v>M9V4B5</v>
          </cell>
          <cell r="O394" t="str">
            <v xml:space="preserve"> 50 LEADING RD UNIT 5</v>
          </cell>
          <cell r="R394" t="str">
            <v xml:space="preserve"> 50 LEADING RD UNIT 5</v>
          </cell>
          <cell r="T394"/>
          <cell r="U394" t="str">
            <v>Toronto</v>
          </cell>
          <cell r="V394" t="str">
            <v>M9V4B5</v>
          </cell>
          <cell r="W394">
            <v>43518.46875</v>
          </cell>
          <cell r="X394">
            <v>43518.46875</v>
          </cell>
          <cell r="Y394">
            <v>43536</v>
          </cell>
          <cell r="Z394">
            <v>2019</v>
          </cell>
        </row>
        <row r="395">
          <cell r="C395" t="str">
            <v>642023-353</v>
          </cell>
          <cell r="E395" t="str">
            <v>A-LINE PACKAGING INC.</v>
          </cell>
          <cell r="F395" t="str">
            <v>Jairam</v>
          </cell>
          <cell r="G395" t="str">
            <v>Ramsuran</v>
          </cell>
          <cell r="H395">
            <v>4167424946</v>
          </cell>
          <cell r="I395" t="str">
            <v>jairamaline@yahoo.ca</v>
          </cell>
          <cell r="J395" t="str">
            <v xml:space="preserve"> 50 LEADING RD UNIT 7</v>
          </cell>
          <cell r="L395"/>
          <cell r="M395" t="str">
            <v>Toronto</v>
          </cell>
          <cell r="N395" t="str">
            <v>M9V4B5</v>
          </cell>
          <cell r="O395" t="str">
            <v xml:space="preserve"> 50 LEADING RD UNIT 7</v>
          </cell>
          <cell r="R395" t="str">
            <v xml:space="preserve"> 50 LEADING RD UNIT 7</v>
          </cell>
          <cell r="T395"/>
          <cell r="U395" t="str">
            <v>Toronto</v>
          </cell>
          <cell r="V395" t="str">
            <v>M9V4B5</v>
          </cell>
          <cell r="W395">
            <v>43518.541666666701</v>
          </cell>
          <cell r="X395">
            <v>43518.541666666701</v>
          </cell>
          <cell r="Y395">
            <v>43542</v>
          </cell>
          <cell r="Z395">
            <v>2019</v>
          </cell>
        </row>
        <row r="396">
          <cell r="C396" t="str">
            <v>642023-355</v>
          </cell>
          <cell r="E396" t="str">
            <v>4U2 SHAWARMA AND STEAK INC</v>
          </cell>
          <cell r="F396" t="str">
            <v>Shaaban</v>
          </cell>
          <cell r="G396" t="str">
            <v>Abdo</v>
          </cell>
          <cell r="H396">
            <v>6476790050</v>
          </cell>
          <cell r="I396" t="str">
            <v>4u2shawarma@gmail.com</v>
          </cell>
          <cell r="J396" t="str">
            <v xml:space="preserve"> 2367 KINGSTON RD</v>
          </cell>
          <cell r="L396"/>
          <cell r="M396" t="str">
            <v>Toronto</v>
          </cell>
          <cell r="N396" t="str">
            <v>M1N1V1</v>
          </cell>
          <cell r="O396" t="str">
            <v xml:space="preserve"> 2367 KINGSTON RD</v>
          </cell>
          <cell r="R396" t="str">
            <v xml:space="preserve"> 2367 KINGSTON RD</v>
          </cell>
          <cell r="T396"/>
          <cell r="U396" t="str">
            <v>Toronto</v>
          </cell>
          <cell r="V396" t="str">
            <v>M1N1V1</v>
          </cell>
          <cell r="W396">
            <v>43524.479166666701</v>
          </cell>
          <cell r="X396">
            <v>43524.479166666701</v>
          </cell>
          <cell r="Y396">
            <v>43539</v>
          </cell>
          <cell r="Z396">
            <v>2019</v>
          </cell>
        </row>
        <row r="397">
          <cell r="C397" t="str">
            <v>642023-358</v>
          </cell>
          <cell r="E397" t="str">
            <v>CHECK N CASH</v>
          </cell>
          <cell r="F397" t="str">
            <v>Harjeet</v>
          </cell>
          <cell r="G397" t="str">
            <v>Multani</v>
          </cell>
          <cell r="H397">
            <v>4167422274</v>
          </cell>
          <cell r="I397" t="str">
            <v>checkncash6@gmail.com</v>
          </cell>
          <cell r="J397" t="str">
            <v xml:space="preserve"> 6620 FINCH AVE W UNIT 8</v>
          </cell>
          <cell r="L397"/>
          <cell r="M397" t="str">
            <v>Toronto</v>
          </cell>
          <cell r="N397" t="str">
            <v>M9V5H7</v>
          </cell>
          <cell r="O397" t="str">
            <v xml:space="preserve"> 6620 FINCH AVE W UNIT 8</v>
          </cell>
          <cell r="R397" t="str">
            <v xml:space="preserve"> 6620 FINCH AVE W UNIT 8</v>
          </cell>
          <cell r="T397"/>
          <cell r="U397" t="str">
            <v>Toronto</v>
          </cell>
          <cell r="V397" t="str">
            <v>M9V5H7</v>
          </cell>
          <cell r="W397">
            <v>43525.604166666701</v>
          </cell>
          <cell r="X397">
            <v>43525.604166666701</v>
          </cell>
          <cell r="Y397">
            <v>43529</v>
          </cell>
          <cell r="Z397">
            <v>2019</v>
          </cell>
        </row>
        <row r="398">
          <cell r="C398" t="str">
            <v>642023-368</v>
          </cell>
          <cell r="E398" t="str">
            <v>1661115 ONTARIO INC.</v>
          </cell>
          <cell r="F398" t="str">
            <v>Wu</v>
          </cell>
          <cell r="G398" t="str">
            <v>Poci</v>
          </cell>
          <cell r="H398">
            <v>4166361632</v>
          </cell>
          <cell r="I398" t="str">
            <v>no-email@no-email.com</v>
          </cell>
          <cell r="J398" t="str">
            <v xml:space="preserve"> 554 SHEPPARD AVE W SUITE</v>
          </cell>
          <cell r="L398"/>
          <cell r="M398" t="str">
            <v>Toronto</v>
          </cell>
          <cell r="N398" t="str">
            <v>M3H2R9</v>
          </cell>
          <cell r="O398" t="str">
            <v xml:space="preserve"> 554 SHEPPARD AVE W SUITE</v>
          </cell>
          <cell r="R398" t="str">
            <v xml:space="preserve"> 554 SHEPPARD AVE W SUITE</v>
          </cell>
          <cell r="T398"/>
          <cell r="U398" t="str">
            <v>Toronto</v>
          </cell>
          <cell r="V398" t="str">
            <v>M3H2R9</v>
          </cell>
          <cell r="W398">
            <v>43531.645833333299</v>
          </cell>
          <cell r="X398">
            <v>43531.645833333299</v>
          </cell>
          <cell r="Y398">
            <v>43545</v>
          </cell>
          <cell r="Z398">
            <v>2019</v>
          </cell>
        </row>
        <row r="399">
          <cell r="C399" t="str">
            <v>642024-024</v>
          </cell>
          <cell r="E399" t="str">
            <v>2467769 ONTARIO INC</v>
          </cell>
          <cell r="F399" t="str">
            <v>Coco</v>
          </cell>
          <cell r="G399" t="str">
            <v>Qi</v>
          </cell>
          <cell r="H399">
            <v>4164221860</v>
          </cell>
          <cell r="I399" t="str">
            <v>Osakacuisine@hotmail.com</v>
          </cell>
          <cell r="J399" t="str">
            <v xml:space="preserve"> 747 DON MILLS RD UNIT 9</v>
          </cell>
          <cell r="L399"/>
          <cell r="M399" t="str">
            <v>Toronto</v>
          </cell>
          <cell r="N399" t="str">
            <v>M3C1T2</v>
          </cell>
          <cell r="O399" t="str">
            <v xml:space="preserve"> 747 DON MILLS RD UNIT 9</v>
          </cell>
          <cell r="R399" t="str">
            <v xml:space="preserve"> 747 DON MILLS RD UNIT 9</v>
          </cell>
          <cell r="T399"/>
          <cell r="U399" t="str">
            <v>Toronto</v>
          </cell>
          <cell r="V399" t="str">
            <v>M3C1T2</v>
          </cell>
          <cell r="W399">
            <v>43343.458333333299</v>
          </cell>
          <cell r="X399">
            <v>43343.458333333299</v>
          </cell>
          <cell r="Y399">
            <v>43514</v>
          </cell>
          <cell r="Z399">
            <v>2019</v>
          </cell>
        </row>
        <row r="400">
          <cell r="C400" t="str">
            <v>642033-134</v>
          </cell>
          <cell r="E400" t="str">
            <v>BIRCHMONT DOLLAR PLUS</v>
          </cell>
          <cell r="F400" t="str">
            <v>Moey</v>
          </cell>
          <cell r="G400" t="str">
            <v>Yu</v>
          </cell>
          <cell r="H400">
            <v>6472418868</v>
          </cell>
          <cell r="I400" t="str">
            <v>462.dollarplus@gmail.com</v>
          </cell>
          <cell r="J400" t="str">
            <v xml:space="preserve"> 462 BIRCHMOUNT RD UNIT 16</v>
          </cell>
          <cell r="L400"/>
          <cell r="M400" t="str">
            <v>Toronto</v>
          </cell>
          <cell r="N400" t="str">
            <v>M1K1N8</v>
          </cell>
          <cell r="O400" t="str">
            <v xml:space="preserve"> 462 BIRCHMOUNT RD UNIT 16</v>
          </cell>
          <cell r="R400" t="str">
            <v xml:space="preserve"> 462 BIRCHMOUNT RD UNIT 16</v>
          </cell>
          <cell r="T400"/>
          <cell r="U400" t="str">
            <v>Toronto</v>
          </cell>
          <cell r="V400" t="str">
            <v>M1K1N8</v>
          </cell>
          <cell r="W400">
            <v>43385.479166666701</v>
          </cell>
          <cell r="X400">
            <v>43385.479166666701</v>
          </cell>
          <cell r="Y400">
            <v>43542</v>
          </cell>
          <cell r="Z400">
            <v>2019</v>
          </cell>
        </row>
        <row r="401">
          <cell r="C401" t="str">
            <v>642033-171</v>
          </cell>
          <cell r="E401" t="str">
            <v>1834978 ONTARIO INC /JODY'S MONTREAL DELI</v>
          </cell>
          <cell r="F401" t="str">
            <v xml:space="preserve">Masoud </v>
          </cell>
          <cell r="G401" t="str">
            <v>Nowroozi</v>
          </cell>
          <cell r="H401">
            <v>4168257002</v>
          </cell>
          <cell r="I401" t="str">
            <v>afgham.player@hotmail.com</v>
          </cell>
          <cell r="J401" t="str">
            <v xml:space="preserve"> 777 WARDEN AVE STORE 3</v>
          </cell>
          <cell r="L401"/>
          <cell r="M401" t="str">
            <v>Toronto</v>
          </cell>
          <cell r="N401" t="str">
            <v>M1L4C3</v>
          </cell>
          <cell r="O401" t="str">
            <v xml:space="preserve"> 777 WARDEN AVE STORE 3</v>
          </cell>
          <cell r="R401" t="str">
            <v xml:space="preserve"> 777 WARDEN AVE STORE 3</v>
          </cell>
          <cell r="T401"/>
          <cell r="U401" t="str">
            <v>Toronto</v>
          </cell>
          <cell r="V401" t="str">
            <v>M1L4C3</v>
          </cell>
          <cell r="W401">
            <v>43405.604166666701</v>
          </cell>
          <cell r="X401">
            <v>43405.604166666701</v>
          </cell>
          <cell r="Y401">
            <v>43522</v>
          </cell>
          <cell r="Z401">
            <v>2019</v>
          </cell>
        </row>
        <row r="402">
          <cell r="C402" t="str">
            <v>642033-200</v>
          </cell>
          <cell r="E402" t="str">
            <v>TOP MILK MART</v>
          </cell>
          <cell r="F402" t="str">
            <v>Sam</v>
          </cell>
          <cell r="G402" t="str">
            <v>Paik</v>
          </cell>
          <cell r="H402">
            <v>4164314474</v>
          </cell>
          <cell r="I402" t="str">
            <v>no-email@no-email.com</v>
          </cell>
          <cell r="J402" t="str">
            <v xml:space="preserve"> 2922 EGLINTON AVE E</v>
          </cell>
          <cell r="L402"/>
          <cell r="M402" t="str">
            <v>Toronto</v>
          </cell>
          <cell r="N402" t="str">
            <v>M1J2E4</v>
          </cell>
          <cell r="O402" t="str">
            <v xml:space="preserve"> 2922 EGLINTON AVE E</v>
          </cell>
          <cell r="R402" t="str">
            <v xml:space="preserve"> 2922 EGLINTON AVE E</v>
          </cell>
          <cell r="T402"/>
          <cell r="U402" t="str">
            <v>Toronto</v>
          </cell>
          <cell r="V402" t="str">
            <v>M1J2E4</v>
          </cell>
          <cell r="W402">
            <v>43420.416666666701</v>
          </cell>
          <cell r="X402">
            <v>43420.416666666701</v>
          </cell>
          <cell r="Y402">
            <v>43510</v>
          </cell>
          <cell r="Z402">
            <v>2019</v>
          </cell>
        </row>
        <row r="403">
          <cell r="C403" t="str">
            <v>642033-230</v>
          </cell>
          <cell r="E403" t="str">
            <v>AQUA ICE</v>
          </cell>
          <cell r="F403" t="str">
            <v>Alex</v>
          </cell>
          <cell r="G403" t="str">
            <v>Angelidis</v>
          </cell>
          <cell r="H403">
            <v>4162890020</v>
          </cell>
          <cell r="I403" t="str">
            <v>info@aquaice.ca</v>
          </cell>
          <cell r="J403" t="str">
            <v xml:space="preserve"> 2010 ELLESMERE RD UNIT 5</v>
          </cell>
          <cell r="L403"/>
          <cell r="M403" t="str">
            <v>Toronto</v>
          </cell>
          <cell r="N403" t="str">
            <v>M1H3B1</v>
          </cell>
          <cell r="O403" t="str">
            <v xml:space="preserve"> 2010 ELLESMERE RD UNIT 5</v>
          </cell>
          <cell r="R403" t="str">
            <v xml:space="preserve"> 2010 ELLESMERE RD UNIT 5</v>
          </cell>
          <cell r="T403"/>
          <cell r="U403" t="str">
            <v>Toronto</v>
          </cell>
          <cell r="V403" t="str">
            <v>M1H3B1</v>
          </cell>
          <cell r="W403">
            <v>43437.4375</v>
          </cell>
          <cell r="X403">
            <v>43437.4375</v>
          </cell>
          <cell r="Y403">
            <v>43539</v>
          </cell>
          <cell r="Z403">
            <v>2019</v>
          </cell>
        </row>
        <row r="404">
          <cell r="C404" t="str">
            <v>642033-248</v>
          </cell>
          <cell r="E404" t="str">
            <v>KHAIRUL UMMAH</v>
          </cell>
          <cell r="F404" t="str">
            <v>Ismail</v>
          </cell>
          <cell r="G404" t="str">
            <v>Kotwal</v>
          </cell>
          <cell r="H404">
            <v>6477075366</v>
          </cell>
          <cell r="I404" t="str">
            <v>i_kotwal@hotmail.com</v>
          </cell>
          <cell r="J404" t="str">
            <v xml:space="preserve"> 25 CIVIC RD</v>
          </cell>
          <cell r="L404"/>
          <cell r="M404" t="str">
            <v>Toronto</v>
          </cell>
          <cell r="N404" t="str">
            <v>M1L2K6</v>
          </cell>
          <cell r="O404" t="str">
            <v xml:space="preserve"> 25 CIVIC RD</v>
          </cell>
          <cell r="R404" t="str">
            <v xml:space="preserve"> 25 CIVIC RD</v>
          </cell>
          <cell r="T404"/>
          <cell r="U404" t="str">
            <v>Toronto</v>
          </cell>
          <cell r="V404" t="str">
            <v>M1L2K6</v>
          </cell>
          <cell r="W404">
            <v>43452.5</v>
          </cell>
          <cell r="X404">
            <v>43452.5</v>
          </cell>
          <cell r="Y404">
            <v>43530</v>
          </cell>
          <cell r="Z404">
            <v>2019</v>
          </cell>
        </row>
        <row r="405">
          <cell r="C405" t="str">
            <v>642033-265</v>
          </cell>
          <cell r="E405" t="str">
            <v>667293 ONTARIO LTD.</v>
          </cell>
          <cell r="F405" t="str">
            <v>Chaim</v>
          </cell>
          <cell r="G405" t="str">
            <v>Goldberg</v>
          </cell>
          <cell r="H405">
            <v>4167543937</v>
          </cell>
          <cell r="I405" t="str">
            <v>no-email@no-email.com</v>
          </cell>
          <cell r="J405" t="str">
            <v xml:space="preserve"> 2235 KENNEDY RD FLOOR 2MN</v>
          </cell>
          <cell r="L405"/>
          <cell r="M405" t="str">
            <v>Toronto</v>
          </cell>
          <cell r="N405" t="str">
            <v>M1T3G8</v>
          </cell>
          <cell r="O405" t="str">
            <v xml:space="preserve"> 2235 KENNEDY RD FLOOR 2MN</v>
          </cell>
          <cell r="R405" t="str">
            <v xml:space="preserve"> 2235 KENNEDY RD FLOOR 2MN</v>
          </cell>
          <cell r="T405"/>
          <cell r="U405" t="str">
            <v>Toronto</v>
          </cell>
          <cell r="V405" t="str">
            <v>M1T3G8</v>
          </cell>
          <cell r="W405">
            <v>43462.53125</v>
          </cell>
          <cell r="X405">
            <v>43462.53125</v>
          </cell>
          <cell r="Y405">
            <v>43539</v>
          </cell>
          <cell r="Z405">
            <v>2019</v>
          </cell>
        </row>
        <row r="406">
          <cell r="C406" t="str">
            <v>642033-283</v>
          </cell>
          <cell r="E406" t="str">
            <v xml:space="preserve">2177095 ONT INC </v>
          </cell>
          <cell r="F406" t="str">
            <v>Jim</v>
          </cell>
          <cell r="G406" t="str">
            <v>Koussiouris</v>
          </cell>
          <cell r="H406">
            <v>4162442697</v>
          </cell>
          <cell r="I406" t="str">
            <v>Mrkoussi@gmail.com</v>
          </cell>
          <cell r="J406" t="str">
            <v>2851A KINGSTON RD</v>
          </cell>
          <cell r="L406"/>
          <cell r="M406" t="str">
            <v>Toronto</v>
          </cell>
          <cell r="N406" t="str">
            <v>M1M1N2</v>
          </cell>
          <cell r="O406" t="str">
            <v>2851A KINGSTON RD</v>
          </cell>
          <cell r="R406" t="str">
            <v>2851A KINGSTON RD</v>
          </cell>
          <cell r="T406"/>
          <cell r="U406" t="str">
            <v>Toronto</v>
          </cell>
          <cell r="V406" t="str">
            <v>M1M1N2</v>
          </cell>
          <cell r="W406">
            <v>43479.604166666701</v>
          </cell>
          <cell r="X406">
            <v>43479.604166666701</v>
          </cell>
          <cell r="Y406">
            <v>43543</v>
          </cell>
          <cell r="Z406">
            <v>2019</v>
          </cell>
        </row>
        <row r="407">
          <cell r="C407" t="str">
            <v>642033-289</v>
          </cell>
          <cell r="E407" t="str">
            <v xml:space="preserve">SHI,JIAN </v>
          </cell>
          <cell r="F407" t="str">
            <v>Jianwel</v>
          </cell>
          <cell r="G407" t="str">
            <v>Shi</v>
          </cell>
          <cell r="H407">
            <v>6479898816</v>
          </cell>
          <cell r="I407" t="str">
            <v>milkonkennedyshi@hotmail.com</v>
          </cell>
          <cell r="J407" t="str">
            <v xml:space="preserve"> 1346 KENNEDY RD</v>
          </cell>
          <cell r="L407"/>
          <cell r="M407" t="str">
            <v>Toronto</v>
          </cell>
          <cell r="N407" t="str">
            <v>M1P2L7</v>
          </cell>
          <cell r="O407" t="str">
            <v xml:space="preserve"> 1346 KENNEDY RD</v>
          </cell>
          <cell r="R407" t="str">
            <v xml:space="preserve"> 1346 KENNEDY RD</v>
          </cell>
          <cell r="T407"/>
          <cell r="U407" t="str">
            <v>Toronto</v>
          </cell>
          <cell r="V407" t="str">
            <v>M1P2L7</v>
          </cell>
          <cell r="W407">
            <v>43480.614583333299</v>
          </cell>
          <cell r="X407">
            <v>43480.614583333299</v>
          </cell>
          <cell r="Y407">
            <v>43529</v>
          </cell>
          <cell r="Z407">
            <v>2019</v>
          </cell>
        </row>
        <row r="408">
          <cell r="C408" t="str">
            <v>642033-300</v>
          </cell>
          <cell r="E408" t="str">
            <v>1768336 ONTARIO LTD</v>
          </cell>
          <cell r="F408" t="str">
            <v>Jurgen</v>
          </cell>
          <cell r="G408" t="str">
            <v>Sons</v>
          </cell>
          <cell r="H408">
            <v>4168210503</v>
          </cell>
          <cell r="I408" t="str">
            <v>sarah8995@gmail.com</v>
          </cell>
          <cell r="J408" t="str">
            <v xml:space="preserve"> 802 WILSON AVE</v>
          </cell>
          <cell r="L408"/>
          <cell r="M408" t="str">
            <v>Toronto</v>
          </cell>
          <cell r="N408" t="str">
            <v>M3K1E5</v>
          </cell>
          <cell r="O408" t="str">
            <v xml:space="preserve"> 802 WILSON AVE</v>
          </cell>
          <cell r="R408" t="str">
            <v xml:space="preserve"> 802 WILSON AVE</v>
          </cell>
          <cell r="T408"/>
          <cell r="U408" t="str">
            <v>Toronto</v>
          </cell>
          <cell r="V408" t="str">
            <v>M3K1E5</v>
          </cell>
          <cell r="W408">
            <v>43488.541666666701</v>
          </cell>
          <cell r="X408">
            <v>43488.541666666701</v>
          </cell>
          <cell r="Y408">
            <v>43507</v>
          </cell>
          <cell r="Z408">
            <v>2019</v>
          </cell>
        </row>
        <row r="409">
          <cell r="C409" t="str">
            <v>642033-303</v>
          </cell>
          <cell r="E409" t="str">
            <v>179051 ONT INC O/A MARTIN'S BAKERY &amp; PIZZA</v>
          </cell>
          <cell r="F409" t="str">
            <v>Mina</v>
          </cell>
          <cell r="G409" t="str">
            <v>Thurairiajah</v>
          </cell>
          <cell r="H409">
            <v>4165352323</v>
          </cell>
          <cell r="I409" t="str">
            <v>bakerymarkham@bellnet.ca</v>
          </cell>
          <cell r="J409" t="str">
            <v xml:space="preserve"> 2761 MARKHAM RD UNIT B-15</v>
          </cell>
          <cell r="L409"/>
          <cell r="M409" t="str">
            <v>Toronto</v>
          </cell>
          <cell r="N409" t="str">
            <v>M1X0A4</v>
          </cell>
          <cell r="O409" t="str">
            <v xml:space="preserve"> 2761 MARKHAM RD UNIT B-15</v>
          </cell>
          <cell r="R409" t="str">
            <v xml:space="preserve"> 2761 MARKHAM RD UNIT B-15</v>
          </cell>
          <cell r="T409"/>
          <cell r="U409" t="str">
            <v>Toronto</v>
          </cell>
          <cell r="V409" t="str">
            <v>M1X0A4</v>
          </cell>
          <cell r="W409">
            <v>43490.541666666701</v>
          </cell>
          <cell r="X409">
            <v>43490.541666666701</v>
          </cell>
          <cell r="Y409">
            <v>43535</v>
          </cell>
          <cell r="Z409">
            <v>2019</v>
          </cell>
        </row>
        <row r="410">
          <cell r="C410" t="str">
            <v>642033-305</v>
          </cell>
          <cell r="E410" t="str">
            <v>REGINO'S PIZZA</v>
          </cell>
          <cell r="F410" t="str">
            <v>Sasi</v>
          </cell>
          <cell r="G410" t="str">
            <v>Sasikarila</v>
          </cell>
          <cell r="H410">
            <v>4169384333</v>
          </cell>
          <cell r="I410" t="str">
            <v>regionspizza@gmail.com</v>
          </cell>
          <cell r="J410" t="str">
            <v xml:space="preserve"> 135 MONTEZUMA TRAIL</v>
          </cell>
          <cell r="L410"/>
          <cell r="M410" t="str">
            <v>Toronto</v>
          </cell>
          <cell r="N410" t="str">
            <v>M1V1K4</v>
          </cell>
          <cell r="O410" t="str">
            <v xml:space="preserve"> 135 MONTEZUMA TRAIL</v>
          </cell>
          <cell r="R410" t="str">
            <v xml:space="preserve"> 135 MONTEZUMA TRAIL</v>
          </cell>
          <cell r="T410"/>
          <cell r="U410" t="str">
            <v>Toronto</v>
          </cell>
          <cell r="V410" t="str">
            <v>M1V1K4</v>
          </cell>
          <cell r="W410">
            <v>43493.5</v>
          </cell>
          <cell r="X410">
            <v>43493.5</v>
          </cell>
          <cell r="Y410">
            <v>43521</v>
          </cell>
          <cell r="Z410">
            <v>2019</v>
          </cell>
        </row>
        <row r="411">
          <cell r="C411" t="str">
            <v>642033-307</v>
          </cell>
          <cell r="E411" t="str">
            <v>1543230 ONTARIO INC O/A LUCKY MART</v>
          </cell>
          <cell r="F411" t="str">
            <v>Hauran</v>
          </cell>
          <cell r="G411" t="str">
            <v>Hera</v>
          </cell>
          <cell r="H411">
            <v>6477089496</v>
          </cell>
          <cell r="I411" t="str">
            <v>luckymartsteeles@hotmail.com</v>
          </cell>
          <cell r="J411" t="str">
            <v xml:space="preserve"> 5005 STEELES AVE E UNIT 108</v>
          </cell>
          <cell r="L411"/>
          <cell r="M411" t="str">
            <v>Toronto</v>
          </cell>
          <cell r="N411" t="str">
            <v>M1V5K1</v>
          </cell>
          <cell r="O411" t="str">
            <v xml:space="preserve"> 5005 STEELES AVE E UNIT 108</v>
          </cell>
          <cell r="R411" t="str">
            <v xml:space="preserve"> 5005 STEELES AVE E UNIT 108</v>
          </cell>
          <cell r="T411"/>
          <cell r="U411" t="str">
            <v>Toronto</v>
          </cell>
          <cell r="V411" t="str">
            <v>M1V5K1</v>
          </cell>
          <cell r="W411">
            <v>43493.53125</v>
          </cell>
          <cell r="X411">
            <v>43493.53125</v>
          </cell>
          <cell r="Y411">
            <v>43525</v>
          </cell>
          <cell r="Z411">
            <v>2019</v>
          </cell>
        </row>
        <row r="412">
          <cell r="C412" t="str">
            <v>642033-312</v>
          </cell>
          <cell r="E412" t="str">
            <v>MARKHAM CORNER GIFT AND SMOKE</v>
          </cell>
          <cell r="F412" t="str">
            <v>Rameswaran</v>
          </cell>
          <cell r="G412" t="str">
            <v>Markandu</v>
          </cell>
          <cell r="H412">
            <v>4167227351</v>
          </cell>
          <cell r="I412" t="str">
            <v>smoke&amp;giftmarham@gmail.com</v>
          </cell>
          <cell r="J412" t="str">
            <v xml:space="preserve"> 5105 SHEPPARD AVE E</v>
          </cell>
          <cell r="L412"/>
          <cell r="M412" t="str">
            <v>Toronto</v>
          </cell>
          <cell r="N412" t="str">
            <v>M1S4N8</v>
          </cell>
          <cell r="O412" t="str">
            <v xml:space="preserve"> 5105 SHEPPARD AVE E</v>
          </cell>
          <cell r="R412" t="str">
            <v xml:space="preserve"> 5105 SHEPPARD AVE E</v>
          </cell>
          <cell r="T412"/>
          <cell r="U412" t="str">
            <v>Toronto</v>
          </cell>
          <cell r="V412" t="str">
            <v>M1S4N8</v>
          </cell>
          <cell r="W412">
            <v>43497.416666666701</v>
          </cell>
          <cell r="X412">
            <v>43497.416666666701</v>
          </cell>
          <cell r="Y412">
            <v>43535</v>
          </cell>
          <cell r="Z412">
            <v>2019</v>
          </cell>
        </row>
        <row r="413">
          <cell r="C413" t="str">
            <v>642033-316</v>
          </cell>
          <cell r="E413" t="str">
            <v>L'AGE D'OR SACRE-COEUR INC</v>
          </cell>
          <cell r="F413" t="str">
            <v xml:space="preserve">Maurice </v>
          </cell>
          <cell r="G413" t="str">
            <v>Lacroix</v>
          </cell>
          <cell r="H413">
            <v>4164020750</v>
          </cell>
          <cell r="I413" t="str">
            <v>no-email@no-email.com</v>
          </cell>
          <cell r="J413" t="str">
            <v xml:space="preserve"> 474 ONTARIO ST</v>
          </cell>
          <cell r="L413"/>
          <cell r="M413" t="str">
            <v>Toronto</v>
          </cell>
          <cell r="N413" t="str">
            <v>M4X1M7</v>
          </cell>
          <cell r="O413" t="str">
            <v xml:space="preserve"> 474 ONTARIO ST</v>
          </cell>
          <cell r="R413" t="str">
            <v xml:space="preserve"> 474 ONTARIO ST</v>
          </cell>
          <cell r="T413"/>
          <cell r="U413" t="str">
            <v>Toronto</v>
          </cell>
          <cell r="V413" t="str">
            <v>M4X1M7</v>
          </cell>
          <cell r="W413">
            <v>43496.458333333299</v>
          </cell>
          <cell r="X413">
            <v>43496.458333333299</v>
          </cell>
          <cell r="Y413">
            <v>43528</v>
          </cell>
          <cell r="Z413">
            <v>2019</v>
          </cell>
        </row>
        <row r="414">
          <cell r="C414" t="str">
            <v>642033-323</v>
          </cell>
          <cell r="E414" t="str">
            <v>NEGUSSIE,YOHANNIS</v>
          </cell>
          <cell r="F414" t="str">
            <v>Negussie</v>
          </cell>
          <cell r="G414" t="str">
            <v xml:space="preserve">Yonus </v>
          </cell>
          <cell r="H414">
            <v>4166995372</v>
          </cell>
          <cell r="I414" t="str">
            <v>keeafreshmest@gmail.com</v>
          </cell>
          <cell r="J414" t="str">
            <v xml:space="preserve"> 2749 DANFORTH AVE</v>
          </cell>
          <cell r="L414"/>
          <cell r="M414" t="str">
            <v>Toronto</v>
          </cell>
          <cell r="N414" t="str">
            <v>M4C1L8</v>
          </cell>
          <cell r="O414" t="str">
            <v xml:space="preserve"> 2749 DANFORTH AVE</v>
          </cell>
          <cell r="R414" t="str">
            <v xml:space="preserve"> 2749 DANFORTH AVE</v>
          </cell>
          <cell r="T414"/>
          <cell r="U414" t="str">
            <v>Toronto</v>
          </cell>
          <cell r="V414" t="str">
            <v>M4C1L8</v>
          </cell>
          <cell r="W414">
            <v>43501.520833333299</v>
          </cell>
          <cell r="X414">
            <v>43501.520833333299</v>
          </cell>
          <cell r="Y414">
            <v>43531</v>
          </cell>
          <cell r="Z414">
            <v>2019</v>
          </cell>
        </row>
        <row r="415">
          <cell r="C415" t="str">
            <v>642033-332</v>
          </cell>
          <cell r="E415" t="str">
            <v>2327930 ONTARIO INC</v>
          </cell>
          <cell r="F415" t="str">
            <v>Farooq</v>
          </cell>
          <cell r="G415" t="str">
            <v>Khan</v>
          </cell>
          <cell r="H415">
            <v>6478395074</v>
          </cell>
          <cell r="I415" t="str">
            <v>chatrbox4@gmail.com</v>
          </cell>
          <cell r="J415" t="str">
            <v xml:space="preserve"> 4352 KINGSTON RD UNIT 7B</v>
          </cell>
          <cell r="L415"/>
          <cell r="M415" t="str">
            <v>Toronto</v>
          </cell>
          <cell r="N415" t="str">
            <v>M1E2M8</v>
          </cell>
          <cell r="O415" t="str">
            <v xml:space="preserve"> 4352 KINGSTON RD UNIT 7B</v>
          </cell>
          <cell r="R415" t="str">
            <v xml:space="preserve"> 4352 KINGSTON RD UNIT 7B</v>
          </cell>
          <cell r="T415"/>
          <cell r="U415" t="str">
            <v>Toronto</v>
          </cell>
          <cell r="V415" t="str">
            <v>M1E2M8</v>
          </cell>
          <cell r="W415">
            <v>43507.479166666701</v>
          </cell>
          <cell r="X415">
            <v>43507.479166666701</v>
          </cell>
          <cell r="Y415">
            <v>43544</v>
          </cell>
          <cell r="Z415">
            <v>2019</v>
          </cell>
        </row>
        <row r="416">
          <cell r="C416" t="str">
            <v>642033-335</v>
          </cell>
          <cell r="E416" t="str">
            <v>EGLINTON FURNITURE AND MATTRESS</v>
          </cell>
          <cell r="F416" t="str">
            <v>Guru</v>
          </cell>
          <cell r="G416" t="str">
            <v>Gursharan</v>
          </cell>
          <cell r="H416">
            <v>4162677287</v>
          </cell>
          <cell r="I416" t="str">
            <v>matttrseglinton@hotmail.com</v>
          </cell>
          <cell r="J416" t="str">
            <v xml:space="preserve"> 3160 EGLINTON AVE E UNIT 2</v>
          </cell>
          <cell r="L416"/>
          <cell r="M416" t="str">
            <v>Toronto</v>
          </cell>
          <cell r="N416" t="str">
            <v>M1J2H4</v>
          </cell>
          <cell r="O416" t="str">
            <v xml:space="preserve"> 3160 EGLINTON AVE E UNIT 2</v>
          </cell>
          <cell r="R416" t="str">
            <v xml:space="preserve"> 3160 EGLINTON AVE E UNIT 2</v>
          </cell>
          <cell r="T416"/>
          <cell r="U416" t="str">
            <v>Toronto</v>
          </cell>
          <cell r="V416" t="str">
            <v>M1J2H4</v>
          </cell>
          <cell r="W416">
            <v>43507.604166666701</v>
          </cell>
          <cell r="X416">
            <v>43507.604166666701</v>
          </cell>
          <cell r="Y416">
            <v>43528</v>
          </cell>
          <cell r="Z416">
            <v>2019</v>
          </cell>
        </row>
        <row r="417">
          <cell r="C417" t="str">
            <v>642033-337</v>
          </cell>
          <cell r="E417" t="str">
            <v>KANAGAAMBIKAI GOLD HOUSE INC</v>
          </cell>
          <cell r="F417" t="str">
            <v>Gobal</v>
          </cell>
          <cell r="G417" t="str">
            <v>Nada</v>
          </cell>
          <cell r="H417">
            <v>4162697197</v>
          </cell>
          <cell r="I417" t="str">
            <v>goldandpawn@bellnet.ca</v>
          </cell>
          <cell r="J417" t="str">
            <v xml:space="preserve"> 3160 EGLINTON AVE E UNIT 3</v>
          </cell>
          <cell r="L417"/>
          <cell r="M417" t="str">
            <v>Toronto</v>
          </cell>
          <cell r="N417" t="str">
            <v>M1J2H4</v>
          </cell>
          <cell r="O417" t="str">
            <v xml:space="preserve"> 3160 EGLINTON AVE E UNIT 3</v>
          </cell>
          <cell r="R417" t="str">
            <v xml:space="preserve"> 3160 EGLINTON AVE E UNIT 3</v>
          </cell>
          <cell r="T417"/>
          <cell r="U417" t="str">
            <v>Toronto</v>
          </cell>
          <cell r="V417" t="str">
            <v>M1J2H4</v>
          </cell>
          <cell r="W417">
            <v>43507.59375</v>
          </cell>
          <cell r="X417">
            <v>43507.59375</v>
          </cell>
          <cell r="Y417">
            <v>43533</v>
          </cell>
          <cell r="Z417">
            <v>2019</v>
          </cell>
        </row>
        <row r="418">
          <cell r="C418" t="str">
            <v>642033-338</v>
          </cell>
          <cell r="E418" t="str">
            <v>2120260 ONTARIO INC O/A B HALAL MEAT</v>
          </cell>
          <cell r="F418" t="str">
            <v>Bibi</v>
          </cell>
          <cell r="G418" t="str">
            <v>Baksh</v>
          </cell>
          <cell r="H418">
            <v>4162618564</v>
          </cell>
          <cell r="I418" t="str">
            <v>biskhalalmeat@hotmail.com</v>
          </cell>
          <cell r="J418" t="str">
            <v xml:space="preserve"> 3160 EGLINTON AVE E UNIT 9</v>
          </cell>
          <cell r="L418"/>
          <cell r="M418" t="str">
            <v>Toronto</v>
          </cell>
          <cell r="N418" t="str">
            <v>M1J2H4</v>
          </cell>
          <cell r="O418" t="str">
            <v xml:space="preserve"> 3160 EGLINTON AVE E UNIT 9</v>
          </cell>
          <cell r="R418" t="str">
            <v xml:space="preserve"> 3160 EGLINTON AVE E UNIT 9</v>
          </cell>
          <cell r="T418"/>
          <cell r="U418" t="str">
            <v>Toronto</v>
          </cell>
          <cell r="V418" t="str">
            <v>M1J2H4</v>
          </cell>
          <cell r="W418">
            <v>43511.458333333299</v>
          </cell>
          <cell r="X418">
            <v>43511.458333333299</v>
          </cell>
          <cell r="Y418">
            <v>43545</v>
          </cell>
          <cell r="Z418">
            <v>2019</v>
          </cell>
        </row>
        <row r="419">
          <cell r="C419" t="str">
            <v>642033-353</v>
          </cell>
          <cell r="E419" t="str">
            <v>20 BERMONDSEY RD LIMITED</v>
          </cell>
          <cell r="F419" t="str">
            <v>Camal</v>
          </cell>
          <cell r="G419" t="str">
            <v>Pirbhai</v>
          </cell>
          <cell r="H419">
            <v>4164851422</v>
          </cell>
          <cell r="I419" t="str">
            <v>camal@studiolabeaute.com</v>
          </cell>
          <cell r="J419" t="str">
            <v xml:space="preserve"> 20 BERMONDSEY RD</v>
          </cell>
          <cell r="L419"/>
          <cell r="M419" t="str">
            <v>Toronto</v>
          </cell>
          <cell r="N419" t="str">
            <v>M4B1Z5</v>
          </cell>
          <cell r="O419" t="str">
            <v xml:space="preserve"> 20 BERMONDSEY RD</v>
          </cell>
          <cell r="R419" t="str">
            <v xml:space="preserve"> 20 BERMONDSEY RD</v>
          </cell>
          <cell r="T419"/>
          <cell r="U419" t="str">
            <v>Toronto</v>
          </cell>
          <cell r="V419" t="str">
            <v>M4B1Z5</v>
          </cell>
          <cell r="W419">
            <v>43518.583333333299</v>
          </cell>
          <cell r="X419">
            <v>43518.583333333299</v>
          </cell>
          <cell r="Y419">
            <v>43539</v>
          </cell>
          <cell r="Z419">
            <v>2019</v>
          </cell>
        </row>
        <row r="420">
          <cell r="C420" t="str">
            <v>642033-354</v>
          </cell>
          <cell r="E420" t="str">
            <v xml:space="preserve">STATHAKIS,STEVE </v>
          </cell>
          <cell r="F420" t="str">
            <v>Simone</v>
          </cell>
          <cell r="G420" t="str">
            <v>Stathakis</v>
          </cell>
          <cell r="H420">
            <v>4166990066</v>
          </cell>
          <cell r="I420" t="str">
            <v>simonekis@hotmail.com</v>
          </cell>
          <cell r="J420" t="str">
            <v xml:space="preserve"> 2930 DANFORTH AVE FLOOR GROUND</v>
          </cell>
          <cell r="L420"/>
          <cell r="M420" t="str">
            <v>Toronto</v>
          </cell>
          <cell r="N420" t="str">
            <v>M4C1M5</v>
          </cell>
          <cell r="O420" t="str">
            <v xml:space="preserve"> 2930 DANFORTH AVE FLOOR GROUND</v>
          </cell>
          <cell r="R420" t="str">
            <v xml:space="preserve"> 2930 DANFORTH AVE FLOOR GROUND</v>
          </cell>
          <cell r="T420"/>
          <cell r="U420" t="str">
            <v>Toronto</v>
          </cell>
          <cell r="V420" t="str">
            <v>M4C1M5</v>
          </cell>
          <cell r="W420">
            <v>43517.510416666701</v>
          </cell>
          <cell r="X420">
            <v>43517.510416666701</v>
          </cell>
          <cell r="Y420">
            <v>43542</v>
          </cell>
          <cell r="Z420">
            <v>2019</v>
          </cell>
        </row>
        <row r="421">
          <cell r="C421" t="str">
            <v>642033-355</v>
          </cell>
          <cell r="E421" t="str">
            <v>CHURCH OF CDN MARTYRS</v>
          </cell>
          <cell r="F421" t="str">
            <v>Fernando</v>
          </cell>
          <cell r="G421" t="str">
            <v>Serrano</v>
          </cell>
          <cell r="H421">
            <v>4164219765</v>
          </cell>
          <cell r="I421" t="str">
            <v>cmc4@bellnet.ca</v>
          </cell>
          <cell r="J421" t="str">
            <v xml:space="preserve"> 1394 WOODBINE AVE</v>
          </cell>
          <cell r="L421"/>
          <cell r="M421" t="str">
            <v>Toronto</v>
          </cell>
          <cell r="N421" t="str">
            <v>M4C2Z1</v>
          </cell>
          <cell r="O421" t="str">
            <v xml:space="preserve"> 1394 WOODBINE AVE</v>
          </cell>
          <cell r="R421" t="str">
            <v xml:space="preserve"> 1394 WOODBINE AVE</v>
          </cell>
          <cell r="T421"/>
          <cell r="U421" t="str">
            <v>Toronto</v>
          </cell>
          <cell r="V421" t="str">
            <v>M4C2Z1</v>
          </cell>
          <cell r="W421">
            <v>43522.416666666701</v>
          </cell>
          <cell r="X421">
            <v>43522.416666666701</v>
          </cell>
          <cell r="Y421">
            <v>43539</v>
          </cell>
          <cell r="Z421">
            <v>2019</v>
          </cell>
        </row>
        <row r="422">
          <cell r="C422" t="str">
            <v>642033-356</v>
          </cell>
          <cell r="E422" t="str">
            <v>ALLAN'S PASTRY &amp; JAMAICAN FOODS</v>
          </cell>
          <cell r="F422" t="str">
            <v>Fiaz</v>
          </cell>
          <cell r="G422" t="str">
            <v>Abeella</v>
          </cell>
          <cell r="H422">
            <v>6477104881</v>
          </cell>
          <cell r="I422" t="str">
            <v>no-email@no-email.com</v>
          </cell>
          <cell r="J422" t="str">
            <v xml:space="preserve"> 119 MONTEZUMA TRAIL</v>
          </cell>
          <cell r="L422"/>
          <cell r="M422" t="str">
            <v>Toronto</v>
          </cell>
          <cell r="N422" t="str">
            <v>M1V1K4</v>
          </cell>
          <cell r="O422" t="str">
            <v xml:space="preserve"> 119 MONTEZUMA TRAIL</v>
          </cell>
          <cell r="R422" t="str">
            <v xml:space="preserve"> 119 MONTEZUMA TRAIL</v>
          </cell>
          <cell r="T422"/>
          <cell r="U422" t="str">
            <v>Toronto</v>
          </cell>
          <cell r="V422" t="str">
            <v>M1V1K4</v>
          </cell>
          <cell r="W422">
            <v>43518.520833333299</v>
          </cell>
          <cell r="X422">
            <v>43518.520833333299</v>
          </cell>
          <cell r="Y422">
            <v>43539</v>
          </cell>
          <cell r="Z422">
            <v>2019</v>
          </cell>
        </row>
        <row r="423">
          <cell r="C423" t="str">
            <v>642033-361</v>
          </cell>
          <cell r="E423" t="str">
            <v xml:space="preserve">KIM,DONG CHAN </v>
          </cell>
          <cell r="F423" t="str">
            <v>Dong Chan</v>
          </cell>
          <cell r="G423" t="str">
            <v>Kim</v>
          </cell>
          <cell r="H423">
            <v>4166999909</v>
          </cell>
          <cell r="I423" t="str">
            <v>sunsmilkkingston@gmail.com</v>
          </cell>
          <cell r="J423" t="str">
            <v xml:space="preserve"> 896 KINGSTON RD</v>
          </cell>
          <cell r="L423"/>
          <cell r="M423" t="str">
            <v>Toronto</v>
          </cell>
          <cell r="N423" t="str">
            <v>M4E1S5</v>
          </cell>
          <cell r="O423" t="str">
            <v xml:space="preserve"> 896 KINGSTON RD</v>
          </cell>
          <cell r="R423" t="str">
            <v xml:space="preserve"> 896 KINGSTON RD</v>
          </cell>
          <cell r="T423"/>
          <cell r="U423" t="str">
            <v>Toronto</v>
          </cell>
          <cell r="V423" t="str">
            <v>M4E1S5</v>
          </cell>
          <cell r="W423">
            <v>43521.53125</v>
          </cell>
          <cell r="X423">
            <v>43521.53125</v>
          </cell>
          <cell r="Y423">
            <v>43531</v>
          </cell>
          <cell r="Z423">
            <v>2019</v>
          </cell>
        </row>
        <row r="424">
          <cell r="C424" t="str">
            <v>642033-364</v>
          </cell>
          <cell r="E424" t="str">
            <v>LOYAL CUSTOM CLEANERS</v>
          </cell>
          <cell r="F424" t="str">
            <v>Joobong</v>
          </cell>
          <cell r="G424" t="str">
            <v>Kim</v>
          </cell>
          <cell r="H424">
            <v>4162493000</v>
          </cell>
          <cell r="I424" t="str">
            <v>no-email@no-email.com</v>
          </cell>
          <cell r="J424" t="str">
            <v xml:space="preserve"> 1304 WESTON RD</v>
          </cell>
          <cell r="L424"/>
          <cell r="M424" t="str">
            <v>Toronto</v>
          </cell>
          <cell r="N424" t="str">
            <v>M6M4R5</v>
          </cell>
          <cell r="O424" t="str">
            <v xml:space="preserve"> 1304 WESTON RD</v>
          </cell>
          <cell r="R424" t="str">
            <v xml:space="preserve"> 1304 WESTON RD</v>
          </cell>
          <cell r="T424"/>
          <cell r="U424" t="str">
            <v>Toronto</v>
          </cell>
          <cell r="V424" t="str">
            <v>M6M4R5</v>
          </cell>
          <cell r="W424">
            <v>43522.5625</v>
          </cell>
          <cell r="X424">
            <v>43522.5625</v>
          </cell>
          <cell r="Y424">
            <v>43544</v>
          </cell>
          <cell r="Z424">
            <v>2019</v>
          </cell>
        </row>
        <row r="425">
          <cell r="C425" t="str">
            <v>642033-372</v>
          </cell>
          <cell r="E425" t="str">
            <v>ARROWHEAD MUFFLER</v>
          </cell>
          <cell r="F425" t="str">
            <v xml:space="preserve">Mike </v>
          </cell>
          <cell r="G425" t="str">
            <v>Gomes</v>
          </cell>
          <cell r="H425">
            <v>4167577241</v>
          </cell>
          <cell r="I425" t="str">
            <v>mufflersherry@hotmail.com</v>
          </cell>
          <cell r="J425" t="str">
            <v xml:space="preserve"> 76 SHERRY RD UNIT B2</v>
          </cell>
          <cell r="L425"/>
          <cell r="M425" t="str">
            <v>Toronto</v>
          </cell>
          <cell r="N425" t="str">
            <v>M1L2J9</v>
          </cell>
          <cell r="O425" t="str">
            <v xml:space="preserve"> 76 SHERRY RD UNIT B2</v>
          </cell>
          <cell r="R425" t="str">
            <v xml:space="preserve"> 76 SHERRY RD UNIT B2</v>
          </cell>
          <cell r="T425"/>
          <cell r="U425" t="str">
            <v>Toronto</v>
          </cell>
          <cell r="V425" t="str">
            <v>M1L2J9</v>
          </cell>
          <cell r="W425">
            <v>43528.4375</v>
          </cell>
          <cell r="X425">
            <v>43528.4375</v>
          </cell>
          <cell r="Y425">
            <v>43539</v>
          </cell>
          <cell r="Z425">
            <v>2019</v>
          </cell>
        </row>
        <row r="426">
          <cell r="C426" t="str">
            <v>642033-376</v>
          </cell>
          <cell r="E426" t="str">
            <v>2351235 ONTARIO INC. O/A URBAN SILKS</v>
          </cell>
          <cell r="F426" t="str">
            <v>Manoharan</v>
          </cell>
          <cell r="G426" t="str">
            <v>Ponnuchamy</v>
          </cell>
          <cell r="H426">
            <v>6475572349</v>
          </cell>
          <cell r="I426" t="str">
            <v>info@urbansilks.com</v>
          </cell>
          <cell r="J426" t="str">
            <v xml:space="preserve"> 1145 MORNINGSIDE AVE UNIT 34</v>
          </cell>
          <cell r="L426"/>
          <cell r="M426" t="str">
            <v>Toronto</v>
          </cell>
          <cell r="N426" t="str">
            <v>M1B0A7</v>
          </cell>
          <cell r="O426" t="str">
            <v xml:space="preserve"> 1145 MORNINGSIDE AVE UNIT 34</v>
          </cell>
          <cell r="R426" t="str">
            <v xml:space="preserve"> 1145 MORNINGSIDE AVE UNIT 34</v>
          </cell>
          <cell r="T426"/>
          <cell r="U426" t="str">
            <v>Toronto</v>
          </cell>
          <cell r="V426" t="str">
            <v>M1B0A7</v>
          </cell>
          <cell r="W426">
            <v>43529.5</v>
          </cell>
          <cell r="X426">
            <v>43529.5</v>
          </cell>
          <cell r="Y426">
            <v>43538</v>
          </cell>
          <cell r="Z426">
            <v>2019</v>
          </cell>
        </row>
        <row r="427">
          <cell r="C427" t="str">
            <v>642033-383</v>
          </cell>
          <cell r="E427" t="str">
            <v>LT AUTO REPAIRS LTD</v>
          </cell>
          <cell r="F427" t="str">
            <v xml:space="preserve">Basir </v>
          </cell>
          <cell r="G427" t="str">
            <v>Tiraei</v>
          </cell>
          <cell r="H427">
            <v>4162651616</v>
          </cell>
          <cell r="I427" t="str">
            <v>basir@live.ca</v>
          </cell>
          <cell r="J427" t="str">
            <v xml:space="preserve"> 40 BARBADOS BLVD UNIT 2</v>
          </cell>
          <cell r="L427"/>
          <cell r="M427" t="str">
            <v>Toronto</v>
          </cell>
          <cell r="N427" t="str">
            <v>M1J1L1</v>
          </cell>
          <cell r="O427" t="str">
            <v xml:space="preserve"> 40 BARBADOS BLVD UNIT 2</v>
          </cell>
          <cell r="R427" t="str">
            <v xml:space="preserve"> 40 BARBADOS BLVD UNIT 2</v>
          </cell>
          <cell r="T427"/>
          <cell r="U427" t="str">
            <v>Toronto</v>
          </cell>
          <cell r="V427" t="str">
            <v>M1J1L1</v>
          </cell>
          <cell r="W427">
            <v>43530.5625</v>
          </cell>
          <cell r="X427">
            <v>43530.5625</v>
          </cell>
          <cell r="Y427">
            <v>43543</v>
          </cell>
          <cell r="Z427">
            <v>2019</v>
          </cell>
        </row>
        <row r="428">
          <cell r="C428" t="str">
            <v>642033-384</v>
          </cell>
          <cell r="E428" t="str">
            <v>HELLO GSM WIRELESS</v>
          </cell>
          <cell r="F428" t="str">
            <v>Fulqan</v>
          </cell>
          <cell r="G428" t="str">
            <v>Ghani</v>
          </cell>
          <cell r="H428">
            <v>6479296467</v>
          </cell>
          <cell r="I428" t="str">
            <v>fixfasturfone@gmail.com</v>
          </cell>
          <cell r="J428" t="str">
            <v xml:space="preserve"> 685 MARKHAM RD</v>
          </cell>
          <cell r="L428"/>
          <cell r="M428" t="str">
            <v>Toronto</v>
          </cell>
          <cell r="N428" t="str">
            <v>M1H2A4</v>
          </cell>
          <cell r="O428" t="str">
            <v xml:space="preserve"> 685 MARKHAM RD</v>
          </cell>
          <cell r="R428" t="str">
            <v xml:space="preserve"> 685 MARKHAM RD</v>
          </cell>
          <cell r="T428"/>
          <cell r="U428" t="str">
            <v>Toronto</v>
          </cell>
          <cell r="V428" t="str">
            <v>M1H2A4</v>
          </cell>
          <cell r="W428">
            <v>43532.416666666701</v>
          </cell>
          <cell r="X428">
            <v>43532.416666666701</v>
          </cell>
          <cell r="Y428">
            <v>43545</v>
          </cell>
          <cell r="Z428">
            <v>2019</v>
          </cell>
        </row>
        <row r="429">
          <cell r="C429" t="str">
            <v>642033-385</v>
          </cell>
          <cell r="E429" t="str">
            <v>A1 CONVENIENCE</v>
          </cell>
          <cell r="F429" t="str">
            <v>Prem</v>
          </cell>
          <cell r="G429" t="str">
            <v>Thuraisamy</v>
          </cell>
          <cell r="H429">
            <v>4168049708</v>
          </cell>
          <cell r="I429" t="str">
            <v>no-email@no-email.com</v>
          </cell>
          <cell r="J429" t="str">
            <v xml:space="preserve"> 151 MORNINGSIDE AVE</v>
          </cell>
          <cell r="L429"/>
          <cell r="M429" t="str">
            <v>Toronto</v>
          </cell>
          <cell r="N429" t="str">
            <v>M1E3C8</v>
          </cell>
          <cell r="O429" t="str">
            <v xml:space="preserve"> 151 MORNINGSIDE AVE</v>
          </cell>
          <cell r="R429" t="str">
            <v xml:space="preserve"> 151 MORNINGSIDE AVE</v>
          </cell>
          <cell r="T429"/>
          <cell r="U429" t="str">
            <v>Toronto</v>
          </cell>
          <cell r="V429" t="str">
            <v>M1E3C8</v>
          </cell>
          <cell r="W429">
            <v>43530.59375</v>
          </cell>
          <cell r="X429">
            <v>43530.59375</v>
          </cell>
          <cell r="Y429">
            <v>43543</v>
          </cell>
          <cell r="Z429">
            <v>2019</v>
          </cell>
        </row>
        <row r="430">
          <cell r="C430" t="str">
            <v>642033-386</v>
          </cell>
          <cell r="E430" t="str">
            <v>HAIR SWEETY INC</v>
          </cell>
          <cell r="F430" t="str">
            <v>Candy</v>
          </cell>
          <cell r="G430" t="str">
            <v>Lee</v>
          </cell>
          <cell r="H430">
            <v>6478788613</v>
          </cell>
          <cell r="I430" t="str">
            <v>no-email@no-email.com</v>
          </cell>
          <cell r="J430" t="str">
            <v xml:space="preserve"> 1529 VICTORIA PARK AVE</v>
          </cell>
          <cell r="L430"/>
          <cell r="M430" t="str">
            <v>Toronto</v>
          </cell>
          <cell r="N430" t="str">
            <v>M1L2T3</v>
          </cell>
          <cell r="O430" t="str">
            <v xml:space="preserve"> 1529 VICTORIA PARK AVE</v>
          </cell>
          <cell r="R430" t="str">
            <v xml:space="preserve"> 1529 VICTORIA PARK AVE</v>
          </cell>
          <cell r="T430"/>
          <cell r="U430" t="str">
            <v>Toronto</v>
          </cell>
          <cell r="V430" t="str">
            <v>M1L2T3</v>
          </cell>
          <cell r="W430">
            <v>43531.479166666701</v>
          </cell>
          <cell r="X430">
            <v>43531.479166666701</v>
          </cell>
          <cell r="Y430">
            <v>43535</v>
          </cell>
          <cell r="Z430">
            <v>2019</v>
          </cell>
        </row>
        <row r="431">
          <cell r="C431" t="str">
            <v>642035-216</v>
          </cell>
          <cell r="E431" t="str">
            <v>STEVAG RESTAURANT &amp; BAR</v>
          </cell>
          <cell r="F431" t="str">
            <v>Funmi</v>
          </cell>
          <cell r="G431" t="str">
            <v>Adeyinka</v>
          </cell>
          <cell r="H431">
            <v>4167429967</v>
          </cell>
          <cell r="I431" t="str">
            <v>stevag@rogers.com</v>
          </cell>
          <cell r="J431" t="str">
            <v xml:space="preserve"> 46 EDDYSTONE AVE</v>
          </cell>
          <cell r="L431"/>
          <cell r="M431" t="str">
            <v>Toronto</v>
          </cell>
          <cell r="N431" t="str">
            <v>M3N 1H4</v>
          </cell>
          <cell r="O431" t="str">
            <v xml:space="preserve"> 46 EDDYSTONE AVE</v>
          </cell>
          <cell r="R431" t="str">
            <v xml:space="preserve"> 46 EDDYSTONE AVE</v>
          </cell>
          <cell r="T431"/>
          <cell r="U431" t="str">
            <v>Toronto</v>
          </cell>
          <cell r="V431" t="str">
            <v>M3N 1H4</v>
          </cell>
          <cell r="W431">
            <v>43374.447916666701</v>
          </cell>
          <cell r="X431">
            <v>43374.447916666701</v>
          </cell>
          <cell r="Y431">
            <v>43544</v>
          </cell>
          <cell r="Z431">
            <v>2019</v>
          </cell>
        </row>
        <row r="432">
          <cell r="C432" t="str">
            <v>642035-248</v>
          </cell>
          <cell r="E432" t="str">
            <v>DESTA MARKET</v>
          </cell>
          <cell r="F432" t="str">
            <v>Dawit</v>
          </cell>
          <cell r="G432" t="str">
            <v>Mesfin</v>
          </cell>
          <cell r="H432">
            <v>4168504854</v>
          </cell>
          <cell r="I432" t="str">
            <v>destamarket1@gmail.com</v>
          </cell>
          <cell r="J432" t="str">
            <v xml:space="preserve"> 843 DANFORTH AVE</v>
          </cell>
          <cell r="L432"/>
          <cell r="M432" t="str">
            <v>Toronto</v>
          </cell>
          <cell r="N432" t="str">
            <v>M4J1L2</v>
          </cell>
          <cell r="O432" t="str">
            <v xml:space="preserve"> 843 DANFORTH AVE</v>
          </cell>
          <cell r="R432" t="str">
            <v xml:space="preserve"> 843 DANFORTH AVE</v>
          </cell>
          <cell r="T432"/>
          <cell r="U432" t="str">
            <v>Toronto</v>
          </cell>
          <cell r="V432" t="str">
            <v>M4J1L2</v>
          </cell>
          <cell r="W432">
            <v>43391.375</v>
          </cell>
          <cell r="X432">
            <v>43391.375</v>
          </cell>
          <cell r="Y432">
            <v>43531</v>
          </cell>
          <cell r="Z432">
            <v>2019</v>
          </cell>
        </row>
        <row r="433">
          <cell r="C433" t="str">
            <v>642035-321</v>
          </cell>
          <cell r="E433" t="str">
            <v xml:space="preserve">TRIANTAFILOU,CHRIS </v>
          </cell>
          <cell r="F433" t="str">
            <v>Chris</v>
          </cell>
          <cell r="G433" t="str">
            <v>Triantafilou</v>
          </cell>
          <cell r="H433">
            <v>4164612225</v>
          </cell>
          <cell r="I433" t="str">
            <v>drtriantafilou@yahoo.com</v>
          </cell>
          <cell r="J433" t="str">
            <v xml:space="preserve"> 1370 DANFORTH AVE</v>
          </cell>
          <cell r="L433"/>
          <cell r="M433" t="str">
            <v>Toronto</v>
          </cell>
          <cell r="N433" t="str">
            <v>M4J 1M9</v>
          </cell>
          <cell r="O433" t="str">
            <v xml:space="preserve"> 1370 DANFORTH AVE</v>
          </cell>
          <cell r="R433" t="str">
            <v xml:space="preserve"> 1370 DANFORTH AVE</v>
          </cell>
          <cell r="T433"/>
          <cell r="U433" t="str">
            <v>Toronto</v>
          </cell>
          <cell r="V433" t="str">
            <v>M4J 1M9</v>
          </cell>
          <cell r="W433">
            <v>43412.5</v>
          </cell>
          <cell r="X433">
            <v>43412.5</v>
          </cell>
          <cell r="Y433">
            <v>43448</v>
          </cell>
          <cell r="Z433">
            <v>2018</v>
          </cell>
        </row>
        <row r="434">
          <cell r="C434" t="str">
            <v>642035-334</v>
          </cell>
          <cell r="E434" t="str">
            <v>2389979 ONTARIO CORP</v>
          </cell>
          <cell r="F434" t="str">
            <v>Kwang</v>
          </cell>
          <cell r="G434" t="str">
            <v>Huh</v>
          </cell>
          <cell r="H434">
            <v>4169216787</v>
          </cell>
          <cell r="I434" t="str">
            <v>kenzo.bloor@hotmail.com</v>
          </cell>
          <cell r="J434" t="str">
            <v xml:space="preserve"> 372 BLOOR ST W</v>
          </cell>
          <cell r="L434"/>
          <cell r="M434" t="str">
            <v>Toronto</v>
          </cell>
          <cell r="N434" t="str">
            <v>M5S1X7</v>
          </cell>
          <cell r="O434" t="str">
            <v xml:space="preserve"> 372 BLOOR ST W</v>
          </cell>
          <cell r="R434" t="str">
            <v xml:space="preserve"> 372 BLOOR ST W</v>
          </cell>
          <cell r="T434"/>
          <cell r="U434" t="str">
            <v>Toronto</v>
          </cell>
          <cell r="V434" t="str">
            <v>M5S1X7</v>
          </cell>
          <cell r="W434">
            <v>43419.458333333299</v>
          </cell>
          <cell r="X434">
            <v>43419.458333333299</v>
          </cell>
          <cell r="Y434">
            <v>43532</v>
          </cell>
          <cell r="Z434">
            <v>2019</v>
          </cell>
        </row>
        <row r="435">
          <cell r="C435" t="str">
            <v>642035-349</v>
          </cell>
          <cell r="E435" t="str">
            <v>DUMPLING HOUSE</v>
          </cell>
          <cell r="F435" t="str">
            <v>Cindy</v>
          </cell>
          <cell r="G435" t="str">
            <v>Li</v>
          </cell>
          <cell r="H435">
            <v>4165009669</v>
          </cell>
          <cell r="I435" t="str">
            <v>cindyli14521@gmail.com</v>
          </cell>
          <cell r="J435" t="str">
            <v xml:space="preserve"> 619 GERRARD ST E</v>
          </cell>
          <cell r="L435"/>
          <cell r="M435" t="str">
            <v>Toronto</v>
          </cell>
          <cell r="N435" t="str">
            <v>M4M1Y2</v>
          </cell>
          <cell r="O435" t="str">
            <v xml:space="preserve"> 619 GERRARD ST E</v>
          </cell>
          <cell r="R435" t="str">
            <v xml:space="preserve"> 619 GERRARD ST E</v>
          </cell>
          <cell r="T435"/>
          <cell r="U435" t="str">
            <v>Toronto</v>
          </cell>
          <cell r="V435" t="str">
            <v>M4M1Y2</v>
          </cell>
          <cell r="W435">
            <v>43423.604166666701</v>
          </cell>
          <cell r="X435">
            <v>43423.604166666701</v>
          </cell>
          <cell r="Y435">
            <v>43533</v>
          </cell>
          <cell r="Z435">
            <v>2019</v>
          </cell>
        </row>
        <row r="436">
          <cell r="C436" t="str">
            <v>642035-356</v>
          </cell>
          <cell r="E436" t="str">
            <v>1975638 ONTARIO INC FULLHOUSE</v>
          </cell>
          <cell r="F436" t="str">
            <v>Trung</v>
          </cell>
          <cell r="G436" t="str">
            <v>Duylam</v>
          </cell>
          <cell r="H436">
            <v>4167787888</v>
          </cell>
          <cell r="I436" t="str">
            <v>tungduy@gmail.com</v>
          </cell>
          <cell r="J436" t="str">
            <v xml:space="preserve"> 625 GERRARD ST E STORE</v>
          </cell>
          <cell r="L436"/>
          <cell r="M436" t="str">
            <v>Toronto</v>
          </cell>
          <cell r="N436" t="str">
            <v>M4M1Y2</v>
          </cell>
          <cell r="O436" t="str">
            <v xml:space="preserve"> 625 GERRARD ST E STORE</v>
          </cell>
          <cell r="R436" t="str">
            <v xml:space="preserve"> 625 GERRARD ST E STORE</v>
          </cell>
          <cell r="T436"/>
          <cell r="U436" t="str">
            <v>Toronto</v>
          </cell>
          <cell r="V436" t="str">
            <v>M4M1Y2</v>
          </cell>
          <cell r="W436">
            <v>43423.5625</v>
          </cell>
          <cell r="X436">
            <v>43423.5625</v>
          </cell>
          <cell r="Y436">
            <v>43533</v>
          </cell>
          <cell r="Z436">
            <v>2019</v>
          </cell>
        </row>
        <row r="437">
          <cell r="C437" t="str">
            <v>642035-411</v>
          </cell>
          <cell r="E437" t="str">
            <v>SINGH,VINOD</v>
          </cell>
          <cell r="F437" t="str">
            <v>Vinod</v>
          </cell>
          <cell r="G437" t="str">
            <v>Singh</v>
          </cell>
          <cell r="H437">
            <v>6477048055</v>
          </cell>
          <cell r="I437" t="str">
            <v>vinod7007@gmail.com</v>
          </cell>
          <cell r="J437" t="str">
            <v xml:space="preserve"> 1530 ALBION RD UNIT 1E</v>
          </cell>
          <cell r="L437"/>
          <cell r="M437" t="str">
            <v>Toronto</v>
          </cell>
          <cell r="N437" t="str">
            <v>M9V1B4</v>
          </cell>
          <cell r="O437" t="str">
            <v xml:space="preserve"> 1530 ALBION RD UNIT 1E</v>
          </cell>
          <cell r="R437" t="str">
            <v xml:space="preserve"> 1530 ALBION RD UNIT 1E</v>
          </cell>
          <cell r="T437"/>
          <cell r="U437" t="str">
            <v>Toronto</v>
          </cell>
          <cell r="V437" t="str">
            <v>M9V1B4</v>
          </cell>
          <cell r="W437">
            <v>43440.458333333299</v>
          </cell>
          <cell r="X437">
            <v>43440.458333333299</v>
          </cell>
          <cell r="Y437">
            <v>43524</v>
          </cell>
          <cell r="Z437">
            <v>2019</v>
          </cell>
        </row>
        <row r="438">
          <cell r="C438" t="str">
            <v>642035-447</v>
          </cell>
          <cell r="E438" t="str">
            <v>1366768 ONTARIO INC</v>
          </cell>
          <cell r="F438" t="str">
            <v>Paul</v>
          </cell>
          <cell r="G438" t="str">
            <v>Mavridis</v>
          </cell>
          <cell r="H438">
            <v>4168278311</v>
          </cell>
          <cell r="I438" t="str">
            <v>paulmav@hotmail.com</v>
          </cell>
          <cell r="J438" t="str">
            <v xml:space="preserve"> 2934 DANFORTH AVE</v>
          </cell>
          <cell r="L438"/>
          <cell r="M438" t="str">
            <v>Toronto</v>
          </cell>
          <cell r="N438" t="str">
            <v>M4C1M5</v>
          </cell>
          <cell r="O438" t="str">
            <v xml:space="preserve"> 2934 DANFORTH AVE</v>
          </cell>
          <cell r="R438" t="str">
            <v xml:space="preserve"> 2934 DANFORTH AVE</v>
          </cell>
          <cell r="T438"/>
          <cell r="U438" t="str">
            <v>Toronto</v>
          </cell>
          <cell r="V438" t="str">
            <v>M4C1M5</v>
          </cell>
          <cell r="W438">
            <v>43497.625</v>
          </cell>
          <cell r="X438">
            <v>43497.625</v>
          </cell>
          <cell r="Y438">
            <v>43536</v>
          </cell>
          <cell r="Z438">
            <v>2019</v>
          </cell>
        </row>
        <row r="439">
          <cell r="C439" t="str">
            <v>642035-448</v>
          </cell>
          <cell r="E439" t="str">
            <v>CINDY FASHION</v>
          </cell>
          <cell r="F439" t="str">
            <v>Gurinder</v>
          </cell>
          <cell r="G439" t="str">
            <v>Patri</v>
          </cell>
          <cell r="H439">
            <v>4167218687</v>
          </cell>
          <cell r="I439" t="str">
            <v>raj_best@live.com</v>
          </cell>
          <cell r="J439" t="str">
            <v xml:space="preserve"> 1700 WILSON AVE UNIT 178</v>
          </cell>
          <cell r="L439"/>
          <cell r="M439" t="str">
            <v>Toronto</v>
          </cell>
          <cell r="N439" t="str">
            <v>M3L1B2</v>
          </cell>
          <cell r="O439" t="str">
            <v xml:space="preserve"> 1700 WILSON AVE UNIT 178</v>
          </cell>
          <cell r="R439" t="str">
            <v xml:space="preserve"> 1700 WILSON AVE UNIT 178</v>
          </cell>
          <cell r="T439"/>
          <cell r="U439" t="str">
            <v>Toronto</v>
          </cell>
          <cell r="V439" t="str">
            <v>M3L1B2</v>
          </cell>
          <cell r="W439">
            <v>43453.583333333299</v>
          </cell>
          <cell r="X439">
            <v>43453.583333333299</v>
          </cell>
          <cell r="Y439">
            <v>43537</v>
          </cell>
          <cell r="Z439">
            <v>2019</v>
          </cell>
        </row>
        <row r="440">
          <cell r="C440" t="str">
            <v>642035-454</v>
          </cell>
          <cell r="E440" t="str">
            <v>PIZZA NOVA</v>
          </cell>
          <cell r="F440" t="str">
            <v>Farhad</v>
          </cell>
          <cell r="G440" t="str">
            <v>Ghorbani</v>
          </cell>
          <cell r="H440">
            <v>4167511200</v>
          </cell>
          <cell r="I440" t="str">
            <v>f.ghorbani@nobaristorante.ca</v>
          </cell>
          <cell r="J440" t="str">
            <v xml:space="preserve"> 2272 LAWRENCE AVE E</v>
          </cell>
          <cell r="L440"/>
          <cell r="M440" t="str">
            <v>Toronto</v>
          </cell>
          <cell r="N440" t="str">
            <v>M1P2P9</v>
          </cell>
          <cell r="O440" t="str">
            <v xml:space="preserve"> 2272 LAWRENCE AVE E</v>
          </cell>
          <cell r="R440" t="str">
            <v xml:space="preserve"> 2272 LAWRENCE AVE E</v>
          </cell>
          <cell r="T440"/>
          <cell r="U440" t="str">
            <v>Toronto</v>
          </cell>
          <cell r="V440" t="str">
            <v>M1P2P9</v>
          </cell>
          <cell r="W440">
            <v>43455.416666666701</v>
          </cell>
          <cell r="X440">
            <v>43455.416666666701</v>
          </cell>
          <cell r="Y440">
            <v>43536</v>
          </cell>
          <cell r="Z440">
            <v>2019</v>
          </cell>
        </row>
        <row r="441">
          <cell r="C441" t="str">
            <v>642035-463</v>
          </cell>
          <cell r="E441" t="str">
            <v>CHRIS JERK CARIBBEAN BISTRO</v>
          </cell>
          <cell r="F441" t="str">
            <v>Christopher</v>
          </cell>
          <cell r="G441" t="str">
            <v>Taylor</v>
          </cell>
          <cell r="H441">
            <v>4168051341</v>
          </cell>
          <cell r="I441" t="str">
            <v>chefchristaylor71@gmail.com</v>
          </cell>
          <cell r="J441" t="str">
            <v xml:space="preserve"> 2570 BIRCHMOUNT RD</v>
          </cell>
          <cell r="L441"/>
          <cell r="M441" t="str">
            <v>Toronto</v>
          </cell>
          <cell r="N441" t="str">
            <v>M1T2M5</v>
          </cell>
          <cell r="O441" t="str">
            <v xml:space="preserve"> 2570 BIRCHMOUNT RD</v>
          </cell>
          <cell r="R441" t="str">
            <v xml:space="preserve"> 2570 BIRCHMOUNT RD</v>
          </cell>
          <cell r="T441"/>
          <cell r="U441" t="str">
            <v>Toronto</v>
          </cell>
          <cell r="V441" t="str">
            <v>M1T2M5</v>
          </cell>
          <cell r="W441">
            <v>43461.354166666701</v>
          </cell>
          <cell r="X441">
            <v>43461.354166666701</v>
          </cell>
          <cell r="Y441">
            <v>43531</v>
          </cell>
          <cell r="Z441">
            <v>2019</v>
          </cell>
        </row>
        <row r="442">
          <cell r="C442" t="str">
            <v>642035-477</v>
          </cell>
          <cell r="E442" t="str">
            <v xml:space="preserve">PIZZA NOVA,STORE #96 </v>
          </cell>
          <cell r="F442" t="str">
            <v>Tarek</v>
          </cell>
          <cell r="G442" t="str">
            <v>Almaloul</v>
          </cell>
          <cell r="H442">
            <v>4168889690</v>
          </cell>
          <cell r="I442" t="str">
            <v>tarekalmaloul@gmail.com</v>
          </cell>
          <cell r="J442" t="str">
            <v xml:space="preserve"> 1533 JANE ST UNIT C</v>
          </cell>
          <cell r="L442"/>
          <cell r="M442" t="str">
            <v>Toronto</v>
          </cell>
          <cell r="N442" t="str">
            <v>M9N 2R2</v>
          </cell>
          <cell r="O442" t="str">
            <v xml:space="preserve"> 1533 JANE ST UNIT C</v>
          </cell>
          <cell r="R442" t="str">
            <v xml:space="preserve"> 1533 JANE ST UNIT C</v>
          </cell>
          <cell r="T442"/>
          <cell r="U442" t="str">
            <v>Toronto</v>
          </cell>
          <cell r="V442" t="str">
            <v>M9N 2R2</v>
          </cell>
          <cell r="W442">
            <v>43461.729166666701</v>
          </cell>
          <cell r="X442">
            <v>43461.729166666701</v>
          </cell>
          <cell r="Y442">
            <v>43544</v>
          </cell>
          <cell r="Z442">
            <v>2019</v>
          </cell>
        </row>
        <row r="443">
          <cell r="C443" t="str">
            <v>642035-483</v>
          </cell>
          <cell r="E443" t="str">
            <v>PIZZA NOVA RESTAURANT LD</v>
          </cell>
          <cell r="F443" t="str">
            <v>Emir</v>
          </cell>
          <cell r="G443" t="str">
            <v>Shah</v>
          </cell>
          <cell r="H443">
            <v>4167237852</v>
          </cell>
          <cell r="I443" t="str">
            <v>zaman740@hotmail.com</v>
          </cell>
          <cell r="J443" t="str">
            <v xml:space="preserve"> 1954 DANFORTH AVE</v>
          </cell>
          <cell r="L443"/>
          <cell r="M443" t="str">
            <v>Toronto</v>
          </cell>
          <cell r="N443" t="str">
            <v>M4C 1J4</v>
          </cell>
          <cell r="O443" t="str">
            <v xml:space="preserve"> 1954 DANFORTH AVE</v>
          </cell>
          <cell r="R443" t="str">
            <v xml:space="preserve"> 1954 DANFORTH AVE</v>
          </cell>
          <cell r="T443"/>
          <cell r="U443" t="str">
            <v>Toronto</v>
          </cell>
          <cell r="V443" t="str">
            <v>M4C 1J4</v>
          </cell>
          <cell r="W443">
            <v>43467.479166666701</v>
          </cell>
          <cell r="X443">
            <v>43467.479166666701</v>
          </cell>
          <cell r="Y443">
            <v>43543</v>
          </cell>
          <cell r="Z443">
            <v>2019</v>
          </cell>
        </row>
        <row r="444">
          <cell r="C444" t="str">
            <v>642035-486</v>
          </cell>
          <cell r="E444" t="str">
            <v>PIZZA NOVA</v>
          </cell>
          <cell r="F444" t="str">
            <v>Karun</v>
          </cell>
          <cell r="G444" t="str">
            <v>Thirunavukkarasu</v>
          </cell>
          <cell r="H444">
            <v>4167489076</v>
          </cell>
          <cell r="I444" t="str">
            <v>karunthiru@hotmail.com</v>
          </cell>
          <cell r="J444" t="str">
            <v xml:space="preserve"> 1701 MARTIN GROVE RD UNIT 4</v>
          </cell>
          <cell r="L444"/>
          <cell r="M444" t="str">
            <v>Toronto</v>
          </cell>
          <cell r="N444" t="str">
            <v>M9V 4N4</v>
          </cell>
          <cell r="O444" t="str">
            <v xml:space="preserve"> 1701 MARTIN GROVE RD UNIT 4</v>
          </cell>
          <cell r="R444" t="str">
            <v xml:space="preserve"> 1701 MARTIN GROVE RD UNIT 4</v>
          </cell>
          <cell r="T444"/>
          <cell r="U444" t="str">
            <v>Toronto</v>
          </cell>
          <cell r="V444" t="str">
            <v>M9V 4N4</v>
          </cell>
          <cell r="W444">
            <v>43469.552083333299</v>
          </cell>
          <cell r="X444">
            <v>43469.552083333299</v>
          </cell>
          <cell r="Y444">
            <v>43542</v>
          </cell>
          <cell r="Z444">
            <v>2019</v>
          </cell>
        </row>
        <row r="445">
          <cell r="C445" t="str">
            <v>642035-491</v>
          </cell>
          <cell r="E445" t="str">
            <v>SQUARE-BOY DRIVE-IN</v>
          </cell>
          <cell r="F445" t="str">
            <v>Jim</v>
          </cell>
          <cell r="G445" t="str">
            <v>Syrbos</v>
          </cell>
          <cell r="H445">
            <v>4164612571</v>
          </cell>
          <cell r="I445" t="str">
            <v>jimsyrbos@yahoo.ca</v>
          </cell>
          <cell r="J445" t="str">
            <v xml:space="preserve"> 875 DANFORTH AVE</v>
          </cell>
          <cell r="L445"/>
          <cell r="M445" t="str">
            <v>Toronto</v>
          </cell>
          <cell r="N445" t="str">
            <v>M4J 1L8</v>
          </cell>
          <cell r="O445" t="str">
            <v xml:space="preserve"> 875 DANFORTH AVE</v>
          </cell>
          <cell r="R445" t="str">
            <v xml:space="preserve"> 875 DANFORTH AVE</v>
          </cell>
          <cell r="T445"/>
          <cell r="U445" t="str">
            <v>Toronto</v>
          </cell>
          <cell r="V445" t="str">
            <v>M4J 1L8</v>
          </cell>
          <cell r="W445">
            <v>43467.427083333299</v>
          </cell>
          <cell r="X445">
            <v>43467.427083333299</v>
          </cell>
          <cell r="Y445">
            <v>43543</v>
          </cell>
          <cell r="Z445">
            <v>2019</v>
          </cell>
        </row>
        <row r="446">
          <cell r="C446" t="str">
            <v>642035-492</v>
          </cell>
          <cell r="E446" t="str">
            <v>WING MACHINE</v>
          </cell>
          <cell r="F446" t="str">
            <v xml:space="preserve">Ruban </v>
          </cell>
          <cell r="G446" t="str">
            <v>Manmatharajah</v>
          </cell>
          <cell r="H446">
            <v>6478845224</v>
          </cell>
          <cell r="I446" t="str">
            <v>wingmachine57@gmail.com</v>
          </cell>
          <cell r="J446" t="str">
            <v xml:space="preserve"> 1158 BLOOR ST W FLOOR GROUND</v>
          </cell>
          <cell r="L446"/>
          <cell r="M446" t="str">
            <v>Toronto</v>
          </cell>
          <cell r="N446" t="str">
            <v>M6H1N1</v>
          </cell>
          <cell r="O446" t="str">
            <v xml:space="preserve"> 1158 BLOOR ST W FLOOR GROUND</v>
          </cell>
          <cell r="R446" t="str">
            <v xml:space="preserve"> 1158 BLOOR ST W FLOOR GROUND</v>
          </cell>
          <cell r="T446"/>
          <cell r="U446" t="str">
            <v>Toronto</v>
          </cell>
          <cell r="V446" t="str">
            <v>M6H1N1</v>
          </cell>
          <cell r="W446">
            <v>43468.625</v>
          </cell>
          <cell r="X446">
            <v>43468.625</v>
          </cell>
          <cell r="Y446">
            <v>43537</v>
          </cell>
          <cell r="Z446">
            <v>2019</v>
          </cell>
        </row>
        <row r="447">
          <cell r="C447" t="str">
            <v>642035-498</v>
          </cell>
          <cell r="E447" t="str">
            <v>PIZZA NOVA</v>
          </cell>
          <cell r="F447" t="str">
            <v>Long</v>
          </cell>
          <cell r="G447" t="str">
            <v>Duong</v>
          </cell>
          <cell r="H447">
            <v>4169889854</v>
          </cell>
          <cell r="I447" t="str">
            <v>longtrinh17@yahoo.com</v>
          </cell>
          <cell r="J447" t="str">
            <v xml:space="preserve"> 365 FRONT ST W STORE #17</v>
          </cell>
          <cell r="L447"/>
          <cell r="M447" t="str">
            <v>Toronto</v>
          </cell>
          <cell r="N447" t="str">
            <v>M5V 3R5</v>
          </cell>
          <cell r="O447" t="str">
            <v xml:space="preserve"> 365 FRONT ST W STORE #17</v>
          </cell>
          <cell r="R447" t="str">
            <v xml:space="preserve"> 365 FRONT ST W STORE #17</v>
          </cell>
          <cell r="T447"/>
          <cell r="U447" t="str">
            <v>Toronto</v>
          </cell>
          <cell r="V447" t="str">
            <v>M5V 3R5</v>
          </cell>
          <cell r="W447">
            <v>43468.479166666701</v>
          </cell>
          <cell r="X447">
            <v>43468.479166666701</v>
          </cell>
          <cell r="Y447">
            <v>43538</v>
          </cell>
          <cell r="Z447">
            <v>2019</v>
          </cell>
        </row>
        <row r="448">
          <cell r="C448" t="str">
            <v>642035-509</v>
          </cell>
          <cell r="E448" t="str">
            <v>PIZZA NOVA TAKE OUT LTD #71</v>
          </cell>
          <cell r="F448" t="str">
            <v>Ali</v>
          </cell>
          <cell r="G448" t="str">
            <v>Khan</v>
          </cell>
          <cell r="H448">
            <v>6477634491</v>
          </cell>
          <cell r="I448" t="str">
            <v>la_khan96@yahoo.com</v>
          </cell>
          <cell r="J448" t="str">
            <v xml:space="preserve"> 875 YORK MILLS RD UNIT 5</v>
          </cell>
          <cell r="L448"/>
          <cell r="M448" t="str">
            <v>Toronto</v>
          </cell>
          <cell r="N448" t="str">
            <v>M3B 1Y5</v>
          </cell>
          <cell r="O448" t="str">
            <v xml:space="preserve"> 875 YORK MILLS RD UNIT 5</v>
          </cell>
          <cell r="R448" t="str">
            <v xml:space="preserve"> 875 YORK MILLS RD UNIT 5</v>
          </cell>
          <cell r="T448"/>
          <cell r="U448" t="str">
            <v>Toronto</v>
          </cell>
          <cell r="V448" t="str">
            <v>M3B 1Y5</v>
          </cell>
          <cell r="W448">
            <v>43472.385416666701</v>
          </cell>
          <cell r="X448">
            <v>43472.385416666701</v>
          </cell>
          <cell r="Y448">
            <v>43544</v>
          </cell>
          <cell r="Z448">
            <v>2019</v>
          </cell>
        </row>
        <row r="449">
          <cell r="C449" t="str">
            <v>642035-512</v>
          </cell>
          <cell r="E449" t="str">
            <v>BLUE SKY RESTAURANT &amp; BAR INC.</v>
          </cell>
          <cell r="F449" t="str">
            <v>David</v>
          </cell>
          <cell r="G449" t="str">
            <v>Robinson</v>
          </cell>
          <cell r="H449">
            <v>4167491516</v>
          </cell>
          <cell r="I449" t="str">
            <v>yrobinson2010@live.com</v>
          </cell>
          <cell r="J449" t="str">
            <v xml:space="preserve"> 1701 MARTIN GROVE RD UNIT 9</v>
          </cell>
          <cell r="L449"/>
          <cell r="M449" t="str">
            <v>Toronto</v>
          </cell>
          <cell r="N449" t="str">
            <v>M9V 4N4</v>
          </cell>
          <cell r="O449" t="str">
            <v xml:space="preserve"> 1701 MARTIN GROVE RD UNIT 9</v>
          </cell>
          <cell r="R449" t="str">
            <v xml:space="preserve"> 1701 MARTIN GROVE RD UNIT 9</v>
          </cell>
          <cell r="T449"/>
          <cell r="U449" t="str">
            <v>Toronto</v>
          </cell>
          <cell r="V449" t="str">
            <v>M9V 4N4</v>
          </cell>
          <cell r="W449">
            <v>43472.572916666701</v>
          </cell>
          <cell r="X449">
            <v>43472.572916666701</v>
          </cell>
          <cell r="Y449">
            <v>43511</v>
          </cell>
          <cell r="Z449">
            <v>2019</v>
          </cell>
        </row>
        <row r="450">
          <cell r="C450" t="str">
            <v>642035-523</v>
          </cell>
          <cell r="E450" t="str">
            <v>PIZZA NOVA TAKE OUT LTD #81</v>
          </cell>
          <cell r="F450" t="str">
            <v>Masoud</v>
          </cell>
          <cell r="G450" t="str">
            <v>Moradi</v>
          </cell>
          <cell r="H450">
            <v>4166530000</v>
          </cell>
          <cell r="I450" t="str">
            <v>hosmtool@yahoo.com</v>
          </cell>
          <cell r="J450" t="str">
            <v xml:space="preserve"> 577 ROGERS RD</v>
          </cell>
          <cell r="L450"/>
          <cell r="M450" t="str">
            <v>Toronto</v>
          </cell>
          <cell r="N450" t="str">
            <v>M6M 1B7</v>
          </cell>
          <cell r="O450" t="str">
            <v xml:space="preserve"> 577 ROGERS RD</v>
          </cell>
          <cell r="R450" t="str">
            <v xml:space="preserve"> 577 ROGERS RD</v>
          </cell>
          <cell r="T450"/>
          <cell r="U450" t="str">
            <v>Toronto</v>
          </cell>
          <cell r="V450" t="str">
            <v>M6M 1B7</v>
          </cell>
          <cell r="W450">
            <v>43476.541666666701</v>
          </cell>
          <cell r="X450">
            <v>43476.541666666701</v>
          </cell>
          <cell r="Y450">
            <v>43544</v>
          </cell>
          <cell r="Z450">
            <v>2019</v>
          </cell>
        </row>
        <row r="451">
          <cell r="C451" t="str">
            <v>642035-530</v>
          </cell>
          <cell r="E451" t="str">
            <v>PIZZA NOVA LTD</v>
          </cell>
          <cell r="F451" t="str">
            <v>Elson</v>
          </cell>
          <cell r="G451" t="str">
            <v>Bejko</v>
          </cell>
          <cell r="H451">
            <v>6472627485</v>
          </cell>
          <cell r="I451" t="str">
            <v>elson-83@hotmail.com</v>
          </cell>
          <cell r="J451" t="str">
            <v xml:space="preserve"> 731 THE QUEENSWAY STORE 88</v>
          </cell>
          <cell r="L451"/>
          <cell r="M451" t="str">
            <v>Toronto</v>
          </cell>
          <cell r="N451" t="str">
            <v>M8Y1L4</v>
          </cell>
          <cell r="O451" t="str">
            <v xml:space="preserve"> 731 THE QUEENSWAY STORE 88</v>
          </cell>
          <cell r="R451" t="str">
            <v xml:space="preserve"> 731 THE QUEENSWAY STORE 88</v>
          </cell>
          <cell r="T451"/>
          <cell r="U451" t="str">
            <v>Toronto</v>
          </cell>
          <cell r="V451" t="str">
            <v>M8Y1L4</v>
          </cell>
          <cell r="W451">
            <v>43479.635416666701</v>
          </cell>
          <cell r="X451">
            <v>43479.635416666701</v>
          </cell>
          <cell r="Y451">
            <v>43540</v>
          </cell>
          <cell r="Z451">
            <v>2019</v>
          </cell>
        </row>
        <row r="452">
          <cell r="C452" t="str">
            <v>642035-541</v>
          </cell>
          <cell r="E452" t="str">
            <v>2303182 ONTARIO INC</v>
          </cell>
          <cell r="F452" t="str">
            <v>Lauren</v>
          </cell>
          <cell r="G452" t="str">
            <v>Chisholm</v>
          </cell>
          <cell r="H452">
            <v>6477486822</v>
          </cell>
          <cell r="I452" t="str">
            <v>catering@fidelgastro.ca</v>
          </cell>
          <cell r="J452" t="str">
            <v xml:space="preserve"> 638 QUEEN ST W</v>
          </cell>
          <cell r="L452"/>
          <cell r="M452" t="str">
            <v>Toronto</v>
          </cell>
          <cell r="N452" t="str">
            <v>M6J1E4</v>
          </cell>
          <cell r="O452" t="str">
            <v xml:space="preserve"> 638 QUEEN ST W</v>
          </cell>
          <cell r="R452" t="str">
            <v xml:space="preserve"> 638 QUEEN ST W</v>
          </cell>
          <cell r="T452"/>
          <cell r="U452" t="str">
            <v>Toronto</v>
          </cell>
          <cell r="V452" t="str">
            <v>M6J1E4</v>
          </cell>
          <cell r="W452">
            <v>43482.416666666701</v>
          </cell>
          <cell r="X452">
            <v>43482.416666666701</v>
          </cell>
          <cell r="Y452">
            <v>43538</v>
          </cell>
          <cell r="Z452">
            <v>2019</v>
          </cell>
        </row>
        <row r="453">
          <cell r="C453" t="str">
            <v>642035-542</v>
          </cell>
          <cell r="E453" t="str">
            <v>LITTLE BROWN BEAR INC O/A GLOBAL PET FOODS</v>
          </cell>
          <cell r="F453" t="str">
            <v>Lisa</v>
          </cell>
          <cell r="G453" t="str">
            <v>Boisvert</v>
          </cell>
          <cell r="H453">
            <v>4166049272</v>
          </cell>
          <cell r="I453" t="str">
            <v>globalbloor@gmail.com</v>
          </cell>
          <cell r="J453" t="str">
            <v xml:space="preserve"> 2100 BLOOR ST W STORE 9</v>
          </cell>
          <cell r="L453"/>
          <cell r="M453" t="str">
            <v>Toronto</v>
          </cell>
          <cell r="N453" t="str">
            <v>M6S1M7</v>
          </cell>
          <cell r="O453" t="str">
            <v xml:space="preserve"> 2100 BLOOR ST W STORE 9</v>
          </cell>
          <cell r="R453" t="str">
            <v xml:space="preserve"> 2100 BLOOR ST W STORE 9</v>
          </cell>
          <cell r="T453"/>
          <cell r="U453" t="str">
            <v>Toronto</v>
          </cell>
          <cell r="V453" t="str">
            <v>M6S1M7</v>
          </cell>
          <cell r="W453">
            <v>43483.416666666701</v>
          </cell>
          <cell r="X453">
            <v>43483.416666666701</v>
          </cell>
          <cell r="Y453">
            <v>43517</v>
          </cell>
          <cell r="Z453">
            <v>2019</v>
          </cell>
        </row>
        <row r="454">
          <cell r="C454" t="str">
            <v>642035-543</v>
          </cell>
          <cell r="E454" t="str">
            <v>2285980 ONTARIO INC O/A SOUVLAKI EXPRESS</v>
          </cell>
          <cell r="F454" t="str">
            <v>Helen</v>
          </cell>
          <cell r="G454" t="str">
            <v>Tseleeis</v>
          </cell>
          <cell r="H454">
            <v>4169329292</v>
          </cell>
          <cell r="I454" t="str">
            <v>htselep@gmail.com</v>
          </cell>
          <cell r="J454" t="str">
            <v xml:space="preserve"> 745 MOUNT PLEASANT RD UNIT 1</v>
          </cell>
          <cell r="L454"/>
          <cell r="M454" t="str">
            <v>Toronto</v>
          </cell>
          <cell r="N454" t="str">
            <v>M4S 2N4</v>
          </cell>
          <cell r="O454" t="str">
            <v xml:space="preserve"> 745 MOUNT PLEASANT RD UNIT 1</v>
          </cell>
          <cell r="R454" t="str">
            <v xml:space="preserve"> 745 MOUNT PLEASANT RD UNIT 1</v>
          </cell>
          <cell r="T454"/>
          <cell r="U454" t="str">
            <v>Toronto</v>
          </cell>
          <cell r="V454" t="str">
            <v>M4S 2N4</v>
          </cell>
          <cell r="W454">
            <v>43480.520833333299</v>
          </cell>
          <cell r="X454">
            <v>43480.520833333299</v>
          </cell>
          <cell r="Y454">
            <v>43530</v>
          </cell>
          <cell r="Z454">
            <v>2019</v>
          </cell>
        </row>
        <row r="455">
          <cell r="C455" t="str">
            <v>642035-545</v>
          </cell>
          <cell r="E455" t="str">
            <v>2336278 ONTARIO INC O/A PAWLAND</v>
          </cell>
          <cell r="F455" t="str">
            <v>Bob</v>
          </cell>
          <cell r="G455" t="str">
            <v>Hong</v>
          </cell>
          <cell r="H455">
            <v>4162059393</v>
          </cell>
          <cell r="I455" t="str">
            <v>pinkpawtoronto@gmail.com</v>
          </cell>
          <cell r="J455" t="str">
            <v xml:space="preserve"> 748 MOUNT PLEASANT RD</v>
          </cell>
          <cell r="L455"/>
          <cell r="M455" t="str">
            <v>Toronto</v>
          </cell>
          <cell r="N455" t="str">
            <v>M4S2N6</v>
          </cell>
          <cell r="O455" t="str">
            <v xml:space="preserve"> 748 MOUNT PLEASANT RD</v>
          </cell>
          <cell r="R455" t="str">
            <v xml:space="preserve"> 748 MOUNT PLEASANT RD</v>
          </cell>
          <cell r="T455"/>
          <cell r="U455" t="str">
            <v>Toronto</v>
          </cell>
          <cell r="V455" t="str">
            <v>M4S2N6</v>
          </cell>
          <cell r="W455">
            <v>43480.541666666701</v>
          </cell>
          <cell r="X455">
            <v>43480.541666666701</v>
          </cell>
          <cell r="Y455">
            <v>43532</v>
          </cell>
          <cell r="Z455">
            <v>2019</v>
          </cell>
        </row>
        <row r="456">
          <cell r="C456" t="str">
            <v>642035-546</v>
          </cell>
          <cell r="E456" t="str">
            <v>KITCHEN KING JERK INC.</v>
          </cell>
          <cell r="F456" t="str">
            <v>Courtney</v>
          </cell>
          <cell r="G456" t="str">
            <v>Grant</v>
          </cell>
          <cell r="H456">
            <v>6478910672</v>
          </cell>
          <cell r="I456" t="str">
            <v>cqjerkdrum@gmail.com</v>
          </cell>
          <cell r="J456" t="str">
            <v xml:space="preserve"> 2079 LAWRENCE AVE W</v>
          </cell>
          <cell r="L456"/>
          <cell r="M456" t="str">
            <v>Toronto</v>
          </cell>
          <cell r="N456" t="str">
            <v>M9N3P5</v>
          </cell>
          <cell r="O456" t="str">
            <v xml:space="preserve"> 2079 LAWRENCE AVE W</v>
          </cell>
          <cell r="R456" t="str">
            <v xml:space="preserve"> 2079 LAWRENCE AVE W</v>
          </cell>
          <cell r="T456"/>
          <cell r="U456" t="str">
            <v>Toronto</v>
          </cell>
          <cell r="V456" t="str">
            <v>M9N3P5</v>
          </cell>
          <cell r="W456">
            <v>43481.40625</v>
          </cell>
          <cell r="X456">
            <v>43481.40625</v>
          </cell>
          <cell r="Y456">
            <v>43508</v>
          </cell>
          <cell r="Z456">
            <v>2019</v>
          </cell>
        </row>
        <row r="457">
          <cell r="C457" t="str">
            <v>642035-550</v>
          </cell>
          <cell r="E457" t="str">
            <v>BEYOND PERFORMANCE STANDARDS</v>
          </cell>
          <cell r="F457" t="str">
            <v xml:space="preserve">Craig </v>
          </cell>
          <cell r="G457" t="str">
            <v>Carter</v>
          </cell>
          <cell r="H457">
            <v>6472047094</v>
          </cell>
          <cell r="I457" t="str">
            <v>bpsautorepairs@gmail.com</v>
          </cell>
          <cell r="J457" t="str">
            <v xml:space="preserve"> 437 SIGNET DR</v>
          </cell>
          <cell r="L457"/>
          <cell r="M457" t="str">
            <v>Toronto</v>
          </cell>
          <cell r="N457" t="str">
            <v>M9L1V5</v>
          </cell>
          <cell r="O457" t="str">
            <v xml:space="preserve"> 437 SIGNET DR</v>
          </cell>
          <cell r="R457" t="str">
            <v xml:space="preserve"> 437 SIGNET DR</v>
          </cell>
          <cell r="T457"/>
          <cell r="U457" t="str">
            <v>Toronto</v>
          </cell>
          <cell r="V457" t="str">
            <v>M9L1V5</v>
          </cell>
          <cell r="W457">
            <v>43486.5</v>
          </cell>
          <cell r="X457">
            <v>43486.5</v>
          </cell>
          <cell r="Y457">
            <v>43525</v>
          </cell>
          <cell r="Z457">
            <v>2019</v>
          </cell>
        </row>
        <row r="458">
          <cell r="C458" t="str">
            <v>642035-551</v>
          </cell>
          <cell r="E458" t="str">
            <v>POULIS SHABO</v>
          </cell>
          <cell r="F458" t="str">
            <v>Poulis</v>
          </cell>
          <cell r="G458" t="str">
            <v>Shabo</v>
          </cell>
          <cell r="H458">
            <v>4167436369</v>
          </cell>
          <cell r="I458" t="str">
            <v>no-email@no-email.com</v>
          </cell>
          <cell r="J458" t="str">
            <v xml:space="preserve"> 429 SIGNET DR</v>
          </cell>
          <cell r="L458"/>
          <cell r="M458" t="str">
            <v>Toronto</v>
          </cell>
          <cell r="N458" t="str">
            <v>M9L1V5</v>
          </cell>
          <cell r="O458" t="str">
            <v xml:space="preserve"> 429 SIGNET DR</v>
          </cell>
          <cell r="R458" t="str">
            <v xml:space="preserve"> 429 SIGNET DR</v>
          </cell>
          <cell r="T458"/>
          <cell r="U458" t="str">
            <v>Toronto</v>
          </cell>
          <cell r="V458" t="str">
            <v>M9L1V5</v>
          </cell>
          <cell r="W458">
            <v>43486.541666666701</v>
          </cell>
          <cell r="X458">
            <v>43486.541666666701</v>
          </cell>
          <cell r="Y458">
            <v>43515</v>
          </cell>
          <cell r="Z458">
            <v>2019</v>
          </cell>
        </row>
        <row r="459">
          <cell r="C459" t="str">
            <v>642035-552</v>
          </cell>
          <cell r="E459" t="str">
            <v>MAPLE LEAF CHIROPRACTIC</v>
          </cell>
          <cell r="F459" t="str">
            <v xml:space="preserve">Vincent </v>
          </cell>
          <cell r="G459" t="str">
            <v>Campo</v>
          </cell>
          <cell r="H459">
            <v>4162412781</v>
          </cell>
          <cell r="I459" t="str">
            <v>drcampo@mapleleafchiro.com</v>
          </cell>
          <cell r="J459" t="str">
            <v xml:space="preserve"> 1740 JANE ST</v>
          </cell>
          <cell r="L459"/>
          <cell r="M459" t="str">
            <v>Toronto</v>
          </cell>
          <cell r="N459" t="str">
            <v>M9N2S9</v>
          </cell>
          <cell r="O459" t="str">
            <v xml:space="preserve"> 1740 JANE ST</v>
          </cell>
          <cell r="R459" t="str">
            <v xml:space="preserve"> 1740 JANE ST</v>
          </cell>
          <cell r="T459"/>
          <cell r="U459" t="str">
            <v>Toronto</v>
          </cell>
          <cell r="V459" t="str">
            <v>M9N2S9</v>
          </cell>
          <cell r="W459">
            <v>43483.5625</v>
          </cell>
          <cell r="X459">
            <v>43483.5625</v>
          </cell>
          <cell r="Y459">
            <v>43525</v>
          </cell>
          <cell r="Z459">
            <v>2019</v>
          </cell>
        </row>
        <row r="460">
          <cell r="C460" t="str">
            <v>642035-553</v>
          </cell>
          <cell r="E460" t="str">
            <v>CAMPO BROTHERS</v>
          </cell>
          <cell r="F460" t="str">
            <v>Vincent</v>
          </cell>
          <cell r="G460" t="str">
            <v>Campo</v>
          </cell>
          <cell r="H460">
            <v>4162412781</v>
          </cell>
          <cell r="I460" t="str">
            <v>no-email@no-email.ca</v>
          </cell>
          <cell r="J460" t="str">
            <v xml:space="preserve"> 1740 JANE ST</v>
          </cell>
          <cell r="L460"/>
          <cell r="M460" t="str">
            <v>Toronto</v>
          </cell>
          <cell r="N460" t="str">
            <v>M9N2S9</v>
          </cell>
          <cell r="O460" t="str">
            <v xml:space="preserve"> 1740 JANE ST</v>
          </cell>
          <cell r="R460" t="str">
            <v xml:space="preserve"> 1740 JANE ST</v>
          </cell>
          <cell r="T460"/>
          <cell r="U460" t="str">
            <v>Toronto</v>
          </cell>
          <cell r="V460" t="str">
            <v>M9N2S9</v>
          </cell>
          <cell r="W460">
            <v>43483.5625</v>
          </cell>
          <cell r="X460">
            <v>43483.5625</v>
          </cell>
          <cell r="Y460">
            <v>43525</v>
          </cell>
          <cell r="Z460">
            <v>2019</v>
          </cell>
        </row>
        <row r="461">
          <cell r="C461" t="str">
            <v>642035-554</v>
          </cell>
          <cell r="E461" t="str">
            <v>1536152 ONTARIO INC/CARRIBEAN ISLAND FOOD MARKET</v>
          </cell>
          <cell r="F461" t="str">
            <v>Sase</v>
          </cell>
          <cell r="G461" t="str">
            <v>Bhola</v>
          </cell>
          <cell r="H461">
            <v>4169090252</v>
          </cell>
          <cell r="I461" t="str">
            <v>no-email@no-email.com</v>
          </cell>
          <cell r="J461" t="str">
            <v xml:space="preserve"> 3432 WESTON RD</v>
          </cell>
          <cell r="L461"/>
          <cell r="M461" t="str">
            <v>Toronto</v>
          </cell>
          <cell r="N461" t="str">
            <v>M9M2W1</v>
          </cell>
          <cell r="O461" t="str">
            <v xml:space="preserve"> 3432 WESTON RD</v>
          </cell>
          <cell r="R461" t="str">
            <v xml:space="preserve"> 3432 WESTON RD</v>
          </cell>
          <cell r="T461"/>
          <cell r="U461" t="str">
            <v>Toronto</v>
          </cell>
          <cell r="V461" t="str">
            <v>M9M2W1</v>
          </cell>
          <cell r="W461">
            <v>43481.677083333299</v>
          </cell>
          <cell r="X461">
            <v>43481.677083333299</v>
          </cell>
          <cell r="Y461">
            <v>43515</v>
          </cell>
          <cell r="Z461">
            <v>2019</v>
          </cell>
        </row>
        <row r="462">
          <cell r="C462" t="str">
            <v>642035-560</v>
          </cell>
          <cell r="E462" t="str">
            <v>CITY PLASTIC INC</v>
          </cell>
          <cell r="F462" t="str">
            <v>Dario</v>
          </cell>
          <cell r="G462" t="str">
            <v>Gabrovec</v>
          </cell>
          <cell r="H462">
            <v>4166754144</v>
          </cell>
          <cell r="I462" t="str">
            <v>info@cityplasticsinc.com</v>
          </cell>
          <cell r="J462" t="str">
            <v xml:space="preserve"> 6799 STEELES AVE W</v>
          </cell>
          <cell r="L462"/>
          <cell r="M462" t="str">
            <v>Toronto</v>
          </cell>
          <cell r="N462" t="str">
            <v>M9V4R9</v>
          </cell>
          <cell r="O462" t="str">
            <v xml:space="preserve"> 6799 STEELES AVE W</v>
          </cell>
          <cell r="R462" t="str">
            <v xml:space="preserve"> 6799 STEELES AVE W</v>
          </cell>
          <cell r="T462"/>
          <cell r="U462" t="str">
            <v>Toronto</v>
          </cell>
          <cell r="V462" t="str">
            <v>M9V4R9</v>
          </cell>
          <cell r="W462">
            <v>43489.541666666701</v>
          </cell>
          <cell r="X462">
            <v>43489.541666666701</v>
          </cell>
          <cell r="Y462">
            <v>43516</v>
          </cell>
          <cell r="Z462">
            <v>2019</v>
          </cell>
        </row>
        <row r="463">
          <cell r="C463" t="str">
            <v>642035-561</v>
          </cell>
          <cell r="E463" t="str">
            <v>CHURRASQUEIRA ESTRELA</v>
          </cell>
          <cell r="F463" t="str">
            <v>Joao</v>
          </cell>
          <cell r="G463" t="str">
            <v>Pinheiro</v>
          </cell>
          <cell r="H463">
            <v>4162481918</v>
          </cell>
          <cell r="I463" t="str">
            <v>churrasqueirqestrela@hotmail.com</v>
          </cell>
          <cell r="J463" t="str">
            <v xml:space="preserve"> 2275 KEELE ST UNIT B-1</v>
          </cell>
          <cell r="L463"/>
          <cell r="M463" t="str">
            <v>Toronto</v>
          </cell>
          <cell r="N463" t="str">
            <v>M6M 3Z6</v>
          </cell>
          <cell r="O463" t="str">
            <v xml:space="preserve"> 2275 KEELE ST UNIT B-1</v>
          </cell>
          <cell r="R463" t="str">
            <v xml:space="preserve"> 2275 KEELE ST UNIT B-1</v>
          </cell>
          <cell r="T463"/>
          <cell r="U463" t="str">
            <v>Toronto</v>
          </cell>
          <cell r="V463" t="str">
            <v>M6M 3Z6</v>
          </cell>
          <cell r="W463">
            <v>43482.65625</v>
          </cell>
          <cell r="X463">
            <v>43482.65625</v>
          </cell>
          <cell r="Y463">
            <v>43544</v>
          </cell>
          <cell r="Z463">
            <v>2019</v>
          </cell>
        </row>
        <row r="464">
          <cell r="C464" t="str">
            <v>642035-562</v>
          </cell>
          <cell r="E464" t="str">
            <v>SEARA BAKERY</v>
          </cell>
          <cell r="F464" t="str">
            <v>Rui</v>
          </cell>
          <cell r="G464" t="str">
            <v>Cunha</v>
          </cell>
          <cell r="H464">
            <v>4162458100</v>
          </cell>
          <cell r="I464" t="str">
            <v>info@searebakery.com</v>
          </cell>
          <cell r="J464" t="str">
            <v xml:space="preserve"> 2277 KEELE ST UNIT A</v>
          </cell>
          <cell r="L464"/>
          <cell r="M464" t="str">
            <v>Toronto</v>
          </cell>
          <cell r="N464" t="str">
            <v>M6M 3Z6</v>
          </cell>
          <cell r="O464" t="str">
            <v xml:space="preserve"> 2277 KEELE ST UNIT A</v>
          </cell>
          <cell r="R464" t="str">
            <v xml:space="preserve"> 2277 KEELE ST UNIT A</v>
          </cell>
          <cell r="T464"/>
          <cell r="U464" t="str">
            <v>Toronto</v>
          </cell>
          <cell r="V464" t="str">
            <v>M6M 3Z6</v>
          </cell>
          <cell r="W464">
            <v>43482.677083333299</v>
          </cell>
          <cell r="X464">
            <v>43482.677083333299</v>
          </cell>
          <cell r="Y464">
            <v>43508</v>
          </cell>
          <cell r="Z464">
            <v>2019</v>
          </cell>
        </row>
        <row r="465">
          <cell r="C465" t="str">
            <v>642035-564</v>
          </cell>
          <cell r="E465" t="str">
            <v>PHYLTHY  PHILLYS</v>
          </cell>
          <cell r="F465" t="str">
            <v>Siby</v>
          </cell>
          <cell r="G465" t="str">
            <v>Kalaparambath</v>
          </cell>
          <cell r="H465">
            <v>6479904482</v>
          </cell>
          <cell r="I465" t="str">
            <v>thomassidy101@gmail.com</v>
          </cell>
          <cell r="J465" t="str">
            <v xml:space="preserve"> 2573 VICTORIA PARK AVE UNIT 7</v>
          </cell>
          <cell r="L465"/>
          <cell r="M465" t="str">
            <v>Toronto</v>
          </cell>
          <cell r="N465" t="str">
            <v>M1T1A4</v>
          </cell>
          <cell r="O465" t="str">
            <v xml:space="preserve"> 2573 VICTORIA PARK AVE UNIT 7</v>
          </cell>
          <cell r="R465" t="str">
            <v xml:space="preserve"> 2573 VICTORIA PARK AVE UNIT 7</v>
          </cell>
          <cell r="T465"/>
          <cell r="U465" t="str">
            <v>Toronto</v>
          </cell>
          <cell r="V465" t="str">
            <v>M1T1A4</v>
          </cell>
          <cell r="W465">
            <v>43487.520833333299</v>
          </cell>
          <cell r="X465">
            <v>43487.520833333299</v>
          </cell>
          <cell r="Y465">
            <v>43544</v>
          </cell>
          <cell r="Z465">
            <v>2019</v>
          </cell>
        </row>
        <row r="466">
          <cell r="C466" t="str">
            <v>642035-569</v>
          </cell>
          <cell r="E466" t="str">
            <v>OM-ANAS ISLAMIC FASHION</v>
          </cell>
          <cell r="F466" t="str">
            <v>Adeeb</v>
          </cell>
          <cell r="G466" t="str">
            <v>Hamed</v>
          </cell>
          <cell r="H466">
            <v>4166029804</v>
          </cell>
          <cell r="I466" t="str">
            <v>adeeb_hamed@hotmail.com</v>
          </cell>
          <cell r="J466" t="str">
            <v xml:space="preserve"> 1801 LAWRENCE AVE E UNIT 13</v>
          </cell>
          <cell r="L466"/>
          <cell r="M466" t="str">
            <v>Toronto</v>
          </cell>
          <cell r="N466" t="str">
            <v>M1R2X9</v>
          </cell>
          <cell r="O466" t="str">
            <v xml:space="preserve"> 1801 LAWRENCE AVE E UNIT 13</v>
          </cell>
          <cell r="R466" t="str">
            <v xml:space="preserve"> 1801 LAWRENCE AVE E UNIT 13</v>
          </cell>
          <cell r="T466"/>
          <cell r="U466" t="str">
            <v>Toronto</v>
          </cell>
          <cell r="V466" t="str">
            <v>M1R2X9</v>
          </cell>
          <cell r="W466">
            <v>43487.645833333299</v>
          </cell>
          <cell r="X466">
            <v>43487.645833333299</v>
          </cell>
          <cell r="Y466">
            <v>43535</v>
          </cell>
          <cell r="Z466">
            <v>2019</v>
          </cell>
        </row>
        <row r="467">
          <cell r="C467" t="str">
            <v>642035-571</v>
          </cell>
          <cell r="E467" t="str">
            <v>JATTAN AUTO REPAIR</v>
          </cell>
          <cell r="F467" t="str">
            <v>Ashwin</v>
          </cell>
          <cell r="G467" t="str">
            <v>Ram</v>
          </cell>
          <cell r="H467">
            <v>4169388999</v>
          </cell>
          <cell r="I467" t="str">
            <v>arram@rogers.com</v>
          </cell>
          <cell r="J467" t="str">
            <v xml:space="preserve"> 6505 KINGSTON RD UNIT 6</v>
          </cell>
          <cell r="L467"/>
          <cell r="M467" t="str">
            <v>Toronto</v>
          </cell>
          <cell r="N467" t="str">
            <v>M1C1L5</v>
          </cell>
          <cell r="O467" t="str">
            <v xml:space="preserve"> 6505 KINGSTON RD UNIT 6</v>
          </cell>
          <cell r="R467" t="str">
            <v xml:space="preserve"> 6505 KINGSTON RD UNIT 6</v>
          </cell>
          <cell r="T467"/>
          <cell r="U467" t="str">
            <v>Toronto</v>
          </cell>
          <cell r="V467" t="str">
            <v>M1C1L5</v>
          </cell>
          <cell r="W467">
            <v>43493.416666666701</v>
          </cell>
          <cell r="X467">
            <v>43493.416666666701</v>
          </cell>
          <cell r="Y467">
            <v>43524</v>
          </cell>
          <cell r="Z467">
            <v>2019</v>
          </cell>
        </row>
        <row r="468">
          <cell r="C468" t="str">
            <v>642035-572</v>
          </cell>
          <cell r="E468" t="str">
            <v>TREROSE BAKERY</v>
          </cell>
          <cell r="F468" t="str">
            <v>Eddy</v>
          </cell>
          <cell r="G468" t="str">
            <v>Gerardi</v>
          </cell>
          <cell r="H468">
            <v>4167475343</v>
          </cell>
          <cell r="I468" t="str">
            <v>trerosebakery@hotmail.com</v>
          </cell>
          <cell r="J468" t="str">
            <v xml:space="preserve"> 2098 KIPLING AVE</v>
          </cell>
          <cell r="L468"/>
          <cell r="M468" t="str">
            <v>Toronto</v>
          </cell>
          <cell r="N468" t="str">
            <v>M9W4K5</v>
          </cell>
          <cell r="O468" t="str">
            <v xml:space="preserve"> 2098 KIPLING AVE</v>
          </cell>
          <cell r="R468" t="str">
            <v xml:space="preserve"> 2098 KIPLING AVE</v>
          </cell>
          <cell r="T468"/>
          <cell r="U468" t="str">
            <v>Toronto</v>
          </cell>
          <cell r="V468" t="str">
            <v>M9W4K5</v>
          </cell>
          <cell r="W468">
            <v>43489.416666666701</v>
          </cell>
          <cell r="X468">
            <v>43489.416666666701</v>
          </cell>
          <cell r="Y468">
            <v>43532</v>
          </cell>
          <cell r="Z468">
            <v>2019</v>
          </cell>
        </row>
        <row r="469">
          <cell r="C469" t="str">
            <v>642035-576</v>
          </cell>
          <cell r="E469" t="str">
            <v>GUILDCREST CAT HOSPITAL</v>
          </cell>
          <cell r="F469" t="str">
            <v>Shannon</v>
          </cell>
          <cell r="G469" t="str">
            <v>Bronnimanm</v>
          </cell>
          <cell r="H469">
            <v>4162674697</v>
          </cell>
          <cell r="I469" t="str">
            <v>reception@guildcrestcathospital.ca</v>
          </cell>
          <cell r="J469" t="str">
            <v xml:space="preserve"> 2452 KINGSTON RD UNIT 600V</v>
          </cell>
          <cell r="L469"/>
          <cell r="M469" t="str">
            <v>Toronto</v>
          </cell>
          <cell r="N469" t="str">
            <v>M1N1V3</v>
          </cell>
          <cell r="O469" t="str">
            <v xml:space="preserve"> 2452 KINGSTON RD UNIT 600V</v>
          </cell>
          <cell r="R469" t="str">
            <v xml:space="preserve"> 2452 KINGSTON RD UNIT 600V</v>
          </cell>
          <cell r="T469"/>
          <cell r="U469" t="str">
            <v>Toronto</v>
          </cell>
          <cell r="V469" t="str">
            <v>M1N1V3</v>
          </cell>
          <cell r="W469">
            <v>43496.541666666701</v>
          </cell>
          <cell r="X469">
            <v>43496.541666666701</v>
          </cell>
          <cell r="Y469">
            <v>43521</v>
          </cell>
          <cell r="Z469">
            <v>2019</v>
          </cell>
        </row>
        <row r="470">
          <cell r="C470" t="str">
            <v>642035-578</v>
          </cell>
          <cell r="E470" t="str">
            <v>10352551 CANADA INC</v>
          </cell>
          <cell r="F470" t="str">
            <v>Rajeev</v>
          </cell>
          <cell r="G470" t="str">
            <v>Raveendran</v>
          </cell>
          <cell r="H470">
            <v>4162586604</v>
          </cell>
          <cell r="I470" t="str">
            <v>rajeev_024@hotmail.com</v>
          </cell>
          <cell r="J470" t="str">
            <v xml:space="preserve"> 271 BROADVIEW AVE</v>
          </cell>
          <cell r="L470"/>
          <cell r="M470" t="str">
            <v>Toronto</v>
          </cell>
          <cell r="N470" t="str">
            <v>M4M2G8</v>
          </cell>
          <cell r="O470" t="str">
            <v xml:space="preserve"> 271 BROADVIEW AVE</v>
          </cell>
          <cell r="R470" t="str">
            <v xml:space="preserve"> 271 BROADVIEW AVE</v>
          </cell>
          <cell r="T470"/>
          <cell r="U470" t="str">
            <v>Toronto</v>
          </cell>
          <cell r="V470" t="str">
            <v>M4M2G8</v>
          </cell>
          <cell r="W470">
            <v>43494.5</v>
          </cell>
          <cell r="X470">
            <v>43494.5</v>
          </cell>
          <cell r="Y470">
            <v>43524</v>
          </cell>
          <cell r="Z470">
            <v>2019</v>
          </cell>
        </row>
        <row r="471">
          <cell r="C471" t="str">
            <v>642035-579</v>
          </cell>
          <cell r="E471" t="str">
            <v>THE HERB HOUSE / 1719661  ONTARIO LTD</v>
          </cell>
          <cell r="F471" t="str">
            <v>Rajeev</v>
          </cell>
          <cell r="G471" t="str">
            <v>Raveendran</v>
          </cell>
          <cell r="H471">
            <v>4162586604</v>
          </cell>
          <cell r="I471" t="str">
            <v>rajeev_024@hotmail.com</v>
          </cell>
          <cell r="J471" t="str">
            <v xml:space="preserve"> 3224 EGLINTON AVE E</v>
          </cell>
          <cell r="L471"/>
          <cell r="M471" t="str">
            <v>Toronto</v>
          </cell>
          <cell r="N471" t="str">
            <v>M1J2H6</v>
          </cell>
          <cell r="O471" t="str">
            <v xml:space="preserve"> 3224 EGLINTON AVE E</v>
          </cell>
          <cell r="R471" t="str">
            <v xml:space="preserve"> 3224 EGLINTON AVE E</v>
          </cell>
          <cell r="T471"/>
          <cell r="U471" t="str">
            <v>Toronto</v>
          </cell>
          <cell r="V471" t="str">
            <v>M1J2H6</v>
          </cell>
          <cell r="W471">
            <v>43493.5625</v>
          </cell>
          <cell r="X471">
            <v>43493.5625</v>
          </cell>
          <cell r="Y471">
            <v>43525</v>
          </cell>
          <cell r="Z471">
            <v>2019</v>
          </cell>
        </row>
        <row r="472">
          <cell r="C472" t="str">
            <v>642035-582</v>
          </cell>
          <cell r="E472" t="str">
            <v>DINH,PHUONG XUAN</v>
          </cell>
          <cell r="F472" t="str">
            <v>Phuong</v>
          </cell>
          <cell r="G472" t="str">
            <v>Dinh</v>
          </cell>
          <cell r="H472">
            <v>4162675944</v>
          </cell>
          <cell r="I472" t="str">
            <v>dinhphoung.27@gmail.com</v>
          </cell>
          <cell r="J472" t="str">
            <v xml:space="preserve"> 3220 EGLINTON AVE E</v>
          </cell>
          <cell r="L472"/>
          <cell r="M472" t="str">
            <v>Toronto</v>
          </cell>
          <cell r="N472" t="str">
            <v>M1J 2H6</v>
          </cell>
          <cell r="O472" t="str">
            <v xml:space="preserve"> 3220 EGLINTON AVE E</v>
          </cell>
          <cell r="R472" t="str">
            <v xml:space="preserve"> 3220 EGLINTON AVE E</v>
          </cell>
          <cell r="T472"/>
          <cell r="U472" t="str">
            <v>Toronto</v>
          </cell>
          <cell r="V472" t="str">
            <v>M1J 2H6</v>
          </cell>
          <cell r="W472">
            <v>43493.625</v>
          </cell>
          <cell r="X472">
            <v>43493.625</v>
          </cell>
          <cell r="Y472">
            <v>43523</v>
          </cell>
          <cell r="Z472">
            <v>2019</v>
          </cell>
        </row>
        <row r="473">
          <cell r="C473" t="str">
            <v>642035-583</v>
          </cell>
          <cell r="E473" t="str">
            <v>DZIFA BEAUTY SUPPLY</v>
          </cell>
          <cell r="F473" t="str">
            <v>Mary</v>
          </cell>
          <cell r="G473" t="str">
            <v>Agble</v>
          </cell>
          <cell r="H473">
            <v>4162480875</v>
          </cell>
          <cell r="I473" t="str">
            <v>daadufa@yahoo.ca</v>
          </cell>
          <cell r="J473" t="str">
            <v xml:space="preserve"> 2065 LAWRENCE AVE W</v>
          </cell>
          <cell r="L473"/>
          <cell r="M473" t="str">
            <v>Toronto</v>
          </cell>
          <cell r="N473" t="str">
            <v>M9N1H7</v>
          </cell>
          <cell r="O473" t="str">
            <v xml:space="preserve"> 2065 LAWRENCE AVE W</v>
          </cell>
          <cell r="R473" t="str">
            <v xml:space="preserve"> 2065 LAWRENCE AVE W</v>
          </cell>
          <cell r="T473"/>
          <cell r="U473" t="str">
            <v>Toronto</v>
          </cell>
          <cell r="V473" t="str">
            <v>M9N1H7</v>
          </cell>
          <cell r="W473">
            <v>43497.416666666701</v>
          </cell>
          <cell r="X473">
            <v>43497.416666666701</v>
          </cell>
          <cell r="Y473">
            <v>43535</v>
          </cell>
          <cell r="Z473">
            <v>2019</v>
          </cell>
        </row>
        <row r="474">
          <cell r="C474" t="str">
            <v>642035-584</v>
          </cell>
          <cell r="E474" t="str">
            <v>JOLLY SHOES</v>
          </cell>
          <cell r="F474" t="str">
            <v>Sid</v>
          </cell>
          <cell r="G474" t="str">
            <v>Ahluwalia</v>
          </cell>
          <cell r="H474">
            <v>4167927463</v>
          </cell>
          <cell r="I474" t="str">
            <v>udwansid@hotmail.com</v>
          </cell>
          <cell r="J474" t="str">
            <v xml:space="preserve"> 1700 WILSON AVE UNIT 77</v>
          </cell>
          <cell r="L474"/>
          <cell r="M474" t="str">
            <v>Toronto</v>
          </cell>
          <cell r="N474" t="str">
            <v>M3L 1B2</v>
          </cell>
          <cell r="O474" t="str">
            <v xml:space="preserve"> 1700 WILSON AVE UNIT 77</v>
          </cell>
          <cell r="R474" t="str">
            <v xml:space="preserve"> 1700 WILSON AVE UNIT 77</v>
          </cell>
          <cell r="T474"/>
          <cell r="U474" t="str">
            <v>Toronto</v>
          </cell>
          <cell r="V474" t="str">
            <v>M3L 1B2</v>
          </cell>
          <cell r="W474">
            <v>43495.552083333299</v>
          </cell>
          <cell r="X474">
            <v>43495.552083333299</v>
          </cell>
          <cell r="Y474">
            <v>43530</v>
          </cell>
          <cell r="Z474">
            <v>2019</v>
          </cell>
        </row>
        <row r="475">
          <cell r="C475" t="str">
            <v>642035-587</v>
          </cell>
          <cell r="E475" t="str">
            <v>TORBO SHOES</v>
          </cell>
          <cell r="F475" t="str">
            <v>Gorri</v>
          </cell>
          <cell r="G475" t="str">
            <v>Jia</v>
          </cell>
          <cell r="H475">
            <v>6478910948</v>
          </cell>
          <cell r="I475" t="str">
            <v>cathaygeorri@gmail.com</v>
          </cell>
          <cell r="J475" t="str">
            <v xml:space="preserve"> 1530 ALBION RD UNIT 68F</v>
          </cell>
          <cell r="L475"/>
          <cell r="M475" t="str">
            <v>Toronto</v>
          </cell>
          <cell r="N475" t="str">
            <v>M9V 1B4</v>
          </cell>
          <cell r="O475" t="str">
            <v xml:space="preserve"> 1530 ALBION RD UNIT 68F</v>
          </cell>
          <cell r="R475" t="str">
            <v xml:space="preserve"> 1530 ALBION RD UNIT 68F</v>
          </cell>
          <cell r="T475"/>
          <cell r="U475" t="str">
            <v>Toronto</v>
          </cell>
          <cell r="V475" t="str">
            <v>M9V 1B4</v>
          </cell>
          <cell r="W475">
            <v>43497.5</v>
          </cell>
          <cell r="X475">
            <v>43497.5</v>
          </cell>
          <cell r="Y475">
            <v>43539</v>
          </cell>
          <cell r="Z475">
            <v>2019</v>
          </cell>
        </row>
        <row r="476">
          <cell r="C476" t="str">
            <v>642035-588</v>
          </cell>
          <cell r="E476" t="str">
            <v>8658331 CANADA INC</v>
          </cell>
          <cell r="F476" t="str">
            <v xml:space="preserve">Pat </v>
          </cell>
          <cell r="G476" t="str">
            <v>Patris</v>
          </cell>
          <cell r="H476">
            <v>4169380389</v>
          </cell>
          <cell r="I476" t="str">
            <v>patpatris1@gmail.com</v>
          </cell>
          <cell r="J476" t="str">
            <v xml:space="preserve"> 666 BURNHAMTHORPE RD UNIT 20</v>
          </cell>
          <cell r="L476"/>
          <cell r="M476" t="str">
            <v>Toronto</v>
          </cell>
          <cell r="N476" t="str">
            <v>M9C2Z4</v>
          </cell>
          <cell r="O476" t="str">
            <v xml:space="preserve"> 666 BURNHAMTHORPE RD UNIT 20</v>
          </cell>
          <cell r="R476" t="str">
            <v xml:space="preserve"> 666 BURNHAMTHORPE RD UNIT 20</v>
          </cell>
          <cell r="T476"/>
          <cell r="U476" t="str">
            <v>Toronto</v>
          </cell>
          <cell r="V476" t="str">
            <v>M9C2Z4</v>
          </cell>
          <cell r="W476">
            <v>43502.583333333299</v>
          </cell>
          <cell r="X476">
            <v>43502.583333333299</v>
          </cell>
          <cell r="Y476">
            <v>43536</v>
          </cell>
          <cell r="Z476">
            <v>2019</v>
          </cell>
        </row>
        <row r="477">
          <cell r="C477" t="str">
            <v>642035-589</v>
          </cell>
          <cell r="E477" t="str">
            <v>AVIATION WORLD</v>
          </cell>
          <cell r="F477" t="str">
            <v>Stephen</v>
          </cell>
          <cell r="G477" t="str">
            <v>Neath</v>
          </cell>
          <cell r="H477">
            <v>6477175959</v>
          </cell>
          <cell r="I477" t="str">
            <v>Steve@avworld.ca</v>
          </cell>
          <cell r="J477" t="str">
            <v xml:space="preserve"> 195 CARLINGVIEW DR</v>
          </cell>
          <cell r="L477"/>
          <cell r="M477" t="str">
            <v>Toronto</v>
          </cell>
          <cell r="N477" t="str">
            <v>M9W5E8</v>
          </cell>
          <cell r="O477" t="str">
            <v xml:space="preserve"> 195 CARLINGVIEW DR</v>
          </cell>
          <cell r="R477" t="str">
            <v xml:space="preserve"> 195 CARLINGVIEW DR</v>
          </cell>
          <cell r="T477"/>
          <cell r="U477" t="str">
            <v>Toronto</v>
          </cell>
          <cell r="V477" t="str">
            <v>M9W5E8</v>
          </cell>
          <cell r="W477">
            <v>43502.416666666701</v>
          </cell>
          <cell r="X477">
            <v>43502.416666666701</v>
          </cell>
          <cell r="Y477">
            <v>43530</v>
          </cell>
          <cell r="Z477">
            <v>2019</v>
          </cell>
        </row>
        <row r="478">
          <cell r="C478" t="str">
            <v>642035-592</v>
          </cell>
          <cell r="E478" t="str">
            <v>WINDERMERE UNITED CHURCH</v>
          </cell>
          <cell r="F478" t="str">
            <v>Michelle</v>
          </cell>
          <cell r="G478" t="str">
            <v>Debrouwer</v>
          </cell>
          <cell r="H478">
            <v>4167672842</v>
          </cell>
          <cell r="I478" t="str">
            <v>michelle@swanseaschoolofdance.com</v>
          </cell>
          <cell r="J478" t="str">
            <v xml:space="preserve"> 356 WINDERMERE AVE</v>
          </cell>
          <cell r="K478" t="str">
            <v>(Bsmt-West Side)</v>
          </cell>
          <cell r="L478"/>
          <cell r="M478" t="str">
            <v>Toronto</v>
          </cell>
          <cell r="N478" t="str">
            <v>M6S3L3</v>
          </cell>
          <cell r="O478" t="str">
            <v xml:space="preserve"> 356 WINDERMERE AVE</v>
          </cell>
          <cell r="R478" t="str">
            <v xml:space="preserve"> 356 WINDERMERE AVE</v>
          </cell>
          <cell r="S478" t="str">
            <v>(Bsmt-West Side)</v>
          </cell>
          <cell r="T478"/>
          <cell r="U478" t="str">
            <v>Toronto</v>
          </cell>
          <cell r="V478" t="str">
            <v>M6S3L3</v>
          </cell>
          <cell r="W478">
            <v>43510.375</v>
          </cell>
          <cell r="X478">
            <v>43510.375</v>
          </cell>
          <cell r="Y478">
            <v>43538</v>
          </cell>
          <cell r="Z478">
            <v>2019</v>
          </cell>
        </row>
        <row r="479">
          <cell r="C479" t="str">
            <v>642035-593</v>
          </cell>
          <cell r="E479" t="str">
            <v>WINDERMERE UNITED CHURCH</v>
          </cell>
          <cell r="F479" t="str">
            <v>Michelle</v>
          </cell>
          <cell r="G479" t="str">
            <v>Maldonado</v>
          </cell>
          <cell r="H479">
            <v>4167695611</v>
          </cell>
          <cell r="I479" t="str">
            <v>windermerechurch@bellnet.ca</v>
          </cell>
          <cell r="J479" t="str">
            <v xml:space="preserve"> 356 WINDERMERE AVE</v>
          </cell>
          <cell r="L479"/>
          <cell r="M479" t="str">
            <v>Toronto</v>
          </cell>
          <cell r="N479" t="str">
            <v>M6S3L3</v>
          </cell>
          <cell r="O479" t="str">
            <v xml:space="preserve"> 356 WINDERMERE AVE</v>
          </cell>
          <cell r="R479" t="str">
            <v xml:space="preserve"> 356 WINDERMERE AVE</v>
          </cell>
          <cell r="T479"/>
          <cell r="U479" t="str">
            <v>Toronto</v>
          </cell>
          <cell r="V479" t="str">
            <v>M6S3L3</v>
          </cell>
          <cell r="W479">
            <v>43510.458333333299</v>
          </cell>
          <cell r="X479">
            <v>43510.458333333299</v>
          </cell>
          <cell r="Y479">
            <v>43538</v>
          </cell>
          <cell r="Z479">
            <v>2019</v>
          </cell>
        </row>
        <row r="480">
          <cell r="C480" t="str">
            <v>642035-596</v>
          </cell>
          <cell r="E480" t="str">
            <v>EVEREADY AUTO SALES &amp; SERVICES LTD</v>
          </cell>
          <cell r="F480" t="str">
            <v>Jim</v>
          </cell>
          <cell r="G480" t="str">
            <v>Georgakis</v>
          </cell>
          <cell r="H480">
            <v>4162847252</v>
          </cell>
          <cell r="I480" t="str">
            <v>jim.georgakis@gmail.com</v>
          </cell>
          <cell r="J480" t="str">
            <v xml:space="preserve"> 518 CENTENNIAL RD N UNIT 2</v>
          </cell>
          <cell r="L480"/>
          <cell r="M480" t="str">
            <v>Toronto</v>
          </cell>
          <cell r="N480" t="str">
            <v>M1C2A6</v>
          </cell>
          <cell r="O480" t="str">
            <v xml:space="preserve"> 518 CENTENNIAL RD N UNIT 2</v>
          </cell>
          <cell r="R480" t="str">
            <v xml:space="preserve"> 518 CENTENNIAL RD N UNIT 2</v>
          </cell>
          <cell r="T480"/>
          <cell r="U480" t="str">
            <v>Toronto</v>
          </cell>
          <cell r="V480" t="str">
            <v>M1C2A6</v>
          </cell>
          <cell r="W480">
            <v>43501.5</v>
          </cell>
          <cell r="X480">
            <v>43501.5</v>
          </cell>
          <cell r="Y480">
            <v>43545</v>
          </cell>
          <cell r="Z480">
            <v>2019</v>
          </cell>
        </row>
        <row r="481">
          <cell r="C481" t="str">
            <v>642035-597</v>
          </cell>
          <cell r="E481" t="str">
            <v>MALVERN TOWN CENTRE</v>
          </cell>
          <cell r="F481" t="str">
            <v>Rohan</v>
          </cell>
          <cell r="G481" t="str">
            <v>Sethi</v>
          </cell>
          <cell r="H481">
            <v>6477816277</v>
          </cell>
          <cell r="I481" t="str">
            <v>therugsshop@gmail.com</v>
          </cell>
          <cell r="J481" t="str">
            <v xml:space="preserve"> 31 TAPSCOTT RD UNIT 27</v>
          </cell>
          <cell r="L481"/>
          <cell r="M481" t="str">
            <v>Toronto</v>
          </cell>
          <cell r="N481" t="str">
            <v>M1B4Y7</v>
          </cell>
          <cell r="O481" t="str">
            <v xml:space="preserve"> 31 TAPSCOTT RD UNIT 27</v>
          </cell>
          <cell r="R481" t="str">
            <v xml:space="preserve"> 31 TAPSCOTT RD UNIT 27</v>
          </cell>
          <cell r="T481"/>
          <cell r="U481" t="str">
            <v>Toronto</v>
          </cell>
          <cell r="V481" t="str">
            <v>M1B4Y7</v>
          </cell>
          <cell r="W481">
            <v>43501.4375</v>
          </cell>
          <cell r="X481">
            <v>43501.4375</v>
          </cell>
          <cell r="Y481">
            <v>43523</v>
          </cell>
          <cell r="Z481">
            <v>2019</v>
          </cell>
        </row>
        <row r="482">
          <cell r="C482" t="str">
            <v>642035-599</v>
          </cell>
          <cell r="E482" t="str">
            <v>SASHI'S</v>
          </cell>
          <cell r="F482" t="str">
            <v>Khemrajie</v>
          </cell>
          <cell r="G482" t="str">
            <v>Bodh</v>
          </cell>
          <cell r="H482">
            <v>6472807498</v>
          </cell>
          <cell r="I482" t="str">
            <v>no-email@no-email.com</v>
          </cell>
          <cell r="J482" t="str">
            <v xml:space="preserve"> 31 TAPSCOTT RD UNIT 52</v>
          </cell>
          <cell r="L482"/>
          <cell r="M482" t="str">
            <v>Toronto</v>
          </cell>
          <cell r="N482" t="str">
            <v>M1B4Y7</v>
          </cell>
          <cell r="O482" t="str">
            <v xml:space="preserve"> 31 TAPSCOTT RD UNIT 52</v>
          </cell>
          <cell r="R482" t="str">
            <v xml:space="preserve"> 31 TAPSCOTT RD UNIT 52</v>
          </cell>
          <cell r="T482"/>
          <cell r="U482" t="str">
            <v>Toronto</v>
          </cell>
          <cell r="V482" t="str">
            <v>M1B4Y7</v>
          </cell>
          <cell r="W482">
            <v>43501.416666666701</v>
          </cell>
          <cell r="X482">
            <v>43501.416666666701</v>
          </cell>
          <cell r="Y482">
            <v>43528</v>
          </cell>
          <cell r="Z482">
            <v>2019</v>
          </cell>
        </row>
        <row r="483">
          <cell r="C483" t="str">
            <v>642035-600</v>
          </cell>
          <cell r="E483" t="str">
            <v>JAYS JEWELLERY INC</v>
          </cell>
          <cell r="F483" t="str">
            <v>Jainarine</v>
          </cell>
          <cell r="G483" t="str">
            <v>Singh</v>
          </cell>
          <cell r="H483">
            <v>4162912829</v>
          </cell>
          <cell r="I483" t="str">
            <v>jaysjewellery@hotmail.com</v>
          </cell>
          <cell r="J483" t="str">
            <v xml:space="preserve"> 31 TAPSCOTT RD UNIT 44</v>
          </cell>
          <cell r="L483"/>
          <cell r="M483" t="str">
            <v>Toronto</v>
          </cell>
          <cell r="N483" t="str">
            <v>M1B4Y7</v>
          </cell>
          <cell r="O483" t="str">
            <v xml:space="preserve"> 31 TAPSCOTT RD UNIT 44</v>
          </cell>
          <cell r="R483" t="str">
            <v xml:space="preserve"> 31 TAPSCOTT RD UNIT 44</v>
          </cell>
          <cell r="T483"/>
          <cell r="U483" t="str">
            <v>Toronto</v>
          </cell>
          <cell r="V483" t="str">
            <v>M1B4Y7</v>
          </cell>
          <cell r="W483">
            <v>43501.489583333299</v>
          </cell>
          <cell r="X483">
            <v>43501.489583333299</v>
          </cell>
          <cell r="Y483">
            <v>43523</v>
          </cell>
          <cell r="Z483">
            <v>2019</v>
          </cell>
        </row>
        <row r="484">
          <cell r="C484" t="str">
            <v>642035-603</v>
          </cell>
          <cell r="E484" t="str">
            <v>JAYS JEWELLERY INC</v>
          </cell>
          <cell r="F484" t="str">
            <v>Jainarine</v>
          </cell>
          <cell r="G484" t="str">
            <v>Singh</v>
          </cell>
          <cell r="H484">
            <v>4166152783</v>
          </cell>
          <cell r="I484" t="str">
            <v>jaysjewellery@hotmail.com</v>
          </cell>
          <cell r="J484" t="str">
            <v xml:space="preserve"> 3495 LAWRENCE AVE E UNIT CB006</v>
          </cell>
          <cell r="L484"/>
          <cell r="M484" t="str">
            <v>Toronto</v>
          </cell>
          <cell r="N484" t="str">
            <v>M1H 1B3</v>
          </cell>
          <cell r="O484" t="str">
            <v xml:space="preserve"> 3495 LAWRENCE AVE E UNIT CB006</v>
          </cell>
          <cell r="R484" t="str">
            <v xml:space="preserve"> 3495 LAWRENCE AVE E UNIT CB006</v>
          </cell>
          <cell r="T484"/>
          <cell r="U484" t="str">
            <v>Toronto</v>
          </cell>
          <cell r="V484" t="str">
            <v>M1H 1B3</v>
          </cell>
          <cell r="W484">
            <v>43503.625</v>
          </cell>
          <cell r="X484">
            <v>43503.625</v>
          </cell>
          <cell r="Y484">
            <v>43529</v>
          </cell>
          <cell r="Z484">
            <v>2019</v>
          </cell>
        </row>
        <row r="485">
          <cell r="C485" t="str">
            <v>642035-607</v>
          </cell>
          <cell r="E485" t="str">
            <v xml:space="preserve">THOMPSON,AUDREY </v>
          </cell>
          <cell r="F485" t="str">
            <v>Audrey</v>
          </cell>
          <cell r="G485" t="str">
            <v>Thompson</v>
          </cell>
          <cell r="H485">
            <v>4165305775</v>
          </cell>
          <cell r="I485" t="str">
            <v>no-email@no-email.com</v>
          </cell>
          <cell r="J485" t="str">
            <v xml:space="preserve"> 1427 QUEEN ST W</v>
          </cell>
          <cell r="L485"/>
          <cell r="M485" t="str">
            <v>Toronto</v>
          </cell>
          <cell r="N485" t="str">
            <v>M6K1M3</v>
          </cell>
          <cell r="O485" t="str">
            <v xml:space="preserve"> 1427 QUEEN ST W</v>
          </cell>
          <cell r="R485" t="str">
            <v xml:space="preserve"> 1427 QUEEN ST W</v>
          </cell>
          <cell r="T485"/>
          <cell r="U485" t="str">
            <v>Toronto</v>
          </cell>
          <cell r="V485" t="str">
            <v>M6K1M3</v>
          </cell>
          <cell r="W485">
            <v>43507.645833333299</v>
          </cell>
          <cell r="X485">
            <v>43507.645833333299</v>
          </cell>
          <cell r="Y485">
            <v>43532</v>
          </cell>
          <cell r="Z485">
            <v>2019</v>
          </cell>
        </row>
        <row r="486">
          <cell r="C486" t="str">
            <v>642035-608</v>
          </cell>
          <cell r="E486" t="str">
            <v>CERTIFIED TIRE &amp; AUTO INC</v>
          </cell>
          <cell r="F486" t="str">
            <v xml:space="preserve">Steve </v>
          </cell>
          <cell r="G486" t="str">
            <v xml:space="preserve">Sajo </v>
          </cell>
          <cell r="H486">
            <v>4165310095</v>
          </cell>
          <cell r="I486" t="str">
            <v>certified.tire.auto@gmail.com</v>
          </cell>
          <cell r="J486" t="str">
            <v xml:space="preserve"> 1586 QUEEN ST W</v>
          </cell>
          <cell r="L486"/>
          <cell r="M486" t="str">
            <v>Toronto</v>
          </cell>
          <cell r="N486" t="str">
            <v>M6R1A8</v>
          </cell>
          <cell r="O486" t="str">
            <v xml:space="preserve"> 1586 QUEEN ST W</v>
          </cell>
          <cell r="R486" t="str">
            <v xml:space="preserve"> 1586 QUEEN ST W</v>
          </cell>
          <cell r="T486"/>
          <cell r="U486" t="str">
            <v>Toronto</v>
          </cell>
          <cell r="V486" t="str">
            <v>M6R1A8</v>
          </cell>
          <cell r="W486">
            <v>43507.416666666701</v>
          </cell>
          <cell r="X486">
            <v>43507.416666666701</v>
          </cell>
          <cell r="Y486">
            <v>43529</v>
          </cell>
          <cell r="Z486">
            <v>2019</v>
          </cell>
        </row>
        <row r="487">
          <cell r="C487" t="str">
            <v>642035-609</v>
          </cell>
          <cell r="E487" t="str">
            <v xml:space="preserve">NAWROCKI,ANDREW </v>
          </cell>
          <cell r="F487" t="str">
            <v>Renata</v>
          </cell>
          <cell r="G487" t="str">
            <v xml:space="preserve">Nawrocki </v>
          </cell>
          <cell r="H487">
            <v>4165340031</v>
          </cell>
          <cell r="I487" t="str">
            <v>renata2000ca@yahoo.com</v>
          </cell>
          <cell r="J487" t="str">
            <v xml:space="preserve"> 135 RONCESVALLES AVE</v>
          </cell>
          <cell r="L487"/>
          <cell r="M487" t="str">
            <v>Toronto</v>
          </cell>
          <cell r="N487" t="str">
            <v>M6R2L2</v>
          </cell>
          <cell r="O487" t="str">
            <v xml:space="preserve"> 135 RONCESVALLES AVE</v>
          </cell>
          <cell r="R487" t="str">
            <v xml:space="preserve"> 135 RONCESVALLES AVE</v>
          </cell>
          <cell r="T487"/>
          <cell r="U487" t="str">
            <v>Toronto</v>
          </cell>
          <cell r="V487" t="str">
            <v>M6R2L2</v>
          </cell>
          <cell r="W487">
            <v>43507.5</v>
          </cell>
          <cell r="X487">
            <v>43507.5</v>
          </cell>
          <cell r="Y487">
            <v>43532</v>
          </cell>
          <cell r="Z487">
            <v>2019</v>
          </cell>
        </row>
        <row r="488">
          <cell r="C488" t="str">
            <v>642035-610</v>
          </cell>
          <cell r="E488" t="str">
            <v>1685570 ONTARIO INC</v>
          </cell>
          <cell r="F488" t="str">
            <v>Mel</v>
          </cell>
          <cell r="G488" t="str">
            <v>Sinclair</v>
          </cell>
          <cell r="H488">
            <v>6473414415</v>
          </cell>
          <cell r="I488" t="str">
            <v>mel@muttonheadsstore.com</v>
          </cell>
          <cell r="J488" t="str">
            <v xml:space="preserve"> 337 RONCESVALLES AVE STORE</v>
          </cell>
          <cell r="L488"/>
          <cell r="M488" t="str">
            <v>Toronto</v>
          </cell>
          <cell r="N488" t="str">
            <v>M6R 2M8</v>
          </cell>
          <cell r="O488" t="str">
            <v xml:space="preserve"> 337 RONCESVALLES AVE STORE</v>
          </cell>
          <cell r="R488" t="str">
            <v xml:space="preserve"> 337 RONCESVALLES AVE STORE</v>
          </cell>
          <cell r="T488"/>
          <cell r="U488" t="str">
            <v>Toronto</v>
          </cell>
          <cell r="V488" t="str">
            <v>M6R 2M8</v>
          </cell>
          <cell r="W488">
            <v>43507.541666666701</v>
          </cell>
          <cell r="X488">
            <v>43507.541666666701</v>
          </cell>
          <cell r="Y488">
            <v>43529</v>
          </cell>
          <cell r="Z488">
            <v>2019</v>
          </cell>
        </row>
        <row r="489">
          <cell r="C489" t="str">
            <v>642035-612</v>
          </cell>
          <cell r="E489" t="str">
            <v>RESTAURANT BEIJING</v>
          </cell>
          <cell r="F489" t="str">
            <v>Joonho</v>
          </cell>
          <cell r="G489" t="str">
            <v>Park</v>
          </cell>
          <cell r="H489">
            <v>6473437838</v>
          </cell>
          <cell r="I489" t="str">
            <v>qkraofl6@gmail.com</v>
          </cell>
          <cell r="J489" t="str">
            <v xml:space="preserve"> 4925 DUNDAS ST W</v>
          </cell>
          <cell r="L489"/>
          <cell r="M489" t="str">
            <v>Toronto</v>
          </cell>
          <cell r="N489" t="str">
            <v>M9A1B6</v>
          </cell>
          <cell r="O489" t="str">
            <v xml:space="preserve"> 4925 DUNDAS ST W</v>
          </cell>
          <cell r="R489" t="str">
            <v xml:space="preserve"> 4925 DUNDAS ST W</v>
          </cell>
          <cell r="T489"/>
          <cell r="U489" t="str">
            <v>Toronto</v>
          </cell>
          <cell r="V489" t="str">
            <v>M9A1B6</v>
          </cell>
          <cell r="W489">
            <v>43502.625</v>
          </cell>
          <cell r="X489">
            <v>43502.625</v>
          </cell>
          <cell r="Y489">
            <v>43532</v>
          </cell>
          <cell r="Z489">
            <v>2019</v>
          </cell>
        </row>
        <row r="490">
          <cell r="C490" t="str">
            <v>642035-613</v>
          </cell>
          <cell r="E490" t="str">
            <v>HUMBER COMMUNITY SENIORS' SERVICES INC.</v>
          </cell>
          <cell r="F490" t="str">
            <v>Juan</v>
          </cell>
          <cell r="G490" t="str">
            <v>Aruta</v>
          </cell>
          <cell r="H490">
            <v>6478858655</v>
          </cell>
          <cell r="I490" t="str">
            <v>jaruta@wtss.org</v>
          </cell>
          <cell r="J490" t="str">
            <v xml:space="preserve"> 1165 WESTON RD</v>
          </cell>
          <cell r="L490"/>
          <cell r="M490" t="str">
            <v>Toronto</v>
          </cell>
          <cell r="N490" t="str">
            <v>M6M4P5</v>
          </cell>
          <cell r="O490" t="str">
            <v xml:space="preserve"> 1165 WESTON RD</v>
          </cell>
          <cell r="R490" t="str">
            <v xml:space="preserve"> 1165 WESTON RD</v>
          </cell>
          <cell r="T490"/>
          <cell r="U490" t="str">
            <v>Toronto</v>
          </cell>
          <cell r="V490" t="str">
            <v>M6M4P5</v>
          </cell>
          <cell r="W490">
            <v>43509.583333333299</v>
          </cell>
          <cell r="X490">
            <v>43509.583333333299</v>
          </cell>
          <cell r="Y490">
            <v>43536</v>
          </cell>
          <cell r="Z490">
            <v>2019</v>
          </cell>
        </row>
        <row r="491">
          <cell r="C491" t="str">
            <v>642035-614</v>
          </cell>
          <cell r="E491" t="str">
            <v>PRO-TRANS INT'L CORP</v>
          </cell>
          <cell r="F491" t="str">
            <v>Alex</v>
          </cell>
          <cell r="G491" t="str">
            <v>Kjr</v>
          </cell>
          <cell r="H491">
            <v>4169236988</v>
          </cell>
          <cell r="I491" t="str">
            <v>alexjr@protrans.org</v>
          </cell>
          <cell r="J491" t="str">
            <v xml:space="preserve"> 27 SABLE ST</v>
          </cell>
          <cell r="L491"/>
          <cell r="M491" t="str">
            <v>Toronto</v>
          </cell>
          <cell r="N491" t="str">
            <v>M6M3K8</v>
          </cell>
          <cell r="O491" t="str">
            <v xml:space="preserve"> 27 SABLE ST</v>
          </cell>
          <cell r="R491" t="str">
            <v xml:space="preserve"> 27 SABLE ST</v>
          </cell>
          <cell r="T491"/>
          <cell r="U491" t="str">
            <v>Toronto</v>
          </cell>
          <cell r="V491" t="str">
            <v>M6M3K8</v>
          </cell>
          <cell r="W491">
            <v>43509.416666666701</v>
          </cell>
          <cell r="X491">
            <v>43509.416666666701</v>
          </cell>
          <cell r="Y491">
            <v>43525</v>
          </cell>
          <cell r="Z491">
            <v>2019</v>
          </cell>
        </row>
        <row r="492">
          <cell r="C492" t="str">
            <v>642035-617</v>
          </cell>
          <cell r="E492" t="str">
            <v>MAYUR FINE INDIAN CUISINE</v>
          </cell>
          <cell r="F492" t="str">
            <v>Tejendra</v>
          </cell>
          <cell r="G492" t="str">
            <v>Sapkota</v>
          </cell>
          <cell r="H492">
            <v>6473488484</v>
          </cell>
          <cell r="I492" t="str">
            <v>sapkota30@gmail.com</v>
          </cell>
          <cell r="J492" t="str">
            <v xml:space="preserve"> 80 ELLESMERE RD UNIT 5</v>
          </cell>
          <cell r="L492"/>
          <cell r="M492" t="str">
            <v>Toronto</v>
          </cell>
          <cell r="N492" t="str">
            <v>M1R4C2</v>
          </cell>
          <cell r="O492" t="str">
            <v xml:space="preserve"> 80 ELLESMERE RD UNIT 5</v>
          </cell>
          <cell r="R492" t="str">
            <v xml:space="preserve"> 80 ELLESMERE RD UNIT 5</v>
          </cell>
          <cell r="T492"/>
          <cell r="U492" t="str">
            <v>Toronto</v>
          </cell>
          <cell r="V492" t="str">
            <v>M1R4C2</v>
          </cell>
          <cell r="W492">
            <v>43511.416666666701</v>
          </cell>
          <cell r="X492">
            <v>43511.416666666701</v>
          </cell>
          <cell r="Y492">
            <v>43539</v>
          </cell>
          <cell r="Z492">
            <v>2019</v>
          </cell>
        </row>
        <row r="493">
          <cell r="C493" t="str">
            <v>642035-618</v>
          </cell>
          <cell r="E493" t="str">
            <v>BUN KING BAKERY</v>
          </cell>
          <cell r="F493" t="str">
            <v>Nazir</v>
          </cell>
          <cell r="G493" t="str">
            <v>Nathoo</v>
          </cell>
          <cell r="H493">
            <v>4167460724</v>
          </cell>
          <cell r="I493" t="str">
            <v>nazirnathoo@gmail.com</v>
          </cell>
          <cell r="J493" t="str">
            <v xml:space="preserve"> 11 WESTMORE DR UNIT 5</v>
          </cell>
          <cell r="L493"/>
          <cell r="M493" t="str">
            <v>Toronto</v>
          </cell>
          <cell r="N493" t="str">
            <v>M9V3Y6</v>
          </cell>
          <cell r="O493" t="str">
            <v xml:space="preserve"> 11 WESTMORE DR UNIT 5</v>
          </cell>
          <cell r="R493" t="str">
            <v xml:space="preserve"> 11 WESTMORE DR UNIT 5</v>
          </cell>
          <cell r="T493"/>
          <cell r="U493" t="str">
            <v>Toronto</v>
          </cell>
          <cell r="V493" t="str">
            <v>M9V3Y6</v>
          </cell>
          <cell r="W493">
            <v>43509.625</v>
          </cell>
          <cell r="X493">
            <v>43509.625</v>
          </cell>
          <cell r="Y493">
            <v>43537</v>
          </cell>
          <cell r="Z493">
            <v>2019</v>
          </cell>
        </row>
        <row r="494">
          <cell r="C494" t="str">
            <v>642035-623</v>
          </cell>
          <cell r="E494" t="str">
            <v>FIVE STAR VARIETY</v>
          </cell>
          <cell r="F494" t="str">
            <v>Anna</v>
          </cell>
          <cell r="G494" t="str">
            <v>Du</v>
          </cell>
          <cell r="H494">
            <v>6476485910</v>
          </cell>
          <cell r="I494" t="str">
            <v>duanna0910@gmail.com</v>
          </cell>
          <cell r="J494" t="str">
            <v xml:space="preserve"> 1210 BLOOR ST W</v>
          </cell>
          <cell r="L494"/>
          <cell r="M494" t="str">
            <v>Toronto</v>
          </cell>
          <cell r="N494" t="str">
            <v>M6H1N2</v>
          </cell>
          <cell r="O494" t="str">
            <v xml:space="preserve"> 1210 BLOOR ST W</v>
          </cell>
          <cell r="R494" t="str">
            <v xml:space="preserve"> 1210 BLOOR ST W</v>
          </cell>
          <cell r="T494"/>
          <cell r="U494" t="str">
            <v>Toronto</v>
          </cell>
          <cell r="V494" t="str">
            <v>M6H1N2</v>
          </cell>
          <cell r="W494">
            <v>43510.583333333299</v>
          </cell>
          <cell r="X494">
            <v>43510.583333333299</v>
          </cell>
          <cell r="Y494">
            <v>43528</v>
          </cell>
          <cell r="Z494">
            <v>2019</v>
          </cell>
        </row>
        <row r="495">
          <cell r="C495" t="str">
            <v>642035-627</v>
          </cell>
          <cell r="E495" t="str">
            <v>541035 ONTARIO LTD</v>
          </cell>
          <cell r="F495" t="str">
            <v>Sara</v>
          </cell>
          <cell r="G495" t="str">
            <v>Torrie</v>
          </cell>
          <cell r="H495">
            <v>4165315013</v>
          </cell>
          <cell r="I495" t="str">
            <v>info@sartoria.ca</v>
          </cell>
          <cell r="J495" t="str">
            <v xml:space="preserve"> 77 PERTH AVE UNIT 3</v>
          </cell>
          <cell r="L495"/>
          <cell r="M495" t="str">
            <v>Toronto</v>
          </cell>
          <cell r="N495" t="str">
            <v>M6R2C1</v>
          </cell>
          <cell r="O495" t="str">
            <v xml:space="preserve"> 77 PERTH AVE UNIT 3</v>
          </cell>
          <cell r="R495" t="str">
            <v xml:space="preserve"> 77 PERTH AVE UNIT 3</v>
          </cell>
          <cell r="T495"/>
          <cell r="U495" t="str">
            <v>Toronto</v>
          </cell>
          <cell r="V495" t="str">
            <v>M6R2C1</v>
          </cell>
          <cell r="W495">
            <v>43516.416666666701</v>
          </cell>
          <cell r="X495">
            <v>43516.416666666701</v>
          </cell>
          <cell r="Y495">
            <v>43537</v>
          </cell>
          <cell r="Z495">
            <v>2019</v>
          </cell>
        </row>
        <row r="496">
          <cell r="C496" t="str">
            <v>642035-628</v>
          </cell>
          <cell r="E496" t="str">
            <v>2394163 ONTARIO INC O/A GLORY OF INDIA ROTI CUISINE</v>
          </cell>
          <cell r="F496" t="str">
            <v>Benjamin</v>
          </cell>
          <cell r="G496" t="str">
            <v>Nanneti</v>
          </cell>
          <cell r="H496">
            <v>6473495679</v>
          </cell>
          <cell r="I496" t="str">
            <v>bsnanneti@yahoo.com</v>
          </cell>
          <cell r="J496" t="str">
            <v xml:space="preserve"> 1407 QUEEN ST W</v>
          </cell>
          <cell r="L496"/>
          <cell r="M496" t="str">
            <v>Toronto</v>
          </cell>
          <cell r="N496" t="str">
            <v>M6K 1M3</v>
          </cell>
          <cell r="O496" t="str">
            <v xml:space="preserve"> 1407 QUEEN ST W</v>
          </cell>
          <cell r="R496" t="str">
            <v xml:space="preserve"> 1407 QUEEN ST W</v>
          </cell>
          <cell r="T496"/>
          <cell r="U496" t="str">
            <v>Toronto</v>
          </cell>
          <cell r="V496" t="str">
            <v>M6K 1M3</v>
          </cell>
          <cell r="W496">
            <v>43507.604166666701</v>
          </cell>
          <cell r="X496">
            <v>43507.604166666701</v>
          </cell>
          <cell r="Y496">
            <v>43532</v>
          </cell>
          <cell r="Z496">
            <v>2019</v>
          </cell>
        </row>
        <row r="497">
          <cell r="C497" t="str">
            <v>642035-629</v>
          </cell>
          <cell r="E497" t="str">
            <v xml:space="preserve">WADHAWAN,PARVEEN </v>
          </cell>
          <cell r="F497" t="str">
            <v>Sridhar</v>
          </cell>
          <cell r="G497" t="str">
            <v>Namathirtham</v>
          </cell>
          <cell r="H497">
            <v>6472738048</v>
          </cell>
          <cell r="I497" t="str">
            <v>motherindia1456@yahoo.com</v>
          </cell>
          <cell r="J497" t="str">
            <v xml:space="preserve"> 1456 QUEEN ST W</v>
          </cell>
          <cell r="L497"/>
          <cell r="M497" t="str">
            <v>Toronto</v>
          </cell>
          <cell r="N497" t="str">
            <v>M6K 1M2</v>
          </cell>
          <cell r="O497" t="str">
            <v xml:space="preserve"> 1456 QUEEN ST W</v>
          </cell>
          <cell r="R497" t="str">
            <v xml:space="preserve"> 1456 QUEEN ST W</v>
          </cell>
          <cell r="T497"/>
          <cell r="U497" t="str">
            <v>Toronto</v>
          </cell>
          <cell r="V497" t="str">
            <v>M6K 1M2</v>
          </cell>
          <cell r="W497">
            <v>43507.708333333299</v>
          </cell>
          <cell r="X497">
            <v>43507.708333333299</v>
          </cell>
          <cell r="Y497">
            <v>43532</v>
          </cell>
          <cell r="Z497">
            <v>2019</v>
          </cell>
        </row>
        <row r="498">
          <cell r="C498" t="str">
            <v>642035-637</v>
          </cell>
          <cell r="E498" t="str">
            <v>GHAFOOR,SHAHID</v>
          </cell>
          <cell r="F498" t="str">
            <v>Shahid</v>
          </cell>
          <cell r="G498" t="str">
            <v>Ghafoor</v>
          </cell>
          <cell r="H498">
            <v>6478318572</v>
          </cell>
          <cell r="I498" t="str">
            <v>Shahidghafoor47@hotmail.com</v>
          </cell>
          <cell r="J498" t="str">
            <v xml:space="preserve"> 783A GARYRAY DR</v>
          </cell>
          <cell r="L498"/>
          <cell r="M498" t="str">
            <v>Toronto</v>
          </cell>
          <cell r="N498" t="str">
            <v>M9L1R2</v>
          </cell>
          <cell r="O498" t="str">
            <v xml:space="preserve"> 783A GARYRAY DR</v>
          </cell>
          <cell r="R498" t="str">
            <v xml:space="preserve"> 783A GARYRAY DR</v>
          </cell>
          <cell r="T498"/>
          <cell r="U498" t="str">
            <v>Toronto</v>
          </cell>
          <cell r="V498" t="str">
            <v>M9L1R2</v>
          </cell>
          <cell r="W498">
            <v>43517.416666666701</v>
          </cell>
          <cell r="X498">
            <v>43517.416666666701</v>
          </cell>
          <cell r="Y498">
            <v>43544</v>
          </cell>
          <cell r="Z498">
            <v>2019</v>
          </cell>
        </row>
        <row r="499">
          <cell r="C499" t="str">
            <v>642035-647</v>
          </cell>
          <cell r="E499" t="str">
            <v>TEMPLE EMANUEL</v>
          </cell>
          <cell r="F499" t="str">
            <v>Howard.W</v>
          </cell>
          <cell r="G499" t="str">
            <v>Cramer</v>
          </cell>
          <cell r="H499">
            <v>4164493880</v>
          </cell>
          <cell r="I499" t="str">
            <v>howard@templeemanuel.ca</v>
          </cell>
          <cell r="J499" t="str">
            <v xml:space="preserve"> 120 OLD COLONY RD</v>
          </cell>
          <cell r="L499"/>
          <cell r="M499" t="str">
            <v>Toronto</v>
          </cell>
          <cell r="N499" t="str">
            <v>M2L2K2</v>
          </cell>
          <cell r="O499" t="str">
            <v xml:space="preserve"> 120 OLD COLONY RD</v>
          </cell>
          <cell r="R499" t="str">
            <v xml:space="preserve"> 120 OLD COLONY RD</v>
          </cell>
          <cell r="T499"/>
          <cell r="U499" t="str">
            <v>Toronto</v>
          </cell>
          <cell r="V499" t="str">
            <v>M2L2K2</v>
          </cell>
          <cell r="W499">
            <v>43528.375</v>
          </cell>
          <cell r="X499">
            <v>43528.375</v>
          </cell>
          <cell r="Y499">
            <v>43538</v>
          </cell>
          <cell r="Z499">
            <v>2019</v>
          </cell>
        </row>
        <row r="500">
          <cell r="C500" t="str">
            <v>642035-648</v>
          </cell>
          <cell r="E500" t="str">
            <v xml:space="preserve">DOGADINA,ANNA </v>
          </cell>
          <cell r="F500" t="str">
            <v>Anna</v>
          </cell>
          <cell r="G500" t="str">
            <v>Dogadina</v>
          </cell>
          <cell r="H500">
            <v>4168440933</v>
          </cell>
          <cell r="I500" t="str">
            <v>marine_sewing@yahoo.com</v>
          </cell>
          <cell r="J500" t="str">
            <v xml:space="preserve"> 2477 LAKE SHORE BLVD W</v>
          </cell>
          <cell r="L500"/>
          <cell r="M500" t="str">
            <v>Toronto</v>
          </cell>
          <cell r="N500" t="str">
            <v>M8V 1C5</v>
          </cell>
          <cell r="O500" t="str">
            <v xml:space="preserve"> 2477 LAKE SHORE BLVD W</v>
          </cell>
          <cell r="R500" t="str">
            <v xml:space="preserve"> 2477 LAKE SHORE BLVD W</v>
          </cell>
          <cell r="T500"/>
          <cell r="U500" t="str">
            <v>Toronto</v>
          </cell>
          <cell r="V500" t="str">
            <v>M8V 1C5</v>
          </cell>
          <cell r="W500">
            <v>43516.6875</v>
          </cell>
          <cell r="X500">
            <v>43516.6875</v>
          </cell>
          <cell r="Y500">
            <v>43537</v>
          </cell>
          <cell r="Z500">
            <v>2019</v>
          </cell>
        </row>
        <row r="501">
          <cell r="C501" t="str">
            <v>642035-667</v>
          </cell>
          <cell r="E501" t="str">
            <v>FAITH MIRACLE TEMPLE OF TORONTO INC</v>
          </cell>
          <cell r="F501" t="str">
            <v>Al</v>
          </cell>
          <cell r="G501" t="str">
            <v>Baxter</v>
          </cell>
          <cell r="H501">
            <v>4168202099</v>
          </cell>
          <cell r="I501" t="str">
            <v>admim@fmtonline.org</v>
          </cell>
          <cell r="J501" t="str">
            <v xml:space="preserve"> 2 NOBERT RD</v>
          </cell>
          <cell r="L501"/>
          <cell r="M501" t="str">
            <v>Toronto</v>
          </cell>
          <cell r="N501" t="str">
            <v>M1T1C1</v>
          </cell>
          <cell r="O501" t="str">
            <v xml:space="preserve"> 2 NOBERT RD</v>
          </cell>
          <cell r="R501" t="str">
            <v xml:space="preserve"> 2 NOBERT RD</v>
          </cell>
          <cell r="T501"/>
          <cell r="U501" t="str">
            <v>Toronto</v>
          </cell>
          <cell r="V501" t="str">
            <v>M1T1C1</v>
          </cell>
          <cell r="W501">
            <v>43524.520833333299</v>
          </cell>
          <cell r="X501">
            <v>43524.520833333299</v>
          </cell>
          <cell r="Y501">
            <v>43536</v>
          </cell>
          <cell r="Z501">
            <v>2019</v>
          </cell>
        </row>
        <row r="502">
          <cell r="C502" t="str">
            <v>642035-670</v>
          </cell>
          <cell r="E502" t="str">
            <v>PARKWOODS COIN LAUNDRY</v>
          </cell>
          <cell r="F502" t="str">
            <v>Van</v>
          </cell>
          <cell r="G502" t="str">
            <v>Le</v>
          </cell>
          <cell r="H502">
            <v>4165609192</v>
          </cell>
          <cell r="I502" t="str">
            <v>hqsystem@yahoo.ca</v>
          </cell>
          <cell r="J502" t="str">
            <v xml:space="preserve"> 1277 YORK MILLS RD UNIT 6</v>
          </cell>
          <cell r="L502"/>
          <cell r="M502" t="str">
            <v>Toronto</v>
          </cell>
          <cell r="N502" t="str">
            <v>M3A1Z5</v>
          </cell>
          <cell r="O502" t="str">
            <v xml:space="preserve"> 1277 YORK MILLS RD UNIT 6</v>
          </cell>
          <cell r="R502" t="str">
            <v xml:space="preserve"> 1277 YORK MILLS RD UNIT 6</v>
          </cell>
          <cell r="T502"/>
          <cell r="U502" t="str">
            <v>Toronto</v>
          </cell>
          <cell r="V502" t="str">
            <v>M3A1Z5</v>
          </cell>
          <cell r="W502">
            <v>43530.5</v>
          </cell>
          <cell r="X502">
            <v>43530.5</v>
          </cell>
          <cell r="Y502">
            <v>43544</v>
          </cell>
          <cell r="Z502">
            <v>2019</v>
          </cell>
        </row>
        <row r="503">
          <cell r="C503" t="str">
            <v>642035-671</v>
          </cell>
          <cell r="E503" t="str">
            <v>TRENDY DRYCLEANERS</v>
          </cell>
          <cell r="F503" t="str">
            <v>Faras</v>
          </cell>
          <cell r="G503" t="str">
            <v>Mir</v>
          </cell>
          <cell r="H503">
            <v>4168353106</v>
          </cell>
          <cell r="I503" t="str">
            <v>trendylaundromat@gmail.com</v>
          </cell>
          <cell r="J503" t="str">
            <v xml:space="preserve"> 598 BLOOR ST W</v>
          </cell>
          <cell r="L503"/>
          <cell r="M503" t="str">
            <v>Toronto</v>
          </cell>
          <cell r="N503" t="str">
            <v>M6G1K4</v>
          </cell>
          <cell r="O503" t="str">
            <v xml:space="preserve"> 598 BLOOR ST W</v>
          </cell>
          <cell r="R503" t="str">
            <v xml:space="preserve"> 598 BLOOR ST W</v>
          </cell>
          <cell r="T503"/>
          <cell r="U503" t="str">
            <v>Toronto</v>
          </cell>
          <cell r="V503" t="str">
            <v>M6G1K4</v>
          </cell>
          <cell r="W503">
            <v>43529.625</v>
          </cell>
          <cell r="X503">
            <v>43529.625</v>
          </cell>
          <cell r="Y503">
            <v>43537</v>
          </cell>
          <cell r="Z503">
            <v>2019</v>
          </cell>
        </row>
        <row r="504">
          <cell r="C504" t="str">
            <v>642035-673</v>
          </cell>
          <cell r="E504" t="str">
            <v>NSP COLLECTION</v>
          </cell>
          <cell r="F504" t="str">
            <v>Shilpi</v>
          </cell>
          <cell r="G504" t="str">
            <v>Sarkar</v>
          </cell>
          <cell r="H504">
            <v>6477012976</v>
          </cell>
          <cell r="I504" t="str">
            <v>shilpiniloy@yahoo.ca</v>
          </cell>
          <cell r="J504" t="str">
            <v xml:space="preserve"> 2456 KINGSTON RD</v>
          </cell>
          <cell r="L504"/>
          <cell r="M504" t="str">
            <v>Toronto</v>
          </cell>
          <cell r="N504" t="str">
            <v>M1N1V3</v>
          </cell>
          <cell r="O504" t="str">
            <v xml:space="preserve"> 2456 KINGSTON RD</v>
          </cell>
          <cell r="R504" t="str">
            <v xml:space="preserve"> 2456 KINGSTON RD</v>
          </cell>
          <cell r="T504"/>
          <cell r="U504" t="str">
            <v>Toronto</v>
          </cell>
          <cell r="V504" t="str">
            <v>M1N1V3</v>
          </cell>
          <cell r="W504">
            <v>43530.666666666701</v>
          </cell>
          <cell r="X504">
            <v>43530.666666666701</v>
          </cell>
          <cell r="Y504">
            <v>43543</v>
          </cell>
          <cell r="Z504">
            <v>2019</v>
          </cell>
        </row>
        <row r="505">
          <cell r="C505" t="str">
            <v>642035-685</v>
          </cell>
          <cell r="E505" t="str">
            <v>SOUTH PACIFIC</v>
          </cell>
          <cell r="F505" t="str">
            <v>Alec</v>
          </cell>
          <cell r="G505" t="str">
            <v>Leung</v>
          </cell>
          <cell r="H505">
            <v>4164180130</v>
          </cell>
          <cell r="I505" t="str">
            <v>alec.w.leung@gmail.com</v>
          </cell>
          <cell r="J505" t="str">
            <v xml:space="preserve"> 1002 DOVERCOURT RD</v>
          </cell>
          <cell r="L505"/>
          <cell r="M505" t="str">
            <v>Toronto</v>
          </cell>
          <cell r="N505" t="str">
            <v>M6H2X8</v>
          </cell>
          <cell r="O505" t="str">
            <v xml:space="preserve"> 1002 DOVERCOURT RD</v>
          </cell>
          <cell r="R505" t="str">
            <v xml:space="preserve"> 1002 DOVERCOURT RD</v>
          </cell>
          <cell r="T505"/>
          <cell r="U505" t="str">
            <v>Toronto</v>
          </cell>
          <cell r="V505" t="str">
            <v>M6H2X8</v>
          </cell>
          <cell r="W505">
            <v>43531.541666666701</v>
          </cell>
          <cell r="X505">
            <v>43531.541666666701</v>
          </cell>
          <cell r="Y505">
            <v>43537</v>
          </cell>
          <cell r="Z505">
            <v>2019</v>
          </cell>
        </row>
        <row r="506">
          <cell r="C506" t="str">
            <v>642035-686</v>
          </cell>
          <cell r="E506" t="str">
            <v>HOME MARKET</v>
          </cell>
          <cell r="F506" t="str">
            <v>Paul</v>
          </cell>
          <cell r="G506" t="str">
            <v>Lin</v>
          </cell>
          <cell r="H506">
            <v>4166531466</v>
          </cell>
          <cell r="I506" t="str">
            <v>plin8292@gmail.com</v>
          </cell>
          <cell r="J506" t="str">
            <v xml:space="preserve"> 575 ROGERS RD</v>
          </cell>
          <cell r="L506"/>
          <cell r="M506" t="str">
            <v>Toronto</v>
          </cell>
          <cell r="N506" t="str">
            <v>M6M 1B7</v>
          </cell>
          <cell r="O506" t="str">
            <v xml:space="preserve"> 575 ROGERS RD</v>
          </cell>
          <cell r="R506" t="str">
            <v xml:space="preserve"> 575 ROGERS RD</v>
          </cell>
          <cell r="T506"/>
          <cell r="U506" t="str">
            <v>Toronto</v>
          </cell>
          <cell r="V506" t="str">
            <v>M6M 1B7</v>
          </cell>
          <cell r="W506">
            <v>43531.604166666701</v>
          </cell>
          <cell r="X506">
            <v>43531.604166666701</v>
          </cell>
          <cell r="Y506">
            <v>43544</v>
          </cell>
          <cell r="Z506">
            <v>2019</v>
          </cell>
        </row>
        <row r="507">
          <cell r="C507" t="str">
            <v>642035-690</v>
          </cell>
          <cell r="E507" t="str">
            <v>1062343 ONTARIO LIMITED</v>
          </cell>
          <cell r="F507" t="str">
            <v>Colleen</v>
          </cell>
          <cell r="G507" t="str">
            <v>Zuber</v>
          </cell>
          <cell r="H507">
            <v>6472041362</v>
          </cell>
          <cell r="I507" t="str">
            <v>zubercolleen@gmail.com</v>
          </cell>
          <cell r="J507" t="str">
            <v xml:space="preserve"> 123 GUILDWOOD PKY UNIT 8</v>
          </cell>
          <cell r="L507"/>
          <cell r="M507" t="str">
            <v>Toronto</v>
          </cell>
          <cell r="N507" t="str">
            <v>M1E 4V2</v>
          </cell>
          <cell r="O507" t="str">
            <v xml:space="preserve"> 123 GUILDWOOD PKY UNIT 8</v>
          </cell>
          <cell r="R507" t="str">
            <v xml:space="preserve"> 123 GUILDWOOD PKY UNIT 8</v>
          </cell>
          <cell r="T507"/>
          <cell r="U507" t="str">
            <v>Toronto</v>
          </cell>
          <cell r="V507" t="str">
            <v>M1E 4V2</v>
          </cell>
          <cell r="W507">
            <v>43535.604166666701</v>
          </cell>
          <cell r="X507">
            <v>43535.604166666701</v>
          </cell>
          <cell r="Y507">
            <v>43542</v>
          </cell>
          <cell r="Z507">
            <v>2019</v>
          </cell>
        </row>
        <row r="508">
          <cell r="C508" t="str">
            <v>642038-003</v>
          </cell>
          <cell r="E508" t="str">
            <v>MORNINGSIDE HIGHPARK PRES CHURCH</v>
          </cell>
          <cell r="F508" t="str">
            <v>Peter</v>
          </cell>
          <cell r="G508" t="str">
            <v>Cronin</v>
          </cell>
          <cell r="H508">
            <v>4167664765</v>
          </cell>
          <cell r="I508" t="str">
            <v>mailpetercronin@sympatico.ca</v>
          </cell>
          <cell r="J508" t="str">
            <v xml:space="preserve"> 4 MORNINGSIDE AVE</v>
          </cell>
          <cell r="L508"/>
          <cell r="M508" t="str">
            <v>Toronto</v>
          </cell>
          <cell r="N508" t="str">
            <v>M6S1C2</v>
          </cell>
          <cell r="O508" t="str">
            <v xml:space="preserve"> 4 MORNINGSIDE AVE</v>
          </cell>
          <cell r="R508" t="str">
            <v xml:space="preserve"> 4 MORNINGSIDE AVE</v>
          </cell>
          <cell r="T508"/>
          <cell r="U508" t="str">
            <v>Toronto</v>
          </cell>
          <cell r="V508" t="str">
            <v>M6S1C2</v>
          </cell>
          <cell r="W508">
            <v>43384.4375</v>
          </cell>
          <cell r="X508">
            <v>43384.4375</v>
          </cell>
          <cell r="Y508">
            <v>43528</v>
          </cell>
          <cell r="Z508">
            <v>2019</v>
          </cell>
        </row>
        <row r="509">
          <cell r="C509" t="str">
            <v>642040-064</v>
          </cell>
          <cell r="E509" t="str">
            <v>MUSIC STUDIO</v>
          </cell>
          <cell r="F509" t="str">
            <v>Ed</v>
          </cell>
          <cell r="G509" t="str">
            <v>Lettner</v>
          </cell>
          <cell r="H509">
            <v>4162349268</v>
          </cell>
          <cell r="I509" t="str">
            <v>ed@themusicstudio.ca</v>
          </cell>
          <cell r="J509" t="str">
            <v xml:space="preserve"> 6 BURNHAMTHORPE RD</v>
          </cell>
          <cell r="L509"/>
          <cell r="M509" t="str">
            <v>Toronto</v>
          </cell>
          <cell r="N509" t="str">
            <v>M9A5C9</v>
          </cell>
          <cell r="O509" t="str">
            <v xml:space="preserve"> 6 BURNHAMTHORPE RD</v>
          </cell>
          <cell r="R509" t="str">
            <v xml:space="preserve"> 6 BURNHAMTHORPE RD</v>
          </cell>
          <cell r="T509"/>
          <cell r="U509" t="str">
            <v>Toronto</v>
          </cell>
          <cell r="V509" t="str">
            <v>M9A5C9</v>
          </cell>
          <cell r="W509">
            <v>43409.5</v>
          </cell>
          <cell r="X509">
            <v>43409.5</v>
          </cell>
          <cell r="Y509">
            <v>43536</v>
          </cell>
          <cell r="Z509">
            <v>2019</v>
          </cell>
        </row>
        <row r="510">
          <cell r="C510" t="str">
            <v>642040-078</v>
          </cell>
          <cell r="E510" t="str">
            <v>1518218 ONTARIO LTD</v>
          </cell>
          <cell r="F510" t="str">
            <v>Alex</v>
          </cell>
          <cell r="G510" t="str">
            <v>Saboory</v>
          </cell>
          <cell r="H510">
            <v>4166163525</v>
          </cell>
          <cell r="I510" t="str">
            <v>Alexsaboory@yahoo.ca</v>
          </cell>
          <cell r="J510" t="str">
            <v xml:space="preserve"> 2387 YONGE ST</v>
          </cell>
          <cell r="L510"/>
          <cell r="M510" t="str">
            <v>Toronto</v>
          </cell>
          <cell r="N510" t="str">
            <v>M4P2E7</v>
          </cell>
          <cell r="O510" t="str">
            <v xml:space="preserve"> 2387 YONGE ST</v>
          </cell>
          <cell r="R510" t="str">
            <v xml:space="preserve"> 2387 YONGE ST</v>
          </cell>
          <cell r="T510"/>
          <cell r="U510" t="str">
            <v>Toronto</v>
          </cell>
          <cell r="V510" t="str">
            <v>M4P2E7</v>
          </cell>
          <cell r="W510">
            <v>43416.541666666701</v>
          </cell>
          <cell r="X510">
            <v>43416.541666666701</v>
          </cell>
          <cell r="Y510">
            <v>43535</v>
          </cell>
          <cell r="Z510">
            <v>2019</v>
          </cell>
        </row>
        <row r="511">
          <cell r="C511" t="str">
            <v>642040-101</v>
          </cell>
          <cell r="E511" t="str">
            <v>ORFUS WRAP &amp; GRILL</v>
          </cell>
          <cell r="F511" t="str">
            <v>Gus</v>
          </cell>
          <cell r="G511" t="str">
            <v>El-Mor</v>
          </cell>
          <cell r="H511">
            <v>4168344684</v>
          </cell>
          <cell r="I511" t="str">
            <v>gus.elmor@gmail.com</v>
          </cell>
          <cell r="J511" t="str">
            <v xml:space="preserve"> 3240 DUFFERIN ST UNIT S3</v>
          </cell>
          <cell r="L511"/>
          <cell r="M511" t="str">
            <v>Toronto</v>
          </cell>
          <cell r="N511" t="str">
            <v>M6A2T3</v>
          </cell>
          <cell r="O511" t="str">
            <v xml:space="preserve"> 3240 DUFFERIN ST UNIT S3</v>
          </cell>
          <cell r="R511" t="str">
            <v xml:space="preserve"> 3240 DUFFERIN ST UNIT S3</v>
          </cell>
          <cell r="T511"/>
          <cell r="U511" t="str">
            <v>Toronto</v>
          </cell>
          <cell r="V511" t="str">
            <v>M6A2T3</v>
          </cell>
          <cell r="W511">
            <v>43424.46875</v>
          </cell>
          <cell r="X511">
            <v>43424.46875</v>
          </cell>
          <cell r="Y511">
            <v>43530</v>
          </cell>
          <cell r="Z511">
            <v>2019</v>
          </cell>
        </row>
        <row r="512">
          <cell r="C512" t="str">
            <v>642040-148</v>
          </cell>
          <cell r="E512" t="str">
            <v>DIXON MILK 2012</v>
          </cell>
          <cell r="F512" t="str">
            <v>Cong Rong</v>
          </cell>
          <cell r="G512" t="str">
            <v>Xue</v>
          </cell>
          <cell r="H512">
            <v>4162484013</v>
          </cell>
          <cell r="I512" t="str">
            <v>xcr8772@hotmail.com</v>
          </cell>
          <cell r="J512" t="str">
            <v xml:space="preserve"> 10 DIXON RD</v>
          </cell>
          <cell r="L512"/>
          <cell r="M512" t="str">
            <v>Toronto</v>
          </cell>
          <cell r="N512" t="str">
            <v>M9P2L1</v>
          </cell>
          <cell r="O512" t="str">
            <v xml:space="preserve"> 10 DIXON RD</v>
          </cell>
          <cell r="R512" t="str">
            <v xml:space="preserve"> 10 DIXON RD</v>
          </cell>
          <cell r="T512"/>
          <cell r="U512" t="str">
            <v>Toronto</v>
          </cell>
          <cell r="V512" t="str">
            <v>M9P2L1</v>
          </cell>
          <cell r="W512">
            <v>43451.677083333299</v>
          </cell>
          <cell r="X512">
            <v>43451.677083333299</v>
          </cell>
          <cell r="Y512">
            <v>43529</v>
          </cell>
          <cell r="Z512">
            <v>2019</v>
          </cell>
        </row>
        <row r="513">
          <cell r="C513" t="str">
            <v>642040-162</v>
          </cell>
          <cell r="E513" t="str">
            <v>2434951 ONTARIO INC PIZZAVILLE #85</v>
          </cell>
          <cell r="F513" t="str">
            <v>Tony</v>
          </cell>
          <cell r="G513" t="str">
            <v>Tran</v>
          </cell>
          <cell r="H513">
            <v>6476865678</v>
          </cell>
          <cell r="I513" t="str">
            <v>pizzaville085@gmail.com</v>
          </cell>
          <cell r="J513" t="str">
            <v xml:space="preserve"> 2141 KIPLING AVE</v>
          </cell>
          <cell r="L513"/>
          <cell r="M513" t="str">
            <v>Toronto</v>
          </cell>
          <cell r="N513" t="str">
            <v>M9W4K8</v>
          </cell>
          <cell r="O513" t="str">
            <v xml:space="preserve"> 2141 KIPLING AVE</v>
          </cell>
          <cell r="R513" t="str">
            <v xml:space="preserve"> 2141 KIPLING AVE</v>
          </cell>
          <cell r="T513"/>
          <cell r="U513" t="str">
            <v>Toronto</v>
          </cell>
          <cell r="V513" t="str">
            <v>M9W4K8</v>
          </cell>
          <cell r="W513">
            <v>43469.458333333299</v>
          </cell>
          <cell r="X513">
            <v>43469.458333333299</v>
          </cell>
          <cell r="Y513">
            <v>43542</v>
          </cell>
          <cell r="Z513">
            <v>2019</v>
          </cell>
        </row>
        <row r="514">
          <cell r="C514" t="str">
            <v>642040-173</v>
          </cell>
          <cell r="E514" t="str">
            <v>HAVELI HOME &amp; DECORATIVE ARTS</v>
          </cell>
          <cell r="F514" t="str">
            <v>David</v>
          </cell>
          <cell r="G514" t="str">
            <v>Anderson</v>
          </cell>
          <cell r="H514">
            <v>6479995629</v>
          </cell>
          <cell r="I514" t="str">
            <v>havelihomearts@gmail.com</v>
          </cell>
          <cell r="J514" t="str">
            <v xml:space="preserve"> 2871 DUNDAS ST W</v>
          </cell>
          <cell r="L514"/>
          <cell r="M514" t="str">
            <v>Toronto</v>
          </cell>
          <cell r="N514" t="str">
            <v>M6P1Y9</v>
          </cell>
          <cell r="O514" t="str">
            <v xml:space="preserve"> 2871 DUNDAS ST W</v>
          </cell>
          <cell r="R514" t="str">
            <v xml:space="preserve"> 2871 DUNDAS ST W</v>
          </cell>
          <cell r="T514"/>
          <cell r="U514" t="str">
            <v>Toronto</v>
          </cell>
          <cell r="V514" t="str">
            <v>M6P1Y9</v>
          </cell>
          <cell r="W514">
            <v>43475.479166666701</v>
          </cell>
          <cell r="X514">
            <v>43475.479166666701</v>
          </cell>
          <cell r="Y514">
            <v>43538</v>
          </cell>
          <cell r="Z514">
            <v>2019</v>
          </cell>
        </row>
        <row r="515">
          <cell r="C515" t="str">
            <v>642040-189</v>
          </cell>
          <cell r="E515" t="str">
            <v>DEBE'S ROTI AND DOUBLES</v>
          </cell>
          <cell r="F515" t="str">
            <v>Randy</v>
          </cell>
          <cell r="G515" t="str">
            <v>Mohammed</v>
          </cell>
          <cell r="H515">
            <v>4168399874</v>
          </cell>
          <cell r="I515" t="str">
            <v>debesroti@gmail.com</v>
          </cell>
          <cell r="J515" t="str">
            <v xml:space="preserve"> 2881 JANE ST</v>
          </cell>
          <cell r="L515"/>
          <cell r="M515" t="str">
            <v>Toronto</v>
          </cell>
          <cell r="N515" t="str">
            <v>M3N2J5</v>
          </cell>
          <cell r="O515" t="str">
            <v xml:space="preserve"> 2881 JANE ST</v>
          </cell>
          <cell r="R515" t="str">
            <v xml:space="preserve"> 2881 JANE ST</v>
          </cell>
          <cell r="T515"/>
          <cell r="U515" t="str">
            <v>Toronto</v>
          </cell>
          <cell r="V515" t="str">
            <v>M3N2J5</v>
          </cell>
          <cell r="W515">
            <v>43483.53125</v>
          </cell>
          <cell r="X515">
            <v>43483.53125</v>
          </cell>
          <cell r="Y515">
            <v>43544</v>
          </cell>
          <cell r="Z515">
            <v>2019</v>
          </cell>
        </row>
        <row r="516">
          <cell r="C516" t="str">
            <v>642040-193</v>
          </cell>
          <cell r="E516" t="str">
            <v>BASKETS ON THE RUN LTD.</v>
          </cell>
          <cell r="F516" t="str">
            <v>Mary</v>
          </cell>
          <cell r="G516" t="str">
            <v>Mazzaferro</v>
          </cell>
          <cell r="H516">
            <v>4168715122</v>
          </cell>
          <cell r="I516" t="str">
            <v>Mary@basketsontherun.ca</v>
          </cell>
          <cell r="J516" t="str">
            <v xml:space="preserve"> 5601 STEELES AVE W UNIT 5</v>
          </cell>
          <cell r="L516"/>
          <cell r="M516" t="str">
            <v>Toronto</v>
          </cell>
          <cell r="N516" t="str">
            <v>M9L1S7</v>
          </cell>
          <cell r="O516" t="str">
            <v xml:space="preserve"> 5601 STEELES AVE W UNIT 5</v>
          </cell>
          <cell r="R516" t="str">
            <v xml:space="preserve"> 5601 STEELES AVE W UNIT 5</v>
          </cell>
          <cell r="T516"/>
          <cell r="U516" t="str">
            <v>Toronto</v>
          </cell>
          <cell r="V516" t="str">
            <v>M9L1S7</v>
          </cell>
          <cell r="W516">
            <v>43488.416666666701</v>
          </cell>
          <cell r="X516">
            <v>43488.416666666701</v>
          </cell>
          <cell r="Y516">
            <v>43525</v>
          </cell>
          <cell r="Z516">
            <v>2019</v>
          </cell>
        </row>
        <row r="517">
          <cell r="C517" t="str">
            <v>642040-197</v>
          </cell>
          <cell r="E517" t="str">
            <v>LAUDER ESQUIRE AUTOS</v>
          </cell>
          <cell r="F517" t="str">
            <v>Ricky</v>
          </cell>
          <cell r="G517" t="str">
            <v>Raghabir</v>
          </cell>
          <cell r="H517">
            <v>4167480681</v>
          </cell>
          <cell r="I517" t="str">
            <v>shiva052010@hotmail.com</v>
          </cell>
          <cell r="J517" t="str">
            <v xml:space="preserve"> 68 MILLWICK DR UNIT 9-10</v>
          </cell>
          <cell r="L517"/>
          <cell r="M517" t="str">
            <v>Toronto</v>
          </cell>
          <cell r="N517" t="str">
            <v>M9L1Y3</v>
          </cell>
          <cell r="O517" t="str">
            <v xml:space="preserve"> 68 MILLWICK DR UNIT 9-10</v>
          </cell>
          <cell r="R517" t="str">
            <v xml:space="preserve"> 68 MILLWICK DR UNIT 9-10</v>
          </cell>
          <cell r="T517"/>
          <cell r="U517" t="str">
            <v>Toronto</v>
          </cell>
          <cell r="V517" t="str">
            <v>M9L1Y3</v>
          </cell>
          <cell r="W517">
            <v>43483.65625</v>
          </cell>
          <cell r="X517">
            <v>43483.65625</v>
          </cell>
          <cell r="Y517">
            <v>43524</v>
          </cell>
          <cell r="Z517">
            <v>2019</v>
          </cell>
        </row>
        <row r="518">
          <cell r="C518" t="str">
            <v>642040-202</v>
          </cell>
          <cell r="E518" t="str">
            <v>2018250 ONTARIO INC O/A GEORGY PORGYS</v>
          </cell>
          <cell r="F518" t="str">
            <v>Emilios</v>
          </cell>
          <cell r="G518" t="str">
            <v>Veriniotis</v>
          </cell>
          <cell r="H518">
            <v>4162858980</v>
          </cell>
          <cell r="I518" t="str">
            <v>Cv1784@yahoo.com</v>
          </cell>
          <cell r="J518" t="str">
            <v xml:space="preserve"> 1448 LAWRENCE AVE E UNIT 1</v>
          </cell>
          <cell r="L518"/>
          <cell r="M518" t="str">
            <v>Toronto</v>
          </cell>
          <cell r="N518" t="str">
            <v>M4A2V6</v>
          </cell>
          <cell r="O518" t="str">
            <v xml:space="preserve"> 1448 LAWRENCE AVE E UNIT 1</v>
          </cell>
          <cell r="R518" t="str">
            <v xml:space="preserve"> 1448 LAWRENCE AVE E UNIT 1</v>
          </cell>
          <cell r="T518"/>
          <cell r="U518" t="str">
            <v>Toronto</v>
          </cell>
          <cell r="V518" t="str">
            <v>M4A2V6</v>
          </cell>
          <cell r="W518">
            <v>43489.5</v>
          </cell>
          <cell r="X518">
            <v>43489.5</v>
          </cell>
          <cell r="Y518">
            <v>43537</v>
          </cell>
          <cell r="Z518">
            <v>2019</v>
          </cell>
        </row>
        <row r="519">
          <cell r="C519" t="str">
            <v>642040-203</v>
          </cell>
          <cell r="E519" t="str">
            <v>ROTI PALACE</v>
          </cell>
          <cell r="F519" t="str">
            <v>Lakan</v>
          </cell>
          <cell r="G519" t="str">
            <v>Ramkisson</v>
          </cell>
          <cell r="H519">
            <v>4167280485</v>
          </cell>
          <cell r="I519" t="str">
            <v>georgeram1@hotmail.com</v>
          </cell>
          <cell r="J519" t="str">
            <v xml:space="preserve"> 1845 FINCH AVE W</v>
          </cell>
          <cell r="L519"/>
          <cell r="M519" t="str">
            <v>Toronto</v>
          </cell>
          <cell r="N519" t="str">
            <v>M3N2V2</v>
          </cell>
          <cell r="O519" t="str">
            <v xml:space="preserve"> 1845 FINCH AVE W</v>
          </cell>
          <cell r="R519" t="str">
            <v xml:space="preserve"> 1845 FINCH AVE W</v>
          </cell>
          <cell r="T519"/>
          <cell r="U519" t="str">
            <v>Toronto</v>
          </cell>
          <cell r="V519" t="str">
            <v>M3N2V2</v>
          </cell>
          <cell r="W519">
            <v>43490.541666666701</v>
          </cell>
          <cell r="X519">
            <v>43490.541666666701</v>
          </cell>
          <cell r="Y519">
            <v>43529</v>
          </cell>
          <cell r="Z519">
            <v>2019</v>
          </cell>
        </row>
        <row r="520">
          <cell r="C520" t="str">
            <v>642040-216</v>
          </cell>
          <cell r="E520" t="str">
            <v>A - 1 SWEETS</v>
          </cell>
          <cell r="F520" t="str">
            <v>Vishal</v>
          </cell>
          <cell r="G520" t="str">
            <v>Ram</v>
          </cell>
          <cell r="H520">
            <v>6473259424</v>
          </cell>
          <cell r="I520" t="str">
            <v>vishal@a1sweets.com</v>
          </cell>
          <cell r="J520" t="str">
            <v xml:space="preserve"> 3300 MCNICOLL AVE UNIT A18</v>
          </cell>
          <cell r="L520"/>
          <cell r="M520" t="str">
            <v>Toronto</v>
          </cell>
          <cell r="N520" t="str">
            <v>M1V5J6</v>
          </cell>
          <cell r="O520" t="str">
            <v xml:space="preserve"> 3300 MCNICOLL AVE UNIT A18</v>
          </cell>
          <cell r="R520" t="str">
            <v xml:space="preserve"> 3300 MCNICOLL AVE UNIT A18</v>
          </cell>
          <cell r="T520"/>
          <cell r="U520" t="str">
            <v>Toronto</v>
          </cell>
          <cell r="V520" t="str">
            <v>M1V5J6</v>
          </cell>
          <cell r="W520">
            <v>43504.458333333299</v>
          </cell>
          <cell r="X520">
            <v>43504.458333333299</v>
          </cell>
          <cell r="Y520">
            <v>43535</v>
          </cell>
          <cell r="Z520">
            <v>2019</v>
          </cell>
        </row>
        <row r="521">
          <cell r="C521" t="str">
            <v>642040-218</v>
          </cell>
          <cell r="E521" t="str">
            <v>TOP MILLWORK INTERIORS INC</v>
          </cell>
          <cell r="F521" t="str">
            <v>Albina</v>
          </cell>
          <cell r="G521" t="str">
            <v>Coutinho</v>
          </cell>
          <cell r="H521">
            <v>6472026026</v>
          </cell>
          <cell r="I521" t="str">
            <v>topmillwork@msn.com</v>
          </cell>
          <cell r="J521" t="str">
            <v xml:space="preserve"> 65 MILLWICK DR UNIT 1</v>
          </cell>
          <cell r="L521"/>
          <cell r="M521" t="str">
            <v>Toronto</v>
          </cell>
          <cell r="N521" t="str">
            <v>M9L1Y4</v>
          </cell>
          <cell r="O521" t="str">
            <v xml:space="preserve"> 65 MILLWICK DR UNIT 1</v>
          </cell>
          <cell r="R521" t="str">
            <v xml:space="preserve"> 65 MILLWICK DR UNIT 1</v>
          </cell>
          <cell r="T521"/>
          <cell r="U521" t="str">
            <v>Toronto</v>
          </cell>
          <cell r="V521" t="str">
            <v>M9L1Y4</v>
          </cell>
          <cell r="W521">
            <v>43507.416666666701</v>
          </cell>
          <cell r="X521">
            <v>43507.416666666701</v>
          </cell>
          <cell r="Y521">
            <v>43525</v>
          </cell>
          <cell r="Z521">
            <v>2019</v>
          </cell>
        </row>
        <row r="522">
          <cell r="C522" t="str">
            <v>642040-224</v>
          </cell>
          <cell r="E522" t="str">
            <v>BASKIN ROBBINS ICE</v>
          </cell>
          <cell r="F522" t="str">
            <v>Laury</v>
          </cell>
          <cell r="G522" t="str">
            <v>Hollend</v>
          </cell>
          <cell r="H522">
            <v>4164585231</v>
          </cell>
          <cell r="I522" t="str">
            <v>hollend@rogers.com</v>
          </cell>
          <cell r="J522" t="str">
            <v xml:space="preserve"> 2532 BAYVIEW AVE</v>
          </cell>
          <cell r="L522"/>
          <cell r="M522" t="str">
            <v>Toronto</v>
          </cell>
          <cell r="N522" t="str">
            <v>M2L1A9</v>
          </cell>
          <cell r="O522" t="str">
            <v xml:space="preserve"> 2532 BAYVIEW AVE</v>
          </cell>
          <cell r="R522" t="str">
            <v xml:space="preserve"> 2532 BAYVIEW AVE</v>
          </cell>
          <cell r="T522"/>
          <cell r="U522" t="str">
            <v>Toronto</v>
          </cell>
          <cell r="V522" t="str">
            <v>M2L1A9</v>
          </cell>
          <cell r="W522">
            <v>43509.458333333299</v>
          </cell>
          <cell r="X522">
            <v>43509.458333333299</v>
          </cell>
          <cell r="Y522">
            <v>43524</v>
          </cell>
          <cell r="Z522">
            <v>2019</v>
          </cell>
        </row>
        <row r="523">
          <cell r="C523" t="str">
            <v>642040-226</v>
          </cell>
          <cell r="E523" t="str">
            <v>MR TASTY'S DRIVE IN</v>
          </cell>
          <cell r="F523" t="str">
            <v>William</v>
          </cell>
          <cell r="G523" t="str">
            <v>Nowruzi</v>
          </cell>
          <cell r="H523">
            <v>4166902278</v>
          </cell>
          <cell r="I523" t="str">
            <v>william_now@hotmail.com</v>
          </cell>
          <cell r="J523" t="str">
            <v xml:space="preserve"> 2743 DANFORTH AVE</v>
          </cell>
          <cell r="L523"/>
          <cell r="M523" t="str">
            <v>Toronto</v>
          </cell>
          <cell r="N523" t="str">
            <v>M4C1L8</v>
          </cell>
          <cell r="O523" t="str">
            <v xml:space="preserve"> 2743 DANFORTH AVE</v>
          </cell>
          <cell r="R523" t="str">
            <v xml:space="preserve"> 2743 DANFORTH AVE</v>
          </cell>
          <cell r="T523"/>
          <cell r="U523" t="str">
            <v>Toronto</v>
          </cell>
          <cell r="V523" t="str">
            <v>M4C1L8</v>
          </cell>
          <cell r="W523">
            <v>43510.5</v>
          </cell>
          <cell r="X523">
            <v>43510.5</v>
          </cell>
          <cell r="Y523">
            <v>43531</v>
          </cell>
          <cell r="Z523">
            <v>2019</v>
          </cell>
        </row>
        <row r="524">
          <cell r="C524" t="str">
            <v>642040-230</v>
          </cell>
          <cell r="E524" t="str">
            <v>NORMECH SYSTEMS</v>
          </cell>
          <cell r="F524" t="str">
            <v>Ivan</v>
          </cell>
          <cell r="G524" t="str">
            <v>Naryzhniy</v>
          </cell>
          <cell r="H524">
            <v>6478307715</v>
          </cell>
          <cell r="I524" t="str">
            <v>ivan@normechsystems.ca</v>
          </cell>
          <cell r="J524" t="str">
            <v xml:space="preserve"> 20 MILLWICK DR UNIT 7</v>
          </cell>
          <cell r="L524"/>
          <cell r="M524" t="str">
            <v>Toronto</v>
          </cell>
          <cell r="N524" t="str">
            <v>M9L1Y3</v>
          </cell>
          <cell r="O524" t="str">
            <v xml:space="preserve"> 20 MILLWICK DR UNIT 7</v>
          </cell>
          <cell r="R524" t="str">
            <v xml:space="preserve"> 20 MILLWICK DR UNIT 7</v>
          </cell>
          <cell r="T524"/>
          <cell r="U524" t="str">
            <v>Toronto</v>
          </cell>
          <cell r="V524" t="str">
            <v>M9L1Y3</v>
          </cell>
          <cell r="W524">
            <v>43507.385416666701</v>
          </cell>
          <cell r="X524">
            <v>43507.385416666701</v>
          </cell>
          <cell r="Y524">
            <v>43537</v>
          </cell>
          <cell r="Z524">
            <v>2019</v>
          </cell>
        </row>
        <row r="525">
          <cell r="C525" t="str">
            <v>642040-237</v>
          </cell>
          <cell r="E525" t="str">
            <v>2057596 ONTARIO LTD..O/A FLOWER DEPOT</v>
          </cell>
          <cell r="F525" t="str">
            <v>Jennifer</v>
          </cell>
          <cell r="G525" t="str">
            <v>Brennan</v>
          </cell>
          <cell r="H525">
            <v>4162368273</v>
          </cell>
          <cell r="I525" t="str">
            <v>info.oleander@bellnet.ca</v>
          </cell>
          <cell r="J525" t="str">
            <v xml:space="preserve"> 2902 BLOOR ST W</v>
          </cell>
          <cell r="L525"/>
          <cell r="M525" t="str">
            <v>Toronto</v>
          </cell>
          <cell r="N525" t="str">
            <v>M8X1B5</v>
          </cell>
          <cell r="O525" t="str">
            <v xml:space="preserve"> 2902 BLOOR ST W</v>
          </cell>
          <cell r="R525" t="str">
            <v xml:space="preserve"> 2902 BLOOR ST W</v>
          </cell>
          <cell r="T525"/>
          <cell r="U525" t="str">
            <v>Toronto</v>
          </cell>
          <cell r="V525" t="str">
            <v>M8X1B5</v>
          </cell>
          <cell r="W525">
            <v>43515.5</v>
          </cell>
          <cell r="X525">
            <v>43515.5</v>
          </cell>
          <cell r="Y525">
            <v>43535</v>
          </cell>
          <cell r="Z525">
            <v>2019</v>
          </cell>
        </row>
        <row r="526">
          <cell r="C526" t="str">
            <v>642040-239</v>
          </cell>
          <cell r="E526" t="str">
            <v>DARK HORSE ESPRESSO</v>
          </cell>
          <cell r="F526" t="str">
            <v>Jordan</v>
          </cell>
          <cell r="G526" t="str">
            <v>McDonald</v>
          </cell>
          <cell r="H526">
            <v>6478081272</v>
          </cell>
          <cell r="I526" t="str">
            <v>jordan@darkhorseespresso.com</v>
          </cell>
          <cell r="J526" t="str">
            <v xml:space="preserve"> 125 JOHN ST UNIT BSMNT</v>
          </cell>
          <cell r="L526"/>
          <cell r="M526" t="str">
            <v>Toronto</v>
          </cell>
          <cell r="N526" t="str">
            <v>M5V2E2</v>
          </cell>
          <cell r="O526" t="str">
            <v xml:space="preserve"> 125 JOHN ST UNIT BSMNT</v>
          </cell>
          <cell r="R526" t="str">
            <v xml:space="preserve"> 125 JOHN ST UNIT BSMNT</v>
          </cell>
          <cell r="T526"/>
          <cell r="U526" t="str">
            <v>Toronto</v>
          </cell>
          <cell r="V526" t="str">
            <v>M5V2E2</v>
          </cell>
          <cell r="W526">
            <v>43523.520833333299</v>
          </cell>
          <cell r="X526">
            <v>43523.520833333299</v>
          </cell>
          <cell r="Y526">
            <v>43536</v>
          </cell>
          <cell r="Z526">
            <v>2019</v>
          </cell>
        </row>
        <row r="527">
          <cell r="C527" t="str">
            <v>642040-252</v>
          </cell>
          <cell r="E527" t="str">
            <v>1572830 ONTARIO INC O/A 2 4 1 PIZZA</v>
          </cell>
          <cell r="F527" t="str">
            <v>Rajendran</v>
          </cell>
          <cell r="G527" t="str">
            <v>Ratnam</v>
          </cell>
          <cell r="H527">
            <v>4168169537</v>
          </cell>
          <cell r="I527" t="str">
            <v>raj.ratnam@hotmail.com</v>
          </cell>
          <cell r="J527" t="str">
            <v xml:space="preserve"> 142 PARLIAMENT ST</v>
          </cell>
          <cell r="L527"/>
          <cell r="M527" t="str">
            <v>Toronto</v>
          </cell>
          <cell r="N527" t="str">
            <v>M5A2Z1</v>
          </cell>
          <cell r="O527" t="str">
            <v xml:space="preserve"> 142 PARLIAMENT ST</v>
          </cell>
          <cell r="R527" t="str">
            <v xml:space="preserve"> 142 PARLIAMENT ST</v>
          </cell>
          <cell r="T527"/>
          <cell r="U527" t="str">
            <v>Toronto</v>
          </cell>
          <cell r="V527" t="str">
            <v>M5A2Z1</v>
          </cell>
          <cell r="W527">
            <v>43524.65625</v>
          </cell>
          <cell r="X527">
            <v>43524.65625</v>
          </cell>
          <cell r="Y527">
            <v>43540</v>
          </cell>
          <cell r="Z527">
            <v>2019</v>
          </cell>
        </row>
        <row r="528">
          <cell r="C528" t="str">
            <v>642040-267</v>
          </cell>
          <cell r="E528" t="str">
            <v>VARI COFFEE DELI</v>
          </cell>
          <cell r="F528" t="str">
            <v>Ivan</v>
          </cell>
          <cell r="G528" t="str">
            <v>Huang</v>
          </cell>
          <cell r="H528">
            <v>4167841143</v>
          </cell>
          <cell r="I528" t="str">
            <v>ivanhuang1967@gmail.com</v>
          </cell>
          <cell r="J528" t="str">
            <v xml:space="preserve"> 2432 DUFFERIN ST</v>
          </cell>
          <cell r="L528"/>
          <cell r="M528" t="str">
            <v>Toronto</v>
          </cell>
          <cell r="N528" t="str">
            <v>M6E3S9</v>
          </cell>
          <cell r="O528" t="str">
            <v xml:space="preserve"> 2432 DUFFERIN ST</v>
          </cell>
          <cell r="R528" t="str">
            <v xml:space="preserve"> 2432 DUFFERIN ST</v>
          </cell>
          <cell r="T528"/>
          <cell r="U528" t="str">
            <v>Toronto</v>
          </cell>
          <cell r="V528" t="str">
            <v>M6E3S9</v>
          </cell>
          <cell r="W528">
            <v>43535.510416666701</v>
          </cell>
          <cell r="X528">
            <v>43535.510416666701</v>
          </cell>
          <cell r="Y528">
            <v>43544</v>
          </cell>
          <cell r="Z528">
            <v>2019</v>
          </cell>
        </row>
        <row r="529">
          <cell r="C529" t="str">
            <v>642033-297</v>
          </cell>
          <cell r="E529" t="str">
            <v>1768336 ONTARIO LTD</v>
          </cell>
          <cell r="F529" t="str">
            <v>Jurgen</v>
          </cell>
          <cell r="G529" t="str">
            <v>Sons</v>
          </cell>
          <cell r="H529">
            <v>4168210503</v>
          </cell>
          <cell r="I529" t="str">
            <v>sarah8954@gmail.com</v>
          </cell>
          <cell r="J529" t="str">
            <v xml:space="preserve"> 1533 JANE ST UNIT B1</v>
          </cell>
          <cell r="L529"/>
          <cell r="M529" t="str">
            <v>Toronto</v>
          </cell>
          <cell r="N529" t="str">
            <v>M9N2R2</v>
          </cell>
          <cell r="O529" t="str">
            <v xml:space="preserve"> 1533 JANE ST UNIT B1</v>
          </cell>
          <cell r="R529" t="str">
            <v xml:space="preserve"> 1533 JANE ST UNIT B1</v>
          </cell>
          <cell r="T529"/>
          <cell r="U529" t="str">
            <v>Toronto</v>
          </cell>
          <cell r="V529" t="str">
            <v>M9N2R2</v>
          </cell>
          <cell r="W529">
            <v>43489.416666666701</v>
          </cell>
          <cell r="X529">
            <v>43489.416666666701</v>
          </cell>
          <cell r="Y529">
            <v>43546</v>
          </cell>
          <cell r="Z529">
            <v>2019</v>
          </cell>
        </row>
        <row r="530">
          <cell r="C530" t="str">
            <v>642035-688</v>
          </cell>
          <cell r="E530" t="str">
            <v>GOD BLESS JOHN BARBER SHOP</v>
          </cell>
          <cell r="F530" t="str">
            <v>John</v>
          </cell>
          <cell r="G530" t="str">
            <v>Mcgregor</v>
          </cell>
          <cell r="H530">
            <v>4162694900</v>
          </cell>
          <cell r="I530" t="str">
            <v>no-email@no-email.com</v>
          </cell>
          <cell r="J530" t="str">
            <v xml:space="preserve"> 3110 KINGSTON RD UNIT 4B</v>
          </cell>
          <cell r="L530"/>
          <cell r="M530" t="str">
            <v>Toronto</v>
          </cell>
          <cell r="N530" t="str">
            <v>M1M1P2</v>
          </cell>
          <cell r="O530" t="str">
            <v xml:space="preserve"> 3110 KINGSTON RD UNIT 4B</v>
          </cell>
          <cell r="R530" t="str">
            <v xml:space="preserve"> 3110 KINGSTON RD UNIT 4B</v>
          </cell>
          <cell r="T530"/>
          <cell r="U530" t="str">
            <v>Toronto</v>
          </cell>
          <cell r="V530" t="str">
            <v>M1M1P2</v>
          </cell>
          <cell r="W530">
            <v>43535.447916666701</v>
          </cell>
          <cell r="X530">
            <v>43535.447916666701</v>
          </cell>
          <cell r="Y530">
            <v>43546</v>
          </cell>
          <cell r="Z530">
            <v>2019</v>
          </cell>
        </row>
        <row r="531">
          <cell r="C531" t="str">
            <v>642023-381</v>
          </cell>
          <cell r="E531" t="str">
            <v>MEGA NORTH AUDIO</v>
          </cell>
          <cell r="F531" t="str">
            <v>Emmanuel</v>
          </cell>
          <cell r="G531" t="str">
            <v>Boadu</v>
          </cell>
          <cell r="H531">
            <v>2899809710</v>
          </cell>
          <cell r="I531" t="str">
            <v>no-email@no-email.com</v>
          </cell>
          <cell r="J531" t="str">
            <v xml:space="preserve"> 12 GOODMARK PL UNIT 7</v>
          </cell>
          <cell r="L531"/>
          <cell r="M531" t="str">
            <v>Toronto</v>
          </cell>
          <cell r="N531" t="str">
            <v>M9W6R1</v>
          </cell>
          <cell r="O531" t="str">
            <v xml:space="preserve"> 12 GOODMARK PL UNIT 7</v>
          </cell>
          <cell r="R531" t="str">
            <v xml:space="preserve"> 12 GOODMARK PL UNIT 7</v>
          </cell>
          <cell r="T531"/>
          <cell r="U531" t="str">
            <v>Toronto</v>
          </cell>
          <cell r="V531" t="str">
            <v>M9W6R1</v>
          </cell>
          <cell r="W531">
            <v>43535.520833333299</v>
          </cell>
          <cell r="X531">
            <v>43535.520833333299</v>
          </cell>
          <cell r="Y531">
            <v>43546</v>
          </cell>
          <cell r="Z531">
            <v>2019</v>
          </cell>
        </row>
        <row r="532">
          <cell r="C532" t="str">
            <v>642011-349</v>
          </cell>
          <cell r="E532" t="str">
            <v>SIGN WORLD CANADA INC</v>
          </cell>
          <cell r="F532" t="str">
            <v>Jessica</v>
          </cell>
          <cell r="G532" t="str">
            <v>Smith</v>
          </cell>
          <cell r="H532">
            <v>4167488788</v>
          </cell>
          <cell r="I532" t="str">
            <v>admin@canadiandisplay.ca</v>
          </cell>
          <cell r="J532" t="str">
            <v xml:space="preserve"> 205 CHAMPAGNE DR UNIT 4</v>
          </cell>
          <cell r="L532"/>
          <cell r="M532" t="str">
            <v>Toronto</v>
          </cell>
          <cell r="N532" t="str">
            <v>M3J2C6</v>
          </cell>
          <cell r="O532" t="str">
            <v xml:space="preserve"> 205 CHAMPAGNE DR UNIT 4</v>
          </cell>
          <cell r="R532" t="str">
            <v xml:space="preserve"> 205 CHAMPAGNE DR UNIT 4</v>
          </cell>
          <cell r="T532"/>
          <cell r="U532" t="str">
            <v>Toronto</v>
          </cell>
          <cell r="V532" t="str">
            <v>M3J2C6</v>
          </cell>
          <cell r="W532">
            <v>43495.416666666701</v>
          </cell>
          <cell r="X532">
            <v>43495.416666666701</v>
          </cell>
          <cell r="Y532">
            <v>43546</v>
          </cell>
          <cell r="Z532">
            <v>2019</v>
          </cell>
        </row>
        <row r="533">
          <cell r="C533" t="str">
            <v>642033-390</v>
          </cell>
          <cell r="E533" t="str">
            <v xml:space="preserve">SADAT,GUL SAYED </v>
          </cell>
          <cell r="F533" t="str">
            <v>Gul Syed</v>
          </cell>
          <cell r="G533" t="str">
            <v>Sadat</v>
          </cell>
          <cell r="H533">
            <v>6472871054</v>
          </cell>
          <cell r="I533" t="str">
            <v>no-email@no-email.com</v>
          </cell>
          <cell r="J533" t="str">
            <v xml:space="preserve"> 1221 MARKHAM RD UNIT 5</v>
          </cell>
          <cell r="L533"/>
          <cell r="M533" t="str">
            <v>Toronto</v>
          </cell>
          <cell r="N533" t="str">
            <v>M1H3E2</v>
          </cell>
          <cell r="O533" t="str">
            <v xml:space="preserve"> 1221 MARKHAM RD UNIT 5</v>
          </cell>
          <cell r="R533" t="str">
            <v xml:space="preserve"> 1221 MARKHAM RD UNIT 5</v>
          </cell>
          <cell r="T533"/>
          <cell r="U533" t="str">
            <v>Toronto</v>
          </cell>
          <cell r="V533" t="str">
            <v>M1H3E2</v>
          </cell>
          <cell r="W533">
            <v>43532.458333333299</v>
          </cell>
          <cell r="X533">
            <v>43532.458333333299</v>
          </cell>
          <cell r="Y533">
            <v>43546</v>
          </cell>
          <cell r="Z533">
            <v>2019</v>
          </cell>
        </row>
        <row r="534">
          <cell r="C534" t="str">
            <v>642035-636</v>
          </cell>
          <cell r="E534" t="str">
            <v>MIRAGE AUTOMOTIVE SALES</v>
          </cell>
          <cell r="F534" t="str">
            <v>John</v>
          </cell>
          <cell r="G534" t="str">
            <v>Davud</v>
          </cell>
          <cell r="H534">
            <v>4167437882</v>
          </cell>
          <cell r="I534" t="str">
            <v>mirageautosales1998@gmail.com</v>
          </cell>
          <cell r="J534" t="str">
            <v xml:space="preserve"> 93 KENHAR DR</v>
          </cell>
          <cell r="L534"/>
          <cell r="M534" t="str">
            <v>Toronto</v>
          </cell>
          <cell r="N534" t="str">
            <v>M9L1N5</v>
          </cell>
          <cell r="O534" t="str">
            <v xml:space="preserve"> 93 KENHAR DR</v>
          </cell>
          <cell r="R534" t="str">
            <v xml:space="preserve"> 93 KENHAR DR</v>
          </cell>
          <cell r="T534"/>
          <cell r="U534" t="str">
            <v>Toronto</v>
          </cell>
          <cell r="V534" t="str">
            <v>M9L1N5</v>
          </cell>
          <cell r="W534">
            <v>43517.375</v>
          </cell>
          <cell r="X534">
            <v>43517.375</v>
          </cell>
          <cell r="Y534">
            <v>43546</v>
          </cell>
          <cell r="Z534">
            <v>2019</v>
          </cell>
        </row>
        <row r="535">
          <cell r="C535" t="str">
            <v>642035-601</v>
          </cell>
          <cell r="E535" t="str">
            <v>CARBONIO</v>
          </cell>
          <cell r="F535" t="str">
            <v>Paul</v>
          </cell>
          <cell r="G535" t="str">
            <v>Calisi</v>
          </cell>
          <cell r="H535">
            <v>9052908961</v>
          </cell>
          <cell r="I535" t="str">
            <v>paul@stelviobrands.com</v>
          </cell>
          <cell r="J535" t="str">
            <v xml:space="preserve"> 1040 MARTIN GROVE RD UNIT 17</v>
          </cell>
          <cell r="L535"/>
          <cell r="M535" t="str">
            <v>Toronto</v>
          </cell>
          <cell r="N535" t="str">
            <v>M9W4W4</v>
          </cell>
          <cell r="O535" t="str">
            <v xml:space="preserve"> 1040 MARTIN GROVE RD UNIT 17</v>
          </cell>
          <cell r="R535" t="str">
            <v xml:space="preserve"> 1040 MARTIN GROVE RD UNIT 17</v>
          </cell>
          <cell r="T535"/>
          <cell r="U535" t="str">
            <v>Toronto</v>
          </cell>
          <cell r="V535" t="str">
            <v>M9W4W4</v>
          </cell>
          <cell r="W535">
            <v>43502.458333333299</v>
          </cell>
          <cell r="X535">
            <v>43502.458333333299</v>
          </cell>
          <cell r="Y535">
            <v>43546</v>
          </cell>
          <cell r="Z535">
            <v>2019</v>
          </cell>
        </row>
        <row r="536">
          <cell r="C536" t="str">
            <v>642035-606</v>
          </cell>
          <cell r="E536" t="str">
            <v>CARBONIO INC</v>
          </cell>
          <cell r="F536" t="str">
            <v>Paul</v>
          </cell>
          <cell r="G536" t="str">
            <v>Calisi</v>
          </cell>
          <cell r="H536">
            <v>9052908961</v>
          </cell>
          <cell r="I536" t="str">
            <v>paul@stelviobrands.com</v>
          </cell>
          <cell r="J536" t="str">
            <v xml:space="preserve"> 1040 MARTIN GROVE RD UNIT 18</v>
          </cell>
          <cell r="L536"/>
          <cell r="M536" t="str">
            <v>Toronto</v>
          </cell>
          <cell r="N536" t="str">
            <v>M9W 4W4</v>
          </cell>
          <cell r="O536" t="str">
            <v xml:space="preserve"> 1040 MARTIN GROVE RD UNIT 18</v>
          </cell>
          <cell r="R536" t="str">
            <v xml:space="preserve"> 1040 MARTIN GROVE RD UNIT 18</v>
          </cell>
          <cell r="T536"/>
          <cell r="U536" t="str">
            <v>Toronto</v>
          </cell>
          <cell r="V536" t="str">
            <v>M9W 4W4</v>
          </cell>
          <cell r="W536">
            <v>43502.458333333299</v>
          </cell>
          <cell r="X536">
            <v>43502.458333333299</v>
          </cell>
          <cell r="Y536">
            <v>43546</v>
          </cell>
          <cell r="Z536">
            <v>2019</v>
          </cell>
        </row>
        <row r="537">
          <cell r="C537" t="str">
            <v>642011-400</v>
          </cell>
          <cell r="E537" t="str">
            <v>JUST  IN TIME AUTO SERVICE</v>
          </cell>
          <cell r="F537" t="str">
            <v>Syed</v>
          </cell>
          <cell r="G537" t="str">
            <v>Asad</v>
          </cell>
          <cell r="H537">
            <v>6479677548</v>
          </cell>
          <cell r="I537" t="str">
            <v>jit.auto.service@gmail.com</v>
          </cell>
          <cell r="J537" t="str">
            <v xml:space="preserve"> 155 MILVAN DR UNIT 1</v>
          </cell>
          <cell r="L537"/>
          <cell r="M537" t="str">
            <v>Toronto</v>
          </cell>
          <cell r="N537" t="str">
            <v>M9L1Z8</v>
          </cell>
          <cell r="O537" t="str">
            <v xml:space="preserve"> 155 MILVAN DR UNIT 1</v>
          </cell>
          <cell r="R537" t="str">
            <v xml:space="preserve"> 155 MILVAN DR UNIT 1</v>
          </cell>
          <cell r="T537"/>
          <cell r="U537" t="str">
            <v>Toronto</v>
          </cell>
          <cell r="V537" t="str">
            <v>M9L1Z8</v>
          </cell>
          <cell r="W537">
            <v>43531.458333333299</v>
          </cell>
          <cell r="X537">
            <v>43531.458333333299</v>
          </cell>
          <cell r="Y537">
            <v>43546</v>
          </cell>
          <cell r="Z537">
            <v>2019</v>
          </cell>
        </row>
        <row r="538">
          <cell r="C538" t="str">
            <v>642020-225</v>
          </cell>
          <cell r="E538" t="str">
            <v>2083893 ONTARIO INC O/A SUBWAY</v>
          </cell>
          <cell r="F538" t="str">
            <v>Rudra</v>
          </cell>
          <cell r="G538" t="str">
            <v>Patel</v>
          </cell>
          <cell r="H538">
            <v>6473080869</v>
          </cell>
          <cell r="I538" t="str">
            <v>no-email@no-email.com</v>
          </cell>
          <cell r="J538" t="str">
            <v xml:space="preserve"> 1060 KENNEDY RD UNIT 3</v>
          </cell>
          <cell r="L538"/>
          <cell r="M538" t="str">
            <v>Toronto</v>
          </cell>
          <cell r="N538" t="str">
            <v>M1P2K7</v>
          </cell>
          <cell r="O538" t="str">
            <v xml:space="preserve"> 1060 KENNEDY RD UNIT 3</v>
          </cell>
          <cell r="R538" t="str">
            <v xml:space="preserve"> 1060 KENNEDY RD UNIT 3</v>
          </cell>
          <cell r="T538"/>
          <cell r="U538" t="str">
            <v>Toronto</v>
          </cell>
          <cell r="V538" t="str">
            <v>M1P2K7</v>
          </cell>
          <cell r="W538">
            <v>43525.541666666701</v>
          </cell>
          <cell r="X538">
            <v>43525.541666666701</v>
          </cell>
          <cell r="Y538">
            <v>43546</v>
          </cell>
          <cell r="Z538">
            <v>2019</v>
          </cell>
        </row>
        <row r="539">
          <cell r="C539" t="str">
            <v>642011-335</v>
          </cell>
          <cell r="E539" t="str">
            <v>BLOORMILL VETERINARY CLINIC</v>
          </cell>
          <cell r="F539" t="str">
            <v>Maggie</v>
          </cell>
          <cell r="G539" t="str">
            <v>Mak</v>
          </cell>
          <cell r="H539">
            <v>6475884135</v>
          </cell>
          <cell r="I539" t="str">
            <v>shinobiandpenny@gmail.com</v>
          </cell>
          <cell r="J539" t="str">
            <v xml:space="preserve"> 4335 BLOOR ST W UNIT 11</v>
          </cell>
          <cell r="L539"/>
          <cell r="M539" t="str">
            <v>Toronto</v>
          </cell>
          <cell r="N539" t="str">
            <v>M9C2A5</v>
          </cell>
          <cell r="O539" t="str">
            <v xml:space="preserve"> 4335 BLOOR ST W UNIT 11</v>
          </cell>
          <cell r="R539" t="str">
            <v xml:space="preserve"> 4335 BLOOR ST W UNIT 11</v>
          </cell>
          <cell r="T539"/>
          <cell r="U539" t="str">
            <v>Toronto</v>
          </cell>
          <cell r="V539" t="str">
            <v>M9C2A5</v>
          </cell>
          <cell r="W539">
            <v>43489.458333333299</v>
          </cell>
          <cell r="X539">
            <v>43489.458333333299</v>
          </cell>
          <cell r="Y539">
            <v>43547</v>
          </cell>
          <cell r="Z539">
            <v>2019</v>
          </cell>
        </row>
        <row r="540">
          <cell r="C540" t="str">
            <v>642035-630</v>
          </cell>
          <cell r="E540" t="str">
            <v>MAURYA EASTINDIAN ROTI CUISINE</v>
          </cell>
          <cell r="F540" t="str">
            <v>Sridhar</v>
          </cell>
          <cell r="G540" t="str">
            <v>Namarhirtham</v>
          </cell>
          <cell r="H540">
            <v>6472738048</v>
          </cell>
          <cell r="I540" t="str">
            <v>urmilavs@yahoo.com</v>
          </cell>
          <cell r="J540" t="str">
            <v xml:space="preserve"> 2481 LAKE SHORE BLVD W</v>
          </cell>
          <cell r="L540"/>
          <cell r="M540" t="str">
            <v>Toronto</v>
          </cell>
          <cell r="N540" t="str">
            <v>M8V 1C5</v>
          </cell>
          <cell r="O540" t="str">
            <v xml:space="preserve"> 2481 LAKE SHORE BLVD W</v>
          </cell>
          <cell r="R540" t="str">
            <v xml:space="preserve"> 2481 LAKE SHORE BLVD W</v>
          </cell>
          <cell r="T540"/>
          <cell r="U540" t="str">
            <v>Toronto</v>
          </cell>
          <cell r="V540" t="str">
            <v>M8V 1C5</v>
          </cell>
          <cell r="W540">
            <v>43516.53125</v>
          </cell>
          <cell r="X540">
            <v>43516.53125</v>
          </cell>
          <cell r="Y540">
            <v>43547</v>
          </cell>
          <cell r="Z540">
            <v>2019</v>
          </cell>
        </row>
        <row r="541">
          <cell r="C541" t="str">
            <v>642035-674</v>
          </cell>
          <cell r="E541" t="str">
            <v>JOLEM PROPERTIES INC</v>
          </cell>
          <cell r="F541" t="str">
            <v>Khalid</v>
          </cell>
          <cell r="G541" t="str">
            <v>Bhatti</v>
          </cell>
          <cell r="H541">
            <v>6472654770</v>
          </cell>
          <cell r="I541" t="str">
            <v>kqbhatti@gmail.com</v>
          </cell>
          <cell r="J541" t="str">
            <v xml:space="preserve"> 3228 EGLINTON AVE E</v>
          </cell>
          <cell r="L541"/>
          <cell r="M541" t="str">
            <v>Toronto</v>
          </cell>
          <cell r="N541" t="str">
            <v>M1J2H6</v>
          </cell>
          <cell r="O541" t="str">
            <v xml:space="preserve"> 3228 EGLINTON AVE E</v>
          </cell>
          <cell r="R541" t="str">
            <v xml:space="preserve"> 3228 EGLINTON AVE E</v>
          </cell>
          <cell r="T541"/>
          <cell r="U541" t="str">
            <v>Toronto</v>
          </cell>
          <cell r="V541" t="str">
            <v>M1J2H6</v>
          </cell>
          <cell r="W541">
            <v>43535.4375</v>
          </cell>
          <cell r="X541">
            <v>43535.4375</v>
          </cell>
          <cell r="Y541">
            <v>43549</v>
          </cell>
          <cell r="Z541">
            <v>2019</v>
          </cell>
        </row>
        <row r="542">
          <cell r="C542" t="str">
            <v>642035-570</v>
          </cell>
          <cell r="E542" t="str">
            <v>NUGGET HALAL PIZZA AND WINGS</v>
          </cell>
          <cell r="F542" t="str">
            <v>Mohammad Amin</v>
          </cell>
          <cell r="G542" t="str">
            <v>Baritz</v>
          </cell>
          <cell r="H542">
            <v>6473499008</v>
          </cell>
          <cell r="I542" t="str">
            <v>aminbaritz@hotmail.com</v>
          </cell>
          <cell r="J542" t="str">
            <v xml:space="preserve"> 4830 SHEPPARD AVE E UNIT 10</v>
          </cell>
          <cell r="L542"/>
          <cell r="M542" t="str">
            <v>Toronto</v>
          </cell>
          <cell r="N542" t="str">
            <v>M1S 5M9</v>
          </cell>
          <cell r="O542" t="str">
            <v xml:space="preserve"> 4830 SHEPPARD AVE E UNIT 10</v>
          </cell>
          <cell r="R542" t="str">
            <v xml:space="preserve"> 4830 SHEPPARD AVE E UNIT 10</v>
          </cell>
          <cell r="T542"/>
          <cell r="U542" t="str">
            <v>Toronto</v>
          </cell>
          <cell r="V542" t="str">
            <v>M1S 5M9</v>
          </cell>
          <cell r="W542">
            <v>43487.541666666701</v>
          </cell>
          <cell r="X542">
            <v>43487.541666666701</v>
          </cell>
          <cell r="Y542">
            <v>43549</v>
          </cell>
          <cell r="Z542">
            <v>2019</v>
          </cell>
        </row>
        <row r="543">
          <cell r="C543" t="str">
            <v>642023-392</v>
          </cell>
          <cell r="E543" t="str">
            <v>CHOHAN,TIRATH RANI</v>
          </cell>
          <cell r="F543" t="str">
            <v>Jagtar</v>
          </cell>
          <cell r="G543" t="str">
            <v>Chohan</v>
          </cell>
          <cell r="H543">
            <v>6475885152</v>
          </cell>
          <cell r="I543" t="str">
            <v>no-email@no-email.com</v>
          </cell>
          <cell r="J543" t="str">
            <v xml:space="preserve"> 11 GOODMARK PL UNIT 3</v>
          </cell>
          <cell r="L543"/>
          <cell r="M543" t="str">
            <v>Toronto</v>
          </cell>
          <cell r="N543" t="str">
            <v>M9W6R9</v>
          </cell>
          <cell r="O543" t="str">
            <v xml:space="preserve"> 11 GOODMARK PL UNIT 3</v>
          </cell>
          <cell r="R543" t="str">
            <v xml:space="preserve"> 11 GOODMARK PL UNIT 3</v>
          </cell>
          <cell r="T543"/>
          <cell r="U543" t="str">
            <v>Toronto</v>
          </cell>
          <cell r="V543" t="str">
            <v>M9W6R9</v>
          </cell>
          <cell r="W543">
            <v>43537.5625</v>
          </cell>
          <cell r="X543">
            <v>43537.5625</v>
          </cell>
          <cell r="Y543">
            <v>43549</v>
          </cell>
          <cell r="Z543">
            <v>2019</v>
          </cell>
        </row>
        <row r="544">
          <cell r="C544" t="str">
            <v>642023-400</v>
          </cell>
          <cell r="E544" t="str">
            <v>GLOBAL SPRING SERVICE</v>
          </cell>
          <cell r="F544" t="str">
            <v>Danny</v>
          </cell>
          <cell r="G544" t="str">
            <v>Jovanovic</v>
          </cell>
          <cell r="H544">
            <v>4166750557</v>
          </cell>
          <cell r="I544" t="str">
            <v>globalspringservice@gmail.com</v>
          </cell>
          <cell r="J544" t="str">
            <v xml:space="preserve"> 11 GOODMARK PL UNIT 6</v>
          </cell>
          <cell r="L544"/>
          <cell r="M544" t="str">
            <v>Toronto</v>
          </cell>
          <cell r="N544" t="str">
            <v>M9W6R9</v>
          </cell>
          <cell r="O544" t="str">
            <v xml:space="preserve"> 11 GOODMARK PL UNIT 6</v>
          </cell>
          <cell r="R544" t="str">
            <v xml:space="preserve"> 11 GOODMARK PL UNIT 6</v>
          </cell>
          <cell r="T544"/>
          <cell r="U544" t="str">
            <v>Toronto</v>
          </cell>
          <cell r="V544" t="str">
            <v>M9W6R9</v>
          </cell>
          <cell r="W544">
            <v>43538.552083333299</v>
          </cell>
          <cell r="X544">
            <v>43538.552083333299</v>
          </cell>
          <cell r="Y544">
            <v>43549</v>
          </cell>
          <cell r="Z544">
            <v>2019</v>
          </cell>
        </row>
        <row r="545">
          <cell r="C545" t="str">
            <v>642033-371</v>
          </cell>
          <cell r="E545" t="str">
            <v>CORSA AUTO SPORT 2011</v>
          </cell>
          <cell r="F545" t="str">
            <v>Fiza</v>
          </cell>
          <cell r="G545" t="str">
            <v xml:space="preserve">Mohammed </v>
          </cell>
          <cell r="H545">
            <v>4162654848</v>
          </cell>
          <cell r="I545" t="str">
            <v>corsaautosport@gmail.com</v>
          </cell>
          <cell r="J545" t="str">
            <v xml:space="preserve"> 3220 KINGSTON RD UNIT 6</v>
          </cell>
          <cell r="L545"/>
          <cell r="M545" t="str">
            <v>Toronto</v>
          </cell>
          <cell r="N545" t="str">
            <v>M1M1P4</v>
          </cell>
          <cell r="O545" t="str">
            <v xml:space="preserve"> 3220 KINGSTON RD UNIT 6</v>
          </cell>
          <cell r="R545" t="str">
            <v xml:space="preserve"> 3220 KINGSTON RD UNIT 6</v>
          </cell>
          <cell r="T545"/>
          <cell r="U545" t="str">
            <v>Toronto</v>
          </cell>
          <cell r="V545" t="str">
            <v>M1M1P4</v>
          </cell>
          <cell r="W545">
            <v>43524.572916666701</v>
          </cell>
          <cell r="X545">
            <v>43524.572916666701</v>
          </cell>
          <cell r="Y545">
            <v>43549</v>
          </cell>
          <cell r="Z545">
            <v>2019</v>
          </cell>
        </row>
        <row r="546">
          <cell r="C546" t="str">
            <v>642035-626</v>
          </cell>
          <cell r="E546" t="str">
            <v>2476555 ONTARIO LTD O/A CARTOPSIGNS.COM</v>
          </cell>
          <cell r="F546" t="str">
            <v>Greg</v>
          </cell>
          <cell r="G546" t="str">
            <v>Gajdacs</v>
          </cell>
          <cell r="H546">
            <v>4166981599</v>
          </cell>
          <cell r="I546" t="str">
            <v>greg@cartopsigns.com</v>
          </cell>
          <cell r="J546" t="str">
            <v xml:space="preserve"> 47 LUCY AVE</v>
          </cell>
          <cell r="L546"/>
          <cell r="M546" t="str">
            <v>Toronto</v>
          </cell>
          <cell r="N546" t="str">
            <v>M1L1A1</v>
          </cell>
          <cell r="O546" t="str">
            <v xml:space="preserve"> 47 LUCY AVE</v>
          </cell>
          <cell r="R546" t="str">
            <v xml:space="preserve"> 47 LUCY AVE</v>
          </cell>
          <cell r="T546"/>
          <cell r="U546" t="str">
            <v>Toronto</v>
          </cell>
          <cell r="V546" t="str">
            <v>M1L1A1</v>
          </cell>
          <cell r="W546">
            <v>43515.5625</v>
          </cell>
          <cell r="X546">
            <v>43515.5625</v>
          </cell>
          <cell r="Y546">
            <v>43549</v>
          </cell>
          <cell r="Z546">
            <v>2019</v>
          </cell>
        </row>
        <row r="547">
          <cell r="C547" t="str">
            <v>642040-040</v>
          </cell>
          <cell r="E547" t="str">
            <v>1897973 ONTARIO INC. O/A SAM'S FOOD STORE</v>
          </cell>
          <cell r="F547" t="str">
            <v>Syed</v>
          </cell>
          <cell r="G547" t="str">
            <v>Jilani</v>
          </cell>
          <cell r="H547">
            <v>4165616964</v>
          </cell>
          <cell r="I547" t="str">
            <v>Bakhtawar786@yahoo.ca</v>
          </cell>
          <cell r="J547" t="str">
            <v xml:space="preserve"> 620 VAUGHAN RD</v>
          </cell>
          <cell r="L547"/>
          <cell r="M547" t="str">
            <v>Toronto</v>
          </cell>
          <cell r="N547" t="str">
            <v>M6C2R5</v>
          </cell>
          <cell r="O547" t="str">
            <v xml:space="preserve"> 620 VAUGHAN RD</v>
          </cell>
          <cell r="R547" t="str">
            <v xml:space="preserve"> 620 VAUGHAN RD</v>
          </cell>
          <cell r="T547"/>
          <cell r="U547" t="str">
            <v>Toronto</v>
          </cell>
          <cell r="V547" t="str">
            <v>M6C2R5</v>
          </cell>
          <cell r="W547">
            <v>43397.697916666701</v>
          </cell>
          <cell r="X547">
            <v>43397.697916666701</v>
          </cell>
          <cell r="Y547">
            <v>43549</v>
          </cell>
          <cell r="Z547">
            <v>2019</v>
          </cell>
        </row>
        <row r="548">
          <cell r="C548" t="str">
            <v>642035-639</v>
          </cell>
          <cell r="E548" t="str">
            <v>MARCON BATH STUDIO</v>
          </cell>
          <cell r="F548" t="str">
            <v>Gino</v>
          </cell>
          <cell r="G548" t="str">
            <v>Cristofaro</v>
          </cell>
          <cell r="H548">
            <v>4164001649</v>
          </cell>
          <cell r="I548" t="str">
            <v>gino@marconbath.com</v>
          </cell>
          <cell r="J548" t="str">
            <v xml:space="preserve"> 4221 DUNDAS ST W</v>
          </cell>
          <cell r="L548"/>
          <cell r="M548" t="str">
            <v>Toronto</v>
          </cell>
          <cell r="N548" t="str">
            <v>M8X1Y3</v>
          </cell>
          <cell r="O548" t="str">
            <v xml:space="preserve"> 4221 DUNDAS ST W</v>
          </cell>
          <cell r="R548" t="str">
            <v xml:space="preserve"> 4221 DUNDAS ST W</v>
          </cell>
          <cell r="T548"/>
          <cell r="U548" t="str">
            <v>Toronto</v>
          </cell>
          <cell r="V548" t="str">
            <v>M8X1Y3</v>
          </cell>
          <cell r="W548">
            <v>43521.541666666701</v>
          </cell>
          <cell r="X548">
            <v>43521.541666666701</v>
          </cell>
          <cell r="Y548">
            <v>43549</v>
          </cell>
          <cell r="Z548">
            <v>2019</v>
          </cell>
        </row>
        <row r="549">
          <cell r="C549" t="str">
            <v>642033-380</v>
          </cell>
          <cell r="E549" t="str">
            <v>PK AUTO</v>
          </cell>
          <cell r="F549" t="str">
            <v>Parvez</v>
          </cell>
          <cell r="G549" t="str">
            <v>Koresihi</v>
          </cell>
          <cell r="H549">
            <v>4168389304</v>
          </cell>
          <cell r="I549" t="str">
            <v>Pkoreishi@yahoo.ca</v>
          </cell>
          <cell r="J549" t="str">
            <v xml:space="preserve"> 40 BARBADOS BLVD UNIT 8</v>
          </cell>
          <cell r="L549"/>
          <cell r="M549" t="str">
            <v>Toronto</v>
          </cell>
          <cell r="N549" t="str">
            <v>M1J1L1</v>
          </cell>
          <cell r="O549" t="str">
            <v xml:space="preserve"> 40 BARBADOS BLVD UNIT 8</v>
          </cell>
          <cell r="R549" t="str">
            <v xml:space="preserve"> 40 BARBADOS BLVD UNIT 8</v>
          </cell>
          <cell r="T549"/>
          <cell r="U549" t="str">
            <v>Toronto</v>
          </cell>
          <cell r="V549" t="str">
            <v>M1J1L1</v>
          </cell>
          <cell r="W549">
            <v>43530.541666666701</v>
          </cell>
          <cell r="X549">
            <v>43530.541666666701</v>
          </cell>
          <cell r="Y549">
            <v>43549</v>
          </cell>
          <cell r="Z549">
            <v>2019</v>
          </cell>
        </row>
        <row r="550">
          <cell r="C550" t="str">
            <v>642033-381</v>
          </cell>
          <cell r="E550" t="str">
            <v>H AND S AUTO INC</v>
          </cell>
          <cell r="F550" t="str">
            <v>Steven</v>
          </cell>
          <cell r="G550" t="str">
            <v>Wong</v>
          </cell>
          <cell r="H550">
            <v>4162646216</v>
          </cell>
          <cell r="I550" t="str">
            <v>no-email@no-email.ca</v>
          </cell>
          <cell r="J550" t="str">
            <v xml:space="preserve"> 40 BARBADOS BLVD UNIT 7</v>
          </cell>
          <cell r="L550"/>
          <cell r="M550" t="str">
            <v>Toronto</v>
          </cell>
          <cell r="N550" t="str">
            <v>M1J1L1</v>
          </cell>
          <cell r="O550" t="str">
            <v xml:space="preserve"> 40 BARBADOS BLVD UNIT 7</v>
          </cell>
          <cell r="R550" t="str">
            <v xml:space="preserve"> 40 BARBADOS BLVD UNIT 7</v>
          </cell>
          <cell r="T550"/>
          <cell r="U550" t="str">
            <v>Toronto</v>
          </cell>
          <cell r="V550" t="str">
            <v>M1J1L1</v>
          </cell>
          <cell r="W550">
            <v>43530.552083333299</v>
          </cell>
          <cell r="X550">
            <v>43530.552083333299</v>
          </cell>
          <cell r="Y550">
            <v>43549</v>
          </cell>
          <cell r="Z550">
            <v>2019</v>
          </cell>
        </row>
        <row r="551">
          <cell r="C551" t="str">
            <v>642023-393</v>
          </cell>
          <cell r="E551" t="str">
            <v>SUKHVIR AUTO COLL.LTD</v>
          </cell>
          <cell r="F551" t="str">
            <v>Amarjit</v>
          </cell>
          <cell r="G551" t="str">
            <v>Singh</v>
          </cell>
          <cell r="H551">
            <v>4166791725</v>
          </cell>
          <cell r="I551" t="str">
            <v>no-email@no-email.com</v>
          </cell>
          <cell r="J551" t="str">
            <v xml:space="preserve"> 11 GOODMARK PL UNIT 4</v>
          </cell>
          <cell r="L551"/>
          <cell r="M551" t="str">
            <v>Toronto</v>
          </cell>
          <cell r="N551" t="str">
            <v>M9W6R9</v>
          </cell>
          <cell r="O551" t="str">
            <v xml:space="preserve"> 11 GOODMARK PL UNIT 4</v>
          </cell>
          <cell r="R551" t="str">
            <v xml:space="preserve"> 11 GOODMARK PL UNIT 4</v>
          </cell>
          <cell r="T551"/>
          <cell r="U551" t="str">
            <v>Toronto</v>
          </cell>
          <cell r="V551" t="str">
            <v>M9W6R9</v>
          </cell>
          <cell r="W551">
            <v>43537.604166666701</v>
          </cell>
          <cell r="X551">
            <v>43537.604166666701</v>
          </cell>
          <cell r="Y551">
            <v>43550</v>
          </cell>
          <cell r="Z551">
            <v>2019</v>
          </cell>
        </row>
        <row r="552">
          <cell r="C552" t="str">
            <v>642023-391</v>
          </cell>
          <cell r="E552" t="str">
            <v>2569200 ONTARIO INC</v>
          </cell>
          <cell r="F552" t="str">
            <v>Gurmeet</v>
          </cell>
          <cell r="G552" t="str">
            <v>Dhaliwal</v>
          </cell>
          <cell r="H552">
            <v>4166746465</v>
          </cell>
          <cell r="I552" t="str">
            <v>mastertruckandcar@outlook.com</v>
          </cell>
          <cell r="J552" t="str">
            <v xml:space="preserve"> 11 GOODMARK PL UNIT 2</v>
          </cell>
          <cell r="L552"/>
          <cell r="M552" t="str">
            <v>Toronto</v>
          </cell>
          <cell r="N552" t="str">
            <v>M9W6R9</v>
          </cell>
          <cell r="O552" t="str">
            <v xml:space="preserve"> 11 GOODMARK PL UNIT 2</v>
          </cell>
          <cell r="R552" t="str">
            <v xml:space="preserve"> 11 GOODMARK PL UNIT 2</v>
          </cell>
          <cell r="T552"/>
          <cell r="U552" t="str">
            <v>Toronto</v>
          </cell>
          <cell r="V552" t="str">
            <v>M9W6R9</v>
          </cell>
          <cell r="W552">
            <v>43537.510416666701</v>
          </cell>
          <cell r="X552">
            <v>43537.510416666701</v>
          </cell>
          <cell r="Y552">
            <v>43550</v>
          </cell>
          <cell r="Z552">
            <v>2019</v>
          </cell>
        </row>
        <row r="553">
          <cell r="C553" t="str">
            <v>642020-231</v>
          </cell>
          <cell r="E553" t="str">
            <v>MITZIES JERK INC.</v>
          </cell>
          <cell r="F553" t="str">
            <v xml:space="preserve">Mitzie </v>
          </cell>
          <cell r="G553" t="str">
            <v>Ling</v>
          </cell>
          <cell r="H553">
            <v>6478767572</v>
          </cell>
          <cell r="I553" t="str">
            <v>no-email@no-email.com</v>
          </cell>
          <cell r="J553" t="str">
            <v xml:space="preserve"> 3337 BLOOR ST W</v>
          </cell>
          <cell r="L553"/>
          <cell r="M553" t="str">
            <v>Toronto</v>
          </cell>
          <cell r="N553" t="str">
            <v>M8X1E9</v>
          </cell>
          <cell r="O553" t="str">
            <v xml:space="preserve"> 3337 BLOOR ST W</v>
          </cell>
          <cell r="R553" t="str">
            <v xml:space="preserve"> 3337 BLOOR ST W</v>
          </cell>
          <cell r="T553"/>
          <cell r="U553" t="str">
            <v>Toronto</v>
          </cell>
          <cell r="V553" t="str">
            <v>M8X1E9</v>
          </cell>
          <cell r="W553">
            <v>43529.5625</v>
          </cell>
          <cell r="X553">
            <v>43529.5625</v>
          </cell>
          <cell r="Y553">
            <v>43550</v>
          </cell>
          <cell r="Z553">
            <v>2019</v>
          </cell>
        </row>
        <row r="554">
          <cell r="C554" t="str">
            <v>642011-410</v>
          </cell>
          <cell r="E554" t="str">
            <v>GOLDEN BRIDGE IMPORTS INC</v>
          </cell>
          <cell r="F554" t="str">
            <v>Raed</v>
          </cell>
          <cell r="G554" t="str">
            <v>Danial</v>
          </cell>
          <cell r="H554">
            <v>4168249508</v>
          </cell>
          <cell r="I554" t="str">
            <v>rdanial73@hotmail.com</v>
          </cell>
          <cell r="J554" t="str">
            <v xml:space="preserve"> 90 TURBINE DR UNIT 6</v>
          </cell>
          <cell r="L554"/>
          <cell r="M554" t="str">
            <v>Toronto</v>
          </cell>
          <cell r="N554" t="str">
            <v>M9L2S2</v>
          </cell>
          <cell r="O554" t="str">
            <v xml:space="preserve"> 90 TURBINE DR UNIT 6</v>
          </cell>
          <cell r="R554" t="str">
            <v xml:space="preserve"> 90 TURBINE DR UNIT 6</v>
          </cell>
          <cell r="T554"/>
          <cell r="U554" t="str">
            <v>Toronto</v>
          </cell>
          <cell r="V554" t="str">
            <v>M9L2S2</v>
          </cell>
          <cell r="W554">
            <v>43537.5625</v>
          </cell>
          <cell r="X554">
            <v>43537.5625</v>
          </cell>
          <cell r="Y554">
            <v>43550</v>
          </cell>
          <cell r="Z554">
            <v>2019</v>
          </cell>
        </row>
        <row r="555">
          <cell r="C555" t="str">
            <v>642023-374</v>
          </cell>
          <cell r="E555" t="str">
            <v>BILLY'S DINER</v>
          </cell>
          <cell r="F555" t="str">
            <v>Billy</v>
          </cell>
          <cell r="G555" t="str">
            <v>Truong</v>
          </cell>
          <cell r="H555">
            <v>6478575563</v>
          </cell>
          <cell r="I555" t="str">
            <v>owner@billysdiner.ca</v>
          </cell>
          <cell r="J555" t="str">
            <v xml:space="preserve"> 99 PAPE AVE</v>
          </cell>
          <cell r="L555"/>
          <cell r="M555" t="str">
            <v>Toronto</v>
          </cell>
          <cell r="N555" t="str">
            <v>M4M2V7</v>
          </cell>
          <cell r="O555" t="str">
            <v xml:space="preserve"> 99 PAPE AVE</v>
          </cell>
          <cell r="R555" t="str">
            <v xml:space="preserve"> 99 PAPE AVE</v>
          </cell>
          <cell r="T555"/>
          <cell r="U555" t="str">
            <v>Toronto</v>
          </cell>
          <cell r="V555" t="str">
            <v>M4M2V7</v>
          </cell>
          <cell r="W555">
            <v>43532.53125</v>
          </cell>
          <cell r="X555">
            <v>43532.53125</v>
          </cell>
          <cell r="Y555">
            <v>43550</v>
          </cell>
          <cell r="Z555">
            <v>2019</v>
          </cell>
        </row>
        <row r="556">
          <cell r="C556" t="str">
            <v>642020-228</v>
          </cell>
          <cell r="E556" t="str">
            <v>2147651 ONTARIO INC</v>
          </cell>
          <cell r="F556" t="str">
            <v>Salima</v>
          </cell>
          <cell r="G556" t="str">
            <v>Bhanwadia</v>
          </cell>
          <cell r="H556">
            <v>6472990869</v>
          </cell>
          <cell r="I556" t="str">
            <v>no-email@no-email.com</v>
          </cell>
          <cell r="J556" t="str">
            <v xml:space="preserve"> 25 OVERLEA BLVD UNIT 7</v>
          </cell>
          <cell r="L556"/>
          <cell r="M556" t="str">
            <v>Toronto</v>
          </cell>
          <cell r="N556" t="str">
            <v>M4H1P9</v>
          </cell>
          <cell r="O556" t="str">
            <v xml:space="preserve"> 25 OVERLEA BLVD UNIT 7</v>
          </cell>
          <cell r="R556" t="str">
            <v xml:space="preserve"> 25 OVERLEA BLVD UNIT 7</v>
          </cell>
          <cell r="T556"/>
          <cell r="U556" t="str">
            <v>Toronto</v>
          </cell>
          <cell r="V556" t="str">
            <v>M4H1P9</v>
          </cell>
          <cell r="W556">
            <v>43531.458333333299</v>
          </cell>
          <cell r="X556">
            <v>43531.458333333299</v>
          </cell>
          <cell r="Y556">
            <v>43550</v>
          </cell>
          <cell r="Z556">
            <v>2019</v>
          </cell>
        </row>
        <row r="557">
          <cell r="C557" t="str">
            <v>642033-342</v>
          </cell>
          <cell r="E557" t="str">
            <v>NOMAN COMMERCE LTD</v>
          </cell>
          <cell r="F557" t="str">
            <v>Khalid</v>
          </cell>
          <cell r="G557" t="str">
            <v>Abdhullah</v>
          </cell>
          <cell r="H557">
            <v>6475750899</v>
          </cell>
          <cell r="I557" t="str">
            <v>no-email@no-email.com</v>
          </cell>
          <cell r="J557" t="str">
            <v xml:space="preserve"> 140 MIDWEST RD UNIT 8</v>
          </cell>
          <cell r="L557"/>
          <cell r="M557" t="str">
            <v>Toronto</v>
          </cell>
          <cell r="N557" t="str">
            <v>M1P3B3</v>
          </cell>
          <cell r="O557" t="str">
            <v xml:space="preserve"> 140 MIDWEST RD UNIT 8</v>
          </cell>
          <cell r="R557" t="str">
            <v xml:space="preserve"> 140 MIDWEST RD UNIT 8</v>
          </cell>
          <cell r="T557"/>
          <cell r="U557" t="str">
            <v>Toronto</v>
          </cell>
          <cell r="V557" t="str">
            <v>M1P3B3</v>
          </cell>
          <cell r="W557">
            <v>43510.604166666701</v>
          </cell>
          <cell r="X557">
            <v>43510.604166666701</v>
          </cell>
          <cell r="Y557">
            <v>43550</v>
          </cell>
          <cell r="Z557">
            <v>2019</v>
          </cell>
        </row>
        <row r="558">
          <cell r="C558" t="str">
            <v>642023-254</v>
          </cell>
          <cell r="E558" t="str">
            <v>2240242 ONTARIO AMC A/O WILDWINGS</v>
          </cell>
          <cell r="F558" t="str">
            <v>Rajan</v>
          </cell>
          <cell r="G558" t="str">
            <v>Gosain</v>
          </cell>
          <cell r="H558">
            <v>6479793917</v>
          </cell>
          <cell r="I558" t="str">
            <v>no-email@no-email.com</v>
          </cell>
          <cell r="J558" t="str">
            <v xml:space="preserve"> 1 ELLESMERE RD</v>
          </cell>
          <cell r="L558"/>
          <cell r="M558" t="str">
            <v>Toronto</v>
          </cell>
          <cell r="N558" t="str">
            <v>M1R4B7</v>
          </cell>
          <cell r="O558" t="str">
            <v xml:space="preserve"> 1 ELLESMERE RD</v>
          </cell>
          <cell r="R558" t="str">
            <v xml:space="preserve"> 1 ELLESMERE RD</v>
          </cell>
          <cell r="T558"/>
          <cell r="U558" t="str">
            <v>Toronto</v>
          </cell>
          <cell r="V558" t="str">
            <v>M1R4B7</v>
          </cell>
          <cell r="W558">
            <v>43494.5</v>
          </cell>
          <cell r="X558">
            <v>43494.5</v>
          </cell>
          <cell r="Y558">
            <v>43550</v>
          </cell>
          <cell r="Z558">
            <v>2019</v>
          </cell>
        </row>
        <row r="559">
          <cell r="C559" t="str">
            <v>642035-691</v>
          </cell>
          <cell r="E559" t="str">
            <v>KATHERINE HANDBAGS AND LUGGAGE</v>
          </cell>
          <cell r="F559" t="str">
            <v>Ken</v>
          </cell>
          <cell r="G559" t="str">
            <v>Cheung</v>
          </cell>
          <cell r="H559">
            <v>4165708333</v>
          </cell>
          <cell r="I559" t="str">
            <v>no-email@no-email.com</v>
          </cell>
          <cell r="J559" t="str">
            <v xml:space="preserve"> 1700 WILSON AVE UNIT 71</v>
          </cell>
          <cell r="L559"/>
          <cell r="M559" t="str">
            <v>Toronto</v>
          </cell>
          <cell r="N559" t="str">
            <v>M3L1B2</v>
          </cell>
          <cell r="O559" t="str">
            <v xml:space="preserve"> 1700 WILSON AVE UNIT 71</v>
          </cell>
          <cell r="R559" t="str">
            <v xml:space="preserve"> 1700 WILSON AVE UNIT 71</v>
          </cell>
          <cell r="T559"/>
          <cell r="U559" t="str">
            <v>Toronto</v>
          </cell>
          <cell r="V559" t="str">
            <v>M3L1B2</v>
          </cell>
          <cell r="W559">
            <v>43538.5</v>
          </cell>
          <cell r="X559">
            <v>43538.5</v>
          </cell>
          <cell r="Y559">
            <v>43551</v>
          </cell>
          <cell r="Z559">
            <v>2019</v>
          </cell>
        </row>
        <row r="560">
          <cell r="C560" t="str">
            <v>642035-540</v>
          </cell>
          <cell r="E560" t="str">
            <v>BANABOIA RESTAURANT</v>
          </cell>
          <cell r="F560" t="str">
            <v xml:space="preserve">Claudio </v>
          </cell>
          <cell r="G560" t="str">
            <v xml:space="preserve">Goncelves </v>
          </cell>
          <cell r="H560">
            <v>6475808774</v>
          </cell>
          <cell r="I560" t="str">
            <v>info@banaboia.com</v>
          </cell>
          <cell r="J560" t="str">
            <v xml:space="preserve"> 501 ROGERS RD</v>
          </cell>
          <cell r="L560"/>
          <cell r="M560" t="str">
            <v>Toronto</v>
          </cell>
          <cell r="N560" t="str">
            <v>M6M1B4</v>
          </cell>
          <cell r="O560" t="str">
            <v xml:space="preserve"> 501 ROGERS RD</v>
          </cell>
          <cell r="R560" t="str">
            <v xml:space="preserve"> 501 ROGERS RD</v>
          </cell>
          <cell r="T560"/>
          <cell r="U560" t="str">
            <v>Toronto</v>
          </cell>
          <cell r="V560" t="str">
            <v>M6M1B4</v>
          </cell>
          <cell r="W560">
            <v>43482.458333333299</v>
          </cell>
          <cell r="X560">
            <v>43482.458333333299</v>
          </cell>
          <cell r="Y560">
            <v>43551</v>
          </cell>
          <cell r="Z560">
            <v>2019</v>
          </cell>
        </row>
        <row r="561">
          <cell r="C561" t="str">
            <v>642035-696</v>
          </cell>
          <cell r="E561" t="str">
            <v>MARIO'S AUTO CENTRE</v>
          </cell>
          <cell r="F561" t="str">
            <v>Benjamin</v>
          </cell>
          <cell r="G561" t="str">
            <v>Sarfo</v>
          </cell>
          <cell r="H561">
            <v>4162443624</v>
          </cell>
          <cell r="I561" t="str">
            <v>mcoruzzi3624@rogers.com</v>
          </cell>
          <cell r="J561" t="str">
            <v xml:space="preserve"> 1772 JANE ST</v>
          </cell>
          <cell r="L561"/>
          <cell r="M561" t="str">
            <v>Toronto</v>
          </cell>
          <cell r="N561" t="str">
            <v>M9N 2T1</v>
          </cell>
          <cell r="O561" t="str">
            <v xml:space="preserve"> 1772 JANE ST</v>
          </cell>
          <cell r="R561" t="str">
            <v xml:space="preserve"> 1772 JANE ST</v>
          </cell>
          <cell r="T561"/>
          <cell r="U561" t="str">
            <v>Toronto</v>
          </cell>
          <cell r="V561" t="str">
            <v>M9N 2T1</v>
          </cell>
          <cell r="W561">
            <v>43538.541666666701</v>
          </cell>
          <cell r="X561">
            <v>43538.541666666701</v>
          </cell>
          <cell r="Y561">
            <v>43551</v>
          </cell>
          <cell r="Z561">
            <v>2019</v>
          </cell>
        </row>
        <row r="562">
          <cell r="C562" t="str">
            <v>642035-441</v>
          </cell>
          <cell r="E562" t="str">
            <v>MITUL INCORPORATED</v>
          </cell>
          <cell r="F562" t="str">
            <v>Akter</v>
          </cell>
          <cell r="G562" t="str">
            <v>Hossain</v>
          </cell>
          <cell r="H562">
            <v>4164612944</v>
          </cell>
          <cell r="I562" t="str">
            <v>mdtislam1974@yahoo.com</v>
          </cell>
          <cell r="J562" t="str">
            <v xml:space="preserve"> 1158 DANFORTH AVE</v>
          </cell>
          <cell r="L562"/>
          <cell r="M562" t="str">
            <v>Toronto</v>
          </cell>
          <cell r="N562" t="str">
            <v>M4J 1M3</v>
          </cell>
          <cell r="O562" t="str">
            <v xml:space="preserve"> 1158 DANFORTH AVE</v>
          </cell>
          <cell r="R562" t="str">
            <v xml:space="preserve"> 1158 DANFORTH AVE</v>
          </cell>
          <cell r="T562"/>
          <cell r="U562" t="str">
            <v>Toronto</v>
          </cell>
          <cell r="V562" t="str">
            <v>M4J 1M3</v>
          </cell>
          <cell r="W562">
            <v>43447.520833333299</v>
          </cell>
          <cell r="X562">
            <v>43447.520833333299</v>
          </cell>
          <cell r="Y562">
            <v>43551</v>
          </cell>
          <cell r="Z562">
            <v>2019</v>
          </cell>
        </row>
        <row r="563">
          <cell r="C563" t="str">
            <v>642040-245</v>
          </cell>
          <cell r="E563" t="str">
            <v>NAPOLEONIC THEATRES  LTD</v>
          </cell>
          <cell r="F563" t="str">
            <v>Andrew</v>
          </cell>
          <cell r="G563" t="str">
            <v>Willick</v>
          </cell>
          <cell r="H563">
            <v>4165545284</v>
          </cell>
          <cell r="I563" t="str">
            <v>andy@foxtheatre.ca</v>
          </cell>
          <cell r="J563" t="str">
            <v xml:space="preserve"> 2236 QUEEN ST E</v>
          </cell>
          <cell r="L563"/>
          <cell r="M563" t="str">
            <v>Toronto</v>
          </cell>
          <cell r="N563" t="str">
            <v>M4E1G2</v>
          </cell>
          <cell r="O563" t="str">
            <v xml:space="preserve"> 2236 QUEEN ST E</v>
          </cell>
          <cell r="R563" t="str">
            <v xml:space="preserve"> 2236 QUEEN ST E</v>
          </cell>
          <cell r="T563"/>
          <cell r="U563" t="str">
            <v>Toronto</v>
          </cell>
          <cell r="V563" t="str">
            <v>M4E1G2</v>
          </cell>
          <cell r="W563">
            <v>43528.458333333299</v>
          </cell>
          <cell r="X563">
            <v>43528.458333333299</v>
          </cell>
          <cell r="Y563">
            <v>43551</v>
          </cell>
          <cell r="Z563">
            <v>2019</v>
          </cell>
        </row>
        <row r="564">
          <cell r="C564" t="str">
            <v>642033-352</v>
          </cell>
          <cell r="E564" t="str">
            <v>NAKAMORI</v>
          </cell>
          <cell r="F564" t="str">
            <v xml:space="preserve">Chiaki </v>
          </cell>
          <cell r="G564" t="str">
            <v>Nakamori</v>
          </cell>
          <cell r="H564">
            <v>4162657111</v>
          </cell>
          <cell r="I564" t="str">
            <v>Nobu@nakamori.ca</v>
          </cell>
          <cell r="J564" t="str">
            <v xml:space="preserve"> 2803 EGLINTON AVE E</v>
          </cell>
          <cell r="L564"/>
          <cell r="M564" t="str">
            <v>Toronto</v>
          </cell>
          <cell r="N564" t="str">
            <v>M1J2E1</v>
          </cell>
          <cell r="O564" t="str">
            <v xml:space="preserve"> 2803 EGLINTON AVE E</v>
          </cell>
          <cell r="R564" t="str">
            <v xml:space="preserve"> 2803 EGLINTON AVE E</v>
          </cell>
          <cell r="T564"/>
          <cell r="U564" t="str">
            <v>Toronto</v>
          </cell>
          <cell r="V564" t="str">
            <v>M1J2E1</v>
          </cell>
          <cell r="W564">
            <v>43518.458333333299</v>
          </cell>
          <cell r="X564">
            <v>43518.458333333299</v>
          </cell>
          <cell r="Y564">
            <v>43551</v>
          </cell>
          <cell r="Z564">
            <v>2019</v>
          </cell>
        </row>
        <row r="565">
          <cell r="C565" t="str">
            <v>642035-591</v>
          </cell>
          <cell r="E565" t="str">
            <v>WINDERMERE UNITED CHURCH</v>
          </cell>
          <cell r="F565" t="str">
            <v>Jennifer</v>
          </cell>
          <cell r="G565" t="str">
            <v>Ciccarelli</v>
          </cell>
          <cell r="H565">
            <v>4167619772</v>
          </cell>
          <cell r="I565" t="str">
            <v>directorwk@greenapplekidsinc.com</v>
          </cell>
          <cell r="J565" t="str">
            <v xml:space="preserve"> 356 WINDERMERE AVE</v>
          </cell>
          <cell r="K565" t="str">
            <v>(Bsmt-East Side)</v>
          </cell>
          <cell r="L565"/>
          <cell r="M565" t="str">
            <v>Toronto</v>
          </cell>
          <cell r="N565" t="str">
            <v>M6S3L3</v>
          </cell>
          <cell r="O565" t="str">
            <v xml:space="preserve"> 356 WINDERMERE AVE</v>
          </cell>
          <cell r="R565" t="str">
            <v xml:space="preserve"> 356 WINDERMERE AVE</v>
          </cell>
          <cell r="S565" t="str">
            <v>(Bsmt-East Side)</v>
          </cell>
          <cell r="T565"/>
          <cell r="U565" t="str">
            <v>Toronto</v>
          </cell>
          <cell r="V565" t="str">
            <v>M6S3L3</v>
          </cell>
          <cell r="W565">
            <v>43510.416666666701</v>
          </cell>
          <cell r="X565">
            <v>43510.416666666701</v>
          </cell>
          <cell r="Y565">
            <v>43551</v>
          </cell>
          <cell r="Z565">
            <v>2019</v>
          </cell>
        </row>
        <row r="566">
          <cell r="C566" t="str">
            <v>642011-362</v>
          </cell>
          <cell r="E566" t="str">
            <v>MODA NIGHT LIFE PLUS BAR INC</v>
          </cell>
          <cell r="F566" t="str">
            <v>Omar</v>
          </cell>
          <cell r="G566" t="str">
            <v>Saba</v>
          </cell>
          <cell r="H566">
            <v>6478316280</v>
          </cell>
          <cell r="I566" t="str">
            <v>omar_saba@hotmail.com</v>
          </cell>
          <cell r="J566" t="str">
            <v xml:space="preserve"> 4749 KEELE ST</v>
          </cell>
          <cell r="L566"/>
          <cell r="M566" t="str">
            <v>Toronto</v>
          </cell>
          <cell r="N566" t="str">
            <v>M3J2N9</v>
          </cell>
          <cell r="O566" t="str">
            <v xml:space="preserve"> 4749 KEELE ST</v>
          </cell>
          <cell r="R566" t="str">
            <v xml:space="preserve"> 4749 KEELE ST</v>
          </cell>
          <cell r="T566"/>
          <cell r="U566" t="str">
            <v>Toronto</v>
          </cell>
          <cell r="V566" t="str">
            <v>M3J2N9</v>
          </cell>
          <cell r="W566">
            <v>43516.604166666701</v>
          </cell>
          <cell r="X566">
            <v>43516.604166666701</v>
          </cell>
          <cell r="Y566">
            <v>43551</v>
          </cell>
          <cell r="Z566">
            <v>2019</v>
          </cell>
        </row>
        <row r="567">
          <cell r="C567" t="str">
            <v>642011-193</v>
          </cell>
          <cell r="E567" t="str">
            <v>2585757 ONTARIO INC</v>
          </cell>
          <cell r="F567" t="str">
            <v>John</v>
          </cell>
          <cell r="G567" t="str">
            <v>Zhao</v>
          </cell>
          <cell r="H567">
            <v>6479378988</v>
          </cell>
          <cell r="I567" t="str">
            <v>johnzhao1992@yahoo.ca</v>
          </cell>
          <cell r="J567" t="str">
            <v xml:space="preserve"> 3300 MIDLAND AVE UNIT 41</v>
          </cell>
          <cell r="L567"/>
          <cell r="M567" t="str">
            <v>Toronto</v>
          </cell>
          <cell r="N567" t="str">
            <v>M1V4W6</v>
          </cell>
          <cell r="O567" t="str">
            <v xml:space="preserve"> 3300 MIDLAND AVE UNIT 41</v>
          </cell>
          <cell r="R567" t="str">
            <v xml:space="preserve"> 3300 MIDLAND AVE UNIT 41</v>
          </cell>
          <cell r="T567"/>
          <cell r="U567" t="str">
            <v>Toronto</v>
          </cell>
          <cell r="V567" t="str">
            <v>M1V4W6</v>
          </cell>
          <cell r="W567">
            <v>43419.552083333299</v>
          </cell>
          <cell r="X567">
            <v>43419.552083333299</v>
          </cell>
          <cell r="Y567">
            <v>43551</v>
          </cell>
          <cell r="Z567">
            <v>2019</v>
          </cell>
        </row>
        <row r="568">
          <cell r="C568" t="str">
            <v>642040-183</v>
          </cell>
          <cell r="E568" t="str">
            <v>BEACH PLAZA VARIETY</v>
          </cell>
          <cell r="F568" t="str">
            <v>Hong</v>
          </cell>
          <cell r="G568" t="str">
            <v>Liang</v>
          </cell>
          <cell r="H568">
            <v>4166947383</v>
          </cell>
          <cell r="I568" t="str">
            <v>xxp_lh@yahoo.com</v>
          </cell>
          <cell r="J568" t="str">
            <v xml:space="preserve"> 2254 QUEEN ST E</v>
          </cell>
          <cell r="L568"/>
          <cell r="M568" t="str">
            <v>Toronto</v>
          </cell>
          <cell r="N568" t="str">
            <v>M4E1G2</v>
          </cell>
          <cell r="O568" t="str">
            <v xml:space="preserve"> 2254 QUEEN ST E</v>
          </cell>
          <cell r="R568" t="str">
            <v xml:space="preserve"> 2254 QUEEN ST E</v>
          </cell>
          <cell r="T568"/>
          <cell r="U568" t="str">
            <v>Toronto</v>
          </cell>
          <cell r="V568" t="str">
            <v>M4E1G2</v>
          </cell>
          <cell r="W568">
            <v>43480.427083333299</v>
          </cell>
          <cell r="X568">
            <v>43480.427083333299</v>
          </cell>
          <cell r="Y568">
            <v>43551</v>
          </cell>
          <cell r="Z568">
            <v>2019</v>
          </cell>
        </row>
        <row r="569">
          <cell r="C569" t="str">
            <v>642023-361</v>
          </cell>
          <cell r="E569" t="str">
            <v>BOSTON DISCOUNT</v>
          </cell>
          <cell r="F569" t="str">
            <v>Hana</v>
          </cell>
          <cell r="G569" t="str">
            <v>Wang</v>
          </cell>
          <cell r="H569">
            <v>4164668482</v>
          </cell>
          <cell r="I569" t="str">
            <v>bostondiscount@gmail.com</v>
          </cell>
          <cell r="J569" t="str">
            <v xml:space="preserve"> 1020 QUEEN ST E</v>
          </cell>
          <cell r="L569"/>
          <cell r="M569" t="str">
            <v>Toronto</v>
          </cell>
          <cell r="N569" t="str">
            <v>M4M1K4</v>
          </cell>
          <cell r="O569" t="str">
            <v xml:space="preserve"> 1020 QUEEN ST E</v>
          </cell>
          <cell r="R569" t="str">
            <v xml:space="preserve"> 1020 QUEEN ST E</v>
          </cell>
          <cell r="T569"/>
          <cell r="U569" t="str">
            <v>Toronto</v>
          </cell>
          <cell r="V569" t="str">
            <v>M4M1K4</v>
          </cell>
          <cell r="W569">
            <v>43532.4375</v>
          </cell>
          <cell r="X569">
            <v>43532.4375</v>
          </cell>
          <cell r="Y569">
            <v>43551</v>
          </cell>
          <cell r="Z569">
            <v>2019</v>
          </cell>
        </row>
        <row r="570">
          <cell r="C570" t="str">
            <v>642033-398</v>
          </cell>
          <cell r="E570" t="str">
            <v>DANFORTH PHARMACY</v>
          </cell>
          <cell r="F570" t="str">
            <v>Peter</v>
          </cell>
          <cell r="G570" t="str">
            <v>Meikhail</v>
          </cell>
          <cell r="H570">
            <v>4166946171</v>
          </cell>
          <cell r="I570" t="str">
            <v>no-email@no-email.com</v>
          </cell>
          <cell r="J570" t="str">
            <v xml:space="preserve"> 3502 DANFORTH AVE UNIT 2</v>
          </cell>
          <cell r="L570"/>
          <cell r="M570" t="str">
            <v>Toronto</v>
          </cell>
          <cell r="N570" t="str">
            <v>M1L1E1</v>
          </cell>
          <cell r="O570" t="str">
            <v xml:space="preserve"> 3502 DANFORTH AVE UNIT 2</v>
          </cell>
          <cell r="R570" t="str">
            <v xml:space="preserve"> 3502 DANFORTH AVE UNIT 2</v>
          </cell>
          <cell r="T570"/>
          <cell r="U570" t="str">
            <v>Toronto</v>
          </cell>
          <cell r="V570" t="str">
            <v>M1L1E1</v>
          </cell>
          <cell r="W570">
            <v>43536.666666666701</v>
          </cell>
          <cell r="X570">
            <v>43536.666666666701</v>
          </cell>
          <cell r="Y570">
            <v>43551</v>
          </cell>
          <cell r="Z570">
            <v>2019</v>
          </cell>
        </row>
        <row r="571">
          <cell r="C571" t="str">
            <v>642035-521</v>
          </cell>
          <cell r="E571" t="str">
            <v>1598204 ONTARIO LTD</v>
          </cell>
          <cell r="F571" t="str">
            <v>Nicholas</v>
          </cell>
          <cell r="G571" t="str">
            <v>Vukovic</v>
          </cell>
          <cell r="H571">
            <v>4166487168</v>
          </cell>
          <cell r="I571" t="str">
            <v>Nicholasvukovic@yahoo.com</v>
          </cell>
          <cell r="J571" t="str">
            <v xml:space="preserve"> 4777 LESLIE ST</v>
          </cell>
          <cell r="L571"/>
          <cell r="M571" t="str">
            <v>Toronto</v>
          </cell>
          <cell r="N571" t="str">
            <v>M2J2K8</v>
          </cell>
          <cell r="O571" t="str">
            <v xml:space="preserve"> 4777 LESLIE ST</v>
          </cell>
          <cell r="R571" t="str">
            <v xml:space="preserve"> 4777 LESLIE ST</v>
          </cell>
          <cell r="T571"/>
          <cell r="U571" t="str">
            <v>Toronto</v>
          </cell>
          <cell r="V571" t="str">
            <v>M2J2K8</v>
          </cell>
          <cell r="W571">
            <v>43474.479166666701</v>
          </cell>
          <cell r="X571">
            <v>43474.479166666701</v>
          </cell>
          <cell r="Y571">
            <v>43551</v>
          </cell>
          <cell r="Z571">
            <v>2019</v>
          </cell>
        </row>
        <row r="572">
          <cell r="C572" t="str">
            <v>642035-661</v>
          </cell>
          <cell r="E572" t="str">
            <v>BIG BAZAAR</v>
          </cell>
          <cell r="F572" t="str">
            <v>Ilyas</v>
          </cell>
          <cell r="G572" t="str">
            <v>Asmal</v>
          </cell>
          <cell r="H572">
            <v>4168732939</v>
          </cell>
          <cell r="I572" t="str">
            <v>asmal_47@hotmail.com</v>
          </cell>
          <cell r="J572" t="str">
            <v xml:space="preserve"> 1571 SANDHURST CIR UNIT 167</v>
          </cell>
          <cell r="L572"/>
          <cell r="M572" t="str">
            <v>Toronto</v>
          </cell>
          <cell r="N572" t="str">
            <v>M1V 1V2</v>
          </cell>
          <cell r="O572" t="str">
            <v xml:space="preserve"> 1571 SANDHURST CIR UNIT 167</v>
          </cell>
          <cell r="R572" t="str">
            <v xml:space="preserve"> 1571 SANDHURST CIR UNIT 167</v>
          </cell>
          <cell r="T572"/>
          <cell r="U572" t="str">
            <v>Toronto</v>
          </cell>
          <cell r="V572" t="str">
            <v>M1V 1V2</v>
          </cell>
          <cell r="W572">
            <v>43523.5</v>
          </cell>
          <cell r="X572">
            <v>43523.5</v>
          </cell>
          <cell r="Y572">
            <v>43551</v>
          </cell>
          <cell r="Z572">
            <v>2019</v>
          </cell>
        </row>
        <row r="573">
          <cell r="C573" t="str">
            <v>642033-347</v>
          </cell>
          <cell r="E573" t="str">
            <v>2391362 ONTARIO INC. LITTLE CESARS</v>
          </cell>
          <cell r="F573" t="str">
            <v>Anup</v>
          </cell>
          <cell r="G573" t="str">
            <v>Chauhan</v>
          </cell>
          <cell r="H573">
            <v>6477708086</v>
          </cell>
          <cell r="I573" t="str">
            <v>no-email@no-email.com</v>
          </cell>
          <cell r="J573" t="str">
            <v xml:space="preserve"> 3593 SHEPPARD AVE E</v>
          </cell>
          <cell r="L573"/>
          <cell r="M573" t="str">
            <v>Toronto</v>
          </cell>
          <cell r="N573" t="str">
            <v>M1T3K8</v>
          </cell>
          <cell r="O573" t="str">
            <v xml:space="preserve"> 3593 SHEPPARD AVE E</v>
          </cell>
          <cell r="R573" t="str">
            <v xml:space="preserve"> 3593 SHEPPARD AVE E</v>
          </cell>
          <cell r="T573"/>
          <cell r="U573" t="str">
            <v>Toronto</v>
          </cell>
          <cell r="V573" t="str">
            <v>M1T3K8</v>
          </cell>
          <cell r="W573">
            <v>43517.458333333299</v>
          </cell>
          <cell r="X573">
            <v>43517.458333333299</v>
          </cell>
          <cell r="Y573">
            <v>43551</v>
          </cell>
          <cell r="Z573">
            <v>2019</v>
          </cell>
        </row>
        <row r="574">
          <cell r="C574" t="str">
            <v>642035-624</v>
          </cell>
          <cell r="E574" t="str">
            <v>ROYAL LABEL PRINTING INC.</v>
          </cell>
          <cell r="F574" t="str">
            <v>Anpu</v>
          </cell>
          <cell r="G574" t="str">
            <v>Kandasamyar</v>
          </cell>
          <cell r="H574">
            <v>4168222363</v>
          </cell>
          <cell r="I574" t="str">
            <v>anpu@royallabelprinting.com</v>
          </cell>
          <cell r="J574" t="str">
            <v xml:space="preserve"> 80 NASHDENE RD UNIT 100</v>
          </cell>
          <cell r="L574"/>
          <cell r="M574" t="str">
            <v>Toronto</v>
          </cell>
          <cell r="N574" t="str">
            <v>M1V5E4</v>
          </cell>
          <cell r="O574" t="str">
            <v xml:space="preserve"> 80 NASHDENE RD UNIT 100</v>
          </cell>
          <cell r="R574" t="str">
            <v xml:space="preserve"> 80 NASHDENE RD UNIT 100</v>
          </cell>
          <cell r="T574"/>
          <cell r="U574" t="str">
            <v>Toronto</v>
          </cell>
          <cell r="V574" t="str">
            <v>M1V5E4</v>
          </cell>
          <cell r="W574">
            <v>43515.416666666701</v>
          </cell>
          <cell r="X574">
            <v>43515.416666666701</v>
          </cell>
          <cell r="Y574">
            <v>43552</v>
          </cell>
          <cell r="Z574">
            <v>2019</v>
          </cell>
        </row>
        <row r="575">
          <cell r="C575" t="str">
            <v>642020-217</v>
          </cell>
          <cell r="E575" t="str">
            <v>QUALITY DISCOUNT CLEANERS</v>
          </cell>
          <cell r="F575" t="str">
            <v>Maria</v>
          </cell>
          <cell r="G575" t="str">
            <v>Nquyen</v>
          </cell>
          <cell r="H575">
            <v>9055699298</v>
          </cell>
          <cell r="I575" t="str">
            <v>no-email@no-email.com</v>
          </cell>
          <cell r="J575" t="str">
            <v xml:space="preserve"> 3097 BATHURST ST</v>
          </cell>
          <cell r="L575"/>
          <cell r="M575" t="str">
            <v>Toronto</v>
          </cell>
          <cell r="N575" t="str">
            <v>M6A2A3</v>
          </cell>
          <cell r="O575" t="str">
            <v xml:space="preserve"> 3097 BATHURST ST</v>
          </cell>
          <cell r="R575" t="str">
            <v xml:space="preserve"> 3097 BATHURST ST</v>
          </cell>
          <cell r="T575"/>
          <cell r="U575" t="str">
            <v>Toronto</v>
          </cell>
          <cell r="V575" t="str">
            <v>M6A2A3</v>
          </cell>
          <cell r="W575">
            <v>43522.552083333299</v>
          </cell>
          <cell r="X575">
            <v>43522.552083333299</v>
          </cell>
          <cell r="Y575">
            <v>43552</v>
          </cell>
          <cell r="Z575">
            <v>2019</v>
          </cell>
        </row>
        <row r="576">
          <cell r="C576" t="str">
            <v>642035-700</v>
          </cell>
          <cell r="E576" t="str">
            <v>2596685 ONTARIO LIMITED</v>
          </cell>
          <cell r="F576" t="str">
            <v>May</v>
          </cell>
          <cell r="G576" t="str">
            <v>Ren</v>
          </cell>
          <cell r="H576">
            <v>6472780177</v>
          </cell>
          <cell r="I576" t="str">
            <v>tandqfashion@gmail.com</v>
          </cell>
          <cell r="J576" t="str">
            <v xml:space="preserve"> 2900 WARDEN AVE UNIT 136</v>
          </cell>
          <cell r="L576"/>
          <cell r="M576" t="str">
            <v>Toronto</v>
          </cell>
          <cell r="N576" t="str">
            <v>M1W2S8</v>
          </cell>
          <cell r="O576" t="str">
            <v xml:space="preserve"> 2900 WARDEN AVE UNIT 136</v>
          </cell>
          <cell r="R576" t="str">
            <v xml:space="preserve"> 2900 WARDEN AVE UNIT 136</v>
          </cell>
          <cell r="T576"/>
          <cell r="U576" t="str">
            <v>Toronto</v>
          </cell>
          <cell r="V576" t="str">
            <v>M1W2S8</v>
          </cell>
          <cell r="W576">
            <v>43537.520833333299</v>
          </cell>
          <cell r="X576">
            <v>43537.520833333299</v>
          </cell>
          <cell r="Y576">
            <v>43552</v>
          </cell>
          <cell r="Z576">
            <v>2019</v>
          </cell>
        </row>
        <row r="577">
          <cell r="C577" t="str">
            <v>642011-364</v>
          </cell>
          <cell r="E577" t="str">
            <v>J K AUTO ELECTRIC</v>
          </cell>
          <cell r="F577" t="str">
            <v xml:space="preserve">Joga </v>
          </cell>
          <cell r="G577" t="str">
            <v>Kang</v>
          </cell>
          <cell r="H577">
            <v>4167410000</v>
          </cell>
          <cell r="I577" t="str">
            <v>jogakang@hotmail.com</v>
          </cell>
          <cell r="J577" t="str">
            <v xml:space="preserve"> 2420 FINCH AVE W UNIT 23</v>
          </cell>
          <cell r="L577"/>
          <cell r="M577" t="str">
            <v>Toronto</v>
          </cell>
          <cell r="N577" t="str">
            <v>M9M2E2</v>
          </cell>
          <cell r="O577" t="str">
            <v xml:space="preserve"> 2420 FINCH AVE W UNIT 23</v>
          </cell>
          <cell r="R577" t="str">
            <v xml:space="preserve"> 2420 FINCH AVE W UNIT 23</v>
          </cell>
          <cell r="T577"/>
          <cell r="U577" t="str">
            <v>Toronto</v>
          </cell>
          <cell r="V577" t="str">
            <v>M9M2E2</v>
          </cell>
          <cell r="W577">
            <v>43516.541666666701</v>
          </cell>
          <cell r="X577">
            <v>43516.541666666701</v>
          </cell>
          <cell r="Y577">
            <v>43552</v>
          </cell>
          <cell r="Z577">
            <v>2019</v>
          </cell>
        </row>
        <row r="578">
          <cell r="C578" t="str">
            <v>642020-116</v>
          </cell>
          <cell r="E578" t="str">
            <v>FARMHOUSE TAVERN INC</v>
          </cell>
          <cell r="F578" t="str">
            <v xml:space="preserve">Darcy </v>
          </cell>
          <cell r="G578" t="str">
            <v>Macdonell</v>
          </cell>
          <cell r="H578">
            <v>4165619114</v>
          </cell>
          <cell r="I578" t="str">
            <v>dupontfarmhouse@gmail.com</v>
          </cell>
          <cell r="J578" t="str">
            <v xml:space="preserve"> 1627 DUPONT ST</v>
          </cell>
          <cell r="L578"/>
          <cell r="M578" t="str">
            <v>Toronto</v>
          </cell>
          <cell r="N578" t="str">
            <v>M6P3S8</v>
          </cell>
          <cell r="O578" t="str">
            <v xml:space="preserve"> 1627 DUPONT ST</v>
          </cell>
          <cell r="R578" t="str">
            <v xml:space="preserve"> 1627 DUPONT ST</v>
          </cell>
          <cell r="T578"/>
          <cell r="U578" t="str">
            <v>Toronto</v>
          </cell>
          <cell r="V578" t="str">
            <v>M6P3S8</v>
          </cell>
          <cell r="W578">
            <v>43427.458333333299</v>
          </cell>
          <cell r="X578">
            <v>43427.458333333299</v>
          </cell>
          <cell r="Y578">
            <v>43552</v>
          </cell>
          <cell r="Z578">
            <v>2019</v>
          </cell>
        </row>
        <row r="579">
          <cell r="C579" t="str">
            <v>642011-411</v>
          </cell>
          <cell r="E579" t="str">
            <v>GLOBAL PET FOODS</v>
          </cell>
          <cell r="F579" t="str">
            <v>Kim</v>
          </cell>
          <cell r="G579" t="str">
            <v>Butler</v>
          </cell>
          <cell r="H579">
            <v>4169640450</v>
          </cell>
          <cell r="I579" t="str">
            <v>annexglobal@yahoo.ca</v>
          </cell>
          <cell r="J579" t="str">
            <v xml:space="preserve"> 173 DUPONT ST</v>
          </cell>
          <cell r="L579"/>
          <cell r="M579" t="str">
            <v>Toronto</v>
          </cell>
          <cell r="N579" t="str">
            <v>M5R1V5</v>
          </cell>
          <cell r="O579" t="str">
            <v xml:space="preserve"> 173 DUPONT ST</v>
          </cell>
          <cell r="R579" t="str">
            <v xml:space="preserve"> 173 DUPONT ST</v>
          </cell>
          <cell r="T579"/>
          <cell r="U579" t="str">
            <v>Toronto</v>
          </cell>
          <cell r="V579" t="str">
            <v>M5R1V5</v>
          </cell>
          <cell r="W579">
            <v>43538.458333333299</v>
          </cell>
          <cell r="X579">
            <v>43538.458333333299</v>
          </cell>
          <cell r="Y579">
            <v>43552</v>
          </cell>
          <cell r="Z579">
            <v>2019</v>
          </cell>
        </row>
        <row r="580">
          <cell r="C580" t="str">
            <v>642023-221</v>
          </cell>
          <cell r="E580" t="str">
            <v>PEACE FAMILY PUBS INC.</v>
          </cell>
          <cell r="F580" t="str">
            <v>Andrew</v>
          </cell>
          <cell r="G580" t="str">
            <v>Groves</v>
          </cell>
          <cell r="H580">
            <v>4169663006</v>
          </cell>
          <cell r="I580" t="str">
            <v>Pubs5836@cara.com</v>
          </cell>
          <cell r="J580" t="str">
            <v xml:space="preserve"> 235 BLOOR ST E STORE 1</v>
          </cell>
          <cell r="L580"/>
          <cell r="M580" t="str">
            <v>Toronto</v>
          </cell>
          <cell r="N580" t="str">
            <v>M4W1C8</v>
          </cell>
          <cell r="O580" t="str">
            <v xml:space="preserve"> 235 BLOOR ST E STORE 1</v>
          </cell>
          <cell r="R580" t="str">
            <v xml:space="preserve"> 235 BLOOR ST E STORE 1</v>
          </cell>
          <cell r="T580"/>
          <cell r="U580" t="str">
            <v>Toronto</v>
          </cell>
          <cell r="V580" t="str">
            <v>M4W1C8</v>
          </cell>
          <cell r="W580">
            <v>43476.479166666701</v>
          </cell>
          <cell r="X580">
            <v>43476.479166666701</v>
          </cell>
          <cell r="Y580">
            <v>43552</v>
          </cell>
          <cell r="Z580">
            <v>2019</v>
          </cell>
        </row>
        <row r="581">
          <cell r="C581" t="str">
            <v>642023-350</v>
          </cell>
          <cell r="E581" t="str">
            <v>INDO AFRICA IMPEX INC.</v>
          </cell>
          <cell r="F581" t="str">
            <v>Abdul</v>
          </cell>
          <cell r="G581" t="str">
            <v>Basit</v>
          </cell>
          <cell r="H581">
            <v>4167479200</v>
          </cell>
          <cell r="I581" t="str">
            <v>basit@indoafricaimpex.com</v>
          </cell>
          <cell r="J581" t="str">
            <v xml:space="preserve"> 50 LEADING RD UNIT 4</v>
          </cell>
          <cell r="L581"/>
          <cell r="M581" t="str">
            <v>Toronto</v>
          </cell>
          <cell r="N581" t="str">
            <v>M9V4B5</v>
          </cell>
          <cell r="O581" t="str">
            <v xml:space="preserve"> 50 LEADING RD UNIT 4</v>
          </cell>
          <cell r="R581" t="str">
            <v xml:space="preserve"> 50 LEADING RD UNIT 4</v>
          </cell>
          <cell r="T581"/>
          <cell r="U581" t="str">
            <v>Toronto</v>
          </cell>
          <cell r="V581" t="str">
            <v>M9V4B5</v>
          </cell>
          <cell r="W581">
            <v>43518.5</v>
          </cell>
          <cell r="X581">
            <v>43518.5</v>
          </cell>
          <cell r="Y581">
            <v>43552</v>
          </cell>
          <cell r="Z581">
            <v>2019</v>
          </cell>
        </row>
        <row r="582">
          <cell r="C582" t="str">
            <v>642023-340</v>
          </cell>
          <cell r="E582" t="str">
            <v>LEGACY TRADE GROUP</v>
          </cell>
          <cell r="F582" t="str">
            <v>Max</v>
          </cell>
          <cell r="G582" t="str">
            <v>Dudnyk</v>
          </cell>
          <cell r="H582">
            <v>4169033505</v>
          </cell>
          <cell r="I582" t="str">
            <v>max@maxcomputers.ca</v>
          </cell>
          <cell r="J582" t="str">
            <v xml:space="preserve"> 34 LEADING RD UNIT 7</v>
          </cell>
          <cell r="L582"/>
          <cell r="M582" t="str">
            <v>Toronto</v>
          </cell>
          <cell r="N582" t="str">
            <v>M9V3S9</v>
          </cell>
          <cell r="O582" t="str">
            <v xml:space="preserve"> 34 LEADING RD UNIT 7</v>
          </cell>
          <cell r="R582" t="str">
            <v xml:space="preserve"> 34 LEADING RD UNIT 7</v>
          </cell>
          <cell r="T582"/>
          <cell r="U582" t="str">
            <v>Toronto</v>
          </cell>
          <cell r="V582" t="str">
            <v>M9V3S9</v>
          </cell>
          <cell r="W582">
            <v>43516.479166666701</v>
          </cell>
          <cell r="X582">
            <v>43516.479166666701</v>
          </cell>
          <cell r="Y582">
            <v>43552</v>
          </cell>
          <cell r="Z582">
            <v>2019</v>
          </cell>
        </row>
        <row r="583">
          <cell r="C583" t="str">
            <v>TOR-REP-02</v>
          </cell>
          <cell r="E583" t="str">
            <v>Toronto Hydro-Electric System Limited</v>
          </cell>
          <cell r="F583" t="str">
            <v>Anne</v>
          </cell>
          <cell r="G583" t="str">
            <v>Gleeson</v>
          </cell>
          <cell r="H583">
            <v>4165422719</v>
          </cell>
          <cell r="I583" t="str">
            <v>agleeson@torontohydro.com</v>
          </cell>
          <cell r="J583" t="str">
            <v>14 Carlton Street</v>
          </cell>
          <cell r="M583" t="str">
            <v>Toronto</v>
          </cell>
          <cell r="N583" t="str">
            <v>M5B 1K5</v>
          </cell>
          <cell r="O583" t="str">
            <v>14 Carlton Street</v>
          </cell>
          <cell r="R583" t="str">
            <v>14 Carlton Street</v>
          </cell>
          <cell r="U583" t="str">
            <v>Toronto</v>
          </cell>
          <cell r="V583" t="str">
            <v>M5B 1K5</v>
          </cell>
          <cell r="W583">
            <v>42767</v>
          </cell>
          <cell r="X583">
            <v>42767</v>
          </cell>
          <cell r="Y583">
            <v>44196</v>
          </cell>
          <cell r="Z583">
            <v>2020</v>
          </cell>
        </row>
        <row r="584">
          <cell r="C584" t="str">
            <v>torontohy-EEM-0208</v>
          </cell>
          <cell r="D584" t="str">
            <v>Final Payment</v>
          </cell>
          <cell r="E584" t="str">
            <v>Colliers Macaulay Nicolls Inc.</v>
          </cell>
          <cell r="F584" t="str">
            <v>Antoinette</v>
          </cell>
          <cell r="G584" t="str">
            <v>Tummillo</v>
          </cell>
          <cell r="H584">
            <v>4169200150</v>
          </cell>
          <cell r="I584" t="str">
            <v>Antoinette.tummillo@colliers.com</v>
          </cell>
          <cell r="J584" t="str">
            <v>150 Bloor Street W</v>
          </cell>
          <cell r="M584" t="str">
            <v>Toronto</v>
          </cell>
          <cell r="N584" t="str">
            <v>M5S 2X9</v>
          </cell>
          <cell r="O584" t="str">
            <v>150 Bloor Street W</v>
          </cell>
          <cell r="R584" t="str">
            <v>150 Bloor Street W</v>
          </cell>
          <cell r="U584" t="str">
            <v xml:space="preserve">Toronto </v>
          </cell>
          <cell r="V584" t="str">
            <v>M5S 2X9</v>
          </cell>
          <cell r="W584">
            <v>42471</v>
          </cell>
          <cell r="X584">
            <v>43466</v>
          </cell>
          <cell r="Y584">
            <v>43830</v>
          </cell>
          <cell r="Z584">
            <v>2019</v>
          </cell>
        </row>
        <row r="585">
          <cell r="C585" t="str">
            <v>HPNC3-C-16-037</v>
          </cell>
          <cell r="D585" t="str">
            <v>Design Decision Maker</v>
          </cell>
          <cell r="E585" t="str">
            <v>1092KR Urban Properties Inc.</v>
          </cell>
          <cell r="F585" t="str">
            <v>Ali</v>
          </cell>
          <cell r="G585" t="str">
            <v>Saneinejad</v>
          </cell>
          <cell r="H585">
            <v>4165108181</v>
          </cell>
          <cell r="I585" t="str">
            <v>alis@tasdesignbuild.com</v>
          </cell>
          <cell r="J585" t="str">
            <v>1100 Kingston Road</v>
          </cell>
          <cell r="M585" t="str">
            <v>Toronto</v>
          </cell>
          <cell r="N585" t="str">
            <v>M1N 1N4</v>
          </cell>
          <cell r="O585" t="str">
            <v>1100 Kingston Road</v>
          </cell>
          <cell r="R585" t="str">
            <v>1100 Kingston Road</v>
          </cell>
          <cell r="U585" t="str">
            <v>Toronto</v>
          </cell>
          <cell r="V585" t="str">
            <v>M1N 1N4</v>
          </cell>
          <cell r="W585">
            <v>42619</v>
          </cell>
          <cell r="X585">
            <v>42215</v>
          </cell>
          <cell r="Y585">
            <v>43405</v>
          </cell>
          <cell r="Z585">
            <v>2018</v>
          </cell>
        </row>
        <row r="586">
          <cell r="C586" t="str">
            <v>HPNC3-C-16-037</v>
          </cell>
          <cell r="D586" t="str">
            <v>Implementation Phase</v>
          </cell>
          <cell r="E586" t="str">
            <v>1092KR Urban Properties Inc.</v>
          </cell>
          <cell r="F586" t="str">
            <v>Ali</v>
          </cell>
          <cell r="G586" t="str">
            <v>Saneinejad</v>
          </cell>
          <cell r="H586">
            <v>4165108181</v>
          </cell>
          <cell r="I586" t="str">
            <v>alis@tasdesignbuild.com</v>
          </cell>
          <cell r="J586" t="str">
            <v>1100 Kingston Road</v>
          </cell>
          <cell r="M586" t="str">
            <v>Toronto</v>
          </cell>
          <cell r="N586" t="str">
            <v>M1N 1N4</v>
          </cell>
          <cell r="O586" t="str">
            <v>1100 Kingston Road</v>
          </cell>
          <cell r="R586" t="str">
            <v>1100 Kingston Road</v>
          </cell>
          <cell r="U586" t="str">
            <v>Toronto</v>
          </cell>
          <cell r="V586" t="str">
            <v>M1N 1N4</v>
          </cell>
          <cell r="W586">
            <v>42619</v>
          </cell>
          <cell r="X586">
            <v>42215</v>
          </cell>
          <cell r="Y586">
            <v>43405</v>
          </cell>
          <cell r="Z586">
            <v>2018</v>
          </cell>
        </row>
        <row r="587">
          <cell r="C587" t="str">
            <v>HPNC3-C-17-019</v>
          </cell>
          <cell r="D587" t="str">
            <v>Modelling Phase</v>
          </cell>
          <cell r="E587" t="str">
            <v>The Residences of Islington Terrace Inc.</v>
          </cell>
          <cell r="F587" t="str">
            <v>Cherri</v>
          </cell>
          <cell r="G587" t="str">
            <v>Pitre</v>
          </cell>
          <cell r="H587">
            <v>4166454739</v>
          </cell>
          <cell r="I587" t="str">
            <v>cpitre@tridel.com</v>
          </cell>
          <cell r="J587" t="str">
            <v>7 Mabelle Avenue</v>
          </cell>
          <cell r="M587" t="str">
            <v>Toronto</v>
          </cell>
          <cell r="N587" t="str">
            <v>M9A 4Y1</v>
          </cell>
          <cell r="O587" t="str">
            <v>7 Mabelle Avenue</v>
          </cell>
          <cell r="R587" t="str">
            <v>7 Mabelle Avenue</v>
          </cell>
          <cell r="U587" t="str">
            <v>Toronto</v>
          </cell>
          <cell r="V587" t="str">
            <v>M9A 4Y1</v>
          </cell>
          <cell r="W587">
            <v>42780</v>
          </cell>
          <cell r="X587">
            <v>42754</v>
          </cell>
          <cell r="Y587">
            <v>43770</v>
          </cell>
          <cell r="Z587">
            <v>2019</v>
          </cell>
        </row>
        <row r="588">
          <cell r="C588" t="str">
            <v>HPNC3-C-17-020</v>
          </cell>
          <cell r="D588" t="str">
            <v>Modelling Phase</v>
          </cell>
          <cell r="E588" t="str">
            <v>The Residences of Islington Terrace Inc. PH 2</v>
          </cell>
          <cell r="F588" t="str">
            <v>Cherri</v>
          </cell>
          <cell r="G588" t="str">
            <v>Pitre</v>
          </cell>
          <cell r="H588">
            <v>4166454739</v>
          </cell>
          <cell r="I588" t="str">
            <v>cpitre@tridel.com</v>
          </cell>
          <cell r="J588" t="str">
            <v>9 Mabelle Avenue</v>
          </cell>
          <cell r="M588" t="str">
            <v>Toronto</v>
          </cell>
          <cell r="N588" t="str">
            <v>M9A 4X9</v>
          </cell>
          <cell r="O588" t="str">
            <v>9 Mabelle Avenue</v>
          </cell>
          <cell r="R588" t="str">
            <v>9 Mabelle Avenue</v>
          </cell>
          <cell r="U588" t="str">
            <v>Toronto</v>
          </cell>
          <cell r="V588" t="str">
            <v>M9A 4X9</v>
          </cell>
          <cell r="W588">
            <v>43084</v>
          </cell>
          <cell r="X588">
            <v>43132</v>
          </cell>
          <cell r="Y588">
            <v>43952</v>
          </cell>
          <cell r="Z588">
            <v>2020</v>
          </cell>
        </row>
        <row r="589">
          <cell r="C589" t="str">
            <v>HPNC3-C-17-032</v>
          </cell>
          <cell r="D589" t="str">
            <v>Design Decision Maker</v>
          </cell>
          <cell r="E589" t="str">
            <v>Noir Residences Inc.</v>
          </cell>
          <cell r="F589" t="str">
            <v>Paul</v>
          </cell>
          <cell r="G589" t="str">
            <v>Heleno</v>
          </cell>
          <cell r="H589">
            <v>4166428984</v>
          </cell>
          <cell r="I589" t="str">
            <v>paul.heleno@menkes.com</v>
          </cell>
          <cell r="J589" t="str">
            <v>87 Peter Street</v>
          </cell>
          <cell r="M589" t="str">
            <v>Toronto</v>
          </cell>
          <cell r="N589" t="str">
            <v>M5V 2G4</v>
          </cell>
          <cell r="O589" t="str">
            <v>87 Peter Street</v>
          </cell>
          <cell r="R589" t="str">
            <v>87 Peter Street</v>
          </cell>
          <cell r="U589" t="str">
            <v>Toronto</v>
          </cell>
          <cell r="V589" t="str">
            <v>M5V 2G4</v>
          </cell>
          <cell r="W589">
            <v>42646</v>
          </cell>
          <cell r="X589">
            <v>42405</v>
          </cell>
          <cell r="Y589">
            <v>43339</v>
          </cell>
          <cell r="Z589">
            <v>2018</v>
          </cell>
        </row>
        <row r="590">
          <cell r="C590" t="str">
            <v>HPNC3-C-16-036</v>
          </cell>
          <cell r="D590" t="str">
            <v>Implementation Phase</v>
          </cell>
          <cell r="E590" t="str">
            <v>Park Towers at IQ Inc.</v>
          </cell>
          <cell r="F590" t="str">
            <v>John</v>
          </cell>
          <cell r="G590" t="str">
            <v>Skalenda</v>
          </cell>
          <cell r="H590">
            <v>9057618200</v>
          </cell>
          <cell r="I590" t="str">
            <v>jskalenda@remingtongroupinc.com</v>
          </cell>
          <cell r="J590" t="str">
            <v>15 &amp; 17 Zorra Street</v>
          </cell>
          <cell r="M590" t="str">
            <v>Toronto</v>
          </cell>
          <cell r="N590" t="str">
            <v>M8Z 4Z6</v>
          </cell>
          <cell r="O590" t="str">
            <v>15 &amp; 17 Zorra Street</v>
          </cell>
          <cell r="R590" t="str">
            <v>15 &amp; 17 Zorra Street</v>
          </cell>
          <cell r="U590" t="str">
            <v>Toronto</v>
          </cell>
          <cell r="V590" t="str">
            <v>M8Z 4Z6</v>
          </cell>
          <cell r="W590">
            <v>42584</v>
          </cell>
          <cell r="X590">
            <v>42374</v>
          </cell>
          <cell r="Y590">
            <v>43373</v>
          </cell>
          <cell r="Z590">
            <v>2018</v>
          </cell>
        </row>
        <row r="591">
          <cell r="C591" t="str">
            <v>HPNC3-C-17-033</v>
          </cell>
          <cell r="D591" t="str">
            <v>Implementation Phase</v>
          </cell>
          <cell r="E591" t="str">
            <v>Residences of Alter Inc.</v>
          </cell>
          <cell r="F591" t="str">
            <v>Tony</v>
          </cell>
          <cell r="G591" t="str">
            <v>Battista</v>
          </cell>
          <cell r="H591">
            <v>4167362602</v>
          </cell>
          <cell r="I591" t="str">
            <v>tbattista@tridel.com</v>
          </cell>
          <cell r="J591" t="str">
            <v>355 Church Street</v>
          </cell>
          <cell r="M591" t="str">
            <v>Toronto</v>
          </cell>
          <cell r="N591" t="str">
            <v>M5B 1Z8</v>
          </cell>
          <cell r="O591" t="str">
            <v>355 Church Street</v>
          </cell>
          <cell r="R591" t="str">
            <v>355 Church Street</v>
          </cell>
          <cell r="U591" t="str">
            <v>Toronto</v>
          </cell>
          <cell r="V591" t="str">
            <v>M5B 1Z8</v>
          </cell>
          <cell r="W591">
            <v>43130</v>
          </cell>
          <cell r="X591">
            <v>42641</v>
          </cell>
          <cell r="Y591">
            <v>43434</v>
          </cell>
          <cell r="Z591">
            <v>2018</v>
          </cell>
        </row>
        <row r="592">
          <cell r="C592" t="str">
            <v>HPNC3-C-17-033</v>
          </cell>
          <cell r="D592" t="str">
            <v>Design Decision Maker</v>
          </cell>
          <cell r="E592" t="str">
            <v>Residences of Alter Inc.</v>
          </cell>
          <cell r="F592" t="str">
            <v>Tony</v>
          </cell>
          <cell r="G592" t="str">
            <v>Battista</v>
          </cell>
          <cell r="H592">
            <v>4167362602</v>
          </cell>
          <cell r="I592" t="str">
            <v>tbattista@tridel.com</v>
          </cell>
          <cell r="J592" t="str">
            <v>355 Church Street</v>
          </cell>
          <cell r="M592" t="str">
            <v>Toronto</v>
          </cell>
          <cell r="N592" t="str">
            <v>M5B 1Z8</v>
          </cell>
          <cell r="O592" t="str">
            <v>355 Church Street</v>
          </cell>
          <cell r="R592" t="str">
            <v>355 Church Street</v>
          </cell>
          <cell r="U592" t="str">
            <v>Toronto</v>
          </cell>
          <cell r="V592" t="str">
            <v>M5B 1Z8</v>
          </cell>
          <cell r="W592">
            <v>43130</v>
          </cell>
          <cell r="X592">
            <v>42641</v>
          </cell>
          <cell r="Y592">
            <v>43434</v>
          </cell>
          <cell r="Z592">
            <v>2018</v>
          </cell>
        </row>
        <row r="593">
          <cell r="C593" t="str">
            <v>HPNC3-C-17-033</v>
          </cell>
          <cell r="D593" t="str">
            <v>Modelling Phase</v>
          </cell>
          <cell r="E593" t="str">
            <v>Residences of Alter Inc.</v>
          </cell>
          <cell r="F593" t="str">
            <v>Tony</v>
          </cell>
          <cell r="G593" t="str">
            <v>Battista</v>
          </cell>
          <cell r="H593">
            <v>4167362602</v>
          </cell>
          <cell r="I593" t="str">
            <v>tbattista@tridel.com</v>
          </cell>
          <cell r="J593" t="str">
            <v>355 Church Street</v>
          </cell>
          <cell r="M593" t="str">
            <v>Toronto</v>
          </cell>
          <cell r="N593" t="str">
            <v>M5B 1Z8</v>
          </cell>
          <cell r="O593" t="str">
            <v>355 Church Street</v>
          </cell>
          <cell r="R593" t="str">
            <v>355 Church Street</v>
          </cell>
          <cell r="U593" t="str">
            <v>Toronto</v>
          </cell>
          <cell r="V593" t="str">
            <v>M5B 1Z8</v>
          </cell>
          <cell r="W593">
            <v>43130</v>
          </cell>
          <cell r="X593">
            <v>42641</v>
          </cell>
          <cell r="Y593">
            <v>43434</v>
          </cell>
          <cell r="Z593">
            <v>2018</v>
          </cell>
        </row>
        <row r="594">
          <cell r="C594" t="str">
            <v>HPNC3-C-16-002</v>
          </cell>
          <cell r="D594" t="str">
            <v>Design Decision Maker</v>
          </cell>
          <cell r="E594" t="str">
            <v>Ecole Secondaire Catholique</v>
          </cell>
          <cell r="F594" t="str">
            <v>Mahmud</v>
          </cell>
          <cell r="G594" t="str">
            <v>Garda</v>
          </cell>
          <cell r="H594">
            <v>4163976564</v>
          </cell>
          <cell r="I594" t="str">
            <v>mgardasahib@csdccs.edu.on.ca</v>
          </cell>
          <cell r="J594" t="str">
            <v>2850 Eglinton Ave E</v>
          </cell>
          <cell r="M594" t="str">
            <v>Toronto</v>
          </cell>
          <cell r="N594" t="str">
            <v>M2M1C8</v>
          </cell>
          <cell r="O594" t="str">
            <v>2850 Eglinton Ave E</v>
          </cell>
          <cell r="R594" t="str">
            <v>2850 Eglinton Ave E</v>
          </cell>
          <cell r="U594" t="str">
            <v>Toronto</v>
          </cell>
          <cell r="V594" t="str">
            <v>M2M1C8</v>
          </cell>
          <cell r="W594">
            <v>42388</v>
          </cell>
          <cell r="X594">
            <v>42541</v>
          </cell>
          <cell r="Y594">
            <v>43008</v>
          </cell>
          <cell r="Z594">
            <v>2017</v>
          </cell>
        </row>
        <row r="595">
          <cell r="C595" t="str">
            <v>HPNC3-C-16-008</v>
          </cell>
          <cell r="D595" t="str">
            <v>Design Decision Maker</v>
          </cell>
          <cell r="E595" t="str">
            <v>Canadian Student Communities Inc.</v>
          </cell>
          <cell r="F595" t="str">
            <v>Matthew</v>
          </cell>
          <cell r="G595" t="str">
            <v>Stein</v>
          </cell>
          <cell r="H595">
            <v>6472604985</v>
          </cell>
          <cell r="I595" t="str">
            <v>mmstein@mpigroupinc.com</v>
          </cell>
          <cell r="J595" t="str">
            <v>186-188 Jarvis St</v>
          </cell>
          <cell r="M595" t="str">
            <v>Toronto</v>
          </cell>
          <cell r="N595" t="str">
            <v>M5E 1W1</v>
          </cell>
          <cell r="O595" t="str">
            <v>186-188 Jarvis St</v>
          </cell>
          <cell r="R595" t="str">
            <v>186-188 Jarvis St</v>
          </cell>
          <cell r="U595" t="str">
            <v>Toronto</v>
          </cell>
          <cell r="V595" t="str">
            <v>M5E 1W1</v>
          </cell>
          <cell r="W595">
            <v>42401</v>
          </cell>
          <cell r="X595">
            <v>42248</v>
          </cell>
          <cell r="Y595">
            <v>43252</v>
          </cell>
          <cell r="Z595">
            <v>2018</v>
          </cell>
        </row>
        <row r="596">
          <cell r="C596" t="str">
            <v>HPNC3-C-17-036</v>
          </cell>
          <cell r="D596" t="str">
            <v>Implementation Phase</v>
          </cell>
          <cell r="E596" t="str">
            <v>592 Sherbourne LP Inc.</v>
          </cell>
          <cell r="F596" t="str">
            <v>John</v>
          </cell>
          <cell r="G596" t="str">
            <v>English</v>
          </cell>
          <cell r="H596">
            <v>4169252401</v>
          </cell>
          <cell r="I596" t="str">
            <v>jenglish@triconcapital.com</v>
          </cell>
          <cell r="J596" t="str">
            <v>592 Sherbourne Street</v>
          </cell>
          <cell r="M596" t="str">
            <v>Toronto</v>
          </cell>
          <cell r="N596" t="str">
            <v>M4X 1L4</v>
          </cell>
          <cell r="O596" t="str">
            <v>592 Sherbourne Street</v>
          </cell>
          <cell r="R596" t="str">
            <v>592 Sherbourne Street</v>
          </cell>
          <cell r="U596" t="str">
            <v>Toronto</v>
          </cell>
          <cell r="V596" t="str">
            <v>M4X 1L4</v>
          </cell>
          <cell r="W596">
            <v>42396</v>
          </cell>
          <cell r="X596">
            <v>42579</v>
          </cell>
          <cell r="Y596">
            <v>43435</v>
          </cell>
          <cell r="Z596">
            <v>2018</v>
          </cell>
        </row>
        <row r="597">
          <cell r="C597" t="str">
            <v>HPNC3-C-17-036</v>
          </cell>
          <cell r="D597" t="str">
            <v>Design Decision Maker</v>
          </cell>
          <cell r="E597" t="str">
            <v>592 Sherbourne LP Inc.</v>
          </cell>
          <cell r="F597" t="str">
            <v>John</v>
          </cell>
          <cell r="G597" t="str">
            <v>English</v>
          </cell>
          <cell r="H597">
            <v>4169252401</v>
          </cell>
          <cell r="I597" t="str">
            <v>jenglish@triconcapital.com</v>
          </cell>
          <cell r="J597" t="str">
            <v>592 Sherbourne Street</v>
          </cell>
          <cell r="M597" t="str">
            <v>Toronto</v>
          </cell>
          <cell r="N597" t="str">
            <v>M4X 1L4</v>
          </cell>
          <cell r="O597" t="str">
            <v>592 Sherbourne Street</v>
          </cell>
          <cell r="R597" t="str">
            <v>592 Sherbourne Street</v>
          </cell>
          <cell r="U597" t="str">
            <v>Toronto</v>
          </cell>
          <cell r="V597" t="str">
            <v>M4X 1L4</v>
          </cell>
          <cell r="W597">
            <v>42396</v>
          </cell>
          <cell r="X597">
            <v>42579</v>
          </cell>
          <cell r="Y597">
            <v>43435</v>
          </cell>
          <cell r="Z597">
            <v>2018</v>
          </cell>
        </row>
        <row r="598">
          <cell r="C598" t="str">
            <v>HPNC3-C-16-055</v>
          </cell>
          <cell r="D598" t="str">
            <v>Implementation Phase</v>
          </cell>
          <cell r="E598" t="str">
            <v>King Church Limited Partnership</v>
          </cell>
          <cell r="F598" t="str">
            <v>Teena</v>
          </cell>
          <cell r="G598" t="str">
            <v>Cole</v>
          </cell>
          <cell r="H598">
            <v>4167815699</v>
          </cell>
          <cell r="I598" t="str">
            <v>Teena@freeddevelopments.com</v>
          </cell>
          <cell r="J598" t="str">
            <v>60 Colborne Street</v>
          </cell>
          <cell r="M598" t="str">
            <v>Toronto</v>
          </cell>
          <cell r="N598" t="str">
            <v>M5E 1E3</v>
          </cell>
          <cell r="O598" t="str">
            <v>60 Colborne Street</v>
          </cell>
          <cell r="R598" t="str">
            <v>60 Colborne Street</v>
          </cell>
          <cell r="U598" t="str">
            <v>Toronto</v>
          </cell>
          <cell r="V598" t="str">
            <v>M5E 1E3</v>
          </cell>
          <cell r="W598">
            <v>42675</v>
          </cell>
          <cell r="X598">
            <v>42779</v>
          </cell>
          <cell r="Y598">
            <v>43656</v>
          </cell>
          <cell r="Z598">
            <v>2019</v>
          </cell>
        </row>
        <row r="599">
          <cell r="C599" t="str">
            <v>HPNC3-E-16-026</v>
          </cell>
          <cell r="D599" t="str">
            <v>Implementation Phase</v>
          </cell>
          <cell r="E599" t="str">
            <v>Kingsclub Development Inc.</v>
          </cell>
          <cell r="F599" t="str">
            <v>Mario</v>
          </cell>
          <cell r="G599" t="str">
            <v>Germain</v>
          </cell>
          <cell r="H599">
            <v>4165001047</v>
          </cell>
          <cell r="I599" t="str">
            <v>mario.germain@fcr.ca</v>
          </cell>
          <cell r="J599" t="str">
            <v>1100 King Street West</v>
          </cell>
          <cell r="M599" t="str">
            <v>Toronto</v>
          </cell>
          <cell r="N599" t="str">
            <v>M6K 1E6</v>
          </cell>
          <cell r="O599" t="str">
            <v>1100 King Street West</v>
          </cell>
          <cell r="R599" t="str">
            <v>1100 King Street West</v>
          </cell>
          <cell r="U599" t="str">
            <v>Toronto</v>
          </cell>
          <cell r="V599" t="str">
            <v>M6K 1E6</v>
          </cell>
          <cell r="W599">
            <v>42921</v>
          </cell>
          <cell r="X599">
            <v>42657</v>
          </cell>
          <cell r="Y599">
            <v>43599</v>
          </cell>
          <cell r="Z599">
            <v>2019</v>
          </cell>
        </row>
        <row r="600">
          <cell r="C600" t="str">
            <v>HPNC3-C-17-038</v>
          </cell>
          <cell r="D600" t="str">
            <v>Modelling Phase</v>
          </cell>
          <cell r="E600" t="str">
            <v>YMCA of Greater Toronto</v>
          </cell>
          <cell r="F600" t="str">
            <v>Alex</v>
          </cell>
          <cell r="G600" t="str">
            <v>Versluis</v>
          </cell>
          <cell r="H600">
            <v>6473386002</v>
          </cell>
          <cell r="I600" t="str">
            <v>alex.versluis@ymcagta.org</v>
          </cell>
          <cell r="J600" t="str">
            <v>501 Richmond Street West</v>
          </cell>
          <cell r="M600" t="str">
            <v>Toronto</v>
          </cell>
          <cell r="N600" t="str">
            <v>M5V 3N4</v>
          </cell>
          <cell r="O600" t="str">
            <v>501 Richmond Street West</v>
          </cell>
          <cell r="R600" t="str">
            <v>501 Richmond Street West</v>
          </cell>
          <cell r="U600" t="str">
            <v>Toronto</v>
          </cell>
          <cell r="V600" t="str">
            <v>M5V 3N4</v>
          </cell>
          <cell r="W600">
            <v>43208</v>
          </cell>
          <cell r="X600">
            <v>43344</v>
          </cell>
          <cell r="Y600">
            <v>44075</v>
          </cell>
          <cell r="Z600">
            <v>2020</v>
          </cell>
        </row>
        <row r="601">
          <cell r="C601" t="str">
            <v xml:space="preserve">HPNC3-C-17-037 </v>
          </cell>
          <cell r="D601" t="str">
            <v>Implementation Phase</v>
          </cell>
          <cell r="E601" t="str">
            <v>The Residence of 101 Erskine Inc.</v>
          </cell>
          <cell r="F601" t="str">
            <v>Tony</v>
          </cell>
          <cell r="G601" t="str">
            <v>Battista</v>
          </cell>
          <cell r="H601">
            <v>4167362602</v>
          </cell>
          <cell r="I601" t="str">
            <v>tbattista@tridel.com</v>
          </cell>
          <cell r="J601" t="str">
            <v>101 Erskine Avenue</v>
          </cell>
          <cell r="M601" t="str">
            <v>Toronto</v>
          </cell>
          <cell r="N601" t="str">
            <v>M4P 1Y5</v>
          </cell>
          <cell r="O601" t="str">
            <v>101 Erskine Avenue</v>
          </cell>
          <cell r="R601" t="str">
            <v>101 Erskine Avenue</v>
          </cell>
          <cell r="U601" t="str">
            <v>Toronto</v>
          </cell>
          <cell r="V601" t="str">
            <v>M4P 1Y5</v>
          </cell>
          <cell r="W601">
            <v>43417</v>
          </cell>
          <cell r="X601">
            <v>42377</v>
          </cell>
          <cell r="Y601">
            <v>43383</v>
          </cell>
          <cell r="Z601">
            <v>2018</v>
          </cell>
        </row>
        <row r="602">
          <cell r="C602" t="str">
            <v xml:space="preserve">HPNC3-C-17-037 </v>
          </cell>
          <cell r="D602" t="str">
            <v>Design Decision Maker</v>
          </cell>
          <cell r="E602" t="str">
            <v>The Residence of 101 Erskine Inc.</v>
          </cell>
          <cell r="F602" t="str">
            <v>Tony</v>
          </cell>
          <cell r="G602" t="str">
            <v>Battista</v>
          </cell>
          <cell r="H602">
            <v>4167362602</v>
          </cell>
          <cell r="I602" t="str">
            <v>tbattista@tridel.com</v>
          </cell>
          <cell r="J602" t="str">
            <v>101 Erskine Avenue</v>
          </cell>
          <cell r="M602" t="str">
            <v>Toronto</v>
          </cell>
          <cell r="N602" t="str">
            <v>M4P 1Y5</v>
          </cell>
          <cell r="O602" t="str">
            <v>101 Erskine Avenue</v>
          </cell>
          <cell r="R602" t="str">
            <v>101 Erskine Avenue</v>
          </cell>
          <cell r="U602" t="str">
            <v xml:space="preserve">Toronto </v>
          </cell>
          <cell r="V602" t="str">
            <v>M4P 1Y5</v>
          </cell>
          <cell r="W602">
            <v>43417</v>
          </cell>
          <cell r="X602">
            <v>42377</v>
          </cell>
          <cell r="Y602">
            <v>43383</v>
          </cell>
          <cell r="Z602">
            <v>2018</v>
          </cell>
        </row>
      </sheetData>
      <sheetData sheetId="5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TH-1534</v>
          </cell>
          <cell r="E2" t="str">
            <v>MTCC 1256</v>
          </cell>
          <cell r="F2" t="str">
            <v>Mirko</v>
          </cell>
          <cell r="G2" t="str">
            <v>Trandafilovic</v>
          </cell>
          <cell r="H2">
            <v>4164318838</v>
          </cell>
          <cell r="I2" t="str">
            <v>mirkot@shiupong.com</v>
          </cell>
          <cell r="J2" t="str">
            <v>1 Lee Centre Drive</v>
          </cell>
          <cell r="M2" t="str">
            <v>Toronto</v>
          </cell>
          <cell r="N2" t="str">
            <v>M1H3J2</v>
          </cell>
          <cell r="O2" t="str">
            <v>1 Lee Centre Drive</v>
          </cell>
          <cell r="R2" t="str">
            <v>1 Lee Centre Drive</v>
          </cell>
          <cell r="U2" t="str">
            <v>Toronto</v>
          </cell>
          <cell r="V2" t="str">
            <v>M1H3J2</v>
          </cell>
          <cell r="W2">
            <v>43269</v>
          </cell>
          <cell r="X2">
            <v>43297</v>
          </cell>
          <cell r="Y2">
            <v>43417</v>
          </cell>
          <cell r="Z2">
            <v>2018</v>
          </cell>
        </row>
        <row r="3">
          <cell r="C3" t="str">
            <v>TH-1565</v>
          </cell>
          <cell r="E3" t="str">
            <v>KS 83 Yonge Street Inc</v>
          </cell>
          <cell r="F3" t="str">
            <v>Farid</v>
          </cell>
          <cell r="G3" t="str">
            <v>Malek</v>
          </cell>
          <cell r="H3">
            <v>4169477637</v>
          </cell>
          <cell r="I3" t="str">
            <v>fmakek@bentallkennedy.com</v>
          </cell>
          <cell r="J3" t="str">
            <v>83 Yonge St</v>
          </cell>
          <cell r="M3" t="str">
            <v>Toronto</v>
          </cell>
          <cell r="N3" t="str">
            <v>M5C1S8</v>
          </cell>
          <cell r="O3" t="str">
            <v>83 Yonge St</v>
          </cell>
          <cell r="R3" t="str">
            <v>83 Yonge St</v>
          </cell>
          <cell r="U3" t="str">
            <v>Toronto</v>
          </cell>
          <cell r="V3" t="str">
            <v>M5C1S8</v>
          </cell>
          <cell r="W3">
            <v>43336</v>
          </cell>
          <cell r="X3">
            <v>43340</v>
          </cell>
          <cell r="Y3">
            <v>43385</v>
          </cell>
          <cell r="Z3">
            <v>2018</v>
          </cell>
        </row>
        <row r="4">
          <cell r="C4" t="str">
            <v>TH-1632</v>
          </cell>
          <cell r="E4" t="str">
            <v>TSCC 1659</v>
          </cell>
          <cell r="F4" t="str">
            <v>Tina</v>
          </cell>
          <cell r="G4" t="str">
            <v>Thind</v>
          </cell>
          <cell r="H4">
            <v>4162598997</v>
          </cell>
          <cell r="I4" t="str">
            <v>tscc1659@mrcm.ca</v>
          </cell>
          <cell r="J4" t="str">
            <v>2083,2087, 2095 Lakeshore Blvd W</v>
          </cell>
          <cell r="M4" t="str">
            <v>Toronto</v>
          </cell>
          <cell r="N4" t="str">
            <v>M8V4G2</v>
          </cell>
          <cell r="O4" t="str">
            <v>2083,2087, 2095 Lakeshore Blvd W</v>
          </cell>
          <cell r="R4" t="str">
            <v>2083,2087, 2095 Lakeshore Blvd W</v>
          </cell>
          <cell r="U4" t="str">
            <v>Toronto</v>
          </cell>
          <cell r="V4" t="str">
            <v>M8V4G2</v>
          </cell>
          <cell r="W4">
            <v>43404</v>
          </cell>
          <cell r="X4">
            <v>43525</v>
          </cell>
          <cell r="Y4">
            <v>43554</v>
          </cell>
          <cell r="Z4">
            <v>2019</v>
          </cell>
        </row>
        <row r="5">
          <cell r="C5" t="str">
            <v>TH-1560</v>
          </cell>
          <cell r="E5" t="str">
            <v>Ainsworth Inc</v>
          </cell>
          <cell r="F5" t="str">
            <v>Frank</v>
          </cell>
          <cell r="G5" t="str">
            <v>Martins</v>
          </cell>
          <cell r="H5">
            <v>4167514420</v>
          </cell>
          <cell r="I5" t="str">
            <v>frank.martins@ainsworth.com</v>
          </cell>
          <cell r="J5" t="str">
            <v>131 Bermondsey Road</v>
          </cell>
          <cell r="M5" t="str">
            <v>Toronto</v>
          </cell>
          <cell r="N5" t="str">
            <v>M4A1X4</v>
          </cell>
          <cell r="O5" t="str">
            <v>131 Bermondsey Road</v>
          </cell>
          <cell r="R5" t="str">
            <v>131 Bermondsey Road</v>
          </cell>
          <cell r="U5" t="str">
            <v>Toronto</v>
          </cell>
          <cell r="V5" t="str">
            <v>M4A1X4</v>
          </cell>
          <cell r="W5">
            <v>43325</v>
          </cell>
          <cell r="X5">
            <v>43368</v>
          </cell>
          <cell r="Y5">
            <v>43374</v>
          </cell>
          <cell r="Z5">
            <v>2018</v>
          </cell>
        </row>
        <row r="6">
          <cell r="C6" t="str">
            <v>TH-1629</v>
          </cell>
          <cell r="E6" t="str">
            <v>KS SP Limited Partnership</v>
          </cell>
          <cell r="F6" t="str">
            <v>John</v>
          </cell>
          <cell r="G6" t="str">
            <v>Arruda</v>
          </cell>
          <cell r="H6">
            <v>4169477674</v>
          </cell>
          <cell r="I6" t="str">
            <v>jarruda@Bentallkennedy.com</v>
          </cell>
          <cell r="J6" t="str">
            <v>44 King Street W</v>
          </cell>
          <cell r="M6" t="str">
            <v>Toronto</v>
          </cell>
          <cell r="N6" t="str">
            <v>M5H1H1</v>
          </cell>
          <cell r="O6" t="str">
            <v>44 King Street W</v>
          </cell>
          <cell r="R6" t="str">
            <v>44 King Street W</v>
          </cell>
          <cell r="U6" t="str">
            <v>Toronto</v>
          </cell>
          <cell r="V6" t="str">
            <v>M5H1H1</v>
          </cell>
          <cell r="W6">
            <v>43404</v>
          </cell>
          <cell r="X6">
            <v>43482</v>
          </cell>
          <cell r="Y6">
            <v>43643</v>
          </cell>
          <cell r="Z6">
            <v>2019</v>
          </cell>
        </row>
        <row r="7">
          <cell r="C7" t="str">
            <v>TH-1693</v>
          </cell>
          <cell r="E7" t="str">
            <v>Studio City Toronto Inc</v>
          </cell>
          <cell r="F7" t="str">
            <v>Toban</v>
          </cell>
          <cell r="G7" t="str">
            <v>Mills</v>
          </cell>
          <cell r="H7">
            <v>4167782500</v>
          </cell>
          <cell r="I7" t="str">
            <v>tmills@studiocitytoronto.ca</v>
          </cell>
          <cell r="J7" t="str">
            <v>915 lake Shore Blvd East</v>
          </cell>
          <cell r="M7" t="str">
            <v>Toronto</v>
          </cell>
          <cell r="N7" t="str">
            <v>M4M1B4</v>
          </cell>
          <cell r="O7" t="str">
            <v>915 lake Shore Blvd East</v>
          </cell>
          <cell r="R7" t="str">
            <v>915 lake Shore Blvd East</v>
          </cell>
          <cell r="U7" t="str">
            <v>Toronto</v>
          </cell>
          <cell r="V7" t="str">
            <v>M4M1B4</v>
          </cell>
          <cell r="W7">
            <v>43529</v>
          </cell>
          <cell r="X7">
            <v>43536</v>
          </cell>
          <cell r="Y7">
            <v>43644</v>
          </cell>
          <cell r="Z7">
            <v>2019</v>
          </cell>
        </row>
        <row r="8">
          <cell r="C8" t="str">
            <v>THSS-0202-00000</v>
          </cell>
          <cell r="E8" t="str">
            <v>H&amp;R Property Management Ltd</v>
          </cell>
          <cell r="F8" t="str">
            <v>Lina</v>
          </cell>
          <cell r="G8" t="str">
            <v>DeSimone</v>
          </cell>
          <cell r="H8">
            <v>4165613702</v>
          </cell>
          <cell r="I8" t="str">
            <v>ldesimone@hr-pm.com</v>
          </cell>
          <cell r="J8" t="str">
            <v>1407 Royal York Rd</v>
          </cell>
          <cell r="M8" t="str">
            <v>Toronto</v>
          </cell>
          <cell r="N8" t="str">
            <v>M9P 2K8</v>
          </cell>
          <cell r="O8" t="str">
            <v>1407 Royal York Rd</v>
          </cell>
          <cell r="R8" t="str">
            <v>1407 Royal York Rd</v>
          </cell>
          <cell r="U8" t="str">
            <v>Toronto</v>
          </cell>
          <cell r="V8" t="str">
            <v>M9P 2K8</v>
          </cell>
          <cell r="W8">
            <v>43502</v>
          </cell>
          <cell r="X8">
            <v>43675</v>
          </cell>
          <cell r="Y8">
            <v>43675</v>
          </cell>
          <cell r="Z8">
            <v>2019</v>
          </cell>
        </row>
        <row r="9">
          <cell r="C9" t="str">
            <v>THSS-0208-00000</v>
          </cell>
          <cell r="E9" t="str">
            <v>Oxford Properties Group.</v>
          </cell>
          <cell r="F9" t="str">
            <v>Jeffrey</v>
          </cell>
          <cell r="G9" t="str">
            <v>Ricard</v>
          </cell>
          <cell r="H9">
            <v>4163505147</v>
          </cell>
          <cell r="I9" t="str">
            <v>jricard@oxfordproperties.com</v>
          </cell>
          <cell r="J9" t="str">
            <v>1530 Victoria Park Ave</v>
          </cell>
          <cell r="M9" t="str">
            <v>Toronto</v>
          </cell>
          <cell r="N9" t="str">
            <v>M1L 4R9</v>
          </cell>
          <cell r="O9" t="str">
            <v>1530 Victoria Park Ave</v>
          </cell>
          <cell r="R9" t="str">
            <v>1530 Victoria Park Ave</v>
          </cell>
          <cell r="U9" t="str">
            <v>Toronto</v>
          </cell>
          <cell r="V9" t="str">
            <v>M1L 4R9</v>
          </cell>
          <cell r="W9">
            <v>43511</v>
          </cell>
          <cell r="X9">
            <v>43648</v>
          </cell>
          <cell r="Y9">
            <v>43648</v>
          </cell>
          <cell r="Z9">
            <v>2019</v>
          </cell>
        </row>
        <row r="10">
          <cell r="C10" t="str">
            <v>THSS-0209-00000</v>
          </cell>
          <cell r="E10" t="str">
            <v>Oxford Properties Group.</v>
          </cell>
          <cell r="F10" t="str">
            <v>Jeffrey</v>
          </cell>
          <cell r="G10" t="str">
            <v>Ricard</v>
          </cell>
          <cell r="H10">
            <v>4163505147</v>
          </cell>
          <cell r="I10" t="str">
            <v>jricard@oxfordproperties.com</v>
          </cell>
          <cell r="J10" t="str">
            <v>1540 Victoria Park Ave</v>
          </cell>
          <cell r="M10" t="str">
            <v>Toronto</v>
          </cell>
          <cell r="N10" t="str">
            <v>M1L 4S1</v>
          </cell>
          <cell r="O10" t="str">
            <v>1540 Victoria Park Ave</v>
          </cell>
          <cell r="R10" t="str">
            <v>1540 Victoria Park Ave</v>
          </cell>
          <cell r="U10" t="str">
            <v>Toronto</v>
          </cell>
          <cell r="V10" t="str">
            <v>M1L 4S1</v>
          </cell>
          <cell r="W10">
            <v>43511</v>
          </cell>
          <cell r="X10">
            <v>43658</v>
          </cell>
          <cell r="Y10">
            <v>43658</v>
          </cell>
          <cell r="Z10">
            <v>2019</v>
          </cell>
        </row>
        <row r="11">
          <cell r="C11" t="str">
            <v>THSS-0210-00000</v>
          </cell>
          <cell r="E11" t="str">
            <v>Oxford Properties Group.</v>
          </cell>
          <cell r="F11" t="str">
            <v>Jeffrey</v>
          </cell>
          <cell r="G11" t="str">
            <v>Ricard</v>
          </cell>
          <cell r="H11">
            <v>4163505147</v>
          </cell>
          <cell r="I11" t="str">
            <v>jricard@oxfordproperties.com</v>
          </cell>
          <cell r="J11" t="str">
            <v>1770 Eglinton Ave E</v>
          </cell>
          <cell r="M11" t="str">
            <v>Toronto</v>
          </cell>
          <cell r="N11" t="str">
            <v>M4A 2T1</v>
          </cell>
          <cell r="O11" t="str">
            <v>1770 Eglinton Ave E</v>
          </cell>
          <cell r="R11" t="str">
            <v>1770 Eglinton Ave E</v>
          </cell>
          <cell r="U11" t="str">
            <v>Toronto</v>
          </cell>
          <cell r="V11" t="str">
            <v>M4A 2T1</v>
          </cell>
          <cell r="W11">
            <v>43511</v>
          </cell>
          <cell r="X11">
            <v>43661</v>
          </cell>
          <cell r="Y11">
            <v>43661</v>
          </cell>
          <cell r="Z11">
            <v>2019</v>
          </cell>
        </row>
        <row r="12">
          <cell r="C12" t="str">
            <v>THSS-0211-00000</v>
          </cell>
          <cell r="E12" t="str">
            <v>Oxford Properties Group.</v>
          </cell>
          <cell r="F12" t="str">
            <v>Jeffrey</v>
          </cell>
          <cell r="G12" t="str">
            <v>Ricard</v>
          </cell>
          <cell r="H12">
            <v>4163505147</v>
          </cell>
          <cell r="I12" t="str">
            <v>jricard@oxfordproperties.com</v>
          </cell>
          <cell r="J12" t="str">
            <v>1780 Eglinton Ave E</v>
          </cell>
          <cell r="M12" t="str">
            <v>Toronto</v>
          </cell>
          <cell r="N12" t="str">
            <v>M4A 2T1</v>
          </cell>
          <cell r="O12" t="str">
            <v>1780 Eglinton Ave E</v>
          </cell>
          <cell r="R12" t="str">
            <v>1780 Eglinton Ave E</v>
          </cell>
          <cell r="U12" t="str">
            <v>Toronto</v>
          </cell>
          <cell r="V12" t="str">
            <v>M4A 2T1</v>
          </cell>
          <cell r="W12">
            <v>43511</v>
          </cell>
          <cell r="X12">
            <v>43553</v>
          </cell>
          <cell r="Y12">
            <v>43658</v>
          </cell>
          <cell r="Z12">
            <v>2019</v>
          </cell>
        </row>
        <row r="13">
          <cell r="C13" t="str">
            <v>THSS-0212-00000</v>
          </cell>
          <cell r="E13" t="str">
            <v>Oxford Properties Group.</v>
          </cell>
          <cell r="F13" t="str">
            <v>Jeffrey</v>
          </cell>
          <cell r="G13" t="str">
            <v>Ricard</v>
          </cell>
          <cell r="H13">
            <v>4163505147</v>
          </cell>
          <cell r="I13" t="str">
            <v>jricard@oxfordproperties.com</v>
          </cell>
          <cell r="J13" t="str">
            <v>1790 Eglinton Ave E</v>
          </cell>
          <cell r="M13" t="str">
            <v>Toronto</v>
          </cell>
          <cell r="N13" t="str">
            <v>M4A 2T3</v>
          </cell>
          <cell r="O13" t="str">
            <v>1790 Eglinton Ave E</v>
          </cell>
          <cell r="R13" t="str">
            <v>1790 Eglinton Ave E</v>
          </cell>
          <cell r="U13" t="str">
            <v>Toronto</v>
          </cell>
          <cell r="V13" t="str">
            <v>M4A 2T3</v>
          </cell>
          <cell r="W13">
            <v>43511</v>
          </cell>
          <cell r="X13">
            <v>43662</v>
          </cell>
          <cell r="Y13">
            <v>43662</v>
          </cell>
          <cell r="Z13">
            <v>2019</v>
          </cell>
        </row>
        <row r="14">
          <cell r="C14" t="str">
            <v>THSS-0234-00000</v>
          </cell>
          <cell r="E14" t="str">
            <v>Crossbridge Condominium Services</v>
          </cell>
          <cell r="F14" t="str">
            <v>Erin</v>
          </cell>
          <cell r="G14" t="str">
            <v>Temple</v>
          </cell>
          <cell r="H14">
            <v>4166917273</v>
          </cell>
          <cell r="I14" t="str">
            <v>mtcc1010_management@rogers.com</v>
          </cell>
          <cell r="J14" t="str">
            <v>1091-1093 Kingston Rd</v>
          </cell>
          <cell r="M14" t="str">
            <v>Toronto</v>
          </cell>
          <cell r="N14" t="str">
            <v>M1N 4E2</v>
          </cell>
          <cell r="O14" t="str">
            <v>1091-1093 Kingston Rd</v>
          </cell>
          <cell r="R14" t="str">
            <v>1091-1093 Kingston Rd</v>
          </cell>
          <cell r="U14" t="str">
            <v>Toronto</v>
          </cell>
          <cell r="V14" t="str">
            <v>M1N 4E2</v>
          </cell>
          <cell r="W14">
            <v>43553</v>
          </cell>
          <cell r="X14">
            <v>43656</v>
          </cell>
          <cell r="Y14">
            <v>43657</v>
          </cell>
          <cell r="Z14">
            <v>2019</v>
          </cell>
        </row>
        <row r="15">
          <cell r="C15" t="str">
            <v>THSS-0235-00000</v>
          </cell>
          <cell r="E15" t="str">
            <v>Del Property Management Inc</v>
          </cell>
          <cell r="F15" t="str">
            <v>Wilson</v>
          </cell>
          <cell r="G15" t="str">
            <v>Poon</v>
          </cell>
          <cell r="H15">
            <v>4162932313</v>
          </cell>
          <cell r="I15" t="str">
            <v>tamoshanter@delcondo.com</v>
          </cell>
          <cell r="J15" t="str">
            <v>138 Bonis Ave</v>
          </cell>
          <cell r="M15" t="str">
            <v>Toronto</v>
          </cell>
          <cell r="N15" t="str">
            <v>M1T 3V9</v>
          </cell>
          <cell r="O15" t="str">
            <v>138 Bonis Ave</v>
          </cell>
          <cell r="R15" t="str">
            <v>138 Bonis Ave</v>
          </cell>
          <cell r="U15" t="str">
            <v>Toronto</v>
          </cell>
          <cell r="V15" t="str">
            <v>M1T 3V9</v>
          </cell>
          <cell r="W15">
            <v>43553</v>
          </cell>
          <cell r="X15">
            <v>43662</v>
          </cell>
          <cell r="Y15">
            <v>43662</v>
          </cell>
          <cell r="Z15">
            <v>2019</v>
          </cell>
        </row>
        <row r="16">
          <cell r="C16" t="str">
            <v>THSS-0247-00000</v>
          </cell>
          <cell r="E16" t="str">
            <v>Del Property Management Inc</v>
          </cell>
          <cell r="F16" t="str">
            <v>Yvonne</v>
          </cell>
          <cell r="G16" t="str">
            <v>Lobo</v>
          </cell>
          <cell r="H16">
            <v>9056072534</v>
          </cell>
          <cell r="I16" t="str">
            <v>oneoldmill.admin@delcondo.com</v>
          </cell>
          <cell r="J16" t="str">
            <v>1 Old Mill Dr</v>
          </cell>
          <cell r="M16" t="str">
            <v>Toronto</v>
          </cell>
          <cell r="N16" t="str">
            <v>M6S 0A1</v>
          </cell>
          <cell r="O16" t="str">
            <v>1 Old Mill Dr</v>
          </cell>
          <cell r="R16" t="str">
            <v>1 Old Mill Dr</v>
          </cell>
          <cell r="U16" t="str">
            <v>Toronto</v>
          </cell>
          <cell r="V16" t="str">
            <v>M6S 0A1</v>
          </cell>
          <cell r="W16">
            <v>43553</v>
          </cell>
          <cell r="X16">
            <v>43649</v>
          </cell>
          <cell r="Y16">
            <v>43650</v>
          </cell>
          <cell r="Z16">
            <v>2019</v>
          </cell>
        </row>
        <row r="17">
          <cell r="C17" t="str">
            <v>THSS-0252-00000</v>
          </cell>
          <cell r="E17" t="str">
            <v>Manor Crest Management Ltd</v>
          </cell>
          <cell r="F17" t="str">
            <v>Luisa</v>
          </cell>
          <cell r="G17" t="str">
            <v>Kubig</v>
          </cell>
          <cell r="H17">
            <v>4165199469</v>
          </cell>
          <cell r="I17" t="str">
            <v>skyscapecondo@bellnet.ca</v>
          </cell>
          <cell r="J17" t="str">
            <v>68 Grangeway Ave</v>
          </cell>
          <cell r="M17" t="str">
            <v>Toronto</v>
          </cell>
          <cell r="N17" t="str">
            <v>M1H 0A1</v>
          </cell>
          <cell r="O17" t="str">
            <v>68 Grangeway Ave</v>
          </cell>
          <cell r="R17" t="str">
            <v>68 Grangeway Ave</v>
          </cell>
          <cell r="U17" t="str">
            <v>Toronto</v>
          </cell>
          <cell r="V17" t="str">
            <v>M1H 0A1</v>
          </cell>
          <cell r="W17">
            <v>43553</v>
          </cell>
          <cell r="X17">
            <v>43651</v>
          </cell>
          <cell r="Y17">
            <v>43651</v>
          </cell>
          <cell r="Z17">
            <v>2019</v>
          </cell>
        </row>
        <row r="18">
          <cell r="C18" t="str">
            <v>THSS-0253-00000</v>
          </cell>
          <cell r="E18" t="str">
            <v>Crossbridge Condominum Services</v>
          </cell>
          <cell r="F18" t="str">
            <v>Melania</v>
          </cell>
          <cell r="G18" t="str">
            <v>Burcin</v>
          </cell>
          <cell r="H18">
            <v>6473506501</v>
          </cell>
          <cell r="I18" t="str">
            <v>tscc1087@rogers.com</v>
          </cell>
          <cell r="J18" t="str">
            <v>900 Mt Pleasant Rd</v>
          </cell>
          <cell r="M18" t="str">
            <v>Toronto</v>
          </cell>
          <cell r="N18" t="str">
            <v>M4P 3J9</v>
          </cell>
          <cell r="O18" t="str">
            <v>900 Mt Pleasant Rd</v>
          </cell>
          <cell r="R18" t="str">
            <v>900 Mt Pleasant Rd</v>
          </cell>
          <cell r="U18" t="str">
            <v>Toronto</v>
          </cell>
          <cell r="V18" t="str">
            <v>M4P 3J9</v>
          </cell>
          <cell r="W18">
            <v>43553</v>
          </cell>
          <cell r="X18">
            <v>43654</v>
          </cell>
          <cell r="Y18">
            <v>43654</v>
          </cell>
          <cell r="Z18">
            <v>2019</v>
          </cell>
        </row>
        <row r="19">
          <cell r="C19" t="str">
            <v>THSS-0254-00000</v>
          </cell>
          <cell r="E19" t="str">
            <v>Del Property Management Inc</v>
          </cell>
          <cell r="F19" t="str">
            <v>Michaela</v>
          </cell>
          <cell r="G19" t="str">
            <v>Popescu</v>
          </cell>
          <cell r="H19">
            <v>4163600599</v>
          </cell>
          <cell r="I19" t="str">
            <v>success.PM@delcondo.com</v>
          </cell>
          <cell r="J19" t="str">
            <v>18 Harbour St</v>
          </cell>
          <cell r="M19" t="str">
            <v>Toronto</v>
          </cell>
          <cell r="N19" t="str">
            <v>M5J 2Z6</v>
          </cell>
          <cell r="O19" t="str">
            <v>18 Harbour St</v>
          </cell>
          <cell r="R19" t="str">
            <v>18 Harbour St</v>
          </cell>
          <cell r="U19" t="str">
            <v>Toronto</v>
          </cell>
          <cell r="V19" t="str">
            <v>M5J 2Z6</v>
          </cell>
          <cell r="W19">
            <v>43553</v>
          </cell>
          <cell r="X19">
            <v>43648</v>
          </cell>
          <cell r="Y19">
            <v>43648</v>
          </cell>
          <cell r="Z19">
            <v>2019</v>
          </cell>
        </row>
        <row r="20">
          <cell r="C20" t="str">
            <v>THSS-0255-00000</v>
          </cell>
          <cell r="E20" t="str">
            <v>Del Property Management Inc</v>
          </cell>
          <cell r="F20" t="str">
            <v>Michaela</v>
          </cell>
          <cell r="G20" t="str">
            <v>Popescu</v>
          </cell>
          <cell r="H20">
            <v>4163600599</v>
          </cell>
          <cell r="I20" t="str">
            <v>33Bay.PM@delcondo.com</v>
          </cell>
          <cell r="J20" t="str">
            <v>33 Bay St</v>
          </cell>
          <cell r="M20" t="str">
            <v>Toronto</v>
          </cell>
          <cell r="N20" t="str">
            <v>M5J 2Z3</v>
          </cell>
          <cell r="O20" t="str">
            <v>33 Bay St</v>
          </cell>
          <cell r="R20" t="str">
            <v>33 Bay St</v>
          </cell>
          <cell r="U20" t="str">
            <v>Toronto</v>
          </cell>
          <cell r="V20" t="str">
            <v>M5J 2Z3</v>
          </cell>
          <cell r="W20">
            <v>43553</v>
          </cell>
          <cell r="X20">
            <v>43655</v>
          </cell>
          <cell r="Y20">
            <v>43655</v>
          </cell>
          <cell r="Z20">
            <v>2019</v>
          </cell>
        </row>
        <row r="21">
          <cell r="C21" t="str">
            <v>THSS-0256-00000</v>
          </cell>
          <cell r="E21" t="str">
            <v>FirstService Property Management</v>
          </cell>
          <cell r="F21" t="str">
            <v>Ben</v>
          </cell>
          <cell r="G21" t="str">
            <v>Nati</v>
          </cell>
          <cell r="H21">
            <v>4165678369</v>
          </cell>
          <cell r="I21" t="str">
            <v>ben.nati@fsresidential.com</v>
          </cell>
          <cell r="J21" t="str">
            <v>15 Bruyeres Mews</v>
          </cell>
          <cell r="M21" t="str">
            <v>Toronto</v>
          </cell>
          <cell r="N21" t="str">
            <v>M5V 0A7</v>
          </cell>
          <cell r="O21" t="str">
            <v>15 Bruyeres Mews</v>
          </cell>
          <cell r="R21" t="str">
            <v>15 Bruyeres Mews</v>
          </cell>
          <cell r="U21" t="str">
            <v>Toronto</v>
          </cell>
          <cell r="V21" t="str">
            <v>M5V 0A7</v>
          </cell>
          <cell r="W21">
            <v>43553</v>
          </cell>
          <cell r="X21">
            <v>43664</v>
          </cell>
          <cell r="Y21">
            <v>43664</v>
          </cell>
          <cell r="Z21">
            <v>2019</v>
          </cell>
        </row>
        <row r="22">
          <cell r="C22" t="str">
            <v>THSS-0264-00000</v>
          </cell>
          <cell r="E22" t="str">
            <v>Maple Ridge Community Management</v>
          </cell>
          <cell r="F22" t="str">
            <v>Khatera</v>
          </cell>
          <cell r="G22" t="str">
            <v>Hoshmand</v>
          </cell>
          <cell r="H22">
            <v>4166228781</v>
          </cell>
          <cell r="I22" t="str">
            <v>ycc56@rogers.com</v>
          </cell>
          <cell r="J22" t="str">
            <v>420 Mill Rd</v>
          </cell>
          <cell r="M22" t="str">
            <v>Toronto</v>
          </cell>
          <cell r="N22" t="str">
            <v>M9C 1Z1</v>
          </cell>
          <cell r="O22" t="str">
            <v>420 Mill Rd</v>
          </cell>
          <cell r="R22" t="str">
            <v>420 Mill Rd</v>
          </cell>
          <cell r="U22" t="str">
            <v>Toronto</v>
          </cell>
          <cell r="V22" t="str">
            <v>M9C 1Z1</v>
          </cell>
          <cell r="W22">
            <v>43553</v>
          </cell>
          <cell r="X22">
            <v>43661</v>
          </cell>
          <cell r="Y22">
            <v>43661</v>
          </cell>
          <cell r="Z22">
            <v>2019</v>
          </cell>
        </row>
        <row r="23">
          <cell r="C23" t="str">
            <v>THSS-0269-00000</v>
          </cell>
          <cell r="E23" t="str">
            <v>Shelter Canadian Properties</v>
          </cell>
          <cell r="F23" t="str">
            <v>Nicolle</v>
          </cell>
          <cell r="G23" t="str">
            <v>MacNeil</v>
          </cell>
          <cell r="H23">
            <v>4167035592</v>
          </cell>
          <cell r="I23" t="str">
            <v>nicolle.macneil@scpl.ca</v>
          </cell>
          <cell r="J23" t="str">
            <v>701 King St W</v>
          </cell>
          <cell r="M23" t="str">
            <v>Toronto</v>
          </cell>
          <cell r="N23" t="str">
            <v>M5V 2W7</v>
          </cell>
          <cell r="O23" t="str">
            <v>701 King St W</v>
          </cell>
          <cell r="R23" t="str">
            <v>701 King St W</v>
          </cell>
          <cell r="U23" t="str">
            <v>Toronto</v>
          </cell>
          <cell r="V23" t="str">
            <v>M5V 2W7</v>
          </cell>
          <cell r="W23">
            <v>43553</v>
          </cell>
          <cell r="X23">
            <v>43671</v>
          </cell>
          <cell r="Y23">
            <v>43671</v>
          </cell>
          <cell r="Z23">
            <v>2019</v>
          </cell>
        </row>
        <row r="24">
          <cell r="C24" t="str">
            <v>THSS-0270-00000</v>
          </cell>
          <cell r="E24" t="str">
            <v>Shelter Canadian Properties</v>
          </cell>
          <cell r="F24" t="str">
            <v>Nicolle</v>
          </cell>
          <cell r="G24" t="str">
            <v>MacNeil</v>
          </cell>
          <cell r="H24">
            <v>4167035592</v>
          </cell>
          <cell r="I24" t="str">
            <v>nicolle.macneil@scpl.ca</v>
          </cell>
          <cell r="J24" t="str">
            <v>705 King St W</v>
          </cell>
          <cell r="M24" t="str">
            <v>Toronto</v>
          </cell>
          <cell r="N24" t="str">
            <v>M5V 2W8</v>
          </cell>
          <cell r="O24" t="str">
            <v>705 King St W</v>
          </cell>
          <cell r="R24" t="str">
            <v>705 King St W</v>
          </cell>
          <cell r="U24" t="str">
            <v>Toronto</v>
          </cell>
          <cell r="V24" t="str">
            <v>M5V 2W8</v>
          </cell>
          <cell r="W24">
            <v>43553</v>
          </cell>
          <cell r="X24">
            <v>43671</v>
          </cell>
          <cell r="Y24">
            <v>43671</v>
          </cell>
          <cell r="Z24">
            <v>2019</v>
          </cell>
        </row>
        <row r="25">
          <cell r="C25" t="str">
            <v>THSS-0271-00000</v>
          </cell>
          <cell r="E25" t="str">
            <v>Shelter Canadian Properties</v>
          </cell>
          <cell r="F25" t="str">
            <v>Nicolle</v>
          </cell>
          <cell r="G25" t="str">
            <v>MacNeil</v>
          </cell>
          <cell r="H25">
            <v>4167035592</v>
          </cell>
          <cell r="I25" t="str">
            <v>nicolle.macneil@scpl.ca</v>
          </cell>
          <cell r="J25" t="str">
            <v>725 King St W</v>
          </cell>
          <cell r="M25" t="str">
            <v>Toronto</v>
          </cell>
          <cell r="N25" t="str">
            <v>M5V 2W9</v>
          </cell>
          <cell r="O25" t="str">
            <v>725 King St W</v>
          </cell>
          <cell r="R25" t="str">
            <v>725 King St W</v>
          </cell>
          <cell r="U25" t="str">
            <v>Toronto</v>
          </cell>
          <cell r="V25" t="str">
            <v>M5V 2W9</v>
          </cell>
          <cell r="W25">
            <v>43553</v>
          </cell>
          <cell r="X25">
            <v>43663</v>
          </cell>
          <cell r="Y25">
            <v>43663</v>
          </cell>
          <cell r="Z25">
            <v>2019</v>
          </cell>
        </row>
        <row r="26">
          <cell r="C26" t="str">
            <v>THSS-0280-00000</v>
          </cell>
          <cell r="E26" t="str">
            <v>Medallion Corporation</v>
          </cell>
          <cell r="F26" t="str">
            <v>Adele</v>
          </cell>
          <cell r="G26" t="str">
            <v>Gretzinger</v>
          </cell>
          <cell r="H26">
            <v>4167411516</v>
          </cell>
          <cell r="I26" t="str">
            <v>WestonRoadSite@medallioncorp.com</v>
          </cell>
          <cell r="J26" t="str">
            <v>1755 Jane St</v>
          </cell>
          <cell r="M26" t="str">
            <v>Toronto</v>
          </cell>
          <cell r="N26" t="str">
            <v>M9N 2S6</v>
          </cell>
          <cell r="O26" t="str">
            <v>1755 Jane St</v>
          </cell>
          <cell r="R26" t="str">
            <v>1755 Jane St</v>
          </cell>
          <cell r="U26" t="str">
            <v>Toronto</v>
          </cell>
          <cell r="V26" t="str">
            <v>M9N 2S6</v>
          </cell>
          <cell r="W26">
            <v>43553</v>
          </cell>
          <cell r="X26">
            <v>43664</v>
          </cell>
          <cell r="Y26">
            <v>43664</v>
          </cell>
          <cell r="Z26">
            <v>2019</v>
          </cell>
        </row>
        <row r="27">
          <cell r="C27" t="str">
            <v>THSS-0288-00000</v>
          </cell>
          <cell r="E27" t="str">
            <v>Medallion Corporation</v>
          </cell>
          <cell r="F27" t="str">
            <v>Mila</v>
          </cell>
          <cell r="G27" t="str">
            <v>Magpayo</v>
          </cell>
          <cell r="H27">
            <v>4162560660</v>
          </cell>
          <cell r="I27" t="str">
            <v>WestQ@medallioncorp.com</v>
          </cell>
          <cell r="J27" t="str">
            <v>481 Vaughan Rd</v>
          </cell>
          <cell r="M27" t="str">
            <v>Toronto</v>
          </cell>
          <cell r="N27" t="str">
            <v>M6C 2P6</v>
          </cell>
          <cell r="O27" t="str">
            <v>481 Vaughan Rd</v>
          </cell>
          <cell r="R27" t="str">
            <v>481 Vaughan Rd</v>
          </cell>
          <cell r="U27" t="str">
            <v>Toronto</v>
          </cell>
          <cell r="V27" t="str">
            <v>M6C 2P6</v>
          </cell>
          <cell r="W27">
            <v>43553</v>
          </cell>
          <cell r="X27">
            <v>43672</v>
          </cell>
          <cell r="Y27">
            <v>43672</v>
          </cell>
          <cell r="Z27">
            <v>2019</v>
          </cell>
        </row>
        <row r="28">
          <cell r="C28" t="str">
            <v>THSS-0291-00000</v>
          </cell>
          <cell r="E28" t="str">
            <v>Medallion Corporation</v>
          </cell>
          <cell r="F28" t="str">
            <v>Mila</v>
          </cell>
          <cell r="G28" t="str">
            <v>Magpayo</v>
          </cell>
          <cell r="H28">
            <v>4162560660</v>
          </cell>
          <cell r="I28" t="str">
            <v>WestQ@medallioncorp.com</v>
          </cell>
          <cell r="J28" t="str">
            <v>276 St Clair Ave W</v>
          </cell>
          <cell r="M28" t="str">
            <v>Toronto</v>
          </cell>
          <cell r="N28" t="str">
            <v>M4V 1R9</v>
          </cell>
          <cell r="O28" t="str">
            <v>276 St Clair Ave W</v>
          </cell>
          <cell r="R28" t="str">
            <v>276 St Clair Ave W</v>
          </cell>
          <cell r="U28" t="str">
            <v>Toronto</v>
          </cell>
          <cell r="V28" t="str">
            <v>M4V 1R9</v>
          </cell>
          <cell r="W28">
            <v>43553</v>
          </cell>
          <cell r="X28">
            <v>43677</v>
          </cell>
          <cell r="Y28">
            <v>43677</v>
          </cell>
          <cell r="Z28">
            <v>2019</v>
          </cell>
        </row>
        <row r="29">
          <cell r="C29" t="str">
            <v>THSS-0292-00000</v>
          </cell>
          <cell r="E29" t="str">
            <v>Medallion Corporation</v>
          </cell>
          <cell r="F29" t="str">
            <v>Mila</v>
          </cell>
          <cell r="G29" t="str">
            <v>Magpayo</v>
          </cell>
          <cell r="H29">
            <v>4162560660</v>
          </cell>
          <cell r="I29" t="str">
            <v>WestQ@medallioncorp.com</v>
          </cell>
          <cell r="J29" t="str">
            <v>236 Vaughan Rd</v>
          </cell>
          <cell r="M29" t="str">
            <v>Toronto</v>
          </cell>
          <cell r="N29" t="str">
            <v>M6C 2M7</v>
          </cell>
          <cell r="O29" t="str">
            <v>236 Vaughan Rd</v>
          </cell>
          <cell r="R29" t="str">
            <v>236 Vaughan Rd</v>
          </cell>
          <cell r="U29" t="str">
            <v>Toronto</v>
          </cell>
          <cell r="V29" t="str">
            <v>M6C 2M7</v>
          </cell>
          <cell r="W29">
            <v>43553</v>
          </cell>
          <cell r="X29">
            <v>43672</v>
          </cell>
          <cell r="Y29">
            <v>43672</v>
          </cell>
          <cell r="Z29">
            <v>2019</v>
          </cell>
        </row>
        <row r="30">
          <cell r="C30" t="str">
            <v>THSS-0293-00000</v>
          </cell>
          <cell r="E30" t="str">
            <v>Medallion Corporation</v>
          </cell>
          <cell r="F30" t="str">
            <v>Mila</v>
          </cell>
          <cell r="G30" t="str">
            <v>Magpayo</v>
          </cell>
          <cell r="H30">
            <v>4162560660</v>
          </cell>
          <cell r="I30" t="str">
            <v>WestQ@medallioncorp.com</v>
          </cell>
          <cell r="J30" t="str">
            <v>145 Jameson Ave</v>
          </cell>
          <cell r="M30" t="str">
            <v>Toronto</v>
          </cell>
          <cell r="N30" t="str">
            <v>M6K 2X4</v>
          </cell>
          <cell r="O30" t="str">
            <v>145 Jameson Ave</v>
          </cell>
          <cell r="R30" t="str">
            <v>145 Jameson Ave</v>
          </cell>
          <cell r="U30" t="str">
            <v>Toronto</v>
          </cell>
          <cell r="V30" t="str">
            <v>M6K 2X4</v>
          </cell>
          <cell r="W30">
            <v>43553</v>
          </cell>
          <cell r="X30">
            <v>43670</v>
          </cell>
          <cell r="Y30">
            <v>43670</v>
          </cell>
          <cell r="Z30">
            <v>2019</v>
          </cell>
        </row>
        <row r="31">
          <cell r="C31" t="str">
            <v>THSS-0294-00000</v>
          </cell>
          <cell r="E31" t="str">
            <v>Shelter Canadian Properties Limited</v>
          </cell>
          <cell r="F31" t="str">
            <v>Nicolle</v>
          </cell>
          <cell r="G31" t="str">
            <v>MacNeil</v>
          </cell>
          <cell r="H31">
            <v>4167035592</v>
          </cell>
          <cell r="I31" t="str">
            <v>nicolle.macneil@scpl.ca</v>
          </cell>
          <cell r="J31" t="str">
            <v>75 Dalhousie St</v>
          </cell>
          <cell r="M31" t="str">
            <v>Toronto</v>
          </cell>
          <cell r="N31" t="str">
            <v>M5B 2R9</v>
          </cell>
          <cell r="O31" t="str">
            <v>75 Dalhousie St</v>
          </cell>
          <cell r="R31" t="str">
            <v>75 Dalhousie St</v>
          </cell>
          <cell r="U31" t="str">
            <v>Toronto</v>
          </cell>
          <cell r="V31" t="str">
            <v>M5B 2R9</v>
          </cell>
          <cell r="W31">
            <v>43553</v>
          </cell>
          <cell r="X31">
            <v>43663</v>
          </cell>
          <cell r="Y31">
            <v>43663</v>
          </cell>
          <cell r="Z31">
            <v>2019</v>
          </cell>
        </row>
        <row r="32">
          <cell r="C32" t="str">
            <v>THSS-0304-00000</v>
          </cell>
          <cell r="E32" t="str">
            <v>Medallion Corporation</v>
          </cell>
          <cell r="F32" t="str">
            <v>Mila</v>
          </cell>
          <cell r="G32" t="str">
            <v>Magpayo</v>
          </cell>
          <cell r="H32">
            <v>4162560660</v>
          </cell>
          <cell r="I32" t="str">
            <v>Marquee@medallioncorp.com</v>
          </cell>
          <cell r="J32" t="str">
            <v>55 Lisgar St</v>
          </cell>
          <cell r="M32" t="str">
            <v>Toronto</v>
          </cell>
          <cell r="N32" t="str">
            <v>M6J 3X6</v>
          </cell>
          <cell r="O32" t="str">
            <v>55 Lisgar St</v>
          </cell>
          <cell r="R32" t="str">
            <v>55 Lisgar St</v>
          </cell>
          <cell r="U32" t="str">
            <v>Toronto</v>
          </cell>
          <cell r="V32" t="str">
            <v>M6J 3X6</v>
          </cell>
          <cell r="W32">
            <v>43553</v>
          </cell>
          <cell r="X32">
            <v>43677</v>
          </cell>
          <cell r="Y32">
            <v>43677</v>
          </cell>
          <cell r="Z32">
            <v>2019</v>
          </cell>
        </row>
        <row r="33">
          <cell r="C33" t="str">
            <v>THSS-0307-00000</v>
          </cell>
          <cell r="E33" t="str">
            <v>Medallion Corporation</v>
          </cell>
          <cell r="F33" t="str">
            <v>Mila</v>
          </cell>
          <cell r="G33" t="str">
            <v>Magpayo</v>
          </cell>
          <cell r="H33">
            <v>4162560660</v>
          </cell>
          <cell r="I33" t="str">
            <v>Marquee@medallioncorp.com</v>
          </cell>
          <cell r="J33" t="str">
            <v>79 Jameson Ave</v>
          </cell>
          <cell r="M33" t="str">
            <v>Toronto</v>
          </cell>
          <cell r="N33" t="str">
            <v>M6K 2W7</v>
          </cell>
          <cell r="O33" t="str">
            <v>79 Jameson Ave</v>
          </cell>
          <cell r="R33" t="str">
            <v>79 Jameson Ave</v>
          </cell>
          <cell r="U33" t="str">
            <v>Toronto</v>
          </cell>
          <cell r="V33" t="str">
            <v>M6K 2W7</v>
          </cell>
          <cell r="W33">
            <v>43553</v>
          </cell>
          <cell r="X33">
            <v>43670</v>
          </cell>
          <cell r="Y33">
            <v>43670</v>
          </cell>
          <cell r="Z33">
            <v>2019</v>
          </cell>
        </row>
        <row r="34">
          <cell r="C34" t="str">
            <v>THSS-0309-00000</v>
          </cell>
          <cell r="E34" t="str">
            <v>Medallion Corporation</v>
          </cell>
          <cell r="F34" t="str">
            <v>Mila</v>
          </cell>
          <cell r="G34" t="str">
            <v>Magpayo</v>
          </cell>
          <cell r="H34">
            <v>4162560660</v>
          </cell>
          <cell r="I34" t="str">
            <v>Marquee@medallioncorp.com</v>
          </cell>
          <cell r="J34" t="str">
            <v>110 Marlee Ave</v>
          </cell>
          <cell r="M34" t="str">
            <v>Toronto</v>
          </cell>
          <cell r="N34" t="str">
            <v>M6E 3B6</v>
          </cell>
          <cell r="O34" t="str">
            <v>110 Marlee Ave</v>
          </cell>
          <cell r="R34" t="str">
            <v>110 Marlee Ave</v>
          </cell>
          <cell r="U34" t="str">
            <v>Toronto</v>
          </cell>
          <cell r="V34" t="str">
            <v>M6E 3B6</v>
          </cell>
          <cell r="W34">
            <v>43553</v>
          </cell>
          <cell r="X34">
            <v>43676</v>
          </cell>
          <cell r="Y34">
            <v>43676</v>
          </cell>
          <cell r="Z34">
            <v>2019</v>
          </cell>
        </row>
        <row r="35">
          <cell r="C35" t="str">
            <v>THSS-0310-00000</v>
          </cell>
          <cell r="E35" t="str">
            <v>Medallion Corporation</v>
          </cell>
          <cell r="F35" t="str">
            <v>Mila</v>
          </cell>
          <cell r="G35" t="str">
            <v>Magpayo</v>
          </cell>
          <cell r="H35">
            <v>4162560661</v>
          </cell>
          <cell r="I35" t="str">
            <v>Marquee@medallioncorp.com</v>
          </cell>
          <cell r="J35" t="str">
            <v>120 Shelborne Ave</v>
          </cell>
          <cell r="M35" t="str">
            <v>Toronto</v>
          </cell>
          <cell r="N35" t="str">
            <v>M6B 2M7</v>
          </cell>
          <cell r="O35" t="str">
            <v>120 Shelborne Ave</v>
          </cell>
          <cell r="R35" t="str">
            <v>120 Shelborne Ave</v>
          </cell>
          <cell r="U35" t="str">
            <v>Toronto</v>
          </cell>
          <cell r="V35" t="str">
            <v>M6B 2M7</v>
          </cell>
          <cell r="W35">
            <v>43553</v>
          </cell>
          <cell r="X35">
            <v>43669</v>
          </cell>
          <cell r="Y35">
            <v>43669</v>
          </cell>
          <cell r="Z35">
            <v>2019</v>
          </cell>
        </row>
        <row r="36">
          <cell r="C36" t="str">
            <v>THSS-0312-00000</v>
          </cell>
          <cell r="E36" t="str">
            <v>Shelter Canadian Properties</v>
          </cell>
          <cell r="F36" t="str">
            <v>Nicolle</v>
          </cell>
          <cell r="G36" t="str">
            <v>MacNeil</v>
          </cell>
          <cell r="H36">
            <v>4167035592</v>
          </cell>
          <cell r="I36" t="str">
            <v>nicolle.macneil@scpl.ca</v>
          </cell>
          <cell r="J36" t="str">
            <v>76 Shuter St</v>
          </cell>
          <cell r="M36" t="str">
            <v>Toronto</v>
          </cell>
          <cell r="N36" t="str">
            <v>M5B 1B4</v>
          </cell>
          <cell r="O36" t="str">
            <v>76 Shuter St</v>
          </cell>
          <cell r="R36" t="str">
            <v>76 Shuter St</v>
          </cell>
          <cell r="U36" t="str">
            <v>Toronto</v>
          </cell>
          <cell r="V36" t="str">
            <v>M5B 1B4</v>
          </cell>
          <cell r="W36">
            <v>43553</v>
          </cell>
          <cell r="X36">
            <v>43663</v>
          </cell>
          <cell r="Y36">
            <v>43663</v>
          </cell>
          <cell r="Z36">
            <v>2019</v>
          </cell>
        </row>
        <row r="37">
          <cell r="C37" t="str">
            <v>THSS-0314-00000</v>
          </cell>
          <cell r="E37" t="str">
            <v>Crossbridge Condominium Services</v>
          </cell>
          <cell r="F37" t="str">
            <v>Angeline</v>
          </cell>
          <cell r="G37" t="str">
            <v>Constantine</v>
          </cell>
          <cell r="H37">
            <v>4167508296</v>
          </cell>
          <cell r="I37" t="str">
            <v>sf.manage@rogers.com</v>
          </cell>
          <cell r="J37" t="str">
            <v>2550 Lawrence Ave</v>
          </cell>
          <cell r="M37" t="str">
            <v>Toronto</v>
          </cell>
          <cell r="N37" t="str">
            <v>M1P 4Z3</v>
          </cell>
          <cell r="O37" t="str">
            <v>2550 Lawrence Ave</v>
          </cell>
          <cell r="R37" t="str">
            <v>2550 Lawrence Ave</v>
          </cell>
          <cell r="U37" t="str">
            <v>Toronto</v>
          </cell>
          <cell r="V37" t="str">
            <v>M1P 4Z3</v>
          </cell>
          <cell r="W37">
            <v>43553</v>
          </cell>
          <cell r="X37">
            <v>43650</v>
          </cell>
          <cell r="Y37">
            <v>43650</v>
          </cell>
          <cell r="Z37">
            <v>2019</v>
          </cell>
        </row>
        <row r="38">
          <cell r="C38" t="str">
            <v>OPS-172</v>
          </cell>
          <cell r="D38" t="str">
            <v>Milestone 1</v>
          </cell>
          <cell r="E38" t="str">
            <v>Crown Property Management Inc</v>
          </cell>
          <cell r="F38" t="str">
            <v>Carm</v>
          </cell>
          <cell r="G38" t="str">
            <v>Berardi</v>
          </cell>
          <cell r="H38">
            <v>4169479392</v>
          </cell>
          <cell r="I38" t="str">
            <v>cberardi@crp-cpmi.com</v>
          </cell>
          <cell r="J38" t="str">
            <v>123 Edward Street</v>
          </cell>
          <cell r="M38" t="str">
            <v>Toronto</v>
          </cell>
          <cell r="N38" t="str">
            <v>M5G 0A8</v>
          </cell>
          <cell r="O38" t="str">
            <v>123 Edward Street</v>
          </cell>
          <cell r="R38" t="str">
            <v>123 Edward Street</v>
          </cell>
          <cell r="U38" t="str">
            <v>Toronto</v>
          </cell>
          <cell r="V38" t="str">
            <v>M5G 0A8</v>
          </cell>
          <cell r="W38">
            <v>43507</v>
          </cell>
          <cell r="X38">
            <v>43624</v>
          </cell>
          <cell r="Y38">
            <v>44196</v>
          </cell>
          <cell r="Z38">
            <v>2020</v>
          </cell>
        </row>
        <row r="39">
          <cell r="C39" t="str">
            <v>OPS-173</v>
          </cell>
          <cell r="D39" t="str">
            <v>Milestone 1</v>
          </cell>
          <cell r="E39" t="str">
            <v>Crown Property Management Inc</v>
          </cell>
          <cell r="F39" t="str">
            <v>Carm</v>
          </cell>
          <cell r="G39" t="str">
            <v>Berardi</v>
          </cell>
          <cell r="H39">
            <v>4169479392</v>
          </cell>
          <cell r="I39" t="str">
            <v>cberardi@crp-cpmi.com</v>
          </cell>
          <cell r="J39" t="str">
            <v>180 Dundas Street W</v>
          </cell>
          <cell r="M39" t="str">
            <v>Toronto</v>
          </cell>
          <cell r="N39" t="str">
            <v>M5G 1Z8</v>
          </cell>
          <cell r="O39" t="str">
            <v>180 Dundas Street W</v>
          </cell>
          <cell r="R39" t="str">
            <v>180 Dundas Street W</v>
          </cell>
          <cell r="U39" t="str">
            <v>Toronto</v>
          </cell>
          <cell r="V39" t="str">
            <v>M5G 1Z8</v>
          </cell>
          <cell r="W39">
            <v>43501</v>
          </cell>
          <cell r="X39">
            <v>43624</v>
          </cell>
          <cell r="Y39">
            <v>44196</v>
          </cell>
          <cell r="Z39">
            <v>2020</v>
          </cell>
        </row>
        <row r="40">
          <cell r="C40" t="str">
            <v>OPS-175</v>
          </cell>
          <cell r="D40" t="str">
            <v>Milestone 1</v>
          </cell>
          <cell r="E40" t="str">
            <v>Crown Property Management Inc</v>
          </cell>
          <cell r="F40" t="str">
            <v>Desiree</v>
          </cell>
          <cell r="G40" t="str">
            <v>Norlock</v>
          </cell>
          <cell r="H40">
            <v>4162238666</v>
          </cell>
          <cell r="I40" t="str">
            <v>dnorlock@crp-cpmi.com</v>
          </cell>
          <cell r="J40" t="str">
            <v>45 &amp; 47 Sheppard Ave E</v>
          </cell>
          <cell r="M40" t="str">
            <v>Toronto</v>
          </cell>
          <cell r="N40" t="str">
            <v>M2N 5W9</v>
          </cell>
          <cell r="O40" t="str">
            <v>45 &amp; 47 Sheppard Ave E</v>
          </cell>
          <cell r="R40" t="str">
            <v>45 &amp; 47 Sheppard Ave E</v>
          </cell>
          <cell r="U40" t="str">
            <v>Toronto</v>
          </cell>
          <cell r="V40" t="str">
            <v>M2N 5W9</v>
          </cell>
          <cell r="W40">
            <v>43521</v>
          </cell>
          <cell r="X40">
            <v>43650</v>
          </cell>
          <cell r="Y40">
            <v>44196</v>
          </cell>
          <cell r="Z40">
            <v>2020</v>
          </cell>
        </row>
        <row r="41">
          <cell r="C41" t="str">
            <v>OPS-105</v>
          </cell>
          <cell r="D41" t="str">
            <v>Milestone 2</v>
          </cell>
          <cell r="E41" t="str">
            <v>Berkeley Castle Investments Ltd</v>
          </cell>
          <cell r="F41" t="str">
            <v>Linda</v>
          </cell>
          <cell r="G41" t="str">
            <v>Leistner</v>
          </cell>
          <cell r="H41">
            <v>4163663704</v>
          </cell>
          <cell r="I41" t="str">
            <v>linda@berkeleycastle.ca</v>
          </cell>
          <cell r="J41" t="str">
            <v>2 Berkeley Street</v>
          </cell>
          <cell r="M41" t="str">
            <v>Toronto</v>
          </cell>
          <cell r="N41" t="str">
            <v>M5A 4J5</v>
          </cell>
          <cell r="O41" t="str">
            <v>2 Berkeley Street</v>
          </cell>
          <cell r="R41" t="str">
            <v>2 Berkeley Street</v>
          </cell>
          <cell r="U41" t="str">
            <v>Toronto</v>
          </cell>
          <cell r="V41" t="str">
            <v>M5A 4J5</v>
          </cell>
          <cell r="W41">
            <v>42779</v>
          </cell>
          <cell r="X41">
            <v>43252</v>
          </cell>
          <cell r="Y41">
            <v>43616</v>
          </cell>
          <cell r="Z41">
            <v>2019</v>
          </cell>
        </row>
        <row r="42">
          <cell r="C42" t="str">
            <v>2019221F</v>
          </cell>
          <cell r="F42" t="str">
            <v>RONALD</v>
          </cell>
          <cell r="G42" t="str">
            <v>KERR</v>
          </cell>
          <cell r="H42">
            <v>4162457624</v>
          </cell>
          <cell r="I42" t="str">
            <v>dayle.twitchin@primus.ca</v>
          </cell>
          <cell r="J42" t="str">
            <v>32 SANDWELL DRIVE</v>
          </cell>
          <cell r="M42" t="str">
            <v>Toronto</v>
          </cell>
          <cell r="N42" t="str">
            <v>M9R 3R3</v>
          </cell>
          <cell r="O42" t="str">
            <v>32 SANDWELL DRIVE</v>
          </cell>
          <cell r="R42" t="str">
            <v>32 SANDWELL DRIVE</v>
          </cell>
          <cell r="U42" t="str">
            <v>Toronto</v>
          </cell>
          <cell r="V42" t="str">
            <v>M9R 3R3</v>
          </cell>
          <cell r="W42">
            <v>43493</v>
          </cell>
          <cell r="X42">
            <v>43580</v>
          </cell>
          <cell r="Y42">
            <v>43580</v>
          </cell>
          <cell r="Z42">
            <v>2019</v>
          </cell>
        </row>
        <row r="43">
          <cell r="C43" t="str">
            <v>torontohy-EEM-0314</v>
          </cell>
          <cell r="D43" t="str">
            <v>First Payment</v>
          </cell>
          <cell r="E43" t="str">
            <v>Up Savings Limited</v>
          </cell>
          <cell r="F43" t="str">
            <v>Howard</v>
          </cell>
          <cell r="G43" t="str">
            <v>Swartz</v>
          </cell>
          <cell r="H43">
            <v>6475255512</v>
          </cell>
          <cell r="I43" t="str">
            <v>howard@upsave.ca</v>
          </cell>
          <cell r="J43" t="str">
            <v>961 Logan Ave</v>
          </cell>
          <cell r="M43" t="str">
            <v>Toronto</v>
          </cell>
          <cell r="N43" t="str">
            <v>M4K 3E6</v>
          </cell>
          <cell r="O43" t="str">
            <v>961 Logan Ave</v>
          </cell>
          <cell r="R43" t="str">
            <v>961 Logan Ave</v>
          </cell>
          <cell r="U43" t="str">
            <v>Toronto</v>
          </cell>
          <cell r="V43" t="str">
            <v>M4K 3E6</v>
          </cell>
          <cell r="W43">
            <v>43286</v>
          </cell>
          <cell r="X43">
            <v>43313</v>
          </cell>
          <cell r="Y43">
            <v>43677</v>
          </cell>
          <cell r="Z43">
            <v>2019</v>
          </cell>
        </row>
        <row r="44">
          <cell r="C44" t="str">
            <v>torontohy-EEM-0224</v>
          </cell>
          <cell r="D44" t="str">
            <v>Final Payment</v>
          </cell>
          <cell r="E44" t="str">
            <v>William Osler Halth Services</v>
          </cell>
          <cell r="F44" t="str">
            <v>John</v>
          </cell>
          <cell r="G44" t="str">
            <v>Marshman</v>
          </cell>
          <cell r="H44">
            <v>6472257973</v>
          </cell>
          <cell r="I44" t="str">
            <v>john.marshman@williamoslerhs.ca</v>
          </cell>
          <cell r="J44" t="str">
            <v>101 Humber College Blvd</v>
          </cell>
          <cell r="M44" t="str">
            <v>Toronto</v>
          </cell>
          <cell r="N44" t="str">
            <v>M9V 1R8</v>
          </cell>
          <cell r="O44" t="str">
            <v>101 Humber College Blvd</v>
          </cell>
          <cell r="R44" t="str">
            <v>101 Humber College Blvd</v>
          </cell>
          <cell r="U44" t="str">
            <v>Toronto</v>
          </cell>
          <cell r="V44" t="str">
            <v>M9V 1R8</v>
          </cell>
          <cell r="W44">
            <v>42487</v>
          </cell>
          <cell r="X44">
            <v>42736</v>
          </cell>
          <cell r="Y44">
            <v>43100</v>
          </cell>
          <cell r="Z44">
            <v>2017</v>
          </cell>
        </row>
        <row r="45">
          <cell r="C45" t="str">
            <v>torontohy-EEM-0224</v>
          </cell>
          <cell r="D45" t="str">
            <v>First Payment</v>
          </cell>
          <cell r="E45" t="str">
            <v>William Osler Halth Services</v>
          </cell>
          <cell r="F45" t="str">
            <v>John</v>
          </cell>
          <cell r="G45" t="str">
            <v>Marshman</v>
          </cell>
          <cell r="H45">
            <v>6472257973</v>
          </cell>
          <cell r="I45" t="str">
            <v>john.marshman@williamoslerhs.ca</v>
          </cell>
          <cell r="J45" t="str">
            <v>101 Humber College Blvd</v>
          </cell>
          <cell r="M45" t="str">
            <v>Toronto</v>
          </cell>
          <cell r="N45" t="str">
            <v>M9V 1R8</v>
          </cell>
          <cell r="O45" t="str">
            <v>101 Humber College Blvd</v>
          </cell>
          <cell r="R45" t="str">
            <v>101 Humber College Blvd</v>
          </cell>
          <cell r="U45" t="str">
            <v>Toronto</v>
          </cell>
          <cell r="V45" t="str">
            <v>M9V 1R8</v>
          </cell>
          <cell r="W45">
            <v>42487</v>
          </cell>
          <cell r="X45">
            <v>43101</v>
          </cell>
          <cell r="Y45">
            <v>43465</v>
          </cell>
          <cell r="Z45">
            <v>2018</v>
          </cell>
        </row>
        <row r="46">
          <cell r="C46" t="str">
            <v>torontohy-EEM-0299</v>
          </cell>
          <cell r="D46" t="str">
            <v>First Payment</v>
          </cell>
          <cell r="E46" t="str">
            <v>Seneca College of Applied Arts and Technology</v>
          </cell>
          <cell r="F46" t="str">
            <v>Jon</v>
          </cell>
          <cell r="G46" t="str">
            <v>Dilworth</v>
          </cell>
          <cell r="H46">
            <v>4164915050</v>
          </cell>
          <cell r="I46" t="str">
            <v>jon.dilworth@senecacollege.ca</v>
          </cell>
          <cell r="J46" t="str">
            <v>1750 Finch Ave East</v>
          </cell>
          <cell r="M46" t="str">
            <v>Toronto</v>
          </cell>
          <cell r="N46" t="str">
            <v>M2J 2X5</v>
          </cell>
          <cell r="O46" t="str">
            <v>1750 Finch Ave East</v>
          </cell>
          <cell r="R46" t="str">
            <v>1750 Finch Ave East</v>
          </cell>
          <cell r="U46" t="str">
            <v>Toronto</v>
          </cell>
          <cell r="V46" t="str">
            <v>M2J 2X5</v>
          </cell>
          <cell r="W46">
            <v>43119</v>
          </cell>
          <cell r="X46">
            <v>43191</v>
          </cell>
          <cell r="Y46">
            <v>43555</v>
          </cell>
          <cell r="Z46">
            <v>2019</v>
          </cell>
        </row>
        <row r="47">
          <cell r="C47" t="str">
            <v>torontohy-EEM-0206</v>
          </cell>
          <cell r="D47" t="str">
            <v>Final Payment</v>
          </cell>
          <cell r="E47" t="str">
            <v>The Hospital for Sick Children</v>
          </cell>
          <cell r="F47" t="str">
            <v>Doug</v>
          </cell>
          <cell r="G47" t="str">
            <v>Shiozaki</v>
          </cell>
          <cell r="H47">
            <v>4168138877</v>
          </cell>
          <cell r="I47" t="str">
            <v>doug.shiozaki@sickkids.ca</v>
          </cell>
          <cell r="J47" t="str">
            <v>555 University Ave</v>
          </cell>
          <cell r="M47" t="str">
            <v>Toronto</v>
          </cell>
          <cell r="N47" t="str">
            <v>M5G 1X8</v>
          </cell>
          <cell r="O47" t="str">
            <v>555 University Ave</v>
          </cell>
          <cell r="R47" t="str">
            <v>555 University Ave</v>
          </cell>
          <cell r="U47" t="str">
            <v>Toronto</v>
          </cell>
          <cell r="V47" t="str">
            <v>M5G 1X8</v>
          </cell>
          <cell r="W47">
            <v>42826</v>
          </cell>
          <cell r="X47">
            <v>43101</v>
          </cell>
          <cell r="Y47">
            <v>43465</v>
          </cell>
          <cell r="Z47">
            <v>2018</v>
          </cell>
        </row>
        <row r="48">
          <cell r="C48" t="str">
            <v>Toronto-scp-601586</v>
          </cell>
          <cell r="D48" t="str">
            <v>Second Payment</v>
          </cell>
          <cell r="E48" t="str">
            <v>Centurion Property Associates</v>
          </cell>
          <cell r="F48" t="str">
            <v>Derek</v>
          </cell>
          <cell r="G48" t="str">
            <v>White</v>
          </cell>
          <cell r="H48">
            <v>4167335604</v>
          </cell>
          <cell r="I48" t="str">
            <v>dwhite@cpliving.com</v>
          </cell>
          <cell r="J48" t="str">
            <v>4 Antrim Cres</v>
          </cell>
          <cell r="M48" t="str">
            <v>Toronto</v>
          </cell>
          <cell r="N48" t="str">
            <v>M1P 4Y8</v>
          </cell>
          <cell r="O48" t="str">
            <v>4 Antrim Cres</v>
          </cell>
          <cell r="R48" t="str">
            <v>4 Antrim Cres</v>
          </cell>
          <cell r="U48" t="str">
            <v>Toronto</v>
          </cell>
          <cell r="V48" t="str">
            <v>M1P 4Y8</v>
          </cell>
          <cell r="W48">
            <v>42822</v>
          </cell>
          <cell r="X48">
            <v>43024</v>
          </cell>
          <cell r="Y48">
            <v>43091</v>
          </cell>
          <cell r="Z48">
            <v>2017</v>
          </cell>
        </row>
        <row r="49">
          <cell r="C49">
            <v>601491</v>
          </cell>
          <cell r="D49" t="str">
            <v>Second Payment</v>
          </cell>
          <cell r="E49" t="str">
            <v>MTCC 971</v>
          </cell>
          <cell r="F49" t="str">
            <v>Chander</v>
          </cell>
          <cell r="G49" t="str">
            <v>Shekar</v>
          </cell>
          <cell r="H49">
            <v>4162827059</v>
          </cell>
          <cell r="I49" t="str">
            <v>mtcc971@gmail.com</v>
          </cell>
          <cell r="J49" t="str">
            <v>400 McLevin Avenue</v>
          </cell>
          <cell r="M49" t="str">
            <v xml:space="preserve">Toronto </v>
          </cell>
          <cell r="N49" t="str">
            <v>M1B 5J4</v>
          </cell>
          <cell r="O49" t="str">
            <v>400 McLevin Avenue</v>
          </cell>
          <cell r="R49" t="str">
            <v>400 McLevin Avenue</v>
          </cell>
          <cell r="U49" t="str">
            <v xml:space="preserve">Toronto </v>
          </cell>
          <cell r="V49" t="str">
            <v>M1B 5J4</v>
          </cell>
          <cell r="W49">
            <v>42790</v>
          </cell>
          <cell r="X49">
            <v>42985</v>
          </cell>
          <cell r="Y49">
            <v>43350</v>
          </cell>
          <cell r="Z49">
            <v>2018</v>
          </cell>
        </row>
        <row r="50">
          <cell r="C50" t="str">
            <v>HPNC3-C-16-048</v>
          </cell>
          <cell r="D50" t="str">
            <v>Modelling Phase</v>
          </cell>
          <cell r="E50" t="str">
            <v>Helendale Limited Partnership</v>
          </cell>
          <cell r="F50" t="str">
            <v>John</v>
          </cell>
          <cell r="G50" t="str">
            <v>Reid</v>
          </cell>
          <cell r="H50">
            <v>4169873344</v>
          </cell>
          <cell r="I50" t="str">
            <v>jreid@lifetimedevelopments.com</v>
          </cell>
          <cell r="J50" t="str">
            <v>2360 Yonge Street</v>
          </cell>
          <cell r="M50" t="str">
            <v>Toronto</v>
          </cell>
          <cell r="N50" t="str">
            <v>M4P 2E6</v>
          </cell>
          <cell r="O50" t="str">
            <v>2360 Yonge Street</v>
          </cell>
          <cell r="R50" t="str">
            <v>2360 Yonge Street</v>
          </cell>
          <cell r="U50" t="str">
            <v>Toronto</v>
          </cell>
          <cell r="V50" t="str">
            <v>M4P 2E6</v>
          </cell>
          <cell r="W50">
            <v>43137</v>
          </cell>
          <cell r="X50">
            <v>43132</v>
          </cell>
          <cell r="Y50">
            <v>44104</v>
          </cell>
          <cell r="Z50">
            <v>2020</v>
          </cell>
        </row>
        <row r="51">
          <cell r="C51" t="str">
            <v>HPNC3-C-17-032</v>
          </cell>
          <cell r="D51" t="str">
            <v>Implementation Phase</v>
          </cell>
          <cell r="E51" t="str">
            <v>Noir Residences Inc.</v>
          </cell>
          <cell r="F51" t="str">
            <v>Paul</v>
          </cell>
          <cell r="G51" t="str">
            <v>Heleno</v>
          </cell>
          <cell r="H51">
            <v>4166428984</v>
          </cell>
          <cell r="I51" t="str">
            <v>paul.heleno@menkes.com</v>
          </cell>
          <cell r="J51" t="str">
            <v>87 Peter Street</v>
          </cell>
          <cell r="M51" t="str">
            <v>Toronto</v>
          </cell>
          <cell r="N51" t="str">
            <v>M5V 2G4</v>
          </cell>
          <cell r="O51" t="str">
            <v>87 Peter Street</v>
          </cell>
          <cell r="R51" t="str">
            <v>87 Peter Street</v>
          </cell>
          <cell r="U51" t="str">
            <v>Toronto</v>
          </cell>
          <cell r="V51" t="str">
            <v>M5V 2G4</v>
          </cell>
          <cell r="W51">
            <v>42646</v>
          </cell>
          <cell r="X51">
            <v>42405</v>
          </cell>
          <cell r="Y51">
            <v>43339</v>
          </cell>
          <cell r="Z51">
            <v>2018</v>
          </cell>
        </row>
        <row r="52">
          <cell r="C52" t="str">
            <v>HPNC3-C-17-032</v>
          </cell>
          <cell r="D52" t="str">
            <v>Modelling Phase</v>
          </cell>
          <cell r="E52" t="str">
            <v>Noir Residences Inc.</v>
          </cell>
          <cell r="F52" t="str">
            <v>Paul</v>
          </cell>
          <cell r="G52" t="str">
            <v>Heleno</v>
          </cell>
          <cell r="H52">
            <v>4166428984</v>
          </cell>
          <cell r="I52" t="str">
            <v>paul.heleno@menkes.com</v>
          </cell>
          <cell r="J52" t="str">
            <v>87 Peter Street</v>
          </cell>
          <cell r="M52" t="str">
            <v>Toronto</v>
          </cell>
          <cell r="N52" t="str">
            <v>M5V 2G4</v>
          </cell>
          <cell r="O52" t="str">
            <v>87 Peter Street</v>
          </cell>
          <cell r="R52" t="str">
            <v>87 Peter Street</v>
          </cell>
          <cell r="U52" t="str">
            <v>Toronto</v>
          </cell>
          <cell r="V52" t="str">
            <v>M5V 2G4</v>
          </cell>
          <cell r="W52">
            <v>42646</v>
          </cell>
          <cell r="X52">
            <v>42405</v>
          </cell>
          <cell r="Y52">
            <v>43339</v>
          </cell>
          <cell r="Z52">
            <v>2018</v>
          </cell>
        </row>
        <row r="53">
          <cell r="C53" t="str">
            <v>HPNC3-C-16-002</v>
          </cell>
          <cell r="D53" t="str">
            <v>Implementation Phase</v>
          </cell>
          <cell r="E53" t="str">
            <v>Ecole Secondaire Catholique</v>
          </cell>
          <cell r="F53" t="str">
            <v>Mahmud</v>
          </cell>
          <cell r="G53" t="str">
            <v>Garda</v>
          </cell>
          <cell r="H53">
            <v>4163976564</v>
          </cell>
          <cell r="I53" t="str">
            <v>mgardasahib@csdccs.edu.on.ca</v>
          </cell>
          <cell r="J53" t="str">
            <v>2850 Eglinton Ave E</v>
          </cell>
          <cell r="M53" t="str">
            <v>Toronto</v>
          </cell>
          <cell r="N53" t="str">
            <v>M2M1C8</v>
          </cell>
          <cell r="O53" t="str">
            <v>2850 Eglinton Ave E</v>
          </cell>
          <cell r="R53" t="str">
            <v>2850 Eglinton Ave E</v>
          </cell>
          <cell r="U53" t="str">
            <v>Toronto</v>
          </cell>
          <cell r="V53" t="str">
            <v>M2M1C8</v>
          </cell>
          <cell r="W53">
            <v>42388</v>
          </cell>
          <cell r="X53">
            <v>42541</v>
          </cell>
          <cell r="Y53">
            <v>43008</v>
          </cell>
          <cell r="Z53">
            <v>2017</v>
          </cell>
        </row>
        <row r="54">
          <cell r="C54" t="str">
            <v>HPNC3-C-16-002</v>
          </cell>
          <cell r="D54" t="str">
            <v>Modelling Phase</v>
          </cell>
          <cell r="E54" t="str">
            <v>Ecole Secondaire Catholique</v>
          </cell>
          <cell r="F54" t="str">
            <v>Mahmud</v>
          </cell>
          <cell r="G54" t="str">
            <v>Garda</v>
          </cell>
          <cell r="H54">
            <v>4163976564</v>
          </cell>
          <cell r="I54" t="str">
            <v>mgardasahib@csdccs.edu.on.ca</v>
          </cell>
          <cell r="J54" t="str">
            <v>2850 Eglinton Ave E</v>
          </cell>
          <cell r="M54" t="str">
            <v>Toronto</v>
          </cell>
          <cell r="N54" t="str">
            <v>M2M1C8</v>
          </cell>
          <cell r="O54" t="str">
            <v>2850 Eglinton Ave E</v>
          </cell>
          <cell r="R54" t="str">
            <v>2850 Eglinton Ave E</v>
          </cell>
          <cell r="U54" t="str">
            <v>Toronto</v>
          </cell>
          <cell r="V54" t="str">
            <v>M2M1C8</v>
          </cell>
          <cell r="W54">
            <v>42388</v>
          </cell>
          <cell r="X54">
            <v>42541</v>
          </cell>
          <cell r="Y54">
            <v>43008</v>
          </cell>
          <cell r="Z54">
            <v>2017</v>
          </cell>
        </row>
        <row r="55">
          <cell r="C55" t="str">
            <v>HPNC3-C-16-008</v>
          </cell>
          <cell r="D55" t="str">
            <v>Modelling Phase</v>
          </cell>
          <cell r="E55" t="str">
            <v>Canadian Student Communities Inc.</v>
          </cell>
          <cell r="F55" t="str">
            <v>Matthew</v>
          </cell>
          <cell r="G55" t="str">
            <v>Stein</v>
          </cell>
          <cell r="H55">
            <v>6472604985</v>
          </cell>
          <cell r="I55" t="str">
            <v>mmstein@mpigroupinc.com</v>
          </cell>
          <cell r="J55" t="str">
            <v>186-188 Jarvis St</v>
          </cell>
          <cell r="M55" t="str">
            <v>Toronto</v>
          </cell>
          <cell r="N55" t="str">
            <v>M5E 1W1</v>
          </cell>
          <cell r="O55" t="str">
            <v>186-188 Jarvis St</v>
          </cell>
          <cell r="R55" t="str">
            <v>186-188 Jarvis St</v>
          </cell>
          <cell r="U55" t="str">
            <v>Toronto</v>
          </cell>
          <cell r="V55" t="str">
            <v>M5E 1W1</v>
          </cell>
          <cell r="W55">
            <v>42401</v>
          </cell>
          <cell r="X55">
            <v>42248</v>
          </cell>
          <cell r="Y55">
            <v>43252</v>
          </cell>
          <cell r="Z55">
            <v>2018</v>
          </cell>
        </row>
        <row r="56">
          <cell r="C56" t="str">
            <v>HPNC3-C-16-008</v>
          </cell>
          <cell r="D56" t="str">
            <v>Implementation Phase</v>
          </cell>
          <cell r="E56" t="str">
            <v>Canadian Student Communities Inc.</v>
          </cell>
          <cell r="F56" t="str">
            <v>Matthew</v>
          </cell>
          <cell r="G56" t="str">
            <v>Stein</v>
          </cell>
          <cell r="H56">
            <v>6472604985</v>
          </cell>
          <cell r="I56" t="str">
            <v>mmstein@mpigroupinc.com</v>
          </cell>
          <cell r="J56" t="str">
            <v>186-188 Jarvis St</v>
          </cell>
          <cell r="M56" t="str">
            <v>Toronto</v>
          </cell>
          <cell r="N56" t="str">
            <v>M5E 1W1</v>
          </cell>
          <cell r="O56" t="str">
            <v>186-188 Jarvis St</v>
          </cell>
          <cell r="R56" t="str">
            <v>186-188 Jarvis St</v>
          </cell>
          <cell r="U56" t="str">
            <v>Toronto</v>
          </cell>
          <cell r="V56" t="str">
            <v>M5E 1W1</v>
          </cell>
          <cell r="W56">
            <v>42401</v>
          </cell>
          <cell r="X56">
            <v>42248</v>
          </cell>
          <cell r="Y56">
            <v>43252</v>
          </cell>
          <cell r="Z56">
            <v>2018</v>
          </cell>
        </row>
        <row r="57">
          <cell r="C57" t="str">
            <v>HPNC3-C-16-055</v>
          </cell>
          <cell r="D57" t="str">
            <v>Design Decision Maker</v>
          </cell>
          <cell r="E57" t="str">
            <v>King Church Limited Partnership</v>
          </cell>
          <cell r="F57" t="str">
            <v>Teena</v>
          </cell>
          <cell r="G57" t="str">
            <v>Cole</v>
          </cell>
          <cell r="H57">
            <v>4167815699</v>
          </cell>
          <cell r="I57" t="str">
            <v>Teena@freeddevelopments.com</v>
          </cell>
          <cell r="J57" t="str">
            <v>60 Colborne Street</v>
          </cell>
          <cell r="M57" t="str">
            <v>Toronto</v>
          </cell>
          <cell r="N57" t="str">
            <v>M5E 1E3</v>
          </cell>
          <cell r="O57" t="str">
            <v>60 Colborne Street</v>
          </cell>
          <cell r="R57" t="str">
            <v>60 Colborne Street</v>
          </cell>
          <cell r="U57" t="str">
            <v>Toronto</v>
          </cell>
          <cell r="V57" t="str">
            <v>M5E 1E3</v>
          </cell>
          <cell r="W57">
            <v>42675</v>
          </cell>
          <cell r="X57">
            <v>42779</v>
          </cell>
          <cell r="Y57">
            <v>43656</v>
          </cell>
          <cell r="Z57">
            <v>2019</v>
          </cell>
        </row>
        <row r="58">
          <cell r="C58" t="str">
            <v>HPNC3-P-16-051</v>
          </cell>
          <cell r="D58" t="str">
            <v>Implementation Phase</v>
          </cell>
          <cell r="E58" t="str">
            <v>Foligno Building Group Inc.</v>
          </cell>
          <cell r="F58" t="str">
            <v>Joe</v>
          </cell>
          <cell r="G58" t="str">
            <v>Di Giuseppe</v>
          </cell>
          <cell r="H58">
            <v>4166615329</v>
          </cell>
          <cell r="I58" t="str">
            <v>joe@greenparkgroup.ca</v>
          </cell>
          <cell r="J58" t="str">
            <v>424-460 Adelaide Street East</v>
          </cell>
          <cell r="M58" t="str">
            <v xml:space="preserve">Toronto </v>
          </cell>
          <cell r="N58" t="str">
            <v>M5A 1N5</v>
          </cell>
          <cell r="O58" t="str">
            <v>424-460 Adelaide Street East</v>
          </cell>
          <cell r="R58" t="str">
            <v>424-460 Adelaide Street East</v>
          </cell>
          <cell r="U58" t="str">
            <v xml:space="preserve">Toronto </v>
          </cell>
          <cell r="V58" t="str">
            <v>M5A 1N5</v>
          </cell>
          <cell r="W58">
            <v>42643</v>
          </cell>
          <cell r="X58">
            <v>42248</v>
          </cell>
          <cell r="Y58">
            <v>43348</v>
          </cell>
          <cell r="Z58">
            <v>2018</v>
          </cell>
        </row>
        <row r="59">
          <cell r="C59" t="str">
            <v>HPNC3-C-17-028</v>
          </cell>
          <cell r="D59" t="str">
            <v>Implementation Phase</v>
          </cell>
          <cell r="E59" t="str">
            <v>1900 Bayview Inc. - Phase 2</v>
          </cell>
          <cell r="F59" t="str">
            <v>Tony</v>
          </cell>
          <cell r="G59" t="str">
            <v>Battista</v>
          </cell>
          <cell r="H59">
            <v>4167362602</v>
          </cell>
          <cell r="I59" t="str">
            <v>tbattista@tridel.com</v>
          </cell>
          <cell r="J59" t="str">
            <v>1900 Bayview Avenue</v>
          </cell>
          <cell r="M59" t="str">
            <v xml:space="preserve">Toronto </v>
          </cell>
          <cell r="N59" t="str">
            <v>M4G 0A6</v>
          </cell>
          <cell r="O59" t="str">
            <v>1900 Bayview Avenue</v>
          </cell>
          <cell r="R59" t="str">
            <v>1900 Bayview Avenue</v>
          </cell>
          <cell r="U59" t="str">
            <v xml:space="preserve">Toronto </v>
          </cell>
          <cell r="V59" t="str">
            <v>M4G 0A6</v>
          </cell>
          <cell r="W59">
            <v>43179</v>
          </cell>
          <cell r="X59">
            <v>42307</v>
          </cell>
          <cell r="Y59">
            <v>43304</v>
          </cell>
          <cell r="Z59">
            <v>2018</v>
          </cell>
        </row>
        <row r="60">
          <cell r="C60" t="str">
            <v>HPNC3-C-17-028</v>
          </cell>
          <cell r="D60" t="str">
            <v>Design Decision Maker</v>
          </cell>
          <cell r="E60" t="str">
            <v>1900 Bayview Inc. - Phase 2</v>
          </cell>
          <cell r="F60" t="str">
            <v>Tony</v>
          </cell>
          <cell r="G60" t="str">
            <v>Battista</v>
          </cell>
          <cell r="H60">
            <v>4167362602</v>
          </cell>
          <cell r="I60" t="str">
            <v>tbattista@tridel.com</v>
          </cell>
          <cell r="J60" t="str">
            <v>1900 Bayview Avenue</v>
          </cell>
          <cell r="M60" t="str">
            <v xml:space="preserve">Toronto </v>
          </cell>
          <cell r="N60" t="str">
            <v>M4G 0A6</v>
          </cell>
          <cell r="O60" t="str">
            <v>1900 Bayview Avenue</v>
          </cell>
          <cell r="R60" t="str">
            <v>1900 Bayview Avenue</v>
          </cell>
          <cell r="U60" t="str">
            <v xml:space="preserve">Toronto </v>
          </cell>
          <cell r="V60" t="str">
            <v>M4G 0A6</v>
          </cell>
          <cell r="W60">
            <v>43179</v>
          </cell>
          <cell r="X60">
            <v>42307</v>
          </cell>
          <cell r="Y60">
            <v>43304</v>
          </cell>
          <cell r="Z60">
            <v>2018</v>
          </cell>
        </row>
        <row r="61">
          <cell r="C61" t="str">
            <v>HPNC3-C-17-028</v>
          </cell>
          <cell r="D61" t="str">
            <v>Modelling Phase</v>
          </cell>
          <cell r="E61" t="str">
            <v>1900 Bayview Inc. - Phase 2</v>
          </cell>
          <cell r="F61" t="str">
            <v>Tony</v>
          </cell>
          <cell r="G61" t="str">
            <v>Battista</v>
          </cell>
          <cell r="H61">
            <v>4167362602</v>
          </cell>
          <cell r="I61" t="str">
            <v>tbattista@tridel.com</v>
          </cell>
          <cell r="J61" t="str">
            <v>1900 Bayview Avenue</v>
          </cell>
          <cell r="M61" t="str">
            <v xml:space="preserve">Toronto </v>
          </cell>
          <cell r="N61" t="str">
            <v>M4G 0A6</v>
          </cell>
          <cell r="O61" t="str">
            <v>1900 Bayview Avenue</v>
          </cell>
          <cell r="R61" t="str">
            <v>1900 Bayview Avenue</v>
          </cell>
          <cell r="U61" t="str">
            <v xml:space="preserve">Toronto </v>
          </cell>
          <cell r="V61" t="str">
            <v>M4G 0A6</v>
          </cell>
          <cell r="W61">
            <v>43179</v>
          </cell>
          <cell r="X61">
            <v>42307</v>
          </cell>
          <cell r="Y61">
            <v>43304</v>
          </cell>
          <cell r="Z61">
            <v>2018</v>
          </cell>
        </row>
      </sheetData>
      <sheetData sheetId="6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TH-1446</v>
          </cell>
          <cell r="E2" t="str">
            <v xml:space="preserve">DAT 10 Lower Spadina LP </v>
          </cell>
          <cell r="F2" t="str">
            <v>Yaron</v>
          </cell>
          <cell r="G2" t="str">
            <v>Lupovici</v>
          </cell>
          <cell r="H2">
            <v>4163656347</v>
          </cell>
          <cell r="I2" t="str">
            <v>ylupovici@dream.ca</v>
          </cell>
          <cell r="J2" t="str">
            <v>30 Adelaide St. East</v>
          </cell>
          <cell r="K2" t="str">
            <v>Suite 301</v>
          </cell>
          <cell r="M2" t="str">
            <v>Toronto</v>
          </cell>
          <cell r="N2" t="str">
            <v>M5C 3H1</v>
          </cell>
          <cell r="O2" t="str">
            <v>10 Lower Spadina</v>
          </cell>
          <cell r="R2" t="str">
            <v>10 Lower Spadina</v>
          </cell>
          <cell r="U2" t="str">
            <v>Toronto</v>
          </cell>
          <cell r="V2" t="str">
            <v>M5V 2Z2</v>
          </cell>
          <cell r="W2">
            <v>43153</v>
          </cell>
          <cell r="X2">
            <v>43164</v>
          </cell>
          <cell r="Y2">
            <v>43294</v>
          </cell>
          <cell r="Z2">
            <v>2018</v>
          </cell>
        </row>
        <row r="3">
          <cell r="C3" t="str">
            <v>TH-1450</v>
          </cell>
          <cell r="E3" t="str">
            <v>Whiterock 49 Ontario Street LP and DAT 49 Ontario Street  LP</v>
          </cell>
          <cell r="F3" t="str">
            <v>Yaron</v>
          </cell>
          <cell r="G3" t="str">
            <v>Lupovici</v>
          </cell>
          <cell r="H3">
            <v>4163656347</v>
          </cell>
          <cell r="I3" t="str">
            <v>ylupovici@dream.ca</v>
          </cell>
          <cell r="J3" t="str">
            <v>30 Adelaide St. East</v>
          </cell>
          <cell r="K3" t="str">
            <v>Suite 301</v>
          </cell>
          <cell r="M3" t="str">
            <v>Toronto</v>
          </cell>
          <cell r="N3" t="str">
            <v>M5C 3H1</v>
          </cell>
          <cell r="O3" t="str">
            <v>49 Ontario Street</v>
          </cell>
          <cell r="R3" t="str">
            <v>49 Ontario Street</v>
          </cell>
          <cell r="U3" t="str">
            <v>Toronto</v>
          </cell>
          <cell r="V3" t="str">
            <v>M5A 2V1</v>
          </cell>
          <cell r="W3">
            <v>43153</v>
          </cell>
          <cell r="X3">
            <v>43164</v>
          </cell>
          <cell r="Y3">
            <v>43294</v>
          </cell>
          <cell r="Z3">
            <v>2018</v>
          </cell>
        </row>
        <row r="4">
          <cell r="C4" t="str">
            <v>TH-1457</v>
          </cell>
          <cell r="E4" t="str">
            <v>Dream Alternatives Carlaw LP</v>
          </cell>
          <cell r="F4" t="str">
            <v>Yaron</v>
          </cell>
          <cell r="G4" t="str">
            <v>Lupovici</v>
          </cell>
          <cell r="H4">
            <v>4163656347</v>
          </cell>
          <cell r="I4" t="str">
            <v>ylupovici@dream.ca</v>
          </cell>
          <cell r="J4" t="str">
            <v>30 Adelaide St. East</v>
          </cell>
          <cell r="K4" t="str">
            <v>Suite 301</v>
          </cell>
          <cell r="M4" t="str">
            <v>Toronto</v>
          </cell>
          <cell r="N4" t="str">
            <v>M5C 3H1</v>
          </cell>
          <cell r="O4" t="str">
            <v>349 Carlaw Ave</v>
          </cell>
          <cell r="R4" t="str">
            <v>349 Carlaw Ave</v>
          </cell>
          <cell r="U4" t="str">
            <v>Toronto</v>
          </cell>
          <cell r="V4" t="str">
            <v>M4M 2T1</v>
          </cell>
          <cell r="W4">
            <v>43153</v>
          </cell>
          <cell r="X4">
            <v>43164</v>
          </cell>
          <cell r="Y4">
            <v>43294</v>
          </cell>
          <cell r="Z4">
            <v>2018</v>
          </cell>
        </row>
        <row r="5">
          <cell r="C5" t="str">
            <v>TH-1683</v>
          </cell>
          <cell r="E5" t="str">
            <v>Canadian College Of Naturopathic Medicine</v>
          </cell>
          <cell r="F5" t="str">
            <v>Robert</v>
          </cell>
          <cell r="G5" t="str">
            <v>Witkowski</v>
          </cell>
          <cell r="H5">
            <v>4167204850</v>
          </cell>
          <cell r="I5" t="str">
            <v>rwitkowski@ccnm.edu</v>
          </cell>
          <cell r="J5" t="str">
            <v>1255 Sheppard Ave East</v>
          </cell>
          <cell r="M5" t="str">
            <v>Toronto</v>
          </cell>
          <cell r="N5" t="str">
            <v>M2K 1E2</v>
          </cell>
          <cell r="O5" t="str">
            <v>1255 Sheppard Ave East</v>
          </cell>
          <cell r="R5" t="str">
            <v>1255 Sheppard Ave East</v>
          </cell>
          <cell r="U5" t="str">
            <v>Toronto</v>
          </cell>
          <cell r="V5" t="str">
            <v>M2K 1E2</v>
          </cell>
          <cell r="W5">
            <v>43523</v>
          </cell>
          <cell r="X5">
            <v>43552</v>
          </cell>
          <cell r="Y5">
            <v>43608</v>
          </cell>
          <cell r="Z5">
            <v>2019</v>
          </cell>
        </row>
        <row r="6">
          <cell r="C6" t="str">
            <v>TH-1717</v>
          </cell>
          <cell r="E6" t="str">
            <v>TSCC 2136</v>
          </cell>
          <cell r="F6" t="str">
            <v>Rob</v>
          </cell>
          <cell r="G6" t="str">
            <v>Detta Colli</v>
          </cell>
          <cell r="H6">
            <v>4163541997</v>
          </cell>
          <cell r="I6" t="str">
            <v>RDettaColli@Crossbridgecs.com</v>
          </cell>
          <cell r="J6" t="str">
            <v>60 &amp; 61 Heintzman Street</v>
          </cell>
          <cell r="M6" t="str">
            <v>Toronto</v>
          </cell>
          <cell r="N6" t="str">
            <v>M6P 5A1</v>
          </cell>
          <cell r="O6" t="str">
            <v>60 &amp; 61 Heintzman Street</v>
          </cell>
          <cell r="R6" t="str">
            <v>60 &amp; 61 Heintzman Street</v>
          </cell>
          <cell r="U6" t="str">
            <v>Toronto</v>
          </cell>
          <cell r="V6" t="str">
            <v>M6P 5A1</v>
          </cell>
          <cell r="W6">
            <v>43549</v>
          </cell>
          <cell r="X6">
            <v>43557</v>
          </cell>
          <cell r="Y6">
            <v>43565</v>
          </cell>
          <cell r="Z6">
            <v>2019</v>
          </cell>
        </row>
        <row r="7">
          <cell r="C7" t="str">
            <v>TH-1667</v>
          </cell>
          <cell r="E7" t="str">
            <v>TSCC 1698</v>
          </cell>
          <cell r="F7" t="str">
            <v>James</v>
          </cell>
          <cell r="G7" t="str">
            <v>Weber</v>
          </cell>
          <cell r="H7">
            <v>4169279665</v>
          </cell>
          <cell r="I7" t="str">
            <v>pm@radiocitycondo.com</v>
          </cell>
          <cell r="J7" t="str">
            <v>281/285 Mutual Street</v>
          </cell>
          <cell r="M7" t="str">
            <v>Toronto</v>
          </cell>
          <cell r="N7" t="str">
            <v>M4Y 3C4</v>
          </cell>
          <cell r="O7" t="str">
            <v>281/285 Mutual Street</v>
          </cell>
          <cell r="R7" t="str">
            <v>281/285 Mutual Street</v>
          </cell>
          <cell r="U7" t="str">
            <v>Toronto</v>
          </cell>
          <cell r="V7" t="str">
            <v>M4Y 3C4</v>
          </cell>
          <cell r="W7">
            <v>43452</v>
          </cell>
          <cell r="X7">
            <v>43458</v>
          </cell>
          <cell r="Y7">
            <v>43467</v>
          </cell>
          <cell r="Z7">
            <v>2019</v>
          </cell>
        </row>
        <row r="8">
          <cell r="C8" t="str">
            <v>TH-1707</v>
          </cell>
          <cell r="E8" t="str">
            <v>SOCAN</v>
          </cell>
          <cell r="F8" t="str">
            <v>Barbara</v>
          </cell>
          <cell r="G8" t="str">
            <v>Bruner</v>
          </cell>
          <cell r="H8">
            <v>4164423814</v>
          </cell>
          <cell r="J8" t="str">
            <v>41 Valleybrook Drive</v>
          </cell>
          <cell r="M8" t="str">
            <v>Toronto</v>
          </cell>
          <cell r="N8" t="str">
            <v>M3B 2S6</v>
          </cell>
          <cell r="O8" t="str">
            <v>41 Valleybrook Drive</v>
          </cell>
          <cell r="R8" t="str">
            <v>41 Valleybrook Drive</v>
          </cell>
          <cell r="U8" t="str">
            <v>Toronto</v>
          </cell>
          <cell r="V8" t="str">
            <v>M3B 2S6</v>
          </cell>
          <cell r="W8">
            <v>43546</v>
          </cell>
          <cell r="X8">
            <v>43551</v>
          </cell>
          <cell r="Y8">
            <v>43622</v>
          </cell>
          <cell r="Z8">
            <v>2019</v>
          </cell>
        </row>
        <row r="9">
          <cell r="C9" t="str">
            <v>TH-1200</v>
          </cell>
          <cell r="E9" t="str">
            <v>The Manufacturers Life Insurance Company</v>
          </cell>
          <cell r="F9" t="str">
            <v>Michael</v>
          </cell>
          <cell r="G9" t="str">
            <v>Motz</v>
          </cell>
          <cell r="H9">
            <v>4167561986</v>
          </cell>
          <cell r="I9" t="str">
            <v>Michael_Motz@manulife.com</v>
          </cell>
          <cell r="J9" t="str">
            <v>2550 Victoria Park Ave</v>
          </cell>
          <cell r="K9" t="str">
            <v>Suite 100</v>
          </cell>
          <cell r="M9" t="str">
            <v>Toronto</v>
          </cell>
          <cell r="N9" t="str">
            <v>M2J 5A9</v>
          </cell>
          <cell r="O9" t="str">
            <v>155 Gordon Baker Road</v>
          </cell>
          <cell r="R9" t="str">
            <v>155 Gordon Baker Road</v>
          </cell>
          <cell r="U9" t="str">
            <v>Toronto</v>
          </cell>
          <cell r="V9" t="str">
            <v>M2H 3N5</v>
          </cell>
          <cell r="W9">
            <v>42818</v>
          </cell>
          <cell r="X9">
            <v>42829</v>
          </cell>
          <cell r="Y9">
            <v>42902</v>
          </cell>
          <cell r="Z9">
            <v>2017</v>
          </cell>
        </row>
        <row r="10">
          <cell r="C10" t="str">
            <v>TH-1557</v>
          </cell>
          <cell r="E10" t="str">
            <v>Lakeshore Village Artists  Co-Op</v>
          </cell>
          <cell r="F10" t="str">
            <v>Donna</v>
          </cell>
          <cell r="G10" t="str">
            <v>Hamilton</v>
          </cell>
          <cell r="H10">
            <v>4162553815</v>
          </cell>
          <cell r="I10" t="str">
            <v>donnalvac@gmail.com</v>
          </cell>
          <cell r="J10" t="str">
            <v>115 Bermingham Street</v>
          </cell>
          <cell r="K10" t="str">
            <v>Suite 101</v>
          </cell>
          <cell r="M10" t="str">
            <v>Toronto</v>
          </cell>
          <cell r="N10" t="str">
            <v>M8V 3Z9</v>
          </cell>
          <cell r="O10" t="str">
            <v>115 Bermingham Street</v>
          </cell>
          <cell r="R10" t="str">
            <v>115 Bermingham Street</v>
          </cell>
          <cell r="U10" t="str">
            <v>Toronto</v>
          </cell>
          <cell r="V10" t="str">
            <v>M8V 3Z9</v>
          </cell>
          <cell r="W10">
            <v>43235</v>
          </cell>
          <cell r="X10">
            <v>43350</v>
          </cell>
          <cell r="Y10">
            <v>43544</v>
          </cell>
          <cell r="Z10">
            <v>2019</v>
          </cell>
        </row>
        <row r="11">
          <cell r="C11" t="str">
            <v>TH-1686</v>
          </cell>
          <cell r="E11" t="str">
            <v>Allied Properties REIT</v>
          </cell>
          <cell r="F11" t="str">
            <v>Nicole</v>
          </cell>
          <cell r="G11" t="str">
            <v>Bowen-Smith</v>
          </cell>
          <cell r="H11">
            <v>4169772315</v>
          </cell>
          <cell r="I11" t="str">
            <v>nbsmith@alliedreit.com</v>
          </cell>
          <cell r="J11" t="str">
            <v>134 Peter Street</v>
          </cell>
          <cell r="K11" t="str">
            <v>Unit 1700</v>
          </cell>
          <cell r="M11" t="str">
            <v>Toronto</v>
          </cell>
          <cell r="N11" t="str">
            <v>M5V 2H2</v>
          </cell>
          <cell r="O11" t="str">
            <v>134 Peter Street</v>
          </cell>
          <cell r="R11" t="str">
            <v>134 Peter Street</v>
          </cell>
          <cell r="U11" t="str">
            <v>Toronto</v>
          </cell>
          <cell r="V11" t="str">
            <v>M5V 2H2</v>
          </cell>
          <cell r="W11">
            <v>43528</v>
          </cell>
          <cell r="X11">
            <v>43538</v>
          </cell>
          <cell r="Y11">
            <v>43614</v>
          </cell>
          <cell r="Z11">
            <v>2019</v>
          </cell>
        </row>
        <row r="12">
          <cell r="C12" t="str">
            <v>TH-1708</v>
          </cell>
          <cell r="E12" t="str">
            <v>Colliers International</v>
          </cell>
          <cell r="F12" t="str">
            <v>Durten</v>
          </cell>
          <cell r="G12" t="str">
            <v>Lindenbeck</v>
          </cell>
          <cell r="H12">
            <v>6477984900</v>
          </cell>
          <cell r="I12" t="str">
            <v>duerten.lindenbeck@colliers.com</v>
          </cell>
          <cell r="J12" t="str">
            <v>150 Bloor Street West</v>
          </cell>
          <cell r="M12" t="str">
            <v>Toronto</v>
          </cell>
          <cell r="N12" t="str">
            <v>M5S 2X9</v>
          </cell>
          <cell r="O12" t="str">
            <v>150 Bloor Street West</v>
          </cell>
          <cell r="R12" t="str">
            <v>150 Bloor Street West</v>
          </cell>
          <cell r="U12" t="str">
            <v>Toronto</v>
          </cell>
          <cell r="V12" t="str">
            <v>M5S 2X9</v>
          </cell>
          <cell r="W12">
            <v>43546</v>
          </cell>
          <cell r="X12">
            <v>43556</v>
          </cell>
          <cell r="Y12">
            <v>43637</v>
          </cell>
          <cell r="Z12">
            <v>2019</v>
          </cell>
        </row>
        <row r="13">
          <cell r="C13" t="str">
            <v>TH-1709</v>
          </cell>
          <cell r="E13" t="str">
            <v>Slate Properties</v>
          </cell>
          <cell r="F13" t="str">
            <v>Dan</v>
          </cell>
          <cell r="G13" t="str">
            <v>Boucher</v>
          </cell>
          <cell r="H13">
            <v>4165831735</v>
          </cell>
          <cell r="I13" t="str">
            <v>dan@slateam.com</v>
          </cell>
          <cell r="J13" t="str">
            <v>121 King Street West</v>
          </cell>
          <cell r="M13" t="str">
            <v>Toronto</v>
          </cell>
          <cell r="N13" t="str">
            <v>M5H 3T9</v>
          </cell>
          <cell r="O13" t="str">
            <v>401 &amp; 405 The West mall</v>
          </cell>
          <cell r="R13" t="str">
            <v>401 &amp; 405 The West mall</v>
          </cell>
          <cell r="U13" t="str">
            <v>Toronto</v>
          </cell>
          <cell r="V13" t="str">
            <v>M9C 4Y5</v>
          </cell>
          <cell r="W13">
            <v>43546</v>
          </cell>
          <cell r="X13">
            <v>43550</v>
          </cell>
          <cell r="Y13">
            <v>43646</v>
          </cell>
          <cell r="Z13">
            <v>2019</v>
          </cell>
        </row>
        <row r="14">
          <cell r="C14" t="str">
            <v>TH-1678</v>
          </cell>
          <cell r="E14" t="str">
            <v>AB HOLDCO LTD</v>
          </cell>
          <cell r="F14" t="str">
            <v>Jeff</v>
          </cell>
          <cell r="G14" t="str">
            <v>Lanys</v>
          </cell>
          <cell r="H14">
            <v>4166774824</v>
          </cell>
          <cell r="I14" t="str">
            <v>jefflanys@gmail.com</v>
          </cell>
          <cell r="J14" t="str">
            <v>5200 Finceh Avenue East</v>
          </cell>
          <cell r="M14" t="str">
            <v>Toronto</v>
          </cell>
          <cell r="N14" t="str">
            <v>M1S 4Z4</v>
          </cell>
          <cell r="O14" t="str">
            <v>5200 Finceh Avenue East</v>
          </cell>
          <cell r="R14" t="str">
            <v>5200 Finceh Avenue East</v>
          </cell>
          <cell r="U14" t="str">
            <v>Toronto</v>
          </cell>
          <cell r="V14" t="str">
            <v>M1S 4Z4</v>
          </cell>
          <cell r="W14">
            <v>43495</v>
          </cell>
          <cell r="X14">
            <v>43527</v>
          </cell>
          <cell r="Y14">
            <v>43713</v>
          </cell>
          <cell r="Z14">
            <v>2019</v>
          </cell>
        </row>
        <row r="15">
          <cell r="C15" t="str">
            <v>torontohy-EEM-0202</v>
          </cell>
          <cell r="D15" t="str">
            <v>Final Payment</v>
          </cell>
          <cell r="E15" t="str">
            <v>ATLANTIC PACKAGING PRODUCTS LTD.</v>
          </cell>
          <cell r="F15" t="str">
            <v>Kim</v>
          </cell>
          <cell r="G15" t="str">
            <v>Stephenson</v>
          </cell>
          <cell r="H15">
            <v>4162985549</v>
          </cell>
          <cell r="I15" t="str">
            <v>Kim_stephenson@Atlantic.ca</v>
          </cell>
          <cell r="J15" t="str">
            <v>111 Progress Avenue</v>
          </cell>
          <cell r="M15" t="str">
            <v>Toronto</v>
          </cell>
          <cell r="N15" t="str">
            <v>M1P 2Y9</v>
          </cell>
          <cell r="O15" t="str">
            <v>111 Progress Avenue</v>
          </cell>
          <cell r="R15" t="str">
            <v>111 Progress Avenue</v>
          </cell>
          <cell r="U15" t="str">
            <v>Toronto</v>
          </cell>
          <cell r="V15" t="str">
            <v>M1P 2Y9</v>
          </cell>
          <cell r="W15">
            <v>43101</v>
          </cell>
          <cell r="X15">
            <v>43101</v>
          </cell>
          <cell r="Y15">
            <v>43465</v>
          </cell>
          <cell r="Z15">
            <v>2018</v>
          </cell>
        </row>
        <row r="16">
          <cell r="C16" t="str">
            <v>torontohy-EEM-0202</v>
          </cell>
          <cell r="D16" t="str">
            <v>2019 First Payment</v>
          </cell>
          <cell r="E16" t="str">
            <v>ATLANTIC PACKAGING PRODUCTS LTD.</v>
          </cell>
          <cell r="F16" t="str">
            <v>Kim</v>
          </cell>
          <cell r="G16" t="str">
            <v>Stephenson</v>
          </cell>
          <cell r="H16">
            <v>4162985549</v>
          </cell>
          <cell r="I16" t="str">
            <v>Kim_stephenson@Atlantic.ca</v>
          </cell>
          <cell r="J16" t="str">
            <v>111 Progress Avenue</v>
          </cell>
          <cell r="M16" t="str">
            <v>Toronto</v>
          </cell>
          <cell r="N16" t="str">
            <v>M1P 2Y9</v>
          </cell>
          <cell r="O16" t="str">
            <v>111 Progress Avenue</v>
          </cell>
          <cell r="R16" t="str">
            <v>111 Progress Avenue</v>
          </cell>
          <cell r="U16" t="str">
            <v>Toronto</v>
          </cell>
          <cell r="V16" t="str">
            <v>M1P 2Y9</v>
          </cell>
          <cell r="W16">
            <v>43101</v>
          </cell>
          <cell r="X16">
            <v>43466</v>
          </cell>
          <cell r="Y16">
            <v>43830</v>
          </cell>
          <cell r="Z16">
            <v>2019</v>
          </cell>
        </row>
        <row r="17">
          <cell r="C17" t="str">
            <v>torontohy-EEM-0227</v>
          </cell>
          <cell r="D17" t="str">
            <v>Final Payment</v>
          </cell>
          <cell r="E17" t="str">
            <v xml:space="preserve">UNIVERSITY HEALTH NETWORK       </v>
          </cell>
          <cell r="F17" t="str">
            <v>Ed</v>
          </cell>
          <cell r="G17" t="str">
            <v>Rubinstein</v>
          </cell>
          <cell r="H17">
            <v>4163404800</v>
          </cell>
          <cell r="I17" t="str">
            <v>edward.rubinstein@uhn.ca</v>
          </cell>
          <cell r="J17" t="str">
            <v>200 Elizabeth St</v>
          </cell>
          <cell r="M17" t="str">
            <v>Toronto</v>
          </cell>
          <cell r="N17" t="str">
            <v>M5G 2C4</v>
          </cell>
          <cell r="O17" t="str">
            <v>200 Elizabeth St</v>
          </cell>
          <cell r="R17" t="str">
            <v>200 Elizabeth St</v>
          </cell>
          <cell r="U17" t="str">
            <v>Toronto</v>
          </cell>
          <cell r="V17" t="str">
            <v>M5G 2C4</v>
          </cell>
          <cell r="W17">
            <v>42485</v>
          </cell>
          <cell r="X17">
            <v>43101</v>
          </cell>
          <cell r="Y17">
            <v>43465</v>
          </cell>
          <cell r="Z17">
            <v>2018</v>
          </cell>
        </row>
        <row r="18">
          <cell r="C18" t="str">
            <v>torontohy-EEM-0227</v>
          </cell>
          <cell r="D18" t="str">
            <v>First Payment</v>
          </cell>
          <cell r="E18" t="str">
            <v xml:space="preserve">UNIVERSITY HEALTH NETWORK       </v>
          </cell>
          <cell r="F18" t="str">
            <v>Ed</v>
          </cell>
          <cell r="G18" t="str">
            <v>Rubinstein</v>
          </cell>
          <cell r="H18">
            <v>4163404800</v>
          </cell>
          <cell r="I18" t="str">
            <v>edward.rubinstein@uhn.ca</v>
          </cell>
          <cell r="J18" t="str">
            <v>200 Elizabeth St</v>
          </cell>
          <cell r="M18" t="str">
            <v>Toronto</v>
          </cell>
          <cell r="N18" t="str">
            <v>M5G 2C4</v>
          </cell>
          <cell r="O18" t="str">
            <v>200 Elizabeth St</v>
          </cell>
          <cell r="R18" t="str">
            <v>200 Elizabeth St</v>
          </cell>
          <cell r="U18" t="str">
            <v>Toronto</v>
          </cell>
          <cell r="V18" t="str">
            <v>M5G 2C4</v>
          </cell>
          <cell r="W18">
            <v>42485</v>
          </cell>
          <cell r="X18">
            <v>43466</v>
          </cell>
          <cell r="Y18">
            <v>43830</v>
          </cell>
          <cell r="Z18">
            <v>2019</v>
          </cell>
        </row>
        <row r="19">
          <cell r="C19" t="str">
            <v>torontohy-EEM-0201A</v>
          </cell>
          <cell r="D19" t="str">
            <v>Final Payment</v>
          </cell>
          <cell r="E19" t="str">
            <v xml:space="preserve">UNIVERSITY HEALTH NETWORK       </v>
          </cell>
          <cell r="F19" t="str">
            <v>Ed</v>
          </cell>
          <cell r="G19" t="str">
            <v>Rubinstein</v>
          </cell>
          <cell r="H19">
            <v>4163404800</v>
          </cell>
          <cell r="I19" t="str">
            <v>edward.rubinstein@uhn.ca</v>
          </cell>
          <cell r="J19" t="str">
            <v>200 Elizabeth St</v>
          </cell>
          <cell r="M19" t="str">
            <v>Toronto</v>
          </cell>
          <cell r="N19" t="str">
            <v>M5G 2C4</v>
          </cell>
          <cell r="O19" t="str">
            <v>200 Elizabeth St</v>
          </cell>
          <cell r="R19" t="str">
            <v>200 Elizabeth St</v>
          </cell>
          <cell r="U19" t="str">
            <v>Toronto</v>
          </cell>
          <cell r="V19" t="str">
            <v>M5G 2C4</v>
          </cell>
          <cell r="W19">
            <v>42485</v>
          </cell>
          <cell r="X19">
            <v>43101</v>
          </cell>
          <cell r="Y19">
            <v>43465</v>
          </cell>
          <cell r="Z19">
            <v>2018</v>
          </cell>
        </row>
        <row r="20">
          <cell r="C20" t="str">
            <v>torontohy-EEM-0201B</v>
          </cell>
          <cell r="D20" t="str">
            <v>Final Payment</v>
          </cell>
          <cell r="E20" t="str">
            <v xml:space="preserve">UNIVERSITY HEALTH NETWORK       </v>
          </cell>
          <cell r="F20" t="str">
            <v>Ed</v>
          </cell>
          <cell r="G20" t="str">
            <v>Rubinstein</v>
          </cell>
          <cell r="H20">
            <v>4163404800</v>
          </cell>
          <cell r="I20" t="str">
            <v>edward.rubinstein@uhn.ca</v>
          </cell>
          <cell r="J20" t="str">
            <v>200 Elizabeth St</v>
          </cell>
          <cell r="M20" t="str">
            <v>Toronto</v>
          </cell>
          <cell r="N20" t="str">
            <v>M5G 2C4</v>
          </cell>
          <cell r="O20" t="str">
            <v>200 Elizabeth St</v>
          </cell>
          <cell r="R20" t="str">
            <v>200 Elizabeth St</v>
          </cell>
          <cell r="U20" t="str">
            <v>Toronto</v>
          </cell>
          <cell r="V20" t="str">
            <v>M5G 2C4</v>
          </cell>
          <cell r="W20">
            <v>42485</v>
          </cell>
          <cell r="X20">
            <v>43101</v>
          </cell>
          <cell r="Y20">
            <v>43465</v>
          </cell>
          <cell r="Z20">
            <v>2018</v>
          </cell>
        </row>
        <row r="21">
          <cell r="C21" t="str">
            <v>torontohy-EEM-0201A</v>
          </cell>
          <cell r="D21" t="str">
            <v>First Payment</v>
          </cell>
          <cell r="E21" t="str">
            <v xml:space="preserve">UNIVERSITY HEALTH NETWORK       </v>
          </cell>
          <cell r="F21" t="str">
            <v>Ed</v>
          </cell>
          <cell r="G21" t="str">
            <v>Rubinstein</v>
          </cell>
          <cell r="H21">
            <v>4163404800</v>
          </cell>
          <cell r="I21" t="str">
            <v>edward.rubinstein@uhn.ca</v>
          </cell>
          <cell r="J21" t="str">
            <v>200 Elizabeth St</v>
          </cell>
          <cell r="M21" t="str">
            <v>Toronto</v>
          </cell>
          <cell r="N21" t="str">
            <v>M5G 2C4</v>
          </cell>
          <cell r="O21" t="str">
            <v>200 Elizabeth St</v>
          </cell>
          <cell r="R21" t="str">
            <v>200 Elizabeth St</v>
          </cell>
          <cell r="U21" t="str">
            <v>Toronto</v>
          </cell>
          <cell r="V21" t="str">
            <v>M5G 2C4</v>
          </cell>
          <cell r="W21">
            <v>42485</v>
          </cell>
          <cell r="X21">
            <v>43466</v>
          </cell>
          <cell r="Y21">
            <v>43830</v>
          </cell>
          <cell r="Z21">
            <v>2019</v>
          </cell>
        </row>
        <row r="22">
          <cell r="C22" t="str">
            <v>torontohy-EEM-0201B</v>
          </cell>
          <cell r="D22" t="str">
            <v>First Payment</v>
          </cell>
          <cell r="E22" t="str">
            <v xml:space="preserve">UNIVERSITY HEALTH NETWORK       </v>
          </cell>
          <cell r="F22" t="str">
            <v>Ed</v>
          </cell>
          <cell r="G22" t="str">
            <v>Rubinstein</v>
          </cell>
          <cell r="H22">
            <v>4163404800</v>
          </cell>
          <cell r="I22" t="str">
            <v>edward.rubinstein@uhn.ca</v>
          </cell>
          <cell r="J22" t="str">
            <v>200 Elizabeth St</v>
          </cell>
          <cell r="M22" t="str">
            <v>Toronto</v>
          </cell>
          <cell r="N22" t="str">
            <v>M5G 2C4</v>
          </cell>
          <cell r="O22" t="str">
            <v>200 Elizabeth St</v>
          </cell>
          <cell r="R22" t="str">
            <v>200 Elizabeth St</v>
          </cell>
          <cell r="U22" t="str">
            <v>Toronto</v>
          </cell>
          <cell r="V22" t="str">
            <v>M5G 2C4</v>
          </cell>
          <cell r="W22">
            <v>42485</v>
          </cell>
          <cell r="X22">
            <v>43466</v>
          </cell>
          <cell r="Y22">
            <v>43830</v>
          </cell>
          <cell r="Z22">
            <v>2019</v>
          </cell>
        </row>
        <row r="23">
          <cell r="C23" t="str">
            <v>torontohy-EEM-0223</v>
          </cell>
          <cell r="D23" t="str">
            <v>First Payment</v>
          </cell>
          <cell r="E23" t="str">
            <v>University of Toronto</v>
          </cell>
          <cell r="F23" t="str">
            <v xml:space="preserve">Paul </v>
          </cell>
          <cell r="G23" t="str">
            <v>Leitch</v>
          </cell>
          <cell r="H23">
            <v>4169784700</v>
          </cell>
          <cell r="I23" t="str">
            <v>Paul.leitch@utoronto.ca</v>
          </cell>
          <cell r="J23" t="str">
            <v>215 Huron Street</v>
          </cell>
          <cell r="M23" t="str">
            <v>Toronto</v>
          </cell>
          <cell r="N23" t="str">
            <v>M5S 1A1</v>
          </cell>
          <cell r="O23" t="str">
            <v>215 Huron Street</v>
          </cell>
          <cell r="R23" t="str">
            <v>215 Huron Street</v>
          </cell>
          <cell r="U23" t="str">
            <v>Toronto</v>
          </cell>
          <cell r="V23" t="str">
            <v>M5S 1A1</v>
          </cell>
          <cell r="W23">
            <v>42495</v>
          </cell>
          <cell r="X23">
            <v>43466</v>
          </cell>
          <cell r="Y23">
            <v>43830</v>
          </cell>
          <cell r="Z23">
            <v>2019</v>
          </cell>
        </row>
        <row r="24">
          <cell r="C24" t="str">
            <v>torontohy-EEM-0206</v>
          </cell>
          <cell r="D24" t="str">
            <v>2019 First Payment</v>
          </cell>
          <cell r="E24" t="str">
            <v xml:space="preserve">THE HOSPITAL FOR SICK CHILDREN  </v>
          </cell>
          <cell r="F24" t="str">
            <v>Doug</v>
          </cell>
          <cell r="G24" t="str">
            <v>Shiozaki</v>
          </cell>
          <cell r="H24">
            <v>4168138877</v>
          </cell>
          <cell r="I24" t="str">
            <v>doug.shiozaki@sickkids.ca</v>
          </cell>
          <cell r="J24" t="str">
            <v>555 University Ave</v>
          </cell>
          <cell r="M24" t="str">
            <v>Toronto</v>
          </cell>
          <cell r="N24" t="str">
            <v>M5G 1X8</v>
          </cell>
          <cell r="O24" t="str">
            <v>555 University Ave</v>
          </cell>
          <cell r="R24" t="str">
            <v>555 University Ave</v>
          </cell>
          <cell r="U24" t="str">
            <v>Toronto</v>
          </cell>
          <cell r="V24" t="str">
            <v>M5G 1X8</v>
          </cell>
          <cell r="W24">
            <v>42826</v>
          </cell>
          <cell r="X24">
            <v>43466</v>
          </cell>
          <cell r="Y24">
            <v>43830</v>
          </cell>
          <cell r="Z24">
            <v>2019</v>
          </cell>
        </row>
        <row r="25">
          <cell r="C25" t="str">
            <v>torontohy-EEM-0204</v>
          </cell>
          <cell r="D25" t="str">
            <v>Final Payment</v>
          </cell>
          <cell r="E25" t="str">
            <v xml:space="preserve">IRVING CONSUMER PRODUCTS LTD.   </v>
          </cell>
          <cell r="F25" t="str">
            <v>James</v>
          </cell>
          <cell r="G25" t="str">
            <v>Gunn</v>
          </cell>
          <cell r="H25">
            <v>5068666153</v>
          </cell>
          <cell r="I25" t="str">
            <v>gunn.james@irvingconsumerproducts.com</v>
          </cell>
          <cell r="J25" t="str">
            <v>100 Midlad Drive</v>
          </cell>
          <cell r="M25" t="str">
            <v>Dieppe</v>
          </cell>
          <cell r="N25" t="str">
            <v>E1A 6X4</v>
          </cell>
          <cell r="O25" t="str">
            <v>100 Midlad Drive</v>
          </cell>
          <cell r="R25" t="str">
            <v>100 Midlad Drive</v>
          </cell>
          <cell r="U25" t="str">
            <v>Dieppe</v>
          </cell>
          <cell r="V25" t="str">
            <v>E1A 6X4</v>
          </cell>
          <cell r="W25">
            <v>42450</v>
          </cell>
          <cell r="X25">
            <v>43101</v>
          </cell>
          <cell r="Y25">
            <v>43465</v>
          </cell>
          <cell r="Z25">
            <v>2018</v>
          </cell>
        </row>
        <row r="26">
          <cell r="C26" t="str">
            <v>torontohy-EEM-0204</v>
          </cell>
          <cell r="D26" t="str">
            <v>First Payment</v>
          </cell>
          <cell r="E26" t="str">
            <v xml:space="preserve">IRVING CONSUMER PRODUCTS LTD.   </v>
          </cell>
          <cell r="F26" t="str">
            <v>James</v>
          </cell>
          <cell r="G26" t="str">
            <v>Gunn</v>
          </cell>
          <cell r="H26">
            <v>5068666153</v>
          </cell>
          <cell r="I26" t="str">
            <v>gunn.james@irvingconsumerproducts.com</v>
          </cell>
          <cell r="J26" t="str">
            <v>100 Midlad Drive</v>
          </cell>
          <cell r="M26" t="str">
            <v>Dieppe</v>
          </cell>
          <cell r="N26" t="str">
            <v>E1A 6X4</v>
          </cell>
          <cell r="O26" t="str">
            <v>100 Midlad Drive</v>
          </cell>
          <cell r="R26" t="str">
            <v>100 Midlad Drive</v>
          </cell>
          <cell r="U26" t="str">
            <v>Dieppe</v>
          </cell>
          <cell r="V26" t="str">
            <v>E1A 6X4</v>
          </cell>
          <cell r="W26">
            <v>42450</v>
          </cell>
          <cell r="X26">
            <v>43466</v>
          </cell>
          <cell r="Y26">
            <v>43830</v>
          </cell>
          <cell r="Z26">
            <v>2019</v>
          </cell>
        </row>
        <row r="27">
          <cell r="C27" t="str">
            <v>torontohy-EEM-0220</v>
          </cell>
          <cell r="D27" t="str">
            <v>Final Payment</v>
          </cell>
          <cell r="E27" t="str">
            <v xml:space="preserve">SUNNYBROOK HEALTH SCIENCES CTR  </v>
          </cell>
          <cell r="F27" t="str">
            <v>Michael</v>
          </cell>
          <cell r="G27" t="str">
            <v>McRitchie</v>
          </cell>
          <cell r="H27">
            <v>4164806100</v>
          </cell>
          <cell r="I27" t="str">
            <v>michael.mcritchie@sunnybrook.ca</v>
          </cell>
          <cell r="J27" t="str">
            <v>2075 Bayview Ave</v>
          </cell>
          <cell r="M27" t="str">
            <v>Toronto</v>
          </cell>
          <cell r="N27" t="str">
            <v>M4N 3M5</v>
          </cell>
          <cell r="O27" t="str">
            <v>2075 Bayview Ave</v>
          </cell>
          <cell r="R27" t="str">
            <v>2075 Bayview Ave</v>
          </cell>
          <cell r="U27" t="str">
            <v>Toronto</v>
          </cell>
          <cell r="V27" t="str">
            <v>M4N 3M5</v>
          </cell>
          <cell r="W27">
            <v>42736</v>
          </cell>
          <cell r="X27">
            <v>43101</v>
          </cell>
          <cell r="Y27">
            <v>43465</v>
          </cell>
          <cell r="Z27">
            <v>2018</v>
          </cell>
        </row>
        <row r="28">
          <cell r="C28" t="str">
            <v>torontohy-EEM-0220</v>
          </cell>
          <cell r="D28" t="str">
            <v>First Payment</v>
          </cell>
          <cell r="E28" t="str">
            <v xml:space="preserve">SUNNYBROOK HEALTH SCIENCES CTR  </v>
          </cell>
          <cell r="F28" t="str">
            <v>Michael</v>
          </cell>
          <cell r="G28" t="str">
            <v>McRitchie</v>
          </cell>
          <cell r="H28">
            <v>4164806100</v>
          </cell>
          <cell r="I28" t="str">
            <v>michael.mcritchie@sunnybrook.ca</v>
          </cell>
          <cell r="J28" t="str">
            <v>2075 Bayview Ave</v>
          </cell>
          <cell r="M28" t="str">
            <v>Toronto</v>
          </cell>
          <cell r="N28" t="str">
            <v>M4N 3M5</v>
          </cell>
          <cell r="O28" t="str">
            <v>2075 Bayview Ave</v>
          </cell>
          <cell r="R28" t="str">
            <v>2075 Bayview Ave</v>
          </cell>
          <cell r="U28" t="str">
            <v>Toronto</v>
          </cell>
          <cell r="V28" t="str">
            <v>M4N 3M5</v>
          </cell>
          <cell r="W28">
            <v>42736</v>
          </cell>
          <cell r="X28">
            <v>43466</v>
          </cell>
          <cell r="Y28">
            <v>43830</v>
          </cell>
          <cell r="Z28">
            <v>2019</v>
          </cell>
        </row>
        <row r="29">
          <cell r="C29" t="str">
            <v>torontohy-EEM-0206B</v>
          </cell>
          <cell r="D29" t="str">
            <v>Final Payment</v>
          </cell>
          <cell r="E29" t="str">
            <v xml:space="preserve">THE HOSPITAL FOR SICK CHILDREN  </v>
          </cell>
          <cell r="F29" t="str">
            <v>Doug</v>
          </cell>
          <cell r="G29" t="str">
            <v>Shiozaki</v>
          </cell>
          <cell r="H29">
            <v>4168138877</v>
          </cell>
          <cell r="I29" t="str">
            <v>doug.shiozaki@sickkids.ca</v>
          </cell>
          <cell r="J29" t="str">
            <v>555 University Ave</v>
          </cell>
          <cell r="M29" t="str">
            <v>Toronto</v>
          </cell>
          <cell r="N29" t="str">
            <v>M5G 1X8</v>
          </cell>
          <cell r="O29" t="str">
            <v>555 University Ave</v>
          </cell>
          <cell r="R29" t="str">
            <v>555 University Ave</v>
          </cell>
          <cell r="U29" t="str">
            <v>Toronto</v>
          </cell>
          <cell r="V29" t="str">
            <v>M5G 1X8</v>
          </cell>
          <cell r="W29">
            <v>42826</v>
          </cell>
          <cell r="X29">
            <v>43101</v>
          </cell>
          <cell r="Y29">
            <v>43465</v>
          </cell>
          <cell r="Z29">
            <v>2018</v>
          </cell>
        </row>
        <row r="30">
          <cell r="C30" t="str">
            <v>torontohy-EEM-0205</v>
          </cell>
          <cell r="D30" t="str">
            <v>First Payment</v>
          </cell>
          <cell r="E30" t="str">
            <v xml:space="preserve">MOLSON CANADA                   </v>
          </cell>
          <cell r="F30" t="str">
            <v xml:space="preserve">Michael </v>
          </cell>
          <cell r="G30" t="str">
            <v>White</v>
          </cell>
          <cell r="H30">
            <v>4166884142</v>
          </cell>
          <cell r="I30" t="str">
            <v>Michael.white@molsoncoors.com</v>
          </cell>
          <cell r="J30" t="str">
            <v>33 Carlingview Drive</v>
          </cell>
          <cell r="M30" t="str">
            <v>Toronto</v>
          </cell>
          <cell r="N30" t="str">
            <v>M9W 5E4</v>
          </cell>
          <cell r="O30" t="str">
            <v>33 Carlingview Drive</v>
          </cell>
          <cell r="R30" t="str">
            <v>33 Carlingview Drive</v>
          </cell>
          <cell r="U30" t="str">
            <v>Toronto</v>
          </cell>
          <cell r="V30" t="str">
            <v>M9W 5E4</v>
          </cell>
          <cell r="W30">
            <v>42736</v>
          </cell>
          <cell r="X30">
            <v>43466</v>
          </cell>
          <cell r="Y30">
            <v>43830</v>
          </cell>
          <cell r="Z30">
            <v>2019</v>
          </cell>
        </row>
        <row r="31">
          <cell r="C31" t="str">
            <v>EBC-115</v>
          </cell>
          <cell r="D31" t="str">
            <v>Investigation Phase</v>
          </cell>
          <cell r="E31" t="str">
            <v>Canada Post Corporation</v>
          </cell>
          <cell r="F31" t="str">
            <v>Carlos</v>
          </cell>
          <cell r="G31" t="str">
            <v>Simoes</v>
          </cell>
          <cell r="H31">
            <v>4166604741</v>
          </cell>
          <cell r="I31" t="str">
            <v>carlos.simoes@canadapost.postescanada.ca</v>
          </cell>
          <cell r="J31" t="str">
            <v>2701 Riverside Drive</v>
          </cell>
          <cell r="M31" t="str">
            <v>Ottawa</v>
          </cell>
          <cell r="N31" t="str">
            <v>K1A 0B1</v>
          </cell>
          <cell r="O31" t="str">
            <v>969 Eastern Ave</v>
          </cell>
          <cell r="R31" t="str">
            <v>969 Eastern Ave</v>
          </cell>
          <cell r="U31" t="str">
            <v>Toronto</v>
          </cell>
          <cell r="V31" t="str">
            <v>M4L 1A5</v>
          </cell>
          <cell r="W31">
            <v>43221</v>
          </cell>
          <cell r="X31">
            <v>43238</v>
          </cell>
          <cell r="Y31">
            <v>43368</v>
          </cell>
          <cell r="Z31">
            <v>2018</v>
          </cell>
        </row>
        <row r="32">
          <cell r="C32" t="str">
            <v>HPNC3-C-17-011</v>
          </cell>
          <cell r="D32" t="str">
            <v>Modelling Phase</v>
          </cell>
          <cell r="E32" t="str">
            <v>Aukland and Main Urban Properties Inc</v>
          </cell>
          <cell r="F32" t="str">
            <v>Rooie</v>
          </cell>
          <cell r="G32" t="str">
            <v>Ash</v>
          </cell>
          <cell r="H32">
            <v>4165302438</v>
          </cell>
          <cell r="I32" t="str">
            <v>rooie@mainandmain.ca</v>
          </cell>
          <cell r="J32" t="str">
            <v>302B-109 Atlantic Ave</v>
          </cell>
          <cell r="M32" t="str">
            <v>Toronto</v>
          </cell>
          <cell r="N32" t="str">
            <v>M6K 1X4</v>
          </cell>
          <cell r="O32" t="str">
            <v>5239, 5245, 5249 Dundas St W, 3 Aukland Rd</v>
          </cell>
          <cell r="R32" t="str">
            <v>5239, 5245, 5249 Dundas St W, 3 Aukland Rd</v>
          </cell>
          <cell r="U32" t="str">
            <v>Toronto</v>
          </cell>
          <cell r="V32" t="str">
            <v>M4S 1Z6</v>
          </cell>
          <cell r="W32">
            <v>43081</v>
          </cell>
          <cell r="X32">
            <v>43497</v>
          </cell>
          <cell r="Y32">
            <v>44166</v>
          </cell>
          <cell r="Z32">
            <v>2020</v>
          </cell>
        </row>
        <row r="33">
          <cell r="C33" t="str">
            <v>HPNC3-C-19-001</v>
          </cell>
          <cell r="D33" t="str">
            <v>Modelling Phase</v>
          </cell>
          <cell r="E33" t="str">
            <v>First Gulf</v>
          </cell>
          <cell r="F33" t="str">
            <v>Peter</v>
          </cell>
          <cell r="G33" t="str">
            <v>Nikolakakos</v>
          </cell>
          <cell r="H33">
            <v>4167737153</v>
          </cell>
          <cell r="I33" t="str">
            <v>pnikolakakos@firstgulf.com</v>
          </cell>
          <cell r="J33" t="str">
            <v>3751 Victoria Park Avenue</v>
          </cell>
          <cell r="M33" t="str">
            <v>Toronto</v>
          </cell>
          <cell r="N33" t="str">
            <v>M1W 3Z4</v>
          </cell>
          <cell r="O33" t="str">
            <v>25 Ontario Street</v>
          </cell>
          <cell r="R33" t="str">
            <v>25 Ontario Street</v>
          </cell>
          <cell r="U33" t="str">
            <v>Toronto</v>
          </cell>
          <cell r="V33" t="str">
            <v>M5A 4L6</v>
          </cell>
          <cell r="W33">
            <v>43508</v>
          </cell>
          <cell r="X33">
            <v>43556</v>
          </cell>
          <cell r="Y33">
            <v>44185</v>
          </cell>
          <cell r="Z33">
            <v>2020</v>
          </cell>
        </row>
        <row r="34">
          <cell r="C34" t="str">
            <v>HPNC3-C-17-015</v>
          </cell>
          <cell r="D34" t="str">
            <v>Design Decision Maker</v>
          </cell>
          <cell r="E34" t="str">
            <v>Daniels Waterfront Corporation</v>
          </cell>
          <cell r="F34" t="str">
            <v>Brock</v>
          </cell>
          <cell r="G34" t="str">
            <v>Stevenson</v>
          </cell>
          <cell r="H34">
            <v>4165982129</v>
          </cell>
          <cell r="I34" t="str">
            <v>bstevenson@danielscorp.com</v>
          </cell>
          <cell r="J34" t="str">
            <v>20 Queen Street West</v>
          </cell>
          <cell r="M34" t="str">
            <v>Toronto</v>
          </cell>
          <cell r="N34" t="str">
            <v>M5H 3R3</v>
          </cell>
          <cell r="O34" t="str">
            <v>130-132 Queens Quay East</v>
          </cell>
          <cell r="R34" t="str">
            <v>130-132 Queens Quay East</v>
          </cell>
          <cell r="U34" t="str">
            <v>Toronto</v>
          </cell>
          <cell r="V34" t="str">
            <v>M5A 3Y5</v>
          </cell>
          <cell r="W34">
            <v>43027</v>
          </cell>
          <cell r="X34">
            <v>42552</v>
          </cell>
          <cell r="Y34">
            <v>43371</v>
          </cell>
          <cell r="Z34">
            <v>2018</v>
          </cell>
        </row>
        <row r="35">
          <cell r="C35" t="str">
            <v>HPNC3-C-16-017</v>
          </cell>
          <cell r="D35" t="str">
            <v>Design Decision Maker</v>
          </cell>
          <cell r="E35" t="str">
            <v>90 Harbour Limited Partnership</v>
          </cell>
          <cell r="F35" t="str">
            <v>Dennis</v>
          </cell>
          <cell r="G35" t="str">
            <v>Skara</v>
          </cell>
          <cell r="H35">
            <v>4164912222</v>
          </cell>
          <cell r="I35" t="str">
            <v>dennis.skara@menkes.com</v>
          </cell>
          <cell r="J35" t="str">
            <v>4711 Yonge Street</v>
          </cell>
          <cell r="K35" t="str">
            <v>Suite 1400</v>
          </cell>
          <cell r="M35" t="str">
            <v>Toronto</v>
          </cell>
          <cell r="N35" t="str">
            <v>M2N 7E4</v>
          </cell>
          <cell r="O35" t="str">
            <v>100 Harbour Street</v>
          </cell>
          <cell r="R35" t="str">
            <v>100 Harbour Street</v>
          </cell>
          <cell r="U35" t="str">
            <v>Toronto</v>
          </cell>
          <cell r="V35" t="str">
            <v>M5J 0C3</v>
          </cell>
          <cell r="W35">
            <v>42313</v>
          </cell>
          <cell r="X35">
            <v>41395</v>
          </cell>
          <cell r="Y35">
            <v>43368</v>
          </cell>
          <cell r="Z35">
            <v>2018</v>
          </cell>
        </row>
        <row r="36">
          <cell r="C36" t="str">
            <v>HPNC3-C-16-017</v>
          </cell>
          <cell r="D36" t="str">
            <v>Implementation Phase</v>
          </cell>
          <cell r="E36" t="str">
            <v>90 Harbour Limited Partnership</v>
          </cell>
          <cell r="F36" t="str">
            <v>Dennis</v>
          </cell>
          <cell r="G36" t="str">
            <v>Skara</v>
          </cell>
          <cell r="H36">
            <v>4164912222</v>
          </cell>
          <cell r="I36" t="str">
            <v>dennis.skara@menkes.com</v>
          </cell>
          <cell r="J36" t="str">
            <v>4711 Yonge Street</v>
          </cell>
          <cell r="K36" t="str">
            <v>Suite 1400</v>
          </cell>
          <cell r="M36" t="str">
            <v>Toronto</v>
          </cell>
          <cell r="N36" t="str">
            <v>M2N 7E4</v>
          </cell>
          <cell r="O36" t="str">
            <v>100 Harbour Street</v>
          </cell>
          <cell r="R36" t="str">
            <v>100 Harbour Street</v>
          </cell>
          <cell r="U36" t="str">
            <v>Toronto</v>
          </cell>
          <cell r="V36" t="str">
            <v>M5J 0C3</v>
          </cell>
          <cell r="W36">
            <v>42313</v>
          </cell>
          <cell r="X36">
            <v>41395</v>
          </cell>
          <cell r="Y36">
            <v>43368</v>
          </cell>
          <cell r="Z36">
            <v>2018</v>
          </cell>
        </row>
        <row r="37">
          <cell r="C37" t="str">
            <v>HPNC3-C-16-016</v>
          </cell>
          <cell r="D37" t="str">
            <v>Design Decision Maker</v>
          </cell>
          <cell r="E37" t="str">
            <v>90 Harbour Limited Partnership</v>
          </cell>
          <cell r="F37" t="str">
            <v>Dennis</v>
          </cell>
          <cell r="G37" t="str">
            <v>Skara</v>
          </cell>
          <cell r="H37">
            <v>4164912222</v>
          </cell>
          <cell r="I37" t="str">
            <v>dennis.skara@menkes.com</v>
          </cell>
          <cell r="J37" t="str">
            <v>4711 Yonge Street</v>
          </cell>
          <cell r="K37" t="str">
            <v>Suite 1400</v>
          </cell>
          <cell r="M37" t="str">
            <v>Toronto</v>
          </cell>
          <cell r="N37" t="str">
            <v>M2N 7E4</v>
          </cell>
          <cell r="O37" t="str">
            <v>88 Harbour Street</v>
          </cell>
          <cell r="R37" t="str">
            <v>88 Harbour Street</v>
          </cell>
          <cell r="U37" t="str">
            <v>Toronto</v>
          </cell>
          <cell r="V37" t="str">
            <v>M5J 1B7</v>
          </cell>
          <cell r="W37">
            <v>42313</v>
          </cell>
          <cell r="X37">
            <v>41372</v>
          </cell>
          <cell r="Y37">
            <v>43063</v>
          </cell>
          <cell r="Z37">
            <v>2017</v>
          </cell>
        </row>
        <row r="38">
          <cell r="C38" t="str">
            <v>HPNC3-C-16-016</v>
          </cell>
          <cell r="D38" t="str">
            <v>Implementation Phase</v>
          </cell>
          <cell r="E38" t="str">
            <v>90 Harbour Limited Partnership</v>
          </cell>
          <cell r="F38" t="str">
            <v>Dennis</v>
          </cell>
          <cell r="G38" t="str">
            <v>Skara</v>
          </cell>
          <cell r="H38">
            <v>4164912222</v>
          </cell>
          <cell r="I38" t="str">
            <v>dennis.skara@menkes.com</v>
          </cell>
          <cell r="J38" t="str">
            <v>4711 Yonge Street</v>
          </cell>
          <cell r="K38" t="str">
            <v>Suite 1400</v>
          </cell>
          <cell r="M38" t="str">
            <v>Toronto</v>
          </cell>
          <cell r="N38" t="str">
            <v>M2N 7E4</v>
          </cell>
          <cell r="O38" t="str">
            <v>88 Harbour Street</v>
          </cell>
          <cell r="R38" t="str">
            <v>88 Harbour Street</v>
          </cell>
          <cell r="U38" t="str">
            <v>Toronto</v>
          </cell>
          <cell r="V38" t="str">
            <v>M5J 1B7</v>
          </cell>
          <cell r="W38">
            <v>42313</v>
          </cell>
          <cell r="X38">
            <v>41372</v>
          </cell>
          <cell r="Y38">
            <v>43063</v>
          </cell>
          <cell r="Z38">
            <v>2017</v>
          </cell>
        </row>
        <row r="39">
          <cell r="C39" t="str">
            <v>THSS-0180-00000</v>
          </cell>
          <cell r="E39" t="str">
            <v>H&amp;R Property Management Ltd</v>
          </cell>
          <cell r="F39" t="str">
            <v>Lina</v>
          </cell>
          <cell r="G39" t="str">
            <v>DeSimone</v>
          </cell>
          <cell r="H39">
            <v>4165613702</v>
          </cell>
          <cell r="I39" t="str">
            <v>ldesimone@hr-pm.com</v>
          </cell>
          <cell r="J39" t="str">
            <v>10 Allanhurst Dr</v>
          </cell>
          <cell r="M39" t="str">
            <v>Toronto</v>
          </cell>
          <cell r="N39" t="str">
            <v>M9A 4J5</v>
          </cell>
          <cell r="O39" t="str">
            <v>10 Allanhurst Dr</v>
          </cell>
          <cell r="R39" t="str">
            <v>10 Allanhurst Dr</v>
          </cell>
          <cell r="U39" t="str">
            <v>Toronto</v>
          </cell>
          <cell r="V39" t="str">
            <v>M9A 4J5</v>
          </cell>
          <cell r="W39">
            <v>43502</v>
          </cell>
          <cell r="X39">
            <v>43684</v>
          </cell>
          <cell r="Y39">
            <v>43684</v>
          </cell>
          <cell r="Z39">
            <v>2019</v>
          </cell>
        </row>
        <row r="40">
          <cell r="C40" t="str">
            <v>THSS-0185-00000</v>
          </cell>
          <cell r="E40" t="str">
            <v>H&amp;R Property Management Ltd</v>
          </cell>
          <cell r="F40" t="str">
            <v>Vitali</v>
          </cell>
          <cell r="G40" t="str">
            <v>Vytrykush</v>
          </cell>
          <cell r="H40">
            <v>4164286243</v>
          </cell>
          <cell r="I40" t="str">
            <v>vvytrykush@hr-pm.com</v>
          </cell>
          <cell r="J40" t="str">
            <v>20 Fontenay Ct</v>
          </cell>
          <cell r="M40" t="str">
            <v>Toronto</v>
          </cell>
          <cell r="N40" t="str">
            <v>M9A 4W4</v>
          </cell>
          <cell r="O40" t="str">
            <v>20 Fontenay Ct</v>
          </cell>
          <cell r="R40" t="str">
            <v>20 Fontenay Ct</v>
          </cell>
          <cell r="U40" t="str">
            <v>Toronto</v>
          </cell>
          <cell r="V40" t="str">
            <v>M9A 4W4</v>
          </cell>
          <cell r="W40">
            <v>43502</v>
          </cell>
          <cell r="X40">
            <v>43685</v>
          </cell>
          <cell r="Y40">
            <v>43686</v>
          </cell>
          <cell r="Z40">
            <v>2019</v>
          </cell>
        </row>
        <row r="41">
          <cell r="C41" t="str">
            <v>THSS-0188-00000</v>
          </cell>
          <cell r="E41" t="str">
            <v>H&amp;R Property Management Ltd</v>
          </cell>
          <cell r="F41" t="str">
            <v>Vitali</v>
          </cell>
          <cell r="G41" t="str">
            <v>Vytrykush</v>
          </cell>
          <cell r="H41">
            <v>4164286243</v>
          </cell>
          <cell r="I41" t="str">
            <v>vvytrykush@hr-pm.com</v>
          </cell>
          <cell r="J41" t="str">
            <v>30 Fontenay Ct</v>
          </cell>
          <cell r="M41" t="str">
            <v>Toronto</v>
          </cell>
          <cell r="N41" t="str">
            <v>M9A 4W5</v>
          </cell>
          <cell r="O41" t="str">
            <v>30 Fontenay Ct</v>
          </cell>
          <cell r="R41" t="str">
            <v>30 Fontenay Ct</v>
          </cell>
          <cell r="U41" t="str">
            <v>Toronto</v>
          </cell>
          <cell r="V41" t="str">
            <v>M9A 4W5</v>
          </cell>
          <cell r="W41">
            <v>43502</v>
          </cell>
          <cell r="X41">
            <v>43686</v>
          </cell>
          <cell r="Y41">
            <v>43689</v>
          </cell>
          <cell r="Z41">
            <v>2019</v>
          </cell>
        </row>
        <row r="42">
          <cell r="C42" t="str">
            <v>THSS-0266-00000</v>
          </cell>
          <cell r="E42" t="str">
            <v>Comfort Property Management Inc</v>
          </cell>
          <cell r="F42" t="str">
            <v>Sherri</v>
          </cell>
          <cell r="G42" t="str">
            <v>Gauvreau</v>
          </cell>
          <cell r="H42">
            <v>6479640115</v>
          </cell>
          <cell r="I42" t="str">
            <v>sherrig@comfortpm.ca</v>
          </cell>
          <cell r="J42" t="str">
            <v>10 Edgecliff Golfway</v>
          </cell>
          <cell r="M42" t="str">
            <v>Toronto</v>
          </cell>
          <cell r="N42" t="str">
            <v>M3C 3A3</v>
          </cell>
          <cell r="O42" t="str">
            <v>10 Edgecliff Golfway</v>
          </cell>
          <cell r="R42" t="str">
            <v>10 Edgecliff Golfway</v>
          </cell>
          <cell r="U42" t="str">
            <v>Toronto</v>
          </cell>
          <cell r="V42" t="str">
            <v>M3C 3A3</v>
          </cell>
          <cell r="W42">
            <v>43553</v>
          </cell>
          <cell r="X42">
            <v>43693</v>
          </cell>
          <cell r="Y42">
            <v>43697</v>
          </cell>
          <cell r="Z42">
            <v>2019</v>
          </cell>
        </row>
        <row r="43">
          <cell r="C43" t="str">
            <v>THSS-0276-00000</v>
          </cell>
          <cell r="E43" t="str">
            <v>Perth Avenue Co-op</v>
          </cell>
          <cell r="F43" t="str">
            <v>Carmela</v>
          </cell>
          <cell r="G43" t="str">
            <v>Grouse</v>
          </cell>
          <cell r="H43">
            <v>4165886810</v>
          </cell>
          <cell r="I43" t="str">
            <v>perthcoop@rogers.com</v>
          </cell>
          <cell r="J43" t="str">
            <v>120 Perth Ave</v>
          </cell>
          <cell r="M43" t="str">
            <v>Toronto</v>
          </cell>
          <cell r="N43" t="str">
            <v>M6P 4E1</v>
          </cell>
          <cell r="O43" t="str">
            <v>120 Perth Ave</v>
          </cell>
          <cell r="R43" t="str">
            <v>120 Perth Ave</v>
          </cell>
          <cell r="U43" t="str">
            <v>Toronto</v>
          </cell>
          <cell r="V43" t="str">
            <v>M6P 4E1</v>
          </cell>
          <cell r="W43">
            <v>43553</v>
          </cell>
          <cell r="X43">
            <v>43686</v>
          </cell>
          <cell r="Y43">
            <v>43686</v>
          </cell>
          <cell r="Z43">
            <v>2019</v>
          </cell>
        </row>
        <row r="44">
          <cell r="C44" t="str">
            <v>THSS-0283-00000</v>
          </cell>
          <cell r="E44" t="str">
            <v>Metcap</v>
          </cell>
          <cell r="F44" t="str">
            <v>Jamie</v>
          </cell>
          <cell r="G44" t="str">
            <v>Cuestas</v>
          </cell>
          <cell r="H44">
            <v>4168400738</v>
          </cell>
          <cell r="I44" t="str">
            <v>Jamie.Cuestas@metcap.com</v>
          </cell>
          <cell r="J44" t="str">
            <v>750 Morningside Ave</v>
          </cell>
          <cell r="M44" t="str">
            <v>Toronto</v>
          </cell>
          <cell r="N44" t="str">
            <v>M1C 3A1</v>
          </cell>
          <cell r="O44" t="str">
            <v>750 Morningside Ave</v>
          </cell>
          <cell r="R44" t="str">
            <v>750 Morningside Ave</v>
          </cell>
          <cell r="U44" t="str">
            <v>Toronto</v>
          </cell>
          <cell r="V44" t="str">
            <v>M1C 3A1</v>
          </cell>
          <cell r="W44">
            <v>43553</v>
          </cell>
          <cell r="X44">
            <v>43683</v>
          </cell>
          <cell r="Y44">
            <v>43683</v>
          </cell>
          <cell r="Z44">
            <v>2019</v>
          </cell>
        </row>
        <row r="45">
          <cell r="C45" t="str">
            <v>THSS-0303-00000</v>
          </cell>
          <cell r="E45" t="str">
            <v>Medallion Corporation</v>
          </cell>
          <cell r="F45" t="str">
            <v>Mila</v>
          </cell>
          <cell r="G45" t="str">
            <v>Magpayo</v>
          </cell>
          <cell r="H45">
            <v>4162560660</v>
          </cell>
          <cell r="I45" t="str">
            <v>Marquee@medallioncorp.com</v>
          </cell>
          <cell r="J45" t="str">
            <v>45 Lisgar St</v>
          </cell>
          <cell r="M45" t="str">
            <v>Toronto</v>
          </cell>
          <cell r="N45" t="str">
            <v>M6J 0B8</v>
          </cell>
          <cell r="O45" t="str">
            <v>45 Lisgar St</v>
          </cell>
          <cell r="R45" t="str">
            <v>45 Lisgar St</v>
          </cell>
          <cell r="U45" t="str">
            <v>Toronto</v>
          </cell>
          <cell r="V45" t="str">
            <v>M6J 0B8</v>
          </cell>
          <cell r="W45">
            <v>43553</v>
          </cell>
          <cell r="X45">
            <v>43678</v>
          </cell>
          <cell r="Y45">
            <v>43679</v>
          </cell>
          <cell r="Z45">
            <v>2019</v>
          </cell>
        </row>
        <row r="46">
          <cell r="C46" t="str">
            <v>THSS-0316-00000</v>
          </cell>
          <cell r="E46" t="str">
            <v>Crossbridge Condominium Services</v>
          </cell>
          <cell r="F46" t="str">
            <v>Sue</v>
          </cell>
          <cell r="G46" t="str">
            <v>Henderson</v>
          </cell>
          <cell r="H46">
            <v>4164134835</v>
          </cell>
          <cell r="I46" t="str">
            <v>33delisle@rogers.com</v>
          </cell>
          <cell r="J46" t="str">
            <v>33 Delisle Ave</v>
          </cell>
          <cell r="M46" t="str">
            <v>Toronto</v>
          </cell>
          <cell r="N46" t="str">
            <v>M4V 3C7</v>
          </cell>
          <cell r="O46" t="str">
            <v>33 Delisle Ave</v>
          </cell>
          <cell r="R46" t="str">
            <v>33 Delisle Ave</v>
          </cell>
          <cell r="U46" t="str">
            <v>Toronto</v>
          </cell>
          <cell r="V46" t="str">
            <v>M4V 3C7</v>
          </cell>
          <cell r="W46">
            <v>43553</v>
          </cell>
          <cell r="X46">
            <v>43616</v>
          </cell>
          <cell r="Y46">
            <v>43690</v>
          </cell>
          <cell r="Z46">
            <v>2019</v>
          </cell>
        </row>
        <row r="47">
          <cell r="C47" t="str">
            <v>TOR-MA-184-FC-0057</v>
          </cell>
          <cell r="E47" t="str">
            <v>Mattamy Homes Limited</v>
          </cell>
          <cell r="F47" t="str">
            <v>Joe</v>
          </cell>
          <cell r="G47" t="str">
            <v>Waring</v>
          </cell>
          <cell r="H47">
            <v>4166370832</v>
          </cell>
          <cell r="I47" t="str">
            <v>joe.waring@mattamycorp.com</v>
          </cell>
          <cell r="J47" t="str">
            <v>743 Warden Avenue</v>
          </cell>
          <cell r="M47" t="str">
            <v>Toronto</v>
          </cell>
          <cell r="N47" t="str">
            <v xml:space="preserve">M1R 5A3 </v>
          </cell>
          <cell r="O47" t="str">
            <v>743 Warden Avenue</v>
          </cell>
          <cell r="R47" t="str">
            <v>743 Warden Avenue</v>
          </cell>
          <cell r="U47" t="str">
            <v>Toronto</v>
          </cell>
          <cell r="V47" t="str">
            <v xml:space="preserve">M1R 5A3 </v>
          </cell>
          <cell r="W47">
            <v>43634</v>
          </cell>
          <cell r="X47">
            <v>42856</v>
          </cell>
          <cell r="Y47">
            <v>43623</v>
          </cell>
          <cell r="Z47">
            <v>2019</v>
          </cell>
        </row>
        <row r="48">
          <cell r="C48" t="str">
            <v>TOR-MA-184-FD-0057</v>
          </cell>
          <cell r="E48" t="str">
            <v>Mattamy Homes Limited</v>
          </cell>
          <cell r="F48" t="str">
            <v>Joe</v>
          </cell>
          <cell r="G48" t="str">
            <v>Waring</v>
          </cell>
          <cell r="H48">
            <v>4166370832</v>
          </cell>
          <cell r="I48" t="str">
            <v>joe.waring@mattamycorp.com</v>
          </cell>
          <cell r="J48" t="str">
            <v>743 Warden Avenue</v>
          </cell>
          <cell r="M48" t="str">
            <v>Toronto</v>
          </cell>
          <cell r="N48" t="str">
            <v xml:space="preserve">M1R 5A3 </v>
          </cell>
          <cell r="O48" t="str">
            <v>743 Warden Avenue</v>
          </cell>
          <cell r="R48" t="str">
            <v>743 Warden Avenue</v>
          </cell>
          <cell r="U48" t="str">
            <v>Toronto</v>
          </cell>
          <cell r="V48" t="str">
            <v xml:space="preserve">M1R 5A3 </v>
          </cell>
          <cell r="W48">
            <v>43665</v>
          </cell>
          <cell r="X48">
            <v>42856</v>
          </cell>
          <cell r="Y48">
            <v>43644</v>
          </cell>
          <cell r="Z48">
            <v>2019</v>
          </cell>
        </row>
        <row r="49">
          <cell r="C49" t="str">
            <v>OPS-110</v>
          </cell>
          <cell r="D49" t="str">
            <v>Milestone 1</v>
          </cell>
          <cell r="E49" t="str">
            <v>Menkes Union Tower</v>
          </cell>
          <cell r="F49" t="str">
            <v>Kelly</v>
          </cell>
          <cell r="G49" t="str">
            <v>Dela Cruz</v>
          </cell>
          <cell r="H49">
            <v>4163422510</v>
          </cell>
          <cell r="I49" t="str">
            <v>Kelly.DelaCruz@menkes.com</v>
          </cell>
          <cell r="J49" t="str">
            <v>25 York Street</v>
          </cell>
          <cell r="M49" t="str">
            <v>Toronto</v>
          </cell>
          <cell r="N49" t="str">
            <v>M5J 2V5</v>
          </cell>
          <cell r="O49" t="str">
            <v>25 York Street</v>
          </cell>
          <cell r="R49" t="str">
            <v>25 York Street</v>
          </cell>
          <cell r="U49" t="str">
            <v>Toronto</v>
          </cell>
          <cell r="V49" t="str">
            <v>M5J 2V5</v>
          </cell>
          <cell r="W49">
            <v>42921</v>
          </cell>
          <cell r="X49">
            <v>42940</v>
          </cell>
          <cell r="Y49">
            <v>44196</v>
          </cell>
          <cell r="Z49">
            <v>2020</v>
          </cell>
        </row>
        <row r="50">
          <cell r="C50" t="str">
            <v>OPS-168</v>
          </cell>
          <cell r="E50" t="str">
            <v>First Gulf King Street Limited Partnership</v>
          </cell>
          <cell r="F50" t="str">
            <v>Yulia</v>
          </cell>
          <cell r="G50" t="str">
            <v>Silkina</v>
          </cell>
          <cell r="H50">
            <v>4166403656</v>
          </cell>
          <cell r="I50" t="str">
            <v>ysilkina@firstgulf.com</v>
          </cell>
          <cell r="J50" t="str">
            <v>333 King Street East</v>
          </cell>
          <cell r="M50" t="str">
            <v>Toronto</v>
          </cell>
          <cell r="N50" t="str">
            <v>M5A 3X5</v>
          </cell>
          <cell r="O50" t="str">
            <v>333 King Street East</v>
          </cell>
          <cell r="R50" t="str">
            <v>333 King Street East</v>
          </cell>
          <cell r="U50" t="str">
            <v>Toronto</v>
          </cell>
          <cell r="V50" t="str">
            <v>M5A 3X5</v>
          </cell>
          <cell r="W50">
            <v>43656</v>
          </cell>
          <cell r="X50">
            <v>43693</v>
          </cell>
          <cell r="Y50">
            <v>44196</v>
          </cell>
          <cell r="Z50">
            <v>2020</v>
          </cell>
        </row>
        <row r="51">
          <cell r="C51" t="str">
            <v>OPS-176</v>
          </cell>
          <cell r="E51" t="str">
            <v>CPMI ITF 90 Sheppard Avenue East</v>
          </cell>
          <cell r="F51" t="str">
            <v>Desiree</v>
          </cell>
          <cell r="G51" t="str">
            <v>Norlock</v>
          </cell>
          <cell r="H51">
            <v>4162238666</v>
          </cell>
          <cell r="I51" t="str">
            <v>dnorlock@crp_cpmi.com</v>
          </cell>
          <cell r="J51" t="str">
            <v>90 Sheppard East</v>
          </cell>
          <cell r="M51" t="str">
            <v>Toronto</v>
          </cell>
          <cell r="N51" t="str">
            <v>M2N 0A4</v>
          </cell>
          <cell r="O51" t="str">
            <v>90 Sheppard East</v>
          </cell>
          <cell r="R51" t="str">
            <v>90 Sheppard East</v>
          </cell>
          <cell r="U51" t="str">
            <v>Toronto</v>
          </cell>
          <cell r="V51" t="str">
            <v>M2N 0A4</v>
          </cell>
          <cell r="W51">
            <v>43698</v>
          </cell>
          <cell r="X51">
            <v>43717</v>
          </cell>
          <cell r="Y51">
            <v>44196</v>
          </cell>
          <cell r="Z51">
            <v>2020</v>
          </cell>
        </row>
        <row r="52">
          <cell r="C52" t="str">
            <v>OPS-185</v>
          </cell>
          <cell r="E52" t="str">
            <v>Northam CCPF TenCo (BTS) Ltd</v>
          </cell>
          <cell r="F52" t="str">
            <v>Norman</v>
          </cell>
          <cell r="G52" t="str">
            <v>Olshansky</v>
          </cell>
          <cell r="H52">
            <v>4169779151</v>
          </cell>
          <cell r="I52" t="str">
            <v>nolshansky@northamrealty.com</v>
          </cell>
          <cell r="J52" t="str">
            <v>483 Bay Street</v>
          </cell>
          <cell r="M52" t="str">
            <v>Toronto</v>
          </cell>
          <cell r="N52" t="str">
            <v>M5G 2C9</v>
          </cell>
          <cell r="O52" t="str">
            <v>483 Bay Street</v>
          </cell>
          <cell r="R52" t="str">
            <v>483 Bay Street</v>
          </cell>
          <cell r="U52" t="str">
            <v>Toronto</v>
          </cell>
          <cell r="V52" t="str">
            <v>M5G 2C9</v>
          </cell>
          <cell r="W52">
            <v>43677</v>
          </cell>
          <cell r="X52">
            <v>43728</v>
          </cell>
          <cell r="Y52">
            <v>44196</v>
          </cell>
          <cell r="Z52">
            <v>2020</v>
          </cell>
        </row>
        <row r="53">
          <cell r="C53" t="str">
            <v>OPS-131</v>
          </cell>
          <cell r="D53" t="str">
            <v>Milestone 1</v>
          </cell>
          <cell r="E53" t="str">
            <v>Greenrock Property Management</v>
          </cell>
          <cell r="F53" t="str">
            <v>Alaric</v>
          </cell>
          <cell r="G53" t="str">
            <v>Da Cunha</v>
          </cell>
          <cell r="H53">
            <v>4169249888</v>
          </cell>
          <cell r="I53" t="str">
            <v>adacunha@greenrockpm.ca</v>
          </cell>
          <cell r="J53" t="str">
            <v>365 Bloor Street East</v>
          </cell>
          <cell r="M53" t="str">
            <v>Toronto</v>
          </cell>
          <cell r="N53" t="str">
            <v>M4W 3L4</v>
          </cell>
          <cell r="O53" t="str">
            <v>365 Bloor Street East</v>
          </cell>
          <cell r="R53" t="str">
            <v>365 Bloor Street East</v>
          </cell>
          <cell r="U53" t="str">
            <v>Toronto</v>
          </cell>
          <cell r="V53" t="str">
            <v>M4W 3L4</v>
          </cell>
          <cell r="W53">
            <v>43238</v>
          </cell>
          <cell r="X53">
            <v>43238</v>
          </cell>
          <cell r="Y53">
            <v>44196</v>
          </cell>
          <cell r="Z53">
            <v>2020</v>
          </cell>
        </row>
        <row r="54">
          <cell r="C54" t="str">
            <v>OPS-160</v>
          </cell>
          <cell r="E54" t="str">
            <v>Northam - 250 University Ave. Co-Tenancy</v>
          </cell>
          <cell r="F54" t="str">
            <v>Norman</v>
          </cell>
          <cell r="G54" t="str">
            <v>Olshansky</v>
          </cell>
          <cell r="H54">
            <v>4169779151</v>
          </cell>
          <cell r="I54" t="str">
            <v>nolshansky@northamrealty.com</v>
          </cell>
          <cell r="J54" t="str">
            <v>250 University Avenue</v>
          </cell>
          <cell r="M54" t="str">
            <v>Toronto</v>
          </cell>
          <cell r="N54" t="str">
            <v>M5H 3E5</v>
          </cell>
          <cell r="O54" t="str">
            <v>250 University Avenue</v>
          </cell>
          <cell r="R54" t="str">
            <v>250 University Avenue</v>
          </cell>
          <cell r="U54" t="str">
            <v>Toronto</v>
          </cell>
          <cell r="V54" t="str">
            <v>M5H 3E5</v>
          </cell>
          <cell r="W54">
            <v>43416</v>
          </cell>
          <cell r="X54">
            <v>43418</v>
          </cell>
          <cell r="Y54">
            <v>44196</v>
          </cell>
          <cell r="Z54">
            <v>2020</v>
          </cell>
        </row>
        <row r="55">
          <cell r="C55">
            <v>601522</v>
          </cell>
          <cell r="D55" t="str">
            <v>Detailed Engineering Study</v>
          </cell>
          <cell r="E55" t="str">
            <v>Toronto Community Housing Corporation</v>
          </cell>
          <cell r="F55" t="str">
            <v>Xhavit</v>
          </cell>
          <cell r="G55" t="str">
            <v>Zaganjori</v>
          </cell>
          <cell r="H55">
            <v>4169814382</v>
          </cell>
          <cell r="I55" t="str">
            <v>xhavit.zaganjori@torontohousing.ca</v>
          </cell>
          <cell r="J55" t="str">
            <v>931 Yonge Street</v>
          </cell>
          <cell r="M55" t="str">
            <v>Toronto</v>
          </cell>
          <cell r="N55" t="str">
            <v>M4W 2H2</v>
          </cell>
          <cell r="O55" t="str">
            <v>Weston/Bellevue</v>
          </cell>
          <cell r="R55" t="str">
            <v>5 Bellevue Crescent</v>
          </cell>
          <cell r="U55" t="str">
            <v>Toronto</v>
          </cell>
          <cell r="V55" t="str">
            <v>M9N 1G5</v>
          </cell>
          <cell r="W55">
            <v>42822</v>
          </cell>
          <cell r="X55">
            <v>43132</v>
          </cell>
          <cell r="Y55">
            <v>43452</v>
          </cell>
          <cell r="Z55">
            <v>2018</v>
          </cell>
        </row>
        <row r="56">
          <cell r="C56">
            <v>601523</v>
          </cell>
          <cell r="D56" t="str">
            <v>Detailed Engineering Study</v>
          </cell>
          <cell r="E56" t="str">
            <v>Toronto Community Housing Corporation</v>
          </cell>
          <cell r="F56" t="str">
            <v>Xhavit</v>
          </cell>
          <cell r="G56" t="str">
            <v>Zaganjori</v>
          </cell>
          <cell r="H56">
            <v>4169814382</v>
          </cell>
          <cell r="I56" t="str">
            <v>xhavit.zaganjori@torontohousing.ca</v>
          </cell>
          <cell r="J56" t="str">
            <v>931 Yonge Street</v>
          </cell>
          <cell r="M56" t="str">
            <v>Toronto</v>
          </cell>
          <cell r="N56" t="str">
            <v>M4W 2H2</v>
          </cell>
          <cell r="O56" t="str">
            <v>Jane/Firgrove</v>
          </cell>
          <cell r="R56" t="str">
            <v>5 Needle Firway</v>
          </cell>
          <cell r="U56" t="str">
            <v>Toronto</v>
          </cell>
          <cell r="V56" t="str">
            <v>M3N 2B8</v>
          </cell>
          <cell r="W56">
            <v>42822</v>
          </cell>
          <cell r="X56">
            <v>43132</v>
          </cell>
          <cell r="Y56">
            <v>43452</v>
          </cell>
          <cell r="Z56">
            <v>2018</v>
          </cell>
        </row>
        <row r="57">
          <cell r="C57">
            <v>601524</v>
          </cell>
          <cell r="D57" t="str">
            <v>Detailed Engineering Study</v>
          </cell>
          <cell r="E57" t="str">
            <v>Toronto Community Housing Corporation</v>
          </cell>
          <cell r="F57" t="str">
            <v>Xhavit</v>
          </cell>
          <cell r="G57" t="str">
            <v>Zaganjori</v>
          </cell>
          <cell r="H57">
            <v>4169814382</v>
          </cell>
          <cell r="I57" t="str">
            <v>xhavit.zaganjori@torontohousing.ca</v>
          </cell>
          <cell r="J57" t="str">
            <v>931 Yonge Street</v>
          </cell>
          <cell r="M57" t="str">
            <v>Toronto</v>
          </cell>
          <cell r="N57" t="str">
            <v>M4W 2H2</v>
          </cell>
          <cell r="O57" t="str">
            <v>Kennedy/Glamorgan</v>
          </cell>
          <cell r="R57" t="str">
            <v>6 Glamorgan Ave</v>
          </cell>
          <cell r="U57" t="str">
            <v>Toronto</v>
          </cell>
          <cell r="V57" t="str">
            <v>M1P 2M7</v>
          </cell>
          <cell r="W57">
            <v>42822</v>
          </cell>
          <cell r="X57">
            <v>43132</v>
          </cell>
          <cell r="Y57">
            <v>43452</v>
          </cell>
          <cell r="Z57">
            <v>2018</v>
          </cell>
        </row>
        <row r="58">
          <cell r="C58">
            <v>601529</v>
          </cell>
          <cell r="D58" t="str">
            <v>Detailed Engineering Study</v>
          </cell>
          <cell r="E58" t="str">
            <v>Toronto Community Housing Corporation</v>
          </cell>
          <cell r="F58" t="str">
            <v>Xhavit</v>
          </cell>
          <cell r="G58" t="str">
            <v>Zaganjori</v>
          </cell>
          <cell r="H58">
            <v>4169814382</v>
          </cell>
          <cell r="I58" t="str">
            <v>xhavit.zaganjori@torontohousing.ca</v>
          </cell>
          <cell r="J58" t="str">
            <v>931 Yonge Street</v>
          </cell>
          <cell r="M58" t="str">
            <v>Toronto</v>
          </cell>
          <cell r="N58" t="str">
            <v>M4W 2H2</v>
          </cell>
          <cell r="O58" t="str">
            <v>Humberline Place</v>
          </cell>
          <cell r="R58" t="str">
            <v>10 Humberline</v>
          </cell>
          <cell r="U58" t="str">
            <v>Toronto</v>
          </cell>
          <cell r="V58" t="str">
            <v>M9W 6J5</v>
          </cell>
          <cell r="W58">
            <v>42822</v>
          </cell>
          <cell r="X58">
            <v>43132</v>
          </cell>
          <cell r="Y58">
            <v>43452</v>
          </cell>
          <cell r="Z58">
            <v>2018</v>
          </cell>
        </row>
        <row r="59">
          <cell r="C59">
            <v>601530</v>
          </cell>
          <cell r="D59" t="str">
            <v>Detailed Engineering Study</v>
          </cell>
          <cell r="E59" t="str">
            <v>Toronto Community Housing Corporation</v>
          </cell>
          <cell r="F59" t="str">
            <v>Xhavit</v>
          </cell>
          <cell r="G59" t="str">
            <v>Zaganjori</v>
          </cell>
          <cell r="H59">
            <v>4169814382</v>
          </cell>
          <cell r="I59" t="str">
            <v>xhavit.zaganjori@torontohousing.ca</v>
          </cell>
          <cell r="J59" t="str">
            <v>931 Yonge Street</v>
          </cell>
          <cell r="M59" t="str">
            <v>Toronto</v>
          </cell>
          <cell r="N59" t="str">
            <v>M4W 2H2</v>
          </cell>
          <cell r="O59" t="str">
            <v>Finch/Tobermory</v>
          </cell>
          <cell r="R59" t="str">
            <v>15 Tobermory Dr</v>
          </cell>
          <cell r="U59" t="str">
            <v>Toronto</v>
          </cell>
          <cell r="V59" t="str">
            <v>M3N 2R5</v>
          </cell>
          <cell r="W59">
            <v>42822</v>
          </cell>
          <cell r="X59">
            <v>43132</v>
          </cell>
          <cell r="Y59">
            <v>43452</v>
          </cell>
          <cell r="Z59">
            <v>2018</v>
          </cell>
        </row>
        <row r="60">
          <cell r="C60">
            <v>601534</v>
          </cell>
          <cell r="D60" t="str">
            <v>Detailed Engineering Study</v>
          </cell>
          <cell r="E60" t="str">
            <v>Toronto Community Housing Corporation</v>
          </cell>
          <cell r="F60" t="str">
            <v>Xhavit</v>
          </cell>
          <cell r="G60" t="str">
            <v>Zaganjori</v>
          </cell>
          <cell r="H60">
            <v>4169814382</v>
          </cell>
          <cell r="I60" t="str">
            <v>xhavit.zaganjori@torontohousing.ca</v>
          </cell>
          <cell r="J60" t="str">
            <v>931 Yonge Street</v>
          </cell>
          <cell r="M60" t="str">
            <v>Toronto</v>
          </cell>
          <cell r="N60" t="str">
            <v>M4W 2H2</v>
          </cell>
          <cell r="O60" t="str">
            <v>St. George Manor</v>
          </cell>
          <cell r="R60" t="str">
            <v>17 Brimley Rd</v>
          </cell>
          <cell r="U60" t="str">
            <v>Toronto</v>
          </cell>
          <cell r="V60" t="str">
            <v>M1V 5K6</v>
          </cell>
          <cell r="W60">
            <v>42822</v>
          </cell>
          <cell r="X60">
            <v>43132</v>
          </cell>
          <cell r="Y60">
            <v>43452</v>
          </cell>
          <cell r="Z60">
            <v>2018</v>
          </cell>
        </row>
        <row r="61">
          <cell r="C61">
            <v>601535</v>
          </cell>
          <cell r="D61" t="str">
            <v>Detailed Engineering Study</v>
          </cell>
          <cell r="E61" t="str">
            <v>Toronto Community Housing Corporation</v>
          </cell>
          <cell r="F61" t="str">
            <v>Xhavit</v>
          </cell>
          <cell r="G61" t="str">
            <v>Zaganjori</v>
          </cell>
          <cell r="H61">
            <v>4169814382</v>
          </cell>
          <cell r="I61" t="str">
            <v>xhavit.zaganjori@torontohousing.ca</v>
          </cell>
          <cell r="J61" t="str">
            <v>931 Yonge Street</v>
          </cell>
          <cell r="M61" t="str">
            <v>Toronto</v>
          </cell>
          <cell r="N61" t="str">
            <v>M4W 2H2</v>
          </cell>
          <cell r="O61" t="str">
            <v>30 Denarda St</v>
          </cell>
          <cell r="R61" t="str">
            <v>30 Denarda St</v>
          </cell>
          <cell r="U61" t="str">
            <v>Toronto</v>
          </cell>
          <cell r="V61" t="str">
            <v>M6M 5C3</v>
          </cell>
          <cell r="W61">
            <v>42822</v>
          </cell>
          <cell r="X61">
            <v>43132</v>
          </cell>
          <cell r="Y61">
            <v>43452</v>
          </cell>
          <cell r="Z61">
            <v>2018</v>
          </cell>
        </row>
        <row r="62">
          <cell r="C62">
            <v>601536</v>
          </cell>
          <cell r="D62" t="str">
            <v>Detailed Engineering Study</v>
          </cell>
          <cell r="E62" t="str">
            <v>Toronto Community Housing Corporation</v>
          </cell>
          <cell r="F62" t="str">
            <v>Xhavit</v>
          </cell>
          <cell r="G62" t="str">
            <v>Zaganjori</v>
          </cell>
          <cell r="H62">
            <v>4169814382</v>
          </cell>
          <cell r="I62" t="str">
            <v>xhavit.zaganjori@torontohousing.ca</v>
          </cell>
          <cell r="J62" t="str">
            <v>931 Yonge Street</v>
          </cell>
          <cell r="M62" t="str">
            <v>Toronto</v>
          </cell>
          <cell r="N62" t="str">
            <v>M4W 2H2</v>
          </cell>
          <cell r="O62" t="str">
            <v>Edgeley Apartments</v>
          </cell>
          <cell r="R62" t="str">
            <v>35 Shoreham Dr</v>
          </cell>
          <cell r="U62" t="str">
            <v>Toronto</v>
          </cell>
          <cell r="V62" t="str">
            <v>M3N 1S5</v>
          </cell>
          <cell r="W62">
            <v>42822</v>
          </cell>
          <cell r="X62">
            <v>43132</v>
          </cell>
          <cell r="Y62">
            <v>43452</v>
          </cell>
          <cell r="Z62">
            <v>2018</v>
          </cell>
        </row>
        <row r="63">
          <cell r="C63">
            <v>601537</v>
          </cell>
          <cell r="D63" t="str">
            <v>Detailed Engineering Study</v>
          </cell>
          <cell r="E63" t="str">
            <v>Toronto Community Housing Corporation</v>
          </cell>
          <cell r="F63" t="str">
            <v>Xhavit</v>
          </cell>
          <cell r="G63" t="str">
            <v>Zaganjori</v>
          </cell>
          <cell r="H63">
            <v>4169814382</v>
          </cell>
          <cell r="I63" t="str">
            <v>xhavit.zaganjori@torontohousing.ca</v>
          </cell>
          <cell r="J63" t="str">
            <v>931 Yonge Street</v>
          </cell>
          <cell r="M63" t="str">
            <v>Toronto</v>
          </cell>
          <cell r="N63" t="str">
            <v>M4W 2H2</v>
          </cell>
          <cell r="O63" t="str">
            <v>Islington Manor</v>
          </cell>
          <cell r="R63" t="str">
            <v>41 Mabelle Ave</v>
          </cell>
          <cell r="U63" t="str">
            <v>Toronto</v>
          </cell>
          <cell r="V63" t="str">
            <v>M9A 5A9</v>
          </cell>
          <cell r="W63">
            <v>42822</v>
          </cell>
          <cell r="X63">
            <v>43132</v>
          </cell>
          <cell r="Y63">
            <v>43452</v>
          </cell>
          <cell r="Z63">
            <v>2018</v>
          </cell>
        </row>
        <row r="64">
          <cell r="C64">
            <v>601539</v>
          </cell>
          <cell r="D64" t="str">
            <v>Detailed Engineering Study</v>
          </cell>
          <cell r="E64" t="str">
            <v>Toronto Community Housing Corporation</v>
          </cell>
          <cell r="F64" t="str">
            <v>Xhavit</v>
          </cell>
          <cell r="G64" t="str">
            <v>Zaganjori</v>
          </cell>
          <cell r="H64">
            <v>4169814382</v>
          </cell>
          <cell r="I64" t="str">
            <v>xhavit.zaganjori@torontohousing.ca</v>
          </cell>
          <cell r="J64" t="str">
            <v>931 Yonge Street</v>
          </cell>
          <cell r="M64" t="str">
            <v>Toronto</v>
          </cell>
          <cell r="N64" t="str">
            <v>M4W 2H2</v>
          </cell>
          <cell r="O64" t="str">
            <v>Mabelle Place</v>
          </cell>
          <cell r="R64" t="str">
            <v>49 Mabelle Ave</v>
          </cell>
          <cell r="U64" t="str">
            <v>Toronto</v>
          </cell>
          <cell r="V64" t="str">
            <v>M9A 5B1</v>
          </cell>
          <cell r="W64">
            <v>42822</v>
          </cell>
          <cell r="X64">
            <v>43132</v>
          </cell>
          <cell r="Y64">
            <v>43452</v>
          </cell>
          <cell r="Z64">
            <v>2018</v>
          </cell>
        </row>
        <row r="65">
          <cell r="C65">
            <v>601540</v>
          </cell>
          <cell r="D65" t="str">
            <v>Detailed Engineering Study</v>
          </cell>
          <cell r="E65" t="str">
            <v>Toronto Community Housing Corporation</v>
          </cell>
          <cell r="F65" t="str">
            <v>Xhavit</v>
          </cell>
          <cell r="G65" t="str">
            <v>Zaganjori</v>
          </cell>
          <cell r="H65">
            <v>4169814382</v>
          </cell>
          <cell r="I65" t="str">
            <v>xhavit.zaganjori@torontohousing.ca</v>
          </cell>
          <cell r="J65" t="str">
            <v>931 Yonge Street</v>
          </cell>
          <cell r="M65" t="str">
            <v>Toronto</v>
          </cell>
          <cell r="N65" t="str">
            <v>M4W 2H2</v>
          </cell>
          <cell r="O65" t="str">
            <v>Village Apartments</v>
          </cell>
          <cell r="R65" t="str">
            <v>50 Tuxedo Crt</v>
          </cell>
          <cell r="U65" t="str">
            <v>Toronto</v>
          </cell>
          <cell r="V65" t="str">
            <v>M1G 3S8</v>
          </cell>
          <cell r="W65">
            <v>42822</v>
          </cell>
          <cell r="X65">
            <v>43132</v>
          </cell>
          <cell r="Y65">
            <v>43452</v>
          </cell>
          <cell r="Z65">
            <v>2018</v>
          </cell>
        </row>
        <row r="66">
          <cell r="C66">
            <v>601542</v>
          </cell>
          <cell r="D66" t="str">
            <v>Detailed Engineering Study</v>
          </cell>
          <cell r="E66" t="str">
            <v>Toronto Community Housing Corporation</v>
          </cell>
          <cell r="F66" t="str">
            <v>Xhavit</v>
          </cell>
          <cell r="G66" t="str">
            <v>Zaganjori</v>
          </cell>
          <cell r="H66">
            <v>4169814382</v>
          </cell>
          <cell r="I66" t="str">
            <v>xhavit.zaganjori@torontohousing.ca</v>
          </cell>
          <cell r="J66" t="str">
            <v>931 Yonge Street</v>
          </cell>
          <cell r="M66" t="str">
            <v>Toronto</v>
          </cell>
          <cell r="N66" t="str">
            <v>M4W 2H2</v>
          </cell>
          <cell r="O66" t="str">
            <v>Dundas/Mabelle</v>
          </cell>
          <cell r="R66" t="str">
            <v>57 Mabelle Ave</v>
          </cell>
          <cell r="U66" t="str">
            <v>Toronto</v>
          </cell>
          <cell r="V66" t="str">
            <v>M9A 4Y5</v>
          </cell>
          <cell r="W66">
            <v>42822</v>
          </cell>
          <cell r="X66">
            <v>43132</v>
          </cell>
          <cell r="Y66">
            <v>43452</v>
          </cell>
          <cell r="Z66">
            <v>2018</v>
          </cell>
        </row>
        <row r="67">
          <cell r="C67">
            <v>601544</v>
          </cell>
          <cell r="D67" t="str">
            <v>Detailed Engineering Study</v>
          </cell>
          <cell r="E67" t="str">
            <v>Toronto Community Housing Corporation</v>
          </cell>
          <cell r="F67" t="str">
            <v>Xhavit</v>
          </cell>
          <cell r="G67" t="str">
            <v>Zaganjori</v>
          </cell>
          <cell r="H67">
            <v>4169814382</v>
          </cell>
          <cell r="I67" t="str">
            <v>xhavit.zaganjori@torontohousing.ca</v>
          </cell>
          <cell r="J67" t="str">
            <v>931 Yonge Street</v>
          </cell>
          <cell r="M67" t="str">
            <v>Toronto</v>
          </cell>
          <cell r="N67" t="str">
            <v>M4W 2H2</v>
          </cell>
          <cell r="O67" t="str">
            <v>Mornelle/Morningside</v>
          </cell>
          <cell r="R67" t="str">
            <v>90 Mornelle Crt</v>
          </cell>
          <cell r="U67" t="str">
            <v>Toronto</v>
          </cell>
          <cell r="V67" t="str">
            <v>M1E 4P9</v>
          </cell>
          <cell r="W67">
            <v>42822</v>
          </cell>
          <cell r="X67">
            <v>43132</v>
          </cell>
          <cell r="Y67">
            <v>43452</v>
          </cell>
          <cell r="Z67">
            <v>2018</v>
          </cell>
        </row>
        <row r="68">
          <cell r="C68">
            <v>601545</v>
          </cell>
          <cell r="D68" t="str">
            <v>Detailed Engineering Study</v>
          </cell>
          <cell r="E68" t="str">
            <v>Toronto Community Housing Corporation</v>
          </cell>
          <cell r="F68" t="str">
            <v>Xhavit</v>
          </cell>
          <cell r="G68" t="str">
            <v>Zaganjori</v>
          </cell>
          <cell r="H68">
            <v>4169814382</v>
          </cell>
          <cell r="I68" t="str">
            <v>xhavit.zaganjori@torontohousing.ca</v>
          </cell>
          <cell r="J68" t="str">
            <v>931 Yonge Street</v>
          </cell>
          <cell r="M68" t="str">
            <v>Toronto</v>
          </cell>
          <cell r="N68" t="str">
            <v>M4W 2H2</v>
          </cell>
          <cell r="O68" t="str">
            <v>Mount Dennis Apartments</v>
          </cell>
          <cell r="R68" t="str">
            <v>101 Humber Blvd</v>
          </cell>
          <cell r="U68" t="str">
            <v>Toronto</v>
          </cell>
          <cell r="V68" t="str">
            <v>M6N 2H5</v>
          </cell>
          <cell r="W68">
            <v>42822</v>
          </cell>
          <cell r="X68">
            <v>43132</v>
          </cell>
          <cell r="Y68">
            <v>43452</v>
          </cell>
          <cell r="Z68">
            <v>2018</v>
          </cell>
        </row>
        <row r="69">
          <cell r="C69">
            <v>601546</v>
          </cell>
          <cell r="D69" t="str">
            <v>Detailed Engineering Study</v>
          </cell>
          <cell r="E69" t="str">
            <v>Toronto Community Housing Corporation</v>
          </cell>
          <cell r="F69" t="str">
            <v>Xhavit</v>
          </cell>
          <cell r="G69" t="str">
            <v>Zaganjori</v>
          </cell>
          <cell r="H69">
            <v>4169814382</v>
          </cell>
          <cell r="I69" t="str">
            <v>xhavit.zaganjori@torontohousing.ca</v>
          </cell>
          <cell r="J69" t="str">
            <v>931 Yonge Street</v>
          </cell>
          <cell r="M69" t="str">
            <v>Toronto</v>
          </cell>
          <cell r="N69" t="str">
            <v>M4W 2H2</v>
          </cell>
          <cell r="O69" t="str">
            <v>Mornelle/Ellesmere</v>
          </cell>
          <cell r="R69" t="str">
            <v>110 Mornelle Crt</v>
          </cell>
          <cell r="U69" t="str">
            <v>Toronto</v>
          </cell>
          <cell r="V69" t="str">
            <v>M1E 4R1</v>
          </cell>
          <cell r="W69">
            <v>42822</v>
          </cell>
          <cell r="X69">
            <v>43132</v>
          </cell>
          <cell r="Y69">
            <v>43452</v>
          </cell>
          <cell r="Z69">
            <v>2018</v>
          </cell>
        </row>
        <row r="70">
          <cell r="C70">
            <v>601548</v>
          </cell>
          <cell r="D70" t="str">
            <v>Detailed Engineering Study</v>
          </cell>
          <cell r="E70" t="str">
            <v>Toronto Community Housing Corporation</v>
          </cell>
          <cell r="F70" t="str">
            <v>Xhavit</v>
          </cell>
          <cell r="G70" t="str">
            <v>Zaganjori</v>
          </cell>
          <cell r="H70">
            <v>4169814382</v>
          </cell>
          <cell r="I70" t="str">
            <v>xhavit.zaganjori@torontohousing.ca</v>
          </cell>
          <cell r="J70" t="str">
            <v>931 Yonge Street</v>
          </cell>
          <cell r="M70" t="str">
            <v>Toronto</v>
          </cell>
          <cell r="N70" t="str">
            <v>M4W 2H2</v>
          </cell>
          <cell r="O70" t="str">
            <v>Blair Court</v>
          </cell>
          <cell r="R70" t="str">
            <v>266 Donlands Ave</v>
          </cell>
          <cell r="U70" t="str">
            <v>Toronto</v>
          </cell>
          <cell r="V70" t="str">
            <v>M4J 5B1</v>
          </cell>
          <cell r="W70">
            <v>42822</v>
          </cell>
          <cell r="X70">
            <v>43132</v>
          </cell>
          <cell r="Y70">
            <v>43452</v>
          </cell>
          <cell r="Z70">
            <v>2018</v>
          </cell>
        </row>
        <row r="71">
          <cell r="C71">
            <v>601549</v>
          </cell>
          <cell r="D71" t="str">
            <v>Detailed Engineering Study</v>
          </cell>
          <cell r="E71" t="str">
            <v>Toronto Community Housing Corporation</v>
          </cell>
          <cell r="F71" t="str">
            <v>Xhavit</v>
          </cell>
          <cell r="G71" t="str">
            <v>Zaganjori</v>
          </cell>
          <cell r="H71">
            <v>4169814382</v>
          </cell>
          <cell r="I71" t="str">
            <v>xhavit.zaganjori@torontohousing.ca</v>
          </cell>
          <cell r="J71" t="str">
            <v>931 Yonge Street</v>
          </cell>
          <cell r="M71" t="str">
            <v>Toronto</v>
          </cell>
          <cell r="N71" t="str">
            <v>M4W 2H2</v>
          </cell>
          <cell r="O71" t="str">
            <v>Jane/Woolner</v>
          </cell>
          <cell r="R71" t="str">
            <v>190 Woolner Ave</v>
          </cell>
          <cell r="U71" t="str">
            <v>Toronto</v>
          </cell>
          <cell r="V71" t="str">
            <v>M6N 1Y3</v>
          </cell>
          <cell r="W71">
            <v>42822</v>
          </cell>
          <cell r="X71">
            <v>43132</v>
          </cell>
          <cell r="Y71">
            <v>43452</v>
          </cell>
          <cell r="Z71">
            <v>2018</v>
          </cell>
        </row>
        <row r="72">
          <cell r="C72">
            <v>601553</v>
          </cell>
          <cell r="D72" t="str">
            <v>Detailed Engineering Study</v>
          </cell>
          <cell r="E72" t="str">
            <v>Toronto Community Housing Corporation</v>
          </cell>
          <cell r="F72" t="str">
            <v>Xhavit</v>
          </cell>
          <cell r="G72" t="str">
            <v>Zaganjori</v>
          </cell>
          <cell r="H72">
            <v>4169814382</v>
          </cell>
          <cell r="I72" t="str">
            <v>xhavit.zaganjori@torontohousing.ca</v>
          </cell>
          <cell r="J72" t="str">
            <v>931 Yonge Street</v>
          </cell>
          <cell r="M72" t="str">
            <v>Toronto</v>
          </cell>
          <cell r="N72" t="str">
            <v>M4W 2H2</v>
          </cell>
          <cell r="O72" t="str">
            <v>McCowan Rd II</v>
          </cell>
          <cell r="R72" t="str">
            <v>400 McCowan Rd</v>
          </cell>
          <cell r="U72" t="str">
            <v>Toronto</v>
          </cell>
          <cell r="V72" t="str">
            <v>M1J 1Z3</v>
          </cell>
          <cell r="W72">
            <v>42822</v>
          </cell>
          <cell r="X72">
            <v>43132</v>
          </cell>
          <cell r="Y72">
            <v>43452</v>
          </cell>
          <cell r="Z72">
            <v>2018</v>
          </cell>
        </row>
        <row r="73">
          <cell r="C73">
            <v>601554</v>
          </cell>
          <cell r="D73" t="str">
            <v>Detailed Engineering Study</v>
          </cell>
          <cell r="E73" t="str">
            <v>Toronto Community Housing Corporation</v>
          </cell>
          <cell r="F73" t="str">
            <v>Xhavit</v>
          </cell>
          <cell r="G73" t="str">
            <v>Zaganjori</v>
          </cell>
          <cell r="H73">
            <v>4169814382</v>
          </cell>
          <cell r="I73" t="str">
            <v>xhavit.zaganjori@torontohousing.ca</v>
          </cell>
          <cell r="J73" t="str">
            <v>931 Yonge Street</v>
          </cell>
          <cell r="M73" t="str">
            <v>Toronto</v>
          </cell>
          <cell r="N73" t="str">
            <v>M4W 2H2</v>
          </cell>
          <cell r="O73" t="str">
            <v>Trentway/Tedder</v>
          </cell>
          <cell r="R73" t="str">
            <v>710 Trethwey Dr</v>
          </cell>
          <cell r="U73" t="str">
            <v>Toronto</v>
          </cell>
          <cell r="V73" t="str">
            <v>M6M 5A5</v>
          </cell>
          <cell r="W73">
            <v>42822</v>
          </cell>
          <cell r="X73">
            <v>43132</v>
          </cell>
          <cell r="Y73">
            <v>43452</v>
          </cell>
          <cell r="Z73">
            <v>2018</v>
          </cell>
        </row>
        <row r="74">
          <cell r="C74">
            <v>601555</v>
          </cell>
          <cell r="D74" t="str">
            <v>Detailed Engineering Study</v>
          </cell>
          <cell r="E74" t="str">
            <v>Toronto Community Housing Corporation</v>
          </cell>
          <cell r="F74" t="str">
            <v>Xhavit</v>
          </cell>
          <cell r="G74" t="str">
            <v>Zaganjori</v>
          </cell>
          <cell r="H74">
            <v>4169814382</v>
          </cell>
          <cell r="I74" t="str">
            <v>xhavit.zaganjori@torontohousing.ca</v>
          </cell>
          <cell r="J74" t="str">
            <v>931 Yonge Street</v>
          </cell>
          <cell r="M74" t="str">
            <v>Toronto</v>
          </cell>
          <cell r="N74" t="str">
            <v>M4W 2H2</v>
          </cell>
          <cell r="O74" t="str">
            <v>720 Trethwey</v>
          </cell>
          <cell r="R74" t="str">
            <v>720 Trethwey Dr</v>
          </cell>
          <cell r="U74" t="str">
            <v>Toronto</v>
          </cell>
          <cell r="V74" t="str">
            <v>M6M 5A5</v>
          </cell>
          <cell r="W74">
            <v>42822</v>
          </cell>
          <cell r="X74">
            <v>43132</v>
          </cell>
          <cell r="Y74">
            <v>43452</v>
          </cell>
          <cell r="Z74">
            <v>2018</v>
          </cell>
        </row>
        <row r="75">
          <cell r="C75">
            <v>601556</v>
          </cell>
          <cell r="D75" t="str">
            <v>Detailed Engineering Study</v>
          </cell>
          <cell r="E75" t="str">
            <v>Toronto Community Housing Corporation</v>
          </cell>
          <cell r="F75" t="str">
            <v>Xhavit</v>
          </cell>
          <cell r="G75" t="str">
            <v>Zaganjori</v>
          </cell>
          <cell r="H75">
            <v>4169814382</v>
          </cell>
          <cell r="I75" t="str">
            <v>xhavit.zaganjori@torontohousing.ca</v>
          </cell>
          <cell r="J75" t="str">
            <v>931 Yonge Street</v>
          </cell>
          <cell r="M75" t="str">
            <v>Toronto</v>
          </cell>
          <cell r="N75" t="str">
            <v>M4W 2H2</v>
          </cell>
          <cell r="O75" t="str">
            <v>Roselawn/Marlee</v>
          </cell>
          <cell r="R75" t="str">
            <v>855 Roselawn Ave</v>
          </cell>
          <cell r="U75" t="str">
            <v>Toronto</v>
          </cell>
          <cell r="V75" t="str">
            <v>M6B 4C3</v>
          </cell>
          <cell r="W75">
            <v>42822</v>
          </cell>
          <cell r="X75">
            <v>43132</v>
          </cell>
          <cell r="Y75">
            <v>43452</v>
          </cell>
          <cell r="Z75">
            <v>2018</v>
          </cell>
        </row>
        <row r="76">
          <cell r="C76">
            <v>601557</v>
          </cell>
          <cell r="D76" t="str">
            <v>Detailed Engineering Study</v>
          </cell>
          <cell r="E76" t="str">
            <v>Toronto Community Housing Corporation</v>
          </cell>
          <cell r="F76" t="str">
            <v>Xhavit</v>
          </cell>
          <cell r="G76" t="str">
            <v>Zaganjori</v>
          </cell>
          <cell r="H76">
            <v>4169814382</v>
          </cell>
          <cell r="I76" t="str">
            <v>xhavit.zaganjori@torontohousing.ca</v>
          </cell>
          <cell r="J76" t="str">
            <v>931 Yonge Street</v>
          </cell>
          <cell r="M76" t="str">
            <v>Toronto</v>
          </cell>
          <cell r="N76" t="str">
            <v>M4W 2H2</v>
          </cell>
          <cell r="O76" t="str">
            <v>Birchmount/Eglinton</v>
          </cell>
          <cell r="R76" t="str">
            <v>1021 Birchmount Rd</v>
          </cell>
          <cell r="U76" t="str">
            <v>Toronto</v>
          </cell>
          <cell r="V76" t="str">
            <v>M1K 1S2</v>
          </cell>
          <cell r="W76">
            <v>42822</v>
          </cell>
          <cell r="X76">
            <v>43132</v>
          </cell>
          <cell r="Y76">
            <v>43452</v>
          </cell>
          <cell r="Z76">
            <v>2018</v>
          </cell>
        </row>
        <row r="77">
          <cell r="C77">
            <v>601559</v>
          </cell>
          <cell r="D77" t="str">
            <v>Detailed Engineering Study</v>
          </cell>
          <cell r="E77" t="str">
            <v>Toronto Community Housing Corporation</v>
          </cell>
          <cell r="F77" t="str">
            <v>Xhavit</v>
          </cell>
          <cell r="G77" t="str">
            <v>Zaganjori</v>
          </cell>
          <cell r="H77">
            <v>4169814382</v>
          </cell>
          <cell r="I77" t="str">
            <v>xhavit.zaganjori@torontohousing.ca</v>
          </cell>
          <cell r="J77" t="str">
            <v>931 Yonge Street</v>
          </cell>
          <cell r="M77" t="str">
            <v>Toronto</v>
          </cell>
          <cell r="N77" t="str">
            <v>M4W 2H2</v>
          </cell>
          <cell r="O77" t="str">
            <v>Doug Saunders Apartments</v>
          </cell>
          <cell r="R77" t="str">
            <v>1775 Eglinton Ave W</v>
          </cell>
          <cell r="U77" t="str">
            <v>Toronto</v>
          </cell>
          <cell r="V77" t="str">
            <v>M6E 2H7</v>
          </cell>
          <cell r="W77">
            <v>42822</v>
          </cell>
          <cell r="X77">
            <v>43132</v>
          </cell>
          <cell r="Y77">
            <v>43452</v>
          </cell>
          <cell r="Z77">
            <v>2018</v>
          </cell>
        </row>
        <row r="78">
          <cell r="C78">
            <v>601560</v>
          </cell>
          <cell r="D78" t="str">
            <v>Detailed Engineering Study</v>
          </cell>
          <cell r="E78" t="str">
            <v>Toronto Community Housing Corporation</v>
          </cell>
          <cell r="F78" t="str">
            <v>Xhavit</v>
          </cell>
          <cell r="G78" t="str">
            <v>Zaganjori</v>
          </cell>
          <cell r="H78">
            <v>4169814382</v>
          </cell>
          <cell r="I78" t="str">
            <v>xhavit.zaganjori@torontohousing.ca</v>
          </cell>
          <cell r="J78" t="str">
            <v>931 Yonge Street</v>
          </cell>
          <cell r="M78" t="str">
            <v>Toronto</v>
          </cell>
          <cell r="N78" t="str">
            <v>M4W 2H2</v>
          </cell>
          <cell r="O78" t="str">
            <v>Eagle Manor</v>
          </cell>
          <cell r="R78" t="str">
            <v>1901 Weston Road</v>
          </cell>
          <cell r="U78" t="str">
            <v>Toronto</v>
          </cell>
          <cell r="V78" t="str">
            <v>M9N 3P5</v>
          </cell>
          <cell r="W78">
            <v>42822</v>
          </cell>
          <cell r="X78">
            <v>43132</v>
          </cell>
          <cell r="Y78">
            <v>43452</v>
          </cell>
          <cell r="Z78">
            <v>2018</v>
          </cell>
        </row>
        <row r="79">
          <cell r="C79">
            <v>601561</v>
          </cell>
          <cell r="D79" t="str">
            <v>Detailed Engineering Study</v>
          </cell>
          <cell r="E79" t="str">
            <v>Toronto Community Housing Corporation</v>
          </cell>
          <cell r="F79" t="str">
            <v>Xhavit</v>
          </cell>
          <cell r="G79" t="str">
            <v>Zaganjori</v>
          </cell>
          <cell r="H79">
            <v>4169814382</v>
          </cell>
          <cell r="I79" t="str">
            <v>xhavit.zaganjori@torontohousing.ca</v>
          </cell>
          <cell r="J79" t="str">
            <v>931 Yonge Street</v>
          </cell>
          <cell r="M79" t="str">
            <v>Toronto</v>
          </cell>
          <cell r="N79" t="str">
            <v>M4W 2H2</v>
          </cell>
          <cell r="O79" t="str">
            <v>Islington/St Andrews</v>
          </cell>
          <cell r="R79" t="str">
            <v>2067 Islington Ave</v>
          </cell>
          <cell r="U79" t="str">
            <v>Toronto</v>
          </cell>
          <cell r="V79" t="str">
            <v>M9P 2R8</v>
          </cell>
          <cell r="W79">
            <v>42822</v>
          </cell>
          <cell r="X79">
            <v>43132</v>
          </cell>
          <cell r="Y79">
            <v>43452</v>
          </cell>
          <cell r="Z79">
            <v>2018</v>
          </cell>
        </row>
        <row r="80">
          <cell r="C80">
            <v>601562</v>
          </cell>
          <cell r="D80" t="str">
            <v>Detailed Engineering Study</v>
          </cell>
          <cell r="E80" t="str">
            <v>Toronto Community Housing Corporation</v>
          </cell>
          <cell r="F80" t="str">
            <v>Xhavit</v>
          </cell>
          <cell r="G80" t="str">
            <v>Zaganjori</v>
          </cell>
          <cell r="H80">
            <v>4169814382</v>
          </cell>
          <cell r="I80" t="str">
            <v>xhavit.zaganjori@torontohousing.ca</v>
          </cell>
          <cell r="J80" t="str">
            <v>931 Yonge Street</v>
          </cell>
          <cell r="M80" t="str">
            <v>Toronto</v>
          </cell>
          <cell r="N80" t="str">
            <v>M4W 2H2</v>
          </cell>
          <cell r="O80" t="str">
            <v>2180 Ellesmere</v>
          </cell>
          <cell r="R80" t="str">
            <v>2180 Ellesmere</v>
          </cell>
          <cell r="U80" t="str">
            <v>Toronto</v>
          </cell>
          <cell r="V80" t="str">
            <v>M1H 2Y8</v>
          </cell>
          <cell r="W80">
            <v>42822</v>
          </cell>
          <cell r="X80">
            <v>43132</v>
          </cell>
          <cell r="Y80">
            <v>43452</v>
          </cell>
          <cell r="Z80">
            <v>2018</v>
          </cell>
        </row>
        <row r="81">
          <cell r="C81">
            <v>601563</v>
          </cell>
          <cell r="D81" t="str">
            <v>Detailed Engineering Study</v>
          </cell>
          <cell r="E81" t="str">
            <v>Toronto Community Housing Corporation</v>
          </cell>
          <cell r="F81" t="str">
            <v>Xhavit</v>
          </cell>
          <cell r="G81" t="str">
            <v>Zaganjori</v>
          </cell>
          <cell r="H81">
            <v>4169814382</v>
          </cell>
          <cell r="I81" t="str">
            <v>xhavit.zaganjori@torontohousing.ca</v>
          </cell>
          <cell r="J81" t="str">
            <v>931 Yonge Street</v>
          </cell>
          <cell r="M81" t="str">
            <v>Toronto</v>
          </cell>
          <cell r="N81" t="str">
            <v>M4W 2H2</v>
          </cell>
          <cell r="O81" t="str">
            <v>2190 Ellesmere</v>
          </cell>
          <cell r="R81" t="str">
            <v>2190 Ellesmere</v>
          </cell>
          <cell r="U81" t="str">
            <v>Toronto</v>
          </cell>
          <cell r="V81" t="str">
            <v>M1G 3M5</v>
          </cell>
          <cell r="W81">
            <v>42822</v>
          </cell>
          <cell r="X81">
            <v>43132</v>
          </cell>
          <cell r="Y81">
            <v>43452</v>
          </cell>
          <cell r="Z81">
            <v>2018</v>
          </cell>
        </row>
        <row r="82">
          <cell r="C82">
            <v>601564</v>
          </cell>
          <cell r="D82" t="str">
            <v>Detailed Engineering Study</v>
          </cell>
          <cell r="E82" t="str">
            <v>Toronto Community Housing Corporation</v>
          </cell>
          <cell r="F82" t="str">
            <v>Xhavit</v>
          </cell>
          <cell r="G82" t="str">
            <v>Zaganjori</v>
          </cell>
          <cell r="H82">
            <v>4169814382</v>
          </cell>
          <cell r="I82" t="str">
            <v>xhavit.zaganjori@torontohousing.ca</v>
          </cell>
          <cell r="J82" t="str">
            <v>931 Yonge Street</v>
          </cell>
          <cell r="M82" t="str">
            <v>Toronto</v>
          </cell>
          <cell r="N82" t="str">
            <v>M4W 2H2</v>
          </cell>
          <cell r="O82" t="str">
            <v>Rowntree Manor</v>
          </cell>
          <cell r="R82" t="str">
            <v>2765 Islington Ave</v>
          </cell>
          <cell r="U82" t="str">
            <v>Toronto</v>
          </cell>
          <cell r="V82" t="str">
            <v>M9V 2R2</v>
          </cell>
          <cell r="W82">
            <v>42822</v>
          </cell>
          <cell r="X82">
            <v>43132</v>
          </cell>
          <cell r="Y82">
            <v>43452</v>
          </cell>
          <cell r="Z82">
            <v>2018</v>
          </cell>
        </row>
        <row r="83">
          <cell r="C83">
            <v>601567</v>
          </cell>
          <cell r="D83" t="str">
            <v>Detailed Engineering Study</v>
          </cell>
          <cell r="E83" t="str">
            <v>Toronto Community Housing Corporation</v>
          </cell>
          <cell r="F83" t="str">
            <v>Xhavit</v>
          </cell>
          <cell r="G83" t="str">
            <v>Zaganjori</v>
          </cell>
          <cell r="H83">
            <v>4169814382</v>
          </cell>
          <cell r="I83" t="str">
            <v>xhavit.zaganjori@torontohousing.ca</v>
          </cell>
          <cell r="J83" t="str">
            <v>931 Yonge Street</v>
          </cell>
          <cell r="M83" t="str">
            <v>Toronto</v>
          </cell>
          <cell r="N83" t="str">
            <v>M4W 2H2</v>
          </cell>
          <cell r="O83" t="str">
            <v>3171 Eglinton Ave E</v>
          </cell>
          <cell r="R83" t="str">
            <v>3171 Eglinton Ave E</v>
          </cell>
          <cell r="U83" t="str">
            <v>Toronto</v>
          </cell>
          <cell r="V83" t="str">
            <v>M1J 2G8</v>
          </cell>
          <cell r="W83">
            <v>42822</v>
          </cell>
          <cell r="X83">
            <v>43132</v>
          </cell>
          <cell r="Y83">
            <v>43452</v>
          </cell>
          <cell r="Z83">
            <v>2018</v>
          </cell>
        </row>
        <row r="84">
          <cell r="C84">
            <v>601568</v>
          </cell>
          <cell r="D84" t="str">
            <v>Detailed Engineering Study</v>
          </cell>
          <cell r="E84" t="str">
            <v>Toronto Community Housing Corporation</v>
          </cell>
          <cell r="F84" t="str">
            <v>Xhavit</v>
          </cell>
          <cell r="G84" t="str">
            <v>Zaganjori</v>
          </cell>
          <cell r="H84">
            <v>4169814382</v>
          </cell>
          <cell r="I84" t="str">
            <v>xhavit.zaganjori@torontohousing.ca</v>
          </cell>
          <cell r="J84" t="str">
            <v>931 Yonge Street</v>
          </cell>
          <cell r="M84" t="str">
            <v>Toronto</v>
          </cell>
          <cell r="N84" t="str">
            <v>M4W 2H2</v>
          </cell>
          <cell r="O84" t="str">
            <v>Dundas/Gooch</v>
          </cell>
          <cell r="R84" t="str">
            <v>3725 Dundas St W</v>
          </cell>
          <cell r="U84" t="str">
            <v>Toronto</v>
          </cell>
          <cell r="V84" t="str">
            <v>M6S 2T5</v>
          </cell>
          <cell r="W84">
            <v>42822</v>
          </cell>
          <cell r="X84">
            <v>43132</v>
          </cell>
          <cell r="Y84">
            <v>43452</v>
          </cell>
          <cell r="Z84">
            <v>2018</v>
          </cell>
        </row>
        <row r="85">
          <cell r="C85">
            <v>601571</v>
          </cell>
          <cell r="D85" t="str">
            <v>Detailed Engineering Study</v>
          </cell>
          <cell r="E85" t="str">
            <v>Toronto Community Housing Corporation</v>
          </cell>
          <cell r="F85" t="str">
            <v>Xhavit</v>
          </cell>
          <cell r="G85" t="str">
            <v>Zaganjori</v>
          </cell>
          <cell r="H85">
            <v>4169814382</v>
          </cell>
          <cell r="I85" t="str">
            <v>xhavit.zaganjori@torontohousing.ca</v>
          </cell>
          <cell r="J85" t="str">
            <v>931 Yonge Street</v>
          </cell>
          <cell r="M85" t="str">
            <v>Toronto</v>
          </cell>
          <cell r="N85" t="str">
            <v>M4W 2H2</v>
          </cell>
          <cell r="O85" t="str">
            <v>Cliffwood Manor</v>
          </cell>
          <cell r="R85" t="str">
            <v>4000 Don Mills</v>
          </cell>
          <cell r="U85" t="str">
            <v>Toronto</v>
          </cell>
          <cell r="V85" t="str">
            <v>M2H 3N2</v>
          </cell>
          <cell r="W85">
            <v>42822</v>
          </cell>
          <cell r="X85">
            <v>43132</v>
          </cell>
          <cell r="Y85">
            <v>43452</v>
          </cell>
          <cell r="Z85">
            <v>2018</v>
          </cell>
        </row>
        <row r="86">
          <cell r="C86">
            <v>601572</v>
          </cell>
          <cell r="D86" t="str">
            <v>Detailed Engineering Study</v>
          </cell>
          <cell r="E86" t="str">
            <v>Toronto Community Housing Corporation</v>
          </cell>
          <cell r="F86" t="str">
            <v>Xhavit</v>
          </cell>
          <cell r="G86" t="str">
            <v>Zaganjori</v>
          </cell>
          <cell r="H86">
            <v>4169814382</v>
          </cell>
          <cell r="I86" t="str">
            <v>xhavit.zaganjori@torontohousing.ca</v>
          </cell>
          <cell r="J86" t="str">
            <v>931 Yonge Street</v>
          </cell>
          <cell r="M86" t="str">
            <v>Toronto</v>
          </cell>
          <cell r="N86" t="str">
            <v>M4W 2H2</v>
          </cell>
          <cell r="O86" t="str">
            <v>4100 Lawrence Ave E</v>
          </cell>
          <cell r="R86" t="str">
            <v>4100 Lawrence Ave E</v>
          </cell>
          <cell r="U86" t="str">
            <v>Toronto</v>
          </cell>
          <cell r="V86" t="str">
            <v>M1E 2S2</v>
          </cell>
          <cell r="W86">
            <v>42822</v>
          </cell>
          <cell r="X86">
            <v>43132</v>
          </cell>
          <cell r="Y86">
            <v>43452</v>
          </cell>
          <cell r="Z86">
            <v>2018</v>
          </cell>
        </row>
        <row r="87">
          <cell r="C87">
            <v>601573</v>
          </cell>
          <cell r="D87" t="str">
            <v>Detailed Engineering Study</v>
          </cell>
          <cell r="E87" t="str">
            <v>Toronto Community Housing Corporation</v>
          </cell>
          <cell r="F87" t="str">
            <v>Xhavit</v>
          </cell>
          <cell r="G87" t="str">
            <v>Zaganjori</v>
          </cell>
          <cell r="H87">
            <v>4169814382</v>
          </cell>
          <cell r="I87" t="str">
            <v>xhavit.zaganjori@torontohousing.ca</v>
          </cell>
          <cell r="J87" t="str">
            <v>931 Yonge Street</v>
          </cell>
          <cell r="M87" t="str">
            <v>Toronto</v>
          </cell>
          <cell r="N87" t="str">
            <v>M4W 2H2</v>
          </cell>
          <cell r="O87" t="str">
            <v>4110 Lawrence Ave E</v>
          </cell>
          <cell r="R87" t="str">
            <v>4110 Lawrence Ave E</v>
          </cell>
          <cell r="U87" t="str">
            <v>Toronto</v>
          </cell>
          <cell r="V87" t="str">
            <v>M1E 2S2</v>
          </cell>
          <cell r="W87">
            <v>42822</v>
          </cell>
          <cell r="X87">
            <v>43132</v>
          </cell>
          <cell r="Y87">
            <v>43452</v>
          </cell>
          <cell r="Z87">
            <v>2018</v>
          </cell>
        </row>
        <row r="88">
          <cell r="C88">
            <v>601577</v>
          </cell>
          <cell r="D88" t="str">
            <v>Detailed Engineering Study</v>
          </cell>
          <cell r="E88" t="str">
            <v>Toronto Community Housing Corporation</v>
          </cell>
          <cell r="F88" t="str">
            <v>Xhavit</v>
          </cell>
          <cell r="G88" t="str">
            <v>Zaganjori</v>
          </cell>
          <cell r="H88">
            <v>4169814382</v>
          </cell>
          <cell r="I88" t="str">
            <v>xhavit.zaganjori@torontohousing.ca</v>
          </cell>
          <cell r="J88" t="str">
            <v>931 Yonge Street</v>
          </cell>
          <cell r="M88" t="str">
            <v>Toronto</v>
          </cell>
          <cell r="N88" t="str">
            <v>M4W 2H2</v>
          </cell>
          <cell r="O88" t="str">
            <v>5005 Dundas</v>
          </cell>
          <cell r="R88" t="str">
            <v>5005 Dundas St W</v>
          </cell>
          <cell r="U88" t="str">
            <v>Toronto</v>
          </cell>
          <cell r="V88" t="str">
            <v>M9A 4Y6</v>
          </cell>
          <cell r="W88">
            <v>42822</v>
          </cell>
          <cell r="X88">
            <v>43132</v>
          </cell>
          <cell r="Y88">
            <v>43452</v>
          </cell>
          <cell r="Z88">
            <v>2018</v>
          </cell>
        </row>
        <row r="89">
          <cell r="C89">
            <v>601763</v>
          </cell>
          <cell r="D89" t="str">
            <v>Detailed Engineering Study</v>
          </cell>
          <cell r="E89" t="str">
            <v>Toronto Community Housing Corporation</v>
          </cell>
          <cell r="F89" t="str">
            <v>Xhavit</v>
          </cell>
          <cell r="G89" t="str">
            <v>Zaganjori</v>
          </cell>
          <cell r="H89">
            <v>4169814382</v>
          </cell>
          <cell r="I89" t="str">
            <v>xhavit.zaganjori@torontohousing.ca</v>
          </cell>
          <cell r="J89" t="str">
            <v>931 Yonge Street</v>
          </cell>
          <cell r="M89" t="str">
            <v>Toronto</v>
          </cell>
          <cell r="N89" t="str">
            <v>M4W 2H2</v>
          </cell>
          <cell r="O89" t="str">
            <v>96 ST. Patrick St</v>
          </cell>
          <cell r="R89" t="str">
            <v>96 ST. Patrick St</v>
          </cell>
          <cell r="U89" t="str">
            <v>Toronto</v>
          </cell>
          <cell r="V89" t="str">
            <v>M5T 1V2</v>
          </cell>
          <cell r="W89">
            <v>42822</v>
          </cell>
          <cell r="X89">
            <v>43132</v>
          </cell>
          <cell r="Y89">
            <v>43452</v>
          </cell>
          <cell r="Z89">
            <v>2018</v>
          </cell>
        </row>
        <row r="90">
          <cell r="C90">
            <v>601781</v>
          </cell>
          <cell r="D90" t="str">
            <v>Detailed Engineering Study</v>
          </cell>
          <cell r="E90" t="str">
            <v>Toronto Community Housing Corporation</v>
          </cell>
          <cell r="F90" t="str">
            <v>Xhavit</v>
          </cell>
          <cell r="G90" t="str">
            <v>Zaganjori</v>
          </cell>
          <cell r="H90">
            <v>4169814382</v>
          </cell>
          <cell r="I90" t="str">
            <v>xhavit.zaganjori@torontohousing.ca</v>
          </cell>
          <cell r="J90" t="str">
            <v>931 Yonge Street</v>
          </cell>
          <cell r="M90" t="str">
            <v>Toronto</v>
          </cell>
          <cell r="N90" t="str">
            <v>M4W 2H2</v>
          </cell>
          <cell r="O90" t="str">
            <v>10 Gordonridge</v>
          </cell>
          <cell r="R90" t="str">
            <v>10 Gordonridge Pl</v>
          </cell>
          <cell r="U90" t="str">
            <v>Toronto</v>
          </cell>
          <cell r="V90" t="str">
            <v>M1K 4H5</v>
          </cell>
          <cell r="W90">
            <v>42822</v>
          </cell>
          <cell r="X90">
            <v>43132</v>
          </cell>
          <cell r="Y90">
            <v>43452</v>
          </cell>
          <cell r="Z90">
            <v>2018</v>
          </cell>
        </row>
        <row r="91">
          <cell r="C91">
            <v>601782</v>
          </cell>
          <cell r="D91" t="str">
            <v>Detailed Engineering Study</v>
          </cell>
          <cell r="E91" t="str">
            <v>Toronto Community Housing Corporation</v>
          </cell>
          <cell r="F91" t="str">
            <v>Xhavit</v>
          </cell>
          <cell r="G91" t="str">
            <v>Zaganjori</v>
          </cell>
          <cell r="H91">
            <v>4169814382</v>
          </cell>
          <cell r="I91" t="str">
            <v>xhavit.zaganjori@torontohousing.ca</v>
          </cell>
          <cell r="J91" t="str">
            <v>931 Yonge Street</v>
          </cell>
          <cell r="M91" t="str">
            <v>Toronto</v>
          </cell>
          <cell r="N91" t="str">
            <v>M4W 2H2</v>
          </cell>
          <cell r="O91" t="str">
            <v>Crombie Park</v>
          </cell>
          <cell r="R91" t="str">
            <v>25 Henry Lane Terrace</v>
          </cell>
          <cell r="U91" t="str">
            <v>Toronto</v>
          </cell>
          <cell r="V91" t="str">
            <v>M5A 4B5</v>
          </cell>
          <cell r="W91">
            <v>42822</v>
          </cell>
          <cell r="X91">
            <v>43132</v>
          </cell>
          <cell r="Y91">
            <v>43452</v>
          </cell>
          <cell r="Z91">
            <v>2018</v>
          </cell>
        </row>
        <row r="92">
          <cell r="C92">
            <v>601783</v>
          </cell>
          <cell r="D92" t="str">
            <v>Detailed Engineering Study</v>
          </cell>
          <cell r="E92" t="str">
            <v>Toronto Community Housing Corporation</v>
          </cell>
          <cell r="F92" t="str">
            <v>Xhavit</v>
          </cell>
          <cell r="G92" t="str">
            <v>Zaganjori</v>
          </cell>
          <cell r="H92">
            <v>4169814382</v>
          </cell>
          <cell r="I92" t="str">
            <v>xhavit.zaganjori@torontohousing.ca</v>
          </cell>
          <cell r="J92" t="str">
            <v>931 Yonge Street</v>
          </cell>
          <cell r="M92" t="str">
            <v>Toronto</v>
          </cell>
          <cell r="N92" t="str">
            <v>M4W 2H2</v>
          </cell>
          <cell r="O92" t="str">
            <v>2739 Victoria Park</v>
          </cell>
          <cell r="R92" t="str">
            <v>2739 Victoria Park Ave</v>
          </cell>
          <cell r="U92" t="str">
            <v>Toronto</v>
          </cell>
          <cell r="V92" t="str">
            <v>M1T 1A7</v>
          </cell>
          <cell r="W92">
            <v>42822</v>
          </cell>
          <cell r="X92">
            <v>43132</v>
          </cell>
          <cell r="Y92">
            <v>43452</v>
          </cell>
          <cell r="Z92">
            <v>2018</v>
          </cell>
        </row>
        <row r="93">
          <cell r="C93">
            <v>601784</v>
          </cell>
          <cell r="D93" t="str">
            <v>Detailed Engineering Study</v>
          </cell>
          <cell r="E93" t="str">
            <v>Toronto Community Housing Corporation</v>
          </cell>
          <cell r="F93" t="str">
            <v>Xhavit</v>
          </cell>
          <cell r="G93" t="str">
            <v>Zaganjori</v>
          </cell>
          <cell r="H93">
            <v>4169814382</v>
          </cell>
          <cell r="I93" t="str">
            <v>xhavit.zaganjori@torontohousing.ca</v>
          </cell>
          <cell r="J93" t="str">
            <v>931 Yonge Street</v>
          </cell>
          <cell r="M93" t="str">
            <v>Toronto</v>
          </cell>
          <cell r="N93" t="str">
            <v>M4W 2H2</v>
          </cell>
          <cell r="O93" t="str">
            <v>Tam O'Shanter Towers</v>
          </cell>
          <cell r="R93" t="str">
            <v>3825 Sheppard Ave E</v>
          </cell>
          <cell r="U93" t="str">
            <v>Toronto</v>
          </cell>
          <cell r="V93" t="str">
            <v>M1T 3L5</v>
          </cell>
          <cell r="W93">
            <v>42822</v>
          </cell>
          <cell r="X93">
            <v>43132</v>
          </cell>
          <cell r="Y93">
            <v>43452</v>
          </cell>
          <cell r="Z93">
            <v>2018</v>
          </cell>
        </row>
        <row r="94">
          <cell r="C94">
            <v>601786</v>
          </cell>
          <cell r="D94" t="str">
            <v>Detailed Engineering Study</v>
          </cell>
          <cell r="E94" t="str">
            <v>Toronto Community Housing Corporation</v>
          </cell>
          <cell r="F94" t="str">
            <v>Xhavit</v>
          </cell>
          <cell r="G94" t="str">
            <v>Zaganjori</v>
          </cell>
          <cell r="H94">
            <v>4169814382</v>
          </cell>
          <cell r="I94" t="str">
            <v>xhavit.zaganjori@torontohousing.ca</v>
          </cell>
          <cell r="J94" t="str">
            <v>931 Yonge Street</v>
          </cell>
          <cell r="M94" t="str">
            <v>Toronto</v>
          </cell>
          <cell r="N94" t="str">
            <v>M4W 2H2</v>
          </cell>
          <cell r="O94" t="str">
            <v>2743 Victoria Park</v>
          </cell>
          <cell r="R94" t="str">
            <v>2743 Victoria Park Ave</v>
          </cell>
          <cell r="U94" t="str">
            <v>Toronto</v>
          </cell>
          <cell r="V94" t="str">
            <v>M1T 1G7</v>
          </cell>
          <cell r="W94">
            <v>42822</v>
          </cell>
          <cell r="X94">
            <v>43132</v>
          </cell>
          <cell r="Y94">
            <v>43452</v>
          </cell>
          <cell r="Z94">
            <v>2018</v>
          </cell>
        </row>
        <row r="95">
          <cell r="C95">
            <v>601787</v>
          </cell>
          <cell r="D95" t="str">
            <v>Detailed Engineering Study</v>
          </cell>
          <cell r="E95" t="str">
            <v>Toronto Community Housing Corporation</v>
          </cell>
          <cell r="F95" t="str">
            <v>Xhavit</v>
          </cell>
          <cell r="G95" t="str">
            <v>Zaganjori</v>
          </cell>
          <cell r="H95">
            <v>4169814382</v>
          </cell>
          <cell r="I95" t="str">
            <v>xhavit.zaganjori@torontohousing.ca</v>
          </cell>
          <cell r="J95" t="str">
            <v>931 Yonge Street</v>
          </cell>
          <cell r="M95" t="str">
            <v>Toronto</v>
          </cell>
          <cell r="N95" t="str">
            <v>M4W 2H2</v>
          </cell>
          <cell r="O95" t="str">
            <v>60 Gordonridge</v>
          </cell>
          <cell r="R95" t="str">
            <v>60 Gordonridge Pl</v>
          </cell>
          <cell r="U95" t="str">
            <v>Toronto</v>
          </cell>
          <cell r="V95" t="str">
            <v>M1K 4H5</v>
          </cell>
          <cell r="W95">
            <v>42822</v>
          </cell>
          <cell r="X95">
            <v>43132</v>
          </cell>
          <cell r="Y95">
            <v>43452</v>
          </cell>
          <cell r="Z95">
            <v>2018</v>
          </cell>
        </row>
        <row r="96">
          <cell r="C96">
            <v>601788</v>
          </cell>
          <cell r="D96" t="str">
            <v>Detailed Engineering Study</v>
          </cell>
          <cell r="E96" t="str">
            <v>Toronto Community Housing Corporation</v>
          </cell>
          <cell r="F96" t="str">
            <v>Xhavit</v>
          </cell>
          <cell r="G96" t="str">
            <v>Zaganjori</v>
          </cell>
          <cell r="H96">
            <v>4169814382</v>
          </cell>
          <cell r="I96" t="str">
            <v>xhavit.zaganjori@torontohousing.ca</v>
          </cell>
          <cell r="J96" t="str">
            <v>931 Yonge Street</v>
          </cell>
          <cell r="M96" t="str">
            <v>Toronto</v>
          </cell>
          <cell r="N96" t="str">
            <v>M4W 2H2</v>
          </cell>
          <cell r="O96" t="str">
            <v>30 Teesdale</v>
          </cell>
          <cell r="R96" t="str">
            <v>30 Teesdale Pl</v>
          </cell>
          <cell r="U96" t="str">
            <v>Toronto</v>
          </cell>
          <cell r="V96" t="str">
            <v>M1T 1L2</v>
          </cell>
          <cell r="W96">
            <v>42822</v>
          </cell>
          <cell r="X96">
            <v>43132</v>
          </cell>
          <cell r="Y96">
            <v>43452</v>
          </cell>
          <cell r="Z96">
            <v>2018</v>
          </cell>
        </row>
        <row r="97">
          <cell r="C97">
            <v>601789</v>
          </cell>
          <cell r="D97" t="str">
            <v>Detailed Engineering Study</v>
          </cell>
          <cell r="E97" t="str">
            <v>Toronto Community Housing Corporation</v>
          </cell>
          <cell r="F97" t="str">
            <v>Xhavit</v>
          </cell>
          <cell r="G97" t="str">
            <v>Zaganjori</v>
          </cell>
          <cell r="H97">
            <v>4169814382</v>
          </cell>
          <cell r="I97" t="str">
            <v>xhavit.zaganjori@torontohousing.ca</v>
          </cell>
          <cell r="J97" t="str">
            <v>931 Yonge Street</v>
          </cell>
          <cell r="M97" t="str">
            <v>Toronto</v>
          </cell>
          <cell r="N97" t="str">
            <v>M4W 2H2</v>
          </cell>
          <cell r="O97" t="str">
            <v>40 Teesdale</v>
          </cell>
          <cell r="R97" t="str">
            <v>40 Teesdale Pl</v>
          </cell>
          <cell r="U97" t="str">
            <v>Toronto</v>
          </cell>
          <cell r="V97" t="str">
            <v>M1L 1L3</v>
          </cell>
          <cell r="W97">
            <v>42822</v>
          </cell>
          <cell r="X97">
            <v>43132</v>
          </cell>
          <cell r="Y97">
            <v>43452</v>
          </cell>
          <cell r="Z97">
            <v>2018</v>
          </cell>
        </row>
        <row r="98">
          <cell r="C98">
            <v>601790</v>
          </cell>
          <cell r="D98" t="str">
            <v>Detailed Engineering Study</v>
          </cell>
          <cell r="E98" t="str">
            <v>Toronto Community Housing Corporation</v>
          </cell>
          <cell r="F98" t="str">
            <v>Xhavit</v>
          </cell>
          <cell r="G98" t="str">
            <v>Zaganjori</v>
          </cell>
          <cell r="H98">
            <v>4169814382</v>
          </cell>
          <cell r="I98" t="str">
            <v>xhavit.zaganjori@torontohousing.ca</v>
          </cell>
          <cell r="J98" t="str">
            <v>931 Yonge Street</v>
          </cell>
          <cell r="M98" t="str">
            <v>Toronto</v>
          </cell>
          <cell r="N98" t="str">
            <v>M4W 2H2</v>
          </cell>
          <cell r="O98" t="str">
            <v>2 Brahms</v>
          </cell>
          <cell r="R98" t="str">
            <v>2 Brahms Ave</v>
          </cell>
          <cell r="U98" t="str">
            <v>Toronto</v>
          </cell>
          <cell r="V98" t="str">
            <v>M2H 1H1</v>
          </cell>
          <cell r="W98">
            <v>42822</v>
          </cell>
          <cell r="X98">
            <v>43132</v>
          </cell>
          <cell r="Y98">
            <v>43452</v>
          </cell>
          <cell r="Z98">
            <v>2018</v>
          </cell>
        </row>
        <row r="99">
          <cell r="C99">
            <v>601791</v>
          </cell>
          <cell r="D99" t="str">
            <v>Detailed Engineering Study</v>
          </cell>
          <cell r="E99" t="str">
            <v>Toronto Community Housing Corporation</v>
          </cell>
          <cell r="F99" t="str">
            <v>Xhavit</v>
          </cell>
          <cell r="G99" t="str">
            <v>Zaganjori</v>
          </cell>
          <cell r="H99">
            <v>4169814382</v>
          </cell>
          <cell r="I99" t="str">
            <v>xhavit.zaganjori@torontohousing.ca</v>
          </cell>
          <cell r="J99" t="str">
            <v>931 Yonge Street</v>
          </cell>
          <cell r="M99" t="str">
            <v>Toronto</v>
          </cell>
          <cell r="N99" t="str">
            <v>M4W 2H2</v>
          </cell>
          <cell r="O99" t="str">
            <v>5 Brahms</v>
          </cell>
          <cell r="R99" t="str">
            <v>5 Brahms Ave</v>
          </cell>
          <cell r="U99" t="str">
            <v>Toronto</v>
          </cell>
          <cell r="V99" t="str">
            <v>M2H 1H2</v>
          </cell>
          <cell r="W99">
            <v>42822</v>
          </cell>
          <cell r="X99">
            <v>43132</v>
          </cell>
          <cell r="Y99">
            <v>43452</v>
          </cell>
          <cell r="Z99">
            <v>2018</v>
          </cell>
        </row>
        <row r="100">
          <cell r="C100">
            <v>601792</v>
          </cell>
          <cell r="D100" t="str">
            <v>Detailed Engineering Study</v>
          </cell>
          <cell r="E100" t="str">
            <v>Toronto Community Housing Corporation</v>
          </cell>
          <cell r="F100" t="str">
            <v>Xhavit</v>
          </cell>
          <cell r="G100" t="str">
            <v>Zaganjori</v>
          </cell>
          <cell r="H100">
            <v>4169814382</v>
          </cell>
          <cell r="I100" t="str">
            <v>xhavit.zaganjori@torontohousing.ca</v>
          </cell>
          <cell r="J100" t="str">
            <v>931 Yonge Street</v>
          </cell>
          <cell r="M100" t="str">
            <v>Toronto</v>
          </cell>
          <cell r="N100" t="str">
            <v>M4W 2H2</v>
          </cell>
          <cell r="O100" t="str">
            <v>Edwards Manor</v>
          </cell>
          <cell r="R100" t="str">
            <v>340 Royal York Rd</v>
          </cell>
          <cell r="U100" t="str">
            <v>Toronto</v>
          </cell>
          <cell r="V100" t="str">
            <v>M8Y 2P8</v>
          </cell>
          <cell r="W100">
            <v>42822</v>
          </cell>
          <cell r="X100">
            <v>43132</v>
          </cell>
          <cell r="Y100">
            <v>43452</v>
          </cell>
          <cell r="Z100">
            <v>2018</v>
          </cell>
        </row>
        <row r="101">
          <cell r="C101">
            <v>601583</v>
          </cell>
          <cell r="D101" t="str">
            <v>Payment 1</v>
          </cell>
          <cell r="E101" t="str">
            <v>RPMS-Property Management Services Inc</v>
          </cell>
          <cell r="F101" t="str">
            <v>Tom</v>
          </cell>
          <cell r="G101" t="str">
            <v>Bukacek</v>
          </cell>
          <cell r="H101">
            <v>4163540176</v>
          </cell>
          <cell r="I101" t="str">
            <v>t.bukacek@capreit.net</v>
          </cell>
          <cell r="J101" t="str">
            <v>31 Davisville Ave</v>
          </cell>
          <cell r="M101" t="str">
            <v>Toronto</v>
          </cell>
          <cell r="N101" t="str">
            <v>M4S 1G3</v>
          </cell>
          <cell r="O101" t="str">
            <v>10 San Romano Way</v>
          </cell>
          <cell r="R101" t="str">
            <v>10 San Romano Way</v>
          </cell>
          <cell r="U101" t="str">
            <v>Toronto</v>
          </cell>
          <cell r="V101" t="str">
            <v>M3N 3Y2</v>
          </cell>
          <cell r="W101">
            <v>42822</v>
          </cell>
          <cell r="X101">
            <v>42828</v>
          </cell>
          <cell r="Y101">
            <v>43008</v>
          </cell>
          <cell r="Z101">
            <v>2017</v>
          </cell>
        </row>
      </sheetData>
      <sheetData sheetId="7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>
            <v>600501</v>
          </cell>
          <cell r="D2" t="str">
            <v>Second Payment</v>
          </cell>
          <cell r="E2" t="str">
            <v>Sunnybrook Health Science Centre</v>
          </cell>
          <cell r="F2" t="str">
            <v>Michael</v>
          </cell>
          <cell r="G2" t="str">
            <v>McRitchie</v>
          </cell>
          <cell r="H2" t="str">
            <v>4164806100X7721</v>
          </cell>
          <cell r="I2" t="str">
            <v>michael.mcritchie@sunnybrook.ca</v>
          </cell>
          <cell r="J2" t="str">
            <v>2075 Bayview Avenue</v>
          </cell>
          <cell r="M2" t="str">
            <v xml:space="preserve">Toronto </v>
          </cell>
          <cell r="N2" t="str">
            <v>M4N 3M5</v>
          </cell>
          <cell r="O2" t="str">
            <v>Sunnybrook Health Science Centre</v>
          </cell>
          <cell r="R2" t="str">
            <v>2075 Bayview Avenue</v>
          </cell>
          <cell r="U2" t="str">
            <v xml:space="preserve">Toronto </v>
          </cell>
          <cell r="V2" t="str">
            <v>M4N 3M5</v>
          </cell>
          <cell r="W2">
            <v>43276</v>
          </cell>
          <cell r="X2">
            <v>43110</v>
          </cell>
          <cell r="Y2">
            <v>44196</v>
          </cell>
          <cell r="Z2">
            <v>2020</v>
          </cell>
        </row>
        <row r="3">
          <cell r="C3">
            <v>601461</v>
          </cell>
          <cell r="D3" t="str">
            <v>First Payment</v>
          </cell>
          <cell r="E3" t="str">
            <v>Bell Canada</v>
          </cell>
          <cell r="F3" t="str">
            <v>Peter</v>
          </cell>
          <cell r="G3" t="str">
            <v>Taylor</v>
          </cell>
          <cell r="H3">
            <v>4165280463</v>
          </cell>
          <cell r="I3" t="str">
            <v>Peter.Taylor@brookfieldgis.com</v>
          </cell>
          <cell r="J3" t="str">
            <v>87 Rue Ontario O</v>
          </cell>
          <cell r="M3" t="str">
            <v>Montreal</v>
          </cell>
          <cell r="N3" t="str">
            <v>H2X 1Y8</v>
          </cell>
          <cell r="O3" t="str">
            <v>220 Simcoe Street</v>
          </cell>
          <cell r="R3" t="str">
            <v>220 Simcoe Street</v>
          </cell>
          <cell r="U3" t="str">
            <v xml:space="preserve">Toronto </v>
          </cell>
          <cell r="V3" t="str">
            <v>M5T 2W5</v>
          </cell>
          <cell r="W3">
            <v>42758</v>
          </cell>
          <cell r="X3">
            <v>42760</v>
          </cell>
          <cell r="Y3">
            <v>43344</v>
          </cell>
          <cell r="Z3">
            <v>2018</v>
          </cell>
        </row>
        <row r="4">
          <cell r="C4">
            <v>601645</v>
          </cell>
          <cell r="D4" t="str">
            <v>Preliminary Engineering Study</v>
          </cell>
          <cell r="E4" t="str">
            <v>YMCA</v>
          </cell>
          <cell r="F4" t="str">
            <v>Ryan</v>
          </cell>
          <cell r="G4" t="str">
            <v>Zizzo</v>
          </cell>
          <cell r="H4">
            <v>6476483961</v>
          </cell>
          <cell r="I4" t="str">
            <v>ryan.zizzo@mantle314.com</v>
          </cell>
          <cell r="J4" t="str">
            <v>461 Cherry Street</v>
          </cell>
          <cell r="M4" t="str">
            <v>Toronto</v>
          </cell>
          <cell r="N4" t="str">
            <v>M5A 1H7</v>
          </cell>
          <cell r="O4" t="str">
            <v>461 Cherry Street</v>
          </cell>
          <cell r="R4" t="str">
            <v>461 Cherry Street</v>
          </cell>
          <cell r="U4" t="str">
            <v>Toronto</v>
          </cell>
          <cell r="V4" t="str">
            <v>M5A 1H7</v>
          </cell>
          <cell r="W4">
            <v>42887</v>
          </cell>
          <cell r="X4">
            <v>42948</v>
          </cell>
          <cell r="Y4">
            <v>43040</v>
          </cell>
          <cell r="Z4">
            <v>2017</v>
          </cell>
        </row>
        <row r="5">
          <cell r="C5">
            <v>601501</v>
          </cell>
          <cell r="D5" t="str">
            <v>Detailed Engineering Study</v>
          </cell>
          <cell r="E5" t="str">
            <v>The Hospital for Sick Children</v>
          </cell>
          <cell r="F5" t="str">
            <v>Allan</v>
          </cell>
          <cell r="G5" t="str">
            <v>Dai</v>
          </cell>
          <cell r="H5">
            <v>4169958321</v>
          </cell>
          <cell r="I5" t="str">
            <v>allan.dai@sickkids.ca</v>
          </cell>
          <cell r="J5" t="str">
            <v>170 Elizabeth Street</v>
          </cell>
          <cell r="M5" t="str">
            <v>Toronto</v>
          </cell>
          <cell r="N5" t="str">
            <v>5G 1E8</v>
          </cell>
          <cell r="O5" t="str">
            <v>170 Elizabeth Street</v>
          </cell>
          <cell r="R5" t="str">
            <v>170 Elizabeth Street</v>
          </cell>
          <cell r="U5" t="str">
            <v>Toronto</v>
          </cell>
          <cell r="V5" t="str">
            <v>5G 1E8</v>
          </cell>
          <cell r="W5">
            <v>43754</v>
          </cell>
          <cell r="X5">
            <v>42816</v>
          </cell>
          <cell r="Y5">
            <v>42948</v>
          </cell>
          <cell r="Z5">
            <v>2017</v>
          </cell>
        </row>
        <row r="6">
          <cell r="C6" t="str">
            <v>toronto-EEM-0240</v>
          </cell>
          <cell r="D6" t="str">
            <v>First Payment</v>
          </cell>
          <cell r="E6" t="str">
            <v>Enwave Energy Corporation</v>
          </cell>
          <cell r="F6" t="str">
            <v>Carson</v>
          </cell>
          <cell r="G6" t="str">
            <v>Gemmill</v>
          </cell>
          <cell r="H6">
            <v>4163926853</v>
          </cell>
          <cell r="I6" t="str">
            <v>cgemmill@enwave.com</v>
          </cell>
          <cell r="J6" t="str">
            <v>333 Bay Street</v>
          </cell>
          <cell r="K6" t="str">
            <v>Suite 710</v>
          </cell>
          <cell r="M6" t="str">
            <v xml:space="preserve">Toronto </v>
          </cell>
          <cell r="N6" t="str">
            <v>M5H 2R2</v>
          </cell>
          <cell r="O6" t="str">
            <v>333 Bay Street</v>
          </cell>
          <cell r="R6" t="str">
            <v>333 Bay Street</v>
          </cell>
          <cell r="S6" t="str">
            <v>Suite 710</v>
          </cell>
          <cell r="U6" t="str">
            <v xml:space="preserve">Toronto </v>
          </cell>
          <cell r="V6" t="str">
            <v>M5H 2R2</v>
          </cell>
          <cell r="W6">
            <v>42549</v>
          </cell>
          <cell r="X6">
            <v>43496</v>
          </cell>
          <cell r="Y6">
            <v>43830</v>
          </cell>
          <cell r="Z6">
            <v>2019</v>
          </cell>
        </row>
        <row r="7">
          <cell r="C7" t="str">
            <v>TH-1477</v>
          </cell>
          <cell r="E7" t="str">
            <v>Ontario English Catholic Teachers</v>
          </cell>
          <cell r="F7" t="str">
            <v>Ashley</v>
          </cell>
          <cell r="G7" t="str">
            <v>Warren</v>
          </cell>
          <cell r="H7">
            <v>4164793998</v>
          </cell>
          <cell r="I7" t="str">
            <v>Ashley.warren@avisonyoung.com</v>
          </cell>
          <cell r="J7" t="str">
            <v>65 St.  Clair Ave East</v>
          </cell>
          <cell r="M7" t="str">
            <v xml:space="preserve">Toronto </v>
          </cell>
          <cell r="N7" t="str">
            <v>M4T 2Y3</v>
          </cell>
          <cell r="O7" t="str">
            <v>65 St.  Clair Ave East</v>
          </cell>
          <cell r="R7" t="str">
            <v>65 St.  Clair Ave East</v>
          </cell>
          <cell r="U7" t="str">
            <v xml:space="preserve">Toronto </v>
          </cell>
          <cell r="V7" t="str">
            <v>M4T 2Y3</v>
          </cell>
          <cell r="W7">
            <v>43171</v>
          </cell>
          <cell r="X7">
            <v>43175</v>
          </cell>
          <cell r="Y7">
            <v>43192</v>
          </cell>
          <cell r="Z7">
            <v>2018</v>
          </cell>
        </row>
        <row r="8">
          <cell r="C8" t="str">
            <v>TH-1671</v>
          </cell>
          <cell r="E8" t="str">
            <v>Shiplake Dunfield Retirement Residences Ltd</v>
          </cell>
          <cell r="F8" t="str">
            <v>Fernando</v>
          </cell>
          <cell r="G8" t="str">
            <v>Valenzuela</v>
          </cell>
          <cell r="H8">
            <v>4163222359</v>
          </cell>
          <cell r="I8" t="str">
            <v>fv@collecdev.com</v>
          </cell>
          <cell r="J8" t="str">
            <v>77 Dunfield Ave</v>
          </cell>
          <cell r="M8" t="str">
            <v xml:space="preserve">Toronto </v>
          </cell>
          <cell r="N8" t="str">
            <v>M4S 2H3</v>
          </cell>
          <cell r="O8" t="str">
            <v>77 Dunfield Ave</v>
          </cell>
          <cell r="R8" t="str">
            <v>77 Dunfield Ave</v>
          </cell>
          <cell r="U8" t="str">
            <v xml:space="preserve">Toronto </v>
          </cell>
          <cell r="V8" t="str">
            <v>M4S 2H3</v>
          </cell>
          <cell r="W8">
            <v>43434</v>
          </cell>
          <cell r="X8">
            <v>43475</v>
          </cell>
          <cell r="Y8">
            <v>43486</v>
          </cell>
          <cell r="Z8">
            <v>2019</v>
          </cell>
        </row>
        <row r="9">
          <cell r="C9" t="str">
            <v>TH-1675</v>
          </cell>
          <cell r="E9" t="str">
            <v>Johnvince Foods</v>
          </cell>
          <cell r="F9" t="str">
            <v>Luis</v>
          </cell>
          <cell r="G9" t="str">
            <v>Deviveiros</v>
          </cell>
          <cell r="H9" t="str">
            <v>4166366146X7132</v>
          </cell>
          <cell r="I9" t="str">
            <v>ldeviveiros@johnvince.com</v>
          </cell>
          <cell r="J9" t="str">
            <v>555 Steeprock Drive</v>
          </cell>
          <cell r="M9" t="str">
            <v>Toronto</v>
          </cell>
          <cell r="N9" t="str">
            <v>M3J 2Z6</v>
          </cell>
          <cell r="O9" t="str">
            <v>555 Steeprock Drive</v>
          </cell>
          <cell r="R9" t="str">
            <v>555 Steeprock Drive</v>
          </cell>
          <cell r="U9" t="str">
            <v>Toronto</v>
          </cell>
          <cell r="V9" t="str">
            <v>M3J 2Z6</v>
          </cell>
          <cell r="W9">
            <v>43493</v>
          </cell>
          <cell r="X9">
            <v>43528</v>
          </cell>
          <cell r="Y9">
            <v>43616</v>
          </cell>
          <cell r="Z9">
            <v>2019</v>
          </cell>
        </row>
        <row r="10">
          <cell r="C10" t="str">
            <v>TH-1699</v>
          </cell>
          <cell r="E10" t="str">
            <v>Slate Office II LP</v>
          </cell>
          <cell r="F10" t="str">
            <v>Dan</v>
          </cell>
          <cell r="G10" t="str">
            <v>Boucher</v>
          </cell>
          <cell r="H10">
            <v>4165831735</v>
          </cell>
          <cell r="I10" t="str">
            <v>dan@slateam.com</v>
          </cell>
          <cell r="J10" t="str">
            <v>121 King Street W</v>
          </cell>
          <cell r="K10" t="str">
            <v>Suite 200</v>
          </cell>
          <cell r="M10" t="str">
            <v>Toronto</v>
          </cell>
          <cell r="N10" t="str">
            <v>M5H 3T9</v>
          </cell>
          <cell r="O10" t="str">
            <v>185 The West Mall</v>
          </cell>
          <cell r="R10" t="str">
            <v>185 The West Mall</v>
          </cell>
          <cell r="U10" t="str">
            <v>Toronto</v>
          </cell>
          <cell r="V10" t="str">
            <v>M9C 5L5</v>
          </cell>
          <cell r="W10">
            <v>43543</v>
          </cell>
          <cell r="X10">
            <v>43577</v>
          </cell>
          <cell r="Y10">
            <v>43705</v>
          </cell>
          <cell r="Z10">
            <v>2019</v>
          </cell>
        </row>
        <row r="11">
          <cell r="C11" t="str">
            <v>TH-1700</v>
          </cell>
          <cell r="E11" t="str">
            <v>Slate Office II LP</v>
          </cell>
          <cell r="F11" t="str">
            <v>Dan</v>
          </cell>
          <cell r="G11" t="str">
            <v>Boucher</v>
          </cell>
          <cell r="H11">
            <v>4165831735</v>
          </cell>
          <cell r="I11" t="str">
            <v>dan@slateam.com</v>
          </cell>
          <cell r="J11" t="str">
            <v>121 King Street W</v>
          </cell>
          <cell r="K11" t="str">
            <v>Suite 200</v>
          </cell>
          <cell r="M11" t="str">
            <v>Toronto</v>
          </cell>
          <cell r="N11" t="str">
            <v>M5H 3T9</v>
          </cell>
          <cell r="O11" t="str">
            <v>191 The West Mall</v>
          </cell>
          <cell r="R11" t="str">
            <v>191 The West Mall</v>
          </cell>
          <cell r="U11" t="str">
            <v>Toronto</v>
          </cell>
          <cell r="V11" t="str">
            <v>M9C 5L6</v>
          </cell>
          <cell r="W11">
            <v>43543</v>
          </cell>
          <cell r="X11">
            <v>43577</v>
          </cell>
          <cell r="Y11">
            <v>43705</v>
          </cell>
          <cell r="Z11">
            <v>2019</v>
          </cell>
        </row>
        <row r="12">
          <cell r="C12" t="str">
            <v>TH-1733</v>
          </cell>
          <cell r="E12" t="str">
            <v>Slate Office II LP</v>
          </cell>
          <cell r="F12" t="str">
            <v>Dan</v>
          </cell>
          <cell r="G12" t="str">
            <v>Boucher</v>
          </cell>
          <cell r="H12">
            <v>4165831735</v>
          </cell>
          <cell r="I12" t="str">
            <v>dan@slateam.com</v>
          </cell>
          <cell r="J12" t="str">
            <v>121 King Street W</v>
          </cell>
          <cell r="K12" t="str">
            <v>Suite 200</v>
          </cell>
          <cell r="M12" t="str">
            <v>Toronto</v>
          </cell>
          <cell r="N12" t="str">
            <v>M5H 3T9</v>
          </cell>
          <cell r="O12" t="str">
            <v>195 The West Mall</v>
          </cell>
          <cell r="R12" t="str">
            <v>195 The West Mall</v>
          </cell>
          <cell r="U12" t="str">
            <v>Toronto</v>
          </cell>
          <cell r="V12" t="str">
            <v>M9C 5K1</v>
          </cell>
          <cell r="W12">
            <v>43543</v>
          </cell>
          <cell r="X12">
            <v>43577</v>
          </cell>
          <cell r="Y12">
            <v>43705</v>
          </cell>
          <cell r="Z12">
            <v>2019</v>
          </cell>
        </row>
        <row r="13">
          <cell r="C13" t="str">
            <v>EBC-84</v>
          </cell>
          <cell r="D13" t="str">
            <v>Scoping Phase</v>
          </cell>
          <cell r="E13" t="str">
            <v>TSCC 1721</v>
          </cell>
          <cell r="F13" t="str">
            <v>Rachel</v>
          </cell>
          <cell r="G13" t="str">
            <v>Yip</v>
          </cell>
          <cell r="H13">
            <v>4162790208</v>
          </cell>
          <cell r="I13" t="str">
            <v>tscc1721@rogers.com</v>
          </cell>
          <cell r="J13" t="str">
            <v>60 Brian Harrison Way</v>
          </cell>
          <cell r="M13" t="str">
            <v>Toronto</v>
          </cell>
          <cell r="N13" t="str">
            <v>M1P 5J5</v>
          </cell>
          <cell r="O13" t="str">
            <v>TSCC 1721</v>
          </cell>
          <cell r="R13" t="str">
            <v>60 Brian Harrison Way</v>
          </cell>
          <cell r="U13" t="str">
            <v>Toronto</v>
          </cell>
          <cell r="V13" t="str">
            <v>M1P 5J5</v>
          </cell>
          <cell r="W13">
            <v>42465</v>
          </cell>
          <cell r="X13">
            <v>42471</v>
          </cell>
          <cell r="Y13">
            <v>42481</v>
          </cell>
          <cell r="Z13">
            <v>2016</v>
          </cell>
        </row>
        <row r="14">
          <cell r="C14" t="str">
            <v>HPNC3-C-17-035</v>
          </cell>
          <cell r="D14" t="str">
            <v>Implementation Phase</v>
          </cell>
          <cell r="E14" t="str">
            <v>Residences at the Eglinton Ltd</v>
          </cell>
          <cell r="F14" t="str">
            <v>Paul</v>
          </cell>
          <cell r="G14" t="str">
            <v>Heleno</v>
          </cell>
          <cell r="H14">
            <v>4166428984</v>
          </cell>
          <cell r="I14" t="str">
            <v>paul.heleno@menkes.com</v>
          </cell>
          <cell r="J14" t="str">
            <v>161 Eglinton Avenue East</v>
          </cell>
          <cell r="M14" t="str">
            <v>Toronto</v>
          </cell>
          <cell r="N14" t="str">
            <v>M4P 1J5</v>
          </cell>
          <cell r="O14" t="str">
            <v>161 Eglinton Avenue East</v>
          </cell>
          <cell r="R14" t="str">
            <v>161 Eglinton Avenue East</v>
          </cell>
          <cell r="U14" t="str">
            <v>Toronto</v>
          </cell>
          <cell r="V14" t="str">
            <v>M4P 1J5</v>
          </cell>
          <cell r="W14">
            <v>43409</v>
          </cell>
          <cell r="X14">
            <v>43174</v>
          </cell>
          <cell r="Y14">
            <v>43617</v>
          </cell>
          <cell r="Z14">
            <v>2019</v>
          </cell>
        </row>
        <row r="15">
          <cell r="C15" t="str">
            <v>HPNC3-C-18-013</v>
          </cell>
          <cell r="D15" t="str">
            <v>Implementation Phase</v>
          </cell>
          <cell r="E15" t="str">
            <v>DC7 Limited Partnership</v>
          </cell>
          <cell r="F15" t="str">
            <v>Marco</v>
          </cell>
          <cell r="G15" t="str">
            <v>Mancini</v>
          </cell>
          <cell r="H15">
            <v>4163421282</v>
          </cell>
          <cell r="I15" t="str">
            <v>rcarinci@urbacon.net</v>
          </cell>
          <cell r="J15" t="str">
            <v>310 Humberline Drive</v>
          </cell>
          <cell r="M15" t="str">
            <v>Toronto</v>
          </cell>
          <cell r="N15" t="str">
            <v>M9W 5S2</v>
          </cell>
          <cell r="O15" t="str">
            <v>310 Humberline Drive</v>
          </cell>
          <cell r="R15" t="str">
            <v>310 Humberline Drive</v>
          </cell>
          <cell r="U15" t="str">
            <v>Toronto</v>
          </cell>
          <cell r="V15" t="str">
            <v>M9W 5S2</v>
          </cell>
          <cell r="W15">
            <v>43438</v>
          </cell>
          <cell r="X15">
            <v>43388</v>
          </cell>
          <cell r="Y15">
            <v>43637</v>
          </cell>
          <cell r="Z15">
            <v>2019</v>
          </cell>
        </row>
        <row r="16">
          <cell r="C16" t="str">
            <v>HPNC3-C-18-013</v>
          </cell>
          <cell r="D16" t="str">
            <v>Design Decision Phase</v>
          </cell>
          <cell r="E16" t="str">
            <v>DC7 Limited Partnership</v>
          </cell>
          <cell r="F16" t="str">
            <v>Marco</v>
          </cell>
          <cell r="G16" t="str">
            <v>Mancini</v>
          </cell>
          <cell r="H16">
            <v>4163421282</v>
          </cell>
          <cell r="I16" t="str">
            <v>rcarinci@urbacon.net</v>
          </cell>
          <cell r="J16" t="str">
            <v>310 Humberline Drive</v>
          </cell>
          <cell r="M16" t="str">
            <v>Toronto</v>
          </cell>
          <cell r="N16" t="str">
            <v>M9W 5S2</v>
          </cell>
          <cell r="O16" t="str">
            <v>310 Humberline Drive</v>
          </cell>
          <cell r="R16" t="str">
            <v>310 Humberline Drive</v>
          </cell>
          <cell r="U16" t="str">
            <v>Toronto</v>
          </cell>
          <cell r="V16" t="str">
            <v>M9W 5S2</v>
          </cell>
          <cell r="W16">
            <v>43438</v>
          </cell>
          <cell r="X16">
            <v>43388</v>
          </cell>
          <cell r="Y16">
            <v>43637</v>
          </cell>
          <cell r="Z16">
            <v>2019</v>
          </cell>
        </row>
        <row r="17">
          <cell r="C17" t="str">
            <v>HPNC3-C-18-013</v>
          </cell>
          <cell r="D17" t="str">
            <v>Modelling Phase</v>
          </cell>
          <cell r="E17" t="str">
            <v>DC7 Limited Partnership</v>
          </cell>
          <cell r="F17" t="str">
            <v>Marco</v>
          </cell>
          <cell r="G17" t="str">
            <v>Mancini</v>
          </cell>
          <cell r="H17">
            <v>4163421282</v>
          </cell>
          <cell r="I17" t="str">
            <v>rcarinci@urbacon.net</v>
          </cell>
          <cell r="J17" t="str">
            <v>310 Humberline Drive</v>
          </cell>
          <cell r="M17" t="str">
            <v>Toronto</v>
          </cell>
          <cell r="N17" t="str">
            <v>M9W 5S2</v>
          </cell>
          <cell r="O17" t="str">
            <v>310 Humberline Drive</v>
          </cell>
          <cell r="R17" t="str">
            <v>310 Humberline Drive</v>
          </cell>
          <cell r="U17" t="str">
            <v>Toronto</v>
          </cell>
          <cell r="V17" t="str">
            <v>M9W 5S2</v>
          </cell>
          <cell r="W17">
            <v>43438</v>
          </cell>
          <cell r="X17">
            <v>43388</v>
          </cell>
          <cell r="Y17">
            <v>43637</v>
          </cell>
          <cell r="Z17">
            <v>2019</v>
          </cell>
        </row>
        <row r="18">
          <cell r="C18" t="str">
            <v>TOR-MA-184-FE-0057</v>
          </cell>
          <cell r="E18" t="str">
            <v>Mattamy Homes Limited</v>
          </cell>
          <cell r="F18" t="str">
            <v>Joe</v>
          </cell>
          <cell r="G18" t="str">
            <v>Waring</v>
          </cell>
          <cell r="H18">
            <v>4166370832</v>
          </cell>
          <cell r="I18" t="str">
            <v>joe.waring@mattamycorp.com</v>
          </cell>
          <cell r="J18" t="str">
            <v>743 Warden Avenue</v>
          </cell>
          <cell r="M18" t="str">
            <v>Toronto</v>
          </cell>
          <cell r="N18" t="str">
            <v>M1R 5A3</v>
          </cell>
          <cell r="O18" t="str">
            <v>743 Warden Avenue</v>
          </cell>
          <cell r="R18" t="str">
            <v>743 Warden Avenue</v>
          </cell>
          <cell r="U18" t="str">
            <v>Toronto</v>
          </cell>
          <cell r="V18" t="str">
            <v>M1R 5A3</v>
          </cell>
          <cell r="W18">
            <v>43718</v>
          </cell>
          <cell r="X18">
            <v>42856</v>
          </cell>
          <cell r="Y18">
            <v>43684</v>
          </cell>
          <cell r="Z18">
            <v>2019</v>
          </cell>
        </row>
        <row r="19">
          <cell r="C19" t="str">
            <v>OPS-123</v>
          </cell>
          <cell r="E19" t="str">
            <v>The Cadillac Fairview Corporation</v>
          </cell>
          <cell r="F19" t="str">
            <v>Ringo</v>
          </cell>
          <cell r="G19" t="str">
            <v>Ng</v>
          </cell>
          <cell r="H19">
            <v>4165988796</v>
          </cell>
          <cell r="I19" t="str">
            <v>ringo.ng@cadillacfairview.com</v>
          </cell>
          <cell r="J19" t="str">
            <v>20 Queen Street W</v>
          </cell>
          <cell r="M19" t="str">
            <v>Toronto</v>
          </cell>
          <cell r="N19" t="str">
            <v>M5H 3R3</v>
          </cell>
          <cell r="O19" t="str">
            <v>25 The West Mall</v>
          </cell>
          <cell r="R19" t="str">
            <v>25 The West Mall</v>
          </cell>
          <cell r="U19" t="str">
            <v>Toronto</v>
          </cell>
          <cell r="V19" t="str">
            <v>M9C 1B8</v>
          </cell>
          <cell r="W19">
            <v>43239</v>
          </cell>
          <cell r="X19">
            <v>43239</v>
          </cell>
          <cell r="Y19">
            <v>44196</v>
          </cell>
          <cell r="Z19">
            <v>2020</v>
          </cell>
        </row>
        <row r="20">
          <cell r="C20" t="str">
            <v>OPS-182</v>
          </cell>
          <cell r="E20" t="str">
            <v>First Gulf</v>
          </cell>
          <cell r="F20" t="str">
            <v>Yulia</v>
          </cell>
          <cell r="G20" t="str">
            <v>Silkina</v>
          </cell>
          <cell r="H20">
            <v>4166403656</v>
          </cell>
          <cell r="I20" t="str">
            <v>ysilkina@firstgulf.com</v>
          </cell>
          <cell r="J20" t="str">
            <v>351 King Street E</v>
          </cell>
          <cell r="M20" t="str">
            <v>Toronto</v>
          </cell>
          <cell r="N20" t="str">
            <v>M5A 2W4</v>
          </cell>
          <cell r="O20" t="str">
            <v>351 King Street E</v>
          </cell>
          <cell r="R20" t="str">
            <v>351 King Street E</v>
          </cell>
          <cell r="U20" t="str">
            <v>Toronto</v>
          </cell>
          <cell r="V20" t="str">
            <v>M5A 2W4</v>
          </cell>
          <cell r="W20">
            <v>43535</v>
          </cell>
          <cell r="X20">
            <v>43754</v>
          </cell>
          <cell r="Y20">
            <v>44196</v>
          </cell>
          <cell r="Z20">
            <v>2020</v>
          </cell>
        </row>
        <row r="21">
          <cell r="C21" t="str">
            <v>OPS-107</v>
          </cell>
          <cell r="E21" t="str">
            <v>Providence Healthcare</v>
          </cell>
          <cell r="F21" t="str">
            <v>Tom</v>
          </cell>
          <cell r="G21" t="str">
            <v>Clancey</v>
          </cell>
          <cell r="H21">
            <v>4162853666</v>
          </cell>
          <cell r="I21" t="str">
            <v>tclancey@providence.on.ca</v>
          </cell>
          <cell r="J21" t="str">
            <v>3276 St. Clair Ave East</v>
          </cell>
          <cell r="M21" t="str">
            <v>Toronto</v>
          </cell>
          <cell r="N21" t="str">
            <v>M1L 1W1</v>
          </cell>
          <cell r="O21" t="str">
            <v>3276 St. Clair Ave East</v>
          </cell>
          <cell r="R21" t="str">
            <v>3276 St. Clair Ave East</v>
          </cell>
          <cell r="U21" t="str">
            <v>Toronto</v>
          </cell>
          <cell r="V21" t="str">
            <v>M1L 1W1</v>
          </cell>
          <cell r="W21">
            <v>43039</v>
          </cell>
          <cell r="X21">
            <v>43040</v>
          </cell>
          <cell r="Y21">
            <v>44196</v>
          </cell>
          <cell r="Z21">
            <v>2020</v>
          </cell>
        </row>
        <row r="22">
          <cell r="C22" t="str">
            <v>OPS-108</v>
          </cell>
          <cell r="D22" t="str">
            <v>Milestone 2</v>
          </cell>
          <cell r="E22" t="str">
            <v>The Cadillac Fairview Corporation</v>
          </cell>
          <cell r="F22" t="str">
            <v>Paul</v>
          </cell>
          <cell r="G22" t="str">
            <v>Reinholz</v>
          </cell>
          <cell r="H22">
            <v>4166495129</v>
          </cell>
          <cell r="I22" t="str">
            <v>paul.reinholz@cadillacfairview.com</v>
          </cell>
          <cell r="J22" t="str">
            <v>20 Queen Street W</v>
          </cell>
          <cell r="M22" t="str">
            <v>Toronto</v>
          </cell>
          <cell r="N22" t="str">
            <v>M5H 3R3</v>
          </cell>
          <cell r="O22" t="str">
            <v>200 Front Street W</v>
          </cell>
          <cell r="R22" t="str">
            <v>200 Front Street W</v>
          </cell>
          <cell r="U22" t="str">
            <v>Toronto</v>
          </cell>
          <cell r="V22" t="str">
            <v>M5V 3K2</v>
          </cell>
          <cell r="W22">
            <v>43066</v>
          </cell>
          <cell r="X22">
            <v>43083</v>
          </cell>
          <cell r="Y22">
            <v>44196</v>
          </cell>
          <cell r="Z22">
            <v>2020</v>
          </cell>
        </row>
        <row r="23">
          <cell r="C23" t="str">
            <v>OPS-174</v>
          </cell>
          <cell r="E23" t="str">
            <v>The Cadillac Fairview Corporation</v>
          </cell>
          <cell r="F23" t="str">
            <v>Adrienne</v>
          </cell>
          <cell r="G23" t="str">
            <v>Cressman</v>
          </cell>
          <cell r="H23">
            <v>4168625243</v>
          </cell>
          <cell r="I23" t="str">
            <v>adrienne.cressman@cadillacfairview.com</v>
          </cell>
          <cell r="J23" t="str">
            <v>66 Wellington Street W</v>
          </cell>
          <cell r="M23" t="str">
            <v>Toronto</v>
          </cell>
          <cell r="N23" t="str">
            <v>M5K 1A1</v>
          </cell>
          <cell r="O23" t="str">
            <v>66 Wellington Street W</v>
          </cell>
          <cell r="R23" t="str">
            <v>66 Wellington Street W</v>
          </cell>
          <cell r="U23" t="str">
            <v>Toronto</v>
          </cell>
          <cell r="V23" t="str">
            <v>M5K 1A1</v>
          </cell>
          <cell r="W23">
            <v>43077</v>
          </cell>
          <cell r="X23">
            <v>43313</v>
          </cell>
          <cell r="Y23">
            <v>44196</v>
          </cell>
          <cell r="Z23">
            <v>2020</v>
          </cell>
        </row>
        <row r="24">
          <cell r="C24" t="str">
            <v>OPS-178</v>
          </cell>
          <cell r="E24" t="str">
            <v>Epic Investment Services</v>
          </cell>
          <cell r="F24" t="str">
            <v>Steven</v>
          </cell>
          <cell r="G24" t="str">
            <v>Pacifico</v>
          </cell>
          <cell r="H24">
            <v>4164973257</v>
          </cell>
          <cell r="I24" t="str">
            <v>spacifico@epicinvestmentservices.com</v>
          </cell>
          <cell r="J24" t="str">
            <v>141 Adelade Street W</v>
          </cell>
          <cell r="M24" t="str">
            <v>Toronto</v>
          </cell>
          <cell r="N24" t="str">
            <v>M5H 3L5</v>
          </cell>
          <cell r="O24" t="str">
            <v>141 Adelade Street W</v>
          </cell>
          <cell r="R24" t="str">
            <v>141 Adelade Street W</v>
          </cell>
          <cell r="U24" t="str">
            <v>Toronto</v>
          </cell>
          <cell r="V24" t="str">
            <v>M5H 3L5</v>
          </cell>
          <cell r="W24">
            <v>43532</v>
          </cell>
          <cell r="X24">
            <v>43756</v>
          </cell>
          <cell r="Y24">
            <v>44196</v>
          </cell>
          <cell r="Z24">
            <v>2020</v>
          </cell>
        </row>
        <row r="25">
          <cell r="C25" t="str">
            <v>OPS-192</v>
          </cell>
          <cell r="E25" t="str">
            <v>MARS Phase 1 Investment Trust</v>
          </cell>
          <cell r="F25" t="str">
            <v>Carl</v>
          </cell>
          <cell r="G25" t="str">
            <v>Goncalves</v>
          </cell>
          <cell r="H25" t="str">
            <v>6472251486X8986</v>
          </cell>
          <cell r="I25" t="str">
            <v>cgoncalves@marsdd.com</v>
          </cell>
          <cell r="J25" t="str">
            <v>101 College Street</v>
          </cell>
          <cell r="M25" t="str">
            <v>Toronto</v>
          </cell>
          <cell r="N25" t="str">
            <v>M5G 1L7</v>
          </cell>
          <cell r="O25" t="str">
            <v>101 College Street</v>
          </cell>
          <cell r="R25" t="str">
            <v>101 College Street</v>
          </cell>
          <cell r="U25" t="str">
            <v>Toronto</v>
          </cell>
          <cell r="V25" t="str">
            <v>M5G 1L7</v>
          </cell>
          <cell r="W25">
            <v>43552</v>
          </cell>
          <cell r="X25">
            <v>43743</v>
          </cell>
          <cell r="Y25">
            <v>44196</v>
          </cell>
          <cell r="Z25">
            <v>2020</v>
          </cell>
        </row>
        <row r="26">
          <cell r="C26" t="str">
            <v>OPS-187</v>
          </cell>
          <cell r="E26" t="str">
            <v>Atria Co-Ownership</v>
          </cell>
          <cell r="F26" t="str">
            <v>Steven</v>
          </cell>
          <cell r="G26" t="str">
            <v>Pacifico</v>
          </cell>
          <cell r="H26">
            <v>4164973257</v>
          </cell>
          <cell r="I26" t="str">
            <v>spacifico@epicinvestmentservices.com</v>
          </cell>
          <cell r="J26" t="str">
            <v>141 Adelade Street W</v>
          </cell>
          <cell r="K26" t="str">
            <v>Suite 1201</v>
          </cell>
          <cell r="M26" t="str">
            <v>Toronto</v>
          </cell>
          <cell r="N26" t="str">
            <v>M5H 3L5</v>
          </cell>
          <cell r="O26" t="str">
            <v>2225-2235-2255 Sheppard Ave E</v>
          </cell>
          <cell r="R26" t="str">
            <v>2225 Sheppard Ave E</v>
          </cell>
          <cell r="S26" t="str">
            <v>Suite 900</v>
          </cell>
          <cell r="U26" t="str">
            <v>Toronto</v>
          </cell>
          <cell r="V26" t="str">
            <v>M2J 5C2</v>
          </cell>
          <cell r="W26">
            <v>43546</v>
          </cell>
          <cell r="X26">
            <v>43770</v>
          </cell>
          <cell r="Y26">
            <v>44196</v>
          </cell>
          <cell r="Z26">
            <v>2020</v>
          </cell>
        </row>
        <row r="27">
          <cell r="C27" t="str">
            <v>OPS-193</v>
          </cell>
          <cell r="E27" t="str">
            <v>MARS Phase 2 Investment Trust</v>
          </cell>
          <cell r="F27" t="str">
            <v>Carl</v>
          </cell>
          <cell r="G27" t="str">
            <v>Goncalves</v>
          </cell>
          <cell r="H27" t="str">
            <v>6472251486X8986</v>
          </cell>
          <cell r="I27" t="str">
            <v>cgoncalves@marsdd.com</v>
          </cell>
          <cell r="J27" t="str">
            <v>101 College Street</v>
          </cell>
          <cell r="M27" t="str">
            <v>Toronto</v>
          </cell>
          <cell r="N27" t="str">
            <v>M5G 1L7</v>
          </cell>
          <cell r="O27" t="str">
            <v>661 University</v>
          </cell>
          <cell r="R27" t="str">
            <v>661 University Ave</v>
          </cell>
          <cell r="U27" t="str">
            <v>Toronto</v>
          </cell>
          <cell r="V27" t="str">
            <v>M5G 1M1</v>
          </cell>
          <cell r="W27">
            <v>43552</v>
          </cell>
          <cell r="X27">
            <v>43767</v>
          </cell>
          <cell r="Y27">
            <v>44196</v>
          </cell>
          <cell r="Z27">
            <v>2020</v>
          </cell>
        </row>
        <row r="28">
          <cell r="C28" t="str">
            <v>OPS-163</v>
          </cell>
          <cell r="E28" t="str">
            <v>8174709 Canada Inc</v>
          </cell>
          <cell r="F28" t="str">
            <v>Simon</v>
          </cell>
          <cell r="G28" t="str">
            <v>Dugas</v>
          </cell>
          <cell r="H28">
            <v>5143974842</v>
          </cell>
          <cell r="I28" t="str">
            <v>sdugas@kevric.ca</v>
          </cell>
          <cell r="J28" t="str">
            <v>300 Consilium Place</v>
          </cell>
          <cell r="M28" t="str">
            <v>Toronto</v>
          </cell>
          <cell r="N28" t="str">
            <v>M1H 2W3</v>
          </cell>
          <cell r="O28" t="str">
            <v>300 Consilium Place</v>
          </cell>
          <cell r="R28" t="str">
            <v>300 Consilium Place</v>
          </cell>
          <cell r="U28" t="str">
            <v>Toronto</v>
          </cell>
          <cell r="V28" t="str">
            <v>M1H 2W3</v>
          </cell>
          <cell r="W28">
            <v>43445</v>
          </cell>
          <cell r="X28">
            <v>43587</v>
          </cell>
          <cell r="Y28">
            <v>44196</v>
          </cell>
          <cell r="Z28">
            <v>2020</v>
          </cell>
        </row>
        <row r="29">
          <cell r="C29" t="str">
            <v>OPS-144</v>
          </cell>
          <cell r="D29" t="str">
            <v>Milestone 2</v>
          </cell>
          <cell r="E29" t="str">
            <v>CREIT Management</v>
          </cell>
          <cell r="F29" t="str">
            <v>Joe</v>
          </cell>
          <cell r="G29" t="str">
            <v>De Faria</v>
          </cell>
          <cell r="H29">
            <v>4169267008</v>
          </cell>
          <cell r="I29" t="str">
            <v>jdefaria@creit.ca</v>
          </cell>
          <cell r="J29" t="str">
            <v>525 University Ave</v>
          </cell>
          <cell r="M29" t="str">
            <v>Toronto</v>
          </cell>
          <cell r="N29" t="str">
            <v>M5G 2L3</v>
          </cell>
          <cell r="O29" t="str">
            <v>525 University Ave</v>
          </cell>
          <cell r="R29" t="str">
            <v>525 University Ave</v>
          </cell>
          <cell r="U29" t="str">
            <v>Toronto</v>
          </cell>
          <cell r="V29" t="str">
            <v>M5G 2L3</v>
          </cell>
          <cell r="W29">
            <v>43298</v>
          </cell>
          <cell r="X29">
            <v>43320</v>
          </cell>
          <cell r="Y29">
            <v>44196</v>
          </cell>
          <cell r="Z29">
            <v>2020</v>
          </cell>
        </row>
        <row r="30">
          <cell r="C30" t="str">
            <v>OPS-122</v>
          </cell>
          <cell r="D30" t="str">
            <v>Milestone 2</v>
          </cell>
          <cell r="E30" t="str">
            <v>Bentall Kennedy</v>
          </cell>
          <cell r="F30" t="str">
            <v>Peter</v>
          </cell>
          <cell r="G30" t="str">
            <v>Westwood</v>
          </cell>
          <cell r="H30">
            <v>4163631981</v>
          </cell>
          <cell r="I30" t="str">
            <v>pwestwood@bentallkennedy.com</v>
          </cell>
          <cell r="J30" t="str">
            <v>121 King Street W</v>
          </cell>
          <cell r="M30" t="str">
            <v>Toronto</v>
          </cell>
          <cell r="N30" t="str">
            <v>M5H 3X7</v>
          </cell>
          <cell r="O30" t="str">
            <v>121 King Street W</v>
          </cell>
          <cell r="R30" t="str">
            <v>121 King Street W</v>
          </cell>
          <cell r="U30" t="str">
            <v>Toronto</v>
          </cell>
          <cell r="V30" t="str">
            <v>M5H 3X7</v>
          </cell>
          <cell r="W30">
            <v>43216</v>
          </cell>
          <cell r="X30">
            <v>43216</v>
          </cell>
          <cell r="Y30">
            <v>44196</v>
          </cell>
          <cell r="Z30">
            <v>2020</v>
          </cell>
        </row>
        <row r="31">
          <cell r="C31" t="str">
            <v>OPS-164</v>
          </cell>
          <cell r="E31" t="str">
            <v>8174709 Canada Inc</v>
          </cell>
          <cell r="F31" t="str">
            <v>Simon</v>
          </cell>
          <cell r="G31" t="str">
            <v>Dugas</v>
          </cell>
          <cell r="H31">
            <v>5143974842</v>
          </cell>
          <cell r="I31" t="str">
            <v>sdugas@kevric.ca</v>
          </cell>
          <cell r="J31" t="str">
            <v>300 Consilium Place</v>
          </cell>
          <cell r="M31" t="str">
            <v>Toronto</v>
          </cell>
          <cell r="N31" t="str">
            <v>M1H 2W3</v>
          </cell>
          <cell r="O31" t="str">
            <v>100 Consilium Place</v>
          </cell>
          <cell r="R31" t="str">
            <v>100 Consilium Place</v>
          </cell>
          <cell r="U31" t="str">
            <v>Toronto</v>
          </cell>
          <cell r="V31" t="str">
            <v>M1H 3E3</v>
          </cell>
          <cell r="W31">
            <v>43445</v>
          </cell>
          <cell r="X31">
            <v>43587</v>
          </cell>
          <cell r="Y31">
            <v>44196</v>
          </cell>
          <cell r="Z31">
            <v>2020</v>
          </cell>
        </row>
      </sheetData>
      <sheetData sheetId="8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TH-1425</v>
          </cell>
          <cell r="E2" t="str">
            <v>Canlan Ice Sports Corp</v>
          </cell>
          <cell r="F2" t="str">
            <v>Dave</v>
          </cell>
          <cell r="G2" t="str">
            <v>Stewart</v>
          </cell>
          <cell r="H2">
            <v>6042355198</v>
          </cell>
          <cell r="I2" t="str">
            <v>dstewart@icesports.com</v>
          </cell>
          <cell r="J2" t="str">
            <v>6501 Sprott Street</v>
          </cell>
          <cell r="M2" t="str">
            <v>Burnaby</v>
          </cell>
          <cell r="N2" t="str">
            <v>V5B 3B8</v>
          </cell>
          <cell r="O2" t="str">
            <v>989 Murray Ross Parkway</v>
          </cell>
          <cell r="R2" t="str">
            <v>989 Murray Ross Parkway</v>
          </cell>
          <cell r="U2" t="str">
            <v>Toronto</v>
          </cell>
          <cell r="V2" t="str">
            <v>M3J 3M4</v>
          </cell>
          <cell r="W2">
            <v>43139</v>
          </cell>
          <cell r="X2">
            <v>43203</v>
          </cell>
          <cell r="Y2">
            <v>43307</v>
          </cell>
          <cell r="Z2">
            <v>2018</v>
          </cell>
        </row>
        <row r="3">
          <cell r="C3" t="str">
            <v>TH-1554</v>
          </cell>
          <cell r="E3" t="str">
            <v>Bank Bros &amp; Son Ltd</v>
          </cell>
          <cell r="F3" t="str">
            <v>Derek</v>
          </cell>
          <cell r="G3" t="str">
            <v>Robertson</v>
          </cell>
          <cell r="H3">
            <v>4167625167</v>
          </cell>
          <cell r="I3" t="str">
            <v>derek@bankbros.com</v>
          </cell>
          <cell r="J3" t="str">
            <v>116-120 Glen Scarlett Road</v>
          </cell>
          <cell r="M3" t="str">
            <v>Toronto</v>
          </cell>
          <cell r="N3" t="str">
            <v>M6N 1P4</v>
          </cell>
          <cell r="O3" t="str">
            <v>Hide Plant</v>
          </cell>
          <cell r="R3" t="str">
            <v>116-120 Glen Scarlett Road</v>
          </cell>
          <cell r="U3" t="str">
            <v>Toronto</v>
          </cell>
          <cell r="V3" t="str">
            <v>M6N 1P4</v>
          </cell>
          <cell r="W3">
            <v>43299</v>
          </cell>
          <cell r="X3">
            <v>43335</v>
          </cell>
          <cell r="Y3">
            <v>43353</v>
          </cell>
          <cell r="Z3">
            <v>2018</v>
          </cell>
        </row>
        <row r="4">
          <cell r="C4" t="str">
            <v>TH-1621</v>
          </cell>
          <cell r="E4" t="str">
            <v>Kingsett Capital</v>
          </cell>
          <cell r="F4" t="str">
            <v>Sacha</v>
          </cell>
          <cell r="G4" t="str">
            <v>Kumar</v>
          </cell>
          <cell r="H4" t="str">
            <v>4169224579X22</v>
          </cell>
          <cell r="I4" t="str">
            <v>skumar@bentallkennedy.com</v>
          </cell>
          <cell r="J4" t="str">
            <v>130 Bloor Street West</v>
          </cell>
          <cell r="K4" t="str">
            <v>Suite 502</v>
          </cell>
          <cell r="M4" t="str">
            <v>Toronto</v>
          </cell>
          <cell r="N4" t="str">
            <v>M5S 1N5</v>
          </cell>
          <cell r="O4" t="str">
            <v>130 Bloor Street West</v>
          </cell>
          <cell r="R4" t="str">
            <v>130 Bloor Street West</v>
          </cell>
          <cell r="U4" t="str">
            <v>Toronto</v>
          </cell>
          <cell r="V4" t="str">
            <v>M5S 1N5</v>
          </cell>
          <cell r="W4">
            <v>43391</v>
          </cell>
          <cell r="X4">
            <v>43433</v>
          </cell>
          <cell r="Y4">
            <v>43564</v>
          </cell>
          <cell r="Z4">
            <v>2019</v>
          </cell>
        </row>
        <row r="5">
          <cell r="C5" t="str">
            <v>TH-1623</v>
          </cell>
          <cell r="E5" t="str">
            <v>KS 1255 Bay Street Inc.</v>
          </cell>
          <cell r="F5" t="str">
            <v>Sacha</v>
          </cell>
          <cell r="G5" t="str">
            <v>Kumar</v>
          </cell>
          <cell r="H5" t="str">
            <v>4169224579X22</v>
          </cell>
          <cell r="I5" t="str">
            <v>skumar@bentallkennedy.com</v>
          </cell>
          <cell r="J5" t="str">
            <v>130 Bloor Street West</v>
          </cell>
          <cell r="K5" t="str">
            <v>Suite 502</v>
          </cell>
          <cell r="M5" t="str">
            <v>Toronto</v>
          </cell>
          <cell r="N5" t="str">
            <v>M5S 1N5</v>
          </cell>
          <cell r="O5" t="str">
            <v>1255 Bay Street</v>
          </cell>
          <cell r="R5" t="str">
            <v>1255 Bay Street</v>
          </cell>
          <cell r="U5" t="str">
            <v>Toronto</v>
          </cell>
          <cell r="V5" t="str">
            <v>M4W 3R1</v>
          </cell>
          <cell r="W5">
            <v>43391</v>
          </cell>
          <cell r="X5">
            <v>43438</v>
          </cell>
          <cell r="Y5">
            <v>43619</v>
          </cell>
          <cell r="Z5">
            <v>2019</v>
          </cell>
        </row>
        <row r="6">
          <cell r="C6" t="str">
            <v>TH-1660</v>
          </cell>
          <cell r="E6" t="str">
            <v>Qualified Metal Fabricators</v>
          </cell>
          <cell r="F6" t="str">
            <v>Bryan</v>
          </cell>
          <cell r="G6" t="str">
            <v>Haryott</v>
          </cell>
          <cell r="H6">
            <v>9056757777</v>
          </cell>
          <cell r="I6" t="str">
            <v>bryan@qmf.com</v>
          </cell>
          <cell r="J6" t="str">
            <v>55 Steinway Blvd</v>
          </cell>
          <cell r="M6" t="str">
            <v>Toronto</v>
          </cell>
          <cell r="N6" t="str">
            <v>M9W 6H6</v>
          </cell>
          <cell r="O6" t="str">
            <v>55 Steinway Blvd</v>
          </cell>
          <cell r="R6" t="str">
            <v>55 Steinway Blvd</v>
          </cell>
          <cell r="U6" t="str">
            <v>Toronto</v>
          </cell>
          <cell r="V6" t="str">
            <v>M9W 6H6</v>
          </cell>
          <cell r="W6">
            <v>43437</v>
          </cell>
          <cell r="X6">
            <v>43448</v>
          </cell>
          <cell r="Y6">
            <v>43556</v>
          </cell>
          <cell r="Z6">
            <v>2019</v>
          </cell>
        </row>
        <row r="7">
          <cell r="C7" t="str">
            <v>TH-1766</v>
          </cell>
          <cell r="E7" t="str">
            <v>City Of Toronto</v>
          </cell>
          <cell r="F7" t="str">
            <v>Jennifer</v>
          </cell>
          <cell r="G7" t="str">
            <v>McMahon</v>
          </cell>
          <cell r="H7" t="str">
            <v>4165949325X324</v>
          </cell>
          <cell r="I7" t="str">
            <v>jmcmahon@hscorp.ca</v>
          </cell>
          <cell r="J7" t="str">
            <v>1 Coin Street</v>
          </cell>
          <cell r="M7" t="str">
            <v>Toronto</v>
          </cell>
          <cell r="N7" t="str">
            <v>M8V 3Y9</v>
          </cell>
          <cell r="O7" t="str">
            <v>Carl Can Co-op Homes</v>
          </cell>
          <cell r="R7" t="str">
            <v>1 Coin Street</v>
          </cell>
          <cell r="U7" t="str">
            <v>Toronto</v>
          </cell>
          <cell r="V7" t="str">
            <v>M8V 3Y9</v>
          </cell>
          <cell r="W7">
            <v>43552</v>
          </cell>
          <cell r="X7">
            <v>43586</v>
          </cell>
          <cell r="Y7">
            <v>43646</v>
          </cell>
          <cell r="Z7">
            <v>2019</v>
          </cell>
        </row>
        <row r="8">
          <cell r="C8" t="str">
            <v>TH-1767</v>
          </cell>
          <cell r="E8" t="str">
            <v>City Of Toronto</v>
          </cell>
          <cell r="F8" t="str">
            <v>Jennifer</v>
          </cell>
          <cell r="G8" t="str">
            <v>McMahon</v>
          </cell>
          <cell r="H8" t="str">
            <v>4165949325X324</v>
          </cell>
          <cell r="I8" t="str">
            <v>jmcmahon@hscorp.ca</v>
          </cell>
          <cell r="J8" t="str">
            <v>20 Garnett Janes Road</v>
          </cell>
          <cell r="M8" t="str">
            <v>Toronto</v>
          </cell>
          <cell r="N8" t="str">
            <v>M8V 3Z1</v>
          </cell>
          <cell r="O8" t="str">
            <v>Robert Cooke Co-op Homes Inc</v>
          </cell>
          <cell r="R8" t="str">
            <v>20 Garnett Janes Road</v>
          </cell>
          <cell r="U8" t="str">
            <v>Toronto</v>
          </cell>
          <cell r="V8" t="str">
            <v>M8V 3Z1</v>
          </cell>
          <cell r="W8">
            <v>43552</v>
          </cell>
          <cell r="X8">
            <v>43586</v>
          </cell>
          <cell r="Y8">
            <v>43646</v>
          </cell>
          <cell r="Z8">
            <v>2019</v>
          </cell>
        </row>
        <row r="9">
          <cell r="C9" t="str">
            <v>TH-1768</v>
          </cell>
          <cell r="E9" t="str">
            <v>City Of Toronto</v>
          </cell>
          <cell r="F9" t="str">
            <v>Jennifer</v>
          </cell>
          <cell r="G9" t="str">
            <v>McMahon</v>
          </cell>
          <cell r="H9" t="str">
            <v>4165949325X324</v>
          </cell>
          <cell r="I9" t="str">
            <v>jmcmahon@hscorp.ca</v>
          </cell>
          <cell r="J9" t="str">
            <v>77 Charles Street E</v>
          </cell>
          <cell r="M9" t="str">
            <v>Toronto</v>
          </cell>
          <cell r="N9" t="str">
            <v>M4Y 1V2</v>
          </cell>
          <cell r="O9" t="str">
            <v>Peggy &amp; Andrew Brewin Co-op Homes Inc</v>
          </cell>
          <cell r="R9" t="str">
            <v>77 Charles Street E</v>
          </cell>
          <cell r="U9" t="str">
            <v>Toronto</v>
          </cell>
          <cell r="V9" t="str">
            <v>M4Y 1V2</v>
          </cell>
          <cell r="W9">
            <v>43552</v>
          </cell>
          <cell r="X9">
            <v>43586</v>
          </cell>
          <cell r="Y9">
            <v>43646</v>
          </cell>
          <cell r="Z9">
            <v>2019</v>
          </cell>
        </row>
        <row r="10">
          <cell r="C10" t="str">
            <v>TH-1769</v>
          </cell>
          <cell r="E10" t="str">
            <v>City Of Toronto</v>
          </cell>
          <cell r="F10" t="str">
            <v>Jennifer</v>
          </cell>
          <cell r="G10" t="str">
            <v>McMahon</v>
          </cell>
          <cell r="H10" t="str">
            <v>4165949325X324</v>
          </cell>
          <cell r="I10" t="str">
            <v>jmcmahon@hscorp.ca</v>
          </cell>
          <cell r="J10" t="str">
            <v>50 Earl Street</v>
          </cell>
          <cell r="M10" t="str">
            <v>Toronto</v>
          </cell>
          <cell r="N10" t="str">
            <v>M4Y 1M3</v>
          </cell>
          <cell r="O10" t="str">
            <v>Homes First Society</v>
          </cell>
          <cell r="R10" t="str">
            <v>50 Earl Street</v>
          </cell>
          <cell r="U10" t="str">
            <v>Toronto</v>
          </cell>
          <cell r="V10" t="str">
            <v>M4Y 1M3</v>
          </cell>
          <cell r="W10">
            <v>43552</v>
          </cell>
          <cell r="X10">
            <v>43586</v>
          </cell>
          <cell r="Y10">
            <v>43646</v>
          </cell>
          <cell r="Z10">
            <v>2019</v>
          </cell>
        </row>
        <row r="11">
          <cell r="C11" t="str">
            <v>TH-1771</v>
          </cell>
          <cell r="E11" t="str">
            <v>City Of Toronto</v>
          </cell>
          <cell r="F11" t="str">
            <v>Jennifer</v>
          </cell>
          <cell r="G11" t="str">
            <v>McMahon</v>
          </cell>
          <cell r="H11" t="str">
            <v>4165949325X324</v>
          </cell>
          <cell r="I11" t="str">
            <v>jmcmahon@hscorp.ca</v>
          </cell>
          <cell r="J11" t="str">
            <v>81 Dalhousie Street</v>
          </cell>
          <cell r="M11" t="str">
            <v>Toronto</v>
          </cell>
          <cell r="N11" t="str">
            <v>M5B 2N1</v>
          </cell>
          <cell r="O11" t="str">
            <v>Margaret Laurence Co-Op</v>
          </cell>
          <cell r="R11" t="str">
            <v>81 Dalhousie Street</v>
          </cell>
          <cell r="U11" t="str">
            <v>Toronto</v>
          </cell>
          <cell r="V11" t="str">
            <v>M5B 2N1</v>
          </cell>
          <cell r="W11">
            <v>43552</v>
          </cell>
          <cell r="X11">
            <v>43586</v>
          </cell>
          <cell r="Y11">
            <v>43646</v>
          </cell>
          <cell r="Z11">
            <v>2019</v>
          </cell>
        </row>
        <row r="12">
          <cell r="C12" t="str">
            <v>TH-1774</v>
          </cell>
          <cell r="E12" t="str">
            <v>City Of Toronto</v>
          </cell>
          <cell r="F12" t="str">
            <v>Jennifer</v>
          </cell>
          <cell r="G12" t="str">
            <v>McMahon</v>
          </cell>
          <cell r="H12" t="str">
            <v>4165949325X324</v>
          </cell>
          <cell r="I12" t="str">
            <v>jmcmahon@hscorp.ca</v>
          </cell>
          <cell r="J12" t="str">
            <v>99 Vaughan Road</v>
          </cell>
          <cell r="M12" t="str">
            <v>Toronto</v>
          </cell>
          <cell r="N12" t="str">
            <v>M6C 2L9</v>
          </cell>
          <cell r="O12" t="str">
            <v>Ibercan Homes</v>
          </cell>
          <cell r="R12" t="str">
            <v>99 Vaughan Road</v>
          </cell>
          <cell r="U12" t="str">
            <v>Toronto</v>
          </cell>
          <cell r="V12" t="str">
            <v>M6C 2L9</v>
          </cell>
          <cell r="W12">
            <v>43552</v>
          </cell>
          <cell r="X12">
            <v>43586</v>
          </cell>
          <cell r="Y12">
            <v>43646</v>
          </cell>
          <cell r="Z12">
            <v>2019</v>
          </cell>
        </row>
        <row r="13">
          <cell r="C13" t="str">
            <v>TH-1776</v>
          </cell>
          <cell r="E13" t="str">
            <v>City Of Toronto</v>
          </cell>
          <cell r="F13" t="str">
            <v>Jennifer</v>
          </cell>
          <cell r="G13" t="str">
            <v>McMahon</v>
          </cell>
          <cell r="H13" t="str">
            <v>4165949325X324</v>
          </cell>
          <cell r="I13" t="str">
            <v>jmcmahon@hscorp.ca</v>
          </cell>
          <cell r="J13" t="str">
            <v>174 John Garland Blvd</v>
          </cell>
          <cell r="M13" t="str">
            <v>Toronto</v>
          </cell>
          <cell r="N13" t="str">
            <v>M9V 5G1</v>
          </cell>
          <cell r="O13" t="str">
            <v>Maurice Coulter Housing Co-op</v>
          </cell>
          <cell r="R13" t="str">
            <v>174 John Garland Blvd</v>
          </cell>
          <cell r="U13" t="str">
            <v>Toronto</v>
          </cell>
          <cell r="V13" t="str">
            <v>M9V 5G1</v>
          </cell>
          <cell r="W13">
            <v>43552</v>
          </cell>
          <cell r="X13">
            <v>43586</v>
          </cell>
          <cell r="Y13">
            <v>43646</v>
          </cell>
          <cell r="Z13">
            <v>2019</v>
          </cell>
        </row>
        <row r="14">
          <cell r="C14" t="str">
            <v>TH-1779</v>
          </cell>
          <cell r="E14" t="str">
            <v>City Of Toronto</v>
          </cell>
          <cell r="F14" t="str">
            <v>Jennifer</v>
          </cell>
          <cell r="G14" t="str">
            <v>McMahon</v>
          </cell>
          <cell r="H14" t="str">
            <v>4165949325X324</v>
          </cell>
          <cell r="I14" t="str">
            <v>jmcmahon@hscorp.ca</v>
          </cell>
          <cell r="J14" t="str">
            <v>1500 Keele Street</v>
          </cell>
          <cell r="M14" t="str">
            <v>Toronto</v>
          </cell>
          <cell r="N14" t="str">
            <v>M5N 5A2</v>
          </cell>
          <cell r="O14" t="str">
            <v>Bello Horizonte Non-Profit Homes</v>
          </cell>
          <cell r="R14" t="str">
            <v>1500 Keele Street</v>
          </cell>
          <cell r="U14" t="str">
            <v>Toronto</v>
          </cell>
          <cell r="V14" t="str">
            <v>M5N 5A2</v>
          </cell>
          <cell r="W14">
            <v>43552</v>
          </cell>
          <cell r="X14">
            <v>43586</v>
          </cell>
          <cell r="Y14">
            <v>43646</v>
          </cell>
          <cell r="Z14">
            <v>2019</v>
          </cell>
        </row>
        <row r="15">
          <cell r="C15" t="str">
            <v>TH-1780</v>
          </cell>
          <cell r="E15" t="str">
            <v>City Of Toronto</v>
          </cell>
          <cell r="F15" t="str">
            <v>Jennifer</v>
          </cell>
          <cell r="G15" t="str">
            <v>McMahon</v>
          </cell>
          <cell r="H15" t="str">
            <v>4165949325X324</v>
          </cell>
          <cell r="I15" t="str">
            <v>jmcmahon@hscorp.ca</v>
          </cell>
          <cell r="J15" t="str">
            <v>3 Brimley Road</v>
          </cell>
          <cell r="M15" t="str">
            <v>Toronto</v>
          </cell>
          <cell r="N15" t="str">
            <v>M1M 3W2</v>
          </cell>
          <cell r="O15" t="str">
            <v>Atahualpa Co-op Homes</v>
          </cell>
          <cell r="R15" t="str">
            <v>3 Brimley Road</v>
          </cell>
          <cell r="U15" t="str">
            <v>Toronto</v>
          </cell>
          <cell r="V15" t="str">
            <v>M1M 3W2</v>
          </cell>
          <cell r="W15">
            <v>43552</v>
          </cell>
          <cell r="X15">
            <v>43586</v>
          </cell>
          <cell r="Y15">
            <v>43646</v>
          </cell>
          <cell r="Z15">
            <v>2019</v>
          </cell>
        </row>
        <row r="16">
          <cell r="C16" t="str">
            <v xml:space="preserve">EBC-81 </v>
          </cell>
          <cell r="D16" t="str">
            <v>Implementation Phase</v>
          </cell>
          <cell r="E16" t="str">
            <v>TSCC 1765</v>
          </cell>
          <cell r="F16" t="str">
            <v>Dana</v>
          </cell>
          <cell r="G16" t="str">
            <v>Mateescu</v>
          </cell>
          <cell r="H16">
            <v>4162790004</v>
          </cell>
          <cell r="I16" t="str">
            <v>The360.PM@delcondo.com</v>
          </cell>
          <cell r="J16" t="str">
            <v>83 Borough Drive</v>
          </cell>
          <cell r="M16" t="str">
            <v>Toronto</v>
          </cell>
          <cell r="N16" t="str">
            <v>M1P 5E4</v>
          </cell>
          <cell r="O16" t="str">
            <v>83 Borough Drive</v>
          </cell>
          <cell r="R16" t="str">
            <v>83 Borough Drive</v>
          </cell>
          <cell r="U16" t="str">
            <v>Toronto</v>
          </cell>
          <cell r="V16" t="str">
            <v>M1P 5E4</v>
          </cell>
          <cell r="W16">
            <v>42810</v>
          </cell>
          <cell r="X16">
            <v>42816</v>
          </cell>
          <cell r="Y16">
            <v>43738</v>
          </cell>
          <cell r="Z16">
            <v>2019</v>
          </cell>
        </row>
        <row r="17">
          <cell r="C17" t="str">
            <v>HPNC-14-002</v>
          </cell>
          <cell r="D17" t="str">
            <v>Design Decision Phase</v>
          </cell>
          <cell r="E17" t="str">
            <v>Tuscany Ridge Developments Inc.</v>
          </cell>
          <cell r="F17" t="str">
            <v>Geoff</v>
          </cell>
          <cell r="G17" t="str">
            <v>Matthews</v>
          </cell>
          <cell r="H17">
            <v>4167742228</v>
          </cell>
          <cell r="I17" t="str">
            <v>geoff@greatgulfhomes.com</v>
          </cell>
          <cell r="J17" t="str">
            <v>1 Bloor Street East</v>
          </cell>
          <cell r="M17" t="str">
            <v>Toronto</v>
          </cell>
          <cell r="N17" t="str">
            <v>M4W 3E2</v>
          </cell>
          <cell r="O17" t="str">
            <v>1 Bloor Street East</v>
          </cell>
          <cell r="R17" t="str">
            <v>1 Bloor Street East</v>
          </cell>
          <cell r="U17" t="str">
            <v>Toronto</v>
          </cell>
          <cell r="V17" t="str">
            <v>M4W 3E2</v>
          </cell>
          <cell r="W17">
            <v>41662</v>
          </cell>
          <cell r="X17">
            <v>42248</v>
          </cell>
          <cell r="Y17">
            <v>43405</v>
          </cell>
          <cell r="Z17">
            <v>2018</v>
          </cell>
        </row>
        <row r="18">
          <cell r="C18" t="str">
            <v>HPNC-14-002</v>
          </cell>
          <cell r="D18" t="str">
            <v>Implementation Phase</v>
          </cell>
          <cell r="E18" t="str">
            <v>Tuscany Ridge Developments Inc.</v>
          </cell>
          <cell r="F18" t="str">
            <v>Geoff</v>
          </cell>
          <cell r="G18" t="str">
            <v>Matthews</v>
          </cell>
          <cell r="H18">
            <v>4167742228</v>
          </cell>
          <cell r="I18" t="str">
            <v>geoff@greatgulfhomes.com</v>
          </cell>
          <cell r="J18" t="str">
            <v>1 Bloor Street East</v>
          </cell>
          <cell r="M18" t="str">
            <v>Toronto</v>
          </cell>
          <cell r="N18" t="str">
            <v>M4W 3E2</v>
          </cell>
          <cell r="O18" t="str">
            <v>1 Bloor Street East</v>
          </cell>
          <cell r="R18" t="str">
            <v>1 Bloor Street East</v>
          </cell>
          <cell r="U18" t="str">
            <v>Toronto</v>
          </cell>
          <cell r="V18" t="str">
            <v>M4W 3E2</v>
          </cell>
          <cell r="W18">
            <v>41662</v>
          </cell>
          <cell r="X18">
            <v>42248</v>
          </cell>
          <cell r="Y18">
            <v>43405</v>
          </cell>
          <cell r="Z18">
            <v>2018</v>
          </cell>
        </row>
        <row r="19">
          <cell r="C19" t="str">
            <v>OPS-184</v>
          </cell>
          <cell r="D19" t="str">
            <v>Milestone 1</v>
          </cell>
          <cell r="E19" t="str">
            <v>Quadreal Property Group</v>
          </cell>
          <cell r="F19" t="str">
            <v>Eric</v>
          </cell>
          <cell r="G19" t="str">
            <v>Birkland</v>
          </cell>
          <cell r="H19">
            <v>4163645854</v>
          </cell>
          <cell r="I19" t="str">
            <v>eric.birkland@quadreal.com</v>
          </cell>
          <cell r="J19" t="str">
            <v>25 King St W.</v>
          </cell>
          <cell r="M19" t="str">
            <v>Toronto</v>
          </cell>
          <cell r="N19" t="str">
            <v>M5L 1E2</v>
          </cell>
          <cell r="O19" t="str">
            <v>Commerce Court</v>
          </cell>
          <cell r="R19" t="str">
            <v>25 King St W.</v>
          </cell>
          <cell r="U19" t="str">
            <v>Toronto</v>
          </cell>
          <cell r="V19" t="str">
            <v>M5L 1E2</v>
          </cell>
          <cell r="W19">
            <v>43553</v>
          </cell>
          <cell r="X19">
            <v>43768</v>
          </cell>
          <cell r="Y19">
            <v>44196</v>
          </cell>
          <cell r="Z19">
            <v>2020</v>
          </cell>
        </row>
        <row r="20">
          <cell r="C20" t="str">
            <v>OPS-179</v>
          </cell>
          <cell r="D20" t="str">
            <v>Milestone 1</v>
          </cell>
          <cell r="E20" t="str">
            <v>Oxford - ITF 277 Front St W</v>
          </cell>
          <cell r="F20" t="str">
            <v>Malcolm</v>
          </cell>
          <cell r="G20" t="str">
            <v>Clelland</v>
          </cell>
          <cell r="H20">
            <v>4164084835</v>
          </cell>
          <cell r="I20" t="str">
            <v>mclelland@oxfordproperties.com</v>
          </cell>
          <cell r="J20" t="str">
            <v>277 Front Street West</v>
          </cell>
          <cell r="M20" t="str">
            <v>Toronto</v>
          </cell>
          <cell r="N20" t="str">
            <v>M5V 2X4</v>
          </cell>
          <cell r="O20" t="str">
            <v>277 Front Street West</v>
          </cell>
          <cell r="R20" t="str">
            <v>277 Front Street West</v>
          </cell>
          <cell r="U20" t="str">
            <v>Toronto</v>
          </cell>
          <cell r="V20" t="str">
            <v>M5V 2X4</v>
          </cell>
          <cell r="W20">
            <v>43518</v>
          </cell>
          <cell r="X20">
            <v>43784</v>
          </cell>
          <cell r="Y20">
            <v>44196</v>
          </cell>
          <cell r="Z20">
            <v>2020</v>
          </cell>
        </row>
        <row r="21">
          <cell r="C21" t="str">
            <v>OPS-120</v>
          </cell>
          <cell r="D21" t="str">
            <v>Milestone 1</v>
          </cell>
          <cell r="E21" t="str">
            <v>GWL Realty Advisors</v>
          </cell>
          <cell r="F21" t="str">
            <v>Wendy</v>
          </cell>
          <cell r="G21" t="str">
            <v>Wu</v>
          </cell>
          <cell r="H21">
            <v>4165493704</v>
          </cell>
          <cell r="I21" t="str">
            <v>wendy.wu@gwlra.com</v>
          </cell>
          <cell r="J21" t="str">
            <v>5000 Yonge Street</v>
          </cell>
          <cell r="K21" t="str">
            <v>Suite 1703</v>
          </cell>
          <cell r="M21" t="str">
            <v>Toronto</v>
          </cell>
          <cell r="N21" t="str">
            <v>M2N 7E9</v>
          </cell>
          <cell r="O21" t="str">
            <v>5000 Yonge Street</v>
          </cell>
          <cell r="R21" t="str">
            <v>5000 Yonge Street</v>
          </cell>
          <cell r="U21" t="str">
            <v>Toronto</v>
          </cell>
          <cell r="V21" t="str">
            <v>M2N 7E9</v>
          </cell>
          <cell r="W21">
            <v>43007</v>
          </cell>
          <cell r="X21">
            <v>43774</v>
          </cell>
          <cell r="Y21">
            <v>44196</v>
          </cell>
          <cell r="Z21">
            <v>2020</v>
          </cell>
        </row>
        <row r="22">
          <cell r="C22" t="str">
            <v>OPS-177</v>
          </cell>
          <cell r="D22" t="str">
            <v>Milestone 1</v>
          </cell>
          <cell r="E22" t="str">
            <v>Epic Investment Services</v>
          </cell>
          <cell r="F22" t="str">
            <v>Steven</v>
          </cell>
          <cell r="G22" t="str">
            <v>Pacifico</v>
          </cell>
          <cell r="H22">
            <v>4164973257</v>
          </cell>
          <cell r="I22" t="str">
            <v>spacifico@epicinvestmentservices.com</v>
          </cell>
          <cell r="J22" t="str">
            <v>33 Bloor Street East</v>
          </cell>
          <cell r="M22" t="str">
            <v>Toronto</v>
          </cell>
          <cell r="N22" t="str">
            <v>M4W 3H1</v>
          </cell>
          <cell r="O22" t="str">
            <v>33 Bloor Street East</v>
          </cell>
          <cell r="R22" t="str">
            <v>33 Bloor Street East</v>
          </cell>
          <cell r="U22" t="str">
            <v>Toronto</v>
          </cell>
          <cell r="V22" t="str">
            <v>M4W 3H1</v>
          </cell>
          <cell r="W22">
            <v>43532</v>
          </cell>
          <cell r="X22">
            <v>43792</v>
          </cell>
          <cell r="Y22">
            <v>44196</v>
          </cell>
          <cell r="Z22">
            <v>2020</v>
          </cell>
        </row>
        <row r="23">
          <cell r="C23" t="str">
            <v>OPS-181</v>
          </cell>
          <cell r="D23" t="str">
            <v>Milestone 1</v>
          </cell>
          <cell r="E23" t="str">
            <v>CentreCorp Management Services</v>
          </cell>
          <cell r="F23" t="str">
            <v>Arlene</v>
          </cell>
          <cell r="G23" t="str">
            <v>Noreiga</v>
          </cell>
          <cell r="H23">
            <v>4167904191</v>
          </cell>
          <cell r="I23" t="str">
            <v>anoreiga@centrecorp.com</v>
          </cell>
          <cell r="J23" t="str">
            <v>3381-3389 Steeles Ave E</v>
          </cell>
          <cell r="M23" t="str">
            <v>Toronto</v>
          </cell>
          <cell r="N23" t="str">
            <v>M2H 3S7</v>
          </cell>
          <cell r="O23" t="str">
            <v>3381-3389 Steeles Ave E</v>
          </cell>
          <cell r="R23" t="str">
            <v>3381-3389 Steeles Ave E</v>
          </cell>
          <cell r="U23" t="str">
            <v>Toronto</v>
          </cell>
          <cell r="V23" t="str">
            <v>M2H 3S7</v>
          </cell>
          <cell r="W23">
            <v>43542</v>
          </cell>
          <cell r="X23">
            <v>43797</v>
          </cell>
          <cell r="Y23">
            <v>44196</v>
          </cell>
          <cell r="Z23">
            <v>2020</v>
          </cell>
        </row>
        <row r="24">
          <cell r="C24" t="str">
            <v>OPS-113</v>
          </cell>
          <cell r="D24" t="str">
            <v>Milestone 2</v>
          </cell>
          <cell r="E24" t="str">
            <v>Cadillac Fairview</v>
          </cell>
          <cell r="F24" t="str">
            <v>Gino</v>
          </cell>
          <cell r="G24" t="str">
            <v>Ditomasso</v>
          </cell>
          <cell r="H24">
            <v>4162225100</v>
          </cell>
          <cell r="I24" t="str">
            <v>gino.ditomasso@cadillacfairview.com</v>
          </cell>
          <cell r="J24" t="str">
            <v>20 Queen St W</v>
          </cell>
          <cell r="M24" t="str">
            <v>Toronto</v>
          </cell>
          <cell r="N24" t="str">
            <v>M5H 3R3</v>
          </cell>
          <cell r="O24" t="str">
            <v>Yonge Corporate Centre</v>
          </cell>
          <cell r="R24" t="str">
            <v>4120 Yonge Street</v>
          </cell>
          <cell r="U24" t="str">
            <v>Toronto</v>
          </cell>
          <cell r="V24" t="str">
            <v>M2P 2B5</v>
          </cell>
          <cell r="W24">
            <v>42929</v>
          </cell>
          <cell r="X24">
            <v>43733</v>
          </cell>
          <cell r="Y24">
            <v>44196</v>
          </cell>
          <cell r="Z24">
            <v>2020</v>
          </cell>
        </row>
        <row r="25">
          <cell r="C25" t="str">
            <v>OPS-186</v>
          </cell>
          <cell r="D25" t="str">
            <v>Milestone 1</v>
          </cell>
          <cell r="E25" t="str">
            <v>Crown Property Management</v>
          </cell>
          <cell r="F25" t="str">
            <v>Carm</v>
          </cell>
          <cell r="G25" t="str">
            <v>Berardi</v>
          </cell>
          <cell r="H25" t="str">
            <v>4169479392X4221</v>
          </cell>
          <cell r="I25" t="str">
            <v>cberardi@crp-cpmi.com</v>
          </cell>
          <cell r="J25" t="str">
            <v>390 Bay Street</v>
          </cell>
          <cell r="K25" t="str">
            <v>Suite 910</v>
          </cell>
          <cell r="M25" t="str">
            <v>Toronto</v>
          </cell>
          <cell r="N25" t="str">
            <v>M5H 2Y2</v>
          </cell>
          <cell r="O25" t="str">
            <v>111 Peter Street</v>
          </cell>
          <cell r="R25" t="str">
            <v>111 Peter Street</v>
          </cell>
          <cell r="U25" t="str">
            <v>Toronto</v>
          </cell>
          <cell r="V25" t="str">
            <v>M5G 1Z8</v>
          </cell>
          <cell r="W25">
            <v>43549</v>
          </cell>
          <cell r="X25">
            <v>43641</v>
          </cell>
          <cell r="Y25">
            <v>44196</v>
          </cell>
          <cell r="Z25">
            <v>2020</v>
          </cell>
        </row>
        <row r="26">
          <cell r="C26" t="str">
            <v>RTU-1,000</v>
          </cell>
          <cell r="E26" t="str">
            <v>MATERIALISTIC INC.</v>
          </cell>
          <cell r="F26" t="str">
            <v>Pauline</v>
          </cell>
          <cell r="G26" t="str">
            <v>Chung</v>
          </cell>
          <cell r="H26">
            <v>4165743330</v>
          </cell>
          <cell r="I26" t="str">
            <v>materialisticinc@me.com</v>
          </cell>
          <cell r="J26" t="str">
            <v>28 TORLAKE CRES</v>
          </cell>
          <cell r="M26" t="str">
            <v>Toronto</v>
          </cell>
          <cell r="N26" t="str">
            <v>M8Z 1B3</v>
          </cell>
          <cell r="O26" t="str">
            <v>28 TORLAKE CRES</v>
          </cell>
          <cell r="R26" t="str">
            <v>28 TORLAKE CRES</v>
          </cell>
          <cell r="U26" t="str">
            <v>Toronto</v>
          </cell>
          <cell r="V26" t="str">
            <v>M8Z 1B3</v>
          </cell>
          <cell r="W26">
            <v>43353</v>
          </cell>
          <cell r="X26">
            <v>43353</v>
          </cell>
          <cell r="Y26">
            <v>43353</v>
          </cell>
          <cell r="Z26">
            <v>2018</v>
          </cell>
        </row>
        <row r="27">
          <cell r="C27" t="str">
            <v>RTU-1,029</v>
          </cell>
          <cell r="E27" t="str">
            <v>Dom International Ltd</v>
          </cell>
          <cell r="F27" t="str">
            <v>Foroogh</v>
          </cell>
          <cell r="G27" t="str">
            <v>Arshadi</v>
          </cell>
          <cell r="H27">
            <v>4162653993</v>
          </cell>
          <cell r="I27" t="str">
            <v>foroogh@dominternational.com</v>
          </cell>
          <cell r="J27" t="str">
            <v>8 Golden Gate Crt</v>
          </cell>
          <cell r="M27" t="str">
            <v>Toronto</v>
          </cell>
          <cell r="N27" t="str">
            <v>M1P3A5</v>
          </cell>
          <cell r="O27" t="str">
            <v>8 Golden Gate Crt</v>
          </cell>
          <cell r="R27" t="str">
            <v>8 Golden Gate Crt</v>
          </cell>
          <cell r="U27" t="str">
            <v>Toronto</v>
          </cell>
          <cell r="V27" t="str">
            <v>M1P3A5</v>
          </cell>
          <cell r="W27">
            <v>43363</v>
          </cell>
          <cell r="X27">
            <v>43363</v>
          </cell>
          <cell r="Y27">
            <v>43363</v>
          </cell>
          <cell r="Z27">
            <v>2018</v>
          </cell>
        </row>
        <row r="28">
          <cell r="C28" t="str">
            <v>RTU-1,061</v>
          </cell>
          <cell r="E28" t="str">
            <v>Star Kabob</v>
          </cell>
          <cell r="F28" t="str">
            <v>Raj</v>
          </cell>
          <cell r="G28" t="str">
            <v>Jain</v>
          </cell>
          <cell r="H28">
            <v>4162917272</v>
          </cell>
          <cell r="I28" t="str">
            <v>raj@kpmkingsway.com</v>
          </cell>
          <cell r="J28" t="str">
            <v>2261 Kingston Rd</v>
          </cell>
          <cell r="M28" t="str">
            <v>Toronto</v>
          </cell>
          <cell r="N28" t="str">
            <v>M1N 1T8</v>
          </cell>
          <cell r="O28" t="str">
            <v>2261 Kingston Rd</v>
          </cell>
          <cell r="R28" t="str">
            <v>2261 Kingston Rd</v>
          </cell>
          <cell r="U28" t="str">
            <v>Toronto</v>
          </cell>
          <cell r="V28" t="str">
            <v>M1N 1T8</v>
          </cell>
          <cell r="W28">
            <v>43330</v>
          </cell>
          <cell r="X28">
            <v>43330</v>
          </cell>
          <cell r="Y28">
            <v>43361</v>
          </cell>
          <cell r="Z28">
            <v>2018</v>
          </cell>
        </row>
        <row r="29">
          <cell r="C29" t="str">
            <v>RTU-1,069</v>
          </cell>
          <cell r="E29" t="str">
            <v>Office of Bill Blair</v>
          </cell>
          <cell r="F29" t="str">
            <v>Raj</v>
          </cell>
          <cell r="G29" t="str">
            <v>Jain</v>
          </cell>
          <cell r="H29">
            <v>4162917272</v>
          </cell>
          <cell r="I29" t="str">
            <v>raj@kpmkingsway.com</v>
          </cell>
          <cell r="J29" t="str">
            <v>2281 Kingston Road</v>
          </cell>
          <cell r="M29" t="str">
            <v>Toronto</v>
          </cell>
          <cell r="N29" t="str">
            <v>M1N 1T8</v>
          </cell>
          <cell r="O29" t="str">
            <v>2281 Kingston Road</v>
          </cell>
          <cell r="R29" t="str">
            <v>2281 Kingston Road</v>
          </cell>
          <cell r="U29" t="str">
            <v>Toronto</v>
          </cell>
          <cell r="V29" t="str">
            <v>M1N 1T8</v>
          </cell>
          <cell r="W29">
            <v>43362</v>
          </cell>
          <cell r="X29">
            <v>43362</v>
          </cell>
          <cell r="Y29">
            <v>43362</v>
          </cell>
          <cell r="Z29">
            <v>2018</v>
          </cell>
        </row>
        <row r="30">
          <cell r="C30" t="str">
            <v>RTU-1,236</v>
          </cell>
          <cell r="E30" t="str">
            <v>THE AULD SPOT PUB</v>
          </cell>
          <cell r="F30" t="str">
            <v>Darryl</v>
          </cell>
          <cell r="G30" t="str">
            <v>Brown</v>
          </cell>
          <cell r="H30">
            <v>4166450285</v>
          </cell>
          <cell r="I30" t="str">
            <v>darryl@thehogtownpub.com</v>
          </cell>
          <cell r="J30" t="str">
            <v>633 COLLEGE ST</v>
          </cell>
          <cell r="M30" t="str">
            <v>Toronto</v>
          </cell>
          <cell r="N30" t="str">
            <v>M6G 1B5</v>
          </cell>
          <cell r="O30" t="str">
            <v>633 COLLEGE ST</v>
          </cell>
          <cell r="R30" t="str">
            <v>633 COLLEGE ST</v>
          </cell>
          <cell r="U30" t="str">
            <v>Toronto</v>
          </cell>
          <cell r="V30" t="str">
            <v>M6G 1B5</v>
          </cell>
          <cell r="W30">
            <v>43403</v>
          </cell>
          <cell r="X30">
            <v>43403</v>
          </cell>
          <cell r="Y30">
            <v>43406</v>
          </cell>
          <cell r="Z30">
            <v>2018</v>
          </cell>
        </row>
        <row r="31">
          <cell r="C31" t="str">
            <v>RTU-1,251</v>
          </cell>
          <cell r="E31" t="str">
            <v>AEBKGJA INC</v>
          </cell>
          <cell r="F31" t="str">
            <v>Ris</v>
          </cell>
          <cell r="G31" t="str">
            <v>Risteski</v>
          </cell>
          <cell r="H31">
            <v>4163657662</v>
          </cell>
          <cell r="I31" t="str">
            <v>ristoriste@gmail.com</v>
          </cell>
          <cell r="J31" t="str">
            <v>250 KING ST E</v>
          </cell>
          <cell r="M31" t="str">
            <v>Toronto</v>
          </cell>
          <cell r="N31" t="str">
            <v>M5A 1K1</v>
          </cell>
          <cell r="O31" t="str">
            <v>250 KING ST E</v>
          </cell>
          <cell r="R31" t="str">
            <v>250 KING ST E</v>
          </cell>
          <cell r="U31" t="str">
            <v>Toronto</v>
          </cell>
          <cell r="V31" t="str">
            <v>M5A 1K1</v>
          </cell>
          <cell r="W31">
            <v>43404</v>
          </cell>
          <cell r="X31">
            <v>43404</v>
          </cell>
          <cell r="Y31">
            <v>43404</v>
          </cell>
          <cell r="Z31">
            <v>2018</v>
          </cell>
        </row>
        <row r="32">
          <cell r="C32" t="str">
            <v>RTU-1,261</v>
          </cell>
          <cell r="E32" t="str">
            <v>CHUCHEM CORPORATION</v>
          </cell>
          <cell r="F32" t="str">
            <v>Eugene</v>
          </cell>
          <cell r="G32" t="str">
            <v>Smolar</v>
          </cell>
          <cell r="H32">
            <v>4167204564</v>
          </cell>
          <cell r="I32" t="str">
            <v>chuchemcorporation@outlook.com</v>
          </cell>
          <cell r="J32" t="str">
            <v>201 WESTON RD FLOOR GROUND</v>
          </cell>
          <cell r="M32" t="str">
            <v>Toronto</v>
          </cell>
          <cell r="N32" t="str">
            <v>M6N 3P1</v>
          </cell>
          <cell r="O32" t="str">
            <v>201 WESTON RD FLOOR GROUND</v>
          </cell>
          <cell r="R32" t="str">
            <v>201 WESTON RD FLOOR GROUND</v>
          </cell>
          <cell r="U32" t="str">
            <v>Toronto</v>
          </cell>
          <cell r="V32" t="str">
            <v>M6N 3P1</v>
          </cell>
          <cell r="W32">
            <v>43444</v>
          </cell>
          <cell r="X32">
            <v>43444</v>
          </cell>
          <cell r="Y32">
            <v>43411</v>
          </cell>
          <cell r="Z32">
            <v>2018</v>
          </cell>
        </row>
        <row r="33">
          <cell r="C33" t="str">
            <v>RTU-1,284</v>
          </cell>
          <cell r="E33" t="str">
            <v>Neurological Institute of Brain, Body and Being</v>
          </cell>
          <cell r="F33" t="str">
            <v>Alexandr</v>
          </cell>
          <cell r="G33" t="str">
            <v>Heifets</v>
          </cell>
          <cell r="H33">
            <v>8447136423</v>
          </cell>
          <cell r="I33" t="str">
            <v>alexandr@nib3.ca</v>
          </cell>
          <cell r="J33" t="str">
            <v>1126 Finch Avenue West</v>
          </cell>
          <cell r="M33" t="str">
            <v>Toronto</v>
          </cell>
          <cell r="N33" t="str">
            <v>M3J 3J6</v>
          </cell>
          <cell r="O33" t="str">
            <v>1126 Finch Avenue West</v>
          </cell>
          <cell r="R33" t="str">
            <v>1126 Finch Avenue West</v>
          </cell>
          <cell r="U33" t="str">
            <v>Toronto</v>
          </cell>
          <cell r="V33" t="str">
            <v>M3J 3J6</v>
          </cell>
          <cell r="W33">
            <v>43405</v>
          </cell>
          <cell r="X33">
            <v>43405</v>
          </cell>
          <cell r="Y33">
            <v>43430</v>
          </cell>
          <cell r="Z33">
            <v>2018</v>
          </cell>
        </row>
        <row r="34">
          <cell r="C34" t="str">
            <v>RTU-1,297</v>
          </cell>
          <cell r="E34" t="str">
            <v>Rabba Fine Foods</v>
          </cell>
          <cell r="F34" t="str">
            <v>Mike</v>
          </cell>
          <cell r="G34" t="str">
            <v>NLN</v>
          </cell>
          <cell r="H34">
            <v>4165959679</v>
          </cell>
          <cell r="I34" t="str">
            <v>eliea@rabba.com</v>
          </cell>
          <cell r="J34" t="str">
            <v>256 Jarvis St</v>
          </cell>
          <cell r="M34" t="str">
            <v>Toronto</v>
          </cell>
          <cell r="N34" t="str">
            <v>M5B 2J4</v>
          </cell>
          <cell r="O34" t="str">
            <v>256 Jarvis St</v>
          </cell>
          <cell r="R34" t="str">
            <v>256 Jarvis St</v>
          </cell>
          <cell r="U34" t="str">
            <v>Toronto</v>
          </cell>
          <cell r="V34" t="str">
            <v>M5B 2J4</v>
          </cell>
          <cell r="W34">
            <v>43405</v>
          </cell>
          <cell r="X34">
            <v>43405</v>
          </cell>
          <cell r="Y34">
            <v>43468</v>
          </cell>
          <cell r="Z34">
            <v>2019</v>
          </cell>
        </row>
        <row r="35">
          <cell r="C35" t="str">
            <v>RTU-1,299</v>
          </cell>
          <cell r="E35" t="str">
            <v>Rabba Fine Foods</v>
          </cell>
          <cell r="F35" t="str">
            <v>Ahmed</v>
          </cell>
          <cell r="G35" t="str">
            <v>Ahmed</v>
          </cell>
          <cell r="H35">
            <v>4162500005</v>
          </cell>
          <cell r="I35" t="str">
            <v>eliea@rabba.com</v>
          </cell>
          <cell r="J35" t="str">
            <v>12 Harrison Garden Blvd</v>
          </cell>
          <cell r="M35" t="str">
            <v>Toronto</v>
          </cell>
          <cell r="N35" t="str">
            <v>M2N 7J6</v>
          </cell>
          <cell r="O35" t="str">
            <v>12 Harrison Garden Blvd</v>
          </cell>
          <cell r="R35" t="str">
            <v>12 Harrison Garden Blvd</v>
          </cell>
          <cell r="U35" t="str">
            <v>Toronto</v>
          </cell>
          <cell r="V35" t="str">
            <v>M2N 7J6</v>
          </cell>
          <cell r="W35">
            <v>43405</v>
          </cell>
          <cell r="X35">
            <v>43405</v>
          </cell>
          <cell r="Y35">
            <v>43440</v>
          </cell>
          <cell r="Z35">
            <v>2018</v>
          </cell>
        </row>
        <row r="36">
          <cell r="C36" t="str">
            <v>RTU-1,300</v>
          </cell>
          <cell r="E36" t="str">
            <v>Rabba Fine Foods</v>
          </cell>
          <cell r="F36" t="str">
            <v>Rajeh</v>
          </cell>
          <cell r="G36" t="str">
            <v>Rajeh</v>
          </cell>
          <cell r="H36">
            <v>4169252100</v>
          </cell>
          <cell r="I36" t="str">
            <v>eliea@rabba.com</v>
          </cell>
          <cell r="J36" t="str">
            <v>148 WELLERSLEY STREET,Rabba Store 167</v>
          </cell>
          <cell r="M36" t="str">
            <v>Toronto</v>
          </cell>
          <cell r="N36" t="str">
            <v>M4Y 2X6</v>
          </cell>
          <cell r="O36" t="str">
            <v>148 WELLERSLEY STREET,Rabba Store 167</v>
          </cell>
          <cell r="R36" t="str">
            <v>148 WELLERSLEY STREET,Rabba Store 167</v>
          </cell>
          <cell r="U36" t="str">
            <v>Toronto</v>
          </cell>
          <cell r="V36" t="str">
            <v>M4Y 2X6</v>
          </cell>
          <cell r="W36">
            <v>43405</v>
          </cell>
          <cell r="X36">
            <v>43405</v>
          </cell>
          <cell r="Y36">
            <v>43446</v>
          </cell>
          <cell r="Z36">
            <v>2018</v>
          </cell>
        </row>
        <row r="37">
          <cell r="C37" t="str">
            <v>RTU-1,324</v>
          </cell>
          <cell r="E37" t="str">
            <v>DANDLE INC</v>
          </cell>
          <cell r="F37" t="str">
            <v>Amir</v>
          </cell>
          <cell r="G37" t="str">
            <v>Mavani</v>
          </cell>
          <cell r="H37">
            <v>6477982647</v>
          </cell>
          <cell r="I37" t="str">
            <v>amavani@dandle.ca</v>
          </cell>
          <cell r="J37" t="str">
            <v>1527 VICTORIA PARK AVE</v>
          </cell>
          <cell r="M37" t="str">
            <v>Toronto</v>
          </cell>
          <cell r="N37" t="str">
            <v>M1L 2T3</v>
          </cell>
          <cell r="O37" t="str">
            <v>1527 VICTORIA PARK AVE</v>
          </cell>
          <cell r="R37" t="str">
            <v>1527 VICTORIA PARK AVE</v>
          </cell>
          <cell r="U37" t="str">
            <v>Toronto</v>
          </cell>
          <cell r="V37" t="str">
            <v>M1L 2T3</v>
          </cell>
          <cell r="W37">
            <v>43420</v>
          </cell>
          <cell r="X37">
            <v>43420</v>
          </cell>
          <cell r="Y37">
            <v>43420</v>
          </cell>
          <cell r="Z37">
            <v>2018</v>
          </cell>
        </row>
        <row r="38">
          <cell r="C38" t="str">
            <v>RTU-1,373</v>
          </cell>
          <cell r="E38" t="str">
            <v>FWB EAST INC</v>
          </cell>
          <cell r="F38" t="str">
            <v>Catherine</v>
          </cell>
          <cell r="G38" t="str">
            <v>Larouche</v>
          </cell>
          <cell r="H38">
            <v>6475457394</v>
          </cell>
          <cell r="I38" t="str">
            <v>clarouche@Fuzzwaxbar.com</v>
          </cell>
          <cell r="J38" t="str">
            <v>488 BLOOR ST W</v>
          </cell>
          <cell r="M38" t="str">
            <v>Toronto</v>
          </cell>
          <cell r="N38" t="str">
            <v>M5S 1X8</v>
          </cell>
          <cell r="O38" t="str">
            <v>488 BLOOR ST W</v>
          </cell>
          <cell r="R38" t="str">
            <v>488 BLOOR ST W</v>
          </cell>
          <cell r="U38" t="str">
            <v>Toronto</v>
          </cell>
          <cell r="V38" t="str">
            <v>M5S 1X8</v>
          </cell>
          <cell r="W38">
            <v>43418</v>
          </cell>
          <cell r="X38">
            <v>43418</v>
          </cell>
          <cell r="Y38">
            <v>43434</v>
          </cell>
          <cell r="Z38">
            <v>2018</v>
          </cell>
        </row>
        <row r="39">
          <cell r="C39" t="str">
            <v>RTU-1,532</v>
          </cell>
          <cell r="E39" t="str">
            <v>JBK Warehousing</v>
          </cell>
          <cell r="F39" t="str">
            <v>Andrew</v>
          </cell>
          <cell r="G39" t="str">
            <v>Campbell</v>
          </cell>
          <cell r="H39">
            <v>6479999574</v>
          </cell>
          <cell r="I39" t="str">
            <v>andrew.campbell@jbkwarehousing.ca</v>
          </cell>
          <cell r="J39" t="str">
            <v>100 TORYORK</v>
          </cell>
          <cell r="M39" t="str">
            <v>Toronto</v>
          </cell>
          <cell r="N39" t="str">
            <v>M9L 1X6</v>
          </cell>
          <cell r="O39" t="str">
            <v>100 TORYORK</v>
          </cell>
          <cell r="R39" t="str">
            <v>100 TORYORK</v>
          </cell>
          <cell r="U39" t="str">
            <v>Toronto</v>
          </cell>
          <cell r="V39" t="str">
            <v>M9L 1X6</v>
          </cell>
          <cell r="W39">
            <v>43573</v>
          </cell>
          <cell r="X39">
            <v>43573</v>
          </cell>
          <cell r="Y39">
            <v>43573</v>
          </cell>
          <cell r="Z39">
            <v>2019</v>
          </cell>
        </row>
        <row r="40">
          <cell r="C40" t="str">
            <v>RTU-1,595</v>
          </cell>
          <cell r="E40" t="str">
            <v>ROYAL LABEL PRINTING INC.</v>
          </cell>
          <cell r="F40" t="str">
            <v>Anpu</v>
          </cell>
          <cell r="G40" t="str">
            <v>Kanda</v>
          </cell>
          <cell r="H40">
            <v>4164126020</v>
          </cell>
          <cell r="I40" t="str">
            <v>anpu@royallabelprinting.com</v>
          </cell>
          <cell r="J40" t="str">
            <v>80 NASHDENE RD UNIT 100</v>
          </cell>
          <cell r="M40" t="str">
            <v>Toronto</v>
          </cell>
          <cell r="N40" t="str">
            <v>M2V 5E4</v>
          </cell>
          <cell r="O40" t="str">
            <v>80 NASHDENE RD UNIT 100</v>
          </cell>
          <cell r="R40" t="str">
            <v>80 NASHDENE RD UNIT 100</v>
          </cell>
          <cell r="U40" t="str">
            <v>Toronto</v>
          </cell>
          <cell r="V40" t="str">
            <v>M2V 5E4</v>
          </cell>
          <cell r="W40">
            <v>43487</v>
          </cell>
          <cell r="X40">
            <v>43487</v>
          </cell>
          <cell r="Y40">
            <v>43608</v>
          </cell>
          <cell r="Z40">
            <v>2019</v>
          </cell>
        </row>
        <row r="41">
          <cell r="C41" t="str">
            <v>RTU-1,803</v>
          </cell>
          <cell r="E41" t="str">
            <v>SHALIMAR SWEETS AND SAMOSA</v>
          </cell>
          <cell r="F41" t="str">
            <v>Raheem</v>
          </cell>
          <cell r="G41" t="str">
            <v>Taj</v>
          </cell>
          <cell r="H41">
            <v>4166862625</v>
          </cell>
          <cell r="I41" t="str">
            <v>raheemtaj@hotmail.com</v>
          </cell>
          <cell r="J41" t="str">
            <v>50 DANFORTH RD UNIT 4&amp;5</v>
          </cell>
          <cell r="M41" t="str">
            <v>Toronto</v>
          </cell>
          <cell r="N41" t="str">
            <v>M1L 3W4</v>
          </cell>
          <cell r="O41" t="str">
            <v>50 DANFORTH RD UNIT 4&amp;5</v>
          </cell>
          <cell r="R41" t="str">
            <v>50 DANFORTH RD UNIT 4&amp;5</v>
          </cell>
          <cell r="U41" t="str">
            <v>Toronto</v>
          </cell>
          <cell r="V41" t="str">
            <v>M1L 3W4</v>
          </cell>
          <cell r="W41">
            <v>43550</v>
          </cell>
          <cell r="X41">
            <v>43550</v>
          </cell>
          <cell r="Y41">
            <v>43550</v>
          </cell>
          <cell r="Z41">
            <v>2019</v>
          </cell>
        </row>
        <row r="42">
          <cell r="C42" t="str">
            <v>RTU-1,819</v>
          </cell>
          <cell r="E42" t="str">
            <v>DANFORTH EAST SOCCER CLUB/1709090 ONTARIO LTD</v>
          </cell>
          <cell r="F42" t="str">
            <v>Sebastien</v>
          </cell>
          <cell r="G42" t="str">
            <v>Terzo</v>
          </cell>
          <cell r="H42">
            <v>4164651735</v>
          </cell>
          <cell r="I42" t="str">
            <v>cathyterzo@rogers.com</v>
          </cell>
          <cell r="J42" t="str">
            <v>1772 DANFORTH AVE STORE FL 1</v>
          </cell>
          <cell r="M42" t="str">
            <v>Toronto</v>
          </cell>
          <cell r="N42" t="str">
            <v>M4C 1H8</v>
          </cell>
          <cell r="O42" t="str">
            <v>1772 DANFORTH AVE STORE FL 1</v>
          </cell>
          <cell r="R42" t="str">
            <v>1772 DANFORTH AVE STORE FL 1</v>
          </cell>
          <cell r="U42" t="str">
            <v>Toronto</v>
          </cell>
          <cell r="V42" t="str">
            <v>M4C 1H8</v>
          </cell>
          <cell r="W42">
            <v>43552</v>
          </cell>
          <cell r="X42">
            <v>43552</v>
          </cell>
          <cell r="Y42">
            <v>43571</v>
          </cell>
          <cell r="Z42">
            <v>2019</v>
          </cell>
        </row>
        <row r="43">
          <cell r="C43" t="str">
            <v>RTU-1,830</v>
          </cell>
          <cell r="E43" t="str">
            <v>HIGHSTREET FISH &amp; CHIPS</v>
          </cell>
          <cell r="F43" t="str">
            <v>Sharon</v>
          </cell>
          <cell r="G43" t="str">
            <v>Chen</v>
          </cell>
          <cell r="H43">
            <v>4165108905</v>
          </cell>
          <cell r="I43" t="str">
            <v>highstreetfishandchips@gmail.com</v>
          </cell>
          <cell r="J43" t="str">
            <v>55 UNDERHILL DR</v>
          </cell>
          <cell r="M43" t="str">
            <v>Toronto</v>
          </cell>
          <cell r="N43" t="str">
            <v>M3A 2J8</v>
          </cell>
          <cell r="O43" t="str">
            <v>55 UNDERHILL DR</v>
          </cell>
          <cell r="R43" t="str">
            <v>55 UNDERHILL DR</v>
          </cell>
          <cell r="U43" t="str">
            <v>Toronto</v>
          </cell>
          <cell r="V43" t="str">
            <v>M3A 2J8</v>
          </cell>
          <cell r="W43">
            <v>43526</v>
          </cell>
          <cell r="X43">
            <v>43526</v>
          </cell>
          <cell r="Y43">
            <v>43546</v>
          </cell>
          <cell r="Z43">
            <v>2019</v>
          </cell>
        </row>
        <row r="44">
          <cell r="C44" t="str">
            <v>RTU-1,833</v>
          </cell>
          <cell r="E44" t="str">
            <v>KPM Kingsway Property Management</v>
          </cell>
          <cell r="F44" t="str">
            <v>RAJ</v>
          </cell>
          <cell r="G44" t="str">
            <v>JAIN</v>
          </cell>
          <cell r="H44">
            <v>4162917272</v>
          </cell>
          <cell r="I44" t="str">
            <v>raj@kpmkingsway.com</v>
          </cell>
          <cell r="J44" t="str">
            <v>4352 KINGSTON RD UNIT 3</v>
          </cell>
          <cell r="M44" t="str">
            <v>Toronto</v>
          </cell>
          <cell r="N44" t="str">
            <v>M1S 3L1</v>
          </cell>
          <cell r="O44" t="str">
            <v>4352 KINGSTON RD UNIT 3</v>
          </cell>
          <cell r="R44" t="str">
            <v>4352 KINGSTON RD UNIT 3</v>
          </cell>
          <cell r="U44" t="str">
            <v>Toronto</v>
          </cell>
          <cell r="V44" t="str">
            <v>M1S 3L1</v>
          </cell>
          <cell r="W44">
            <v>43535</v>
          </cell>
          <cell r="X44">
            <v>43535</v>
          </cell>
          <cell r="Y44">
            <v>43552</v>
          </cell>
          <cell r="Z44">
            <v>2019</v>
          </cell>
        </row>
        <row r="45">
          <cell r="C45" t="str">
            <v>RTU-1,835</v>
          </cell>
          <cell r="E45" t="str">
            <v>OSW INC</v>
          </cell>
          <cell r="F45" t="str">
            <v>STEVE</v>
          </cell>
          <cell r="G45" t="str">
            <v>KOZIK</v>
          </cell>
          <cell r="H45">
            <v>4167434848</v>
          </cell>
          <cell r="I45" t="str">
            <v>stevekozik@oswinc.ca</v>
          </cell>
          <cell r="J45" t="str">
            <v>58 RACINE RD SUITE 1REAR</v>
          </cell>
          <cell r="M45" t="str">
            <v>Toronto</v>
          </cell>
          <cell r="N45" t="str">
            <v>M9W 2Z7</v>
          </cell>
          <cell r="O45" t="str">
            <v>58 RACINE RD SUITE 1REAR</v>
          </cell>
          <cell r="R45" t="str">
            <v>58 RACINE RD SUITE 1REAR</v>
          </cell>
          <cell r="U45" t="str">
            <v>Toronto</v>
          </cell>
          <cell r="V45" t="str">
            <v>M9W 2Z7</v>
          </cell>
          <cell r="W45">
            <v>43553</v>
          </cell>
          <cell r="X45">
            <v>43553</v>
          </cell>
          <cell r="Y45">
            <v>43571</v>
          </cell>
          <cell r="Z45">
            <v>2019</v>
          </cell>
        </row>
        <row r="46">
          <cell r="C46" t="str">
            <v>RTU-1,838</v>
          </cell>
          <cell r="E46" t="str">
            <v>Barberian's Steak House</v>
          </cell>
          <cell r="F46" t="str">
            <v>Bob</v>
          </cell>
          <cell r="G46" t="str">
            <v>Bermann</v>
          </cell>
          <cell r="H46">
            <v>4165970335</v>
          </cell>
          <cell r="I46" t="str">
            <v>rsbermann@gmail.com</v>
          </cell>
          <cell r="J46" t="str">
            <v>7 ELM ST</v>
          </cell>
          <cell r="M46" t="str">
            <v>Toronto</v>
          </cell>
          <cell r="N46" t="str">
            <v>M5G 1H1</v>
          </cell>
          <cell r="O46" t="str">
            <v>7 ELM ST</v>
          </cell>
          <cell r="R46" t="str">
            <v>7 ELM ST</v>
          </cell>
          <cell r="U46" t="str">
            <v>Toronto</v>
          </cell>
          <cell r="V46" t="str">
            <v>M5G 1H1</v>
          </cell>
          <cell r="W46">
            <v>43544</v>
          </cell>
          <cell r="X46">
            <v>43544</v>
          </cell>
          <cell r="Y46">
            <v>43609</v>
          </cell>
          <cell r="Z46">
            <v>2019</v>
          </cell>
        </row>
        <row r="47">
          <cell r="C47" t="str">
            <v>RTU-1,839</v>
          </cell>
          <cell r="E47" t="str">
            <v>Toronto Paramedic Services</v>
          </cell>
          <cell r="F47" t="str">
            <v>Fred</v>
          </cell>
          <cell r="G47" t="str">
            <v>Schaefer</v>
          </cell>
          <cell r="H47">
            <v>4163923729</v>
          </cell>
          <cell r="I47" t="str">
            <v>fschaef@toronto.ca</v>
          </cell>
          <cell r="J47" t="str">
            <v>105 CEDARVALE AVE UNIT AMBLDE</v>
          </cell>
          <cell r="M47" t="str">
            <v>Toronto</v>
          </cell>
          <cell r="N47" t="str">
            <v>M4C 4J9</v>
          </cell>
          <cell r="O47" t="str">
            <v>105 CEDARVALE AVE UNIT AMBLDE</v>
          </cell>
          <cell r="R47" t="str">
            <v>105 CEDARVALE AVE UNIT AMBLDE</v>
          </cell>
          <cell r="U47" t="str">
            <v>Toronto</v>
          </cell>
          <cell r="V47" t="str">
            <v>M4C 4J9</v>
          </cell>
          <cell r="W47">
            <v>43532</v>
          </cell>
          <cell r="X47">
            <v>43532</v>
          </cell>
          <cell r="Y47">
            <v>43609</v>
          </cell>
          <cell r="Z47">
            <v>2019</v>
          </cell>
        </row>
        <row r="48">
          <cell r="C48" t="str">
            <v>RTU-387</v>
          </cell>
          <cell r="E48" t="str">
            <v>Boothshore Investments</v>
          </cell>
          <cell r="F48" t="str">
            <v>Nicolas</v>
          </cell>
          <cell r="G48" t="str">
            <v>Tyers</v>
          </cell>
          <cell r="H48">
            <v>6479961512</v>
          </cell>
          <cell r="I48" t="str">
            <v>ntyers@oakvilleshops.com</v>
          </cell>
          <cell r="J48" t="str">
            <v>25 BOOTH AVE SUITE 100</v>
          </cell>
          <cell r="M48" t="str">
            <v>Toronto</v>
          </cell>
          <cell r="N48" t="str">
            <v>M4M 2M3</v>
          </cell>
          <cell r="O48" t="str">
            <v>25 BOOTH AVE SUITE 100</v>
          </cell>
          <cell r="R48" t="str">
            <v>25 BOOTH AVE SUITE 100</v>
          </cell>
          <cell r="U48" t="str">
            <v>Toronto</v>
          </cell>
          <cell r="V48" t="str">
            <v>M4M 2M3</v>
          </cell>
          <cell r="W48">
            <v>43259</v>
          </cell>
          <cell r="X48">
            <v>43259</v>
          </cell>
          <cell r="Y48">
            <v>43284</v>
          </cell>
          <cell r="Z48">
            <v>2018</v>
          </cell>
        </row>
        <row r="49">
          <cell r="C49" t="str">
            <v>RTU-416</v>
          </cell>
          <cell r="E49" t="str">
            <v>WHITE KNIGHT KITCHEN</v>
          </cell>
          <cell r="F49" t="str">
            <v>Joe</v>
          </cell>
          <cell r="G49" t="str">
            <v>Tavares</v>
          </cell>
          <cell r="H49">
            <v>4166206544</v>
          </cell>
          <cell r="I49" t="str">
            <v>joe@whiteknightkitchens.com</v>
          </cell>
          <cell r="J49" t="str">
            <v>220 NORTH QUEEN ST</v>
          </cell>
          <cell r="M49" t="str">
            <v>Toronto</v>
          </cell>
          <cell r="N49" t="str">
            <v>M9C 1B1</v>
          </cell>
          <cell r="O49" t="str">
            <v>220 NORTH QUEEN ST</v>
          </cell>
          <cell r="R49" t="str">
            <v>220 NORTH QUEEN ST</v>
          </cell>
          <cell r="U49" t="str">
            <v>Toronto</v>
          </cell>
          <cell r="V49" t="str">
            <v>M9C 1B1</v>
          </cell>
          <cell r="W49">
            <v>43290</v>
          </cell>
          <cell r="X49">
            <v>43290</v>
          </cell>
          <cell r="Y49">
            <v>43290</v>
          </cell>
          <cell r="Z49">
            <v>2018</v>
          </cell>
        </row>
        <row r="50">
          <cell r="C50" t="str">
            <v>RTU-418</v>
          </cell>
          <cell r="E50" t="str">
            <v>Atlas Roofing Corp</v>
          </cell>
          <cell r="F50" t="str">
            <v>Ty</v>
          </cell>
          <cell r="G50" t="str">
            <v>Hara</v>
          </cell>
          <cell r="H50">
            <v>416201875</v>
          </cell>
          <cell r="I50" t="str">
            <v>tyhara@atlasroofing.com</v>
          </cell>
          <cell r="J50" t="str">
            <v>55A AKRON RD</v>
          </cell>
          <cell r="M50" t="str">
            <v>Toronto</v>
          </cell>
          <cell r="N50" t="str">
            <v>M8W 1T3</v>
          </cell>
          <cell r="O50" t="str">
            <v>55A AKRON RD</v>
          </cell>
          <cell r="R50" t="str">
            <v>55A AKRON RD</v>
          </cell>
          <cell r="U50" t="str">
            <v>Toronto</v>
          </cell>
          <cell r="V50" t="str">
            <v>M8W 1T3</v>
          </cell>
          <cell r="W50">
            <v>43284</v>
          </cell>
          <cell r="X50">
            <v>43284</v>
          </cell>
          <cell r="Y50">
            <v>43284</v>
          </cell>
          <cell r="Z50">
            <v>2018</v>
          </cell>
        </row>
        <row r="51">
          <cell r="C51" t="str">
            <v>RTU-423</v>
          </cell>
          <cell r="E51" t="str">
            <v>2619849 ONTARIO INC O/A HALIBUT HOUSE FISH &amp; CHIPS</v>
          </cell>
          <cell r="F51" t="str">
            <v>Justin</v>
          </cell>
          <cell r="G51" t="str">
            <v>Khoy</v>
          </cell>
          <cell r="H51">
            <v>4169017997</v>
          </cell>
          <cell r="I51" t="str">
            <v>halibuthouse168@gmail.com</v>
          </cell>
          <cell r="J51" t="str">
            <v>2133 ST CLAIR AVE W UNIT 103</v>
          </cell>
          <cell r="M51" t="str">
            <v>Toronto</v>
          </cell>
          <cell r="N51" t="str">
            <v>M6N 5B9</v>
          </cell>
          <cell r="O51" t="str">
            <v>2133 ST CLAIR AVE W UNIT 103</v>
          </cell>
          <cell r="R51" t="str">
            <v>2133 ST CLAIR AVE W UNIT 103</v>
          </cell>
          <cell r="U51" t="str">
            <v>Toronto</v>
          </cell>
          <cell r="V51" t="str">
            <v>M6N 5B9</v>
          </cell>
          <cell r="W51">
            <v>43287</v>
          </cell>
          <cell r="X51">
            <v>43287</v>
          </cell>
          <cell r="Y51">
            <v>43287</v>
          </cell>
          <cell r="Z51">
            <v>2018</v>
          </cell>
        </row>
        <row r="52">
          <cell r="C52" t="str">
            <v>RTU-432</v>
          </cell>
          <cell r="E52" t="str">
            <v>BROCKTON CYCLERY</v>
          </cell>
          <cell r="F52" t="str">
            <v>Dan</v>
          </cell>
          <cell r="G52" t="str">
            <v>Lambert</v>
          </cell>
          <cell r="H52">
            <v>4165467026</v>
          </cell>
          <cell r="I52" t="str">
            <v>info@brocktoncyclery.com</v>
          </cell>
          <cell r="J52" t="str">
            <v>1612 DUNDAS ST W</v>
          </cell>
          <cell r="M52" t="str">
            <v>Toronto</v>
          </cell>
          <cell r="N52" t="str">
            <v>M6K 1T8</v>
          </cell>
          <cell r="O52" t="str">
            <v>1612 DUNDAS ST W</v>
          </cell>
          <cell r="R52" t="str">
            <v>1612 DUNDAS ST W</v>
          </cell>
          <cell r="U52" t="str">
            <v>Toronto</v>
          </cell>
          <cell r="V52" t="str">
            <v>M6K 1T8</v>
          </cell>
          <cell r="W52">
            <v>43293</v>
          </cell>
          <cell r="X52">
            <v>43293</v>
          </cell>
          <cell r="Y52">
            <v>43293</v>
          </cell>
          <cell r="Z52">
            <v>2018</v>
          </cell>
        </row>
        <row r="53">
          <cell r="C53" t="str">
            <v>RTU-436</v>
          </cell>
          <cell r="E53" t="str">
            <v>Daniels Lloyd LLP</v>
          </cell>
          <cell r="F53" t="str">
            <v>Dave</v>
          </cell>
          <cell r="G53" t="str">
            <v>Daniels</v>
          </cell>
          <cell r="H53">
            <v>4165584251</v>
          </cell>
          <cell r="I53" t="str">
            <v>ddaniels@danielslloyd.com</v>
          </cell>
          <cell r="J53" t="str">
            <v>29 BOOTH AVE SUITE 200</v>
          </cell>
          <cell r="M53" t="str">
            <v>Toronto</v>
          </cell>
          <cell r="N53" t="str">
            <v>M4M 2M3</v>
          </cell>
          <cell r="O53" t="str">
            <v>29 BOOTH AVE SUITE 200</v>
          </cell>
          <cell r="R53" t="str">
            <v>29 BOOTH AVE SUITE 200</v>
          </cell>
          <cell r="U53" t="str">
            <v>Toronto</v>
          </cell>
          <cell r="V53" t="str">
            <v>M4M 2M3</v>
          </cell>
          <cell r="W53">
            <v>43259</v>
          </cell>
          <cell r="X53">
            <v>43259</v>
          </cell>
          <cell r="Y53">
            <v>43284</v>
          </cell>
          <cell r="Z53">
            <v>2018</v>
          </cell>
        </row>
        <row r="54">
          <cell r="C54" t="str">
            <v>RTU-437</v>
          </cell>
          <cell r="E54" t="str">
            <v>Pensio Group</v>
          </cell>
          <cell r="F54" t="str">
            <v>Garrett</v>
          </cell>
          <cell r="G54" t="str">
            <v>Viljoen</v>
          </cell>
          <cell r="H54">
            <v>6478696430</v>
          </cell>
          <cell r="I54" t="str">
            <v>g.viljoen@pensiogroup.com</v>
          </cell>
          <cell r="J54" t="str">
            <v>25 Booth Ave, #201</v>
          </cell>
          <cell r="M54" t="str">
            <v>Toronto</v>
          </cell>
          <cell r="N54" t="str">
            <v>M4M 2M3</v>
          </cell>
          <cell r="O54" t="str">
            <v>25 Booth Ave, #201</v>
          </cell>
          <cell r="R54" t="str">
            <v>25 Booth Ave, #201</v>
          </cell>
          <cell r="U54" t="str">
            <v>Toronto</v>
          </cell>
          <cell r="V54" t="str">
            <v>M4M 2M3</v>
          </cell>
          <cell r="W54">
            <v>43259</v>
          </cell>
          <cell r="X54">
            <v>43259</v>
          </cell>
          <cell r="Y54">
            <v>43286</v>
          </cell>
          <cell r="Z54">
            <v>2018</v>
          </cell>
        </row>
        <row r="55">
          <cell r="C55" t="str">
            <v>RTU-440</v>
          </cell>
          <cell r="E55" t="str">
            <v>Porter Health</v>
          </cell>
          <cell r="F55" t="str">
            <v>Stephaine</v>
          </cell>
          <cell r="G55" t="str">
            <v>Porter</v>
          </cell>
          <cell r="H55">
            <v>4169400103</v>
          </cell>
          <cell r="I55" t="str">
            <v>drporter@porterhealth.ca</v>
          </cell>
          <cell r="J55" t="str">
            <v>29 BOOTH AVE SUITE 101</v>
          </cell>
          <cell r="M55" t="str">
            <v>Toronto</v>
          </cell>
          <cell r="N55" t="str">
            <v>M4M 2M3</v>
          </cell>
          <cell r="O55" t="str">
            <v>29 BOOTH AVE SUITE 101</v>
          </cell>
          <cell r="R55" t="str">
            <v>29 BOOTH AVE SUITE 101</v>
          </cell>
          <cell r="U55" t="str">
            <v>Toronto</v>
          </cell>
          <cell r="V55" t="str">
            <v>M4M 2M3</v>
          </cell>
          <cell r="W55">
            <v>43259</v>
          </cell>
          <cell r="X55">
            <v>43259</v>
          </cell>
          <cell r="Y55">
            <v>43286</v>
          </cell>
          <cell r="Z55">
            <v>2018</v>
          </cell>
        </row>
        <row r="56">
          <cell r="C56" t="str">
            <v>RTU-442</v>
          </cell>
          <cell r="E56" t="str">
            <v xml:space="preserve">WOOLFITT,BEN </v>
          </cell>
          <cell r="F56" t="str">
            <v>Ben</v>
          </cell>
          <cell r="G56" t="str">
            <v>Woolfitt</v>
          </cell>
          <cell r="H56">
            <v>6474087176</v>
          </cell>
          <cell r="I56" t="str">
            <v>ben@benwoolfitt.com</v>
          </cell>
          <cell r="J56" t="str">
            <v>1149 QUEEN ST W</v>
          </cell>
          <cell r="M56" t="str">
            <v>Toronto</v>
          </cell>
          <cell r="N56" t="str">
            <v>M6J1J4</v>
          </cell>
          <cell r="O56" t="str">
            <v>1149 QUEEN ST W</v>
          </cell>
          <cell r="R56" t="str">
            <v>1149 QUEEN ST W</v>
          </cell>
          <cell r="U56" t="str">
            <v>Toronto</v>
          </cell>
          <cell r="V56" t="str">
            <v>M6J1J4</v>
          </cell>
          <cell r="W56">
            <v>43652</v>
          </cell>
          <cell r="X56">
            <v>43652</v>
          </cell>
          <cell r="Y56">
            <v>43290</v>
          </cell>
          <cell r="Z56">
            <v>2018</v>
          </cell>
        </row>
        <row r="57">
          <cell r="C57" t="str">
            <v>RTU-443</v>
          </cell>
          <cell r="E57" t="str">
            <v>hoopers pharmacy</v>
          </cell>
          <cell r="F57" t="str">
            <v>Joseph</v>
          </cell>
          <cell r="G57" t="str">
            <v>Hsu</v>
          </cell>
          <cell r="H57">
            <v>4166993747</v>
          </cell>
          <cell r="I57" t="str">
            <v>joehoopers@yahoo.ca</v>
          </cell>
          <cell r="J57" t="str">
            <v>2136 QUEEN ST E</v>
          </cell>
          <cell r="M57" t="str">
            <v>Toronto</v>
          </cell>
          <cell r="N57" t="str">
            <v>M4E 1E3</v>
          </cell>
          <cell r="O57" t="str">
            <v>2136 QUEEN ST E</v>
          </cell>
          <cell r="R57" t="str">
            <v>2136 QUEEN ST E</v>
          </cell>
          <cell r="U57" t="str">
            <v>Toronto</v>
          </cell>
          <cell r="V57" t="str">
            <v>M4E 1E3</v>
          </cell>
          <cell r="W57">
            <v>43328</v>
          </cell>
          <cell r="X57">
            <v>43328</v>
          </cell>
          <cell r="Y57">
            <v>43332</v>
          </cell>
          <cell r="Z57">
            <v>2018</v>
          </cell>
        </row>
        <row r="58">
          <cell r="C58" t="str">
            <v>RTU-446</v>
          </cell>
          <cell r="E58" t="str">
            <v>1870573 ONT INC</v>
          </cell>
          <cell r="F58" t="str">
            <v>Eduardo</v>
          </cell>
          <cell r="G58" t="str">
            <v>Eed</v>
          </cell>
          <cell r="H58">
            <v>4168867488</v>
          </cell>
          <cell r="I58" t="str">
            <v>secondcup9594@secondcup.com</v>
          </cell>
          <cell r="J58" t="str">
            <v>39 BAY ST</v>
          </cell>
          <cell r="M58" t="str">
            <v>Toronto</v>
          </cell>
          <cell r="N58" t="str">
            <v>M5J 3B2</v>
          </cell>
          <cell r="O58" t="str">
            <v>39 BAY ST</v>
          </cell>
          <cell r="R58" t="str">
            <v>39 BAY ST</v>
          </cell>
          <cell r="U58" t="str">
            <v>Toronto</v>
          </cell>
          <cell r="V58" t="str">
            <v>M5J 3B2</v>
          </cell>
          <cell r="W58">
            <v>43285</v>
          </cell>
          <cell r="X58">
            <v>43285</v>
          </cell>
          <cell r="Y58">
            <v>43285</v>
          </cell>
          <cell r="Z58">
            <v>2018</v>
          </cell>
        </row>
        <row r="59">
          <cell r="C59" t="str">
            <v>RTU-450</v>
          </cell>
          <cell r="E59" t="str">
            <v>IMS Inc.</v>
          </cell>
          <cell r="F59" t="str">
            <v>Sarah</v>
          </cell>
          <cell r="G59" t="str">
            <v>M</v>
          </cell>
          <cell r="H59" t="str">
            <v>4167854321X200</v>
          </cell>
          <cell r="I59" t="str">
            <v>sarah@realestatestatistics.com</v>
          </cell>
          <cell r="J59" t="str">
            <v>2790 DUFFERIN ST</v>
          </cell>
          <cell r="M59" t="str">
            <v>Toronto</v>
          </cell>
          <cell r="N59" t="str">
            <v>M6B 3R7</v>
          </cell>
          <cell r="O59" t="str">
            <v>2790 DUFFERIN ST</v>
          </cell>
          <cell r="R59" t="str">
            <v>2790 DUFFERIN ST</v>
          </cell>
          <cell r="U59" t="str">
            <v>Toronto</v>
          </cell>
          <cell r="V59" t="str">
            <v>M6B 3R7</v>
          </cell>
          <cell r="W59">
            <v>43271</v>
          </cell>
          <cell r="X59">
            <v>43271</v>
          </cell>
          <cell r="Y59">
            <v>43293</v>
          </cell>
          <cell r="Z59">
            <v>2018</v>
          </cell>
        </row>
        <row r="60">
          <cell r="C60" t="str">
            <v>RTU-451</v>
          </cell>
          <cell r="E60" t="str">
            <v>BELLINI CUSTOM CABINETRY LTD</v>
          </cell>
          <cell r="F60" t="str">
            <v>Guido</v>
          </cell>
          <cell r="G60" t="str">
            <v>Doria</v>
          </cell>
          <cell r="H60">
            <v>4167874799</v>
          </cell>
          <cell r="I60" t="str">
            <v>Guido@bellini.ca</v>
          </cell>
          <cell r="J60" t="str">
            <v>2788 Dufferin Street</v>
          </cell>
          <cell r="M60" t="str">
            <v>Toronto</v>
          </cell>
          <cell r="N60" t="str">
            <v>M6B 3R7</v>
          </cell>
          <cell r="O60" t="str">
            <v>2788 Dufferin Street</v>
          </cell>
          <cell r="R60" t="str">
            <v>2788 Dufferin Street</v>
          </cell>
          <cell r="U60" t="str">
            <v>Toronto</v>
          </cell>
          <cell r="V60" t="str">
            <v>M6B 3R7</v>
          </cell>
          <cell r="W60">
            <v>43271</v>
          </cell>
          <cell r="X60">
            <v>43271</v>
          </cell>
          <cell r="Y60">
            <v>43293</v>
          </cell>
          <cell r="Z60">
            <v>2018</v>
          </cell>
        </row>
        <row r="61">
          <cell r="C61" t="str">
            <v>RTU-457</v>
          </cell>
          <cell r="E61" t="str">
            <v>TIM HORTONS 5896 ONTARIO LTD</v>
          </cell>
          <cell r="F61" t="str">
            <v xml:space="preserve">Rick </v>
          </cell>
          <cell r="G61" t="str">
            <v>Murray</v>
          </cell>
          <cell r="H61">
            <v>4169198009</v>
          </cell>
          <cell r="I61" t="str">
            <v>rickmurray14@gmail.com</v>
          </cell>
          <cell r="J61" t="str">
            <v>3719 LAKE SHORE BLVD W STORE 1312</v>
          </cell>
          <cell r="M61" t="str">
            <v>Toronto</v>
          </cell>
          <cell r="N61" t="str">
            <v>M5W 1P8</v>
          </cell>
          <cell r="O61" t="str">
            <v>3719 LAKE SHORE BLVD W STORE 1312</v>
          </cell>
          <cell r="R61" t="str">
            <v>3719 LAKE SHORE BLVD W STORE 1312</v>
          </cell>
          <cell r="U61" t="str">
            <v>Toronto</v>
          </cell>
          <cell r="V61" t="str">
            <v>M5W 1P8</v>
          </cell>
          <cell r="W61">
            <v>43298</v>
          </cell>
          <cell r="X61">
            <v>43298</v>
          </cell>
          <cell r="Y61">
            <v>43298</v>
          </cell>
          <cell r="Z61">
            <v>2018</v>
          </cell>
        </row>
        <row r="62">
          <cell r="C62" t="str">
            <v>RTU-470</v>
          </cell>
          <cell r="E62" t="str">
            <v>DG Global</v>
          </cell>
          <cell r="F62" t="str">
            <v>Dwight</v>
          </cell>
          <cell r="G62" t="str">
            <v>Gerling</v>
          </cell>
          <cell r="H62">
            <v>4163058955</v>
          </cell>
          <cell r="I62" t="str">
            <v>dwight@dgglobal.ca</v>
          </cell>
          <cell r="J62" t="str">
            <v>2792 DUFFERIN ST</v>
          </cell>
          <cell r="M62" t="str">
            <v>Toronto</v>
          </cell>
          <cell r="N62" t="str">
            <v>M6B 3R7</v>
          </cell>
          <cell r="O62" t="str">
            <v>2792 DUFFERIN ST</v>
          </cell>
          <cell r="R62" t="str">
            <v>2792 DUFFERIN ST</v>
          </cell>
          <cell r="U62" t="str">
            <v>Toronto</v>
          </cell>
          <cell r="V62" t="str">
            <v>M6B 3R7</v>
          </cell>
          <cell r="W62">
            <v>43271</v>
          </cell>
          <cell r="X62">
            <v>43271</v>
          </cell>
          <cell r="Y62">
            <v>43293</v>
          </cell>
          <cell r="Z62">
            <v>2018</v>
          </cell>
        </row>
        <row r="63">
          <cell r="C63" t="str">
            <v>RTU-474</v>
          </cell>
          <cell r="E63" t="str">
            <v>1632501 ONTARIO LTD. A/0 TIM HORTONS</v>
          </cell>
          <cell r="F63" t="str">
            <v>Rick</v>
          </cell>
          <cell r="G63" t="str">
            <v>Murray</v>
          </cell>
          <cell r="H63">
            <v>4169198009</v>
          </cell>
          <cell r="I63" t="str">
            <v>rm14@mail.com</v>
          </cell>
          <cell r="J63" t="str">
            <v>200 Sherway Dr (Tdl 2658)</v>
          </cell>
          <cell r="M63" t="str">
            <v>Toronto</v>
          </cell>
          <cell r="N63" t="str">
            <v>M9L 5H6</v>
          </cell>
          <cell r="O63" t="str">
            <v>200 Sherway Dr (Tdl 2658)</v>
          </cell>
          <cell r="R63" t="str">
            <v>200 Sherway Dr (Tdl 2658)</v>
          </cell>
          <cell r="U63" t="str">
            <v>Toronto</v>
          </cell>
          <cell r="V63" t="str">
            <v>M9L 5H6</v>
          </cell>
          <cell r="W63">
            <v>43311</v>
          </cell>
          <cell r="X63">
            <v>43311</v>
          </cell>
          <cell r="Y63">
            <v>43311</v>
          </cell>
          <cell r="Z63">
            <v>2018</v>
          </cell>
        </row>
        <row r="64">
          <cell r="C64" t="str">
            <v>RTU-481</v>
          </cell>
          <cell r="E64" t="str">
            <v>J P TAX ACCOUNTING</v>
          </cell>
          <cell r="F64" t="str">
            <v>JOGINDER</v>
          </cell>
          <cell r="G64" t="str">
            <v>PALSING</v>
          </cell>
          <cell r="H64">
            <v>4167401504</v>
          </cell>
          <cell r="I64" t="str">
            <v>ingo@jptaxaccounting.com</v>
          </cell>
          <cell r="J64" t="str">
            <v>64 EDDYSTONE AVE</v>
          </cell>
          <cell r="M64" t="str">
            <v>Toronto</v>
          </cell>
          <cell r="N64" t="str">
            <v>M3N 1H4</v>
          </cell>
          <cell r="O64" t="str">
            <v>64 EDDYSTONE AVE</v>
          </cell>
          <cell r="R64" t="str">
            <v>64 EDDYSTONE AVE</v>
          </cell>
          <cell r="U64" t="str">
            <v>Toronto</v>
          </cell>
          <cell r="V64" t="str">
            <v>M3N 1H4</v>
          </cell>
          <cell r="W64">
            <v>43293</v>
          </cell>
          <cell r="X64">
            <v>43293</v>
          </cell>
          <cell r="Y64">
            <v>43293</v>
          </cell>
          <cell r="Z64">
            <v>2018</v>
          </cell>
        </row>
        <row r="65">
          <cell r="C65" t="str">
            <v>RTU-486</v>
          </cell>
          <cell r="E65" t="str">
            <v>2496928 ont inc</v>
          </cell>
          <cell r="F65" t="str">
            <v>BOB</v>
          </cell>
          <cell r="G65" t="str">
            <v>SABASIDIAM</v>
          </cell>
          <cell r="H65">
            <v>4168293827</v>
          </cell>
          <cell r="I65" t="str">
            <v>BABUSATHA@YAHOO.COM</v>
          </cell>
          <cell r="J65" t="str">
            <v>4660 KINGSTON RD</v>
          </cell>
          <cell r="M65" t="str">
            <v>Toronto</v>
          </cell>
          <cell r="N65" t="str">
            <v>M1E 2P9</v>
          </cell>
          <cell r="O65" t="str">
            <v>4660 KINGSTON RD</v>
          </cell>
          <cell r="R65" t="str">
            <v>4660 KINGSTON RD</v>
          </cell>
          <cell r="U65" t="str">
            <v>Toronto</v>
          </cell>
          <cell r="V65" t="str">
            <v>M1E 2P9</v>
          </cell>
          <cell r="W65">
            <v>43306</v>
          </cell>
          <cell r="X65">
            <v>43306</v>
          </cell>
          <cell r="Y65">
            <v>43306</v>
          </cell>
          <cell r="Z65">
            <v>2018</v>
          </cell>
        </row>
        <row r="66">
          <cell r="C66" t="str">
            <v>RTU-494</v>
          </cell>
          <cell r="E66" t="str">
            <v>Eurovintage International</v>
          </cell>
          <cell r="F66" t="str">
            <v>Thomas</v>
          </cell>
          <cell r="G66" t="str">
            <v>Noitsis</v>
          </cell>
          <cell r="H66">
            <v>4164942881</v>
          </cell>
          <cell r="I66" t="str">
            <v>sales@eurovintage.com</v>
          </cell>
          <cell r="J66" t="str">
            <v>1315 Lawrence Ave E Unit 407</v>
          </cell>
          <cell r="M66" t="str">
            <v>Toronto</v>
          </cell>
          <cell r="N66" t="str">
            <v>M3A3R3</v>
          </cell>
          <cell r="O66" t="str">
            <v>1315 Lawrence Ave E Unit 407</v>
          </cell>
          <cell r="R66" t="str">
            <v>1315 Lawrence Ave E Unit 407</v>
          </cell>
          <cell r="U66" t="str">
            <v>Toronto</v>
          </cell>
          <cell r="V66" t="str">
            <v>M3A3R3</v>
          </cell>
          <cell r="W66">
            <v>43278</v>
          </cell>
          <cell r="X66">
            <v>43278</v>
          </cell>
          <cell r="Y66">
            <v>43321</v>
          </cell>
          <cell r="Z66">
            <v>2018</v>
          </cell>
        </row>
        <row r="67">
          <cell r="C67" t="str">
            <v>RTU-505</v>
          </cell>
          <cell r="E67" t="str">
            <v>6111998 CANADA INC. dr carolyn poonwoo dents.PC</v>
          </cell>
          <cell r="F67" t="str">
            <v>Gerry</v>
          </cell>
          <cell r="G67" t="str">
            <v>Leewing</v>
          </cell>
          <cell r="H67">
            <v>4167661391</v>
          </cell>
          <cell r="I67" t="str">
            <v>gleewing@rogers.com</v>
          </cell>
          <cell r="J67" t="str">
            <v>2274 BLOOR ST W</v>
          </cell>
          <cell r="M67" t="str">
            <v>Toronto</v>
          </cell>
          <cell r="N67" t="str">
            <v>M6S 1N9</v>
          </cell>
          <cell r="O67" t="str">
            <v>2274 BLOOR ST W</v>
          </cell>
          <cell r="R67" t="str">
            <v>2274 BLOOR ST W</v>
          </cell>
          <cell r="U67" t="str">
            <v>Toronto</v>
          </cell>
          <cell r="V67" t="str">
            <v>M6S 1N9</v>
          </cell>
          <cell r="W67">
            <v>43285</v>
          </cell>
          <cell r="X67">
            <v>43285</v>
          </cell>
          <cell r="Y67">
            <v>43290</v>
          </cell>
          <cell r="Z67">
            <v>2018</v>
          </cell>
        </row>
        <row r="68">
          <cell r="C68" t="str">
            <v>RTU-515</v>
          </cell>
          <cell r="E68" t="str">
            <v>B BROUGHTON CO LD</v>
          </cell>
          <cell r="F68" t="str">
            <v>MICHAEL</v>
          </cell>
          <cell r="G68" t="str">
            <v>BROUGHTON</v>
          </cell>
          <cell r="H68">
            <v>4166904777</v>
          </cell>
          <cell r="I68" t="str">
            <v>mb@bbroughton.com</v>
          </cell>
          <cell r="J68" t="str">
            <v>302 CONSUMERS RD</v>
          </cell>
          <cell r="M68" t="str">
            <v>Toronto</v>
          </cell>
          <cell r="N68" t="str">
            <v>M2J 1P8</v>
          </cell>
          <cell r="O68" t="str">
            <v>302 CONSUMERS RD</v>
          </cell>
          <cell r="R68" t="str">
            <v>302 CONSUMERS RD</v>
          </cell>
          <cell r="U68" t="str">
            <v>Toronto</v>
          </cell>
          <cell r="V68" t="str">
            <v>M2J 1P8</v>
          </cell>
          <cell r="W68">
            <v>43305</v>
          </cell>
          <cell r="X68">
            <v>43305</v>
          </cell>
          <cell r="Y68">
            <v>43305</v>
          </cell>
          <cell r="Z68">
            <v>2018</v>
          </cell>
        </row>
        <row r="69">
          <cell r="C69" t="str">
            <v>RTU-532</v>
          </cell>
          <cell r="E69" t="str">
            <v>A B S MOVERS &amp; STORAGE LTD</v>
          </cell>
          <cell r="F69" t="str">
            <v>MEERAM</v>
          </cell>
          <cell r="G69" t="str">
            <v>BICKRAM</v>
          </cell>
          <cell r="H69">
            <v>4165881499</v>
          </cell>
          <cell r="I69" t="str">
            <v>ABSMOVERS@ROGERS.COM</v>
          </cell>
          <cell r="J69" t="str">
            <v>451 ALLIANCE AVE</v>
          </cell>
          <cell r="M69" t="str">
            <v>Toronto</v>
          </cell>
          <cell r="N69" t="str">
            <v>M6N 2J1</v>
          </cell>
          <cell r="O69" t="str">
            <v>451 ALLIANCE AVE</v>
          </cell>
          <cell r="R69" t="str">
            <v>451 ALLIANCE AVE</v>
          </cell>
          <cell r="U69" t="str">
            <v>Toronto</v>
          </cell>
          <cell r="V69" t="str">
            <v>M6N 2J1</v>
          </cell>
          <cell r="W69">
            <v>43293</v>
          </cell>
          <cell r="X69">
            <v>43293</v>
          </cell>
          <cell r="Y69">
            <v>43293</v>
          </cell>
          <cell r="Z69">
            <v>2018</v>
          </cell>
        </row>
        <row r="70">
          <cell r="C70" t="str">
            <v>RTU-537</v>
          </cell>
          <cell r="E70" t="str">
            <v>1182 CASTLEFIELD CORPORATION</v>
          </cell>
          <cell r="F70" t="str">
            <v>Henry</v>
          </cell>
          <cell r="G70" t="str">
            <v>Erlickman</v>
          </cell>
          <cell r="H70">
            <v>4167622679</v>
          </cell>
          <cell r="I70" t="str">
            <v>henry@labiccicletta.com</v>
          </cell>
          <cell r="J70" t="str">
            <v>1182 CASTLEFIELD AVE</v>
          </cell>
          <cell r="M70" t="str">
            <v>Toronto</v>
          </cell>
          <cell r="N70" t="str">
            <v>M6B1G1</v>
          </cell>
          <cell r="O70" t="str">
            <v>1182 CASTLEFIELD AVE</v>
          </cell>
          <cell r="R70" t="str">
            <v>1182 CASTLEFIELD AVE</v>
          </cell>
          <cell r="U70" t="str">
            <v>Toronto</v>
          </cell>
          <cell r="V70" t="str">
            <v>M6B1G1</v>
          </cell>
          <cell r="W70">
            <v>43304</v>
          </cell>
          <cell r="X70">
            <v>43304</v>
          </cell>
          <cell r="Y70">
            <v>43304</v>
          </cell>
          <cell r="Z70">
            <v>2018</v>
          </cell>
        </row>
        <row r="71">
          <cell r="C71" t="str">
            <v>RTU-539</v>
          </cell>
          <cell r="E71" t="str">
            <v>BOSLEY REAL ESTATE LTD</v>
          </cell>
          <cell r="F71" t="str">
            <v>MICHELLE</v>
          </cell>
          <cell r="G71" t="str">
            <v>DUNKEL</v>
          </cell>
          <cell r="H71">
            <v>4163228000</v>
          </cell>
          <cell r="I71" t="str">
            <v>MDUNKEL@BOSLEYREALESTATE.COM</v>
          </cell>
          <cell r="J71" t="str">
            <v>15 GLENFOREST RD</v>
          </cell>
          <cell r="M71" t="str">
            <v>Toronto</v>
          </cell>
          <cell r="N71" t="str">
            <v>M4N 1Z7</v>
          </cell>
          <cell r="O71" t="str">
            <v>15 GLENFOREST RD</v>
          </cell>
          <cell r="R71" t="str">
            <v>15 GLENFOREST RD</v>
          </cell>
          <cell r="U71" t="str">
            <v>Toronto</v>
          </cell>
          <cell r="V71" t="str">
            <v>M4N 1Z7</v>
          </cell>
          <cell r="W71">
            <v>43332</v>
          </cell>
          <cell r="X71">
            <v>43332</v>
          </cell>
          <cell r="Y71">
            <v>43332</v>
          </cell>
          <cell r="Z71">
            <v>2018</v>
          </cell>
        </row>
        <row r="72">
          <cell r="C72" t="str">
            <v>RTU-541</v>
          </cell>
          <cell r="E72" t="str">
            <v>7986548 CANADA INC</v>
          </cell>
          <cell r="F72" t="str">
            <v>Thanos</v>
          </cell>
          <cell r="G72" t="str">
            <v>Tripi</v>
          </cell>
          <cell r="H72">
            <v>6478966884</v>
          </cell>
          <cell r="I72" t="str">
            <v>thanos@mamakas.ca</v>
          </cell>
          <cell r="J72" t="str">
            <v>80 OSSINGTON AVE</v>
          </cell>
          <cell r="M72" t="str">
            <v>Toronto</v>
          </cell>
          <cell r="N72" t="str">
            <v>M6J 2Y7</v>
          </cell>
          <cell r="O72" t="str">
            <v>80 OSSINGTON AVE</v>
          </cell>
          <cell r="R72" t="str">
            <v>80 OSSINGTON AVE</v>
          </cell>
          <cell r="U72" t="str">
            <v>Toronto</v>
          </cell>
          <cell r="V72" t="str">
            <v>M6J 2Y7</v>
          </cell>
          <cell r="W72">
            <v>43293</v>
          </cell>
          <cell r="X72">
            <v>43293</v>
          </cell>
          <cell r="Y72">
            <v>43294</v>
          </cell>
          <cell r="Z72">
            <v>2018</v>
          </cell>
        </row>
        <row r="73">
          <cell r="C73" t="str">
            <v>RTU-575</v>
          </cell>
          <cell r="E73" t="str">
            <v>IL FORNELLO/DANFORTH</v>
          </cell>
          <cell r="F73" t="str">
            <v>Sean</v>
          </cell>
          <cell r="G73" t="str">
            <v>Fleming</v>
          </cell>
          <cell r="H73">
            <v>6472821861</v>
          </cell>
          <cell r="I73" t="str">
            <v>SEANF@ILFORNELLO.COM</v>
          </cell>
          <cell r="J73" t="str">
            <v>576 DANFORTH AVE</v>
          </cell>
          <cell r="M73" t="str">
            <v>Toronto</v>
          </cell>
          <cell r="N73" t="str">
            <v>M4K 1R1</v>
          </cell>
          <cell r="O73" t="str">
            <v>576 DANFORTH AVE</v>
          </cell>
          <cell r="R73" t="str">
            <v>576 DANFORTH AVE</v>
          </cell>
          <cell r="U73" t="str">
            <v>Toronto</v>
          </cell>
          <cell r="V73" t="str">
            <v>M4K 1R1</v>
          </cell>
          <cell r="W73">
            <v>43299</v>
          </cell>
          <cell r="X73">
            <v>43299</v>
          </cell>
          <cell r="Y73">
            <v>43299</v>
          </cell>
          <cell r="Z73">
            <v>2018</v>
          </cell>
        </row>
        <row r="74">
          <cell r="C74" t="str">
            <v>RTU-578</v>
          </cell>
          <cell r="E74" t="str">
            <v>Scruffy Murphys Irish Pub</v>
          </cell>
          <cell r="F74" t="str">
            <v>TONY</v>
          </cell>
          <cell r="G74" t="str">
            <v>WOOTON</v>
          </cell>
          <cell r="H74">
            <v>4164832576</v>
          </cell>
          <cell r="I74" t="str">
            <v>WOOTONS2576@ROGERS.COM</v>
          </cell>
          <cell r="J74" t="str">
            <v>180 EGLINTON AVE E,</v>
          </cell>
          <cell r="M74" t="str">
            <v>Toronto</v>
          </cell>
          <cell r="N74" t="str">
            <v>M4P 1A6</v>
          </cell>
          <cell r="O74" t="str">
            <v>180 EGLINTON AVE E,</v>
          </cell>
          <cell r="R74" t="str">
            <v>180 EGLINTON AVE E,</v>
          </cell>
          <cell r="U74" t="str">
            <v>Toronto</v>
          </cell>
          <cell r="V74" t="str">
            <v>M4P 1A6</v>
          </cell>
          <cell r="W74">
            <v>43312</v>
          </cell>
          <cell r="X74">
            <v>43312</v>
          </cell>
          <cell r="Y74">
            <v>43312</v>
          </cell>
          <cell r="Z74">
            <v>2018</v>
          </cell>
        </row>
        <row r="75">
          <cell r="C75" t="str">
            <v>RTU-580</v>
          </cell>
          <cell r="E75" t="str">
            <v>PRESSURE KLEEN SERVICES CO INC</v>
          </cell>
          <cell r="F75" t="str">
            <v>Anita</v>
          </cell>
          <cell r="G75" t="str">
            <v>Michaud</v>
          </cell>
          <cell r="H75">
            <v>4162351626</v>
          </cell>
          <cell r="I75" t="str">
            <v>anitamichaud@pressurekleen.com</v>
          </cell>
          <cell r="J75" t="str">
            <v>71 KELFIELD ST</v>
          </cell>
          <cell r="M75" t="str">
            <v>Toronto</v>
          </cell>
          <cell r="N75" t="str">
            <v>M9W 5A3</v>
          </cell>
          <cell r="O75" t="str">
            <v>71 KELFIELD ST</v>
          </cell>
          <cell r="R75" t="str">
            <v>71 KELFIELD ST</v>
          </cell>
          <cell r="U75" t="str">
            <v>Toronto</v>
          </cell>
          <cell r="V75" t="str">
            <v>M9W 5A3</v>
          </cell>
          <cell r="W75">
            <v>43322</v>
          </cell>
          <cell r="X75">
            <v>43322</v>
          </cell>
          <cell r="Y75">
            <v>43374</v>
          </cell>
          <cell r="Z75">
            <v>2018</v>
          </cell>
        </row>
        <row r="76">
          <cell r="C76" t="str">
            <v>RTU-596</v>
          </cell>
          <cell r="E76" t="str">
            <v>LINKS RD ANIMAL CL</v>
          </cell>
          <cell r="F76" t="str">
            <v>Rick</v>
          </cell>
          <cell r="G76" t="str">
            <v>Axelson</v>
          </cell>
          <cell r="H76">
            <v>4162231560</v>
          </cell>
          <cell r="I76" t="str">
            <v>rickaxelsondvm@rogers.com</v>
          </cell>
          <cell r="J76" t="str">
            <v>41 THE LINKS RD</v>
          </cell>
          <cell r="M76" t="str">
            <v>Toronto</v>
          </cell>
          <cell r="N76" t="str">
            <v>M2P 1T7</v>
          </cell>
          <cell r="O76" t="str">
            <v>41 THE LINKS RD</v>
          </cell>
          <cell r="R76" t="str">
            <v>41 THE LINKS RD</v>
          </cell>
          <cell r="U76" t="str">
            <v>Toronto</v>
          </cell>
          <cell r="V76" t="str">
            <v>M2P 1T7</v>
          </cell>
          <cell r="W76">
            <v>43300</v>
          </cell>
          <cell r="X76">
            <v>43300</v>
          </cell>
          <cell r="Y76">
            <v>43300</v>
          </cell>
          <cell r="Z76">
            <v>2018</v>
          </cell>
        </row>
        <row r="77">
          <cell r="C77" t="str">
            <v>RTU-611</v>
          </cell>
          <cell r="E77" t="str">
            <v>THE LACQUER CHANNEL</v>
          </cell>
          <cell r="F77" t="str">
            <v>Noah</v>
          </cell>
          <cell r="G77" t="str">
            <v>Mintz</v>
          </cell>
          <cell r="H77">
            <v>4164446778</v>
          </cell>
          <cell r="I77" t="str">
            <v>noahmintz@gmail.com</v>
          </cell>
          <cell r="J77" t="str">
            <v>297 Lesmill Road</v>
          </cell>
          <cell r="M77" t="str">
            <v>Toronto</v>
          </cell>
          <cell r="N77" t="str">
            <v>M3B 2V1</v>
          </cell>
          <cell r="O77" t="str">
            <v>297 Lesmill Road</v>
          </cell>
          <cell r="R77" t="str">
            <v>297 Lesmill Road</v>
          </cell>
          <cell r="U77" t="str">
            <v>Toronto</v>
          </cell>
          <cell r="V77" t="str">
            <v>M3B 2V1</v>
          </cell>
          <cell r="W77">
            <v>43305</v>
          </cell>
          <cell r="X77">
            <v>43305</v>
          </cell>
          <cell r="Y77">
            <v>43305</v>
          </cell>
          <cell r="Z77">
            <v>2018</v>
          </cell>
        </row>
        <row r="78">
          <cell r="C78" t="str">
            <v>RTU-614</v>
          </cell>
          <cell r="E78" t="str">
            <v>NAAN AND KABOB</v>
          </cell>
          <cell r="F78" t="str">
            <v>FAYAZ</v>
          </cell>
          <cell r="G78" t="str">
            <v>AHMADI</v>
          </cell>
          <cell r="H78">
            <v>4379814447</v>
          </cell>
          <cell r="I78" t="str">
            <v>fayaz.ahmadi@naankabob.ca</v>
          </cell>
          <cell r="J78" t="str">
            <v>1780 Markham Rd</v>
          </cell>
          <cell r="M78" t="str">
            <v>Toronto</v>
          </cell>
          <cell r="N78" t="str">
            <v>M1B 2W2</v>
          </cell>
          <cell r="O78" t="str">
            <v>1780 Markham Rd</v>
          </cell>
          <cell r="R78" t="str">
            <v>1780 Markham Rd</v>
          </cell>
          <cell r="U78" t="str">
            <v>Toronto</v>
          </cell>
          <cell r="V78" t="str">
            <v>M1B 2W2</v>
          </cell>
          <cell r="W78">
            <v>43298</v>
          </cell>
          <cell r="X78">
            <v>43298</v>
          </cell>
          <cell r="Y78">
            <v>43305</v>
          </cell>
          <cell r="Z78">
            <v>2018</v>
          </cell>
        </row>
        <row r="79">
          <cell r="C79" t="str">
            <v>RTU-653</v>
          </cell>
          <cell r="E79" t="str">
            <v>Cafe D Taj</v>
          </cell>
          <cell r="F79" t="str">
            <v>Faysal</v>
          </cell>
          <cell r="G79" t="str">
            <v>Ahmed</v>
          </cell>
          <cell r="H79">
            <v>6477831471</v>
          </cell>
          <cell r="I79" t="str">
            <v>faysal1471@gmail.com</v>
          </cell>
          <cell r="J79" t="str">
            <v>3342 DANFORTH AVE UNIT 1</v>
          </cell>
          <cell r="M79" t="str">
            <v>Toronto</v>
          </cell>
          <cell r="N79" t="str">
            <v>M1L 1C8</v>
          </cell>
          <cell r="O79" t="str">
            <v>3342 DANFORTH AVE UNIT 1</v>
          </cell>
          <cell r="R79" t="str">
            <v>3342 DANFORTH AVE UNIT 1</v>
          </cell>
          <cell r="U79" t="str">
            <v>Toronto</v>
          </cell>
          <cell r="V79" t="str">
            <v>M1L 1C8</v>
          </cell>
          <cell r="W79">
            <v>43319</v>
          </cell>
          <cell r="X79">
            <v>43319</v>
          </cell>
          <cell r="Y79">
            <v>43319</v>
          </cell>
          <cell r="Z79">
            <v>2018</v>
          </cell>
        </row>
        <row r="80">
          <cell r="C80" t="str">
            <v>RTU-672</v>
          </cell>
          <cell r="E80" t="str">
            <v>SUBWAY SANDWICH</v>
          </cell>
          <cell r="F80" t="str">
            <v>Sam</v>
          </cell>
          <cell r="G80" t="str">
            <v>Pannu</v>
          </cell>
          <cell r="H80">
            <v>4162542362</v>
          </cell>
          <cell r="I80" t="str">
            <v>subway.junction@gmail.com</v>
          </cell>
          <cell r="J80" t="str">
            <v>2897 Dundas Street West</v>
          </cell>
          <cell r="M80" t="str">
            <v>Toronto</v>
          </cell>
          <cell r="N80" t="str">
            <v>M5W1Z1</v>
          </cell>
          <cell r="O80" t="str">
            <v>2897 Dundas Street West</v>
          </cell>
          <cell r="R80" t="str">
            <v>2897 Dundas Street West</v>
          </cell>
          <cell r="U80" t="str">
            <v>Toronto</v>
          </cell>
          <cell r="V80" t="str">
            <v>M5W1Z1</v>
          </cell>
          <cell r="W80">
            <v>43332</v>
          </cell>
          <cell r="X80">
            <v>43332</v>
          </cell>
          <cell r="Y80">
            <v>43342</v>
          </cell>
          <cell r="Z80">
            <v>2018</v>
          </cell>
        </row>
        <row r="81">
          <cell r="C81" t="str">
            <v>RTU-698</v>
          </cell>
          <cell r="E81" t="str">
            <v>MEMPHIS FOODS INC</v>
          </cell>
          <cell r="F81" t="str">
            <v>Richmond</v>
          </cell>
          <cell r="G81" t="str">
            <v>Acheampong</v>
          </cell>
          <cell r="H81">
            <v>9056266585</v>
          </cell>
          <cell r="I81" t="str">
            <v>racheamp@gmail.com</v>
          </cell>
          <cell r="J81" t="str">
            <v>370 BLOOR ST W</v>
          </cell>
          <cell r="M81" t="str">
            <v>Toronto</v>
          </cell>
          <cell r="N81" t="str">
            <v>M5S1X2</v>
          </cell>
          <cell r="O81" t="str">
            <v>370 BLOOR ST W</v>
          </cell>
          <cell r="R81" t="str">
            <v>370 BLOOR ST W</v>
          </cell>
          <cell r="U81" t="str">
            <v>Toronto</v>
          </cell>
          <cell r="V81" t="str">
            <v>M5S1X2</v>
          </cell>
          <cell r="W81">
            <v>43325</v>
          </cell>
          <cell r="X81">
            <v>43325</v>
          </cell>
          <cell r="Y81">
            <v>43325</v>
          </cell>
          <cell r="Z81">
            <v>2018</v>
          </cell>
        </row>
        <row r="82">
          <cell r="C82" t="str">
            <v>RTU-701</v>
          </cell>
          <cell r="E82" t="str">
            <v>DOMINOS PIZZA</v>
          </cell>
          <cell r="F82" t="str">
            <v>RAHUL</v>
          </cell>
          <cell r="G82" t="str">
            <v>Chandanvelly</v>
          </cell>
          <cell r="H82">
            <v>4165164004</v>
          </cell>
          <cell r="I82" t="str">
            <v>rahulchandanvelly@gmail.com</v>
          </cell>
          <cell r="J82" t="str">
            <v>1549 DUPONT ST GROUND</v>
          </cell>
          <cell r="M82" t="str">
            <v>Toronto</v>
          </cell>
          <cell r="N82" t="str">
            <v>M6P3S5</v>
          </cell>
          <cell r="O82" t="str">
            <v>1549 DUPONT ST GROUND</v>
          </cell>
          <cell r="R82" t="str">
            <v>1549 DUPONT ST GROUND</v>
          </cell>
          <cell r="U82" t="str">
            <v>Toronto</v>
          </cell>
          <cell r="V82" t="str">
            <v>M6P3S5</v>
          </cell>
          <cell r="W82">
            <v>43325</v>
          </cell>
          <cell r="X82">
            <v>43325</v>
          </cell>
          <cell r="Y82">
            <v>43325</v>
          </cell>
          <cell r="Z82">
            <v>2018</v>
          </cell>
        </row>
        <row r="83">
          <cell r="C83" t="str">
            <v>RTU-721</v>
          </cell>
          <cell r="E83" t="str">
            <v>North York Chinese Baptist Church</v>
          </cell>
          <cell r="F83" t="str">
            <v>ESTHER</v>
          </cell>
          <cell r="G83" t="str">
            <v>YU</v>
          </cell>
          <cell r="H83" t="str">
            <v>4162233121X24</v>
          </cell>
          <cell r="I83" t="str">
            <v>ESTHERYU@NYCBC.ON.CA</v>
          </cell>
          <cell r="J83" t="str">
            <v>685 Sheppard Ave E</v>
          </cell>
          <cell r="M83" t="str">
            <v>Toronto</v>
          </cell>
          <cell r="N83" t="str">
            <v>M2K 1B6</v>
          </cell>
          <cell r="O83" t="str">
            <v>685 Sheppard Ave E</v>
          </cell>
          <cell r="R83" t="str">
            <v>685 Sheppard Ave E</v>
          </cell>
          <cell r="U83" t="str">
            <v>Toronto</v>
          </cell>
          <cell r="V83" t="str">
            <v>M2K 1B6</v>
          </cell>
          <cell r="W83">
            <v>43308</v>
          </cell>
          <cell r="X83">
            <v>43308</v>
          </cell>
          <cell r="Y83">
            <v>43320</v>
          </cell>
          <cell r="Z83">
            <v>2018</v>
          </cell>
        </row>
        <row r="84">
          <cell r="C84" t="str">
            <v>RTU-723</v>
          </cell>
          <cell r="E84" t="str">
            <v>GULF GAS STATION</v>
          </cell>
          <cell r="F84" t="str">
            <v>Jay</v>
          </cell>
          <cell r="G84" t="str">
            <v>Papo</v>
          </cell>
          <cell r="H84">
            <v>4168804551</v>
          </cell>
          <cell r="I84" t="str">
            <v>SUBSHOP.3100STCLAIR@GMAIL.COM</v>
          </cell>
          <cell r="J84" t="str">
            <v>427 KENNEDY RD</v>
          </cell>
          <cell r="M84" t="str">
            <v>Toronto</v>
          </cell>
          <cell r="N84" t="str">
            <v>M1K2A7</v>
          </cell>
          <cell r="O84" t="str">
            <v>427 KENNEDY RD</v>
          </cell>
          <cell r="R84" t="str">
            <v>427 KENNEDY RD</v>
          </cell>
          <cell r="U84" t="str">
            <v>Toronto</v>
          </cell>
          <cell r="V84" t="str">
            <v>M1K2A7</v>
          </cell>
          <cell r="W84">
            <v>43327</v>
          </cell>
          <cell r="X84">
            <v>43327</v>
          </cell>
          <cell r="Y84">
            <v>43327</v>
          </cell>
          <cell r="Z84">
            <v>2018</v>
          </cell>
        </row>
        <row r="85">
          <cell r="C85" t="str">
            <v>RTU-752</v>
          </cell>
          <cell r="E85" t="str">
            <v>UBER CANADA INC.</v>
          </cell>
          <cell r="F85" t="str">
            <v>Marcy</v>
          </cell>
          <cell r="G85" t="str">
            <v>Lipson</v>
          </cell>
          <cell r="H85">
            <v>4168855195</v>
          </cell>
          <cell r="I85" t="str">
            <v>admin@lipsondoran.com</v>
          </cell>
          <cell r="J85" t="str">
            <v>1209 KING ST W  Suite 200</v>
          </cell>
          <cell r="M85" t="str">
            <v>Toronto</v>
          </cell>
          <cell r="N85" t="str">
            <v>M5T 2S6</v>
          </cell>
          <cell r="O85" t="str">
            <v>1209 KING ST W  Suite 200</v>
          </cell>
          <cell r="R85" t="str">
            <v>1209 KING ST W  Suite 200</v>
          </cell>
          <cell r="U85" t="str">
            <v>Toronto</v>
          </cell>
          <cell r="V85" t="str">
            <v>M5T 2S6</v>
          </cell>
          <cell r="W85">
            <v>43328</v>
          </cell>
          <cell r="X85">
            <v>43328</v>
          </cell>
          <cell r="Y85">
            <v>43342</v>
          </cell>
          <cell r="Z85">
            <v>2018</v>
          </cell>
        </row>
        <row r="86">
          <cell r="C86" t="str">
            <v>RTU-834</v>
          </cell>
          <cell r="E86" t="str">
            <v>5243 steeles ave w investments inc</v>
          </cell>
          <cell r="F86" t="str">
            <v>John</v>
          </cell>
          <cell r="G86" t="str">
            <v>Pavan</v>
          </cell>
          <cell r="H86">
            <v>9056638003</v>
          </cell>
          <cell r="I86" t="str">
            <v>jpavan@rferriautomotive.com</v>
          </cell>
          <cell r="J86" t="str">
            <v>5243 steeles av  w</v>
          </cell>
          <cell r="M86" t="str">
            <v>Toronto</v>
          </cell>
          <cell r="N86" t="str">
            <v>M9L 2W2</v>
          </cell>
          <cell r="O86" t="str">
            <v>5243 steeles av  w</v>
          </cell>
          <cell r="R86" t="str">
            <v>5243 steeles av  w</v>
          </cell>
          <cell r="U86" t="str">
            <v>Toronto</v>
          </cell>
          <cell r="V86" t="str">
            <v>M9L 2W2</v>
          </cell>
          <cell r="W86">
            <v>43335</v>
          </cell>
          <cell r="X86">
            <v>43335</v>
          </cell>
          <cell r="Y86">
            <v>43339</v>
          </cell>
          <cell r="Z86">
            <v>2018</v>
          </cell>
        </row>
        <row r="87">
          <cell r="C87" t="str">
            <v>RTU-849</v>
          </cell>
          <cell r="E87" t="str">
            <v>MICHELLE LE NAILS</v>
          </cell>
          <cell r="F87" t="str">
            <v>Micheke</v>
          </cell>
          <cell r="G87" t="str">
            <v>Le</v>
          </cell>
          <cell r="H87">
            <v>4166904460</v>
          </cell>
          <cell r="I87" t="str">
            <v>YEN.TRAN1218@GMAIL.COM</v>
          </cell>
          <cell r="J87" t="str">
            <v>3038A    DANFORTH AVE</v>
          </cell>
          <cell r="M87" t="str">
            <v>Toronto</v>
          </cell>
          <cell r="N87" t="str">
            <v>M4C 1N2</v>
          </cell>
          <cell r="O87" t="str">
            <v>3038A    DANFORTH AVE</v>
          </cell>
          <cell r="R87" t="str">
            <v>3038A    DANFORTH AVE</v>
          </cell>
          <cell r="U87" t="str">
            <v>Toronto</v>
          </cell>
          <cell r="V87" t="str">
            <v>M4C 1N2</v>
          </cell>
          <cell r="W87">
            <v>43342</v>
          </cell>
          <cell r="X87">
            <v>43342</v>
          </cell>
          <cell r="Y87">
            <v>43342</v>
          </cell>
          <cell r="Z87">
            <v>2018</v>
          </cell>
        </row>
        <row r="88">
          <cell r="C88" t="str">
            <v>RTU-860</v>
          </cell>
          <cell r="E88" t="str">
            <v>329772 ONTARIO LTD</v>
          </cell>
          <cell r="F88" t="str">
            <v>Anthony</v>
          </cell>
          <cell r="G88" t="str">
            <v>Pasquariello</v>
          </cell>
          <cell r="H88">
            <v>4169317817</v>
          </cell>
          <cell r="I88" t="str">
            <v>pierodelpiero@rogers.com</v>
          </cell>
          <cell r="J88" t="str">
            <v>925 WESTON RD unit 1</v>
          </cell>
          <cell r="M88" t="str">
            <v>Toronto</v>
          </cell>
          <cell r="N88" t="str">
            <v>M9R4B9</v>
          </cell>
          <cell r="O88" t="str">
            <v>925 WESTON RD unit 1</v>
          </cell>
          <cell r="R88" t="str">
            <v>925 WESTON RD unit 1</v>
          </cell>
          <cell r="U88" t="str">
            <v>Toronto</v>
          </cell>
          <cell r="V88" t="str">
            <v>M9R4B9</v>
          </cell>
          <cell r="W88">
            <v>43343</v>
          </cell>
          <cell r="X88">
            <v>43343</v>
          </cell>
          <cell r="Y88">
            <v>43343</v>
          </cell>
          <cell r="Z88">
            <v>2018</v>
          </cell>
        </row>
        <row r="89">
          <cell r="C89" t="str">
            <v>RTU-865</v>
          </cell>
          <cell r="E89" t="str">
            <v>UNDERCAR AUTO PARTS</v>
          </cell>
          <cell r="F89" t="str">
            <v>Grigori</v>
          </cell>
          <cell r="G89" t="str">
            <v>Goldman</v>
          </cell>
          <cell r="H89">
            <v>4166654044</v>
          </cell>
          <cell r="I89" t="str">
            <v>undercarautoparts@gmail.com</v>
          </cell>
          <cell r="J89" t="str">
            <v>644 MAGNETIC DR UNIT 640</v>
          </cell>
          <cell r="M89" t="str">
            <v>Toronto</v>
          </cell>
          <cell r="N89" t="str">
            <v>M3J2C4</v>
          </cell>
          <cell r="O89" t="str">
            <v>644 MAGNETIC DR UNIT 640</v>
          </cell>
          <cell r="R89" t="str">
            <v>644 MAGNETIC DR UNIT 640</v>
          </cell>
          <cell r="U89" t="str">
            <v>Toronto</v>
          </cell>
          <cell r="V89" t="str">
            <v>M3J2C4</v>
          </cell>
          <cell r="W89">
            <v>43308</v>
          </cell>
          <cell r="X89">
            <v>43308</v>
          </cell>
          <cell r="Y89">
            <v>43308</v>
          </cell>
          <cell r="Z89">
            <v>2018</v>
          </cell>
        </row>
        <row r="90">
          <cell r="C90" t="str">
            <v>RTU-867</v>
          </cell>
          <cell r="E90" t="str">
            <v xml:space="preserve">KAKARELIS,GEORGE </v>
          </cell>
          <cell r="F90" t="str">
            <v>JOHN</v>
          </cell>
          <cell r="G90" t="str">
            <v>KAKARELIS</v>
          </cell>
          <cell r="H90">
            <v>6472994143</v>
          </cell>
          <cell r="I90" t="str">
            <v>JKAKARELIS@YAHOO.COM</v>
          </cell>
          <cell r="J90" t="str">
            <v>18 LEBOVIC AVE</v>
          </cell>
          <cell r="M90" t="str">
            <v>Toronto</v>
          </cell>
          <cell r="N90" t="str">
            <v>M1L 4V9</v>
          </cell>
          <cell r="O90" t="str">
            <v>18 LEBOVIC AVE</v>
          </cell>
          <cell r="R90" t="str">
            <v>18 LEBOVIC AVE</v>
          </cell>
          <cell r="U90" t="str">
            <v>Toronto</v>
          </cell>
          <cell r="V90" t="str">
            <v>M1L 4V9</v>
          </cell>
          <cell r="W90">
            <v>43311</v>
          </cell>
          <cell r="X90">
            <v>43311</v>
          </cell>
          <cell r="Y90">
            <v>43311</v>
          </cell>
          <cell r="Z90">
            <v>2018</v>
          </cell>
        </row>
        <row r="91">
          <cell r="C91" t="str">
            <v>RTU-918</v>
          </cell>
          <cell r="E91" t="str">
            <v>2527827 ONTARIO LTD</v>
          </cell>
          <cell r="F91" t="str">
            <v>AMIR</v>
          </cell>
          <cell r="G91" t="str">
            <v>GORDON</v>
          </cell>
          <cell r="H91">
            <v>4169941055</v>
          </cell>
          <cell r="I91" t="str">
            <v>GUORGUI@ICLOUD.COM</v>
          </cell>
          <cell r="J91" t="str">
            <v>3214 LAKE SHORE BLVD W</v>
          </cell>
          <cell r="M91" t="str">
            <v>Toronto</v>
          </cell>
          <cell r="N91" t="str">
            <v>M8V 1L9</v>
          </cell>
          <cell r="O91" t="str">
            <v>3214 LAKE SHORE BLVD W</v>
          </cell>
          <cell r="R91" t="str">
            <v>3214 LAKE SHORE BLVD W</v>
          </cell>
          <cell r="U91" t="str">
            <v>Toronto</v>
          </cell>
          <cell r="V91" t="str">
            <v>M8V 1L9</v>
          </cell>
          <cell r="W91">
            <v>43405</v>
          </cell>
          <cell r="X91">
            <v>43405</v>
          </cell>
          <cell r="Y91">
            <v>43405</v>
          </cell>
          <cell r="Z91">
            <v>2018</v>
          </cell>
        </row>
        <row r="92">
          <cell r="C92" t="str">
            <v>RTU-1,840</v>
          </cell>
          <cell r="E92" t="str">
            <v>RYERSON UNIVERSITY</v>
          </cell>
          <cell r="F92" t="str">
            <v xml:space="preserve">Jean-Francois </v>
          </cell>
          <cell r="G92" t="str">
            <v>Landry</v>
          </cell>
          <cell r="H92">
            <v>6477403298</v>
          </cell>
          <cell r="I92" t="str">
            <v>jflandry@ryerson.ca</v>
          </cell>
          <cell r="J92" t="str">
            <v>111 GERRARD ST EAST</v>
          </cell>
          <cell r="M92" t="str">
            <v>Toronto</v>
          </cell>
          <cell r="N92" t="str">
            <v>M5B 1G8</v>
          </cell>
          <cell r="O92" t="str">
            <v>111 GERRARD ST EAST</v>
          </cell>
          <cell r="R92" t="str">
            <v>111 GERRARD ST EAST</v>
          </cell>
          <cell r="U92" t="str">
            <v>Toronto</v>
          </cell>
          <cell r="V92" t="str">
            <v>M5B 1G8</v>
          </cell>
          <cell r="W92">
            <v>43703</v>
          </cell>
          <cell r="X92">
            <v>43524</v>
          </cell>
          <cell r="Y92">
            <v>43703</v>
          </cell>
          <cell r="Z92">
            <v>2019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620E50-8EFF-4BB2-8F5A-739A1945588C}" name="Table1" displayName="Table1" ref="B2:D8" totalsRowShown="0" headerRowDxfId="6" dataDxfId="5" headerRowBorderDxfId="3" tableBorderDxfId="4">
  <tableColumns count="3">
    <tableColumn id="1" xr3:uid="{CC610A4C-CDE4-483D-B38C-F586E20DEE26}" name="Year" dataDxfId="2"/>
    <tableColumn id="2" xr3:uid="{B2313A27-B719-425D-AF9B-1E6F75175A02}" name="Net Energy Savings (kWh)" dataDxfId="1" dataCellStyle="Comma"/>
    <tableColumn id="3" xr3:uid="{3A4D5B5E-7AEB-4375-A70B-351BF185612C}" name="Net Demand Savings (kW)" dataDxfId="0" dataCellStyle="Comma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DAFE73-228E-4774-A7EE-12CABE40CA11}" name="Table25" displayName="Table25" ref="B2:I72" totalsRowShown="0" headerRowDxfId="28" dataDxfId="27">
  <autoFilter ref="B2:I72" xr:uid="{D9586302-BBB9-4FE6-BECD-0CAB1DFFDAF7}"/>
  <tableColumns count="8">
    <tableColumn id="1" xr3:uid="{9E0EF57F-D0CA-4E08-9BEF-70B8607971E0}" name="Program Name" dataDxfId="36"/>
    <tableColumn id="2" xr3:uid="{AA179BCE-DE54-4303-BE8B-7C842C33DAE6}" name="Year" dataDxfId="35"/>
    <tableColumn id="3" xr3:uid="{5E7132F3-509B-4B63-90AE-28BEC304DB4D}" name="Gross Energy Savings (kWh)" dataDxfId="34" dataCellStyle="Comma">
      <calculatedColumnFormula>SUMIFS('Jan-May 2020'!L:L,'Jan-May 2020'!$A:$A,$B3,'Jan-May 2020'!$P:$P,$C3)</calculatedColumnFormula>
    </tableColumn>
    <tableColumn id="4" xr3:uid="{79AC6678-45F3-4FA1-B4DE-ACE6B3828A41}" name="Gross Demand Savings (kW)" dataDxfId="33" dataCellStyle="Comma">
      <calculatedColumnFormula>SUMIFS('Jan-May 2020'!M:M,'Jan-May 2020'!$A:$A,$B3,'Jan-May 2020'!$P:$P,$C3)</calculatedColumnFormula>
    </tableColumn>
    <tableColumn id="5" xr3:uid="{C21372FB-F141-43A8-9322-9C20DCF01D4A}" name="NTG (Energy)" dataDxfId="32" dataCellStyle="Percent"/>
    <tableColumn id="6" xr3:uid="{73D8BA7C-8075-4F9F-A210-91914A223BD5}" name="NTG (Demand)" dataDxfId="31" dataCellStyle="Percent"/>
    <tableColumn id="7" xr3:uid="{B5CCF9C2-4F23-4906-98DB-0C6E170ED150}" name="Net Energy Savings (kWh)" dataDxfId="30"/>
    <tableColumn id="8" xr3:uid="{868C9031-9A17-427D-94DC-9EA04218AD22}" name="Net Demand Savings (kW)" dataDxfId="2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D78710-F537-443E-8BC2-3679F7B342CA}" name="Table2" displayName="Table2" ref="B2:I58" totalsRowShown="0" headerRowDxfId="18" dataDxfId="17">
  <autoFilter ref="B2:I58" xr:uid="{F8CC2636-55A7-4146-8D8D-329BE447504C}"/>
  <tableColumns count="8">
    <tableColumn id="1" xr3:uid="{DBBD6F09-9042-4588-A6FE-2B55884FA993}" name="Program Name" dataDxfId="26"/>
    <tableColumn id="2" xr3:uid="{29168B12-EAE1-4E41-9B73-75347D6D4637}" name="Year" dataDxfId="25"/>
    <tableColumn id="3" xr3:uid="{622B980E-0AF3-452F-8D63-C160AAF5F2D7}" name="Gross Energy Savings (kWh)" dataDxfId="24" dataCellStyle="Comma">
      <calculatedColumnFormula>SUMIFS(April!M:M,April!$A:$A,$B3,April!$P:$P,$C3)+SUMIFS(May!L:L,May!$A:$A,$B3,May!$O:$O,$C3)+SUMIFS(June!L:L,June!$A:$A,$B3,June!$O:$O,$C3)+SUMIFS(July!L:L,July!$A:$A,$B3,July!$O:$O,$C3)+SUMIFS(August!L:L,August!$A:$A,$B3,August!$O:$O,$C3)+SUMIFS(September!L:L,September!$A:$A,$B3,September!$O:$O,$C3)+SUMIFS(October!L:L,October!$A:$A,$B3,October!$O:$O,$C3)+SUMIFS(November!L:L,November!$A:$A,$B3,November!$O:$O,$C3)+SUMIFS(December!L:L,December!$A:$A,$B3,December!$O:$O,$C3)</calculatedColumnFormula>
    </tableColumn>
    <tableColumn id="4" xr3:uid="{74AA5E61-E661-4CA8-9F93-E1641F63F006}" name="Gross Demand Savings (kW)" dataDxfId="23" dataCellStyle="Comma">
      <calculatedColumnFormula>SUMIFS(April!N:N,April!$A:$A,$B3,April!$P:$P,$C3)+SUMIFS(May!M:M,May!$A:$A,$B3,May!$O:$O,$C3)+SUMIFS(June!M:M,June!$A:$A,$B3,June!$O:$O,$C3)+SUMIFS(July!M:M,July!$A:$A,$B3,July!$O:$O,$C3)+SUMIFS(August!M:M,August!$A:$A,$B3,August!$O:$O,$C3)+SUMIFS(September!M:M,September!$A:$A,$B3,September!$O:$O,$C3)+SUMIFS(October!M:M,October!$A:$A,$B3,October!$O:$O,$C3)+SUMIFS(November!M:M,November!$A:$A,$B3,November!$O:$O,$C3)+SUMIFS(December!M:M,December!$A:$A,$B3,December!$O:$O,$C3)</calculatedColumnFormula>
    </tableColumn>
    <tableColumn id="5" xr3:uid="{E6D48CE0-73C2-4D71-8111-CE3AB3221CB9}" name="NTG (Energy)" dataDxfId="22" dataCellStyle="Percent"/>
    <tableColumn id="6" xr3:uid="{33637C79-9B8D-4F83-B3AC-AD31C9B4859C}" name="NTG (Demand)" dataDxfId="21" dataCellStyle="Percent"/>
    <tableColumn id="7" xr3:uid="{D32C4B9F-12E9-4481-94C6-9A87C6623730}" name="Net Energy Savings (kWh)" dataDxfId="20">
      <calculatedColumnFormula>D3*F3</calculatedColumnFormula>
    </tableColumn>
    <tableColumn id="8" xr3:uid="{7D5A184F-36AF-421A-8266-48B777792FCA}" name="Net Demand Savings (kW)" dataDxfId="19">
      <calculatedColumnFormula>E3*G3</calculatedColumnFormula>
    </tableColumn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1709166-C6B4-4B43-A304-8BB70F3703DE}" name="Table3" displayName="Table3" ref="B2:I18" totalsRowShown="0" headerRowDxfId="8" dataDxfId="7">
  <autoFilter ref="B2:I18" xr:uid="{F0697D49-4E67-46B4-ACCD-2D5B45D33196}"/>
  <tableColumns count="8">
    <tableColumn id="1" xr3:uid="{AB8F1DC7-C1C1-427A-9615-40C028197969}" name="Program_Name" dataDxfId="16"/>
    <tableColumn id="2" xr3:uid="{57E156D6-E4C0-4ED2-B0D2-F8205813954A}" name="Year" dataDxfId="15"/>
    <tableColumn id="3" xr3:uid="{96A3C14D-B62F-474B-9C53-8D5154180802}" name="Gross Energy Savings (kWh)" dataDxfId="14" dataCellStyle="Comma">
      <calculatedColumnFormula>SUMIFS(March!R:R,March!$T:$T,$C3,March!$B:$B,$B3)</calculatedColumnFormula>
    </tableColumn>
    <tableColumn id="4" xr3:uid="{ACAA925B-E33E-4516-AF2C-7AE1DEC0C6E6}" name="Gross Demand Savings (kW)" dataDxfId="13" dataCellStyle="Comma">
      <calculatedColumnFormula>SUMIFS(March!S:S,March!$T:$T,$C3,March!$B:$B,$B3)</calculatedColumnFormula>
    </tableColumn>
    <tableColumn id="5" xr3:uid="{6292D019-62E2-49DF-8222-B7259E4EA5DA}" name="NTG (Energy)" dataDxfId="12"/>
    <tableColumn id="6" xr3:uid="{518C02EE-E5FD-466B-9CA1-501D0E745038}" name="NTG (Demand)" dataDxfId="11"/>
    <tableColumn id="7" xr3:uid="{77EA6A57-9B1F-4A52-9C29-BA93A5DD90DE}" name="Net Energy Savings (kWh)" dataDxfId="10">
      <calculatedColumnFormula>D3*F3</calculatedColumnFormula>
    </tableColumn>
    <tableColumn id="8" xr3:uid="{6137D8E6-9139-4FF3-BD6D-0E07D17FAA54}" name="Net Demand Savings (kW)" dataDxfId="9">
      <calculatedColumnFormula>E3*G3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05B9-ACFD-4F5A-8EC3-3217D2610870}">
  <sheetPr>
    <tabColor rgb="FF7030A0"/>
  </sheetPr>
  <dimension ref="B1:D8"/>
  <sheetViews>
    <sheetView tabSelected="1" zoomScale="115" zoomScaleNormal="115" workbookViewId="0">
      <selection activeCell="C21" sqref="C21"/>
    </sheetView>
  </sheetViews>
  <sheetFormatPr defaultRowHeight="15" x14ac:dyDescent="0.25"/>
  <cols>
    <col min="1" max="1" width="2.7109375" customWidth="1"/>
    <col min="2" max="2" width="5.5703125" bestFit="1" customWidth="1"/>
    <col min="3" max="3" width="24.140625" bestFit="1" customWidth="1"/>
    <col min="4" max="4" width="24.42578125" bestFit="1" customWidth="1"/>
  </cols>
  <sheetData>
    <row r="1" spans="2:4" ht="12" customHeight="1" x14ac:dyDescent="0.25"/>
    <row r="2" spans="2:4" x14ac:dyDescent="0.25">
      <c r="B2" s="32" t="s">
        <v>3297</v>
      </c>
      <c r="C2" s="32" t="s">
        <v>3300</v>
      </c>
      <c r="D2" s="32" t="s">
        <v>3301</v>
      </c>
    </row>
    <row r="3" spans="2:4" x14ac:dyDescent="0.25">
      <c r="B3" s="32">
        <v>2015</v>
      </c>
      <c r="C3" s="33">
        <f>SUMIF('Mar 2019 Sum'!$C:$C,$B3,'Mar 2019 Sum'!H:H)+SUMIF('Apr-Dec 2019 Sum'!$C:$C,$B3,'Apr-Dec 2019 Sum'!H:H)+SUMIF('Jan-May 2020 Sum'!$C:$C,$B3,'Jan-May 2020 Sum'!H:H)</f>
        <v>193232</v>
      </c>
      <c r="D3" s="33">
        <f>SUMIF('Mar 2019 Sum'!$C:$C,$B3,'Mar 2019 Sum'!I:I)+SUMIF('Apr-Dec 2019 Sum'!$C:$C,$B3,'Apr-Dec 2019 Sum'!I:I)+SUMIF('Jan-May 2020 Sum'!$C:$C,$B3,'Jan-May 2020 Sum'!I:I)</f>
        <v>41.3</v>
      </c>
    </row>
    <row r="4" spans="2:4" x14ac:dyDescent="0.25">
      <c r="B4" s="32">
        <v>2016</v>
      </c>
      <c r="C4" s="33">
        <f>SUMIF('Mar 2019 Sum'!$C:$C,$B4,'Mar 2019 Sum'!H:H)+SUMIF('Apr-Dec 2019 Sum'!$C:$C,$B4,'Apr-Dec 2019 Sum'!H:H)+SUMIF('Jan-May 2020 Sum'!$C:$C,$B4,'Jan-May 2020 Sum'!H:H)</f>
        <v>1020644.6991586556</v>
      </c>
      <c r="D4" s="33">
        <f>SUMIF('Mar 2019 Sum'!$C:$C,$B4,'Mar 2019 Sum'!I:I)+SUMIF('Apr-Dec 2019 Sum'!$C:$C,$B4,'Apr-Dec 2019 Sum'!I:I)+SUMIF('Jan-May 2020 Sum'!$C:$C,$B4,'Jan-May 2020 Sum'!I:I)</f>
        <v>115.70827047413799</v>
      </c>
    </row>
    <row r="5" spans="2:4" x14ac:dyDescent="0.25">
      <c r="B5" s="32">
        <v>2017</v>
      </c>
      <c r="C5" s="33">
        <f>SUMIF('Mar 2019 Sum'!$C:$C,$B5,'Mar 2019 Sum'!H:H)+SUMIF('Apr-Dec 2019 Sum'!$C:$C,$B5,'Apr-Dec 2019 Sum'!H:H)+SUMIF('Jan-May 2020 Sum'!$C:$C,$B5,'Jan-May 2020 Sum'!H:H)</f>
        <v>1624962.3778894413</v>
      </c>
      <c r="D5" s="33">
        <f>SUMIF('Mar 2019 Sum'!$C:$C,$B5,'Mar 2019 Sum'!I:I)+SUMIF('Apr-Dec 2019 Sum'!$C:$C,$B5,'Apr-Dec 2019 Sum'!I:I)+SUMIF('Jan-May 2020 Sum'!$C:$C,$B5,'Jan-May 2020 Sum'!I:I)</f>
        <v>640.87099361596688</v>
      </c>
    </row>
    <row r="6" spans="2:4" x14ac:dyDescent="0.25">
      <c r="B6" s="32">
        <v>2018</v>
      </c>
      <c r="C6" s="33">
        <f>SUMIF('Mar 2019 Sum'!$C:$C,$B6,'Mar 2019 Sum'!H:H)+SUMIF('Apr-Dec 2019 Sum'!$C:$C,$B6,'Apr-Dec 2019 Sum'!H:H)+SUMIF('Jan-May 2020 Sum'!$C:$C,$B6,'Jan-May 2020 Sum'!H:H)</f>
        <v>7558908.4026590353</v>
      </c>
      <c r="D6" s="33">
        <f>SUMIF('Mar 2019 Sum'!$C:$C,$B6,'Mar 2019 Sum'!I:I)+SUMIF('Apr-Dec 2019 Sum'!$C:$C,$B6,'Apr-Dec 2019 Sum'!I:I)+SUMIF('Jan-May 2020 Sum'!$C:$C,$B6,'Jan-May 2020 Sum'!I:I)</f>
        <v>2194.6095768276664</v>
      </c>
    </row>
    <row r="7" spans="2:4" x14ac:dyDescent="0.25">
      <c r="B7" s="34">
        <v>2019</v>
      </c>
      <c r="C7" s="33">
        <f>SUMIF('Mar 2019 Sum'!$C:$C,$B7,'Mar 2019 Sum'!H:H)+SUMIF('Apr-Dec 2019 Sum'!$C:$C,$B7,'Apr-Dec 2019 Sum'!H:H)+SUMIF('Jan-May 2020 Sum'!$C:$C,$B7,'Jan-May 2020 Sum'!H:H)</f>
        <v>31594410.725016914</v>
      </c>
      <c r="D7" s="33">
        <f>SUMIF('Mar 2019 Sum'!$C:$C,$B7,'Mar 2019 Sum'!I:I)+SUMIF('Apr-Dec 2019 Sum'!$C:$C,$B7,'Apr-Dec 2019 Sum'!I:I)+SUMIF('Jan-May 2020 Sum'!$C:$C,$B7,'Jan-May 2020 Sum'!I:I)</f>
        <v>11353.246464492928</v>
      </c>
    </row>
    <row r="8" spans="2:4" x14ac:dyDescent="0.25">
      <c r="B8" s="35" t="s">
        <v>3302</v>
      </c>
      <c r="C8" s="36">
        <f>SUM(C3:C7)</f>
        <v>41992158.204724044</v>
      </c>
      <c r="D8" s="36">
        <f>SUM(D3:D7)</f>
        <v>14345.735305410699</v>
      </c>
    </row>
  </sheetData>
  <pageMargins left="0.70866141732283472" right="0.70866141732283472" top="1.3385826771653544" bottom="0.74803149606299213" header="0.31496062992125984" footer="0.31496062992125984"/>
  <pageSetup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BFE0E-F2C5-42A8-B593-9682935E91BB}">
  <sheetPr>
    <pageSetUpPr fitToPage="1"/>
  </sheetPr>
  <dimension ref="A1:P660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2226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VLOOKUP(C2,[3]July!$C:$Z,24,FALSE)</f>
        <v>2016</v>
      </c>
    </row>
    <row r="3" spans="1:16" x14ac:dyDescent="0.25">
      <c r="A3" t="s">
        <v>73</v>
      </c>
      <c r="C3" t="s">
        <v>2227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VLOOKUP(C3,[3]July!$C:$Z,24,FALSE)</f>
        <v>2017</v>
      </c>
    </row>
    <row r="4" spans="1:16" x14ac:dyDescent="0.25">
      <c r="A4" t="s">
        <v>73</v>
      </c>
      <c r="C4" t="s">
        <v>2228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VLOOKUP(C4,[3]July!$C:$Z,24,FALSE)</f>
        <v>2017</v>
      </c>
    </row>
    <row r="5" spans="1:16" x14ac:dyDescent="0.25">
      <c r="A5" t="s">
        <v>73</v>
      </c>
      <c r="C5" t="s">
        <v>2229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VLOOKUP(C5,[3]July!$C:$Z,24,FALSE)</f>
        <v>2018</v>
      </c>
    </row>
    <row r="6" spans="1:16" x14ac:dyDescent="0.25">
      <c r="A6" t="s">
        <v>73</v>
      </c>
      <c r="C6" t="s">
        <v>2230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VLOOKUP(C6,[3]July!$C:$Z,24,FALSE)</f>
        <v>2018</v>
      </c>
    </row>
    <row r="7" spans="1:16" x14ac:dyDescent="0.25">
      <c r="A7" t="s">
        <v>73</v>
      </c>
      <c r="C7" t="s">
        <v>2231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VLOOKUP(C7,[3]July!$C:$Z,24,FALSE)</f>
        <v>2018</v>
      </c>
    </row>
    <row r="8" spans="1:16" x14ac:dyDescent="0.25">
      <c r="A8" t="s">
        <v>73</v>
      </c>
      <c r="C8" t="s">
        <v>2232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VLOOKUP(C8,[3]July!$C:$Z,24,FALSE)</f>
        <v>2018</v>
      </c>
    </row>
    <row r="9" spans="1:16" x14ac:dyDescent="0.25">
      <c r="A9" t="s">
        <v>73</v>
      </c>
      <c r="C9" t="s">
        <v>2233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VLOOKUP(C9,[3]July!$C:$Z,24,FALSE)</f>
        <v>2018</v>
      </c>
    </row>
    <row r="10" spans="1:16" x14ac:dyDescent="0.25">
      <c r="A10" t="s">
        <v>73</v>
      </c>
      <c r="C10" t="s">
        <v>2234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VLOOKUP(C10,[3]July!$C:$Z,24,FALSE)</f>
        <v>2018</v>
      </c>
    </row>
    <row r="11" spans="1:16" x14ac:dyDescent="0.25">
      <c r="A11" t="s">
        <v>73</v>
      </c>
      <c r="C11" t="s">
        <v>2235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VLOOKUP(C11,[3]July!$C:$Z,24,FALSE)</f>
        <v>2018</v>
      </c>
    </row>
    <row r="12" spans="1:16" x14ac:dyDescent="0.25">
      <c r="A12" t="s">
        <v>73</v>
      </c>
      <c r="C12" t="s">
        <v>2236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VLOOKUP(C12,[3]July!$C:$Z,24,FALSE)</f>
        <v>2019</v>
      </c>
    </row>
    <row r="13" spans="1:16" x14ac:dyDescent="0.25">
      <c r="A13" t="s">
        <v>73</v>
      </c>
      <c r="C13" t="s">
        <v>2237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VLOOKUP(C13,[3]July!$C:$Z,24,FALSE)</f>
        <v>2019</v>
      </c>
    </row>
    <row r="14" spans="1:16" x14ac:dyDescent="0.25">
      <c r="A14" t="s">
        <v>73</v>
      </c>
      <c r="C14" t="s">
        <v>2238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VLOOKUP(C14,[3]July!$C:$Z,24,FALSE)</f>
        <v>2018</v>
      </c>
    </row>
    <row r="15" spans="1:16" x14ac:dyDescent="0.25">
      <c r="A15" t="s">
        <v>73</v>
      </c>
      <c r="C15" t="s">
        <v>2239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VLOOKUP(C15,[3]July!$C:$Z,24,FALSE)</f>
        <v>2019</v>
      </c>
    </row>
    <row r="16" spans="1:16" x14ac:dyDescent="0.25">
      <c r="A16" t="s">
        <v>73</v>
      </c>
      <c r="C16" t="s">
        <v>2240</v>
      </c>
      <c r="E16" t="s">
        <v>22</v>
      </c>
      <c r="F16" t="s">
        <v>22</v>
      </c>
      <c r="J16" t="s">
        <v>23</v>
      </c>
      <c r="K16">
        <v>1</v>
      </c>
      <c r="L16">
        <v>0</v>
      </c>
      <c r="M16">
        <v>0</v>
      </c>
      <c r="O16">
        <f>VLOOKUP(C16,[3]July!$C:$Z,24,FALSE)</f>
        <v>2019</v>
      </c>
    </row>
    <row r="17" spans="1:15" x14ac:dyDescent="0.25">
      <c r="A17" t="s">
        <v>73</v>
      </c>
      <c r="C17" t="s">
        <v>2241</v>
      </c>
      <c r="D17" s="23"/>
      <c r="E17" t="s">
        <v>22</v>
      </c>
      <c r="F17" t="s">
        <v>22</v>
      </c>
      <c r="J17" t="s">
        <v>23</v>
      </c>
      <c r="K17">
        <v>1</v>
      </c>
      <c r="L17">
        <v>0</v>
      </c>
      <c r="M17">
        <v>0</v>
      </c>
      <c r="O17">
        <f>VLOOKUP(C17,[3]July!$C:$Z,24,FALSE)</f>
        <v>2019</v>
      </c>
    </row>
    <row r="18" spans="1:15" x14ac:dyDescent="0.25">
      <c r="A18" t="s">
        <v>73</v>
      </c>
      <c r="C18" t="s">
        <v>2242</v>
      </c>
      <c r="E18" t="s">
        <v>22</v>
      </c>
      <c r="F18" t="s">
        <v>22</v>
      </c>
      <c r="J18" t="s">
        <v>23</v>
      </c>
      <c r="K18">
        <v>1</v>
      </c>
      <c r="L18">
        <v>0</v>
      </c>
      <c r="M18">
        <v>0</v>
      </c>
      <c r="O18">
        <f>VLOOKUP(C18,[3]July!$C:$Z,24,FALSE)</f>
        <v>2019</v>
      </c>
    </row>
    <row r="19" spans="1:15" x14ac:dyDescent="0.25">
      <c r="A19" t="s">
        <v>73</v>
      </c>
      <c r="C19" t="s">
        <v>2243</v>
      </c>
      <c r="E19" t="s">
        <v>22</v>
      </c>
      <c r="F19" t="s">
        <v>22</v>
      </c>
      <c r="J19" t="s">
        <v>23</v>
      </c>
      <c r="K19">
        <v>1</v>
      </c>
      <c r="L19">
        <v>0</v>
      </c>
      <c r="M19">
        <v>0</v>
      </c>
      <c r="O19">
        <f>VLOOKUP(C19,[3]July!$C:$Z,24,FALSE)</f>
        <v>2019</v>
      </c>
    </row>
    <row r="20" spans="1:15" x14ac:dyDescent="0.25">
      <c r="A20" t="s">
        <v>73</v>
      </c>
      <c r="C20" t="s">
        <v>2244</v>
      </c>
      <c r="E20" t="s">
        <v>22</v>
      </c>
      <c r="F20" t="s">
        <v>22</v>
      </c>
      <c r="J20" t="s">
        <v>23</v>
      </c>
      <c r="K20">
        <v>1</v>
      </c>
      <c r="L20">
        <v>0</v>
      </c>
      <c r="M20">
        <v>0</v>
      </c>
      <c r="O20">
        <f>VLOOKUP(C20,[3]July!$C:$Z,24,FALSE)</f>
        <v>2019</v>
      </c>
    </row>
    <row r="21" spans="1:15" x14ac:dyDescent="0.25">
      <c r="A21" t="s">
        <v>73</v>
      </c>
      <c r="C21" t="s">
        <v>2245</v>
      </c>
      <c r="E21" t="s">
        <v>22</v>
      </c>
      <c r="F21" t="s">
        <v>22</v>
      </c>
      <c r="J21" t="s">
        <v>23</v>
      </c>
      <c r="K21">
        <v>1</v>
      </c>
      <c r="L21">
        <v>0</v>
      </c>
      <c r="M21">
        <v>0</v>
      </c>
      <c r="O21">
        <f>VLOOKUP(C21,[3]July!$C:$Z,24,FALSE)</f>
        <v>2019</v>
      </c>
    </row>
    <row r="22" spans="1:15" x14ac:dyDescent="0.25">
      <c r="A22" t="s">
        <v>73</v>
      </c>
      <c r="C22" t="s">
        <v>2246</v>
      </c>
      <c r="E22" t="s">
        <v>22</v>
      </c>
      <c r="F22" t="s">
        <v>22</v>
      </c>
      <c r="J22" t="s">
        <v>23</v>
      </c>
      <c r="K22">
        <v>1</v>
      </c>
      <c r="L22">
        <v>0</v>
      </c>
      <c r="M22">
        <v>0</v>
      </c>
      <c r="O22">
        <f>VLOOKUP(C22,[3]July!$C:$Z,24,FALSE)</f>
        <v>2018</v>
      </c>
    </row>
    <row r="23" spans="1:15" x14ac:dyDescent="0.25">
      <c r="A23" t="s">
        <v>73</v>
      </c>
      <c r="C23" t="s">
        <v>2247</v>
      </c>
      <c r="E23" t="s">
        <v>22</v>
      </c>
      <c r="F23" t="s">
        <v>22</v>
      </c>
      <c r="J23" t="s">
        <v>23</v>
      </c>
      <c r="K23">
        <v>1</v>
      </c>
      <c r="L23">
        <v>0</v>
      </c>
      <c r="M23">
        <v>0</v>
      </c>
      <c r="O23">
        <f>VLOOKUP(C23,[3]July!$C:$Z,24,FALSE)</f>
        <v>2019</v>
      </c>
    </row>
    <row r="24" spans="1:15" x14ac:dyDescent="0.25">
      <c r="A24" t="s">
        <v>73</v>
      </c>
      <c r="C24" t="s">
        <v>2248</v>
      </c>
      <c r="E24" t="s">
        <v>22</v>
      </c>
      <c r="F24" t="s">
        <v>22</v>
      </c>
      <c r="J24" t="s">
        <v>23</v>
      </c>
      <c r="K24">
        <v>1</v>
      </c>
      <c r="L24">
        <v>0</v>
      </c>
      <c r="M24">
        <v>0</v>
      </c>
      <c r="O24">
        <f>VLOOKUP(C24,[3]July!$C:$Z,24,FALSE)</f>
        <v>2019</v>
      </c>
    </row>
    <row r="25" spans="1:15" x14ac:dyDescent="0.25">
      <c r="A25" t="s">
        <v>73</v>
      </c>
      <c r="C25" t="s">
        <v>2249</v>
      </c>
      <c r="E25" t="s">
        <v>22</v>
      </c>
      <c r="F25" t="s">
        <v>22</v>
      </c>
      <c r="J25" t="s">
        <v>23</v>
      </c>
      <c r="K25">
        <v>1</v>
      </c>
      <c r="L25">
        <v>0</v>
      </c>
      <c r="M25">
        <v>0</v>
      </c>
      <c r="O25">
        <f>VLOOKUP(C25,[3]July!$C:$Z,24,FALSE)</f>
        <v>2019</v>
      </c>
    </row>
    <row r="26" spans="1:15" x14ac:dyDescent="0.25">
      <c r="A26" t="s">
        <v>73</v>
      </c>
      <c r="C26" t="s">
        <v>2250</v>
      </c>
      <c r="E26" t="s">
        <v>22</v>
      </c>
      <c r="F26" t="s">
        <v>22</v>
      </c>
      <c r="J26" t="s">
        <v>23</v>
      </c>
      <c r="K26">
        <v>1</v>
      </c>
      <c r="L26">
        <v>0</v>
      </c>
      <c r="M26">
        <v>0</v>
      </c>
      <c r="O26">
        <f>VLOOKUP(C26,[3]July!$C:$Z,24,FALSE)</f>
        <v>2019</v>
      </c>
    </row>
    <row r="27" spans="1:15" x14ac:dyDescent="0.25">
      <c r="A27" t="s">
        <v>73</v>
      </c>
      <c r="C27" t="s">
        <v>2251</v>
      </c>
      <c r="E27" t="s">
        <v>22</v>
      </c>
      <c r="F27" t="s">
        <v>22</v>
      </c>
      <c r="J27" t="s">
        <v>23</v>
      </c>
      <c r="K27">
        <v>1</v>
      </c>
      <c r="L27">
        <v>0</v>
      </c>
      <c r="M27">
        <v>0</v>
      </c>
      <c r="O27">
        <f>VLOOKUP(C27,[3]July!$C:$Z,24,FALSE)</f>
        <v>2019</v>
      </c>
    </row>
    <row r="28" spans="1:15" x14ac:dyDescent="0.25">
      <c r="A28" t="s">
        <v>73</v>
      </c>
      <c r="C28" t="s">
        <v>2252</v>
      </c>
      <c r="E28" t="s">
        <v>22</v>
      </c>
      <c r="F28" t="s">
        <v>22</v>
      </c>
      <c r="J28" t="s">
        <v>23</v>
      </c>
      <c r="K28">
        <v>1</v>
      </c>
      <c r="L28">
        <v>0</v>
      </c>
      <c r="M28">
        <v>0</v>
      </c>
      <c r="O28">
        <f>VLOOKUP(C28,[3]July!$C:$Z,24,FALSE)</f>
        <v>2019</v>
      </c>
    </row>
    <row r="29" spans="1:15" x14ac:dyDescent="0.25">
      <c r="A29" t="s">
        <v>73</v>
      </c>
      <c r="C29" t="s">
        <v>2253</v>
      </c>
      <c r="E29" t="s">
        <v>22</v>
      </c>
      <c r="F29" t="s">
        <v>22</v>
      </c>
      <c r="J29" t="s">
        <v>23</v>
      </c>
      <c r="K29">
        <v>1</v>
      </c>
      <c r="L29">
        <v>0</v>
      </c>
      <c r="M29">
        <v>0</v>
      </c>
      <c r="O29">
        <f>VLOOKUP(C29,[3]July!$C:$Z,24,FALSE)</f>
        <v>2018</v>
      </c>
    </row>
    <row r="30" spans="1:15" x14ac:dyDescent="0.25">
      <c r="A30" t="s">
        <v>73</v>
      </c>
      <c r="C30" t="s">
        <v>2254</v>
      </c>
      <c r="E30" t="s">
        <v>22</v>
      </c>
      <c r="F30" t="s">
        <v>22</v>
      </c>
      <c r="J30" t="s">
        <v>23</v>
      </c>
      <c r="K30">
        <v>1</v>
      </c>
      <c r="L30">
        <v>0</v>
      </c>
      <c r="M30">
        <v>0</v>
      </c>
      <c r="O30">
        <f>VLOOKUP(C30,[3]July!$C:$Z,24,FALSE)</f>
        <v>2019</v>
      </c>
    </row>
    <row r="31" spans="1:15" x14ac:dyDescent="0.25">
      <c r="A31" t="s">
        <v>73</v>
      </c>
      <c r="C31" t="s">
        <v>2255</v>
      </c>
      <c r="E31" t="s">
        <v>22</v>
      </c>
      <c r="F31" t="s">
        <v>22</v>
      </c>
      <c r="J31" t="s">
        <v>23</v>
      </c>
      <c r="K31">
        <v>1</v>
      </c>
      <c r="L31">
        <v>0</v>
      </c>
      <c r="M31">
        <v>0</v>
      </c>
      <c r="O31">
        <f>VLOOKUP(C31,[3]July!$C:$Z,24,FALSE)</f>
        <v>2019</v>
      </c>
    </row>
    <row r="32" spans="1:15" x14ac:dyDescent="0.25">
      <c r="A32" t="s">
        <v>73</v>
      </c>
      <c r="C32" t="s">
        <v>2256</v>
      </c>
      <c r="E32" t="s">
        <v>22</v>
      </c>
      <c r="F32" t="s">
        <v>22</v>
      </c>
      <c r="J32" t="s">
        <v>23</v>
      </c>
      <c r="K32">
        <v>1</v>
      </c>
      <c r="L32">
        <v>0</v>
      </c>
      <c r="M32">
        <v>0</v>
      </c>
      <c r="O32">
        <f>VLOOKUP(C32,[3]July!$C:$Z,24,FALSE)</f>
        <v>2018</v>
      </c>
    </row>
    <row r="33" spans="1:15" x14ac:dyDescent="0.25">
      <c r="A33" t="s">
        <v>73</v>
      </c>
      <c r="C33" t="s">
        <v>2257</v>
      </c>
      <c r="E33" t="s">
        <v>22</v>
      </c>
      <c r="F33" t="s">
        <v>22</v>
      </c>
      <c r="J33" t="s">
        <v>23</v>
      </c>
      <c r="K33">
        <v>1</v>
      </c>
      <c r="L33">
        <v>0</v>
      </c>
      <c r="M33">
        <v>0</v>
      </c>
      <c r="O33">
        <f>VLOOKUP(C33,[3]July!$C:$Z,24,FALSE)</f>
        <v>2018</v>
      </c>
    </row>
    <row r="34" spans="1:15" x14ac:dyDescent="0.25">
      <c r="A34" t="s">
        <v>73</v>
      </c>
      <c r="C34" t="s">
        <v>2258</v>
      </c>
      <c r="E34" t="s">
        <v>22</v>
      </c>
      <c r="F34" t="s">
        <v>22</v>
      </c>
      <c r="J34" t="s">
        <v>23</v>
      </c>
      <c r="K34">
        <v>1</v>
      </c>
      <c r="L34">
        <v>0</v>
      </c>
      <c r="M34">
        <v>0</v>
      </c>
      <c r="O34">
        <f>VLOOKUP(C34,[3]July!$C:$Z,24,FALSE)</f>
        <v>2018</v>
      </c>
    </row>
    <row r="35" spans="1:15" x14ac:dyDescent="0.25">
      <c r="A35" t="s">
        <v>73</v>
      </c>
      <c r="C35" t="s">
        <v>2259</v>
      </c>
      <c r="E35" t="s">
        <v>22</v>
      </c>
      <c r="F35" t="s">
        <v>22</v>
      </c>
      <c r="J35" t="s">
        <v>23</v>
      </c>
      <c r="K35">
        <v>1</v>
      </c>
      <c r="L35">
        <v>0</v>
      </c>
      <c r="M35">
        <v>0</v>
      </c>
      <c r="O35">
        <f>VLOOKUP(C35,[3]July!$C:$Z,24,FALSE)</f>
        <v>2018</v>
      </c>
    </row>
    <row r="36" spans="1:15" x14ac:dyDescent="0.25">
      <c r="A36" t="s">
        <v>73</v>
      </c>
      <c r="C36" t="s">
        <v>2260</v>
      </c>
      <c r="E36" t="s">
        <v>22</v>
      </c>
      <c r="F36" t="s">
        <v>22</v>
      </c>
      <c r="J36" t="s">
        <v>23</v>
      </c>
      <c r="K36">
        <v>1</v>
      </c>
      <c r="L36">
        <v>0</v>
      </c>
      <c r="M36">
        <v>0</v>
      </c>
      <c r="O36">
        <f>VLOOKUP(C36,[3]July!$C:$Z,24,FALSE)</f>
        <v>2016</v>
      </c>
    </row>
    <row r="37" spans="1:15" x14ac:dyDescent="0.25">
      <c r="A37" t="s">
        <v>73</v>
      </c>
      <c r="C37" t="s">
        <v>2261</v>
      </c>
      <c r="E37" t="s">
        <v>22</v>
      </c>
      <c r="F37" t="s">
        <v>22</v>
      </c>
      <c r="J37" t="s">
        <v>23</v>
      </c>
      <c r="K37">
        <v>1</v>
      </c>
      <c r="L37">
        <v>0</v>
      </c>
      <c r="M37">
        <v>0</v>
      </c>
      <c r="O37">
        <f>VLOOKUP(C37,[3]July!$C:$Z,24,FALSE)</f>
        <v>2018</v>
      </c>
    </row>
    <row r="38" spans="1:15" x14ac:dyDescent="0.25">
      <c r="A38" t="s">
        <v>1221</v>
      </c>
      <c r="C38" t="s">
        <v>2262</v>
      </c>
      <c r="D38" t="s">
        <v>1223</v>
      </c>
      <c r="E38" t="s">
        <v>2263</v>
      </c>
      <c r="F38" t="s">
        <v>2264</v>
      </c>
      <c r="J38" t="s">
        <v>29</v>
      </c>
      <c r="K38">
        <v>1</v>
      </c>
      <c r="L38">
        <v>292281.69</v>
      </c>
      <c r="M38">
        <v>85.17</v>
      </c>
      <c r="O38">
        <f>VLOOKUP(C38,[3]July!$C:$Z,24,FALSE)</f>
        <v>2018</v>
      </c>
    </row>
    <row r="39" spans="1:15" x14ac:dyDescent="0.25">
      <c r="A39" t="s">
        <v>2265</v>
      </c>
      <c r="C39" t="s">
        <v>2266</v>
      </c>
      <c r="E39" t="s">
        <v>304</v>
      </c>
      <c r="F39" t="s">
        <v>304</v>
      </c>
      <c r="J39" t="s">
        <v>2267</v>
      </c>
      <c r="K39">
        <v>1</v>
      </c>
      <c r="L39" s="10">
        <v>2130.27511321779</v>
      </c>
      <c r="M39" s="10">
        <v>0.53057910665449304</v>
      </c>
      <c r="O39">
        <f>VLOOKUP(C39,[3]July!$C:$Z,24,FALSE)</f>
        <v>2018</v>
      </c>
    </row>
    <row r="40" spans="1:15" x14ac:dyDescent="0.25">
      <c r="A40" t="s">
        <v>2265</v>
      </c>
      <c r="C40" t="s">
        <v>2268</v>
      </c>
      <c r="E40" t="s">
        <v>304</v>
      </c>
      <c r="F40" t="s">
        <v>304</v>
      </c>
      <c r="J40" t="s">
        <v>2267</v>
      </c>
      <c r="K40">
        <v>4</v>
      </c>
      <c r="L40" s="10">
        <v>7055.4043570632703</v>
      </c>
      <c r="M40" s="10">
        <v>1.34632274726902</v>
      </c>
      <c r="O40">
        <f>VLOOKUP(C40,[3]July!$C:$Z,24,FALSE)</f>
        <v>2018</v>
      </c>
    </row>
    <row r="41" spans="1:15" x14ac:dyDescent="0.25">
      <c r="A41" t="s">
        <v>2265</v>
      </c>
      <c r="C41" t="s">
        <v>2269</v>
      </c>
      <c r="E41" t="s">
        <v>304</v>
      </c>
      <c r="F41" t="s">
        <v>304</v>
      </c>
      <c r="J41" t="s">
        <v>2267</v>
      </c>
      <c r="K41">
        <v>1</v>
      </c>
      <c r="L41" s="10">
        <v>1912.14120002047</v>
      </c>
      <c r="M41" s="10">
        <v>0.47624936488679198</v>
      </c>
      <c r="O41">
        <f>VLOOKUP(C41,[3]July!$C:$Z,24,FALSE)</f>
        <v>2018</v>
      </c>
    </row>
    <row r="42" spans="1:15" x14ac:dyDescent="0.25">
      <c r="A42" t="s">
        <v>2265</v>
      </c>
      <c r="C42" t="s">
        <v>2270</v>
      </c>
      <c r="E42" t="s">
        <v>304</v>
      </c>
      <c r="F42" t="s">
        <v>304</v>
      </c>
      <c r="J42" t="s">
        <v>2267</v>
      </c>
      <c r="K42">
        <v>5</v>
      </c>
      <c r="L42" s="10">
        <v>10100.9313220928</v>
      </c>
      <c r="M42" s="10">
        <v>2.2015979341963399</v>
      </c>
      <c r="O42">
        <f>VLOOKUP(C42,[3]July!$C:$Z,24,FALSE)</f>
        <v>2018</v>
      </c>
    </row>
    <row r="43" spans="1:15" x14ac:dyDescent="0.25">
      <c r="A43" t="s">
        <v>2265</v>
      </c>
      <c r="C43" t="s">
        <v>2271</v>
      </c>
      <c r="E43" t="s">
        <v>304</v>
      </c>
      <c r="F43" t="s">
        <v>304</v>
      </c>
      <c r="J43" t="s">
        <v>2267</v>
      </c>
      <c r="K43">
        <v>1</v>
      </c>
      <c r="L43" s="10">
        <v>5968.0647119148098</v>
      </c>
      <c r="M43" s="10">
        <v>1.25775863264794</v>
      </c>
      <c r="O43">
        <f>VLOOKUP(C43,[3]July!$C:$Z,24,FALSE)</f>
        <v>2018</v>
      </c>
    </row>
    <row r="44" spans="1:15" x14ac:dyDescent="0.25">
      <c r="A44" t="s">
        <v>2265</v>
      </c>
      <c r="C44" t="s">
        <v>2272</v>
      </c>
      <c r="E44" t="s">
        <v>304</v>
      </c>
      <c r="F44" t="s">
        <v>304</v>
      </c>
      <c r="J44" t="s">
        <v>2267</v>
      </c>
      <c r="K44">
        <v>1</v>
      </c>
      <c r="L44" s="10">
        <v>1902.6013864281001</v>
      </c>
      <c r="M44" s="10">
        <v>0.43438387817990298</v>
      </c>
      <c r="O44">
        <f>VLOOKUP(C44,[3]July!$C:$Z,24,FALSE)</f>
        <v>2018</v>
      </c>
    </row>
    <row r="45" spans="1:15" x14ac:dyDescent="0.25">
      <c r="A45" t="s">
        <v>2265</v>
      </c>
      <c r="C45" t="s">
        <v>2273</v>
      </c>
      <c r="E45" t="s">
        <v>304</v>
      </c>
      <c r="F45" t="s">
        <v>304</v>
      </c>
      <c r="J45" t="s">
        <v>2267</v>
      </c>
      <c r="K45">
        <v>1</v>
      </c>
      <c r="L45" s="10">
        <v>1763.48238491079</v>
      </c>
      <c r="M45" s="10">
        <v>0.40262154906639003</v>
      </c>
      <c r="O45">
        <f>VLOOKUP(C45,[3]July!$C:$Z,24,FALSE)</f>
        <v>2018</v>
      </c>
    </row>
    <row r="46" spans="1:15" x14ac:dyDescent="0.25">
      <c r="A46" t="s">
        <v>2265</v>
      </c>
      <c r="C46" t="s">
        <v>2274</v>
      </c>
      <c r="E46" t="s">
        <v>304</v>
      </c>
      <c r="F46" t="s">
        <v>304</v>
      </c>
      <c r="J46" t="s">
        <v>2267</v>
      </c>
      <c r="K46">
        <v>1</v>
      </c>
      <c r="L46" s="10">
        <v>2398.9291882921102</v>
      </c>
      <c r="M46" s="10">
        <v>0.42402637000302301</v>
      </c>
      <c r="O46">
        <f>VLOOKUP(C46,[3]July!$C:$Z,24,FALSE)</f>
        <v>2018</v>
      </c>
    </row>
    <row r="47" spans="1:15" x14ac:dyDescent="0.25">
      <c r="A47" t="s">
        <v>2265</v>
      </c>
      <c r="C47" t="s">
        <v>2275</v>
      </c>
      <c r="E47" t="s">
        <v>304</v>
      </c>
      <c r="F47" t="s">
        <v>304</v>
      </c>
      <c r="J47" t="s">
        <v>2267</v>
      </c>
      <c r="K47">
        <v>1</v>
      </c>
      <c r="L47" s="10">
        <v>1801.5336064860101</v>
      </c>
      <c r="M47" s="10">
        <v>0.352550607922899</v>
      </c>
      <c r="O47">
        <f>VLOOKUP(C47,[3]July!$C:$Z,24,FALSE)</f>
        <v>2018</v>
      </c>
    </row>
    <row r="48" spans="1:15" x14ac:dyDescent="0.25">
      <c r="A48" t="s">
        <v>2265</v>
      </c>
      <c r="C48" t="s">
        <v>2276</v>
      </c>
      <c r="E48" t="s">
        <v>304</v>
      </c>
      <c r="F48" t="s">
        <v>304</v>
      </c>
      <c r="J48" t="s">
        <v>2267</v>
      </c>
      <c r="K48">
        <v>2</v>
      </c>
      <c r="L48" s="10">
        <v>20778.3160324083</v>
      </c>
      <c r="M48" s="10">
        <v>3.2410413402601401</v>
      </c>
      <c r="O48">
        <f>VLOOKUP(C48,[3]July!$C:$Z,24,FALSE)</f>
        <v>2018</v>
      </c>
    </row>
    <row r="49" spans="1:15" x14ac:dyDescent="0.25">
      <c r="A49" t="s">
        <v>2265</v>
      </c>
      <c r="C49" t="s">
        <v>2277</v>
      </c>
      <c r="E49" t="s">
        <v>304</v>
      </c>
      <c r="F49" t="s">
        <v>304</v>
      </c>
      <c r="J49" t="s">
        <v>2267</v>
      </c>
      <c r="K49">
        <v>1</v>
      </c>
      <c r="L49" s="10">
        <v>2640.1538695893701</v>
      </c>
      <c r="M49" s="10">
        <v>0.55640755944981402</v>
      </c>
      <c r="O49">
        <f>VLOOKUP(C49,[3]July!$C:$Z,24,FALSE)</f>
        <v>2018</v>
      </c>
    </row>
    <row r="50" spans="1:15" x14ac:dyDescent="0.25">
      <c r="A50" t="s">
        <v>2265</v>
      </c>
      <c r="C50" t="s">
        <v>2278</v>
      </c>
      <c r="E50" t="s">
        <v>304</v>
      </c>
      <c r="F50" t="s">
        <v>304</v>
      </c>
      <c r="J50" t="s">
        <v>2267</v>
      </c>
      <c r="K50">
        <v>1</v>
      </c>
      <c r="L50" s="10">
        <v>7096.2168562445604</v>
      </c>
      <c r="M50" s="10">
        <v>2.9910292334008299</v>
      </c>
      <c r="O50">
        <f>VLOOKUP(C50,[3]July!$C:$Z,24,FALSE)</f>
        <v>2018</v>
      </c>
    </row>
    <row r="51" spans="1:15" x14ac:dyDescent="0.25">
      <c r="A51" t="s">
        <v>2265</v>
      </c>
      <c r="C51" t="s">
        <v>2279</v>
      </c>
      <c r="E51" t="s">
        <v>304</v>
      </c>
      <c r="F51" t="s">
        <v>304</v>
      </c>
      <c r="J51" t="s">
        <v>2267</v>
      </c>
      <c r="K51">
        <v>1</v>
      </c>
      <c r="L51" s="10">
        <v>1885.8116954863499</v>
      </c>
      <c r="M51" s="10">
        <v>0.43055061540781497</v>
      </c>
      <c r="O51">
        <f>VLOOKUP(C51,[3]July!$C:$Z,24,FALSE)</f>
        <v>2018</v>
      </c>
    </row>
    <row r="52" spans="1:15" x14ac:dyDescent="0.25">
      <c r="A52" t="s">
        <v>2265</v>
      </c>
      <c r="C52" t="s">
        <v>2280</v>
      </c>
      <c r="E52" t="s">
        <v>304</v>
      </c>
      <c r="F52" t="s">
        <v>304</v>
      </c>
      <c r="J52" t="s">
        <v>2267</v>
      </c>
      <c r="K52">
        <v>2</v>
      </c>
      <c r="L52" s="10">
        <v>5657.1056858647498</v>
      </c>
      <c r="M52" s="10">
        <v>1.40899269884541</v>
      </c>
      <c r="O52">
        <f>VLOOKUP(C52,[3]July!$C:$Z,24,FALSE)</f>
        <v>2018</v>
      </c>
    </row>
    <row r="53" spans="1:15" x14ac:dyDescent="0.25">
      <c r="A53" t="s">
        <v>2265</v>
      </c>
      <c r="C53" t="s">
        <v>2281</v>
      </c>
      <c r="E53" t="s">
        <v>304</v>
      </c>
      <c r="F53" t="s">
        <v>304</v>
      </c>
      <c r="J53" t="s">
        <v>2267</v>
      </c>
      <c r="K53">
        <v>2</v>
      </c>
      <c r="L53" s="10">
        <v>9375.0113502094991</v>
      </c>
      <c r="M53" s="10">
        <v>1.3031708854892301</v>
      </c>
      <c r="O53">
        <f>VLOOKUP(C53,[3]July!$C:$Z,24,FALSE)</f>
        <v>2019</v>
      </c>
    </row>
    <row r="54" spans="1:15" x14ac:dyDescent="0.25">
      <c r="A54" t="s">
        <v>2265</v>
      </c>
      <c r="C54" t="s">
        <v>2282</v>
      </c>
      <c r="E54" t="s">
        <v>304</v>
      </c>
      <c r="F54" t="s">
        <v>304</v>
      </c>
      <c r="J54" t="s">
        <v>2267</v>
      </c>
      <c r="K54">
        <v>1</v>
      </c>
      <c r="L54" s="10">
        <v>2041.1563007912901</v>
      </c>
      <c r="M54" s="10">
        <v>0.318383450443182</v>
      </c>
      <c r="O54">
        <f>VLOOKUP(C54,[3]July!$C:$Z,24,FALSE)</f>
        <v>2018</v>
      </c>
    </row>
    <row r="55" spans="1:15" x14ac:dyDescent="0.25">
      <c r="A55" t="s">
        <v>2265</v>
      </c>
      <c r="C55" t="s">
        <v>2283</v>
      </c>
      <c r="E55" t="s">
        <v>304</v>
      </c>
      <c r="F55" t="s">
        <v>304</v>
      </c>
      <c r="J55" t="s">
        <v>2267</v>
      </c>
      <c r="K55">
        <v>60</v>
      </c>
      <c r="L55" s="10">
        <v>162573</v>
      </c>
      <c r="M55" s="10">
        <v>32.488609112709803</v>
      </c>
      <c r="O55">
        <f>VLOOKUP(C55,[3]July!$C:$Z,24,FALSE)</f>
        <v>2019</v>
      </c>
    </row>
    <row r="56" spans="1:15" x14ac:dyDescent="0.25">
      <c r="A56" t="s">
        <v>2265</v>
      </c>
      <c r="C56" t="s">
        <v>2284</v>
      </c>
      <c r="E56" t="s">
        <v>304</v>
      </c>
      <c r="F56" t="s">
        <v>304</v>
      </c>
      <c r="J56" t="s">
        <v>2267</v>
      </c>
      <c r="K56">
        <v>2</v>
      </c>
      <c r="L56" s="10">
        <v>4401.43006219583</v>
      </c>
      <c r="M56" s="10">
        <v>1.20587124991656</v>
      </c>
      <c r="O56">
        <f>VLOOKUP(C56,[3]July!$C:$Z,24,FALSE)</f>
        <v>2018</v>
      </c>
    </row>
    <row r="57" spans="1:15" x14ac:dyDescent="0.25">
      <c r="A57" t="s">
        <v>2265</v>
      </c>
      <c r="C57" t="s">
        <v>2285</v>
      </c>
      <c r="E57" t="s">
        <v>304</v>
      </c>
      <c r="F57" t="s">
        <v>304</v>
      </c>
      <c r="J57" t="s">
        <v>2267</v>
      </c>
      <c r="K57">
        <v>1</v>
      </c>
      <c r="L57" s="10">
        <v>2941.6089058637699</v>
      </c>
      <c r="M57" s="10">
        <v>0.61993865244754998</v>
      </c>
      <c r="O57">
        <f>VLOOKUP(C57,[3]July!$C:$Z,24,FALSE)</f>
        <v>2018</v>
      </c>
    </row>
    <row r="58" spans="1:15" x14ac:dyDescent="0.25">
      <c r="A58" t="s">
        <v>2265</v>
      </c>
      <c r="C58" t="s">
        <v>2286</v>
      </c>
      <c r="E58" t="s">
        <v>304</v>
      </c>
      <c r="F58" t="s">
        <v>304</v>
      </c>
      <c r="J58" t="s">
        <v>2267</v>
      </c>
      <c r="K58">
        <v>2</v>
      </c>
      <c r="L58" s="10">
        <v>13677.2105160554</v>
      </c>
      <c r="M58" s="10">
        <v>1.7365681203726799</v>
      </c>
      <c r="O58">
        <f>VLOOKUP(C58,[3]July!$C:$Z,24,FALSE)</f>
        <v>2018</v>
      </c>
    </row>
    <row r="59" spans="1:15" x14ac:dyDescent="0.25">
      <c r="A59" t="s">
        <v>2265</v>
      </c>
      <c r="C59" t="s">
        <v>2287</v>
      </c>
      <c r="E59" t="s">
        <v>304</v>
      </c>
      <c r="F59" t="s">
        <v>304</v>
      </c>
      <c r="J59" t="s">
        <v>2267</v>
      </c>
      <c r="K59">
        <v>1</v>
      </c>
      <c r="L59" s="10">
        <v>4144.2214162486998</v>
      </c>
      <c r="M59" s="10">
        <v>0.69732818715271105</v>
      </c>
      <c r="O59">
        <f>VLOOKUP(C59,[3]July!$C:$Z,24,FALSE)</f>
        <v>2018</v>
      </c>
    </row>
    <row r="60" spans="1:15" x14ac:dyDescent="0.25">
      <c r="A60" t="s">
        <v>2265</v>
      </c>
      <c r="C60" t="s">
        <v>2288</v>
      </c>
      <c r="E60" t="s">
        <v>304</v>
      </c>
      <c r="F60" t="s">
        <v>304</v>
      </c>
      <c r="J60" t="s">
        <v>2267</v>
      </c>
      <c r="K60">
        <v>2</v>
      </c>
      <c r="L60" s="10">
        <v>3459.4315069274098</v>
      </c>
      <c r="M60" s="10">
        <v>0.86162677632065598</v>
      </c>
      <c r="O60">
        <f>VLOOKUP(C60,[3]July!$C:$Z,24,FALSE)</f>
        <v>2018</v>
      </c>
    </row>
    <row r="61" spans="1:15" x14ac:dyDescent="0.25">
      <c r="A61" t="s">
        <v>2265</v>
      </c>
      <c r="C61" t="s">
        <v>2289</v>
      </c>
      <c r="E61" t="s">
        <v>304</v>
      </c>
      <c r="F61" t="s">
        <v>304</v>
      </c>
      <c r="J61" t="s">
        <v>2267</v>
      </c>
      <c r="K61">
        <v>1</v>
      </c>
      <c r="L61" s="10">
        <v>2208.0215725799098</v>
      </c>
      <c r="M61" s="10">
        <v>0.57232285447893205</v>
      </c>
      <c r="O61">
        <f>VLOOKUP(C61,[3]July!$C:$Z,24,FALSE)</f>
        <v>2018</v>
      </c>
    </row>
    <row r="62" spans="1:15" x14ac:dyDescent="0.25">
      <c r="A62" t="s">
        <v>2265</v>
      </c>
      <c r="C62" t="s">
        <v>2290</v>
      </c>
      <c r="E62" t="s">
        <v>304</v>
      </c>
      <c r="F62" t="s">
        <v>304</v>
      </c>
      <c r="J62" t="s">
        <v>2267</v>
      </c>
      <c r="K62">
        <v>1</v>
      </c>
      <c r="L62" s="10">
        <v>2413.4031487965199</v>
      </c>
      <c r="M62" s="10">
        <v>0.41325396383500701</v>
      </c>
      <c r="O62">
        <f>VLOOKUP(C62,[3]July!$C:$Z,24,FALSE)</f>
        <v>2018</v>
      </c>
    </row>
    <row r="63" spans="1:15" x14ac:dyDescent="0.25">
      <c r="A63" t="s">
        <v>2265</v>
      </c>
      <c r="C63" t="s">
        <v>2291</v>
      </c>
      <c r="E63" t="s">
        <v>304</v>
      </c>
      <c r="F63" t="s">
        <v>304</v>
      </c>
      <c r="J63" t="s">
        <v>2267</v>
      </c>
      <c r="K63">
        <v>4</v>
      </c>
      <c r="L63" s="10">
        <v>11238.960911604099</v>
      </c>
      <c r="M63" s="10">
        <v>2.2459953860119102</v>
      </c>
      <c r="O63">
        <f>VLOOKUP(C63,[3]July!$C:$Z,24,FALSE)</f>
        <v>2018</v>
      </c>
    </row>
    <row r="64" spans="1:15" x14ac:dyDescent="0.25">
      <c r="A64" t="s">
        <v>2265</v>
      </c>
      <c r="C64" t="s">
        <v>2292</v>
      </c>
      <c r="E64" t="s">
        <v>304</v>
      </c>
      <c r="F64" t="s">
        <v>304</v>
      </c>
      <c r="J64" t="s">
        <v>2267</v>
      </c>
      <c r="K64">
        <v>1</v>
      </c>
      <c r="L64" s="10">
        <v>3995.1953285141899</v>
      </c>
      <c r="M64" s="10">
        <v>0.78183861614755401</v>
      </c>
      <c r="O64">
        <f>VLOOKUP(C64,[3]July!$C:$Z,24,FALSE)</f>
        <v>2018</v>
      </c>
    </row>
    <row r="65" spans="1:15" x14ac:dyDescent="0.25">
      <c r="A65" t="s">
        <v>2265</v>
      </c>
      <c r="C65" t="s">
        <v>2293</v>
      </c>
      <c r="E65" t="s">
        <v>304</v>
      </c>
      <c r="F65" t="s">
        <v>304</v>
      </c>
      <c r="J65" t="s">
        <v>2267</v>
      </c>
      <c r="K65">
        <v>1</v>
      </c>
      <c r="L65" s="10">
        <v>2206.2445634354699</v>
      </c>
      <c r="M65" s="10">
        <v>0.464961973326732</v>
      </c>
      <c r="O65">
        <f>VLOOKUP(C65,[3]July!$C:$Z,24,FALSE)</f>
        <v>2018</v>
      </c>
    </row>
    <row r="66" spans="1:15" x14ac:dyDescent="0.25">
      <c r="A66" t="s">
        <v>2265</v>
      </c>
      <c r="C66" t="s">
        <v>2294</v>
      </c>
      <c r="E66" t="s">
        <v>304</v>
      </c>
      <c r="F66" t="s">
        <v>304</v>
      </c>
      <c r="J66" t="s">
        <v>2267</v>
      </c>
      <c r="K66">
        <v>1</v>
      </c>
      <c r="L66" s="10">
        <v>3257.11953337349</v>
      </c>
      <c r="M66" s="10">
        <v>0.50805171320752196</v>
      </c>
      <c r="O66">
        <f>VLOOKUP(C66,[3]July!$C:$Z,24,FALSE)</f>
        <v>2018</v>
      </c>
    </row>
    <row r="67" spans="1:15" x14ac:dyDescent="0.25">
      <c r="A67" t="s">
        <v>2265</v>
      </c>
      <c r="C67" t="s">
        <v>2295</v>
      </c>
      <c r="E67" t="s">
        <v>304</v>
      </c>
      <c r="F67" t="s">
        <v>304</v>
      </c>
      <c r="J67" t="s">
        <v>2267</v>
      </c>
      <c r="K67">
        <v>1</v>
      </c>
      <c r="L67" s="10">
        <v>4107.9792108688598</v>
      </c>
      <c r="M67" s="10">
        <v>0.64077042752593605</v>
      </c>
      <c r="O67">
        <f>VLOOKUP(C67,[3]July!$C:$Z,24,FALSE)</f>
        <v>2018</v>
      </c>
    </row>
    <row r="68" spans="1:15" x14ac:dyDescent="0.25">
      <c r="A68" t="s">
        <v>2265</v>
      </c>
      <c r="C68" t="s">
        <v>2296</v>
      </c>
      <c r="E68" t="s">
        <v>304</v>
      </c>
      <c r="F68" t="s">
        <v>304</v>
      </c>
      <c r="J68" t="s">
        <v>2267</v>
      </c>
      <c r="K68">
        <v>4</v>
      </c>
      <c r="L68" s="10">
        <v>24305.602255304399</v>
      </c>
      <c r="M68" s="10">
        <v>6.3861277601950901</v>
      </c>
      <c r="O68">
        <f>VLOOKUP(C68,[3]July!$C:$Z,24,FALSE)</f>
        <v>2018</v>
      </c>
    </row>
    <row r="69" spans="1:15" x14ac:dyDescent="0.25">
      <c r="A69" t="s">
        <v>2265</v>
      </c>
      <c r="C69" t="s">
        <v>2297</v>
      </c>
      <c r="E69" t="s">
        <v>304</v>
      </c>
      <c r="F69" t="s">
        <v>304</v>
      </c>
      <c r="J69" t="s">
        <v>2267</v>
      </c>
      <c r="K69">
        <v>1</v>
      </c>
      <c r="L69" s="10">
        <v>3671.1820902678501</v>
      </c>
      <c r="M69" s="10">
        <v>1.1175592360022899</v>
      </c>
      <c r="O69">
        <f>VLOOKUP(C69,[3]July!$C:$Z,24,FALSE)</f>
        <v>2018</v>
      </c>
    </row>
    <row r="70" spans="1:15" x14ac:dyDescent="0.25">
      <c r="A70" t="s">
        <v>2265</v>
      </c>
      <c r="C70" t="s">
        <v>2298</v>
      </c>
      <c r="E70" t="s">
        <v>304</v>
      </c>
      <c r="F70" t="s">
        <v>304</v>
      </c>
      <c r="J70" t="s">
        <v>2267</v>
      </c>
      <c r="K70">
        <v>1</v>
      </c>
      <c r="L70" s="10">
        <v>8194.4936398315804</v>
      </c>
      <c r="M70" s="10">
        <v>1.36132463490844</v>
      </c>
      <c r="O70">
        <f>VLOOKUP(C70,[3]July!$C:$Z,24,FALSE)</f>
        <v>2018</v>
      </c>
    </row>
    <row r="71" spans="1:15" x14ac:dyDescent="0.25">
      <c r="A71" t="s">
        <v>2265</v>
      </c>
      <c r="C71" t="s">
        <v>2299</v>
      </c>
      <c r="E71" t="s">
        <v>304</v>
      </c>
      <c r="F71" t="s">
        <v>304</v>
      </c>
      <c r="J71" t="s">
        <v>2267</v>
      </c>
      <c r="K71">
        <v>1</v>
      </c>
      <c r="L71" s="10">
        <v>4159.0000694548198</v>
      </c>
      <c r="M71" s="10">
        <v>0.69362909764087499</v>
      </c>
      <c r="O71">
        <f>VLOOKUP(C71,[3]July!$C:$Z,24,FALSE)</f>
        <v>2018</v>
      </c>
    </row>
    <row r="72" spans="1:15" x14ac:dyDescent="0.25">
      <c r="A72" t="s">
        <v>2265</v>
      </c>
      <c r="C72" t="s">
        <v>2300</v>
      </c>
      <c r="E72" t="s">
        <v>304</v>
      </c>
      <c r="F72" t="s">
        <v>304</v>
      </c>
      <c r="J72" t="s">
        <v>2267</v>
      </c>
      <c r="K72">
        <v>1</v>
      </c>
      <c r="L72" s="10">
        <v>2879.8067916305699</v>
      </c>
      <c r="M72" s="10">
        <v>0.56356297292180901</v>
      </c>
      <c r="O72">
        <f>VLOOKUP(C72,[3]July!$C:$Z,24,FALSE)</f>
        <v>2018</v>
      </c>
    </row>
    <row r="73" spans="1:15" x14ac:dyDescent="0.25">
      <c r="A73" t="s">
        <v>2265</v>
      </c>
      <c r="C73" t="s">
        <v>2301</v>
      </c>
      <c r="E73" t="s">
        <v>304</v>
      </c>
      <c r="F73" t="s">
        <v>304</v>
      </c>
      <c r="J73" t="s">
        <v>2267</v>
      </c>
      <c r="K73">
        <v>1</v>
      </c>
      <c r="L73" s="10">
        <v>1349.7931369835201</v>
      </c>
      <c r="M73" s="10">
        <v>0.29090369331539501</v>
      </c>
      <c r="O73">
        <f>VLOOKUP(C73,[3]July!$C:$Z,24,FALSE)</f>
        <v>2018</v>
      </c>
    </row>
    <row r="74" spans="1:15" x14ac:dyDescent="0.25">
      <c r="A74" t="s">
        <v>2265</v>
      </c>
      <c r="C74" t="s">
        <v>2302</v>
      </c>
      <c r="E74" t="s">
        <v>304</v>
      </c>
      <c r="F74" t="s">
        <v>304</v>
      </c>
      <c r="J74" t="s">
        <v>2267</v>
      </c>
      <c r="K74">
        <v>1</v>
      </c>
      <c r="L74" s="10">
        <v>2224.5848163044998</v>
      </c>
      <c r="M74" s="10">
        <v>0.48758023371054698</v>
      </c>
      <c r="O74">
        <f>VLOOKUP(C74,[3]July!$C:$Z,24,FALSE)</f>
        <v>2018</v>
      </c>
    </row>
    <row r="75" spans="1:15" x14ac:dyDescent="0.25">
      <c r="A75" t="s">
        <v>2265</v>
      </c>
      <c r="C75" t="s">
        <v>2303</v>
      </c>
      <c r="E75" t="s">
        <v>304</v>
      </c>
      <c r="F75" t="s">
        <v>304</v>
      </c>
      <c r="J75" t="s">
        <v>2267</v>
      </c>
      <c r="K75">
        <v>1</v>
      </c>
      <c r="L75" s="10">
        <v>2034.03416920426</v>
      </c>
      <c r="M75" s="10">
        <v>0.39804973957030598</v>
      </c>
      <c r="O75">
        <f>VLOOKUP(C75,[3]July!$C:$Z,24,FALSE)</f>
        <v>2018</v>
      </c>
    </row>
    <row r="76" spans="1:15" x14ac:dyDescent="0.25">
      <c r="A76" t="s">
        <v>2265</v>
      </c>
      <c r="C76" t="s">
        <v>2304</v>
      </c>
      <c r="E76" t="s">
        <v>304</v>
      </c>
      <c r="F76" t="s">
        <v>304</v>
      </c>
      <c r="J76" t="s">
        <v>2267</v>
      </c>
      <c r="K76">
        <v>1</v>
      </c>
      <c r="L76" s="10">
        <v>2913.3907447205002</v>
      </c>
      <c r="M76" s="10">
        <v>0.69865485484899403</v>
      </c>
      <c r="O76">
        <f>VLOOKUP(C76,[3]July!$C:$Z,24,FALSE)</f>
        <v>2018</v>
      </c>
    </row>
    <row r="77" spans="1:15" x14ac:dyDescent="0.25">
      <c r="A77" t="s">
        <v>2265</v>
      </c>
      <c r="C77" t="s">
        <v>2305</v>
      </c>
      <c r="E77" t="s">
        <v>304</v>
      </c>
      <c r="F77" t="s">
        <v>304</v>
      </c>
      <c r="J77" t="s">
        <v>2267</v>
      </c>
      <c r="K77">
        <v>3</v>
      </c>
      <c r="L77" s="10">
        <v>52768.064982185198</v>
      </c>
      <c r="M77" s="10">
        <v>8.2975178838248294</v>
      </c>
      <c r="O77">
        <f>VLOOKUP(C77,[3]July!$C:$Z,24,FALSE)</f>
        <v>2018</v>
      </c>
    </row>
    <row r="78" spans="1:15" x14ac:dyDescent="0.25">
      <c r="A78" t="s">
        <v>2265</v>
      </c>
      <c r="C78" t="s">
        <v>2306</v>
      </c>
      <c r="E78" t="s">
        <v>304</v>
      </c>
      <c r="F78" t="s">
        <v>304</v>
      </c>
      <c r="J78" t="s">
        <v>2267</v>
      </c>
      <c r="K78">
        <v>1</v>
      </c>
      <c r="L78" s="10">
        <v>2057.4280283119301</v>
      </c>
      <c r="M78" s="10">
        <v>0.357192366026377</v>
      </c>
      <c r="O78">
        <f>VLOOKUP(C78,[3]July!$C:$Z,24,FALSE)</f>
        <v>2019</v>
      </c>
    </row>
    <row r="79" spans="1:15" x14ac:dyDescent="0.25">
      <c r="A79" t="s">
        <v>2265</v>
      </c>
      <c r="C79" t="s">
        <v>2307</v>
      </c>
      <c r="E79" t="s">
        <v>304</v>
      </c>
      <c r="F79" t="s">
        <v>304</v>
      </c>
      <c r="J79" t="s">
        <v>2267</v>
      </c>
      <c r="K79">
        <v>2</v>
      </c>
      <c r="L79" s="10">
        <v>3697.8177949443502</v>
      </c>
      <c r="M79" s="10">
        <v>0.72364340409866301</v>
      </c>
      <c r="O79">
        <f>VLOOKUP(C79,[3]July!$C:$Z,24,FALSE)</f>
        <v>2019</v>
      </c>
    </row>
    <row r="80" spans="1:15" x14ac:dyDescent="0.25">
      <c r="A80" t="s">
        <v>2265</v>
      </c>
      <c r="C80" t="s">
        <v>2308</v>
      </c>
      <c r="E80" t="s">
        <v>304</v>
      </c>
      <c r="F80" t="s">
        <v>304</v>
      </c>
      <c r="J80" t="s">
        <v>2267</v>
      </c>
      <c r="K80">
        <v>2</v>
      </c>
      <c r="L80" s="10">
        <v>3721.4778004792101</v>
      </c>
      <c r="M80" s="10">
        <v>0.72827354216811202</v>
      </c>
      <c r="O80">
        <f>VLOOKUP(C80,[3]July!$C:$Z,24,FALSE)</f>
        <v>2018</v>
      </c>
    </row>
    <row r="81" spans="1:15" x14ac:dyDescent="0.25">
      <c r="A81" t="s">
        <v>2265</v>
      </c>
      <c r="C81" t="s">
        <v>2309</v>
      </c>
      <c r="E81" t="s">
        <v>304</v>
      </c>
      <c r="F81" t="s">
        <v>304</v>
      </c>
      <c r="J81" t="s">
        <v>2267</v>
      </c>
      <c r="K81">
        <v>2</v>
      </c>
      <c r="L81" s="10">
        <v>7081.0530222356201</v>
      </c>
      <c r="M81" s="10">
        <v>1.68898104287066</v>
      </c>
      <c r="O81">
        <f>VLOOKUP(C81,[3]July!$C:$Z,24,FALSE)</f>
        <v>2018</v>
      </c>
    </row>
    <row r="82" spans="1:15" x14ac:dyDescent="0.25">
      <c r="A82" t="s">
        <v>2265</v>
      </c>
      <c r="C82" t="s">
        <v>2310</v>
      </c>
      <c r="E82" t="s">
        <v>304</v>
      </c>
      <c r="F82" t="s">
        <v>304</v>
      </c>
      <c r="J82" t="s">
        <v>2267</v>
      </c>
      <c r="K82">
        <v>2</v>
      </c>
      <c r="L82" s="10">
        <v>3744.5443330333101</v>
      </c>
      <c r="M82" s="10">
        <v>1.3812409933724901</v>
      </c>
      <c r="O82">
        <f>VLOOKUP(C82,[3]July!$C:$Z,24,FALSE)</f>
        <v>2019</v>
      </c>
    </row>
    <row r="83" spans="1:15" x14ac:dyDescent="0.25">
      <c r="A83" t="s">
        <v>2265</v>
      </c>
      <c r="C83" t="s">
        <v>2311</v>
      </c>
      <c r="E83" t="s">
        <v>304</v>
      </c>
      <c r="F83" t="s">
        <v>304</v>
      </c>
      <c r="J83" t="s">
        <v>2267</v>
      </c>
      <c r="K83">
        <v>7</v>
      </c>
      <c r="L83" s="10">
        <v>18632.6423786499</v>
      </c>
      <c r="M83" s="10">
        <v>6.6190559071572697</v>
      </c>
      <c r="O83">
        <f>VLOOKUP(C83,[3]July!$C:$Z,24,FALSE)</f>
        <v>2019</v>
      </c>
    </row>
    <row r="84" spans="1:15" x14ac:dyDescent="0.25">
      <c r="A84" t="s">
        <v>2265</v>
      </c>
      <c r="C84" t="s">
        <v>2312</v>
      </c>
      <c r="E84" t="s">
        <v>304</v>
      </c>
      <c r="F84" t="s">
        <v>304</v>
      </c>
      <c r="J84" t="s">
        <v>2267</v>
      </c>
      <c r="K84">
        <v>1</v>
      </c>
      <c r="L84" s="10">
        <v>2250.27312205628</v>
      </c>
      <c r="M84" s="10">
        <v>0.41100878941665703</v>
      </c>
      <c r="O84">
        <f>VLOOKUP(C84,[3]July!$C:$Z,24,FALSE)</f>
        <v>2019</v>
      </c>
    </row>
    <row r="85" spans="1:15" x14ac:dyDescent="0.25">
      <c r="A85" t="s">
        <v>2265</v>
      </c>
      <c r="C85" t="s">
        <v>2313</v>
      </c>
      <c r="E85" t="s">
        <v>304</v>
      </c>
      <c r="F85" t="s">
        <v>304</v>
      </c>
      <c r="J85" t="s">
        <v>2267</v>
      </c>
      <c r="K85">
        <v>5</v>
      </c>
      <c r="L85" s="10">
        <v>8478.6354193735697</v>
      </c>
      <c r="M85" s="10">
        <v>1.57859531174336</v>
      </c>
      <c r="O85">
        <f>VLOOKUP(C85,[3]July!$C:$Z,24,FALSE)</f>
        <v>2019</v>
      </c>
    </row>
    <row r="86" spans="1:15" x14ac:dyDescent="0.25">
      <c r="A86" t="s">
        <v>2265</v>
      </c>
      <c r="C86" t="s">
        <v>2314</v>
      </c>
      <c r="E86" t="s">
        <v>304</v>
      </c>
      <c r="F86" t="s">
        <v>304</v>
      </c>
      <c r="J86" t="s">
        <v>2267</v>
      </c>
      <c r="K86">
        <v>2</v>
      </c>
      <c r="L86" s="10">
        <v>19044.480743934299</v>
      </c>
      <c r="M86" s="10">
        <v>2.8543886007095201</v>
      </c>
      <c r="O86">
        <f>VLOOKUP(C86,[3]July!$C:$Z,24,FALSE)</f>
        <v>2019</v>
      </c>
    </row>
    <row r="87" spans="1:15" x14ac:dyDescent="0.25">
      <c r="A87" t="s">
        <v>2265</v>
      </c>
      <c r="C87" t="s">
        <v>2315</v>
      </c>
      <c r="E87" t="s">
        <v>304</v>
      </c>
      <c r="F87" t="s">
        <v>304</v>
      </c>
      <c r="J87" t="s">
        <v>2267</v>
      </c>
      <c r="K87">
        <v>8</v>
      </c>
      <c r="L87" s="10">
        <v>15500.5052566712</v>
      </c>
      <c r="M87" s="10">
        <v>2.7531980917710901</v>
      </c>
      <c r="O87">
        <f>VLOOKUP(C87,[3]July!$C:$Z,24,FALSE)</f>
        <v>2019</v>
      </c>
    </row>
    <row r="88" spans="1:15" x14ac:dyDescent="0.25">
      <c r="A88" t="s">
        <v>2265</v>
      </c>
      <c r="C88" t="s">
        <v>2316</v>
      </c>
      <c r="E88" t="s">
        <v>304</v>
      </c>
      <c r="F88" t="s">
        <v>304</v>
      </c>
      <c r="J88" t="s">
        <v>2267</v>
      </c>
      <c r="K88">
        <v>2</v>
      </c>
      <c r="L88" s="10">
        <v>8514.8418150787002</v>
      </c>
      <c r="M88" s="10">
        <v>1.4458892537066499</v>
      </c>
      <c r="O88">
        <f>VLOOKUP(C88,[3]July!$C:$Z,24,FALSE)</f>
        <v>2019</v>
      </c>
    </row>
    <row r="89" spans="1:15" x14ac:dyDescent="0.25">
      <c r="A89" t="s">
        <v>2265</v>
      </c>
      <c r="C89" t="s">
        <v>2317</v>
      </c>
      <c r="E89" t="s">
        <v>304</v>
      </c>
      <c r="F89" t="s">
        <v>304</v>
      </c>
      <c r="J89" t="s">
        <v>2267</v>
      </c>
      <c r="K89">
        <v>1</v>
      </c>
      <c r="L89" s="10">
        <v>2888.9913043900901</v>
      </c>
      <c r="M89" s="10">
        <v>0.46975468364066503</v>
      </c>
      <c r="O89">
        <f>VLOOKUP(C89,[3]July!$C:$Z,24,FALSE)</f>
        <v>2019</v>
      </c>
    </row>
    <row r="90" spans="1:15" x14ac:dyDescent="0.25">
      <c r="A90" t="s">
        <v>2265</v>
      </c>
      <c r="C90" t="s">
        <v>2318</v>
      </c>
      <c r="E90" t="s">
        <v>304</v>
      </c>
      <c r="F90" t="s">
        <v>304</v>
      </c>
      <c r="J90" t="s">
        <v>2267</v>
      </c>
      <c r="K90">
        <v>7</v>
      </c>
      <c r="L90" s="10">
        <v>35652.698598170296</v>
      </c>
      <c r="M90" s="10">
        <v>5.5611758849117896</v>
      </c>
      <c r="O90">
        <f>VLOOKUP(C90,[3]July!$C:$Z,24,FALSE)</f>
        <v>2019</v>
      </c>
    </row>
    <row r="91" spans="1:15" x14ac:dyDescent="0.25">
      <c r="A91" t="s">
        <v>2265</v>
      </c>
      <c r="C91" t="s">
        <v>2319</v>
      </c>
      <c r="E91" t="s">
        <v>304</v>
      </c>
      <c r="F91" t="s">
        <v>304</v>
      </c>
      <c r="J91" t="s">
        <v>2267</v>
      </c>
      <c r="K91">
        <v>1</v>
      </c>
      <c r="L91" s="10">
        <v>4132.5456489428798</v>
      </c>
      <c r="M91" s="10">
        <v>0.78083054302176502</v>
      </c>
      <c r="O91">
        <f>VLOOKUP(C91,[3]July!$C:$Z,24,FALSE)</f>
        <v>2019</v>
      </c>
    </row>
    <row r="92" spans="1:15" x14ac:dyDescent="0.25">
      <c r="A92" t="s">
        <v>2265</v>
      </c>
      <c r="C92" t="s">
        <v>2320</v>
      </c>
      <c r="E92" t="s">
        <v>304</v>
      </c>
      <c r="F92" t="s">
        <v>304</v>
      </c>
      <c r="J92" t="s">
        <v>2267</v>
      </c>
      <c r="K92">
        <v>1</v>
      </c>
      <c r="L92" s="10">
        <v>2879.5358397642399</v>
      </c>
      <c r="M92" s="10">
        <v>0.52594261913499896</v>
      </c>
      <c r="O92">
        <f>VLOOKUP(C92,[3]July!$C:$Z,24,FALSE)</f>
        <v>2019</v>
      </c>
    </row>
    <row r="93" spans="1:15" x14ac:dyDescent="0.25">
      <c r="A93" t="s">
        <v>2265</v>
      </c>
      <c r="C93" t="s">
        <v>2321</v>
      </c>
      <c r="E93" t="s">
        <v>304</v>
      </c>
      <c r="F93" t="s">
        <v>304</v>
      </c>
      <c r="J93" t="s">
        <v>2267</v>
      </c>
      <c r="K93">
        <v>2</v>
      </c>
      <c r="L93" s="10">
        <v>3924.4852651399301</v>
      </c>
      <c r="M93" s="10">
        <v>0.63812768538860598</v>
      </c>
      <c r="O93">
        <f>VLOOKUP(C93,[3]July!$C:$Z,24,FALSE)</f>
        <v>2019</v>
      </c>
    </row>
    <row r="94" spans="1:15" x14ac:dyDescent="0.25">
      <c r="A94" t="s">
        <v>2265</v>
      </c>
      <c r="C94" t="s">
        <v>2322</v>
      </c>
      <c r="E94" t="s">
        <v>304</v>
      </c>
      <c r="F94" t="s">
        <v>304</v>
      </c>
      <c r="J94" t="s">
        <v>2267</v>
      </c>
      <c r="K94">
        <v>1</v>
      </c>
      <c r="L94" s="10">
        <v>6011.3206998209298</v>
      </c>
      <c r="M94" s="10">
        <v>1.73361808213998</v>
      </c>
      <c r="O94">
        <f>VLOOKUP(C94,[3]July!$C:$Z,24,FALSE)</f>
        <v>2019</v>
      </c>
    </row>
    <row r="95" spans="1:15" x14ac:dyDescent="0.25">
      <c r="A95" t="s">
        <v>2265</v>
      </c>
      <c r="C95" t="s">
        <v>2323</v>
      </c>
      <c r="E95" t="s">
        <v>304</v>
      </c>
      <c r="F95" t="s">
        <v>304</v>
      </c>
      <c r="J95" t="s">
        <v>2267</v>
      </c>
      <c r="K95">
        <v>3</v>
      </c>
      <c r="L95" s="10">
        <v>10526.7663375711</v>
      </c>
      <c r="M95" s="10">
        <v>1.5777527484368701</v>
      </c>
      <c r="O95">
        <f>VLOOKUP(C95,[3]July!$C:$Z,24,FALSE)</f>
        <v>2019</v>
      </c>
    </row>
    <row r="96" spans="1:15" x14ac:dyDescent="0.25">
      <c r="A96" t="s">
        <v>2265</v>
      </c>
      <c r="C96" t="s">
        <v>2324</v>
      </c>
      <c r="E96" t="s">
        <v>304</v>
      </c>
      <c r="F96" t="s">
        <v>304</v>
      </c>
      <c r="J96" t="s">
        <v>2267</v>
      </c>
      <c r="K96">
        <v>1</v>
      </c>
      <c r="L96" s="10">
        <v>2828.1221372888499</v>
      </c>
      <c r="M96" s="10">
        <v>0.47591453719625698</v>
      </c>
      <c r="O96">
        <f>VLOOKUP(C96,[3]July!$C:$Z,24,FALSE)</f>
        <v>2019</v>
      </c>
    </row>
    <row r="97" spans="1:15" x14ac:dyDescent="0.25">
      <c r="A97" t="s">
        <v>2265</v>
      </c>
      <c r="C97" t="s">
        <v>2325</v>
      </c>
      <c r="E97" t="s">
        <v>304</v>
      </c>
      <c r="F97" t="s">
        <v>304</v>
      </c>
      <c r="J97" t="s">
        <v>2267</v>
      </c>
      <c r="K97">
        <v>3</v>
      </c>
      <c r="L97" s="10">
        <v>12118.150328251901</v>
      </c>
      <c r="M97" s="10">
        <v>2.0577602866788198</v>
      </c>
      <c r="O97">
        <f>VLOOKUP(C97,[3]July!$C:$Z,24,FALSE)</f>
        <v>2019</v>
      </c>
    </row>
    <row r="98" spans="1:15" x14ac:dyDescent="0.25">
      <c r="A98" t="s">
        <v>2265</v>
      </c>
      <c r="C98" t="s">
        <v>2326</v>
      </c>
      <c r="E98" t="s">
        <v>304</v>
      </c>
      <c r="F98" t="s">
        <v>304</v>
      </c>
      <c r="J98" t="s">
        <v>2267</v>
      </c>
      <c r="K98">
        <v>6</v>
      </c>
      <c r="L98" s="10">
        <v>19487.547142876501</v>
      </c>
      <c r="M98" s="10">
        <v>3.4601468648573399</v>
      </c>
      <c r="O98">
        <f>VLOOKUP(C98,[3]July!$C:$Z,24,FALSE)</f>
        <v>2019</v>
      </c>
    </row>
    <row r="99" spans="1:15" x14ac:dyDescent="0.25">
      <c r="A99" t="s">
        <v>2265</v>
      </c>
      <c r="C99" t="s">
        <v>2327</v>
      </c>
      <c r="E99" t="s">
        <v>304</v>
      </c>
      <c r="F99" t="s">
        <v>304</v>
      </c>
      <c r="J99" t="s">
        <v>2267</v>
      </c>
      <c r="K99">
        <v>1</v>
      </c>
      <c r="L99" s="10">
        <v>4727.28998247251</v>
      </c>
      <c r="M99" s="10">
        <v>0.75269325411551802</v>
      </c>
      <c r="O99">
        <f>VLOOKUP(C99,[3]July!$C:$Z,24,FALSE)</f>
        <v>2019</v>
      </c>
    </row>
    <row r="100" spans="1:15" x14ac:dyDescent="0.25">
      <c r="A100" t="s">
        <v>2265</v>
      </c>
      <c r="C100" t="s">
        <v>2328</v>
      </c>
      <c r="E100" t="s">
        <v>304</v>
      </c>
      <c r="F100" t="s">
        <v>304</v>
      </c>
      <c r="J100" t="s">
        <v>2267</v>
      </c>
      <c r="K100">
        <v>1</v>
      </c>
      <c r="L100" s="10">
        <v>1933.0935869063501</v>
      </c>
      <c r="M100" s="10">
        <v>0.42369174507534002</v>
      </c>
      <c r="O100">
        <f>VLOOKUP(C100,[3]July!$C:$Z,24,FALSE)</f>
        <v>2019</v>
      </c>
    </row>
    <row r="101" spans="1:15" x14ac:dyDescent="0.25">
      <c r="A101" t="s">
        <v>2265</v>
      </c>
      <c r="C101" t="s">
        <v>2329</v>
      </c>
      <c r="E101" t="s">
        <v>304</v>
      </c>
      <c r="F101" t="s">
        <v>304</v>
      </c>
      <c r="J101" t="s">
        <v>2267</v>
      </c>
      <c r="K101">
        <v>7</v>
      </c>
      <c r="L101" s="10">
        <v>48425.611125200099</v>
      </c>
      <c r="M101" s="10">
        <v>9.4766362280230396</v>
      </c>
      <c r="O101">
        <f>VLOOKUP(C101,[3]July!$C:$Z,24,FALSE)</f>
        <v>2019</v>
      </c>
    </row>
    <row r="102" spans="1:15" x14ac:dyDescent="0.25">
      <c r="A102" t="s">
        <v>2265</v>
      </c>
      <c r="C102" t="s">
        <v>2330</v>
      </c>
      <c r="E102" t="s">
        <v>304</v>
      </c>
      <c r="F102" t="s">
        <v>304</v>
      </c>
      <c r="J102" t="s">
        <v>2267</v>
      </c>
      <c r="K102">
        <v>2</v>
      </c>
      <c r="L102" s="10">
        <v>3739.0372435631298</v>
      </c>
      <c r="M102" s="10">
        <v>0.68947764033987202</v>
      </c>
      <c r="O102">
        <f>VLOOKUP(C102,[3]July!$C:$Z,24,FALSE)</f>
        <v>2019</v>
      </c>
    </row>
    <row r="103" spans="1:15" x14ac:dyDescent="0.25">
      <c r="A103" t="s">
        <v>2265</v>
      </c>
      <c r="C103" t="s">
        <v>2331</v>
      </c>
      <c r="E103" t="s">
        <v>304</v>
      </c>
      <c r="F103" t="s">
        <v>304</v>
      </c>
      <c r="J103" t="s">
        <v>2267</v>
      </c>
      <c r="K103">
        <v>1</v>
      </c>
      <c r="L103" s="10">
        <v>2001.4999685811199</v>
      </c>
      <c r="M103" s="10">
        <v>0.44896814010340602</v>
      </c>
      <c r="O103">
        <f>VLOOKUP(C103,[3]July!$C:$Z,24,FALSE)</f>
        <v>2019</v>
      </c>
    </row>
    <row r="104" spans="1:15" x14ac:dyDescent="0.25">
      <c r="A104" t="s">
        <v>2265</v>
      </c>
      <c r="C104" t="s">
        <v>2332</v>
      </c>
      <c r="E104" t="s">
        <v>304</v>
      </c>
      <c r="F104" t="s">
        <v>304</v>
      </c>
      <c r="J104" t="s">
        <v>2267</v>
      </c>
      <c r="K104">
        <v>3</v>
      </c>
      <c r="L104" s="10">
        <v>17381.7274725303</v>
      </c>
      <c r="M104" s="10">
        <v>3.2697004274886301</v>
      </c>
      <c r="O104">
        <f>VLOOKUP(C104,[3]July!$C:$Z,24,FALSE)</f>
        <v>2019</v>
      </c>
    </row>
    <row r="105" spans="1:15" x14ac:dyDescent="0.25">
      <c r="A105" t="s">
        <v>2265</v>
      </c>
      <c r="C105" t="s">
        <v>2333</v>
      </c>
      <c r="E105" t="s">
        <v>304</v>
      </c>
      <c r="F105" t="s">
        <v>304</v>
      </c>
      <c r="J105" t="s">
        <v>2267</v>
      </c>
      <c r="K105">
        <v>3</v>
      </c>
      <c r="L105" s="10">
        <v>16121.627489394299</v>
      </c>
      <c r="M105" s="10">
        <v>2.2744959776233098</v>
      </c>
      <c r="O105">
        <f>VLOOKUP(C105,[3]July!$C:$Z,24,FALSE)</f>
        <v>2019</v>
      </c>
    </row>
    <row r="106" spans="1:15" x14ac:dyDescent="0.25">
      <c r="A106" t="s">
        <v>2265</v>
      </c>
      <c r="C106" t="s">
        <v>2334</v>
      </c>
      <c r="E106" t="s">
        <v>304</v>
      </c>
      <c r="F106" t="s">
        <v>304</v>
      </c>
      <c r="J106" t="s">
        <v>2267</v>
      </c>
      <c r="K106">
        <v>1</v>
      </c>
      <c r="L106" s="10">
        <v>3548.9558486014598</v>
      </c>
      <c r="M106" s="10">
        <v>0.64821111389978403</v>
      </c>
      <c r="O106">
        <f>VLOOKUP(C106,[3]July!$C:$Z,24,FALSE)</f>
        <v>2019</v>
      </c>
    </row>
    <row r="107" spans="1:15" x14ac:dyDescent="0.25">
      <c r="A107" t="s">
        <v>2265</v>
      </c>
      <c r="C107" t="s">
        <v>2335</v>
      </c>
      <c r="E107" t="s">
        <v>304</v>
      </c>
      <c r="F107" t="s">
        <v>304</v>
      </c>
      <c r="J107" t="s">
        <v>2267</v>
      </c>
      <c r="K107">
        <v>2</v>
      </c>
      <c r="L107" s="10">
        <v>6738.3568189999996</v>
      </c>
      <c r="M107" s="10">
        <v>2.3076564450000001</v>
      </c>
      <c r="O107">
        <f>VLOOKUP(C107,[3]July!$C:$Z,24,FALSE)</f>
        <v>2019</v>
      </c>
    </row>
    <row r="108" spans="1:15" x14ac:dyDescent="0.25">
      <c r="A108" t="s">
        <v>2265</v>
      </c>
      <c r="C108" t="s">
        <v>2336</v>
      </c>
      <c r="E108" t="s">
        <v>304</v>
      </c>
      <c r="F108" t="s">
        <v>304</v>
      </c>
      <c r="J108" t="s">
        <v>2267</v>
      </c>
      <c r="K108">
        <v>1</v>
      </c>
      <c r="L108" s="10">
        <v>3387.21572968806</v>
      </c>
      <c r="M108" s="10">
        <v>0.92800430950357604</v>
      </c>
      <c r="O108">
        <f>VLOOKUP(C108,[3]July!$C:$Z,24,FALSE)</f>
        <v>2019</v>
      </c>
    </row>
    <row r="109" spans="1:15" x14ac:dyDescent="0.25">
      <c r="A109" t="s">
        <v>2265</v>
      </c>
      <c r="C109" t="s">
        <v>2337</v>
      </c>
      <c r="E109" t="s">
        <v>304</v>
      </c>
      <c r="F109" t="s">
        <v>304</v>
      </c>
      <c r="J109" t="s">
        <v>2267</v>
      </c>
      <c r="K109">
        <v>1</v>
      </c>
      <c r="L109" s="10">
        <v>3451.8583934325102</v>
      </c>
      <c r="M109" s="10">
        <v>0.67551044881259403</v>
      </c>
      <c r="O109">
        <f>VLOOKUP(C109,[3]July!$C:$Z,24,FALSE)</f>
        <v>2019</v>
      </c>
    </row>
    <row r="110" spans="1:15" x14ac:dyDescent="0.25">
      <c r="A110" t="s">
        <v>2265</v>
      </c>
      <c r="C110" t="s">
        <v>2338</v>
      </c>
      <c r="E110" t="s">
        <v>304</v>
      </c>
      <c r="F110" t="s">
        <v>304</v>
      </c>
      <c r="J110" t="s">
        <v>2267</v>
      </c>
      <c r="K110">
        <v>1</v>
      </c>
      <c r="L110" s="10">
        <v>1983.82282741688</v>
      </c>
      <c r="M110" s="10">
        <v>0.679391379252268</v>
      </c>
      <c r="O110">
        <f>VLOOKUP(C110,[3]July!$C:$Z,24,FALSE)</f>
        <v>2019</v>
      </c>
    </row>
    <row r="111" spans="1:15" x14ac:dyDescent="0.25">
      <c r="A111" t="s">
        <v>2265</v>
      </c>
      <c r="C111" t="s">
        <v>2339</v>
      </c>
      <c r="E111" t="s">
        <v>304</v>
      </c>
      <c r="F111" t="s">
        <v>304</v>
      </c>
      <c r="J111" t="s">
        <v>2267</v>
      </c>
      <c r="K111">
        <v>2</v>
      </c>
      <c r="L111" s="10">
        <v>3878.2234705696901</v>
      </c>
      <c r="M111" s="10">
        <v>0.679436487485931</v>
      </c>
      <c r="O111">
        <f>VLOOKUP(C111,[3]July!$C:$Z,24,FALSE)</f>
        <v>2019</v>
      </c>
    </row>
    <row r="112" spans="1:15" x14ac:dyDescent="0.25">
      <c r="A112" t="s">
        <v>2265</v>
      </c>
      <c r="C112" t="s">
        <v>2340</v>
      </c>
      <c r="E112" t="s">
        <v>304</v>
      </c>
      <c r="F112" t="s">
        <v>304</v>
      </c>
      <c r="J112" t="s">
        <v>2267</v>
      </c>
      <c r="K112">
        <v>2</v>
      </c>
      <c r="L112" s="10">
        <v>5155.6258475251998</v>
      </c>
      <c r="M112" s="10">
        <v>0.95990054878518005</v>
      </c>
      <c r="O112">
        <f>VLOOKUP(C112,[3]July!$C:$Z,24,FALSE)</f>
        <v>2019</v>
      </c>
    </row>
    <row r="113" spans="1:15" x14ac:dyDescent="0.25">
      <c r="A113" t="s">
        <v>2265</v>
      </c>
      <c r="C113" t="s">
        <v>2341</v>
      </c>
      <c r="E113" t="s">
        <v>304</v>
      </c>
      <c r="F113" t="s">
        <v>304</v>
      </c>
      <c r="J113" t="s">
        <v>2267</v>
      </c>
      <c r="K113">
        <v>5</v>
      </c>
      <c r="L113" s="10">
        <v>11857.9843255918</v>
      </c>
      <c r="M113" s="10">
        <v>1.9281275326165599</v>
      </c>
      <c r="O113">
        <f>VLOOKUP(C113,[3]July!$C:$Z,24,FALSE)</f>
        <v>2019</v>
      </c>
    </row>
    <row r="114" spans="1:15" x14ac:dyDescent="0.25">
      <c r="A114" t="s">
        <v>2265</v>
      </c>
      <c r="C114" t="s">
        <v>2342</v>
      </c>
      <c r="E114" t="s">
        <v>304</v>
      </c>
      <c r="F114" t="s">
        <v>304</v>
      </c>
      <c r="J114" t="s">
        <v>2267</v>
      </c>
      <c r="K114">
        <v>2</v>
      </c>
      <c r="L114" s="10">
        <v>13162.857130595599</v>
      </c>
      <c r="M114" s="10">
        <v>2.1867027378678099</v>
      </c>
      <c r="O114">
        <f>VLOOKUP(C114,[3]July!$C:$Z,24,FALSE)</f>
        <v>2019</v>
      </c>
    </row>
    <row r="115" spans="1:15" x14ac:dyDescent="0.25">
      <c r="A115" t="s">
        <v>2265</v>
      </c>
      <c r="C115" t="s">
        <v>2343</v>
      </c>
      <c r="E115" t="s">
        <v>304</v>
      </c>
      <c r="F115" t="s">
        <v>304</v>
      </c>
      <c r="J115" t="s">
        <v>2267</v>
      </c>
      <c r="K115">
        <v>1</v>
      </c>
      <c r="L115" s="10">
        <v>1706.8609215735</v>
      </c>
      <c r="M115" s="10">
        <v>0.31175541946548002</v>
      </c>
      <c r="O115">
        <f>VLOOKUP(C115,[3]July!$C:$Z,24,FALSE)</f>
        <v>2018</v>
      </c>
    </row>
    <row r="116" spans="1:15" x14ac:dyDescent="0.25">
      <c r="A116" t="s">
        <v>2265</v>
      </c>
      <c r="C116" t="s">
        <v>2344</v>
      </c>
      <c r="E116" t="s">
        <v>304</v>
      </c>
      <c r="F116" t="s">
        <v>304</v>
      </c>
      <c r="J116" t="s">
        <v>2267</v>
      </c>
      <c r="K116">
        <v>1</v>
      </c>
      <c r="L116" s="10">
        <v>1826.3535339431901</v>
      </c>
      <c r="M116" s="10">
        <v>0.454882573833921</v>
      </c>
      <c r="O116">
        <f>VLOOKUP(C116,[3]July!$C:$Z,24,FALSE)</f>
        <v>2018</v>
      </c>
    </row>
    <row r="117" spans="1:15" x14ac:dyDescent="0.25">
      <c r="A117" t="s">
        <v>2265</v>
      </c>
      <c r="C117" t="s">
        <v>2345</v>
      </c>
      <c r="E117" t="s">
        <v>304</v>
      </c>
      <c r="F117" t="s">
        <v>304</v>
      </c>
      <c r="J117" t="s">
        <v>2267</v>
      </c>
      <c r="K117">
        <v>1</v>
      </c>
      <c r="L117" s="10">
        <v>1735.1568079388701</v>
      </c>
      <c r="M117" s="10">
        <v>0.47195887608836401</v>
      </c>
      <c r="O117">
        <f>VLOOKUP(C117,[3]July!$C:$Z,24,FALSE)</f>
        <v>2019</v>
      </c>
    </row>
    <row r="118" spans="1:15" x14ac:dyDescent="0.25">
      <c r="A118" t="s">
        <v>2265</v>
      </c>
      <c r="C118" t="s">
        <v>2346</v>
      </c>
      <c r="E118" t="s">
        <v>304</v>
      </c>
      <c r="F118" t="s">
        <v>304</v>
      </c>
      <c r="J118" t="s">
        <v>2267</v>
      </c>
      <c r="K118">
        <v>1</v>
      </c>
      <c r="L118" s="10">
        <v>1735.1883239889</v>
      </c>
      <c r="M118" s="10">
        <v>0.47196744838539301</v>
      </c>
      <c r="O118">
        <f>VLOOKUP(C118,[3]July!$C:$Z,24,FALSE)</f>
        <v>2019</v>
      </c>
    </row>
    <row r="119" spans="1:15" x14ac:dyDescent="0.25">
      <c r="A119" t="s">
        <v>2265</v>
      </c>
      <c r="C119" t="s">
        <v>2347</v>
      </c>
      <c r="E119" t="s">
        <v>304</v>
      </c>
      <c r="F119" t="s">
        <v>304</v>
      </c>
      <c r="J119" t="s">
        <v>2267</v>
      </c>
      <c r="K119">
        <v>1</v>
      </c>
      <c r="L119" s="10">
        <v>1694.8070694053099</v>
      </c>
      <c r="M119" s="10">
        <v>0.46098383500756401</v>
      </c>
      <c r="O119">
        <f>VLOOKUP(C119,[3]July!$C:$Z,24,FALSE)</f>
        <v>2019</v>
      </c>
    </row>
    <row r="120" spans="1:15" x14ac:dyDescent="0.25">
      <c r="A120" t="s">
        <v>2265</v>
      </c>
      <c r="C120" t="s">
        <v>2348</v>
      </c>
      <c r="E120" t="s">
        <v>304</v>
      </c>
      <c r="F120" t="s">
        <v>304</v>
      </c>
      <c r="J120" t="s">
        <v>2267</v>
      </c>
      <c r="K120">
        <v>1</v>
      </c>
      <c r="L120" s="10">
        <v>1735.1883239889</v>
      </c>
      <c r="M120" s="10">
        <v>0.47196744838539301</v>
      </c>
      <c r="O120">
        <f>VLOOKUP(C120,[3]July!$C:$Z,24,FALSE)</f>
        <v>2019</v>
      </c>
    </row>
    <row r="121" spans="1:15" x14ac:dyDescent="0.25">
      <c r="A121" t="s">
        <v>2265</v>
      </c>
      <c r="C121" t="s">
        <v>2349</v>
      </c>
      <c r="E121" t="s">
        <v>304</v>
      </c>
      <c r="F121" t="s">
        <v>304</v>
      </c>
      <c r="J121" t="s">
        <v>2267</v>
      </c>
      <c r="K121">
        <v>1</v>
      </c>
      <c r="L121" s="10">
        <v>3652.83134861999</v>
      </c>
      <c r="M121" s="10">
        <v>0.569775596415522</v>
      </c>
      <c r="O121">
        <f>VLOOKUP(C121,[3]July!$C:$Z,24,FALSE)</f>
        <v>2019</v>
      </c>
    </row>
    <row r="122" spans="1:15" x14ac:dyDescent="0.25">
      <c r="A122" t="s">
        <v>2265</v>
      </c>
      <c r="C122" t="s">
        <v>2350</v>
      </c>
      <c r="E122" t="s">
        <v>304</v>
      </c>
      <c r="F122" t="s">
        <v>304</v>
      </c>
      <c r="J122" t="s">
        <v>2267</v>
      </c>
      <c r="K122">
        <v>1</v>
      </c>
      <c r="L122" s="10">
        <v>1781.30263449369</v>
      </c>
      <c r="M122" s="10">
        <v>0.325352079359566</v>
      </c>
      <c r="O122">
        <f>VLOOKUP(C122,[3]July!$C:$Z,24,FALSE)</f>
        <v>2019</v>
      </c>
    </row>
    <row r="123" spans="1:15" x14ac:dyDescent="0.25">
      <c r="A123" t="s">
        <v>2265</v>
      </c>
      <c r="C123" t="s">
        <v>2351</v>
      </c>
      <c r="E123" t="s">
        <v>304</v>
      </c>
      <c r="F123" t="s">
        <v>304</v>
      </c>
      <c r="J123" t="s">
        <v>2267</v>
      </c>
      <c r="K123">
        <v>1</v>
      </c>
      <c r="L123" s="10">
        <v>5397.8246960196802</v>
      </c>
      <c r="M123" s="10">
        <v>0.80902648321636195</v>
      </c>
      <c r="O123">
        <f>VLOOKUP(C123,[3]July!$C:$Z,24,FALSE)</f>
        <v>2019</v>
      </c>
    </row>
    <row r="124" spans="1:15" x14ac:dyDescent="0.25">
      <c r="A124" t="s">
        <v>2265</v>
      </c>
      <c r="C124" t="s">
        <v>2352</v>
      </c>
      <c r="E124" t="s">
        <v>304</v>
      </c>
      <c r="F124" t="s">
        <v>304</v>
      </c>
      <c r="J124" t="s">
        <v>2267</v>
      </c>
      <c r="K124">
        <v>1</v>
      </c>
      <c r="L124" s="10">
        <v>2897.9268457635199</v>
      </c>
      <c r="M124" s="10">
        <v>0.93406183586243896</v>
      </c>
      <c r="O124">
        <f>VLOOKUP(C124,[3]July!$C:$Z,24,FALSE)</f>
        <v>2019</v>
      </c>
    </row>
    <row r="125" spans="1:15" x14ac:dyDescent="0.25">
      <c r="A125" t="s">
        <v>2265</v>
      </c>
      <c r="C125" t="s">
        <v>2353</v>
      </c>
      <c r="E125" t="s">
        <v>304</v>
      </c>
      <c r="F125" t="s">
        <v>304</v>
      </c>
      <c r="J125" t="s">
        <v>2267</v>
      </c>
      <c r="K125">
        <v>1</v>
      </c>
      <c r="L125" s="10">
        <v>2060.0545282164398</v>
      </c>
      <c r="M125" s="10">
        <v>0.321331231978847</v>
      </c>
      <c r="O125">
        <f>VLOOKUP(C125,[3]July!$C:$Z,24,FALSE)</f>
        <v>2019</v>
      </c>
    </row>
    <row r="126" spans="1:15" x14ac:dyDescent="0.25">
      <c r="A126" t="s">
        <v>2265</v>
      </c>
      <c r="C126" t="s">
        <v>2354</v>
      </c>
      <c r="E126" t="s">
        <v>304</v>
      </c>
      <c r="F126" t="s">
        <v>304</v>
      </c>
      <c r="J126" t="s">
        <v>2267</v>
      </c>
      <c r="K126">
        <v>3</v>
      </c>
      <c r="L126" s="10">
        <v>8812.3148806736808</v>
      </c>
      <c r="M126" s="10">
        <v>1.76105413282839</v>
      </c>
      <c r="O126">
        <f>VLOOKUP(C126,[3]July!$C:$Z,24,FALSE)</f>
        <v>2019</v>
      </c>
    </row>
    <row r="127" spans="1:15" x14ac:dyDescent="0.25">
      <c r="A127" t="s">
        <v>2265</v>
      </c>
      <c r="C127" t="s">
        <v>2355</v>
      </c>
      <c r="E127" t="s">
        <v>304</v>
      </c>
      <c r="F127" t="s">
        <v>304</v>
      </c>
      <c r="J127" t="s">
        <v>2267</v>
      </c>
      <c r="K127">
        <v>1</v>
      </c>
      <c r="L127" s="10">
        <v>5329.3233070270098</v>
      </c>
      <c r="M127" s="10">
        <v>0.83127800764730597</v>
      </c>
      <c r="O127">
        <f>VLOOKUP(C127,[3]July!$C:$Z,24,FALSE)</f>
        <v>2019</v>
      </c>
    </row>
    <row r="128" spans="1:15" x14ac:dyDescent="0.25">
      <c r="A128" t="s">
        <v>2265</v>
      </c>
      <c r="C128" t="s">
        <v>2356</v>
      </c>
      <c r="E128" t="s">
        <v>304</v>
      </c>
      <c r="F128" t="s">
        <v>304</v>
      </c>
      <c r="J128" t="s">
        <v>2267</v>
      </c>
      <c r="K128">
        <v>2</v>
      </c>
      <c r="L128" s="10">
        <v>6415.6181003602296</v>
      </c>
      <c r="M128" s="10">
        <v>1.28209794171861</v>
      </c>
      <c r="O128">
        <f>VLOOKUP(C128,[3]July!$C:$Z,24,FALSE)</f>
        <v>2019</v>
      </c>
    </row>
    <row r="129" spans="1:15" x14ac:dyDescent="0.25">
      <c r="A129" t="s">
        <v>2265</v>
      </c>
      <c r="C129" t="s">
        <v>2357</v>
      </c>
      <c r="E129" t="s">
        <v>304</v>
      </c>
      <c r="F129" t="s">
        <v>304</v>
      </c>
      <c r="J129" t="s">
        <v>2267</v>
      </c>
      <c r="K129">
        <v>1</v>
      </c>
      <c r="L129" s="10">
        <v>1993.5884383074399</v>
      </c>
      <c r="M129" s="10">
        <v>0.39013472373920599</v>
      </c>
      <c r="O129">
        <f>VLOOKUP(C129,[3]July!$C:$Z,24,FALSE)</f>
        <v>2019</v>
      </c>
    </row>
    <row r="130" spans="1:15" x14ac:dyDescent="0.25">
      <c r="A130" t="s">
        <v>2265</v>
      </c>
      <c r="C130" t="s">
        <v>2358</v>
      </c>
      <c r="E130" t="s">
        <v>304</v>
      </c>
      <c r="F130" t="s">
        <v>304</v>
      </c>
      <c r="J130" t="s">
        <v>2267</v>
      </c>
      <c r="K130">
        <v>2</v>
      </c>
      <c r="L130" s="10">
        <v>4688.2974899999999</v>
      </c>
      <c r="M130" s="10">
        <v>0.85631004399999999</v>
      </c>
      <c r="O130">
        <f>VLOOKUP(C130,[3]July!$C:$Z,24,FALSE)</f>
        <v>2018</v>
      </c>
    </row>
    <row r="131" spans="1:15" x14ac:dyDescent="0.25">
      <c r="A131" t="s">
        <v>2265</v>
      </c>
      <c r="C131" t="s">
        <v>2359</v>
      </c>
      <c r="E131" t="s">
        <v>304</v>
      </c>
      <c r="F131" t="s">
        <v>304</v>
      </c>
      <c r="J131" t="s">
        <v>2267</v>
      </c>
      <c r="K131">
        <v>1</v>
      </c>
      <c r="L131" s="10">
        <v>2143.1542485506902</v>
      </c>
      <c r="M131" s="10">
        <v>0.662797046095702</v>
      </c>
      <c r="O131">
        <f>VLOOKUP(C131,[3]July!$C:$Z,24,FALSE)</f>
        <v>2019</v>
      </c>
    </row>
    <row r="132" spans="1:15" x14ac:dyDescent="0.25">
      <c r="A132" t="s">
        <v>2265</v>
      </c>
      <c r="C132" t="s">
        <v>2360</v>
      </c>
      <c r="E132" t="s">
        <v>304</v>
      </c>
      <c r="F132" t="s">
        <v>304</v>
      </c>
      <c r="J132" t="s">
        <v>2267</v>
      </c>
      <c r="K132">
        <v>1</v>
      </c>
      <c r="L132" s="10">
        <v>1814.9313338787599</v>
      </c>
      <c r="M132" s="10">
        <v>0.272022082415876</v>
      </c>
      <c r="O132">
        <f>VLOOKUP(C132,[3]July!$C:$Z,24,FALSE)</f>
        <v>2019</v>
      </c>
    </row>
    <row r="133" spans="1:15" x14ac:dyDescent="0.25">
      <c r="A133" t="s">
        <v>2265</v>
      </c>
      <c r="C133" t="s">
        <v>2361</v>
      </c>
      <c r="E133" t="s">
        <v>304</v>
      </c>
      <c r="F133" t="s">
        <v>304</v>
      </c>
      <c r="J133" t="s">
        <v>2267</v>
      </c>
      <c r="K133">
        <v>2</v>
      </c>
      <c r="L133" s="10">
        <v>13009.696749885699</v>
      </c>
      <c r="M133" s="10">
        <v>2.0292772968157</v>
      </c>
      <c r="O133">
        <f>VLOOKUP(C133,[3]July!$C:$Z,24,FALSE)</f>
        <v>2019</v>
      </c>
    </row>
    <row r="134" spans="1:15" x14ac:dyDescent="0.25">
      <c r="A134" t="s">
        <v>2265</v>
      </c>
      <c r="C134" t="s">
        <v>2362</v>
      </c>
      <c r="E134" t="s">
        <v>304</v>
      </c>
      <c r="F134" t="s">
        <v>304</v>
      </c>
      <c r="J134" t="s">
        <v>2267</v>
      </c>
      <c r="K134">
        <v>2</v>
      </c>
      <c r="L134" s="10">
        <v>4458.1480068573501</v>
      </c>
      <c r="M134" s="10">
        <v>0.79213717250483295</v>
      </c>
      <c r="O134">
        <f>VLOOKUP(C134,[3]July!$C:$Z,24,FALSE)</f>
        <v>2019</v>
      </c>
    </row>
    <row r="135" spans="1:15" x14ac:dyDescent="0.25">
      <c r="A135" t="s">
        <v>2265</v>
      </c>
      <c r="C135" t="s">
        <v>2363</v>
      </c>
      <c r="E135" t="s">
        <v>304</v>
      </c>
      <c r="F135" t="s">
        <v>304</v>
      </c>
      <c r="J135" t="s">
        <v>2267</v>
      </c>
      <c r="K135">
        <v>8</v>
      </c>
      <c r="L135" s="10">
        <v>29080.9437280538</v>
      </c>
      <c r="M135" s="10">
        <v>4.5361010338563599</v>
      </c>
      <c r="O135">
        <f>VLOOKUP(C135,[3]July!$C:$Z,24,FALSE)</f>
        <v>2019</v>
      </c>
    </row>
    <row r="136" spans="1:15" x14ac:dyDescent="0.25">
      <c r="A136" t="s">
        <v>2265</v>
      </c>
      <c r="C136" t="s">
        <v>2364</v>
      </c>
      <c r="E136" t="s">
        <v>304</v>
      </c>
      <c r="F136" t="s">
        <v>304</v>
      </c>
      <c r="J136" t="s">
        <v>2267</v>
      </c>
      <c r="K136">
        <v>1</v>
      </c>
      <c r="L136" s="10">
        <v>3872.3989804014</v>
      </c>
      <c r="M136" s="10">
        <v>0.62965837079697595</v>
      </c>
      <c r="O136">
        <f>VLOOKUP(C136,[3]July!$C:$Z,24,FALSE)</f>
        <v>2019</v>
      </c>
    </row>
    <row r="137" spans="1:15" x14ac:dyDescent="0.25">
      <c r="A137" t="s">
        <v>2265</v>
      </c>
      <c r="C137" t="s">
        <v>2365</v>
      </c>
      <c r="E137" t="s">
        <v>304</v>
      </c>
      <c r="F137" t="s">
        <v>304</v>
      </c>
      <c r="J137" t="s">
        <v>2267</v>
      </c>
      <c r="K137">
        <v>8</v>
      </c>
      <c r="L137" s="10">
        <v>116703.62430819499</v>
      </c>
      <c r="M137" s="10">
        <v>34.707397563772197</v>
      </c>
      <c r="O137">
        <f>VLOOKUP(C137,[3]July!$C:$Z,24,FALSE)</f>
        <v>2018</v>
      </c>
    </row>
    <row r="138" spans="1:15" x14ac:dyDescent="0.25">
      <c r="A138" t="s">
        <v>2265</v>
      </c>
      <c r="C138" t="s">
        <v>2366</v>
      </c>
      <c r="E138" t="s">
        <v>304</v>
      </c>
      <c r="F138" t="s">
        <v>304</v>
      </c>
      <c r="J138" t="s">
        <v>2267</v>
      </c>
      <c r="K138">
        <v>1</v>
      </c>
      <c r="L138" s="10">
        <v>7991.5199792130898</v>
      </c>
      <c r="M138" s="10">
        <v>1.3544949117309899</v>
      </c>
      <c r="O138">
        <f>VLOOKUP(C138,[3]July!$C:$Z,24,FALSE)</f>
        <v>2019</v>
      </c>
    </row>
    <row r="139" spans="1:15" x14ac:dyDescent="0.25">
      <c r="A139" t="s">
        <v>2265</v>
      </c>
      <c r="C139" t="s">
        <v>2367</v>
      </c>
      <c r="E139" t="s">
        <v>304</v>
      </c>
      <c r="F139" t="s">
        <v>304</v>
      </c>
      <c r="J139" t="s">
        <v>2267</v>
      </c>
      <c r="K139">
        <v>3</v>
      </c>
      <c r="L139" s="10">
        <v>9868.6078285345302</v>
      </c>
      <c r="M139" s="10">
        <v>2.4736452759829</v>
      </c>
      <c r="O139">
        <f>VLOOKUP(C139,[3]July!$C:$Z,24,FALSE)</f>
        <v>2018</v>
      </c>
    </row>
    <row r="140" spans="1:15" x14ac:dyDescent="0.25">
      <c r="A140" t="s">
        <v>2265</v>
      </c>
      <c r="C140" t="s">
        <v>2368</v>
      </c>
      <c r="E140" t="s">
        <v>304</v>
      </c>
      <c r="F140" t="s">
        <v>304</v>
      </c>
      <c r="J140" t="s">
        <v>2267</v>
      </c>
      <c r="K140">
        <v>1</v>
      </c>
      <c r="L140" s="10">
        <v>2179.1758626669198</v>
      </c>
      <c r="M140" s="10">
        <v>0.51620889794309099</v>
      </c>
      <c r="O140">
        <f>VLOOKUP(C140,[3]July!$C:$Z,24,FALSE)</f>
        <v>2018</v>
      </c>
    </row>
    <row r="141" spans="1:15" x14ac:dyDescent="0.25">
      <c r="A141" t="s">
        <v>2265</v>
      </c>
      <c r="C141" t="s">
        <v>2369</v>
      </c>
      <c r="E141" t="s">
        <v>304</v>
      </c>
      <c r="F141" t="s">
        <v>304</v>
      </c>
      <c r="J141" t="s">
        <v>2267</v>
      </c>
      <c r="K141">
        <v>2</v>
      </c>
      <c r="L141" s="10">
        <v>8174.5486200364603</v>
      </c>
      <c r="M141" s="10">
        <v>1.2252021313004</v>
      </c>
      <c r="O141">
        <f>VLOOKUP(C141,[3]July!$C:$Z,24,FALSE)</f>
        <v>2018</v>
      </c>
    </row>
    <row r="142" spans="1:15" x14ac:dyDescent="0.25">
      <c r="A142" t="s">
        <v>2265</v>
      </c>
      <c r="C142" t="s">
        <v>2370</v>
      </c>
      <c r="E142" t="s">
        <v>304</v>
      </c>
      <c r="F142" t="s">
        <v>304</v>
      </c>
      <c r="J142" t="s">
        <v>2267</v>
      </c>
      <c r="K142">
        <v>3</v>
      </c>
      <c r="L142" s="10">
        <v>5040.67184244907</v>
      </c>
      <c r="M142" s="10">
        <v>0.97668510801183195</v>
      </c>
      <c r="O142">
        <f>VLOOKUP(C142,[3]July!$C:$Z,24,FALSE)</f>
        <v>2019</v>
      </c>
    </row>
    <row r="143" spans="1:15" x14ac:dyDescent="0.25">
      <c r="A143" t="s">
        <v>2265</v>
      </c>
      <c r="C143" t="s">
        <v>2371</v>
      </c>
      <c r="E143" t="s">
        <v>304</v>
      </c>
      <c r="F143" t="s">
        <v>304</v>
      </c>
      <c r="J143" t="s">
        <v>2267</v>
      </c>
      <c r="K143">
        <v>1</v>
      </c>
      <c r="L143" s="10">
        <v>3344.9456762518498</v>
      </c>
      <c r="M143" s="10">
        <v>0.91642347294562898</v>
      </c>
      <c r="O143">
        <f>VLOOKUP(C143,[3]July!$C:$Z,24,FALSE)</f>
        <v>2018</v>
      </c>
    </row>
    <row r="144" spans="1:15" x14ac:dyDescent="0.25">
      <c r="A144" t="s">
        <v>2265</v>
      </c>
      <c r="C144" t="s">
        <v>2372</v>
      </c>
      <c r="E144" t="s">
        <v>304</v>
      </c>
      <c r="F144" t="s">
        <v>304</v>
      </c>
      <c r="J144" t="s">
        <v>2267</v>
      </c>
      <c r="K144">
        <v>4</v>
      </c>
      <c r="L144" s="10">
        <v>20896.632976565601</v>
      </c>
      <c r="M144" s="10">
        <v>6.3612276945398802</v>
      </c>
      <c r="O144">
        <f>VLOOKUP(C144,[3]July!$C:$Z,24,FALSE)</f>
        <v>2018</v>
      </c>
    </row>
    <row r="145" spans="1:15" x14ac:dyDescent="0.25">
      <c r="A145" t="s">
        <v>2265</v>
      </c>
      <c r="C145" t="s">
        <v>2373</v>
      </c>
      <c r="E145" t="s">
        <v>304</v>
      </c>
      <c r="F145" t="s">
        <v>304</v>
      </c>
      <c r="J145" t="s">
        <v>2267</v>
      </c>
      <c r="K145">
        <v>1</v>
      </c>
      <c r="L145" s="10">
        <v>2367.8261610609502</v>
      </c>
      <c r="M145" s="10">
        <v>0.38116969753072799</v>
      </c>
      <c r="O145">
        <f>VLOOKUP(C145,[3]July!$C:$Z,24,FALSE)</f>
        <v>2018</v>
      </c>
    </row>
    <row r="146" spans="1:15" x14ac:dyDescent="0.25">
      <c r="A146" t="s">
        <v>2265</v>
      </c>
      <c r="C146" t="s">
        <v>2374</v>
      </c>
      <c r="E146" t="s">
        <v>304</v>
      </c>
      <c r="F146" t="s">
        <v>304</v>
      </c>
      <c r="J146" t="s">
        <v>2267</v>
      </c>
      <c r="K146">
        <v>1</v>
      </c>
      <c r="L146" s="10">
        <v>5718.8272366705696</v>
      </c>
      <c r="M146" s="10">
        <v>0.97925123915588597</v>
      </c>
      <c r="O146">
        <f>VLOOKUP(C146,[3]July!$C:$Z,24,FALSE)</f>
        <v>2018</v>
      </c>
    </row>
    <row r="147" spans="1:15" x14ac:dyDescent="0.25">
      <c r="A147" t="s">
        <v>2265</v>
      </c>
      <c r="C147" t="s">
        <v>2375</v>
      </c>
      <c r="E147" t="s">
        <v>304</v>
      </c>
      <c r="F147" t="s">
        <v>304</v>
      </c>
      <c r="J147" t="s">
        <v>2267</v>
      </c>
      <c r="K147">
        <v>1</v>
      </c>
      <c r="L147" s="10">
        <v>4099.4106694365601</v>
      </c>
      <c r="M147" s="10">
        <v>0.78638225003575202</v>
      </c>
      <c r="O147">
        <f>VLOOKUP(C147,[3]July!$C:$Z,24,FALSE)</f>
        <v>2018</v>
      </c>
    </row>
    <row r="148" spans="1:15" x14ac:dyDescent="0.25">
      <c r="A148" t="s">
        <v>2265</v>
      </c>
      <c r="C148" t="s">
        <v>2376</v>
      </c>
      <c r="E148" t="s">
        <v>304</v>
      </c>
      <c r="F148" t="s">
        <v>304</v>
      </c>
      <c r="J148" t="s">
        <v>2267</v>
      </c>
      <c r="K148">
        <v>1</v>
      </c>
      <c r="L148" s="10">
        <v>1515.3499525143</v>
      </c>
      <c r="M148" s="10">
        <v>0.29965393563658699</v>
      </c>
      <c r="O148">
        <f>VLOOKUP(C148,[3]July!$C:$Z,24,FALSE)</f>
        <v>2018</v>
      </c>
    </row>
    <row r="149" spans="1:15" x14ac:dyDescent="0.25">
      <c r="A149" t="s">
        <v>2265</v>
      </c>
      <c r="C149" t="s">
        <v>2377</v>
      </c>
      <c r="E149" t="s">
        <v>304</v>
      </c>
      <c r="F149" t="s">
        <v>304</v>
      </c>
      <c r="J149" t="s">
        <v>2267</v>
      </c>
      <c r="K149">
        <v>1</v>
      </c>
      <c r="L149" s="10">
        <v>1790.71528378827</v>
      </c>
      <c r="M149" s="10">
        <v>0.516428344279241</v>
      </c>
      <c r="O149">
        <f>VLOOKUP(C149,[3]July!$C:$Z,24,FALSE)</f>
        <v>2018</v>
      </c>
    </row>
    <row r="150" spans="1:15" x14ac:dyDescent="0.25">
      <c r="A150" t="s">
        <v>2265</v>
      </c>
      <c r="C150" t="s">
        <v>2378</v>
      </c>
      <c r="E150" t="s">
        <v>304</v>
      </c>
      <c r="F150" t="s">
        <v>304</v>
      </c>
      <c r="J150" t="s">
        <v>2267</v>
      </c>
      <c r="K150">
        <v>1</v>
      </c>
      <c r="L150" s="10">
        <v>4515.0945357147602</v>
      </c>
      <c r="M150" s="10">
        <v>1.31214604350896</v>
      </c>
      <c r="O150">
        <f>VLOOKUP(C150,[3]July!$C:$Z,24,FALSE)</f>
        <v>2018</v>
      </c>
    </row>
    <row r="151" spans="1:15" x14ac:dyDescent="0.25">
      <c r="A151" t="s">
        <v>2265</v>
      </c>
      <c r="C151" t="s">
        <v>2379</v>
      </c>
      <c r="E151" t="s">
        <v>304</v>
      </c>
      <c r="F151" t="s">
        <v>304</v>
      </c>
      <c r="J151" t="s">
        <v>2267</v>
      </c>
      <c r="K151">
        <v>1</v>
      </c>
      <c r="L151" s="10">
        <v>3834.03128755129</v>
      </c>
      <c r="M151" s="10">
        <v>1.1057047693009101</v>
      </c>
      <c r="O151">
        <f>VLOOKUP(C151,[3]July!$C:$Z,24,FALSE)</f>
        <v>2018</v>
      </c>
    </row>
    <row r="152" spans="1:15" x14ac:dyDescent="0.25">
      <c r="A152" t="s">
        <v>2265</v>
      </c>
      <c r="C152" t="s">
        <v>2380</v>
      </c>
      <c r="E152" t="s">
        <v>304</v>
      </c>
      <c r="F152" t="s">
        <v>304</v>
      </c>
      <c r="J152" t="s">
        <v>2267</v>
      </c>
      <c r="K152">
        <v>1</v>
      </c>
      <c r="L152" s="10">
        <v>5869.0200337480001</v>
      </c>
      <c r="M152" s="10">
        <v>1.39821799493688</v>
      </c>
      <c r="O152">
        <f>VLOOKUP(C152,[3]July!$C:$Z,24,FALSE)</f>
        <v>2018</v>
      </c>
    </row>
    <row r="153" spans="1:15" x14ac:dyDescent="0.25">
      <c r="A153" t="s">
        <v>2265</v>
      </c>
      <c r="C153" t="s">
        <v>2381</v>
      </c>
      <c r="E153" t="s">
        <v>304</v>
      </c>
      <c r="F153" t="s">
        <v>304</v>
      </c>
      <c r="J153" t="s">
        <v>2267</v>
      </c>
      <c r="K153">
        <v>1</v>
      </c>
      <c r="L153" s="10">
        <v>11793.0886808343</v>
      </c>
      <c r="M153" s="10">
        <v>2.3819609535111499</v>
      </c>
      <c r="O153">
        <f>VLOOKUP(C153,[3]July!$C:$Z,24,FALSE)</f>
        <v>2018</v>
      </c>
    </row>
    <row r="154" spans="1:15" x14ac:dyDescent="0.25">
      <c r="A154" t="s">
        <v>2265</v>
      </c>
      <c r="C154" t="s">
        <v>2382</v>
      </c>
      <c r="E154" t="s">
        <v>304</v>
      </c>
      <c r="F154" t="s">
        <v>304</v>
      </c>
      <c r="J154" t="s">
        <v>2267</v>
      </c>
      <c r="K154">
        <v>4</v>
      </c>
      <c r="L154" s="10">
        <v>15871.543643614301</v>
      </c>
      <c r="M154" s="10">
        <v>2.7177300759612599</v>
      </c>
      <c r="O154">
        <f>VLOOKUP(C154,[3]July!$C:$Z,24,FALSE)</f>
        <v>2018</v>
      </c>
    </row>
    <row r="155" spans="1:15" x14ac:dyDescent="0.25">
      <c r="A155" t="s">
        <v>2265</v>
      </c>
      <c r="C155" t="s">
        <v>2383</v>
      </c>
      <c r="E155" t="s">
        <v>304</v>
      </c>
      <c r="F155" t="s">
        <v>304</v>
      </c>
      <c r="J155" t="s">
        <v>2267</v>
      </c>
      <c r="K155">
        <v>1</v>
      </c>
      <c r="L155" s="10">
        <v>2933.1648274422801</v>
      </c>
      <c r="M155" s="10">
        <v>0.89289644670988</v>
      </c>
      <c r="O155">
        <f>VLOOKUP(C155,[3]July!$C:$Z,24,FALSE)</f>
        <v>2018</v>
      </c>
    </row>
    <row r="156" spans="1:15" x14ac:dyDescent="0.25">
      <c r="A156" t="s">
        <v>2265</v>
      </c>
      <c r="C156" t="s">
        <v>2384</v>
      </c>
      <c r="E156" t="s">
        <v>304</v>
      </c>
      <c r="F156" t="s">
        <v>304</v>
      </c>
      <c r="J156" t="s">
        <v>2267</v>
      </c>
      <c r="K156">
        <v>1</v>
      </c>
      <c r="L156" s="10">
        <v>1774.8707494273899</v>
      </c>
      <c r="M156" s="10">
        <v>0.40522163228935798</v>
      </c>
      <c r="O156">
        <f>VLOOKUP(C156,[3]July!$C:$Z,24,FALSE)</f>
        <v>2018</v>
      </c>
    </row>
    <row r="157" spans="1:15" x14ac:dyDescent="0.25">
      <c r="A157" t="s">
        <v>2265</v>
      </c>
      <c r="C157" t="s">
        <v>2385</v>
      </c>
      <c r="E157" t="s">
        <v>304</v>
      </c>
      <c r="F157" t="s">
        <v>304</v>
      </c>
      <c r="J157" t="s">
        <v>2267</v>
      </c>
      <c r="K157">
        <v>1</v>
      </c>
      <c r="L157" s="10">
        <v>6183.1215046720599</v>
      </c>
      <c r="M157" s="10">
        <v>1.64707552069033</v>
      </c>
      <c r="O157">
        <f>VLOOKUP(C157,[3]July!$C:$Z,24,FALSE)</f>
        <v>2018</v>
      </c>
    </row>
    <row r="158" spans="1:15" x14ac:dyDescent="0.25">
      <c r="A158" t="s">
        <v>2265</v>
      </c>
      <c r="C158" t="s">
        <v>2386</v>
      </c>
      <c r="E158" t="s">
        <v>304</v>
      </c>
      <c r="F158" t="s">
        <v>304</v>
      </c>
      <c r="J158" t="s">
        <v>2267</v>
      </c>
      <c r="K158">
        <v>2</v>
      </c>
      <c r="L158" s="10">
        <v>6884.2072925006596</v>
      </c>
      <c r="M158" s="10">
        <v>1.2168285095007401</v>
      </c>
      <c r="O158">
        <f>VLOOKUP(C158,[3]July!$C:$Z,24,FALSE)</f>
        <v>2018</v>
      </c>
    </row>
    <row r="159" spans="1:15" x14ac:dyDescent="0.25">
      <c r="A159" t="s">
        <v>2265</v>
      </c>
      <c r="C159" t="s">
        <v>2387</v>
      </c>
      <c r="E159" t="s">
        <v>304</v>
      </c>
      <c r="F159" t="s">
        <v>304</v>
      </c>
      <c r="J159" t="s">
        <v>2267</v>
      </c>
      <c r="K159">
        <v>1</v>
      </c>
      <c r="L159" s="10">
        <v>1694.149643</v>
      </c>
      <c r="M159" s="10">
        <v>0.37132047000000001</v>
      </c>
      <c r="O159">
        <f>VLOOKUP(C159,[3]July!$C:$Z,24,FALSE)</f>
        <v>2018</v>
      </c>
    </row>
    <row r="160" spans="1:15" x14ac:dyDescent="0.25">
      <c r="A160" t="s">
        <v>2265</v>
      </c>
      <c r="C160" t="s">
        <v>2388</v>
      </c>
      <c r="E160" t="s">
        <v>304</v>
      </c>
      <c r="F160" t="s">
        <v>304</v>
      </c>
      <c r="J160" t="s">
        <v>2267</v>
      </c>
      <c r="K160">
        <v>1</v>
      </c>
      <c r="L160" s="10">
        <v>3024.4951518501098</v>
      </c>
      <c r="M160" s="10">
        <v>0.69052400727166696</v>
      </c>
      <c r="O160">
        <f>VLOOKUP(C160,[3]July!$C:$Z,24,FALSE)</f>
        <v>2018</v>
      </c>
    </row>
    <row r="161" spans="1:15" x14ac:dyDescent="0.25">
      <c r="A161" t="s">
        <v>2265</v>
      </c>
      <c r="C161" t="s">
        <v>2389</v>
      </c>
      <c r="E161" t="s">
        <v>304</v>
      </c>
      <c r="F161" t="s">
        <v>304</v>
      </c>
      <c r="J161" t="s">
        <v>2267</v>
      </c>
      <c r="K161">
        <v>12</v>
      </c>
      <c r="L161" s="10">
        <v>21696.766705425602</v>
      </c>
      <c r="M161" s="10">
        <v>3.8886578914643999</v>
      </c>
      <c r="O161">
        <f>VLOOKUP(C161,[3]July!$C:$Z,24,FALSE)</f>
        <v>2018</v>
      </c>
    </row>
    <row r="162" spans="1:15" x14ac:dyDescent="0.25">
      <c r="A162" t="s">
        <v>2265</v>
      </c>
      <c r="C162" t="s">
        <v>2390</v>
      </c>
      <c r="E162" t="s">
        <v>304</v>
      </c>
      <c r="F162" t="s">
        <v>304</v>
      </c>
      <c r="J162" t="s">
        <v>2267</v>
      </c>
      <c r="K162">
        <v>2</v>
      </c>
      <c r="L162" s="10">
        <v>6048.3108860000002</v>
      </c>
      <c r="M162" s="10">
        <v>1.050327496</v>
      </c>
      <c r="O162">
        <f>VLOOKUP(C162,[3]July!$C:$Z,24,FALSE)</f>
        <v>2018</v>
      </c>
    </row>
    <row r="163" spans="1:15" x14ac:dyDescent="0.25">
      <c r="A163" t="s">
        <v>2265</v>
      </c>
      <c r="C163" t="s">
        <v>2391</v>
      </c>
      <c r="E163" t="s">
        <v>304</v>
      </c>
      <c r="F163" t="s">
        <v>304</v>
      </c>
      <c r="J163" t="s">
        <v>2267</v>
      </c>
      <c r="K163">
        <v>1</v>
      </c>
      <c r="L163" s="10">
        <v>16035.743684925499</v>
      </c>
      <c r="M163" s="10">
        <v>2.6178668982001598</v>
      </c>
      <c r="O163">
        <f>VLOOKUP(C163,[3]July!$C:$Z,24,FALSE)</f>
        <v>2019</v>
      </c>
    </row>
    <row r="164" spans="1:15" x14ac:dyDescent="0.25">
      <c r="A164" t="s">
        <v>2265</v>
      </c>
      <c r="C164" t="s">
        <v>2392</v>
      </c>
      <c r="E164" t="s">
        <v>304</v>
      </c>
      <c r="F164" t="s">
        <v>304</v>
      </c>
      <c r="J164" t="s">
        <v>2267</v>
      </c>
      <c r="K164">
        <v>6</v>
      </c>
      <c r="L164" s="10">
        <v>25165.2822100177</v>
      </c>
      <c r="M164" s="10">
        <v>4.1806266650082202</v>
      </c>
      <c r="O164">
        <f>VLOOKUP(C164,[3]July!$C:$Z,24,FALSE)</f>
        <v>2018</v>
      </c>
    </row>
    <row r="165" spans="1:15" x14ac:dyDescent="0.25">
      <c r="A165" t="s">
        <v>2265</v>
      </c>
      <c r="C165" t="s">
        <v>2393</v>
      </c>
      <c r="E165" t="s">
        <v>304</v>
      </c>
      <c r="F165" t="s">
        <v>304</v>
      </c>
      <c r="J165" t="s">
        <v>2267</v>
      </c>
      <c r="K165">
        <v>1</v>
      </c>
      <c r="L165" s="10">
        <v>2343.0056293528201</v>
      </c>
      <c r="M165" s="10">
        <v>0.48853328385171502</v>
      </c>
      <c r="O165">
        <f>VLOOKUP(C165,[3]July!$C:$Z,24,FALSE)</f>
        <v>2018</v>
      </c>
    </row>
    <row r="166" spans="1:15" x14ac:dyDescent="0.25">
      <c r="A166" t="s">
        <v>2265</v>
      </c>
      <c r="C166" t="s">
        <v>2394</v>
      </c>
      <c r="E166" t="s">
        <v>304</v>
      </c>
      <c r="F166" t="s">
        <v>304</v>
      </c>
      <c r="J166" t="s">
        <v>2267</v>
      </c>
      <c r="K166">
        <v>2</v>
      </c>
      <c r="L166" s="10">
        <v>5761.7940398517503</v>
      </c>
      <c r="M166" s="10">
        <v>1.0506553683172</v>
      </c>
      <c r="O166">
        <f>VLOOKUP(C166,[3]July!$C:$Z,24,FALSE)</f>
        <v>2018</v>
      </c>
    </row>
    <row r="167" spans="1:15" x14ac:dyDescent="0.25">
      <c r="A167" t="s">
        <v>2265</v>
      </c>
      <c r="C167" t="s">
        <v>2395</v>
      </c>
      <c r="E167" t="s">
        <v>304</v>
      </c>
      <c r="F167" t="s">
        <v>304</v>
      </c>
      <c r="J167" t="s">
        <v>2267</v>
      </c>
      <c r="K167">
        <v>7</v>
      </c>
      <c r="L167" s="10">
        <v>22285.335164910699</v>
      </c>
      <c r="M167" s="10">
        <v>8.1407617040759295</v>
      </c>
      <c r="O167">
        <f>VLOOKUP(C167,[3]July!$C:$Z,24,FALSE)</f>
        <v>2018</v>
      </c>
    </row>
    <row r="168" spans="1:15" x14ac:dyDescent="0.25">
      <c r="A168" t="s">
        <v>2265</v>
      </c>
      <c r="C168" t="s">
        <v>2396</v>
      </c>
      <c r="E168" t="s">
        <v>304</v>
      </c>
      <c r="F168" t="s">
        <v>304</v>
      </c>
      <c r="J168" t="s">
        <v>2267</v>
      </c>
      <c r="K168">
        <v>2</v>
      </c>
      <c r="L168" s="10">
        <v>3508.5347686073001</v>
      </c>
      <c r="M168" s="10">
        <v>0.64082826823875505</v>
      </c>
      <c r="O168">
        <f>VLOOKUP(C168,[3]July!$C:$Z,24,FALSE)</f>
        <v>2018</v>
      </c>
    </row>
    <row r="169" spans="1:15" x14ac:dyDescent="0.25">
      <c r="A169" t="s">
        <v>2265</v>
      </c>
      <c r="C169" t="s">
        <v>2397</v>
      </c>
      <c r="E169" t="s">
        <v>304</v>
      </c>
      <c r="F169" t="s">
        <v>304</v>
      </c>
      <c r="J169" t="s">
        <v>2267</v>
      </c>
      <c r="K169">
        <v>1</v>
      </c>
      <c r="L169" s="10">
        <v>2276.0092767893402</v>
      </c>
      <c r="M169" s="10">
        <v>0.44104433229129603</v>
      </c>
      <c r="O169">
        <f>VLOOKUP(C169,[3]July!$C:$Z,24,FALSE)</f>
        <v>2018</v>
      </c>
    </row>
    <row r="170" spans="1:15" x14ac:dyDescent="0.25">
      <c r="A170" t="s">
        <v>2265</v>
      </c>
      <c r="C170" t="s">
        <v>2398</v>
      </c>
      <c r="E170" t="s">
        <v>304</v>
      </c>
      <c r="F170" t="s">
        <v>304</v>
      </c>
      <c r="J170" t="s">
        <v>2267</v>
      </c>
      <c r="K170">
        <v>3</v>
      </c>
      <c r="L170" s="10">
        <v>14497.422525304</v>
      </c>
      <c r="M170" s="10">
        <v>1.78320080262041</v>
      </c>
      <c r="O170">
        <f>VLOOKUP(C170,[3]July!$C:$Z,24,FALSE)</f>
        <v>2019</v>
      </c>
    </row>
    <row r="171" spans="1:15" x14ac:dyDescent="0.25">
      <c r="A171" t="s">
        <v>2265</v>
      </c>
      <c r="C171" t="s">
        <v>2399</v>
      </c>
      <c r="E171" t="s">
        <v>304</v>
      </c>
      <c r="F171" t="s">
        <v>304</v>
      </c>
      <c r="J171" t="s">
        <v>2267</v>
      </c>
      <c r="K171">
        <v>3</v>
      </c>
      <c r="L171" s="10">
        <v>20292.498711144301</v>
      </c>
      <c r="M171" s="10">
        <v>3.2436858553618499</v>
      </c>
      <c r="O171">
        <f>VLOOKUP(C171,[3]July!$C:$Z,24,FALSE)</f>
        <v>2018</v>
      </c>
    </row>
    <row r="172" spans="1:15" x14ac:dyDescent="0.25">
      <c r="A172" t="s">
        <v>2265</v>
      </c>
      <c r="C172" t="s">
        <v>2400</v>
      </c>
      <c r="E172" t="s">
        <v>304</v>
      </c>
      <c r="F172" t="s">
        <v>304</v>
      </c>
      <c r="J172" t="s">
        <v>2267</v>
      </c>
      <c r="K172">
        <v>1</v>
      </c>
      <c r="L172" s="10">
        <v>3443.7422620000002</v>
      </c>
      <c r="M172" s="10">
        <v>0.61156850699999998</v>
      </c>
      <c r="O172">
        <f>VLOOKUP(C172,[3]July!$C:$Z,24,FALSE)</f>
        <v>2018</v>
      </c>
    </row>
    <row r="173" spans="1:15" x14ac:dyDescent="0.25">
      <c r="A173" t="s">
        <v>2265</v>
      </c>
      <c r="C173" t="s">
        <v>2401</v>
      </c>
      <c r="E173" t="s">
        <v>304</v>
      </c>
      <c r="F173" t="s">
        <v>304</v>
      </c>
      <c r="J173" t="s">
        <v>2267</v>
      </c>
      <c r="K173">
        <v>2</v>
      </c>
      <c r="L173" s="10">
        <v>8646.0109228644105</v>
      </c>
      <c r="M173" s="10">
        <v>4.3068547560968504</v>
      </c>
      <c r="O173">
        <f>VLOOKUP(C173,[3]July!$C:$Z,24,FALSE)</f>
        <v>2018</v>
      </c>
    </row>
    <row r="174" spans="1:15" x14ac:dyDescent="0.25">
      <c r="A174" t="s">
        <v>2265</v>
      </c>
      <c r="C174" t="s">
        <v>2402</v>
      </c>
      <c r="E174" t="s">
        <v>304</v>
      </c>
      <c r="F174" t="s">
        <v>304</v>
      </c>
      <c r="J174" t="s">
        <v>2267</v>
      </c>
      <c r="K174">
        <v>1</v>
      </c>
      <c r="L174" s="10">
        <v>3512.47689794485</v>
      </c>
      <c r="M174" s="10">
        <v>1.7496771596238401</v>
      </c>
      <c r="O174">
        <f>VLOOKUP(C174,[3]July!$C:$Z,24,FALSE)</f>
        <v>2018</v>
      </c>
    </row>
    <row r="175" spans="1:15" x14ac:dyDescent="0.25">
      <c r="A175" t="s">
        <v>2265</v>
      </c>
      <c r="C175" t="s">
        <v>2403</v>
      </c>
      <c r="E175" t="s">
        <v>304</v>
      </c>
      <c r="F175" t="s">
        <v>304</v>
      </c>
      <c r="J175" t="s">
        <v>2267</v>
      </c>
      <c r="K175">
        <v>1</v>
      </c>
      <c r="L175" s="10">
        <v>2204.8258890000002</v>
      </c>
      <c r="M175" s="10">
        <v>0.86294555399999995</v>
      </c>
      <c r="O175">
        <f>VLOOKUP(C175,[3]July!$C:$Z,24,FALSE)</f>
        <v>2018</v>
      </c>
    </row>
    <row r="176" spans="1:15" x14ac:dyDescent="0.25">
      <c r="A176" t="s">
        <v>2265</v>
      </c>
      <c r="C176" t="s">
        <v>2404</v>
      </c>
      <c r="E176" t="s">
        <v>304</v>
      </c>
      <c r="F176" t="s">
        <v>304</v>
      </c>
      <c r="J176" t="s">
        <v>2267</v>
      </c>
      <c r="K176">
        <v>5</v>
      </c>
      <c r="L176" s="10">
        <v>33318.336582816897</v>
      </c>
      <c r="M176" s="10">
        <v>5.7859401897744203</v>
      </c>
      <c r="O176">
        <f>VLOOKUP(C176,[3]July!$C:$Z,24,FALSE)</f>
        <v>2018</v>
      </c>
    </row>
    <row r="177" spans="1:15" x14ac:dyDescent="0.25">
      <c r="A177" t="s">
        <v>1245</v>
      </c>
      <c r="C177" t="s">
        <v>2405</v>
      </c>
      <c r="E177">
        <v>2</v>
      </c>
      <c r="F177" t="s">
        <v>1247</v>
      </c>
      <c r="J177" t="s">
        <v>2267</v>
      </c>
      <c r="K177">
        <v>124</v>
      </c>
      <c r="L177" s="10">
        <v>8076.1200000000035</v>
      </c>
      <c r="M177" s="10">
        <v>6.3239999999999972</v>
      </c>
      <c r="O177">
        <f>VLOOKUP(C177,[3]July!$C:$Z,24,FALSE)</f>
        <v>2019</v>
      </c>
    </row>
    <row r="178" spans="1:15" x14ac:dyDescent="0.25">
      <c r="A178" t="s">
        <v>1245</v>
      </c>
      <c r="C178" t="s">
        <v>2405</v>
      </c>
      <c r="E178">
        <v>2</v>
      </c>
      <c r="F178" t="s">
        <v>1247</v>
      </c>
      <c r="J178" t="s">
        <v>2267</v>
      </c>
      <c r="K178">
        <v>44</v>
      </c>
      <c r="L178" s="10">
        <v>224.84000000000006</v>
      </c>
      <c r="M178" s="10">
        <v>0.17600000000000002</v>
      </c>
      <c r="O178">
        <f>VLOOKUP(C178,[3]July!$C:$Z,24,FALSE)</f>
        <v>2019</v>
      </c>
    </row>
    <row r="179" spans="1:15" x14ac:dyDescent="0.25">
      <c r="A179" t="s">
        <v>1245</v>
      </c>
      <c r="C179" t="s">
        <v>2405</v>
      </c>
      <c r="E179">
        <v>13</v>
      </c>
      <c r="F179" t="s">
        <v>1248</v>
      </c>
      <c r="J179" t="s">
        <v>2267</v>
      </c>
      <c r="K179">
        <v>2785</v>
      </c>
      <c r="L179" s="10">
        <v>14231.349999999988</v>
      </c>
      <c r="M179" s="10">
        <v>11.139999999999935</v>
      </c>
      <c r="O179">
        <f>VLOOKUP(C179,[3]July!$C:$Z,24,FALSE)</f>
        <v>2019</v>
      </c>
    </row>
    <row r="180" spans="1:15" x14ac:dyDescent="0.25">
      <c r="A180" t="s">
        <v>1245</v>
      </c>
      <c r="C180" t="s">
        <v>2405</v>
      </c>
      <c r="E180">
        <v>7</v>
      </c>
      <c r="F180" t="s">
        <v>1255</v>
      </c>
      <c r="J180" t="s">
        <v>2267</v>
      </c>
      <c r="K180">
        <v>5</v>
      </c>
      <c r="L180" s="10">
        <v>281.3</v>
      </c>
      <c r="M180" s="10">
        <v>0.16450000000000001</v>
      </c>
      <c r="O180">
        <f>VLOOKUP(C180,[3]July!$C:$Z,24,FALSE)</f>
        <v>2019</v>
      </c>
    </row>
    <row r="181" spans="1:15" x14ac:dyDescent="0.25">
      <c r="A181" t="s">
        <v>1245</v>
      </c>
      <c r="C181" t="s">
        <v>2405</v>
      </c>
      <c r="E181">
        <v>11</v>
      </c>
      <c r="F181" t="s">
        <v>1274</v>
      </c>
      <c r="J181" t="s">
        <v>2267</v>
      </c>
      <c r="K181">
        <v>3</v>
      </c>
      <c r="L181" s="10">
        <v>149.55000000000001</v>
      </c>
      <c r="M181" s="10">
        <v>0.12330000000000001</v>
      </c>
      <c r="O181">
        <f>VLOOKUP(C181,[3]July!$C:$Z,24,FALSE)</f>
        <v>2019</v>
      </c>
    </row>
    <row r="182" spans="1:15" x14ac:dyDescent="0.25">
      <c r="A182" t="s">
        <v>1245</v>
      </c>
      <c r="C182" t="s">
        <v>2405</v>
      </c>
      <c r="E182">
        <v>3</v>
      </c>
      <c r="F182" t="s">
        <v>1260</v>
      </c>
      <c r="J182" t="s">
        <v>2267</v>
      </c>
      <c r="K182">
        <v>1</v>
      </c>
      <c r="L182" s="10">
        <v>69.61</v>
      </c>
      <c r="M182" s="10">
        <v>4.0099999999999997E-2</v>
      </c>
      <c r="O182">
        <f>VLOOKUP(C182,[3]July!$C:$Z,24,FALSE)</f>
        <v>2019</v>
      </c>
    </row>
    <row r="183" spans="1:15" x14ac:dyDescent="0.25">
      <c r="A183" t="s">
        <v>1245</v>
      </c>
      <c r="C183" t="s">
        <v>2405</v>
      </c>
      <c r="E183">
        <v>15</v>
      </c>
      <c r="F183" t="s">
        <v>1253</v>
      </c>
      <c r="J183" t="s">
        <v>2267</v>
      </c>
      <c r="K183">
        <v>109</v>
      </c>
      <c r="L183" s="10">
        <v>6670.7999999999874</v>
      </c>
      <c r="M183" s="10">
        <v>0.90873300000000157</v>
      </c>
      <c r="O183">
        <f>VLOOKUP(C183,[3]July!$C:$Z,24,FALSE)</f>
        <v>2019</v>
      </c>
    </row>
    <row r="184" spans="1:15" x14ac:dyDescent="0.25">
      <c r="A184" t="s">
        <v>1245</v>
      </c>
      <c r="C184" t="s">
        <v>2406</v>
      </c>
      <c r="E184">
        <v>2</v>
      </c>
      <c r="F184" t="s">
        <v>1247</v>
      </c>
      <c r="J184" t="s">
        <v>2267</v>
      </c>
      <c r="K184">
        <v>102</v>
      </c>
      <c r="L184" s="10">
        <v>6643.260000000002</v>
      </c>
      <c r="M184" s="10">
        <v>5.2020000000000026</v>
      </c>
      <c r="O184">
        <f>VLOOKUP(C184,[3]July!$C:$Z,24,FALSE)</f>
        <v>2019</v>
      </c>
    </row>
    <row r="185" spans="1:15" x14ac:dyDescent="0.25">
      <c r="A185" t="s">
        <v>1245</v>
      </c>
      <c r="C185" t="s">
        <v>2406</v>
      </c>
      <c r="E185">
        <v>2</v>
      </c>
      <c r="F185" t="s">
        <v>1247</v>
      </c>
      <c r="J185" t="s">
        <v>2267</v>
      </c>
      <c r="K185">
        <v>531</v>
      </c>
      <c r="L185" s="10">
        <v>2713.4099999999985</v>
      </c>
      <c r="M185" s="10">
        <v>2.124000000000001</v>
      </c>
      <c r="O185">
        <f>VLOOKUP(C185,[3]July!$C:$Z,24,FALSE)</f>
        <v>2019</v>
      </c>
    </row>
    <row r="186" spans="1:15" x14ac:dyDescent="0.25">
      <c r="A186" t="s">
        <v>1245</v>
      </c>
      <c r="C186" t="s">
        <v>2406</v>
      </c>
      <c r="E186">
        <v>13</v>
      </c>
      <c r="F186" t="s">
        <v>1248</v>
      </c>
      <c r="J186" t="s">
        <v>2267</v>
      </c>
      <c r="K186">
        <v>175</v>
      </c>
      <c r="L186" s="10">
        <v>894.25000000000057</v>
      </c>
      <c r="M186" s="10">
        <v>0.70000000000000029</v>
      </c>
      <c r="O186">
        <f>VLOOKUP(C186,[3]July!$C:$Z,24,FALSE)</f>
        <v>2019</v>
      </c>
    </row>
    <row r="187" spans="1:15" x14ac:dyDescent="0.25">
      <c r="A187" t="s">
        <v>1245</v>
      </c>
      <c r="C187" t="s">
        <v>2406</v>
      </c>
      <c r="E187">
        <v>8</v>
      </c>
      <c r="F187" t="s">
        <v>1251</v>
      </c>
      <c r="J187" t="s">
        <v>2267</v>
      </c>
      <c r="K187">
        <v>24</v>
      </c>
      <c r="L187" s="10">
        <v>1321.44</v>
      </c>
      <c r="M187" s="10">
        <v>0.77280000000000004</v>
      </c>
      <c r="O187">
        <f>VLOOKUP(C187,[3]July!$C:$Z,24,FALSE)</f>
        <v>2019</v>
      </c>
    </row>
    <row r="188" spans="1:15" x14ac:dyDescent="0.25">
      <c r="A188" t="s">
        <v>1245</v>
      </c>
      <c r="C188" t="s">
        <v>2406</v>
      </c>
      <c r="E188">
        <v>7</v>
      </c>
      <c r="F188" t="s">
        <v>1255</v>
      </c>
      <c r="J188" t="s">
        <v>2267</v>
      </c>
      <c r="K188">
        <v>2</v>
      </c>
      <c r="L188" s="10">
        <v>112.52</v>
      </c>
      <c r="M188" s="10">
        <v>6.5799999999999997E-2</v>
      </c>
      <c r="O188">
        <f>VLOOKUP(C188,[3]July!$C:$Z,24,FALSE)</f>
        <v>2019</v>
      </c>
    </row>
    <row r="189" spans="1:15" x14ac:dyDescent="0.25">
      <c r="A189" t="s">
        <v>1245</v>
      </c>
      <c r="C189" t="s">
        <v>2406</v>
      </c>
      <c r="E189">
        <v>9</v>
      </c>
      <c r="F189" t="s">
        <v>1256</v>
      </c>
      <c r="J189" t="s">
        <v>2267</v>
      </c>
      <c r="K189">
        <v>6</v>
      </c>
      <c r="L189" s="10">
        <v>234.36</v>
      </c>
      <c r="M189" s="10">
        <v>0.19319999999999998</v>
      </c>
      <c r="O189">
        <f>VLOOKUP(C189,[3]July!$C:$Z,24,FALSE)</f>
        <v>2019</v>
      </c>
    </row>
    <row r="190" spans="1:15" x14ac:dyDescent="0.25">
      <c r="A190" t="s">
        <v>1245</v>
      </c>
      <c r="C190" t="s">
        <v>2406</v>
      </c>
      <c r="E190">
        <v>11</v>
      </c>
      <c r="F190" t="s">
        <v>1274</v>
      </c>
      <c r="J190" t="s">
        <v>2267</v>
      </c>
      <c r="K190">
        <v>1</v>
      </c>
      <c r="L190" s="10">
        <v>49.85</v>
      </c>
      <c r="M190" s="10">
        <v>4.1099999999999998E-2</v>
      </c>
      <c r="O190">
        <f>VLOOKUP(C190,[3]July!$C:$Z,24,FALSE)</f>
        <v>2019</v>
      </c>
    </row>
    <row r="191" spans="1:15" x14ac:dyDescent="0.25">
      <c r="A191" t="s">
        <v>1245</v>
      </c>
      <c r="C191" t="s">
        <v>2406</v>
      </c>
      <c r="E191">
        <v>15</v>
      </c>
      <c r="F191" t="s">
        <v>1253</v>
      </c>
      <c r="J191" t="s">
        <v>2267</v>
      </c>
      <c r="K191">
        <v>69</v>
      </c>
      <c r="L191" s="10">
        <v>4222.7999999999947</v>
      </c>
      <c r="M191" s="10">
        <v>0.57525300000000001</v>
      </c>
      <c r="O191">
        <f>VLOOKUP(C191,[3]July!$C:$Z,24,FALSE)</f>
        <v>2019</v>
      </c>
    </row>
    <row r="192" spans="1:15" x14ac:dyDescent="0.25">
      <c r="A192" t="s">
        <v>1245</v>
      </c>
      <c r="C192" t="s">
        <v>2406</v>
      </c>
      <c r="E192">
        <v>12</v>
      </c>
      <c r="F192" t="s">
        <v>1253</v>
      </c>
      <c r="J192" t="s">
        <v>2267</v>
      </c>
      <c r="K192">
        <v>7</v>
      </c>
      <c r="L192" s="10">
        <v>428.4</v>
      </c>
      <c r="M192" s="10">
        <v>5.8358999999999994E-2</v>
      </c>
      <c r="O192">
        <f>VLOOKUP(C192,[3]July!$C:$Z,24,FALSE)</f>
        <v>2019</v>
      </c>
    </row>
    <row r="193" spans="1:15" x14ac:dyDescent="0.25">
      <c r="A193" t="s">
        <v>1245</v>
      </c>
      <c r="C193" t="s">
        <v>2407</v>
      </c>
      <c r="E193">
        <v>2</v>
      </c>
      <c r="F193" t="s">
        <v>1247</v>
      </c>
      <c r="J193" t="s">
        <v>2267</v>
      </c>
      <c r="K193">
        <v>207</v>
      </c>
      <c r="L193" s="10">
        <v>13481.909999999998</v>
      </c>
      <c r="M193" s="10">
        <v>10.557</v>
      </c>
      <c r="O193">
        <f>VLOOKUP(C193,[3]July!$C:$Z,24,FALSE)</f>
        <v>2019</v>
      </c>
    </row>
    <row r="194" spans="1:15" x14ac:dyDescent="0.25">
      <c r="A194" t="s">
        <v>1245</v>
      </c>
      <c r="C194" t="s">
        <v>2407</v>
      </c>
      <c r="E194">
        <v>2</v>
      </c>
      <c r="F194" t="s">
        <v>1247</v>
      </c>
      <c r="J194" t="s">
        <v>2267</v>
      </c>
      <c r="K194">
        <v>509</v>
      </c>
      <c r="L194" s="10">
        <v>2600.9900000000007</v>
      </c>
      <c r="M194" s="10">
        <v>2.0360000000000014</v>
      </c>
      <c r="O194">
        <f>VLOOKUP(C194,[3]July!$C:$Z,24,FALSE)</f>
        <v>2019</v>
      </c>
    </row>
    <row r="195" spans="1:15" x14ac:dyDescent="0.25">
      <c r="A195" t="s">
        <v>1245</v>
      </c>
      <c r="C195" t="s">
        <v>2407</v>
      </c>
      <c r="E195">
        <v>13</v>
      </c>
      <c r="F195" t="s">
        <v>1248</v>
      </c>
      <c r="J195" t="s">
        <v>2267</v>
      </c>
      <c r="K195">
        <v>157</v>
      </c>
      <c r="L195" s="10">
        <v>802.2700000000001</v>
      </c>
      <c r="M195" s="10">
        <v>0.62800000000000011</v>
      </c>
      <c r="O195">
        <f>VLOOKUP(C195,[3]July!$C:$Z,24,FALSE)</f>
        <v>2019</v>
      </c>
    </row>
    <row r="196" spans="1:15" x14ac:dyDescent="0.25">
      <c r="A196" t="s">
        <v>1245</v>
      </c>
      <c r="C196" t="s">
        <v>2407</v>
      </c>
      <c r="E196">
        <v>8</v>
      </c>
      <c r="F196" t="s">
        <v>1251</v>
      </c>
      <c r="J196" t="s">
        <v>2267</v>
      </c>
      <c r="K196">
        <v>7</v>
      </c>
      <c r="L196" s="10">
        <v>385.42</v>
      </c>
      <c r="M196" s="10">
        <v>0.22539999999999999</v>
      </c>
      <c r="O196">
        <f>VLOOKUP(C196,[3]July!$C:$Z,24,FALSE)</f>
        <v>2019</v>
      </c>
    </row>
    <row r="197" spans="1:15" x14ac:dyDescent="0.25">
      <c r="A197" t="s">
        <v>1245</v>
      </c>
      <c r="C197" t="s">
        <v>2407</v>
      </c>
      <c r="E197">
        <v>7</v>
      </c>
      <c r="F197" t="s">
        <v>1255</v>
      </c>
      <c r="J197" t="s">
        <v>2267</v>
      </c>
      <c r="K197">
        <v>1</v>
      </c>
      <c r="L197" s="10">
        <v>56.26</v>
      </c>
      <c r="M197" s="10">
        <v>3.2899999999999999E-2</v>
      </c>
      <c r="O197">
        <f>VLOOKUP(C197,[3]July!$C:$Z,24,FALSE)</f>
        <v>2019</v>
      </c>
    </row>
    <row r="198" spans="1:15" x14ac:dyDescent="0.25">
      <c r="A198" t="s">
        <v>1245</v>
      </c>
      <c r="C198" t="s">
        <v>2407</v>
      </c>
      <c r="E198">
        <v>15</v>
      </c>
      <c r="F198" t="s">
        <v>1253</v>
      </c>
      <c r="J198" t="s">
        <v>2267</v>
      </c>
      <c r="K198">
        <v>75</v>
      </c>
      <c r="L198" s="10">
        <v>4589.9999999999936</v>
      </c>
      <c r="M198" s="10">
        <v>0.62527500000000025</v>
      </c>
      <c r="O198">
        <f>VLOOKUP(C198,[3]July!$C:$Z,24,FALSE)</f>
        <v>2019</v>
      </c>
    </row>
    <row r="199" spans="1:15" x14ac:dyDescent="0.25">
      <c r="A199" t="s">
        <v>1245</v>
      </c>
      <c r="C199" t="s">
        <v>2407</v>
      </c>
      <c r="E199">
        <v>12</v>
      </c>
      <c r="F199" t="s">
        <v>1253</v>
      </c>
      <c r="J199" t="s">
        <v>2267</v>
      </c>
      <c r="K199">
        <v>6</v>
      </c>
      <c r="L199" s="10">
        <v>367.2</v>
      </c>
      <c r="M199" s="10">
        <v>5.0021999999999997E-2</v>
      </c>
      <c r="O199">
        <f>VLOOKUP(C199,[3]July!$C:$Z,24,FALSE)</f>
        <v>2019</v>
      </c>
    </row>
    <row r="200" spans="1:15" x14ac:dyDescent="0.25">
      <c r="A200" t="s">
        <v>1245</v>
      </c>
      <c r="C200" t="s">
        <v>2408</v>
      </c>
      <c r="E200">
        <v>2</v>
      </c>
      <c r="F200" t="s">
        <v>1247</v>
      </c>
      <c r="J200" t="s">
        <v>2267</v>
      </c>
      <c r="K200">
        <v>372</v>
      </c>
      <c r="L200" s="10">
        <v>24228.359999999982</v>
      </c>
      <c r="M200" s="10">
        <v>18.971999999999991</v>
      </c>
      <c r="O200">
        <f>VLOOKUP(C200,[3]July!$C:$Z,24,FALSE)</f>
        <v>2019</v>
      </c>
    </row>
    <row r="201" spans="1:15" x14ac:dyDescent="0.25">
      <c r="A201" t="s">
        <v>1245</v>
      </c>
      <c r="C201" t="s">
        <v>2408</v>
      </c>
      <c r="E201">
        <v>2</v>
      </c>
      <c r="F201" t="s">
        <v>1247</v>
      </c>
      <c r="J201" t="s">
        <v>2267</v>
      </c>
      <c r="K201">
        <v>1266</v>
      </c>
      <c r="L201" s="10">
        <v>6469.2600000000011</v>
      </c>
      <c r="M201" s="10">
        <v>5.0639999999999903</v>
      </c>
      <c r="O201">
        <f>VLOOKUP(C201,[3]July!$C:$Z,24,FALSE)</f>
        <v>2019</v>
      </c>
    </row>
    <row r="202" spans="1:15" x14ac:dyDescent="0.25">
      <c r="A202" t="s">
        <v>1245</v>
      </c>
      <c r="C202" t="s">
        <v>2408</v>
      </c>
      <c r="E202">
        <v>13</v>
      </c>
      <c r="F202" t="s">
        <v>1248</v>
      </c>
      <c r="J202" t="s">
        <v>2267</v>
      </c>
      <c r="K202">
        <v>767</v>
      </c>
      <c r="L202" s="10">
        <v>3919.3700000000063</v>
      </c>
      <c r="M202" s="10">
        <v>3.0680000000000023</v>
      </c>
      <c r="O202">
        <f>VLOOKUP(C202,[3]July!$C:$Z,24,FALSE)</f>
        <v>2019</v>
      </c>
    </row>
    <row r="203" spans="1:15" x14ac:dyDescent="0.25">
      <c r="A203" t="s">
        <v>1245</v>
      </c>
      <c r="C203" t="s">
        <v>2408</v>
      </c>
      <c r="E203">
        <v>6</v>
      </c>
      <c r="F203" t="s">
        <v>1250</v>
      </c>
      <c r="J203" t="s">
        <v>2267</v>
      </c>
      <c r="K203">
        <v>1</v>
      </c>
      <c r="L203" s="10">
        <v>109.18</v>
      </c>
      <c r="M203" s="10">
        <v>8.5500000000000007E-2</v>
      </c>
      <c r="O203">
        <f>VLOOKUP(C203,[3]July!$C:$Z,24,FALSE)</f>
        <v>2019</v>
      </c>
    </row>
    <row r="204" spans="1:15" x14ac:dyDescent="0.25">
      <c r="A204" t="s">
        <v>1245</v>
      </c>
      <c r="C204" t="s">
        <v>2408</v>
      </c>
      <c r="E204">
        <v>8</v>
      </c>
      <c r="F204" t="s">
        <v>1251</v>
      </c>
      <c r="J204" t="s">
        <v>2267</v>
      </c>
      <c r="K204">
        <v>93</v>
      </c>
      <c r="L204" s="10">
        <v>5120.5800000000008</v>
      </c>
      <c r="M204" s="10">
        <v>2.9946000000000002</v>
      </c>
      <c r="O204">
        <f>VLOOKUP(C204,[3]July!$C:$Z,24,FALSE)</f>
        <v>2019</v>
      </c>
    </row>
    <row r="205" spans="1:15" x14ac:dyDescent="0.25">
      <c r="A205" t="s">
        <v>1245</v>
      </c>
      <c r="C205" t="s">
        <v>2408</v>
      </c>
      <c r="E205">
        <v>8</v>
      </c>
      <c r="F205" t="s">
        <v>1251</v>
      </c>
      <c r="J205" t="s">
        <v>2267</v>
      </c>
      <c r="K205">
        <v>1</v>
      </c>
      <c r="L205" s="10">
        <v>55.06</v>
      </c>
      <c r="M205" s="10">
        <v>3.2199999999999999E-2</v>
      </c>
      <c r="O205">
        <f>VLOOKUP(C205,[3]July!$C:$Z,24,FALSE)</f>
        <v>2019</v>
      </c>
    </row>
    <row r="206" spans="1:15" x14ac:dyDescent="0.25">
      <c r="A206" t="s">
        <v>1245</v>
      </c>
      <c r="C206" t="s">
        <v>2408</v>
      </c>
      <c r="E206">
        <v>11</v>
      </c>
      <c r="F206" t="s">
        <v>1274</v>
      </c>
      <c r="J206" t="s">
        <v>2267</v>
      </c>
      <c r="K206">
        <v>6</v>
      </c>
      <c r="L206" s="10">
        <v>299.10000000000002</v>
      </c>
      <c r="M206" s="10">
        <v>0.24659999999999999</v>
      </c>
      <c r="O206">
        <f>VLOOKUP(C206,[3]July!$C:$Z,24,FALSE)</f>
        <v>2019</v>
      </c>
    </row>
    <row r="207" spans="1:15" x14ac:dyDescent="0.25">
      <c r="A207" t="s">
        <v>1245</v>
      </c>
      <c r="C207" t="s">
        <v>2408</v>
      </c>
      <c r="E207">
        <v>3</v>
      </c>
      <c r="F207" t="s">
        <v>1260</v>
      </c>
      <c r="J207" t="s">
        <v>2267</v>
      </c>
      <c r="K207">
        <v>5</v>
      </c>
      <c r="L207" s="10">
        <v>348.05</v>
      </c>
      <c r="M207" s="10">
        <v>0.20049999999999998</v>
      </c>
      <c r="O207">
        <f>VLOOKUP(C207,[3]July!$C:$Z,24,FALSE)</f>
        <v>2019</v>
      </c>
    </row>
    <row r="208" spans="1:15" x14ac:dyDescent="0.25">
      <c r="A208" t="s">
        <v>1245</v>
      </c>
      <c r="C208" t="s">
        <v>2408</v>
      </c>
      <c r="E208">
        <v>15</v>
      </c>
      <c r="F208" t="s">
        <v>1253</v>
      </c>
      <c r="J208" t="s">
        <v>2267</v>
      </c>
      <c r="K208">
        <v>29</v>
      </c>
      <c r="L208" s="10">
        <v>1774.8000000000009</v>
      </c>
      <c r="M208" s="10">
        <v>0.24177300000000013</v>
      </c>
      <c r="O208">
        <f>VLOOKUP(C208,[3]July!$C:$Z,24,FALSE)</f>
        <v>2019</v>
      </c>
    </row>
    <row r="209" spans="1:15" x14ac:dyDescent="0.25">
      <c r="A209" t="s">
        <v>1245</v>
      </c>
      <c r="C209" t="s">
        <v>2408</v>
      </c>
      <c r="E209">
        <v>12</v>
      </c>
      <c r="F209" t="s">
        <v>1253</v>
      </c>
      <c r="J209" t="s">
        <v>2267</v>
      </c>
      <c r="K209">
        <v>131</v>
      </c>
      <c r="L209" s="10">
        <v>8017.1999999999834</v>
      </c>
      <c r="M209" s="10">
        <v>1.0921470000000024</v>
      </c>
      <c r="O209">
        <f>VLOOKUP(C209,[3]July!$C:$Z,24,FALSE)</f>
        <v>2019</v>
      </c>
    </row>
    <row r="210" spans="1:15" x14ac:dyDescent="0.25">
      <c r="A210" t="s">
        <v>1245</v>
      </c>
      <c r="C210" t="s">
        <v>2409</v>
      </c>
      <c r="E210">
        <v>2</v>
      </c>
      <c r="F210" t="s">
        <v>1247</v>
      </c>
      <c r="J210" t="s">
        <v>2267</v>
      </c>
      <c r="K210">
        <v>71</v>
      </c>
      <c r="L210" s="10">
        <v>4624.2300000000005</v>
      </c>
      <c r="M210" s="10">
        <v>3.6210000000000009</v>
      </c>
      <c r="O210">
        <f>VLOOKUP(C210,[3]July!$C:$Z,24,FALSE)</f>
        <v>2019</v>
      </c>
    </row>
    <row r="211" spans="1:15" x14ac:dyDescent="0.25">
      <c r="A211" t="s">
        <v>1245</v>
      </c>
      <c r="C211" t="s">
        <v>2409</v>
      </c>
      <c r="E211">
        <v>2</v>
      </c>
      <c r="F211" t="s">
        <v>1247</v>
      </c>
      <c r="J211" t="s">
        <v>2267</v>
      </c>
      <c r="K211">
        <v>379</v>
      </c>
      <c r="L211" s="10">
        <v>1936.6900000000005</v>
      </c>
      <c r="M211" s="10">
        <v>1.5160000000000007</v>
      </c>
      <c r="O211">
        <f>VLOOKUP(C211,[3]July!$C:$Z,24,FALSE)</f>
        <v>2019</v>
      </c>
    </row>
    <row r="212" spans="1:15" x14ac:dyDescent="0.25">
      <c r="A212" t="s">
        <v>1245</v>
      </c>
      <c r="C212" t="s">
        <v>2409</v>
      </c>
      <c r="E212">
        <v>13</v>
      </c>
      <c r="F212" t="s">
        <v>1248</v>
      </c>
      <c r="J212" t="s">
        <v>2267</v>
      </c>
      <c r="K212">
        <v>257</v>
      </c>
      <c r="L212" s="10">
        <v>1313.2700000000002</v>
      </c>
      <c r="M212" s="10">
        <v>1.0280000000000002</v>
      </c>
      <c r="O212">
        <f>VLOOKUP(C212,[3]July!$C:$Z,24,FALSE)</f>
        <v>2019</v>
      </c>
    </row>
    <row r="213" spans="1:15" x14ac:dyDescent="0.25">
      <c r="A213" t="s">
        <v>1245</v>
      </c>
      <c r="C213" t="s">
        <v>2409</v>
      </c>
      <c r="E213">
        <v>6</v>
      </c>
      <c r="F213" t="s">
        <v>1250</v>
      </c>
      <c r="J213" t="s">
        <v>2267</v>
      </c>
      <c r="K213">
        <v>8</v>
      </c>
      <c r="L213" s="10">
        <v>86.8</v>
      </c>
      <c r="M213" s="10">
        <v>6.8000000000000005E-2</v>
      </c>
      <c r="O213">
        <f>VLOOKUP(C213,[3]July!$C:$Z,24,FALSE)</f>
        <v>2019</v>
      </c>
    </row>
    <row r="214" spans="1:15" x14ac:dyDescent="0.25">
      <c r="A214" t="s">
        <v>1245</v>
      </c>
      <c r="C214" t="s">
        <v>2409</v>
      </c>
      <c r="E214">
        <v>8</v>
      </c>
      <c r="F214" t="s">
        <v>1251</v>
      </c>
      <c r="J214" t="s">
        <v>2267</v>
      </c>
      <c r="K214">
        <v>25</v>
      </c>
      <c r="L214" s="10">
        <v>1376.5</v>
      </c>
      <c r="M214" s="10">
        <v>0.80500000000000005</v>
      </c>
      <c r="O214">
        <f>VLOOKUP(C214,[3]July!$C:$Z,24,FALSE)</f>
        <v>2019</v>
      </c>
    </row>
    <row r="215" spans="1:15" x14ac:dyDescent="0.25">
      <c r="A215" t="s">
        <v>1245</v>
      </c>
      <c r="C215" t="s">
        <v>2410</v>
      </c>
      <c r="E215">
        <v>2</v>
      </c>
      <c r="F215" t="s">
        <v>1247</v>
      </c>
      <c r="J215" t="s">
        <v>2267</v>
      </c>
      <c r="K215">
        <v>422</v>
      </c>
      <c r="L215" s="10">
        <v>27484.85999999999</v>
      </c>
      <c r="M215" s="10">
        <v>21.521999999999998</v>
      </c>
      <c r="O215">
        <f>VLOOKUP(C215,[3]July!$C:$Z,24,FALSE)</f>
        <v>2019</v>
      </c>
    </row>
    <row r="216" spans="1:15" x14ac:dyDescent="0.25">
      <c r="A216" t="s">
        <v>1245</v>
      </c>
      <c r="C216" t="s">
        <v>2410</v>
      </c>
      <c r="E216">
        <v>2</v>
      </c>
      <c r="F216" t="s">
        <v>1247</v>
      </c>
      <c r="J216" t="s">
        <v>2267</v>
      </c>
      <c r="K216">
        <v>1512</v>
      </c>
      <c r="L216" s="10">
        <v>7726.3200000000015</v>
      </c>
      <c r="M216" s="10">
        <v>6.0479999999999947</v>
      </c>
      <c r="O216">
        <f>VLOOKUP(C216,[3]July!$C:$Z,24,FALSE)</f>
        <v>2019</v>
      </c>
    </row>
    <row r="217" spans="1:15" x14ac:dyDescent="0.25">
      <c r="A217" t="s">
        <v>1245</v>
      </c>
      <c r="C217" t="s">
        <v>2410</v>
      </c>
      <c r="E217">
        <v>6</v>
      </c>
      <c r="F217" t="s">
        <v>1250</v>
      </c>
      <c r="J217" t="s">
        <v>2267</v>
      </c>
      <c r="K217">
        <v>1</v>
      </c>
      <c r="L217" s="10">
        <v>10.85</v>
      </c>
      <c r="M217" s="10">
        <v>8.5000000000000006E-3</v>
      </c>
      <c r="O217">
        <f>VLOOKUP(C217,[3]July!$C:$Z,24,FALSE)</f>
        <v>2019</v>
      </c>
    </row>
    <row r="218" spans="1:15" x14ac:dyDescent="0.25">
      <c r="A218" t="s">
        <v>1245</v>
      </c>
      <c r="C218" t="s">
        <v>2410</v>
      </c>
      <c r="E218">
        <v>8</v>
      </c>
      <c r="F218" t="s">
        <v>1251</v>
      </c>
      <c r="J218" t="s">
        <v>2267</v>
      </c>
      <c r="K218">
        <v>40</v>
      </c>
      <c r="L218" s="10">
        <v>2202.4</v>
      </c>
      <c r="M218" s="10">
        <v>1.288</v>
      </c>
      <c r="O218">
        <f>VLOOKUP(C218,[3]July!$C:$Z,24,FALSE)</f>
        <v>2019</v>
      </c>
    </row>
    <row r="219" spans="1:15" x14ac:dyDescent="0.25">
      <c r="A219" t="s">
        <v>1245</v>
      </c>
      <c r="C219" t="s">
        <v>2410</v>
      </c>
      <c r="E219">
        <v>7</v>
      </c>
      <c r="F219" t="s">
        <v>1255</v>
      </c>
      <c r="J219" t="s">
        <v>2267</v>
      </c>
      <c r="K219">
        <v>9</v>
      </c>
      <c r="L219" s="10">
        <v>506.34</v>
      </c>
      <c r="M219" s="10">
        <v>0.29609999999999997</v>
      </c>
      <c r="O219">
        <f>VLOOKUP(C219,[3]July!$C:$Z,24,FALSE)</f>
        <v>2019</v>
      </c>
    </row>
    <row r="220" spans="1:15" x14ac:dyDescent="0.25">
      <c r="A220" t="s">
        <v>1245</v>
      </c>
      <c r="C220" t="s">
        <v>2410</v>
      </c>
      <c r="E220">
        <v>9</v>
      </c>
      <c r="F220" t="s">
        <v>1256</v>
      </c>
      <c r="J220" t="s">
        <v>2267</v>
      </c>
      <c r="K220">
        <v>11</v>
      </c>
      <c r="L220" s="10">
        <v>429.66</v>
      </c>
      <c r="M220" s="10">
        <v>0.35419999999999996</v>
      </c>
      <c r="O220">
        <f>VLOOKUP(C220,[3]July!$C:$Z,24,FALSE)</f>
        <v>2019</v>
      </c>
    </row>
    <row r="221" spans="1:15" x14ac:dyDescent="0.25">
      <c r="A221" t="s">
        <v>1245</v>
      </c>
      <c r="C221" t="s">
        <v>2410</v>
      </c>
      <c r="E221">
        <v>12</v>
      </c>
      <c r="F221" t="s">
        <v>1253</v>
      </c>
      <c r="J221" t="s">
        <v>2267</v>
      </c>
      <c r="K221">
        <v>24</v>
      </c>
      <c r="L221" s="10">
        <v>1468.8000000000006</v>
      </c>
      <c r="M221" s="10">
        <v>0.20008800000000007</v>
      </c>
      <c r="O221">
        <f>VLOOKUP(C221,[3]July!$C:$Z,24,FALSE)</f>
        <v>2019</v>
      </c>
    </row>
    <row r="222" spans="1:15" x14ac:dyDescent="0.25">
      <c r="A222" t="s">
        <v>1245</v>
      </c>
      <c r="C222" t="s">
        <v>2411</v>
      </c>
      <c r="E222">
        <v>2</v>
      </c>
      <c r="F222" t="s">
        <v>1247</v>
      </c>
      <c r="J222" t="s">
        <v>2267</v>
      </c>
      <c r="K222">
        <v>419</v>
      </c>
      <c r="L222" s="10">
        <v>27289.469999999994</v>
      </c>
      <c r="M222" s="10">
        <v>21.368999999999993</v>
      </c>
      <c r="O222">
        <f>VLOOKUP(C222,[3]July!$C:$Z,24,FALSE)</f>
        <v>2019</v>
      </c>
    </row>
    <row r="223" spans="1:15" x14ac:dyDescent="0.25">
      <c r="A223" t="s">
        <v>1245</v>
      </c>
      <c r="C223" t="s">
        <v>2411</v>
      </c>
      <c r="E223">
        <v>2</v>
      </c>
      <c r="F223" t="s">
        <v>1247</v>
      </c>
      <c r="J223" t="s">
        <v>2267</v>
      </c>
      <c r="K223">
        <v>1711</v>
      </c>
      <c r="L223" s="10">
        <v>8743.2099999999955</v>
      </c>
      <c r="M223" s="10">
        <v>6.843999999999987</v>
      </c>
      <c r="O223">
        <f>VLOOKUP(C223,[3]July!$C:$Z,24,FALSE)</f>
        <v>2019</v>
      </c>
    </row>
    <row r="224" spans="1:15" x14ac:dyDescent="0.25">
      <c r="A224" t="s">
        <v>1245</v>
      </c>
      <c r="C224" t="s">
        <v>2411</v>
      </c>
      <c r="E224">
        <v>5</v>
      </c>
      <c r="F224" t="s">
        <v>1269</v>
      </c>
      <c r="J224" t="s">
        <v>2267</v>
      </c>
      <c r="K224">
        <v>3</v>
      </c>
      <c r="L224" s="10">
        <v>297.39</v>
      </c>
      <c r="M224" s="10">
        <v>0.17130000000000001</v>
      </c>
      <c r="O224">
        <f>VLOOKUP(C224,[3]July!$C:$Z,24,FALSE)</f>
        <v>2019</v>
      </c>
    </row>
    <row r="225" spans="1:15" x14ac:dyDescent="0.25">
      <c r="A225" t="s">
        <v>1245</v>
      </c>
      <c r="C225" t="s">
        <v>2411</v>
      </c>
      <c r="E225">
        <v>6</v>
      </c>
      <c r="F225" t="s">
        <v>1250</v>
      </c>
      <c r="J225" t="s">
        <v>2267</v>
      </c>
      <c r="K225">
        <v>1</v>
      </c>
      <c r="L225" s="10">
        <v>109.18</v>
      </c>
      <c r="M225" s="10">
        <v>8.5500000000000007E-2</v>
      </c>
      <c r="O225">
        <f>VLOOKUP(C225,[3]July!$C:$Z,24,FALSE)</f>
        <v>2019</v>
      </c>
    </row>
    <row r="226" spans="1:15" x14ac:dyDescent="0.25">
      <c r="A226" t="s">
        <v>1245</v>
      </c>
      <c r="C226" t="s">
        <v>2411</v>
      </c>
      <c r="E226">
        <v>6</v>
      </c>
      <c r="F226" t="s">
        <v>1250</v>
      </c>
      <c r="J226" t="s">
        <v>2267</v>
      </c>
      <c r="K226">
        <v>37</v>
      </c>
      <c r="L226" s="10">
        <v>401.4500000000001</v>
      </c>
      <c r="M226" s="10">
        <v>0.31450000000000011</v>
      </c>
      <c r="O226">
        <f>VLOOKUP(C226,[3]July!$C:$Z,24,FALSE)</f>
        <v>2019</v>
      </c>
    </row>
    <row r="227" spans="1:15" x14ac:dyDescent="0.25">
      <c r="A227" t="s">
        <v>1245</v>
      </c>
      <c r="C227" t="s">
        <v>2411</v>
      </c>
      <c r="E227">
        <v>8</v>
      </c>
      <c r="F227" t="s">
        <v>1251</v>
      </c>
      <c r="J227" t="s">
        <v>2267</v>
      </c>
      <c r="K227">
        <v>51</v>
      </c>
      <c r="L227" s="10">
        <v>2808.0600000000004</v>
      </c>
      <c r="M227" s="10">
        <v>1.6422000000000001</v>
      </c>
      <c r="O227">
        <f>VLOOKUP(C227,[3]July!$C:$Z,24,FALSE)</f>
        <v>2019</v>
      </c>
    </row>
    <row r="228" spans="1:15" x14ac:dyDescent="0.25">
      <c r="A228" t="s">
        <v>1245</v>
      </c>
      <c r="C228" t="s">
        <v>2411</v>
      </c>
      <c r="E228">
        <v>9</v>
      </c>
      <c r="F228" t="s">
        <v>1256</v>
      </c>
      <c r="J228" t="s">
        <v>2267</v>
      </c>
      <c r="K228">
        <v>15</v>
      </c>
      <c r="L228" s="10">
        <v>585.90000000000009</v>
      </c>
      <c r="M228" s="10">
        <v>0.48299999999999998</v>
      </c>
      <c r="O228">
        <f>VLOOKUP(C228,[3]July!$C:$Z,24,FALSE)</f>
        <v>2019</v>
      </c>
    </row>
    <row r="229" spans="1:15" x14ac:dyDescent="0.25">
      <c r="A229" t="s">
        <v>1245</v>
      </c>
      <c r="C229" t="s">
        <v>2411</v>
      </c>
      <c r="E229">
        <v>9</v>
      </c>
      <c r="F229" t="s">
        <v>1256</v>
      </c>
      <c r="J229" t="s">
        <v>2267</v>
      </c>
      <c r="K229">
        <v>11</v>
      </c>
      <c r="L229" s="10">
        <v>429.66</v>
      </c>
      <c r="M229" s="10">
        <v>0.35419999999999996</v>
      </c>
      <c r="O229">
        <f>VLOOKUP(C229,[3]July!$C:$Z,24,FALSE)</f>
        <v>2019</v>
      </c>
    </row>
    <row r="230" spans="1:15" x14ac:dyDescent="0.25">
      <c r="A230" t="s">
        <v>1245</v>
      </c>
      <c r="C230" t="s">
        <v>2411</v>
      </c>
      <c r="E230">
        <v>15</v>
      </c>
      <c r="F230" t="s">
        <v>1253</v>
      </c>
      <c r="J230" t="s">
        <v>2267</v>
      </c>
      <c r="K230">
        <v>33</v>
      </c>
      <c r="L230" s="10">
        <v>2019.600000000001</v>
      </c>
      <c r="M230" s="10">
        <v>0.27512100000000006</v>
      </c>
      <c r="O230">
        <f>VLOOKUP(C230,[3]July!$C:$Z,24,FALSE)</f>
        <v>2019</v>
      </c>
    </row>
    <row r="231" spans="1:15" x14ac:dyDescent="0.25">
      <c r="A231" t="s">
        <v>1245</v>
      </c>
      <c r="C231" t="s">
        <v>2411</v>
      </c>
      <c r="E231">
        <v>12</v>
      </c>
      <c r="F231" t="s">
        <v>1253</v>
      </c>
      <c r="J231" t="s">
        <v>2267</v>
      </c>
      <c r="K231">
        <v>38</v>
      </c>
      <c r="L231" s="10">
        <v>2325.6000000000004</v>
      </c>
      <c r="M231" s="10">
        <v>0.31680599999999998</v>
      </c>
      <c r="O231">
        <f>VLOOKUP(C231,[3]July!$C:$Z,24,FALSE)</f>
        <v>2019</v>
      </c>
    </row>
    <row r="232" spans="1:15" x14ac:dyDescent="0.25">
      <c r="A232" t="s">
        <v>1245</v>
      </c>
      <c r="C232" t="s">
        <v>2412</v>
      </c>
      <c r="E232">
        <v>2</v>
      </c>
      <c r="F232" t="s">
        <v>1247</v>
      </c>
      <c r="J232" t="s">
        <v>2267</v>
      </c>
      <c r="K232">
        <v>521</v>
      </c>
      <c r="L232" s="10">
        <v>33932.730000000003</v>
      </c>
      <c r="M232" s="10">
        <v>26.570999999999994</v>
      </c>
      <c r="O232">
        <f>VLOOKUP(C232,[3]July!$C:$Z,24,FALSE)</f>
        <v>2019</v>
      </c>
    </row>
    <row r="233" spans="1:15" x14ac:dyDescent="0.25">
      <c r="A233" t="s">
        <v>1245</v>
      </c>
      <c r="C233" t="s">
        <v>2412</v>
      </c>
      <c r="E233">
        <v>2</v>
      </c>
      <c r="F233" t="s">
        <v>1247</v>
      </c>
      <c r="J233" t="s">
        <v>2267</v>
      </c>
      <c r="K233">
        <v>1288</v>
      </c>
      <c r="L233" s="10">
        <v>6581.6800000000012</v>
      </c>
      <c r="M233" s="10">
        <v>5.1519999999999984</v>
      </c>
      <c r="O233">
        <f>VLOOKUP(C233,[3]July!$C:$Z,24,FALSE)</f>
        <v>2019</v>
      </c>
    </row>
    <row r="234" spans="1:15" x14ac:dyDescent="0.25">
      <c r="A234" t="s">
        <v>1245</v>
      </c>
      <c r="C234" t="s">
        <v>2412</v>
      </c>
      <c r="E234">
        <v>13</v>
      </c>
      <c r="F234" t="s">
        <v>1248</v>
      </c>
      <c r="J234" t="s">
        <v>2267</v>
      </c>
      <c r="K234">
        <v>6</v>
      </c>
      <c r="L234" s="10">
        <v>30.660000000000004</v>
      </c>
      <c r="M234" s="10">
        <v>2.4E-2</v>
      </c>
      <c r="O234">
        <f>VLOOKUP(C234,[3]July!$C:$Z,24,FALSE)</f>
        <v>2019</v>
      </c>
    </row>
    <row r="235" spans="1:15" x14ac:dyDescent="0.25">
      <c r="A235" t="s">
        <v>1245</v>
      </c>
      <c r="C235" t="s">
        <v>2412</v>
      </c>
      <c r="E235">
        <v>4</v>
      </c>
      <c r="F235" t="s">
        <v>1249</v>
      </c>
      <c r="J235" t="s">
        <v>2267</v>
      </c>
      <c r="K235">
        <v>3</v>
      </c>
      <c r="L235" s="10">
        <v>205.20000000000002</v>
      </c>
      <c r="M235" s="10">
        <v>0.1182</v>
      </c>
      <c r="O235">
        <f>VLOOKUP(C235,[3]July!$C:$Z,24,FALSE)</f>
        <v>2019</v>
      </c>
    </row>
    <row r="236" spans="1:15" x14ac:dyDescent="0.25">
      <c r="A236" t="s">
        <v>1245</v>
      </c>
      <c r="C236" t="s">
        <v>2412</v>
      </c>
      <c r="E236">
        <v>8</v>
      </c>
      <c r="F236" t="s">
        <v>1251</v>
      </c>
      <c r="J236" t="s">
        <v>2267</v>
      </c>
      <c r="K236">
        <v>27</v>
      </c>
      <c r="L236" s="10">
        <v>1486.62</v>
      </c>
      <c r="M236" s="10">
        <v>0.86940000000000006</v>
      </c>
      <c r="O236">
        <f>VLOOKUP(C236,[3]July!$C:$Z,24,FALSE)</f>
        <v>2019</v>
      </c>
    </row>
    <row r="237" spans="1:15" x14ac:dyDescent="0.25">
      <c r="A237" t="s">
        <v>1245</v>
      </c>
      <c r="C237" t="s">
        <v>2412</v>
      </c>
      <c r="E237">
        <v>7</v>
      </c>
      <c r="F237" t="s">
        <v>1255</v>
      </c>
      <c r="J237" t="s">
        <v>2267</v>
      </c>
      <c r="K237">
        <v>9</v>
      </c>
      <c r="L237" s="10">
        <v>506.34000000000003</v>
      </c>
      <c r="M237" s="10">
        <v>0.29609999999999997</v>
      </c>
      <c r="O237">
        <f>VLOOKUP(C237,[3]July!$C:$Z,24,FALSE)</f>
        <v>2019</v>
      </c>
    </row>
    <row r="238" spans="1:15" x14ac:dyDescent="0.25">
      <c r="A238" t="s">
        <v>1245</v>
      </c>
      <c r="C238" t="s">
        <v>2412</v>
      </c>
      <c r="E238">
        <v>1</v>
      </c>
      <c r="F238" t="s">
        <v>1252</v>
      </c>
      <c r="J238" t="s">
        <v>2267</v>
      </c>
      <c r="K238">
        <v>11</v>
      </c>
      <c r="L238" s="10">
        <v>362.89</v>
      </c>
      <c r="M238" s="10">
        <v>0.29920000000000002</v>
      </c>
      <c r="O238">
        <f>VLOOKUP(C238,[3]July!$C:$Z,24,FALSE)</f>
        <v>2019</v>
      </c>
    </row>
    <row r="239" spans="1:15" x14ac:dyDescent="0.25">
      <c r="A239" t="s">
        <v>1245</v>
      </c>
      <c r="C239" t="s">
        <v>2412</v>
      </c>
      <c r="E239">
        <v>12</v>
      </c>
      <c r="F239" t="s">
        <v>1253</v>
      </c>
      <c r="J239" t="s">
        <v>2267</v>
      </c>
      <c r="K239">
        <v>25</v>
      </c>
      <c r="L239" s="10">
        <v>1530.0000000000007</v>
      </c>
      <c r="M239" s="10">
        <v>0.20842500000000008</v>
      </c>
      <c r="O239">
        <f>VLOOKUP(C239,[3]July!$C:$Z,24,FALSE)</f>
        <v>2019</v>
      </c>
    </row>
    <row r="240" spans="1:15" x14ac:dyDescent="0.25">
      <c r="A240" t="s">
        <v>1245</v>
      </c>
      <c r="C240" t="s">
        <v>2413</v>
      </c>
      <c r="E240">
        <v>2</v>
      </c>
      <c r="F240" t="s">
        <v>1247</v>
      </c>
      <c r="J240" t="s">
        <v>2267</v>
      </c>
      <c r="K240">
        <v>323</v>
      </c>
      <c r="L240" s="10">
        <v>21036.989999999998</v>
      </c>
      <c r="M240" s="10">
        <v>16.472999999999999</v>
      </c>
      <c r="O240">
        <f>VLOOKUP(C240,[3]July!$C:$Z,24,FALSE)</f>
        <v>2019</v>
      </c>
    </row>
    <row r="241" spans="1:15" x14ac:dyDescent="0.25">
      <c r="A241" t="s">
        <v>1245</v>
      </c>
      <c r="C241" t="s">
        <v>2413</v>
      </c>
      <c r="E241">
        <v>2</v>
      </c>
      <c r="F241" t="s">
        <v>1247</v>
      </c>
      <c r="J241" t="s">
        <v>2267</v>
      </c>
      <c r="K241">
        <v>1234</v>
      </c>
      <c r="L241" s="10">
        <v>6305.74</v>
      </c>
      <c r="M241" s="10">
        <v>4.9359999999999991</v>
      </c>
      <c r="O241">
        <f>VLOOKUP(C241,[3]July!$C:$Z,24,FALSE)</f>
        <v>2019</v>
      </c>
    </row>
    <row r="242" spans="1:15" x14ac:dyDescent="0.25">
      <c r="A242" t="s">
        <v>1245</v>
      </c>
      <c r="C242" t="s">
        <v>2413</v>
      </c>
      <c r="E242">
        <v>8</v>
      </c>
      <c r="F242" t="s">
        <v>1251</v>
      </c>
      <c r="J242" t="s">
        <v>2267</v>
      </c>
      <c r="K242">
        <v>14</v>
      </c>
      <c r="L242" s="10">
        <v>770.84</v>
      </c>
      <c r="M242" s="10">
        <v>0.45080000000000003</v>
      </c>
      <c r="O242">
        <f>VLOOKUP(C242,[3]July!$C:$Z,24,FALSE)</f>
        <v>2019</v>
      </c>
    </row>
    <row r="243" spans="1:15" x14ac:dyDescent="0.25">
      <c r="A243" t="s">
        <v>1245</v>
      </c>
      <c r="C243" t="s">
        <v>2413</v>
      </c>
      <c r="E243">
        <v>7</v>
      </c>
      <c r="F243" t="s">
        <v>1255</v>
      </c>
      <c r="J243" t="s">
        <v>2267</v>
      </c>
      <c r="K243">
        <v>1</v>
      </c>
      <c r="L243" s="10">
        <v>56.26</v>
      </c>
      <c r="M243" s="10">
        <v>3.2899999999999999E-2</v>
      </c>
      <c r="O243">
        <f>VLOOKUP(C243,[3]July!$C:$Z,24,FALSE)</f>
        <v>2019</v>
      </c>
    </row>
    <row r="244" spans="1:15" x14ac:dyDescent="0.25">
      <c r="A244" t="s">
        <v>1245</v>
      </c>
      <c r="C244" t="s">
        <v>2413</v>
      </c>
      <c r="E244">
        <v>9</v>
      </c>
      <c r="F244" t="s">
        <v>1256</v>
      </c>
      <c r="J244" t="s">
        <v>2267</v>
      </c>
      <c r="K244">
        <v>3</v>
      </c>
      <c r="L244" s="10">
        <v>117.18</v>
      </c>
      <c r="M244" s="10">
        <v>9.6600000000000005E-2</v>
      </c>
      <c r="O244">
        <f>VLOOKUP(C244,[3]July!$C:$Z,24,FALSE)</f>
        <v>2019</v>
      </c>
    </row>
    <row r="245" spans="1:15" x14ac:dyDescent="0.25">
      <c r="A245" t="s">
        <v>1245</v>
      </c>
      <c r="C245" t="s">
        <v>2413</v>
      </c>
      <c r="E245">
        <v>12</v>
      </c>
      <c r="F245" t="s">
        <v>1253</v>
      </c>
      <c r="J245" t="s">
        <v>2267</v>
      </c>
      <c r="K245">
        <v>47</v>
      </c>
      <c r="L245" s="10">
        <v>2876.3999999999987</v>
      </c>
      <c r="M245" s="10">
        <v>0.39183899999999983</v>
      </c>
      <c r="O245">
        <f>VLOOKUP(C245,[3]July!$C:$Z,24,FALSE)</f>
        <v>2019</v>
      </c>
    </row>
    <row r="246" spans="1:15" x14ac:dyDescent="0.25">
      <c r="A246" t="s">
        <v>1245</v>
      </c>
      <c r="C246" t="s">
        <v>2414</v>
      </c>
      <c r="E246">
        <v>2</v>
      </c>
      <c r="F246" t="s">
        <v>1247</v>
      </c>
      <c r="J246" t="s">
        <v>2267</v>
      </c>
      <c r="K246">
        <v>397</v>
      </c>
      <c r="L246" s="10">
        <v>25856.609999999997</v>
      </c>
      <c r="M246" s="10">
        <v>20.246999999999993</v>
      </c>
      <c r="O246">
        <f>VLOOKUP(C246,[3]July!$C:$Z,24,FALSE)</f>
        <v>2019</v>
      </c>
    </row>
    <row r="247" spans="1:15" x14ac:dyDescent="0.25">
      <c r="A247" t="s">
        <v>1245</v>
      </c>
      <c r="C247" t="s">
        <v>2414</v>
      </c>
      <c r="E247">
        <v>2</v>
      </c>
      <c r="F247" t="s">
        <v>1247</v>
      </c>
      <c r="J247" t="s">
        <v>2267</v>
      </c>
      <c r="K247">
        <v>2063</v>
      </c>
      <c r="L247" s="10">
        <v>10541.929999999998</v>
      </c>
      <c r="M247" s="10">
        <v>8.2519999999999811</v>
      </c>
      <c r="O247">
        <f>VLOOKUP(C247,[3]July!$C:$Z,24,FALSE)</f>
        <v>2019</v>
      </c>
    </row>
    <row r="248" spans="1:15" x14ac:dyDescent="0.25">
      <c r="A248" t="s">
        <v>1245</v>
      </c>
      <c r="C248" t="s">
        <v>2414</v>
      </c>
      <c r="E248">
        <v>6</v>
      </c>
      <c r="F248" t="s">
        <v>1250</v>
      </c>
      <c r="J248" t="s">
        <v>2267</v>
      </c>
      <c r="K248">
        <v>1</v>
      </c>
      <c r="L248" s="10">
        <v>10.85</v>
      </c>
      <c r="M248" s="10">
        <v>8.5000000000000006E-3</v>
      </c>
      <c r="O248">
        <f>VLOOKUP(C248,[3]July!$C:$Z,24,FALSE)</f>
        <v>2019</v>
      </c>
    </row>
    <row r="249" spans="1:15" x14ac:dyDescent="0.25">
      <c r="A249" t="s">
        <v>1245</v>
      </c>
      <c r="C249" t="s">
        <v>2414</v>
      </c>
      <c r="E249">
        <v>8</v>
      </c>
      <c r="F249" t="s">
        <v>1251</v>
      </c>
      <c r="J249" t="s">
        <v>2267</v>
      </c>
      <c r="K249">
        <v>26</v>
      </c>
      <c r="L249" s="10">
        <v>1431.56</v>
      </c>
      <c r="M249" s="10">
        <v>0.83720000000000006</v>
      </c>
      <c r="O249">
        <f>VLOOKUP(C249,[3]July!$C:$Z,24,FALSE)</f>
        <v>2019</v>
      </c>
    </row>
    <row r="250" spans="1:15" x14ac:dyDescent="0.25">
      <c r="A250" t="s">
        <v>1245</v>
      </c>
      <c r="C250" t="s">
        <v>2414</v>
      </c>
      <c r="E250">
        <v>7</v>
      </c>
      <c r="F250" t="s">
        <v>1255</v>
      </c>
      <c r="J250" t="s">
        <v>2267</v>
      </c>
      <c r="K250">
        <v>4</v>
      </c>
      <c r="L250" s="10">
        <v>225.04</v>
      </c>
      <c r="M250" s="10">
        <v>0.13159999999999999</v>
      </c>
      <c r="O250">
        <f>VLOOKUP(C250,[3]July!$C:$Z,24,FALSE)</f>
        <v>2019</v>
      </c>
    </row>
    <row r="251" spans="1:15" x14ac:dyDescent="0.25">
      <c r="A251" t="s">
        <v>1245</v>
      </c>
      <c r="C251" t="s">
        <v>2414</v>
      </c>
      <c r="E251">
        <v>9</v>
      </c>
      <c r="F251" t="s">
        <v>1256</v>
      </c>
      <c r="J251" t="s">
        <v>2267</v>
      </c>
      <c r="K251">
        <v>5</v>
      </c>
      <c r="L251" s="10">
        <v>195.3</v>
      </c>
      <c r="M251" s="10">
        <v>0.161</v>
      </c>
      <c r="O251">
        <f>VLOOKUP(C251,[3]July!$C:$Z,24,FALSE)</f>
        <v>2019</v>
      </c>
    </row>
    <row r="252" spans="1:15" x14ac:dyDescent="0.25">
      <c r="A252" t="s">
        <v>1245</v>
      </c>
      <c r="C252" t="s">
        <v>2414</v>
      </c>
      <c r="E252">
        <v>11</v>
      </c>
      <c r="F252" t="s">
        <v>1274</v>
      </c>
      <c r="J252" t="s">
        <v>2267</v>
      </c>
      <c r="K252">
        <v>4</v>
      </c>
      <c r="L252" s="10">
        <v>199.4</v>
      </c>
      <c r="M252" s="10">
        <v>0.16439999999999999</v>
      </c>
      <c r="O252">
        <f>VLOOKUP(C252,[3]July!$C:$Z,24,FALSE)</f>
        <v>2019</v>
      </c>
    </row>
    <row r="253" spans="1:15" x14ac:dyDescent="0.25">
      <c r="A253" t="s">
        <v>1245</v>
      </c>
      <c r="C253" t="s">
        <v>2414</v>
      </c>
      <c r="E253">
        <v>15</v>
      </c>
      <c r="F253" t="s">
        <v>1253</v>
      </c>
      <c r="J253" t="s">
        <v>2267</v>
      </c>
      <c r="K253">
        <v>27</v>
      </c>
      <c r="L253" s="10">
        <v>1652.4000000000008</v>
      </c>
      <c r="M253" s="10">
        <v>0.2250990000000001</v>
      </c>
      <c r="O253">
        <f>VLOOKUP(C253,[3]July!$C:$Z,24,FALSE)</f>
        <v>2019</v>
      </c>
    </row>
    <row r="254" spans="1:15" x14ac:dyDescent="0.25">
      <c r="A254" t="s">
        <v>1245</v>
      </c>
      <c r="C254" t="s">
        <v>2414</v>
      </c>
      <c r="E254">
        <v>12</v>
      </c>
      <c r="F254" t="s">
        <v>1253</v>
      </c>
      <c r="J254" t="s">
        <v>2267</v>
      </c>
      <c r="K254">
        <v>20</v>
      </c>
      <c r="L254" s="10">
        <v>1224.0000000000005</v>
      </c>
      <c r="M254" s="10">
        <v>0.16674000000000003</v>
      </c>
      <c r="O254">
        <f>VLOOKUP(C254,[3]July!$C:$Z,24,FALSE)</f>
        <v>2019</v>
      </c>
    </row>
    <row r="255" spans="1:15" x14ac:dyDescent="0.25">
      <c r="A255" t="s">
        <v>1245</v>
      </c>
      <c r="C255" t="s">
        <v>2415</v>
      </c>
      <c r="E255">
        <v>2</v>
      </c>
      <c r="F255" t="s">
        <v>1247</v>
      </c>
      <c r="J255" t="s">
        <v>2267</v>
      </c>
      <c r="K255">
        <v>317</v>
      </c>
      <c r="L255" s="10">
        <v>20646.209999999985</v>
      </c>
      <c r="M255" s="10">
        <v>16.167000000000005</v>
      </c>
      <c r="O255">
        <f>VLOOKUP(C255,[3]July!$C:$Z,24,FALSE)</f>
        <v>2019</v>
      </c>
    </row>
    <row r="256" spans="1:15" x14ac:dyDescent="0.25">
      <c r="A256" t="s">
        <v>1245</v>
      </c>
      <c r="C256" t="s">
        <v>2415</v>
      </c>
      <c r="E256">
        <v>2</v>
      </c>
      <c r="F256" t="s">
        <v>1247</v>
      </c>
      <c r="J256" t="s">
        <v>2267</v>
      </c>
      <c r="K256">
        <v>969</v>
      </c>
      <c r="L256" s="10">
        <v>4951.5899999999983</v>
      </c>
      <c r="M256" s="10">
        <v>3.8760000000000026</v>
      </c>
      <c r="O256">
        <f>VLOOKUP(C256,[3]July!$C:$Z,24,FALSE)</f>
        <v>2019</v>
      </c>
    </row>
    <row r="257" spans="1:15" x14ac:dyDescent="0.25">
      <c r="A257" t="s">
        <v>1245</v>
      </c>
      <c r="C257" t="s">
        <v>2415</v>
      </c>
      <c r="E257">
        <v>4</v>
      </c>
      <c r="F257" t="s">
        <v>1249</v>
      </c>
      <c r="J257" t="s">
        <v>2267</v>
      </c>
      <c r="K257">
        <v>3</v>
      </c>
      <c r="L257" s="10">
        <v>205.2</v>
      </c>
      <c r="M257" s="10">
        <v>0.1182</v>
      </c>
      <c r="O257">
        <f>VLOOKUP(C257,[3]July!$C:$Z,24,FALSE)</f>
        <v>2019</v>
      </c>
    </row>
    <row r="258" spans="1:15" x14ac:dyDescent="0.25">
      <c r="A258" t="s">
        <v>1245</v>
      </c>
      <c r="C258" t="s">
        <v>2415</v>
      </c>
      <c r="E258">
        <v>6</v>
      </c>
      <c r="F258" t="s">
        <v>1250</v>
      </c>
      <c r="J258" t="s">
        <v>2267</v>
      </c>
      <c r="K258">
        <v>9</v>
      </c>
      <c r="L258" s="10">
        <v>97.65</v>
      </c>
      <c r="M258" s="10">
        <v>7.6500000000000012E-2</v>
      </c>
      <c r="O258">
        <f>VLOOKUP(C258,[3]July!$C:$Z,24,FALSE)</f>
        <v>2019</v>
      </c>
    </row>
    <row r="259" spans="1:15" x14ac:dyDescent="0.25">
      <c r="A259" t="s">
        <v>1245</v>
      </c>
      <c r="C259" t="s">
        <v>2415</v>
      </c>
      <c r="E259">
        <v>8</v>
      </c>
      <c r="F259" t="s">
        <v>1251</v>
      </c>
      <c r="J259" t="s">
        <v>2267</v>
      </c>
      <c r="K259">
        <v>79</v>
      </c>
      <c r="L259" s="10">
        <v>4349.7400000000007</v>
      </c>
      <c r="M259" s="10">
        <v>2.5438000000000001</v>
      </c>
      <c r="O259">
        <f>VLOOKUP(C259,[3]July!$C:$Z,24,FALSE)</f>
        <v>2019</v>
      </c>
    </row>
    <row r="260" spans="1:15" x14ac:dyDescent="0.25">
      <c r="A260" t="s">
        <v>1245</v>
      </c>
      <c r="C260" t="s">
        <v>2415</v>
      </c>
      <c r="E260">
        <v>7</v>
      </c>
      <c r="F260" t="s">
        <v>1255</v>
      </c>
      <c r="J260" t="s">
        <v>2267</v>
      </c>
      <c r="K260">
        <v>12</v>
      </c>
      <c r="L260" s="10">
        <v>675.12</v>
      </c>
      <c r="M260" s="10">
        <v>0.39479999999999998</v>
      </c>
      <c r="O260">
        <f>VLOOKUP(C260,[3]July!$C:$Z,24,FALSE)</f>
        <v>2019</v>
      </c>
    </row>
    <row r="261" spans="1:15" x14ac:dyDescent="0.25">
      <c r="A261" t="s">
        <v>1245</v>
      </c>
      <c r="C261" t="s">
        <v>2415</v>
      </c>
      <c r="E261">
        <v>9</v>
      </c>
      <c r="F261" t="s">
        <v>1256</v>
      </c>
      <c r="J261" t="s">
        <v>2267</v>
      </c>
      <c r="K261">
        <v>5</v>
      </c>
      <c r="L261" s="10">
        <v>195.3</v>
      </c>
      <c r="M261" s="10">
        <v>0.161</v>
      </c>
      <c r="O261">
        <f>VLOOKUP(C261,[3]July!$C:$Z,24,FALSE)</f>
        <v>2019</v>
      </c>
    </row>
    <row r="262" spans="1:15" x14ac:dyDescent="0.25">
      <c r="A262" t="s">
        <v>1245</v>
      </c>
      <c r="C262" t="s">
        <v>2415</v>
      </c>
      <c r="E262">
        <v>11</v>
      </c>
      <c r="F262" t="s">
        <v>1274</v>
      </c>
      <c r="J262" t="s">
        <v>2267</v>
      </c>
      <c r="K262">
        <v>9</v>
      </c>
      <c r="L262" s="10">
        <v>448.65000000000003</v>
      </c>
      <c r="M262" s="10">
        <v>0.36990000000000001</v>
      </c>
      <c r="O262">
        <f>VLOOKUP(C262,[3]July!$C:$Z,24,FALSE)</f>
        <v>2019</v>
      </c>
    </row>
    <row r="263" spans="1:15" x14ac:dyDescent="0.25">
      <c r="A263" t="s">
        <v>1245</v>
      </c>
      <c r="C263" t="s">
        <v>2415</v>
      </c>
      <c r="E263">
        <v>12</v>
      </c>
      <c r="F263" t="s">
        <v>1253</v>
      </c>
      <c r="J263" t="s">
        <v>2267</v>
      </c>
      <c r="K263">
        <v>20</v>
      </c>
      <c r="L263" s="10">
        <v>1224.0000000000005</v>
      </c>
      <c r="M263" s="10">
        <v>0.16674000000000003</v>
      </c>
      <c r="O263">
        <f>VLOOKUP(C263,[3]July!$C:$Z,24,FALSE)</f>
        <v>2019</v>
      </c>
    </row>
    <row r="264" spans="1:15" x14ac:dyDescent="0.25">
      <c r="A264" t="s">
        <v>1245</v>
      </c>
      <c r="C264" t="s">
        <v>2416</v>
      </c>
      <c r="E264">
        <v>2</v>
      </c>
      <c r="F264" t="s">
        <v>1247</v>
      </c>
      <c r="J264" t="s">
        <v>2267</v>
      </c>
      <c r="K264">
        <v>587</v>
      </c>
      <c r="L264" s="10">
        <v>38231.30999999999</v>
      </c>
      <c r="M264" s="10">
        <v>29.936999999999994</v>
      </c>
      <c r="O264">
        <f>VLOOKUP(C264,[3]July!$C:$Z,24,FALSE)</f>
        <v>2019</v>
      </c>
    </row>
    <row r="265" spans="1:15" x14ac:dyDescent="0.25">
      <c r="A265" t="s">
        <v>1245</v>
      </c>
      <c r="C265" t="s">
        <v>2416</v>
      </c>
      <c r="E265">
        <v>2</v>
      </c>
      <c r="F265" t="s">
        <v>1247</v>
      </c>
      <c r="J265" t="s">
        <v>2267</v>
      </c>
      <c r="K265">
        <v>931</v>
      </c>
      <c r="L265" s="10">
        <v>4757.4099999999971</v>
      </c>
      <c r="M265" s="10">
        <v>3.7240000000000024</v>
      </c>
      <c r="O265">
        <f>VLOOKUP(C265,[3]July!$C:$Z,24,FALSE)</f>
        <v>2019</v>
      </c>
    </row>
    <row r="266" spans="1:15" x14ac:dyDescent="0.25">
      <c r="A266" t="s">
        <v>1245</v>
      </c>
      <c r="C266" t="s">
        <v>2416</v>
      </c>
      <c r="E266">
        <v>13</v>
      </c>
      <c r="F266" t="s">
        <v>1248</v>
      </c>
      <c r="J266" t="s">
        <v>2267</v>
      </c>
      <c r="K266">
        <v>5</v>
      </c>
      <c r="L266" s="10">
        <v>25.55</v>
      </c>
      <c r="M266" s="10">
        <v>0.02</v>
      </c>
      <c r="O266">
        <f>VLOOKUP(C266,[3]July!$C:$Z,24,FALSE)</f>
        <v>2019</v>
      </c>
    </row>
    <row r="267" spans="1:15" x14ac:dyDescent="0.25">
      <c r="A267" t="s">
        <v>1245</v>
      </c>
      <c r="C267" t="s">
        <v>2416</v>
      </c>
      <c r="E267">
        <v>4</v>
      </c>
      <c r="F267" t="s">
        <v>1249</v>
      </c>
      <c r="J267" t="s">
        <v>2267</v>
      </c>
      <c r="K267">
        <v>3</v>
      </c>
      <c r="L267" s="10">
        <v>205.2</v>
      </c>
      <c r="M267" s="10">
        <v>0.1182</v>
      </c>
      <c r="O267">
        <f>VLOOKUP(C267,[3]July!$C:$Z,24,FALSE)</f>
        <v>2019</v>
      </c>
    </row>
    <row r="268" spans="1:15" x14ac:dyDescent="0.25">
      <c r="A268" t="s">
        <v>1245</v>
      </c>
      <c r="C268" t="s">
        <v>2416</v>
      </c>
      <c r="E268">
        <v>8</v>
      </c>
      <c r="F268" t="s">
        <v>1251</v>
      </c>
      <c r="J268" t="s">
        <v>2267</v>
      </c>
      <c r="K268">
        <v>87</v>
      </c>
      <c r="L268" s="10">
        <v>4790.22</v>
      </c>
      <c r="M268" s="10">
        <v>2.8014000000000001</v>
      </c>
      <c r="O268">
        <f>VLOOKUP(C268,[3]July!$C:$Z,24,FALSE)</f>
        <v>2019</v>
      </c>
    </row>
    <row r="269" spans="1:15" x14ac:dyDescent="0.25">
      <c r="A269" t="s">
        <v>1245</v>
      </c>
      <c r="C269" t="s">
        <v>2416</v>
      </c>
      <c r="E269">
        <v>7</v>
      </c>
      <c r="F269" t="s">
        <v>1255</v>
      </c>
      <c r="J269" t="s">
        <v>2267</v>
      </c>
      <c r="K269">
        <v>25</v>
      </c>
      <c r="L269" s="10">
        <v>1406.5</v>
      </c>
      <c r="M269" s="10">
        <v>0.82250000000000001</v>
      </c>
      <c r="O269">
        <f>VLOOKUP(C269,[3]July!$C:$Z,24,FALSE)</f>
        <v>2019</v>
      </c>
    </row>
    <row r="270" spans="1:15" x14ac:dyDescent="0.25">
      <c r="A270" t="s">
        <v>1245</v>
      </c>
      <c r="C270" t="s">
        <v>2416</v>
      </c>
      <c r="E270">
        <v>11</v>
      </c>
      <c r="F270" t="s">
        <v>1274</v>
      </c>
      <c r="J270" t="s">
        <v>2267</v>
      </c>
      <c r="K270">
        <v>1</v>
      </c>
      <c r="L270" s="10">
        <v>49.85</v>
      </c>
      <c r="M270" s="10">
        <v>4.1099999999999998E-2</v>
      </c>
      <c r="O270">
        <f>VLOOKUP(C270,[3]July!$C:$Z,24,FALSE)</f>
        <v>2019</v>
      </c>
    </row>
    <row r="271" spans="1:15" x14ac:dyDescent="0.25">
      <c r="A271" t="s">
        <v>1245</v>
      </c>
      <c r="C271" t="s">
        <v>2416</v>
      </c>
      <c r="E271">
        <v>11</v>
      </c>
      <c r="F271" t="s">
        <v>1274</v>
      </c>
      <c r="J271" t="s">
        <v>2267</v>
      </c>
      <c r="K271">
        <v>8</v>
      </c>
      <c r="L271" s="10">
        <v>398.8</v>
      </c>
      <c r="M271" s="10">
        <v>0.32879999999999998</v>
      </c>
      <c r="O271">
        <f>VLOOKUP(C271,[3]July!$C:$Z,24,FALSE)</f>
        <v>2019</v>
      </c>
    </row>
    <row r="272" spans="1:15" x14ac:dyDescent="0.25">
      <c r="A272" t="s">
        <v>1245</v>
      </c>
      <c r="C272" t="s">
        <v>2416</v>
      </c>
      <c r="E272">
        <v>15</v>
      </c>
      <c r="F272" t="s">
        <v>1253</v>
      </c>
      <c r="J272" t="s">
        <v>2267</v>
      </c>
      <c r="K272">
        <v>27</v>
      </c>
      <c r="L272" s="10">
        <v>1652.4000000000008</v>
      </c>
      <c r="M272" s="10">
        <v>0.2250990000000001</v>
      </c>
      <c r="O272">
        <f>VLOOKUP(C272,[3]July!$C:$Z,24,FALSE)</f>
        <v>2019</v>
      </c>
    </row>
    <row r="273" spans="1:15" x14ac:dyDescent="0.25">
      <c r="A273" t="s">
        <v>1245</v>
      </c>
      <c r="C273" t="s">
        <v>2416</v>
      </c>
      <c r="E273">
        <v>12</v>
      </c>
      <c r="F273" t="s">
        <v>1253</v>
      </c>
      <c r="J273" t="s">
        <v>2267</v>
      </c>
      <c r="K273">
        <v>25</v>
      </c>
      <c r="L273" s="10">
        <v>1530.0000000000007</v>
      </c>
      <c r="M273" s="10">
        <v>0.20842500000000008</v>
      </c>
      <c r="O273">
        <f>VLOOKUP(C273,[3]July!$C:$Z,24,FALSE)</f>
        <v>2019</v>
      </c>
    </row>
    <row r="274" spans="1:15" x14ac:dyDescent="0.25">
      <c r="A274" t="s">
        <v>1245</v>
      </c>
      <c r="C274" t="s">
        <v>2417</v>
      </c>
      <c r="E274">
        <v>2</v>
      </c>
      <c r="F274" t="s">
        <v>1247</v>
      </c>
      <c r="J274" t="s">
        <v>2267</v>
      </c>
      <c r="K274">
        <v>518</v>
      </c>
      <c r="L274" s="10">
        <v>33737.339999999982</v>
      </c>
      <c r="M274" s="10">
        <v>26.417999999999996</v>
      </c>
      <c r="O274">
        <f>VLOOKUP(C274,[3]July!$C:$Z,24,FALSE)</f>
        <v>2019</v>
      </c>
    </row>
    <row r="275" spans="1:15" x14ac:dyDescent="0.25">
      <c r="A275" t="s">
        <v>1245</v>
      </c>
      <c r="C275" t="s">
        <v>2417</v>
      </c>
      <c r="E275">
        <v>2</v>
      </c>
      <c r="F275" t="s">
        <v>1247</v>
      </c>
      <c r="J275" t="s">
        <v>2267</v>
      </c>
      <c r="K275">
        <v>272</v>
      </c>
      <c r="L275" s="10">
        <v>1389.9200000000003</v>
      </c>
      <c r="M275" s="10">
        <v>1.0880000000000007</v>
      </c>
      <c r="O275">
        <f>VLOOKUP(C275,[3]July!$C:$Z,24,FALSE)</f>
        <v>2019</v>
      </c>
    </row>
    <row r="276" spans="1:15" x14ac:dyDescent="0.25">
      <c r="A276" t="s">
        <v>1245</v>
      </c>
      <c r="C276" t="s">
        <v>2417</v>
      </c>
      <c r="E276">
        <v>13</v>
      </c>
      <c r="F276" t="s">
        <v>1248</v>
      </c>
      <c r="J276" t="s">
        <v>2267</v>
      </c>
      <c r="K276">
        <v>11</v>
      </c>
      <c r="L276" s="10">
        <v>56.210000000000008</v>
      </c>
      <c r="M276" s="10">
        <v>4.3999999999999997E-2</v>
      </c>
      <c r="O276">
        <f>VLOOKUP(C276,[3]July!$C:$Z,24,FALSE)</f>
        <v>2019</v>
      </c>
    </row>
    <row r="277" spans="1:15" x14ac:dyDescent="0.25">
      <c r="A277" t="s">
        <v>1245</v>
      </c>
      <c r="C277" t="s">
        <v>2417</v>
      </c>
      <c r="E277">
        <v>4</v>
      </c>
      <c r="F277" t="s">
        <v>1249</v>
      </c>
      <c r="J277" t="s">
        <v>2267</v>
      </c>
      <c r="K277">
        <v>55</v>
      </c>
      <c r="L277" s="10">
        <v>3762.0000000000005</v>
      </c>
      <c r="M277" s="10">
        <v>2.1670000000000003</v>
      </c>
      <c r="O277">
        <f>VLOOKUP(C277,[3]July!$C:$Z,24,FALSE)</f>
        <v>2019</v>
      </c>
    </row>
    <row r="278" spans="1:15" x14ac:dyDescent="0.25">
      <c r="A278" t="s">
        <v>1245</v>
      </c>
      <c r="C278" t="s">
        <v>2417</v>
      </c>
      <c r="E278">
        <v>5</v>
      </c>
      <c r="F278" t="s">
        <v>1269</v>
      </c>
      <c r="J278" t="s">
        <v>2267</v>
      </c>
      <c r="K278">
        <v>26</v>
      </c>
      <c r="L278" s="10">
        <v>2577.380000000001</v>
      </c>
      <c r="M278" s="10">
        <v>1.4845999999999999</v>
      </c>
      <c r="O278">
        <f>VLOOKUP(C278,[3]July!$C:$Z,24,FALSE)</f>
        <v>2019</v>
      </c>
    </row>
    <row r="279" spans="1:15" x14ac:dyDescent="0.25">
      <c r="A279" t="s">
        <v>1245</v>
      </c>
      <c r="C279" t="s">
        <v>2417</v>
      </c>
      <c r="E279">
        <v>6</v>
      </c>
      <c r="F279" t="s">
        <v>1250</v>
      </c>
      <c r="J279" t="s">
        <v>2267</v>
      </c>
      <c r="K279">
        <v>129</v>
      </c>
      <c r="L279" s="10">
        <v>14084.220000000007</v>
      </c>
      <c r="M279" s="10">
        <v>11.029499999999995</v>
      </c>
      <c r="O279">
        <f>VLOOKUP(C279,[3]July!$C:$Z,24,FALSE)</f>
        <v>2019</v>
      </c>
    </row>
    <row r="280" spans="1:15" x14ac:dyDescent="0.25">
      <c r="A280" t="s">
        <v>1245</v>
      </c>
      <c r="C280" t="s">
        <v>2417</v>
      </c>
      <c r="E280">
        <v>6</v>
      </c>
      <c r="F280" t="s">
        <v>1250</v>
      </c>
      <c r="J280" t="s">
        <v>2267</v>
      </c>
      <c r="K280">
        <v>113</v>
      </c>
      <c r="L280" s="10">
        <v>1226.05</v>
      </c>
      <c r="M280" s="10">
        <v>0.96049999999999969</v>
      </c>
      <c r="O280">
        <f>VLOOKUP(C280,[3]July!$C:$Z,24,FALSE)</f>
        <v>2019</v>
      </c>
    </row>
    <row r="281" spans="1:15" x14ac:dyDescent="0.25">
      <c r="A281" t="s">
        <v>1245</v>
      </c>
      <c r="C281" t="s">
        <v>2417</v>
      </c>
      <c r="E281">
        <v>8</v>
      </c>
      <c r="F281" t="s">
        <v>1251</v>
      </c>
      <c r="J281" t="s">
        <v>2267</v>
      </c>
      <c r="K281">
        <v>195</v>
      </c>
      <c r="L281" s="10">
        <v>10736.7</v>
      </c>
      <c r="M281" s="10">
        <v>6.278999999999999</v>
      </c>
      <c r="O281">
        <f>VLOOKUP(C281,[3]July!$C:$Z,24,FALSE)</f>
        <v>2019</v>
      </c>
    </row>
    <row r="282" spans="1:15" x14ac:dyDescent="0.25">
      <c r="A282" t="s">
        <v>1245</v>
      </c>
      <c r="C282" t="s">
        <v>2417</v>
      </c>
      <c r="E282">
        <v>7</v>
      </c>
      <c r="F282" t="s">
        <v>1255</v>
      </c>
      <c r="J282" t="s">
        <v>2267</v>
      </c>
      <c r="K282">
        <v>500</v>
      </c>
      <c r="L282" s="10">
        <v>28130.000000000036</v>
      </c>
      <c r="M282" s="10">
        <v>16.449999999999996</v>
      </c>
      <c r="O282">
        <f>VLOOKUP(C282,[3]July!$C:$Z,24,FALSE)</f>
        <v>2019</v>
      </c>
    </row>
    <row r="283" spans="1:15" x14ac:dyDescent="0.25">
      <c r="A283" t="s">
        <v>1245</v>
      </c>
      <c r="C283" t="s">
        <v>2417</v>
      </c>
      <c r="E283">
        <v>7</v>
      </c>
      <c r="F283" t="s">
        <v>1255</v>
      </c>
      <c r="J283" t="s">
        <v>2267</v>
      </c>
      <c r="K283">
        <v>27</v>
      </c>
      <c r="L283" s="10">
        <v>1519.02</v>
      </c>
      <c r="M283" s="10">
        <v>0.88829999999999998</v>
      </c>
      <c r="O283">
        <f>VLOOKUP(C283,[3]July!$C:$Z,24,FALSE)</f>
        <v>2019</v>
      </c>
    </row>
    <row r="284" spans="1:15" x14ac:dyDescent="0.25">
      <c r="A284" t="s">
        <v>1245</v>
      </c>
      <c r="C284" t="s">
        <v>2417</v>
      </c>
      <c r="E284">
        <v>9</v>
      </c>
      <c r="F284" t="s">
        <v>1256</v>
      </c>
      <c r="J284" t="s">
        <v>2267</v>
      </c>
      <c r="K284">
        <v>66</v>
      </c>
      <c r="L284" s="10">
        <v>2577.96</v>
      </c>
      <c r="M284" s="10">
        <v>2.1252</v>
      </c>
      <c r="O284">
        <f>VLOOKUP(C284,[3]July!$C:$Z,24,FALSE)</f>
        <v>2019</v>
      </c>
    </row>
    <row r="285" spans="1:15" x14ac:dyDescent="0.25">
      <c r="A285" t="s">
        <v>1245</v>
      </c>
      <c r="C285" t="s">
        <v>2417</v>
      </c>
      <c r="E285">
        <v>11</v>
      </c>
      <c r="F285" t="s">
        <v>1274</v>
      </c>
      <c r="J285" t="s">
        <v>2267</v>
      </c>
      <c r="K285">
        <v>204</v>
      </c>
      <c r="L285" s="10">
        <v>10169.400000000005</v>
      </c>
      <c r="M285" s="10">
        <v>8.3844000000000012</v>
      </c>
      <c r="O285">
        <f>VLOOKUP(C285,[3]July!$C:$Z,24,FALSE)</f>
        <v>2019</v>
      </c>
    </row>
    <row r="286" spans="1:15" x14ac:dyDescent="0.25">
      <c r="A286" t="s">
        <v>1245</v>
      </c>
      <c r="C286" t="s">
        <v>2417</v>
      </c>
      <c r="E286">
        <v>3</v>
      </c>
      <c r="F286" t="s">
        <v>1260</v>
      </c>
      <c r="J286" t="s">
        <v>2267</v>
      </c>
      <c r="K286">
        <v>64</v>
      </c>
      <c r="L286" s="10">
        <v>4455.04</v>
      </c>
      <c r="M286" s="10">
        <v>2.5663999999999998</v>
      </c>
      <c r="O286">
        <f>VLOOKUP(C286,[3]July!$C:$Z,24,FALSE)</f>
        <v>2019</v>
      </c>
    </row>
    <row r="287" spans="1:15" x14ac:dyDescent="0.25">
      <c r="A287" t="s">
        <v>1245</v>
      </c>
      <c r="C287" t="s">
        <v>2417</v>
      </c>
      <c r="E287">
        <v>12</v>
      </c>
      <c r="F287" t="s">
        <v>1253</v>
      </c>
      <c r="J287" t="s">
        <v>2267</v>
      </c>
      <c r="K287">
        <v>57</v>
      </c>
      <c r="L287" s="10">
        <v>3488.3999999999969</v>
      </c>
      <c r="M287" s="10">
        <v>0.47520899999999966</v>
      </c>
      <c r="O287">
        <f>VLOOKUP(C287,[3]July!$C:$Z,24,FALSE)</f>
        <v>2019</v>
      </c>
    </row>
    <row r="288" spans="1:15" x14ac:dyDescent="0.25">
      <c r="A288" t="s">
        <v>1245</v>
      </c>
      <c r="C288" t="s">
        <v>2418</v>
      </c>
      <c r="E288">
        <v>12</v>
      </c>
      <c r="F288" t="s">
        <v>1253</v>
      </c>
      <c r="J288" t="s">
        <v>2267</v>
      </c>
      <c r="K288">
        <v>48</v>
      </c>
      <c r="L288" s="10">
        <v>2937.5999999999985</v>
      </c>
      <c r="M288" s="10">
        <v>0.40017599999999981</v>
      </c>
      <c r="O288">
        <f>VLOOKUP(C288,[3]July!$C:$Z,24,FALSE)</f>
        <v>2019</v>
      </c>
    </row>
    <row r="289" spans="1:15" x14ac:dyDescent="0.25">
      <c r="A289" t="s">
        <v>1245</v>
      </c>
      <c r="C289" t="s">
        <v>2419</v>
      </c>
      <c r="E289">
        <v>2</v>
      </c>
      <c r="F289" t="s">
        <v>1247</v>
      </c>
      <c r="J289" t="s">
        <v>2267</v>
      </c>
      <c r="K289">
        <v>12</v>
      </c>
      <c r="L289" s="10">
        <v>781.56</v>
      </c>
      <c r="M289" s="10">
        <v>0.6120000000000001</v>
      </c>
      <c r="O289">
        <f>VLOOKUP(C289,[3]July!$C:$Z,24,FALSE)</f>
        <v>2019</v>
      </c>
    </row>
    <row r="290" spans="1:15" x14ac:dyDescent="0.25">
      <c r="A290" t="s">
        <v>1245</v>
      </c>
      <c r="C290" t="s">
        <v>2419</v>
      </c>
      <c r="E290">
        <v>2</v>
      </c>
      <c r="F290" t="s">
        <v>1247</v>
      </c>
      <c r="J290" t="s">
        <v>2267</v>
      </c>
      <c r="K290">
        <v>924</v>
      </c>
      <c r="L290" s="10">
        <v>4721.6399999999967</v>
      </c>
      <c r="M290" s="10">
        <v>3.6960000000000028</v>
      </c>
      <c r="O290">
        <f>VLOOKUP(C290,[3]July!$C:$Z,24,FALSE)</f>
        <v>2019</v>
      </c>
    </row>
    <row r="291" spans="1:15" x14ac:dyDescent="0.25">
      <c r="A291" t="s">
        <v>1245</v>
      </c>
      <c r="C291" t="s">
        <v>2419</v>
      </c>
      <c r="E291">
        <v>5</v>
      </c>
      <c r="F291" t="s">
        <v>1269</v>
      </c>
      <c r="J291" t="s">
        <v>2267</v>
      </c>
      <c r="K291">
        <v>4</v>
      </c>
      <c r="L291" s="10">
        <v>396.52</v>
      </c>
      <c r="M291" s="10">
        <v>0.22839999999999999</v>
      </c>
      <c r="O291">
        <f>VLOOKUP(C291,[3]July!$C:$Z,24,FALSE)</f>
        <v>2019</v>
      </c>
    </row>
    <row r="292" spans="1:15" x14ac:dyDescent="0.25">
      <c r="A292" t="s">
        <v>1245</v>
      </c>
      <c r="C292" t="s">
        <v>2419</v>
      </c>
      <c r="E292">
        <v>9</v>
      </c>
      <c r="F292" t="s">
        <v>1256</v>
      </c>
      <c r="J292" t="s">
        <v>2267</v>
      </c>
      <c r="K292">
        <v>4</v>
      </c>
      <c r="L292" s="10">
        <v>156.24</v>
      </c>
      <c r="M292" s="10">
        <v>0.1288</v>
      </c>
      <c r="O292">
        <f>VLOOKUP(C292,[3]July!$C:$Z,24,FALSE)</f>
        <v>2019</v>
      </c>
    </row>
    <row r="293" spans="1:15" x14ac:dyDescent="0.25">
      <c r="A293" t="s">
        <v>1245</v>
      </c>
      <c r="C293" t="s">
        <v>2419</v>
      </c>
      <c r="E293">
        <v>11</v>
      </c>
      <c r="F293" t="s">
        <v>1274</v>
      </c>
      <c r="J293" t="s">
        <v>2267</v>
      </c>
      <c r="K293">
        <v>3</v>
      </c>
      <c r="L293" s="10">
        <v>149.55000000000001</v>
      </c>
      <c r="M293" s="10">
        <v>0.12330000000000001</v>
      </c>
      <c r="O293">
        <f>VLOOKUP(C293,[3]July!$C:$Z,24,FALSE)</f>
        <v>2019</v>
      </c>
    </row>
    <row r="294" spans="1:15" x14ac:dyDescent="0.25">
      <c r="A294" t="s">
        <v>1245</v>
      </c>
      <c r="C294" t="s">
        <v>2420</v>
      </c>
      <c r="E294">
        <v>2</v>
      </c>
      <c r="F294" t="s">
        <v>1247</v>
      </c>
      <c r="J294" t="s">
        <v>2267</v>
      </c>
      <c r="K294">
        <v>219</v>
      </c>
      <c r="L294" s="10">
        <v>14263.469999999996</v>
      </c>
      <c r="M294" s="10">
        <v>11.169000000000004</v>
      </c>
      <c r="O294">
        <f>VLOOKUP(C294,[3]July!$C:$Z,24,FALSE)</f>
        <v>2019</v>
      </c>
    </row>
    <row r="295" spans="1:15" x14ac:dyDescent="0.25">
      <c r="A295" t="s">
        <v>1245</v>
      </c>
      <c r="C295" t="s">
        <v>2420</v>
      </c>
      <c r="E295">
        <v>2</v>
      </c>
      <c r="F295" t="s">
        <v>1247</v>
      </c>
      <c r="J295" t="s">
        <v>2267</v>
      </c>
      <c r="K295">
        <v>210</v>
      </c>
      <c r="L295" s="10">
        <v>1073.1000000000001</v>
      </c>
      <c r="M295" s="10">
        <v>0.84000000000000052</v>
      </c>
      <c r="O295">
        <f>VLOOKUP(C295,[3]July!$C:$Z,24,FALSE)</f>
        <v>2019</v>
      </c>
    </row>
    <row r="296" spans="1:15" x14ac:dyDescent="0.25">
      <c r="A296" t="s">
        <v>1245</v>
      </c>
      <c r="C296" t="s">
        <v>2420</v>
      </c>
      <c r="E296">
        <v>13</v>
      </c>
      <c r="F296" t="s">
        <v>1248</v>
      </c>
      <c r="J296" t="s">
        <v>2267</v>
      </c>
      <c r="K296">
        <v>13</v>
      </c>
      <c r="L296" s="10">
        <v>66.430000000000007</v>
      </c>
      <c r="M296" s="10">
        <v>5.2000000000000005E-2</v>
      </c>
      <c r="O296">
        <f>VLOOKUP(C296,[3]July!$C:$Z,24,FALSE)</f>
        <v>2019</v>
      </c>
    </row>
    <row r="297" spans="1:15" x14ac:dyDescent="0.25">
      <c r="A297" t="s">
        <v>1245</v>
      </c>
      <c r="C297" t="s">
        <v>2420</v>
      </c>
      <c r="E297">
        <v>4</v>
      </c>
      <c r="F297" t="s">
        <v>1249</v>
      </c>
      <c r="J297" t="s">
        <v>2267</v>
      </c>
      <c r="K297">
        <v>39</v>
      </c>
      <c r="L297" s="10">
        <v>2667.6000000000008</v>
      </c>
      <c r="M297" s="10">
        <v>1.5366000000000002</v>
      </c>
      <c r="O297">
        <f>VLOOKUP(C297,[3]July!$C:$Z,24,FALSE)</f>
        <v>2019</v>
      </c>
    </row>
    <row r="298" spans="1:15" x14ac:dyDescent="0.25">
      <c r="A298" t="s">
        <v>1245</v>
      </c>
      <c r="C298" t="s">
        <v>2420</v>
      </c>
      <c r="E298">
        <v>5</v>
      </c>
      <c r="F298" t="s">
        <v>1269</v>
      </c>
      <c r="J298" t="s">
        <v>2267</v>
      </c>
      <c r="K298">
        <v>12</v>
      </c>
      <c r="L298" s="10">
        <v>1189.56</v>
      </c>
      <c r="M298" s="10">
        <v>0.68520000000000014</v>
      </c>
      <c r="O298">
        <f>VLOOKUP(C298,[3]July!$C:$Z,24,FALSE)</f>
        <v>2019</v>
      </c>
    </row>
    <row r="299" spans="1:15" x14ac:dyDescent="0.25">
      <c r="A299" t="s">
        <v>1245</v>
      </c>
      <c r="C299" t="s">
        <v>2420</v>
      </c>
      <c r="E299">
        <v>8</v>
      </c>
      <c r="F299" t="s">
        <v>1251</v>
      </c>
      <c r="J299" t="s">
        <v>2267</v>
      </c>
      <c r="K299">
        <v>192</v>
      </c>
      <c r="L299" s="10">
        <v>10571.520000000002</v>
      </c>
      <c r="M299" s="10">
        <v>6.1823999999999995</v>
      </c>
      <c r="O299">
        <f>VLOOKUP(C299,[3]July!$C:$Z,24,FALSE)</f>
        <v>2019</v>
      </c>
    </row>
    <row r="300" spans="1:15" x14ac:dyDescent="0.25">
      <c r="A300" t="s">
        <v>1245</v>
      </c>
      <c r="C300" t="s">
        <v>2420</v>
      </c>
      <c r="E300">
        <v>7</v>
      </c>
      <c r="F300" t="s">
        <v>1255</v>
      </c>
      <c r="J300" t="s">
        <v>2267</v>
      </c>
      <c r="K300">
        <v>114</v>
      </c>
      <c r="L300" s="10">
        <v>6413.6400000000012</v>
      </c>
      <c r="M300" s="10">
        <v>3.7506000000000008</v>
      </c>
      <c r="O300">
        <f>VLOOKUP(C300,[3]July!$C:$Z,24,FALSE)</f>
        <v>2019</v>
      </c>
    </row>
    <row r="301" spans="1:15" x14ac:dyDescent="0.25">
      <c r="A301" t="s">
        <v>1245</v>
      </c>
      <c r="C301" t="s">
        <v>2420</v>
      </c>
      <c r="E301">
        <v>9</v>
      </c>
      <c r="F301" t="s">
        <v>1256</v>
      </c>
      <c r="J301" t="s">
        <v>2267</v>
      </c>
      <c r="K301">
        <v>9</v>
      </c>
      <c r="L301" s="10">
        <v>351.54</v>
      </c>
      <c r="M301" s="10">
        <v>0.2898</v>
      </c>
      <c r="O301">
        <f>VLOOKUP(C301,[3]July!$C:$Z,24,FALSE)</f>
        <v>2019</v>
      </c>
    </row>
    <row r="302" spans="1:15" x14ac:dyDescent="0.25">
      <c r="A302" t="s">
        <v>1245</v>
      </c>
      <c r="C302" t="s">
        <v>2420</v>
      </c>
      <c r="E302">
        <v>11</v>
      </c>
      <c r="F302" t="s">
        <v>1274</v>
      </c>
      <c r="J302" t="s">
        <v>2267</v>
      </c>
      <c r="K302">
        <v>120</v>
      </c>
      <c r="L302" s="10">
        <v>5981.9999999999982</v>
      </c>
      <c r="M302" s="10">
        <v>4.9320000000000004</v>
      </c>
      <c r="O302">
        <f>VLOOKUP(C302,[3]July!$C:$Z,24,FALSE)</f>
        <v>2019</v>
      </c>
    </row>
    <row r="303" spans="1:15" x14ac:dyDescent="0.25">
      <c r="A303" t="s">
        <v>1245</v>
      </c>
      <c r="C303" t="s">
        <v>2420</v>
      </c>
      <c r="E303">
        <v>3</v>
      </c>
      <c r="F303" t="s">
        <v>1260</v>
      </c>
      <c r="J303" t="s">
        <v>2267</v>
      </c>
      <c r="K303">
        <v>52</v>
      </c>
      <c r="L303" s="10">
        <v>3619.7199999999993</v>
      </c>
      <c r="M303" s="10">
        <v>2.0851999999999999</v>
      </c>
      <c r="O303">
        <f>VLOOKUP(C303,[3]July!$C:$Z,24,FALSE)</f>
        <v>2019</v>
      </c>
    </row>
    <row r="304" spans="1:15" x14ac:dyDescent="0.25">
      <c r="A304" t="s">
        <v>1245</v>
      </c>
      <c r="C304" t="s">
        <v>2420</v>
      </c>
      <c r="E304">
        <v>12</v>
      </c>
      <c r="F304" t="s">
        <v>1253</v>
      </c>
      <c r="J304" t="s">
        <v>2267</v>
      </c>
      <c r="K304">
        <v>28</v>
      </c>
      <c r="L304" s="10">
        <v>1713.6000000000008</v>
      </c>
      <c r="M304" s="10">
        <v>0.23343600000000012</v>
      </c>
      <c r="O304">
        <f>VLOOKUP(C304,[3]July!$C:$Z,24,FALSE)</f>
        <v>2019</v>
      </c>
    </row>
    <row r="305" spans="1:15" x14ac:dyDescent="0.25">
      <c r="A305" t="s">
        <v>1245</v>
      </c>
      <c r="C305" t="s">
        <v>2421</v>
      </c>
      <c r="E305">
        <v>2</v>
      </c>
      <c r="F305" t="s">
        <v>1247</v>
      </c>
      <c r="J305" t="s">
        <v>2267</v>
      </c>
      <c r="K305">
        <v>571</v>
      </c>
      <c r="L305" s="10">
        <v>37189.229999999967</v>
      </c>
      <c r="M305" s="10">
        <v>29.120999999999974</v>
      </c>
      <c r="O305">
        <f>VLOOKUP(C305,[3]July!$C:$Z,24,FALSE)</f>
        <v>2019</v>
      </c>
    </row>
    <row r="306" spans="1:15" x14ac:dyDescent="0.25">
      <c r="A306" t="s">
        <v>1245</v>
      </c>
      <c r="C306" t="s">
        <v>2421</v>
      </c>
      <c r="E306">
        <v>2</v>
      </c>
      <c r="F306" t="s">
        <v>1247</v>
      </c>
      <c r="J306" t="s">
        <v>2267</v>
      </c>
      <c r="K306">
        <v>285</v>
      </c>
      <c r="L306" s="10">
        <v>1456.3500000000001</v>
      </c>
      <c r="M306" s="10">
        <v>1.1400000000000008</v>
      </c>
      <c r="O306">
        <f>VLOOKUP(C306,[3]July!$C:$Z,24,FALSE)</f>
        <v>2019</v>
      </c>
    </row>
    <row r="307" spans="1:15" x14ac:dyDescent="0.25">
      <c r="A307" t="s">
        <v>1245</v>
      </c>
      <c r="C307" t="s">
        <v>2421</v>
      </c>
      <c r="E307">
        <v>13</v>
      </c>
      <c r="F307" t="s">
        <v>1248</v>
      </c>
      <c r="J307" t="s">
        <v>2267</v>
      </c>
      <c r="K307">
        <v>4</v>
      </c>
      <c r="L307" s="10">
        <v>20.440000000000001</v>
      </c>
      <c r="M307" s="10">
        <v>1.6E-2</v>
      </c>
      <c r="O307">
        <f>VLOOKUP(C307,[3]July!$C:$Z,24,FALSE)</f>
        <v>2019</v>
      </c>
    </row>
    <row r="308" spans="1:15" x14ac:dyDescent="0.25">
      <c r="A308" t="s">
        <v>1245</v>
      </c>
      <c r="C308" t="s">
        <v>2421</v>
      </c>
      <c r="E308">
        <v>4</v>
      </c>
      <c r="F308" t="s">
        <v>1249</v>
      </c>
      <c r="J308" t="s">
        <v>2267</v>
      </c>
      <c r="K308">
        <v>63</v>
      </c>
      <c r="L308" s="10">
        <v>4309.2000000000007</v>
      </c>
      <c r="M308" s="10">
        <v>2.4822000000000011</v>
      </c>
      <c r="O308">
        <f>VLOOKUP(C308,[3]July!$C:$Z,24,FALSE)</f>
        <v>2019</v>
      </c>
    </row>
    <row r="309" spans="1:15" x14ac:dyDescent="0.25">
      <c r="A309" t="s">
        <v>1245</v>
      </c>
      <c r="C309" t="s">
        <v>2421</v>
      </c>
      <c r="E309">
        <v>5</v>
      </c>
      <c r="F309" t="s">
        <v>1269</v>
      </c>
      <c r="J309" t="s">
        <v>2267</v>
      </c>
      <c r="K309">
        <v>15</v>
      </c>
      <c r="L309" s="10">
        <v>1486.9499999999998</v>
      </c>
      <c r="M309" s="10">
        <v>0.85650000000000004</v>
      </c>
      <c r="O309">
        <f>VLOOKUP(C309,[3]July!$C:$Z,24,FALSE)</f>
        <v>2019</v>
      </c>
    </row>
    <row r="310" spans="1:15" x14ac:dyDescent="0.25">
      <c r="A310" t="s">
        <v>1245</v>
      </c>
      <c r="C310" t="s">
        <v>2421</v>
      </c>
      <c r="E310">
        <v>6</v>
      </c>
      <c r="F310" t="s">
        <v>1250</v>
      </c>
      <c r="J310" t="s">
        <v>2267</v>
      </c>
      <c r="K310">
        <v>20</v>
      </c>
      <c r="L310" s="10">
        <v>2183.6000000000004</v>
      </c>
      <c r="M310" s="10">
        <v>1.71</v>
      </c>
      <c r="O310">
        <f>VLOOKUP(C310,[3]July!$C:$Z,24,FALSE)</f>
        <v>2019</v>
      </c>
    </row>
    <row r="311" spans="1:15" x14ac:dyDescent="0.25">
      <c r="A311" t="s">
        <v>1245</v>
      </c>
      <c r="C311" t="s">
        <v>2421</v>
      </c>
      <c r="E311">
        <v>6</v>
      </c>
      <c r="F311" t="s">
        <v>1250</v>
      </c>
      <c r="J311" t="s">
        <v>2267</v>
      </c>
      <c r="K311">
        <v>36</v>
      </c>
      <c r="L311" s="10">
        <v>390.59999999999997</v>
      </c>
      <c r="M311" s="10">
        <v>0.30600000000000011</v>
      </c>
      <c r="O311">
        <f>VLOOKUP(C311,[3]July!$C:$Z,24,FALSE)</f>
        <v>2019</v>
      </c>
    </row>
    <row r="312" spans="1:15" x14ac:dyDescent="0.25">
      <c r="A312" t="s">
        <v>1245</v>
      </c>
      <c r="C312" t="s">
        <v>2421</v>
      </c>
      <c r="E312">
        <v>8</v>
      </c>
      <c r="F312" t="s">
        <v>1251</v>
      </c>
      <c r="J312" t="s">
        <v>2267</v>
      </c>
      <c r="K312">
        <v>147</v>
      </c>
      <c r="L312" s="10">
        <v>8093.8200000000033</v>
      </c>
      <c r="M312" s="10">
        <v>4.7333999999999996</v>
      </c>
      <c r="O312">
        <f>VLOOKUP(C312,[3]July!$C:$Z,24,FALSE)</f>
        <v>2019</v>
      </c>
    </row>
    <row r="313" spans="1:15" x14ac:dyDescent="0.25">
      <c r="A313" t="s">
        <v>1245</v>
      </c>
      <c r="C313" t="s">
        <v>2421</v>
      </c>
      <c r="E313">
        <v>7</v>
      </c>
      <c r="F313" t="s">
        <v>1255</v>
      </c>
      <c r="J313" t="s">
        <v>2267</v>
      </c>
      <c r="K313">
        <v>89</v>
      </c>
      <c r="L313" s="10">
        <v>5007.1400000000003</v>
      </c>
      <c r="M313" s="10">
        <v>2.9281000000000001</v>
      </c>
      <c r="O313">
        <f>VLOOKUP(C313,[3]July!$C:$Z,24,FALSE)</f>
        <v>2019</v>
      </c>
    </row>
    <row r="314" spans="1:15" x14ac:dyDescent="0.25">
      <c r="A314" t="s">
        <v>1245</v>
      </c>
      <c r="C314" t="s">
        <v>2421</v>
      </c>
      <c r="E314">
        <v>7</v>
      </c>
      <c r="F314" t="s">
        <v>1255</v>
      </c>
      <c r="J314" t="s">
        <v>2267</v>
      </c>
      <c r="K314">
        <v>4</v>
      </c>
      <c r="L314" s="10">
        <v>225.04</v>
      </c>
      <c r="M314" s="10">
        <v>0.13159999999999999</v>
      </c>
      <c r="O314">
        <f>VLOOKUP(C314,[3]July!$C:$Z,24,FALSE)</f>
        <v>2019</v>
      </c>
    </row>
    <row r="315" spans="1:15" x14ac:dyDescent="0.25">
      <c r="A315" t="s">
        <v>1245</v>
      </c>
      <c r="C315" t="s">
        <v>2421</v>
      </c>
      <c r="E315">
        <v>9</v>
      </c>
      <c r="F315" t="s">
        <v>1256</v>
      </c>
      <c r="J315" t="s">
        <v>2267</v>
      </c>
      <c r="K315">
        <v>440</v>
      </c>
      <c r="L315" s="10">
        <v>17186.400000000001</v>
      </c>
      <c r="M315" s="10">
        <v>14.167999999999987</v>
      </c>
      <c r="O315">
        <f>VLOOKUP(C315,[3]July!$C:$Z,24,FALSE)</f>
        <v>2019</v>
      </c>
    </row>
    <row r="316" spans="1:15" x14ac:dyDescent="0.25">
      <c r="A316" t="s">
        <v>1245</v>
      </c>
      <c r="C316" t="s">
        <v>2421</v>
      </c>
      <c r="E316">
        <v>9</v>
      </c>
      <c r="F316" t="s">
        <v>1256</v>
      </c>
      <c r="J316" t="s">
        <v>2267</v>
      </c>
      <c r="K316">
        <v>4</v>
      </c>
      <c r="L316" s="10">
        <v>156.24</v>
      </c>
      <c r="M316" s="10">
        <v>0.1288</v>
      </c>
      <c r="O316">
        <f>VLOOKUP(C316,[3]July!$C:$Z,24,FALSE)</f>
        <v>2019</v>
      </c>
    </row>
    <row r="317" spans="1:15" x14ac:dyDescent="0.25">
      <c r="A317" t="s">
        <v>1245</v>
      </c>
      <c r="C317" t="s">
        <v>2421</v>
      </c>
      <c r="E317">
        <v>11</v>
      </c>
      <c r="F317" t="s">
        <v>1274</v>
      </c>
      <c r="J317" t="s">
        <v>2267</v>
      </c>
      <c r="K317">
        <v>339</v>
      </c>
      <c r="L317" s="10">
        <v>16899.150000000005</v>
      </c>
      <c r="M317" s="10">
        <v>13.932900000000005</v>
      </c>
      <c r="O317">
        <f>VLOOKUP(C317,[3]July!$C:$Z,24,FALSE)</f>
        <v>2019</v>
      </c>
    </row>
    <row r="318" spans="1:15" x14ac:dyDescent="0.25">
      <c r="A318" t="s">
        <v>1245</v>
      </c>
      <c r="C318" t="s">
        <v>2421</v>
      </c>
      <c r="E318">
        <v>3</v>
      </c>
      <c r="F318" t="s">
        <v>1260</v>
      </c>
      <c r="J318" t="s">
        <v>2267</v>
      </c>
      <c r="K318">
        <v>146</v>
      </c>
      <c r="L318" s="10">
        <v>10163.060000000001</v>
      </c>
      <c r="M318" s="10">
        <v>5.8546000000000005</v>
      </c>
      <c r="O318">
        <f>VLOOKUP(C318,[3]July!$C:$Z,24,FALSE)</f>
        <v>2019</v>
      </c>
    </row>
    <row r="319" spans="1:15" x14ac:dyDescent="0.25">
      <c r="A319" t="s">
        <v>1245</v>
      </c>
      <c r="C319" t="s">
        <v>2421</v>
      </c>
      <c r="E319">
        <v>12</v>
      </c>
      <c r="F319" t="s">
        <v>1253</v>
      </c>
      <c r="J319" t="s">
        <v>2267</v>
      </c>
      <c r="K319">
        <v>46</v>
      </c>
      <c r="L319" s="10">
        <v>2815.1999999999989</v>
      </c>
      <c r="M319" s="10">
        <v>0.38350199999999984</v>
      </c>
      <c r="O319">
        <f>VLOOKUP(C319,[3]July!$C:$Z,24,FALSE)</f>
        <v>2019</v>
      </c>
    </row>
    <row r="320" spans="1:15" x14ac:dyDescent="0.25">
      <c r="A320" t="s">
        <v>1245</v>
      </c>
      <c r="C320" t="s">
        <v>2422</v>
      </c>
      <c r="E320">
        <v>2</v>
      </c>
      <c r="F320" t="s">
        <v>1247</v>
      </c>
      <c r="J320" t="s">
        <v>2267</v>
      </c>
      <c r="K320">
        <v>245</v>
      </c>
      <c r="L320" s="10">
        <v>15956.85</v>
      </c>
      <c r="M320" s="10">
        <v>12.495000000000003</v>
      </c>
      <c r="O320">
        <f>VLOOKUP(C320,[3]July!$C:$Z,24,FALSE)</f>
        <v>2019</v>
      </c>
    </row>
    <row r="321" spans="1:15" x14ac:dyDescent="0.25">
      <c r="A321" t="s">
        <v>1245</v>
      </c>
      <c r="C321" t="s">
        <v>2422</v>
      </c>
      <c r="E321">
        <v>2</v>
      </c>
      <c r="F321" t="s">
        <v>1247</v>
      </c>
      <c r="J321" t="s">
        <v>2267</v>
      </c>
      <c r="K321">
        <v>226</v>
      </c>
      <c r="L321" s="10">
        <v>1154.8600000000008</v>
      </c>
      <c r="M321" s="10">
        <v>0.90400000000000036</v>
      </c>
      <c r="O321">
        <f>VLOOKUP(C321,[3]July!$C:$Z,24,FALSE)</f>
        <v>2019</v>
      </c>
    </row>
    <row r="322" spans="1:15" x14ac:dyDescent="0.25">
      <c r="A322" t="s">
        <v>1245</v>
      </c>
      <c r="C322" t="s">
        <v>2422</v>
      </c>
      <c r="E322">
        <v>13</v>
      </c>
      <c r="F322" t="s">
        <v>1248</v>
      </c>
      <c r="J322" t="s">
        <v>2267</v>
      </c>
      <c r="K322">
        <v>4</v>
      </c>
      <c r="L322" s="10">
        <v>20.440000000000001</v>
      </c>
      <c r="M322" s="10">
        <v>1.6E-2</v>
      </c>
      <c r="O322">
        <f>VLOOKUP(C322,[3]July!$C:$Z,24,FALSE)</f>
        <v>2019</v>
      </c>
    </row>
    <row r="323" spans="1:15" x14ac:dyDescent="0.25">
      <c r="A323" t="s">
        <v>1245</v>
      </c>
      <c r="C323" t="s">
        <v>2422</v>
      </c>
      <c r="E323">
        <v>4</v>
      </c>
      <c r="F323" t="s">
        <v>1249</v>
      </c>
      <c r="J323" t="s">
        <v>2267</v>
      </c>
      <c r="K323">
        <v>9</v>
      </c>
      <c r="L323" s="10">
        <v>615.59999999999991</v>
      </c>
      <c r="M323" s="10">
        <v>0.35460000000000003</v>
      </c>
      <c r="O323">
        <f>VLOOKUP(C323,[3]July!$C:$Z,24,FALSE)</f>
        <v>2019</v>
      </c>
    </row>
    <row r="324" spans="1:15" x14ac:dyDescent="0.25">
      <c r="A324" t="s">
        <v>1245</v>
      </c>
      <c r="C324" t="s">
        <v>2422</v>
      </c>
      <c r="E324">
        <v>6</v>
      </c>
      <c r="F324" t="s">
        <v>1250</v>
      </c>
      <c r="J324" t="s">
        <v>2267</v>
      </c>
      <c r="K324">
        <v>4</v>
      </c>
      <c r="L324" s="10">
        <v>436.72</v>
      </c>
      <c r="M324" s="10">
        <v>0.34200000000000003</v>
      </c>
      <c r="O324">
        <f>VLOOKUP(C324,[3]July!$C:$Z,24,FALSE)</f>
        <v>2019</v>
      </c>
    </row>
    <row r="325" spans="1:15" x14ac:dyDescent="0.25">
      <c r="A325" t="s">
        <v>1245</v>
      </c>
      <c r="C325" t="s">
        <v>2422</v>
      </c>
      <c r="E325">
        <v>8</v>
      </c>
      <c r="F325" t="s">
        <v>1251</v>
      </c>
      <c r="J325" t="s">
        <v>2267</v>
      </c>
      <c r="K325">
        <v>26</v>
      </c>
      <c r="L325" s="10">
        <v>1431.56</v>
      </c>
      <c r="M325" s="10">
        <v>0.83719999999999994</v>
      </c>
      <c r="O325">
        <f>VLOOKUP(C325,[3]July!$C:$Z,24,FALSE)</f>
        <v>2019</v>
      </c>
    </row>
    <row r="326" spans="1:15" x14ac:dyDescent="0.25">
      <c r="A326" t="s">
        <v>1245</v>
      </c>
      <c r="C326" t="s">
        <v>2422</v>
      </c>
      <c r="E326">
        <v>7</v>
      </c>
      <c r="F326" t="s">
        <v>1255</v>
      </c>
      <c r="J326" t="s">
        <v>2267</v>
      </c>
      <c r="K326">
        <v>266</v>
      </c>
      <c r="L326" s="10">
        <v>14965.160000000005</v>
      </c>
      <c r="M326" s="10">
        <v>8.7513999999999985</v>
      </c>
      <c r="O326">
        <f>VLOOKUP(C326,[3]July!$C:$Z,24,FALSE)</f>
        <v>2019</v>
      </c>
    </row>
    <row r="327" spans="1:15" x14ac:dyDescent="0.25">
      <c r="A327" t="s">
        <v>1245</v>
      </c>
      <c r="C327" t="s">
        <v>2422</v>
      </c>
      <c r="E327">
        <v>7</v>
      </c>
      <c r="F327" t="s">
        <v>1255</v>
      </c>
      <c r="J327" t="s">
        <v>2267</v>
      </c>
      <c r="K327">
        <v>1</v>
      </c>
      <c r="L327" s="10">
        <v>56.26</v>
      </c>
      <c r="M327" s="10">
        <v>3.2899999999999999E-2</v>
      </c>
      <c r="O327">
        <f>VLOOKUP(C327,[3]July!$C:$Z,24,FALSE)</f>
        <v>2019</v>
      </c>
    </row>
    <row r="328" spans="1:15" x14ac:dyDescent="0.25">
      <c r="A328" t="s">
        <v>1245</v>
      </c>
      <c r="C328" t="s">
        <v>2422</v>
      </c>
      <c r="E328">
        <v>9</v>
      </c>
      <c r="F328" t="s">
        <v>1256</v>
      </c>
      <c r="J328" t="s">
        <v>2267</v>
      </c>
      <c r="K328">
        <v>15</v>
      </c>
      <c r="L328" s="10">
        <v>585.90000000000009</v>
      </c>
      <c r="M328" s="10">
        <v>0.48300000000000004</v>
      </c>
      <c r="O328">
        <f>VLOOKUP(C328,[3]July!$C:$Z,24,FALSE)</f>
        <v>2019</v>
      </c>
    </row>
    <row r="329" spans="1:15" x14ac:dyDescent="0.25">
      <c r="A329" t="s">
        <v>1245</v>
      </c>
      <c r="C329" t="s">
        <v>2422</v>
      </c>
      <c r="E329">
        <v>11</v>
      </c>
      <c r="F329" t="s">
        <v>1274</v>
      </c>
      <c r="J329" t="s">
        <v>2267</v>
      </c>
      <c r="K329">
        <v>51</v>
      </c>
      <c r="L329" s="10">
        <v>2542.3499999999995</v>
      </c>
      <c r="M329" s="10">
        <v>2.0961000000000003</v>
      </c>
      <c r="O329">
        <f>VLOOKUP(C329,[3]July!$C:$Z,24,FALSE)</f>
        <v>2019</v>
      </c>
    </row>
    <row r="330" spans="1:15" x14ac:dyDescent="0.25">
      <c r="A330" t="s">
        <v>1245</v>
      </c>
      <c r="C330" t="s">
        <v>2422</v>
      </c>
      <c r="E330">
        <v>3</v>
      </c>
      <c r="F330" t="s">
        <v>1260</v>
      </c>
      <c r="J330" t="s">
        <v>2267</v>
      </c>
      <c r="K330">
        <v>22</v>
      </c>
      <c r="L330" s="10">
        <v>1531.42</v>
      </c>
      <c r="M330" s="10">
        <v>0.88219999999999987</v>
      </c>
      <c r="O330">
        <f>VLOOKUP(C330,[3]July!$C:$Z,24,FALSE)</f>
        <v>2019</v>
      </c>
    </row>
    <row r="331" spans="1:15" x14ac:dyDescent="0.25">
      <c r="A331" t="s">
        <v>1245</v>
      </c>
      <c r="C331" t="s">
        <v>2422</v>
      </c>
      <c r="E331">
        <v>15</v>
      </c>
      <c r="F331" t="s">
        <v>1253</v>
      </c>
      <c r="J331" t="s">
        <v>2267</v>
      </c>
      <c r="K331">
        <v>55</v>
      </c>
      <c r="L331" s="10">
        <v>3365.9999999999973</v>
      </c>
      <c r="M331" s="10">
        <v>0.45853499999999969</v>
      </c>
      <c r="O331">
        <f>VLOOKUP(C331,[3]July!$C:$Z,24,FALSE)</f>
        <v>2019</v>
      </c>
    </row>
    <row r="332" spans="1:15" x14ac:dyDescent="0.25">
      <c r="A332" t="s">
        <v>1245</v>
      </c>
      <c r="C332" t="s">
        <v>2422</v>
      </c>
      <c r="E332">
        <v>12</v>
      </c>
      <c r="F332" t="s">
        <v>1253</v>
      </c>
      <c r="J332" t="s">
        <v>2267</v>
      </c>
      <c r="K332">
        <v>8</v>
      </c>
      <c r="L332" s="10">
        <v>489.59999999999997</v>
      </c>
      <c r="M332" s="10">
        <v>6.6695999999999991E-2</v>
      </c>
      <c r="O332">
        <f>VLOOKUP(C332,[3]July!$C:$Z,24,FALSE)</f>
        <v>2019</v>
      </c>
    </row>
    <row r="333" spans="1:15" x14ac:dyDescent="0.25">
      <c r="A333" t="s">
        <v>1245</v>
      </c>
      <c r="C333" t="s">
        <v>2423</v>
      </c>
      <c r="E333">
        <v>2</v>
      </c>
      <c r="F333" t="s">
        <v>1247</v>
      </c>
      <c r="J333" t="s">
        <v>2267</v>
      </c>
      <c r="K333">
        <v>160</v>
      </c>
      <c r="L333" s="10">
        <v>10420.799999999999</v>
      </c>
      <c r="M333" s="10">
        <v>8.16</v>
      </c>
      <c r="O333">
        <f>VLOOKUP(C333,[3]July!$C:$Z,24,FALSE)</f>
        <v>2019</v>
      </c>
    </row>
    <row r="334" spans="1:15" x14ac:dyDescent="0.25">
      <c r="A334" t="s">
        <v>1245</v>
      </c>
      <c r="C334" t="s">
        <v>2423</v>
      </c>
      <c r="E334">
        <v>2</v>
      </c>
      <c r="F334" t="s">
        <v>1247</v>
      </c>
      <c r="J334" t="s">
        <v>2267</v>
      </c>
      <c r="K334">
        <v>137</v>
      </c>
      <c r="L334" s="10">
        <v>700.07000000000039</v>
      </c>
      <c r="M334" s="10">
        <v>0.54800000000000026</v>
      </c>
      <c r="O334">
        <f>VLOOKUP(C334,[3]July!$C:$Z,24,FALSE)</f>
        <v>2019</v>
      </c>
    </row>
    <row r="335" spans="1:15" x14ac:dyDescent="0.25">
      <c r="A335" t="s">
        <v>1245</v>
      </c>
      <c r="C335" t="s">
        <v>2423</v>
      </c>
      <c r="E335">
        <v>6</v>
      </c>
      <c r="F335" t="s">
        <v>1250</v>
      </c>
      <c r="J335" t="s">
        <v>2267</v>
      </c>
      <c r="K335">
        <v>3</v>
      </c>
      <c r="L335" s="10">
        <v>327.54000000000002</v>
      </c>
      <c r="M335" s="10">
        <v>0.25650000000000001</v>
      </c>
      <c r="O335">
        <f>VLOOKUP(C335,[3]July!$C:$Z,24,FALSE)</f>
        <v>2019</v>
      </c>
    </row>
    <row r="336" spans="1:15" x14ac:dyDescent="0.25">
      <c r="A336" t="s">
        <v>1245</v>
      </c>
      <c r="C336" t="s">
        <v>2423</v>
      </c>
      <c r="E336">
        <v>6</v>
      </c>
      <c r="F336" t="s">
        <v>1250</v>
      </c>
      <c r="J336" t="s">
        <v>2267</v>
      </c>
      <c r="K336">
        <v>21</v>
      </c>
      <c r="L336" s="10">
        <v>227.84999999999994</v>
      </c>
      <c r="M336" s="10">
        <v>0.17850000000000005</v>
      </c>
      <c r="O336">
        <f>VLOOKUP(C336,[3]July!$C:$Z,24,FALSE)</f>
        <v>2019</v>
      </c>
    </row>
    <row r="337" spans="1:15" x14ac:dyDescent="0.25">
      <c r="A337" t="s">
        <v>1245</v>
      </c>
      <c r="C337" t="s">
        <v>2423</v>
      </c>
      <c r="E337">
        <v>8</v>
      </c>
      <c r="F337" t="s">
        <v>1251</v>
      </c>
      <c r="J337" t="s">
        <v>2267</v>
      </c>
      <c r="K337">
        <v>53</v>
      </c>
      <c r="L337" s="10">
        <v>2918.1800000000003</v>
      </c>
      <c r="M337" s="10">
        <v>1.7066000000000001</v>
      </c>
      <c r="O337">
        <f>VLOOKUP(C337,[3]July!$C:$Z,24,FALSE)</f>
        <v>2019</v>
      </c>
    </row>
    <row r="338" spans="1:15" x14ac:dyDescent="0.25">
      <c r="A338" t="s">
        <v>1245</v>
      </c>
      <c r="C338" t="s">
        <v>2423</v>
      </c>
      <c r="E338">
        <v>7</v>
      </c>
      <c r="F338" t="s">
        <v>1255</v>
      </c>
      <c r="J338" t="s">
        <v>2267</v>
      </c>
      <c r="K338">
        <v>10</v>
      </c>
      <c r="L338" s="10">
        <v>562.6</v>
      </c>
      <c r="M338" s="10">
        <v>0.32900000000000001</v>
      </c>
      <c r="O338">
        <f>VLOOKUP(C338,[3]July!$C:$Z,24,FALSE)</f>
        <v>2019</v>
      </c>
    </row>
    <row r="339" spans="1:15" x14ac:dyDescent="0.25">
      <c r="A339" t="s">
        <v>1245</v>
      </c>
      <c r="C339" t="s">
        <v>2423</v>
      </c>
      <c r="E339">
        <v>9</v>
      </c>
      <c r="F339" t="s">
        <v>1256</v>
      </c>
      <c r="J339" t="s">
        <v>2267</v>
      </c>
      <c r="K339">
        <v>194</v>
      </c>
      <c r="L339" s="10">
        <v>7577.6399999999994</v>
      </c>
      <c r="M339" s="10">
        <v>6.2468000000000004</v>
      </c>
      <c r="O339">
        <f>VLOOKUP(C339,[3]July!$C:$Z,24,FALSE)</f>
        <v>2019</v>
      </c>
    </row>
    <row r="340" spans="1:15" x14ac:dyDescent="0.25">
      <c r="A340" t="s">
        <v>1245</v>
      </c>
      <c r="C340" t="s">
        <v>2423</v>
      </c>
      <c r="E340">
        <v>11</v>
      </c>
      <c r="F340" t="s">
        <v>1274</v>
      </c>
      <c r="J340" t="s">
        <v>2267</v>
      </c>
      <c r="K340">
        <v>89</v>
      </c>
      <c r="L340" s="10">
        <v>4436.6500000000015</v>
      </c>
      <c r="M340" s="10">
        <v>3.6579000000000006</v>
      </c>
      <c r="O340">
        <f>VLOOKUP(C340,[3]July!$C:$Z,24,FALSE)</f>
        <v>2019</v>
      </c>
    </row>
    <row r="341" spans="1:15" x14ac:dyDescent="0.25">
      <c r="A341" t="s">
        <v>1245</v>
      </c>
      <c r="C341" t="s">
        <v>2423</v>
      </c>
      <c r="E341">
        <v>15</v>
      </c>
      <c r="F341" t="s">
        <v>1253</v>
      </c>
      <c r="J341" t="s">
        <v>2267</v>
      </c>
      <c r="K341">
        <v>32</v>
      </c>
      <c r="L341" s="10">
        <v>1958.400000000001</v>
      </c>
      <c r="M341" s="10">
        <v>0.26678400000000008</v>
      </c>
      <c r="O341">
        <f>VLOOKUP(C341,[3]July!$C:$Z,24,FALSE)</f>
        <v>2019</v>
      </c>
    </row>
    <row r="342" spans="1:15" x14ac:dyDescent="0.25">
      <c r="A342" t="s">
        <v>1245</v>
      </c>
      <c r="C342" t="s">
        <v>2423</v>
      </c>
      <c r="E342">
        <v>12</v>
      </c>
      <c r="F342" t="s">
        <v>1253</v>
      </c>
      <c r="J342" t="s">
        <v>2267</v>
      </c>
      <c r="K342">
        <v>18</v>
      </c>
      <c r="L342" s="10">
        <v>1101.6000000000004</v>
      </c>
      <c r="M342" s="10">
        <v>0.150066</v>
      </c>
      <c r="O342">
        <f>VLOOKUP(C342,[3]July!$C:$Z,24,FALSE)</f>
        <v>2019</v>
      </c>
    </row>
    <row r="343" spans="1:15" x14ac:dyDescent="0.25">
      <c r="A343" t="s">
        <v>1245</v>
      </c>
      <c r="C343" t="s">
        <v>2424</v>
      </c>
      <c r="E343">
        <v>2</v>
      </c>
      <c r="F343" t="s">
        <v>1247</v>
      </c>
      <c r="J343" t="s">
        <v>2267</v>
      </c>
      <c r="K343">
        <v>130</v>
      </c>
      <c r="L343" s="10">
        <v>8466.9</v>
      </c>
      <c r="M343" s="10">
        <v>6.6300000000000008</v>
      </c>
      <c r="O343">
        <f>VLOOKUP(C343,[3]July!$C:$Z,24,FALSE)</f>
        <v>2019</v>
      </c>
    </row>
    <row r="344" spans="1:15" x14ac:dyDescent="0.25">
      <c r="A344" t="s">
        <v>1245</v>
      </c>
      <c r="C344" t="s">
        <v>2424</v>
      </c>
      <c r="E344">
        <v>2</v>
      </c>
      <c r="F344" t="s">
        <v>1247</v>
      </c>
      <c r="J344" t="s">
        <v>2267</v>
      </c>
      <c r="K344">
        <v>230</v>
      </c>
      <c r="L344" s="10">
        <v>1175.3000000000004</v>
      </c>
      <c r="M344" s="10">
        <v>0.92000000000000037</v>
      </c>
      <c r="O344">
        <f>VLOOKUP(C344,[3]July!$C:$Z,24,FALSE)</f>
        <v>2019</v>
      </c>
    </row>
    <row r="345" spans="1:15" x14ac:dyDescent="0.25">
      <c r="A345" t="s">
        <v>1245</v>
      </c>
      <c r="C345" t="s">
        <v>2424</v>
      </c>
      <c r="E345">
        <v>4</v>
      </c>
      <c r="F345" t="s">
        <v>1249</v>
      </c>
      <c r="J345" t="s">
        <v>2267</v>
      </c>
      <c r="K345">
        <v>11</v>
      </c>
      <c r="L345" s="10">
        <v>752.4</v>
      </c>
      <c r="M345" s="10">
        <v>0.43340000000000001</v>
      </c>
      <c r="O345">
        <f>VLOOKUP(C345,[3]July!$C:$Z,24,FALSE)</f>
        <v>2019</v>
      </c>
    </row>
    <row r="346" spans="1:15" x14ac:dyDescent="0.25">
      <c r="A346" t="s">
        <v>1245</v>
      </c>
      <c r="C346" t="s">
        <v>2424</v>
      </c>
      <c r="E346">
        <v>5</v>
      </c>
      <c r="F346" t="s">
        <v>1269</v>
      </c>
      <c r="J346" t="s">
        <v>2267</v>
      </c>
      <c r="K346">
        <v>1</v>
      </c>
      <c r="L346" s="10">
        <v>99.13</v>
      </c>
      <c r="M346" s="10">
        <v>5.7099999999999998E-2</v>
      </c>
      <c r="O346">
        <f>VLOOKUP(C346,[3]July!$C:$Z,24,FALSE)</f>
        <v>2019</v>
      </c>
    </row>
    <row r="347" spans="1:15" x14ac:dyDescent="0.25">
      <c r="A347" t="s">
        <v>1245</v>
      </c>
      <c r="C347" t="s">
        <v>2424</v>
      </c>
      <c r="E347">
        <v>5</v>
      </c>
      <c r="F347" t="s">
        <v>1269</v>
      </c>
      <c r="J347" t="s">
        <v>2267</v>
      </c>
      <c r="K347">
        <v>12</v>
      </c>
      <c r="L347" s="10">
        <v>1189.56</v>
      </c>
      <c r="M347" s="10">
        <v>0.68519999999999992</v>
      </c>
      <c r="O347">
        <f>VLOOKUP(C347,[3]July!$C:$Z,24,FALSE)</f>
        <v>2019</v>
      </c>
    </row>
    <row r="348" spans="1:15" x14ac:dyDescent="0.25">
      <c r="A348" t="s">
        <v>1245</v>
      </c>
      <c r="C348" t="s">
        <v>2424</v>
      </c>
      <c r="E348">
        <v>6</v>
      </c>
      <c r="F348" t="s">
        <v>1250</v>
      </c>
      <c r="J348" t="s">
        <v>2267</v>
      </c>
      <c r="K348">
        <v>3</v>
      </c>
      <c r="L348" s="10">
        <v>327.54000000000002</v>
      </c>
      <c r="M348" s="10">
        <v>0.25650000000000001</v>
      </c>
      <c r="O348">
        <f>VLOOKUP(C348,[3]July!$C:$Z,24,FALSE)</f>
        <v>2019</v>
      </c>
    </row>
    <row r="349" spans="1:15" x14ac:dyDescent="0.25">
      <c r="A349" t="s">
        <v>1245</v>
      </c>
      <c r="C349" t="s">
        <v>2424</v>
      </c>
      <c r="E349">
        <v>6</v>
      </c>
      <c r="F349" t="s">
        <v>1250</v>
      </c>
      <c r="J349" t="s">
        <v>2267</v>
      </c>
      <c r="K349">
        <v>15</v>
      </c>
      <c r="L349" s="10">
        <v>162.74999999999997</v>
      </c>
      <c r="M349" s="10">
        <v>0.1275</v>
      </c>
      <c r="O349">
        <f>VLOOKUP(C349,[3]July!$C:$Z,24,FALSE)</f>
        <v>2019</v>
      </c>
    </row>
    <row r="350" spans="1:15" x14ac:dyDescent="0.25">
      <c r="A350" t="s">
        <v>1245</v>
      </c>
      <c r="C350" t="s">
        <v>2424</v>
      </c>
      <c r="E350">
        <v>8</v>
      </c>
      <c r="F350" t="s">
        <v>1251</v>
      </c>
      <c r="J350" t="s">
        <v>2267</v>
      </c>
      <c r="K350">
        <v>42</v>
      </c>
      <c r="L350" s="10">
        <v>2312.52</v>
      </c>
      <c r="M350" s="10">
        <v>1.3524</v>
      </c>
      <c r="O350">
        <f>VLOOKUP(C350,[3]July!$C:$Z,24,FALSE)</f>
        <v>2019</v>
      </c>
    </row>
    <row r="351" spans="1:15" x14ac:dyDescent="0.25">
      <c r="A351" t="s">
        <v>1245</v>
      </c>
      <c r="C351" t="s">
        <v>2424</v>
      </c>
      <c r="E351">
        <v>7</v>
      </c>
      <c r="F351" t="s">
        <v>1255</v>
      </c>
      <c r="J351" t="s">
        <v>2267</v>
      </c>
      <c r="K351">
        <v>2</v>
      </c>
      <c r="L351" s="10">
        <v>112.52</v>
      </c>
      <c r="M351" s="10">
        <v>6.5799999999999997E-2</v>
      </c>
      <c r="O351">
        <f>VLOOKUP(C351,[3]July!$C:$Z,24,FALSE)</f>
        <v>2019</v>
      </c>
    </row>
    <row r="352" spans="1:15" x14ac:dyDescent="0.25">
      <c r="A352" t="s">
        <v>1245</v>
      </c>
      <c r="C352" t="s">
        <v>2424</v>
      </c>
      <c r="E352">
        <v>9</v>
      </c>
      <c r="F352" t="s">
        <v>1256</v>
      </c>
      <c r="J352" t="s">
        <v>2267</v>
      </c>
      <c r="K352">
        <v>8</v>
      </c>
      <c r="L352" s="10">
        <v>312.48</v>
      </c>
      <c r="M352" s="10">
        <v>0.2576</v>
      </c>
      <c r="O352">
        <f>VLOOKUP(C352,[3]July!$C:$Z,24,FALSE)</f>
        <v>2019</v>
      </c>
    </row>
    <row r="353" spans="1:15" x14ac:dyDescent="0.25">
      <c r="A353" t="s">
        <v>1245</v>
      </c>
      <c r="C353" t="s">
        <v>2424</v>
      </c>
      <c r="E353">
        <v>11</v>
      </c>
      <c r="F353" t="s">
        <v>1274</v>
      </c>
      <c r="J353" t="s">
        <v>2267</v>
      </c>
      <c r="K353">
        <v>6</v>
      </c>
      <c r="L353" s="10">
        <v>299.10000000000002</v>
      </c>
      <c r="M353" s="10">
        <v>0.24660000000000001</v>
      </c>
      <c r="O353">
        <f>VLOOKUP(C353,[3]July!$C:$Z,24,FALSE)</f>
        <v>2019</v>
      </c>
    </row>
    <row r="354" spans="1:15" x14ac:dyDescent="0.25">
      <c r="A354" t="s">
        <v>1245</v>
      </c>
      <c r="C354" t="s">
        <v>2424</v>
      </c>
      <c r="E354">
        <v>11</v>
      </c>
      <c r="F354" t="s">
        <v>1274</v>
      </c>
      <c r="J354" t="s">
        <v>2267</v>
      </c>
      <c r="K354">
        <v>196</v>
      </c>
      <c r="L354" s="10">
        <v>9770.6000000000022</v>
      </c>
      <c r="M354" s="10">
        <v>8.0556000000000001</v>
      </c>
      <c r="O354">
        <f>VLOOKUP(C354,[3]July!$C:$Z,24,FALSE)</f>
        <v>2019</v>
      </c>
    </row>
    <row r="355" spans="1:15" x14ac:dyDescent="0.25">
      <c r="A355" t="s">
        <v>1245</v>
      </c>
      <c r="C355" t="s">
        <v>2424</v>
      </c>
      <c r="E355">
        <v>3</v>
      </c>
      <c r="F355" t="s">
        <v>1260</v>
      </c>
      <c r="J355" t="s">
        <v>2267</v>
      </c>
      <c r="K355">
        <v>55</v>
      </c>
      <c r="L355" s="10">
        <v>3828.5500000000006</v>
      </c>
      <c r="M355" s="10">
        <v>2.2054999999999998</v>
      </c>
      <c r="O355">
        <f>VLOOKUP(C355,[3]July!$C:$Z,24,FALSE)</f>
        <v>2019</v>
      </c>
    </row>
    <row r="356" spans="1:15" x14ac:dyDescent="0.25">
      <c r="A356" t="s">
        <v>1245</v>
      </c>
      <c r="C356" t="s">
        <v>2424</v>
      </c>
      <c r="E356">
        <v>15</v>
      </c>
      <c r="F356" t="s">
        <v>1253</v>
      </c>
      <c r="J356" t="s">
        <v>2267</v>
      </c>
      <c r="K356">
        <v>9</v>
      </c>
      <c r="L356" s="10">
        <v>550.79999999999995</v>
      </c>
      <c r="M356" s="10">
        <v>7.5032999999999989E-2</v>
      </c>
      <c r="O356">
        <f>VLOOKUP(C356,[3]July!$C:$Z,24,FALSE)</f>
        <v>2019</v>
      </c>
    </row>
    <row r="357" spans="1:15" x14ac:dyDescent="0.25">
      <c r="A357" t="s">
        <v>1245</v>
      </c>
      <c r="C357" t="s">
        <v>2424</v>
      </c>
      <c r="E357">
        <v>12</v>
      </c>
      <c r="F357" t="s">
        <v>1253</v>
      </c>
      <c r="J357" t="s">
        <v>2267</v>
      </c>
      <c r="K357">
        <v>33</v>
      </c>
      <c r="L357" s="10">
        <v>2019.600000000001</v>
      </c>
      <c r="M357" s="10">
        <v>0.27512100000000006</v>
      </c>
      <c r="O357">
        <f>VLOOKUP(C357,[3]July!$C:$Z,24,FALSE)</f>
        <v>2019</v>
      </c>
    </row>
    <row r="358" spans="1:15" x14ac:dyDescent="0.25">
      <c r="A358" t="s">
        <v>1245</v>
      </c>
      <c r="C358" t="s">
        <v>2425</v>
      </c>
      <c r="E358">
        <v>2</v>
      </c>
      <c r="F358" t="s">
        <v>1247</v>
      </c>
      <c r="J358" t="s">
        <v>2267</v>
      </c>
      <c r="K358">
        <v>140</v>
      </c>
      <c r="L358" s="10">
        <v>9118.1999999999989</v>
      </c>
      <c r="M358" s="10">
        <v>7.1400000000000006</v>
      </c>
      <c r="O358">
        <f>VLOOKUP(C358,[3]July!$C:$Z,24,FALSE)</f>
        <v>2019</v>
      </c>
    </row>
    <row r="359" spans="1:15" x14ac:dyDescent="0.25">
      <c r="A359" t="s">
        <v>1245</v>
      </c>
      <c r="C359" t="s">
        <v>2425</v>
      </c>
      <c r="E359">
        <v>2</v>
      </c>
      <c r="F359" t="s">
        <v>1247</v>
      </c>
      <c r="J359" t="s">
        <v>2267</v>
      </c>
      <c r="K359">
        <v>92</v>
      </c>
      <c r="L359" s="10">
        <v>470.12000000000035</v>
      </c>
      <c r="M359" s="10">
        <v>0.36800000000000016</v>
      </c>
      <c r="O359">
        <f>VLOOKUP(C359,[3]July!$C:$Z,24,FALSE)</f>
        <v>2019</v>
      </c>
    </row>
    <row r="360" spans="1:15" x14ac:dyDescent="0.25">
      <c r="A360" t="s">
        <v>1245</v>
      </c>
      <c r="C360" t="s">
        <v>2425</v>
      </c>
      <c r="E360">
        <v>4</v>
      </c>
      <c r="F360" t="s">
        <v>1249</v>
      </c>
      <c r="J360" t="s">
        <v>2267</v>
      </c>
      <c r="K360">
        <v>2</v>
      </c>
      <c r="L360" s="10">
        <v>136.80000000000001</v>
      </c>
      <c r="M360" s="10">
        <v>7.8799999999999995E-2</v>
      </c>
      <c r="O360">
        <f>VLOOKUP(C360,[3]July!$C:$Z,24,FALSE)</f>
        <v>2019</v>
      </c>
    </row>
    <row r="361" spans="1:15" x14ac:dyDescent="0.25">
      <c r="A361" t="s">
        <v>1245</v>
      </c>
      <c r="C361" t="s">
        <v>2425</v>
      </c>
      <c r="E361">
        <v>6</v>
      </c>
      <c r="F361" t="s">
        <v>1250</v>
      </c>
      <c r="J361" t="s">
        <v>2267</v>
      </c>
      <c r="K361">
        <v>2</v>
      </c>
      <c r="L361" s="10">
        <v>218.36</v>
      </c>
      <c r="M361" s="10">
        <v>0.17100000000000001</v>
      </c>
      <c r="O361">
        <f>VLOOKUP(C361,[3]July!$C:$Z,24,FALSE)</f>
        <v>2019</v>
      </c>
    </row>
    <row r="362" spans="1:15" x14ac:dyDescent="0.25">
      <c r="A362" t="s">
        <v>1245</v>
      </c>
      <c r="C362" t="s">
        <v>2425</v>
      </c>
      <c r="E362">
        <v>8</v>
      </c>
      <c r="F362" t="s">
        <v>1251</v>
      </c>
      <c r="J362" t="s">
        <v>2267</v>
      </c>
      <c r="K362">
        <v>59</v>
      </c>
      <c r="L362" s="10">
        <v>3248.5400000000004</v>
      </c>
      <c r="M362" s="10">
        <v>1.8998000000000002</v>
      </c>
      <c r="O362">
        <f>VLOOKUP(C362,[3]July!$C:$Z,24,FALSE)</f>
        <v>2019</v>
      </c>
    </row>
    <row r="363" spans="1:15" x14ac:dyDescent="0.25">
      <c r="A363" t="s">
        <v>1245</v>
      </c>
      <c r="C363" t="s">
        <v>2425</v>
      </c>
      <c r="E363">
        <v>7</v>
      </c>
      <c r="F363" t="s">
        <v>1255</v>
      </c>
      <c r="J363" t="s">
        <v>2267</v>
      </c>
      <c r="K363">
        <v>7</v>
      </c>
      <c r="L363" s="10">
        <v>393.82</v>
      </c>
      <c r="M363" s="10">
        <v>0.2303</v>
      </c>
      <c r="O363">
        <f>VLOOKUP(C363,[3]July!$C:$Z,24,FALSE)</f>
        <v>2019</v>
      </c>
    </row>
    <row r="364" spans="1:15" x14ac:dyDescent="0.25">
      <c r="A364" t="s">
        <v>1245</v>
      </c>
      <c r="C364" t="s">
        <v>2425</v>
      </c>
      <c r="E364">
        <v>9</v>
      </c>
      <c r="F364" t="s">
        <v>1256</v>
      </c>
      <c r="J364" t="s">
        <v>2267</v>
      </c>
      <c r="K364">
        <v>2</v>
      </c>
      <c r="L364" s="10">
        <v>78.12</v>
      </c>
      <c r="M364" s="10">
        <v>6.4399999999999999E-2</v>
      </c>
      <c r="O364">
        <f>VLOOKUP(C364,[3]July!$C:$Z,24,FALSE)</f>
        <v>2019</v>
      </c>
    </row>
    <row r="365" spans="1:15" x14ac:dyDescent="0.25">
      <c r="A365" t="s">
        <v>1245</v>
      </c>
      <c r="C365" t="s">
        <v>2425</v>
      </c>
      <c r="E365">
        <v>11</v>
      </c>
      <c r="F365" t="s">
        <v>1274</v>
      </c>
      <c r="J365" t="s">
        <v>2267</v>
      </c>
      <c r="K365">
        <v>242</v>
      </c>
      <c r="L365" s="10">
        <v>12063.699999999997</v>
      </c>
      <c r="M365" s="10">
        <v>9.9462000000000064</v>
      </c>
      <c r="O365">
        <f>VLOOKUP(C365,[3]July!$C:$Z,24,FALSE)</f>
        <v>2019</v>
      </c>
    </row>
    <row r="366" spans="1:15" x14ac:dyDescent="0.25">
      <c r="A366" t="s">
        <v>1245</v>
      </c>
      <c r="C366" t="s">
        <v>2425</v>
      </c>
      <c r="E366">
        <v>3</v>
      </c>
      <c r="F366" t="s">
        <v>1260</v>
      </c>
      <c r="J366" t="s">
        <v>2267</v>
      </c>
      <c r="K366">
        <v>3</v>
      </c>
      <c r="L366" s="10">
        <v>208.83</v>
      </c>
      <c r="M366" s="10">
        <v>0.1203</v>
      </c>
      <c r="O366">
        <f>VLOOKUP(C366,[3]July!$C:$Z,24,FALSE)</f>
        <v>2019</v>
      </c>
    </row>
    <row r="367" spans="1:15" x14ac:dyDescent="0.25">
      <c r="A367" t="s">
        <v>1245</v>
      </c>
      <c r="C367" t="s">
        <v>2425</v>
      </c>
      <c r="E367">
        <v>15</v>
      </c>
      <c r="F367" t="s">
        <v>1253</v>
      </c>
      <c r="J367" t="s">
        <v>2267</v>
      </c>
      <c r="K367">
        <v>56</v>
      </c>
      <c r="L367" s="10">
        <v>3427.1999999999971</v>
      </c>
      <c r="M367" s="10">
        <v>0.46687199999999968</v>
      </c>
      <c r="O367">
        <f>VLOOKUP(C367,[3]July!$C:$Z,24,FALSE)</f>
        <v>2019</v>
      </c>
    </row>
    <row r="368" spans="1:15" x14ac:dyDescent="0.25">
      <c r="A368" t="s">
        <v>1245</v>
      </c>
      <c r="C368" t="s">
        <v>2425</v>
      </c>
      <c r="E368">
        <v>12</v>
      </c>
      <c r="F368" t="s">
        <v>1253</v>
      </c>
      <c r="J368" t="s">
        <v>2267</v>
      </c>
      <c r="K368">
        <v>9</v>
      </c>
      <c r="L368" s="10">
        <v>550.79999999999995</v>
      </c>
      <c r="M368" s="10">
        <v>7.5032999999999989E-2</v>
      </c>
      <c r="O368">
        <f>VLOOKUP(C368,[3]July!$C:$Z,24,FALSE)</f>
        <v>2019</v>
      </c>
    </row>
    <row r="369" spans="1:15" x14ac:dyDescent="0.25">
      <c r="A369" t="s">
        <v>1245</v>
      </c>
      <c r="C369" t="s">
        <v>2426</v>
      </c>
      <c r="E369">
        <v>2</v>
      </c>
      <c r="F369" t="s">
        <v>1247</v>
      </c>
      <c r="J369" t="s">
        <v>2267</v>
      </c>
      <c r="K369">
        <v>37</v>
      </c>
      <c r="L369" s="10">
        <v>2409.81</v>
      </c>
      <c r="M369" s="10">
        <v>1.887</v>
      </c>
      <c r="O369">
        <f>VLOOKUP(C369,[3]July!$C:$Z,24,FALSE)</f>
        <v>2019</v>
      </c>
    </row>
    <row r="370" spans="1:15" x14ac:dyDescent="0.25">
      <c r="A370" t="s">
        <v>1245</v>
      </c>
      <c r="C370" t="s">
        <v>2426</v>
      </c>
      <c r="E370">
        <v>2</v>
      </c>
      <c r="F370" t="s">
        <v>1247</v>
      </c>
      <c r="J370" t="s">
        <v>2267</v>
      </c>
      <c r="K370">
        <v>19</v>
      </c>
      <c r="L370" s="10">
        <v>97.09</v>
      </c>
      <c r="M370" s="10">
        <v>7.6000000000000012E-2</v>
      </c>
      <c r="O370">
        <f>VLOOKUP(C370,[3]July!$C:$Z,24,FALSE)</f>
        <v>2019</v>
      </c>
    </row>
    <row r="371" spans="1:15" x14ac:dyDescent="0.25">
      <c r="A371" t="s">
        <v>1245</v>
      </c>
      <c r="C371" t="s">
        <v>2426</v>
      </c>
      <c r="E371">
        <v>13</v>
      </c>
      <c r="F371" t="s">
        <v>1248</v>
      </c>
      <c r="J371" t="s">
        <v>2267</v>
      </c>
      <c r="K371">
        <v>367</v>
      </c>
      <c r="L371" s="10">
        <v>1875.3700000000019</v>
      </c>
      <c r="M371" s="10">
        <v>1.4680000000000009</v>
      </c>
      <c r="O371">
        <f>VLOOKUP(C371,[3]July!$C:$Z,24,FALSE)</f>
        <v>2019</v>
      </c>
    </row>
    <row r="372" spans="1:15" x14ac:dyDescent="0.25">
      <c r="A372" t="s">
        <v>1245</v>
      </c>
      <c r="C372" t="s">
        <v>2426</v>
      </c>
      <c r="E372">
        <v>4</v>
      </c>
      <c r="F372" t="s">
        <v>1249</v>
      </c>
      <c r="J372" t="s">
        <v>2267</v>
      </c>
      <c r="K372">
        <v>17</v>
      </c>
      <c r="L372" s="10">
        <v>1162.8</v>
      </c>
      <c r="M372" s="10">
        <v>0.66979999999999995</v>
      </c>
      <c r="O372">
        <f>VLOOKUP(C372,[3]July!$C:$Z,24,FALSE)</f>
        <v>2019</v>
      </c>
    </row>
    <row r="373" spans="1:15" x14ac:dyDescent="0.25">
      <c r="A373" t="s">
        <v>1245</v>
      </c>
      <c r="C373" t="s">
        <v>2426</v>
      </c>
      <c r="E373">
        <v>6</v>
      </c>
      <c r="F373" t="s">
        <v>1250</v>
      </c>
      <c r="J373" t="s">
        <v>2267</v>
      </c>
      <c r="K373">
        <v>1</v>
      </c>
      <c r="L373" s="10">
        <v>109.18</v>
      </c>
      <c r="M373" s="10">
        <v>8.5500000000000007E-2</v>
      </c>
      <c r="O373">
        <f>VLOOKUP(C373,[3]July!$C:$Z,24,FALSE)</f>
        <v>2019</v>
      </c>
    </row>
    <row r="374" spans="1:15" x14ac:dyDescent="0.25">
      <c r="A374" t="s">
        <v>1245</v>
      </c>
      <c r="C374" t="s">
        <v>2426</v>
      </c>
      <c r="E374">
        <v>6</v>
      </c>
      <c r="F374" t="s">
        <v>1250</v>
      </c>
      <c r="J374" t="s">
        <v>2267</v>
      </c>
      <c r="K374">
        <v>3</v>
      </c>
      <c r="L374" s="10">
        <v>32.549999999999997</v>
      </c>
      <c r="M374" s="10">
        <v>2.5500000000000002E-2</v>
      </c>
      <c r="O374">
        <f>VLOOKUP(C374,[3]July!$C:$Z,24,FALSE)</f>
        <v>2019</v>
      </c>
    </row>
    <row r="375" spans="1:15" x14ac:dyDescent="0.25">
      <c r="A375" t="s">
        <v>1245</v>
      </c>
      <c r="C375" t="s">
        <v>2426</v>
      </c>
      <c r="E375">
        <v>8</v>
      </c>
      <c r="F375" t="s">
        <v>1251</v>
      </c>
      <c r="J375" t="s">
        <v>2267</v>
      </c>
      <c r="K375">
        <v>22</v>
      </c>
      <c r="L375" s="10">
        <v>1211.3200000000002</v>
      </c>
      <c r="M375" s="10">
        <v>0.70840000000000003</v>
      </c>
      <c r="O375">
        <f>VLOOKUP(C375,[3]July!$C:$Z,24,FALSE)</f>
        <v>2019</v>
      </c>
    </row>
    <row r="376" spans="1:15" x14ac:dyDescent="0.25">
      <c r="A376" t="s">
        <v>1245</v>
      </c>
      <c r="C376" t="s">
        <v>2426</v>
      </c>
      <c r="E376">
        <v>7</v>
      </c>
      <c r="F376" t="s">
        <v>1255</v>
      </c>
      <c r="J376" t="s">
        <v>2267</v>
      </c>
      <c r="K376">
        <v>2</v>
      </c>
      <c r="L376" s="10">
        <v>112.52</v>
      </c>
      <c r="M376" s="10">
        <v>6.5799999999999997E-2</v>
      </c>
      <c r="O376">
        <f>VLOOKUP(C376,[3]July!$C:$Z,24,FALSE)</f>
        <v>2019</v>
      </c>
    </row>
    <row r="377" spans="1:15" x14ac:dyDescent="0.25">
      <c r="A377" t="s">
        <v>1245</v>
      </c>
      <c r="C377" t="s">
        <v>2426</v>
      </c>
      <c r="E377">
        <v>7</v>
      </c>
      <c r="F377" t="s">
        <v>1255</v>
      </c>
      <c r="J377" t="s">
        <v>2267</v>
      </c>
      <c r="K377">
        <v>4</v>
      </c>
      <c r="L377" s="10">
        <v>225.04</v>
      </c>
      <c r="M377" s="10">
        <v>0.13159999999999999</v>
      </c>
      <c r="O377">
        <f>VLOOKUP(C377,[3]July!$C:$Z,24,FALSE)</f>
        <v>2019</v>
      </c>
    </row>
    <row r="378" spans="1:15" x14ac:dyDescent="0.25">
      <c r="A378" t="s">
        <v>1245</v>
      </c>
      <c r="C378" t="s">
        <v>2426</v>
      </c>
      <c r="E378">
        <v>9</v>
      </c>
      <c r="F378" t="s">
        <v>1256</v>
      </c>
      <c r="J378" t="s">
        <v>2267</v>
      </c>
      <c r="K378">
        <v>5</v>
      </c>
      <c r="L378" s="10">
        <v>195.3</v>
      </c>
      <c r="M378" s="10">
        <v>0.161</v>
      </c>
      <c r="O378">
        <f>VLOOKUP(C378,[3]July!$C:$Z,24,FALSE)</f>
        <v>2019</v>
      </c>
    </row>
    <row r="379" spans="1:15" x14ac:dyDescent="0.25">
      <c r="A379" t="s">
        <v>1245</v>
      </c>
      <c r="C379" t="s">
        <v>2426</v>
      </c>
      <c r="E379">
        <v>11</v>
      </c>
      <c r="F379" t="s">
        <v>1274</v>
      </c>
      <c r="J379" t="s">
        <v>2267</v>
      </c>
      <c r="K379">
        <v>18</v>
      </c>
      <c r="L379" s="10">
        <v>897.3</v>
      </c>
      <c r="M379" s="10">
        <v>0.73980000000000001</v>
      </c>
      <c r="O379">
        <f>VLOOKUP(C379,[3]July!$C:$Z,24,FALSE)</f>
        <v>2019</v>
      </c>
    </row>
    <row r="380" spans="1:15" x14ac:dyDescent="0.25">
      <c r="A380" t="s">
        <v>1245</v>
      </c>
      <c r="C380" t="s">
        <v>2426</v>
      </c>
      <c r="E380">
        <v>12</v>
      </c>
      <c r="F380" t="s">
        <v>1253</v>
      </c>
      <c r="J380" t="s">
        <v>2267</v>
      </c>
      <c r="K380">
        <v>18</v>
      </c>
      <c r="L380" s="10">
        <v>1101.6000000000004</v>
      </c>
      <c r="M380" s="10">
        <v>0.150066</v>
      </c>
      <c r="O380">
        <f>VLOOKUP(C380,[3]July!$C:$Z,24,FALSE)</f>
        <v>2019</v>
      </c>
    </row>
    <row r="381" spans="1:15" x14ac:dyDescent="0.25">
      <c r="A381" t="s">
        <v>1245</v>
      </c>
      <c r="C381" t="s">
        <v>2427</v>
      </c>
      <c r="E381">
        <v>2</v>
      </c>
      <c r="F381" t="s">
        <v>1247</v>
      </c>
      <c r="J381" t="s">
        <v>2267</v>
      </c>
      <c r="K381">
        <v>165</v>
      </c>
      <c r="L381" s="10">
        <v>10746.450000000004</v>
      </c>
      <c r="M381" s="10">
        <v>8.4150000000000009</v>
      </c>
      <c r="O381">
        <f>VLOOKUP(C381,[3]July!$C:$Z,24,FALSE)</f>
        <v>2019</v>
      </c>
    </row>
    <row r="382" spans="1:15" x14ac:dyDescent="0.25">
      <c r="A382" t="s">
        <v>1245</v>
      </c>
      <c r="C382" t="s">
        <v>2427</v>
      </c>
      <c r="E382">
        <v>2</v>
      </c>
      <c r="F382" t="s">
        <v>1247</v>
      </c>
      <c r="J382" t="s">
        <v>2267</v>
      </c>
      <c r="K382">
        <v>68</v>
      </c>
      <c r="L382" s="10">
        <v>347.48000000000025</v>
      </c>
      <c r="M382" s="10">
        <v>0.27200000000000008</v>
      </c>
      <c r="O382">
        <f>VLOOKUP(C382,[3]July!$C:$Z,24,FALSE)</f>
        <v>2019</v>
      </c>
    </row>
    <row r="383" spans="1:15" x14ac:dyDescent="0.25">
      <c r="A383" t="s">
        <v>1245</v>
      </c>
      <c r="C383" t="s">
        <v>2427</v>
      </c>
      <c r="E383">
        <v>13</v>
      </c>
      <c r="F383" t="s">
        <v>1248</v>
      </c>
      <c r="J383" t="s">
        <v>2267</v>
      </c>
      <c r="K383">
        <v>1</v>
      </c>
      <c r="L383" s="10">
        <v>5.1100000000000003</v>
      </c>
      <c r="M383" s="10">
        <v>4.0000000000000001E-3</v>
      </c>
      <c r="O383">
        <f>VLOOKUP(C383,[3]July!$C:$Z,24,FALSE)</f>
        <v>2019</v>
      </c>
    </row>
    <row r="384" spans="1:15" x14ac:dyDescent="0.25">
      <c r="A384" t="s">
        <v>1245</v>
      </c>
      <c r="C384" t="s">
        <v>2427</v>
      </c>
      <c r="E384">
        <v>4</v>
      </c>
      <c r="F384" t="s">
        <v>1249</v>
      </c>
      <c r="J384" t="s">
        <v>2267</v>
      </c>
      <c r="K384">
        <v>1</v>
      </c>
      <c r="L384" s="10">
        <v>68.400000000000006</v>
      </c>
      <c r="M384" s="10">
        <v>3.9399999999999998E-2</v>
      </c>
      <c r="O384">
        <f>VLOOKUP(C384,[3]July!$C:$Z,24,FALSE)</f>
        <v>2019</v>
      </c>
    </row>
    <row r="385" spans="1:15" x14ac:dyDescent="0.25">
      <c r="A385" t="s">
        <v>1245</v>
      </c>
      <c r="C385" t="s">
        <v>2427</v>
      </c>
      <c r="E385">
        <v>6</v>
      </c>
      <c r="F385" t="s">
        <v>1250</v>
      </c>
      <c r="J385" t="s">
        <v>2267</v>
      </c>
      <c r="K385">
        <v>1</v>
      </c>
      <c r="L385" s="10">
        <v>10.85</v>
      </c>
      <c r="M385" s="10">
        <v>8.5000000000000006E-3</v>
      </c>
      <c r="O385">
        <f>VLOOKUP(C385,[3]July!$C:$Z,24,FALSE)</f>
        <v>2019</v>
      </c>
    </row>
    <row r="386" spans="1:15" x14ac:dyDescent="0.25">
      <c r="A386" t="s">
        <v>1245</v>
      </c>
      <c r="C386" t="s">
        <v>2427</v>
      </c>
      <c r="E386">
        <v>8</v>
      </c>
      <c r="F386" t="s">
        <v>1251</v>
      </c>
      <c r="J386" t="s">
        <v>2267</v>
      </c>
      <c r="K386">
        <v>18</v>
      </c>
      <c r="L386" s="10">
        <v>991.08</v>
      </c>
      <c r="M386" s="10">
        <v>0.5796</v>
      </c>
      <c r="O386">
        <f>VLOOKUP(C386,[3]July!$C:$Z,24,FALSE)</f>
        <v>2019</v>
      </c>
    </row>
    <row r="387" spans="1:15" x14ac:dyDescent="0.25">
      <c r="A387" t="s">
        <v>1245</v>
      </c>
      <c r="C387" t="s">
        <v>2427</v>
      </c>
      <c r="E387">
        <v>7</v>
      </c>
      <c r="F387" t="s">
        <v>1255</v>
      </c>
      <c r="J387" t="s">
        <v>2267</v>
      </c>
      <c r="K387">
        <v>3</v>
      </c>
      <c r="L387" s="10">
        <v>168.78</v>
      </c>
      <c r="M387" s="10">
        <v>9.8699999999999996E-2</v>
      </c>
      <c r="O387">
        <f>VLOOKUP(C387,[3]July!$C:$Z,24,FALSE)</f>
        <v>2019</v>
      </c>
    </row>
    <row r="388" spans="1:15" x14ac:dyDescent="0.25">
      <c r="A388" t="s">
        <v>1245</v>
      </c>
      <c r="C388" t="s">
        <v>2427</v>
      </c>
      <c r="E388">
        <v>9</v>
      </c>
      <c r="F388" t="s">
        <v>1256</v>
      </c>
      <c r="J388" t="s">
        <v>2267</v>
      </c>
      <c r="K388">
        <v>8</v>
      </c>
      <c r="L388" s="10">
        <v>312.48</v>
      </c>
      <c r="M388" s="10">
        <v>0.2576</v>
      </c>
      <c r="O388">
        <f>VLOOKUP(C388,[3]July!$C:$Z,24,FALSE)</f>
        <v>2019</v>
      </c>
    </row>
    <row r="389" spans="1:15" x14ac:dyDescent="0.25">
      <c r="A389" t="s">
        <v>1245</v>
      </c>
      <c r="C389" t="s">
        <v>2427</v>
      </c>
      <c r="E389">
        <v>11</v>
      </c>
      <c r="F389" t="s">
        <v>1274</v>
      </c>
      <c r="J389" t="s">
        <v>2267</v>
      </c>
      <c r="K389">
        <v>144</v>
      </c>
      <c r="L389" s="10">
        <v>7178.3999999999969</v>
      </c>
      <c r="M389" s="10">
        <v>5.9183999999999983</v>
      </c>
      <c r="O389">
        <f>VLOOKUP(C389,[3]July!$C:$Z,24,FALSE)</f>
        <v>2019</v>
      </c>
    </row>
    <row r="390" spans="1:15" x14ac:dyDescent="0.25">
      <c r="A390" t="s">
        <v>1245</v>
      </c>
      <c r="C390" t="s">
        <v>2427</v>
      </c>
      <c r="E390">
        <v>12</v>
      </c>
      <c r="F390" t="s">
        <v>1253</v>
      </c>
      <c r="J390" t="s">
        <v>2267</v>
      </c>
      <c r="K390">
        <v>12</v>
      </c>
      <c r="L390" s="10">
        <v>734.40000000000009</v>
      </c>
      <c r="M390" s="10">
        <v>0.10004399999999998</v>
      </c>
      <c r="O390">
        <f>VLOOKUP(C390,[3]July!$C:$Z,24,FALSE)</f>
        <v>2019</v>
      </c>
    </row>
    <row r="391" spans="1:15" x14ac:dyDescent="0.25">
      <c r="A391" t="s">
        <v>1245</v>
      </c>
      <c r="C391" t="s">
        <v>2428</v>
      </c>
      <c r="E391">
        <v>2</v>
      </c>
      <c r="F391" t="s">
        <v>1247</v>
      </c>
      <c r="J391" t="s">
        <v>2267</v>
      </c>
      <c r="K391">
        <v>301</v>
      </c>
      <c r="L391" s="10">
        <v>19604.129999999997</v>
      </c>
      <c r="M391" s="10">
        <v>15.351000000000003</v>
      </c>
      <c r="O391">
        <f>VLOOKUP(C391,[3]July!$C:$Z,24,FALSE)</f>
        <v>2019</v>
      </c>
    </row>
    <row r="392" spans="1:15" x14ac:dyDescent="0.25">
      <c r="A392" t="s">
        <v>1245</v>
      </c>
      <c r="C392" t="s">
        <v>2428</v>
      </c>
      <c r="E392">
        <v>2</v>
      </c>
      <c r="F392" t="s">
        <v>1247</v>
      </c>
      <c r="J392" t="s">
        <v>2267</v>
      </c>
      <c r="K392">
        <v>201</v>
      </c>
      <c r="L392" s="10">
        <v>1027.1100000000004</v>
      </c>
      <c r="M392" s="10">
        <v>0.80400000000000038</v>
      </c>
      <c r="O392">
        <f>VLOOKUP(C392,[3]July!$C:$Z,24,FALSE)</f>
        <v>2019</v>
      </c>
    </row>
    <row r="393" spans="1:15" x14ac:dyDescent="0.25">
      <c r="A393" t="s">
        <v>1245</v>
      </c>
      <c r="C393" t="s">
        <v>2428</v>
      </c>
      <c r="E393">
        <v>4</v>
      </c>
      <c r="F393" t="s">
        <v>1249</v>
      </c>
      <c r="J393" t="s">
        <v>2267</v>
      </c>
      <c r="K393">
        <v>3</v>
      </c>
      <c r="L393" s="10">
        <v>205.2</v>
      </c>
      <c r="M393" s="10">
        <v>0.1182</v>
      </c>
      <c r="O393">
        <f>VLOOKUP(C393,[3]July!$C:$Z,24,FALSE)</f>
        <v>2019</v>
      </c>
    </row>
    <row r="394" spans="1:15" x14ac:dyDescent="0.25">
      <c r="A394" t="s">
        <v>1245</v>
      </c>
      <c r="C394" t="s">
        <v>2428</v>
      </c>
      <c r="E394">
        <v>5</v>
      </c>
      <c r="F394" t="s">
        <v>1269</v>
      </c>
      <c r="J394" t="s">
        <v>2267</v>
      </c>
      <c r="K394">
        <v>1</v>
      </c>
      <c r="L394" s="10">
        <v>99.13</v>
      </c>
      <c r="M394" s="10">
        <v>5.7099999999999998E-2</v>
      </c>
      <c r="O394">
        <f>VLOOKUP(C394,[3]July!$C:$Z,24,FALSE)</f>
        <v>2019</v>
      </c>
    </row>
    <row r="395" spans="1:15" x14ac:dyDescent="0.25">
      <c r="A395" t="s">
        <v>1245</v>
      </c>
      <c r="C395" t="s">
        <v>2428</v>
      </c>
      <c r="E395">
        <v>6</v>
      </c>
      <c r="F395" t="s">
        <v>1250</v>
      </c>
      <c r="J395" t="s">
        <v>2267</v>
      </c>
      <c r="K395">
        <v>4</v>
      </c>
      <c r="L395" s="10">
        <v>436.72</v>
      </c>
      <c r="M395" s="10">
        <v>0.34200000000000003</v>
      </c>
      <c r="O395">
        <f>VLOOKUP(C395,[3]July!$C:$Z,24,FALSE)</f>
        <v>2019</v>
      </c>
    </row>
    <row r="396" spans="1:15" x14ac:dyDescent="0.25">
      <c r="A396" t="s">
        <v>1245</v>
      </c>
      <c r="C396" t="s">
        <v>2428</v>
      </c>
      <c r="E396">
        <v>6</v>
      </c>
      <c r="F396" t="s">
        <v>1250</v>
      </c>
      <c r="J396" t="s">
        <v>2267</v>
      </c>
      <c r="K396">
        <v>25</v>
      </c>
      <c r="L396" s="10">
        <v>271.25</v>
      </c>
      <c r="M396" s="10">
        <v>0.21250000000000002</v>
      </c>
      <c r="O396">
        <f>VLOOKUP(C396,[3]July!$C:$Z,24,FALSE)</f>
        <v>2019</v>
      </c>
    </row>
    <row r="397" spans="1:15" x14ac:dyDescent="0.25">
      <c r="A397" t="s">
        <v>1245</v>
      </c>
      <c r="C397" t="s">
        <v>2428</v>
      </c>
      <c r="E397">
        <v>8</v>
      </c>
      <c r="F397" t="s">
        <v>1251</v>
      </c>
      <c r="J397" t="s">
        <v>2267</v>
      </c>
      <c r="K397">
        <v>56</v>
      </c>
      <c r="L397" s="10">
        <v>3083.36</v>
      </c>
      <c r="M397" s="10">
        <v>1.8032000000000001</v>
      </c>
      <c r="O397">
        <f>VLOOKUP(C397,[3]July!$C:$Z,24,FALSE)</f>
        <v>2019</v>
      </c>
    </row>
    <row r="398" spans="1:15" x14ac:dyDescent="0.25">
      <c r="A398" t="s">
        <v>1245</v>
      </c>
      <c r="C398" t="s">
        <v>2428</v>
      </c>
      <c r="E398">
        <v>7</v>
      </c>
      <c r="F398" t="s">
        <v>1255</v>
      </c>
      <c r="J398" t="s">
        <v>2267</v>
      </c>
      <c r="K398">
        <v>31</v>
      </c>
      <c r="L398" s="10">
        <v>1744.06</v>
      </c>
      <c r="M398" s="10">
        <v>1.0199</v>
      </c>
      <c r="O398">
        <f>VLOOKUP(C398,[3]July!$C:$Z,24,FALSE)</f>
        <v>2019</v>
      </c>
    </row>
    <row r="399" spans="1:15" x14ac:dyDescent="0.25">
      <c r="A399" t="s">
        <v>1245</v>
      </c>
      <c r="C399" t="s">
        <v>2428</v>
      </c>
      <c r="E399">
        <v>9</v>
      </c>
      <c r="F399" t="s">
        <v>1256</v>
      </c>
      <c r="J399" t="s">
        <v>2267</v>
      </c>
      <c r="K399">
        <v>34</v>
      </c>
      <c r="L399" s="10">
        <v>1328.04</v>
      </c>
      <c r="M399" s="10">
        <v>1.0948</v>
      </c>
      <c r="O399">
        <f>VLOOKUP(C399,[3]July!$C:$Z,24,FALSE)</f>
        <v>2019</v>
      </c>
    </row>
    <row r="400" spans="1:15" x14ac:dyDescent="0.25">
      <c r="A400" t="s">
        <v>1245</v>
      </c>
      <c r="C400" t="s">
        <v>2428</v>
      </c>
      <c r="E400">
        <v>11</v>
      </c>
      <c r="F400" t="s">
        <v>1274</v>
      </c>
      <c r="J400" t="s">
        <v>2267</v>
      </c>
      <c r="K400">
        <v>41</v>
      </c>
      <c r="L400" s="10">
        <v>2043.8500000000001</v>
      </c>
      <c r="M400" s="10">
        <v>1.6850999999999998</v>
      </c>
      <c r="O400">
        <f>VLOOKUP(C400,[3]July!$C:$Z,24,FALSE)</f>
        <v>2019</v>
      </c>
    </row>
    <row r="401" spans="1:15" x14ac:dyDescent="0.25">
      <c r="A401" t="s">
        <v>1245</v>
      </c>
      <c r="C401" t="s">
        <v>2428</v>
      </c>
      <c r="E401">
        <v>15</v>
      </c>
      <c r="F401" t="s">
        <v>1253</v>
      </c>
      <c r="J401" t="s">
        <v>2267</v>
      </c>
      <c r="K401">
        <v>29</v>
      </c>
      <c r="L401" s="10">
        <v>1774.8000000000009</v>
      </c>
      <c r="M401" s="10">
        <v>0.24177300000000013</v>
      </c>
      <c r="O401">
        <f>VLOOKUP(C401,[3]July!$C:$Z,24,FALSE)</f>
        <v>2019</v>
      </c>
    </row>
    <row r="402" spans="1:15" x14ac:dyDescent="0.25">
      <c r="A402" t="s">
        <v>1245</v>
      </c>
      <c r="C402" t="s">
        <v>2428</v>
      </c>
      <c r="E402">
        <v>12</v>
      </c>
      <c r="F402" t="s">
        <v>1253</v>
      </c>
      <c r="J402" t="s">
        <v>2267</v>
      </c>
      <c r="K402">
        <v>12</v>
      </c>
      <c r="L402" s="10">
        <v>734.40000000000009</v>
      </c>
      <c r="M402" s="10">
        <v>0.10004399999999998</v>
      </c>
      <c r="O402">
        <f>VLOOKUP(C402,[3]July!$C:$Z,24,FALSE)</f>
        <v>2019</v>
      </c>
    </row>
    <row r="403" spans="1:15" x14ac:dyDescent="0.25">
      <c r="A403" t="s">
        <v>1245</v>
      </c>
      <c r="C403" t="s">
        <v>2429</v>
      </c>
      <c r="E403">
        <v>2</v>
      </c>
      <c r="F403" t="s">
        <v>1247</v>
      </c>
      <c r="J403" t="s">
        <v>2267</v>
      </c>
      <c r="K403">
        <v>416</v>
      </c>
      <c r="L403" s="10">
        <v>27094.079999999987</v>
      </c>
      <c r="M403" s="10">
        <v>21.21599999999999</v>
      </c>
      <c r="O403">
        <f>VLOOKUP(C403,[3]July!$C:$Z,24,FALSE)</f>
        <v>2019</v>
      </c>
    </row>
    <row r="404" spans="1:15" x14ac:dyDescent="0.25">
      <c r="A404" t="s">
        <v>1245</v>
      </c>
      <c r="C404" t="s">
        <v>2429</v>
      </c>
      <c r="E404">
        <v>2</v>
      </c>
      <c r="F404" t="s">
        <v>1247</v>
      </c>
      <c r="J404" t="s">
        <v>2267</v>
      </c>
      <c r="K404">
        <v>719</v>
      </c>
      <c r="L404" s="10">
        <v>3674.0899999999997</v>
      </c>
      <c r="M404" s="10">
        <v>2.8760000000000021</v>
      </c>
      <c r="O404">
        <f>VLOOKUP(C404,[3]July!$C:$Z,24,FALSE)</f>
        <v>2019</v>
      </c>
    </row>
    <row r="405" spans="1:15" x14ac:dyDescent="0.25">
      <c r="A405" t="s">
        <v>1245</v>
      </c>
      <c r="C405" t="s">
        <v>2429</v>
      </c>
      <c r="E405">
        <v>5</v>
      </c>
      <c r="F405" t="s">
        <v>1269</v>
      </c>
      <c r="J405" t="s">
        <v>2267</v>
      </c>
      <c r="K405">
        <v>1</v>
      </c>
      <c r="L405" s="10">
        <v>99.13</v>
      </c>
      <c r="M405" s="10">
        <v>5.7099999999999998E-2</v>
      </c>
      <c r="O405">
        <f>VLOOKUP(C405,[3]July!$C:$Z,24,FALSE)</f>
        <v>2019</v>
      </c>
    </row>
    <row r="406" spans="1:15" x14ac:dyDescent="0.25">
      <c r="A406" t="s">
        <v>1245</v>
      </c>
      <c r="C406" t="s">
        <v>2429</v>
      </c>
      <c r="E406">
        <v>6</v>
      </c>
      <c r="F406" t="s">
        <v>1250</v>
      </c>
      <c r="J406" t="s">
        <v>2267</v>
      </c>
      <c r="K406">
        <v>10</v>
      </c>
      <c r="L406" s="10">
        <v>108.49999999999999</v>
      </c>
      <c r="M406" s="10">
        <v>8.500000000000002E-2</v>
      </c>
      <c r="O406">
        <f>VLOOKUP(C406,[3]July!$C:$Z,24,FALSE)</f>
        <v>2019</v>
      </c>
    </row>
    <row r="407" spans="1:15" x14ac:dyDescent="0.25">
      <c r="A407" t="s">
        <v>1245</v>
      </c>
      <c r="C407" t="s">
        <v>2429</v>
      </c>
      <c r="E407">
        <v>8</v>
      </c>
      <c r="F407" t="s">
        <v>1251</v>
      </c>
      <c r="J407" t="s">
        <v>2267</v>
      </c>
      <c r="K407">
        <v>9</v>
      </c>
      <c r="L407" s="10">
        <v>495.54</v>
      </c>
      <c r="M407" s="10">
        <v>0.2898</v>
      </c>
      <c r="O407">
        <f>VLOOKUP(C407,[3]July!$C:$Z,24,FALSE)</f>
        <v>2019</v>
      </c>
    </row>
    <row r="408" spans="1:15" x14ac:dyDescent="0.25">
      <c r="A408" t="s">
        <v>1245</v>
      </c>
      <c r="C408" t="s">
        <v>2429</v>
      </c>
      <c r="E408">
        <v>8</v>
      </c>
      <c r="F408" t="s">
        <v>1251</v>
      </c>
      <c r="J408" t="s">
        <v>2267</v>
      </c>
      <c r="K408">
        <v>3</v>
      </c>
      <c r="L408" s="10">
        <v>165.18</v>
      </c>
      <c r="M408" s="10">
        <v>9.6600000000000005E-2</v>
      </c>
      <c r="O408">
        <f>VLOOKUP(C408,[3]July!$C:$Z,24,FALSE)</f>
        <v>2019</v>
      </c>
    </row>
    <row r="409" spans="1:15" x14ac:dyDescent="0.25">
      <c r="A409" t="s">
        <v>1245</v>
      </c>
      <c r="C409" t="s">
        <v>2429</v>
      </c>
      <c r="E409">
        <v>7</v>
      </c>
      <c r="F409" t="s">
        <v>1255</v>
      </c>
      <c r="J409" t="s">
        <v>2267</v>
      </c>
      <c r="K409">
        <v>6</v>
      </c>
      <c r="L409" s="10">
        <v>337.56</v>
      </c>
      <c r="M409" s="10">
        <v>0.19739999999999999</v>
      </c>
      <c r="O409">
        <f>VLOOKUP(C409,[3]July!$C:$Z,24,FALSE)</f>
        <v>2019</v>
      </c>
    </row>
    <row r="410" spans="1:15" x14ac:dyDescent="0.25">
      <c r="A410" t="s">
        <v>1245</v>
      </c>
      <c r="C410" t="s">
        <v>2429</v>
      </c>
      <c r="E410">
        <v>11</v>
      </c>
      <c r="F410" t="s">
        <v>1274</v>
      </c>
      <c r="J410" t="s">
        <v>2267</v>
      </c>
      <c r="K410">
        <v>9</v>
      </c>
      <c r="L410" s="10">
        <v>448.65000000000003</v>
      </c>
      <c r="M410" s="10">
        <v>0.36990000000000001</v>
      </c>
      <c r="O410">
        <f>VLOOKUP(C410,[3]July!$C:$Z,24,FALSE)</f>
        <v>2019</v>
      </c>
    </row>
    <row r="411" spans="1:15" x14ac:dyDescent="0.25">
      <c r="A411" t="s">
        <v>1245</v>
      </c>
      <c r="C411" t="s">
        <v>2429</v>
      </c>
      <c r="E411">
        <v>15</v>
      </c>
      <c r="F411" t="s">
        <v>1253</v>
      </c>
      <c r="J411" t="s">
        <v>2267</v>
      </c>
      <c r="K411">
        <v>14</v>
      </c>
      <c r="L411" s="10">
        <v>856.80000000000018</v>
      </c>
      <c r="M411" s="10">
        <v>0.11671799999999997</v>
      </c>
      <c r="O411">
        <f>VLOOKUP(C411,[3]July!$C:$Z,24,FALSE)</f>
        <v>2019</v>
      </c>
    </row>
    <row r="412" spans="1:15" x14ac:dyDescent="0.25">
      <c r="A412" t="s">
        <v>1245</v>
      </c>
      <c r="C412" t="s">
        <v>2429</v>
      </c>
      <c r="E412">
        <v>12</v>
      </c>
      <c r="F412" t="s">
        <v>1253</v>
      </c>
      <c r="J412" t="s">
        <v>2267</v>
      </c>
      <c r="K412">
        <v>25</v>
      </c>
      <c r="L412" s="10">
        <v>1530.0000000000007</v>
      </c>
      <c r="M412" s="10">
        <v>0.20842500000000008</v>
      </c>
      <c r="O412">
        <f>VLOOKUP(C412,[3]July!$C:$Z,24,FALSE)</f>
        <v>2019</v>
      </c>
    </row>
    <row r="413" spans="1:15" x14ac:dyDescent="0.25">
      <c r="A413" t="s">
        <v>1245</v>
      </c>
      <c r="C413" t="s">
        <v>2430</v>
      </c>
      <c r="E413">
        <v>2</v>
      </c>
      <c r="F413" t="s">
        <v>1247</v>
      </c>
      <c r="J413" t="s">
        <v>2267</v>
      </c>
      <c r="K413">
        <v>158</v>
      </c>
      <c r="L413" s="10">
        <v>10290.540000000005</v>
      </c>
      <c r="M413" s="10">
        <v>8.0580000000000016</v>
      </c>
      <c r="O413">
        <f>VLOOKUP(C413,[3]July!$C:$Z,24,FALSE)</f>
        <v>2019</v>
      </c>
    </row>
    <row r="414" spans="1:15" x14ac:dyDescent="0.25">
      <c r="A414" t="s">
        <v>1245</v>
      </c>
      <c r="C414" t="s">
        <v>2430</v>
      </c>
      <c r="E414">
        <v>2</v>
      </c>
      <c r="F414" t="s">
        <v>1247</v>
      </c>
      <c r="J414" t="s">
        <v>2267</v>
      </c>
      <c r="K414">
        <v>144</v>
      </c>
      <c r="L414" s="10">
        <v>735.84000000000037</v>
      </c>
      <c r="M414" s="10">
        <v>0.57600000000000029</v>
      </c>
      <c r="O414">
        <f>VLOOKUP(C414,[3]July!$C:$Z,24,FALSE)</f>
        <v>2019</v>
      </c>
    </row>
    <row r="415" spans="1:15" x14ac:dyDescent="0.25">
      <c r="A415" t="s">
        <v>1245</v>
      </c>
      <c r="C415" t="s">
        <v>2430</v>
      </c>
      <c r="E415">
        <v>13</v>
      </c>
      <c r="F415" t="s">
        <v>1248</v>
      </c>
      <c r="J415" t="s">
        <v>2267</v>
      </c>
      <c r="K415">
        <v>5</v>
      </c>
      <c r="L415" s="10">
        <v>25.55</v>
      </c>
      <c r="M415" s="10">
        <v>0.02</v>
      </c>
      <c r="O415">
        <f>VLOOKUP(C415,[3]July!$C:$Z,24,FALSE)</f>
        <v>2019</v>
      </c>
    </row>
    <row r="416" spans="1:15" x14ac:dyDescent="0.25">
      <c r="A416" t="s">
        <v>1245</v>
      </c>
      <c r="C416" t="s">
        <v>2430</v>
      </c>
      <c r="E416">
        <v>4</v>
      </c>
      <c r="F416" t="s">
        <v>1249</v>
      </c>
      <c r="J416" t="s">
        <v>2267</v>
      </c>
      <c r="K416">
        <v>12</v>
      </c>
      <c r="L416" s="10">
        <v>820.8</v>
      </c>
      <c r="M416" s="10">
        <v>0.4728</v>
      </c>
      <c r="O416">
        <f>VLOOKUP(C416,[3]July!$C:$Z,24,FALSE)</f>
        <v>2019</v>
      </c>
    </row>
    <row r="417" spans="1:15" x14ac:dyDescent="0.25">
      <c r="A417" t="s">
        <v>1245</v>
      </c>
      <c r="C417" t="s">
        <v>2430</v>
      </c>
      <c r="E417">
        <v>6</v>
      </c>
      <c r="F417" t="s">
        <v>1250</v>
      </c>
      <c r="J417" t="s">
        <v>2267</v>
      </c>
      <c r="K417">
        <v>7</v>
      </c>
      <c r="L417" s="10">
        <v>764.26000000000022</v>
      </c>
      <c r="M417" s="10">
        <v>0.59850000000000003</v>
      </c>
      <c r="O417">
        <f>VLOOKUP(C417,[3]July!$C:$Z,24,FALSE)</f>
        <v>2019</v>
      </c>
    </row>
    <row r="418" spans="1:15" x14ac:dyDescent="0.25">
      <c r="A418" t="s">
        <v>1245</v>
      </c>
      <c r="C418" t="s">
        <v>2430</v>
      </c>
      <c r="E418">
        <v>6</v>
      </c>
      <c r="F418" t="s">
        <v>1250</v>
      </c>
      <c r="J418" t="s">
        <v>2267</v>
      </c>
      <c r="K418">
        <v>11</v>
      </c>
      <c r="L418" s="10">
        <v>119.35</v>
      </c>
      <c r="M418" s="10">
        <v>9.3500000000000014E-2</v>
      </c>
      <c r="O418">
        <f>VLOOKUP(C418,[3]July!$C:$Z,24,FALSE)</f>
        <v>2019</v>
      </c>
    </row>
    <row r="419" spans="1:15" x14ac:dyDescent="0.25">
      <c r="A419" t="s">
        <v>1245</v>
      </c>
      <c r="C419" t="s">
        <v>2430</v>
      </c>
      <c r="E419">
        <v>8</v>
      </c>
      <c r="F419" t="s">
        <v>1251</v>
      </c>
      <c r="J419" t="s">
        <v>2267</v>
      </c>
      <c r="K419">
        <v>33</v>
      </c>
      <c r="L419" s="10">
        <v>1816.9800000000002</v>
      </c>
      <c r="M419" s="10">
        <v>1.0626</v>
      </c>
      <c r="O419">
        <f>VLOOKUP(C419,[3]July!$C:$Z,24,FALSE)</f>
        <v>2019</v>
      </c>
    </row>
    <row r="420" spans="1:15" x14ac:dyDescent="0.25">
      <c r="A420" t="s">
        <v>1245</v>
      </c>
      <c r="C420" t="s">
        <v>2430</v>
      </c>
      <c r="E420">
        <v>8</v>
      </c>
      <c r="F420" t="s">
        <v>1251</v>
      </c>
      <c r="J420" t="s">
        <v>2267</v>
      </c>
      <c r="K420">
        <v>9</v>
      </c>
      <c r="L420" s="10">
        <v>495.54</v>
      </c>
      <c r="M420" s="10">
        <v>0.2898</v>
      </c>
      <c r="O420">
        <f>VLOOKUP(C420,[3]July!$C:$Z,24,FALSE)</f>
        <v>2019</v>
      </c>
    </row>
    <row r="421" spans="1:15" x14ac:dyDescent="0.25">
      <c r="A421" t="s">
        <v>1245</v>
      </c>
      <c r="C421" t="s">
        <v>2430</v>
      </c>
      <c r="E421">
        <v>7</v>
      </c>
      <c r="F421" t="s">
        <v>1255</v>
      </c>
      <c r="J421" t="s">
        <v>2267</v>
      </c>
      <c r="K421">
        <v>12</v>
      </c>
      <c r="L421" s="10">
        <v>675.12</v>
      </c>
      <c r="M421" s="10">
        <v>0.39480000000000004</v>
      </c>
      <c r="O421">
        <f>VLOOKUP(C421,[3]July!$C:$Z,24,FALSE)</f>
        <v>2019</v>
      </c>
    </row>
    <row r="422" spans="1:15" x14ac:dyDescent="0.25">
      <c r="A422" t="s">
        <v>1245</v>
      </c>
      <c r="C422" t="s">
        <v>2430</v>
      </c>
      <c r="E422">
        <v>7</v>
      </c>
      <c r="F422" t="s">
        <v>1255</v>
      </c>
      <c r="J422" t="s">
        <v>2267</v>
      </c>
      <c r="K422">
        <v>9</v>
      </c>
      <c r="L422" s="10">
        <v>506.34</v>
      </c>
      <c r="M422" s="10">
        <v>0.29609999999999997</v>
      </c>
      <c r="O422">
        <f>VLOOKUP(C422,[3]July!$C:$Z,24,FALSE)</f>
        <v>2019</v>
      </c>
    </row>
    <row r="423" spans="1:15" x14ac:dyDescent="0.25">
      <c r="A423" t="s">
        <v>1245</v>
      </c>
      <c r="C423" t="s">
        <v>2430</v>
      </c>
      <c r="E423">
        <v>9</v>
      </c>
      <c r="F423" t="s">
        <v>1256</v>
      </c>
      <c r="J423" t="s">
        <v>2267</v>
      </c>
      <c r="K423">
        <v>9</v>
      </c>
      <c r="L423" s="10">
        <v>351.54</v>
      </c>
      <c r="M423" s="10">
        <v>0.2898</v>
      </c>
      <c r="O423">
        <f>VLOOKUP(C423,[3]July!$C:$Z,24,FALSE)</f>
        <v>2019</v>
      </c>
    </row>
    <row r="424" spans="1:15" x14ac:dyDescent="0.25">
      <c r="A424" t="s">
        <v>1245</v>
      </c>
      <c r="C424" t="s">
        <v>2430</v>
      </c>
      <c r="E424">
        <v>11</v>
      </c>
      <c r="F424" t="s">
        <v>1274</v>
      </c>
      <c r="J424" t="s">
        <v>2267</v>
      </c>
      <c r="K424">
        <v>279</v>
      </c>
      <c r="L424" s="10">
        <v>13908.150000000001</v>
      </c>
      <c r="M424" s="10">
        <v>11.466900000000006</v>
      </c>
      <c r="O424">
        <f>VLOOKUP(C424,[3]July!$C:$Z,24,FALSE)</f>
        <v>2019</v>
      </c>
    </row>
    <row r="425" spans="1:15" x14ac:dyDescent="0.25">
      <c r="A425" t="s">
        <v>1245</v>
      </c>
      <c r="C425" t="s">
        <v>2430</v>
      </c>
      <c r="E425">
        <v>3</v>
      </c>
      <c r="F425" t="s">
        <v>1260</v>
      </c>
      <c r="J425" t="s">
        <v>2267</v>
      </c>
      <c r="K425">
        <v>23</v>
      </c>
      <c r="L425" s="10">
        <v>1601.03</v>
      </c>
      <c r="M425" s="10">
        <v>0.9222999999999999</v>
      </c>
      <c r="O425">
        <f>VLOOKUP(C425,[3]July!$C:$Z,24,FALSE)</f>
        <v>2019</v>
      </c>
    </row>
    <row r="426" spans="1:15" x14ac:dyDescent="0.25">
      <c r="A426" t="s">
        <v>1245</v>
      </c>
      <c r="C426" t="s">
        <v>2430</v>
      </c>
      <c r="E426">
        <v>15</v>
      </c>
      <c r="F426" t="s">
        <v>1253</v>
      </c>
      <c r="J426" t="s">
        <v>2267</v>
      </c>
      <c r="K426">
        <v>11</v>
      </c>
      <c r="L426" s="10">
        <v>673.2</v>
      </c>
      <c r="M426" s="10">
        <v>9.1706999999999983E-2</v>
      </c>
      <c r="O426">
        <f>VLOOKUP(C426,[3]July!$C:$Z,24,FALSE)</f>
        <v>2019</v>
      </c>
    </row>
    <row r="427" spans="1:15" x14ac:dyDescent="0.25">
      <c r="A427" t="s">
        <v>1245</v>
      </c>
      <c r="C427" t="s">
        <v>2430</v>
      </c>
      <c r="E427">
        <v>12</v>
      </c>
      <c r="F427" t="s">
        <v>1253</v>
      </c>
      <c r="J427" t="s">
        <v>2267</v>
      </c>
      <c r="K427">
        <v>57</v>
      </c>
      <c r="L427" s="10">
        <v>3488.3999999999969</v>
      </c>
      <c r="M427" s="10">
        <v>0.47520899999999966</v>
      </c>
      <c r="O427">
        <f>VLOOKUP(C427,[3]July!$C:$Z,24,FALSE)</f>
        <v>2019</v>
      </c>
    </row>
    <row r="428" spans="1:15" x14ac:dyDescent="0.25">
      <c r="A428" t="s">
        <v>1245</v>
      </c>
      <c r="C428" t="s">
        <v>2431</v>
      </c>
      <c r="E428">
        <v>2</v>
      </c>
      <c r="F428" t="s">
        <v>1247</v>
      </c>
      <c r="J428" t="s">
        <v>2267</v>
      </c>
      <c r="K428">
        <v>455</v>
      </c>
      <c r="L428" s="10">
        <v>29634.14999999998</v>
      </c>
      <c r="M428" s="10">
        <v>23.204999999999995</v>
      </c>
      <c r="O428">
        <f>VLOOKUP(C428,[3]July!$C:$Z,24,FALSE)</f>
        <v>2019</v>
      </c>
    </row>
    <row r="429" spans="1:15" x14ac:dyDescent="0.25">
      <c r="A429" t="s">
        <v>1245</v>
      </c>
      <c r="C429" t="s">
        <v>2431</v>
      </c>
      <c r="E429">
        <v>2</v>
      </c>
      <c r="F429" t="s">
        <v>1247</v>
      </c>
      <c r="J429" t="s">
        <v>2267</v>
      </c>
      <c r="K429">
        <v>656</v>
      </c>
      <c r="L429" s="10">
        <v>3352.1599999999976</v>
      </c>
      <c r="M429" s="10">
        <v>2.6240000000000019</v>
      </c>
      <c r="O429">
        <f>VLOOKUP(C429,[3]July!$C:$Z,24,FALSE)</f>
        <v>2019</v>
      </c>
    </row>
    <row r="430" spans="1:15" x14ac:dyDescent="0.25">
      <c r="A430" t="s">
        <v>1245</v>
      </c>
      <c r="C430" t="s">
        <v>2431</v>
      </c>
      <c r="E430">
        <v>6</v>
      </c>
      <c r="F430" t="s">
        <v>1250</v>
      </c>
      <c r="J430" t="s">
        <v>2267</v>
      </c>
      <c r="K430">
        <v>7</v>
      </c>
      <c r="L430" s="10">
        <v>75.949999999999989</v>
      </c>
      <c r="M430" s="10">
        <v>5.9500000000000004E-2</v>
      </c>
      <c r="O430">
        <f>VLOOKUP(C430,[3]July!$C:$Z,24,FALSE)</f>
        <v>2019</v>
      </c>
    </row>
    <row r="431" spans="1:15" x14ac:dyDescent="0.25">
      <c r="A431" t="s">
        <v>1245</v>
      </c>
      <c r="C431" t="s">
        <v>2431</v>
      </c>
      <c r="E431">
        <v>8</v>
      </c>
      <c r="F431" t="s">
        <v>1251</v>
      </c>
      <c r="J431" t="s">
        <v>2267</v>
      </c>
      <c r="K431">
        <v>17</v>
      </c>
      <c r="L431" s="10">
        <v>936.02</v>
      </c>
      <c r="M431" s="10">
        <v>0.5474</v>
      </c>
      <c r="O431">
        <f>VLOOKUP(C431,[3]July!$C:$Z,24,FALSE)</f>
        <v>2019</v>
      </c>
    </row>
    <row r="432" spans="1:15" x14ac:dyDescent="0.25">
      <c r="A432" t="s">
        <v>1245</v>
      </c>
      <c r="C432" t="s">
        <v>2431</v>
      </c>
      <c r="E432">
        <v>7</v>
      </c>
      <c r="F432" t="s">
        <v>1255</v>
      </c>
      <c r="J432" t="s">
        <v>2267</v>
      </c>
      <c r="K432">
        <v>4</v>
      </c>
      <c r="L432" s="10">
        <v>225.04</v>
      </c>
      <c r="M432" s="10">
        <v>0.13159999999999999</v>
      </c>
      <c r="O432">
        <f>VLOOKUP(C432,[3]July!$C:$Z,24,FALSE)</f>
        <v>2019</v>
      </c>
    </row>
    <row r="433" spans="1:15" x14ac:dyDescent="0.25">
      <c r="A433" t="s">
        <v>1245</v>
      </c>
      <c r="C433" t="s">
        <v>2431</v>
      </c>
      <c r="E433">
        <v>9</v>
      </c>
      <c r="F433" t="s">
        <v>1256</v>
      </c>
      <c r="J433" t="s">
        <v>2267</v>
      </c>
      <c r="K433">
        <v>8</v>
      </c>
      <c r="L433" s="10">
        <v>312.48</v>
      </c>
      <c r="M433" s="10">
        <v>0.2576</v>
      </c>
      <c r="O433">
        <f>VLOOKUP(C433,[3]July!$C:$Z,24,FALSE)</f>
        <v>2019</v>
      </c>
    </row>
    <row r="434" spans="1:15" x14ac:dyDescent="0.25">
      <c r="A434" t="s">
        <v>1245</v>
      </c>
      <c r="C434" t="s">
        <v>2431</v>
      </c>
      <c r="E434">
        <v>12</v>
      </c>
      <c r="F434" t="s">
        <v>1253</v>
      </c>
      <c r="J434" t="s">
        <v>2267</v>
      </c>
      <c r="K434">
        <v>34</v>
      </c>
      <c r="L434" s="10">
        <v>2080.8000000000011</v>
      </c>
      <c r="M434" s="10">
        <v>0.28345800000000004</v>
      </c>
      <c r="O434">
        <f>VLOOKUP(C434,[3]July!$C:$Z,24,FALSE)</f>
        <v>2019</v>
      </c>
    </row>
    <row r="435" spans="1:15" x14ac:dyDescent="0.25">
      <c r="A435" t="s">
        <v>1245</v>
      </c>
      <c r="C435" t="s">
        <v>2432</v>
      </c>
      <c r="E435">
        <v>2</v>
      </c>
      <c r="F435" t="s">
        <v>1247</v>
      </c>
      <c r="J435" t="s">
        <v>2267</v>
      </c>
      <c r="K435">
        <v>459</v>
      </c>
      <c r="L435" s="10">
        <v>29894.669999999991</v>
      </c>
      <c r="M435" s="10">
        <v>23.409000000000006</v>
      </c>
      <c r="O435">
        <f>VLOOKUP(C435,[3]July!$C:$Z,24,FALSE)</f>
        <v>2019</v>
      </c>
    </row>
    <row r="436" spans="1:15" x14ac:dyDescent="0.25">
      <c r="A436" t="s">
        <v>1245</v>
      </c>
      <c r="C436" t="s">
        <v>2432</v>
      </c>
      <c r="E436">
        <v>2</v>
      </c>
      <c r="F436" t="s">
        <v>1247</v>
      </c>
      <c r="J436" t="s">
        <v>2267</v>
      </c>
      <c r="K436">
        <v>681</v>
      </c>
      <c r="L436" s="10">
        <v>3479.9099999999994</v>
      </c>
      <c r="M436" s="10">
        <v>2.724000000000002</v>
      </c>
      <c r="O436">
        <f>VLOOKUP(C436,[3]July!$C:$Z,24,FALSE)</f>
        <v>2019</v>
      </c>
    </row>
    <row r="437" spans="1:15" x14ac:dyDescent="0.25">
      <c r="A437" t="s">
        <v>1245</v>
      </c>
      <c r="C437" t="s">
        <v>2432</v>
      </c>
      <c r="E437">
        <v>13</v>
      </c>
      <c r="F437" t="s">
        <v>1248</v>
      </c>
      <c r="J437" t="s">
        <v>2267</v>
      </c>
      <c r="K437">
        <v>2</v>
      </c>
      <c r="L437" s="10">
        <v>10.220000000000001</v>
      </c>
      <c r="M437" s="10">
        <v>8.0000000000000002E-3</v>
      </c>
      <c r="O437">
        <f>VLOOKUP(C437,[3]July!$C:$Z,24,FALSE)</f>
        <v>2019</v>
      </c>
    </row>
    <row r="438" spans="1:15" x14ac:dyDescent="0.25">
      <c r="A438" t="s">
        <v>1245</v>
      </c>
      <c r="C438" t="s">
        <v>2432</v>
      </c>
      <c r="E438">
        <v>8</v>
      </c>
      <c r="F438" t="s">
        <v>1251</v>
      </c>
      <c r="J438" t="s">
        <v>2267</v>
      </c>
      <c r="K438">
        <v>8</v>
      </c>
      <c r="L438" s="10">
        <v>440.48</v>
      </c>
      <c r="M438" s="10">
        <v>0.2576</v>
      </c>
      <c r="O438">
        <f>VLOOKUP(C438,[3]July!$C:$Z,24,FALSE)</f>
        <v>2019</v>
      </c>
    </row>
    <row r="439" spans="1:15" x14ac:dyDescent="0.25">
      <c r="A439" t="s">
        <v>1245</v>
      </c>
      <c r="C439" t="s">
        <v>2432</v>
      </c>
      <c r="E439">
        <v>9</v>
      </c>
      <c r="F439" t="s">
        <v>1256</v>
      </c>
      <c r="J439" t="s">
        <v>2267</v>
      </c>
      <c r="K439">
        <v>3</v>
      </c>
      <c r="L439" s="10">
        <v>117.18</v>
      </c>
      <c r="M439" s="10">
        <v>9.6600000000000005E-2</v>
      </c>
      <c r="O439">
        <f>VLOOKUP(C439,[3]July!$C:$Z,24,FALSE)</f>
        <v>2019</v>
      </c>
    </row>
    <row r="440" spans="1:15" x14ac:dyDescent="0.25">
      <c r="A440" t="s">
        <v>1245</v>
      </c>
      <c r="C440" t="s">
        <v>2432</v>
      </c>
      <c r="E440">
        <v>12</v>
      </c>
      <c r="F440" t="s">
        <v>1253</v>
      </c>
      <c r="J440" t="s">
        <v>2267</v>
      </c>
      <c r="K440">
        <v>41</v>
      </c>
      <c r="L440" s="10">
        <v>2509.1999999999998</v>
      </c>
      <c r="M440" s="10">
        <v>0.34181699999999993</v>
      </c>
      <c r="O440">
        <f>VLOOKUP(C440,[3]July!$C:$Z,24,FALSE)</f>
        <v>2019</v>
      </c>
    </row>
    <row r="441" spans="1:15" x14ac:dyDescent="0.25">
      <c r="A441" t="s">
        <v>1245</v>
      </c>
      <c r="C441" t="s">
        <v>2433</v>
      </c>
      <c r="E441">
        <v>2</v>
      </c>
      <c r="F441" t="s">
        <v>1247</v>
      </c>
      <c r="J441" t="s">
        <v>2267</v>
      </c>
      <c r="K441">
        <v>498</v>
      </c>
      <c r="L441" s="10">
        <v>32434.739999999991</v>
      </c>
      <c r="M441" s="10">
        <v>25.397999999999993</v>
      </c>
      <c r="O441">
        <f>VLOOKUP(C441,[3]July!$C:$Z,24,FALSE)</f>
        <v>2019</v>
      </c>
    </row>
    <row r="442" spans="1:15" x14ac:dyDescent="0.25">
      <c r="A442" t="s">
        <v>1245</v>
      </c>
      <c r="C442" t="s">
        <v>2433</v>
      </c>
      <c r="E442">
        <v>2</v>
      </c>
      <c r="F442" t="s">
        <v>1247</v>
      </c>
      <c r="J442" t="s">
        <v>2267</v>
      </c>
      <c r="K442">
        <v>352</v>
      </c>
      <c r="L442" s="10">
        <v>1798.7199999999993</v>
      </c>
      <c r="M442" s="10">
        <v>1.4080000000000008</v>
      </c>
      <c r="O442">
        <f>VLOOKUP(C442,[3]July!$C:$Z,24,FALSE)</f>
        <v>2019</v>
      </c>
    </row>
    <row r="443" spans="1:15" x14ac:dyDescent="0.25">
      <c r="A443" t="s">
        <v>1245</v>
      </c>
      <c r="C443" t="s">
        <v>2433</v>
      </c>
      <c r="E443">
        <v>13</v>
      </c>
      <c r="F443" t="s">
        <v>1248</v>
      </c>
      <c r="J443" t="s">
        <v>2267</v>
      </c>
      <c r="K443">
        <v>14</v>
      </c>
      <c r="L443" s="10">
        <v>71.540000000000006</v>
      </c>
      <c r="M443" s="10">
        <v>5.6000000000000001E-2</v>
      </c>
      <c r="O443">
        <f>VLOOKUP(C443,[3]July!$C:$Z,24,FALSE)</f>
        <v>2019</v>
      </c>
    </row>
    <row r="444" spans="1:15" x14ac:dyDescent="0.25">
      <c r="A444" t="s">
        <v>1245</v>
      </c>
      <c r="C444" t="s">
        <v>2433</v>
      </c>
      <c r="E444">
        <v>4</v>
      </c>
      <c r="F444" t="s">
        <v>1249</v>
      </c>
      <c r="J444" t="s">
        <v>2267</v>
      </c>
      <c r="K444">
        <v>65</v>
      </c>
      <c r="L444" s="10">
        <v>4446</v>
      </c>
      <c r="M444" s="10">
        <v>2.5610000000000013</v>
      </c>
      <c r="O444">
        <f>VLOOKUP(C444,[3]July!$C:$Z,24,FALSE)</f>
        <v>2019</v>
      </c>
    </row>
    <row r="445" spans="1:15" x14ac:dyDescent="0.25">
      <c r="A445" t="s">
        <v>1245</v>
      </c>
      <c r="C445" t="s">
        <v>2433</v>
      </c>
      <c r="E445">
        <v>5</v>
      </c>
      <c r="F445" t="s">
        <v>1269</v>
      </c>
      <c r="J445" t="s">
        <v>2267</v>
      </c>
      <c r="K445">
        <v>22</v>
      </c>
      <c r="L445" s="10">
        <v>2180.86</v>
      </c>
      <c r="M445" s="10">
        <v>1.2562000000000002</v>
      </c>
      <c r="O445">
        <f>VLOOKUP(C445,[3]July!$C:$Z,24,FALSE)</f>
        <v>2019</v>
      </c>
    </row>
    <row r="446" spans="1:15" x14ac:dyDescent="0.25">
      <c r="A446" t="s">
        <v>1245</v>
      </c>
      <c r="C446" t="s">
        <v>2433</v>
      </c>
      <c r="E446">
        <v>6</v>
      </c>
      <c r="F446" t="s">
        <v>1250</v>
      </c>
      <c r="J446" t="s">
        <v>2267</v>
      </c>
      <c r="K446">
        <v>7</v>
      </c>
      <c r="L446" s="10">
        <v>764.26</v>
      </c>
      <c r="M446" s="10">
        <v>0.59850000000000003</v>
      </c>
      <c r="O446">
        <f>VLOOKUP(C446,[3]July!$C:$Z,24,FALSE)</f>
        <v>2019</v>
      </c>
    </row>
    <row r="447" spans="1:15" x14ac:dyDescent="0.25">
      <c r="A447" t="s">
        <v>1245</v>
      </c>
      <c r="C447" t="s">
        <v>2433</v>
      </c>
      <c r="E447">
        <v>6</v>
      </c>
      <c r="F447" t="s">
        <v>1250</v>
      </c>
      <c r="J447" t="s">
        <v>2267</v>
      </c>
      <c r="K447">
        <v>17</v>
      </c>
      <c r="L447" s="10">
        <v>184.44999999999996</v>
      </c>
      <c r="M447" s="10">
        <v>0.14450000000000002</v>
      </c>
      <c r="O447">
        <f>VLOOKUP(C447,[3]July!$C:$Z,24,FALSE)</f>
        <v>2019</v>
      </c>
    </row>
    <row r="448" spans="1:15" x14ac:dyDescent="0.25">
      <c r="A448" t="s">
        <v>1245</v>
      </c>
      <c r="C448" t="s">
        <v>2433</v>
      </c>
      <c r="E448">
        <v>8</v>
      </c>
      <c r="F448" t="s">
        <v>1251</v>
      </c>
      <c r="J448" t="s">
        <v>2267</v>
      </c>
      <c r="K448">
        <v>256</v>
      </c>
      <c r="L448" s="10">
        <v>14095.36</v>
      </c>
      <c r="M448" s="10">
        <v>8.2431999999999945</v>
      </c>
      <c r="O448">
        <f>VLOOKUP(C448,[3]July!$C:$Z,24,FALSE)</f>
        <v>2019</v>
      </c>
    </row>
    <row r="449" spans="1:15" x14ac:dyDescent="0.25">
      <c r="A449" t="s">
        <v>1245</v>
      </c>
      <c r="C449" t="s">
        <v>2433</v>
      </c>
      <c r="E449">
        <v>7</v>
      </c>
      <c r="F449" t="s">
        <v>1255</v>
      </c>
      <c r="J449" t="s">
        <v>2267</v>
      </c>
      <c r="K449">
        <v>185</v>
      </c>
      <c r="L449" s="10">
        <v>10408.100000000004</v>
      </c>
      <c r="M449" s="10">
        <v>6.0865000000000009</v>
      </c>
      <c r="O449">
        <f>VLOOKUP(C449,[3]July!$C:$Z,24,FALSE)</f>
        <v>2019</v>
      </c>
    </row>
    <row r="450" spans="1:15" x14ac:dyDescent="0.25">
      <c r="A450" t="s">
        <v>1245</v>
      </c>
      <c r="C450" t="s">
        <v>2433</v>
      </c>
      <c r="E450">
        <v>7</v>
      </c>
      <c r="F450" t="s">
        <v>1255</v>
      </c>
      <c r="J450" t="s">
        <v>2267</v>
      </c>
      <c r="K450">
        <v>3</v>
      </c>
      <c r="L450" s="10">
        <v>168.78</v>
      </c>
      <c r="M450" s="10">
        <v>9.8699999999999996E-2</v>
      </c>
      <c r="O450">
        <f>VLOOKUP(C450,[3]July!$C:$Z,24,FALSE)</f>
        <v>2019</v>
      </c>
    </row>
    <row r="451" spans="1:15" x14ac:dyDescent="0.25">
      <c r="A451" t="s">
        <v>1245</v>
      </c>
      <c r="C451" t="s">
        <v>2433</v>
      </c>
      <c r="E451">
        <v>9</v>
      </c>
      <c r="F451" t="s">
        <v>1256</v>
      </c>
      <c r="J451" t="s">
        <v>2267</v>
      </c>
      <c r="K451">
        <v>25</v>
      </c>
      <c r="L451" s="10">
        <v>976.50000000000023</v>
      </c>
      <c r="M451" s="10">
        <v>0.80500000000000005</v>
      </c>
      <c r="O451">
        <f>VLOOKUP(C451,[3]July!$C:$Z,24,FALSE)</f>
        <v>2019</v>
      </c>
    </row>
    <row r="452" spans="1:15" x14ac:dyDescent="0.25">
      <c r="A452" t="s">
        <v>1245</v>
      </c>
      <c r="C452" t="s">
        <v>2433</v>
      </c>
      <c r="E452">
        <v>11</v>
      </c>
      <c r="F452" t="s">
        <v>1274</v>
      </c>
      <c r="J452" t="s">
        <v>2267</v>
      </c>
      <c r="K452">
        <v>202</v>
      </c>
      <c r="L452" s="10">
        <v>10069.699999999999</v>
      </c>
      <c r="M452" s="10">
        <v>8.3022000000000009</v>
      </c>
      <c r="O452">
        <f>VLOOKUP(C452,[3]July!$C:$Z,24,FALSE)</f>
        <v>2019</v>
      </c>
    </row>
    <row r="453" spans="1:15" x14ac:dyDescent="0.25">
      <c r="A453" t="s">
        <v>1245</v>
      </c>
      <c r="C453" t="s">
        <v>2433</v>
      </c>
      <c r="E453">
        <v>3</v>
      </c>
      <c r="F453" t="s">
        <v>1260</v>
      </c>
      <c r="J453" t="s">
        <v>2267</v>
      </c>
      <c r="K453">
        <v>92</v>
      </c>
      <c r="L453" s="10">
        <v>6404.12</v>
      </c>
      <c r="M453" s="10">
        <v>3.6892000000000005</v>
      </c>
      <c r="O453">
        <f>VLOOKUP(C453,[3]July!$C:$Z,24,FALSE)</f>
        <v>2019</v>
      </c>
    </row>
    <row r="454" spans="1:15" x14ac:dyDescent="0.25">
      <c r="A454" t="s">
        <v>1245</v>
      </c>
      <c r="C454" t="s">
        <v>2433</v>
      </c>
      <c r="E454">
        <v>15</v>
      </c>
      <c r="F454" t="s">
        <v>1253</v>
      </c>
      <c r="J454" t="s">
        <v>2267</v>
      </c>
      <c r="K454">
        <v>52</v>
      </c>
      <c r="L454" s="10">
        <v>3182.3999999999978</v>
      </c>
      <c r="M454" s="10">
        <v>0.43352399999999974</v>
      </c>
      <c r="O454">
        <f>VLOOKUP(C454,[3]July!$C:$Z,24,FALSE)</f>
        <v>2019</v>
      </c>
    </row>
    <row r="455" spans="1:15" x14ac:dyDescent="0.25">
      <c r="A455" t="s">
        <v>1245</v>
      </c>
      <c r="C455" t="s">
        <v>2433</v>
      </c>
      <c r="E455">
        <v>12</v>
      </c>
      <c r="F455" t="s">
        <v>1253</v>
      </c>
      <c r="J455" t="s">
        <v>2267</v>
      </c>
      <c r="K455">
        <v>39</v>
      </c>
      <c r="L455" s="10">
        <v>2386.8000000000002</v>
      </c>
      <c r="M455" s="10">
        <v>0.32514299999999996</v>
      </c>
      <c r="O455">
        <f>VLOOKUP(C455,[3]July!$C:$Z,24,FALSE)</f>
        <v>2019</v>
      </c>
    </row>
    <row r="456" spans="1:15" x14ac:dyDescent="0.25">
      <c r="A456" t="s">
        <v>1245</v>
      </c>
      <c r="C456" t="s">
        <v>2434</v>
      </c>
      <c r="E456">
        <v>2</v>
      </c>
      <c r="F456" t="s">
        <v>1247</v>
      </c>
      <c r="J456" t="s">
        <v>2267</v>
      </c>
      <c r="K456">
        <v>242</v>
      </c>
      <c r="L456" s="10">
        <v>15761.460000000003</v>
      </c>
      <c r="M456" s="10">
        <v>12.341999999999999</v>
      </c>
      <c r="O456">
        <f>VLOOKUP(C456,[3]July!$C:$Z,24,FALSE)</f>
        <v>2019</v>
      </c>
    </row>
    <row r="457" spans="1:15" x14ac:dyDescent="0.25">
      <c r="A457" t="s">
        <v>1245</v>
      </c>
      <c r="C457" t="s">
        <v>2434</v>
      </c>
      <c r="E457">
        <v>2</v>
      </c>
      <c r="F457" t="s">
        <v>1247</v>
      </c>
      <c r="J457" t="s">
        <v>2267</v>
      </c>
      <c r="K457">
        <v>1292</v>
      </c>
      <c r="L457" s="10">
        <v>6602.119999999999</v>
      </c>
      <c r="M457" s="10">
        <v>5.1680000000000001</v>
      </c>
      <c r="O457">
        <f>VLOOKUP(C457,[3]July!$C:$Z,24,FALSE)</f>
        <v>2019</v>
      </c>
    </row>
    <row r="458" spans="1:15" x14ac:dyDescent="0.25">
      <c r="A458" t="s">
        <v>1245</v>
      </c>
      <c r="C458" t="s">
        <v>2434</v>
      </c>
      <c r="E458">
        <v>6</v>
      </c>
      <c r="F458" t="s">
        <v>1250</v>
      </c>
      <c r="J458" t="s">
        <v>2267</v>
      </c>
      <c r="K458">
        <v>216</v>
      </c>
      <c r="L458" s="10">
        <v>23582.880000000001</v>
      </c>
      <c r="M458" s="10">
        <v>18.467999999999996</v>
      </c>
      <c r="O458">
        <f>VLOOKUP(C458,[3]July!$C:$Z,24,FALSE)</f>
        <v>2019</v>
      </c>
    </row>
    <row r="459" spans="1:15" x14ac:dyDescent="0.25">
      <c r="A459" t="s">
        <v>1245</v>
      </c>
      <c r="C459" t="s">
        <v>2434</v>
      </c>
      <c r="E459">
        <v>6</v>
      </c>
      <c r="F459" t="s">
        <v>1250</v>
      </c>
      <c r="J459" t="s">
        <v>2267</v>
      </c>
      <c r="K459">
        <v>620</v>
      </c>
      <c r="L459" s="10">
        <v>6727</v>
      </c>
      <c r="M459" s="10">
        <v>5.2700000000000014</v>
      </c>
      <c r="O459">
        <f>VLOOKUP(C459,[3]July!$C:$Z,24,FALSE)</f>
        <v>2019</v>
      </c>
    </row>
    <row r="460" spans="1:15" x14ac:dyDescent="0.25">
      <c r="A460" t="s">
        <v>1245</v>
      </c>
      <c r="C460" t="s">
        <v>2434</v>
      </c>
      <c r="E460">
        <v>8</v>
      </c>
      <c r="F460" t="s">
        <v>1251</v>
      </c>
      <c r="J460" t="s">
        <v>2267</v>
      </c>
      <c r="K460">
        <v>26</v>
      </c>
      <c r="L460" s="10">
        <v>1431.5600000000002</v>
      </c>
      <c r="M460" s="10">
        <v>0.83720000000000006</v>
      </c>
      <c r="O460">
        <f>VLOOKUP(C460,[3]July!$C:$Z,24,FALSE)</f>
        <v>2019</v>
      </c>
    </row>
    <row r="461" spans="1:15" x14ac:dyDescent="0.25">
      <c r="A461" t="s">
        <v>1245</v>
      </c>
      <c r="C461" t="s">
        <v>2434</v>
      </c>
      <c r="E461">
        <v>7</v>
      </c>
      <c r="F461" t="s">
        <v>1255</v>
      </c>
      <c r="J461" t="s">
        <v>2267</v>
      </c>
      <c r="K461">
        <v>7</v>
      </c>
      <c r="L461" s="10">
        <v>393.82</v>
      </c>
      <c r="M461" s="10">
        <v>0.2303</v>
      </c>
      <c r="O461">
        <f>VLOOKUP(C461,[3]July!$C:$Z,24,FALSE)</f>
        <v>2019</v>
      </c>
    </row>
    <row r="462" spans="1:15" x14ac:dyDescent="0.25">
      <c r="A462" t="s">
        <v>1245</v>
      </c>
      <c r="C462" t="s">
        <v>2434</v>
      </c>
      <c r="E462">
        <v>11</v>
      </c>
      <c r="F462" t="s">
        <v>1274</v>
      </c>
      <c r="J462" t="s">
        <v>2267</v>
      </c>
      <c r="K462">
        <v>6</v>
      </c>
      <c r="L462" s="10">
        <v>299.10000000000002</v>
      </c>
      <c r="M462" s="10">
        <v>0.24659999999999999</v>
      </c>
      <c r="O462">
        <f>VLOOKUP(C462,[3]July!$C:$Z,24,FALSE)</f>
        <v>2019</v>
      </c>
    </row>
    <row r="463" spans="1:15" x14ac:dyDescent="0.25">
      <c r="A463" t="s">
        <v>1245</v>
      </c>
      <c r="C463" t="s">
        <v>2434</v>
      </c>
      <c r="E463">
        <v>15</v>
      </c>
      <c r="F463" t="s">
        <v>1253</v>
      </c>
      <c r="J463" t="s">
        <v>2267</v>
      </c>
      <c r="K463">
        <v>55</v>
      </c>
      <c r="L463" s="10">
        <v>3365.9999999999973</v>
      </c>
      <c r="M463" s="10">
        <v>0.45853499999999969</v>
      </c>
      <c r="O463">
        <f>VLOOKUP(C463,[3]July!$C:$Z,24,FALSE)</f>
        <v>2019</v>
      </c>
    </row>
    <row r="464" spans="1:15" x14ac:dyDescent="0.25">
      <c r="A464" t="s">
        <v>1245</v>
      </c>
      <c r="C464" t="s">
        <v>2434</v>
      </c>
      <c r="E464">
        <v>12</v>
      </c>
      <c r="F464" t="s">
        <v>1253</v>
      </c>
      <c r="J464" t="s">
        <v>2267</v>
      </c>
      <c r="K464">
        <v>41</v>
      </c>
      <c r="L464" s="10">
        <v>2509.1999999999998</v>
      </c>
      <c r="M464" s="10">
        <v>0.34181699999999993</v>
      </c>
      <c r="O464">
        <f>VLOOKUP(C464,[3]July!$C:$Z,24,FALSE)</f>
        <v>2019</v>
      </c>
    </row>
    <row r="465" spans="1:15" x14ac:dyDescent="0.25">
      <c r="A465" t="s">
        <v>1245</v>
      </c>
      <c r="C465" t="s">
        <v>2435</v>
      </c>
      <c r="E465">
        <v>2</v>
      </c>
      <c r="F465" t="s">
        <v>1247</v>
      </c>
      <c r="J465" t="s">
        <v>2267</v>
      </c>
      <c r="K465">
        <v>694</v>
      </c>
      <c r="L465" s="10">
        <v>45200.22</v>
      </c>
      <c r="M465" s="10">
        <v>35.394000000000005</v>
      </c>
      <c r="O465">
        <f>VLOOKUP(C465,[3]July!$C:$Z,24,FALSE)</f>
        <v>2019</v>
      </c>
    </row>
    <row r="466" spans="1:15" x14ac:dyDescent="0.25">
      <c r="A466" t="s">
        <v>1245</v>
      </c>
      <c r="C466" t="s">
        <v>2435</v>
      </c>
      <c r="E466">
        <v>2</v>
      </c>
      <c r="F466" t="s">
        <v>1247</v>
      </c>
      <c r="J466" t="s">
        <v>2267</v>
      </c>
      <c r="K466">
        <v>1649</v>
      </c>
      <c r="L466" s="10">
        <v>8426.3899999999921</v>
      </c>
      <c r="M466" s="10">
        <v>6.5959999999999974</v>
      </c>
      <c r="O466">
        <f>VLOOKUP(C466,[3]July!$C:$Z,24,FALSE)</f>
        <v>2019</v>
      </c>
    </row>
    <row r="467" spans="1:15" x14ac:dyDescent="0.25">
      <c r="A467" t="s">
        <v>1245</v>
      </c>
      <c r="C467" t="s">
        <v>2435</v>
      </c>
      <c r="E467">
        <v>4</v>
      </c>
      <c r="F467" t="s">
        <v>1249</v>
      </c>
      <c r="J467" t="s">
        <v>2267</v>
      </c>
      <c r="K467">
        <v>2</v>
      </c>
      <c r="L467" s="10">
        <v>136.80000000000001</v>
      </c>
      <c r="M467" s="10">
        <v>7.8799999999999995E-2</v>
      </c>
      <c r="O467">
        <f>VLOOKUP(C467,[3]July!$C:$Z,24,FALSE)</f>
        <v>2019</v>
      </c>
    </row>
    <row r="468" spans="1:15" x14ac:dyDescent="0.25">
      <c r="A468" t="s">
        <v>1245</v>
      </c>
      <c r="C468" t="s">
        <v>2435</v>
      </c>
      <c r="E468">
        <v>6</v>
      </c>
      <c r="F468" t="s">
        <v>1250</v>
      </c>
      <c r="J468" t="s">
        <v>2267</v>
      </c>
      <c r="K468">
        <v>1</v>
      </c>
      <c r="L468" s="10">
        <v>109.18</v>
      </c>
      <c r="M468" s="10">
        <v>8.5500000000000007E-2</v>
      </c>
      <c r="O468">
        <f>VLOOKUP(C468,[3]July!$C:$Z,24,FALSE)</f>
        <v>2019</v>
      </c>
    </row>
    <row r="469" spans="1:15" x14ac:dyDescent="0.25">
      <c r="A469" t="s">
        <v>1245</v>
      </c>
      <c r="C469" t="s">
        <v>2435</v>
      </c>
      <c r="E469">
        <v>6</v>
      </c>
      <c r="F469" t="s">
        <v>1250</v>
      </c>
      <c r="J469" t="s">
        <v>2267</v>
      </c>
      <c r="K469">
        <v>3</v>
      </c>
      <c r="L469" s="10">
        <v>32.549999999999997</v>
      </c>
      <c r="M469" s="10">
        <v>2.5500000000000002E-2</v>
      </c>
      <c r="O469">
        <f>VLOOKUP(C469,[3]July!$C:$Z,24,FALSE)</f>
        <v>2019</v>
      </c>
    </row>
    <row r="470" spans="1:15" x14ac:dyDescent="0.25">
      <c r="A470" t="s">
        <v>1245</v>
      </c>
      <c r="C470" t="s">
        <v>2435</v>
      </c>
      <c r="E470">
        <v>8</v>
      </c>
      <c r="F470" t="s">
        <v>1251</v>
      </c>
      <c r="J470" t="s">
        <v>2267</v>
      </c>
      <c r="K470">
        <v>122</v>
      </c>
      <c r="L470" s="10">
        <v>6717.3200000000015</v>
      </c>
      <c r="M470" s="10">
        <v>3.9284000000000003</v>
      </c>
      <c r="O470">
        <f>VLOOKUP(C470,[3]July!$C:$Z,24,FALSE)</f>
        <v>2019</v>
      </c>
    </row>
    <row r="471" spans="1:15" x14ac:dyDescent="0.25">
      <c r="A471" t="s">
        <v>1245</v>
      </c>
      <c r="C471" t="s">
        <v>2435</v>
      </c>
      <c r="E471">
        <v>7</v>
      </c>
      <c r="F471" t="s">
        <v>1255</v>
      </c>
      <c r="J471" t="s">
        <v>2267</v>
      </c>
      <c r="K471">
        <v>8</v>
      </c>
      <c r="L471" s="10">
        <v>450.08000000000004</v>
      </c>
      <c r="M471" s="10">
        <v>0.26319999999999999</v>
      </c>
      <c r="O471">
        <f>VLOOKUP(C471,[3]July!$C:$Z,24,FALSE)</f>
        <v>2019</v>
      </c>
    </row>
    <row r="472" spans="1:15" x14ac:dyDescent="0.25">
      <c r="A472" t="s">
        <v>1245</v>
      </c>
      <c r="C472" t="s">
        <v>2435</v>
      </c>
      <c r="E472">
        <v>9</v>
      </c>
      <c r="F472" t="s">
        <v>1256</v>
      </c>
      <c r="J472" t="s">
        <v>2267</v>
      </c>
      <c r="K472">
        <v>6</v>
      </c>
      <c r="L472" s="10">
        <v>234.36</v>
      </c>
      <c r="M472" s="10">
        <v>0.19320000000000001</v>
      </c>
      <c r="O472">
        <f>VLOOKUP(C472,[3]July!$C:$Z,24,FALSE)</f>
        <v>2019</v>
      </c>
    </row>
    <row r="473" spans="1:15" x14ac:dyDescent="0.25">
      <c r="A473" t="s">
        <v>1245</v>
      </c>
      <c r="C473" t="s">
        <v>2435</v>
      </c>
      <c r="E473">
        <v>11</v>
      </c>
      <c r="F473" t="s">
        <v>1274</v>
      </c>
      <c r="J473" t="s">
        <v>2267</v>
      </c>
      <c r="K473">
        <v>17</v>
      </c>
      <c r="L473" s="10">
        <v>847.45</v>
      </c>
      <c r="M473" s="10">
        <v>0.69869999999999999</v>
      </c>
      <c r="O473">
        <f>VLOOKUP(C473,[3]July!$C:$Z,24,FALSE)</f>
        <v>2019</v>
      </c>
    </row>
    <row r="474" spans="1:15" x14ac:dyDescent="0.25">
      <c r="A474" t="s">
        <v>1245</v>
      </c>
      <c r="C474" t="s">
        <v>2435</v>
      </c>
      <c r="E474">
        <v>15</v>
      </c>
      <c r="F474" t="s">
        <v>1253</v>
      </c>
      <c r="J474" t="s">
        <v>2267</v>
      </c>
      <c r="K474">
        <v>35</v>
      </c>
      <c r="L474" s="10">
        <v>2142.0000000000009</v>
      </c>
      <c r="M474" s="10">
        <v>0.29179500000000003</v>
      </c>
      <c r="O474">
        <f>VLOOKUP(C474,[3]July!$C:$Z,24,FALSE)</f>
        <v>2019</v>
      </c>
    </row>
    <row r="475" spans="1:15" x14ac:dyDescent="0.25">
      <c r="A475" t="s">
        <v>1245</v>
      </c>
      <c r="C475" t="s">
        <v>2435</v>
      </c>
      <c r="E475">
        <v>12</v>
      </c>
      <c r="F475" t="s">
        <v>1253</v>
      </c>
      <c r="J475" t="s">
        <v>2267</v>
      </c>
      <c r="K475">
        <v>33</v>
      </c>
      <c r="L475" s="10">
        <v>2019.600000000001</v>
      </c>
      <c r="M475" s="10">
        <v>0.27512100000000006</v>
      </c>
      <c r="O475">
        <f>VLOOKUP(C475,[3]July!$C:$Z,24,FALSE)</f>
        <v>2019</v>
      </c>
    </row>
    <row r="476" spans="1:15" x14ac:dyDescent="0.25">
      <c r="A476" t="s">
        <v>1245</v>
      </c>
      <c r="C476" t="s">
        <v>2436</v>
      </c>
      <c r="E476">
        <v>2</v>
      </c>
      <c r="F476" t="s">
        <v>1247</v>
      </c>
      <c r="J476" t="s">
        <v>2267</v>
      </c>
      <c r="K476">
        <v>778</v>
      </c>
      <c r="L476" s="10">
        <v>50671.140000000007</v>
      </c>
      <c r="M476" s="10">
        <v>39.677999999999997</v>
      </c>
      <c r="O476">
        <f>VLOOKUP(C476,[3]July!$C:$Z,24,FALSE)</f>
        <v>2019</v>
      </c>
    </row>
    <row r="477" spans="1:15" x14ac:dyDescent="0.25">
      <c r="A477" t="s">
        <v>1245</v>
      </c>
      <c r="C477" t="s">
        <v>2436</v>
      </c>
      <c r="E477">
        <v>2</v>
      </c>
      <c r="F477" t="s">
        <v>1247</v>
      </c>
      <c r="J477" t="s">
        <v>2267</v>
      </c>
      <c r="K477">
        <v>2004</v>
      </c>
      <c r="L477" s="10">
        <v>10240.440000000002</v>
      </c>
      <c r="M477" s="10">
        <v>8.0159999999999894</v>
      </c>
      <c r="O477">
        <f>VLOOKUP(C477,[3]July!$C:$Z,24,FALSE)</f>
        <v>2019</v>
      </c>
    </row>
    <row r="478" spans="1:15" x14ac:dyDescent="0.25">
      <c r="A478" t="s">
        <v>1245</v>
      </c>
      <c r="C478" t="s">
        <v>2436</v>
      </c>
      <c r="E478">
        <v>13</v>
      </c>
      <c r="F478" t="s">
        <v>1248</v>
      </c>
      <c r="J478" t="s">
        <v>2267</v>
      </c>
      <c r="K478">
        <v>3</v>
      </c>
      <c r="L478" s="10">
        <v>15.33</v>
      </c>
      <c r="M478" s="10">
        <v>1.2E-2</v>
      </c>
      <c r="O478">
        <f>VLOOKUP(C478,[3]July!$C:$Z,24,FALSE)</f>
        <v>2019</v>
      </c>
    </row>
    <row r="479" spans="1:15" x14ac:dyDescent="0.25">
      <c r="A479" t="s">
        <v>1245</v>
      </c>
      <c r="C479" t="s">
        <v>2436</v>
      </c>
      <c r="E479">
        <v>4</v>
      </c>
      <c r="F479" t="s">
        <v>1249</v>
      </c>
      <c r="J479" t="s">
        <v>2267</v>
      </c>
      <c r="K479">
        <v>3</v>
      </c>
      <c r="L479" s="10">
        <v>205.2</v>
      </c>
      <c r="M479" s="10">
        <v>0.1182</v>
      </c>
      <c r="O479">
        <f>VLOOKUP(C479,[3]July!$C:$Z,24,FALSE)</f>
        <v>2019</v>
      </c>
    </row>
    <row r="480" spans="1:15" x14ac:dyDescent="0.25">
      <c r="A480" t="s">
        <v>1245</v>
      </c>
      <c r="C480" t="s">
        <v>2436</v>
      </c>
      <c r="E480">
        <v>5</v>
      </c>
      <c r="F480" t="s">
        <v>1269</v>
      </c>
      <c r="J480" t="s">
        <v>2267</v>
      </c>
      <c r="K480">
        <v>1</v>
      </c>
      <c r="L480" s="10">
        <v>99.13</v>
      </c>
      <c r="M480" s="10">
        <v>5.7099999999999998E-2</v>
      </c>
      <c r="O480">
        <f>VLOOKUP(C480,[3]July!$C:$Z,24,FALSE)</f>
        <v>2019</v>
      </c>
    </row>
    <row r="481" spans="1:15" x14ac:dyDescent="0.25">
      <c r="A481" t="s">
        <v>1245</v>
      </c>
      <c r="C481" t="s">
        <v>2436</v>
      </c>
      <c r="E481">
        <v>6</v>
      </c>
      <c r="F481" t="s">
        <v>1250</v>
      </c>
      <c r="J481" t="s">
        <v>2267</v>
      </c>
      <c r="K481">
        <v>4</v>
      </c>
      <c r="L481" s="10">
        <v>436.72</v>
      </c>
      <c r="M481" s="10">
        <v>0.34200000000000003</v>
      </c>
      <c r="O481">
        <f>VLOOKUP(C481,[3]July!$C:$Z,24,FALSE)</f>
        <v>2019</v>
      </c>
    </row>
    <row r="482" spans="1:15" x14ac:dyDescent="0.25">
      <c r="A482" t="s">
        <v>1245</v>
      </c>
      <c r="C482" t="s">
        <v>2436</v>
      </c>
      <c r="E482">
        <v>6</v>
      </c>
      <c r="F482" t="s">
        <v>1250</v>
      </c>
      <c r="J482" t="s">
        <v>2267</v>
      </c>
      <c r="K482">
        <v>6</v>
      </c>
      <c r="L482" s="10">
        <v>65.099999999999994</v>
      </c>
      <c r="M482" s="10">
        <v>5.1000000000000004E-2</v>
      </c>
      <c r="O482">
        <f>VLOOKUP(C482,[3]July!$C:$Z,24,FALSE)</f>
        <v>2019</v>
      </c>
    </row>
    <row r="483" spans="1:15" x14ac:dyDescent="0.25">
      <c r="A483" t="s">
        <v>1245</v>
      </c>
      <c r="C483" t="s">
        <v>2436</v>
      </c>
      <c r="E483">
        <v>8</v>
      </c>
      <c r="F483" t="s">
        <v>1251</v>
      </c>
      <c r="J483" t="s">
        <v>2267</v>
      </c>
      <c r="K483">
        <v>68</v>
      </c>
      <c r="L483" s="10">
        <v>3744.0800000000008</v>
      </c>
      <c r="M483" s="10">
        <v>2.1896</v>
      </c>
      <c r="O483">
        <f>VLOOKUP(C483,[3]July!$C:$Z,24,FALSE)</f>
        <v>2019</v>
      </c>
    </row>
    <row r="484" spans="1:15" x14ac:dyDescent="0.25">
      <c r="A484" t="s">
        <v>1245</v>
      </c>
      <c r="C484" t="s">
        <v>2436</v>
      </c>
      <c r="E484">
        <v>7</v>
      </c>
      <c r="F484" t="s">
        <v>1255</v>
      </c>
      <c r="J484" t="s">
        <v>2267</v>
      </c>
      <c r="K484">
        <v>5</v>
      </c>
      <c r="L484" s="10">
        <v>281.3</v>
      </c>
      <c r="M484" s="10">
        <v>0.16450000000000001</v>
      </c>
      <c r="O484">
        <f>VLOOKUP(C484,[3]July!$C:$Z,24,FALSE)</f>
        <v>2019</v>
      </c>
    </row>
    <row r="485" spans="1:15" x14ac:dyDescent="0.25">
      <c r="A485" t="s">
        <v>1245</v>
      </c>
      <c r="C485" t="s">
        <v>2436</v>
      </c>
      <c r="E485">
        <v>1</v>
      </c>
      <c r="F485" t="s">
        <v>1252</v>
      </c>
      <c r="J485" t="s">
        <v>2267</v>
      </c>
      <c r="K485">
        <v>8</v>
      </c>
      <c r="L485" s="10">
        <v>263.92</v>
      </c>
      <c r="M485" s="10">
        <v>0.21759999999999999</v>
      </c>
      <c r="O485">
        <f>VLOOKUP(C485,[3]July!$C:$Z,24,FALSE)</f>
        <v>2019</v>
      </c>
    </row>
    <row r="486" spans="1:15" x14ac:dyDescent="0.25">
      <c r="A486" t="s">
        <v>1245</v>
      </c>
      <c r="C486" t="s">
        <v>2436</v>
      </c>
      <c r="E486">
        <v>11</v>
      </c>
      <c r="F486" t="s">
        <v>1274</v>
      </c>
      <c r="J486" t="s">
        <v>2267</v>
      </c>
      <c r="K486">
        <v>4</v>
      </c>
      <c r="L486" s="10">
        <v>199.4</v>
      </c>
      <c r="M486" s="10">
        <v>0.16439999999999999</v>
      </c>
      <c r="O486">
        <f>VLOOKUP(C486,[3]July!$C:$Z,24,FALSE)</f>
        <v>2019</v>
      </c>
    </row>
    <row r="487" spans="1:15" x14ac:dyDescent="0.25">
      <c r="A487" t="s">
        <v>1245</v>
      </c>
      <c r="C487" t="s">
        <v>2436</v>
      </c>
      <c r="E487">
        <v>3</v>
      </c>
      <c r="F487" t="s">
        <v>1260</v>
      </c>
      <c r="J487" t="s">
        <v>2267</v>
      </c>
      <c r="K487">
        <v>5</v>
      </c>
      <c r="L487" s="10">
        <v>348.05</v>
      </c>
      <c r="M487" s="10">
        <v>0.20050000000000001</v>
      </c>
      <c r="O487">
        <f>VLOOKUP(C487,[3]July!$C:$Z,24,FALSE)</f>
        <v>2019</v>
      </c>
    </row>
    <row r="488" spans="1:15" x14ac:dyDescent="0.25">
      <c r="A488" t="s">
        <v>1245</v>
      </c>
      <c r="C488" t="s">
        <v>2436</v>
      </c>
      <c r="E488">
        <v>15</v>
      </c>
      <c r="F488" t="s">
        <v>1253</v>
      </c>
      <c r="J488" t="s">
        <v>2267</v>
      </c>
      <c r="K488">
        <v>73</v>
      </c>
      <c r="L488" s="10">
        <v>4467.599999999994</v>
      </c>
      <c r="M488" s="10">
        <v>0.60860100000000017</v>
      </c>
      <c r="O488">
        <f>VLOOKUP(C488,[3]July!$C:$Z,24,FALSE)</f>
        <v>2019</v>
      </c>
    </row>
    <row r="489" spans="1:15" x14ac:dyDescent="0.25">
      <c r="A489" t="s">
        <v>1245</v>
      </c>
      <c r="C489" t="s">
        <v>2436</v>
      </c>
      <c r="E489">
        <v>12</v>
      </c>
      <c r="F489" t="s">
        <v>1253</v>
      </c>
      <c r="J489" t="s">
        <v>2267</v>
      </c>
      <c r="K489">
        <v>23</v>
      </c>
      <c r="L489" s="10">
        <v>1407.6000000000006</v>
      </c>
      <c r="M489" s="10">
        <v>0.19175100000000006</v>
      </c>
      <c r="O489">
        <f>VLOOKUP(C489,[3]July!$C:$Z,24,FALSE)</f>
        <v>2019</v>
      </c>
    </row>
    <row r="490" spans="1:15" x14ac:dyDescent="0.25">
      <c r="A490" t="s">
        <v>1245</v>
      </c>
      <c r="C490" t="s">
        <v>2437</v>
      </c>
      <c r="E490">
        <v>2</v>
      </c>
      <c r="F490" t="s">
        <v>1247</v>
      </c>
      <c r="J490" t="s">
        <v>2267</v>
      </c>
      <c r="K490">
        <v>430</v>
      </c>
      <c r="L490" s="10">
        <v>28005.899999999994</v>
      </c>
      <c r="M490" s="10">
        <v>21.929999999999996</v>
      </c>
      <c r="O490">
        <f>VLOOKUP(C490,[3]July!$C:$Z,24,FALSE)</f>
        <v>2019</v>
      </c>
    </row>
    <row r="491" spans="1:15" x14ac:dyDescent="0.25">
      <c r="A491" t="s">
        <v>1245</v>
      </c>
      <c r="C491" t="s">
        <v>2437</v>
      </c>
      <c r="E491">
        <v>2</v>
      </c>
      <c r="F491" t="s">
        <v>1247</v>
      </c>
      <c r="J491" t="s">
        <v>2267</v>
      </c>
      <c r="K491">
        <v>2428</v>
      </c>
      <c r="L491" s="10">
        <v>12407.080000000011</v>
      </c>
      <c r="M491" s="10">
        <v>9.7119999999999873</v>
      </c>
      <c r="O491">
        <f>VLOOKUP(C491,[3]July!$C:$Z,24,FALSE)</f>
        <v>2019</v>
      </c>
    </row>
    <row r="492" spans="1:15" x14ac:dyDescent="0.25">
      <c r="A492" t="s">
        <v>1245</v>
      </c>
      <c r="C492" t="s">
        <v>2437</v>
      </c>
      <c r="E492">
        <v>4</v>
      </c>
      <c r="F492" t="s">
        <v>1249</v>
      </c>
      <c r="J492" t="s">
        <v>2267</v>
      </c>
      <c r="K492">
        <v>7</v>
      </c>
      <c r="L492" s="10">
        <v>478.8</v>
      </c>
      <c r="M492" s="10">
        <v>0.27579999999999999</v>
      </c>
      <c r="O492">
        <f>VLOOKUP(C492,[3]July!$C:$Z,24,FALSE)</f>
        <v>2019</v>
      </c>
    </row>
    <row r="493" spans="1:15" x14ac:dyDescent="0.25">
      <c r="A493" t="s">
        <v>1245</v>
      </c>
      <c r="C493" t="s">
        <v>2437</v>
      </c>
      <c r="E493">
        <v>6</v>
      </c>
      <c r="F493" t="s">
        <v>1250</v>
      </c>
      <c r="J493" t="s">
        <v>2267</v>
      </c>
      <c r="K493">
        <v>5</v>
      </c>
      <c r="L493" s="10">
        <v>54.25</v>
      </c>
      <c r="M493" s="10">
        <v>4.2499999999999996E-2</v>
      </c>
      <c r="O493">
        <f>VLOOKUP(C493,[3]July!$C:$Z,24,FALSE)</f>
        <v>2019</v>
      </c>
    </row>
    <row r="494" spans="1:15" x14ac:dyDescent="0.25">
      <c r="A494" t="s">
        <v>1245</v>
      </c>
      <c r="C494" t="s">
        <v>2437</v>
      </c>
      <c r="E494">
        <v>8</v>
      </c>
      <c r="F494" t="s">
        <v>1251</v>
      </c>
      <c r="J494" t="s">
        <v>2267</v>
      </c>
      <c r="K494">
        <v>37</v>
      </c>
      <c r="L494" s="10">
        <v>2037.2200000000003</v>
      </c>
      <c r="M494" s="10">
        <v>1.1914</v>
      </c>
      <c r="O494">
        <f>VLOOKUP(C494,[3]July!$C:$Z,24,FALSE)</f>
        <v>2019</v>
      </c>
    </row>
    <row r="495" spans="1:15" x14ac:dyDescent="0.25">
      <c r="A495" t="s">
        <v>1245</v>
      </c>
      <c r="C495" t="s">
        <v>2437</v>
      </c>
      <c r="E495">
        <v>7</v>
      </c>
      <c r="F495" t="s">
        <v>1255</v>
      </c>
      <c r="J495" t="s">
        <v>2267</v>
      </c>
      <c r="K495">
        <v>36</v>
      </c>
      <c r="L495" s="10">
        <v>2025.36</v>
      </c>
      <c r="M495" s="10">
        <v>1.1843999999999999</v>
      </c>
      <c r="O495">
        <f>VLOOKUP(C495,[3]July!$C:$Z,24,FALSE)</f>
        <v>2019</v>
      </c>
    </row>
    <row r="496" spans="1:15" x14ac:dyDescent="0.25">
      <c r="A496" t="s">
        <v>1245</v>
      </c>
      <c r="C496" t="s">
        <v>2437</v>
      </c>
      <c r="E496">
        <v>9</v>
      </c>
      <c r="F496" t="s">
        <v>1256</v>
      </c>
      <c r="J496" t="s">
        <v>2267</v>
      </c>
      <c r="K496">
        <v>2</v>
      </c>
      <c r="L496" s="10">
        <v>78.12</v>
      </c>
      <c r="M496" s="10">
        <v>6.4399999999999999E-2</v>
      </c>
      <c r="O496">
        <f>VLOOKUP(C496,[3]July!$C:$Z,24,FALSE)</f>
        <v>2019</v>
      </c>
    </row>
    <row r="497" spans="1:15" x14ac:dyDescent="0.25">
      <c r="A497" t="s">
        <v>1245</v>
      </c>
      <c r="C497" t="s">
        <v>2437</v>
      </c>
      <c r="E497">
        <v>9</v>
      </c>
      <c r="F497" t="s">
        <v>1256</v>
      </c>
      <c r="J497" t="s">
        <v>2267</v>
      </c>
      <c r="K497">
        <v>10</v>
      </c>
      <c r="L497" s="10">
        <v>390.6</v>
      </c>
      <c r="M497" s="10">
        <v>0.32200000000000001</v>
      </c>
      <c r="O497">
        <f>VLOOKUP(C497,[3]July!$C:$Z,24,FALSE)</f>
        <v>2019</v>
      </c>
    </row>
    <row r="498" spans="1:15" x14ac:dyDescent="0.25">
      <c r="A498" t="s">
        <v>1245</v>
      </c>
      <c r="C498" t="s">
        <v>2437</v>
      </c>
      <c r="E498">
        <v>11</v>
      </c>
      <c r="F498" t="s">
        <v>1274</v>
      </c>
      <c r="J498" t="s">
        <v>2267</v>
      </c>
      <c r="K498">
        <v>40</v>
      </c>
      <c r="L498" s="10">
        <v>1994</v>
      </c>
      <c r="M498" s="10">
        <v>1.6440000000000001</v>
      </c>
      <c r="O498">
        <f>VLOOKUP(C498,[3]July!$C:$Z,24,FALSE)</f>
        <v>2019</v>
      </c>
    </row>
    <row r="499" spans="1:15" x14ac:dyDescent="0.25">
      <c r="A499" t="s">
        <v>1245</v>
      </c>
      <c r="C499" t="s">
        <v>2437</v>
      </c>
      <c r="E499">
        <v>3</v>
      </c>
      <c r="F499" t="s">
        <v>1260</v>
      </c>
      <c r="J499" t="s">
        <v>2267</v>
      </c>
      <c r="K499">
        <v>3</v>
      </c>
      <c r="L499" s="10">
        <v>208.83</v>
      </c>
      <c r="M499" s="10">
        <v>0.1203</v>
      </c>
      <c r="O499">
        <f>VLOOKUP(C499,[3]July!$C:$Z,24,FALSE)</f>
        <v>2019</v>
      </c>
    </row>
    <row r="500" spans="1:15" x14ac:dyDescent="0.25">
      <c r="A500" t="s">
        <v>1245</v>
      </c>
      <c r="C500" t="s">
        <v>2437</v>
      </c>
      <c r="E500">
        <v>15</v>
      </c>
      <c r="F500" t="s">
        <v>1253</v>
      </c>
      <c r="J500" t="s">
        <v>2267</v>
      </c>
      <c r="K500">
        <v>141</v>
      </c>
      <c r="L500" s="10">
        <v>8629.199999999988</v>
      </c>
      <c r="M500" s="10">
        <v>1.1755170000000028</v>
      </c>
      <c r="O500">
        <f>VLOOKUP(C500,[3]July!$C:$Z,24,FALSE)</f>
        <v>2019</v>
      </c>
    </row>
    <row r="501" spans="1:15" x14ac:dyDescent="0.25">
      <c r="A501" t="s">
        <v>1245</v>
      </c>
      <c r="C501" t="s">
        <v>2437</v>
      </c>
      <c r="E501">
        <v>12</v>
      </c>
      <c r="F501" t="s">
        <v>1253</v>
      </c>
      <c r="J501" t="s">
        <v>2267</v>
      </c>
      <c r="K501">
        <v>19</v>
      </c>
      <c r="L501" s="10">
        <v>1162.8000000000004</v>
      </c>
      <c r="M501" s="10">
        <v>0.15840300000000002</v>
      </c>
      <c r="O501">
        <f>VLOOKUP(C501,[3]July!$C:$Z,24,FALSE)</f>
        <v>2019</v>
      </c>
    </row>
    <row r="502" spans="1:15" x14ac:dyDescent="0.25">
      <c r="A502" t="s">
        <v>1245</v>
      </c>
      <c r="C502" t="s">
        <v>2438</v>
      </c>
      <c r="E502">
        <v>4</v>
      </c>
      <c r="F502" t="s">
        <v>1249</v>
      </c>
      <c r="J502" t="s">
        <v>2267</v>
      </c>
      <c r="K502">
        <v>5</v>
      </c>
      <c r="L502" s="10">
        <v>342</v>
      </c>
      <c r="M502" s="10">
        <v>0.19700000000000001</v>
      </c>
      <c r="O502">
        <f>VLOOKUP(C502,[3]July!$C:$Z,24,FALSE)</f>
        <v>2019</v>
      </c>
    </row>
    <row r="503" spans="1:15" x14ac:dyDescent="0.25">
      <c r="A503" t="s">
        <v>1245</v>
      </c>
      <c r="C503" t="s">
        <v>2438</v>
      </c>
      <c r="E503">
        <v>6</v>
      </c>
      <c r="F503" t="s">
        <v>1250</v>
      </c>
      <c r="J503" t="s">
        <v>2267</v>
      </c>
      <c r="K503">
        <v>451</v>
      </c>
      <c r="L503" s="10">
        <v>49240.180000000029</v>
      </c>
      <c r="M503" s="10">
        <v>38.560500000000005</v>
      </c>
      <c r="O503">
        <f>VLOOKUP(C503,[3]July!$C:$Z,24,FALSE)</f>
        <v>2019</v>
      </c>
    </row>
    <row r="504" spans="1:15" x14ac:dyDescent="0.25">
      <c r="A504" t="s">
        <v>1245</v>
      </c>
      <c r="C504" t="s">
        <v>2438</v>
      </c>
      <c r="E504">
        <v>6</v>
      </c>
      <c r="F504" t="s">
        <v>1250</v>
      </c>
      <c r="J504" t="s">
        <v>2267</v>
      </c>
      <c r="K504">
        <v>723</v>
      </c>
      <c r="L504" s="10">
        <v>7844.550000000002</v>
      </c>
      <c r="M504" s="10">
        <v>6.1454999999999993</v>
      </c>
      <c r="O504">
        <f>VLOOKUP(C504,[3]July!$C:$Z,24,FALSE)</f>
        <v>2019</v>
      </c>
    </row>
    <row r="505" spans="1:15" x14ac:dyDescent="0.25">
      <c r="A505" t="s">
        <v>1245</v>
      </c>
      <c r="C505" t="s">
        <v>2438</v>
      </c>
      <c r="E505">
        <v>8</v>
      </c>
      <c r="F505" t="s">
        <v>1251</v>
      </c>
      <c r="J505" t="s">
        <v>2267</v>
      </c>
      <c r="K505">
        <v>56</v>
      </c>
      <c r="L505" s="10">
        <v>3083.3600000000006</v>
      </c>
      <c r="M505" s="10">
        <v>1.8032000000000001</v>
      </c>
      <c r="O505">
        <f>VLOOKUP(C505,[3]July!$C:$Z,24,FALSE)</f>
        <v>2019</v>
      </c>
    </row>
    <row r="506" spans="1:15" x14ac:dyDescent="0.25">
      <c r="A506" t="s">
        <v>1245</v>
      </c>
      <c r="C506" t="s">
        <v>2438</v>
      </c>
      <c r="E506">
        <v>7</v>
      </c>
      <c r="F506" t="s">
        <v>1255</v>
      </c>
      <c r="J506" t="s">
        <v>2267</v>
      </c>
      <c r="K506">
        <v>22</v>
      </c>
      <c r="L506" s="10">
        <v>1237.72</v>
      </c>
      <c r="M506" s="10">
        <v>0.7238</v>
      </c>
      <c r="O506">
        <f>VLOOKUP(C506,[3]July!$C:$Z,24,FALSE)</f>
        <v>2019</v>
      </c>
    </row>
    <row r="507" spans="1:15" x14ac:dyDescent="0.25">
      <c r="A507" t="s">
        <v>1245</v>
      </c>
      <c r="C507" t="s">
        <v>2438</v>
      </c>
      <c r="E507">
        <v>9</v>
      </c>
      <c r="F507" t="s">
        <v>1256</v>
      </c>
      <c r="J507" t="s">
        <v>2267</v>
      </c>
      <c r="K507">
        <v>21</v>
      </c>
      <c r="L507" s="10">
        <v>820.2600000000001</v>
      </c>
      <c r="M507" s="10">
        <v>0.67620000000000002</v>
      </c>
      <c r="O507">
        <f>VLOOKUP(C507,[3]July!$C:$Z,24,FALSE)</f>
        <v>2019</v>
      </c>
    </row>
    <row r="508" spans="1:15" x14ac:dyDescent="0.25">
      <c r="A508" t="s">
        <v>1245</v>
      </c>
      <c r="C508" t="s">
        <v>2438</v>
      </c>
      <c r="E508">
        <v>11</v>
      </c>
      <c r="F508" t="s">
        <v>1274</v>
      </c>
      <c r="J508" t="s">
        <v>2267</v>
      </c>
      <c r="K508">
        <v>23</v>
      </c>
      <c r="L508" s="10">
        <v>1146.55</v>
      </c>
      <c r="M508" s="10">
        <v>0.94530000000000014</v>
      </c>
      <c r="O508">
        <f>VLOOKUP(C508,[3]July!$C:$Z,24,FALSE)</f>
        <v>2019</v>
      </c>
    </row>
    <row r="509" spans="1:15" x14ac:dyDescent="0.25">
      <c r="A509" t="s">
        <v>1245</v>
      </c>
      <c r="C509" t="s">
        <v>2438</v>
      </c>
      <c r="E509">
        <v>15</v>
      </c>
      <c r="F509" t="s">
        <v>1253</v>
      </c>
      <c r="J509" t="s">
        <v>2267</v>
      </c>
      <c r="K509">
        <v>104</v>
      </c>
      <c r="L509" s="10">
        <v>6364.7999999999884</v>
      </c>
      <c r="M509" s="10">
        <v>0.86704800000000137</v>
      </c>
      <c r="O509">
        <f>VLOOKUP(C509,[3]July!$C:$Z,24,FALSE)</f>
        <v>2019</v>
      </c>
    </row>
    <row r="510" spans="1:15" x14ac:dyDescent="0.25">
      <c r="A510" t="s">
        <v>1245</v>
      </c>
      <c r="C510" t="s">
        <v>2439</v>
      </c>
      <c r="E510">
        <v>4</v>
      </c>
      <c r="F510" t="s">
        <v>1249</v>
      </c>
      <c r="J510" t="s">
        <v>2267</v>
      </c>
      <c r="K510">
        <v>3</v>
      </c>
      <c r="L510" s="10">
        <v>205.2</v>
      </c>
      <c r="M510" s="10">
        <v>0.1182</v>
      </c>
      <c r="O510">
        <f>VLOOKUP(C510,[3]July!$C:$Z,24,FALSE)</f>
        <v>2019</v>
      </c>
    </row>
    <row r="511" spans="1:15" x14ac:dyDescent="0.25">
      <c r="A511" t="s">
        <v>1245</v>
      </c>
      <c r="C511" t="s">
        <v>2439</v>
      </c>
      <c r="E511">
        <v>6</v>
      </c>
      <c r="F511" t="s">
        <v>1250</v>
      </c>
      <c r="J511" t="s">
        <v>2267</v>
      </c>
      <c r="K511">
        <v>647</v>
      </c>
      <c r="L511" s="10">
        <v>70639.460000000021</v>
      </c>
      <c r="M511" s="10">
        <v>55.318500000000007</v>
      </c>
      <c r="O511">
        <f>VLOOKUP(C511,[3]July!$C:$Z,24,FALSE)</f>
        <v>2019</v>
      </c>
    </row>
    <row r="512" spans="1:15" x14ac:dyDescent="0.25">
      <c r="A512" t="s">
        <v>1245</v>
      </c>
      <c r="C512" t="s">
        <v>2439</v>
      </c>
      <c r="E512">
        <v>6</v>
      </c>
      <c r="F512" t="s">
        <v>1250</v>
      </c>
      <c r="J512" t="s">
        <v>2267</v>
      </c>
      <c r="K512">
        <v>677</v>
      </c>
      <c r="L512" s="10">
        <v>7345.4500000000007</v>
      </c>
      <c r="M512" s="10">
        <v>5.7545000000000011</v>
      </c>
      <c r="O512">
        <f>VLOOKUP(C512,[3]July!$C:$Z,24,FALSE)</f>
        <v>2019</v>
      </c>
    </row>
    <row r="513" spans="1:15" x14ac:dyDescent="0.25">
      <c r="A513" t="s">
        <v>1245</v>
      </c>
      <c r="C513" t="s">
        <v>2439</v>
      </c>
      <c r="E513">
        <v>7</v>
      </c>
      <c r="F513" t="s">
        <v>1255</v>
      </c>
      <c r="J513" t="s">
        <v>2267</v>
      </c>
      <c r="K513">
        <v>79</v>
      </c>
      <c r="L513" s="10">
        <v>4444.54</v>
      </c>
      <c r="M513" s="10">
        <v>2.5991</v>
      </c>
      <c r="O513">
        <f>VLOOKUP(C513,[3]July!$C:$Z,24,FALSE)</f>
        <v>2019</v>
      </c>
    </row>
    <row r="514" spans="1:15" x14ac:dyDescent="0.25">
      <c r="A514" t="s">
        <v>1245</v>
      </c>
      <c r="C514" t="s">
        <v>2439</v>
      </c>
      <c r="E514">
        <v>9</v>
      </c>
      <c r="F514" t="s">
        <v>1256</v>
      </c>
      <c r="J514" t="s">
        <v>2267</v>
      </c>
      <c r="K514">
        <v>22</v>
      </c>
      <c r="L514" s="10">
        <v>859.32</v>
      </c>
      <c r="M514" s="10">
        <v>0.70840000000000003</v>
      </c>
      <c r="O514">
        <f>VLOOKUP(C514,[3]July!$C:$Z,24,FALSE)</f>
        <v>2019</v>
      </c>
    </row>
    <row r="515" spans="1:15" x14ac:dyDescent="0.25">
      <c r="A515" t="s">
        <v>1245</v>
      </c>
      <c r="C515" t="s">
        <v>2439</v>
      </c>
      <c r="E515">
        <v>11</v>
      </c>
      <c r="F515" t="s">
        <v>1274</v>
      </c>
      <c r="J515" t="s">
        <v>2267</v>
      </c>
      <c r="K515">
        <v>13</v>
      </c>
      <c r="L515" s="10">
        <v>648.04999999999995</v>
      </c>
      <c r="M515" s="10">
        <v>0.5343</v>
      </c>
      <c r="O515">
        <f>VLOOKUP(C515,[3]July!$C:$Z,24,FALSE)</f>
        <v>2019</v>
      </c>
    </row>
    <row r="516" spans="1:15" x14ac:dyDescent="0.25">
      <c r="A516" t="s">
        <v>1245</v>
      </c>
      <c r="C516" t="s">
        <v>2439</v>
      </c>
      <c r="E516">
        <v>15</v>
      </c>
      <c r="F516" t="s">
        <v>1253</v>
      </c>
      <c r="J516" t="s">
        <v>2267</v>
      </c>
      <c r="K516">
        <v>125</v>
      </c>
      <c r="L516" s="10">
        <v>7649.9999999999845</v>
      </c>
      <c r="M516" s="10">
        <v>1.0421250000000022</v>
      </c>
      <c r="O516">
        <f>VLOOKUP(C516,[3]July!$C:$Z,24,FALSE)</f>
        <v>2019</v>
      </c>
    </row>
    <row r="517" spans="1:15" x14ac:dyDescent="0.25">
      <c r="A517" t="s">
        <v>1245</v>
      </c>
      <c r="C517" t="s">
        <v>2440</v>
      </c>
      <c r="E517">
        <v>2</v>
      </c>
      <c r="F517" t="s">
        <v>1247</v>
      </c>
      <c r="J517" t="s">
        <v>2267</v>
      </c>
      <c r="K517">
        <v>357</v>
      </c>
      <c r="L517" s="10">
        <v>23251.409999999996</v>
      </c>
      <c r="M517" s="10">
        <v>18.207000000000004</v>
      </c>
      <c r="O517">
        <f>VLOOKUP(C517,[3]July!$C:$Z,24,FALSE)</f>
        <v>2019</v>
      </c>
    </row>
    <row r="518" spans="1:15" x14ac:dyDescent="0.25">
      <c r="A518" t="s">
        <v>1245</v>
      </c>
      <c r="C518" t="s">
        <v>2440</v>
      </c>
      <c r="E518">
        <v>2</v>
      </c>
      <c r="F518" t="s">
        <v>1247</v>
      </c>
      <c r="J518" t="s">
        <v>2267</v>
      </c>
      <c r="K518">
        <v>237</v>
      </c>
      <c r="L518" s="10">
        <v>1211.0700000000004</v>
      </c>
      <c r="M518" s="10">
        <v>0.94800000000000051</v>
      </c>
      <c r="O518">
        <f>VLOOKUP(C518,[3]July!$C:$Z,24,FALSE)</f>
        <v>2019</v>
      </c>
    </row>
    <row r="519" spans="1:15" x14ac:dyDescent="0.25">
      <c r="A519" t="s">
        <v>1245</v>
      </c>
      <c r="C519" t="s">
        <v>2440</v>
      </c>
      <c r="E519">
        <v>4</v>
      </c>
      <c r="F519" t="s">
        <v>1249</v>
      </c>
      <c r="J519" t="s">
        <v>2267</v>
      </c>
      <c r="K519">
        <v>67</v>
      </c>
      <c r="L519" s="10">
        <v>4582.8</v>
      </c>
      <c r="M519" s="10">
        <v>2.6398000000000006</v>
      </c>
      <c r="O519">
        <f>VLOOKUP(C519,[3]July!$C:$Z,24,FALSE)</f>
        <v>2019</v>
      </c>
    </row>
    <row r="520" spans="1:15" x14ac:dyDescent="0.25">
      <c r="A520" t="s">
        <v>1245</v>
      </c>
      <c r="C520" t="s">
        <v>2440</v>
      </c>
      <c r="E520">
        <v>5</v>
      </c>
      <c r="F520" t="s">
        <v>1269</v>
      </c>
      <c r="J520" t="s">
        <v>2267</v>
      </c>
      <c r="K520">
        <v>26</v>
      </c>
      <c r="L520" s="10">
        <v>2577.38</v>
      </c>
      <c r="M520" s="10">
        <v>1.4846000000000001</v>
      </c>
      <c r="O520">
        <f>VLOOKUP(C520,[3]July!$C:$Z,24,FALSE)</f>
        <v>2019</v>
      </c>
    </row>
    <row r="521" spans="1:15" x14ac:dyDescent="0.25">
      <c r="A521" t="s">
        <v>1245</v>
      </c>
      <c r="C521" t="s">
        <v>2440</v>
      </c>
      <c r="E521">
        <v>6</v>
      </c>
      <c r="F521" t="s">
        <v>1250</v>
      </c>
      <c r="J521" t="s">
        <v>2267</v>
      </c>
      <c r="K521">
        <v>6</v>
      </c>
      <c r="L521" s="10">
        <v>655.07999999999993</v>
      </c>
      <c r="M521" s="10">
        <v>0.51300000000000001</v>
      </c>
      <c r="O521">
        <f>VLOOKUP(C521,[3]July!$C:$Z,24,FALSE)</f>
        <v>2019</v>
      </c>
    </row>
    <row r="522" spans="1:15" x14ac:dyDescent="0.25">
      <c r="A522" t="s">
        <v>1245</v>
      </c>
      <c r="C522" t="s">
        <v>2440</v>
      </c>
      <c r="E522">
        <v>6</v>
      </c>
      <c r="F522" t="s">
        <v>1250</v>
      </c>
      <c r="J522" t="s">
        <v>2267</v>
      </c>
      <c r="K522">
        <v>14</v>
      </c>
      <c r="L522" s="10">
        <v>151.89999999999998</v>
      </c>
      <c r="M522" s="10">
        <v>0.11900000000000001</v>
      </c>
      <c r="O522">
        <f>VLOOKUP(C522,[3]July!$C:$Z,24,FALSE)</f>
        <v>2019</v>
      </c>
    </row>
    <row r="523" spans="1:15" x14ac:dyDescent="0.25">
      <c r="A523" t="s">
        <v>1245</v>
      </c>
      <c r="C523" t="s">
        <v>2440</v>
      </c>
      <c r="E523">
        <v>8</v>
      </c>
      <c r="F523" t="s">
        <v>1251</v>
      </c>
      <c r="J523" t="s">
        <v>2267</v>
      </c>
      <c r="K523">
        <v>245</v>
      </c>
      <c r="L523" s="10">
        <v>13489.7</v>
      </c>
      <c r="M523" s="10">
        <v>7.8889999999999985</v>
      </c>
      <c r="O523">
        <f>VLOOKUP(C523,[3]July!$C:$Z,24,FALSE)</f>
        <v>2019</v>
      </c>
    </row>
    <row r="524" spans="1:15" x14ac:dyDescent="0.25">
      <c r="A524" t="s">
        <v>1245</v>
      </c>
      <c r="C524" t="s">
        <v>2440</v>
      </c>
      <c r="E524">
        <v>8</v>
      </c>
      <c r="F524" t="s">
        <v>1251</v>
      </c>
      <c r="J524" t="s">
        <v>2267</v>
      </c>
      <c r="K524">
        <v>3</v>
      </c>
      <c r="L524" s="10">
        <v>165.18</v>
      </c>
      <c r="M524" s="10">
        <v>9.6599999999999991E-2</v>
      </c>
      <c r="O524">
        <f>VLOOKUP(C524,[3]July!$C:$Z,24,FALSE)</f>
        <v>2019</v>
      </c>
    </row>
    <row r="525" spans="1:15" x14ac:dyDescent="0.25">
      <c r="A525" t="s">
        <v>1245</v>
      </c>
      <c r="C525" t="s">
        <v>2440</v>
      </c>
      <c r="E525">
        <v>7</v>
      </c>
      <c r="F525" t="s">
        <v>1255</v>
      </c>
      <c r="J525" t="s">
        <v>2267</v>
      </c>
      <c r="K525">
        <v>59</v>
      </c>
      <c r="L525" s="10">
        <v>3319.3399999999997</v>
      </c>
      <c r="M525" s="10">
        <v>1.9411</v>
      </c>
      <c r="O525">
        <f>VLOOKUP(C525,[3]July!$C:$Z,24,FALSE)</f>
        <v>2019</v>
      </c>
    </row>
    <row r="526" spans="1:15" x14ac:dyDescent="0.25">
      <c r="A526" t="s">
        <v>1245</v>
      </c>
      <c r="C526" t="s">
        <v>2440</v>
      </c>
      <c r="E526">
        <v>7</v>
      </c>
      <c r="F526" t="s">
        <v>1255</v>
      </c>
      <c r="J526" t="s">
        <v>2267</v>
      </c>
      <c r="K526">
        <v>3</v>
      </c>
      <c r="L526" s="10">
        <v>168.78</v>
      </c>
      <c r="M526" s="10">
        <v>9.8699999999999996E-2</v>
      </c>
      <c r="O526">
        <f>VLOOKUP(C526,[3]July!$C:$Z,24,FALSE)</f>
        <v>2019</v>
      </c>
    </row>
    <row r="527" spans="1:15" x14ac:dyDescent="0.25">
      <c r="A527" t="s">
        <v>1245</v>
      </c>
      <c r="C527" t="s">
        <v>2440</v>
      </c>
      <c r="E527">
        <v>9</v>
      </c>
      <c r="F527" t="s">
        <v>1256</v>
      </c>
      <c r="J527" t="s">
        <v>2267</v>
      </c>
      <c r="K527">
        <v>34</v>
      </c>
      <c r="L527" s="10">
        <v>1328.0400000000002</v>
      </c>
      <c r="M527" s="10">
        <v>1.0948</v>
      </c>
      <c r="O527">
        <f>VLOOKUP(C527,[3]July!$C:$Z,24,FALSE)</f>
        <v>2019</v>
      </c>
    </row>
    <row r="528" spans="1:15" x14ac:dyDescent="0.25">
      <c r="A528" t="s">
        <v>1245</v>
      </c>
      <c r="C528" t="s">
        <v>2440</v>
      </c>
      <c r="E528">
        <v>11</v>
      </c>
      <c r="F528" t="s">
        <v>1274</v>
      </c>
      <c r="J528" t="s">
        <v>2267</v>
      </c>
      <c r="K528">
        <v>108</v>
      </c>
      <c r="L528" s="10">
        <v>5383.8</v>
      </c>
      <c r="M528" s="10">
        <v>4.4388000000000005</v>
      </c>
      <c r="O528">
        <f>VLOOKUP(C528,[3]July!$C:$Z,24,FALSE)</f>
        <v>2019</v>
      </c>
    </row>
    <row r="529" spans="1:15" x14ac:dyDescent="0.25">
      <c r="A529" t="s">
        <v>1245</v>
      </c>
      <c r="C529" t="s">
        <v>2440</v>
      </c>
      <c r="E529">
        <v>3</v>
      </c>
      <c r="F529" t="s">
        <v>1260</v>
      </c>
      <c r="J529" t="s">
        <v>2267</v>
      </c>
      <c r="K529">
        <v>140</v>
      </c>
      <c r="L529" s="10">
        <v>9745.4000000000033</v>
      </c>
      <c r="M529" s="10">
        <v>5.6139999999999999</v>
      </c>
      <c r="O529">
        <f>VLOOKUP(C529,[3]July!$C:$Z,24,FALSE)</f>
        <v>2019</v>
      </c>
    </row>
    <row r="530" spans="1:15" x14ac:dyDescent="0.25">
      <c r="A530" t="s">
        <v>1245</v>
      </c>
      <c r="C530" t="s">
        <v>2440</v>
      </c>
      <c r="E530">
        <v>12</v>
      </c>
      <c r="F530" t="s">
        <v>1253</v>
      </c>
      <c r="J530" t="s">
        <v>2267</v>
      </c>
      <c r="K530">
        <v>21</v>
      </c>
      <c r="L530" s="10">
        <v>1285.2000000000005</v>
      </c>
      <c r="M530" s="10">
        <v>0.17507700000000004</v>
      </c>
      <c r="O530">
        <f>VLOOKUP(C530,[3]July!$C:$Z,24,FALSE)</f>
        <v>2019</v>
      </c>
    </row>
    <row r="531" spans="1:15" x14ac:dyDescent="0.25">
      <c r="A531" t="s">
        <v>1245</v>
      </c>
      <c r="C531" t="s">
        <v>2441</v>
      </c>
      <c r="E531">
        <v>2</v>
      </c>
      <c r="F531" t="s">
        <v>1247</v>
      </c>
      <c r="J531" t="s">
        <v>2267</v>
      </c>
      <c r="K531">
        <v>656</v>
      </c>
      <c r="L531" s="10">
        <v>42725.279999999999</v>
      </c>
      <c r="M531" s="10">
        <v>33.455999999999989</v>
      </c>
      <c r="O531">
        <f>VLOOKUP(C531,[3]July!$C:$Z,24,FALSE)</f>
        <v>2019</v>
      </c>
    </row>
    <row r="532" spans="1:15" x14ac:dyDescent="0.25">
      <c r="A532" t="s">
        <v>1245</v>
      </c>
      <c r="C532" t="s">
        <v>2441</v>
      </c>
      <c r="E532">
        <v>2</v>
      </c>
      <c r="F532" t="s">
        <v>1247</v>
      </c>
      <c r="J532" t="s">
        <v>2267</v>
      </c>
      <c r="K532">
        <v>306</v>
      </c>
      <c r="L532" s="10">
        <v>1563.6600000000012</v>
      </c>
      <c r="M532" s="10">
        <v>1.2240000000000006</v>
      </c>
      <c r="O532">
        <f>VLOOKUP(C532,[3]July!$C:$Z,24,FALSE)</f>
        <v>2019</v>
      </c>
    </row>
    <row r="533" spans="1:15" x14ac:dyDescent="0.25">
      <c r="A533" t="s">
        <v>1245</v>
      </c>
      <c r="C533" t="s">
        <v>2441</v>
      </c>
      <c r="E533">
        <v>4</v>
      </c>
      <c r="F533" t="s">
        <v>1249</v>
      </c>
      <c r="J533" t="s">
        <v>2267</v>
      </c>
      <c r="K533">
        <v>5</v>
      </c>
      <c r="L533" s="10">
        <v>342</v>
      </c>
      <c r="M533" s="10">
        <v>0.19699999999999998</v>
      </c>
      <c r="O533">
        <f>VLOOKUP(C533,[3]July!$C:$Z,24,FALSE)</f>
        <v>2019</v>
      </c>
    </row>
    <row r="534" spans="1:15" x14ac:dyDescent="0.25">
      <c r="A534" t="s">
        <v>1245</v>
      </c>
      <c r="C534" t="s">
        <v>2441</v>
      </c>
      <c r="E534">
        <v>7</v>
      </c>
      <c r="F534" t="s">
        <v>1255</v>
      </c>
      <c r="J534" t="s">
        <v>2267</v>
      </c>
      <c r="K534">
        <v>76</v>
      </c>
      <c r="L534" s="10">
        <v>4275.7600000000011</v>
      </c>
      <c r="M534" s="10">
        <v>2.5004</v>
      </c>
      <c r="O534">
        <f>VLOOKUP(C534,[3]July!$C:$Z,24,FALSE)</f>
        <v>2019</v>
      </c>
    </row>
    <row r="535" spans="1:15" x14ac:dyDescent="0.25">
      <c r="A535" t="s">
        <v>1245</v>
      </c>
      <c r="C535" t="s">
        <v>2441</v>
      </c>
      <c r="E535">
        <v>9</v>
      </c>
      <c r="F535" t="s">
        <v>1256</v>
      </c>
      <c r="J535" t="s">
        <v>2267</v>
      </c>
      <c r="K535">
        <v>291</v>
      </c>
      <c r="L535" s="10">
        <v>11366.459999999995</v>
      </c>
      <c r="M535" s="10">
        <v>9.3702000000000005</v>
      </c>
      <c r="O535">
        <f>VLOOKUP(C535,[3]July!$C:$Z,24,FALSE)</f>
        <v>2019</v>
      </c>
    </row>
    <row r="536" spans="1:15" x14ac:dyDescent="0.25">
      <c r="A536" t="s">
        <v>1245</v>
      </c>
      <c r="C536" t="s">
        <v>2441</v>
      </c>
      <c r="E536">
        <v>11</v>
      </c>
      <c r="F536" t="s">
        <v>1274</v>
      </c>
      <c r="J536" t="s">
        <v>2267</v>
      </c>
      <c r="K536">
        <v>12</v>
      </c>
      <c r="L536" s="10">
        <v>598.20000000000005</v>
      </c>
      <c r="M536" s="10">
        <v>0.49319999999999997</v>
      </c>
      <c r="O536">
        <f>VLOOKUP(C536,[3]July!$C:$Z,24,FALSE)</f>
        <v>2019</v>
      </c>
    </row>
    <row r="537" spans="1:15" x14ac:dyDescent="0.25">
      <c r="A537" t="s">
        <v>1245</v>
      </c>
      <c r="C537" t="s">
        <v>2441</v>
      </c>
      <c r="E537">
        <v>15</v>
      </c>
      <c r="F537" t="s">
        <v>1253</v>
      </c>
      <c r="J537" t="s">
        <v>2267</v>
      </c>
      <c r="K537">
        <v>88</v>
      </c>
      <c r="L537" s="10">
        <v>5385.5999999999913</v>
      </c>
      <c r="M537" s="10">
        <v>0.73365600000000075</v>
      </c>
      <c r="O537">
        <f>VLOOKUP(C537,[3]July!$C:$Z,24,FALSE)</f>
        <v>2019</v>
      </c>
    </row>
    <row r="538" spans="1:15" x14ac:dyDescent="0.25">
      <c r="A538" t="s">
        <v>1245</v>
      </c>
      <c r="C538" t="s">
        <v>2442</v>
      </c>
      <c r="E538">
        <v>2</v>
      </c>
      <c r="F538" t="s">
        <v>1247</v>
      </c>
      <c r="J538" t="s">
        <v>2267</v>
      </c>
      <c r="K538">
        <v>61</v>
      </c>
      <c r="L538" s="10">
        <v>3972.9300000000012</v>
      </c>
      <c r="M538" s="10">
        <v>3.1110000000000002</v>
      </c>
      <c r="O538">
        <f>VLOOKUP(C538,[3]July!$C:$Z,24,FALSE)</f>
        <v>2019</v>
      </c>
    </row>
    <row r="539" spans="1:15" x14ac:dyDescent="0.25">
      <c r="A539" t="s">
        <v>1245</v>
      </c>
      <c r="C539" t="s">
        <v>2442</v>
      </c>
      <c r="E539">
        <v>2</v>
      </c>
      <c r="F539" t="s">
        <v>1247</v>
      </c>
      <c r="J539" t="s">
        <v>2267</v>
      </c>
      <c r="K539">
        <v>27</v>
      </c>
      <c r="L539" s="10">
        <v>137.97</v>
      </c>
      <c r="M539" s="10">
        <v>0.108</v>
      </c>
      <c r="O539">
        <f>VLOOKUP(C539,[3]July!$C:$Z,24,FALSE)</f>
        <v>2019</v>
      </c>
    </row>
    <row r="540" spans="1:15" x14ac:dyDescent="0.25">
      <c r="A540" t="s">
        <v>1245</v>
      </c>
      <c r="C540" t="s">
        <v>2442</v>
      </c>
      <c r="E540">
        <v>4</v>
      </c>
      <c r="F540" t="s">
        <v>1249</v>
      </c>
      <c r="J540" t="s">
        <v>2267</v>
      </c>
      <c r="K540">
        <v>8</v>
      </c>
      <c r="L540" s="10">
        <v>547.20000000000005</v>
      </c>
      <c r="M540" s="10">
        <v>0.31519999999999998</v>
      </c>
      <c r="O540">
        <f>VLOOKUP(C540,[3]July!$C:$Z,24,FALSE)</f>
        <v>2019</v>
      </c>
    </row>
    <row r="541" spans="1:15" x14ac:dyDescent="0.25">
      <c r="A541" t="s">
        <v>1245</v>
      </c>
      <c r="C541" t="s">
        <v>2442</v>
      </c>
      <c r="E541">
        <v>5</v>
      </c>
      <c r="F541" t="s">
        <v>1269</v>
      </c>
      <c r="J541" t="s">
        <v>2267</v>
      </c>
      <c r="K541">
        <v>1</v>
      </c>
      <c r="L541" s="10">
        <v>99.13</v>
      </c>
      <c r="M541" s="10">
        <v>5.7099999999999998E-2</v>
      </c>
      <c r="O541">
        <f>VLOOKUP(C541,[3]July!$C:$Z,24,FALSE)</f>
        <v>2019</v>
      </c>
    </row>
    <row r="542" spans="1:15" x14ac:dyDescent="0.25">
      <c r="A542" t="s">
        <v>1245</v>
      </c>
      <c r="C542" t="s">
        <v>2442</v>
      </c>
      <c r="E542">
        <v>5</v>
      </c>
      <c r="F542" t="s">
        <v>1269</v>
      </c>
      <c r="J542" t="s">
        <v>2267</v>
      </c>
      <c r="K542">
        <v>5</v>
      </c>
      <c r="L542" s="10">
        <v>495.65</v>
      </c>
      <c r="M542" s="10">
        <v>0.28549999999999998</v>
      </c>
      <c r="O542">
        <f>VLOOKUP(C542,[3]July!$C:$Z,24,FALSE)</f>
        <v>2019</v>
      </c>
    </row>
    <row r="543" spans="1:15" x14ac:dyDescent="0.25">
      <c r="A543" t="s">
        <v>1245</v>
      </c>
      <c r="C543" t="s">
        <v>2442</v>
      </c>
      <c r="E543">
        <v>7</v>
      </c>
      <c r="F543" t="s">
        <v>1255</v>
      </c>
      <c r="J543" t="s">
        <v>2267</v>
      </c>
      <c r="K543">
        <v>64</v>
      </c>
      <c r="L543" s="10">
        <v>3600.64</v>
      </c>
      <c r="M543" s="10">
        <v>2.1055999999999999</v>
      </c>
      <c r="O543">
        <f>VLOOKUP(C543,[3]July!$C:$Z,24,FALSE)</f>
        <v>2019</v>
      </c>
    </row>
    <row r="544" spans="1:15" x14ac:dyDescent="0.25">
      <c r="A544" t="s">
        <v>1245</v>
      </c>
      <c r="C544" t="s">
        <v>2442</v>
      </c>
      <c r="E544">
        <v>7</v>
      </c>
      <c r="F544" t="s">
        <v>1255</v>
      </c>
      <c r="J544" t="s">
        <v>2267</v>
      </c>
      <c r="K544">
        <v>2</v>
      </c>
      <c r="L544" s="10">
        <v>112.52</v>
      </c>
      <c r="M544" s="10">
        <v>6.5799999999999997E-2</v>
      </c>
      <c r="O544">
        <f>VLOOKUP(C544,[3]July!$C:$Z,24,FALSE)</f>
        <v>2019</v>
      </c>
    </row>
    <row r="545" spans="1:15" x14ac:dyDescent="0.25">
      <c r="A545" t="s">
        <v>1245</v>
      </c>
      <c r="C545" t="s">
        <v>2442</v>
      </c>
      <c r="E545">
        <v>11</v>
      </c>
      <c r="F545" t="s">
        <v>1274</v>
      </c>
      <c r="J545" t="s">
        <v>2267</v>
      </c>
      <c r="K545">
        <v>28</v>
      </c>
      <c r="L545" s="10">
        <v>1395.8</v>
      </c>
      <c r="M545" s="10">
        <v>1.1507999999999998</v>
      </c>
      <c r="O545">
        <f>VLOOKUP(C545,[3]July!$C:$Z,24,FALSE)</f>
        <v>2019</v>
      </c>
    </row>
    <row r="546" spans="1:15" x14ac:dyDescent="0.25">
      <c r="A546" t="s">
        <v>1245</v>
      </c>
      <c r="C546" t="s">
        <v>2442</v>
      </c>
      <c r="E546">
        <v>15</v>
      </c>
      <c r="F546" t="s">
        <v>1253</v>
      </c>
      <c r="J546" t="s">
        <v>2267</v>
      </c>
      <c r="K546">
        <v>24</v>
      </c>
      <c r="L546" s="10">
        <v>1468.8000000000006</v>
      </c>
      <c r="M546" s="10">
        <v>0.20008800000000007</v>
      </c>
      <c r="O546">
        <f>VLOOKUP(C546,[3]July!$C:$Z,24,FALSE)</f>
        <v>2019</v>
      </c>
    </row>
    <row r="547" spans="1:15" x14ac:dyDescent="0.25">
      <c r="A547" t="s">
        <v>1245</v>
      </c>
      <c r="C547" t="s">
        <v>2442</v>
      </c>
      <c r="E547">
        <v>12</v>
      </c>
      <c r="F547" t="s">
        <v>1253</v>
      </c>
      <c r="J547" t="s">
        <v>2267</v>
      </c>
      <c r="K547">
        <v>1</v>
      </c>
      <c r="L547" s="10">
        <v>61.2</v>
      </c>
      <c r="M547" s="10">
        <v>8.3370000000000007E-3</v>
      </c>
      <c r="O547">
        <f>VLOOKUP(C547,[3]July!$C:$Z,24,FALSE)</f>
        <v>2019</v>
      </c>
    </row>
    <row r="548" spans="1:15" x14ac:dyDescent="0.25">
      <c r="A548" t="s">
        <v>1245</v>
      </c>
      <c r="C548" t="s">
        <v>2443</v>
      </c>
      <c r="E548">
        <v>2</v>
      </c>
      <c r="F548" t="s">
        <v>1247</v>
      </c>
      <c r="J548" t="s">
        <v>2267</v>
      </c>
      <c r="K548">
        <v>10</v>
      </c>
      <c r="L548" s="10">
        <v>651.29999999999995</v>
      </c>
      <c r="M548" s="10">
        <v>0.51</v>
      </c>
      <c r="O548">
        <f>VLOOKUP(C548,[3]July!$C:$Z,24,FALSE)</f>
        <v>2019</v>
      </c>
    </row>
    <row r="549" spans="1:15" x14ac:dyDescent="0.25">
      <c r="A549" t="s">
        <v>1245</v>
      </c>
      <c r="C549" t="s">
        <v>2443</v>
      </c>
      <c r="E549">
        <v>2</v>
      </c>
      <c r="F549" t="s">
        <v>1247</v>
      </c>
      <c r="J549" t="s">
        <v>2267</v>
      </c>
      <c r="K549">
        <v>51</v>
      </c>
      <c r="L549" s="10">
        <v>260.61000000000024</v>
      </c>
      <c r="M549" s="10">
        <v>0.2040000000000001</v>
      </c>
      <c r="O549">
        <f>VLOOKUP(C549,[3]July!$C:$Z,24,FALSE)</f>
        <v>2019</v>
      </c>
    </row>
    <row r="550" spans="1:15" x14ac:dyDescent="0.25">
      <c r="A550" t="s">
        <v>1245</v>
      </c>
      <c r="C550" t="s">
        <v>2443</v>
      </c>
      <c r="E550">
        <v>13</v>
      </c>
      <c r="F550" t="s">
        <v>1248</v>
      </c>
      <c r="J550" t="s">
        <v>2267</v>
      </c>
      <c r="K550">
        <v>5</v>
      </c>
      <c r="L550" s="10">
        <v>25.55</v>
      </c>
      <c r="M550" s="10">
        <v>0.02</v>
      </c>
      <c r="O550">
        <f>VLOOKUP(C550,[3]July!$C:$Z,24,FALSE)</f>
        <v>2019</v>
      </c>
    </row>
    <row r="551" spans="1:15" x14ac:dyDescent="0.25">
      <c r="A551" t="s">
        <v>1245</v>
      </c>
      <c r="C551" t="s">
        <v>2443</v>
      </c>
      <c r="E551">
        <v>6</v>
      </c>
      <c r="F551" t="s">
        <v>1250</v>
      </c>
      <c r="J551" t="s">
        <v>2267</v>
      </c>
      <c r="K551">
        <v>234</v>
      </c>
      <c r="L551" s="10">
        <v>25548.120000000024</v>
      </c>
      <c r="M551" s="10">
        <v>20.006999999999987</v>
      </c>
      <c r="O551">
        <f>VLOOKUP(C551,[3]July!$C:$Z,24,FALSE)</f>
        <v>2019</v>
      </c>
    </row>
    <row r="552" spans="1:15" x14ac:dyDescent="0.25">
      <c r="A552" t="s">
        <v>1245</v>
      </c>
      <c r="C552" t="s">
        <v>2443</v>
      </c>
      <c r="E552">
        <v>6</v>
      </c>
      <c r="F552" t="s">
        <v>1250</v>
      </c>
      <c r="J552" t="s">
        <v>2267</v>
      </c>
      <c r="K552">
        <v>174</v>
      </c>
      <c r="L552" s="10">
        <v>1887.899999999999</v>
      </c>
      <c r="M552" s="10">
        <v>1.4789999999999994</v>
      </c>
      <c r="O552">
        <f>VLOOKUP(C552,[3]July!$C:$Z,24,FALSE)</f>
        <v>2019</v>
      </c>
    </row>
    <row r="553" spans="1:15" x14ac:dyDescent="0.25">
      <c r="A553" t="s">
        <v>1245</v>
      </c>
      <c r="C553" t="s">
        <v>2443</v>
      </c>
      <c r="E553">
        <v>7</v>
      </c>
      <c r="F553" t="s">
        <v>1255</v>
      </c>
      <c r="J553" t="s">
        <v>2267</v>
      </c>
      <c r="K553">
        <v>6</v>
      </c>
      <c r="L553" s="10">
        <v>337.56</v>
      </c>
      <c r="M553" s="10">
        <v>0.19739999999999996</v>
      </c>
      <c r="O553">
        <f>VLOOKUP(C553,[3]July!$C:$Z,24,FALSE)</f>
        <v>2019</v>
      </c>
    </row>
    <row r="554" spans="1:15" x14ac:dyDescent="0.25">
      <c r="A554" t="s">
        <v>1245</v>
      </c>
      <c r="C554" t="s">
        <v>2443</v>
      </c>
      <c r="E554">
        <v>7</v>
      </c>
      <c r="F554" t="s">
        <v>1255</v>
      </c>
      <c r="J554" t="s">
        <v>2267</v>
      </c>
      <c r="K554">
        <v>10</v>
      </c>
      <c r="L554" s="10">
        <v>562.6</v>
      </c>
      <c r="M554" s="10">
        <v>0.32899999999999996</v>
      </c>
      <c r="O554">
        <f>VLOOKUP(C554,[3]July!$C:$Z,24,FALSE)</f>
        <v>2019</v>
      </c>
    </row>
    <row r="555" spans="1:15" x14ac:dyDescent="0.25">
      <c r="A555" t="s">
        <v>1245</v>
      </c>
      <c r="C555" t="s">
        <v>2443</v>
      </c>
      <c r="E555">
        <v>9</v>
      </c>
      <c r="F555" t="s">
        <v>1256</v>
      </c>
      <c r="J555" t="s">
        <v>2267</v>
      </c>
      <c r="K555">
        <v>12</v>
      </c>
      <c r="L555" s="10">
        <v>468.72</v>
      </c>
      <c r="M555" s="10">
        <v>0.38639999999999997</v>
      </c>
      <c r="O555">
        <f>VLOOKUP(C555,[3]July!$C:$Z,24,FALSE)</f>
        <v>2019</v>
      </c>
    </row>
    <row r="556" spans="1:15" x14ac:dyDescent="0.25">
      <c r="A556" t="s">
        <v>1245</v>
      </c>
      <c r="C556" t="s">
        <v>2443</v>
      </c>
      <c r="E556">
        <v>11</v>
      </c>
      <c r="F556" t="s">
        <v>1274</v>
      </c>
      <c r="J556" t="s">
        <v>2267</v>
      </c>
      <c r="K556">
        <v>281</v>
      </c>
      <c r="L556" s="10">
        <v>14007.849999999989</v>
      </c>
      <c r="M556" s="10">
        <v>11.549100000000017</v>
      </c>
      <c r="O556">
        <f>VLOOKUP(C556,[3]July!$C:$Z,24,FALSE)</f>
        <v>2019</v>
      </c>
    </row>
    <row r="557" spans="1:15" x14ac:dyDescent="0.25">
      <c r="A557" t="s">
        <v>1245</v>
      </c>
      <c r="C557" t="s">
        <v>2443</v>
      </c>
      <c r="E557">
        <v>15</v>
      </c>
      <c r="F557" t="s">
        <v>1253</v>
      </c>
      <c r="J557" t="s">
        <v>2267</v>
      </c>
      <c r="K557">
        <v>110</v>
      </c>
      <c r="L557" s="10">
        <v>6731.9999999999873</v>
      </c>
      <c r="M557" s="10">
        <v>0.91707000000000161</v>
      </c>
      <c r="O557">
        <f>VLOOKUP(C557,[3]July!$C:$Z,24,FALSE)</f>
        <v>2019</v>
      </c>
    </row>
    <row r="558" spans="1:15" x14ac:dyDescent="0.25">
      <c r="A558" t="s">
        <v>1245</v>
      </c>
      <c r="C558" t="s">
        <v>2443</v>
      </c>
      <c r="E558">
        <v>12</v>
      </c>
      <c r="F558" t="s">
        <v>1253</v>
      </c>
      <c r="J558" t="s">
        <v>2267</v>
      </c>
      <c r="K558">
        <v>6</v>
      </c>
      <c r="L558" s="10">
        <v>367.2</v>
      </c>
      <c r="M558" s="10">
        <v>5.0021999999999997E-2</v>
      </c>
      <c r="O558">
        <f>VLOOKUP(C558,[3]July!$C:$Z,24,FALSE)</f>
        <v>2019</v>
      </c>
    </row>
    <row r="559" spans="1:15" x14ac:dyDescent="0.25">
      <c r="A559" t="s">
        <v>1245</v>
      </c>
      <c r="C559" t="s">
        <v>2444</v>
      </c>
      <c r="E559">
        <v>2</v>
      </c>
      <c r="F559" t="s">
        <v>1247</v>
      </c>
      <c r="J559" t="s">
        <v>2267</v>
      </c>
      <c r="K559">
        <v>317</v>
      </c>
      <c r="L559" s="10">
        <v>20646.209999999988</v>
      </c>
      <c r="M559" s="10">
        <v>16.167000000000005</v>
      </c>
      <c r="O559">
        <f>VLOOKUP(C559,[3]July!$C:$Z,24,FALSE)</f>
        <v>2019</v>
      </c>
    </row>
    <row r="560" spans="1:15" x14ac:dyDescent="0.25">
      <c r="A560" t="s">
        <v>1245</v>
      </c>
      <c r="C560" t="s">
        <v>2444</v>
      </c>
      <c r="E560">
        <v>2</v>
      </c>
      <c r="F560" t="s">
        <v>1247</v>
      </c>
      <c r="J560" t="s">
        <v>2267</v>
      </c>
      <c r="K560">
        <v>127</v>
      </c>
      <c r="L560" s="10">
        <v>648.97000000000037</v>
      </c>
      <c r="M560" s="10">
        <v>0.50800000000000023</v>
      </c>
      <c r="O560">
        <f>VLOOKUP(C560,[3]July!$C:$Z,24,FALSE)</f>
        <v>2019</v>
      </c>
    </row>
    <row r="561" spans="1:15" x14ac:dyDescent="0.25">
      <c r="A561" t="s">
        <v>1245</v>
      </c>
      <c r="C561" t="s">
        <v>2444</v>
      </c>
      <c r="E561">
        <v>4</v>
      </c>
      <c r="F561" t="s">
        <v>1249</v>
      </c>
      <c r="J561" t="s">
        <v>2267</v>
      </c>
      <c r="K561">
        <v>35</v>
      </c>
      <c r="L561" s="10">
        <v>2394</v>
      </c>
      <c r="M561" s="10">
        <v>1.3790000000000002</v>
      </c>
      <c r="O561">
        <f>VLOOKUP(C561,[3]July!$C:$Z,24,FALSE)</f>
        <v>2019</v>
      </c>
    </row>
    <row r="562" spans="1:15" x14ac:dyDescent="0.25">
      <c r="A562" t="s">
        <v>1245</v>
      </c>
      <c r="C562" t="s">
        <v>2444</v>
      </c>
      <c r="E562">
        <v>6</v>
      </c>
      <c r="F562" t="s">
        <v>1250</v>
      </c>
      <c r="J562" t="s">
        <v>2267</v>
      </c>
      <c r="K562">
        <v>2</v>
      </c>
      <c r="L562" s="10">
        <v>21.7</v>
      </c>
      <c r="M562" s="10">
        <v>1.7000000000000001E-2</v>
      </c>
      <c r="O562">
        <f>VLOOKUP(C562,[3]July!$C:$Z,24,FALSE)</f>
        <v>2019</v>
      </c>
    </row>
    <row r="563" spans="1:15" x14ac:dyDescent="0.25">
      <c r="A563" t="s">
        <v>1245</v>
      </c>
      <c r="C563" t="s">
        <v>2444</v>
      </c>
      <c r="E563">
        <v>8</v>
      </c>
      <c r="F563" t="s">
        <v>1251</v>
      </c>
      <c r="J563" t="s">
        <v>2267</v>
      </c>
      <c r="K563">
        <v>38</v>
      </c>
      <c r="L563" s="10">
        <v>2092.2800000000002</v>
      </c>
      <c r="M563" s="10">
        <v>1.2236</v>
      </c>
      <c r="O563">
        <f>VLOOKUP(C563,[3]July!$C:$Z,24,FALSE)</f>
        <v>2019</v>
      </c>
    </row>
    <row r="564" spans="1:15" x14ac:dyDescent="0.25">
      <c r="A564" t="s">
        <v>1245</v>
      </c>
      <c r="C564" t="s">
        <v>2444</v>
      </c>
      <c r="E564">
        <v>7</v>
      </c>
      <c r="F564" t="s">
        <v>1255</v>
      </c>
      <c r="J564" t="s">
        <v>2267</v>
      </c>
      <c r="K564">
        <v>20</v>
      </c>
      <c r="L564" s="10">
        <v>1125.2</v>
      </c>
      <c r="M564" s="10">
        <v>0.65799999999999992</v>
      </c>
      <c r="O564">
        <f>VLOOKUP(C564,[3]July!$C:$Z,24,FALSE)</f>
        <v>2019</v>
      </c>
    </row>
    <row r="565" spans="1:15" x14ac:dyDescent="0.25">
      <c r="A565" t="s">
        <v>1245</v>
      </c>
      <c r="C565" t="s">
        <v>2444</v>
      </c>
      <c r="E565">
        <v>7</v>
      </c>
      <c r="F565" t="s">
        <v>1255</v>
      </c>
      <c r="J565" t="s">
        <v>2267</v>
      </c>
      <c r="K565">
        <v>4</v>
      </c>
      <c r="L565" s="10">
        <v>225.04</v>
      </c>
      <c r="M565" s="10">
        <v>0.13159999999999999</v>
      </c>
      <c r="O565">
        <f>VLOOKUP(C565,[3]July!$C:$Z,24,FALSE)</f>
        <v>2019</v>
      </c>
    </row>
    <row r="566" spans="1:15" x14ac:dyDescent="0.25">
      <c r="A566" t="s">
        <v>1245</v>
      </c>
      <c r="C566" t="s">
        <v>2444</v>
      </c>
      <c r="E566">
        <v>9</v>
      </c>
      <c r="F566" t="s">
        <v>1256</v>
      </c>
      <c r="J566" t="s">
        <v>2267</v>
      </c>
      <c r="K566">
        <v>3</v>
      </c>
      <c r="L566" s="10">
        <v>117.18</v>
      </c>
      <c r="M566" s="10">
        <v>9.6600000000000005E-2</v>
      </c>
      <c r="O566">
        <f>VLOOKUP(C566,[3]July!$C:$Z,24,FALSE)</f>
        <v>2019</v>
      </c>
    </row>
    <row r="567" spans="1:15" x14ac:dyDescent="0.25">
      <c r="A567" t="s">
        <v>1245</v>
      </c>
      <c r="C567" t="s">
        <v>2444</v>
      </c>
      <c r="E567">
        <v>1</v>
      </c>
      <c r="F567" t="s">
        <v>1252</v>
      </c>
      <c r="J567" t="s">
        <v>2267</v>
      </c>
      <c r="K567">
        <v>135</v>
      </c>
      <c r="L567" s="10">
        <v>4453.6499999999978</v>
      </c>
      <c r="M567" s="10">
        <v>3.6719999999999984</v>
      </c>
      <c r="O567">
        <f>VLOOKUP(C567,[3]July!$C:$Z,24,FALSE)</f>
        <v>2019</v>
      </c>
    </row>
    <row r="568" spans="1:15" x14ac:dyDescent="0.25">
      <c r="A568" t="s">
        <v>1245</v>
      </c>
      <c r="C568" t="s">
        <v>2444</v>
      </c>
      <c r="E568">
        <v>11</v>
      </c>
      <c r="F568" t="s">
        <v>1274</v>
      </c>
      <c r="J568" t="s">
        <v>2267</v>
      </c>
      <c r="K568">
        <v>158</v>
      </c>
      <c r="L568" s="10">
        <v>7876.3000000000038</v>
      </c>
      <c r="M568" s="10">
        <v>6.4938000000000029</v>
      </c>
      <c r="O568">
        <f>VLOOKUP(C568,[3]July!$C:$Z,24,FALSE)</f>
        <v>2019</v>
      </c>
    </row>
    <row r="569" spans="1:15" x14ac:dyDescent="0.25">
      <c r="A569" t="s">
        <v>1245</v>
      </c>
      <c r="C569" t="s">
        <v>2444</v>
      </c>
      <c r="E569">
        <v>3</v>
      </c>
      <c r="F569" t="s">
        <v>1260</v>
      </c>
      <c r="J569" t="s">
        <v>2267</v>
      </c>
      <c r="K569">
        <v>17</v>
      </c>
      <c r="L569" s="10">
        <v>1183.3700000000001</v>
      </c>
      <c r="M569" s="10">
        <v>0.68170000000000008</v>
      </c>
      <c r="O569">
        <f>VLOOKUP(C569,[3]July!$C:$Z,24,FALSE)</f>
        <v>2019</v>
      </c>
    </row>
    <row r="570" spans="1:15" x14ac:dyDescent="0.25">
      <c r="A570" t="s">
        <v>1245</v>
      </c>
      <c r="C570" t="s">
        <v>2444</v>
      </c>
      <c r="E570">
        <v>15</v>
      </c>
      <c r="F570" t="s">
        <v>1253</v>
      </c>
      <c r="J570" t="s">
        <v>2267</v>
      </c>
      <c r="K570">
        <v>88</v>
      </c>
      <c r="L570" s="10">
        <v>5385.5999999999913</v>
      </c>
      <c r="M570" s="10">
        <v>0.73365600000000075</v>
      </c>
      <c r="O570">
        <f>VLOOKUP(C570,[3]July!$C:$Z,24,FALSE)</f>
        <v>2019</v>
      </c>
    </row>
    <row r="571" spans="1:15" x14ac:dyDescent="0.25">
      <c r="A571" t="s">
        <v>1245</v>
      </c>
      <c r="C571" t="s">
        <v>2444</v>
      </c>
      <c r="E571">
        <v>12</v>
      </c>
      <c r="F571" t="s">
        <v>1253</v>
      </c>
      <c r="J571" t="s">
        <v>2267</v>
      </c>
      <c r="K571">
        <v>23</v>
      </c>
      <c r="L571" s="10">
        <v>1407.6000000000006</v>
      </c>
      <c r="M571" s="10">
        <v>0.19175100000000006</v>
      </c>
      <c r="O571">
        <f>VLOOKUP(C571,[3]July!$C:$Z,24,FALSE)</f>
        <v>2019</v>
      </c>
    </row>
    <row r="572" spans="1:15" x14ac:dyDescent="0.25">
      <c r="A572" t="s">
        <v>1245</v>
      </c>
      <c r="C572" t="s">
        <v>2445</v>
      </c>
      <c r="E572">
        <v>2</v>
      </c>
      <c r="F572" t="s">
        <v>1247</v>
      </c>
      <c r="J572" t="s">
        <v>2267</v>
      </c>
      <c r="K572">
        <v>309</v>
      </c>
      <c r="L572" s="10">
        <v>20125.169999999998</v>
      </c>
      <c r="M572" s="10">
        <v>15.759000000000004</v>
      </c>
      <c r="O572">
        <f>VLOOKUP(C572,[3]July!$C:$Z,24,FALSE)</f>
        <v>2019</v>
      </c>
    </row>
    <row r="573" spans="1:15" x14ac:dyDescent="0.25">
      <c r="A573" t="s">
        <v>1245</v>
      </c>
      <c r="C573" t="s">
        <v>2445</v>
      </c>
      <c r="E573">
        <v>2</v>
      </c>
      <c r="F573" t="s">
        <v>1247</v>
      </c>
      <c r="J573" t="s">
        <v>2267</v>
      </c>
      <c r="K573">
        <v>119</v>
      </c>
      <c r="L573" s="10">
        <v>608.09000000000026</v>
      </c>
      <c r="M573" s="10">
        <v>0.4760000000000002</v>
      </c>
      <c r="O573">
        <f>VLOOKUP(C573,[3]July!$C:$Z,24,FALSE)</f>
        <v>2019</v>
      </c>
    </row>
    <row r="574" spans="1:15" x14ac:dyDescent="0.25">
      <c r="A574" t="s">
        <v>1245</v>
      </c>
      <c r="C574" t="s">
        <v>2445</v>
      </c>
      <c r="E574">
        <v>4</v>
      </c>
      <c r="F574" t="s">
        <v>1249</v>
      </c>
      <c r="J574" t="s">
        <v>2267</v>
      </c>
      <c r="K574">
        <v>4</v>
      </c>
      <c r="L574" s="10">
        <v>273.60000000000002</v>
      </c>
      <c r="M574" s="10">
        <v>0.15759999999999999</v>
      </c>
      <c r="O574">
        <f>VLOOKUP(C574,[3]July!$C:$Z,24,FALSE)</f>
        <v>2019</v>
      </c>
    </row>
    <row r="575" spans="1:15" x14ac:dyDescent="0.25">
      <c r="A575" t="s">
        <v>1245</v>
      </c>
      <c r="C575" t="s">
        <v>2445</v>
      </c>
      <c r="E575">
        <v>6</v>
      </c>
      <c r="F575" t="s">
        <v>1250</v>
      </c>
      <c r="J575" t="s">
        <v>2267</v>
      </c>
      <c r="K575">
        <v>24</v>
      </c>
      <c r="L575" s="10">
        <v>2620.3200000000002</v>
      </c>
      <c r="M575" s="10">
        <v>2.052</v>
      </c>
      <c r="O575">
        <f>VLOOKUP(C575,[3]July!$C:$Z,24,FALSE)</f>
        <v>2019</v>
      </c>
    </row>
    <row r="576" spans="1:15" x14ac:dyDescent="0.25">
      <c r="A576" t="s">
        <v>1245</v>
      </c>
      <c r="C576" t="s">
        <v>2445</v>
      </c>
      <c r="E576">
        <v>8</v>
      </c>
      <c r="F576" t="s">
        <v>1251</v>
      </c>
      <c r="J576" t="s">
        <v>2267</v>
      </c>
      <c r="K576">
        <v>47</v>
      </c>
      <c r="L576" s="10">
        <v>2587.8200000000002</v>
      </c>
      <c r="M576" s="10">
        <v>1.5134000000000001</v>
      </c>
      <c r="O576">
        <f>VLOOKUP(C576,[3]July!$C:$Z,24,FALSE)</f>
        <v>2019</v>
      </c>
    </row>
    <row r="577" spans="1:15" x14ac:dyDescent="0.25">
      <c r="A577" t="s">
        <v>1245</v>
      </c>
      <c r="C577" t="s">
        <v>2445</v>
      </c>
      <c r="E577">
        <v>7</v>
      </c>
      <c r="F577" t="s">
        <v>1255</v>
      </c>
      <c r="J577" t="s">
        <v>2267</v>
      </c>
      <c r="K577">
        <v>9</v>
      </c>
      <c r="L577" s="10">
        <v>506.34000000000003</v>
      </c>
      <c r="M577" s="10">
        <v>0.29609999999999997</v>
      </c>
      <c r="O577">
        <f>VLOOKUP(C577,[3]July!$C:$Z,24,FALSE)</f>
        <v>2019</v>
      </c>
    </row>
    <row r="578" spans="1:15" x14ac:dyDescent="0.25">
      <c r="A578" t="s">
        <v>1245</v>
      </c>
      <c r="C578" t="s">
        <v>2445</v>
      </c>
      <c r="E578">
        <v>9</v>
      </c>
      <c r="F578" t="s">
        <v>1256</v>
      </c>
      <c r="J578" t="s">
        <v>2267</v>
      </c>
      <c r="K578">
        <v>5</v>
      </c>
      <c r="L578" s="10">
        <v>195.3</v>
      </c>
      <c r="M578" s="10">
        <v>0.161</v>
      </c>
      <c r="O578">
        <f>VLOOKUP(C578,[3]July!$C:$Z,24,FALSE)</f>
        <v>2019</v>
      </c>
    </row>
    <row r="579" spans="1:15" x14ac:dyDescent="0.25">
      <c r="A579" t="s">
        <v>1245</v>
      </c>
      <c r="C579" t="s">
        <v>2445</v>
      </c>
      <c r="E579">
        <v>11</v>
      </c>
      <c r="F579" t="s">
        <v>1274</v>
      </c>
      <c r="J579" t="s">
        <v>2267</v>
      </c>
      <c r="K579">
        <v>19</v>
      </c>
      <c r="L579" s="10">
        <v>947.15</v>
      </c>
      <c r="M579" s="10">
        <v>0.78090000000000004</v>
      </c>
      <c r="O579">
        <f>VLOOKUP(C579,[3]July!$C:$Z,24,FALSE)</f>
        <v>2019</v>
      </c>
    </row>
    <row r="580" spans="1:15" x14ac:dyDescent="0.25">
      <c r="A580" t="s">
        <v>1245</v>
      </c>
      <c r="C580" t="s">
        <v>2445</v>
      </c>
      <c r="E580">
        <v>3</v>
      </c>
      <c r="F580" t="s">
        <v>1260</v>
      </c>
      <c r="J580" t="s">
        <v>2267</v>
      </c>
      <c r="K580">
        <v>9</v>
      </c>
      <c r="L580" s="10">
        <v>626.49</v>
      </c>
      <c r="M580" s="10">
        <v>0.3609</v>
      </c>
      <c r="O580">
        <f>VLOOKUP(C580,[3]July!$C:$Z,24,FALSE)</f>
        <v>2019</v>
      </c>
    </row>
    <row r="581" spans="1:15" x14ac:dyDescent="0.25">
      <c r="A581" t="s">
        <v>1245</v>
      </c>
      <c r="C581" t="s">
        <v>2445</v>
      </c>
      <c r="E581">
        <v>15</v>
      </c>
      <c r="F581" t="s">
        <v>1253</v>
      </c>
      <c r="J581" t="s">
        <v>2267</v>
      </c>
      <c r="K581">
        <v>4</v>
      </c>
      <c r="L581" s="10">
        <v>244.8</v>
      </c>
      <c r="M581" s="10">
        <v>3.3348000000000003E-2</v>
      </c>
      <c r="O581">
        <f>VLOOKUP(C581,[3]July!$C:$Z,24,FALSE)</f>
        <v>2019</v>
      </c>
    </row>
    <row r="582" spans="1:15" x14ac:dyDescent="0.25">
      <c r="A582" t="s">
        <v>1245</v>
      </c>
      <c r="C582" t="s">
        <v>2445</v>
      </c>
      <c r="E582">
        <v>12</v>
      </c>
      <c r="F582" t="s">
        <v>1253</v>
      </c>
      <c r="J582" t="s">
        <v>2267</v>
      </c>
      <c r="K582">
        <v>4</v>
      </c>
      <c r="L582" s="10">
        <v>244.8</v>
      </c>
      <c r="M582" s="10">
        <v>3.3348000000000003E-2</v>
      </c>
      <c r="O582">
        <f>VLOOKUP(C582,[3]July!$C:$Z,24,FALSE)</f>
        <v>2019</v>
      </c>
    </row>
    <row r="583" spans="1:15" x14ac:dyDescent="0.25">
      <c r="A583" t="s">
        <v>1245</v>
      </c>
      <c r="C583" t="s">
        <v>2446</v>
      </c>
      <c r="E583">
        <v>2</v>
      </c>
      <c r="F583" t="s">
        <v>1247</v>
      </c>
      <c r="J583" t="s">
        <v>2267</v>
      </c>
      <c r="K583">
        <v>110</v>
      </c>
      <c r="L583" s="10">
        <v>7164.3000000000011</v>
      </c>
      <c r="M583" s="10">
        <v>5.6099999999999994</v>
      </c>
      <c r="O583">
        <f>VLOOKUP(C583,[3]July!$C:$Z,24,FALSE)</f>
        <v>2019</v>
      </c>
    </row>
    <row r="584" spans="1:15" x14ac:dyDescent="0.25">
      <c r="A584" t="s">
        <v>1245</v>
      </c>
      <c r="C584" t="s">
        <v>2446</v>
      </c>
      <c r="E584">
        <v>2</v>
      </c>
      <c r="F584" t="s">
        <v>1247</v>
      </c>
      <c r="J584" t="s">
        <v>2267</v>
      </c>
      <c r="K584">
        <v>186</v>
      </c>
      <c r="L584" s="10">
        <v>950.46000000000026</v>
      </c>
      <c r="M584" s="10">
        <v>0.74400000000000022</v>
      </c>
      <c r="O584">
        <f>VLOOKUP(C584,[3]July!$C:$Z,24,FALSE)</f>
        <v>2019</v>
      </c>
    </row>
    <row r="585" spans="1:15" x14ac:dyDescent="0.25">
      <c r="A585" t="s">
        <v>1245</v>
      </c>
      <c r="C585" t="s">
        <v>2446</v>
      </c>
      <c r="E585">
        <v>4</v>
      </c>
      <c r="F585" t="s">
        <v>1249</v>
      </c>
      <c r="J585" t="s">
        <v>2267</v>
      </c>
      <c r="K585">
        <v>22</v>
      </c>
      <c r="L585" s="10">
        <v>1504.8000000000002</v>
      </c>
      <c r="M585" s="10">
        <v>0.8667999999999999</v>
      </c>
      <c r="O585">
        <f>VLOOKUP(C585,[3]July!$C:$Z,24,FALSE)</f>
        <v>2019</v>
      </c>
    </row>
    <row r="586" spans="1:15" x14ac:dyDescent="0.25">
      <c r="A586" t="s">
        <v>1245</v>
      </c>
      <c r="C586" t="s">
        <v>2446</v>
      </c>
      <c r="E586">
        <v>6</v>
      </c>
      <c r="F586" t="s">
        <v>1250</v>
      </c>
      <c r="J586" t="s">
        <v>2267</v>
      </c>
      <c r="K586">
        <v>9</v>
      </c>
      <c r="L586" s="10">
        <v>982.62000000000012</v>
      </c>
      <c r="M586" s="10">
        <v>0.76950000000000007</v>
      </c>
      <c r="O586">
        <f>VLOOKUP(C586,[3]July!$C:$Z,24,FALSE)</f>
        <v>2019</v>
      </c>
    </row>
    <row r="587" spans="1:15" x14ac:dyDescent="0.25">
      <c r="A587" t="s">
        <v>1245</v>
      </c>
      <c r="C587" t="s">
        <v>2446</v>
      </c>
      <c r="E587">
        <v>6</v>
      </c>
      <c r="F587" t="s">
        <v>1250</v>
      </c>
      <c r="J587" t="s">
        <v>2267</v>
      </c>
      <c r="K587">
        <v>5</v>
      </c>
      <c r="L587" s="10">
        <v>54.25</v>
      </c>
      <c r="M587" s="10">
        <v>4.2499999999999996E-2</v>
      </c>
      <c r="O587">
        <f>VLOOKUP(C587,[3]July!$C:$Z,24,FALSE)</f>
        <v>2019</v>
      </c>
    </row>
    <row r="588" spans="1:15" x14ac:dyDescent="0.25">
      <c r="A588" t="s">
        <v>1245</v>
      </c>
      <c r="C588" t="s">
        <v>2446</v>
      </c>
      <c r="E588">
        <v>8</v>
      </c>
      <c r="F588" t="s">
        <v>1251</v>
      </c>
      <c r="J588" t="s">
        <v>2267</v>
      </c>
      <c r="K588">
        <v>36</v>
      </c>
      <c r="L588" s="10">
        <v>1982.1599999999999</v>
      </c>
      <c r="M588" s="10">
        <v>1.1592</v>
      </c>
      <c r="O588">
        <f>VLOOKUP(C588,[3]July!$C:$Z,24,FALSE)</f>
        <v>2019</v>
      </c>
    </row>
    <row r="589" spans="1:15" x14ac:dyDescent="0.25">
      <c r="A589" t="s">
        <v>1245</v>
      </c>
      <c r="C589" t="s">
        <v>2446</v>
      </c>
      <c r="E589">
        <v>7</v>
      </c>
      <c r="F589" t="s">
        <v>1255</v>
      </c>
      <c r="J589" t="s">
        <v>2267</v>
      </c>
      <c r="K589">
        <v>25</v>
      </c>
      <c r="L589" s="10">
        <v>1406.5</v>
      </c>
      <c r="M589" s="10">
        <v>0.82250000000000001</v>
      </c>
      <c r="O589">
        <f>VLOOKUP(C589,[3]July!$C:$Z,24,FALSE)</f>
        <v>2019</v>
      </c>
    </row>
    <row r="590" spans="1:15" x14ac:dyDescent="0.25">
      <c r="A590" t="s">
        <v>1245</v>
      </c>
      <c r="C590" t="s">
        <v>2446</v>
      </c>
      <c r="E590">
        <v>9</v>
      </c>
      <c r="F590" t="s">
        <v>1256</v>
      </c>
      <c r="J590" t="s">
        <v>2267</v>
      </c>
      <c r="K590">
        <v>26</v>
      </c>
      <c r="L590" s="10">
        <v>1015.5600000000002</v>
      </c>
      <c r="M590" s="10">
        <v>0.83720000000000006</v>
      </c>
      <c r="O590">
        <f>VLOOKUP(C590,[3]July!$C:$Z,24,FALSE)</f>
        <v>2019</v>
      </c>
    </row>
    <row r="591" spans="1:15" x14ac:dyDescent="0.25">
      <c r="A591" t="s">
        <v>1245</v>
      </c>
      <c r="C591" t="s">
        <v>2446</v>
      </c>
      <c r="E591">
        <v>11</v>
      </c>
      <c r="F591" t="s">
        <v>1274</v>
      </c>
      <c r="J591" t="s">
        <v>2267</v>
      </c>
      <c r="K591">
        <v>41</v>
      </c>
      <c r="L591" s="10">
        <v>2043.85</v>
      </c>
      <c r="M591" s="10">
        <v>1.6851</v>
      </c>
      <c r="O591">
        <f>VLOOKUP(C591,[3]July!$C:$Z,24,FALSE)</f>
        <v>2019</v>
      </c>
    </row>
    <row r="592" spans="1:15" x14ac:dyDescent="0.25">
      <c r="A592" t="s">
        <v>1245</v>
      </c>
      <c r="C592" t="s">
        <v>2446</v>
      </c>
      <c r="E592">
        <v>15</v>
      </c>
      <c r="F592" t="s">
        <v>1253</v>
      </c>
      <c r="J592" t="s">
        <v>2267</v>
      </c>
      <c r="K592">
        <v>44</v>
      </c>
      <c r="L592" s="10">
        <v>2692.7999999999993</v>
      </c>
      <c r="M592" s="10">
        <v>0.36682799999999988</v>
      </c>
      <c r="O592">
        <f>VLOOKUP(C592,[3]July!$C:$Z,24,FALSE)</f>
        <v>2019</v>
      </c>
    </row>
    <row r="593" spans="1:15" x14ac:dyDescent="0.25">
      <c r="A593" t="s">
        <v>1245</v>
      </c>
      <c r="C593" t="s">
        <v>2447</v>
      </c>
      <c r="E593">
        <v>2</v>
      </c>
      <c r="F593" t="s">
        <v>1247</v>
      </c>
      <c r="J593" t="s">
        <v>2267</v>
      </c>
      <c r="K593">
        <v>43</v>
      </c>
      <c r="L593" s="10">
        <v>219.73000000000002</v>
      </c>
      <c r="M593" s="10">
        <v>0.17199999999999999</v>
      </c>
      <c r="O593">
        <f>VLOOKUP(C593,[3]July!$C:$Z,24,FALSE)</f>
        <v>2019</v>
      </c>
    </row>
    <row r="594" spans="1:15" x14ac:dyDescent="0.25">
      <c r="A594" t="s">
        <v>1245</v>
      </c>
      <c r="C594" t="s">
        <v>2447</v>
      </c>
      <c r="E594">
        <v>15</v>
      </c>
      <c r="F594" t="s">
        <v>1253</v>
      </c>
      <c r="J594" t="s">
        <v>2267</v>
      </c>
      <c r="K594">
        <v>4</v>
      </c>
      <c r="L594" s="10">
        <v>244.8</v>
      </c>
      <c r="M594" s="10">
        <v>3.3348000000000003E-2</v>
      </c>
      <c r="O594">
        <f>VLOOKUP(C594,[3]July!$C:$Z,24,FALSE)</f>
        <v>2019</v>
      </c>
    </row>
    <row r="595" spans="1:15" x14ac:dyDescent="0.25">
      <c r="A595" t="s">
        <v>1245</v>
      </c>
      <c r="C595" t="s">
        <v>2448</v>
      </c>
      <c r="E595">
        <v>2</v>
      </c>
      <c r="F595" t="s">
        <v>1247</v>
      </c>
      <c r="J595" t="s">
        <v>2267</v>
      </c>
      <c r="K595">
        <v>1125</v>
      </c>
      <c r="L595" s="10">
        <v>73271.249999999956</v>
      </c>
      <c r="M595" s="10">
        <v>57.374999999999943</v>
      </c>
      <c r="O595">
        <f>VLOOKUP(C595,[3]July!$C:$Z,24,FALSE)</f>
        <v>2019</v>
      </c>
    </row>
    <row r="596" spans="1:15" x14ac:dyDescent="0.25">
      <c r="A596" t="s">
        <v>1245</v>
      </c>
      <c r="C596" t="s">
        <v>2448</v>
      </c>
      <c r="E596">
        <v>2</v>
      </c>
      <c r="F596" t="s">
        <v>1247</v>
      </c>
      <c r="J596" t="s">
        <v>2267</v>
      </c>
      <c r="K596">
        <v>793</v>
      </c>
      <c r="L596" s="10">
        <v>4052.2299999999977</v>
      </c>
      <c r="M596" s="10">
        <v>3.1720000000000024</v>
      </c>
      <c r="O596">
        <f>VLOOKUP(C596,[3]July!$C:$Z,24,FALSE)</f>
        <v>2019</v>
      </c>
    </row>
    <row r="597" spans="1:15" x14ac:dyDescent="0.25">
      <c r="A597" t="s">
        <v>1245</v>
      </c>
      <c r="C597" t="s">
        <v>2448</v>
      </c>
      <c r="E597">
        <v>4</v>
      </c>
      <c r="F597" t="s">
        <v>1249</v>
      </c>
      <c r="J597" t="s">
        <v>2267</v>
      </c>
      <c r="K597">
        <v>378</v>
      </c>
      <c r="L597" s="10">
        <v>25855.200000000008</v>
      </c>
      <c r="M597" s="10">
        <v>14.893200000000002</v>
      </c>
      <c r="O597">
        <f>VLOOKUP(C597,[3]July!$C:$Z,24,FALSE)</f>
        <v>2019</v>
      </c>
    </row>
    <row r="598" spans="1:15" x14ac:dyDescent="0.25">
      <c r="A598" t="s">
        <v>1245</v>
      </c>
      <c r="C598" t="s">
        <v>2448</v>
      </c>
      <c r="E598">
        <v>5</v>
      </c>
      <c r="F598" t="s">
        <v>1269</v>
      </c>
      <c r="J598" t="s">
        <v>2267</v>
      </c>
      <c r="K598">
        <v>3</v>
      </c>
      <c r="L598" s="10">
        <v>297.39</v>
      </c>
      <c r="M598" s="10">
        <v>0.17130000000000001</v>
      </c>
      <c r="O598">
        <f>VLOOKUP(C598,[3]July!$C:$Z,24,FALSE)</f>
        <v>2019</v>
      </c>
    </row>
    <row r="599" spans="1:15" x14ac:dyDescent="0.25">
      <c r="A599" t="s">
        <v>1245</v>
      </c>
      <c r="C599" t="s">
        <v>2448</v>
      </c>
      <c r="E599">
        <v>6</v>
      </c>
      <c r="F599" t="s">
        <v>1250</v>
      </c>
      <c r="J599" t="s">
        <v>2267</v>
      </c>
      <c r="K599">
        <v>25</v>
      </c>
      <c r="L599" s="10">
        <v>2729.5000000000009</v>
      </c>
      <c r="M599" s="10">
        <v>2.1375000000000002</v>
      </c>
      <c r="O599">
        <f>VLOOKUP(C599,[3]July!$C:$Z,24,FALSE)</f>
        <v>2019</v>
      </c>
    </row>
    <row r="600" spans="1:15" x14ac:dyDescent="0.25">
      <c r="A600" t="s">
        <v>1245</v>
      </c>
      <c r="C600" t="s">
        <v>2448</v>
      </c>
      <c r="E600">
        <v>6</v>
      </c>
      <c r="F600" t="s">
        <v>1250</v>
      </c>
      <c r="J600" t="s">
        <v>2267</v>
      </c>
      <c r="K600">
        <v>2</v>
      </c>
      <c r="L600" s="10">
        <v>21.7</v>
      </c>
      <c r="M600" s="10">
        <v>1.7000000000000001E-2</v>
      </c>
      <c r="O600">
        <f>VLOOKUP(C600,[3]July!$C:$Z,24,FALSE)</f>
        <v>2019</v>
      </c>
    </row>
    <row r="601" spans="1:15" x14ac:dyDescent="0.25">
      <c r="A601" t="s">
        <v>1245</v>
      </c>
      <c r="C601" t="s">
        <v>2448</v>
      </c>
      <c r="E601">
        <v>8</v>
      </c>
      <c r="F601" t="s">
        <v>1251</v>
      </c>
      <c r="J601" t="s">
        <v>2267</v>
      </c>
      <c r="K601">
        <v>70</v>
      </c>
      <c r="L601" s="10">
        <v>3854.2</v>
      </c>
      <c r="M601" s="10">
        <v>2.254</v>
      </c>
      <c r="O601">
        <f>VLOOKUP(C601,[3]July!$C:$Z,24,FALSE)</f>
        <v>2019</v>
      </c>
    </row>
    <row r="602" spans="1:15" x14ac:dyDescent="0.25">
      <c r="A602" t="s">
        <v>1245</v>
      </c>
      <c r="C602" t="s">
        <v>2448</v>
      </c>
      <c r="E602">
        <v>7</v>
      </c>
      <c r="F602" t="s">
        <v>1255</v>
      </c>
      <c r="J602" t="s">
        <v>2267</v>
      </c>
      <c r="K602">
        <v>107</v>
      </c>
      <c r="L602" s="10">
        <v>6019.82</v>
      </c>
      <c r="M602" s="10">
        <v>3.5203000000000007</v>
      </c>
      <c r="O602">
        <f>VLOOKUP(C602,[3]July!$C:$Z,24,FALSE)</f>
        <v>2019</v>
      </c>
    </row>
    <row r="603" spans="1:15" x14ac:dyDescent="0.25">
      <c r="A603" t="s">
        <v>1245</v>
      </c>
      <c r="C603" t="s">
        <v>2448</v>
      </c>
      <c r="E603">
        <v>9</v>
      </c>
      <c r="F603" t="s">
        <v>1256</v>
      </c>
      <c r="J603" t="s">
        <v>2267</v>
      </c>
      <c r="K603">
        <v>61</v>
      </c>
      <c r="L603" s="10">
        <v>2382.6600000000003</v>
      </c>
      <c r="M603" s="10">
        <v>1.9642000000000002</v>
      </c>
      <c r="O603">
        <f>VLOOKUP(C603,[3]July!$C:$Z,24,FALSE)</f>
        <v>2019</v>
      </c>
    </row>
    <row r="604" spans="1:15" x14ac:dyDescent="0.25">
      <c r="A604" t="s">
        <v>1245</v>
      </c>
      <c r="C604" t="s">
        <v>2448</v>
      </c>
      <c r="E604">
        <v>11</v>
      </c>
      <c r="F604" t="s">
        <v>1274</v>
      </c>
      <c r="J604" t="s">
        <v>2267</v>
      </c>
      <c r="K604">
        <v>566</v>
      </c>
      <c r="L604" s="10">
        <v>28215.100000000006</v>
      </c>
      <c r="M604" s="10">
        <v>23.262600000000013</v>
      </c>
      <c r="O604">
        <f>VLOOKUP(C604,[3]July!$C:$Z,24,FALSE)</f>
        <v>2019</v>
      </c>
    </row>
    <row r="605" spans="1:15" x14ac:dyDescent="0.25">
      <c r="A605" t="s">
        <v>1245</v>
      </c>
      <c r="C605" t="s">
        <v>2448</v>
      </c>
      <c r="E605">
        <v>3</v>
      </c>
      <c r="F605" t="s">
        <v>1260</v>
      </c>
      <c r="J605" t="s">
        <v>2267</v>
      </c>
      <c r="K605">
        <v>100</v>
      </c>
      <c r="L605" s="10">
        <v>6961</v>
      </c>
      <c r="M605" s="10">
        <v>4.01</v>
      </c>
      <c r="O605">
        <f>VLOOKUP(C605,[3]July!$C:$Z,24,FALSE)</f>
        <v>2019</v>
      </c>
    </row>
    <row r="606" spans="1:15" x14ac:dyDescent="0.25">
      <c r="A606" t="s">
        <v>1245</v>
      </c>
      <c r="C606" t="s">
        <v>2448</v>
      </c>
      <c r="E606">
        <v>15</v>
      </c>
      <c r="F606" t="s">
        <v>1253</v>
      </c>
      <c r="J606" t="s">
        <v>2267</v>
      </c>
      <c r="K606">
        <v>243</v>
      </c>
      <c r="L606" s="10">
        <v>14871.600000000062</v>
      </c>
      <c r="M606" s="10">
        <v>2.0258910000000068</v>
      </c>
      <c r="O606">
        <f>VLOOKUP(C606,[3]July!$C:$Z,24,FALSE)</f>
        <v>2019</v>
      </c>
    </row>
    <row r="607" spans="1:15" x14ac:dyDescent="0.25">
      <c r="A607" t="s">
        <v>1245</v>
      </c>
      <c r="C607" t="s">
        <v>2448</v>
      </c>
      <c r="E607">
        <v>12</v>
      </c>
      <c r="F607" t="s">
        <v>1253</v>
      </c>
      <c r="J607" t="s">
        <v>2267</v>
      </c>
      <c r="K607">
        <v>8</v>
      </c>
      <c r="L607" s="10">
        <v>489.59999999999997</v>
      </c>
      <c r="M607" s="10">
        <v>6.6695999999999991E-2</v>
      </c>
      <c r="O607">
        <f>VLOOKUP(C607,[3]July!$C:$Z,24,FALSE)</f>
        <v>2019</v>
      </c>
    </row>
    <row r="608" spans="1:15" x14ac:dyDescent="0.25">
      <c r="A608" t="s">
        <v>1245</v>
      </c>
      <c r="C608" t="s">
        <v>2449</v>
      </c>
      <c r="E608">
        <v>4</v>
      </c>
      <c r="F608" t="s">
        <v>1249</v>
      </c>
      <c r="J608" t="s">
        <v>2267</v>
      </c>
      <c r="K608">
        <v>27</v>
      </c>
      <c r="L608" s="10">
        <v>1846.8</v>
      </c>
      <c r="M608" s="10">
        <v>1.0637999999999999</v>
      </c>
      <c r="O608">
        <f>VLOOKUP(C608,[3]July!$C:$Z,24,FALSE)</f>
        <v>2019</v>
      </c>
    </row>
    <row r="609" spans="1:15" x14ac:dyDescent="0.25">
      <c r="A609" t="s">
        <v>1245</v>
      </c>
      <c r="C609" t="s">
        <v>2449</v>
      </c>
      <c r="E609">
        <v>6</v>
      </c>
      <c r="F609" t="s">
        <v>1250</v>
      </c>
      <c r="J609" t="s">
        <v>2267</v>
      </c>
      <c r="K609">
        <v>120</v>
      </c>
      <c r="L609" s="10">
        <v>13101.600000000002</v>
      </c>
      <c r="M609" s="10">
        <v>10.260000000000002</v>
      </c>
      <c r="O609">
        <f>VLOOKUP(C609,[3]July!$C:$Z,24,FALSE)</f>
        <v>2019</v>
      </c>
    </row>
    <row r="610" spans="1:15" x14ac:dyDescent="0.25">
      <c r="A610" t="s">
        <v>1245</v>
      </c>
      <c r="C610" t="s">
        <v>2449</v>
      </c>
      <c r="E610">
        <v>6</v>
      </c>
      <c r="F610" t="s">
        <v>1250</v>
      </c>
      <c r="J610" t="s">
        <v>2267</v>
      </c>
      <c r="K610">
        <v>110</v>
      </c>
      <c r="L610" s="10">
        <v>1193.5</v>
      </c>
      <c r="M610" s="10">
        <v>0.93499999999999994</v>
      </c>
      <c r="O610">
        <f>VLOOKUP(C610,[3]July!$C:$Z,24,FALSE)</f>
        <v>2019</v>
      </c>
    </row>
    <row r="611" spans="1:15" x14ac:dyDescent="0.25">
      <c r="A611" t="s">
        <v>1245</v>
      </c>
      <c r="C611" t="s">
        <v>2449</v>
      </c>
      <c r="E611">
        <v>7</v>
      </c>
      <c r="F611" t="s">
        <v>1255</v>
      </c>
      <c r="J611" t="s">
        <v>2267</v>
      </c>
      <c r="K611">
        <v>46</v>
      </c>
      <c r="L611" s="10">
        <v>2587.96</v>
      </c>
      <c r="M611" s="10">
        <v>1.5133999999999999</v>
      </c>
      <c r="O611">
        <f>VLOOKUP(C611,[3]July!$C:$Z,24,FALSE)</f>
        <v>2019</v>
      </c>
    </row>
    <row r="612" spans="1:15" x14ac:dyDescent="0.25">
      <c r="A612" t="s">
        <v>1245</v>
      </c>
      <c r="C612" t="s">
        <v>2449</v>
      </c>
      <c r="E612">
        <v>9</v>
      </c>
      <c r="F612" t="s">
        <v>1256</v>
      </c>
      <c r="J612" t="s">
        <v>2267</v>
      </c>
      <c r="K612">
        <v>12</v>
      </c>
      <c r="L612" s="10">
        <v>468.72</v>
      </c>
      <c r="M612" s="10">
        <v>0.38639999999999997</v>
      </c>
      <c r="O612">
        <f>VLOOKUP(C612,[3]July!$C:$Z,24,FALSE)</f>
        <v>2019</v>
      </c>
    </row>
    <row r="613" spans="1:15" x14ac:dyDescent="0.25">
      <c r="A613" t="s">
        <v>1245</v>
      </c>
      <c r="C613" t="s">
        <v>2449</v>
      </c>
      <c r="E613">
        <v>11</v>
      </c>
      <c r="F613" t="s">
        <v>1274</v>
      </c>
      <c r="J613" t="s">
        <v>2267</v>
      </c>
      <c r="K613">
        <v>12</v>
      </c>
      <c r="L613" s="10">
        <v>598.20000000000005</v>
      </c>
      <c r="M613" s="10">
        <v>0.49320000000000003</v>
      </c>
      <c r="O613">
        <f>VLOOKUP(C613,[3]July!$C:$Z,24,FALSE)</f>
        <v>2019</v>
      </c>
    </row>
    <row r="614" spans="1:15" x14ac:dyDescent="0.25">
      <c r="A614" t="s">
        <v>1245</v>
      </c>
      <c r="C614" t="s">
        <v>2449</v>
      </c>
      <c r="E614">
        <v>15</v>
      </c>
      <c r="F614" t="s">
        <v>1253</v>
      </c>
      <c r="J614" t="s">
        <v>2267</v>
      </c>
      <c r="K614">
        <v>27</v>
      </c>
      <c r="L614" s="10">
        <v>1652.4000000000008</v>
      </c>
      <c r="M614" s="10">
        <v>0.2250990000000001</v>
      </c>
      <c r="O614">
        <f>VLOOKUP(C614,[3]July!$C:$Z,24,FALSE)</f>
        <v>2019</v>
      </c>
    </row>
    <row r="615" spans="1:15" x14ac:dyDescent="0.25">
      <c r="A615" t="s">
        <v>1245</v>
      </c>
      <c r="C615" t="s">
        <v>2450</v>
      </c>
      <c r="E615">
        <v>4</v>
      </c>
      <c r="F615" t="s">
        <v>1249</v>
      </c>
      <c r="J615" t="s">
        <v>2267</v>
      </c>
      <c r="K615">
        <v>11</v>
      </c>
      <c r="L615" s="10">
        <v>752.40000000000009</v>
      </c>
      <c r="M615" s="10">
        <v>0.43340000000000001</v>
      </c>
      <c r="O615">
        <f>VLOOKUP(C615,[3]July!$C:$Z,24,FALSE)</f>
        <v>2019</v>
      </c>
    </row>
    <row r="616" spans="1:15" x14ac:dyDescent="0.25">
      <c r="A616" t="s">
        <v>1245</v>
      </c>
      <c r="C616" t="s">
        <v>2450</v>
      </c>
      <c r="E616">
        <v>6</v>
      </c>
      <c r="F616" t="s">
        <v>1250</v>
      </c>
      <c r="J616" t="s">
        <v>2267</v>
      </c>
      <c r="K616">
        <v>123</v>
      </c>
      <c r="L616" s="10">
        <v>13429.140000000001</v>
      </c>
      <c r="M616" s="10">
        <v>10.516500000000002</v>
      </c>
      <c r="O616">
        <f>VLOOKUP(C616,[3]July!$C:$Z,24,FALSE)</f>
        <v>2019</v>
      </c>
    </row>
    <row r="617" spans="1:15" x14ac:dyDescent="0.25">
      <c r="A617" t="s">
        <v>1245</v>
      </c>
      <c r="C617" t="s">
        <v>2450</v>
      </c>
      <c r="E617">
        <v>6</v>
      </c>
      <c r="F617" t="s">
        <v>1250</v>
      </c>
      <c r="J617" t="s">
        <v>2267</v>
      </c>
      <c r="K617">
        <v>87</v>
      </c>
      <c r="L617" s="10">
        <v>943.94999999999993</v>
      </c>
      <c r="M617" s="10">
        <v>0.73950000000000005</v>
      </c>
      <c r="O617">
        <f>VLOOKUP(C617,[3]July!$C:$Z,24,FALSE)</f>
        <v>2019</v>
      </c>
    </row>
    <row r="618" spans="1:15" x14ac:dyDescent="0.25">
      <c r="A618" t="s">
        <v>1245</v>
      </c>
      <c r="C618" t="s">
        <v>2450</v>
      </c>
      <c r="E618">
        <v>7</v>
      </c>
      <c r="F618" t="s">
        <v>1255</v>
      </c>
      <c r="J618" t="s">
        <v>2267</v>
      </c>
      <c r="K618">
        <v>101</v>
      </c>
      <c r="L618" s="10">
        <v>5682.26</v>
      </c>
      <c r="M618" s="10">
        <v>3.3228999999999993</v>
      </c>
      <c r="O618">
        <f>VLOOKUP(C618,[3]July!$C:$Z,24,FALSE)</f>
        <v>2019</v>
      </c>
    </row>
    <row r="619" spans="1:15" x14ac:dyDescent="0.25">
      <c r="A619" t="s">
        <v>1245</v>
      </c>
      <c r="C619" t="s">
        <v>2450</v>
      </c>
      <c r="E619">
        <v>9</v>
      </c>
      <c r="F619" t="s">
        <v>1256</v>
      </c>
      <c r="J619" t="s">
        <v>2267</v>
      </c>
      <c r="K619">
        <v>33</v>
      </c>
      <c r="L619" s="10">
        <v>1288.98</v>
      </c>
      <c r="M619" s="10">
        <v>1.0626</v>
      </c>
      <c r="O619">
        <f>VLOOKUP(C619,[3]July!$C:$Z,24,FALSE)</f>
        <v>2019</v>
      </c>
    </row>
    <row r="620" spans="1:15" x14ac:dyDescent="0.25">
      <c r="A620" t="s">
        <v>1245</v>
      </c>
      <c r="C620" t="s">
        <v>2450</v>
      </c>
      <c r="E620">
        <v>11</v>
      </c>
      <c r="F620" t="s">
        <v>1274</v>
      </c>
      <c r="J620" t="s">
        <v>2267</v>
      </c>
      <c r="K620">
        <v>73</v>
      </c>
      <c r="L620" s="10">
        <v>3639.05</v>
      </c>
      <c r="M620" s="10">
        <v>3.0002999999999997</v>
      </c>
      <c r="O620">
        <f>VLOOKUP(C620,[3]July!$C:$Z,24,FALSE)</f>
        <v>2019</v>
      </c>
    </row>
    <row r="621" spans="1:15" x14ac:dyDescent="0.25">
      <c r="A621" t="s">
        <v>1245</v>
      </c>
      <c r="C621" t="s">
        <v>2450</v>
      </c>
      <c r="E621">
        <v>15</v>
      </c>
      <c r="F621" t="s">
        <v>1253</v>
      </c>
      <c r="J621" t="s">
        <v>2267</v>
      </c>
      <c r="K621">
        <v>45</v>
      </c>
      <c r="L621" s="10">
        <v>2753.9999999999991</v>
      </c>
      <c r="M621" s="10">
        <v>0.37516499999999986</v>
      </c>
      <c r="O621">
        <f>VLOOKUP(C621,[3]July!$C:$Z,24,FALSE)</f>
        <v>2019</v>
      </c>
    </row>
    <row r="622" spans="1:15" x14ac:dyDescent="0.25">
      <c r="A622" t="s">
        <v>1245</v>
      </c>
      <c r="C622" t="s">
        <v>2451</v>
      </c>
      <c r="E622">
        <v>2</v>
      </c>
      <c r="F622" t="s">
        <v>1247</v>
      </c>
      <c r="J622" t="s">
        <v>2267</v>
      </c>
      <c r="K622">
        <v>258</v>
      </c>
      <c r="L622" s="10">
        <v>16803.54</v>
      </c>
      <c r="M622" s="10">
        <v>13.158000000000003</v>
      </c>
      <c r="O622">
        <f>VLOOKUP(C622,[3]July!$C:$Z,24,FALSE)</f>
        <v>2019</v>
      </c>
    </row>
    <row r="623" spans="1:15" x14ac:dyDescent="0.25">
      <c r="A623" t="s">
        <v>1245</v>
      </c>
      <c r="C623" t="s">
        <v>2451</v>
      </c>
      <c r="E623">
        <v>2</v>
      </c>
      <c r="F623" t="s">
        <v>1247</v>
      </c>
      <c r="J623" t="s">
        <v>2267</v>
      </c>
      <c r="K623">
        <v>324</v>
      </c>
      <c r="L623" s="10">
        <v>1655.6399999999999</v>
      </c>
      <c r="M623" s="10">
        <v>1.2960000000000007</v>
      </c>
      <c r="O623">
        <f>VLOOKUP(C623,[3]July!$C:$Z,24,FALSE)</f>
        <v>2019</v>
      </c>
    </row>
    <row r="624" spans="1:15" x14ac:dyDescent="0.25">
      <c r="A624" t="s">
        <v>1245</v>
      </c>
      <c r="C624" t="s">
        <v>2451</v>
      </c>
      <c r="E624">
        <v>4</v>
      </c>
      <c r="F624" t="s">
        <v>1249</v>
      </c>
      <c r="J624" t="s">
        <v>2267</v>
      </c>
      <c r="K624">
        <v>19</v>
      </c>
      <c r="L624" s="10">
        <v>1299.6000000000001</v>
      </c>
      <c r="M624" s="10">
        <v>0.74860000000000004</v>
      </c>
      <c r="O624">
        <f>VLOOKUP(C624,[3]July!$C:$Z,24,FALSE)</f>
        <v>2019</v>
      </c>
    </row>
    <row r="625" spans="1:15" x14ac:dyDescent="0.25">
      <c r="A625" t="s">
        <v>1245</v>
      </c>
      <c r="C625" t="s">
        <v>2451</v>
      </c>
      <c r="E625">
        <v>8</v>
      </c>
      <c r="F625" t="s">
        <v>1251</v>
      </c>
      <c r="J625" t="s">
        <v>2267</v>
      </c>
      <c r="K625">
        <v>4</v>
      </c>
      <c r="L625" s="10">
        <v>220.24</v>
      </c>
      <c r="M625" s="10">
        <v>0.1288</v>
      </c>
      <c r="O625">
        <f>VLOOKUP(C625,[3]July!$C:$Z,24,FALSE)</f>
        <v>2019</v>
      </c>
    </row>
    <row r="626" spans="1:15" x14ac:dyDescent="0.25">
      <c r="A626" t="s">
        <v>1245</v>
      </c>
      <c r="C626" t="s">
        <v>2451</v>
      </c>
      <c r="E626">
        <v>7</v>
      </c>
      <c r="F626" t="s">
        <v>1255</v>
      </c>
      <c r="J626" t="s">
        <v>2267</v>
      </c>
      <c r="K626">
        <v>9</v>
      </c>
      <c r="L626" s="10">
        <v>506.34000000000003</v>
      </c>
      <c r="M626" s="10">
        <v>0.29609999999999997</v>
      </c>
      <c r="O626">
        <f>VLOOKUP(C626,[3]July!$C:$Z,24,FALSE)</f>
        <v>2019</v>
      </c>
    </row>
    <row r="627" spans="1:15" x14ac:dyDescent="0.25">
      <c r="A627" t="s">
        <v>1245</v>
      </c>
      <c r="C627" t="s">
        <v>2451</v>
      </c>
      <c r="E627">
        <v>9</v>
      </c>
      <c r="F627" t="s">
        <v>1256</v>
      </c>
      <c r="J627" t="s">
        <v>2267</v>
      </c>
      <c r="K627">
        <v>35</v>
      </c>
      <c r="L627" s="10">
        <v>1367.1000000000001</v>
      </c>
      <c r="M627" s="10">
        <v>1.127</v>
      </c>
      <c r="O627">
        <f>VLOOKUP(C627,[3]July!$C:$Z,24,FALSE)</f>
        <v>2019</v>
      </c>
    </row>
    <row r="628" spans="1:15" x14ac:dyDescent="0.25">
      <c r="A628" t="s">
        <v>1245</v>
      </c>
      <c r="C628" t="s">
        <v>2451</v>
      </c>
      <c r="E628">
        <v>11</v>
      </c>
      <c r="F628" t="s">
        <v>1274</v>
      </c>
      <c r="J628" t="s">
        <v>2267</v>
      </c>
      <c r="K628">
        <v>21</v>
      </c>
      <c r="L628" s="10">
        <v>1046.8500000000001</v>
      </c>
      <c r="M628" s="10">
        <v>0.86309999999999998</v>
      </c>
      <c r="O628">
        <f>VLOOKUP(C628,[3]July!$C:$Z,24,FALSE)</f>
        <v>2019</v>
      </c>
    </row>
    <row r="629" spans="1:15" x14ac:dyDescent="0.25">
      <c r="A629" t="s">
        <v>1245</v>
      </c>
      <c r="C629" t="s">
        <v>2451</v>
      </c>
      <c r="E629">
        <v>15</v>
      </c>
      <c r="F629" t="s">
        <v>1253</v>
      </c>
      <c r="J629" t="s">
        <v>2267</v>
      </c>
      <c r="K629">
        <v>62</v>
      </c>
      <c r="L629" s="10">
        <v>3794.399999999996</v>
      </c>
      <c r="M629" s="10">
        <v>0.51689399999999974</v>
      </c>
      <c r="O629">
        <f>VLOOKUP(C629,[3]July!$C:$Z,24,FALSE)</f>
        <v>2019</v>
      </c>
    </row>
    <row r="630" spans="1:15" x14ac:dyDescent="0.25">
      <c r="A630" t="s">
        <v>1245</v>
      </c>
      <c r="C630" t="s">
        <v>2452</v>
      </c>
      <c r="E630">
        <v>2</v>
      </c>
      <c r="F630" t="s">
        <v>1247</v>
      </c>
      <c r="J630" t="s">
        <v>2267</v>
      </c>
      <c r="K630">
        <v>163</v>
      </c>
      <c r="L630" s="10">
        <v>10616.19</v>
      </c>
      <c r="M630" s="10">
        <v>8.3130000000000006</v>
      </c>
      <c r="O630">
        <f>VLOOKUP(C630,[3]July!$C:$Z,24,FALSE)</f>
        <v>2019</v>
      </c>
    </row>
    <row r="631" spans="1:15" x14ac:dyDescent="0.25">
      <c r="A631" t="s">
        <v>1245</v>
      </c>
      <c r="C631" t="s">
        <v>2452</v>
      </c>
      <c r="E631">
        <v>2</v>
      </c>
      <c r="F631" t="s">
        <v>1247</v>
      </c>
      <c r="J631" t="s">
        <v>2267</v>
      </c>
      <c r="K631">
        <v>233</v>
      </c>
      <c r="L631" s="10">
        <v>1190.6300000000003</v>
      </c>
      <c r="M631" s="10">
        <v>0.93200000000000016</v>
      </c>
      <c r="O631">
        <f>VLOOKUP(C631,[3]July!$C:$Z,24,FALSE)</f>
        <v>2019</v>
      </c>
    </row>
    <row r="632" spans="1:15" x14ac:dyDescent="0.25">
      <c r="A632" t="s">
        <v>1245</v>
      </c>
      <c r="C632" t="s">
        <v>2452</v>
      </c>
      <c r="E632">
        <v>13</v>
      </c>
      <c r="F632" t="s">
        <v>1248</v>
      </c>
      <c r="J632" t="s">
        <v>2267</v>
      </c>
      <c r="K632">
        <v>3</v>
      </c>
      <c r="L632" s="10">
        <v>15.330000000000002</v>
      </c>
      <c r="M632" s="10">
        <v>1.2E-2</v>
      </c>
      <c r="O632">
        <f>VLOOKUP(C632,[3]July!$C:$Z,24,FALSE)</f>
        <v>2019</v>
      </c>
    </row>
    <row r="633" spans="1:15" x14ac:dyDescent="0.25">
      <c r="A633" t="s">
        <v>1245</v>
      </c>
      <c r="C633" t="s">
        <v>2452</v>
      </c>
      <c r="E633">
        <v>4</v>
      </c>
      <c r="F633" t="s">
        <v>1249</v>
      </c>
      <c r="J633" t="s">
        <v>2267</v>
      </c>
      <c r="K633">
        <v>3</v>
      </c>
      <c r="L633" s="10">
        <v>205.2</v>
      </c>
      <c r="M633" s="10">
        <v>0.1182</v>
      </c>
      <c r="O633">
        <f>VLOOKUP(C633,[3]July!$C:$Z,24,FALSE)</f>
        <v>2019</v>
      </c>
    </row>
    <row r="634" spans="1:15" x14ac:dyDescent="0.25">
      <c r="A634" t="s">
        <v>1245</v>
      </c>
      <c r="C634" t="s">
        <v>2452</v>
      </c>
      <c r="E634">
        <v>7</v>
      </c>
      <c r="F634" t="s">
        <v>1255</v>
      </c>
      <c r="J634" t="s">
        <v>2267</v>
      </c>
      <c r="K634">
        <v>117</v>
      </c>
      <c r="L634" s="10">
        <v>6582.4199999999992</v>
      </c>
      <c r="M634" s="10">
        <v>3.8492999999999995</v>
      </c>
      <c r="O634">
        <f>VLOOKUP(C634,[3]July!$C:$Z,24,FALSE)</f>
        <v>2019</v>
      </c>
    </row>
    <row r="635" spans="1:15" x14ac:dyDescent="0.25">
      <c r="A635" t="s">
        <v>1245</v>
      </c>
      <c r="C635" t="s">
        <v>2452</v>
      </c>
      <c r="E635">
        <v>7</v>
      </c>
      <c r="F635" t="s">
        <v>1255</v>
      </c>
      <c r="J635" t="s">
        <v>2267</v>
      </c>
      <c r="K635">
        <v>1</v>
      </c>
      <c r="L635" s="10">
        <v>56.26</v>
      </c>
      <c r="M635" s="10">
        <v>3.2899999999999999E-2</v>
      </c>
      <c r="O635">
        <f>VLOOKUP(C635,[3]July!$C:$Z,24,FALSE)</f>
        <v>2019</v>
      </c>
    </row>
    <row r="636" spans="1:15" x14ac:dyDescent="0.25">
      <c r="A636" t="s">
        <v>1245</v>
      </c>
      <c r="C636" t="s">
        <v>2452</v>
      </c>
      <c r="E636">
        <v>9</v>
      </c>
      <c r="F636" t="s">
        <v>1256</v>
      </c>
      <c r="J636" t="s">
        <v>2267</v>
      </c>
      <c r="K636">
        <v>35</v>
      </c>
      <c r="L636" s="10">
        <v>1367.1</v>
      </c>
      <c r="M636" s="10">
        <v>1.127</v>
      </c>
      <c r="O636">
        <f>VLOOKUP(C636,[3]July!$C:$Z,24,FALSE)</f>
        <v>2019</v>
      </c>
    </row>
    <row r="637" spans="1:15" x14ac:dyDescent="0.25">
      <c r="A637" t="s">
        <v>1245</v>
      </c>
      <c r="C637" t="s">
        <v>2452</v>
      </c>
      <c r="E637">
        <v>9</v>
      </c>
      <c r="F637" t="s">
        <v>1256</v>
      </c>
      <c r="J637" t="s">
        <v>2267</v>
      </c>
      <c r="K637">
        <v>1</v>
      </c>
      <c r="L637" s="10">
        <v>39.06</v>
      </c>
      <c r="M637" s="10">
        <v>3.2199999999999999E-2</v>
      </c>
      <c r="O637">
        <f>VLOOKUP(C637,[3]July!$C:$Z,24,FALSE)</f>
        <v>2019</v>
      </c>
    </row>
    <row r="638" spans="1:15" x14ac:dyDescent="0.25">
      <c r="A638" t="s">
        <v>1245</v>
      </c>
      <c r="C638" t="s">
        <v>2452</v>
      </c>
      <c r="E638">
        <v>11</v>
      </c>
      <c r="F638" t="s">
        <v>1274</v>
      </c>
      <c r="J638" t="s">
        <v>2267</v>
      </c>
      <c r="K638">
        <v>3</v>
      </c>
      <c r="L638" s="10">
        <v>149.55000000000001</v>
      </c>
      <c r="M638" s="10">
        <v>0.12330000000000001</v>
      </c>
      <c r="O638">
        <f>VLOOKUP(C638,[3]July!$C:$Z,24,FALSE)</f>
        <v>2019</v>
      </c>
    </row>
    <row r="639" spans="1:15" x14ac:dyDescent="0.25">
      <c r="A639" t="s">
        <v>1245</v>
      </c>
      <c r="C639" t="s">
        <v>2452</v>
      </c>
      <c r="E639">
        <v>15</v>
      </c>
      <c r="F639" t="s">
        <v>1253</v>
      </c>
      <c r="J639" t="s">
        <v>2267</v>
      </c>
      <c r="K639">
        <v>33</v>
      </c>
      <c r="L639" s="10">
        <v>2019.600000000001</v>
      </c>
      <c r="M639" s="10">
        <v>0.27512100000000006</v>
      </c>
      <c r="O639">
        <f>VLOOKUP(C639,[3]July!$C:$Z,24,FALSE)</f>
        <v>2019</v>
      </c>
    </row>
    <row r="640" spans="1:15" x14ac:dyDescent="0.25">
      <c r="A640" t="s">
        <v>1245</v>
      </c>
      <c r="C640" t="s">
        <v>2453</v>
      </c>
      <c r="E640">
        <v>2</v>
      </c>
      <c r="F640" t="s">
        <v>1247</v>
      </c>
      <c r="J640" t="s">
        <v>2267</v>
      </c>
      <c r="K640">
        <v>137</v>
      </c>
      <c r="L640" s="10">
        <v>8922.8100000000013</v>
      </c>
      <c r="M640" s="10">
        <v>6.9869999999999992</v>
      </c>
      <c r="O640">
        <f>VLOOKUP(C640,[3]July!$C:$Z,24,FALSE)</f>
        <v>2019</v>
      </c>
    </row>
    <row r="641" spans="1:15" x14ac:dyDescent="0.25">
      <c r="A641" t="s">
        <v>1245</v>
      </c>
      <c r="C641" t="s">
        <v>2453</v>
      </c>
      <c r="E641">
        <v>2</v>
      </c>
      <c r="F641" t="s">
        <v>1247</v>
      </c>
      <c r="J641" t="s">
        <v>2267</v>
      </c>
      <c r="K641">
        <v>178</v>
      </c>
      <c r="L641" s="10">
        <v>909.58000000000118</v>
      </c>
      <c r="M641" s="10">
        <v>0.71200000000000041</v>
      </c>
      <c r="O641">
        <f>VLOOKUP(C641,[3]July!$C:$Z,24,FALSE)</f>
        <v>2019</v>
      </c>
    </row>
    <row r="642" spans="1:15" x14ac:dyDescent="0.25">
      <c r="A642" t="s">
        <v>1245</v>
      </c>
      <c r="C642" t="s">
        <v>2453</v>
      </c>
      <c r="E642">
        <v>13</v>
      </c>
      <c r="F642" t="s">
        <v>1248</v>
      </c>
      <c r="J642" t="s">
        <v>2267</v>
      </c>
      <c r="K642">
        <v>774</v>
      </c>
      <c r="L642" s="10">
        <v>3955.14</v>
      </c>
      <c r="M642" s="10">
        <v>3.0960000000000023</v>
      </c>
      <c r="O642">
        <f>VLOOKUP(C642,[3]July!$C:$Z,24,FALSE)</f>
        <v>2019</v>
      </c>
    </row>
    <row r="643" spans="1:15" x14ac:dyDescent="0.25">
      <c r="A643" t="s">
        <v>1245</v>
      </c>
      <c r="C643" t="s">
        <v>2453</v>
      </c>
      <c r="E643">
        <v>8</v>
      </c>
      <c r="F643" t="s">
        <v>1251</v>
      </c>
      <c r="J643" t="s">
        <v>2267</v>
      </c>
      <c r="K643">
        <v>30</v>
      </c>
      <c r="L643" s="10">
        <v>1651.8</v>
      </c>
      <c r="M643" s="10">
        <v>0.96600000000000008</v>
      </c>
      <c r="O643">
        <f>VLOOKUP(C643,[3]July!$C:$Z,24,FALSE)</f>
        <v>2019</v>
      </c>
    </row>
    <row r="644" spans="1:15" x14ac:dyDescent="0.25">
      <c r="A644" t="s">
        <v>1245</v>
      </c>
      <c r="C644" t="s">
        <v>2453</v>
      </c>
      <c r="E644">
        <v>7</v>
      </c>
      <c r="F644" t="s">
        <v>1255</v>
      </c>
      <c r="J644" t="s">
        <v>2267</v>
      </c>
      <c r="K644">
        <v>12</v>
      </c>
      <c r="L644" s="10">
        <v>675.12</v>
      </c>
      <c r="M644" s="10">
        <v>0.39479999999999998</v>
      </c>
      <c r="O644">
        <f>VLOOKUP(C644,[3]July!$C:$Z,24,FALSE)</f>
        <v>2019</v>
      </c>
    </row>
    <row r="645" spans="1:15" x14ac:dyDescent="0.25">
      <c r="A645" t="s">
        <v>1245</v>
      </c>
      <c r="C645" t="s">
        <v>2453</v>
      </c>
      <c r="E645">
        <v>11</v>
      </c>
      <c r="F645" t="s">
        <v>1274</v>
      </c>
      <c r="J645" t="s">
        <v>2267</v>
      </c>
      <c r="K645">
        <v>5</v>
      </c>
      <c r="L645" s="10">
        <v>249.25</v>
      </c>
      <c r="M645" s="10">
        <v>0.20550000000000002</v>
      </c>
      <c r="O645">
        <f>VLOOKUP(C645,[3]July!$C:$Z,24,FALSE)</f>
        <v>2019</v>
      </c>
    </row>
    <row r="646" spans="1:15" x14ac:dyDescent="0.25">
      <c r="A646" t="s">
        <v>1245</v>
      </c>
      <c r="C646" t="s">
        <v>2453</v>
      </c>
      <c r="E646">
        <v>15</v>
      </c>
      <c r="F646" t="s">
        <v>1253</v>
      </c>
      <c r="J646" t="s">
        <v>2267</v>
      </c>
      <c r="K646">
        <v>126</v>
      </c>
      <c r="L646" s="10">
        <v>7711.1999999999844</v>
      </c>
      <c r="M646" s="10">
        <v>1.0504620000000022</v>
      </c>
      <c r="O646">
        <f>VLOOKUP(C646,[3]July!$C:$Z,24,FALSE)</f>
        <v>2019</v>
      </c>
    </row>
    <row r="647" spans="1:15" x14ac:dyDescent="0.25">
      <c r="A647" t="s">
        <v>1245</v>
      </c>
      <c r="C647" t="s">
        <v>2454</v>
      </c>
      <c r="E647">
        <v>2</v>
      </c>
      <c r="F647" t="s">
        <v>1247</v>
      </c>
      <c r="J647" t="s">
        <v>2267</v>
      </c>
      <c r="K647">
        <v>183</v>
      </c>
      <c r="L647" s="10">
        <v>11918.789999999995</v>
      </c>
      <c r="M647" s="10">
        <v>9.3330000000000037</v>
      </c>
      <c r="O647">
        <f>VLOOKUP(C647,[3]July!$C:$Z,24,FALSE)</f>
        <v>2019</v>
      </c>
    </row>
    <row r="648" spans="1:15" x14ac:dyDescent="0.25">
      <c r="A648" t="s">
        <v>1245</v>
      </c>
      <c r="C648" t="s">
        <v>2454</v>
      </c>
      <c r="E648">
        <v>2</v>
      </c>
      <c r="F648" t="s">
        <v>1247</v>
      </c>
      <c r="J648" t="s">
        <v>2267</v>
      </c>
      <c r="K648">
        <v>184</v>
      </c>
      <c r="L648" s="10">
        <v>940.24000000000035</v>
      </c>
      <c r="M648" s="10">
        <v>0.73600000000000032</v>
      </c>
      <c r="O648">
        <f>VLOOKUP(C648,[3]July!$C:$Z,24,FALSE)</f>
        <v>2019</v>
      </c>
    </row>
    <row r="649" spans="1:15" x14ac:dyDescent="0.25">
      <c r="A649" t="s">
        <v>1245</v>
      </c>
      <c r="C649" t="s">
        <v>2454</v>
      </c>
      <c r="E649">
        <v>13</v>
      </c>
      <c r="F649" t="s">
        <v>1248</v>
      </c>
      <c r="J649" t="s">
        <v>2267</v>
      </c>
      <c r="K649">
        <v>2</v>
      </c>
      <c r="L649" s="10">
        <v>10.220000000000001</v>
      </c>
      <c r="M649" s="10">
        <v>8.0000000000000002E-3</v>
      </c>
      <c r="O649">
        <f>VLOOKUP(C649,[3]July!$C:$Z,24,FALSE)</f>
        <v>2019</v>
      </c>
    </row>
    <row r="650" spans="1:15" x14ac:dyDescent="0.25">
      <c r="A650" t="s">
        <v>1245</v>
      </c>
      <c r="C650" t="s">
        <v>2454</v>
      </c>
      <c r="E650">
        <v>4</v>
      </c>
      <c r="F650" t="s">
        <v>1249</v>
      </c>
      <c r="J650" t="s">
        <v>2267</v>
      </c>
      <c r="K650">
        <v>4</v>
      </c>
      <c r="L650" s="10">
        <v>273.60000000000002</v>
      </c>
      <c r="M650" s="10">
        <v>0.15759999999999999</v>
      </c>
      <c r="O650">
        <f>VLOOKUP(C650,[3]July!$C:$Z,24,FALSE)</f>
        <v>2019</v>
      </c>
    </row>
    <row r="651" spans="1:15" x14ac:dyDescent="0.25">
      <c r="A651" t="s">
        <v>1245</v>
      </c>
      <c r="C651" t="s">
        <v>2454</v>
      </c>
      <c r="E651">
        <v>5</v>
      </c>
      <c r="F651" t="s">
        <v>1269</v>
      </c>
      <c r="J651" t="s">
        <v>2267</v>
      </c>
      <c r="K651">
        <v>1</v>
      </c>
      <c r="L651" s="10">
        <v>99.13</v>
      </c>
      <c r="M651" s="10">
        <v>5.7099999999999998E-2</v>
      </c>
      <c r="O651">
        <f>VLOOKUP(C651,[3]July!$C:$Z,24,FALSE)</f>
        <v>2019</v>
      </c>
    </row>
    <row r="652" spans="1:15" x14ac:dyDescent="0.25">
      <c r="A652" t="s">
        <v>1245</v>
      </c>
      <c r="C652" t="s">
        <v>2454</v>
      </c>
      <c r="E652">
        <v>6</v>
      </c>
      <c r="F652" t="s">
        <v>1250</v>
      </c>
      <c r="J652" t="s">
        <v>2267</v>
      </c>
      <c r="K652">
        <v>13</v>
      </c>
      <c r="L652" s="10">
        <v>1419.3400000000001</v>
      </c>
      <c r="M652" s="10">
        <v>1.1114999999999999</v>
      </c>
      <c r="O652">
        <f>VLOOKUP(C652,[3]July!$C:$Z,24,FALSE)</f>
        <v>2019</v>
      </c>
    </row>
    <row r="653" spans="1:15" x14ac:dyDescent="0.25">
      <c r="A653" t="s">
        <v>1245</v>
      </c>
      <c r="C653" t="s">
        <v>2454</v>
      </c>
      <c r="E653">
        <v>6</v>
      </c>
      <c r="F653" t="s">
        <v>1250</v>
      </c>
      <c r="J653" t="s">
        <v>2267</v>
      </c>
      <c r="K653">
        <v>5</v>
      </c>
      <c r="L653" s="10">
        <v>54.25</v>
      </c>
      <c r="M653" s="10">
        <v>4.2500000000000003E-2</v>
      </c>
      <c r="O653">
        <f>VLOOKUP(C653,[3]July!$C:$Z,24,FALSE)</f>
        <v>2019</v>
      </c>
    </row>
    <row r="654" spans="1:15" x14ac:dyDescent="0.25">
      <c r="A654" t="s">
        <v>1245</v>
      </c>
      <c r="C654" t="s">
        <v>2454</v>
      </c>
      <c r="E654">
        <v>7</v>
      </c>
      <c r="F654" t="s">
        <v>1255</v>
      </c>
      <c r="J654" t="s">
        <v>2267</v>
      </c>
      <c r="K654">
        <v>189</v>
      </c>
      <c r="L654" s="10">
        <v>10633.140000000001</v>
      </c>
      <c r="M654" s="10">
        <v>6.2181000000000006</v>
      </c>
      <c r="O654">
        <f>VLOOKUP(C654,[3]July!$C:$Z,24,FALSE)</f>
        <v>2019</v>
      </c>
    </row>
    <row r="655" spans="1:15" x14ac:dyDescent="0.25">
      <c r="A655" t="s">
        <v>1245</v>
      </c>
      <c r="C655" t="s">
        <v>2454</v>
      </c>
      <c r="E655">
        <v>7</v>
      </c>
      <c r="F655" t="s">
        <v>1255</v>
      </c>
      <c r="J655" t="s">
        <v>2267</v>
      </c>
      <c r="K655">
        <v>1</v>
      </c>
      <c r="L655" s="10">
        <v>56.26</v>
      </c>
      <c r="M655" s="10">
        <v>3.2899999999999999E-2</v>
      </c>
      <c r="O655">
        <f>VLOOKUP(C655,[3]July!$C:$Z,24,FALSE)</f>
        <v>2019</v>
      </c>
    </row>
    <row r="656" spans="1:15" x14ac:dyDescent="0.25">
      <c r="A656" t="s">
        <v>1245</v>
      </c>
      <c r="C656" t="s">
        <v>2454</v>
      </c>
      <c r="E656">
        <v>11</v>
      </c>
      <c r="F656" t="s">
        <v>1274</v>
      </c>
      <c r="J656" t="s">
        <v>2267</v>
      </c>
      <c r="K656">
        <v>20</v>
      </c>
      <c r="L656" s="10">
        <v>997.00000000000011</v>
      </c>
      <c r="M656" s="10">
        <v>0.82200000000000006</v>
      </c>
      <c r="O656">
        <f>VLOOKUP(C656,[3]July!$C:$Z,24,FALSE)</f>
        <v>2019</v>
      </c>
    </row>
    <row r="657" spans="1:15" x14ac:dyDescent="0.25">
      <c r="A657" t="s">
        <v>1245</v>
      </c>
      <c r="C657" t="s">
        <v>2454</v>
      </c>
      <c r="E657">
        <v>15</v>
      </c>
      <c r="F657" t="s">
        <v>1253</v>
      </c>
      <c r="J657" t="s">
        <v>2267</v>
      </c>
      <c r="K657">
        <v>55</v>
      </c>
      <c r="L657" s="10">
        <v>3365.9999999999973</v>
      </c>
      <c r="M657" s="10">
        <v>0.45853499999999969</v>
      </c>
      <c r="O657">
        <f>VLOOKUP(C657,[3]July!$C:$Z,24,FALSE)</f>
        <v>2019</v>
      </c>
    </row>
    <row r="658" spans="1:15" x14ac:dyDescent="0.25">
      <c r="A658" t="s">
        <v>1245</v>
      </c>
      <c r="C658" t="s">
        <v>2454</v>
      </c>
      <c r="E658">
        <v>12</v>
      </c>
      <c r="F658" t="s">
        <v>1253</v>
      </c>
      <c r="J658" t="s">
        <v>2267</v>
      </c>
      <c r="K658">
        <v>2</v>
      </c>
      <c r="L658" s="10">
        <v>122.4</v>
      </c>
      <c r="M658" s="10">
        <v>1.6674000000000001E-2</v>
      </c>
      <c r="O658">
        <f>VLOOKUP(C658,[3]July!$C:$Z,24,FALSE)</f>
        <v>2019</v>
      </c>
    </row>
    <row r="659" spans="1:15" x14ac:dyDescent="0.25">
      <c r="A659" t="s">
        <v>1230</v>
      </c>
      <c r="C659" t="s">
        <v>2455</v>
      </c>
      <c r="D659" t="s">
        <v>1232</v>
      </c>
      <c r="E659" t="s">
        <v>401</v>
      </c>
      <c r="F659" t="s">
        <v>401</v>
      </c>
      <c r="J659" t="s">
        <v>29</v>
      </c>
      <c r="K659">
        <v>1</v>
      </c>
      <c r="L659">
        <v>0</v>
      </c>
      <c r="M659">
        <v>0</v>
      </c>
      <c r="O659">
        <f>VLOOKUP(C659,[3]July!$C:$Z,24,FALSE)</f>
        <v>2019</v>
      </c>
    </row>
    <row r="660" spans="1:15" x14ac:dyDescent="0.25">
      <c r="A660" t="s">
        <v>2456</v>
      </c>
      <c r="C660">
        <v>601420</v>
      </c>
      <c r="D660" t="s">
        <v>2457</v>
      </c>
      <c r="E660" t="s">
        <v>2458</v>
      </c>
      <c r="F660" t="s">
        <v>2458</v>
      </c>
      <c r="J660" t="s">
        <v>29</v>
      </c>
      <c r="K660">
        <v>1</v>
      </c>
      <c r="L660">
        <v>928000</v>
      </c>
      <c r="M660">
        <v>110</v>
      </c>
      <c r="O660">
        <f>VLOOKUP(C660,[3]July!$C:$Z,24,FALSE)</f>
        <v>2017</v>
      </c>
    </row>
  </sheetData>
  <autoFilter ref="A1:O660" xr:uid="{C611F26B-E25B-49BA-8DC9-A031761A8173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E3D7E-0DDC-42E1-98D8-8407E599AF6F}">
  <sheetPr>
    <pageSetUpPr fitToPage="1"/>
  </sheetPr>
  <dimension ref="A1:P3086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2459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VLOOKUP(C2,[3]August!$C:$Z,24,FALSE)</f>
        <v>2017</v>
      </c>
    </row>
    <row r="3" spans="1:16" x14ac:dyDescent="0.25">
      <c r="A3" t="s">
        <v>73</v>
      </c>
      <c r="C3" t="s">
        <v>2460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VLOOKUP(C3,[3]August!$C:$Z,24,FALSE)</f>
        <v>2017</v>
      </c>
    </row>
    <row r="4" spans="1:16" x14ac:dyDescent="0.25">
      <c r="A4" t="s">
        <v>73</v>
      </c>
      <c r="C4" t="s">
        <v>2461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VLOOKUP(C4,[3]August!$C:$Z,24,FALSE)</f>
        <v>2018</v>
      </c>
    </row>
    <row r="5" spans="1:16" x14ac:dyDescent="0.25">
      <c r="A5" t="s">
        <v>73</v>
      </c>
      <c r="C5" t="s">
        <v>2462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VLOOKUP(C5,[3]August!$C:$Z,24,FALSE)</f>
        <v>2018</v>
      </c>
    </row>
    <row r="6" spans="1:16" x14ac:dyDescent="0.25">
      <c r="A6" t="s">
        <v>73</v>
      </c>
      <c r="C6" t="s">
        <v>2463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VLOOKUP(C6,[3]August!$C:$Z,24,FALSE)</f>
        <v>2018</v>
      </c>
    </row>
    <row r="7" spans="1:16" x14ac:dyDescent="0.25">
      <c r="A7" t="s">
        <v>73</v>
      </c>
      <c r="C7" t="s">
        <v>2464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VLOOKUP(C7,[3]August!$C:$Z,24,FALSE)</f>
        <v>2018</v>
      </c>
    </row>
    <row r="8" spans="1:16" x14ac:dyDescent="0.25">
      <c r="A8" t="s">
        <v>73</v>
      </c>
      <c r="C8" t="s">
        <v>2465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VLOOKUP(C8,[3]August!$C:$Z,24,FALSE)</f>
        <v>2018</v>
      </c>
    </row>
    <row r="9" spans="1:16" x14ac:dyDescent="0.25">
      <c r="A9" t="s">
        <v>73</v>
      </c>
      <c r="C9" t="s">
        <v>2466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VLOOKUP(C9,[3]August!$C:$Z,24,FALSE)</f>
        <v>2018</v>
      </c>
    </row>
    <row r="10" spans="1:16" x14ac:dyDescent="0.25">
      <c r="A10" t="s">
        <v>73</v>
      </c>
      <c r="C10" t="s">
        <v>2467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VLOOKUP(C10,[3]August!$C:$Z,24,FALSE)</f>
        <v>2018</v>
      </c>
    </row>
    <row r="11" spans="1:16" x14ac:dyDescent="0.25">
      <c r="A11" t="s">
        <v>73</v>
      </c>
      <c r="C11" t="s">
        <v>2468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VLOOKUP(C11,[3]August!$C:$Z,24,FALSE)</f>
        <v>2018</v>
      </c>
    </row>
    <row r="12" spans="1:16" x14ac:dyDescent="0.25">
      <c r="A12" t="s">
        <v>73</v>
      </c>
      <c r="C12" t="s">
        <v>2469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VLOOKUP(C12,[3]August!$C:$Z,24,FALSE)</f>
        <v>2018</v>
      </c>
    </row>
    <row r="13" spans="1:16" x14ac:dyDescent="0.25">
      <c r="A13" t="s">
        <v>73</v>
      </c>
      <c r="C13" t="s">
        <v>2470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VLOOKUP(C13,[3]August!$C:$Z,24,FALSE)</f>
        <v>2018</v>
      </c>
    </row>
    <row r="14" spans="1:16" x14ac:dyDescent="0.25">
      <c r="A14" t="s">
        <v>73</v>
      </c>
      <c r="C14" t="s">
        <v>2471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VLOOKUP(C14,[3]August!$C:$Z,24,FALSE)</f>
        <v>2018</v>
      </c>
    </row>
    <row r="15" spans="1:16" x14ac:dyDescent="0.25">
      <c r="A15" t="s">
        <v>73</v>
      </c>
      <c r="C15" t="s">
        <v>2472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VLOOKUP(C15,[3]August!$C:$Z,24,FALSE)</f>
        <v>2019</v>
      </c>
    </row>
    <row r="16" spans="1:16" x14ac:dyDescent="0.25">
      <c r="A16" t="s">
        <v>73</v>
      </c>
      <c r="C16" t="s">
        <v>2473</v>
      </c>
      <c r="E16" t="s">
        <v>22</v>
      </c>
      <c r="F16" t="s">
        <v>22</v>
      </c>
      <c r="J16" t="s">
        <v>23</v>
      </c>
      <c r="K16">
        <v>1</v>
      </c>
      <c r="L16">
        <v>0</v>
      </c>
      <c r="M16">
        <v>0</v>
      </c>
      <c r="O16">
        <f>VLOOKUP(C16,[3]August!$C:$Z,24,FALSE)</f>
        <v>2019</v>
      </c>
    </row>
    <row r="17" spans="1:15" x14ac:dyDescent="0.25">
      <c r="A17" t="s">
        <v>73</v>
      </c>
      <c r="C17" t="s">
        <v>2474</v>
      </c>
      <c r="D17" s="23"/>
      <c r="E17" t="s">
        <v>22</v>
      </c>
      <c r="F17" t="s">
        <v>22</v>
      </c>
      <c r="J17" t="s">
        <v>23</v>
      </c>
      <c r="K17">
        <v>1</v>
      </c>
      <c r="L17">
        <v>0</v>
      </c>
      <c r="M17">
        <v>0</v>
      </c>
      <c r="O17">
        <f>VLOOKUP(C17,[3]August!$C:$Z,24,FALSE)</f>
        <v>2019</v>
      </c>
    </row>
    <row r="18" spans="1:15" x14ac:dyDescent="0.25">
      <c r="A18" t="s">
        <v>73</v>
      </c>
      <c r="C18" t="s">
        <v>2475</v>
      </c>
      <c r="E18" t="s">
        <v>22</v>
      </c>
      <c r="F18" t="s">
        <v>22</v>
      </c>
      <c r="J18" t="s">
        <v>23</v>
      </c>
      <c r="K18">
        <v>1</v>
      </c>
      <c r="L18">
        <v>0</v>
      </c>
      <c r="M18">
        <v>0</v>
      </c>
      <c r="O18">
        <f>VLOOKUP(C18,[3]August!$C:$Z,24,FALSE)</f>
        <v>2019</v>
      </c>
    </row>
    <row r="19" spans="1:15" x14ac:dyDescent="0.25">
      <c r="A19" t="s">
        <v>73</v>
      </c>
      <c r="C19" t="s">
        <v>2476</v>
      </c>
      <c r="E19" t="s">
        <v>22</v>
      </c>
      <c r="F19" t="s">
        <v>22</v>
      </c>
      <c r="J19" t="s">
        <v>23</v>
      </c>
      <c r="K19">
        <v>1</v>
      </c>
      <c r="L19">
        <v>0</v>
      </c>
      <c r="M19">
        <v>0</v>
      </c>
      <c r="O19">
        <f>VLOOKUP(C19,[3]August!$C:$Z,24,FALSE)</f>
        <v>2019</v>
      </c>
    </row>
    <row r="20" spans="1:15" x14ac:dyDescent="0.25">
      <c r="A20" t="s">
        <v>73</v>
      </c>
      <c r="C20" t="s">
        <v>2477</v>
      </c>
      <c r="E20" t="s">
        <v>22</v>
      </c>
      <c r="F20" t="s">
        <v>22</v>
      </c>
      <c r="J20" t="s">
        <v>23</v>
      </c>
      <c r="K20">
        <v>1</v>
      </c>
      <c r="L20">
        <v>0</v>
      </c>
      <c r="M20">
        <v>0</v>
      </c>
      <c r="O20">
        <f>VLOOKUP(C20,[3]August!$C:$Z,24,FALSE)</f>
        <v>2019</v>
      </c>
    </row>
    <row r="21" spans="1:15" x14ac:dyDescent="0.25">
      <c r="A21" t="s">
        <v>73</v>
      </c>
      <c r="C21" t="s">
        <v>2478</v>
      </c>
      <c r="E21" t="s">
        <v>22</v>
      </c>
      <c r="F21" t="s">
        <v>22</v>
      </c>
      <c r="J21" t="s">
        <v>23</v>
      </c>
      <c r="K21">
        <v>1</v>
      </c>
      <c r="L21">
        <v>0</v>
      </c>
      <c r="M21">
        <v>0</v>
      </c>
      <c r="O21">
        <f>VLOOKUP(C21,[3]August!$C:$Z,24,FALSE)</f>
        <v>2019</v>
      </c>
    </row>
    <row r="22" spans="1:15" x14ac:dyDescent="0.25">
      <c r="A22" t="s">
        <v>73</v>
      </c>
      <c r="C22" t="s">
        <v>2479</v>
      </c>
      <c r="E22" t="s">
        <v>22</v>
      </c>
      <c r="F22" t="s">
        <v>22</v>
      </c>
      <c r="J22" t="s">
        <v>23</v>
      </c>
      <c r="K22">
        <v>1</v>
      </c>
      <c r="L22">
        <v>0</v>
      </c>
      <c r="M22">
        <v>0</v>
      </c>
      <c r="O22">
        <f>VLOOKUP(C22,[3]August!$C:$Z,24,FALSE)</f>
        <v>2019</v>
      </c>
    </row>
    <row r="23" spans="1:15" x14ac:dyDescent="0.25">
      <c r="A23" t="s">
        <v>73</v>
      </c>
      <c r="C23" t="s">
        <v>2480</v>
      </c>
      <c r="E23" t="s">
        <v>22</v>
      </c>
      <c r="F23" t="s">
        <v>22</v>
      </c>
      <c r="J23" t="s">
        <v>23</v>
      </c>
      <c r="K23">
        <v>1</v>
      </c>
      <c r="L23">
        <v>0</v>
      </c>
      <c r="M23">
        <v>0</v>
      </c>
      <c r="O23">
        <f>VLOOKUP(C23,[3]August!$C:$Z,24,FALSE)</f>
        <v>2019</v>
      </c>
    </row>
    <row r="24" spans="1:15" x14ac:dyDescent="0.25">
      <c r="A24" t="s">
        <v>73</v>
      </c>
      <c r="C24" t="s">
        <v>2481</v>
      </c>
      <c r="E24" t="s">
        <v>22</v>
      </c>
      <c r="F24" t="s">
        <v>22</v>
      </c>
      <c r="J24" t="s">
        <v>23</v>
      </c>
      <c r="K24">
        <v>1</v>
      </c>
      <c r="L24">
        <v>0</v>
      </c>
      <c r="M24">
        <v>0</v>
      </c>
      <c r="O24">
        <f>VLOOKUP(C24,[3]August!$C:$Z,24,FALSE)</f>
        <v>2019</v>
      </c>
    </row>
    <row r="25" spans="1:15" x14ac:dyDescent="0.25">
      <c r="A25" t="s">
        <v>73</v>
      </c>
      <c r="C25" t="s">
        <v>2482</v>
      </c>
      <c r="E25" t="s">
        <v>22</v>
      </c>
      <c r="F25" t="s">
        <v>22</v>
      </c>
      <c r="J25" t="s">
        <v>23</v>
      </c>
      <c r="K25">
        <v>1</v>
      </c>
      <c r="L25">
        <v>0</v>
      </c>
      <c r="M25">
        <v>0</v>
      </c>
      <c r="O25">
        <f>VLOOKUP(C25,[3]August!$C:$Z,24,FALSE)</f>
        <v>2019</v>
      </c>
    </row>
    <row r="26" spans="1:15" x14ac:dyDescent="0.25">
      <c r="A26" t="s">
        <v>73</v>
      </c>
      <c r="C26" t="s">
        <v>2483</v>
      </c>
      <c r="E26" t="s">
        <v>22</v>
      </c>
      <c r="F26" t="s">
        <v>22</v>
      </c>
      <c r="J26" t="s">
        <v>23</v>
      </c>
      <c r="K26">
        <v>1</v>
      </c>
      <c r="L26">
        <v>0</v>
      </c>
      <c r="M26">
        <v>0</v>
      </c>
      <c r="O26">
        <f>VLOOKUP(C26,[3]August!$C:$Z,24,FALSE)</f>
        <v>2019</v>
      </c>
    </row>
    <row r="27" spans="1:15" x14ac:dyDescent="0.25">
      <c r="A27" t="s">
        <v>73</v>
      </c>
      <c r="C27" t="s">
        <v>2484</v>
      </c>
      <c r="E27" t="s">
        <v>22</v>
      </c>
      <c r="F27" t="s">
        <v>22</v>
      </c>
      <c r="J27" t="s">
        <v>23</v>
      </c>
      <c r="K27">
        <v>1</v>
      </c>
      <c r="L27">
        <v>0</v>
      </c>
      <c r="M27">
        <v>0</v>
      </c>
      <c r="O27">
        <f>VLOOKUP(C27,[3]August!$C:$Z,24,FALSE)</f>
        <v>2019</v>
      </c>
    </row>
    <row r="28" spans="1:15" x14ac:dyDescent="0.25">
      <c r="A28" t="s">
        <v>2222</v>
      </c>
      <c r="C28" t="s">
        <v>2485</v>
      </c>
      <c r="D28" t="s">
        <v>2224</v>
      </c>
      <c r="E28" t="s">
        <v>2486</v>
      </c>
      <c r="F28" t="s">
        <v>2486</v>
      </c>
      <c r="J28" t="s">
        <v>48</v>
      </c>
      <c r="K28">
        <v>1</v>
      </c>
      <c r="L28">
        <v>909690</v>
      </c>
      <c r="M28">
        <v>0</v>
      </c>
      <c r="O28" s="14">
        <v>2019</v>
      </c>
    </row>
    <row r="29" spans="1:15" x14ac:dyDescent="0.25">
      <c r="A29" t="s">
        <v>2222</v>
      </c>
      <c r="C29" t="s">
        <v>2487</v>
      </c>
      <c r="D29" t="s">
        <v>2224</v>
      </c>
      <c r="E29" t="s">
        <v>2486</v>
      </c>
      <c r="F29" t="s">
        <v>2486</v>
      </c>
      <c r="J29" t="s">
        <v>48</v>
      </c>
      <c r="K29">
        <v>1</v>
      </c>
      <c r="L29">
        <v>292513</v>
      </c>
      <c r="M29">
        <v>0</v>
      </c>
      <c r="O29" s="14">
        <v>2019</v>
      </c>
    </row>
    <row r="30" spans="1:15" x14ac:dyDescent="0.25">
      <c r="A30" t="s">
        <v>389</v>
      </c>
      <c r="C30" t="s">
        <v>2488</v>
      </c>
      <c r="E30" t="s">
        <v>391</v>
      </c>
      <c r="F30" t="s">
        <v>392</v>
      </c>
      <c r="J30" t="s">
        <v>23</v>
      </c>
      <c r="K30">
        <v>5</v>
      </c>
      <c r="L30">
        <v>364</v>
      </c>
      <c r="M30">
        <v>0.17499999999999999</v>
      </c>
      <c r="O30">
        <f>VLOOKUP(C30,[3]August!$C:$Z,24,FALSE)</f>
        <v>2019</v>
      </c>
    </row>
    <row r="31" spans="1:15" x14ac:dyDescent="0.25">
      <c r="A31" t="s">
        <v>389</v>
      </c>
      <c r="C31" t="s">
        <v>2488</v>
      </c>
      <c r="E31" t="s">
        <v>391</v>
      </c>
      <c r="F31" t="s">
        <v>392</v>
      </c>
      <c r="J31" t="s">
        <v>23</v>
      </c>
      <c r="K31">
        <v>12</v>
      </c>
      <c r="L31">
        <v>873.6</v>
      </c>
      <c r="M31">
        <v>0.42</v>
      </c>
      <c r="O31">
        <f>VLOOKUP(C31,[3]August!$C:$Z,24,FALSE)</f>
        <v>2019</v>
      </c>
    </row>
    <row r="32" spans="1:15" x14ac:dyDescent="0.25">
      <c r="A32" t="s">
        <v>389</v>
      </c>
      <c r="C32" t="s">
        <v>2488</v>
      </c>
      <c r="E32" t="s">
        <v>460</v>
      </c>
      <c r="F32" t="s">
        <v>461</v>
      </c>
      <c r="J32" t="s">
        <v>23</v>
      </c>
      <c r="K32">
        <v>8</v>
      </c>
      <c r="L32">
        <v>698.88</v>
      </c>
      <c r="M32">
        <v>0.33600000000000002</v>
      </c>
      <c r="O32">
        <f>VLOOKUP(C32,[3]August!$C:$Z,24,FALSE)</f>
        <v>2019</v>
      </c>
    </row>
    <row r="33" spans="1:15" x14ac:dyDescent="0.25">
      <c r="A33" t="s">
        <v>389</v>
      </c>
      <c r="C33" t="s">
        <v>2489</v>
      </c>
      <c r="E33" t="s">
        <v>399</v>
      </c>
      <c r="F33" t="s">
        <v>400</v>
      </c>
      <c r="J33" t="s">
        <v>23</v>
      </c>
      <c r="K33">
        <v>1</v>
      </c>
      <c r="L33">
        <v>0</v>
      </c>
      <c r="M33">
        <v>0</v>
      </c>
      <c r="O33">
        <f>VLOOKUP(C33,[3]August!$C:$Z,24,FALSE)</f>
        <v>2019</v>
      </c>
    </row>
    <row r="34" spans="1:15" x14ac:dyDescent="0.25">
      <c r="A34" t="s">
        <v>389</v>
      </c>
      <c r="C34" t="s">
        <v>2489</v>
      </c>
      <c r="E34" t="s">
        <v>417</v>
      </c>
      <c r="F34" t="s">
        <v>418</v>
      </c>
      <c r="J34" t="s">
        <v>23</v>
      </c>
      <c r="K34">
        <v>2</v>
      </c>
      <c r="L34">
        <v>569.18399999999997</v>
      </c>
      <c r="M34">
        <v>9.8000000000000004E-2</v>
      </c>
      <c r="O34">
        <f>VLOOKUP(C34,[3]August!$C:$Z,24,FALSE)</f>
        <v>2019</v>
      </c>
    </row>
    <row r="35" spans="1:15" x14ac:dyDescent="0.25">
      <c r="A35" t="s">
        <v>389</v>
      </c>
      <c r="C35" t="s">
        <v>2489</v>
      </c>
      <c r="E35" t="s">
        <v>2490</v>
      </c>
      <c r="F35" t="s">
        <v>2491</v>
      </c>
      <c r="J35" t="s">
        <v>23</v>
      </c>
      <c r="K35">
        <v>3</v>
      </c>
      <c r="L35">
        <v>1101.5999999999999</v>
      </c>
      <c r="M35">
        <v>0.216</v>
      </c>
      <c r="O35">
        <f>VLOOKUP(C35,[3]August!$C:$Z,24,FALSE)</f>
        <v>2019</v>
      </c>
    </row>
    <row r="36" spans="1:15" x14ac:dyDescent="0.25">
      <c r="A36" t="s">
        <v>389</v>
      </c>
      <c r="C36" t="s">
        <v>2489</v>
      </c>
      <c r="E36" t="s">
        <v>394</v>
      </c>
      <c r="F36" t="s">
        <v>395</v>
      </c>
      <c r="J36" t="s">
        <v>23</v>
      </c>
      <c r="K36">
        <v>1</v>
      </c>
      <c r="L36">
        <v>168.43199999999999</v>
      </c>
      <c r="M36">
        <v>2.9000000000000001E-2</v>
      </c>
      <c r="O36">
        <f>VLOOKUP(C36,[3]August!$C:$Z,24,FALSE)</f>
        <v>2019</v>
      </c>
    </row>
    <row r="37" spans="1:15" x14ac:dyDescent="0.25">
      <c r="A37" t="s">
        <v>389</v>
      </c>
      <c r="C37" t="s">
        <v>2489</v>
      </c>
      <c r="E37" t="s">
        <v>425</v>
      </c>
      <c r="F37" t="s">
        <v>426</v>
      </c>
      <c r="J37" t="s">
        <v>23</v>
      </c>
      <c r="K37">
        <v>10</v>
      </c>
      <c r="L37">
        <v>3020.16</v>
      </c>
      <c r="M37">
        <v>0.52</v>
      </c>
      <c r="O37">
        <f>VLOOKUP(C37,[3]August!$C:$Z,24,FALSE)</f>
        <v>2019</v>
      </c>
    </row>
    <row r="38" spans="1:15" x14ac:dyDescent="0.25">
      <c r="A38" t="s">
        <v>389</v>
      </c>
      <c r="C38" t="s">
        <v>2492</v>
      </c>
      <c r="E38" t="s">
        <v>417</v>
      </c>
      <c r="F38" t="s">
        <v>418</v>
      </c>
      <c r="J38" t="s">
        <v>23</v>
      </c>
      <c r="K38">
        <v>4</v>
      </c>
      <c r="L38">
        <v>867.21600000000001</v>
      </c>
      <c r="M38">
        <v>0.35599999999999998</v>
      </c>
      <c r="O38">
        <f>VLOOKUP(C38,[3]August!$C:$Z,24,FALSE)</f>
        <v>2019</v>
      </c>
    </row>
    <row r="39" spans="1:15" x14ac:dyDescent="0.25">
      <c r="A39" t="s">
        <v>389</v>
      </c>
      <c r="C39" t="s">
        <v>2492</v>
      </c>
      <c r="E39" t="s">
        <v>425</v>
      </c>
      <c r="F39" t="s">
        <v>426</v>
      </c>
      <c r="J39" t="s">
        <v>23</v>
      </c>
      <c r="K39">
        <v>10</v>
      </c>
      <c r="L39">
        <v>1266.72</v>
      </c>
      <c r="M39">
        <v>0.52</v>
      </c>
      <c r="O39">
        <f>VLOOKUP(C39,[3]August!$C:$Z,24,FALSE)</f>
        <v>2019</v>
      </c>
    </row>
    <row r="40" spans="1:15" x14ac:dyDescent="0.25">
      <c r="A40" t="s">
        <v>389</v>
      </c>
      <c r="C40" t="s">
        <v>2492</v>
      </c>
      <c r="E40" t="s">
        <v>425</v>
      </c>
      <c r="F40" t="s">
        <v>426</v>
      </c>
      <c r="J40" t="s">
        <v>23</v>
      </c>
      <c r="K40">
        <v>12</v>
      </c>
      <c r="L40">
        <v>1520.0640000000001</v>
      </c>
      <c r="M40">
        <v>0.624</v>
      </c>
      <c r="O40">
        <f>VLOOKUP(C40,[3]August!$C:$Z,24,FALSE)</f>
        <v>2019</v>
      </c>
    </row>
    <row r="41" spans="1:15" x14ac:dyDescent="0.25">
      <c r="A41" t="s">
        <v>389</v>
      </c>
      <c r="C41" t="s">
        <v>2492</v>
      </c>
      <c r="E41" t="s">
        <v>425</v>
      </c>
      <c r="F41" t="s">
        <v>426</v>
      </c>
      <c r="J41" t="s">
        <v>23</v>
      </c>
      <c r="K41">
        <v>12</v>
      </c>
      <c r="L41">
        <v>1520.0640000000001</v>
      </c>
      <c r="M41">
        <v>0.624</v>
      </c>
      <c r="O41">
        <f>VLOOKUP(C41,[3]August!$C:$Z,24,FALSE)</f>
        <v>2019</v>
      </c>
    </row>
    <row r="42" spans="1:15" x14ac:dyDescent="0.25">
      <c r="A42" t="s">
        <v>389</v>
      </c>
      <c r="C42" t="s">
        <v>2493</v>
      </c>
      <c r="E42" t="s">
        <v>411</v>
      </c>
      <c r="F42" t="s">
        <v>412</v>
      </c>
      <c r="J42" t="s">
        <v>23</v>
      </c>
      <c r="K42">
        <v>1</v>
      </c>
      <c r="L42">
        <v>0</v>
      </c>
      <c r="M42">
        <v>0</v>
      </c>
      <c r="O42">
        <f>VLOOKUP(C42,[3]August!$C:$Z,24,FALSE)</f>
        <v>2019</v>
      </c>
    </row>
    <row r="43" spans="1:15" x14ac:dyDescent="0.25">
      <c r="A43" t="s">
        <v>389</v>
      </c>
      <c r="C43" t="s">
        <v>2493</v>
      </c>
      <c r="E43" t="s">
        <v>417</v>
      </c>
      <c r="F43" t="s">
        <v>418</v>
      </c>
      <c r="J43" t="s">
        <v>23</v>
      </c>
      <c r="K43">
        <v>1</v>
      </c>
      <c r="L43">
        <v>392.31200000000001</v>
      </c>
      <c r="M43">
        <v>8.8999999999999996E-2</v>
      </c>
      <c r="O43">
        <f>VLOOKUP(C43,[3]August!$C:$Z,24,FALSE)</f>
        <v>2019</v>
      </c>
    </row>
    <row r="44" spans="1:15" x14ac:dyDescent="0.25">
      <c r="A44" t="s">
        <v>389</v>
      </c>
      <c r="C44" t="s">
        <v>2493</v>
      </c>
      <c r="E44" t="s">
        <v>406</v>
      </c>
      <c r="F44" t="s">
        <v>407</v>
      </c>
      <c r="J44" t="s">
        <v>23</v>
      </c>
      <c r="K44">
        <v>1</v>
      </c>
      <c r="L44">
        <v>304.15199999999999</v>
      </c>
      <c r="M44">
        <v>6.9000000000000006E-2</v>
      </c>
      <c r="O44">
        <f>VLOOKUP(C44,[3]August!$C:$Z,24,FALSE)</f>
        <v>2019</v>
      </c>
    </row>
    <row r="45" spans="1:15" x14ac:dyDescent="0.25">
      <c r="A45" t="s">
        <v>389</v>
      </c>
      <c r="C45" t="s">
        <v>2493</v>
      </c>
      <c r="E45" t="s">
        <v>408</v>
      </c>
      <c r="F45" t="s">
        <v>409</v>
      </c>
      <c r="J45" t="s">
        <v>23</v>
      </c>
      <c r="K45">
        <v>23</v>
      </c>
      <c r="L45">
        <v>12064.696</v>
      </c>
      <c r="M45">
        <v>2.7370000000000001</v>
      </c>
      <c r="O45">
        <f>VLOOKUP(C45,[3]August!$C:$Z,24,FALSE)</f>
        <v>2019</v>
      </c>
    </row>
    <row r="46" spans="1:15" x14ac:dyDescent="0.25">
      <c r="A46" t="s">
        <v>389</v>
      </c>
      <c r="C46" t="s">
        <v>2494</v>
      </c>
      <c r="E46" t="s">
        <v>417</v>
      </c>
      <c r="F46" t="s">
        <v>418</v>
      </c>
      <c r="J46" t="s">
        <v>23</v>
      </c>
      <c r="K46">
        <v>2</v>
      </c>
      <c r="L46">
        <v>626.91600000000005</v>
      </c>
      <c r="M46">
        <v>0.17799999999999999</v>
      </c>
      <c r="O46">
        <f>VLOOKUP(C46,[3]August!$C:$Z,24,FALSE)</f>
        <v>2019</v>
      </c>
    </row>
    <row r="47" spans="1:15" x14ac:dyDescent="0.25">
      <c r="A47" t="s">
        <v>389</v>
      </c>
      <c r="C47" t="s">
        <v>2494</v>
      </c>
      <c r="E47" t="s">
        <v>437</v>
      </c>
      <c r="F47" t="s">
        <v>438</v>
      </c>
      <c r="J47" t="s">
        <v>23</v>
      </c>
      <c r="K47">
        <v>1</v>
      </c>
      <c r="L47">
        <v>95.093999999999994</v>
      </c>
      <c r="M47">
        <v>2.7E-2</v>
      </c>
      <c r="O47">
        <f>VLOOKUP(C47,[3]August!$C:$Z,24,FALSE)</f>
        <v>2019</v>
      </c>
    </row>
    <row r="48" spans="1:15" x14ac:dyDescent="0.25">
      <c r="A48" t="s">
        <v>389</v>
      </c>
      <c r="C48" t="s">
        <v>2494</v>
      </c>
      <c r="E48" t="s">
        <v>441</v>
      </c>
      <c r="F48" t="s">
        <v>442</v>
      </c>
      <c r="J48" t="s">
        <v>23</v>
      </c>
      <c r="K48">
        <v>70</v>
      </c>
      <c r="L48">
        <v>19969.740000000002</v>
      </c>
      <c r="M48">
        <v>5.67</v>
      </c>
      <c r="O48">
        <f>VLOOKUP(C48,[3]August!$C:$Z,24,FALSE)</f>
        <v>2019</v>
      </c>
    </row>
    <row r="49" spans="1:15" x14ac:dyDescent="0.25">
      <c r="A49" t="s">
        <v>389</v>
      </c>
      <c r="C49" t="s">
        <v>2495</v>
      </c>
      <c r="E49" t="s">
        <v>411</v>
      </c>
      <c r="F49" t="s">
        <v>412</v>
      </c>
      <c r="J49" t="s">
        <v>23</v>
      </c>
      <c r="K49">
        <v>1</v>
      </c>
      <c r="L49">
        <v>0</v>
      </c>
      <c r="M49">
        <v>0</v>
      </c>
      <c r="O49">
        <f>VLOOKUP(C49,[3]August!$C:$Z,24,FALSE)</f>
        <v>2019</v>
      </c>
    </row>
    <row r="50" spans="1:15" x14ac:dyDescent="0.25">
      <c r="A50" t="s">
        <v>389</v>
      </c>
      <c r="C50" t="s">
        <v>2495</v>
      </c>
      <c r="E50" t="s">
        <v>404</v>
      </c>
      <c r="F50" t="s">
        <v>405</v>
      </c>
      <c r="J50" t="s">
        <v>23</v>
      </c>
      <c r="K50">
        <v>1</v>
      </c>
      <c r="L50">
        <v>134.08799999999999</v>
      </c>
      <c r="M50">
        <v>3.6999999999999998E-2</v>
      </c>
      <c r="O50">
        <f>VLOOKUP(C50,[3]August!$C:$Z,24,FALSE)</f>
        <v>2019</v>
      </c>
    </row>
    <row r="51" spans="1:15" x14ac:dyDescent="0.25">
      <c r="A51" t="s">
        <v>389</v>
      </c>
      <c r="C51" t="s">
        <v>2495</v>
      </c>
      <c r="E51" t="s">
        <v>406</v>
      </c>
      <c r="F51" t="s">
        <v>407</v>
      </c>
      <c r="J51" t="s">
        <v>23</v>
      </c>
      <c r="K51">
        <v>4</v>
      </c>
      <c r="L51">
        <v>1000.224</v>
      </c>
      <c r="M51">
        <v>0.27600000000000002</v>
      </c>
      <c r="O51">
        <f>VLOOKUP(C51,[3]August!$C:$Z,24,FALSE)</f>
        <v>2019</v>
      </c>
    </row>
    <row r="52" spans="1:15" x14ac:dyDescent="0.25">
      <c r="A52" t="s">
        <v>389</v>
      </c>
      <c r="C52" t="s">
        <v>2495</v>
      </c>
      <c r="E52" t="s">
        <v>406</v>
      </c>
      <c r="F52" t="s">
        <v>407</v>
      </c>
      <c r="J52" t="s">
        <v>23</v>
      </c>
      <c r="K52">
        <v>6</v>
      </c>
      <c r="L52">
        <v>1500.336</v>
      </c>
      <c r="M52">
        <v>0.41399999999999998</v>
      </c>
      <c r="O52">
        <f>VLOOKUP(C52,[3]August!$C:$Z,24,FALSE)</f>
        <v>2019</v>
      </c>
    </row>
    <row r="53" spans="1:15" x14ac:dyDescent="0.25">
      <c r="A53" t="s">
        <v>389</v>
      </c>
      <c r="C53" t="s">
        <v>2495</v>
      </c>
      <c r="E53" t="s">
        <v>406</v>
      </c>
      <c r="F53" t="s">
        <v>407</v>
      </c>
      <c r="J53" t="s">
        <v>23</v>
      </c>
      <c r="K53">
        <v>7</v>
      </c>
      <c r="L53">
        <v>1750.3920000000001</v>
      </c>
      <c r="M53">
        <v>0.48299999999999998</v>
      </c>
      <c r="O53">
        <f>VLOOKUP(C53,[3]August!$C:$Z,24,FALSE)</f>
        <v>2019</v>
      </c>
    </row>
    <row r="54" spans="1:15" x14ac:dyDescent="0.25">
      <c r="A54" t="s">
        <v>389</v>
      </c>
      <c r="C54" t="s">
        <v>2495</v>
      </c>
      <c r="E54" t="s">
        <v>408</v>
      </c>
      <c r="F54" t="s">
        <v>409</v>
      </c>
      <c r="J54" t="s">
        <v>23</v>
      </c>
      <c r="K54">
        <v>12</v>
      </c>
      <c r="L54">
        <v>5175.0720000000001</v>
      </c>
      <c r="M54">
        <v>1.4279999999999999</v>
      </c>
      <c r="O54">
        <f>VLOOKUP(C54,[3]August!$C:$Z,24,FALSE)</f>
        <v>2019</v>
      </c>
    </row>
    <row r="55" spans="1:15" x14ac:dyDescent="0.25">
      <c r="A55" t="s">
        <v>389</v>
      </c>
      <c r="C55" t="s">
        <v>2496</v>
      </c>
      <c r="E55" t="s">
        <v>411</v>
      </c>
      <c r="F55" t="s">
        <v>412</v>
      </c>
      <c r="J55" t="s">
        <v>23</v>
      </c>
      <c r="K55">
        <v>1</v>
      </c>
      <c r="L55">
        <v>0</v>
      </c>
      <c r="M55">
        <v>0</v>
      </c>
      <c r="O55">
        <f>VLOOKUP(C55,[3]August!$C:$Z,24,FALSE)</f>
        <v>2019</v>
      </c>
    </row>
    <row r="56" spans="1:15" x14ac:dyDescent="0.25">
      <c r="A56" t="s">
        <v>389</v>
      </c>
      <c r="C56" t="s">
        <v>2496</v>
      </c>
      <c r="E56" t="s">
        <v>406</v>
      </c>
      <c r="F56" t="s">
        <v>407</v>
      </c>
      <c r="J56" t="s">
        <v>23</v>
      </c>
      <c r="K56">
        <v>3</v>
      </c>
      <c r="L56">
        <v>750.16800000000001</v>
      </c>
      <c r="M56">
        <v>0.20699999999999999</v>
      </c>
      <c r="O56">
        <f>VLOOKUP(C56,[3]August!$C:$Z,24,FALSE)</f>
        <v>2019</v>
      </c>
    </row>
    <row r="57" spans="1:15" x14ac:dyDescent="0.25">
      <c r="A57" t="s">
        <v>389</v>
      </c>
      <c r="C57" t="s">
        <v>2496</v>
      </c>
      <c r="E57" t="s">
        <v>408</v>
      </c>
      <c r="F57" t="s">
        <v>409</v>
      </c>
      <c r="J57" t="s">
        <v>23</v>
      </c>
      <c r="K57">
        <v>19</v>
      </c>
      <c r="L57">
        <v>8193.8639999999996</v>
      </c>
      <c r="M57">
        <v>2.2610000000000001</v>
      </c>
      <c r="O57">
        <f>VLOOKUP(C57,[3]August!$C:$Z,24,FALSE)</f>
        <v>2019</v>
      </c>
    </row>
    <row r="58" spans="1:15" x14ac:dyDescent="0.25">
      <c r="A58" t="s">
        <v>389</v>
      </c>
      <c r="C58" t="s">
        <v>2497</v>
      </c>
      <c r="E58" t="s">
        <v>399</v>
      </c>
      <c r="F58" t="s">
        <v>400</v>
      </c>
      <c r="J58" t="s">
        <v>23</v>
      </c>
      <c r="K58">
        <v>1</v>
      </c>
      <c r="L58">
        <v>0</v>
      </c>
      <c r="M58">
        <v>0</v>
      </c>
      <c r="O58">
        <f>VLOOKUP(C58,[3]August!$C:$Z,24,FALSE)</f>
        <v>2019</v>
      </c>
    </row>
    <row r="59" spans="1:15" x14ac:dyDescent="0.25">
      <c r="A59" t="s">
        <v>389</v>
      </c>
      <c r="C59" t="s">
        <v>2497</v>
      </c>
      <c r="E59" t="s">
        <v>406</v>
      </c>
      <c r="F59" t="s">
        <v>407</v>
      </c>
      <c r="J59" t="s">
        <v>23</v>
      </c>
      <c r="K59">
        <v>1</v>
      </c>
      <c r="L59">
        <v>270.072</v>
      </c>
      <c r="M59">
        <v>3.1E-2</v>
      </c>
      <c r="O59">
        <f>VLOOKUP(C59,[3]August!$C:$Z,24,FALSE)</f>
        <v>2019</v>
      </c>
    </row>
    <row r="60" spans="1:15" x14ac:dyDescent="0.25">
      <c r="A60" t="s">
        <v>389</v>
      </c>
      <c r="C60" t="s">
        <v>2497</v>
      </c>
      <c r="E60" t="s">
        <v>406</v>
      </c>
      <c r="F60" t="s">
        <v>407</v>
      </c>
      <c r="J60" t="s">
        <v>23</v>
      </c>
      <c r="K60">
        <v>1</v>
      </c>
      <c r="L60">
        <v>270.072</v>
      </c>
      <c r="M60">
        <v>3.1E-2</v>
      </c>
      <c r="O60">
        <f>VLOOKUP(C60,[3]August!$C:$Z,24,FALSE)</f>
        <v>2019</v>
      </c>
    </row>
    <row r="61" spans="1:15" x14ac:dyDescent="0.25">
      <c r="A61" t="s">
        <v>389</v>
      </c>
      <c r="C61" t="s">
        <v>2497</v>
      </c>
      <c r="E61" t="s">
        <v>406</v>
      </c>
      <c r="F61" t="s">
        <v>407</v>
      </c>
      <c r="J61" t="s">
        <v>23</v>
      </c>
      <c r="K61">
        <v>5</v>
      </c>
      <c r="L61">
        <v>1350.36</v>
      </c>
      <c r="M61">
        <v>0.155</v>
      </c>
      <c r="O61">
        <f>VLOOKUP(C61,[3]August!$C:$Z,24,FALSE)</f>
        <v>2019</v>
      </c>
    </row>
    <row r="62" spans="1:15" x14ac:dyDescent="0.25">
      <c r="A62" t="s">
        <v>389</v>
      </c>
      <c r="C62" t="s">
        <v>2497</v>
      </c>
      <c r="E62" t="s">
        <v>469</v>
      </c>
      <c r="F62" t="s">
        <v>470</v>
      </c>
      <c r="J62" t="s">
        <v>23</v>
      </c>
      <c r="K62">
        <v>9</v>
      </c>
      <c r="L62">
        <v>3449.9520000000002</v>
      </c>
      <c r="M62">
        <v>0.39600000000000002</v>
      </c>
      <c r="O62">
        <f>VLOOKUP(C62,[3]August!$C:$Z,24,FALSE)</f>
        <v>2019</v>
      </c>
    </row>
    <row r="63" spans="1:15" x14ac:dyDescent="0.25">
      <c r="A63" t="s">
        <v>389</v>
      </c>
      <c r="C63" t="s">
        <v>2498</v>
      </c>
      <c r="E63" t="s">
        <v>399</v>
      </c>
      <c r="F63" t="s">
        <v>400</v>
      </c>
      <c r="J63" t="s">
        <v>23</v>
      </c>
      <c r="K63">
        <v>1</v>
      </c>
      <c r="L63">
        <v>0</v>
      </c>
      <c r="M63">
        <v>0</v>
      </c>
      <c r="O63">
        <f>VLOOKUP(C63,[3]August!$C:$Z,24,FALSE)</f>
        <v>2019</v>
      </c>
    </row>
    <row r="64" spans="1:15" x14ac:dyDescent="0.25">
      <c r="A64" t="s">
        <v>389</v>
      </c>
      <c r="C64" t="s">
        <v>2498</v>
      </c>
      <c r="E64" t="s">
        <v>406</v>
      </c>
      <c r="F64" t="s">
        <v>407</v>
      </c>
      <c r="J64" t="s">
        <v>23</v>
      </c>
      <c r="K64">
        <v>2</v>
      </c>
      <c r="L64">
        <v>430.56</v>
      </c>
      <c r="M64">
        <v>0.13800000000000001</v>
      </c>
      <c r="O64">
        <f>VLOOKUP(C64,[3]August!$C:$Z,24,FALSE)</f>
        <v>2019</v>
      </c>
    </row>
    <row r="65" spans="1:15" x14ac:dyDescent="0.25">
      <c r="A65" t="s">
        <v>389</v>
      </c>
      <c r="C65" t="s">
        <v>2498</v>
      </c>
      <c r="E65" t="s">
        <v>406</v>
      </c>
      <c r="F65" t="s">
        <v>407</v>
      </c>
      <c r="J65" t="s">
        <v>23</v>
      </c>
      <c r="K65">
        <v>4</v>
      </c>
      <c r="L65">
        <v>861.12</v>
      </c>
      <c r="M65">
        <v>0.27600000000000002</v>
      </c>
      <c r="O65">
        <f>VLOOKUP(C65,[3]August!$C:$Z,24,FALSE)</f>
        <v>2019</v>
      </c>
    </row>
    <row r="66" spans="1:15" x14ac:dyDescent="0.25">
      <c r="A66" t="s">
        <v>389</v>
      </c>
      <c r="C66" t="s">
        <v>2498</v>
      </c>
      <c r="E66" t="s">
        <v>408</v>
      </c>
      <c r="F66" t="s">
        <v>409</v>
      </c>
      <c r="J66" t="s">
        <v>23</v>
      </c>
      <c r="K66">
        <v>8</v>
      </c>
      <c r="L66">
        <v>2970.24</v>
      </c>
      <c r="M66">
        <v>0.95199999999999996</v>
      </c>
      <c r="O66">
        <f>VLOOKUP(C66,[3]August!$C:$Z,24,FALSE)</f>
        <v>2019</v>
      </c>
    </row>
    <row r="67" spans="1:15" x14ac:dyDescent="0.25">
      <c r="A67" t="s">
        <v>389</v>
      </c>
      <c r="C67" t="s">
        <v>2499</v>
      </c>
      <c r="E67" t="s">
        <v>399</v>
      </c>
      <c r="F67" t="s">
        <v>400</v>
      </c>
      <c r="J67" t="s">
        <v>23</v>
      </c>
      <c r="K67">
        <v>1</v>
      </c>
      <c r="L67">
        <v>0</v>
      </c>
      <c r="M67">
        <v>0</v>
      </c>
      <c r="O67">
        <f>VLOOKUP(C67,[3]August!$C:$Z,24,FALSE)</f>
        <v>2019</v>
      </c>
    </row>
    <row r="68" spans="1:15" x14ac:dyDescent="0.25">
      <c r="A68" t="s">
        <v>389</v>
      </c>
      <c r="C68" t="s">
        <v>2499</v>
      </c>
      <c r="E68" t="s">
        <v>504</v>
      </c>
      <c r="F68" t="s">
        <v>505</v>
      </c>
      <c r="J68" t="s">
        <v>23</v>
      </c>
      <c r="K68">
        <v>13</v>
      </c>
      <c r="L68">
        <v>3747.7440000000001</v>
      </c>
      <c r="M68">
        <v>0.81899999999999995</v>
      </c>
      <c r="O68">
        <f>VLOOKUP(C68,[3]August!$C:$Z,24,FALSE)</f>
        <v>2019</v>
      </c>
    </row>
    <row r="69" spans="1:15" x14ac:dyDescent="0.25">
      <c r="A69" t="s">
        <v>389</v>
      </c>
      <c r="C69" t="s">
        <v>2499</v>
      </c>
      <c r="E69" t="s">
        <v>408</v>
      </c>
      <c r="F69" t="s">
        <v>409</v>
      </c>
      <c r="J69" t="s">
        <v>23</v>
      </c>
      <c r="K69">
        <v>1</v>
      </c>
      <c r="L69">
        <v>544.54399999999998</v>
      </c>
      <c r="M69">
        <v>0.11899999999999999</v>
      </c>
      <c r="O69">
        <f>VLOOKUP(C69,[3]August!$C:$Z,24,FALSE)</f>
        <v>2019</v>
      </c>
    </row>
    <row r="70" spans="1:15" x14ac:dyDescent="0.25">
      <c r="A70" t="s">
        <v>389</v>
      </c>
      <c r="C70" t="s">
        <v>2499</v>
      </c>
      <c r="E70" t="s">
        <v>408</v>
      </c>
      <c r="F70" t="s">
        <v>409</v>
      </c>
      <c r="J70" t="s">
        <v>23</v>
      </c>
      <c r="K70">
        <v>1</v>
      </c>
      <c r="L70">
        <v>544.54399999999998</v>
      </c>
      <c r="M70">
        <v>0.11899999999999999</v>
      </c>
      <c r="O70">
        <f>VLOOKUP(C70,[3]August!$C:$Z,24,FALSE)</f>
        <v>2019</v>
      </c>
    </row>
    <row r="71" spans="1:15" x14ac:dyDescent="0.25">
      <c r="A71" t="s">
        <v>389</v>
      </c>
      <c r="C71" t="s">
        <v>2499</v>
      </c>
      <c r="E71" t="s">
        <v>408</v>
      </c>
      <c r="F71" t="s">
        <v>409</v>
      </c>
      <c r="J71" t="s">
        <v>23</v>
      </c>
      <c r="K71">
        <v>6</v>
      </c>
      <c r="L71">
        <v>3267.2640000000001</v>
      </c>
      <c r="M71">
        <v>0.71399999999999997</v>
      </c>
      <c r="O71">
        <f>VLOOKUP(C71,[3]August!$C:$Z,24,FALSE)</f>
        <v>2019</v>
      </c>
    </row>
    <row r="72" spans="1:15" x14ac:dyDescent="0.25">
      <c r="A72" t="s">
        <v>389</v>
      </c>
      <c r="C72" t="s">
        <v>2500</v>
      </c>
      <c r="E72" t="s">
        <v>399</v>
      </c>
      <c r="F72" t="s">
        <v>400</v>
      </c>
      <c r="J72" t="s">
        <v>23</v>
      </c>
      <c r="K72">
        <v>1</v>
      </c>
      <c r="L72">
        <v>0</v>
      </c>
      <c r="M72">
        <v>0</v>
      </c>
      <c r="O72">
        <f>VLOOKUP(C72,[3]August!$C:$Z,24,FALSE)</f>
        <v>2019</v>
      </c>
    </row>
    <row r="73" spans="1:15" x14ac:dyDescent="0.25">
      <c r="A73" t="s">
        <v>389</v>
      </c>
      <c r="C73" t="s">
        <v>2500</v>
      </c>
      <c r="E73" t="s">
        <v>460</v>
      </c>
      <c r="F73" t="s">
        <v>461</v>
      </c>
      <c r="J73" t="s">
        <v>23</v>
      </c>
      <c r="K73">
        <v>13</v>
      </c>
      <c r="L73">
        <v>955.5</v>
      </c>
      <c r="M73">
        <v>0.54600000000000004</v>
      </c>
      <c r="O73">
        <f>VLOOKUP(C73,[3]August!$C:$Z,24,FALSE)</f>
        <v>2019</v>
      </c>
    </row>
    <row r="74" spans="1:15" x14ac:dyDescent="0.25">
      <c r="A74" t="s">
        <v>389</v>
      </c>
      <c r="C74" t="s">
        <v>2500</v>
      </c>
      <c r="E74" t="s">
        <v>493</v>
      </c>
      <c r="F74" t="s">
        <v>494</v>
      </c>
      <c r="J74" t="s">
        <v>23</v>
      </c>
      <c r="K74">
        <v>24</v>
      </c>
      <c r="L74">
        <v>1806</v>
      </c>
      <c r="M74">
        <v>1.032</v>
      </c>
      <c r="O74">
        <f>VLOOKUP(C74,[3]August!$C:$Z,24,FALSE)</f>
        <v>2019</v>
      </c>
    </row>
    <row r="75" spans="1:15" x14ac:dyDescent="0.25">
      <c r="A75" t="s">
        <v>389</v>
      </c>
      <c r="C75" t="s">
        <v>2500</v>
      </c>
      <c r="E75" t="s">
        <v>404</v>
      </c>
      <c r="F75" t="s">
        <v>405</v>
      </c>
      <c r="J75" t="s">
        <v>23</v>
      </c>
      <c r="K75">
        <v>2</v>
      </c>
      <c r="L75">
        <v>129.5</v>
      </c>
      <c r="M75">
        <v>7.3999999999999996E-2</v>
      </c>
      <c r="O75">
        <f>VLOOKUP(C75,[3]August!$C:$Z,24,FALSE)</f>
        <v>2019</v>
      </c>
    </row>
    <row r="76" spans="1:15" x14ac:dyDescent="0.25">
      <c r="A76" t="s">
        <v>389</v>
      </c>
      <c r="C76" t="s">
        <v>2500</v>
      </c>
      <c r="E76" t="s">
        <v>406</v>
      </c>
      <c r="F76" t="s">
        <v>407</v>
      </c>
      <c r="J76" t="s">
        <v>23</v>
      </c>
      <c r="K76">
        <v>12</v>
      </c>
      <c r="L76">
        <v>966</v>
      </c>
      <c r="M76">
        <v>0.55200000000000005</v>
      </c>
      <c r="O76">
        <f>VLOOKUP(C76,[3]August!$C:$Z,24,FALSE)</f>
        <v>2019</v>
      </c>
    </row>
    <row r="77" spans="1:15" x14ac:dyDescent="0.25">
      <c r="A77" t="s">
        <v>389</v>
      </c>
      <c r="C77" t="s">
        <v>2501</v>
      </c>
      <c r="E77" t="s">
        <v>399</v>
      </c>
      <c r="F77" t="s">
        <v>400</v>
      </c>
      <c r="J77" t="s">
        <v>23</v>
      </c>
      <c r="K77">
        <v>1</v>
      </c>
      <c r="L77">
        <v>0</v>
      </c>
      <c r="M77">
        <v>0</v>
      </c>
      <c r="O77">
        <f>VLOOKUP(C77,[3]August!$C:$Z,24,FALSE)</f>
        <v>2019</v>
      </c>
    </row>
    <row r="78" spans="1:15" x14ac:dyDescent="0.25">
      <c r="A78" t="s">
        <v>389</v>
      </c>
      <c r="C78" t="s">
        <v>2501</v>
      </c>
      <c r="E78" t="s">
        <v>437</v>
      </c>
      <c r="F78" t="s">
        <v>438</v>
      </c>
      <c r="J78" t="s">
        <v>23</v>
      </c>
      <c r="K78">
        <v>1</v>
      </c>
      <c r="L78">
        <v>109.161</v>
      </c>
      <c r="M78">
        <v>2.7E-2</v>
      </c>
      <c r="O78">
        <f>VLOOKUP(C78,[3]August!$C:$Z,24,FALSE)</f>
        <v>2019</v>
      </c>
    </row>
    <row r="79" spans="1:15" x14ac:dyDescent="0.25">
      <c r="A79" t="s">
        <v>389</v>
      </c>
      <c r="C79" t="s">
        <v>2501</v>
      </c>
      <c r="E79" t="s">
        <v>406</v>
      </c>
      <c r="F79" t="s">
        <v>407</v>
      </c>
      <c r="J79" t="s">
        <v>23</v>
      </c>
      <c r="K79">
        <v>1</v>
      </c>
      <c r="L79">
        <v>185.97800000000001</v>
      </c>
      <c r="M79">
        <v>4.5999999999999999E-2</v>
      </c>
      <c r="O79">
        <f>VLOOKUP(C79,[3]August!$C:$Z,24,FALSE)</f>
        <v>2019</v>
      </c>
    </row>
    <row r="80" spans="1:15" x14ac:dyDescent="0.25">
      <c r="A80" t="s">
        <v>389</v>
      </c>
      <c r="C80" t="s">
        <v>2501</v>
      </c>
      <c r="E80" t="s">
        <v>406</v>
      </c>
      <c r="F80" t="s">
        <v>407</v>
      </c>
      <c r="J80" t="s">
        <v>23</v>
      </c>
      <c r="K80">
        <v>3</v>
      </c>
      <c r="L80">
        <v>557.93399999999997</v>
      </c>
      <c r="M80">
        <v>0.13800000000000001</v>
      </c>
      <c r="O80">
        <f>VLOOKUP(C80,[3]August!$C:$Z,24,FALSE)</f>
        <v>2019</v>
      </c>
    </row>
    <row r="81" spans="1:15" x14ac:dyDescent="0.25">
      <c r="A81" t="s">
        <v>389</v>
      </c>
      <c r="C81" t="s">
        <v>2501</v>
      </c>
      <c r="E81" t="s">
        <v>406</v>
      </c>
      <c r="F81" t="s">
        <v>407</v>
      </c>
      <c r="J81" t="s">
        <v>23</v>
      </c>
      <c r="K81">
        <v>4</v>
      </c>
      <c r="L81">
        <v>743.91200000000003</v>
      </c>
      <c r="M81">
        <v>0.184</v>
      </c>
      <c r="O81">
        <f>VLOOKUP(C81,[3]August!$C:$Z,24,FALSE)</f>
        <v>2019</v>
      </c>
    </row>
    <row r="82" spans="1:15" x14ac:dyDescent="0.25">
      <c r="A82" t="s">
        <v>389</v>
      </c>
      <c r="C82" t="s">
        <v>2501</v>
      </c>
      <c r="E82" t="s">
        <v>406</v>
      </c>
      <c r="F82" t="s">
        <v>407</v>
      </c>
      <c r="J82" t="s">
        <v>23</v>
      </c>
      <c r="K82">
        <v>6</v>
      </c>
      <c r="L82">
        <v>1115.8679999999999</v>
      </c>
      <c r="M82">
        <v>0.27600000000000002</v>
      </c>
      <c r="O82">
        <f>VLOOKUP(C82,[3]August!$C:$Z,24,FALSE)</f>
        <v>2019</v>
      </c>
    </row>
    <row r="83" spans="1:15" x14ac:dyDescent="0.25">
      <c r="A83" t="s">
        <v>389</v>
      </c>
      <c r="C83" t="s">
        <v>2502</v>
      </c>
      <c r="E83" t="s">
        <v>399</v>
      </c>
      <c r="F83" t="s">
        <v>400</v>
      </c>
      <c r="J83" t="s">
        <v>23</v>
      </c>
      <c r="K83">
        <v>1</v>
      </c>
      <c r="L83">
        <v>0</v>
      </c>
      <c r="M83">
        <v>0</v>
      </c>
      <c r="O83">
        <f>VLOOKUP(C83,[3]August!$C:$Z,24,FALSE)</f>
        <v>2019</v>
      </c>
    </row>
    <row r="84" spans="1:15" x14ac:dyDescent="0.25">
      <c r="A84" t="s">
        <v>389</v>
      </c>
      <c r="C84" t="s">
        <v>2502</v>
      </c>
      <c r="E84" t="s">
        <v>417</v>
      </c>
      <c r="F84" t="s">
        <v>418</v>
      </c>
      <c r="J84" t="s">
        <v>23</v>
      </c>
      <c r="K84">
        <v>12</v>
      </c>
      <c r="L84">
        <v>5386.9920000000002</v>
      </c>
      <c r="M84">
        <v>1.0680000000000001</v>
      </c>
      <c r="O84">
        <f>VLOOKUP(C84,[3]August!$C:$Z,24,FALSE)</f>
        <v>2019</v>
      </c>
    </row>
    <row r="85" spans="1:15" x14ac:dyDescent="0.25">
      <c r="A85" t="s">
        <v>389</v>
      </c>
      <c r="C85" t="s">
        <v>2502</v>
      </c>
      <c r="E85" t="s">
        <v>408</v>
      </c>
      <c r="F85" t="s">
        <v>409</v>
      </c>
      <c r="J85" t="s">
        <v>23</v>
      </c>
      <c r="K85">
        <v>15</v>
      </c>
      <c r="L85">
        <v>9003.5400000000009</v>
      </c>
      <c r="M85">
        <v>1.7849999999999999</v>
      </c>
      <c r="O85">
        <f>VLOOKUP(C85,[3]August!$C:$Z,24,FALSE)</f>
        <v>2019</v>
      </c>
    </row>
    <row r="86" spans="1:15" x14ac:dyDescent="0.25">
      <c r="A86" t="s">
        <v>389</v>
      </c>
      <c r="C86" t="s">
        <v>2503</v>
      </c>
      <c r="E86" t="s">
        <v>399</v>
      </c>
      <c r="F86" t="s">
        <v>400</v>
      </c>
      <c r="J86" t="s">
        <v>23</v>
      </c>
      <c r="K86">
        <v>1</v>
      </c>
      <c r="L86">
        <v>0</v>
      </c>
      <c r="M86">
        <v>0</v>
      </c>
      <c r="O86">
        <f>VLOOKUP(C86,[3]August!$C:$Z,24,FALSE)</f>
        <v>2019</v>
      </c>
    </row>
    <row r="87" spans="1:15" x14ac:dyDescent="0.25">
      <c r="A87" t="s">
        <v>389</v>
      </c>
      <c r="C87" t="s">
        <v>2503</v>
      </c>
      <c r="E87" t="s">
        <v>406</v>
      </c>
      <c r="F87" t="s">
        <v>407</v>
      </c>
      <c r="J87" t="s">
        <v>23</v>
      </c>
      <c r="K87">
        <v>1</v>
      </c>
      <c r="L87">
        <v>185.97800000000001</v>
      </c>
      <c r="M87">
        <v>4.5999999999999999E-2</v>
      </c>
      <c r="O87">
        <f>VLOOKUP(C87,[3]August!$C:$Z,24,FALSE)</f>
        <v>2019</v>
      </c>
    </row>
    <row r="88" spans="1:15" x14ac:dyDescent="0.25">
      <c r="A88" t="s">
        <v>389</v>
      </c>
      <c r="C88" t="s">
        <v>2503</v>
      </c>
      <c r="E88" t="s">
        <v>406</v>
      </c>
      <c r="F88" t="s">
        <v>407</v>
      </c>
      <c r="J88" t="s">
        <v>23</v>
      </c>
      <c r="K88">
        <v>1</v>
      </c>
      <c r="L88">
        <v>278.96699999999998</v>
      </c>
      <c r="M88">
        <v>6.9000000000000006E-2</v>
      </c>
      <c r="O88">
        <f>VLOOKUP(C88,[3]August!$C:$Z,24,FALSE)</f>
        <v>2019</v>
      </c>
    </row>
    <row r="89" spans="1:15" x14ac:dyDescent="0.25">
      <c r="A89" t="s">
        <v>389</v>
      </c>
      <c r="C89" t="s">
        <v>2503</v>
      </c>
      <c r="E89" t="s">
        <v>406</v>
      </c>
      <c r="F89" t="s">
        <v>407</v>
      </c>
      <c r="J89" t="s">
        <v>23</v>
      </c>
      <c r="K89">
        <v>3</v>
      </c>
      <c r="L89">
        <v>557.93399999999997</v>
      </c>
      <c r="M89">
        <v>0.13800000000000001</v>
      </c>
      <c r="O89">
        <f>VLOOKUP(C89,[3]August!$C:$Z,24,FALSE)</f>
        <v>2019</v>
      </c>
    </row>
    <row r="90" spans="1:15" x14ac:dyDescent="0.25">
      <c r="A90" t="s">
        <v>389</v>
      </c>
      <c r="C90" t="s">
        <v>2504</v>
      </c>
      <c r="E90" t="s">
        <v>399</v>
      </c>
      <c r="F90" t="s">
        <v>400</v>
      </c>
      <c r="J90" t="s">
        <v>23</v>
      </c>
      <c r="K90">
        <v>1</v>
      </c>
      <c r="L90">
        <v>0</v>
      </c>
      <c r="M90">
        <v>0</v>
      </c>
      <c r="O90">
        <f>VLOOKUP(C90,[3]August!$C:$Z,24,FALSE)</f>
        <v>2019</v>
      </c>
    </row>
    <row r="91" spans="1:15" x14ac:dyDescent="0.25">
      <c r="A91" t="s">
        <v>389</v>
      </c>
      <c r="C91" t="s">
        <v>2504</v>
      </c>
      <c r="E91" t="s">
        <v>417</v>
      </c>
      <c r="F91" t="s">
        <v>418</v>
      </c>
      <c r="J91" t="s">
        <v>23</v>
      </c>
      <c r="K91">
        <v>14</v>
      </c>
      <c r="L91">
        <v>5038.8239999999996</v>
      </c>
      <c r="M91">
        <v>1.246</v>
      </c>
      <c r="O91">
        <f>VLOOKUP(C91,[3]August!$C:$Z,24,FALSE)</f>
        <v>2019</v>
      </c>
    </row>
    <row r="92" spans="1:15" x14ac:dyDescent="0.25">
      <c r="A92" t="s">
        <v>389</v>
      </c>
      <c r="C92" t="s">
        <v>2504</v>
      </c>
      <c r="E92" t="s">
        <v>406</v>
      </c>
      <c r="F92" t="s">
        <v>407</v>
      </c>
      <c r="J92" t="s">
        <v>23</v>
      </c>
      <c r="K92">
        <v>6</v>
      </c>
      <c r="L92">
        <v>1116.144</v>
      </c>
      <c r="M92">
        <v>0.27600000000000002</v>
      </c>
      <c r="O92">
        <f>VLOOKUP(C92,[3]August!$C:$Z,24,FALSE)</f>
        <v>2019</v>
      </c>
    </row>
    <row r="93" spans="1:15" x14ac:dyDescent="0.25">
      <c r="A93" t="s">
        <v>389</v>
      </c>
      <c r="C93" t="s">
        <v>2505</v>
      </c>
      <c r="E93" t="s">
        <v>399</v>
      </c>
      <c r="F93" t="s">
        <v>400</v>
      </c>
      <c r="J93" t="s">
        <v>23</v>
      </c>
      <c r="K93">
        <v>1</v>
      </c>
      <c r="L93">
        <v>0</v>
      </c>
      <c r="M93">
        <v>0</v>
      </c>
      <c r="O93">
        <f>VLOOKUP(C93,[3]August!$C:$Z,24,FALSE)</f>
        <v>2019</v>
      </c>
    </row>
    <row r="94" spans="1:15" x14ac:dyDescent="0.25">
      <c r="A94" t="s">
        <v>389</v>
      </c>
      <c r="C94" t="s">
        <v>2505</v>
      </c>
      <c r="E94" t="s">
        <v>406</v>
      </c>
      <c r="F94" t="s">
        <v>407</v>
      </c>
      <c r="J94" t="s">
        <v>23</v>
      </c>
      <c r="K94">
        <v>1</v>
      </c>
      <c r="L94">
        <v>212.88800000000001</v>
      </c>
      <c r="M94">
        <v>4.5999999999999999E-2</v>
      </c>
      <c r="O94">
        <f>VLOOKUP(C94,[3]August!$C:$Z,24,FALSE)</f>
        <v>2019</v>
      </c>
    </row>
    <row r="95" spans="1:15" x14ac:dyDescent="0.25">
      <c r="A95" t="s">
        <v>389</v>
      </c>
      <c r="C95" t="s">
        <v>2505</v>
      </c>
      <c r="E95" t="s">
        <v>406</v>
      </c>
      <c r="F95" t="s">
        <v>407</v>
      </c>
      <c r="J95" t="s">
        <v>23</v>
      </c>
      <c r="K95">
        <v>6</v>
      </c>
      <c r="L95">
        <v>1277.328</v>
      </c>
      <c r="M95">
        <v>0.27600000000000002</v>
      </c>
      <c r="O95">
        <f>VLOOKUP(C95,[3]August!$C:$Z,24,FALSE)</f>
        <v>2019</v>
      </c>
    </row>
    <row r="96" spans="1:15" x14ac:dyDescent="0.25">
      <c r="A96" t="s">
        <v>389</v>
      </c>
      <c r="C96" t="s">
        <v>2506</v>
      </c>
      <c r="E96" t="s">
        <v>399</v>
      </c>
      <c r="F96" t="s">
        <v>400</v>
      </c>
      <c r="J96" t="s">
        <v>23</v>
      </c>
      <c r="K96">
        <v>1</v>
      </c>
      <c r="L96">
        <v>0</v>
      </c>
      <c r="M96">
        <v>0</v>
      </c>
      <c r="O96">
        <f>VLOOKUP(C96,[3]August!$C:$Z,24,FALSE)</f>
        <v>2019</v>
      </c>
    </row>
    <row r="97" spans="1:15" x14ac:dyDescent="0.25">
      <c r="A97" t="s">
        <v>389</v>
      </c>
      <c r="C97" t="s">
        <v>2506</v>
      </c>
      <c r="E97" t="s">
        <v>406</v>
      </c>
      <c r="F97" t="s">
        <v>407</v>
      </c>
      <c r="J97" t="s">
        <v>23</v>
      </c>
      <c r="K97">
        <v>4</v>
      </c>
      <c r="L97">
        <v>973.36</v>
      </c>
      <c r="M97">
        <v>0.184</v>
      </c>
      <c r="O97">
        <f>VLOOKUP(C97,[3]August!$C:$Z,24,FALSE)</f>
        <v>2019</v>
      </c>
    </row>
    <row r="98" spans="1:15" x14ac:dyDescent="0.25">
      <c r="A98" t="s">
        <v>389</v>
      </c>
      <c r="C98" t="s">
        <v>2507</v>
      </c>
      <c r="E98" t="s">
        <v>428</v>
      </c>
      <c r="F98" t="s">
        <v>429</v>
      </c>
      <c r="J98" t="s">
        <v>23</v>
      </c>
      <c r="K98">
        <v>7</v>
      </c>
      <c r="L98">
        <v>7266</v>
      </c>
      <c r="M98">
        <v>2.4220000000000002</v>
      </c>
      <c r="O98">
        <f>VLOOKUP(C98,[3]August!$C:$Z,24,FALSE)</f>
        <v>2019</v>
      </c>
    </row>
    <row r="99" spans="1:15" x14ac:dyDescent="0.25">
      <c r="A99" t="s">
        <v>389</v>
      </c>
      <c r="C99" t="s">
        <v>2507</v>
      </c>
      <c r="E99" t="s">
        <v>428</v>
      </c>
      <c r="F99" t="s">
        <v>429</v>
      </c>
      <c r="J99" t="s">
        <v>2508</v>
      </c>
      <c r="K99">
        <v>10</v>
      </c>
      <c r="L99">
        <v>10380</v>
      </c>
      <c r="M99">
        <v>3.46</v>
      </c>
      <c r="O99">
        <f>VLOOKUP(C99,[3]August!$C:$Z,24,FALSE)</f>
        <v>2019</v>
      </c>
    </row>
    <row r="100" spans="1:15" x14ac:dyDescent="0.25">
      <c r="A100" t="s">
        <v>389</v>
      </c>
      <c r="C100" t="s">
        <v>2507</v>
      </c>
      <c r="E100" t="s">
        <v>399</v>
      </c>
      <c r="F100" t="s">
        <v>400</v>
      </c>
      <c r="J100" t="s">
        <v>23</v>
      </c>
      <c r="K100">
        <v>1</v>
      </c>
      <c r="L100">
        <v>0</v>
      </c>
      <c r="M100">
        <v>0</v>
      </c>
      <c r="O100">
        <f>VLOOKUP(C100,[3]August!$C:$Z,24,FALSE)</f>
        <v>2019</v>
      </c>
    </row>
    <row r="101" spans="1:15" x14ac:dyDescent="0.25">
      <c r="A101" t="s">
        <v>389</v>
      </c>
      <c r="C101" t="s">
        <v>2509</v>
      </c>
      <c r="E101" t="s">
        <v>399</v>
      </c>
      <c r="F101" t="s">
        <v>400</v>
      </c>
      <c r="J101" t="s">
        <v>23</v>
      </c>
      <c r="K101">
        <v>1</v>
      </c>
      <c r="L101">
        <v>0</v>
      </c>
      <c r="M101">
        <v>0</v>
      </c>
      <c r="O101">
        <f>VLOOKUP(C101,[3]August!$C:$Z,24,FALSE)</f>
        <v>2019</v>
      </c>
    </row>
    <row r="102" spans="1:15" x14ac:dyDescent="0.25">
      <c r="A102" t="s">
        <v>389</v>
      </c>
      <c r="C102" t="s">
        <v>2509</v>
      </c>
      <c r="E102" t="s">
        <v>601</v>
      </c>
      <c r="F102" t="s">
        <v>602</v>
      </c>
      <c r="J102" t="s">
        <v>23</v>
      </c>
      <c r="K102">
        <v>10</v>
      </c>
      <c r="L102">
        <v>1635.48</v>
      </c>
      <c r="M102">
        <v>0.33</v>
      </c>
      <c r="O102">
        <f>VLOOKUP(C102,[3]August!$C:$Z,24,FALSE)</f>
        <v>2019</v>
      </c>
    </row>
    <row r="103" spans="1:15" x14ac:dyDescent="0.25">
      <c r="A103" t="s">
        <v>389</v>
      </c>
      <c r="C103" t="s">
        <v>2509</v>
      </c>
      <c r="E103" t="s">
        <v>566</v>
      </c>
      <c r="F103" t="s">
        <v>567</v>
      </c>
      <c r="J103" t="s">
        <v>23</v>
      </c>
      <c r="K103">
        <v>3</v>
      </c>
      <c r="L103">
        <v>936.68399999999997</v>
      </c>
      <c r="M103">
        <v>0.189</v>
      </c>
      <c r="O103">
        <f>VLOOKUP(C103,[3]August!$C:$Z,24,FALSE)</f>
        <v>2019</v>
      </c>
    </row>
    <row r="104" spans="1:15" x14ac:dyDescent="0.25">
      <c r="A104" t="s">
        <v>389</v>
      </c>
      <c r="C104" t="s">
        <v>2509</v>
      </c>
      <c r="E104" t="s">
        <v>460</v>
      </c>
      <c r="F104" t="s">
        <v>484</v>
      </c>
      <c r="J104" t="s">
        <v>23</v>
      </c>
      <c r="K104">
        <v>3</v>
      </c>
      <c r="L104">
        <v>624.45600000000002</v>
      </c>
      <c r="M104">
        <v>0.126</v>
      </c>
      <c r="O104">
        <f>VLOOKUP(C104,[3]August!$C:$Z,24,FALSE)</f>
        <v>2019</v>
      </c>
    </row>
    <row r="105" spans="1:15" x14ac:dyDescent="0.25">
      <c r="A105" t="s">
        <v>389</v>
      </c>
      <c r="C105" t="s">
        <v>2509</v>
      </c>
      <c r="E105" t="s">
        <v>493</v>
      </c>
      <c r="F105" t="s">
        <v>494</v>
      </c>
      <c r="J105" t="s">
        <v>23</v>
      </c>
      <c r="K105">
        <v>3</v>
      </c>
      <c r="L105">
        <v>639.32399999999996</v>
      </c>
      <c r="M105">
        <v>0.129</v>
      </c>
      <c r="O105">
        <f>VLOOKUP(C105,[3]August!$C:$Z,24,FALSE)</f>
        <v>2019</v>
      </c>
    </row>
    <row r="106" spans="1:15" x14ac:dyDescent="0.25">
      <c r="A106" t="s">
        <v>389</v>
      </c>
      <c r="C106" t="s">
        <v>2509</v>
      </c>
      <c r="E106" t="s">
        <v>493</v>
      </c>
      <c r="F106" t="s">
        <v>494</v>
      </c>
      <c r="J106" t="s">
        <v>23</v>
      </c>
      <c r="K106">
        <v>5</v>
      </c>
      <c r="L106">
        <v>1065.54</v>
      </c>
      <c r="M106">
        <v>0.215</v>
      </c>
      <c r="O106">
        <f>VLOOKUP(C106,[3]August!$C:$Z,24,FALSE)</f>
        <v>2019</v>
      </c>
    </row>
    <row r="107" spans="1:15" x14ac:dyDescent="0.25">
      <c r="A107" t="s">
        <v>389</v>
      </c>
      <c r="C107" t="s">
        <v>2509</v>
      </c>
      <c r="E107" t="s">
        <v>404</v>
      </c>
      <c r="F107" t="s">
        <v>405</v>
      </c>
      <c r="J107" t="s">
        <v>23</v>
      </c>
      <c r="K107">
        <v>8</v>
      </c>
      <c r="L107">
        <v>1466.9760000000001</v>
      </c>
      <c r="M107">
        <v>0.29599999999999999</v>
      </c>
      <c r="O107">
        <f>VLOOKUP(C107,[3]August!$C:$Z,24,FALSE)</f>
        <v>2019</v>
      </c>
    </row>
    <row r="108" spans="1:15" x14ac:dyDescent="0.25">
      <c r="A108" t="s">
        <v>389</v>
      </c>
      <c r="C108" t="s">
        <v>2509</v>
      </c>
      <c r="E108" t="s">
        <v>404</v>
      </c>
      <c r="F108" t="s">
        <v>405</v>
      </c>
      <c r="J108" t="s">
        <v>23</v>
      </c>
      <c r="K108">
        <v>12</v>
      </c>
      <c r="L108">
        <v>2200.4639999999999</v>
      </c>
      <c r="M108">
        <v>0.44400000000000001</v>
      </c>
      <c r="O108">
        <f>VLOOKUP(C108,[3]August!$C:$Z,24,FALSE)</f>
        <v>2019</v>
      </c>
    </row>
    <row r="109" spans="1:15" x14ac:dyDescent="0.25">
      <c r="A109" t="s">
        <v>389</v>
      </c>
      <c r="C109" t="s">
        <v>2510</v>
      </c>
      <c r="E109" t="s">
        <v>399</v>
      </c>
      <c r="F109" t="s">
        <v>400</v>
      </c>
      <c r="J109" t="s">
        <v>23</v>
      </c>
      <c r="K109">
        <v>1</v>
      </c>
      <c r="L109">
        <v>0</v>
      </c>
      <c r="M109">
        <v>0</v>
      </c>
      <c r="O109">
        <f>VLOOKUP(C109,[3]August!$C:$Z,24,FALSE)</f>
        <v>2019</v>
      </c>
    </row>
    <row r="110" spans="1:15" x14ac:dyDescent="0.25">
      <c r="A110" t="s">
        <v>389</v>
      </c>
      <c r="C110" t="s">
        <v>2510</v>
      </c>
      <c r="E110" t="s">
        <v>417</v>
      </c>
      <c r="F110" t="s">
        <v>418</v>
      </c>
      <c r="J110" t="s">
        <v>23</v>
      </c>
      <c r="K110">
        <v>1</v>
      </c>
      <c r="L110">
        <v>378.072</v>
      </c>
      <c r="M110">
        <v>8.8999999999999996E-2</v>
      </c>
      <c r="O110">
        <f>VLOOKUP(C110,[3]August!$C:$Z,24,FALSE)</f>
        <v>2019</v>
      </c>
    </row>
    <row r="111" spans="1:15" x14ac:dyDescent="0.25">
      <c r="A111" t="s">
        <v>389</v>
      </c>
      <c r="C111" t="s">
        <v>2510</v>
      </c>
      <c r="E111" t="s">
        <v>437</v>
      </c>
      <c r="F111" t="s">
        <v>438</v>
      </c>
      <c r="J111" t="s">
        <v>23</v>
      </c>
      <c r="K111">
        <v>1</v>
      </c>
      <c r="L111">
        <v>114.696</v>
      </c>
      <c r="M111">
        <v>2.7E-2</v>
      </c>
      <c r="O111">
        <f>VLOOKUP(C111,[3]August!$C:$Z,24,FALSE)</f>
        <v>2019</v>
      </c>
    </row>
    <row r="112" spans="1:15" x14ac:dyDescent="0.25">
      <c r="A112" t="s">
        <v>389</v>
      </c>
      <c r="C112" t="s">
        <v>2510</v>
      </c>
      <c r="E112" t="s">
        <v>437</v>
      </c>
      <c r="F112" t="s">
        <v>438</v>
      </c>
      <c r="J112" t="s">
        <v>23</v>
      </c>
      <c r="K112">
        <v>2</v>
      </c>
      <c r="L112">
        <v>229.392</v>
      </c>
      <c r="M112">
        <v>5.3999999999999999E-2</v>
      </c>
      <c r="O112">
        <f>VLOOKUP(C112,[3]August!$C:$Z,24,FALSE)</f>
        <v>2019</v>
      </c>
    </row>
    <row r="113" spans="1:15" x14ac:dyDescent="0.25">
      <c r="A113" t="s">
        <v>389</v>
      </c>
      <c r="C113" t="s">
        <v>2510</v>
      </c>
      <c r="E113" t="s">
        <v>460</v>
      </c>
      <c r="F113" t="s">
        <v>461</v>
      </c>
      <c r="J113" t="s">
        <v>23</v>
      </c>
      <c r="K113">
        <v>22</v>
      </c>
      <c r="L113">
        <v>3925.152</v>
      </c>
      <c r="M113">
        <v>0.92400000000000004</v>
      </c>
      <c r="O113">
        <f>VLOOKUP(C113,[3]August!$C:$Z,24,FALSE)</f>
        <v>2019</v>
      </c>
    </row>
    <row r="114" spans="1:15" x14ac:dyDescent="0.25">
      <c r="A114" t="s">
        <v>389</v>
      </c>
      <c r="C114" t="s">
        <v>2510</v>
      </c>
      <c r="E114" t="s">
        <v>406</v>
      </c>
      <c r="F114" t="s">
        <v>407</v>
      </c>
      <c r="J114" t="s">
        <v>23</v>
      </c>
      <c r="K114">
        <v>3</v>
      </c>
      <c r="L114">
        <v>879.33600000000001</v>
      </c>
      <c r="M114">
        <v>0.20699999999999999</v>
      </c>
      <c r="O114">
        <f>VLOOKUP(C114,[3]August!$C:$Z,24,FALSE)</f>
        <v>2019</v>
      </c>
    </row>
    <row r="115" spans="1:15" x14ac:dyDescent="0.25">
      <c r="A115" t="s">
        <v>389</v>
      </c>
      <c r="C115" t="s">
        <v>2510</v>
      </c>
      <c r="E115" t="s">
        <v>408</v>
      </c>
      <c r="F115" t="s">
        <v>409</v>
      </c>
      <c r="J115" t="s">
        <v>23</v>
      </c>
      <c r="K115">
        <v>1</v>
      </c>
      <c r="L115">
        <v>505.512</v>
      </c>
      <c r="M115">
        <v>0.11899999999999999</v>
      </c>
      <c r="O115">
        <f>VLOOKUP(C115,[3]August!$C:$Z,24,FALSE)</f>
        <v>2019</v>
      </c>
    </row>
    <row r="116" spans="1:15" x14ac:dyDescent="0.25">
      <c r="A116" t="s">
        <v>389</v>
      </c>
      <c r="C116" t="s">
        <v>2511</v>
      </c>
      <c r="E116" t="s">
        <v>399</v>
      </c>
      <c r="F116" t="s">
        <v>400</v>
      </c>
      <c r="J116" t="s">
        <v>23</v>
      </c>
      <c r="K116">
        <v>1</v>
      </c>
      <c r="L116">
        <v>0</v>
      </c>
      <c r="M116">
        <v>0</v>
      </c>
      <c r="O116">
        <f>VLOOKUP(C116,[3]August!$C:$Z,24,FALSE)</f>
        <v>2019</v>
      </c>
    </row>
    <row r="117" spans="1:15" x14ac:dyDescent="0.25">
      <c r="A117" t="s">
        <v>389</v>
      </c>
      <c r="C117" t="s">
        <v>2511</v>
      </c>
      <c r="E117" t="s">
        <v>417</v>
      </c>
      <c r="F117" t="s">
        <v>418</v>
      </c>
      <c r="J117" t="s">
        <v>23</v>
      </c>
      <c r="K117">
        <v>1</v>
      </c>
      <c r="L117">
        <v>388.75200000000001</v>
      </c>
      <c r="M117">
        <v>8.8999999999999996E-2</v>
      </c>
      <c r="O117">
        <f>VLOOKUP(C117,[3]August!$C:$Z,24,FALSE)</f>
        <v>2019</v>
      </c>
    </row>
    <row r="118" spans="1:15" x14ac:dyDescent="0.25">
      <c r="A118" t="s">
        <v>389</v>
      </c>
      <c r="C118" t="s">
        <v>2511</v>
      </c>
      <c r="E118" t="s">
        <v>417</v>
      </c>
      <c r="F118" t="s">
        <v>418</v>
      </c>
      <c r="J118" t="s">
        <v>23</v>
      </c>
      <c r="K118">
        <v>4</v>
      </c>
      <c r="L118">
        <v>1555.008</v>
      </c>
      <c r="M118">
        <v>0.35599999999999998</v>
      </c>
      <c r="O118">
        <f>VLOOKUP(C118,[3]August!$C:$Z,24,FALSE)</f>
        <v>2019</v>
      </c>
    </row>
    <row r="119" spans="1:15" x14ac:dyDescent="0.25">
      <c r="A119" t="s">
        <v>389</v>
      </c>
      <c r="C119" t="s">
        <v>2511</v>
      </c>
      <c r="E119" t="s">
        <v>417</v>
      </c>
      <c r="F119" t="s">
        <v>418</v>
      </c>
      <c r="J119" t="s">
        <v>23</v>
      </c>
      <c r="K119">
        <v>18</v>
      </c>
      <c r="L119">
        <v>6997.5360000000001</v>
      </c>
      <c r="M119">
        <v>1.6020000000000001</v>
      </c>
      <c r="O119">
        <f>VLOOKUP(C119,[3]August!$C:$Z,24,FALSE)</f>
        <v>2019</v>
      </c>
    </row>
    <row r="120" spans="1:15" x14ac:dyDescent="0.25">
      <c r="A120" t="s">
        <v>389</v>
      </c>
      <c r="C120" t="s">
        <v>2511</v>
      </c>
      <c r="E120" t="s">
        <v>406</v>
      </c>
      <c r="F120" t="s">
        <v>407</v>
      </c>
      <c r="J120" t="s">
        <v>23</v>
      </c>
      <c r="K120">
        <v>2</v>
      </c>
      <c r="L120">
        <v>401.85599999999999</v>
      </c>
      <c r="M120">
        <v>9.1999999999999998E-2</v>
      </c>
      <c r="O120">
        <f>VLOOKUP(C120,[3]August!$C:$Z,24,FALSE)</f>
        <v>2019</v>
      </c>
    </row>
    <row r="121" spans="1:15" x14ac:dyDescent="0.25">
      <c r="A121" t="s">
        <v>389</v>
      </c>
      <c r="C121" t="s">
        <v>2512</v>
      </c>
      <c r="E121" t="s">
        <v>399</v>
      </c>
      <c r="F121" t="s">
        <v>400</v>
      </c>
      <c r="J121" t="s">
        <v>23</v>
      </c>
      <c r="K121">
        <v>1</v>
      </c>
      <c r="L121">
        <v>0</v>
      </c>
      <c r="M121">
        <v>0</v>
      </c>
      <c r="O121">
        <f>VLOOKUP(C121,[3]August!$C:$Z,24,FALSE)</f>
        <v>2019</v>
      </c>
    </row>
    <row r="122" spans="1:15" x14ac:dyDescent="0.25">
      <c r="A122" t="s">
        <v>389</v>
      </c>
      <c r="C122" t="s">
        <v>2512</v>
      </c>
      <c r="E122" t="s">
        <v>417</v>
      </c>
      <c r="F122" t="s">
        <v>418</v>
      </c>
      <c r="J122" t="s">
        <v>23</v>
      </c>
      <c r="K122">
        <v>1</v>
      </c>
      <c r="L122">
        <v>388.75200000000001</v>
      </c>
      <c r="M122">
        <v>8.8999999999999996E-2</v>
      </c>
      <c r="O122">
        <f>VLOOKUP(C122,[3]August!$C:$Z,24,FALSE)</f>
        <v>2019</v>
      </c>
    </row>
    <row r="123" spans="1:15" x14ac:dyDescent="0.25">
      <c r="A123" t="s">
        <v>389</v>
      </c>
      <c r="C123" t="s">
        <v>2512</v>
      </c>
      <c r="E123" t="s">
        <v>417</v>
      </c>
      <c r="F123" t="s">
        <v>418</v>
      </c>
      <c r="J123" t="s">
        <v>23</v>
      </c>
      <c r="K123">
        <v>4</v>
      </c>
      <c r="L123">
        <v>1555.008</v>
      </c>
      <c r="M123">
        <v>0.35599999999999998</v>
      </c>
      <c r="O123">
        <f>VLOOKUP(C123,[3]August!$C:$Z,24,FALSE)</f>
        <v>2019</v>
      </c>
    </row>
    <row r="124" spans="1:15" x14ac:dyDescent="0.25">
      <c r="A124" t="s">
        <v>389</v>
      </c>
      <c r="C124" t="s">
        <v>2512</v>
      </c>
      <c r="E124" t="s">
        <v>406</v>
      </c>
      <c r="F124" t="s">
        <v>407</v>
      </c>
      <c r="J124" t="s">
        <v>23</v>
      </c>
      <c r="K124">
        <v>2</v>
      </c>
      <c r="L124">
        <v>401.85599999999999</v>
      </c>
      <c r="M124">
        <v>9.1999999999999998E-2</v>
      </c>
      <c r="O124">
        <f>VLOOKUP(C124,[3]August!$C:$Z,24,FALSE)</f>
        <v>2019</v>
      </c>
    </row>
    <row r="125" spans="1:15" x14ac:dyDescent="0.25">
      <c r="A125" t="s">
        <v>389</v>
      </c>
      <c r="C125" t="s">
        <v>2512</v>
      </c>
      <c r="E125" t="s">
        <v>406</v>
      </c>
      <c r="F125" t="s">
        <v>407</v>
      </c>
      <c r="J125" t="s">
        <v>23</v>
      </c>
      <c r="K125">
        <v>10</v>
      </c>
      <c r="L125">
        <v>2009.28</v>
      </c>
      <c r="M125">
        <v>0.46</v>
      </c>
      <c r="O125">
        <f>VLOOKUP(C125,[3]August!$C:$Z,24,FALSE)</f>
        <v>2019</v>
      </c>
    </row>
    <row r="126" spans="1:15" x14ac:dyDescent="0.25">
      <c r="A126" t="s">
        <v>389</v>
      </c>
      <c r="C126" t="s">
        <v>2513</v>
      </c>
      <c r="E126" t="s">
        <v>399</v>
      </c>
      <c r="F126" t="s">
        <v>400</v>
      </c>
      <c r="J126" t="s">
        <v>23</v>
      </c>
      <c r="K126">
        <v>1</v>
      </c>
      <c r="L126">
        <v>0</v>
      </c>
      <c r="M126">
        <v>0</v>
      </c>
      <c r="O126">
        <f>VLOOKUP(C126,[3]August!$C:$Z,24,FALSE)</f>
        <v>2019</v>
      </c>
    </row>
    <row r="127" spans="1:15" x14ac:dyDescent="0.25">
      <c r="A127" t="s">
        <v>389</v>
      </c>
      <c r="C127" t="s">
        <v>2513</v>
      </c>
      <c r="E127" t="s">
        <v>417</v>
      </c>
      <c r="F127" t="s">
        <v>418</v>
      </c>
      <c r="J127" t="s">
        <v>23</v>
      </c>
      <c r="K127">
        <v>1</v>
      </c>
      <c r="L127">
        <v>777.50400000000002</v>
      </c>
      <c r="M127">
        <v>8.8999999999999996E-2</v>
      </c>
      <c r="O127">
        <f>VLOOKUP(C127,[3]August!$C:$Z,24,FALSE)</f>
        <v>2019</v>
      </c>
    </row>
    <row r="128" spans="1:15" x14ac:dyDescent="0.25">
      <c r="A128" t="s">
        <v>389</v>
      </c>
      <c r="C128" t="s">
        <v>2513</v>
      </c>
      <c r="E128" t="s">
        <v>417</v>
      </c>
      <c r="F128" t="s">
        <v>418</v>
      </c>
      <c r="J128" t="s">
        <v>23</v>
      </c>
      <c r="K128">
        <v>5</v>
      </c>
      <c r="L128">
        <v>3887.52</v>
      </c>
      <c r="M128">
        <v>0.44500000000000001</v>
      </c>
      <c r="O128">
        <f>VLOOKUP(C128,[3]August!$C:$Z,24,FALSE)</f>
        <v>2019</v>
      </c>
    </row>
    <row r="129" spans="1:15" x14ac:dyDescent="0.25">
      <c r="A129" t="s">
        <v>389</v>
      </c>
      <c r="C129" t="s">
        <v>2513</v>
      </c>
      <c r="E129" t="s">
        <v>406</v>
      </c>
      <c r="F129" t="s">
        <v>407</v>
      </c>
      <c r="J129" t="s">
        <v>23</v>
      </c>
      <c r="K129">
        <v>1</v>
      </c>
      <c r="L129">
        <v>401.85599999999999</v>
      </c>
      <c r="M129">
        <v>4.5999999999999999E-2</v>
      </c>
      <c r="O129">
        <f>VLOOKUP(C129,[3]August!$C:$Z,24,FALSE)</f>
        <v>2019</v>
      </c>
    </row>
    <row r="130" spans="1:15" x14ac:dyDescent="0.25">
      <c r="A130" t="s">
        <v>389</v>
      </c>
      <c r="C130" t="s">
        <v>2513</v>
      </c>
      <c r="E130" t="s">
        <v>406</v>
      </c>
      <c r="F130" t="s">
        <v>407</v>
      </c>
      <c r="J130" t="s">
        <v>23</v>
      </c>
      <c r="K130">
        <v>1</v>
      </c>
      <c r="L130">
        <v>602.78399999999999</v>
      </c>
      <c r="M130">
        <v>6.9000000000000006E-2</v>
      </c>
      <c r="O130">
        <f>VLOOKUP(C130,[3]August!$C:$Z,24,FALSE)</f>
        <v>2019</v>
      </c>
    </row>
    <row r="131" spans="1:15" x14ac:dyDescent="0.25">
      <c r="A131" t="s">
        <v>389</v>
      </c>
      <c r="C131" t="s">
        <v>2513</v>
      </c>
      <c r="E131" t="s">
        <v>406</v>
      </c>
      <c r="F131" t="s">
        <v>407</v>
      </c>
      <c r="J131" t="s">
        <v>23</v>
      </c>
      <c r="K131">
        <v>1</v>
      </c>
      <c r="L131">
        <v>602.78399999999999</v>
      </c>
      <c r="M131">
        <v>6.9000000000000006E-2</v>
      </c>
      <c r="O131">
        <f>VLOOKUP(C131,[3]August!$C:$Z,24,FALSE)</f>
        <v>2019</v>
      </c>
    </row>
    <row r="132" spans="1:15" x14ac:dyDescent="0.25">
      <c r="A132" t="s">
        <v>389</v>
      </c>
      <c r="C132" t="s">
        <v>2513</v>
      </c>
      <c r="E132" t="s">
        <v>406</v>
      </c>
      <c r="F132" t="s">
        <v>407</v>
      </c>
      <c r="J132" t="s">
        <v>23</v>
      </c>
      <c r="K132">
        <v>2</v>
      </c>
      <c r="L132">
        <v>803.71199999999999</v>
      </c>
      <c r="M132">
        <v>9.1999999999999998E-2</v>
      </c>
      <c r="O132">
        <f>VLOOKUP(C132,[3]August!$C:$Z,24,FALSE)</f>
        <v>2019</v>
      </c>
    </row>
    <row r="133" spans="1:15" x14ac:dyDescent="0.25">
      <c r="A133" t="s">
        <v>389</v>
      </c>
      <c r="C133" t="s">
        <v>2513</v>
      </c>
      <c r="E133" t="s">
        <v>406</v>
      </c>
      <c r="F133" t="s">
        <v>407</v>
      </c>
      <c r="J133" t="s">
        <v>23</v>
      </c>
      <c r="K133">
        <v>2</v>
      </c>
      <c r="L133">
        <v>1205.568</v>
      </c>
      <c r="M133">
        <v>0.13800000000000001</v>
      </c>
      <c r="O133">
        <f>VLOOKUP(C133,[3]August!$C:$Z,24,FALSE)</f>
        <v>2019</v>
      </c>
    </row>
    <row r="134" spans="1:15" x14ac:dyDescent="0.25">
      <c r="A134" t="s">
        <v>389</v>
      </c>
      <c r="C134" t="s">
        <v>2513</v>
      </c>
      <c r="E134" t="s">
        <v>406</v>
      </c>
      <c r="F134" t="s">
        <v>407</v>
      </c>
      <c r="J134" t="s">
        <v>23</v>
      </c>
      <c r="K134">
        <v>2</v>
      </c>
      <c r="L134">
        <v>1205.568</v>
      </c>
      <c r="M134">
        <v>0.13800000000000001</v>
      </c>
      <c r="O134">
        <f>VLOOKUP(C134,[3]August!$C:$Z,24,FALSE)</f>
        <v>2019</v>
      </c>
    </row>
    <row r="135" spans="1:15" x14ac:dyDescent="0.25">
      <c r="A135" t="s">
        <v>389</v>
      </c>
      <c r="C135" t="s">
        <v>2514</v>
      </c>
      <c r="E135" t="s">
        <v>399</v>
      </c>
      <c r="F135" t="s">
        <v>400</v>
      </c>
      <c r="J135" t="s">
        <v>23</v>
      </c>
      <c r="K135">
        <v>1</v>
      </c>
      <c r="L135">
        <v>0</v>
      </c>
      <c r="M135">
        <v>0</v>
      </c>
      <c r="O135">
        <f>VLOOKUP(C135,[3]August!$C:$Z,24,FALSE)</f>
        <v>2019</v>
      </c>
    </row>
    <row r="136" spans="1:15" x14ac:dyDescent="0.25">
      <c r="A136" t="s">
        <v>389</v>
      </c>
      <c r="C136" t="s">
        <v>2514</v>
      </c>
      <c r="E136" t="s">
        <v>404</v>
      </c>
      <c r="F136" t="s">
        <v>405</v>
      </c>
      <c r="J136" t="s">
        <v>23</v>
      </c>
      <c r="K136">
        <v>2</v>
      </c>
      <c r="L136">
        <v>284.16000000000003</v>
      </c>
      <c r="M136">
        <v>7.3999999999999996E-2</v>
      </c>
      <c r="O136">
        <f>VLOOKUP(C136,[3]August!$C:$Z,24,FALSE)</f>
        <v>2019</v>
      </c>
    </row>
    <row r="137" spans="1:15" x14ac:dyDescent="0.25">
      <c r="A137" t="s">
        <v>389</v>
      </c>
      <c r="C137" t="s">
        <v>2514</v>
      </c>
      <c r="E137" t="s">
        <v>406</v>
      </c>
      <c r="F137" t="s">
        <v>407</v>
      </c>
      <c r="J137" t="s">
        <v>23</v>
      </c>
      <c r="K137">
        <v>10</v>
      </c>
      <c r="L137">
        <v>2649.6</v>
      </c>
      <c r="M137">
        <v>0.69</v>
      </c>
      <c r="O137">
        <f>VLOOKUP(C137,[3]August!$C:$Z,24,FALSE)</f>
        <v>2019</v>
      </c>
    </row>
    <row r="138" spans="1:15" x14ac:dyDescent="0.25">
      <c r="A138" t="s">
        <v>389</v>
      </c>
      <c r="C138" t="s">
        <v>2515</v>
      </c>
      <c r="E138" t="s">
        <v>399</v>
      </c>
      <c r="F138" t="s">
        <v>400</v>
      </c>
      <c r="J138" t="s">
        <v>23</v>
      </c>
      <c r="K138">
        <v>1</v>
      </c>
      <c r="L138">
        <v>0</v>
      </c>
      <c r="M138">
        <v>0</v>
      </c>
      <c r="O138">
        <f>VLOOKUP(C138,[3]August!$C:$Z,24,FALSE)</f>
        <v>2019</v>
      </c>
    </row>
    <row r="139" spans="1:15" x14ac:dyDescent="0.25">
      <c r="A139" t="s">
        <v>389</v>
      </c>
      <c r="C139" t="s">
        <v>2515</v>
      </c>
      <c r="E139" t="s">
        <v>406</v>
      </c>
      <c r="F139" t="s">
        <v>407</v>
      </c>
      <c r="J139" t="s">
        <v>23</v>
      </c>
      <c r="K139">
        <v>1</v>
      </c>
      <c r="L139">
        <v>176.64</v>
      </c>
      <c r="M139">
        <v>4.5999999999999999E-2</v>
      </c>
      <c r="O139">
        <f>VLOOKUP(C139,[3]August!$C:$Z,24,FALSE)</f>
        <v>2019</v>
      </c>
    </row>
    <row r="140" spans="1:15" x14ac:dyDescent="0.25">
      <c r="A140" t="s">
        <v>389</v>
      </c>
      <c r="C140" t="s">
        <v>2515</v>
      </c>
      <c r="E140" t="s">
        <v>408</v>
      </c>
      <c r="F140" t="s">
        <v>409</v>
      </c>
      <c r="J140" t="s">
        <v>23</v>
      </c>
      <c r="K140">
        <v>16</v>
      </c>
      <c r="L140">
        <v>7311.36</v>
      </c>
      <c r="M140">
        <v>1.9039999999999999</v>
      </c>
      <c r="O140">
        <f>VLOOKUP(C140,[3]August!$C:$Z,24,FALSE)</f>
        <v>2019</v>
      </c>
    </row>
    <row r="141" spans="1:15" x14ac:dyDescent="0.25">
      <c r="A141" t="s">
        <v>389</v>
      </c>
      <c r="C141" t="s">
        <v>2516</v>
      </c>
      <c r="E141" t="s">
        <v>399</v>
      </c>
      <c r="F141" t="s">
        <v>400</v>
      </c>
      <c r="J141" t="s">
        <v>23</v>
      </c>
      <c r="K141">
        <v>1</v>
      </c>
      <c r="L141">
        <v>0</v>
      </c>
      <c r="M141">
        <v>0</v>
      </c>
      <c r="O141">
        <f>VLOOKUP(C141,[3]August!$C:$Z,24,FALSE)</f>
        <v>2019</v>
      </c>
    </row>
    <row r="142" spans="1:15" x14ac:dyDescent="0.25">
      <c r="A142" t="s">
        <v>389</v>
      </c>
      <c r="C142" t="s">
        <v>2516</v>
      </c>
      <c r="E142" t="s">
        <v>408</v>
      </c>
      <c r="F142" t="s">
        <v>409</v>
      </c>
      <c r="J142" t="s">
        <v>23</v>
      </c>
      <c r="K142">
        <v>15</v>
      </c>
      <c r="L142">
        <v>6854.4</v>
      </c>
      <c r="M142">
        <v>1.7849999999999999</v>
      </c>
      <c r="O142">
        <f>VLOOKUP(C142,[3]August!$C:$Z,24,FALSE)</f>
        <v>2019</v>
      </c>
    </row>
    <row r="143" spans="1:15" x14ac:dyDescent="0.25">
      <c r="A143" t="s">
        <v>389</v>
      </c>
      <c r="C143" t="s">
        <v>2517</v>
      </c>
      <c r="E143" t="s">
        <v>417</v>
      </c>
      <c r="F143" t="s">
        <v>418</v>
      </c>
      <c r="J143" t="s">
        <v>23</v>
      </c>
      <c r="K143">
        <v>20</v>
      </c>
      <c r="L143">
        <v>7775.04</v>
      </c>
      <c r="M143">
        <v>1.78</v>
      </c>
      <c r="O143">
        <f>VLOOKUP(C143,[3]August!$C:$Z,24,FALSE)</f>
        <v>2019</v>
      </c>
    </row>
    <row r="144" spans="1:15" x14ac:dyDescent="0.25">
      <c r="A144" t="s">
        <v>389</v>
      </c>
      <c r="C144" t="s">
        <v>2518</v>
      </c>
      <c r="E144" t="s">
        <v>399</v>
      </c>
      <c r="F144" t="s">
        <v>400</v>
      </c>
      <c r="J144" t="s">
        <v>23</v>
      </c>
      <c r="K144">
        <v>1</v>
      </c>
      <c r="L144">
        <v>0</v>
      </c>
      <c r="M144">
        <v>0</v>
      </c>
      <c r="O144">
        <f>VLOOKUP(C144,[3]August!$C:$Z,24,FALSE)</f>
        <v>2019</v>
      </c>
    </row>
    <row r="145" spans="1:15" x14ac:dyDescent="0.25">
      <c r="A145" t="s">
        <v>389</v>
      </c>
      <c r="C145" t="s">
        <v>2518</v>
      </c>
      <c r="E145" t="s">
        <v>417</v>
      </c>
      <c r="F145" t="s">
        <v>418</v>
      </c>
      <c r="J145" t="s">
        <v>23</v>
      </c>
      <c r="K145">
        <v>3</v>
      </c>
      <c r="L145">
        <v>1610.5440000000001</v>
      </c>
      <c r="M145">
        <v>0.26700000000000002</v>
      </c>
      <c r="O145">
        <f>VLOOKUP(C145,[3]August!$C:$Z,24,FALSE)</f>
        <v>2019</v>
      </c>
    </row>
    <row r="146" spans="1:15" x14ac:dyDescent="0.25">
      <c r="A146" t="s">
        <v>389</v>
      </c>
      <c r="C146" t="s">
        <v>2518</v>
      </c>
      <c r="E146" t="s">
        <v>566</v>
      </c>
      <c r="F146" t="s">
        <v>567</v>
      </c>
      <c r="J146" t="s">
        <v>23</v>
      </c>
      <c r="K146">
        <v>12</v>
      </c>
      <c r="L146">
        <v>4560.192</v>
      </c>
      <c r="M146">
        <v>0.75600000000000001</v>
      </c>
      <c r="O146">
        <f>VLOOKUP(C146,[3]August!$C:$Z,24,FALSE)</f>
        <v>2019</v>
      </c>
    </row>
    <row r="147" spans="1:15" x14ac:dyDescent="0.25">
      <c r="A147" t="s">
        <v>389</v>
      </c>
      <c r="C147" t="s">
        <v>2518</v>
      </c>
      <c r="E147" t="s">
        <v>460</v>
      </c>
      <c r="F147" t="s">
        <v>461</v>
      </c>
      <c r="J147" t="s">
        <v>23</v>
      </c>
      <c r="K147">
        <v>37</v>
      </c>
      <c r="L147">
        <v>9373.7279999999992</v>
      </c>
      <c r="M147">
        <v>1.554</v>
      </c>
      <c r="O147">
        <f>VLOOKUP(C147,[3]August!$C:$Z,24,FALSE)</f>
        <v>2019</v>
      </c>
    </row>
    <row r="148" spans="1:15" x14ac:dyDescent="0.25">
      <c r="A148" t="s">
        <v>389</v>
      </c>
      <c r="C148" t="s">
        <v>2518</v>
      </c>
      <c r="E148" t="s">
        <v>406</v>
      </c>
      <c r="F148" t="s">
        <v>407</v>
      </c>
      <c r="J148" t="s">
        <v>23</v>
      </c>
      <c r="K148">
        <v>3</v>
      </c>
      <c r="L148">
        <v>1248.624</v>
      </c>
      <c r="M148">
        <v>0.20699999999999999</v>
      </c>
      <c r="O148">
        <f>VLOOKUP(C148,[3]August!$C:$Z,24,FALSE)</f>
        <v>2019</v>
      </c>
    </row>
    <row r="149" spans="1:15" x14ac:dyDescent="0.25">
      <c r="A149" t="s">
        <v>389</v>
      </c>
      <c r="C149" t="s">
        <v>2519</v>
      </c>
      <c r="E149" t="s">
        <v>411</v>
      </c>
      <c r="F149" t="s">
        <v>412</v>
      </c>
      <c r="J149" t="s">
        <v>23</v>
      </c>
      <c r="K149">
        <v>1</v>
      </c>
      <c r="L149">
        <v>0</v>
      </c>
      <c r="M149">
        <v>0</v>
      </c>
      <c r="O149">
        <f>VLOOKUP(C149,[3]August!$C:$Z,24,FALSE)</f>
        <v>2019</v>
      </c>
    </row>
    <row r="150" spans="1:15" x14ac:dyDescent="0.25">
      <c r="A150" t="s">
        <v>389</v>
      </c>
      <c r="C150" t="s">
        <v>2519</v>
      </c>
      <c r="E150" t="s">
        <v>417</v>
      </c>
      <c r="F150" t="s">
        <v>418</v>
      </c>
      <c r="J150" t="s">
        <v>23</v>
      </c>
      <c r="K150">
        <v>1</v>
      </c>
      <c r="L150">
        <v>485.94</v>
      </c>
      <c r="M150">
        <v>8.8999999999999996E-2</v>
      </c>
      <c r="O150">
        <f>VLOOKUP(C150,[3]August!$C:$Z,24,FALSE)</f>
        <v>2019</v>
      </c>
    </row>
    <row r="151" spans="1:15" x14ac:dyDescent="0.25">
      <c r="A151" t="s">
        <v>389</v>
      </c>
      <c r="C151" t="s">
        <v>2519</v>
      </c>
      <c r="E151" t="s">
        <v>417</v>
      </c>
      <c r="F151" t="s">
        <v>418</v>
      </c>
      <c r="J151" t="s">
        <v>23</v>
      </c>
      <c r="K151">
        <v>2</v>
      </c>
      <c r="L151">
        <v>971.88</v>
      </c>
      <c r="M151">
        <v>0.17799999999999999</v>
      </c>
      <c r="O151">
        <f>VLOOKUP(C151,[3]August!$C:$Z,24,FALSE)</f>
        <v>2019</v>
      </c>
    </row>
    <row r="152" spans="1:15" x14ac:dyDescent="0.25">
      <c r="A152" t="s">
        <v>389</v>
      </c>
      <c r="C152" t="s">
        <v>2519</v>
      </c>
      <c r="E152" t="s">
        <v>408</v>
      </c>
      <c r="F152" t="s">
        <v>409</v>
      </c>
      <c r="J152" t="s">
        <v>23</v>
      </c>
      <c r="K152">
        <v>23</v>
      </c>
      <c r="L152">
        <v>14944.02</v>
      </c>
      <c r="M152">
        <v>2.7370000000000001</v>
      </c>
      <c r="O152">
        <f>VLOOKUP(C152,[3]August!$C:$Z,24,FALSE)</f>
        <v>2019</v>
      </c>
    </row>
    <row r="153" spans="1:15" x14ac:dyDescent="0.25">
      <c r="A153" t="s">
        <v>389</v>
      </c>
      <c r="C153" t="s">
        <v>2520</v>
      </c>
      <c r="E153" t="s">
        <v>399</v>
      </c>
      <c r="F153" t="s">
        <v>400</v>
      </c>
      <c r="J153" t="s">
        <v>23</v>
      </c>
      <c r="K153">
        <v>1</v>
      </c>
      <c r="L153">
        <v>0</v>
      </c>
      <c r="M153">
        <v>0</v>
      </c>
      <c r="O153">
        <f>VLOOKUP(C153,[3]August!$C:$Z,24,FALSE)</f>
        <v>2019</v>
      </c>
    </row>
    <row r="154" spans="1:15" x14ac:dyDescent="0.25">
      <c r="A154" t="s">
        <v>389</v>
      </c>
      <c r="C154" t="s">
        <v>2520</v>
      </c>
      <c r="E154" t="s">
        <v>417</v>
      </c>
      <c r="F154" t="s">
        <v>418</v>
      </c>
      <c r="J154" t="s">
        <v>23</v>
      </c>
      <c r="K154">
        <v>1</v>
      </c>
      <c r="L154">
        <v>453.54399999999998</v>
      </c>
      <c r="M154">
        <v>8.8999999999999996E-2</v>
      </c>
      <c r="O154">
        <f>VLOOKUP(C154,[3]August!$C:$Z,24,FALSE)</f>
        <v>2019</v>
      </c>
    </row>
    <row r="155" spans="1:15" x14ac:dyDescent="0.25">
      <c r="A155" t="s">
        <v>389</v>
      </c>
      <c r="C155" t="s">
        <v>2520</v>
      </c>
      <c r="E155" t="s">
        <v>406</v>
      </c>
      <c r="F155" t="s">
        <v>407</v>
      </c>
      <c r="J155" t="s">
        <v>23</v>
      </c>
      <c r="K155">
        <v>6</v>
      </c>
      <c r="L155">
        <v>2109.7440000000001</v>
      </c>
      <c r="M155">
        <v>0.41399999999999998</v>
      </c>
      <c r="O155">
        <f>VLOOKUP(C155,[3]August!$C:$Z,24,FALSE)</f>
        <v>2019</v>
      </c>
    </row>
    <row r="156" spans="1:15" x14ac:dyDescent="0.25">
      <c r="A156" t="s">
        <v>389</v>
      </c>
      <c r="C156" t="s">
        <v>2521</v>
      </c>
      <c r="E156" t="s">
        <v>399</v>
      </c>
      <c r="F156" t="s">
        <v>400</v>
      </c>
      <c r="J156" t="s">
        <v>23</v>
      </c>
      <c r="K156">
        <v>1</v>
      </c>
      <c r="L156">
        <v>0</v>
      </c>
      <c r="M156">
        <v>0</v>
      </c>
      <c r="O156">
        <f>VLOOKUP(C156,[3]August!$C:$Z,24,FALSE)</f>
        <v>2019</v>
      </c>
    </row>
    <row r="157" spans="1:15" x14ac:dyDescent="0.25">
      <c r="A157" t="s">
        <v>389</v>
      </c>
      <c r="C157" t="s">
        <v>2521</v>
      </c>
      <c r="E157" t="s">
        <v>408</v>
      </c>
      <c r="F157" t="s">
        <v>409</v>
      </c>
      <c r="J157" t="s">
        <v>23</v>
      </c>
      <c r="K157">
        <v>17</v>
      </c>
      <c r="L157">
        <v>7147.259</v>
      </c>
      <c r="M157">
        <v>2.0230000000000001</v>
      </c>
      <c r="O157">
        <f>VLOOKUP(C157,[3]August!$C:$Z,24,FALSE)</f>
        <v>2019</v>
      </c>
    </row>
    <row r="158" spans="1:15" x14ac:dyDescent="0.25">
      <c r="A158" t="s">
        <v>389</v>
      </c>
      <c r="C158" t="s">
        <v>2522</v>
      </c>
      <c r="E158" t="s">
        <v>411</v>
      </c>
      <c r="F158" t="s">
        <v>412</v>
      </c>
      <c r="J158" t="s">
        <v>23</v>
      </c>
      <c r="K158">
        <v>1</v>
      </c>
      <c r="L158">
        <v>0</v>
      </c>
      <c r="M158">
        <v>0</v>
      </c>
      <c r="O158">
        <f>VLOOKUP(C158,[3]August!$C:$Z,24,FALSE)</f>
        <v>2019</v>
      </c>
    </row>
    <row r="159" spans="1:15" x14ac:dyDescent="0.25">
      <c r="A159" t="s">
        <v>389</v>
      </c>
      <c r="C159" t="s">
        <v>2522</v>
      </c>
      <c r="E159" t="s">
        <v>406</v>
      </c>
      <c r="F159" t="s">
        <v>407</v>
      </c>
      <c r="J159" t="s">
        <v>23</v>
      </c>
      <c r="K159">
        <v>6</v>
      </c>
      <c r="L159">
        <v>1112.8320000000001</v>
      </c>
      <c r="M159">
        <v>0.41399999999999998</v>
      </c>
      <c r="O159">
        <f>VLOOKUP(C159,[3]August!$C:$Z,24,FALSE)</f>
        <v>2019</v>
      </c>
    </row>
    <row r="160" spans="1:15" x14ac:dyDescent="0.25">
      <c r="A160" t="s">
        <v>389</v>
      </c>
      <c r="C160" t="s">
        <v>2522</v>
      </c>
      <c r="E160" t="s">
        <v>406</v>
      </c>
      <c r="F160" t="s">
        <v>407</v>
      </c>
      <c r="J160" t="s">
        <v>23</v>
      </c>
      <c r="K160">
        <v>32</v>
      </c>
      <c r="L160">
        <v>5935.1040000000003</v>
      </c>
      <c r="M160">
        <v>2.2080000000000002</v>
      </c>
      <c r="O160">
        <f>VLOOKUP(C160,[3]August!$C:$Z,24,FALSE)</f>
        <v>2019</v>
      </c>
    </row>
    <row r="161" spans="1:15" x14ac:dyDescent="0.25">
      <c r="A161" t="s">
        <v>389</v>
      </c>
      <c r="C161" t="s">
        <v>2522</v>
      </c>
      <c r="E161" t="s">
        <v>406</v>
      </c>
      <c r="F161" t="s">
        <v>407</v>
      </c>
      <c r="J161" t="s">
        <v>2508</v>
      </c>
      <c r="K161">
        <v>5</v>
      </c>
      <c r="L161">
        <v>927.36</v>
      </c>
      <c r="M161">
        <v>0.34499999999999997</v>
      </c>
      <c r="O161">
        <f>VLOOKUP(C161,[3]August!$C:$Z,24,FALSE)</f>
        <v>2019</v>
      </c>
    </row>
    <row r="162" spans="1:15" x14ac:dyDescent="0.25">
      <c r="A162" t="s">
        <v>389</v>
      </c>
      <c r="C162" t="s">
        <v>2523</v>
      </c>
      <c r="E162" t="s">
        <v>399</v>
      </c>
      <c r="F162" t="s">
        <v>400</v>
      </c>
      <c r="J162" t="s">
        <v>23</v>
      </c>
      <c r="K162">
        <v>1</v>
      </c>
      <c r="L162">
        <v>0</v>
      </c>
      <c r="M162">
        <v>0</v>
      </c>
      <c r="O162">
        <f>VLOOKUP(C162,[3]August!$C:$Z,24,FALSE)</f>
        <v>2019</v>
      </c>
    </row>
    <row r="163" spans="1:15" x14ac:dyDescent="0.25">
      <c r="A163" t="s">
        <v>389</v>
      </c>
      <c r="C163" t="s">
        <v>2523</v>
      </c>
      <c r="E163" t="s">
        <v>417</v>
      </c>
      <c r="F163" t="s">
        <v>418</v>
      </c>
      <c r="J163" t="s">
        <v>23</v>
      </c>
      <c r="K163">
        <v>1</v>
      </c>
      <c r="L163">
        <v>241.90199999999999</v>
      </c>
      <c r="M163">
        <v>8.8999999999999996E-2</v>
      </c>
      <c r="O163">
        <f>VLOOKUP(C163,[3]August!$C:$Z,24,FALSE)</f>
        <v>2019</v>
      </c>
    </row>
    <row r="164" spans="1:15" x14ac:dyDescent="0.25">
      <c r="A164" t="s">
        <v>389</v>
      </c>
      <c r="C164" t="s">
        <v>2523</v>
      </c>
      <c r="E164" t="s">
        <v>417</v>
      </c>
      <c r="F164" t="s">
        <v>418</v>
      </c>
      <c r="J164" t="s">
        <v>23</v>
      </c>
      <c r="K164">
        <v>2</v>
      </c>
      <c r="L164">
        <v>483.80399999999997</v>
      </c>
      <c r="M164">
        <v>0.17799999999999999</v>
      </c>
      <c r="O164">
        <f>VLOOKUP(C164,[3]August!$C:$Z,24,FALSE)</f>
        <v>2019</v>
      </c>
    </row>
    <row r="165" spans="1:15" x14ac:dyDescent="0.25">
      <c r="A165" t="s">
        <v>389</v>
      </c>
      <c r="C165" t="s">
        <v>2523</v>
      </c>
      <c r="E165" t="s">
        <v>406</v>
      </c>
      <c r="F165" t="s">
        <v>407</v>
      </c>
      <c r="J165" t="s">
        <v>23</v>
      </c>
      <c r="K165">
        <v>6</v>
      </c>
      <c r="L165">
        <v>1125.252</v>
      </c>
      <c r="M165">
        <v>0.41399999999999998</v>
      </c>
      <c r="O165">
        <f>VLOOKUP(C165,[3]August!$C:$Z,24,FALSE)</f>
        <v>2019</v>
      </c>
    </row>
    <row r="166" spans="1:15" x14ac:dyDescent="0.25">
      <c r="A166" t="s">
        <v>389</v>
      </c>
      <c r="C166" t="s">
        <v>2523</v>
      </c>
      <c r="E166" t="s">
        <v>406</v>
      </c>
      <c r="F166" t="s">
        <v>407</v>
      </c>
      <c r="J166" t="s">
        <v>23</v>
      </c>
      <c r="K166">
        <v>12</v>
      </c>
      <c r="L166">
        <v>2250.5039999999999</v>
      </c>
      <c r="M166">
        <v>0.82799999999999996</v>
      </c>
      <c r="O166">
        <f>VLOOKUP(C166,[3]August!$C:$Z,24,FALSE)</f>
        <v>2019</v>
      </c>
    </row>
    <row r="167" spans="1:15" x14ac:dyDescent="0.25">
      <c r="A167" t="s">
        <v>389</v>
      </c>
      <c r="C167" t="s">
        <v>2524</v>
      </c>
      <c r="E167" t="s">
        <v>411</v>
      </c>
      <c r="F167" t="s">
        <v>412</v>
      </c>
      <c r="J167" t="s">
        <v>23</v>
      </c>
      <c r="K167">
        <v>1</v>
      </c>
      <c r="L167">
        <v>0</v>
      </c>
      <c r="M167">
        <v>0</v>
      </c>
      <c r="O167">
        <f>VLOOKUP(C167,[3]August!$C:$Z,24,FALSE)</f>
        <v>2019</v>
      </c>
    </row>
    <row r="168" spans="1:15" x14ac:dyDescent="0.25">
      <c r="A168" t="s">
        <v>389</v>
      </c>
      <c r="C168" t="s">
        <v>2524</v>
      </c>
      <c r="E168" t="s">
        <v>406</v>
      </c>
      <c r="F168" t="s">
        <v>407</v>
      </c>
      <c r="J168" t="s">
        <v>23</v>
      </c>
      <c r="K168">
        <v>4</v>
      </c>
      <c r="L168">
        <v>644</v>
      </c>
      <c r="M168">
        <v>0.184</v>
      </c>
      <c r="O168">
        <f>VLOOKUP(C168,[3]August!$C:$Z,24,FALSE)</f>
        <v>2019</v>
      </c>
    </row>
    <row r="169" spans="1:15" x14ac:dyDescent="0.25">
      <c r="A169" t="s">
        <v>389</v>
      </c>
      <c r="C169" t="s">
        <v>2524</v>
      </c>
      <c r="E169" t="s">
        <v>406</v>
      </c>
      <c r="F169" t="s">
        <v>407</v>
      </c>
      <c r="J169" t="s">
        <v>23</v>
      </c>
      <c r="K169">
        <v>7</v>
      </c>
      <c r="L169">
        <v>1127</v>
      </c>
      <c r="M169">
        <v>0.32200000000000001</v>
      </c>
      <c r="O169">
        <f>VLOOKUP(C169,[3]August!$C:$Z,24,FALSE)</f>
        <v>2019</v>
      </c>
    </row>
    <row r="170" spans="1:15" x14ac:dyDescent="0.25">
      <c r="A170" t="s">
        <v>389</v>
      </c>
      <c r="C170" t="s">
        <v>2524</v>
      </c>
      <c r="E170" t="s">
        <v>406</v>
      </c>
      <c r="F170" t="s">
        <v>407</v>
      </c>
      <c r="J170" t="s">
        <v>23</v>
      </c>
      <c r="K170">
        <v>7</v>
      </c>
      <c r="L170">
        <v>1127</v>
      </c>
      <c r="M170">
        <v>0.32200000000000001</v>
      </c>
      <c r="O170">
        <f>VLOOKUP(C170,[3]August!$C:$Z,24,FALSE)</f>
        <v>2019</v>
      </c>
    </row>
    <row r="171" spans="1:15" x14ac:dyDescent="0.25">
      <c r="A171" t="s">
        <v>389</v>
      </c>
      <c r="C171" t="s">
        <v>2524</v>
      </c>
      <c r="E171" t="s">
        <v>408</v>
      </c>
      <c r="F171" t="s">
        <v>409</v>
      </c>
      <c r="J171" t="s">
        <v>23</v>
      </c>
      <c r="K171">
        <v>3</v>
      </c>
      <c r="L171">
        <v>1249.5</v>
      </c>
      <c r="M171">
        <v>0.35699999999999998</v>
      </c>
      <c r="O171">
        <f>VLOOKUP(C171,[3]August!$C:$Z,24,FALSE)</f>
        <v>2019</v>
      </c>
    </row>
    <row r="172" spans="1:15" x14ac:dyDescent="0.25">
      <c r="A172" t="s">
        <v>389</v>
      </c>
      <c r="C172" t="s">
        <v>2525</v>
      </c>
      <c r="E172" t="s">
        <v>399</v>
      </c>
      <c r="F172" t="s">
        <v>400</v>
      </c>
      <c r="J172" t="s">
        <v>23</v>
      </c>
      <c r="K172">
        <v>1</v>
      </c>
      <c r="L172">
        <v>0</v>
      </c>
      <c r="M172">
        <v>0</v>
      </c>
      <c r="O172">
        <f>VLOOKUP(C172,[3]August!$C:$Z,24,FALSE)</f>
        <v>2019</v>
      </c>
    </row>
    <row r="173" spans="1:15" x14ac:dyDescent="0.25">
      <c r="A173" t="s">
        <v>389</v>
      </c>
      <c r="C173" t="s">
        <v>2525</v>
      </c>
      <c r="E173" t="s">
        <v>417</v>
      </c>
      <c r="F173" t="s">
        <v>418</v>
      </c>
      <c r="J173" t="s">
        <v>23</v>
      </c>
      <c r="K173">
        <v>2</v>
      </c>
      <c r="L173">
        <v>592.38400000000001</v>
      </c>
      <c r="M173">
        <v>0.17799999999999999</v>
      </c>
      <c r="O173">
        <f>VLOOKUP(C173,[3]August!$C:$Z,24,FALSE)</f>
        <v>2019</v>
      </c>
    </row>
    <row r="174" spans="1:15" x14ac:dyDescent="0.25">
      <c r="A174" t="s">
        <v>389</v>
      </c>
      <c r="C174" t="s">
        <v>2525</v>
      </c>
      <c r="E174" t="s">
        <v>406</v>
      </c>
      <c r="F174" t="s">
        <v>407</v>
      </c>
      <c r="J174" t="s">
        <v>23</v>
      </c>
      <c r="K174">
        <v>4</v>
      </c>
      <c r="L174">
        <v>918.52800000000002</v>
      </c>
      <c r="M174">
        <v>0.27600000000000002</v>
      </c>
      <c r="O174">
        <f>VLOOKUP(C174,[3]August!$C:$Z,24,FALSE)</f>
        <v>2019</v>
      </c>
    </row>
    <row r="175" spans="1:15" x14ac:dyDescent="0.25">
      <c r="A175" t="s">
        <v>389</v>
      </c>
      <c r="C175" t="s">
        <v>2525</v>
      </c>
      <c r="E175" t="s">
        <v>406</v>
      </c>
      <c r="F175" t="s">
        <v>407</v>
      </c>
      <c r="J175" t="s">
        <v>23</v>
      </c>
      <c r="K175">
        <v>4</v>
      </c>
      <c r="L175">
        <v>918.52800000000002</v>
      </c>
      <c r="M175">
        <v>0.27600000000000002</v>
      </c>
      <c r="O175">
        <f>VLOOKUP(C175,[3]August!$C:$Z,24,FALSE)</f>
        <v>2019</v>
      </c>
    </row>
    <row r="176" spans="1:15" x14ac:dyDescent="0.25">
      <c r="A176" t="s">
        <v>389</v>
      </c>
      <c r="C176" t="s">
        <v>2525</v>
      </c>
      <c r="E176" t="s">
        <v>406</v>
      </c>
      <c r="F176" t="s">
        <v>407</v>
      </c>
      <c r="J176" t="s">
        <v>23</v>
      </c>
      <c r="K176">
        <v>8</v>
      </c>
      <c r="L176">
        <v>1837.056</v>
      </c>
      <c r="M176">
        <v>0.55200000000000005</v>
      </c>
      <c r="O176">
        <f>VLOOKUP(C176,[3]August!$C:$Z,24,FALSE)</f>
        <v>2019</v>
      </c>
    </row>
    <row r="177" spans="1:15" x14ac:dyDescent="0.25">
      <c r="A177" t="s">
        <v>389</v>
      </c>
      <c r="C177" t="s">
        <v>2525</v>
      </c>
      <c r="E177" t="s">
        <v>408</v>
      </c>
      <c r="F177" t="s">
        <v>409</v>
      </c>
      <c r="J177" t="s">
        <v>23</v>
      </c>
      <c r="K177">
        <v>3</v>
      </c>
      <c r="L177">
        <v>1188.096</v>
      </c>
      <c r="M177">
        <v>0.35699999999999998</v>
      </c>
      <c r="O177">
        <f>VLOOKUP(C177,[3]August!$C:$Z,24,FALSE)</f>
        <v>2019</v>
      </c>
    </row>
    <row r="178" spans="1:15" x14ac:dyDescent="0.25">
      <c r="A178" t="s">
        <v>389</v>
      </c>
      <c r="C178" t="s">
        <v>2526</v>
      </c>
      <c r="E178" t="s">
        <v>399</v>
      </c>
      <c r="F178" t="s">
        <v>400</v>
      </c>
      <c r="J178" t="s">
        <v>23</v>
      </c>
      <c r="K178">
        <v>1</v>
      </c>
      <c r="L178">
        <v>0</v>
      </c>
      <c r="M178">
        <v>0</v>
      </c>
      <c r="O178">
        <f>VLOOKUP(C178,[3]August!$C:$Z,24,FALSE)</f>
        <v>2019</v>
      </c>
    </row>
    <row r="179" spans="1:15" x14ac:dyDescent="0.25">
      <c r="A179" t="s">
        <v>389</v>
      </c>
      <c r="C179" t="s">
        <v>2526</v>
      </c>
      <c r="E179" t="s">
        <v>417</v>
      </c>
      <c r="F179" t="s">
        <v>418</v>
      </c>
      <c r="J179" t="s">
        <v>23</v>
      </c>
      <c r="K179">
        <v>1</v>
      </c>
      <c r="L179">
        <v>777.50400000000002</v>
      </c>
      <c r="M179">
        <v>8.8999999999999996E-2</v>
      </c>
      <c r="O179">
        <f>VLOOKUP(C179,[3]August!$C:$Z,24,FALSE)</f>
        <v>2019</v>
      </c>
    </row>
    <row r="180" spans="1:15" x14ac:dyDescent="0.25">
      <c r="A180" t="s">
        <v>389</v>
      </c>
      <c r="C180" t="s">
        <v>2526</v>
      </c>
      <c r="E180" t="s">
        <v>417</v>
      </c>
      <c r="F180" t="s">
        <v>418</v>
      </c>
      <c r="J180" t="s">
        <v>23</v>
      </c>
      <c r="K180">
        <v>6</v>
      </c>
      <c r="L180">
        <v>4665.0240000000003</v>
      </c>
      <c r="M180">
        <v>0.53400000000000003</v>
      </c>
      <c r="O180">
        <f>VLOOKUP(C180,[3]August!$C:$Z,24,FALSE)</f>
        <v>2019</v>
      </c>
    </row>
    <row r="181" spans="1:15" x14ac:dyDescent="0.25">
      <c r="A181" t="s">
        <v>389</v>
      </c>
      <c r="C181" t="s">
        <v>2526</v>
      </c>
      <c r="E181" t="s">
        <v>441</v>
      </c>
      <c r="F181" t="s">
        <v>442</v>
      </c>
      <c r="J181" t="s">
        <v>23</v>
      </c>
      <c r="K181">
        <v>4</v>
      </c>
      <c r="L181">
        <v>2830.4639999999999</v>
      </c>
      <c r="M181">
        <v>0.32400000000000001</v>
      </c>
      <c r="O181">
        <f>VLOOKUP(C181,[3]August!$C:$Z,24,FALSE)</f>
        <v>2019</v>
      </c>
    </row>
    <row r="182" spans="1:15" x14ac:dyDescent="0.25">
      <c r="A182" t="s">
        <v>389</v>
      </c>
      <c r="C182" t="s">
        <v>2526</v>
      </c>
      <c r="E182" t="s">
        <v>441</v>
      </c>
      <c r="F182" t="s">
        <v>442</v>
      </c>
      <c r="J182" t="s">
        <v>2508</v>
      </c>
      <c r="K182">
        <v>22</v>
      </c>
      <c r="L182">
        <v>15567.552</v>
      </c>
      <c r="M182">
        <v>1.782</v>
      </c>
      <c r="O182">
        <f>VLOOKUP(C182,[3]August!$C:$Z,24,FALSE)</f>
        <v>2019</v>
      </c>
    </row>
    <row r="183" spans="1:15" x14ac:dyDescent="0.25">
      <c r="A183" t="s">
        <v>389</v>
      </c>
      <c r="C183" t="s">
        <v>2526</v>
      </c>
      <c r="E183" t="s">
        <v>485</v>
      </c>
      <c r="F183" t="s">
        <v>506</v>
      </c>
      <c r="J183" t="s">
        <v>23</v>
      </c>
      <c r="K183">
        <v>3</v>
      </c>
      <c r="L183">
        <v>0</v>
      </c>
      <c r="M183">
        <v>0.45</v>
      </c>
      <c r="O183">
        <f>VLOOKUP(C183,[3]August!$C:$Z,24,FALSE)</f>
        <v>2019</v>
      </c>
    </row>
    <row r="184" spans="1:15" x14ac:dyDescent="0.25">
      <c r="A184" t="s">
        <v>389</v>
      </c>
      <c r="C184" t="s">
        <v>2526</v>
      </c>
      <c r="E184" t="s">
        <v>406</v>
      </c>
      <c r="F184" t="s">
        <v>407</v>
      </c>
      <c r="J184" t="s">
        <v>23</v>
      </c>
      <c r="K184">
        <v>2</v>
      </c>
      <c r="L184">
        <v>1205.568</v>
      </c>
      <c r="M184">
        <v>0.13800000000000001</v>
      </c>
      <c r="O184">
        <f>VLOOKUP(C184,[3]August!$C:$Z,24,FALSE)</f>
        <v>2019</v>
      </c>
    </row>
    <row r="185" spans="1:15" x14ac:dyDescent="0.25">
      <c r="A185" t="s">
        <v>389</v>
      </c>
      <c r="C185" t="s">
        <v>2526</v>
      </c>
      <c r="E185" t="s">
        <v>406</v>
      </c>
      <c r="F185" t="s">
        <v>407</v>
      </c>
      <c r="J185" t="s">
        <v>23</v>
      </c>
      <c r="K185">
        <v>14</v>
      </c>
      <c r="L185">
        <v>8438.9760000000006</v>
      </c>
      <c r="M185">
        <v>0.96599999999999997</v>
      </c>
      <c r="O185">
        <f>VLOOKUP(C185,[3]August!$C:$Z,24,FALSE)</f>
        <v>2019</v>
      </c>
    </row>
    <row r="186" spans="1:15" x14ac:dyDescent="0.25">
      <c r="A186" t="s">
        <v>389</v>
      </c>
      <c r="C186" t="s">
        <v>2527</v>
      </c>
      <c r="E186" t="s">
        <v>417</v>
      </c>
      <c r="F186" t="s">
        <v>418</v>
      </c>
      <c r="J186" t="s">
        <v>23</v>
      </c>
      <c r="K186">
        <v>6</v>
      </c>
      <c r="L186">
        <v>4665.0240000000003</v>
      </c>
      <c r="M186">
        <v>0.53400000000000003</v>
      </c>
      <c r="O186">
        <f>VLOOKUP(C186,[3]August!$C:$Z,24,FALSE)</f>
        <v>2019</v>
      </c>
    </row>
    <row r="187" spans="1:15" x14ac:dyDescent="0.25">
      <c r="A187" t="s">
        <v>389</v>
      </c>
      <c r="C187" t="s">
        <v>2527</v>
      </c>
      <c r="E187" t="s">
        <v>441</v>
      </c>
      <c r="F187" t="s">
        <v>442</v>
      </c>
      <c r="J187" t="s">
        <v>23</v>
      </c>
      <c r="K187">
        <v>5</v>
      </c>
      <c r="L187">
        <v>3538.08</v>
      </c>
      <c r="M187">
        <v>0.40500000000000003</v>
      </c>
      <c r="O187">
        <f>VLOOKUP(C187,[3]August!$C:$Z,24,FALSE)</f>
        <v>2019</v>
      </c>
    </row>
    <row r="188" spans="1:15" x14ac:dyDescent="0.25">
      <c r="A188" t="s">
        <v>389</v>
      </c>
      <c r="C188" t="s">
        <v>2528</v>
      </c>
      <c r="E188" t="s">
        <v>399</v>
      </c>
      <c r="F188" t="s">
        <v>400</v>
      </c>
      <c r="J188" t="s">
        <v>23</v>
      </c>
      <c r="K188">
        <v>1</v>
      </c>
      <c r="L188">
        <v>0</v>
      </c>
      <c r="M188">
        <v>0</v>
      </c>
      <c r="O188">
        <f>VLOOKUP(C188,[3]August!$C:$Z,24,FALSE)</f>
        <v>2019</v>
      </c>
    </row>
    <row r="189" spans="1:15" x14ac:dyDescent="0.25">
      <c r="A189" t="s">
        <v>389</v>
      </c>
      <c r="C189" t="s">
        <v>2528</v>
      </c>
      <c r="E189" t="s">
        <v>417</v>
      </c>
      <c r="F189" t="s">
        <v>418</v>
      </c>
      <c r="J189" t="s">
        <v>23</v>
      </c>
      <c r="K189">
        <v>3</v>
      </c>
      <c r="L189">
        <v>2332.5120000000002</v>
      </c>
      <c r="M189">
        <v>0.26700000000000002</v>
      </c>
      <c r="O189">
        <f>VLOOKUP(C189,[3]August!$C:$Z,24,FALSE)</f>
        <v>2019</v>
      </c>
    </row>
    <row r="190" spans="1:15" x14ac:dyDescent="0.25">
      <c r="A190" t="s">
        <v>389</v>
      </c>
      <c r="C190" t="s">
        <v>2528</v>
      </c>
      <c r="E190" t="s">
        <v>437</v>
      </c>
      <c r="F190" t="s">
        <v>438</v>
      </c>
      <c r="J190" t="s">
        <v>23</v>
      </c>
      <c r="K190">
        <v>1</v>
      </c>
      <c r="L190">
        <v>235.87200000000001</v>
      </c>
      <c r="M190">
        <v>2.7E-2</v>
      </c>
      <c r="O190">
        <f>VLOOKUP(C190,[3]August!$C:$Z,24,FALSE)</f>
        <v>2019</v>
      </c>
    </row>
    <row r="191" spans="1:15" x14ac:dyDescent="0.25">
      <c r="A191" t="s">
        <v>389</v>
      </c>
      <c r="C191" t="s">
        <v>2528</v>
      </c>
      <c r="E191" t="s">
        <v>441</v>
      </c>
      <c r="F191" t="s">
        <v>442</v>
      </c>
      <c r="J191" t="s">
        <v>23</v>
      </c>
      <c r="K191">
        <v>22</v>
      </c>
      <c r="L191">
        <v>15567.552</v>
      </c>
      <c r="M191">
        <v>1.782</v>
      </c>
      <c r="O191">
        <f>VLOOKUP(C191,[3]August!$C:$Z,24,FALSE)</f>
        <v>2019</v>
      </c>
    </row>
    <row r="192" spans="1:15" x14ac:dyDescent="0.25">
      <c r="A192" t="s">
        <v>389</v>
      </c>
      <c r="C192" t="s">
        <v>2528</v>
      </c>
      <c r="E192" t="s">
        <v>485</v>
      </c>
      <c r="F192" t="s">
        <v>506</v>
      </c>
      <c r="J192" t="s">
        <v>23</v>
      </c>
      <c r="K192">
        <v>1</v>
      </c>
      <c r="L192">
        <v>657</v>
      </c>
      <c r="M192">
        <v>0.15</v>
      </c>
      <c r="O192">
        <f>VLOOKUP(C192,[3]August!$C:$Z,24,FALSE)</f>
        <v>2019</v>
      </c>
    </row>
    <row r="193" spans="1:15" x14ac:dyDescent="0.25">
      <c r="A193" t="s">
        <v>389</v>
      </c>
      <c r="C193" t="s">
        <v>2528</v>
      </c>
      <c r="E193" t="s">
        <v>406</v>
      </c>
      <c r="F193" t="s">
        <v>407</v>
      </c>
      <c r="J193" t="s">
        <v>23</v>
      </c>
      <c r="K193">
        <v>2</v>
      </c>
      <c r="L193">
        <v>1205.568</v>
      </c>
      <c r="M193">
        <v>0.13800000000000001</v>
      </c>
      <c r="O193">
        <f>VLOOKUP(C193,[3]August!$C:$Z,24,FALSE)</f>
        <v>2019</v>
      </c>
    </row>
    <row r="194" spans="1:15" x14ac:dyDescent="0.25">
      <c r="A194" t="s">
        <v>389</v>
      </c>
      <c r="C194" t="s">
        <v>2528</v>
      </c>
      <c r="E194" t="s">
        <v>406</v>
      </c>
      <c r="F194" t="s">
        <v>407</v>
      </c>
      <c r="J194" t="s">
        <v>23</v>
      </c>
      <c r="K194">
        <v>11</v>
      </c>
      <c r="L194">
        <v>4420.4160000000002</v>
      </c>
      <c r="M194">
        <v>0.50600000000000001</v>
      </c>
      <c r="O194">
        <f>VLOOKUP(C194,[3]August!$C:$Z,24,FALSE)</f>
        <v>2019</v>
      </c>
    </row>
    <row r="195" spans="1:15" x14ac:dyDescent="0.25">
      <c r="A195" t="s">
        <v>389</v>
      </c>
      <c r="C195" t="s">
        <v>2529</v>
      </c>
      <c r="E195" t="s">
        <v>417</v>
      </c>
      <c r="F195" t="s">
        <v>418</v>
      </c>
      <c r="J195" t="s">
        <v>23</v>
      </c>
      <c r="K195">
        <v>3</v>
      </c>
      <c r="L195">
        <v>873.09</v>
      </c>
      <c r="M195">
        <v>0.26700000000000002</v>
      </c>
      <c r="O195">
        <f>VLOOKUP(C195,[3]August!$C:$Z,24,FALSE)</f>
        <v>2019</v>
      </c>
    </row>
    <row r="196" spans="1:15" x14ac:dyDescent="0.25">
      <c r="A196" t="s">
        <v>389</v>
      </c>
      <c r="C196" t="s">
        <v>2529</v>
      </c>
      <c r="E196" t="s">
        <v>460</v>
      </c>
      <c r="F196" t="s">
        <v>484</v>
      </c>
      <c r="J196" t="s">
        <v>23</v>
      </c>
      <c r="K196">
        <v>45</v>
      </c>
      <c r="L196">
        <v>6180.3</v>
      </c>
      <c r="M196">
        <v>1.89</v>
      </c>
      <c r="O196">
        <f>VLOOKUP(C196,[3]August!$C:$Z,24,FALSE)</f>
        <v>2019</v>
      </c>
    </row>
    <row r="197" spans="1:15" x14ac:dyDescent="0.25">
      <c r="A197" t="s">
        <v>389</v>
      </c>
      <c r="C197" t="s">
        <v>2529</v>
      </c>
      <c r="E197" t="s">
        <v>493</v>
      </c>
      <c r="F197" t="s">
        <v>494</v>
      </c>
      <c r="J197" t="s">
        <v>23</v>
      </c>
      <c r="K197">
        <v>15</v>
      </c>
      <c r="L197">
        <v>2109.15</v>
      </c>
      <c r="M197">
        <v>0.64500000000000002</v>
      </c>
      <c r="O197">
        <f>VLOOKUP(C197,[3]August!$C:$Z,24,FALSE)</f>
        <v>2019</v>
      </c>
    </row>
    <row r="198" spans="1:15" x14ac:dyDescent="0.25">
      <c r="A198" t="s">
        <v>389</v>
      </c>
      <c r="C198" t="s">
        <v>2530</v>
      </c>
      <c r="E198" t="s">
        <v>411</v>
      </c>
      <c r="F198" t="s">
        <v>412</v>
      </c>
      <c r="J198" t="s">
        <v>23</v>
      </c>
      <c r="K198">
        <v>1</v>
      </c>
      <c r="L198">
        <v>0</v>
      </c>
      <c r="M198">
        <v>0</v>
      </c>
      <c r="O198">
        <f>VLOOKUP(C198,[3]August!$C:$Z,24,FALSE)</f>
        <v>2019</v>
      </c>
    </row>
    <row r="199" spans="1:15" x14ac:dyDescent="0.25">
      <c r="A199" t="s">
        <v>389</v>
      </c>
      <c r="C199" t="s">
        <v>2530</v>
      </c>
      <c r="E199" t="s">
        <v>408</v>
      </c>
      <c r="F199" t="s">
        <v>409</v>
      </c>
      <c r="J199" t="s">
        <v>23</v>
      </c>
      <c r="K199">
        <v>23</v>
      </c>
      <c r="L199">
        <v>8835.0360000000001</v>
      </c>
      <c r="M199">
        <v>2.7370000000000001</v>
      </c>
      <c r="O199">
        <f>VLOOKUP(C199,[3]August!$C:$Z,24,FALSE)</f>
        <v>2019</v>
      </c>
    </row>
    <row r="200" spans="1:15" x14ac:dyDescent="0.25">
      <c r="A200" t="s">
        <v>389</v>
      </c>
      <c r="C200" t="s">
        <v>2531</v>
      </c>
      <c r="E200" t="s">
        <v>411</v>
      </c>
      <c r="F200" t="s">
        <v>412</v>
      </c>
      <c r="J200" t="s">
        <v>23</v>
      </c>
      <c r="K200">
        <v>1</v>
      </c>
      <c r="L200">
        <v>0</v>
      </c>
      <c r="M200">
        <v>0</v>
      </c>
      <c r="O200">
        <f>VLOOKUP(C200,[3]August!$C:$Z,24,FALSE)</f>
        <v>2019</v>
      </c>
    </row>
    <row r="201" spans="1:15" x14ac:dyDescent="0.25">
      <c r="A201" t="s">
        <v>389</v>
      </c>
      <c r="C201" t="s">
        <v>2531</v>
      </c>
      <c r="E201" t="s">
        <v>406</v>
      </c>
      <c r="F201" t="s">
        <v>407</v>
      </c>
      <c r="J201" t="s">
        <v>2508</v>
      </c>
      <c r="K201">
        <v>1</v>
      </c>
      <c r="L201">
        <v>226.32</v>
      </c>
      <c r="M201">
        <v>6.9000000000000006E-2</v>
      </c>
      <c r="O201">
        <f>VLOOKUP(C201,[3]August!$C:$Z,24,FALSE)</f>
        <v>2019</v>
      </c>
    </row>
    <row r="202" spans="1:15" x14ac:dyDescent="0.25">
      <c r="A202" t="s">
        <v>389</v>
      </c>
      <c r="C202" t="s">
        <v>2531</v>
      </c>
      <c r="E202" t="s">
        <v>406</v>
      </c>
      <c r="F202" t="s">
        <v>407</v>
      </c>
      <c r="J202" t="s">
        <v>2508</v>
      </c>
      <c r="K202">
        <v>2</v>
      </c>
      <c r="L202">
        <v>452.64</v>
      </c>
      <c r="M202">
        <v>0.13800000000000001</v>
      </c>
      <c r="O202">
        <f>VLOOKUP(C202,[3]August!$C:$Z,24,FALSE)</f>
        <v>2019</v>
      </c>
    </row>
    <row r="203" spans="1:15" x14ac:dyDescent="0.25">
      <c r="A203" t="s">
        <v>389</v>
      </c>
      <c r="C203" t="s">
        <v>2531</v>
      </c>
      <c r="E203" t="s">
        <v>469</v>
      </c>
      <c r="F203" t="s">
        <v>470</v>
      </c>
      <c r="J203" t="s">
        <v>23</v>
      </c>
      <c r="K203">
        <v>14</v>
      </c>
      <c r="L203">
        <v>4270.5600000000004</v>
      </c>
      <c r="M203">
        <v>1.302</v>
      </c>
      <c r="O203">
        <f>VLOOKUP(C203,[3]August!$C:$Z,24,FALSE)</f>
        <v>2019</v>
      </c>
    </row>
    <row r="204" spans="1:15" x14ac:dyDescent="0.25">
      <c r="A204" t="s">
        <v>389</v>
      </c>
      <c r="C204" t="s">
        <v>2531</v>
      </c>
      <c r="E204" t="s">
        <v>469</v>
      </c>
      <c r="F204" t="s">
        <v>470</v>
      </c>
      <c r="J204" t="s">
        <v>2508</v>
      </c>
      <c r="K204">
        <v>1</v>
      </c>
      <c r="L204">
        <v>305.04000000000002</v>
      </c>
      <c r="M204">
        <v>9.2999999999999999E-2</v>
      </c>
      <c r="O204">
        <f>VLOOKUP(C204,[3]August!$C:$Z,24,FALSE)</f>
        <v>2019</v>
      </c>
    </row>
    <row r="205" spans="1:15" x14ac:dyDescent="0.25">
      <c r="A205" t="s">
        <v>389</v>
      </c>
      <c r="C205" t="s">
        <v>2531</v>
      </c>
      <c r="E205" t="s">
        <v>408</v>
      </c>
      <c r="F205" t="s">
        <v>409</v>
      </c>
      <c r="J205" t="s">
        <v>23</v>
      </c>
      <c r="K205">
        <v>12</v>
      </c>
      <c r="L205">
        <v>4683.84</v>
      </c>
      <c r="M205">
        <v>1.4279999999999999</v>
      </c>
      <c r="O205">
        <f>VLOOKUP(C205,[3]August!$C:$Z,24,FALSE)</f>
        <v>2019</v>
      </c>
    </row>
    <row r="206" spans="1:15" x14ac:dyDescent="0.25">
      <c r="A206" t="s">
        <v>389</v>
      </c>
      <c r="C206" t="s">
        <v>2532</v>
      </c>
      <c r="E206" t="s">
        <v>411</v>
      </c>
      <c r="F206" t="s">
        <v>412</v>
      </c>
      <c r="J206" t="s">
        <v>23</v>
      </c>
      <c r="K206">
        <v>1</v>
      </c>
      <c r="L206">
        <v>0</v>
      </c>
      <c r="M206">
        <v>0</v>
      </c>
      <c r="O206">
        <f>VLOOKUP(C206,[3]August!$C:$Z,24,FALSE)</f>
        <v>2019</v>
      </c>
    </row>
    <row r="207" spans="1:15" x14ac:dyDescent="0.25">
      <c r="A207" t="s">
        <v>389</v>
      </c>
      <c r="C207" t="s">
        <v>2532</v>
      </c>
      <c r="E207" t="s">
        <v>441</v>
      </c>
      <c r="F207" t="s">
        <v>442</v>
      </c>
      <c r="J207" t="s">
        <v>23</v>
      </c>
      <c r="K207">
        <v>3</v>
      </c>
      <c r="L207">
        <v>809.67600000000004</v>
      </c>
      <c r="M207">
        <v>0.24299999999999999</v>
      </c>
      <c r="O207">
        <f>VLOOKUP(C207,[3]August!$C:$Z,24,FALSE)</f>
        <v>2019</v>
      </c>
    </row>
    <row r="208" spans="1:15" x14ac:dyDescent="0.25">
      <c r="A208" t="s">
        <v>389</v>
      </c>
      <c r="C208" t="s">
        <v>2532</v>
      </c>
      <c r="E208" t="s">
        <v>441</v>
      </c>
      <c r="F208" t="s">
        <v>442</v>
      </c>
      <c r="J208" t="s">
        <v>2508</v>
      </c>
      <c r="K208">
        <v>13</v>
      </c>
      <c r="L208">
        <v>3508.596</v>
      </c>
      <c r="M208">
        <v>1.0529999999999999</v>
      </c>
      <c r="O208">
        <f>VLOOKUP(C208,[3]August!$C:$Z,24,FALSE)</f>
        <v>2019</v>
      </c>
    </row>
    <row r="209" spans="1:15" x14ac:dyDescent="0.25">
      <c r="A209" t="s">
        <v>389</v>
      </c>
      <c r="C209" t="s">
        <v>2532</v>
      </c>
      <c r="E209" t="s">
        <v>441</v>
      </c>
      <c r="F209" t="s">
        <v>442</v>
      </c>
      <c r="J209" t="s">
        <v>2508</v>
      </c>
      <c r="K209">
        <v>34</v>
      </c>
      <c r="L209">
        <v>9176.3279999999995</v>
      </c>
      <c r="M209">
        <v>2.754</v>
      </c>
      <c r="O209">
        <f>VLOOKUP(C209,[3]August!$C:$Z,24,FALSE)</f>
        <v>2019</v>
      </c>
    </row>
    <row r="210" spans="1:15" x14ac:dyDescent="0.25">
      <c r="A210" t="s">
        <v>389</v>
      </c>
      <c r="C210" t="s">
        <v>2532</v>
      </c>
      <c r="E210" t="s">
        <v>408</v>
      </c>
      <c r="F210" t="s">
        <v>409</v>
      </c>
      <c r="J210" t="s">
        <v>23</v>
      </c>
      <c r="K210">
        <v>8</v>
      </c>
      <c r="L210">
        <v>3172.0639999999999</v>
      </c>
      <c r="M210">
        <v>0.95199999999999996</v>
      </c>
      <c r="O210">
        <f>VLOOKUP(C210,[3]August!$C:$Z,24,FALSE)</f>
        <v>2019</v>
      </c>
    </row>
    <row r="211" spans="1:15" x14ac:dyDescent="0.25">
      <c r="A211" t="s">
        <v>389</v>
      </c>
      <c r="C211" t="s">
        <v>2532</v>
      </c>
      <c r="E211" t="s">
        <v>408</v>
      </c>
      <c r="F211" t="s">
        <v>409</v>
      </c>
      <c r="J211" t="s">
        <v>23</v>
      </c>
      <c r="K211">
        <v>15</v>
      </c>
      <c r="L211">
        <v>5947.62</v>
      </c>
      <c r="M211">
        <v>1.7849999999999999</v>
      </c>
      <c r="O211">
        <f>VLOOKUP(C211,[3]August!$C:$Z,24,FALSE)</f>
        <v>2019</v>
      </c>
    </row>
    <row r="212" spans="1:15" x14ac:dyDescent="0.25">
      <c r="A212" t="s">
        <v>389</v>
      </c>
      <c r="C212" t="s">
        <v>2533</v>
      </c>
      <c r="E212" t="s">
        <v>399</v>
      </c>
      <c r="F212" t="s">
        <v>400</v>
      </c>
      <c r="J212" t="s">
        <v>23</v>
      </c>
      <c r="K212">
        <v>1</v>
      </c>
      <c r="L212">
        <v>0</v>
      </c>
      <c r="M212">
        <v>0</v>
      </c>
      <c r="O212">
        <f>VLOOKUP(C212,[3]August!$C:$Z,24,FALSE)</f>
        <v>2019</v>
      </c>
    </row>
    <row r="213" spans="1:15" x14ac:dyDescent="0.25">
      <c r="A213" t="s">
        <v>389</v>
      </c>
      <c r="C213" t="s">
        <v>2533</v>
      </c>
      <c r="E213" t="s">
        <v>417</v>
      </c>
      <c r="F213" t="s">
        <v>418</v>
      </c>
      <c r="J213" t="s">
        <v>23</v>
      </c>
      <c r="K213">
        <v>1</v>
      </c>
      <c r="L213">
        <v>388.75200000000001</v>
      </c>
      <c r="M213">
        <v>8.8999999999999996E-2</v>
      </c>
      <c r="O213">
        <f>VLOOKUP(C213,[3]August!$C:$Z,24,FALSE)</f>
        <v>2019</v>
      </c>
    </row>
    <row r="214" spans="1:15" x14ac:dyDescent="0.25">
      <c r="A214" t="s">
        <v>389</v>
      </c>
      <c r="C214" t="s">
        <v>2533</v>
      </c>
      <c r="E214" t="s">
        <v>417</v>
      </c>
      <c r="F214" t="s">
        <v>418</v>
      </c>
      <c r="J214" t="s">
        <v>23</v>
      </c>
      <c r="K214">
        <v>1</v>
      </c>
      <c r="L214">
        <v>388.75200000000001</v>
      </c>
      <c r="M214">
        <v>8.8999999999999996E-2</v>
      </c>
      <c r="O214">
        <f>VLOOKUP(C214,[3]August!$C:$Z,24,FALSE)</f>
        <v>2019</v>
      </c>
    </row>
    <row r="215" spans="1:15" x14ac:dyDescent="0.25">
      <c r="A215" t="s">
        <v>389</v>
      </c>
      <c r="C215" t="s">
        <v>2533</v>
      </c>
      <c r="E215" t="s">
        <v>406</v>
      </c>
      <c r="F215" t="s">
        <v>407</v>
      </c>
      <c r="J215" t="s">
        <v>23</v>
      </c>
      <c r="K215">
        <v>3</v>
      </c>
      <c r="L215">
        <v>904.17600000000004</v>
      </c>
      <c r="M215">
        <v>0.20699999999999999</v>
      </c>
      <c r="O215">
        <f>VLOOKUP(C215,[3]August!$C:$Z,24,FALSE)</f>
        <v>2019</v>
      </c>
    </row>
    <row r="216" spans="1:15" x14ac:dyDescent="0.25">
      <c r="A216" t="s">
        <v>389</v>
      </c>
      <c r="C216" t="s">
        <v>2534</v>
      </c>
      <c r="E216" t="s">
        <v>428</v>
      </c>
      <c r="F216" t="s">
        <v>429</v>
      </c>
      <c r="J216" t="s">
        <v>23</v>
      </c>
      <c r="K216">
        <v>4</v>
      </c>
      <c r="L216">
        <v>4799.7120000000004</v>
      </c>
      <c r="M216">
        <v>1.3839999999999999</v>
      </c>
      <c r="O216">
        <f>VLOOKUP(C216,[3]August!$C:$Z,24,FALSE)</f>
        <v>2019</v>
      </c>
    </row>
    <row r="217" spans="1:15" x14ac:dyDescent="0.25">
      <c r="A217" t="s">
        <v>389</v>
      </c>
      <c r="C217" t="s">
        <v>2534</v>
      </c>
      <c r="E217" t="s">
        <v>399</v>
      </c>
      <c r="F217" t="s">
        <v>400</v>
      </c>
      <c r="J217" t="s">
        <v>23</v>
      </c>
      <c r="K217">
        <v>1</v>
      </c>
      <c r="L217">
        <v>0</v>
      </c>
      <c r="M217">
        <v>0</v>
      </c>
      <c r="O217">
        <f>VLOOKUP(C217,[3]August!$C:$Z,24,FALSE)</f>
        <v>2019</v>
      </c>
    </row>
    <row r="218" spans="1:15" x14ac:dyDescent="0.25">
      <c r="A218" t="s">
        <v>389</v>
      </c>
      <c r="C218" t="s">
        <v>2534</v>
      </c>
      <c r="E218" t="s">
        <v>417</v>
      </c>
      <c r="F218" t="s">
        <v>418</v>
      </c>
      <c r="J218" t="s">
        <v>23</v>
      </c>
      <c r="K218">
        <v>1</v>
      </c>
      <c r="L218">
        <v>308.65199999999999</v>
      </c>
      <c r="M218">
        <v>8.8999999999999996E-2</v>
      </c>
      <c r="O218">
        <f>VLOOKUP(C218,[3]August!$C:$Z,24,FALSE)</f>
        <v>2019</v>
      </c>
    </row>
    <row r="219" spans="1:15" x14ac:dyDescent="0.25">
      <c r="A219" t="s">
        <v>389</v>
      </c>
      <c r="C219" t="s">
        <v>2534</v>
      </c>
      <c r="E219" t="s">
        <v>417</v>
      </c>
      <c r="F219" t="s">
        <v>418</v>
      </c>
      <c r="J219" t="s">
        <v>23</v>
      </c>
      <c r="K219">
        <v>2</v>
      </c>
      <c r="L219">
        <v>617.30399999999997</v>
      </c>
      <c r="M219">
        <v>0.17799999999999999</v>
      </c>
      <c r="O219">
        <f>VLOOKUP(C219,[3]August!$C:$Z,24,FALSE)</f>
        <v>2019</v>
      </c>
    </row>
    <row r="220" spans="1:15" x14ac:dyDescent="0.25">
      <c r="A220" t="s">
        <v>389</v>
      </c>
      <c r="C220" t="s">
        <v>2534</v>
      </c>
      <c r="E220" t="s">
        <v>460</v>
      </c>
      <c r="F220" t="s">
        <v>461</v>
      </c>
      <c r="J220" t="s">
        <v>23</v>
      </c>
      <c r="K220">
        <v>4</v>
      </c>
      <c r="L220">
        <v>582.62400000000002</v>
      </c>
      <c r="M220">
        <v>0.16800000000000001</v>
      </c>
      <c r="O220">
        <f>VLOOKUP(C220,[3]August!$C:$Z,24,FALSE)</f>
        <v>2019</v>
      </c>
    </row>
    <row r="221" spans="1:15" x14ac:dyDescent="0.25">
      <c r="A221" t="s">
        <v>389</v>
      </c>
      <c r="C221" t="s">
        <v>2534</v>
      </c>
      <c r="E221" t="s">
        <v>404</v>
      </c>
      <c r="F221" t="s">
        <v>405</v>
      </c>
      <c r="J221" t="s">
        <v>23</v>
      </c>
      <c r="K221">
        <v>1</v>
      </c>
      <c r="L221">
        <v>128.316</v>
      </c>
      <c r="M221">
        <v>3.6999999999999998E-2</v>
      </c>
      <c r="O221">
        <f>VLOOKUP(C221,[3]August!$C:$Z,24,FALSE)</f>
        <v>2019</v>
      </c>
    </row>
    <row r="222" spans="1:15" x14ac:dyDescent="0.25">
      <c r="A222" t="s">
        <v>389</v>
      </c>
      <c r="C222" t="s">
        <v>2534</v>
      </c>
      <c r="E222" t="s">
        <v>406</v>
      </c>
      <c r="F222" t="s">
        <v>407</v>
      </c>
      <c r="J222" t="s">
        <v>23</v>
      </c>
      <c r="K222">
        <v>1</v>
      </c>
      <c r="L222">
        <v>239.292</v>
      </c>
      <c r="M222">
        <v>6.9000000000000006E-2</v>
      </c>
      <c r="O222">
        <f>VLOOKUP(C222,[3]August!$C:$Z,24,FALSE)</f>
        <v>2019</v>
      </c>
    </row>
    <row r="223" spans="1:15" x14ac:dyDescent="0.25">
      <c r="A223" t="s">
        <v>389</v>
      </c>
      <c r="C223" t="s">
        <v>2534</v>
      </c>
      <c r="E223" t="s">
        <v>406</v>
      </c>
      <c r="F223" t="s">
        <v>407</v>
      </c>
      <c r="J223" t="s">
        <v>23</v>
      </c>
      <c r="K223">
        <v>2</v>
      </c>
      <c r="L223">
        <v>478.584</v>
      </c>
      <c r="M223">
        <v>0.13800000000000001</v>
      </c>
      <c r="O223">
        <f>VLOOKUP(C223,[3]August!$C:$Z,24,FALSE)</f>
        <v>2019</v>
      </c>
    </row>
    <row r="224" spans="1:15" x14ac:dyDescent="0.25">
      <c r="A224" t="s">
        <v>389</v>
      </c>
      <c r="C224" t="s">
        <v>2534</v>
      </c>
      <c r="E224" t="s">
        <v>408</v>
      </c>
      <c r="F224" t="s">
        <v>409</v>
      </c>
      <c r="J224" t="s">
        <v>23</v>
      </c>
      <c r="K224">
        <v>5</v>
      </c>
      <c r="L224">
        <v>2063.46</v>
      </c>
      <c r="M224">
        <v>0.59499999999999997</v>
      </c>
      <c r="O224">
        <f>VLOOKUP(C224,[3]August!$C:$Z,24,FALSE)</f>
        <v>2019</v>
      </c>
    </row>
    <row r="225" spans="1:15" x14ac:dyDescent="0.25">
      <c r="A225" t="s">
        <v>389</v>
      </c>
      <c r="C225" t="s">
        <v>2535</v>
      </c>
      <c r="E225" t="s">
        <v>399</v>
      </c>
      <c r="F225" t="s">
        <v>400</v>
      </c>
      <c r="J225" t="s">
        <v>23</v>
      </c>
      <c r="K225">
        <v>1</v>
      </c>
      <c r="L225">
        <v>0</v>
      </c>
      <c r="M225">
        <v>0</v>
      </c>
      <c r="O225">
        <f>VLOOKUP(C225,[3]August!$C:$Z,24,FALSE)</f>
        <v>2019</v>
      </c>
    </row>
    <row r="226" spans="1:15" x14ac:dyDescent="0.25">
      <c r="A226" t="s">
        <v>389</v>
      </c>
      <c r="C226" t="s">
        <v>2535</v>
      </c>
      <c r="E226" t="s">
        <v>417</v>
      </c>
      <c r="F226" t="s">
        <v>418</v>
      </c>
      <c r="J226" t="s">
        <v>23</v>
      </c>
      <c r="K226">
        <v>4</v>
      </c>
      <c r="L226">
        <v>712</v>
      </c>
      <c r="M226">
        <v>0.35599999999999998</v>
      </c>
      <c r="O226">
        <f>VLOOKUP(C226,[3]August!$C:$Z,24,FALSE)</f>
        <v>2019</v>
      </c>
    </row>
    <row r="227" spans="1:15" x14ac:dyDescent="0.25">
      <c r="A227" t="s">
        <v>389</v>
      </c>
      <c r="C227" t="s">
        <v>2535</v>
      </c>
      <c r="E227" t="s">
        <v>417</v>
      </c>
      <c r="F227" t="s">
        <v>418</v>
      </c>
      <c r="J227" t="s">
        <v>23</v>
      </c>
      <c r="K227">
        <v>19</v>
      </c>
      <c r="L227">
        <v>3382</v>
      </c>
      <c r="M227">
        <v>1.6910000000000001</v>
      </c>
      <c r="O227">
        <f>VLOOKUP(C227,[3]August!$C:$Z,24,FALSE)</f>
        <v>2019</v>
      </c>
    </row>
    <row r="228" spans="1:15" x14ac:dyDescent="0.25">
      <c r="A228" t="s">
        <v>389</v>
      </c>
      <c r="C228" t="s">
        <v>2535</v>
      </c>
      <c r="E228" t="s">
        <v>441</v>
      </c>
      <c r="F228" t="s">
        <v>442</v>
      </c>
      <c r="J228" t="s">
        <v>23</v>
      </c>
      <c r="K228">
        <v>13</v>
      </c>
      <c r="L228">
        <v>2106</v>
      </c>
      <c r="M228">
        <v>1.0529999999999999</v>
      </c>
      <c r="O228">
        <f>VLOOKUP(C228,[3]August!$C:$Z,24,FALSE)</f>
        <v>2019</v>
      </c>
    </row>
    <row r="229" spans="1:15" x14ac:dyDescent="0.25">
      <c r="A229" t="s">
        <v>389</v>
      </c>
      <c r="C229" t="s">
        <v>2535</v>
      </c>
      <c r="E229" t="s">
        <v>406</v>
      </c>
      <c r="F229" t="s">
        <v>407</v>
      </c>
      <c r="J229" t="s">
        <v>23</v>
      </c>
      <c r="K229">
        <v>2</v>
      </c>
      <c r="L229">
        <v>276</v>
      </c>
      <c r="M229">
        <v>0.13800000000000001</v>
      </c>
      <c r="O229">
        <f>VLOOKUP(C229,[3]August!$C:$Z,24,FALSE)</f>
        <v>2019</v>
      </c>
    </row>
    <row r="230" spans="1:15" x14ac:dyDescent="0.25">
      <c r="A230" t="s">
        <v>389</v>
      </c>
      <c r="C230" t="s">
        <v>2535</v>
      </c>
      <c r="E230" t="s">
        <v>406</v>
      </c>
      <c r="F230" t="s">
        <v>407</v>
      </c>
      <c r="J230" t="s">
        <v>23</v>
      </c>
      <c r="K230">
        <v>3</v>
      </c>
      <c r="L230">
        <v>414</v>
      </c>
      <c r="M230">
        <v>0.20699999999999999</v>
      </c>
      <c r="O230">
        <f>VLOOKUP(C230,[3]August!$C:$Z,24,FALSE)</f>
        <v>2019</v>
      </c>
    </row>
    <row r="231" spans="1:15" x14ac:dyDescent="0.25">
      <c r="A231" t="s">
        <v>389</v>
      </c>
      <c r="C231" t="s">
        <v>2535</v>
      </c>
      <c r="E231" t="s">
        <v>408</v>
      </c>
      <c r="F231" t="s">
        <v>409</v>
      </c>
      <c r="J231" t="s">
        <v>23</v>
      </c>
      <c r="K231">
        <v>3</v>
      </c>
      <c r="L231">
        <v>714</v>
      </c>
      <c r="M231">
        <v>0.35699999999999998</v>
      </c>
      <c r="O231">
        <f>VLOOKUP(C231,[3]August!$C:$Z,24,FALSE)</f>
        <v>2019</v>
      </c>
    </row>
    <row r="232" spans="1:15" x14ac:dyDescent="0.25">
      <c r="A232" t="s">
        <v>389</v>
      </c>
      <c r="C232" t="s">
        <v>2536</v>
      </c>
      <c r="E232" t="s">
        <v>399</v>
      </c>
      <c r="F232" t="s">
        <v>400</v>
      </c>
      <c r="J232" t="s">
        <v>23</v>
      </c>
      <c r="K232">
        <v>1</v>
      </c>
      <c r="L232">
        <v>0</v>
      </c>
      <c r="M232">
        <v>0</v>
      </c>
      <c r="O232">
        <f>VLOOKUP(C232,[3]August!$C:$Z,24,FALSE)</f>
        <v>2019</v>
      </c>
    </row>
    <row r="233" spans="1:15" x14ac:dyDescent="0.25">
      <c r="A233" t="s">
        <v>389</v>
      </c>
      <c r="C233" t="s">
        <v>2536</v>
      </c>
      <c r="E233" t="s">
        <v>417</v>
      </c>
      <c r="F233" t="s">
        <v>418</v>
      </c>
      <c r="J233" t="s">
        <v>23</v>
      </c>
      <c r="K233">
        <v>3</v>
      </c>
      <c r="L233">
        <v>2332.5120000000002</v>
      </c>
      <c r="M233">
        <v>0.26700000000000002</v>
      </c>
      <c r="O233">
        <f>VLOOKUP(C233,[3]August!$C:$Z,24,FALSE)</f>
        <v>2019</v>
      </c>
    </row>
    <row r="234" spans="1:15" x14ac:dyDescent="0.25">
      <c r="A234" t="s">
        <v>389</v>
      </c>
      <c r="C234" t="s">
        <v>2536</v>
      </c>
      <c r="E234" t="s">
        <v>437</v>
      </c>
      <c r="F234" t="s">
        <v>438</v>
      </c>
      <c r="J234" t="s">
        <v>23</v>
      </c>
      <c r="K234">
        <v>1</v>
      </c>
      <c r="L234">
        <v>235.87200000000001</v>
      </c>
      <c r="M234">
        <v>2.7E-2</v>
      </c>
      <c r="O234">
        <f>VLOOKUP(C234,[3]August!$C:$Z,24,FALSE)</f>
        <v>2019</v>
      </c>
    </row>
    <row r="235" spans="1:15" x14ac:dyDescent="0.25">
      <c r="A235" t="s">
        <v>389</v>
      </c>
      <c r="C235" t="s">
        <v>2536</v>
      </c>
      <c r="E235" t="s">
        <v>441</v>
      </c>
      <c r="F235" t="s">
        <v>442</v>
      </c>
      <c r="J235" t="s">
        <v>23</v>
      </c>
      <c r="K235">
        <v>4</v>
      </c>
      <c r="L235">
        <v>2830.4639999999999</v>
      </c>
      <c r="M235">
        <v>0.32400000000000001</v>
      </c>
      <c r="O235">
        <f>VLOOKUP(C235,[3]August!$C:$Z,24,FALSE)</f>
        <v>2019</v>
      </c>
    </row>
    <row r="236" spans="1:15" x14ac:dyDescent="0.25">
      <c r="A236" t="s">
        <v>389</v>
      </c>
      <c r="C236" t="s">
        <v>2536</v>
      </c>
      <c r="E236" t="s">
        <v>485</v>
      </c>
      <c r="F236" t="s">
        <v>506</v>
      </c>
      <c r="J236" t="s">
        <v>23</v>
      </c>
      <c r="K236">
        <v>5</v>
      </c>
      <c r="L236">
        <v>3285</v>
      </c>
      <c r="M236">
        <v>0.75</v>
      </c>
      <c r="O236">
        <f>VLOOKUP(C236,[3]August!$C:$Z,24,FALSE)</f>
        <v>2019</v>
      </c>
    </row>
    <row r="237" spans="1:15" x14ac:dyDescent="0.25">
      <c r="A237" t="s">
        <v>389</v>
      </c>
      <c r="C237" t="s">
        <v>2537</v>
      </c>
      <c r="E237" t="s">
        <v>399</v>
      </c>
      <c r="F237" t="s">
        <v>400</v>
      </c>
      <c r="J237" t="s">
        <v>23</v>
      </c>
      <c r="K237">
        <v>1</v>
      </c>
      <c r="L237">
        <v>0</v>
      </c>
      <c r="M237">
        <v>0</v>
      </c>
      <c r="O237">
        <f>VLOOKUP(C237,[3]August!$C:$Z,24,FALSE)</f>
        <v>2019</v>
      </c>
    </row>
    <row r="238" spans="1:15" x14ac:dyDescent="0.25">
      <c r="A238" t="s">
        <v>389</v>
      </c>
      <c r="C238" t="s">
        <v>2537</v>
      </c>
      <c r="E238" t="s">
        <v>417</v>
      </c>
      <c r="F238" t="s">
        <v>418</v>
      </c>
      <c r="J238" t="s">
        <v>23</v>
      </c>
      <c r="K238">
        <v>1</v>
      </c>
      <c r="L238">
        <v>777.50400000000002</v>
      </c>
      <c r="M238">
        <v>8.8999999999999996E-2</v>
      </c>
      <c r="O238">
        <f>VLOOKUP(C238,[3]August!$C:$Z,24,FALSE)</f>
        <v>2019</v>
      </c>
    </row>
    <row r="239" spans="1:15" x14ac:dyDescent="0.25">
      <c r="A239" t="s">
        <v>389</v>
      </c>
      <c r="C239" t="s">
        <v>2537</v>
      </c>
      <c r="E239" t="s">
        <v>417</v>
      </c>
      <c r="F239" t="s">
        <v>418</v>
      </c>
      <c r="J239" t="s">
        <v>23</v>
      </c>
      <c r="K239">
        <v>1</v>
      </c>
      <c r="L239">
        <v>777.50400000000002</v>
      </c>
      <c r="M239">
        <v>8.8999999999999996E-2</v>
      </c>
      <c r="O239">
        <f>VLOOKUP(C239,[3]August!$C:$Z,24,FALSE)</f>
        <v>2019</v>
      </c>
    </row>
    <row r="240" spans="1:15" x14ac:dyDescent="0.25">
      <c r="A240" t="s">
        <v>389</v>
      </c>
      <c r="C240" t="s">
        <v>2537</v>
      </c>
      <c r="E240" t="s">
        <v>417</v>
      </c>
      <c r="F240" t="s">
        <v>418</v>
      </c>
      <c r="J240" t="s">
        <v>23</v>
      </c>
      <c r="K240">
        <v>2</v>
      </c>
      <c r="L240">
        <v>1555.008</v>
      </c>
      <c r="M240">
        <v>0.17799999999999999</v>
      </c>
      <c r="O240">
        <f>VLOOKUP(C240,[3]August!$C:$Z,24,FALSE)</f>
        <v>2019</v>
      </c>
    </row>
    <row r="241" spans="1:15" x14ac:dyDescent="0.25">
      <c r="A241" t="s">
        <v>389</v>
      </c>
      <c r="C241" t="s">
        <v>2537</v>
      </c>
      <c r="E241" t="s">
        <v>441</v>
      </c>
      <c r="F241" t="s">
        <v>442</v>
      </c>
      <c r="J241" t="s">
        <v>23</v>
      </c>
      <c r="K241">
        <v>2</v>
      </c>
      <c r="L241">
        <v>1415.232</v>
      </c>
      <c r="M241">
        <v>0.16200000000000001</v>
      </c>
      <c r="O241">
        <f>VLOOKUP(C241,[3]August!$C:$Z,24,FALSE)</f>
        <v>2019</v>
      </c>
    </row>
    <row r="242" spans="1:15" x14ac:dyDescent="0.25">
      <c r="A242" t="s">
        <v>389</v>
      </c>
      <c r="C242" t="s">
        <v>2537</v>
      </c>
      <c r="E242" t="s">
        <v>406</v>
      </c>
      <c r="F242" t="s">
        <v>407</v>
      </c>
      <c r="J242" t="s">
        <v>23</v>
      </c>
      <c r="K242">
        <v>4</v>
      </c>
      <c r="L242">
        <v>1607.424</v>
      </c>
      <c r="M242">
        <v>0.184</v>
      </c>
      <c r="O242">
        <f>VLOOKUP(C242,[3]August!$C:$Z,24,FALSE)</f>
        <v>2019</v>
      </c>
    </row>
    <row r="243" spans="1:15" x14ac:dyDescent="0.25">
      <c r="A243" t="s">
        <v>389</v>
      </c>
      <c r="C243" t="s">
        <v>2537</v>
      </c>
      <c r="E243" t="s">
        <v>406</v>
      </c>
      <c r="F243" t="s">
        <v>407</v>
      </c>
      <c r="J243" t="s">
        <v>23</v>
      </c>
      <c r="K243">
        <v>5</v>
      </c>
      <c r="L243">
        <v>3013.92</v>
      </c>
      <c r="M243">
        <v>0.34499999999999997</v>
      </c>
      <c r="O243">
        <f>VLOOKUP(C243,[3]August!$C:$Z,24,FALSE)</f>
        <v>2019</v>
      </c>
    </row>
    <row r="244" spans="1:15" x14ac:dyDescent="0.25">
      <c r="A244" t="s">
        <v>389</v>
      </c>
      <c r="C244" t="s">
        <v>2537</v>
      </c>
      <c r="E244" t="s">
        <v>408</v>
      </c>
      <c r="F244" t="s">
        <v>409</v>
      </c>
      <c r="J244" t="s">
        <v>23</v>
      </c>
      <c r="K244">
        <v>3</v>
      </c>
      <c r="L244">
        <v>3118.752</v>
      </c>
      <c r="M244">
        <v>0.35699999999999998</v>
      </c>
      <c r="O244">
        <f>VLOOKUP(C244,[3]August!$C:$Z,24,FALSE)</f>
        <v>2019</v>
      </c>
    </row>
    <row r="245" spans="1:15" x14ac:dyDescent="0.25">
      <c r="A245" t="s">
        <v>389</v>
      </c>
      <c r="C245" t="s">
        <v>2538</v>
      </c>
      <c r="E245" t="s">
        <v>399</v>
      </c>
      <c r="F245" t="s">
        <v>400</v>
      </c>
      <c r="J245" t="s">
        <v>23</v>
      </c>
      <c r="K245">
        <v>1</v>
      </c>
      <c r="L245">
        <v>0</v>
      </c>
      <c r="M245">
        <v>0</v>
      </c>
      <c r="O245">
        <f>VLOOKUP(C245,[3]August!$C:$Z,24,FALSE)</f>
        <v>2019</v>
      </c>
    </row>
    <row r="246" spans="1:15" x14ac:dyDescent="0.25">
      <c r="A246" t="s">
        <v>389</v>
      </c>
      <c r="C246" t="s">
        <v>2538</v>
      </c>
      <c r="E246" t="s">
        <v>417</v>
      </c>
      <c r="F246" t="s">
        <v>418</v>
      </c>
      <c r="J246" t="s">
        <v>23</v>
      </c>
      <c r="K246">
        <v>4</v>
      </c>
      <c r="L246">
        <v>3110.0160000000001</v>
      </c>
      <c r="M246">
        <v>0.35599999999999998</v>
      </c>
      <c r="O246">
        <f>VLOOKUP(C246,[3]August!$C:$Z,24,FALSE)</f>
        <v>2019</v>
      </c>
    </row>
    <row r="247" spans="1:15" x14ac:dyDescent="0.25">
      <c r="A247" t="s">
        <v>389</v>
      </c>
      <c r="C247" t="s">
        <v>2538</v>
      </c>
      <c r="E247" t="s">
        <v>437</v>
      </c>
      <c r="F247" t="s">
        <v>438</v>
      </c>
      <c r="J247" t="s">
        <v>23</v>
      </c>
      <c r="K247">
        <v>1</v>
      </c>
      <c r="L247">
        <v>235.87200000000001</v>
      </c>
      <c r="M247">
        <v>2.7E-2</v>
      </c>
      <c r="O247">
        <f>VLOOKUP(C247,[3]August!$C:$Z,24,FALSE)</f>
        <v>2019</v>
      </c>
    </row>
    <row r="248" spans="1:15" x14ac:dyDescent="0.25">
      <c r="A248" t="s">
        <v>389</v>
      </c>
      <c r="C248" t="s">
        <v>2538</v>
      </c>
      <c r="E248" t="s">
        <v>441</v>
      </c>
      <c r="F248" t="s">
        <v>442</v>
      </c>
      <c r="J248" t="s">
        <v>23</v>
      </c>
      <c r="K248">
        <v>7</v>
      </c>
      <c r="L248">
        <v>4953.3119999999999</v>
      </c>
      <c r="M248">
        <v>0.56699999999999995</v>
      </c>
      <c r="O248">
        <f>VLOOKUP(C248,[3]August!$C:$Z,24,FALSE)</f>
        <v>2019</v>
      </c>
    </row>
    <row r="249" spans="1:15" x14ac:dyDescent="0.25">
      <c r="A249" t="s">
        <v>389</v>
      </c>
      <c r="C249" t="s">
        <v>2538</v>
      </c>
      <c r="E249" t="s">
        <v>485</v>
      </c>
      <c r="F249" t="s">
        <v>506</v>
      </c>
      <c r="J249" t="s">
        <v>23</v>
      </c>
      <c r="K249">
        <v>3</v>
      </c>
      <c r="L249">
        <v>0</v>
      </c>
      <c r="M249">
        <v>0.45</v>
      </c>
      <c r="O249">
        <f>VLOOKUP(C249,[3]August!$C:$Z,24,FALSE)</f>
        <v>2019</v>
      </c>
    </row>
    <row r="250" spans="1:15" x14ac:dyDescent="0.25">
      <c r="A250" t="s">
        <v>389</v>
      </c>
      <c r="C250" t="s">
        <v>2538</v>
      </c>
      <c r="E250" t="s">
        <v>469</v>
      </c>
      <c r="F250" t="s">
        <v>470</v>
      </c>
      <c r="J250" t="s">
        <v>23</v>
      </c>
      <c r="K250">
        <v>3</v>
      </c>
      <c r="L250">
        <v>2437.3440000000001</v>
      </c>
      <c r="M250">
        <v>0.27900000000000003</v>
      </c>
      <c r="O250">
        <f>VLOOKUP(C250,[3]August!$C:$Z,24,FALSE)</f>
        <v>2019</v>
      </c>
    </row>
    <row r="251" spans="1:15" x14ac:dyDescent="0.25">
      <c r="A251" t="s">
        <v>389</v>
      </c>
      <c r="C251" t="s">
        <v>2539</v>
      </c>
      <c r="E251" t="s">
        <v>399</v>
      </c>
      <c r="F251" t="s">
        <v>400</v>
      </c>
      <c r="J251" t="s">
        <v>23</v>
      </c>
      <c r="K251">
        <v>1</v>
      </c>
      <c r="L251">
        <v>0</v>
      </c>
      <c r="M251">
        <v>0</v>
      </c>
      <c r="O251">
        <f>VLOOKUP(C251,[3]August!$C:$Z,24,FALSE)</f>
        <v>2019</v>
      </c>
    </row>
    <row r="252" spans="1:15" x14ac:dyDescent="0.25">
      <c r="A252" t="s">
        <v>389</v>
      </c>
      <c r="C252" t="s">
        <v>2539</v>
      </c>
      <c r="E252" t="s">
        <v>408</v>
      </c>
      <c r="F252" t="s">
        <v>409</v>
      </c>
      <c r="J252" t="s">
        <v>23</v>
      </c>
      <c r="K252">
        <v>14</v>
      </c>
      <c r="L252">
        <v>5604.424</v>
      </c>
      <c r="M252">
        <v>1.6659999999999999</v>
      </c>
      <c r="O252">
        <f>VLOOKUP(C252,[3]August!$C:$Z,24,FALSE)</f>
        <v>2019</v>
      </c>
    </row>
    <row r="253" spans="1:15" x14ac:dyDescent="0.25">
      <c r="A253" t="s">
        <v>389</v>
      </c>
      <c r="C253" t="s">
        <v>2540</v>
      </c>
      <c r="E253" t="s">
        <v>399</v>
      </c>
      <c r="F253" t="s">
        <v>400</v>
      </c>
      <c r="J253" t="s">
        <v>23</v>
      </c>
      <c r="K253">
        <v>1</v>
      </c>
      <c r="L253">
        <v>0</v>
      </c>
      <c r="M253">
        <v>0</v>
      </c>
      <c r="O253">
        <f>VLOOKUP(C253,[3]August!$C:$Z,24,FALSE)</f>
        <v>2019</v>
      </c>
    </row>
    <row r="254" spans="1:15" x14ac:dyDescent="0.25">
      <c r="A254" t="s">
        <v>389</v>
      </c>
      <c r="C254" t="s">
        <v>2540</v>
      </c>
      <c r="E254" t="s">
        <v>460</v>
      </c>
      <c r="F254" t="s">
        <v>461</v>
      </c>
      <c r="J254" t="s">
        <v>23</v>
      </c>
      <c r="K254">
        <v>3</v>
      </c>
      <c r="L254">
        <v>628.99199999999996</v>
      </c>
      <c r="M254">
        <v>0.126</v>
      </c>
      <c r="O254">
        <f>VLOOKUP(C254,[3]August!$C:$Z,24,FALSE)</f>
        <v>2019</v>
      </c>
    </row>
    <row r="255" spans="1:15" x14ac:dyDescent="0.25">
      <c r="A255" t="s">
        <v>389</v>
      </c>
      <c r="C255" t="s">
        <v>2540</v>
      </c>
      <c r="E255" t="s">
        <v>404</v>
      </c>
      <c r="F255" t="s">
        <v>405</v>
      </c>
      <c r="J255" t="s">
        <v>23</v>
      </c>
      <c r="K255">
        <v>2</v>
      </c>
      <c r="L255">
        <v>369.40800000000002</v>
      </c>
      <c r="M255">
        <v>7.3999999999999996E-2</v>
      </c>
      <c r="O255">
        <f>VLOOKUP(C255,[3]August!$C:$Z,24,FALSE)</f>
        <v>2019</v>
      </c>
    </row>
    <row r="256" spans="1:15" x14ac:dyDescent="0.25">
      <c r="A256" t="s">
        <v>389</v>
      </c>
      <c r="C256" t="s">
        <v>2540</v>
      </c>
      <c r="E256" t="s">
        <v>406</v>
      </c>
      <c r="F256" t="s">
        <v>407</v>
      </c>
      <c r="J256" t="s">
        <v>23</v>
      </c>
      <c r="K256">
        <v>3</v>
      </c>
      <c r="L256">
        <v>1033.3440000000001</v>
      </c>
      <c r="M256">
        <v>0.20699999999999999</v>
      </c>
      <c r="O256">
        <f>VLOOKUP(C256,[3]August!$C:$Z,24,FALSE)</f>
        <v>2019</v>
      </c>
    </row>
    <row r="257" spans="1:15" x14ac:dyDescent="0.25">
      <c r="A257" t="s">
        <v>389</v>
      </c>
      <c r="C257" t="s">
        <v>2540</v>
      </c>
      <c r="E257" t="s">
        <v>406</v>
      </c>
      <c r="F257" t="s">
        <v>407</v>
      </c>
      <c r="J257" t="s">
        <v>23</v>
      </c>
      <c r="K257">
        <v>4</v>
      </c>
      <c r="L257">
        <v>1377.7919999999999</v>
      </c>
      <c r="M257">
        <v>0.27600000000000002</v>
      </c>
      <c r="O257">
        <f>VLOOKUP(C257,[3]August!$C:$Z,24,FALSE)</f>
        <v>2019</v>
      </c>
    </row>
    <row r="258" spans="1:15" x14ac:dyDescent="0.25">
      <c r="A258" t="s">
        <v>389</v>
      </c>
      <c r="C258" t="s">
        <v>2541</v>
      </c>
      <c r="E258" t="s">
        <v>399</v>
      </c>
      <c r="F258" t="s">
        <v>400</v>
      </c>
      <c r="J258" t="s">
        <v>23</v>
      </c>
      <c r="K258">
        <v>1</v>
      </c>
      <c r="L258">
        <v>0</v>
      </c>
      <c r="M258">
        <v>0</v>
      </c>
      <c r="O258">
        <f>VLOOKUP(C258,[3]August!$C:$Z,24,FALSE)</f>
        <v>2019</v>
      </c>
    </row>
    <row r="259" spans="1:15" x14ac:dyDescent="0.25">
      <c r="A259" t="s">
        <v>389</v>
      </c>
      <c r="C259" t="s">
        <v>2541</v>
      </c>
      <c r="E259" t="s">
        <v>406</v>
      </c>
      <c r="F259" t="s">
        <v>407</v>
      </c>
      <c r="J259" t="s">
        <v>23</v>
      </c>
      <c r="K259">
        <v>3</v>
      </c>
      <c r="L259">
        <v>1152.99</v>
      </c>
      <c r="M259">
        <v>0.20699999999999999</v>
      </c>
      <c r="O259">
        <f>VLOOKUP(C259,[3]August!$C:$Z,24,FALSE)</f>
        <v>2019</v>
      </c>
    </row>
    <row r="260" spans="1:15" x14ac:dyDescent="0.25">
      <c r="A260" t="s">
        <v>389</v>
      </c>
      <c r="C260" t="s">
        <v>2542</v>
      </c>
      <c r="E260" t="s">
        <v>399</v>
      </c>
      <c r="F260" t="s">
        <v>400</v>
      </c>
      <c r="J260" t="s">
        <v>23</v>
      </c>
      <c r="K260">
        <v>1</v>
      </c>
      <c r="L260">
        <v>0</v>
      </c>
      <c r="M260">
        <v>0</v>
      </c>
      <c r="O260">
        <f>VLOOKUP(C260,[3]August!$C:$Z,24,FALSE)</f>
        <v>2019</v>
      </c>
    </row>
    <row r="261" spans="1:15" x14ac:dyDescent="0.25">
      <c r="A261" t="s">
        <v>389</v>
      </c>
      <c r="C261" t="s">
        <v>2542</v>
      </c>
      <c r="E261" t="s">
        <v>402</v>
      </c>
      <c r="F261" t="s">
        <v>403</v>
      </c>
      <c r="J261" t="s">
        <v>23</v>
      </c>
      <c r="K261">
        <v>8</v>
      </c>
      <c r="L261">
        <v>1232.1600000000001</v>
      </c>
      <c r="M261">
        <v>0.40799999999999997</v>
      </c>
      <c r="O261">
        <f>VLOOKUP(C261,[3]August!$C:$Z,24,FALSE)</f>
        <v>2019</v>
      </c>
    </row>
    <row r="262" spans="1:15" x14ac:dyDescent="0.25">
      <c r="A262" t="s">
        <v>389</v>
      </c>
      <c r="C262" t="s">
        <v>2542</v>
      </c>
      <c r="E262" t="s">
        <v>460</v>
      </c>
      <c r="F262" t="s">
        <v>484</v>
      </c>
      <c r="J262" t="s">
        <v>23</v>
      </c>
      <c r="K262">
        <v>9</v>
      </c>
      <c r="L262">
        <v>1141.56</v>
      </c>
      <c r="M262">
        <v>0.378</v>
      </c>
      <c r="O262">
        <f>VLOOKUP(C262,[3]August!$C:$Z,24,FALSE)</f>
        <v>2019</v>
      </c>
    </row>
    <row r="263" spans="1:15" x14ac:dyDescent="0.25">
      <c r="A263" t="s">
        <v>389</v>
      </c>
      <c r="C263" t="s">
        <v>2542</v>
      </c>
      <c r="E263" t="s">
        <v>408</v>
      </c>
      <c r="F263" t="s">
        <v>409</v>
      </c>
      <c r="J263" t="s">
        <v>23</v>
      </c>
      <c r="K263">
        <v>14</v>
      </c>
      <c r="L263">
        <v>5031.32</v>
      </c>
      <c r="M263">
        <v>1.6659999999999999</v>
      </c>
      <c r="O263">
        <f>VLOOKUP(C263,[3]August!$C:$Z,24,FALSE)</f>
        <v>2019</v>
      </c>
    </row>
    <row r="264" spans="1:15" x14ac:dyDescent="0.25">
      <c r="A264" t="s">
        <v>389</v>
      </c>
      <c r="C264" t="s">
        <v>2543</v>
      </c>
      <c r="E264" t="s">
        <v>399</v>
      </c>
      <c r="F264" t="s">
        <v>400</v>
      </c>
      <c r="J264" t="s">
        <v>23</v>
      </c>
      <c r="K264">
        <v>1</v>
      </c>
      <c r="L264">
        <v>0</v>
      </c>
      <c r="M264">
        <v>0</v>
      </c>
      <c r="O264">
        <f>VLOOKUP(C264,[3]August!$C:$Z,24,FALSE)</f>
        <v>2019</v>
      </c>
    </row>
    <row r="265" spans="1:15" x14ac:dyDescent="0.25">
      <c r="A265" t="s">
        <v>389</v>
      </c>
      <c r="C265" t="s">
        <v>2543</v>
      </c>
      <c r="E265" t="s">
        <v>406</v>
      </c>
      <c r="F265" t="s">
        <v>407</v>
      </c>
      <c r="J265" t="s">
        <v>23</v>
      </c>
      <c r="K265">
        <v>2</v>
      </c>
      <c r="L265">
        <v>270.81599999999997</v>
      </c>
      <c r="M265">
        <v>6.2E-2</v>
      </c>
      <c r="O265">
        <f>VLOOKUP(C265,[3]August!$C:$Z,24,FALSE)</f>
        <v>2019</v>
      </c>
    </row>
    <row r="266" spans="1:15" x14ac:dyDescent="0.25">
      <c r="A266" t="s">
        <v>389</v>
      </c>
      <c r="C266" t="s">
        <v>2543</v>
      </c>
      <c r="E266" t="s">
        <v>469</v>
      </c>
      <c r="F266" t="s">
        <v>470</v>
      </c>
      <c r="J266" t="s">
        <v>23</v>
      </c>
      <c r="K266">
        <v>13</v>
      </c>
      <c r="L266">
        <v>2498.4960000000001</v>
      </c>
      <c r="M266">
        <v>0.57199999999999995</v>
      </c>
      <c r="O266">
        <f>VLOOKUP(C266,[3]August!$C:$Z,24,FALSE)</f>
        <v>2019</v>
      </c>
    </row>
    <row r="267" spans="1:15" x14ac:dyDescent="0.25">
      <c r="A267" t="s">
        <v>389</v>
      </c>
      <c r="C267" t="s">
        <v>2544</v>
      </c>
      <c r="E267" t="s">
        <v>411</v>
      </c>
      <c r="F267" t="s">
        <v>412</v>
      </c>
      <c r="J267" t="s">
        <v>23</v>
      </c>
      <c r="K267">
        <v>1</v>
      </c>
      <c r="L267">
        <v>0</v>
      </c>
      <c r="M267">
        <v>0</v>
      </c>
      <c r="O267">
        <f>VLOOKUP(C267,[3]August!$C:$Z,24,FALSE)</f>
        <v>2019</v>
      </c>
    </row>
    <row r="268" spans="1:15" x14ac:dyDescent="0.25">
      <c r="A268" t="s">
        <v>389</v>
      </c>
      <c r="C268" t="s">
        <v>2544</v>
      </c>
      <c r="E268" t="s">
        <v>406</v>
      </c>
      <c r="F268" t="s">
        <v>407</v>
      </c>
      <c r="J268" t="s">
        <v>23</v>
      </c>
      <c r="K268">
        <v>4</v>
      </c>
      <c r="L268">
        <v>1198.944</v>
      </c>
      <c r="M268">
        <v>0.27600000000000002</v>
      </c>
      <c r="O268">
        <f>VLOOKUP(C268,[3]August!$C:$Z,24,FALSE)</f>
        <v>2019</v>
      </c>
    </row>
    <row r="269" spans="1:15" x14ac:dyDescent="0.25">
      <c r="A269" t="s">
        <v>389</v>
      </c>
      <c r="C269" t="s">
        <v>2544</v>
      </c>
      <c r="E269" t="s">
        <v>406</v>
      </c>
      <c r="F269" t="s">
        <v>407</v>
      </c>
      <c r="J269" t="s">
        <v>23</v>
      </c>
      <c r="K269">
        <v>21</v>
      </c>
      <c r="L269">
        <v>2827.944</v>
      </c>
      <c r="M269">
        <v>0.65100000000000002</v>
      </c>
      <c r="O269">
        <f>VLOOKUP(C269,[3]August!$C:$Z,24,FALSE)</f>
        <v>2019</v>
      </c>
    </row>
    <row r="270" spans="1:15" x14ac:dyDescent="0.25">
      <c r="A270" t="s">
        <v>389</v>
      </c>
      <c r="C270" t="s">
        <v>2545</v>
      </c>
      <c r="E270" t="s">
        <v>391</v>
      </c>
      <c r="F270" t="s">
        <v>392</v>
      </c>
      <c r="J270" t="s">
        <v>23</v>
      </c>
      <c r="K270">
        <v>4</v>
      </c>
      <c r="L270">
        <v>764.4</v>
      </c>
      <c r="M270">
        <v>0.14000000000000001</v>
      </c>
      <c r="O270">
        <f>VLOOKUP(C270,[3]August!$C:$Z,24,FALSE)</f>
        <v>2019</v>
      </c>
    </row>
    <row r="271" spans="1:15" x14ac:dyDescent="0.25">
      <c r="A271" t="s">
        <v>389</v>
      </c>
      <c r="C271" t="s">
        <v>2545</v>
      </c>
      <c r="E271" t="s">
        <v>399</v>
      </c>
      <c r="F271" t="s">
        <v>400</v>
      </c>
      <c r="J271" t="s">
        <v>23</v>
      </c>
      <c r="K271">
        <v>1</v>
      </c>
      <c r="L271">
        <v>0</v>
      </c>
      <c r="M271">
        <v>0</v>
      </c>
      <c r="O271">
        <f>VLOOKUP(C271,[3]August!$C:$Z,24,FALSE)</f>
        <v>2019</v>
      </c>
    </row>
    <row r="272" spans="1:15" x14ac:dyDescent="0.25">
      <c r="A272" t="s">
        <v>389</v>
      </c>
      <c r="C272" t="s">
        <v>2545</v>
      </c>
      <c r="E272" t="s">
        <v>406</v>
      </c>
      <c r="F272" t="s">
        <v>407</v>
      </c>
      <c r="J272" t="s">
        <v>23</v>
      </c>
      <c r="K272">
        <v>6</v>
      </c>
      <c r="L272">
        <v>1015.56</v>
      </c>
      <c r="M272">
        <v>0.186</v>
      </c>
      <c r="O272">
        <f>VLOOKUP(C272,[3]August!$C:$Z,24,FALSE)</f>
        <v>2019</v>
      </c>
    </row>
    <row r="273" spans="1:15" x14ac:dyDescent="0.25">
      <c r="A273" t="s">
        <v>389</v>
      </c>
      <c r="C273" t="s">
        <v>2546</v>
      </c>
      <c r="E273" t="s">
        <v>399</v>
      </c>
      <c r="F273" t="s">
        <v>400</v>
      </c>
      <c r="J273" t="s">
        <v>23</v>
      </c>
      <c r="K273">
        <v>1</v>
      </c>
      <c r="L273">
        <v>0</v>
      </c>
      <c r="M273">
        <v>0</v>
      </c>
      <c r="O273">
        <f>VLOOKUP(C273,[3]August!$C:$Z,24,FALSE)</f>
        <v>2019</v>
      </c>
    </row>
    <row r="274" spans="1:15" x14ac:dyDescent="0.25">
      <c r="A274" t="s">
        <v>389</v>
      </c>
      <c r="C274" t="s">
        <v>2546</v>
      </c>
      <c r="E274" t="s">
        <v>2547</v>
      </c>
      <c r="F274" t="s">
        <v>2548</v>
      </c>
      <c r="J274" t="s">
        <v>23</v>
      </c>
      <c r="K274">
        <v>4</v>
      </c>
      <c r="L274">
        <v>4635.04</v>
      </c>
      <c r="M274">
        <v>1.18</v>
      </c>
      <c r="O274">
        <f>VLOOKUP(C274,[3]August!$C:$Z,24,FALSE)</f>
        <v>2019</v>
      </c>
    </row>
    <row r="275" spans="1:15" x14ac:dyDescent="0.25">
      <c r="A275" t="s">
        <v>389</v>
      </c>
      <c r="C275" t="s">
        <v>2546</v>
      </c>
      <c r="E275" t="s">
        <v>402</v>
      </c>
      <c r="F275" t="s">
        <v>403</v>
      </c>
      <c r="J275" t="s">
        <v>23</v>
      </c>
      <c r="K275">
        <v>2</v>
      </c>
      <c r="L275">
        <v>400.65600000000001</v>
      </c>
      <c r="M275">
        <v>0.10199999999999999</v>
      </c>
      <c r="O275">
        <f>VLOOKUP(C275,[3]August!$C:$Z,24,FALSE)</f>
        <v>2019</v>
      </c>
    </row>
    <row r="276" spans="1:15" x14ac:dyDescent="0.25">
      <c r="A276" t="s">
        <v>389</v>
      </c>
      <c r="C276" t="s">
        <v>2546</v>
      </c>
      <c r="E276" t="s">
        <v>460</v>
      </c>
      <c r="F276" t="s">
        <v>461</v>
      </c>
      <c r="J276" t="s">
        <v>23</v>
      </c>
      <c r="K276">
        <v>10</v>
      </c>
      <c r="L276">
        <v>1649.76</v>
      </c>
      <c r="M276">
        <v>0.42</v>
      </c>
      <c r="O276">
        <f>VLOOKUP(C276,[3]August!$C:$Z,24,FALSE)</f>
        <v>2019</v>
      </c>
    </row>
    <row r="277" spans="1:15" x14ac:dyDescent="0.25">
      <c r="A277" t="s">
        <v>389</v>
      </c>
      <c r="C277" t="s">
        <v>2546</v>
      </c>
      <c r="E277" t="s">
        <v>493</v>
      </c>
      <c r="F277" t="s">
        <v>494</v>
      </c>
      <c r="J277" t="s">
        <v>23</v>
      </c>
      <c r="K277">
        <v>4</v>
      </c>
      <c r="L277">
        <v>675.61599999999999</v>
      </c>
      <c r="M277">
        <v>0.17199999999999999</v>
      </c>
      <c r="O277">
        <f>VLOOKUP(C277,[3]August!$C:$Z,24,FALSE)</f>
        <v>2019</v>
      </c>
    </row>
    <row r="278" spans="1:15" x14ac:dyDescent="0.25">
      <c r="A278" t="s">
        <v>389</v>
      </c>
      <c r="C278" t="s">
        <v>2546</v>
      </c>
      <c r="E278" t="s">
        <v>406</v>
      </c>
      <c r="F278" t="s">
        <v>407</v>
      </c>
      <c r="J278" t="s">
        <v>23</v>
      </c>
      <c r="K278">
        <v>3</v>
      </c>
      <c r="L278">
        <v>365.30399999999997</v>
      </c>
      <c r="M278">
        <v>9.2999999999999999E-2</v>
      </c>
      <c r="O278">
        <f>VLOOKUP(C278,[3]August!$C:$Z,24,FALSE)</f>
        <v>2019</v>
      </c>
    </row>
    <row r="279" spans="1:15" x14ac:dyDescent="0.25">
      <c r="A279" t="s">
        <v>389</v>
      </c>
      <c r="C279" t="s">
        <v>2549</v>
      </c>
      <c r="E279" t="s">
        <v>391</v>
      </c>
      <c r="F279" t="s">
        <v>392</v>
      </c>
      <c r="J279" t="s">
        <v>23</v>
      </c>
      <c r="K279">
        <v>6</v>
      </c>
      <c r="L279">
        <v>580.23</v>
      </c>
      <c r="M279">
        <v>0.21</v>
      </c>
      <c r="O279">
        <f>VLOOKUP(C279,[3]August!$C:$Z,24,FALSE)</f>
        <v>2019</v>
      </c>
    </row>
    <row r="280" spans="1:15" x14ac:dyDescent="0.25">
      <c r="A280" t="s">
        <v>389</v>
      </c>
      <c r="C280" t="s">
        <v>2549</v>
      </c>
      <c r="E280" t="s">
        <v>399</v>
      </c>
      <c r="F280" t="s">
        <v>400</v>
      </c>
      <c r="J280" t="s">
        <v>23</v>
      </c>
      <c r="K280">
        <v>1</v>
      </c>
      <c r="L280">
        <v>0</v>
      </c>
      <c r="M280">
        <v>0</v>
      </c>
      <c r="O280">
        <f>VLOOKUP(C280,[3]August!$C:$Z,24,FALSE)</f>
        <v>2019</v>
      </c>
    </row>
    <row r="281" spans="1:15" x14ac:dyDescent="0.25">
      <c r="A281" t="s">
        <v>389</v>
      </c>
      <c r="C281" t="s">
        <v>2549</v>
      </c>
      <c r="E281" t="s">
        <v>402</v>
      </c>
      <c r="F281" t="s">
        <v>403</v>
      </c>
      <c r="J281" t="s">
        <v>23</v>
      </c>
      <c r="K281">
        <v>1</v>
      </c>
      <c r="L281">
        <v>85.653000000000006</v>
      </c>
      <c r="M281">
        <v>3.1E-2</v>
      </c>
      <c r="O281">
        <f>VLOOKUP(C281,[3]August!$C:$Z,24,FALSE)</f>
        <v>2019</v>
      </c>
    </row>
    <row r="282" spans="1:15" x14ac:dyDescent="0.25">
      <c r="A282" t="s">
        <v>389</v>
      </c>
      <c r="C282" t="s">
        <v>2549</v>
      </c>
      <c r="E282" t="s">
        <v>402</v>
      </c>
      <c r="F282" t="s">
        <v>403</v>
      </c>
      <c r="J282" t="s">
        <v>23</v>
      </c>
      <c r="K282">
        <v>4</v>
      </c>
      <c r="L282">
        <v>563.65200000000004</v>
      </c>
      <c r="M282">
        <v>0.20399999999999999</v>
      </c>
      <c r="O282">
        <f>VLOOKUP(C282,[3]August!$C:$Z,24,FALSE)</f>
        <v>2019</v>
      </c>
    </row>
    <row r="283" spans="1:15" x14ac:dyDescent="0.25">
      <c r="A283" t="s">
        <v>389</v>
      </c>
      <c r="C283" t="s">
        <v>2549</v>
      </c>
      <c r="E283" t="s">
        <v>402</v>
      </c>
      <c r="F283" t="s">
        <v>403</v>
      </c>
      <c r="J283" t="s">
        <v>23</v>
      </c>
      <c r="K283">
        <v>4</v>
      </c>
      <c r="L283">
        <v>563.65200000000004</v>
      </c>
      <c r="M283">
        <v>0.20399999999999999</v>
      </c>
      <c r="O283">
        <f>VLOOKUP(C283,[3]August!$C:$Z,24,FALSE)</f>
        <v>2019</v>
      </c>
    </row>
    <row r="284" spans="1:15" x14ac:dyDescent="0.25">
      <c r="A284" t="s">
        <v>389</v>
      </c>
      <c r="C284" t="s">
        <v>2549</v>
      </c>
      <c r="E284" t="s">
        <v>402</v>
      </c>
      <c r="F284" t="s">
        <v>403</v>
      </c>
      <c r="J284" t="s">
        <v>23</v>
      </c>
      <c r="K284">
        <v>5</v>
      </c>
      <c r="L284">
        <v>704.56500000000005</v>
      </c>
      <c r="M284">
        <v>0.255</v>
      </c>
      <c r="O284">
        <f>VLOOKUP(C284,[3]August!$C:$Z,24,FALSE)</f>
        <v>2019</v>
      </c>
    </row>
    <row r="285" spans="1:15" x14ac:dyDescent="0.25">
      <c r="A285" t="s">
        <v>389</v>
      </c>
      <c r="C285" t="s">
        <v>2549</v>
      </c>
      <c r="E285" t="s">
        <v>402</v>
      </c>
      <c r="F285" t="s">
        <v>403</v>
      </c>
      <c r="J285" t="s">
        <v>23</v>
      </c>
      <c r="K285">
        <v>6</v>
      </c>
      <c r="L285">
        <v>845.47799999999995</v>
      </c>
      <c r="M285">
        <v>0.30599999999999999</v>
      </c>
      <c r="O285">
        <f>VLOOKUP(C285,[3]August!$C:$Z,24,FALSE)</f>
        <v>2019</v>
      </c>
    </row>
    <row r="286" spans="1:15" x14ac:dyDescent="0.25">
      <c r="A286" t="s">
        <v>389</v>
      </c>
      <c r="C286" t="s">
        <v>2549</v>
      </c>
      <c r="E286" t="s">
        <v>402</v>
      </c>
      <c r="F286" t="s">
        <v>403</v>
      </c>
      <c r="J286" t="s">
        <v>23</v>
      </c>
      <c r="K286">
        <v>6</v>
      </c>
      <c r="L286">
        <v>845.47799999999995</v>
      </c>
      <c r="M286">
        <v>0.30599999999999999</v>
      </c>
      <c r="O286">
        <f>VLOOKUP(C286,[3]August!$C:$Z,24,FALSE)</f>
        <v>2019</v>
      </c>
    </row>
    <row r="287" spans="1:15" x14ac:dyDescent="0.25">
      <c r="A287" t="s">
        <v>389</v>
      </c>
      <c r="C287" t="s">
        <v>2549</v>
      </c>
      <c r="E287" t="s">
        <v>402</v>
      </c>
      <c r="F287" t="s">
        <v>403</v>
      </c>
      <c r="J287" t="s">
        <v>23</v>
      </c>
      <c r="K287">
        <v>6</v>
      </c>
      <c r="L287">
        <v>845.47799999999995</v>
      </c>
      <c r="M287">
        <v>0.30599999999999999</v>
      </c>
      <c r="O287">
        <f>VLOOKUP(C287,[3]August!$C:$Z,24,FALSE)</f>
        <v>2019</v>
      </c>
    </row>
    <row r="288" spans="1:15" x14ac:dyDescent="0.25">
      <c r="A288" t="s">
        <v>389</v>
      </c>
      <c r="C288" t="s">
        <v>2549</v>
      </c>
      <c r="E288" t="s">
        <v>402</v>
      </c>
      <c r="F288" t="s">
        <v>403</v>
      </c>
      <c r="J288" t="s">
        <v>23</v>
      </c>
      <c r="K288">
        <v>8</v>
      </c>
      <c r="L288">
        <v>1127.3040000000001</v>
      </c>
      <c r="M288">
        <v>0.40799999999999997</v>
      </c>
      <c r="O288">
        <f>VLOOKUP(C288,[3]August!$C:$Z,24,FALSE)</f>
        <v>2019</v>
      </c>
    </row>
    <row r="289" spans="1:15" x14ac:dyDescent="0.25">
      <c r="A289" t="s">
        <v>389</v>
      </c>
      <c r="C289" t="s">
        <v>2549</v>
      </c>
      <c r="E289" t="s">
        <v>402</v>
      </c>
      <c r="F289" t="s">
        <v>403</v>
      </c>
      <c r="J289" t="s">
        <v>23</v>
      </c>
      <c r="K289">
        <v>10</v>
      </c>
      <c r="L289">
        <v>1409.13</v>
      </c>
      <c r="M289">
        <v>0.51</v>
      </c>
      <c r="O289">
        <f>VLOOKUP(C289,[3]August!$C:$Z,24,FALSE)</f>
        <v>2019</v>
      </c>
    </row>
    <row r="290" spans="1:15" x14ac:dyDescent="0.25">
      <c r="A290" t="s">
        <v>389</v>
      </c>
      <c r="C290" t="s">
        <v>2549</v>
      </c>
      <c r="E290" t="s">
        <v>402</v>
      </c>
      <c r="F290" t="s">
        <v>403</v>
      </c>
      <c r="J290" t="s">
        <v>23</v>
      </c>
      <c r="K290">
        <v>18</v>
      </c>
      <c r="L290">
        <v>2536.4340000000002</v>
      </c>
      <c r="M290">
        <v>0.91800000000000004</v>
      </c>
      <c r="O290">
        <f>VLOOKUP(C290,[3]August!$C:$Z,24,FALSE)</f>
        <v>2019</v>
      </c>
    </row>
    <row r="291" spans="1:15" x14ac:dyDescent="0.25">
      <c r="A291" t="s">
        <v>389</v>
      </c>
      <c r="C291" t="s">
        <v>2549</v>
      </c>
      <c r="E291" t="s">
        <v>417</v>
      </c>
      <c r="F291" t="s">
        <v>418</v>
      </c>
      <c r="J291" t="s">
        <v>23</v>
      </c>
      <c r="K291">
        <v>1</v>
      </c>
      <c r="L291">
        <v>24.867000000000001</v>
      </c>
      <c r="M291">
        <v>8.9999999999999993E-3</v>
      </c>
      <c r="O291">
        <f>VLOOKUP(C291,[3]August!$C:$Z,24,FALSE)</f>
        <v>2019</v>
      </c>
    </row>
    <row r="292" spans="1:15" x14ac:dyDescent="0.25">
      <c r="A292" t="s">
        <v>389</v>
      </c>
      <c r="C292" t="s">
        <v>2549</v>
      </c>
      <c r="E292" t="s">
        <v>417</v>
      </c>
      <c r="F292" t="s">
        <v>418</v>
      </c>
      <c r="J292" t="s">
        <v>23</v>
      </c>
      <c r="K292">
        <v>2</v>
      </c>
      <c r="L292">
        <v>49.734000000000002</v>
      </c>
      <c r="M292">
        <v>1.7999999999999999E-2</v>
      </c>
      <c r="O292">
        <f>VLOOKUP(C292,[3]August!$C:$Z,24,FALSE)</f>
        <v>2019</v>
      </c>
    </row>
    <row r="293" spans="1:15" x14ac:dyDescent="0.25">
      <c r="A293" t="s">
        <v>389</v>
      </c>
      <c r="C293" t="s">
        <v>2549</v>
      </c>
      <c r="E293" t="s">
        <v>437</v>
      </c>
      <c r="F293" t="s">
        <v>438</v>
      </c>
      <c r="J293" t="s">
        <v>23</v>
      </c>
      <c r="K293">
        <v>11</v>
      </c>
      <c r="L293">
        <v>820.61099999999999</v>
      </c>
      <c r="M293">
        <v>0.29699999999999999</v>
      </c>
      <c r="O293">
        <f>VLOOKUP(C293,[3]August!$C:$Z,24,FALSE)</f>
        <v>2019</v>
      </c>
    </row>
    <row r="294" spans="1:15" x14ac:dyDescent="0.25">
      <c r="A294" t="s">
        <v>389</v>
      </c>
      <c r="C294" t="s">
        <v>2549</v>
      </c>
      <c r="E294" t="s">
        <v>460</v>
      </c>
      <c r="F294" t="s">
        <v>484</v>
      </c>
      <c r="J294" t="s">
        <v>23</v>
      </c>
      <c r="K294">
        <v>3</v>
      </c>
      <c r="L294">
        <v>348.13799999999998</v>
      </c>
      <c r="M294">
        <v>0.126</v>
      </c>
      <c r="O294">
        <f>VLOOKUP(C294,[3]August!$C:$Z,24,FALSE)</f>
        <v>2019</v>
      </c>
    </row>
    <row r="295" spans="1:15" x14ac:dyDescent="0.25">
      <c r="A295" t="s">
        <v>389</v>
      </c>
      <c r="C295" t="s">
        <v>2549</v>
      </c>
      <c r="E295" t="s">
        <v>460</v>
      </c>
      <c r="F295" t="s">
        <v>484</v>
      </c>
      <c r="J295" t="s">
        <v>23</v>
      </c>
      <c r="K295">
        <v>3</v>
      </c>
      <c r="L295">
        <v>348.13799999999998</v>
      </c>
      <c r="M295">
        <v>0.126</v>
      </c>
      <c r="O295">
        <f>VLOOKUP(C295,[3]August!$C:$Z,24,FALSE)</f>
        <v>2019</v>
      </c>
    </row>
    <row r="296" spans="1:15" x14ac:dyDescent="0.25">
      <c r="A296" t="s">
        <v>389</v>
      </c>
      <c r="C296" t="s">
        <v>2549</v>
      </c>
      <c r="E296" t="s">
        <v>406</v>
      </c>
      <c r="F296" t="s">
        <v>407</v>
      </c>
      <c r="J296" t="s">
        <v>23</v>
      </c>
      <c r="K296">
        <v>1</v>
      </c>
      <c r="L296">
        <v>85.653000000000006</v>
      </c>
      <c r="M296">
        <v>3.1E-2</v>
      </c>
      <c r="O296">
        <f>VLOOKUP(C296,[3]August!$C:$Z,24,FALSE)</f>
        <v>2019</v>
      </c>
    </row>
    <row r="297" spans="1:15" x14ac:dyDescent="0.25">
      <c r="A297" t="s">
        <v>389</v>
      </c>
      <c r="C297" t="s">
        <v>2549</v>
      </c>
      <c r="E297" t="s">
        <v>406</v>
      </c>
      <c r="F297" t="s">
        <v>407</v>
      </c>
      <c r="J297" t="s">
        <v>23</v>
      </c>
      <c r="K297">
        <v>1</v>
      </c>
      <c r="L297">
        <v>127.098</v>
      </c>
      <c r="M297">
        <v>4.5999999999999999E-2</v>
      </c>
      <c r="O297">
        <f>VLOOKUP(C297,[3]August!$C:$Z,24,FALSE)</f>
        <v>2019</v>
      </c>
    </row>
    <row r="298" spans="1:15" x14ac:dyDescent="0.25">
      <c r="A298" t="s">
        <v>389</v>
      </c>
      <c r="C298" t="s">
        <v>2549</v>
      </c>
      <c r="E298" t="s">
        <v>406</v>
      </c>
      <c r="F298" t="s">
        <v>407</v>
      </c>
      <c r="J298" t="s">
        <v>23</v>
      </c>
      <c r="K298">
        <v>1</v>
      </c>
      <c r="L298">
        <v>190.64699999999999</v>
      </c>
      <c r="M298">
        <v>6.9000000000000006E-2</v>
      </c>
      <c r="O298">
        <f>VLOOKUP(C298,[3]August!$C:$Z,24,FALSE)</f>
        <v>2019</v>
      </c>
    </row>
    <row r="299" spans="1:15" x14ac:dyDescent="0.25">
      <c r="A299" t="s">
        <v>389</v>
      </c>
      <c r="C299" t="s">
        <v>2549</v>
      </c>
      <c r="E299" t="s">
        <v>406</v>
      </c>
      <c r="F299" t="s">
        <v>407</v>
      </c>
      <c r="J299" t="s">
        <v>23</v>
      </c>
      <c r="K299">
        <v>2</v>
      </c>
      <c r="L299">
        <v>381.29399999999998</v>
      </c>
      <c r="M299">
        <v>0.13800000000000001</v>
      </c>
      <c r="O299">
        <f>VLOOKUP(C299,[3]August!$C:$Z,24,FALSE)</f>
        <v>2019</v>
      </c>
    </row>
    <row r="300" spans="1:15" x14ac:dyDescent="0.25">
      <c r="A300" t="s">
        <v>389</v>
      </c>
      <c r="C300" t="s">
        <v>2550</v>
      </c>
      <c r="E300" t="s">
        <v>391</v>
      </c>
      <c r="F300" t="s">
        <v>392</v>
      </c>
      <c r="J300" t="s">
        <v>23</v>
      </c>
      <c r="K300">
        <v>8</v>
      </c>
      <c r="L300">
        <v>1732.64</v>
      </c>
      <c r="M300">
        <v>0.28000000000000003</v>
      </c>
      <c r="O300">
        <f>VLOOKUP(C300,[3]August!$C:$Z,24,FALSE)</f>
        <v>2019</v>
      </c>
    </row>
    <row r="301" spans="1:15" x14ac:dyDescent="0.25">
      <c r="A301" t="s">
        <v>389</v>
      </c>
      <c r="C301" t="s">
        <v>2550</v>
      </c>
      <c r="E301" t="s">
        <v>399</v>
      </c>
      <c r="F301" t="s">
        <v>400</v>
      </c>
      <c r="J301" t="s">
        <v>23</v>
      </c>
      <c r="K301">
        <v>1</v>
      </c>
      <c r="L301">
        <v>0</v>
      </c>
      <c r="M301">
        <v>0</v>
      </c>
      <c r="O301">
        <f>VLOOKUP(C301,[3]August!$C:$Z,24,FALSE)</f>
        <v>2019</v>
      </c>
    </row>
    <row r="302" spans="1:15" x14ac:dyDescent="0.25">
      <c r="A302" t="s">
        <v>389</v>
      </c>
      <c r="C302" t="s">
        <v>2550</v>
      </c>
      <c r="E302" t="s">
        <v>406</v>
      </c>
      <c r="F302" t="s">
        <v>407</v>
      </c>
      <c r="J302" t="s">
        <v>23</v>
      </c>
      <c r="K302">
        <v>2</v>
      </c>
      <c r="L302">
        <v>383.65600000000001</v>
      </c>
      <c r="M302">
        <v>6.2E-2</v>
      </c>
      <c r="O302">
        <f>VLOOKUP(C302,[3]August!$C:$Z,24,FALSE)</f>
        <v>2019</v>
      </c>
    </row>
    <row r="303" spans="1:15" x14ac:dyDescent="0.25">
      <c r="A303" t="s">
        <v>389</v>
      </c>
      <c r="C303" t="s">
        <v>2550</v>
      </c>
      <c r="E303" t="s">
        <v>408</v>
      </c>
      <c r="F303" t="s">
        <v>409</v>
      </c>
      <c r="J303" t="s">
        <v>23</v>
      </c>
      <c r="K303">
        <v>2</v>
      </c>
      <c r="L303">
        <v>693.05600000000004</v>
      </c>
      <c r="M303">
        <v>0.112</v>
      </c>
      <c r="O303">
        <f>VLOOKUP(C303,[3]August!$C:$Z,24,FALSE)</f>
        <v>2019</v>
      </c>
    </row>
    <row r="304" spans="1:15" x14ac:dyDescent="0.25">
      <c r="A304" t="s">
        <v>389</v>
      </c>
      <c r="C304" t="s">
        <v>2550</v>
      </c>
      <c r="E304" t="s">
        <v>408</v>
      </c>
      <c r="F304" t="s">
        <v>409</v>
      </c>
      <c r="J304" t="s">
        <v>23</v>
      </c>
      <c r="K304">
        <v>8</v>
      </c>
      <c r="L304">
        <v>2772.2240000000002</v>
      </c>
      <c r="M304">
        <v>0.44800000000000001</v>
      </c>
      <c r="O304">
        <f>VLOOKUP(C304,[3]August!$C:$Z,24,FALSE)</f>
        <v>2019</v>
      </c>
    </row>
    <row r="305" spans="1:15" x14ac:dyDescent="0.25">
      <c r="A305" t="s">
        <v>389</v>
      </c>
      <c r="C305" t="s">
        <v>2551</v>
      </c>
      <c r="E305" t="s">
        <v>399</v>
      </c>
      <c r="F305" t="s">
        <v>400</v>
      </c>
      <c r="J305" t="s">
        <v>23</v>
      </c>
      <c r="K305">
        <v>1</v>
      </c>
      <c r="L305">
        <v>0</v>
      </c>
      <c r="M305">
        <v>0</v>
      </c>
      <c r="O305">
        <f>VLOOKUP(C305,[3]August!$C:$Z,24,FALSE)</f>
        <v>2019</v>
      </c>
    </row>
    <row r="306" spans="1:15" x14ac:dyDescent="0.25">
      <c r="A306" t="s">
        <v>389</v>
      </c>
      <c r="C306" t="s">
        <v>2551</v>
      </c>
      <c r="E306" t="s">
        <v>406</v>
      </c>
      <c r="F306" t="s">
        <v>407</v>
      </c>
      <c r="J306" t="s">
        <v>23</v>
      </c>
      <c r="K306">
        <v>1</v>
      </c>
      <c r="L306">
        <v>297.25200000000001</v>
      </c>
      <c r="M306">
        <v>6.9000000000000006E-2</v>
      </c>
      <c r="O306">
        <f>VLOOKUP(C306,[3]August!$C:$Z,24,FALSE)</f>
        <v>2019</v>
      </c>
    </row>
    <row r="307" spans="1:15" x14ac:dyDescent="0.25">
      <c r="A307" t="s">
        <v>389</v>
      </c>
      <c r="C307" t="s">
        <v>2551</v>
      </c>
      <c r="E307" t="s">
        <v>408</v>
      </c>
      <c r="F307" t="s">
        <v>409</v>
      </c>
      <c r="J307" t="s">
        <v>23</v>
      </c>
      <c r="K307">
        <v>10</v>
      </c>
      <c r="L307">
        <v>2412.48</v>
      </c>
      <c r="M307">
        <v>0.56000000000000005</v>
      </c>
      <c r="O307">
        <f>VLOOKUP(C307,[3]August!$C:$Z,24,FALSE)</f>
        <v>2019</v>
      </c>
    </row>
    <row r="308" spans="1:15" x14ac:dyDescent="0.25">
      <c r="A308" t="s">
        <v>389</v>
      </c>
      <c r="C308" t="s">
        <v>2552</v>
      </c>
      <c r="E308" t="s">
        <v>397</v>
      </c>
      <c r="F308" t="s">
        <v>398</v>
      </c>
      <c r="J308" t="s">
        <v>23</v>
      </c>
      <c r="K308">
        <v>2</v>
      </c>
      <c r="L308">
        <v>1930.6559999999999</v>
      </c>
      <c r="M308">
        <v>0.312</v>
      </c>
      <c r="O308">
        <f>VLOOKUP(C308,[3]August!$C:$Z,24,FALSE)</f>
        <v>2019</v>
      </c>
    </row>
    <row r="309" spans="1:15" x14ac:dyDescent="0.25">
      <c r="A309" t="s">
        <v>389</v>
      </c>
      <c r="C309" t="s">
        <v>2552</v>
      </c>
      <c r="E309" t="s">
        <v>399</v>
      </c>
      <c r="F309" t="s">
        <v>400</v>
      </c>
      <c r="J309" t="s">
        <v>23</v>
      </c>
      <c r="K309">
        <v>1</v>
      </c>
      <c r="L309">
        <v>0</v>
      </c>
      <c r="M309">
        <v>0</v>
      </c>
      <c r="O309">
        <f>VLOOKUP(C309,[3]August!$C:$Z,24,FALSE)</f>
        <v>2019</v>
      </c>
    </row>
    <row r="310" spans="1:15" x14ac:dyDescent="0.25">
      <c r="A310" t="s">
        <v>389</v>
      </c>
      <c r="C310" t="s">
        <v>2552</v>
      </c>
      <c r="E310" t="s">
        <v>402</v>
      </c>
      <c r="F310" t="s">
        <v>403</v>
      </c>
      <c r="J310" t="s">
        <v>23</v>
      </c>
      <c r="K310">
        <v>1</v>
      </c>
      <c r="L310">
        <v>315.58800000000002</v>
      </c>
      <c r="M310">
        <v>5.0999999999999997E-2</v>
      </c>
      <c r="O310">
        <f>VLOOKUP(C310,[3]August!$C:$Z,24,FALSE)</f>
        <v>2019</v>
      </c>
    </row>
    <row r="311" spans="1:15" x14ac:dyDescent="0.25">
      <c r="A311" t="s">
        <v>389</v>
      </c>
      <c r="C311" t="s">
        <v>2552</v>
      </c>
      <c r="E311" t="s">
        <v>511</v>
      </c>
      <c r="F311" t="s">
        <v>512</v>
      </c>
      <c r="J311" t="s">
        <v>23</v>
      </c>
      <c r="K311">
        <v>1</v>
      </c>
      <c r="L311">
        <v>936</v>
      </c>
      <c r="M311">
        <v>0.14399999999999999</v>
      </c>
      <c r="O311">
        <f>VLOOKUP(C311,[3]August!$C:$Z,24,FALSE)</f>
        <v>2019</v>
      </c>
    </row>
    <row r="312" spans="1:15" x14ac:dyDescent="0.25">
      <c r="A312" t="s">
        <v>389</v>
      </c>
      <c r="C312" t="s">
        <v>2552</v>
      </c>
      <c r="E312" t="s">
        <v>406</v>
      </c>
      <c r="F312" t="s">
        <v>407</v>
      </c>
      <c r="J312" t="s">
        <v>23</v>
      </c>
      <c r="K312">
        <v>3</v>
      </c>
      <c r="L312">
        <v>853.94399999999996</v>
      </c>
      <c r="M312">
        <v>0.13800000000000001</v>
      </c>
      <c r="O312">
        <f>VLOOKUP(C312,[3]August!$C:$Z,24,FALSE)</f>
        <v>2019</v>
      </c>
    </row>
    <row r="313" spans="1:15" x14ac:dyDescent="0.25">
      <c r="A313" t="s">
        <v>389</v>
      </c>
      <c r="C313" t="s">
        <v>2552</v>
      </c>
      <c r="E313" t="s">
        <v>406</v>
      </c>
      <c r="F313" t="s">
        <v>407</v>
      </c>
      <c r="J313" t="s">
        <v>23</v>
      </c>
      <c r="K313">
        <v>14</v>
      </c>
      <c r="L313">
        <v>5977.6080000000002</v>
      </c>
      <c r="M313">
        <v>0.96599999999999997</v>
      </c>
      <c r="O313">
        <f>VLOOKUP(C313,[3]August!$C:$Z,24,FALSE)</f>
        <v>2019</v>
      </c>
    </row>
    <row r="314" spans="1:15" x14ac:dyDescent="0.25">
      <c r="A314" t="s">
        <v>389</v>
      </c>
      <c r="C314" t="s">
        <v>2553</v>
      </c>
      <c r="E314" t="s">
        <v>399</v>
      </c>
      <c r="F314" t="s">
        <v>400</v>
      </c>
      <c r="J314" t="s">
        <v>23</v>
      </c>
      <c r="K314">
        <v>1</v>
      </c>
      <c r="L314">
        <v>0</v>
      </c>
      <c r="M314">
        <v>0</v>
      </c>
      <c r="O314">
        <f>VLOOKUP(C314,[3]August!$C:$Z,24,FALSE)</f>
        <v>2019</v>
      </c>
    </row>
    <row r="315" spans="1:15" x14ac:dyDescent="0.25">
      <c r="A315" t="s">
        <v>389</v>
      </c>
      <c r="C315" t="s">
        <v>2553</v>
      </c>
      <c r="E315" t="s">
        <v>417</v>
      </c>
      <c r="F315" t="s">
        <v>418</v>
      </c>
      <c r="J315" t="s">
        <v>23</v>
      </c>
      <c r="K315">
        <v>9</v>
      </c>
      <c r="L315">
        <v>6122.8440000000001</v>
      </c>
      <c r="M315">
        <v>0.80100000000000005</v>
      </c>
      <c r="O315">
        <f>VLOOKUP(C315,[3]August!$C:$Z,24,FALSE)</f>
        <v>2019</v>
      </c>
    </row>
    <row r="316" spans="1:15" x14ac:dyDescent="0.25">
      <c r="A316" t="s">
        <v>389</v>
      </c>
      <c r="C316" t="s">
        <v>2553</v>
      </c>
      <c r="E316" t="s">
        <v>460</v>
      </c>
      <c r="F316" t="s">
        <v>484</v>
      </c>
      <c r="J316" t="s">
        <v>23</v>
      </c>
      <c r="K316">
        <v>3</v>
      </c>
      <c r="L316">
        <v>963.14400000000001</v>
      </c>
      <c r="M316">
        <v>0.126</v>
      </c>
      <c r="O316">
        <f>VLOOKUP(C316,[3]August!$C:$Z,24,FALSE)</f>
        <v>2019</v>
      </c>
    </row>
    <row r="317" spans="1:15" x14ac:dyDescent="0.25">
      <c r="A317" t="s">
        <v>389</v>
      </c>
      <c r="C317" t="s">
        <v>2553</v>
      </c>
      <c r="E317" t="s">
        <v>441</v>
      </c>
      <c r="F317" t="s">
        <v>442</v>
      </c>
      <c r="J317" t="s">
        <v>23</v>
      </c>
      <c r="K317">
        <v>2</v>
      </c>
      <c r="L317">
        <v>1238.328</v>
      </c>
      <c r="M317">
        <v>0.16200000000000001</v>
      </c>
      <c r="O317">
        <f>VLOOKUP(C317,[3]August!$C:$Z,24,FALSE)</f>
        <v>2019</v>
      </c>
    </row>
    <row r="318" spans="1:15" x14ac:dyDescent="0.25">
      <c r="A318" t="s">
        <v>389</v>
      </c>
      <c r="C318" t="s">
        <v>2553</v>
      </c>
      <c r="E318" t="s">
        <v>394</v>
      </c>
      <c r="F318" t="s">
        <v>395</v>
      </c>
      <c r="J318" t="s">
        <v>23</v>
      </c>
      <c r="K318">
        <v>1</v>
      </c>
      <c r="L318">
        <v>221.67599999999999</v>
      </c>
      <c r="M318">
        <v>2.9000000000000001E-2</v>
      </c>
      <c r="O318">
        <f>VLOOKUP(C318,[3]August!$C:$Z,24,FALSE)</f>
        <v>2019</v>
      </c>
    </row>
    <row r="319" spans="1:15" x14ac:dyDescent="0.25">
      <c r="A319" t="s">
        <v>389</v>
      </c>
      <c r="C319" t="s">
        <v>2553</v>
      </c>
      <c r="E319" t="s">
        <v>425</v>
      </c>
      <c r="F319" t="s">
        <v>426</v>
      </c>
      <c r="J319" t="s">
        <v>23</v>
      </c>
      <c r="K319">
        <v>2</v>
      </c>
      <c r="L319">
        <v>794.976</v>
      </c>
      <c r="M319">
        <v>0.104</v>
      </c>
      <c r="O319">
        <f>VLOOKUP(C319,[3]August!$C:$Z,24,FALSE)</f>
        <v>2019</v>
      </c>
    </row>
    <row r="320" spans="1:15" x14ac:dyDescent="0.25">
      <c r="A320" t="s">
        <v>389</v>
      </c>
      <c r="C320" t="s">
        <v>2553</v>
      </c>
      <c r="E320" t="s">
        <v>425</v>
      </c>
      <c r="F320" t="s">
        <v>426</v>
      </c>
      <c r="J320" t="s">
        <v>23</v>
      </c>
      <c r="K320">
        <v>9</v>
      </c>
      <c r="L320">
        <v>3577.3919999999998</v>
      </c>
      <c r="M320">
        <v>0.46800000000000003</v>
      </c>
      <c r="O320">
        <f>VLOOKUP(C320,[3]August!$C:$Z,24,FALSE)</f>
        <v>2019</v>
      </c>
    </row>
    <row r="321" spans="1:15" x14ac:dyDescent="0.25">
      <c r="A321" t="s">
        <v>389</v>
      </c>
      <c r="C321" t="s">
        <v>2553</v>
      </c>
      <c r="E321" t="s">
        <v>404</v>
      </c>
      <c r="F321" t="s">
        <v>405</v>
      </c>
      <c r="J321" t="s">
        <v>23</v>
      </c>
      <c r="K321">
        <v>1</v>
      </c>
      <c r="L321">
        <v>282.82799999999997</v>
      </c>
      <c r="M321">
        <v>3.6999999999999998E-2</v>
      </c>
      <c r="O321">
        <f>VLOOKUP(C321,[3]August!$C:$Z,24,FALSE)</f>
        <v>2019</v>
      </c>
    </row>
    <row r="322" spans="1:15" x14ac:dyDescent="0.25">
      <c r="A322" t="s">
        <v>389</v>
      </c>
      <c r="C322" t="s">
        <v>2553</v>
      </c>
      <c r="E322" t="s">
        <v>404</v>
      </c>
      <c r="F322" t="s">
        <v>405</v>
      </c>
      <c r="J322" t="s">
        <v>23</v>
      </c>
      <c r="K322">
        <v>4</v>
      </c>
      <c r="L322">
        <v>1131.3119999999999</v>
      </c>
      <c r="M322">
        <v>0.14799999999999999</v>
      </c>
      <c r="O322">
        <f>VLOOKUP(C322,[3]August!$C:$Z,24,FALSE)</f>
        <v>2019</v>
      </c>
    </row>
    <row r="323" spans="1:15" x14ac:dyDescent="0.25">
      <c r="A323" t="s">
        <v>389</v>
      </c>
      <c r="C323" t="s">
        <v>2553</v>
      </c>
      <c r="E323" t="s">
        <v>406</v>
      </c>
      <c r="F323" t="s">
        <v>407</v>
      </c>
      <c r="J323" t="s">
        <v>23</v>
      </c>
      <c r="K323">
        <v>1</v>
      </c>
      <c r="L323">
        <v>527.43600000000004</v>
      </c>
      <c r="M323">
        <v>6.9000000000000006E-2</v>
      </c>
      <c r="O323">
        <f>VLOOKUP(C323,[3]August!$C:$Z,24,FALSE)</f>
        <v>2019</v>
      </c>
    </row>
    <row r="324" spans="1:15" x14ac:dyDescent="0.25">
      <c r="A324" t="s">
        <v>389</v>
      </c>
      <c r="C324" t="s">
        <v>2553</v>
      </c>
      <c r="E324" t="s">
        <v>408</v>
      </c>
      <c r="F324" t="s">
        <v>409</v>
      </c>
      <c r="J324" t="s">
        <v>23</v>
      </c>
      <c r="K324">
        <v>2</v>
      </c>
      <c r="L324">
        <v>1360.6320000000001</v>
      </c>
      <c r="M324">
        <v>0.17799999999999999</v>
      </c>
      <c r="O324">
        <f>VLOOKUP(C324,[3]August!$C:$Z,24,FALSE)</f>
        <v>2019</v>
      </c>
    </row>
    <row r="325" spans="1:15" x14ac:dyDescent="0.25">
      <c r="A325" t="s">
        <v>389</v>
      </c>
      <c r="C325" t="s">
        <v>2554</v>
      </c>
      <c r="E325" t="s">
        <v>411</v>
      </c>
      <c r="F325" t="s">
        <v>412</v>
      </c>
      <c r="J325" t="s">
        <v>23</v>
      </c>
      <c r="K325">
        <v>1</v>
      </c>
      <c r="L325">
        <v>0</v>
      </c>
      <c r="M325">
        <v>0</v>
      </c>
      <c r="O325">
        <f>VLOOKUP(C325,[3]August!$C:$Z,24,FALSE)</f>
        <v>2019</v>
      </c>
    </row>
    <row r="326" spans="1:15" x14ac:dyDescent="0.25">
      <c r="A326" t="s">
        <v>389</v>
      </c>
      <c r="C326" t="s">
        <v>2554</v>
      </c>
      <c r="E326" t="s">
        <v>402</v>
      </c>
      <c r="F326" t="s">
        <v>403</v>
      </c>
      <c r="J326" t="s">
        <v>23</v>
      </c>
      <c r="K326">
        <v>2</v>
      </c>
      <c r="L326">
        <v>344.45400000000001</v>
      </c>
      <c r="M326">
        <v>0.10199999999999999</v>
      </c>
      <c r="O326">
        <f>VLOOKUP(C326,[3]August!$C:$Z,24,FALSE)</f>
        <v>2019</v>
      </c>
    </row>
    <row r="327" spans="1:15" x14ac:dyDescent="0.25">
      <c r="A327" t="s">
        <v>389</v>
      </c>
      <c r="C327" t="s">
        <v>2554</v>
      </c>
      <c r="E327" t="s">
        <v>402</v>
      </c>
      <c r="F327" t="s">
        <v>403</v>
      </c>
      <c r="J327" t="s">
        <v>23</v>
      </c>
      <c r="K327">
        <v>2</v>
      </c>
      <c r="L327">
        <v>344.45400000000001</v>
      </c>
      <c r="M327">
        <v>0.10199999999999999</v>
      </c>
      <c r="O327">
        <f>VLOOKUP(C327,[3]August!$C:$Z,24,FALSE)</f>
        <v>2019</v>
      </c>
    </row>
    <row r="328" spans="1:15" x14ac:dyDescent="0.25">
      <c r="A328" t="s">
        <v>389</v>
      </c>
      <c r="C328" t="s">
        <v>2554</v>
      </c>
      <c r="E328" t="s">
        <v>460</v>
      </c>
      <c r="F328" t="s">
        <v>484</v>
      </c>
      <c r="J328" t="s">
        <v>23</v>
      </c>
      <c r="K328">
        <v>2</v>
      </c>
      <c r="L328">
        <v>283.66800000000001</v>
      </c>
      <c r="M328">
        <v>8.4000000000000005E-2</v>
      </c>
      <c r="O328">
        <f>VLOOKUP(C328,[3]August!$C:$Z,24,FALSE)</f>
        <v>2019</v>
      </c>
    </row>
    <row r="329" spans="1:15" x14ac:dyDescent="0.25">
      <c r="A329" t="s">
        <v>389</v>
      </c>
      <c r="C329" t="s">
        <v>2554</v>
      </c>
      <c r="E329" t="s">
        <v>460</v>
      </c>
      <c r="F329" t="s">
        <v>484</v>
      </c>
      <c r="J329" t="s">
        <v>23</v>
      </c>
      <c r="K329">
        <v>4</v>
      </c>
      <c r="L329">
        <v>567.33600000000001</v>
      </c>
      <c r="M329">
        <v>0.16800000000000001</v>
      </c>
      <c r="O329">
        <f>VLOOKUP(C329,[3]August!$C:$Z,24,FALSE)</f>
        <v>2019</v>
      </c>
    </row>
    <row r="330" spans="1:15" x14ac:dyDescent="0.25">
      <c r="A330" t="s">
        <v>389</v>
      </c>
      <c r="C330" t="s">
        <v>2554</v>
      </c>
      <c r="E330" t="s">
        <v>511</v>
      </c>
      <c r="F330" t="s">
        <v>608</v>
      </c>
      <c r="J330" t="s">
        <v>23</v>
      </c>
      <c r="K330">
        <v>1</v>
      </c>
      <c r="L330">
        <v>936</v>
      </c>
      <c r="M330">
        <v>0.14399999999999999</v>
      </c>
      <c r="O330">
        <f>VLOOKUP(C330,[3]August!$C:$Z,24,FALSE)</f>
        <v>2019</v>
      </c>
    </row>
    <row r="331" spans="1:15" x14ac:dyDescent="0.25">
      <c r="A331" t="s">
        <v>389</v>
      </c>
      <c r="C331" t="s">
        <v>2554</v>
      </c>
      <c r="E331" t="s">
        <v>511</v>
      </c>
      <c r="F331" t="s">
        <v>608</v>
      </c>
      <c r="J331" t="s">
        <v>2508</v>
      </c>
      <c r="K331">
        <v>1</v>
      </c>
      <c r="L331">
        <v>936</v>
      </c>
      <c r="M331">
        <v>0.14399999999999999</v>
      </c>
      <c r="O331">
        <f>VLOOKUP(C331,[3]August!$C:$Z,24,FALSE)</f>
        <v>2019</v>
      </c>
    </row>
    <row r="332" spans="1:15" x14ac:dyDescent="0.25">
      <c r="A332" t="s">
        <v>389</v>
      </c>
      <c r="C332" t="s">
        <v>2554</v>
      </c>
      <c r="E332" t="s">
        <v>404</v>
      </c>
      <c r="F332" t="s">
        <v>405</v>
      </c>
      <c r="J332" t="s">
        <v>23</v>
      </c>
      <c r="K332">
        <v>1</v>
      </c>
      <c r="L332">
        <v>124.949</v>
      </c>
      <c r="M332">
        <v>3.6999999999999998E-2</v>
      </c>
      <c r="O332">
        <f>VLOOKUP(C332,[3]August!$C:$Z,24,FALSE)</f>
        <v>2019</v>
      </c>
    </row>
    <row r="333" spans="1:15" x14ac:dyDescent="0.25">
      <c r="A333" t="s">
        <v>389</v>
      </c>
      <c r="C333" t="s">
        <v>2554</v>
      </c>
      <c r="E333" t="s">
        <v>406</v>
      </c>
      <c r="F333" t="s">
        <v>407</v>
      </c>
      <c r="J333" t="s">
        <v>23</v>
      </c>
      <c r="K333">
        <v>1</v>
      </c>
      <c r="L333">
        <v>233.01300000000001</v>
      </c>
      <c r="M333">
        <v>6.9000000000000006E-2</v>
      </c>
      <c r="O333">
        <f>VLOOKUP(C333,[3]August!$C:$Z,24,FALSE)</f>
        <v>2019</v>
      </c>
    </row>
    <row r="334" spans="1:15" x14ac:dyDescent="0.25">
      <c r="A334" t="s">
        <v>389</v>
      </c>
      <c r="C334" t="s">
        <v>2554</v>
      </c>
      <c r="E334" t="s">
        <v>408</v>
      </c>
      <c r="F334" t="s">
        <v>409</v>
      </c>
      <c r="J334" t="s">
        <v>23</v>
      </c>
      <c r="K334">
        <v>7</v>
      </c>
      <c r="L334">
        <v>2813.0410000000002</v>
      </c>
      <c r="M334">
        <v>0.83299999999999996</v>
      </c>
      <c r="O334">
        <f>VLOOKUP(C334,[3]August!$C:$Z,24,FALSE)</f>
        <v>2019</v>
      </c>
    </row>
    <row r="335" spans="1:15" x14ac:dyDescent="0.25">
      <c r="A335" t="s">
        <v>389</v>
      </c>
      <c r="C335" t="s">
        <v>2554</v>
      </c>
      <c r="E335" t="s">
        <v>408</v>
      </c>
      <c r="F335" t="s">
        <v>409</v>
      </c>
      <c r="J335" t="s">
        <v>23</v>
      </c>
      <c r="K335">
        <v>11</v>
      </c>
      <c r="L335">
        <v>2080.232</v>
      </c>
      <c r="M335">
        <v>0.61599999999999999</v>
      </c>
      <c r="O335">
        <f>VLOOKUP(C335,[3]August!$C:$Z,24,FALSE)</f>
        <v>2019</v>
      </c>
    </row>
    <row r="336" spans="1:15" x14ac:dyDescent="0.25">
      <c r="A336" t="s">
        <v>389</v>
      </c>
      <c r="C336" t="s">
        <v>2555</v>
      </c>
      <c r="E336" t="s">
        <v>399</v>
      </c>
      <c r="F336" t="s">
        <v>400</v>
      </c>
      <c r="J336" t="s">
        <v>23</v>
      </c>
      <c r="K336">
        <v>1</v>
      </c>
      <c r="L336">
        <v>0</v>
      </c>
      <c r="M336">
        <v>0</v>
      </c>
      <c r="O336">
        <f>VLOOKUP(C336,[3]August!$C:$Z,24,FALSE)</f>
        <v>2019</v>
      </c>
    </row>
    <row r="337" spans="1:15" x14ac:dyDescent="0.25">
      <c r="A337" t="s">
        <v>389</v>
      </c>
      <c r="C337" t="s">
        <v>2555</v>
      </c>
      <c r="E337" t="s">
        <v>453</v>
      </c>
      <c r="F337" t="s">
        <v>454</v>
      </c>
      <c r="J337" t="s">
        <v>23</v>
      </c>
      <c r="K337">
        <v>5</v>
      </c>
      <c r="L337">
        <v>1769.04</v>
      </c>
      <c r="M337">
        <v>0.40500000000000003</v>
      </c>
      <c r="O337">
        <f>VLOOKUP(C337,[3]August!$C:$Z,24,FALSE)</f>
        <v>2019</v>
      </c>
    </row>
    <row r="338" spans="1:15" x14ac:dyDescent="0.25">
      <c r="A338" t="s">
        <v>389</v>
      </c>
      <c r="C338" t="s">
        <v>2555</v>
      </c>
      <c r="E338" t="s">
        <v>404</v>
      </c>
      <c r="F338" t="s">
        <v>405</v>
      </c>
      <c r="J338" t="s">
        <v>23</v>
      </c>
      <c r="K338">
        <v>1</v>
      </c>
      <c r="L338">
        <v>161.61600000000001</v>
      </c>
      <c r="M338">
        <v>3.6999999999999998E-2</v>
      </c>
      <c r="O338">
        <f>VLOOKUP(C338,[3]August!$C:$Z,24,FALSE)</f>
        <v>2019</v>
      </c>
    </row>
    <row r="339" spans="1:15" x14ac:dyDescent="0.25">
      <c r="A339" t="s">
        <v>389</v>
      </c>
      <c r="C339" t="s">
        <v>2555</v>
      </c>
      <c r="E339" t="s">
        <v>408</v>
      </c>
      <c r="F339" t="s">
        <v>409</v>
      </c>
      <c r="J339" t="s">
        <v>23</v>
      </c>
      <c r="K339">
        <v>5</v>
      </c>
      <c r="L339">
        <v>1223.04</v>
      </c>
      <c r="M339">
        <v>0.28000000000000003</v>
      </c>
      <c r="O339">
        <f>VLOOKUP(C339,[3]August!$C:$Z,24,FALSE)</f>
        <v>2019</v>
      </c>
    </row>
    <row r="340" spans="1:15" x14ac:dyDescent="0.25">
      <c r="A340" t="s">
        <v>389</v>
      </c>
      <c r="C340" t="s">
        <v>2556</v>
      </c>
      <c r="E340" t="s">
        <v>397</v>
      </c>
      <c r="F340" t="s">
        <v>398</v>
      </c>
      <c r="J340" t="s">
        <v>23</v>
      </c>
      <c r="K340">
        <v>3</v>
      </c>
      <c r="L340">
        <v>1531.7639999999999</v>
      </c>
      <c r="M340">
        <v>0.46800000000000003</v>
      </c>
      <c r="O340">
        <f>VLOOKUP(C340,[3]August!$C:$Z,24,FALSE)</f>
        <v>2019</v>
      </c>
    </row>
    <row r="341" spans="1:15" x14ac:dyDescent="0.25">
      <c r="A341" t="s">
        <v>389</v>
      </c>
      <c r="C341" t="s">
        <v>2556</v>
      </c>
      <c r="E341" t="s">
        <v>399</v>
      </c>
      <c r="F341" t="s">
        <v>400</v>
      </c>
      <c r="J341" t="s">
        <v>23</v>
      </c>
      <c r="K341">
        <v>1</v>
      </c>
      <c r="L341">
        <v>0</v>
      </c>
      <c r="M341">
        <v>0</v>
      </c>
      <c r="O341">
        <f>VLOOKUP(C341,[3]August!$C:$Z,24,FALSE)</f>
        <v>2019</v>
      </c>
    </row>
    <row r="342" spans="1:15" x14ac:dyDescent="0.25">
      <c r="A342" t="s">
        <v>389</v>
      </c>
      <c r="C342" t="s">
        <v>2556</v>
      </c>
      <c r="E342" t="s">
        <v>622</v>
      </c>
      <c r="F342" t="s">
        <v>623</v>
      </c>
      <c r="J342" t="s">
        <v>23</v>
      </c>
      <c r="K342">
        <v>1</v>
      </c>
      <c r="L342">
        <v>274.93200000000002</v>
      </c>
      <c r="M342">
        <v>8.4000000000000005E-2</v>
      </c>
      <c r="O342">
        <f>VLOOKUP(C342,[3]August!$C:$Z,24,FALSE)</f>
        <v>2019</v>
      </c>
    </row>
    <row r="343" spans="1:15" x14ac:dyDescent="0.25">
      <c r="A343" t="s">
        <v>389</v>
      </c>
      <c r="C343" t="s">
        <v>2556</v>
      </c>
      <c r="E343" t="s">
        <v>511</v>
      </c>
      <c r="F343" t="s">
        <v>608</v>
      </c>
      <c r="J343" t="s">
        <v>23</v>
      </c>
      <c r="K343">
        <v>2</v>
      </c>
      <c r="L343">
        <v>1807</v>
      </c>
      <c r="M343">
        <v>0.27800000000000002</v>
      </c>
      <c r="O343">
        <f>VLOOKUP(C343,[3]August!$C:$Z,24,FALSE)</f>
        <v>2019</v>
      </c>
    </row>
    <row r="344" spans="1:15" x14ac:dyDescent="0.25">
      <c r="A344" t="s">
        <v>389</v>
      </c>
      <c r="C344" t="s">
        <v>2556</v>
      </c>
      <c r="E344" t="s">
        <v>406</v>
      </c>
      <c r="F344" t="s">
        <v>407</v>
      </c>
      <c r="J344" t="s">
        <v>23</v>
      </c>
      <c r="K344">
        <v>1</v>
      </c>
      <c r="L344">
        <v>101.46299999999999</v>
      </c>
      <c r="M344">
        <v>3.1E-2</v>
      </c>
      <c r="O344">
        <f>VLOOKUP(C344,[3]August!$C:$Z,24,FALSE)</f>
        <v>2019</v>
      </c>
    </row>
    <row r="345" spans="1:15" x14ac:dyDescent="0.25">
      <c r="A345" t="s">
        <v>389</v>
      </c>
      <c r="C345" t="s">
        <v>2556</v>
      </c>
      <c r="E345" t="s">
        <v>406</v>
      </c>
      <c r="F345" t="s">
        <v>407</v>
      </c>
      <c r="J345" t="s">
        <v>23</v>
      </c>
      <c r="K345">
        <v>5</v>
      </c>
      <c r="L345">
        <v>752.79</v>
      </c>
      <c r="M345">
        <v>0.23</v>
      </c>
      <c r="O345">
        <f>VLOOKUP(C345,[3]August!$C:$Z,24,FALSE)</f>
        <v>2019</v>
      </c>
    </row>
    <row r="346" spans="1:15" x14ac:dyDescent="0.25">
      <c r="A346" t="s">
        <v>389</v>
      </c>
      <c r="C346" t="s">
        <v>2557</v>
      </c>
      <c r="E346" t="s">
        <v>399</v>
      </c>
      <c r="F346" t="s">
        <v>400</v>
      </c>
      <c r="J346" t="s">
        <v>23</v>
      </c>
      <c r="K346">
        <v>1</v>
      </c>
      <c r="L346">
        <v>0</v>
      </c>
      <c r="M346">
        <v>0</v>
      </c>
      <c r="O346">
        <f>VLOOKUP(C346,[3]August!$C:$Z,24,FALSE)</f>
        <v>2019</v>
      </c>
    </row>
    <row r="347" spans="1:15" x14ac:dyDescent="0.25">
      <c r="A347" t="s">
        <v>389</v>
      </c>
      <c r="C347" t="s">
        <v>2557</v>
      </c>
      <c r="E347" t="s">
        <v>417</v>
      </c>
      <c r="F347" t="s">
        <v>418</v>
      </c>
      <c r="J347" t="s">
        <v>23</v>
      </c>
      <c r="K347">
        <v>2</v>
      </c>
      <c r="L347">
        <v>111.384</v>
      </c>
      <c r="M347">
        <v>1.7999999999999999E-2</v>
      </c>
      <c r="O347">
        <f>VLOOKUP(C347,[3]August!$C:$Z,24,FALSE)</f>
        <v>2019</v>
      </c>
    </row>
    <row r="348" spans="1:15" x14ac:dyDescent="0.25">
      <c r="A348" t="s">
        <v>389</v>
      </c>
      <c r="C348" t="s">
        <v>2557</v>
      </c>
      <c r="E348" t="s">
        <v>437</v>
      </c>
      <c r="F348" t="s">
        <v>438</v>
      </c>
      <c r="J348" t="s">
        <v>23</v>
      </c>
      <c r="K348">
        <v>2</v>
      </c>
      <c r="L348">
        <v>334.15199999999999</v>
      </c>
      <c r="M348">
        <v>5.3999999999999999E-2</v>
      </c>
      <c r="O348">
        <f>VLOOKUP(C348,[3]August!$C:$Z,24,FALSE)</f>
        <v>2019</v>
      </c>
    </row>
    <row r="349" spans="1:15" x14ac:dyDescent="0.25">
      <c r="A349" t="s">
        <v>389</v>
      </c>
      <c r="C349" t="s">
        <v>2557</v>
      </c>
      <c r="E349" t="s">
        <v>406</v>
      </c>
      <c r="F349" t="s">
        <v>407</v>
      </c>
      <c r="J349" t="s">
        <v>23</v>
      </c>
      <c r="K349">
        <v>2</v>
      </c>
      <c r="L349">
        <v>383.65600000000001</v>
      </c>
      <c r="M349">
        <v>6.2E-2</v>
      </c>
      <c r="O349">
        <f>VLOOKUP(C349,[3]August!$C:$Z,24,FALSE)</f>
        <v>2019</v>
      </c>
    </row>
    <row r="350" spans="1:15" x14ac:dyDescent="0.25">
      <c r="A350" t="s">
        <v>389</v>
      </c>
      <c r="C350" t="s">
        <v>2557</v>
      </c>
      <c r="E350" t="s">
        <v>406</v>
      </c>
      <c r="F350" t="s">
        <v>407</v>
      </c>
      <c r="J350" t="s">
        <v>23</v>
      </c>
      <c r="K350">
        <v>4</v>
      </c>
      <c r="L350">
        <v>767.31200000000001</v>
      </c>
      <c r="M350">
        <v>0.124</v>
      </c>
      <c r="O350">
        <f>VLOOKUP(C350,[3]August!$C:$Z,24,FALSE)</f>
        <v>2019</v>
      </c>
    </row>
    <row r="351" spans="1:15" x14ac:dyDescent="0.25">
      <c r="A351" t="s">
        <v>389</v>
      </c>
      <c r="C351" t="s">
        <v>2557</v>
      </c>
      <c r="E351" t="s">
        <v>406</v>
      </c>
      <c r="F351" t="s">
        <v>407</v>
      </c>
      <c r="J351" t="s">
        <v>23</v>
      </c>
      <c r="K351">
        <v>7</v>
      </c>
      <c r="L351">
        <v>1342.796</v>
      </c>
      <c r="M351">
        <v>0.217</v>
      </c>
      <c r="O351">
        <f>VLOOKUP(C351,[3]August!$C:$Z,24,FALSE)</f>
        <v>2019</v>
      </c>
    </row>
    <row r="352" spans="1:15" x14ac:dyDescent="0.25">
      <c r="A352" t="s">
        <v>389</v>
      </c>
      <c r="C352" t="s">
        <v>2557</v>
      </c>
      <c r="E352" t="s">
        <v>408</v>
      </c>
      <c r="F352" t="s">
        <v>409</v>
      </c>
      <c r="J352" t="s">
        <v>23</v>
      </c>
      <c r="K352">
        <v>6</v>
      </c>
      <c r="L352">
        <v>2079.1680000000001</v>
      </c>
      <c r="M352">
        <v>0.33600000000000002</v>
      </c>
      <c r="O352">
        <f>VLOOKUP(C352,[3]August!$C:$Z,24,FALSE)</f>
        <v>2019</v>
      </c>
    </row>
    <row r="353" spans="1:15" x14ac:dyDescent="0.25">
      <c r="A353" t="s">
        <v>389</v>
      </c>
      <c r="C353" t="s">
        <v>2558</v>
      </c>
      <c r="E353" t="s">
        <v>399</v>
      </c>
      <c r="F353" t="s">
        <v>400</v>
      </c>
      <c r="J353" t="s">
        <v>23</v>
      </c>
      <c r="K353">
        <v>1</v>
      </c>
      <c r="L353">
        <v>0</v>
      </c>
      <c r="M353">
        <v>0</v>
      </c>
      <c r="O353">
        <f>VLOOKUP(C353,[3]August!$C:$Z,24,FALSE)</f>
        <v>2019</v>
      </c>
    </row>
    <row r="354" spans="1:15" x14ac:dyDescent="0.25">
      <c r="A354" t="s">
        <v>389</v>
      </c>
      <c r="C354" t="s">
        <v>2558</v>
      </c>
      <c r="E354" t="s">
        <v>406</v>
      </c>
      <c r="F354" t="s">
        <v>407</v>
      </c>
      <c r="J354" t="s">
        <v>23</v>
      </c>
      <c r="K354">
        <v>1</v>
      </c>
      <c r="L354">
        <v>165.048</v>
      </c>
      <c r="M354">
        <v>4.5999999999999999E-2</v>
      </c>
      <c r="O354">
        <f>VLOOKUP(C354,[3]August!$C:$Z,24,FALSE)</f>
        <v>2019</v>
      </c>
    </row>
    <row r="355" spans="1:15" x14ac:dyDescent="0.25">
      <c r="A355" t="s">
        <v>389</v>
      </c>
      <c r="C355" t="s">
        <v>2558</v>
      </c>
      <c r="E355" t="s">
        <v>408</v>
      </c>
      <c r="F355" t="s">
        <v>409</v>
      </c>
      <c r="J355" t="s">
        <v>23</v>
      </c>
      <c r="K355">
        <v>5</v>
      </c>
      <c r="L355">
        <v>1004.64</v>
      </c>
      <c r="M355">
        <v>0.28000000000000003</v>
      </c>
      <c r="O355">
        <f>VLOOKUP(C355,[3]August!$C:$Z,24,FALSE)</f>
        <v>2019</v>
      </c>
    </row>
    <row r="356" spans="1:15" x14ac:dyDescent="0.25">
      <c r="A356" t="s">
        <v>389</v>
      </c>
      <c r="C356" t="s">
        <v>2559</v>
      </c>
      <c r="E356" t="s">
        <v>399</v>
      </c>
      <c r="F356" t="s">
        <v>400</v>
      </c>
      <c r="J356" t="s">
        <v>23</v>
      </c>
      <c r="K356">
        <v>1</v>
      </c>
      <c r="L356">
        <v>0</v>
      </c>
      <c r="M356">
        <v>0</v>
      </c>
      <c r="O356">
        <f>VLOOKUP(C356,[3]August!$C:$Z,24,FALSE)</f>
        <v>2019</v>
      </c>
    </row>
    <row r="357" spans="1:15" x14ac:dyDescent="0.25">
      <c r="A357" t="s">
        <v>389</v>
      </c>
      <c r="C357" t="s">
        <v>2559</v>
      </c>
      <c r="E357" t="s">
        <v>402</v>
      </c>
      <c r="F357" t="s">
        <v>403</v>
      </c>
      <c r="J357" t="s">
        <v>23</v>
      </c>
      <c r="K357">
        <v>1</v>
      </c>
      <c r="L357">
        <v>315.58800000000002</v>
      </c>
      <c r="M357">
        <v>5.0999999999999997E-2</v>
      </c>
      <c r="O357">
        <f>VLOOKUP(C357,[3]August!$C:$Z,24,FALSE)</f>
        <v>2019</v>
      </c>
    </row>
    <row r="358" spans="1:15" x14ac:dyDescent="0.25">
      <c r="A358" t="s">
        <v>389</v>
      </c>
      <c r="C358" t="s">
        <v>2559</v>
      </c>
      <c r="E358" t="s">
        <v>417</v>
      </c>
      <c r="F358" t="s">
        <v>418</v>
      </c>
      <c r="J358" t="s">
        <v>23</v>
      </c>
      <c r="K358">
        <v>3</v>
      </c>
      <c r="L358">
        <v>167.07599999999999</v>
      </c>
      <c r="M358">
        <v>2.7E-2</v>
      </c>
      <c r="O358">
        <f>VLOOKUP(C358,[3]August!$C:$Z,24,FALSE)</f>
        <v>2019</v>
      </c>
    </row>
    <row r="359" spans="1:15" x14ac:dyDescent="0.25">
      <c r="A359" t="s">
        <v>389</v>
      </c>
      <c r="C359" t="s">
        <v>2559</v>
      </c>
      <c r="E359" t="s">
        <v>417</v>
      </c>
      <c r="F359" t="s">
        <v>418</v>
      </c>
      <c r="J359" t="s">
        <v>23</v>
      </c>
      <c r="K359">
        <v>8</v>
      </c>
      <c r="L359">
        <v>445.536</v>
      </c>
      <c r="M359">
        <v>7.1999999999999995E-2</v>
      </c>
      <c r="O359">
        <f>VLOOKUP(C359,[3]August!$C:$Z,24,FALSE)</f>
        <v>2019</v>
      </c>
    </row>
    <row r="360" spans="1:15" x14ac:dyDescent="0.25">
      <c r="A360" t="s">
        <v>389</v>
      </c>
      <c r="C360" t="s">
        <v>2559</v>
      </c>
      <c r="E360" t="s">
        <v>408</v>
      </c>
      <c r="F360" t="s">
        <v>409</v>
      </c>
      <c r="J360" t="s">
        <v>23</v>
      </c>
      <c r="K360">
        <v>5</v>
      </c>
      <c r="L360">
        <v>1732.64</v>
      </c>
      <c r="M360">
        <v>0.28000000000000003</v>
      </c>
      <c r="O360">
        <f>VLOOKUP(C360,[3]August!$C:$Z,24,FALSE)</f>
        <v>2019</v>
      </c>
    </row>
    <row r="361" spans="1:15" x14ac:dyDescent="0.25">
      <c r="A361" t="s">
        <v>389</v>
      </c>
      <c r="C361" t="s">
        <v>2560</v>
      </c>
      <c r="E361" t="s">
        <v>399</v>
      </c>
      <c r="F361" t="s">
        <v>400</v>
      </c>
      <c r="J361" t="s">
        <v>23</v>
      </c>
      <c r="K361">
        <v>1</v>
      </c>
      <c r="L361">
        <v>0</v>
      </c>
      <c r="M361">
        <v>0</v>
      </c>
      <c r="O361">
        <f>VLOOKUP(C361,[3]August!$C:$Z,24,FALSE)</f>
        <v>2019</v>
      </c>
    </row>
    <row r="362" spans="1:15" x14ac:dyDescent="0.25">
      <c r="A362" t="s">
        <v>389</v>
      </c>
      <c r="C362" t="s">
        <v>2560</v>
      </c>
      <c r="E362" t="s">
        <v>417</v>
      </c>
      <c r="F362" t="s">
        <v>418</v>
      </c>
      <c r="J362" t="s">
        <v>23</v>
      </c>
      <c r="K362">
        <v>4</v>
      </c>
      <c r="L362">
        <v>222.768</v>
      </c>
      <c r="M362">
        <v>3.5999999999999997E-2</v>
      </c>
      <c r="O362">
        <f>VLOOKUP(C362,[3]August!$C:$Z,24,FALSE)</f>
        <v>2019</v>
      </c>
    </row>
    <row r="363" spans="1:15" x14ac:dyDescent="0.25">
      <c r="A363" t="s">
        <v>389</v>
      </c>
      <c r="C363" t="s">
        <v>2560</v>
      </c>
      <c r="E363" t="s">
        <v>406</v>
      </c>
      <c r="F363" t="s">
        <v>407</v>
      </c>
      <c r="J363" t="s">
        <v>23</v>
      </c>
      <c r="K363">
        <v>3</v>
      </c>
      <c r="L363">
        <v>575.48400000000004</v>
      </c>
      <c r="M363">
        <v>9.2999999999999999E-2</v>
      </c>
      <c r="O363">
        <f>VLOOKUP(C363,[3]August!$C:$Z,24,FALSE)</f>
        <v>2019</v>
      </c>
    </row>
    <row r="364" spans="1:15" x14ac:dyDescent="0.25">
      <c r="A364" t="s">
        <v>389</v>
      </c>
      <c r="C364" t="s">
        <v>2561</v>
      </c>
      <c r="E364" t="s">
        <v>399</v>
      </c>
      <c r="F364" t="s">
        <v>400</v>
      </c>
      <c r="J364" t="s">
        <v>23</v>
      </c>
      <c r="K364">
        <v>1</v>
      </c>
      <c r="L364">
        <v>0</v>
      </c>
      <c r="M364">
        <v>0</v>
      </c>
      <c r="O364">
        <f>VLOOKUP(C364,[3]August!$C:$Z,24,FALSE)</f>
        <v>2019</v>
      </c>
    </row>
    <row r="365" spans="1:15" x14ac:dyDescent="0.25">
      <c r="A365" t="s">
        <v>389</v>
      </c>
      <c r="C365" t="s">
        <v>2561</v>
      </c>
      <c r="E365" t="s">
        <v>417</v>
      </c>
      <c r="F365" t="s">
        <v>418</v>
      </c>
      <c r="J365" t="s">
        <v>23</v>
      </c>
      <c r="K365">
        <v>2</v>
      </c>
      <c r="L365">
        <v>111.384</v>
      </c>
      <c r="M365">
        <v>1.7999999999999999E-2</v>
      </c>
      <c r="O365">
        <f>VLOOKUP(C365,[3]August!$C:$Z,24,FALSE)</f>
        <v>2019</v>
      </c>
    </row>
    <row r="366" spans="1:15" x14ac:dyDescent="0.25">
      <c r="A366" t="s">
        <v>389</v>
      </c>
      <c r="C366" t="s">
        <v>2561</v>
      </c>
      <c r="E366" t="s">
        <v>417</v>
      </c>
      <c r="F366" t="s">
        <v>418</v>
      </c>
      <c r="J366" t="s">
        <v>23</v>
      </c>
      <c r="K366">
        <v>5</v>
      </c>
      <c r="L366">
        <v>278.45999999999998</v>
      </c>
      <c r="M366">
        <v>4.4999999999999998E-2</v>
      </c>
      <c r="O366">
        <f>VLOOKUP(C366,[3]August!$C:$Z,24,FALSE)</f>
        <v>2019</v>
      </c>
    </row>
    <row r="367" spans="1:15" x14ac:dyDescent="0.25">
      <c r="A367" t="s">
        <v>389</v>
      </c>
      <c r="C367" t="s">
        <v>2561</v>
      </c>
      <c r="E367" t="s">
        <v>406</v>
      </c>
      <c r="F367" t="s">
        <v>407</v>
      </c>
      <c r="J367" t="s">
        <v>23</v>
      </c>
      <c r="K367">
        <v>2</v>
      </c>
      <c r="L367">
        <v>383.65600000000001</v>
      </c>
      <c r="M367">
        <v>6.2E-2</v>
      </c>
      <c r="O367">
        <f>VLOOKUP(C367,[3]August!$C:$Z,24,FALSE)</f>
        <v>2019</v>
      </c>
    </row>
    <row r="368" spans="1:15" x14ac:dyDescent="0.25">
      <c r="A368" t="s">
        <v>389</v>
      </c>
      <c r="C368" t="s">
        <v>2562</v>
      </c>
      <c r="E368" t="s">
        <v>399</v>
      </c>
      <c r="F368" t="s">
        <v>400</v>
      </c>
      <c r="J368" t="s">
        <v>23</v>
      </c>
      <c r="K368">
        <v>1</v>
      </c>
      <c r="L368">
        <v>0</v>
      </c>
      <c r="M368">
        <v>0</v>
      </c>
      <c r="O368">
        <f>VLOOKUP(C368,[3]August!$C:$Z,24,FALSE)</f>
        <v>2019</v>
      </c>
    </row>
    <row r="369" spans="1:15" x14ac:dyDescent="0.25">
      <c r="A369" t="s">
        <v>389</v>
      </c>
      <c r="C369" t="s">
        <v>2562</v>
      </c>
      <c r="E369" t="s">
        <v>2563</v>
      </c>
      <c r="F369" t="s">
        <v>2564</v>
      </c>
      <c r="J369" t="s">
        <v>23</v>
      </c>
      <c r="K369">
        <v>3</v>
      </c>
      <c r="L369">
        <v>333.87</v>
      </c>
      <c r="M369">
        <v>9.2999999999999999E-2</v>
      </c>
      <c r="O369">
        <f>VLOOKUP(C369,[3]August!$C:$Z,24,FALSE)</f>
        <v>2019</v>
      </c>
    </row>
    <row r="370" spans="1:15" x14ac:dyDescent="0.25">
      <c r="A370" t="s">
        <v>389</v>
      </c>
      <c r="C370" t="s">
        <v>2562</v>
      </c>
      <c r="E370" t="s">
        <v>406</v>
      </c>
      <c r="F370" t="s">
        <v>407</v>
      </c>
      <c r="J370" t="s">
        <v>23</v>
      </c>
      <c r="K370">
        <v>7</v>
      </c>
      <c r="L370">
        <v>779.03</v>
      </c>
      <c r="M370">
        <v>0.217</v>
      </c>
      <c r="O370">
        <f>VLOOKUP(C370,[3]August!$C:$Z,24,FALSE)</f>
        <v>2019</v>
      </c>
    </row>
    <row r="371" spans="1:15" x14ac:dyDescent="0.25">
      <c r="A371" t="s">
        <v>389</v>
      </c>
      <c r="C371" t="s">
        <v>2565</v>
      </c>
      <c r="E371" t="s">
        <v>399</v>
      </c>
      <c r="F371" t="s">
        <v>400</v>
      </c>
      <c r="J371" t="s">
        <v>23</v>
      </c>
      <c r="K371">
        <v>1</v>
      </c>
      <c r="L371">
        <v>0</v>
      </c>
      <c r="M371">
        <v>0</v>
      </c>
      <c r="O371">
        <f>VLOOKUP(C371,[3]August!$C:$Z,24,FALSE)</f>
        <v>2019</v>
      </c>
    </row>
    <row r="372" spans="1:15" x14ac:dyDescent="0.25">
      <c r="A372" t="s">
        <v>389</v>
      </c>
      <c r="C372" t="s">
        <v>2565</v>
      </c>
      <c r="E372" t="s">
        <v>408</v>
      </c>
      <c r="F372" t="s">
        <v>409</v>
      </c>
      <c r="J372" t="s">
        <v>23</v>
      </c>
      <c r="K372">
        <v>6</v>
      </c>
      <c r="L372">
        <v>1467.6479999999999</v>
      </c>
      <c r="M372">
        <v>0.33600000000000002</v>
      </c>
      <c r="O372">
        <f>VLOOKUP(C372,[3]August!$C:$Z,24,FALSE)</f>
        <v>2019</v>
      </c>
    </row>
    <row r="373" spans="1:15" x14ac:dyDescent="0.25">
      <c r="A373" t="s">
        <v>389</v>
      </c>
      <c r="C373" t="s">
        <v>2566</v>
      </c>
      <c r="E373" t="s">
        <v>399</v>
      </c>
      <c r="F373" t="s">
        <v>400</v>
      </c>
      <c r="J373" t="s">
        <v>23</v>
      </c>
      <c r="K373">
        <v>1</v>
      </c>
      <c r="L373">
        <v>0</v>
      </c>
      <c r="M373">
        <v>0</v>
      </c>
      <c r="O373">
        <f>VLOOKUP(C373,[3]August!$C:$Z,24,FALSE)</f>
        <v>2019</v>
      </c>
    </row>
    <row r="374" spans="1:15" x14ac:dyDescent="0.25">
      <c r="A374" t="s">
        <v>389</v>
      </c>
      <c r="C374" t="s">
        <v>2566</v>
      </c>
      <c r="E374" t="s">
        <v>402</v>
      </c>
      <c r="F374" t="s">
        <v>403</v>
      </c>
      <c r="J374" t="s">
        <v>23</v>
      </c>
      <c r="K374">
        <v>5</v>
      </c>
      <c r="L374">
        <v>573.75</v>
      </c>
      <c r="M374">
        <v>0.255</v>
      </c>
      <c r="O374">
        <f>VLOOKUP(C374,[3]August!$C:$Z,24,FALSE)</f>
        <v>2019</v>
      </c>
    </row>
    <row r="375" spans="1:15" x14ac:dyDescent="0.25">
      <c r="A375" t="s">
        <v>389</v>
      </c>
      <c r="C375" t="s">
        <v>2566</v>
      </c>
      <c r="E375" t="s">
        <v>460</v>
      </c>
      <c r="F375" t="s">
        <v>484</v>
      </c>
      <c r="J375" t="s">
        <v>23</v>
      </c>
      <c r="K375">
        <v>6</v>
      </c>
      <c r="L375">
        <v>567</v>
      </c>
      <c r="M375">
        <v>0.252</v>
      </c>
      <c r="O375">
        <f>VLOOKUP(C375,[3]August!$C:$Z,24,FALSE)</f>
        <v>2019</v>
      </c>
    </row>
    <row r="376" spans="1:15" x14ac:dyDescent="0.25">
      <c r="A376" t="s">
        <v>389</v>
      </c>
      <c r="C376" t="s">
        <v>2566</v>
      </c>
      <c r="E376" t="s">
        <v>460</v>
      </c>
      <c r="F376" t="s">
        <v>484</v>
      </c>
      <c r="J376" t="s">
        <v>23</v>
      </c>
      <c r="K376">
        <v>22</v>
      </c>
      <c r="L376">
        <v>2079</v>
      </c>
      <c r="M376">
        <v>0.92400000000000004</v>
      </c>
      <c r="O376">
        <f>VLOOKUP(C376,[3]August!$C:$Z,24,FALSE)</f>
        <v>2019</v>
      </c>
    </row>
    <row r="377" spans="1:15" x14ac:dyDescent="0.25">
      <c r="A377" t="s">
        <v>389</v>
      </c>
      <c r="C377" t="s">
        <v>2566</v>
      </c>
      <c r="E377" t="s">
        <v>406</v>
      </c>
      <c r="F377" t="s">
        <v>407</v>
      </c>
      <c r="J377" t="s">
        <v>23</v>
      </c>
      <c r="K377">
        <v>1</v>
      </c>
      <c r="L377">
        <v>155.25</v>
      </c>
      <c r="M377">
        <v>6.9000000000000006E-2</v>
      </c>
      <c r="O377">
        <f>VLOOKUP(C377,[3]August!$C:$Z,24,FALSE)</f>
        <v>2019</v>
      </c>
    </row>
    <row r="378" spans="1:15" x14ac:dyDescent="0.25">
      <c r="A378" t="s">
        <v>389</v>
      </c>
      <c r="C378" t="s">
        <v>2566</v>
      </c>
      <c r="E378" t="s">
        <v>408</v>
      </c>
      <c r="F378" t="s">
        <v>409</v>
      </c>
      <c r="J378" t="s">
        <v>23</v>
      </c>
      <c r="K378">
        <v>1</v>
      </c>
      <c r="L378">
        <v>126</v>
      </c>
      <c r="M378">
        <v>5.6000000000000001E-2</v>
      </c>
      <c r="O378">
        <f>VLOOKUP(C378,[3]August!$C:$Z,24,FALSE)</f>
        <v>2019</v>
      </c>
    </row>
    <row r="379" spans="1:15" x14ac:dyDescent="0.25">
      <c r="A379" t="s">
        <v>389</v>
      </c>
      <c r="C379" t="s">
        <v>2566</v>
      </c>
      <c r="E379" t="s">
        <v>408</v>
      </c>
      <c r="F379" t="s">
        <v>409</v>
      </c>
      <c r="J379" t="s">
        <v>23</v>
      </c>
      <c r="K379">
        <v>7</v>
      </c>
      <c r="L379">
        <v>882</v>
      </c>
      <c r="M379">
        <v>0.39200000000000002</v>
      </c>
      <c r="O379">
        <f>VLOOKUP(C379,[3]August!$C:$Z,24,FALSE)</f>
        <v>2019</v>
      </c>
    </row>
    <row r="380" spans="1:15" x14ac:dyDescent="0.25">
      <c r="A380" t="s">
        <v>389</v>
      </c>
      <c r="C380" t="s">
        <v>2566</v>
      </c>
      <c r="E380" t="s">
        <v>408</v>
      </c>
      <c r="F380" t="s">
        <v>409</v>
      </c>
      <c r="J380" t="s">
        <v>23</v>
      </c>
      <c r="K380">
        <v>11</v>
      </c>
      <c r="L380">
        <v>2945.25</v>
      </c>
      <c r="M380">
        <v>1.3089999999999999</v>
      </c>
      <c r="O380">
        <f>VLOOKUP(C380,[3]August!$C:$Z,24,FALSE)</f>
        <v>2019</v>
      </c>
    </row>
    <row r="381" spans="1:15" x14ac:dyDescent="0.25">
      <c r="A381" t="s">
        <v>389</v>
      </c>
      <c r="C381" t="s">
        <v>2567</v>
      </c>
      <c r="E381" t="s">
        <v>397</v>
      </c>
      <c r="F381" t="s">
        <v>398</v>
      </c>
      <c r="J381" t="s">
        <v>23</v>
      </c>
      <c r="K381">
        <v>9</v>
      </c>
      <c r="L381">
        <v>4240.08</v>
      </c>
      <c r="M381">
        <v>1.4039999999999999</v>
      </c>
      <c r="O381">
        <f>VLOOKUP(C381,[3]August!$C:$Z,24,FALSE)</f>
        <v>2019</v>
      </c>
    </row>
    <row r="382" spans="1:15" x14ac:dyDescent="0.25">
      <c r="A382" t="s">
        <v>389</v>
      </c>
      <c r="C382" t="s">
        <v>2567</v>
      </c>
      <c r="E382" t="s">
        <v>399</v>
      </c>
      <c r="F382" t="s">
        <v>400</v>
      </c>
      <c r="J382" t="s">
        <v>23</v>
      </c>
      <c r="K382">
        <v>1</v>
      </c>
      <c r="L382">
        <v>0</v>
      </c>
      <c r="M382">
        <v>0</v>
      </c>
      <c r="O382">
        <f>VLOOKUP(C382,[3]August!$C:$Z,24,FALSE)</f>
        <v>2019</v>
      </c>
    </row>
    <row r="383" spans="1:15" x14ac:dyDescent="0.25">
      <c r="A383" t="s">
        <v>389</v>
      </c>
      <c r="C383" t="s">
        <v>2568</v>
      </c>
      <c r="E383" t="s">
        <v>399</v>
      </c>
      <c r="F383" t="s">
        <v>400</v>
      </c>
      <c r="J383" t="s">
        <v>23</v>
      </c>
      <c r="K383">
        <v>1</v>
      </c>
      <c r="L383">
        <v>0</v>
      </c>
      <c r="M383">
        <v>0</v>
      </c>
      <c r="O383">
        <f>VLOOKUP(C383,[3]August!$C:$Z,24,FALSE)</f>
        <v>2019</v>
      </c>
    </row>
    <row r="384" spans="1:15" x14ac:dyDescent="0.25">
      <c r="A384" t="s">
        <v>389</v>
      </c>
      <c r="C384" t="s">
        <v>2568</v>
      </c>
      <c r="E384" t="s">
        <v>437</v>
      </c>
      <c r="F384" t="s">
        <v>438</v>
      </c>
      <c r="J384" t="s">
        <v>23</v>
      </c>
      <c r="K384">
        <v>1</v>
      </c>
      <c r="L384">
        <v>101.08799999999999</v>
      </c>
      <c r="M384">
        <v>2.7E-2</v>
      </c>
      <c r="O384">
        <f>VLOOKUP(C384,[3]August!$C:$Z,24,FALSE)</f>
        <v>2019</v>
      </c>
    </row>
    <row r="385" spans="1:15" x14ac:dyDescent="0.25">
      <c r="A385" t="s">
        <v>389</v>
      </c>
      <c r="C385" t="s">
        <v>2568</v>
      </c>
      <c r="E385" t="s">
        <v>406</v>
      </c>
      <c r="F385" t="s">
        <v>407</v>
      </c>
      <c r="J385" t="s">
        <v>23</v>
      </c>
      <c r="K385">
        <v>2</v>
      </c>
      <c r="L385">
        <v>516.67200000000003</v>
      </c>
      <c r="M385">
        <v>0.13800000000000001</v>
      </c>
      <c r="O385">
        <f>VLOOKUP(C385,[3]August!$C:$Z,24,FALSE)</f>
        <v>2019</v>
      </c>
    </row>
    <row r="386" spans="1:15" x14ac:dyDescent="0.25">
      <c r="A386" t="s">
        <v>389</v>
      </c>
      <c r="C386" t="s">
        <v>2568</v>
      </c>
      <c r="E386" t="s">
        <v>408</v>
      </c>
      <c r="F386" t="s">
        <v>409</v>
      </c>
      <c r="J386" t="s">
        <v>23</v>
      </c>
      <c r="K386">
        <v>4</v>
      </c>
      <c r="L386">
        <v>838.65599999999995</v>
      </c>
      <c r="M386">
        <v>0.224</v>
      </c>
      <c r="O386">
        <f>VLOOKUP(C386,[3]August!$C:$Z,24,FALSE)</f>
        <v>2019</v>
      </c>
    </row>
    <row r="387" spans="1:15" x14ac:dyDescent="0.25">
      <c r="A387" t="s">
        <v>389</v>
      </c>
      <c r="C387" t="s">
        <v>2568</v>
      </c>
      <c r="E387" t="s">
        <v>408</v>
      </c>
      <c r="F387" t="s">
        <v>409</v>
      </c>
      <c r="J387" t="s">
        <v>23</v>
      </c>
      <c r="K387">
        <v>9</v>
      </c>
      <c r="L387">
        <v>1886.9760000000001</v>
      </c>
      <c r="M387">
        <v>0.504</v>
      </c>
      <c r="O387">
        <f>VLOOKUP(C387,[3]August!$C:$Z,24,FALSE)</f>
        <v>2019</v>
      </c>
    </row>
    <row r="388" spans="1:15" x14ac:dyDescent="0.25">
      <c r="A388" t="s">
        <v>389</v>
      </c>
      <c r="C388" t="s">
        <v>2569</v>
      </c>
      <c r="E388" t="s">
        <v>397</v>
      </c>
      <c r="F388" t="s">
        <v>398</v>
      </c>
      <c r="J388" t="s">
        <v>23</v>
      </c>
      <c r="K388">
        <v>1</v>
      </c>
      <c r="L388">
        <v>446.16</v>
      </c>
      <c r="M388">
        <v>0.156</v>
      </c>
      <c r="O388">
        <f>VLOOKUP(C388,[3]August!$C:$Z,24,FALSE)</f>
        <v>2019</v>
      </c>
    </row>
    <row r="389" spans="1:15" x14ac:dyDescent="0.25">
      <c r="A389" t="s">
        <v>389</v>
      </c>
      <c r="C389" t="s">
        <v>2569</v>
      </c>
      <c r="E389" t="s">
        <v>399</v>
      </c>
      <c r="F389" t="s">
        <v>400</v>
      </c>
      <c r="J389" t="s">
        <v>23</v>
      </c>
      <c r="K389">
        <v>1</v>
      </c>
      <c r="L389">
        <v>0</v>
      </c>
      <c r="M389">
        <v>0</v>
      </c>
      <c r="O389">
        <f>VLOOKUP(C389,[3]August!$C:$Z,24,FALSE)</f>
        <v>2019</v>
      </c>
    </row>
    <row r="390" spans="1:15" x14ac:dyDescent="0.25">
      <c r="A390" t="s">
        <v>389</v>
      </c>
      <c r="C390" t="s">
        <v>2569</v>
      </c>
      <c r="E390" t="s">
        <v>417</v>
      </c>
      <c r="F390" t="s">
        <v>418</v>
      </c>
      <c r="J390" t="s">
        <v>23</v>
      </c>
      <c r="K390">
        <v>1</v>
      </c>
      <c r="L390">
        <v>25.74</v>
      </c>
      <c r="M390">
        <v>8.9999999999999993E-3</v>
      </c>
      <c r="O390">
        <f>VLOOKUP(C390,[3]August!$C:$Z,24,FALSE)</f>
        <v>2019</v>
      </c>
    </row>
    <row r="391" spans="1:15" x14ac:dyDescent="0.25">
      <c r="A391" t="s">
        <v>389</v>
      </c>
      <c r="C391" t="s">
        <v>2569</v>
      </c>
      <c r="E391" t="s">
        <v>493</v>
      </c>
      <c r="F391" t="s">
        <v>494</v>
      </c>
      <c r="J391" t="s">
        <v>23</v>
      </c>
      <c r="K391">
        <v>1</v>
      </c>
      <c r="L391">
        <v>122.98</v>
      </c>
      <c r="M391">
        <v>4.2999999999999997E-2</v>
      </c>
      <c r="O391">
        <f>VLOOKUP(C391,[3]August!$C:$Z,24,FALSE)</f>
        <v>2019</v>
      </c>
    </row>
    <row r="392" spans="1:15" x14ac:dyDescent="0.25">
      <c r="A392" t="s">
        <v>389</v>
      </c>
      <c r="C392" t="s">
        <v>2569</v>
      </c>
      <c r="E392" t="s">
        <v>493</v>
      </c>
      <c r="F392" t="s">
        <v>494</v>
      </c>
      <c r="J392" t="s">
        <v>23</v>
      </c>
      <c r="K392">
        <v>2</v>
      </c>
      <c r="L392">
        <v>245.96</v>
      </c>
      <c r="M392">
        <v>8.5999999999999993E-2</v>
      </c>
      <c r="O392">
        <f>VLOOKUP(C392,[3]August!$C:$Z,24,FALSE)</f>
        <v>2019</v>
      </c>
    </row>
    <row r="393" spans="1:15" x14ac:dyDescent="0.25">
      <c r="A393" t="s">
        <v>389</v>
      </c>
      <c r="C393" t="s">
        <v>2569</v>
      </c>
      <c r="E393" t="s">
        <v>406</v>
      </c>
      <c r="F393" t="s">
        <v>407</v>
      </c>
      <c r="J393" t="s">
        <v>23</v>
      </c>
      <c r="K393">
        <v>2</v>
      </c>
      <c r="L393">
        <v>394.68</v>
      </c>
      <c r="M393">
        <v>0.13800000000000001</v>
      </c>
      <c r="O393">
        <f>VLOOKUP(C393,[3]August!$C:$Z,24,FALSE)</f>
        <v>2019</v>
      </c>
    </row>
    <row r="394" spans="1:15" x14ac:dyDescent="0.25">
      <c r="A394" t="s">
        <v>389</v>
      </c>
      <c r="C394" t="s">
        <v>2569</v>
      </c>
      <c r="E394" t="s">
        <v>406</v>
      </c>
      <c r="F394" t="s">
        <v>407</v>
      </c>
      <c r="J394" t="s">
        <v>23</v>
      </c>
      <c r="K394">
        <v>6</v>
      </c>
      <c r="L394">
        <v>531.96</v>
      </c>
      <c r="M394">
        <v>0.186</v>
      </c>
      <c r="O394">
        <f>VLOOKUP(C394,[3]August!$C:$Z,24,FALSE)</f>
        <v>2019</v>
      </c>
    </row>
    <row r="395" spans="1:15" x14ac:dyDescent="0.25">
      <c r="A395" t="s">
        <v>389</v>
      </c>
      <c r="C395" t="s">
        <v>2570</v>
      </c>
      <c r="E395" t="s">
        <v>391</v>
      </c>
      <c r="F395" t="s">
        <v>392</v>
      </c>
      <c r="J395" t="s">
        <v>23</v>
      </c>
      <c r="K395">
        <v>6</v>
      </c>
      <c r="L395">
        <v>917.28</v>
      </c>
      <c r="M395">
        <v>0.21</v>
      </c>
      <c r="O395">
        <f>VLOOKUP(C395,[3]August!$C:$Z,24,FALSE)</f>
        <v>2019</v>
      </c>
    </row>
    <row r="396" spans="1:15" x14ac:dyDescent="0.25">
      <c r="A396" t="s">
        <v>389</v>
      </c>
      <c r="C396" t="s">
        <v>2570</v>
      </c>
      <c r="E396" t="s">
        <v>399</v>
      </c>
      <c r="F396" t="s">
        <v>400</v>
      </c>
      <c r="J396" t="s">
        <v>23</v>
      </c>
      <c r="K396">
        <v>1</v>
      </c>
      <c r="L396">
        <v>0</v>
      </c>
      <c r="M396">
        <v>0</v>
      </c>
      <c r="O396">
        <f>VLOOKUP(C396,[3]August!$C:$Z,24,FALSE)</f>
        <v>2019</v>
      </c>
    </row>
    <row r="397" spans="1:15" x14ac:dyDescent="0.25">
      <c r="A397" t="s">
        <v>389</v>
      </c>
      <c r="C397" t="s">
        <v>2570</v>
      </c>
      <c r="E397" t="s">
        <v>402</v>
      </c>
      <c r="F397" t="s">
        <v>403</v>
      </c>
      <c r="J397" t="s">
        <v>23</v>
      </c>
      <c r="K397">
        <v>1</v>
      </c>
      <c r="L397">
        <v>222.768</v>
      </c>
      <c r="M397">
        <v>5.0999999999999997E-2</v>
      </c>
      <c r="O397">
        <f>VLOOKUP(C397,[3]August!$C:$Z,24,FALSE)</f>
        <v>2019</v>
      </c>
    </row>
    <row r="398" spans="1:15" x14ac:dyDescent="0.25">
      <c r="A398" t="s">
        <v>389</v>
      </c>
      <c r="C398" t="s">
        <v>2570</v>
      </c>
      <c r="E398" t="s">
        <v>402</v>
      </c>
      <c r="F398" t="s">
        <v>403</v>
      </c>
      <c r="J398" t="s">
        <v>23</v>
      </c>
      <c r="K398">
        <v>1</v>
      </c>
      <c r="L398">
        <v>222.768</v>
      </c>
      <c r="M398">
        <v>5.0999999999999997E-2</v>
      </c>
      <c r="O398">
        <f>VLOOKUP(C398,[3]August!$C:$Z,24,FALSE)</f>
        <v>2019</v>
      </c>
    </row>
    <row r="399" spans="1:15" x14ac:dyDescent="0.25">
      <c r="A399" t="s">
        <v>389</v>
      </c>
      <c r="C399" t="s">
        <v>2570</v>
      </c>
      <c r="E399" t="s">
        <v>402</v>
      </c>
      <c r="F399" t="s">
        <v>403</v>
      </c>
      <c r="J399" t="s">
        <v>23</v>
      </c>
      <c r="K399">
        <v>2</v>
      </c>
      <c r="L399">
        <v>445.536</v>
      </c>
      <c r="M399">
        <v>0.10199999999999999</v>
      </c>
      <c r="O399">
        <f>VLOOKUP(C399,[3]August!$C:$Z,24,FALSE)</f>
        <v>2019</v>
      </c>
    </row>
    <row r="400" spans="1:15" x14ac:dyDescent="0.25">
      <c r="A400" t="s">
        <v>389</v>
      </c>
      <c r="C400" t="s">
        <v>2570</v>
      </c>
      <c r="E400" t="s">
        <v>402</v>
      </c>
      <c r="F400" t="s">
        <v>403</v>
      </c>
      <c r="J400" t="s">
        <v>23</v>
      </c>
      <c r="K400">
        <v>2</v>
      </c>
      <c r="L400">
        <v>445.536</v>
      </c>
      <c r="M400">
        <v>0.10199999999999999</v>
      </c>
      <c r="O400">
        <f>VLOOKUP(C400,[3]August!$C:$Z,24,FALSE)</f>
        <v>2019</v>
      </c>
    </row>
    <row r="401" spans="1:15" x14ac:dyDescent="0.25">
      <c r="A401" t="s">
        <v>389</v>
      </c>
      <c r="C401" t="s">
        <v>2570</v>
      </c>
      <c r="E401" t="s">
        <v>402</v>
      </c>
      <c r="F401" t="s">
        <v>403</v>
      </c>
      <c r="J401" t="s">
        <v>23</v>
      </c>
      <c r="K401">
        <v>6</v>
      </c>
      <c r="L401">
        <v>1336.6079999999999</v>
      </c>
      <c r="M401">
        <v>0.30599999999999999</v>
      </c>
      <c r="O401">
        <f>VLOOKUP(C401,[3]August!$C:$Z,24,FALSE)</f>
        <v>2019</v>
      </c>
    </row>
    <row r="402" spans="1:15" x14ac:dyDescent="0.25">
      <c r="A402" t="s">
        <v>389</v>
      </c>
      <c r="C402" t="s">
        <v>2570</v>
      </c>
      <c r="E402" t="s">
        <v>402</v>
      </c>
      <c r="F402" t="s">
        <v>403</v>
      </c>
      <c r="J402" t="s">
        <v>23</v>
      </c>
      <c r="K402">
        <v>7</v>
      </c>
      <c r="L402">
        <v>1559.376</v>
      </c>
      <c r="M402">
        <v>0.35699999999999998</v>
      </c>
      <c r="O402">
        <f>VLOOKUP(C402,[3]August!$C:$Z,24,FALSE)</f>
        <v>2019</v>
      </c>
    </row>
    <row r="403" spans="1:15" x14ac:dyDescent="0.25">
      <c r="A403" t="s">
        <v>389</v>
      </c>
      <c r="C403" t="s">
        <v>2570</v>
      </c>
      <c r="E403" t="s">
        <v>402</v>
      </c>
      <c r="F403" t="s">
        <v>403</v>
      </c>
      <c r="J403" t="s">
        <v>23</v>
      </c>
      <c r="K403">
        <v>8</v>
      </c>
      <c r="L403">
        <v>1782.144</v>
      </c>
      <c r="M403">
        <v>0.40799999999999997</v>
      </c>
      <c r="O403">
        <f>VLOOKUP(C403,[3]August!$C:$Z,24,FALSE)</f>
        <v>2019</v>
      </c>
    </row>
    <row r="404" spans="1:15" x14ac:dyDescent="0.25">
      <c r="A404" t="s">
        <v>389</v>
      </c>
      <c r="C404" t="s">
        <v>2570</v>
      </c>
      <c r="E404" t="s">
        <v>417</v>
      </c>
      <c r="F404" t="s">
        <v>418</v>
      </c>
      <c r="J404" t="s">
        <v>23</v>
      </c>
      <c r="K404">
        <v>1</v>
      </c>
      <c r="L404">
        <v>39.311999999999998</v>
      </c>
      <c r="M404">
        <v>8.9999999999999993E-3</v>
      </c>
      <c r="O404">
        <f>VLOOKUP(C404,[3]August!$C:$Z,24,FALSE)</f>
        <v>2019</v>
      </c>
    </row>
    <row r="405" spans="1:15" x14ac:dyDescent="0.25">
      <c r="A405" t="s">
        <v>389</v>
      </c>
      <c r="C405" t="s">
        <v>2570</v>
      </c>
      <c r="E405" t="s">
        <v>417</v>
      </c>
      <c r="F405" t="s">
        <v>418</v>
      </c>
      <c r="J405" t="s">
        <v>23</v>
      </c>
      <c r="K405">
        <v>1</v>
      </c>
      <c r="L405">
        <v>39.311999999999998</v>
      </c>
      <c r="M405">
        <v>8.9999999999999993E-3</v>
      </c>
      <c r="O405">
        <f>VLOOKUP(C405,[3]August!$C:$Z,24,FALSE)</f>
        <v>2019</v>
      </c>
    </row>
    <row r="406" spans="1:15" x14ac:dyDescent="0.25">
      <c r="A406" t="s">
        <v>389</v>
      </c>
      <c r="C406" t="s">
        <v>2570</v>
      </c>
      <c r="E406" t="s">
        <v>417</v>
      </c>
      <c r="F406" t="s">
        <v>418</v>
      </c>
      <c r="J406" t="s">
        <v>23</v>
      </c>
      <c r="K406">
        <v>1</v>
      </c>
      <c r="L406">
        <v>39.311999999999998</v>
      </c>
      <c r="M406">
        <v>8.9999999999999993E-3</v>
      </c>
      <c r="O406">
        <f>VLOOKUP(C406,[3]August!$C:$Z,24,FALSE)</f>
        <v>2019</v>
      </c>
    </row>
    <row r="407" spans="1:15" x14ac:dyDescent="0.25">
      <c r="A407" t="s">
        <v>389</v>
      </c>
      <c r="C407" t="s">
        <v>2570</v>
      </c>
      <c r="E407" t="s">
        <v>417</v>
      </c>
      <c r="F407" t="s">
        <v>418</v>
      </c>
      <c r="J407" t="s">
        <v>23</v>
      </c>
      <c r="K407">
        <v>2</v>
      </c>
      <c r="L407">
        <v>78.623999999999995</v>
      </c>
      <c r="M407">
        <v>1.7999999999999999E-2</v>
      </c>
      <c r="O407">
        <f>VLOOKUP(C407,[3]August!$C:$Z,24,FALSE)</f>
        <v>2019</v>
      </c>
    </row>
    <row r="408" spans="1:15" x14ac:dyDescent="0.25">
      <c r="A408" t="s">
        <v>389</v>
      </c>
      <c r="C408" t="s">
        <v>2570</v>
      </c>
      <c r="E408" t="s">
        <v>417</v>
      </c>
      <c r="F408" t="s">
        <v>418</v>
      </c>
      <c r="J408" t="s">
        <v>23</v>
      </c>
      <c r="K408">
        <v>3</v>
      </c>
      <c r="L408">
        <v>117.93600000000001</v>
      </c>
      <c r="M408">
        <v>2.7E-2</v>
      </c>
      <c r="O408">
        <f>VLOOKUP(C408,[3]August!$C:$Z,24,FALSE)</f>
        <v>2019</v>
      </c>
    </row>
    <row r="409" spans="1:15" x14ac:dyDescent="0.25">
      <c r="A409" t="s">
        <v>389</v>
      </c>
      <c r="C409" t="s">
        <v>2570</v>
      </c>
      <c r="E409" t="s">
        <v>417</v>
      </c>
      <c r="F409" t="s">
        <v>418</v>
      </c>
      <c r="J409" t="s">
        <v>23</v>
      </c>
      <c r="K409">
        <v>3</v>
      </c>
      <c r="L409">
        <v>117.93600000000001</v>
      </c>
      <c r="M409">
        <v>2.7E-2</v>
      </c>
      <c r="O409">
        <f>VLOOKUP(C409,[3]August!$C:$Z,24,FALSE)</f>
        <v>2019</v>
      </c>
    </row>
    <row r="410" spans="1:15" x14ac:dyDescent="0.25">
      <c r="A410" t="s">
        <v>389</v>
      </c>
      <c r="C410" t="s">
        <v>2570</v>
      </c>
      <c r="E410" t="s">
        <v>417</v>
      </c>
      <c r="F410" t="s">
        <v>418</v>
      </c>
      <c r="J410" t="s">
        <v>23</v>
      </c>
      <c r="K410">
        <v>3</v>
      </c>
      <c r="L410">
        <v>117.93600000000001</v>
      </c>
      <c r="M410">
        <v>2.7E-2</v>
      </c>
      <c r="O410">
        <f>VLOOKUP(C410,[3]August!$C:$Z,24,FALSE)</f>
        <v>2019</v>
      </c>
    </row>
    <row r="411" spans="1:15" x14ac:dyDescent="0.25">
      <c r="A411" t="s">
        <v>389</v>
      </c>
      <c r="C411" t="s">
        <v>2570</v>
      </c>
      <c r="E411" t="s">
        <v>417</v>
      </c>
      <c r="F411" t="s">
        <v>418</v>
      </c>
      <c r="J411" t="s">
        <v>23</v>
      </c>
      <c r="K411">
        <v>5</v>
      </c>
      <c r="L411">
        <v>196.56</v>
      </c>
      <c r="M411">
        <v>4.4999999999999998E-2</v>
      </c>
      <c r="O411">
        <f>VLOOKUP(C411,[3]August!$C:$Z,24,FALSE)</f>
        <v>2019</v>
      </c>
    </row>
    <row r="412" spans="1:15" x14ac:dyDescent="0.25">
      <c r="A412" t="s">
        <v>389</v>
      </c>
      <c r="C412" t="s">
        <v>2570</v>
      </c>
      <c r="E412" t="s">
        <v>417</v>
      </c>
      <c r="F412" t="s">
        <v>418</v>
      </c>
      <c r="J412" t="s">
        <v>23</v>
      </c>
      <c r="K412">
        <v>6</v>
      </c>
      <c r="L412">
        <v>235.87200000000001</v>
      </c>
      <c r="M412">
        <v>5.3999999999999999E-2</v>
      </c>
      <c r="O412">
        <f>VLOOKUP(C412,[3]August!$C:$Z,24,FALSE)</f>
        <v>2019</v>
      </c>
    </row>
    <row r="413" spans="1:15" x14ac:dyDescent="0.25">
      <c r="A413" t="s">
        <v>389</v>
      </c>
      <c r="C413" t="s">
        <v>2570</v>
      </c>
      <c r="E413" t="s">
        <v>417</v>
      </c>
      <c r="F413" t="s">
        <v>418</v>
      </c>
      <c r="J413" t="s">
        <v>23</v>
      </c>
      <c r="K413">
        <v>46</v>
      </c>
      <c r="L413">
        <v>1808.3520000000001</v>
      </c>
      <c r="M413">
        <v>0.41399999999999998</v>
      </c>
      <c r="O413">
        <f>VLOOKUP(C413,[3]August!$C:$Z,24,FALSE)</f>
        <v>2019</v>
      </c>
    </row>
    <row r="414" spans="1:15" x14ac:dyDescent="0.25">
      <c r="A414" t="s">
        <v>389</v>
      </c>
      <c r="C414" t="s">
        <v>2570</v>
      </c>
      <c r="E414" t="s">
        <v>481</v>
      </c>
      <c r="F414" t="s">
        <v>482</v>
      </c>
      <c r="J414" t="s">
        <v>23</v>
      </c>
      <c r="K414">
        <v>3</v>
      </c>
      <c r="L414">
        <v>891.072</v>
      </c>
      <c r="M414">
        <v>0.20399999999999999</v>
      </c>
      <c r="O414">
        <f>VLOOKUP(C414,[3]August!$C:$Z,24,FALSE)</f>
        <v>2019</v>
      </c>
    </row>
    <row r="415" spans="1:15" x14ac:dyDescent="0.25">
      <c r="A415" t="s">
        <v>389</v>
      </c>
      <c r="C415" t="s">
        <v>2570</v>
      </c>
      <c r="E415" t="s">
        <v>406</v>
      </c>
      <c r="F415" t="s">
        <v>407</v>
      </c>
      <c r="J415" t="s">
        <v>23</v>
      </c>
      <c r="K415">
        <v>1</v>
      </c>
      <c r="L415">
        <v>135.40799999999999</v>
      </c>
      <c r="M415">
        <v>3.1E-2</v>
      </c>
      <c r="O415">
        <f>VLOOKUP(C415,[3]August!$C:$Z,24,FALSE)</f>
        <v>2019</v>
      </c>
    </row>
    <row r="416" spans="1:15" x14ac:dyDescent="0.25">
      <c r="A416" t="s">
        <v>389</v>
      </c>
      <c r="C416" t="s">
        <v>2570</v>
      </c>
      <c r="E416" t="s">
        <v>406</v>
      </c>
      <c r="F416" t="s">
        <v>407</v>
      </c>
      <c r="J416" t="s">
        <v>23</v>
      </c>
      <c r="K416">
        <v>1</v>
      </c>
      <c r="L416">
        <v>301.392</v>
      </c>
      <c r="M416">
        <v>6.9000000000000006E-2</v>
      </c>
      <c r="O416">
        <f>VLOOKUP(C416,[3]August!$C:$Z,24,FALSE)</f>
        <v>2019</v>
      </c>
    </row>
    <row r="417" spans="1:15" x14ac:dyDescent="0.25">
      <c r="A417" t="s">
        <v>389</v>
      </c>
      <c r="C417" t="s">
        <v>2570</v>
      </c>
      <c r="E417" t="s">
        <v>406</v>
      </c>
      <c r="F417" t="s">
        <v>407</v>
      </c>
      <c r="J417" t="s">
        <v>23</v>
      </c>
      <c r="K417">
        <v>1</v>
      </c>
      <c r="L417">
        <v>301.392</v>
      </c>
      <c r="M417">
        <v>6.9000000000000006E-2</v>
      </c>
      <c r="O417">
        <f>VLOOKUP(C417,[3]August!$C:$Z,24,FALSE)</f>
        <v>2019</v>
      </c>
    </row>
    <row r="418" spans="1:15" x14ac:dyDescent="0.25">
      <c r="A418" t="s">
        <v>389</v>
      </c>
      <c r="C418" t="s">
        <v>2570</v>
      </c>
      <c r="E418" t="s">
        <v>406</v>
      </c>
      <c r="F418" t="s">
        <v>407</v>
      </c>
      <c r="J418" t="s">
        <v>23</v>
      </c>
      <c r="K418">
        <v>2</v>
      </c>
      <c r="L418">
        <v>270.81599999999997</v>
      </c>
      <c r="M418">
        <v>6.2E-2</v>
      </c>
      <c r="O418">
        <f>VLOOKUP(C418,[3]August!$C:$Z,24,FALSE)</f>
        <v>2019</v>
      </c>
    </row>
    <row r="419" spans="1:15" x14ac:dyDescent="0.25">
      <c r="A419" t="s">
        <v>389</v>
      </c>
      <c r="C419" t="s">
        <v>2570</v>
      </c>
      <c r="E419" t="s">
        <v>408</v>
      </c>
      <c r="F419" t="s">
        <v>409</v>
      </c>
      <c r="J419" t="s">
        <v>23</v>
      </c>
      <c r="K419">
        <v>2</v>
      </c>
      <c r="L419">
        <v>777.50400000000002</v>
      </c>
      <c r="M419">
        <v>0.17799999999999999</v>
      </c>
      <c r="O419">
        <f>VLOOKUP(C419,[3]August!$C:$Z,24,FALSE)</f>
        <v>2019</v>
      </c>
    </row>
    <row r="420" spans="1:15" x14ac:dyDescent="0.25">
      <c r="A420" t="s">
        <v>389</v>
      </c>
      <c r="C420" t="s">
        <v>2571</v>
      </c>
      <c r="E420" t="s">
        <v>411</v>
      </c>
      <c r="F420" t="s">
        <v>412</v>
      </c>
      <c r="J420" t="s">
        <v>23</v>
      </c>
      <c r="K420">
        <v>1</v>
      </c>
      <c r="L420">
        <v>0</v>
      </c>
      <c r="M420">
        <v>0</v>
      </c>
      <c r="O420">
        <f>VLOOKUP(C420,[3]August!$C:$Z,24,FALSE)</f>
        <v>2019</v>
      </c>
    </row>
    <row r="421" spans="1:15" x14ac:dyDescent="0.25">
      <c r="A421" t="s">
        <v>389</v>
      </c>
      <c r="C421" t="s">
        <v>2571</v>
      </c>
      <c r="E421" t="s">
        <v>566</v>
      </c>
      <c r="F421" t="s">
        <v>567</v>
      </c>
      <c r="J421" t="s">
        <v>23</v>
      </c>
      <c r="K421">
        <v>2</v>
      </c>
      <c r="L421">
        <v>312.22800000000001</v>
      </c>
      <c r="M421">
        <v>0.126</v>
      </c>
      <c r="O421">
        <f>VLOOKUP(C421,[3]August!$C:$Z,24,FALSE)</f>
        <v>2019</v>
      </c>
    </row>
    <row r="422" spans="1:15" x14ac:dyDescent="0.25">
      <c r="A422" t="s">
        <v>389</v>
      </c>
      <c r="C422" t="s">
        <v>2571</v>
      </c>
      <c r="E422" t="s">
        <v>566</v>
      </c>
      <c r="F422" t="s">
        <v>567</v>
      </c>
      <c r="J422" t="s">
        <v>23</v>
      </c>
      <c r="K422">
        <v>2</v>
      </c>
      <c r="L422">
        <v>312.22800000000001</v>
      </c>
      <c r="M422">
        <v>0.126</v>
      </c>
      <c r="O422">
        <f>VLOOKUP(C422,[3]August!$C:$Z,24,FALSE)</f>
        <v>2019</v>
      </c>
    </row>
    <row r="423" spans="1:15" x14ac:dyDescent="0.25">
      <c r="A423" t="s">
        <v>389</v>
      </c>
      <c r="C423" t="s">
        <v>2571</v>
      </c>
      <c r="E423" t="s">
        <v>406</v>
      </c>
      <c r="F423" t="s">
        <v>407</v>
      </c>
      <c r="J423" t="s">
        <v>23</v>
      </c>
      <c r="K423">
        <v>1</v>
      </c>
      <c r="L423">
        <v>76.817999999999998</v>
      </c>
      <c r="M423">
        <v>3.1E-2</v>
      </c>
      <c r="O423">
        <f>VLOOKUP(C423,[3]August!$C:$Z,24,FALSE)</f>
        <v>2019</v>
      </c>
    </row>
    <row r="424" spans="1:15" x14ac:dyDescent="0.25">
      <c r="A424" t="s">
        <v>389</v>
      </c>
      <c r="C424" t="s">
        <v>2571</v>
      </c>
      <c r="E424" t="s">
        <v>406</v>
      </c>
      <c r="F424" t="s">
        <v>407</v>
      </c>
      <c r="J424" t="s">
        <v>23</v>
      </c>
      <c r="K424">
        <v>1</v>
      </c>
      <c r="L424">
        <v>170.982</v>
      </c>
      <c r="M424">
        <v>6.9000000000000006E-2</v>
      </c>
      <c r="O424">
        <f>VLOOKUP(C424,[3]August!$C:$Z,24,FALSE)</f>
        <v>2019</v>
      </c>
    </row>
    <row r="425" spans="1:15" x14ac:dyDescent="0.25">
      <c r="A425" t="s">
        <v>389</v>
      </c>
      <c r="C425" t="s">
        <v>2571</v>
      </c>
      <c r="E425" t="s">
        <v>406</v>
      </c>
      <c r="F425" t="s">
        <v>407</v>
      </c>
      <c r="J425" t="s">
        <v>23</v>
      </c>
      <c r="K425">
        <v>3</v>
      </c>
      <c r="L425">
        <v>512.94600000000003</v>
      </c>
      <c r="M425">
        <v>0.20699999999999999</v>
      </c>
      <c r="O425">
        <f>VLOOKUP(C425,[3]August!$C:$Z,24,FALSE)</f>
        <v>2019</v>
      </c>
    </row>
    <row r="426" spans="1:15" x14ac:dyDescent="0.25">
      <c r="A426" t="s">
        <v>389</v>
      </c>
      <c r="C426" t="s">
        <v>2571</v>
      </c>
      <c r="E426" t="s">
        <v>406</v>
      </c>
      <c r="F426" t="s">
        <v>407</v>
      </c>
      <c r="J426" t="s">
        <v>23</v>
      </c>
      <c r="K426">
        <v>6</v>
      </c>
      <c r="L426">
        <v>1025.8920000000001</v>
      </c>
      <c r="M426">
        <v>0.41399999999999998</v>
      </c>
      <c r="O426">
        <f>VLOOKUP(C426,[3]August!$C:$Z,24,FALSE)</f>
        <v>2019</v>
      </c>
    </row>
    <row r="427" spans="1:15" x14ac:dyDescent="0.25">
      <c r="A427" t="s">
        <v>389</v>
      </c>
      <c r="C427" t="s">
        <v>2571</v>
      </c>
      <c r="E427" t="s">
        <v>408</v>
      </c>
      <c r="F427" t="s">
        <v>409</v>
      </c>
      <c r="J427" t="s">
        <v>23</v>
      </c>
      <c r="K427">
        <v>1</v>
      </c>
      <c r="L427">
        <v>294.88200000000001</v>
      </c>
      <c r="M427">
        <v>0.11899999999999999</v>
      </c>
      <c r="O427">
        <f>VLOOKUP(C427,[3]August!$C:$Z,24,FALSE)</f>
        <v>2019</v>
      </c>
    </row>
    <row r="428" spans="1:15" x14ac:dyDescent="0.25">
      <c r="A428" t="s">
        <v>389</v>
      </c>
      <c r="C428" t="s">
        <v>2571</v>
      </c>
      <c r="E428" t="s">
        <v>408</v>
      </c>
      <c r="F428" t="s">
        <v>409</v>
      </c>
      <c r="J428" t="s">
        <v>23</v>
      </c>
      <c r="K428">
        <v>15</v>
      </c>
      <c r="L428">
        <v>4423.2299999999996</v>
      </c>
      <c r="M428">
        <v>1.7849999999999999</v>
      </c>
      <c r="O428">
        <f>VLOOKUP(C428,[3]August!$C:$Z,24,FALSE)</f>
        <v>2019</v>
      </c>
    </row>
    <row r="429" spans="1:15" x14ac:dyDescent="0.25">
      <c r="A429" t="s">
        <v>389</v>
      </c>
      <c r="C429" t="s">
        <v>2572</v>
      </c>
      <c r="E429" t="s">
        <v>399</v>
      </c>
      <c r="F429" t="s">
        <v>400</v>
      </c>
      <c r="J429" t="s">
        <v>23</v>
      </c>
      <c r="K429">
        <v>1</v>
      </c>
      <c r="L429">
        <v>0</v>
      </c>
      <c r="M429">
        <v>0</v>
      </c>
      <c r="O429">
        <f>VLOOKUP(C429,[3]August!$C:$Z,24,FALSE)</f>
        <v>2019</v>
      </c>
    </row>
    <row r="430" spans="1:15" x14ac:dyDescent="0.25">
      <c r="A430" t="s">
        <v>389</v>
      </c>
      <c r="C430" t="s">
        <v>2572</v>
      </c>
      <c r="E430" t="s">
        <v>402</v>
      </c>
      <c r="F430" t="s">
        <v>403</v>
      </c>
      <c r="J430" t="s">
        <v>23</v>
      </c>
      <c r="K430">
        <v>1</v>
      </c>
      <c r="L430">
        <v>123.21599999999999</v>
      </c>
      <c r="M430">
        <v>5.0999999999999997E-2</v>
      </c>
      <c r="O430">
        <f>VLOOKUP(C430,[3]August!$C:$Z,24,FALSE)</f>
        <v>2019</v>
      </c>
    </row>
    <row r="431" spans="1:15" x14ac:dyDescent="0.25">
      <c r="A431" t="s">
        <v>389</v>
      </c>
      <c r="C431" t="s">
        <v>2572</v>
      </c>
      <c r="E431" t="s">
        <v>417</v>
      </c>
      <c r="F431" t="s">
        <v>418</v>
      </c>
      <c r="J431" t="s">
        <v>23</v>
      </c>
      <c r="K431">
        <v>1</v>
      </c>
      <c r="L431">
        <v>21.744</v>
      </c>
      <c r="M431">
        <v>8.9999999999999993E-3</v>
      </c>
      <c r="O431">
        <f>VLOOKUP(C431,[3]August!$C:$Z,24,FALSE)</f>
        <v>2019</v>
      </c>
    </row>
    <row r="432" spans="1:15" x14ac:dyDescent="0.25">
      <c r="A432" t="s">
        <v>389</v>
      </c>
      <c r="C432" t="s">
        <v>2572</v>
      </c>
      <c r="E432" t="s">
        <v>417</v>
      </c>
      <c r="F432" t="s">
        <v>418</v>
      </c>
      <c r="J432" t="s">
        <v>23</v>
      </c>
      <c r="K432">
        <v>2</v>
      </c>
      <c r="L432">
        <v>43.488</v>
      </c>
      <c r="M432">
        <v>1.7999999999999999E-2</v>
      </c>
      <c r="O432">
        <f>VLOOKUP(C432,[3]August!$C:$Z,24,FALSE)</f>
        <v>2019</v>
      </c>
    </row>
    <row r="433" spans="1:15" x14ac:dyDescent="0.25">
      <c r="A433" t="s">
        <v>389</v>
      </c>
      <c r="C433" t="s">
        <v>2572</v>
      </c>
      <c r="E433" t="s">
        <v>437</v>
      </c>
      <c r="F433" t="s">
        <v>438</v>
      </c>
      <c r="J433" t="s">
        <v>23</v>
      </c>
      <c r="K433">
        <v>1</v>
      </c>
      <c r="L433">
        <v>65.231999999999999</v>
      </c>
      <c r="M433">
        <v>2.7E-2</v>
      </c>
      <c r="O433">
        <f>VLOOKUP(C433,[3]August!$C:$Z,24,FALSE)</f>
        <v>2019</v>
      </c>
    </row>
    <row r="434" spans="1:15" x14ac:dyDescent="0.25">
      <c r="A434" t="s">
        <v>389</v>
      </c>
      <c r="C434" t="s">
        <v>2572</v>
      </c>
      <c r="E434" t="s">
        <v>394</v>
      </c>
      <c r="F434" t="s">
        <v>395</v>
      </c>
      <c r="J434" t="s">
        <v>23</v>
      </c>
      <c r="K434">
        <v>2</v>
      </c>
      <c r="L434">
        <v>140.12799999999999</v>
      </c>
      <c r="M434">
        <v>5.8000000000000003E-2</v>
      </c>
      <c r="O434">
        <f>VLOOKUP(C434,[3]August!$C:$Z,24,FALSE)</f>
        <v>2019</v>
      </c>
    </row>
    <row r="435" spans="1:15" x14ac:dyDescent="0.25">
      <c r="A435" t="s">
        <v>389</v>
      </c>
      <c r="C435" t="s">
        <v>2572</v>
      </c>
      <c r="E435" t="s">
        <v>394</v>
      </c>
      <c r="F435" t="s">
        <v>395</v>
      </c>
      <c r="J435" t="s">
        <v>23</v>
      </c>
      <c r="K435">
        <v>9</v>
      </c>
      <c r="L435">
        <v>630.57600000000002</v>
      </c>
      <c r="M435">
        <v>0.26100000000000001</v>
      </c>
      <c r="O435">
        <f>VLOOKUP(C435,[3]August!$C:$Z,24,FALSE)</f>
        <v>2019</v>
      </c>
    </row>
    <row r="436" spans="1:15" x14ac:dyDescent="0.25">
      <c r="A436" t="s">
        <v>389</v>
      </c>
      <c r="C436" t="s">
        <v>2572</v>
      </c>
      <c r="E436" t="s">
        <v>406</v>
      </c>
      <c r="F436" t="s">
        <v>407</v>
      </c>
      <c r="J436" t="s">
        <v>23</v>
      </c>
      <c r="K436">
        <v>1</v>
      </c>
      <c r="L436">
        <v>166.70400000000001</v>
      </c>
      <c r="M436">
        <v>6.9000000000000006E-2</v>
      </c>
      <c r="O436">
        <f>VLOOKUP(C436,[3]August!$C:$Z,24,FALSE)</f>
        <v>2019</v>
      </c>
    </row>
    <row r="437" spans="1:15" x14ac:dyDescent="0.25">
      <c r="A437" t="s">
        <v>389</v>
      </c>
      <c r="C437" t="s">
        <v>2572</v>
      </c>
      <c r="E437" t="s">
        <v>406</v>
      </c>
      <c r="F437" t="s">
        <v>407</v>
      </c>
      <c r="J437" t="s">
        <v>23</v>
      </c>
      <c r="K437">
        <v>2</v>
      </c>
      <c r="L437">
        <v>333.40800000000002</v>
      </c>
      <c r="M437">
        <v>0.13800000000000001</v>
      </c>
      <c r="O437">
        <f>VLOOKUP(C437,[3]August!$C:$Z,24,FALSE)</f>
        <v>2019</v>
      </c>
    </row>
    <row r="438" spans="1:15" x14ac:dyDescent="0.25">
      <c r="A438" t="s">
        <v>389</v>
      </c>
      <c r="C438" t="s">
        <v>2573</v>
      </c>
      <c r="E438" t="s">
        <v>402</v>
      </c>
      <c r="F438" t="s">
        <v>403</v>
      </c>
      <c r="J438" t="s">
        <v>23</v>
      </c>
      <c r="K438">
        <v>3</v>
      </c>
      <c r="L438">
        <v>632.50199999999995</v>
      </c>
      <c r="M438">
        <v>0.153</v>
      </c>
      <c r="O438">
        <f>VLOOKUP(C438,[3]August!$C:$Z,24,FALSE)</f>
        <v>2019</v>
      </c>
    </row>
    <row r="439" spans="1:15" x14ac:dyDescent="0.25">
      <c r="A439" t="s">
        <v>389</v>
      </c>
      <c r="C439" t="s">
        <v>2573</v>
      </c>
      <c r="E439" t="s">
        <v>417</v>
      </c>
      <c r="F439" t="s">
        <v>418</v>
      </c>
      <c r="J439" t="s">
        <v>23</v>
      </c>
      <c r="K439">
        <v>3</v>
      </c>
      <c r="L439">
        <v>111.61799999999999</v>
      </c>
      <c r="M439">
        <v>2.7E-2</v>
      </c>
      <c r="O439">
        <f>VLOOKUP(C439,[3]August!$C:$Z,24,FALSE)</f>
        <v>2019</v>
      </c>
    </row>
    <row r="440" spans="1:15" x14ac:dyDescent="0.25">
      <c r="A440" t="s">
        <v>389</v>
      </c>
      <c r="C440" t="s">
        <v>2573</v>
      </c>
      <c r="E440" t="s">
        <v>394</v>
      </c>
      <c r="F440" t="s">
        <v>395</v>
      </c>
      <c r="J440" t="s">
        <v>23</v>
      </c>
      <c r="K440">
        <v>1</v>
      </c>
      <c r="L440">
        <v>119.886</v>
      </c>
      <c r="M440">
        <v>2.9000000000000001E-2</v>
      </c>
      <c r="O440">
        <f>VLOOKUP(C440,[3]August!$C:$Z,24,FALSE)</f>
        <v>2019</v>
      </c>
    </row>
    <row r="441" spans="1:15" x14ac:dyDescent="0.25">
      <c r="A441" t="s">
        <v>389</v>
      </c>
      <c r="C441" t="s">
        <v>2573</v>
      </c>
      <c r="E441" t="s">
        <v>394</v>
      </c>
      <c r="F441" t="s">
        <v>395</v>
      </c>
      <c r="J441" t="s">
        <v>23</v>
      </c>
      <c r="K441">
        <v>2</v>
      </c>
      <c r="L441">
        <v>239.77199999999999</v>
      </c>
      <c r="M441">
        <v>5.8000000000000003E-2</v>
      </c>
      <c r="O441">
        <f>VLOOKUP(C441,[3]August!$C:$Z,24,FALSE)</f>
        <v>2019</v>
      </c>
    </row>
    <row r="442" spans="1:15" x14ac:dyDescent="0.25">
      <c r="A442" t="s">
        <v>389</v>
      </c>
      <c r="C442" t="s">
        <v>2573</v>
      </c>
      <c r="E442" t="s">
        <v>394</v>
      </c>
      <c r="F442" t="s">
        <v>395</v>
      </c>
      <c r="J442" t="s">
        <v>23</v>
      </c>
      <c r="K442">
        <v>2</v>
      </c>
      <c r="L442">
        <v>239.77199999999999</v>
      </c>
      <c r="M442">
        <v>5.8000000000000003E-2</v>
      </c>
      <c r="O442">
        <f>VLOOKUP(C442,[3]August!$C:$Z,24,FALSE)</f>
        <v>2019</v>
      </c>
    </row>
    <row r="443" spans="1:15" x14ac:dyDescent="0.25">
      <c r="A443" t="s">
        <v>389</v>
      </c>
      <c r="C443" t="s">
        <v>2573</v>
      </c>
      <c r="E443" t="s">
        <v>394</v>
      </c>
      <c r="F443" t="s">
        <v>395</v>
      </c>
      <c r="J443" t="s">
        <v>23</v>
      </c>
      <c r="K443">
        <v>6</v>
      </c>
      <c r="L443">
        <v>719.31600000000003</v>
      </c>
      <c r="M443">
        <v>0.17399999999999999</v>
      </c>
      <c r="O443">
        <f>VLOOKUP(C443,[3]August!$C:$Z,24,FALSE)</f>
        <v>2019</v>
      </c>
    </row>
    <row r="444" spans="1:15" x14ac:dyDescent="0.25">
      <c r="A444" t="s">
        <v>389</v>
      </c>
      <c r="C444" t="s">
        <v>2573</v>
      </c>
      <c r="E444" t="s">
        <v>394</v>
      </c>
      <c r="F444" t="s">
        <v>395</v>
      </c>
      <c r="J444" t="s">
        <v>23</v>
      </c>
      <c r="K444">
        <v>8</v>
      </c>
      <c r="L444">
        <v>959.08799999999997</v>
      </c>
      <c r="M444">
        <v>0.23200000000000001</v>
      </c>
      <c r="O444">
        <f>VLOOKUP(C444,[3]August!$C:$Z,24,FALSE)</f>
        <v>2019</v>
      </c>
    </row>
    <row r="445" spans="1:15" x14ac:dyDescent="0.25">
      <c r="A445" t="s">
        <v>389</v>
      </c>
      <c r="C445" t="s">
        <v>2573</v>
      </c>
      <c r="E445" t="s">
        <v>394</v>
      </c>
      <c r="F445" t="s">
        <v>395</v>
      </c>
      <c r="J445" t="s">
        <v>23</v>
      </c>
      <c r="K445">
        <v>10</v>
      </c>
      <c r="L445">
        <v>1198.8599999999999</v>
      </c>
      <c r="M445">
        <v>0.28999999999999998</v>
      </c>
      <c r="O445">
        <f>VLOOKUP(C445,[3]August!$C:$Z,24,FALSE)</f>
        <v>2019</v>
      </c>
    </row>
    <row r="446" spans="1:15" x14ac:dyDescent="0.25">
      <c r="A446" t="s">
        <v>389</v>
      </c>
      <c r="C446" t="s">
        <v>2573</v>
      </c>
      <c r="E446" t="s">
        <v>394</v>
      </c>
      <c r="F446" t="s">
        <v>395</v>
      </c>
      <c r="J446" t="s">
        <v>23</v>
      </c>
      <c r="K446">
        <v>21</v>
      </c>
      <c r="L446">
        <v>2517.6060000000002</v>
      </c>
      <c r="M446">
        <v>0.60899999999999999</v>
      </c>
      <c r="O446">
        <f>VLOOKUP(C446,[3]August!$C:$Z,24,FALSE)</f>
        <v>2019</v>
      </c>
    </row>
    <row r="447" spans="1:15" x14ac:dyDescent="0.25">
      <c r="A447" t="s">
        <v>389</v>
      </c>
      <c r="C447" t="s">
        <v>2574</v>
      </c>
      <c r="E447" t="s">
        <v>428</v>
      </c>
      <c r="F447" t="s">
        <v>429</v>
      </c>
      <c r="J447" t="s">
        <v>23</v>
      </c>
      <c r="K447">
        <v>1</v>
      </c>
      <c r="L447">
        <v>1347.3240000000001</v>
      </c>
      <c r="M447">
        <v>0.34599999999999997</v>
      </c>
      <c r="O447">
        <f>VLOOKUP(C447,[3]August!$C:$Z,24,FALSE)</f>
        <v>2019</v>
      </c>
    </row>
    <row r="448" spans="1:15" x14ac:dyDescent="0.25">
      <c r="A448" t="s">
        <v>389</v>
      </c>
      <c r="C448" t="s">
        <v>2574</v>
      </c>
      <c r="E448" t="s">
        <v>411</v>
      </c>
      <c r="F448" t="s">
        <v>412</v>
      </c>
      <c r="J448" t="s">
        <v>23</v>
      </c>
      <c r="K448">
        <v>1</v>
      </c>
      <c r="L448">
        <v>0</v>
      </c>
      <c r="M448">
        <v>0</v>
      </c>
      <c r="O448">
        <f>VLOOKUP(C448,[3]August!$C:$Z,24,FALSE)</f>
        <v>2019</v>
      </c>
    </row>
    <row r="449" spans="1:15" x14ac:dyDescent="0.25">
      <c r="A449" t="s">
        <v>389</v>
      </c>
      <c r="C449" t="s">
        <v>2574</v>
      </c>
      <c r="E449" t="s">
        <v>406</v>
      </c>
      <c r="F449" t="s">
        <v>407</v>
      </c>
      <c r="J449" t="s">
        <v>23</v>
      </c>
      <c r="K449">
        <v>1</v>
      </c>
      <c r="L449">
        <v>120.714</v>
      </c>
      <c r="M449">
        <v>3.1E-2</v>
      </c>
      <c r="O449">
        <f>VLOOKUP(C449,[3]August!$C:$Z,24,FALSE)</f>
        <v>2019</v>
      </c>
    </row>
    <row r="450" spans="1:15" x14ac:dyDescent="0.25">
      <c r="A450" t="s">
        <v>389</v>
      </c>
      <c r="C450" t="s">
        <v>2574</v>
      </c>
      <c r="E450" t="s">
        <v>408</v>
      </c>
      <c r="F450" t="s">
        <v>409</v>
      </c>
      <c r="J450" t="s">
        <v>23</v>
      </c>
      <c r="K450">
        <v>2</v>
      </c>
      <c r="L450">
        <v>926.77200000000005</v>
      </c>
      <c r="M450">
        <v>0.23799999999999999</v>
      </c>
      <c r="O450">
        <f>VLOOKUP(C450,[3]August!$C:$Z,24,FALSE)</f>
        <v>2019</v>
      </c>
    </row>
    <row r="451" spans="1:15" x14ac:dyDescent="0.25">
      <c r="A451" t="s">
        <v>389</v>
      </c>
      <c r="C451" t="s">
        <v>2574</v>
      </c>
      <c r="E451" t="s">
        <v>408</v>
      </c>
      <c r="F451" t="s">
        <v>409</v>
      </c>
      <c r="J451" t="s">
        <v>23</v>
      </c>
      <c r="K451">
        <v>2</v>
      </c>
      <c r="L451">
        <v>926.77200000000005</v>
      </c>
      <c r="M451">
        <v>0.23799999999999999</v>
      </c>
      <c r="O451">
        <f>VLOOKUP(C451,[3]August!$C:$Z,24,FALSE)</f>
        <v>2019</v>
      </c>
    </row>
    <row r="452" spans="1:15" x14ac:dyDescent="0.25">
      <c r="A452" t="s">
        <v>389</v>
      </c>
      <c r="C452" t="s">
        <v>2574</v>
      </c>
      <c r="E452" t="s">
        <v>408</v>
      </c>
      <c r="F452" t="s">
        <v>409</v>
      </c>
      <c r="J452" t="s">
        <v>23</v>
      </c>
      <c r="K452">
        <v>3</v>
      </c>
      <c r="L452">
        <v>1039.6980000000001</v>
      </c>
      <c r="M452">
        <v>0.26700000000000002</v>
      </c>
      <c r="O452">
        <f>VLOOKUP(C452,[3]August!$C:$Z,24,FALSE)</f>
        <v>2019</v>
      </c>
    </row>
    <row r="453" spans="1:15" x14ac:dyDescent="0.25">
      <c r="A453" t="s">
        <v>389</v>
      </c>
      <c r="C453" t="s">
        <v>2574</v>
      </c>
      <c r="E453" t="s">
        <v>408</v>
      </c>
      <c r="F453" t="s">
        <v>409</v>
      </c>
      <c r="J453" t="s">
        <v>23</v>
      </c>
      <c r="K453">
        <v>3</v>
      </c>
      <c r="L453">
        <v>1390.1579999999999</v>
      </c>
      <c r="M453">
        <v>0.35699999999999998</v>
      </c>
      <c r="O453">
        <f>VLOOKUP(C453,[3]August!$C:$Z,24,FALSE)</f>
        <v>2019</v>
      </c>
    </row>
    <row r="454" spans="1:15" x14ac:dyDescent="0.25">
      <c r="A454" t="s">
        <v>389</v>
      </c>
      <c r="C454" t="s">
        <v>2574</v>
      </c>
      <c r="E454" t="s">
        <v>408</v>
      </c>
      <c r="F454" t="s">
        <v>409</v>
      </c>
      <c r="J454" t="s">
        <v>23</v>
      </c>
      <c r="K454">
        <v>10</v>
      </c>
      <c r="L454">
        <v>4633.8599999999997</v>
      </c>
      <c r="M454">
        <v>1.19</v>
      </c>
      <c r="O454">
        <f>VLOOKUP(C454,[3]August!$C:$Z,24,FALSE)</f>
        <v>2019</v>
      </c>
    </row>
    <row r="455" spans="1:15" x14ac:dyDescent="0.25">
      <c r="A455" t="s">
        <v>389</v>
      </c>
      <c r="C455" t="s">
        <v>2574</v>
      </c>
      <c r="E455" t="s">
        <v>408</v>
      </c>
      <c r="F455" t="s">
        <v>409</v>
      </c>
      <c r="J455" t="s">
        <v>2508</v>
      </c>
      <c r="K455">
        <v>6</v>
      </c>
      <c r="L455">
        <v>1308.384</v>
      </c>
      <c r="M455">
        <v>0.33600000000000002</v>
      </c>
      <c r="O455">
        <f>VLOOKUP(C455,[3]August!$C:$Z,24,FALSE)</f>
        <v>2019</v>
      </c>
    </row>
    <row r="456" spans="1:15" x14ac:dyDescent="0.25">
      <c r="A456" t="s">
        <v>389</v>
      </c>
      <c r="C456" t="s">
        <v>2575</v>
      </c>
      <c r="E456" t="s">
        <v>428</v>
      </c>
      <c r="F456" t="s">
        <v>429</v>
      </c>
      <c r="J456" t="s">
        <v>23</v>
      </c>
      <c r="K456">
        <v>4</v>
      </c>
      <c r="L456">
        <v>3806</v>
      </c>
      <c r="M456">
        <v>1.3839999999999999</v>
      </c>
      <c r="O456">
        <f>VLOOKUP(C456,[3]August!$C:$Z,24,FALSE)</f>
        <v>2019</v>
      </c>
    </row>
    <row r="457" spans="1:15" x14ac:dyDescent="0.25">
      <c r="A457" t="s">
        <v>389</v>
      </c>
      <c r="C457" t="s">
        <v>2575</v>
      </c>
      <c r="E457" t="s">
        <v>411</v>
      </c>
      <c r="F457" t="s">
        <v>412</v>
      </c>
      <c r="J457" t="s">
        <v>23</v>
      </c>
      <c r="K457">
        <v>1</v>
      </c>
      <c r="L457">
        <v>0</v>
      </c>
      <c r="M457">
        <v>0</v>
      </c>
      <c r="O457">
        <f>VLOOKUP(C457,[3]August!$C:$Z,24,FALSE)</f>
        <v>2019</v>
      </c>
    </row>
    <row r="458" spans="1:15" x14ac:dyDescent="0.25">
      <c r="A458" t="s">
        <v>389</v>
      </c>
      <c r="C458" t="s">
        <v>2575</v>
      </c>
      <c r="E458" t="s">
        <v>404</v>
      </c>
      <c r="F458" t="s">
        <v>405</v>
      </c>
      <c r="J458" t="s">
        <v>23</v>
      </c>
      <c r="K458">
        <v>14</v>
      </c>
      <c r="L458">
        <v>1424.5</v>
      </c>
      <c r="M458">
        <v>0.51800000000000002</v>
      </c>
      <c r="O458">
        <f>VLOOKUP(C458,[3]August!$C:$Z,24,FALSE)</f>
        <v>2019</v>
      </c>
    </row>
    <row r="459" spans="1:15" x14ac:dyDescent="0.25">
      <c r="A459" t="s">
        <v>389</v>
      </c>
      <c r="C459" t="s">
        <v>2575</v>
      </c>
      <c r="E459" t="s">
        <v>406</v>
      </c>
      <c r="F459" t="s">
        <v>407</v>
      </c>
      <c r="J459" t="s">
        <v>23</v>
      </c>
      <c r="K459">
        <v>5</v>
      </c>
      <c r="L459">
        <v>632.5</v>
      </c>
      <c r="M459">
        <v>0.23</v>
      </c>
      <c r="O459">
        <f>VLOOKUP(C459,[3]August!$C:$Z,24,FALSE)</f>
        <v>2019</v>
      </c>
    </row>
    <row r="460" spans="1:15" x14ac:dyDescent="0.25">
      <c r="A460" t="s">
        <v>389</v>
      </c>
      <c r="C460" t="s">
        <v>2575</v>
      </c>
      <c r="E460" t="s">
        <v>469</v>
      </c>
      <c r="F460" t="s">
        <v>470</v>
      </c>
      <c r="J460" t="s">
        <v>23</v>
      </c>
      <c r="K460">
        <v>2</v>
      </c>
      <c r="L460">
        <v>242</v>
      </c>
      <c r="M460">
        <v>8.7999999999999995E-2</v>
      </c>
      <c r="O460">
        <f>VLOOKUP(C460,[3]August!$C:$Z,24,FALSE)</f>
        <v>2019</v>
      </c>
    </row>
    <row r="461" spans="1:15" x14ac:dyDescent="0.25">
      <c r="A461" t="s">
        <v>389</v>
      </c>
      <c r="C461" t="s">
        <v>2576</v>
      </c>
      <c r="E461" t="s">
        <v>399</v>
      </c>
      <c r="F461" t="s">
        <v>400</v>
      </c>
      <c r="J461" t="s">
        <v>23</v>
      </c>
      <c r="K461">
        <v>1</v>
      </c>
      <c r="L461">
        <v>0</v>
      </c>
      <c r="M461">
        <v>0</v>
      </c>
      <c r="O461">
        <f>VLOOKUP(C461,[3]August!$C:$Z,24,FALSE)</f>
        <v>2019</v>
      </c>
    </row>
    <row r="462" spans="1:15" x14ac:dyDescent="0.25">
      <c r="A462" t="s">
        <v>389</v>
      </c>
      <c r="C462" t="s">
        <v>2576</v>
      </c>
      <c r="E462" t="s">
        <v>417</v>
      </c>
      <c r="F462" t="s">
        <v>418</v>
      </c>
      <c r="J462" t="s">
        <v>23</v>
      </c>
      <c r="K462">
        <v>1</v>
      </c>
      <c r="L462">
        <v>346.56599999999997</v>
      </c>
      <c r="M462">
        <v>8.8999999999999996E-2</v>
      </c>
      <c r="O462">
        <f>VLOOKUP(C462,[3]August!$C:$Z,24,FALSE)</f>
        <v>2019</v>
      </c>
    </row>
    <row r="463" spans="1:15" x14ac:dyDescent="0.25">
      <c r="A463" t="s">
        <v>389</v>
      </c>
      <c r="C463" t="s">
        <v>2576</v>
      </c>
      <c r="E463" t="s">
        <v>394</v>
      </c>
      <c r="F463" t="s">
        <v>395</v>
      </c>
      <c r="J463" t="s">
        <v>23</v>
      </c>
      <c r="K463">
        <v>18</v>
      </c>
      <c r="L463">
        <v>2032.6679999999999</v>
      </c>
      <c r="M463">
        <v>0.52200000000000002</v>
      </c>
      <c r="O463">
        <f>VLOOKUP(C463,[3]August!$C:$Z,24,FALSE)</f>
        <v>2019</v>
      </c>
    </row>
    <row r="464" spans="1:15" x14ac:dyDescent="0.25">
      <c r="A464" t="s">
        <v>389</v>
      </c>
      <c r="C464" t="s">
        <v>2576</v>
      </c>
      <c r="E464" t="s">
        <v>425</v>
      </c>
      <c r="F464" t="s">
        <v>426</v>
      </c>
      <c r="J464" t="s">
        <v>23</v>
      </c>
      <c r="K464">
        <v>4</v>
      </c>
      <c r="L464">
        <v>809.952</v>
      </c>
      <c r="M464">
        <v>0.20799999999999999</v>
      </c>
      <c r="O464">
        <f>VLOOKUP(C464,[3]August!$C:$Z,24,FALSE)</f>
        <v>2019</v>
      </c>
    </row>
    <row r="465" spans="1:15" x14ac:dyDescent="0.25">
      <c r="A465" t="s">
        <v>389</v>
      </c>
      <c r="C465" t="s">
        <v>2576</v>
      </c>
      <c r="E465" t="s">
        <v>408</v>
      </c>
      <c r="F465" t="s">
        <v>409</v>
      </c>
      <c r="J465" t="s">
        <v>23</v>
      </c>
      <c r="K465">
        <v>2</v>
      </c>
      <c r="L465">
        <v>693.13199999999995</v>
      </c>
      <c r="M465">
        <v>0.17799999999999999</v>
      </c>
      <c r="O465">
        <f>VLOOKUP(C465,[3]August!$C:$Z,24,FALSE)</f>
        <v>2019</v>
      </c>
    </row>
    <row r="466" spans="1:15" x14ac:dyDescent="0.25">
      <c r="A466" t="s">
        <v>389</v>
      </c>
      <c r="C466" t="s">
        <v>2576</v>
      </c>
      <c r="E466" t="s">
        <v>408</v>
      </c>
      <c r="F466" t="s">
        <v>409</v>
      </c>
      <c r="J466" t="s">
        <v>23</v>
      </c>
      <c r="K466">
        <v>2</v>
      </c>
      <c r="L466">
        <v>926.77200000000005</v>
      </c>
      <c r="M466">
        <v>0.23799999999999999</v>
      </c>
      <c r="O466">
        <f>VLOOKUP(C466,[3]August!$C:$Z,24,FALSE)</f>
        <v>2019</v>
      </c>
    </row>
    <row r="467" spans="1:15" x14ac:dyDescent="0.25">
      <c r="A467" t="s">
        <v>389</v>
      </c>
      <c r="C467" t="s">
        <v>2577</v>
      </c>
      <c r="E467" t="s">
        <v>411</v>
      </c>
      <c r="F467" t="s">
        <v>412</v>
      </c>
      <c r="J467" t="s">
        <v>23</v>
      </c>
      <c r="K467">
        <v>1</v>
      </c>
      <c r="L467">
        <v>0</v>
      </c>
      <c r="M467">
        <v>0</v>
      </c>
      <c r="O467">
        <f>VLOOKUP(C467,[3]August!$C:$Z,24,FALSE)</f>
        <v>2019</v>
      </c>
    </row>
    <row r="468" spans="1:15" x14ac:dyDescent="0.25">
      <c r="A468" t="s">
        <v>389</v>
      </c>
      <c r="C468" t="s">
        <v>2577</v>
      </c>
      <c r="E468" t="s">
        <v>406</v>
      </c>
      <c r="F468" t="s">
        <v>407</v>
      </c>
      <c r="J468" t="s">
        <v>23</v>
      </c>
      <c r="K468">
        <v>4</v>
      </c>
      <c r="L468">
        <v>543.61599999999999</v>
      </c>
      <c r="M468">
        <v>0.124</v>
      </c>
      <c r="O468">
        <f>VLOOKUP(C468,[3]August!$C:$Z,24,FALSE)</f>
        <v>2019</v>
      </c>
    </row>
    <row r="469" spans="1:15" x14ac:dyDescent="0.25">
      <c r="A469" t="s">
        <v>389</v>
      </c>
      <c r="C469" t="s">
        <v>2577</v>
      </c>
      <c r="E469" t="s">
        <v>406</v>
      </c>
      <c r="F469" t="s">
        <v>407</v>
      </c>
      <c r="J469" t="s">
        <v>23</v>
      </c>
      <c r="K469">
        <v>4</v>
      </c>
      <c r="L469">
        <v>543.61599999999999</v>
      </c>
      <c r="M469">
        <v>0.124</v>
      </c>
      <c r="O469">
        <f>VLOOKUP(C469,[3]August!$C:$Z,24,FALSE)</f>
        <v>2019</v>
      </c>
    </row>
    <row r="470" spans="1:15" x14ac:dyDescent="0.25">
      <c r="A470" t="s">
        <v>389</v>
      </c>
      <c r="C470" t="s">
        <v>2577</v>
      </c>
      <c r="E470" t="s">
        <v>406</v>
      </c>
      <c r="F470" t="s">
        <v>407</v>
      </c>
      <c r="J470" t="s">
        <v>23</v>
      </c>
      <c r="K470">
        <v>6</v>
      </c>
      <c r="L470">
        <v>815.42399999999998</v>
      </c>
      <c r="M470">
        <v>0.186</v>
      </c>
      <c r="O470">
        <f>VLOOKUP(C470,[3]August!$C:$Z,24,FALSE)</f>
        <v>2019</v>
      </c>
    </row>
    <row r="471" spans="1:15" x14ac:dyDescent="0.25">
      <c r="A471" t="s">
        <v>389</v>
      </c>
      <c r="C471" t="s">
        <v>2577</v>
      </c>
      <c r="E471" t="s">
        <v>406</v>
      </c>
      <c r="F471" t="s">
        <v>407</v>
      </c>
      <c r="J471" t="s">
        <v>23</v>
      </c>
      <c r="K471">
        <v>8</v>
      </c>
      <c r="L471">
        <v>1087.232</v>
      </c>
      <c r="M471">
        <v>0.248</v>
      </c>
      <c r="O471">
        <f>VLOOKUP(C471,[3]August!$C:$Z,24,FALSE)</f>
        <v>2019</v>
      </c>
    </row>
    <row r="472" spans="1:15" x14ac:dyDescent="0.25">
      <c r="A472" t="s">
        <v>389</v>
      </c>
      <c r="C472" t="s">
        <v>2577</v>
      </c>
      <c r="E472" t="s">
        <v>406</v>
      </c>
      <c r="F472" t="s">
        <v>407</v>
      </c>
      <c r="J472" t="s">
        <v>23</v>
      </c>
      <c r="K472">
        <v>8</v>
      </c>
      <c r="L472">
        <v>1087.232</v>
      </c>
      <c r="M472">
        <v>0.248</v>
      </c>
      <c r="O472">
        <f>VLOOKUP(C472,[3]August!$C:$Z,24,FALSE)</f>
        <v>2019</v>
      </c>
    </row>
    <row r="473" spans="1:15" x14ac:dyDescent="0.25">
      <c r="A473" t="s">
        <v>389</v>
      </c>
      <c r="C473" t="s">
        <v>2578</v>
      </c>
      <c r="E473" t="s">
        <v>399</v>
      </c>
      <c r="F473" t="s">
        <v>400</v>
      </c>
      <c r="J473" t="s">
        <v>23</v>
      </c>
      <c r="K473">
        <v>1</v>
      </c>
      <c r="L473">
        <v>0</v>
      </c>
      <c r="M473">
        <v>0</v>
      </c>
      <c r="O473">
        <f>VLOOKUP(C473,[3]August!$C:$Z,24,FALSE)</f>
        <v>2019</v>
      </c>
    </row>
    <row r="474" spans="1:15" x14ac:dyDescent="0.25">
      <c r="A474" t="s">
        <v>389</v>
      </c>
      <c r="C474" t="s">
        <v>2578</v>
      </c>
      <c r="E474" t="s">
        <v>417</v>
      </c>
      <c r="F474" t="s">
        <v>418</v>
      </c>
      <c r="J474" t="s">
        <v>23</v>
      </c>
      <c r="K474">
        <v>1</v>
      </c>
      <c r="L474">
        <v>200.25</v>
      </c>
      <c r="M474">
        <v>8.8999999999999996E-2</v>
      </c>
      <c r="O474">
        <f>VLOOKUP(C474,[3]August!$C:$Z,24,FALSE)</f>
        <v>2019</v>
      </c>
    </row>
    <row r="475" spans="1:15" x14ac:dyDescent="0.25">
      <c r="A475" t="s">
        <v>389</v>
      </c>
      <c r="C475" t="s">
        <v>2578</v>
      </c>
      <c r="E475" t="s">
        <v>417</v>
      </c>
      <c r="F475" t="s">
        <v>418</v>
      </c>
      <c r="J475" t="s">
        <v>23</v>
      </c>
      <c r="K475">
        <v>1</v>
      </c>
      <c r="L475">
        <v>200.25</v>
      </c>
      <c r="M475">
        <v>8.8999999999999996E-2</v>
      </c>
      <c r="O475">
        <f>VLOOKUP(C475,[3]August!$C:$Z,24,FALSE)</f>
        <v>2019</v>
      </c>
    </row>
    <row r="476" spans="1:15" x14ac:dyDescent="0.25">
      <c r="A476" t="s">
        <v>389</v>
      </c>
      <c r="C476" t="s">
        <v>2578</v>
      </c>
      <c r="E476" t="s">
        <v>504</v>
      </c>
      <c r="F476" t="s">
        <v>505</v>
      </c>
      <c r="J476" t="s">
        <v>23</v>
      </c>
      <c r="K476">
        <v>1</v>
      </c>
      <c r="L476">
        <v>141.75</v>
      </c>
      <c r="M476">
        <v>6.3E-2</v>
      </c>
      <c r="O476">
        <f>VLOOKUP(C476,[3]August!$C:$Z,24,FALSE)</f>
        <v>2019</v>
      </c>
    </row>
    <row r="477" spans="1:15" x14ac:dyDescent="0.25">
      <c r="A477" t="s">
        <v>389</v>
      </c>
      <c r="C477" t="s">
        <v>2578</v>
      </c>
      <c r="E477" t="s">
        <v>504</v>
      </c>
      <c r="F477" t="s">
        <v>505</v>
      </c>
      <c r="J477" t="s">
        <v>23</v>
      </c>
      <c r="K477">
        <v>3</v>
      </c>
      <c r="L477">
        <v>425.25</v>
      </c>
      <c r="M477">
        <v>0.189</v>
      </c>
      <c r="O477">
        <f>VLOOKUP(C477,[3]August!$C:$Z,24,FALSE)</f>
        <v>2019</v>
      </c>
    </row>
    <row r="478" spans="1:15" x14ac:dyDescent="0.25">
      <c r="A478" t="s">
        <v>389</v>
      </c>
      <c r="C478" t="s">
        <v>2578</v>
      </c>
      <c r="E478" t="s">
        <v>504</v>
      </c>
      <c r="F478" t="s">
        <v>505</v>
      </c>
      <c r="J478" t="s">
        <v>2508</v>
      </c>
      <c r="K478">
        <v>1</v>
      </c>
      <c r="L478">
        <v>141.75</v>
      </c>
      <c r="M478">
        <v>6.3E-2</v>
      </c>
      <c r="O478">
        <f>VLOOKUP(C478,[3]August!$C:$Z,24,FALSE)</f>
        <v>2019</v>
      </c>
    </row>
    <row r="479" spans="1:15" x14ac:dyDescent="0.25">
      <c r="A479" t="s">
        <v>389</v>
      </c>
      <c r="C479" t="s">
        <v>2578</v>
      </c>
      <c r="E479" t="s">
        <v>394</v>
      </c>
      <c r="F479" t="s">
        <v>395</v>
      </c>
      <c r="J479" t="s">
        <v>23</v>
      </c>
      <c r="K479">
        <v>2</v>
      </c>
      <c r="L479">
        <v>130.5</v>
      </c>
      <c r="M479">
        <v>5.8000000000000003E-2</v>
      </c>
      <c r="O479">
        <f>VLOOKUP(C479,[3]August!$C:$Z,24,FALSE)</f>
        <v>2019</v>
      </c>
    </row>
    <row r="480" spans="1:15" x14ac:dyDescent="0.25">
      <c r="A480" t="s">
        <v>389</v>
      </c>
      <c r="C480" t="s">
        <v>2578</v>
      </c>
      <c r="E480" t="s">
        <v>394</v>
      </c>
      <c r="F480" t="s">
        <v>395</v>
      </c>
      <c r="J480" t="s">
        <v>23</v>
      </c>
      <c r="K480">
        <v>9</v>
      </c>
      <c r="L480">
        <v>587.25</v>
      </c>
      <c r="M480">
        <v>0.26100000000000001</v>
      </c>
      <c r="O480">
        <f>VLOOKUP(C480,[3]August!$C:$Z,24,FALSE)</f>
        <v>2019</v>
      </c>
    </row>
    <row r="481" spans="1:15" x14ac:dyDescent="0.25">
      <c r="A481" t="s">
        <v>389</v>
      </c>
      <c r="C481" t="s">
        <v>2578</v>
      </c>
      <c r="E481" t="s">
        <v>394</v>
      </c>
      <c r="F481" t="s">
        <v>395</v>
      </c>
      <c r="J481" t="s">
        <v>2508</v>
      </c>
      <c r="K481">
        <v>3</v>
      </c>
      <c r="L481">
        <v>195.75</v>
      </c>
      <c r="M481">
        <v>8.6999999999999994E-2</v>
      </c>
      <c r="O481">
        <f>VLOOKUP(C481,[3]August!$C:$Z,24,FALSE)</f>
        <v>2019</v>
      </c>
    </row>
    <row r="482" spans="1:15" x14ac:dyDescent="0.25">
      <c r="A482" t="s">
        <v>389</v>
      </c>
      <c r="C482" t="s">
        <v>2578</v>
      </c>
      <c r="E482" t="s">
        <v>394</v>
      </c>
      <c r="F482" t="s">
        <v>395</v>
      </c>
      <c r="J482" t="s">
        <v>2508</v>
      </c>
      <c r="K482">
        <v>4</v>
      </c>
      <c r="L482">
        <v>261</v>
      </c>
      <c r="M482">
        <v>0.11600000000000001</v>
      </c>
      <c r="O482">
        <f>VLOOKUP(C482,[3]August!$C:$Z,24,FALSE)</f>
        <v>2019</v>
      </c>
    </row>
    <row r="483" spans="1:15" x14ac:dyDescent="0.25">
      <c r="A483" t="s">
        <v>389</v>
      </c>
      <c r="C483" t="s">
        <v>2578</v>
      </c>
      <c r="E483" t="s">
        <v>425</v>
      </c>
      <c r="F483" t="s">
        <v>426</v>
      </c>
      <c r="J483" t="s">
        <v>23</v>
      </c>
      <c r="K483">
        <v>3</v>
      </c>
      <c r="L483">
        <v>351</v>
      </c>
      <c r="M483">
        <v>0.156</v>
      </c>
      <c r="O483">
        <f>VLOOKUP(C483,[3]August!$C:$Z,24,FALSE)</f>
        <v>2019</v>
      </c>
    </row>
    <row r="484" spans="1:15" x14ac:dyDescent="0.25">
      <c r="A484" t="s">
        <v>389</v>
      </c>
      <c r="C484" t="s">
        <v>2578</v>
      </c>
      <c r="E484" t="s">
        <v>406</v>
      </c>
      <c r="F484" t="s">
        <v>407</v>
      </c>
      <c r="J484" t="s">
        <v>23</v>
      </c>
      <c r="K484">
        <v>2</v>
      </c>
      <c r="L484">
        <v>310.5</v>
      </c>
      <c r="M484">
        <v>0.13800000000000001</v>
      </c>
      <c r="O484">
        <f>VLOOKUP(C484,[3]August!$C:$Z,24,FALSE)</f>
        <v>2019</v>
      </c>
    </row>
    <row r="485" spans="1:15" x14ac:dyDescent="0.25">
      <c r="A485" t="s">
        <v>389</v>
      </c>
      <c r="C485" t="s">
        <v>2578</v>
      </c>
      <c r="E485" t="s">
        <v>406</v>
      </c>
      <c r="F485" t="s">
        <v>407</v>
      </c>
      <c r="J485" t="s">
        <v>23</v>
      </c>
      <c r="K485">
        <v>3</v>
      </c>
      <c r="L485">
        <v>465.75</v>
      </c>
      <c r="M485">
        <v>0.20699999999999999</v>
      </c>
      <c r="O485">
        <f>VLOOKUP(C485,[3]August!$C:$Z,24,FALSE)</f>
        <v>2019</v>
      </c>
    </row>
    <row r="486" spans="1:15" x14ac:dyDescent="0.25">
      <c r="A486" t="s">
        <v>389</v>
      </c>
      <c r="C486" t="s">
        <v>2578</v>
      </c>
      <c r="E486" t="s">
        <v>406</v>
      </c>
      <c r="F486" t="s">
        <v>407</v>
      </c>
      <c r="J486" t="s">
        <v>23</v>
      </c>
      <c r="K486">
        <v>3</v>
      </c>
      <c r="L486">
        <v>465.75</v>
      </c>
      <c r="M486">
        <v>0.20699999999999999</v>
      </c>
      <c r="O486">
        <f>VLOOKUP(C486,[3]August!$C:$Z,24,FALSE)</f>
        <v>2019</v>
      </c>
    </row>
    <row r="487" spans="1:15" x14ac:dyDescent="0.25">
      <c r="A487" t="s">
        <v>389</v>
      </c>
      <c r="C487" t="s">
        <v>2578</v>
      </c>
      <c r="E487" t="s">
        <v>408</v>
      </c>
      <c r="F487" t="s">
        <v>409</v>
      </c>
      <c r="J487" t="s">
        <v>23</v>
      </c>
      <c r="K487">
        <v>2</v>
      </c>
      <c r="L487">
        <v>535.5</v>
      </c>
      <c r="M487">
        <v>0.23799999999999999</v>
      </c>
      <c r="O487">
        <f>VLOOKUP(C487,[3]August!$C:$Z,24,FALSE)</f>
        <v>2019</v>
      </c>
    </row>
    <row r="488" spans="1:15" x14ac:dyDescent="0.25">
      <c r="A488" t="s">
        <v>389</v>
      </c>
      <c r="C488" t="s">
        <v>2578</v>
      </c>
      <c r="E488" t="s">
        <v>408</v>
      </c>
      <c r="F488" t="s">
        <v>409</v>
      </c>
      <c r="J488" t="s">
        <v>23</v>
      </c>
      <c r="K488">
        <v>3</v>
      </c>
      <c r="L488">
        <v>803.25</v>
      </c>
      <c r="M488">
        <v>0.35699999999999998</v>
      </c>
      <c r="O488">
        <f>VLOOKUP(C488,[3]August!$C:$Z,24,FALSE)</f>
        <v>2019</v>
      </c>
    </row>
    <row r="489" spans="1:15" x14ac:dyDescent="0.25">
      <c r="A489" t="s">
        <v>389</v>
      </c>
      <c r="C489" t="s">
        <v>2578</v>
      </c>
      <c r="E489" t="s">
        <v>408</v>
      </c>
      <c r="F489" t="s">
        <v>409</v>
      </c>
      <c r="J489" t="s">
        <v>23</v>
      </c>
      <c r="K489">
        <v>3</v>
      </c>
      <c r="L489">
        <v>803.25</v>
      </c>
      <c r="M489">
        <v>0.35699999999999998</v>
      </c>
      <c r="O489">
        <f>VLOOKUP(C489,[3]August!$C:$Z,24,FALSE)</f>
        <v>2019</v>
      </c>
    </row>
    <row r="490" spans="1:15" x14ac:dyDescent="0.25">
      <c r="A490" t="s">
        <v>389</v>
      </c>
      <c r="C490" t="s">
        <v>2578</v>
      </c>
      <c r="E490" t="s">
        <v>408</v>
      </c>
      <c r="F490" t="s">
        <v>409</v>
      </c>
      <c r="J490" t="s">
        <v>23</v>
      </c>
      <c r="K490">
        <v>4</v>
      </c>
      <c r="L490">
        <v>1071</v>
      </c>
      <c r="M490">
        <v>0.47599999999999998</v>
      </c>
      <c r="O490">
        <f>VLOOKUP(C490,[3]August!$C:$Z,24,FALSE)</f>
        <v>2019</v>
      </c>
    </row>
    <row r="491" spans="1:15" x14ac:dyDescent="0.25">
      <c r="A491" t="s">
        <v>389</v>
      </c>
      <c r="C491" t="s">
        <v>2579</v>
      </c>
      <c r="E491" t="s">
        <v>399</v>
      </c>
      <c r="F491" t="s">
        <v>400</v>
      </c>
      <c r="J491" t="s">
        <v>23</v>
      </c>
      <c r="K491">
        <v>1</v>
      </c>
      <c r="L491">
        <v>0</v>
      </c>
      <c r="M491">
        <v>0</v>
      </c>
      <c r="O491">
        <f>VLOOKUP(C491,[3]August!$C:$Z,24,FALSE)</f>
        <v>2019</v>
      </c>
    </row>
    <row r="492" spans="1:15" x14ac:dyDescent="0.25">
      <c r="A492" t="s">
        <v>389</v>
      </c>
      <c r="C492" t="s">
        <v>2579</v>
      </c>
      <c r="E492" t="s">
        <v>417</v>
      </c>
      <c r="F492" t="s">
        <v>418</v>
      </c>
      <c r="J492" t="s">
        <v>23</v>
      </c>
      <c r="K492">
        <v>2</v>
      </c>
      <c r="L492">
        <v>84.744</v>
      </c>
      <c r="M492">
        <v>1.7999999999999999E-2</v>
      </c>
      <c r="O492">
        <f>VLOOKUP(C492,[3]August!$C:$Z,24,FALSE)</f>
        <v>2019</v>
      </c>
    </row>
    <row r="493" spans="1:15" x14ac:dyDescent="0.25">
      <c r="A493" t="s">
        <v>389</v>
      </c>
      <c r="C493" t="s">
        <v>2579</v>
      </c>
      <c r="E493" t="s">
        <v>406</v>
      </c>
      <c r="F493" t="s">
        <v>407</v>
      </c>
      <c r="J493" t="s">
        <v>23</v>
      </c>
      <c r="K493">
        <v>1</v>
      </c>
      <c r="L493">
        <v>145.94800000000001</v>
      </c>
      <c r="M493">
        <v>3.1E-2</v>
      </c>
      <c r="O493">
        <f>VLOOKUP(C493,[3]August!$C:$Z,24,FALSE)</f>
        <v>2019</v>
      </c>
    </row>
    <row r="494" spans="1:15" x14ac:dyDescent="0.25">
      <c r="A494" t="s">
        <v>389</v>
      </c>
      <c r="C494" t="s">
        <v>2579</v>
      </c>
      <c r="E494" t="s">
        <v>406</v>
      </c>
      <c r="F494" t="s">
        <v>407</v>
      </c>
      <c r="J494" t="s">
        <v>23</v>
      </c>
      <c r="K494">
        <v>3</v>
      </c>
      <c r="L494">
        <v>437.84399999999999</v>
      </c>
      <c r="M494">
        <v>9.2999999999999999E-2</v>
      </c>
      <c r="O494">
        <f>VLOOKUP(C494,[3]August!$C:$Z,24,FALSE)</f>
        <v>2019</v>
      </c>
    </row>
    <row r="495" spans="1:15" x14ac:dyDescent="0.25">
      <c r="A495" t="s">
        <v>389</v>
      </c>
      <c r="C495" t="s">
        <v>2579</v>
      </c>
      <c r="E495" t="s">
        <v>406</v>
      </c>
      <c r="F495" t="s">
        <v>407</v>
      </c>
      <c r="J495" t="s">
        <v>23</v>
      </c>
      <c r="K495">
        <v>11</v>
      </c>
      <c r="L495">
        <v>1605.4280000000001</v>
      </c>
      <c r="M495">
        <v>0.34100000000000003</v>
      </c>
      <c r="O495">
        <f>VLOOKUP(C495,[3]August!$C:$Z,24,FALSE)</f>
        <v>2019</v>
      </c>
    </row>
    <row r="496" spans="1:15" x14ac:dyDescent="0.25">
      <c r="A496" t="s">
        <v>389</v>
      </c>
      <c r="C496" t="s">
        <v>2580</v>
      </c>
      <c r="E496" t="s">
        <v>411</v>
      </c>
      <c r="F496" t="s">
        <v>412</v>
      </c>
      <c r="J496" t="s">
        <v>23</v>
      </c>
      <c r="K496">
        <v>1</v>
      </c>
      <c r="L496">
        <v>0</v>
      </c>
      <c r="M496">
        <v>0</v>
      </c>
      <c r="O496">
        <f>VLOOKUP(C496,[3]August!$C:$Z,24,FALSE)</f>
        <v>2019</v>
      </c>
    </row>
    <row r="497" spans="1:15" x14ac:dyDescent="0.25">
      <c r="A497" t="s">
        <v>389</v>
      </c>
      <c r="C497" t="s">
        <v>2580</v>
      </c>
      <c r="E497" t="s">
        <v>406</v>
      </c>
      <c r="F497" t="s">
        <v>407</v>
      </c>
      <c r="J497" t="s">
        <v>23</v>
      </c>
      <c r="K497">
        <v>1</v>
      </c>
      <c r="L497">
        <v>441.32400000000001</v>
      </c>
      <c r="M497">
        <v>6.9000000000000006E-2</v>
      </c>
      <c r="O497">
        <f>VLOOKUP(C497,[3]August!$C:$Z,24,FALSE)</f>
        <v>2019</v>
      </c>
    </row>
    <row r="498" spans="1:15" x14ac:dyDescent="0.25">
      <c r="A498" t="s">
        <v>389</v>
      </c>
      <c r="C498" t="s">
        <v>2580</v>
      </c>
      <c r="E498" t="s">
        <v>406</v>
      </c>
      <c r="F498" t="s">
        <v>407</v>
      </c>
      <c r="J498" t="s">
        <v>23</v>
      </c>
      <c r="K498">
        <v>1</v>
      </c>
      <c r="L498">
        <v>441.32400000000001</v>
      </c>
      <c r="M498">
        <v>6.9000000000000006E-2</v>
      </c>
      <c r="O498">
        <f>VLOOKUP(C498,[3]August!$C:$Z,24,FALSE)</f>
        <v>2019</v>
      </c>
    </row>
    <row r="499" spans="1:15" x14ac:dyDescent="0.25">
      <c r="A499" t="s">
        <v>389</v>
      </c>
      <c r="C499" t="s">
        <v>2580</v>
      </c>
      <c r="E499" t="s">
        <v>406</v>
      </c>
      <c r="F499" t="s">
        <v>407</v>
      </c>
      <c r="J499" t="s">
        <v>23</v>
      </c>
      <c r="K499">
        <v>1</v>
      </c>
      <c r="L499">
        <v>441.32400000000001</v>
      </c>
      <c r="M499">
        <v>6.9000000000000006E-2</v>
      </c>
      <c r="O499">
        <f>VLOOKUP(C499,[3]August!$C:$Z,24,FALSE)</f>
        <v>2019</v>
      </c>
    </row>
    <row r="500" spans="1:15" x14ac:dyDescent="0.25">
      <c r="A500" t="s">
        <v>389</v>
      </c>
      <c r="C500" t="s">
        <v>2580</v>
      </c>
      <c r="E500" t="s">
        <v>406</v>
      </c>
      <c r="F500" t="s">
        <v>407</v>
      </c>
      <c r="J500" t="s">
        <v>23</v>
      </c>
      <c r="K500">
        <v>2</v>
      </c>
      <c r="L500">
        <v>882.64800000000002</v>
      </c>
      <c r="M500">
        <v>0.13800000000000001</v>
      </c>
      <c r="O500">
        <f>VLOOKUP(C500,[3]August!$C:$Z,24,FALSE)</f>
        <v>2019</v>
      </c>
    </row>
    <row r="501" spans="1:15" x14ac:dyDescent="0.25">
      <c r="A501" t="s">
        <v>389</v>
      </c>
      <c r="C501" t="s">
        <v>2580</v>
      </c>
      <c r="E501" t="s">
        <v>408</v>
      </c>
      <c r="F501" t="s">
        <v>409</v>
      </c>
      <c r="J501" t="s">
        <v>23</v>
      </c>
      <c r="K501">
        <v>1</v>
      </c>
      <c r="L501">
        <v>358.17599999999999</v>
      </c>
      <c r="M501">
        <v>5.6000000000000001E-2</v>
      </c>
      <c r="O501">
        <f>VLOOKUP(C501,[3]August!$C:$Z,24,FALSE)</f>
        <v>2019</v>
      </c>
    </row>
    <row r="502" spans="1:15" x14ac:dyDescent="0.25">
      <c r="A502" t="s">
        <v>389</v>
      </c>
      <c r="C502" t="s">
        <v>2580</v>
      </c>
      <c r="E502" t="s">
        <v>408</v>
      </c>
      <c r="F502" t="s">
        <v>409</v>
      </c>
      <c r="J502" t="s">
        <v>23</v>
      </c>
      <c r="K502">
        <v>2</v>
      </c>
      <c r="L502">
        <v>1522.248</v>
      </c>
      <c r="M502">
        <v>0.23799999999999999</v>
      </c>
      <c r="O502">
        <f>VLOOKUP(C502,[3]August!$C:$Z,24,FALSE)</f>
        <v>2019</v>
      </c>
    </row>
    <row r="503" spans="1:15" x14ac:dyDescent="0.25">
      <c r="A503" t="s">
        <v>389</v>
      </c>
      <c r="C503" t="s">
        <v>2580</v>
      </c>
      <c r="E503" t="s">
        <v>408</v>
      </c>
      <c r="F503" t="s">
        <v>409</v>
      </c>
      <c r="J503" t="s">
        <v>23</v>
      </c>
      <c r="K503">
        <v>16</v>
      </c>
      <c r="L503">
        <v>5730.8159999999998</v>
      </c>
      <c r="M503">
        <v>0.89600000000000002</v>
      </c>
      <c r="O503">
        <f>VLOOKUP(C503,[3]August!$C:$Z,24,FALSE)</f>
        <v>2019</v>
      </c>
    </row>
    <row r="504" spans="1:15" x14ac:dyDescent="0.25">
      <c r="A504" t="s">
        <v>389</v>
      </c>
      <c r="C504" t="s">
        <v>2581</v>
      </c>
      <c r="E504" t="s">
        <v>399</v>
      </c>
      <c r="F504" t="s">
        <v>400</v>
      </c>
      <c r="J504" t="s">
        <v>23</v>
      </c>
      <c r="K504">
        <v>1</v>
      </c>
      <c r="L504">
        <v>0</v>
      </c>
      <c r="M504">
        <v>0</v>
      </c>
      <c r="O504">
        <f>VLOOKUP(C504,[3]August!$C:$Z,24,FALSE)</f>
        <v>2019</v>
      </c>
    </row>
    <row r="505" spans="1:15" x14ac:dyDescent="0.25">
      <c r="A505" t="s">
        <v>389</v>
      </c>
      <c r="C505" t="s">
        <v>2581</v>
      </c>
      <c r="E505" t="s">
        <v>441</v>
      </c>
      <c r="F505" t="s">
        <v>442</v>
      </c>
      <c r="J505" t="s">
        <v>23</v>
      </c>
      <c r="K505">
        <v>1</v>
      </c>
      <c r="L505">
        <v>353.80799999999999</v>
      </c>
      <c r="M505">
        <v>8.1000000000000003E-2</v>
      </c>
      <c r="O505">
        <f>VLOOKUP(C505,[3]August!$C:$Z,24,FALSE)</f>
        <v>2019</v>
      </c>
    </row>
    <row r="506" spans="1:15" x14ac:dyDescent="0.25">
      <c r="A506" t="s">
        <v>389</v>
      </c>
      <c r="C506" t="s">
        <v>2581</v>
      </c>
      <c r="E506" t="s">
        <v>441</v>
      </c>
      <c r="F506" t="s">
        <v>442</v>
      </c>
      <c r="J506" t="s">
        <v>23</v>
      </c>
      <c r="K506">
        <v>1</v>
      </c>
      <c r="L506">
        <v>353.80799999999999</v>
      </c>
      <c r="M506">
        <v>8.1000000000000003E-2</v>
      </c>
      <c r="O506">
        <f>VLOOKUP(C506,[3]August!$C:$Z,24,FALSE)</f>
        <v>2019</v>
      </c>
    </row>
    <row r="507" spans="1:15" x14ac:dyDescent="0.25">
      <c r="A507" t="s">
        <v>389</v>
      </c>
      <c r="C507" t="s">
        <v>2581</v>
      </c>
      <c r="E507" t="s">
        <v>406</v>
      </c>
      <c r="F507" t="s">
        <v>407</v>
      </c>
      <c r="J507" t="s">
        <v>23</v>
      </c>
      <c r="K507">
        <v>5</v>
      </c>
      <c r="L507">
        <v>677.04</v>
      </c>
      <c r="M507">
        <v>0.155</v>
      </c>
      <c r="O507">
        <f>VLOOKUP(C507,[3]August!$C:$Z,24,FALSE)</f>
        <v>2019</v>
      </c>
    </row>
    <row r="508" spans="1:15" x14ac:dyDescent="0.25">
      <c r="A508" t="s">
        <v>389</v>
      </c>
      <c r="C508" t="s">
        <v>2582</v>
      </c>
      <c r="E508" t="s">
        <v>399</v>
      </c>
      <c r="F508" t="s">
        <v>400</v>
      </c>
      <c r="J508" t="s">
        <v>23</v>
      </c>
      <c r="K508">
        <v>1</v>
      </c>
      <c r="L508">
        <v>0</v>
      </c>
      <c r="M508">
        <v>0</v>
      </c>
      <c r="O508">
        <f>VLOOKUP(C508,[3]August!$C:$Z,24,FALSE)</f>
        <v>2019</v>
      </c>
    </row>
    <row r="509" spans="1:15" x14ac:dyDescent="0.25">
      <c r="A509" t="s">
        <v>389</v>
      </c>
      <c r="C509" t="s">
        <v>2582</v>
      </c>
      <c r="E509" t="s">
        <v>417</v>
      </c>
      <c r="F509" t="s">
        <v>418</v>
      </c>
      <c r="J509" t="s">
        <v>23</v>
      </c>
      <c r="K509">
        <v>1</v>
      </c>
      <c r="L509">
        <v>291.56400000000002</v>
      </c>
      <c r="M509">
        <v>8.8999999999999996E-2</v>
      </c>
      <c r="O509">
        <f>VLOOKUP(C509,[3]August!$C:$Z,24,FALSE)</f>
        <v>2019</v>
      </c>
    </row>
    <row r="510" spans="1:15" x14ac:dyDescent="0.25">
      <c r="A510" t="s">
        <v>389</v>
      </c>
      <c r="C510" t="s">
        <v>2582</v>
      </c>
      <c r="E510" t="s">
        <v>417</v>
      </c>
      <c r="F510" t="s">
        <v>418</v>
      </c>
      <c r="J510" t="s">
        <v>23</v>
      </c>
      <c r="K510">
        <v>5</v>
      </c>
      <c r="L510">
        <v>147.41999999999999</v>
      </c>
      <c r="M510">
        <v>4.4999999999999998E-2</v>
      </c>
      <c r="O510">
        <f>VLOOKUP(C510,[3]August!$C:$Z,24,FALSE)</f>
        <v>2019</v>
      </c>
    </row>
    <row r="511" spans="1:15" x14ac:dyDescent="0.25">
      <c r="A511" t="s">
        <v>389</v>
      </c>
      <c r="C511" t="s">
        <v>2582</v>
      </c>
      <c r="E511" t="s">
        <v>417</v>
      </c>
      <c r="F511" t="s">
        <v>418</v>
      </c>
      <c r="J511" t="s">
        <v>23</v>
      </c>
      <c r="K511">
        <v>5</v>
      </c>
      <c r="L511">
        <v>1457.82</v>
      </c>
      <c r="M511">
        <v>0.44500000000000001</v>
      </c>
      <c r="O511">
        <f>VLOOKUP(C511,[3]August!$C:$Z,24,FALSE)</f>
        <v>2019</v>
      </c>
    </row>
    <row r="512" spans="1:15" x14ac:dyDescent="0.25">
      <c r="A512" t="s">
        <v>389</v>
      </c>
      <c r="C512" t="s">
        <v>2582</v>
      </c>
      <c r="E512" t="s">
        <v>417</v>
      </c>
      <c r="F512" t="s">
        <v>418</v>
      </c>
      <c r="J512" t="s">
        <v>23</v>
      </c>
      <c r="K512">
        <v>7</v>
      </c>
      <c r="L512">
        <v>2040.9480000000001</v>
      </c>
      <c r="M512">
        <v>0.623</v>
      </c>
      <c r="O512">
        <f>VLOOKUP(C512,[3]August!$C:$Z,24,FALSE)</f>
        <v>2019</v>
      </c>
    </row>
    <row r="513" spans="1:15" x14ac:dyDescent="0.25">
      <c r="A513" t="s">
        <v>389</v>
      </c>
      <c r="C513" t="s">
        <v>2582</v>
      </c>
      <c r="E513" t="s">
        <v>520</v>
      </c>
      <c r="F513" t="s">
        <v>521</v>
      </c>
      <c r="J513" t="s">
        <v>23</v>
      </c>
      <c r="K513">
        <v>1</v>
      </c>
      <c r="L513">
        <v>137.59200000000001</v>
      </c>
      <c r="M513">
        <v>4.2000000000000003E-2</v>
      </c>
      <c r="O513">
        <f>VLOOKUP(C513,[3]August!$C:$Z,24,FALSE)</f>
        <v>2019</v>
      </c>
    </row>
    <row r="514" spans="1:15" x14ac:dyDescent="0.25">
      <c r="A514" t="s">
        <v>389</v>
      </c>
      <c r="C514" t="s">
        <v>2582</v>
      </c>
      <c r="E514" t="s">
        <v>520</v>
      </c>
      <c r="F514" t="s">
        <v>521</v>
      </c>
      <c r="J514" t="s">
        <v>23</v>
      </c>
      <c r="K514">
        <v>23</v>
      </c>
      <c r="L514">
        <v>3164.616</v>
      </c>
      <c r="M514">
        <v>0.96599999999999997</v>
      </c>
      <c r="O514">
        <f>VLOOKUP(C514,[3]August!$C:$Z,24,FALSE)</f>
        <v>2019</v>
      </c>
    </row>
    <row r="515" spans="1:15" x14ac:dyDescent="0.25">
      <c r="A515" t="s">
        <v>389</v>
      </c>
      <c r="C515" t="s">
        <v>2582</v>
      </c>
      <c r="E515" t="s">
        <v>406</v>
      </c>
      <c r="F515" t="s">
        <v>407</v>
      </c>
      <c r="J515" t="s">
        <v>23</v>
      </c>
      <c r="K515">
        <v>2</v>
      </c>
      <c r="L515">
        <v>203.11199999999999</v>
      </c>
      <c r="M515">
        <v>6.2E-2</v>
      </c>
      <c r="O515">
        <f>VLOOKUP(C515,[3]August!$C:$Z,24,FALSE)</f>
        <v>2019</v>
      </c>
    </row>
    <row r="516" spans="1:15" x14ac:dyDescent="0.25">
      <c r="A516" t="s">
        <v>389</v>
      </c>
      <c r="C516" t="s">
        <v>2582</v>
      </c>
      <c r="E516" t="s">
        <v>408</v>
      </c>
      <c r="F516" t="s">
        <v>409</v>
      </c>
      <c r="J516" t="s">
        <v>23</v>
      </c>
      <c r="K516">
        <v>1</v>
      </c>
      <c r="L516">
        <v>183.45599999999999</v>
      </c>
      <c r="M516">
        <v>5.6000000000000001E-2</v>
      </c>
      <c r="O516">
        <f>VLOOKUP(C516,[3]August!$C:$Z,24,FALSE)</f>
        <v>2019</v>
      </c>
    </row>
    <row r="517" spans="1:15" x14ac:dyDescent="0.25">
      <c r="A517" t="s">
        <v>389</v>
      </c>
      <c r="C517" t="s">
        <v>2582</v>
      </c>
      <c r="E517" t="s">
        <v>408</v>
      </c>
      <c r="F517" t="s">
        <v>409</v>
      </c>
      <c r="J517" t="s">
        <v>23</v>
      </c>
      <c r="K517">
        <v>1</v>
      </c>
      <c r="L517">
        <v>183.45599999999999</v>
      </c>
      <c r="M517">
        <v>5.6000000000000001E-2</v>
      </c>
      <c r="O517">
        <f>VLOOKUP(C517,[3]August!$C:$Z,24,FALSE)</f>
        <v>2019</v>
      </c>
    </row>
    <row r="518" spans="1:15" x14ac:dyDescent="0.25">
      <c r="A518" t="s">
        <v>389</v>
      </c>
      <c r="C518" t="s">
        <v>2582</v>
      </c>
      <c r="E518" t="s">
        <v>408</v>
      </c>
      <c r="F518" t="s">
        <v>409</v>
      </c>
      <c r="J518" t="s">
        <v>23</v>
      </c>
      <c r="K518">
        <v>2</v>
      </c>
      <c r="L518">
        <v>583.12800000000004</v>
      </c>
      <c r="M518">
        <v>0.17799999999999999</v>
      </c>
      <c r="O518">
        <f>VLOOKUP(C518,[3]August!$C:$Z,24,FALSE)</f>
        <v>2019</v>
      </c>
    </row>
    <row r="519" spans="1:15" x14ac:dyDescent="0.25">
      <c r="A519" t="s">
        <v>389</v>
      </c>
      <c r="C519" t="s">
        <v>2582</v>
      </c>
      <c r="E519" t="s">
        <v>408</v>
      </c>
      <c r="F519" t="s">
        <v>409</v>
      </c>
      <c r="J519" t="s">
        <v>23</v>
      </c>
      <c r="K519">
        <v>2</v>
      </c>
      <c r="L519">
        <v>779.68799999999999</v>
      </c>
      <c r="M519">
        <v>0.23799999999999999</v>
      </c>
      <c r="O519">
        <f>VLOOKUP(C519,[3]August!$C:$Z,24,FALSE)</f>
        <v>2019</v>
      </c>
    </row>
    <row r="520" spans="1:15" x14ac:dyDescent="0.25">
      <c r="A520" t="s">
        <v>389</v>
      </c>
      <c r="C520" t="s">
        <v>2582</v>
      </c>
      <c r="E520" t="s">
        <v>2583</v>
      </c>
      <c r="F520" t="s">
        <v>2584</v>
      </c>
      <c r="J520" t="s">
        <v>23</v>
      </c>
      <c r="K520">
        <v>1</v>
      </c>
      <c r="L520">
        <v>212.94</v>
      </c>
      <c r="M520">
        <v>6.5000000000000002E-2</v>
      </c>
      <c r="O520">
        <f>VLOOKUP(C520,[3]August!$C:$Z,24,FALSE)</f>
        <v>2019</v>
      </c>
    </row>
    <row r="521" spans="1:15" x14ac:dyDescent="0.25">
      <c r="A521" t="s">
        <v>389</v>
      </c>
      <c r="C521" t="s">
        <v>2585</v>
      </c>
      <c r="E521" t="s">
        <v>399</v>
      </c>
      <c r="F521" t="s">
        <v>400</v>
      </c>
      <c r="J521" t="s">
        <v>23</v>
      </c>
      <c r="K521">
        <v>1</v>
      </c>
      <c r="L521">
        <v>0</v>
      </c>
      <c r="M521">
        <v>0</v>
      </c>
      <c r="O521">
        <f>VLOOKUP(C521,[3]August!$C:$Z,24,FALSE)</f>
        <v>2019</v>
      </c>
    </row>
    <row r="522" spans="1:15" x14ac:dyDescent="0.25">
      <c r="A522" t="s">
        <v>389</v>
      </c>
      <c r="C522" t="s">
        <v>2585</v>
      </c>
      <c r="E522" t="s">
        <v>417</v>
      </c>
      <c r="F522" t="s">
        <v>418</v>
      </c>
      <c r="J522" t="s">
        <v>23</v>
      </c>
      <c r="K522">
        <v>1</v>
      </c>
      <c r="L522">
        <v>27</v>
      </c>
      <c r="M522">
        <v>8.9999999999999993E-3</v>
      </c>
      <c r="O522">
        <f>VLOOKUP(C522,[3]August!$C:$Z,24,FALSE)</f>
        <v>2019</v>
      </c>
    </row>
    <row r="523" spans="1:15" x14ac:dyDescent="0.25">
      <c r="A523" t="s">
        <v>389</v>
      </c>
      <c r="C523" t="s">
        <v>2585</v>
      </c>
      <c r="E523" t="s">
        <v>417</v>
      </c>
      <c r="F523" t="s">
        <v>418</v>
      </c>
      <c r="J523" t="s">
        <v>23</v>
      </c>
      <c r="K523">
        <v>1</v>
      </c>
      <c r="L523">
        <v>267</v>
      </c>
      <c r="M523">
        <v>8.8999999999999996E-2</v>
      </c>
      <c r="O523">
        <f>VLOOKUP(C523,[3]August!$C:$Z,24,FALSE)</f>
        <v>2019</v>
      </c>
    </row>
    <row r="524" spans="1:15" x14ac:dyDescent="0.25">
      <c r="A524" t="s">
        <v>389</v>
      </c>
      <c r="C524" t="s">
        <v>2585</v>
      </c>
      <c r="E524" t="s">
        <v>394</v>
      </c>
      <c r="F524" t="s">
        <v>395</v>
      </c>
      <c r="J524" t="s">
        <v>23</v>
      </c>
      <c r="K524">
        <v>6</v>
      </c>
      <c r="L524">
        <v>522</v>
      </c>
      <c r="M524">
        <v>0.17399999999999999</v>
      </c>
      <c r="O524">
        <f>VLOOKUP(C524,[3]August!$C:$Z,24,FALSE)</f>
        <v>2019</v>
      </c>
    </row>
    <row r="525" spans="1:15" x14ac:dyDescent="0.25">
      <c r="A525" t="s">
        <v>389</v>
      </c>
      <c r="C525" t="s">
        <v>2585</v>
      </c>
      <c r="E525" t="s">
        <v>425</v>
      </c>
      <c r="F525" t="s">
        <v>426</v>
      </c>
      <c r="J525" t="s">
        <v>23</v>
      </c>
      <c r="K525">
        <v>3</v>
      </c>
      <c r="L525">
        <v>468</v>
      </c>
      <c r="M525">
        <v>0.156</v>
      </c>
      <c r="O525">
        <f>VLOOKUP(C525,[3]August!$C:$Z,24,FALSE)</f>
        <v>2019</v>
      </c>
    </row>
    <row r="526" spans="1:15" x14ac:dyDescent="0.25">
      <c r="A526" t="s">
        <v>389</v>
      </c>
      <c r="C526" t="s">
        <v>2585</v>
      </c>
      <c r="E526" t="s">
        <v>425</v>
      </c>
      <c r="F526" t="s">
        <v>426</v>
      </c>
      <c r="J526" t="s">
        <v>23</v>
      </c>
      <c r="K526">
        <v>4</v>
      </c>
      <c r="L526">
        <v>624</v>
      </c>
      <c r="M526">
        <v>0.20799999999999999</v>
      </c>
      <c r="O526">
        <f>VLOOKUP(C526,[3]August!$C:$Z,24,FALSE)</f>
        <v>2019</v>
      </c>
    </row>
    <row r="527" spans="1:15" x14ac:dyDescent="0.25">
      <c r="A527" t="s">
        <v>389</v>
      </c>
      <c r="C527" t="s">
        <v>2585</v>
      </c>
      <c r="E527" t="s">
        <v>2586</v>
      </c>
      <c r="F527" t="s">
        <v>2587</v>
      </c>
      <c r="J527" t="s">
        <v>23</v>
      </c>
      <c r="K527">
        <v>10</v>
      </c>
      <c r="L527">
        <v>690</v>
      </c>
      <c r="M527">
        <v>0.23</v>
      </c>
      <c r="O527">
        <f>VLOOKUP(C527,[3]August!$C:$Z,24,FALSE)</f>
        <v>2019</v>
      </c>
    </row>
    <row r="528" spans="1:15" x14ac:dyDescent="0.25">
      <c r="A528" t="s">
        <v>389</v>
      </c>
      <c r="C528" t="s">
        <v>2585</v>
      </c>
      <c r="E528" t="s">
        <v>406</v>
      </c>
      <c r="F528" t="s">
        <v>407</v>
      </c>
      <c r="J528" t="s">
        <v>23</v>
      </c>
      <c r="K528">
        <v>5</v>
      </c>
      <c r="L528">
        <v>1035</v>
      </c>
      <c r="M528">
        <v>0.34499999999999997</v>
      </c>
      <c r="O528">
        <f>VLOOKUP(C528,[3]August!$C:$Z,24,FALSE)</f>
        <v>2019</v>
      </c>
    </row>
    <row r="529" spans="1:15" x14ac:dyDescent="0.25">
      <c r="A529" t="s">
        <v>389</v>
      </c>
      <c r="C529" t="s">
        <v>2585</v>
      </c>
      <c r="E529" t="s">
        <v>408</v>
      </c>
      <c r="F529" t="s">
        <v>409</v>
      </c>
      <c r="J529" t="s">
        <v>23</v>
      </c>
      <c r="K529">
        <v>1</v>
      </c>
      <c r="L529">
        <v>267</v>
      </c>
      <c r="M529">
        <v>8.8999999999999996E-2</v>
      </c>
      <c r="O529">
        <f>VLOOKUP(C529,[3]August!$C:$Z,24,FALSE)</f>
        <v>2019</v>
      </c>
    </row>
    <row r="530" spans="1:15" x14ac:dyDescent="0.25">
      <c r="A530" t="s">
        <v>389</v>
      </c>
      <c r="C530" t="s">
        <v>2585</v>
      </c>
      <c r="E530" t="s">
        <v>408</v>
      </c>
      <c r="F530" t="s">
        <v>409</v>
      </c>
      <c r="J530" t="s">
        <v>23</v>
      </c>
      <c r="K530">
        <v>1</v>
      </c>
      <c r="L530">
        <v>357</v>
      </c>
      <c r="M530">
        <v>0.11899999999999999</v>
      </c>
      <c r="O530">
        <f>VLOOKUP(C530,[3]August!$C:$Z,24,FALSE)</f>
        <v>2019</v>
      </c>
    </row>
    <row r="531" spans="1:15" x14ac:dyDescent="0.25">
      <c r="A531" t="s">
        <v>389</v>
      </c>
      <c r="C531" t="s">
        <v>2585</v>
      </c>
      <c r="E531" t="s">
        <v>2583</v>
      </c>
      <c r="F531" t="s">
        <v>2584</v>
      </c>
      <c r="J531" t="s">
        <v>23</v>
      </c>
      <c r="K531">
        <v>5</v>
      </c>
      <c r="L531">
        <v>975</v>
      </c>
      <c r="M531">
        <v>0.32500000000000001</v>
      </c>
      <c r="O531">
        <f>VLOOKUP(C531,[3]August!$C:$Z,24,FALSE)</f>
        <v>2019</v>
      </c>
    </row>
    <row r="532" spans="1:15" x14ac:dyDescent="0.25">
      <c r="A532" t="s">
        <v>389</v>
      </c>
      <c r="C532" t="s">
        <v>2588</v>
      </c>
      <c r="E532" t="s">
        <v>399</v>
      </c>
      <c r="F532" t="s">
        <v>400</v>
      </c>
      <c r="J532" t="s">
        <v>23</v>
      </c>
      <c r="K532">
        <v>1</v>
      </c>
      <c r="L532">
        <v>0</v>
      </c>
      <c r="M532">
        <v>0</v>
      </c>
      <c r="O532">
        <f>VLOOKUP(C532,[3]August!$C:$Z,24,FALSE)</f>
        <v>2019</v>
      </c>
    </row>
    <row r="533" spans="1:15" x14ac:dyDescent="0.25">
      <c r="A533" t="s">
        <v>389</v>
      </c>
      <c r="C533" t="s">
        <v>2588</v>
      </c>
      <c r="E533" t="s">
        <v>417</v>
      </c>
      <c r="F533" t="s">
        <v>418</v>
      </c>
      <c r="J533" t="s">
        <v>23</v>
      </c>
      <c r="K533">
        <v>1</v>
      </c>
      <c r="L533">
        <v>37.44</v>
      </c>
      <c r="M533">
        <v>8.9999999999999993E-3</v>
      </c>
      <c r="O533">
        <f>VLOOKUP(C533,[3]August!$C:$Z,24,FALSE)</f>
        <v>2019</v>
      </c>
    </row>
    <row r="534" spans="1:15" x14ac:dyDescent="0.25">
      <c r="A534" t="s">
        <v>389</v>
      </c>
      <c r="C534" t="s">
        <v>2588</v>
      </c>
      <c r="E534" t="s">
        <v>417</v>
      </c>
      <c r="F534" t="s">
        <v>418</v>
      </c>
      <c r="J534" t="s">
        <v>23</v>
      </c>
      <c r="K534">
        <v>1</v>
      </c>
      <c r="L534">
        <v>37.44</v>
      </c>
      <c r="M534">
        <v>8.9999999999999993E-3</v>
      </c>
      <c r="O534">
        <f>VLOOKUP(C534,[3]August!$C:$Z,24,FALSE)</f>
        <v>2019</v>
      </c>
    </row>
    <row r="535" spans="1:15" x14ac:dyDescent="0.25">
      <c r="A535" t="s">
        <v>389</v>
      </c>
      <c r="C535" t="s">
        <v>2588</v>
      </c>
      <c r="E535" t="s">
        <v>417</v>
      </c>
      <c r="F535" t="s">
        <v>418</v>
      </c>
      <c r="J535" t="s">
        <v>23</v>
      </c>
      <c r="K535">
        <v>1</v>
      </c>
      <c r="L535">
        <v>37.44</v>
      </c>
      <c r="M535">
        <v>8.9999999999999993E-3</v>
      </c>
      <c r="O535">
        <f>VLOOKUP(C535,[3]August!$C:$Z,24,FALSE)</f>
        <v>2019</v>
      </c>
    </row>
    <row r="536" spans="1:15" x14ac:dyDescent="0.25">
      <c r="A536" t="s">
        <v>389</v>
      </c>
      <c r="C536" t="s">
        <v>2588</v>
      </c>
      <c r="E536" t="s">
        <v>406</v>
      </c>
      <c r="F536" t="s">
        <v>407</v>
      </c>
      <c r="J536" t="s">
        <v>23</v>
      </c>
      <c r="K536">
        <v>1</v>
      </c>
      <c r="L536">
        <v>128.96</v>
      </c>
      <c r="M536">
        <v>3.1E-2</v>
      </c>
      <c r="O536">
        <f>VLOOKUP(C536,[3]August!$C:$Z,24,FALSE)</f>
        <v>2019</v>
      </c>
    </row>
    <row r="537" spans="1:15" x14ac:dyDescent="0.25">
      <c r="A537" t="s">
        <v>389</v>
      </c>
      <c r="C537" t="s">
        <v>2588</v>
      </c>
      <c r="E537" t="s">
        <v>406</v>
      </c>
      <c r="F537" t="s">
        <v>407</v>
      </c>
      <c r="J537" t="s">
        <v>23</v>
      </c>
      <c r="K537">
        <v>2</v>
      </c>
      <c r="L537">
        <v>257.92</v>
      </c>
      <c r="M537">
        <v>6.2E-2</v>
      </c>
      <c r="O537">
        <f>VLOOKUP(C537,[3]August!$C:$Z,24,FALSE)</f>
        <v>2019</v>
      </c>
    </row>
    <row r="538" spans="1:15" x14ac:dyDescent="0.25">
      <c r="A538" t="s">
        <v>389</v>
      </c>
      <c r="C538" t="s">
        <v>2588</v>
      </c>
      <c r="E538" t="s">
        <v>406</v>
      </c>
      <c r="F538" t="s">
        <v>407</v>
      </c>
      <c r="J538" t="s">
        <v>23</v>
      </c>
      <c r="K538">
        <v>2</v>
      </c>
      <c r="L538">
        <v>257.92</v>
      </c>
      <c r="M538">
        <v>6.2E-2</v>
      </c>
      <c r="O538">
        <f>VLOOKUP(C538,[3]August!$C:$Z,24,FALSE)</f>
        <v>2019</v>
      </c>
    </row>
    <row r="539" spans="1:15" x14ac:dyDescent="0.25">
      <c r="A539" t="s">
        <v>389</v>
      </c>
      <c r="C539" t="s">
        <v>2588</v>
      </c>
      <c r="E539" t="s">
        <v>406</v>
      </c>
      <c r="F539" t="s">
        <v>407</v>
      </c>
      <c r="J539" t="s">
        <v>23</v>
      </c>
      <c r="K539">
        <v>4</v>
      </c>
      <c r="L539">
        <v>515.84</v>
      </c>
      <c r="M539">
        <v>0.124</v>
      </c>
      <c r="O539">
        <f>VLOOKUP(C539,[3]August!$C:$Z,24,FALSE)</f>
        <v>2019</v>
      </c>
    </row>
    <row r="540" spans="1:15" x14ac:dyDescent="0.25">
      <c r="A540" t="s">
        <v>389</v>
      </c>
      <c r="C540" t="s">
        <v>2588</v>
      </c>
      <c r="E540" t="s">
        <v>408</v>
      </c>
      <c r="F540" t="s">
        <v>409</v>
      </c>
      <c r="J540" t="s">
        <v>23</v>
      </c>
      <c r="K540">
        <v>2</v>
      </c>
      <c r="L540">
        <v>465.92</v>
      </c>
      <c r="M540">
        <v>0.112</v>
      </c>
      <c r="O540">
        <f>VLOOKUP(C540,[3]August!$C:$Z,24,FALSE)</f>
        <v>2019</v>
      </c>
    </row>
    <row r="541" spans="1:15" x14ac:dyDescent="0.25">
      <c r="A541" t="s">
        <v>389</v>
      </c>
      <c r="C541" t="s">
        <v>2589</v>
      </c>
      <c r="E541" t="s">
        <v>428</v>
      </c>
      <c r="F541" t="s">
        <v>429</v>
      </c>
      <c r="J541" t="s">
        <v>23</v>
      </c>
      <c r="K541">
        <v>2</v>
      </c>
      <c r="L541">
        <v>865</v>
      </c>
      <c r="M541">
        <v>0.69199999999999995</v>
      </c>
      <c r="O541">
        <f>VLOOKUP(C541,[3]August!$C:$Z,24,FALSE)</f>
        <v>2019</v>
      </c>
    </row>
    <row r="542" spans="1:15" x14ac:dyDescent="0.25">
      <c r="A542" t="s">
        <v>389</v>
      </c>
      <c r="C542" t="s">
        <v>2589</v>
      </c>
      <c r="E542" t="s">
        <v>399</v>
      </c>
      <c r="F542" t="s">
        <v>400</v>
      </c>
      <c r="J542" t="s">
        <v>23</v>
      </c>
      <c r="K542">
        <v>1</v>
      </c>
      <c r="L542">
        <v>0</v>
      </c>
      <c r="M542">
        <v>0</v>
      </c>
      <c r="O542">
        <f>VLOOKUP(C542,[3]August!$C:$Z,24,FALSE)</f>
        <v>2019</v>
      </c>
    </row>
    <row r="543" spans="1:15" x14ac:dyDescent="0.25">
      <c r="A543" t="s">
        <v>389</v>
      </c>
      <c r="C543" t="s">
        <v>2589</v>
      </c>
      <c r="E543" t="s">
        <v>417</v>
      </c>
      <c r="F543" t="s">
        <v>418</v>
      </c>
      <c r="J543" t="s">
        <v>23</v>
      </c>
      <c r="K543">
        <v>1</v>
      </c>
      <c r="L543">
        <v>11.25</v>
      </c>
      <c r="M543">
        <v>8.9999999999999993E-3</v>
      </c>
      <c r="O543">
        <f>VLOOKUP(C543,[3]August!$C:$Z,24,FALSE)</f>
        <v>2019</v>
      </c>
    </row>
    <row r="544" spans="1:15" x14ac:dyDescent="0.25">
      <c r="A544" t="s">
        <v>389</v>
      </c>
      <c r="C544" t="s">
        <v>2589</v>
      </c>
      <c r="E544" t="s">
        <v>417</v>
      </c>
      <c r="F544" t="s">
        <v>418</v>
      </c>
      <c r="J544" t="s">
        <v>23</v>
      </c>
      <c r="K544">
        <v>1</v>
      </c>
      <c r="L544">
        <v>111.25</v>
      </c>
      <c r="M544">
        <v>8.8999999999999996E-2</v>
      </c>
      <c r="O544">
        <f>VLOOKUP(C544,[3]August!$C:$Z,24,FALSE)</f>
        <v>2019</v>
      </c>
    </row>
    <row r="545" spans="1:15" x14ac:dyDescent="0.25">
      <c r="A545" t="s">
        <v>389</v>
      </c>
      <c r="C545" t="s">
        <v>2589</v>
      </c>
      <c r="E545" t="s">
        <v>417</v>
      </c>
      <c r="F545" t="s">
        <v>418</v>
      </c>
      <c r="J545" t="s">
        <v>23</v>
      </c>
      <c r="K545">
        <v>3</v>
      </c>
      <c r="L545">
        <v>33.75</v>
      </c>
      <c r="M545">
        <v>2.7E-2</v>
      </c>
      <c r="O545">
        <f>VLOOKUP(C545,[3]August!$C:$Z,24,FALSE)</f>
        <v>2019</v>
      </c>
    </row>
    <row r="546" spans="1:15" x14ac:dyDescent="0.25">
      <c r="A546" t="s">
        <v>389</v>
      </c>
      <c r="C546" t="s">
        <v>2589</v>
      </c>
      <c r="E546" t="s">
        <v>520</v>
      </c>
      <c r="F546" t="s">
        <v>521</v>
      </c>
      <c r="J546" t="s">
        <v>23</v>
      </c>
      <c r="K546">
        <v>2</v>
      </c>
      <c r="L546">
        <v>105</v>
      </c>
      <c r="M546">
        <v>8.4000000000000005E-2</v>
      </c>
      <c r="O546">
        <f>VLOOKUP(C546,[3]August!$C:$Z,24,FALSE)</f>
        <v>2019</v>
      </c>
    </row>
    <row r="547" spans="1:15" x14ac:dyDescent="0.25">
      <c r="A547" t="s">
        <v>389</v>
      </c>
      <c r="C547" t="s">
        <v>2589</v>
      </c>
      <c r="E547" t="s">
        <v>520</v>
      </c>
      <c r="F547" t="s">
        <v>521</v>
      </c>
      <c r="J547" t="s">
        <v>23</v>
      </c>
      <c r="K547">
        <v>4</v>
      </c>
      <c r="L547">
        <v>210</v>
      </c>
      <c r="M547">
        <v>0.16800000000000001</v>
      </c>
      <c r="O547">
        <f>VLOOKUP(C547,[3]August!$C:$Z,24,FALSE)</f>
        <v>2019</v>
      </c>
    </row>
    <row r="548" spans="1:15" x14ac:dyDescent="0.25">
      <c r="A548" t="s">
        <v>389</v>
      </c>
      <c r="C548" t="s">
        <v>2589</v>
      </c>
      <c r="E548" t="s">
        <v>406</v>
      </c>
      <c r="F548" t="s">
        <v>407</v>
      </c>
      <c r="J548" t="s">
        <v>23</v>
      </c>
      <c r="K548">
        <v>2</v>
      </c>
      <c r="L548">
        <v>77.5</v>
      </c>
      <c r="M548">
        <v>6.2E-2</v>
      </c>
      <c r="O548">
        <f>VLOOKUP(C548,[3]August!$C:$Z,24,FALSE)</f>
        <v>2019</v>
      </c>
    </row>
    <row r="549" spans="1:15" x14ac:dyDescent="0.25">
      <c r="A549" t="s">
        <v>389</v>
      </c>
      <c r="C549" t="s">
        <v>2590</v>
      </c>
      <c r="E549" t="s">
        <v>399</v>
      </c>
      <c r="F549" t="s">
        <v>400</v>
      </c>
      <c r="J549" t="s">
        <v>23</v>
      </c>
      <c r="K549">
        <v>1</v>
      </c>
      <c r="L549">
        <v>0</v>
      </c>
      <c r="M549">
        <v>0</v>
      </c>
      <c r="O549">
        <f>VLOOKUP(C549,[3]August!$C:$Z,24,FALSE)</f>
        <v>2019</v>
      </c>
    </row>
    <row r="550" spans="1:15" x14ac:dyDescent="0.25">
      <c r="A550" t="s">
        <v>389</v>
      </c>
      <c r="C550" t="s">
        <v>2590</v>
      </c>
      <c r="E550" t="s">
        <v>417</v>
      </c>
      <c r="F550" t="s">
        <v>418</v>
      </c>
      <c r="J550" t="s">
        <v>23</v>
      </c>
      <c r="K550">
        <v>5</v>
      </c>
      <c r="L550">
        <v>248.04</v>
      </c>
      <c r="M550">
        <v>4.4999999999999998E-2</v>
      </c>
      <c r="O550">
        <f>VLOOKUP(C550,[3]August!$C:$Z,24,FALSE)</f>
        <v>2019</v>
      </c>
    </row>
    <row r="551" spans="1:15" x14ac:dyDescent="0.25">
      <c r="A551" t="s">
        <v>389</v>
      </c>
      <c r="C551" t="s">
        <v>2590</v>
      </c>
      <c r="E551" t="s">
        <v>441</v>
      </c>
      <c r="F551" t="s">
        <v>442</v>
      </c>
      <c r="J551" t="s">
        <v>23</v>
      </c>
      <c r="K551">
        <v>4</v>
      </c>
      <c r="L551">
        <v>1785.8879999999999</v>
      </c>
      <c r="M551">
        <v>0.32400000000000001</v>
      </c>
      <c r="O551">
        <f>VLOOKUP(C551,[3]August!$C:$Z,24,FALSE)</f>
        <v>2019</v>
      </c>
    </row>
    <row r="552" spans="1:15" x14ac:dyDescent="0.25">
      <c r="A552" t="s">
        <v>389</v>
      </c>
      <c r="C552" t="s">
        <v>2590</v>
      </c>
      <c r="E552" t="s">
        <v>406</v>
      </c>
      <c r="F552" t="s">
        <v>407</v>
      </c>
      <c r="J552" t="s">
        <v>23</v>
      </c>
      <c r="K552">
        <v>1</v>
      </c>
      <c r="L552">
        <v>170.87200000000001</v>
      </c>
      <c r="M552">
        <v>3.1E-2</v>
      </c>
      <c r="O552">
        <f>VLOOKUP(C552,[3]August!$C:$Z,24,FALSE)</f>
        <v>2019</v>
      </c>
    </row>
    <row r="553" spans="1:15" x14ac:dyDescent="0.25">
      <c r="A553" t="s">
        <v>389</v>
      </c>
      <c r="C553" t="s">
        <v>2590</v>
      </c>
      <c r="E553" t="s">
        <v>408</v>
      </c>
      <c r="F553" t="s">
        <v>409</v>
      </c>
      <c r="J553" t="s">
        <v>23</v>
      </c>
      <c r="K553">
        <v>1</v>
      </c>
      <c r="L553">
        <v>490.56799999999998</v>
      </c>
      <c r="M553">
        <v>8.8999999999999996E-2</v>
      </c>
      <c r="O553">
        <f>VLOOKUP(C553,[3]August!$C:$Z,24,FALSE)</f>
        <v>2019</v>
      </c>
    </row>
    <row r="554" spans="1:15" x14ac:dyDescent="0.25">
      <c r="A554" t="s">
        <v>389</v>
      </c>
      <c r="C554" t="s">
        <v>2591</v>
      </c>
      <c r="E554" t="s">
        <v>411</v>
      </c>
      <c r="F554" t="s">
        <v>412</v>
      </c>
      <c r="J554" t="s">
        <v>23</v>
      </c>
      <c r="K554">
        <v>1</v>
      </c>
      <c r="L554">
        <v>0</v>
      </c>
      <c r="M554">
        <v>0</v>
      </c>
      <c r="O554">
        <f>VLOOKUP(C554,[3]August!$C:$Z,24,FALSE)</f>
        <v>2019</v>
      </c>
    </row>
    <row r="555" spans="1:15" x14ac:dyDescent="0.25">
      <c r="A555" t="s">
        <v>389</v>
      </c>
      <c r="C555" t="s">
        <v>2591</v>
      </c>
      <c r="E555" t="s">
        <v>441</v>
      </c>
      <c r="F555" t="s">
        <v>442</v>
      </c>
      <c r="J555" t="s">
        <v>2508</v>
      </c>
      <c r="K555">
        <v>25</v>
      </c>
      <c r="L555">
        <v>8108.1</v>
      </c>
      <c r="M555">
        <v>2.0249999999999999</v>
      </c>
      <c r="O555">
        <f>VLOOKUP(C555,[3]August!$C:$Z,24,FALSE)</f>
        <v>2019</v>
      </c>
    </row>
    <row r="556" spans="1:15" x14ac:dyDescent="0.25">
      <c r="A556" t="s">
        <v>389</v>
      </c>
      <c r="C556" t="s">
        <v>2591</v>
      </c>
      <c r="E556" t="s">
        <v>406</v>
      </c>
      <c r="F556" t="s">
        <v>407</v>
      </c>
      <c r="J556" t="s">
        <v>23</v>
      </c>
      <c r="K556">
        <v>38</v>
      </c>
      <c r="L556">
        <v>4716.7120000000004</v>
      </c>
      <c r="M556">
        <v>1.1779999999999999</v>
      </c>
      <c r="O556">
        <f>VLOOKUP(C556,[3]August!$C:$Z,24,FALSE)</f>
        <v>2019</v>
      </c>
    </row>
    <row r="557" spans="1:15" x14ac:dyDescent="0.25">
      <c r="A557" t="s">
        <v>389</v>
      </c>
      <c r="C557" t="s">
        <v>2591</v>
      </c>
      <c r="E557" t="s">
        <v>406</v>
      </c>
      <c r="F557" t="s">
        <v>407</v>
      </c>
      <c r="J557" t="s">
        <v>2508</v>
      </c>
      <c r="K557">
        <v>2</v>
      </c>
      <c r="L557">
        <v>248.24799999999999</v>
      </c>
      <c r="M557">
        <v>6.2E-2</v>
      </c>
      <c r="O557">
        <f>VLOOKUP(C557,[3]August!$C:$Z,24,FALSE)</f>
        <v>2019</v>
      </c>
    </row>
    <row r="558" spans="1:15" x14ac:dyDescent="0.25">
      <c r="A558" t="s">
        <v>389</v>
      </c>
      <c r="C558" t="s">
        <v>2592</v>
      </c>
      <c r="E558" t="s">
        <v>417</v>
      </c>
      <c r="F558" t="s">
        <v>418</v>
      </c>
      <c r="J558" t="s">
        <v>23</v>
      </c>
      <c r="K558">
        <v>1</v>
      </c>
      <c r="L558">
        <v>22.302</v>
      </c>
      <c r="M558">
        <v>8.9999999999999993E-3</v>
      </c>
      <c r="O558">
        <f>VLOOKUP(C558,[3]August!$C:$Z,24,FALSE)</f>
        <v>2019</v>
      </c>
    </row>
    <row r="559" spans="1:15" x14ac:dyDescent="0.25">
      <c r="A559" t="s">
        <v>389</v>
      </c>
      <c r="C559" t="s">
        <v>2592</v>
      </c>
      <c r="E559" t="s">
        <v>417</v>
      </c>
      <c r="F559" t="s">
        <v>418</v>
      </c>
      <c r="J559" t="s">
        <v>23</v>
      </c>
      <c r="K559">
        <v>1</v>
      </c>
      <c r="L559">
        <v>22.302</v>
      </c>
      <c r="M559">
        <v>8.9999999999999993E-3</v>
      </c>
      <c r="O559">
        <f>VLOOKUP(C559,[3]August!$C:$Z,24,FALSE)</f>
        <v>2019</v>
      </c>
    </row>
    <row r="560" spans="1:15" x14ac:dyDescent="0.25">
      <c r="A560" t="s">
        <v>389</v>
      </c>
      <c r="C560" t="s">
        <v>2592</v>
      </c>
      <c r="E560" t="s">
        <v>417</v>
      </c>
      <c r="F560" t="s">
        <v>418</v>
      </c>
      <c r="J560" t="s">
        <v>23</v>
      </c>
      <c r="K560">
        <v>1</v>
      </c>
      <c r="L560">
        <v>22.302</v>
      </c>
      <c r="M560">
        <v>8.9999999999999993E-3</v>
      </c>
      <c r="O560">
        <f>VLOOKUP(C560,[3]August!$C:$Z,24,FALSE)</f>
        <v>2019</v>
      </c>
    </row>
    <row r="561" spans="1:15" x14ac:dyDescent="0.25">
      <c r="A561" t="s">
        <v>389</v>
      </c>
      <c r="C561" t="s">
        <v>2592</v>
      </c>
      <c r="E561" t="s">
        <v>417</v>
      </c>
      <c r="F561" t="s">
        <v>418</v>
      </c>
      <c r="J561" t="s">
        <v>23</v>
      </c>
      <c r="K561">
        <v>1</v>
      </c>
      <c r="L561">
        <v>22.302</v>
      </c>
      <c r="M561">
        <v>8.9999999999999993E-3</v>
      </c>
      <c r="O561">
        <f>VLOOKUP(C561,[3]August!$C:$Z,24,FALSE)</f>
        <v>2019</v>
      </c>
    </row>
    <row r="562" spans="1:15" x14ac:dyDescent="0.25">
      <c r="A562" t="s">
        <v>389</v>
      </c>
      <c r="C562" t="s">
        <v>2592</v>
      </c>
      <c r="E562" t="s">
        <v>417</v>
      </c>
      <c r="F562" t="s">
        <v>418</v>
      </c>
      <c r="J562" t="s">
        <v>23</v>
      </c>
      <c r="K562">
        <v>2</v>
      </c>
      <c r="L562">
        <v>44.603999999999999</v>
      </c>
      <c r="M562">
        <v>1.7999999999999999E-2</v>
      </c>
      <c r="O562">
        <f>VLOOKUP(C562,[3]August!$C:$Z,24,FALSE)</f>
        <v>2019</v>
      </c>
    </row>
    <row r="563" spans="1:15" x14ac:dyDescent="0.25">
      <c r="A563" t="s">
        <v>389</v>
      </c>
      <c r="C563" t="s">
        <v>2592</v>
      </c>
      <c r="E563" t="s">
        <v>504</v>
      </c>
      <c r="F563" t="s">
        <v>505</v>
      </c>
      <c r="J563" t="s">
        <v>23</v>
      </c>
      <c r="K563">
        <v>16</v>
      </c>
      <c r="L563">
        <v>2497.8240000000001</v>
      </c>
      <c r="M563">
        <v>1.008</v>
      </c>
      <c r="O563">
        <f>VLOOKUP(C563,[3]August!$C:$Z,24,FALSE)</f>
        <v>2019</v>
      </c>
    </row>
    <row r="564" spans="1:15" x14ac:dyDescent="0.25">
      <c r="A564" t="s">
        <v>389</v>
      </c>
      <c r="C564" t="s">
        <v>2593</v>
      </c>
      <c r="E564" t="s">
        <v>399</v>
      </c>
      <c r="F564" t="s">
        <v>400</v>
      </c>
      <c r="J564" t="s">
        <v>23</v>
      </c>
      <c r="K564">
        <v>1</v>
      </c>
      <c r="L564">
        <v>0</v>
      </c>
      <c r="M564">
        <v>0</v>
      </c>
      <c r="O564">
        <f>VLOOKUP(C564,[3]August!$C:$Z,24,FALSE)</f>
        <v>2019</v>
      </c>
    </row>
    <row r="565" spans="1:15" x14ac:dyDescent="0.25">
      <c r="A565" t="s">
        <v>389</v>
      </c>
      <c r="C565" t="s">
        <v>2593</v>
      </c>
      <c r="E565" t="s">
        <v>601</v>
      </c>
      <c r="F565" t="s">
        <v>602</v>
      </c>
      <c r="J565" t="s">
        <v>23</v>
      </c>
      <c r="K565">
        <v>4</v>
      </c>
      <c r="L565">
        <v>796.22400000000005</v>
      </c>
      <c r="M565">
        <v>0.13200000000000001</v>
      </c>
      <c r="O565">
        <f>VLOOKUP(C565,[3]August!$C:$Z,24,FALSE)</f>
        <v>2019</v>
      </c>
    </row>
    <row r="566" spans="1:15" x14ac:dyDescent="0.25">
      <c r="A566" t="s">
        <v>389</v>
      </c>
      <c r="C566" t="s">
        <v>2593</v>
      </c>
      <c r="E566" t="s">
        <v>511</v>
      </c>
      <c r="F566" t="s">
        <v>608</v>
      </c>
      <c r="J566" t="s">
        <v>23</v>
      </c>
      <c r="K566">
        <v>4</v>
      </c>
      <c r="L566">
        <v>3454.36</v>
      </c>
      <c r="M566">
        <v>0.67600000000000005</v>
      </c>
      <c r="O566">
        <f>VLOOKUP(C566,[3]August!$C:$Z,24,FALSE)</f>
        <v>2019</v>
      </c>
    </row>
    <row r="567" spans="1:15" x14ac:dyDescent="0.25">
      <c r="A567" t="s">
        <v>389</v>
      </c>
      <c r="C567" t="s">
        <v>2593</v>
      </c>
      <c r="E567" t="s">
        <v>406</v>
      </c>
      <c r="F567" t="s">
        <v>407</v>
      </c>
      <c r="J567" t="s">
        <v>23</v>
      </c>
      <c r="K567">
        <v>1</v>
      </c>
      <c r="L567">
        <v>416.20800000000003</v>
      </c>
      <c r="M567">
        <v>6.9000000000000006E-2</v>
      </c>
      <c r="O567">
        <f>VLOOKUP(C567,[3]August!$C:$Z,24,FALSE)</f>
        <v>2019</v>
      </c>
    </row>
    <row r="568" spans="1:15" x14ac:dyDescent="0.25">
      <c r="A568" t="s">
        <v>389</v>
      </c>
      <c r="C568" t="s">
        <v>2593</v>
      </c>
      <c r="E568" t="s">
        <v>406</v>
      </c>
      <c r="F568" t="s">
        <v>407</v>
      </c>
      <c r="J568" t="s">
        <v>23</v>
      </c>
      <c r="K568">
        <v>2</v>
      </c>
      <c r="L568">
        <v>832.41600000000005</v>
      </c>
      <c r="M568">
        <v>0.13800000000000001</v>
      </c>
      <c r="O568">
        <f>VLOOKUP(C568,[3]August!$C:$Z,24,FALSE)</f>
        <v>2019</v>
      </c>
    </row>
    <row r="569" spans="1:15" x14ac:dyDescent="0.25">
      <c r="A569" t="s">
        <v>389</v>
      </c>
      <c r="C569" t="s">
        <v>2593</v>
      </c>
      <c r="E569" t="s">
        <v>406</v>
      </c>
      <c r="F569" t="s">
        <v>407</v>
      </c>
      <c r="J569" t="s">
        <v>23</v>
      </c>
      <c r="K569">
        <v>4</v>
      </c>
      <c r="L569">
        <v>1664.8320000000001</v>
      </c>
      <c r="M569">
        <v>0.27600000000000002</v>
      </c>
      <c r="O569">
        <f>VLOOKUP(C569,[3]August!$C:$Z,24,FALSE)</f>
        <v>2019</v>
      </c>
    </row>
    <row r="570" spans="1:15" x14ac:dyDescent="0.25">
      <c r="A570" t="s">
        <v>389</v>
      </c>
      <c r="C570" t="s">
        <v>2593</v>
      </c>
      <c r="E570" t="s">
        <v>406</v>
      </c>
      <c r="F570" t="s">
        <v>407</v>
      </c>
      <c r="J570" t="s">
        <v>23</v>
      </c>
      <c r="K570">
        <v>9</v>
      </c>
      <c r="L570">
        <v>1682.9280000000001</v>
      </c>
      <c r="M570">
        <v>0.27900000000000003</v>
      </c>
      <c r="O570">
        <f>VLOOKUP(C570,[3]August!$C:$Z,24,FALSE)</f>
        <v>2019</v>
      </c>
    </row>
    <row r="571" spans="1:15" x14ac:dyDescent="0.25">
      <c r="A571" t="s">
        <v>389</v>
      </c>
      <c r="C571" t="s">
        <v>2594</v>
      </c>
      <c r="E571" t="s">
        <v>411</v>
      </c>
      <c r="F571" t="s">
        <v>412</v>
      </c>
      <c r="J571" t="s">
        <v>23</v>
      </c>
      <c r="K571">
        <v>1</v>
      </c>
      <c r="L571">
        <v>0</v>
      </c>
      <c r="M571">
        <v>0</v>
      </c>
      <c r="O571">
        <f>VLOOKUP(C571,[3]August!$C:$Z,24,FALSE)</f>
        <v>2019</v>
      </c>
    </row>
    <row r="572" spans="1:15" x14ac:dyDescent="0.25">
      <c r="A572" t="s">
        <v>389</v>
      </c>
      <c r="C572" t="s">
        <v>2594</v>
      </c>
      <c r="E572" t="s">
        <v>406</v>
      </c>
      <c r="F572" t="s">
        <v>407</v>
      </c>
      <c r="J572" t="s">
        <v>23</v>
      </c>
      <c r="K572">
        <v>1</v>
      </c>
      <c r="L572">
        <v>265.512</v>
      </c>
      <c r="M572">
        <v>6.9000000000000006E-2</v>
      </c>
      <c r="O572">
        <f>VLOOKUP(C572,[3]August!$C:$Z,24,FALSE)</f>
        <v>2019</v>
      </c>
    </row>
    <row r="573" spans="1:15" x14ac:dyDescent="0.25">
      <c r="A573" t="s">
        <v>389</v>
      </c>
      <c r="C573" t="s">
        <v>2594</v>
      </c>
      <c r="E573" t="s">
        <v>408</v>
      </c>
      <c r="F573" t="s">
        <v>409</v>
      </c>
      <c r="J573" t="s">
        <v>23</v>
      </c>
      <c r="K573">
        <v>1</v>
      </c>
      <c r="L573">
        <v>457.91199999999998</v>
      </c>
      <c r="M573">
        <v>0.11899999999999999</v>
      </c>
      <c r="O573">
        <f>VLOOKUP(C573,[3]August!$C:$Z,24,FALSE)</f>
        <v>2019</v>
      </c>
    </row>
    <row r="574" spans="1:15" x14ac:dyDescent="0.25">
      <c r="A574" t="s">
        <v>389</v>
      </c>
      <c r="C574" t="s">
        <v>2594</v>
      </c>
      <c r="E574" t="s">
        <v>408</v>
      </c>
      <c r="F574" t="s">
        <v>409</v>
      </c>
      <c r="J574" t="s">
        <v>23</v>
      </c>
      <c r="K574">
        <v>3</v>
      </c>
      <c r="L574">
        <v>1027.4159999999999</v>
      </c>
      <c r="M574">
        <v>0.26700000000000002</v>
      </c>
      <c r="O574">
        <f>VLOOKUP(C574,[3]August!$C:$Z,24,FALSE)</f>
        <v>2019</v>
      </c>
    </row>
    <row r="575" spans="1:15" x14ac:dyDescent="0.25">
      <c r="A575" t="s">
        <v>389</v>
      </c>
      <c r="C575" t="s">
        <v>2594</v>
      </c>
      <c r="E575" t="s">
        <v>408</v>
      </c>
      <c r="F575" t="s">
        <v>409</v>
      </c>
      <c r="J575" t="s">
        <v>23</v>
      </c>
      <c r="K575">
        <v>19</v>
      </c>
      <c r="L575">
        <v>6506.9679999999998</v>
      </c>
      <c r="M575">
        <v>1.6910000000000001</v>
      </c>
      <c r="O575">
        <f>VLOOKUP(C575,[3]August!$C:$Z,24,FALSE)</f>
        <v>2019</v>
      </c>
    </row>
    <row r="576" spans="1:15" x14ac:dyDescent="0.25">
      <c r="A576" t="s">
        <v>389</v>
      </c>
      <c r="C576" t="s">
        <v>2595</v>
      </c>
      <c r="E576" t="s">
        <v>411</v>
      </c>
      <c r="F576" t="s">
        <v>412</v>
      </c>
      <c r="J576" t="s">
        <v>23</v>
      </c>
      <c r="K576">
        <v>1</v>
      </c>
      <c r="L576">
        <v>0</v>
      </c>
      <c r="M576">
        <v>0</v>
      </c>
      <c r="O576">
        <f>VLOOKUP(C576,[3]August!$C:$Z,24,FALSE)</f>
        <v>2019</v>
      </c>
    </row>
    <row r="577" spans="1:15" x14ac:dyDescent="0.25">
      <c r="A577" t="s">
        <v>389</v>
      </c>
      <c r="C577" t="s">
        <v>2595</v>
      </c>
      <c r="E577" t="s">
        <v>417</v>
      </c>
      <c r="F577" t="s">
        <v>418</v>
      </c>
      <c r="J577" t="s">
        <v>2508</v>
      </c>
      <c r="K577">
        <v>1</v>
      </c>
      <c r="L577">
        <v>374.86799999999999</v>
      </c>
      <c r="M577">
        <v>8.8999999999999996E-2</v>
      </c>
      <c r="O577">
        <f>VLOOKUP(C577,[3]August!$C:$Z,24,FALSE)</f>
        <v>2019</v>
      </c>
    </row>
    <row r="578" spans="1:15" x14ac:dyDescent="0.25">
      <c r="A578" t="s">
        <v>389</v>
      </c>
      <c r="C578" t="s">
        <v>2595</v>
      </c>
      <c r="E578" t="s">
        <v>406</v>
      </c>
      <c r="F578" t="s">
        <v>407</v>
      </c>
      <c r="J578" t="s">
        <v>23</v>
      </c>
      <c r="K578">
        <v>3</v>
      </c>
      <c r="L578">
        <v>391.71600000000001</v>
      </c>
      <c r="M578">
        <v>9.2999999999999999E-2</v>
      </c>
      <c r="O578">
        <f>VLOOKUP(C578,[3]August!$C:$Z,24,FALSE)</f>
        <v>2019</v>
      </c>
    </row>
    <row r="579" spans="1:15" x14ac:dyDescent="0.25">
      <c r="A579" t="s">
        <v>389</v>
      </c>
      <c r="C579" t="s">
        <v>2595</v>
      </c>
      <c r="E579" t="s">
        <v>406</v>
      </c>
      <c r="F579" t="s">
        <v>407</v>
      </c>
      <c r="J579" t="s">
        <v>2508</v>
      </c>
      <c r="K579">
        <v>3</v>
      </c>
      <c r="L579">
        <v>391.71600000000001</v>
      </c>
      <c r="M579">
        <v>9.2999999999999999E-2</v>
      </c>
      <c r="O579">
        <f>VLOOKUP(C579,[3]August!$C:$Z,24,FALSE)</f>
        <v>2019</v>
      </c>
    </row>
    <row r="580" spans="1:15" x14ac:dyDescent="0.25">
      <c r="A580" t="s">
        <v>389</v>
      </c>
      <c r="C580" t="s">
        <v>2595</v>
      </c>
      <c r="E580" t="s">
        <v>408</v>
      </c>
      <c r="F580" t="s">
        <v>409</v>
      </c>
      <c r="J580" t="s">
        <v>23</v>
      </c>
      <c r="K580">
        <v>22</v>
      </c>
      <c r="L580">
        <v>5189.1840000000002</v>
      </c>
      <c r="M580">
        <v>1.232</v>
      </c>
      <c r="O580">
        <f>VLOOKUP(C580,[3]August!$C:$Z,24,FALSE)</f>
        <v>2019</v>
      </c>
    </row>
    <row r="581" spans="1:15" x14ac:dyDescent="0.25">
      <c r="A581" t="s">
        <v>389</v>
      </c>
      <c r="C581" t="s">
        <v>2596</v>
      </c>
      <c r="E581" t="s">
        <v>411</v>
      </c>
      <c r="F581" t="s">
        <v>412</v>
      </c>
      <c r="J581" t="s">
        <v>23</v>
      </c>
      <c r="K581">
        <v>1</v>
      </c>
      <c r="L581">
        <v>0</v>
      </c>
      <c r="M581">
        <v>0</v>
      </c>
      <c r="O581">
        <f>VLOOKUP(C581,[3]August!$C:$Z,24,FALSE)</f>
        <v>2019</v>
      </c>
    </row>
    <row r="582" spans="1:15" x14ac:dyDescent="0.25">
      <c r="A582" t="s">
        <v>389</v>
      </c>
      <c r="C582" t="s">
        <v>2596</v>
      </c>
      <c r="E582" t="s">
        <v>417</v>
      </c>
      <c r="F582" t="s">
        <v>418</v>
      </c>
      <c r="J582" t="s">
        <v>23</v>
      </c>
      <c r="K582">
        <v>1</v>
      </c>
      <c r="L582">
        <v>374.15600000000001</v>
      </c>
      <c r="M582">
        <v>8.8999999999999996E-2</v>
      </c>
      <c r="O582">
        <f>VLOOKUP(C582,[3]August!$C:$Z,24,FALSE)</f>
        <v>2019</v>
      </c>
    </row>
    <row r="583" spans="1:15" x14ac:dyDescent="0.25">
      <c r="A583" t="s">
        <v>389</v>
      </c>
      <c r="C583" t="s">
        <v>2596</v>
      </c>
      <c r="E583" t="s">
        <v>406</v>
      </c>
      <c r="F583" t="s">
        <v>407</v>
      </c>
      <c r="J583" t="s">
        <v>23</v>
      </c>
      <c r="K583">
        <v>6</v>
      </c>
      <c r="L583">
        <v>1740.4559999999999</v>
      </c>
      <c r="M583">
        <v>0.41399999999999998</v>
      </c>
      <c r="O583">
        <f>VLOOKUP(C583,[3]August!$C:$Z,24,FALSE)</f>
        <v>2019</v>
      </c>
    </row>
    <row r="584" spans="1:15" x14ac:dyDescent="0.25">
      <c r="A584" t="s">
        <v>389</v>
      </c>
      <c r="C584" t="s">
        <v>2596</v>
      </c>
      <c r="E584" t="s">
        <v>408</v>
      </c>
      <c r="F584" t="s">
        <v>409</v>
      </c>
      <c r="J584" t="s">
        <v>23</v>
      </c>
      <c r="K584">
        <v>20</v>
      </c>
      <c r="L584">
        <v>4708.4799999999996</v>
      </c>
      <c r="M584">
        <v>1.1200000000000001</v>
      </c>
      <c r="O584">
        <f>VLOOKUP(C584,[3]August!$C:$Z,24,FALSE)</f>
        <v>2019</v>
      </c>
    </row>
    <row r="585" spans="1:15" x14ac:dyDescent="0.25">
      <c r="A585" t="s">
        <v>389</v>
      </c>
      <c r="C585" t="s">
        <v>2597</v>
      </c>
      <c r="E585" t="s">
        <v>399</v>
      </c>
      <c r="F585" t="s">
        <v>400</v>
      </c>
      <c r="J585" t="s">
        <v>23</v>
      </c>
      <c r="K585">
        <v>1</v>
      </c>
      <c r="L585">
        <v>0</v>
      </c>
      <c r="M585">
        <v>0</v>
      </c>
      <c r="O585">
        <f>VLOOKUP(C585,[3]August!$C:$Z,24,FALSE)</f>
        <v>2019</v>
      </c>
    </row>
    <row r="586" spans="1:15" x14ac:dyDescent="0.25">
      <c r="A586" t="s">
        <v>389</v>
      </c>
      <c r="C586" t="s">
        <v>2597</v>
      </c>
      <c r="E586" t="s">
        <v>417</v>
      </c>
      <c r="F586" t="s">
        <v>418</v>
      </c>
      <c r="J586" t="s">
        <v>23</v>
      </c>
      <c r="K586">
        <v>1</v>
      </c>
      <c r="L586">
        <v>209.506</v>
      </c>
      <c r="M586">
        <v>8.8999999999999996E-2</v>
      </c>
      <c r="O586">
        <f>VLOOKUP(C586,[3]August!$C:$Z,24,FALSE)</f>
        <v>2019</v>
      </c>
    </row>
    <row r="587" spans="1:15" x14ac:dyDescent="0.25">
      <c r="A587" t="s">
        <v>389</v>
      </c>
      <c r="C587" t="s">
        <v>2597</v>
      </c>
      <c r="E587" t="s">
        <v>417</v>
      </c>
      <c r="F587" t="s">
        <v>418</v>
      </c>
      <c r="J587" t="s">
        <v>23</v>
      </c>
      <c r="K587">
        <v>1</v>
      </c>
      <c r="L587">
        <v>209.506</v>
      </c>
      <c r="M587">
        <v>8.8999999999999996E-2</v>
      </c>
      <c r="O587">
        <f>VLOOKUP(C587,[3]August!$C:$Z,24,FALSE)</f>
        <v>2019</v>
      </c>
    </row>
    <row r="588" spans="1:15" x14ac:dyDescent="0.25">
      <c r="A588" t="s">
        <v>389</v>
      </c>
      <c r="C588" t="s">
        <v>2597</v>
      </c>
      <c r="E588" t="s">
        <v>504</v>
      </c>
      <c r="F588" t="s">
        <v>505</v>
      </c>
      <c r="J588" t="s">
        <v>23</v>
      </c>
      <c r="K588">
        <v>1</v>
      </c>
      <c r="L588">
        <v>148.30199999999999</v>
      </c>
      <c r="M588">
        <v>6.3E-2</v>
      </c>
      <c r="O588">
        <f>VLOOKUP(C588,[3]August!$C:$Z,24,FALSE)</f>
        <v>2019</v>
      </c>
    </row>
    <row r="589" spans="1:15" x14ac:dyDescent="0.25">
      <c r="A589" t="s">
        <v>389</v>
      </c>
      <c r="C589" t="s">
        <v>2597</v>
      </c>
      <c r="E589" t="s">
        <v>406</v>
      </c>
      <c r="F589" t="s">
        <v>407</v>
      </c>
      <c r="J589" t="s">
        <v>23</v>
      </c>
      <c r="K589">
        <v>1</v>
      </c>
      <c r="L589">
        <v>162.42599999999999</v>
      </c>
      <c r="M589">
        <v>6.9000000000000006E-2</v>
      </c>
      <c r="O589">
        <f>VLOOKUP(C589,[3]August!$C:$Z,24,FALSE)</f>
        <v>2019</v>
      </c>
    </row>
    <row r="590" spans="1:15" x14ac:dyDescent="0.25">
      <c r="A590" t="s">
        <v>389</v>
      </c>
      <c r="C590" t="s">
        <v>2597</v>
      </c>
      <c r="E590" t="s">
        <v>406</v>
      </c>
      <c r="F590" t="s">
        <v>407</v>
      </c>
      <c r="J590" t="s">
        <v>23</v>
      </c>
      <c r="K590">
        <v>2</v>
      </c>
      <c r="L590">
        <v>324.85199999999998</v>
      </c>
      <c r="M590">
        <v>0.13800000000000001</v>
      </c>
      <c r="O590">
        <f>VLOOKUP(C590,[3]August!$C:$Z,24,FALSE)</f>
        <v>2019</v>
      </c>
    </row>
    <row r="591" spans="1:15" x14ac:dyDescent="0.25">
      <c r="A591" t="s">
        <v>389</v>
      </c>
      <c r="C591" t="s">
        <v>2597</v>
      </c>
      <c r="E591" t="s">
        <v>406</v>
      </c>
      <c r="F591" t="s">
        <v>407</v>
      </c>
      <c r="J591" t="s">
        <v>23</v>
      </c>
      <c r="K591">
        <v>2</v>
      </c>
      <c r="L591">
        <v>324.85199999999998</v>
      </c>
      <c r="M591">
        <v>0.13800000000000001</v>
      </c>
      <c r="O591">
        <f>VLOOKUP(C591,[3]August!$C:$Z,24,FALSE)</f>
        <v>2019</v>
      </c>
    </row>
    <row r="592" spans="1:15" x14ac:dyDescent="0.25">
      <c r="A592" t="s">
        <v>389</v>
      </c>
      <c r="C592" t="s">
        <v>2597</v>
      </c>
      <c r="E592" t="s">
        <v>406</v>
      </c>
      <c r="F592" t="s">
        <v>407</v>
      </c>
      <c r="J592" t="s">
        <v>23</v>
      </c>
      <c r="K592">
        <v>4</v>
      </c>
      <c r="L592">
        <v>291.89600000000002</v>
      </c>
      <c r="M592">
        <v>0.124</v>
      </c>
      <c r="O592">
        <f>VLOOKUP(C592,[3]August!$C:$Z,24,FALSE)</f>
        <v>2019</v>
      </c>
    </row>
    <row r="593" spans="1:15" x14ac:dyDescent="0.25">
      <c r="A593" t="s">
        <v>389</v>
      </c>
      <c r="C593" t="s">
        <v>2597</v>
      </c>
      <c r="E593" t="s">
        <v>408</v>
      </c>
      <c r="F593" t="s">
        <v>409</v>
      </c>
      <c r="J593" t="s">
        <v>23</v>
      </c>
      <c r="K593">
        <v>1</v>
      </c>
      <c r="L593">
        <v>280.12599999999998</v>
      </c>
      <c r="M593">
        <v>0.11899999999999999</v>
      </c>
      <c r="O593">
        <f>VLOOKUP(C593,[3]August!$C:$Z,24,FALSE)</f>
        <v>2019</v>
      </c>
    </row>
    <row r="594" spans="1:15" x14ac:dyDescent="0.25">
      <c r="A594" t="s">
        <v>389</v>
      </c>
      <c r="C594" t="s">
        <v>2598</v>
      </c>
      <c r="E594" t="s">
        <v>399</v>
      </c>
      <c r="F594" t="s">
        <v>400</v>
      </c>
      <c r="J594" t="s">
        <v>23</v>
      </c>
      <c r="K594">
        <v>1</v>
      </c>
      <c r="L594">
        <v>0</v>
      </c>
      <c r="M594">
        <v>0</v>
      </c>
      <c r="O594">
        <f>VLOOKUP(C594,[3]August!$C:$Z,24,FALSE)</f>
        <v>2019</v>
      </c>
    </row>
    <row r="595" spans="1:15" x14ac:dyDescent="0.25">
      <c r="A595" t="s">
        <v>389</v>
      </c>
      <c r="C595" t="s">
        <v>2598</v>
      </c>
      <c r="E595" t="s">
        <v>425</v>
      </c>
      <c r="F595" t="s">
        <v>426</v>
      </c>
      <c r="J595" t="s">
        <v>23</v>
      </c>
      <c r="K595">
        <v>4</v>
      </c>
      <c r="L595">
        <v>1344.9280000000001</v>
      </c>
      <c r="M595">
        <v>0.20799999999999999</v>
      </c>
      <c r="O595">
        <f>VLOOKUP(C595,[3]August!$C:$Z,24,FALSE)</f>
        <v>2019</v>
      </c>
    </row>
    <row r="596" spans="1:15" x14ac:dyDescent="0.25">
      <c r="A596" t="s">
        <v>389</v>
      </c>
      <c r="C596" t="s">
        <v>2598</v>
      </c>
      <c r="E596" t="s">
        <v>408</v>
      </c>
      <c r="F596" t="s">
        <v>409</v>
      </c>
      <c r="J596" t="s">
        <v>23</v>
      </c>
      <c r="K596">
        <v>2</v>
      </c>
      <c r="L596">
        <v>1150.9480000000001</v>
      </c>
      <c r="M596">
        <v>0.17799999999999999</v>
      </c>
      <c r="O596">
        <f>VLOOKUP(C596,[3]August!$C:$Z,24,FALSE)</f>
        <v>2019</v>
      </c>
    </row>
    <row r="597" spans="1:15" x14ac:dyDescent="0.25">
      <c r="A597" t="s">
        <v>389</v>
      </c>
      <c r="C597" t="s">
        <v>2599</v>
      </c>
      <c r="E597" t="s">
        <v>399</v>
      </c>
      <c r="F597" t="s">
        <v>400</v>
      </c>
      <c r="J597" t="s">
        <v>23</v>
      </c>
      <c r="K597">
        <v>1</v>
      </c>
      <c r="L597">
        <v>0</v>
      </c>
      <c r="M597">
        <v>0</v>
      </c>
      <c r="O597">
        <f>VLOOKUP(C597,[3]August!$C:$Z,24,FALSE)</f>
        <v>2019</v>
      </c>
    </row>
    <row r="598" spans="1:15" x14ac:dyDescent="0.25">
      <c r="A598" t="s">
        <v>389</v>
      </c>
      <c r="C598" t="s">
        <v>2599</v>
      </c>
      <c r="E598" t="s">
        <v>402</v>
      </c>
      <c r="F598" t="s">
        <v>403</v>
      </c>
      <c r="J598" t="s">
        <v>23</v>
      </c>
      <c r="K598">
        <v>1</v>
      </c>
      <c r="L598">
        <v>203.643</v>
      </c>
      <c r="M598">
        <v>5.0999999999999997E-2</v>
      </c>
      <c r="O598">
        <f>VLOOKUP(C598,[3]August!$C:$Z,24,FALSE)</f>
        <v>2019</v>
      </c>
    </row>
    <row r="599" spans="1:15" x14ac:dyDescent="0.25">
      <c r="A599" t="s">
        <v>389</v>
      </c>
      <c r="C599" t="s">
        <v>2599</v>
      </c>
      <c r="E599" t="s">
        <v>402</v>
      </c>
      <c r="F599" t="s">
        <v>403</v>
      </c>
      <c r="J599" t="s">
        <v>23</v>
      </c>
      <c r="K599">
        <v>2</v>
      </c>
      <c r="L599">
        <v>407.286</v>
      </c>
      <c r="M599">
        <v>0.10199999999999999</v>
      </c>
      <c r="O599">
        <f>VLOOKUP(C599,[3]August!$C:$Z,24,FALSE)</f>
        <v>2019</v>
      </c>
    </row>
    <row r="600" spans="1:15" x14ac:dyDescent="0.25">
      <c r="A600" t="s">
        <v>389</v>
      </c>
      <c r="C600" t="s">
        <v>2599</v>
      </c>
      <c r="E600" t="s">
        <v>402</v>
      </c>
      <c r="F600" t="s">
        <v>403</v>
      </c>
      <c r="J600" t="s">
        <v>2508</v>
      </c>
      <c r="K600">
        <v>1</v>
      </c>
      <c r="L600">
        <v>203.643</v>
      </c>
      <c r="M600">
        <v>5.0999999999999997E-2</v>
      </c>
      <c r="O600">
        <f>VLOOKUP(C600,[3]August!$C:$Z,24,FALSE)</f>
        <v>2019</v>
      </c>
    </row>
    <row r="601" spans="1:15" x14ac:dyDescent="0.25">
      <c r="A601" t="s">
        <v>389</v>
      </c>
      <c r="C601" t="s">
        <v>2599</v>
      </c>
      <c r="E601" t="s">
        <v>485</v>
      </c>
      <c r="F601" t="s">
        <v>486</v>
      </c>
      <c r="J601" t="s">
        <v>23</v>
      </c>
      <c r="K601">
        <v>1</v>
      </c>
      <c r="L601">
        <v>1045.5</v>
      </c>
      <c r="M601">
        <v>0.20499999999999999</v>
      </c>
      <c r="O601">
        <f>VLOOKUP(C601,[3]August!$C:$Z,24,FALSE)</f>
        <v>2019</v>
      </c>
    </row>
    <row r="602" spans="1:15" x14ac:dyDescent="0.25">
      <c r="A602" t="s">
        <v>389</v>
      </c>
      <c r="C602" t="s">
        <v>2599</v>
      </c>
      <c r="E602" t="s">
        <v>404</v>
      </c>
      <c r="F602" t="s">
        <v>405</v>
      </c>
      <c r="J602" t="s">
        <v>23</v>
      </c>
      <c r="K602">
        <v>5</v>
      </c>
      <c r="L602">
        <v>738.70500000000004</v>
      </c>
      <c r="M602">
        <v>0.185</v>
      </c>
      <c r="O602">
        <f>VLOOKUP(C602,[3]August!$C:$Z,24,FALSE)</f>
        <v>2019</v>
      </c>
    </row>
    <row r="603" spans="1:15" x14ac:dyDescent="0.25">
      <c r="A603" t="s">
        <v>389</v>
      </c>
      <c r="C603" t="s">
        <v>2599</v>
      </c>
      <c r="E603" t="s">
        <v>406</v>
      </c>
      <c r="F603" t="s">
        <v>407</v>
      </c>
      <c r="J603" t="s">
        <v>23</v>
      </c>
      <c r="K603">
        <v>7</v>
      </c>
      <c r="L603">
        <v>1928.6189999999999</v>
      </c>
      <c r="M603">
        <v>0.48299999999999998</v>
      </c>
      <c r="O603">
        <f>VLOOKUP(C603,[3]August!$C:$Z,24,FALSE)</f>
        <v>2019</v>
      </c>
    </row>
    <row r="604" spans="1:15" x14ac:dyDescent="0.25">
      <c r="A604" t="s">
        <v>389</v>
      </c>
      <c r="C604" t="s">
        <v>2599</v>
      </c>
      <c r="E604" t="s">
        <v>408</v>
      </c>
      <c r="F604" t="s">
        <v>409</v>
      </c>
      <c r="J604" t="s">
        <v>23</v>
      </c>
      <c r="K604">
        <v>1</v>
      </c>
      <c r="L604">
        <v>475.16699999999997</v>
      </c>
      <c r="M604">
        <v>0.11899999999999999</v>
      </c>
      <c r="O604">
        <f>VLOOKUP(C604,[3]August!$C:$Z,24,FALSE)</f>
        <v>2019</v>
      </c>
    </row>
    <row r="605" spans="1:15" x14ac:dyDescent="0.25">
      <c r="A605" t="s">
        <v>389</v>
      </c>
      <c r="C605" t="s">
        <v>2600</v>
      </c>
      <c r="E605" t="s">
        <v>504</v>
      </c>
      <c r="F605" t="s">
        <v>505</v>
      </c>
      <c r="J605" t="s">
        <v>23</v>
      </c>
      <c r="K605">
        <v>2</v>
      </c>
      <c r="L605">
        <v>547.34400000000005</v>
      </c>
      <c r="M605">
        <v>0.126</v>
      </c>
      <c r="O605">
        <f>VLOOKUP(C605,[3]August!$C:$Z,24,FALSE)</f>
        <v>2019</v>
      </c>
    </row>
    <row r="606" spans="1:15" x14ac:dyDescent="0.25">
      <c r="A606" t="s">
        <v>389</v>
      </c>
      <c r="C606" t="s">
        <v>2600</v>
      </c>
      <c r="E606" t="s">
        <v>504</v>
      </c>
      <c r="F606" t="s">
        <v>505</v>
      </c>
      <c r="J606" t="s">
        <v>23</v>
      </c>
      <c r="K606">
        <v>4</v>
      </c>
      <c r="L606">
        <v>1094.6880000000001</v>
      </c>
      <c r="M606">
        <v>0.252</v>
      </c>
      <c r="O606">
        <f>VLOOKUP(C606,[3]August!$C:$Z,24,FALSE)</f>
        <v>2019</v>
      </c>
    </row>
    <row r="607" spans="1:15" x14ac:dyDescent="0.25">
      <c r="A607" t="s">
        <v>389</v>
      </c>
      <c r="C607" t="s">
        <v>2600</v>
      </c>
      <c r="E607" t="s">
        <v>394</v>
      </c>
      <c r="F607" t="s">
        <v>395</v>
      </c>
      <c r="J607" t="s">
        <v>23</v>
      </c>
      <c r="K607">
        <v>4</v>
      </c>
      <c r="L607">
        <v>503.904</v>
      </c>
      <c r="M607">
        <v>0.11600000000000001</v>
      </c>
      <c r="O607">
        <f>VLOOKUP(C607,[3]August!$C:$Z,24,FALSE)</f>
        <v>2019</v>
      </c>
    </row>
    <row r="608" spans="1:15" x14ac:dyDescent="0.25">
      <c r="A608" t="s">
        <v>389</v>
      </c>
      <c r="C608" t="s">
        <v>2600</v>
      </c>
      <c r="E608" t="s">
        <v>425</v>
      </c>
      <c r="F608" t="s">
        <v>426</v>
      </c>
      <c r="J608" t="s">
        <v>23</v>
      </c>
      <c r="K608">
        <v>2</v>
      </c>
      <c r="L608">
        <v>451.77600000000001</v>
      </c>
      <c r="M608">
        <v>0.104</v>
      </c>
      <c r="O608">
        <f>VLOOKUP(C608,[3]August!$C:$Z,24,FALSE)</f>
        <v>2019</v>
      </c>
    </row>
    <row r="609" spans="1:15" x14ac:dyDescent="0.25">
      <c r="A609" t="s">
        <v>389</v>
      </c>
      <c r="C609" t="s">
        <v>2601</v>
      </c>
      <c r="E609" t="s">
        <v>394</v>
      </c>
      <c r="F609" t="s">
        <v>395</v>
      </c>
      <c r="J609" t="s">
        <v>23</v>
      </c>
      <c r="K609">
        <v>2</v>
      </c>
      <c r="L609">
        <v>188.964</v>
      </c>
      <c r="M609">
        <v>5.8000000000000003E-2</v>
      </c>
      <c r="O609">
        <f>VLOOKUP(C609,[3]August!$C:$Z,24,FALSE)</f>
        <v>2019</v>
      </c>
    </row>
    <row r="610" spans="1:15" x14ac:dyDescent="0.25">
      <c r="A610" t="s">
        <v>389</v>
      </c>
      <c r="C610" t="s">
        <v>2601</v>
      </c>
      <c r="E610" t="s">
        <v>394</v>
      </c>
      <c r="F610" t="s">
        <v>395</v>
      </c>
      <c r="J610" t="s">
        <v>23</v>
      </c>
      <c r="K610">
        <v>9</v>
      </c>
      <c r="L610">
        <v>850.33799999999997</v>
      </c>
      <c r="M610">
        <v>0.26100000000000001</v>
      </c>
      <c r="O610">
        <f>VLOOKUP(C610,[3]August!$C:$Z,24,FALSE)</f>
        <v>2019</v>
      </c>
    </row>
    <row r="611" spans="1:15" x14ac:dyDescent="0.25">
      <c r="A611" t="s">
        <v>389</v>
      </c>
      <c r="C611" t="s">
        <v>2602</v>
      </c>
      <c r="E611" t="s">
        <v>399</v>
      </c>
      <c r="F611" t="s">
        <v>400</v>
      </c>
      <c r="J611" t="s">
        <v>23</v>
      </c>
      <c r="K611">
        <v>1</v>
      </c>
      <c r="L611">
        <v>0</v>
      </c>
      <c r="M611">
        <v>0</v>
      </c>
      <c r="O611">
        <f>VLOOKUP(C611,[3]August!$C:$Z,24,FALSE)</f>
        <v>2019</v>
      </c>
    </row>
    <row r="612" spans="1:15" x14ac:dyDescent="0.25">
      <c r="A612" t="s">
        <v>389</v>
      </c>
      <c r="C612" t="s">
        <v>2602</v>
      </c>
      <c r="E612" t="s">
        <v>394</v>
      </c>
      <c r="F612" t="s">
        <v>395</v>
      </c>
      <c r="J612" t="s">
        <v>23</v>
      </c>
      <c r="K612">
        <v>1</v>
      </c>
      <c r="L612">
        <v>179.452</v>
      </c>
      <c r="M612">
        <v>2.9000000000000001E-2</v>
      </c>
      <c r="O612">
        <f>VLOOKUP(C612,[3]August!$C:$Z,24,FALSE)</f>
        <v>2019</v>
      </c>
    </row>
    <row r="613" spans="1:15" x14ac:dyDescent="0.25">
      <c r="A613" t="s">
        <v>389</v>
      </c>
      <c r="C613" t="s">
        <v>2602</v>
      </c>
      <c r="E613" t="s">
        <v>394</v>
      </c>
      <c r="F613" t="s">
        <v>395</v>
      </c>
      <c r="J613" t="s">
        <v>23</v>
      </c>
      <c r="K613">
        <v>1</v>
      </c>
      <c r="L613">
        <v>179.452</v>
      </c>
      <c r="M613">
        <v>2.9000000000000001E-2</v>
      </c>
      <c r="O613">
        <f>VLOOKUP(C613,[3]August!$C:$Z,24,FALSE)</f>
        <v>2019</v>
      </c>
    </row>
    <row r="614" spans="1:15" x14ac:dyDescent="0.25">
      <c r="A614" t="s">
        <v>389</v>
      </c>
      <c r="C614" t="s">
        <v>2602</v>
      </c>
      <c r="E614" t="s">
        <v>394</v>
      </c>
      <c r="F614" t="s">
        <v>395</v>
      </c>
      <c r="J614" t="s">
        <v>23</v>
      </c>
      <c r="K614">
        <v>4</v>
      </c>
      <c r="L614">
        <v>717.80799999999999</v>
      </c>
      <c r="M614">
        <v>0.11600000000000001</v>
      </c>
      <c r="O614">
        <f>VLOOKUP(C614,[3]August!$C:$Z,24,FALSE)</f>
        <v>2019</v>
      </c>
    </row>
    <row r="615" spans="1:15" x14ac:dyDescent="0.25">
      <c r="A615" t="s">
        <v>389</v>
      </c>
      <c r="C615" t="s">
        <v>2602</v>
      </c>
      <c r="E615" t="s">
        <v>425</v>
      </c>
      <c r="F615" t="s">
        <v>426</v>
      </c>
      <c r="J615" t="s">
        <v>23</v>
      </c>
      <c r="K615">
        <v>12</v>
      </c>
      <c r="L615">
        <v>3861.3119999999999</v>
      </c>
      <c r="M615">
        <v>0.624</v>
      </c>
      <c r="O615">
        <f>VLOOKUP(C615,[3]August!$C:$Z,24,FALSE)</f>
        <v>2019</v>
      </c>
    </row>
    <row r="616" spans="1:15" x14ac:dyDescent="0.25">
      <c r="A616" t="s">
        <v>389</v>
      </c>
      <c r="C616" t="s">
        <v>2602</v>
      </c>
      <c r="E616" t="s">
        <v>408</v>
      </c>
      <c r="F616" t="s">
        <v>409</v>
      </c>
      <c r="J616" t="s">
        <v>23</v>
      </c>
      <c r="K616">
        <v>5</v>
      </c>
      <c r="L616">
        <v>3681.86</v>
      </c>
      <c r="M616">
        <v>0.59499999999999997</v>
      </c>
      <c r="O616">
        <f>VLOOKUP(C616,[3]August!$C:$Z,24,FALSE)</f>
        <v>2019</v>
      </c>
    </row>
    <row r="617" spans="1:15" x14ac:dyDescent="0.25">
      <c r="A617" t="s">
        <v>389</v>
      </c>
      <c r="C617" t="s">
        <v>2603</v>
      </c>
      <c r="E617" t="s">
        <v>399</v>
      </c>
      <c r="F617" t="s">
        <v>400</v>
      </c>
      <c r="J617" t="s">
        <v>23</v>
      </c>
      <c r="K617">
        <v>1</v>
      </c>
      <c r="L617">
        <v>0</v>
      </c>
      <c r="M617">
        <v>0</v>
      </c>
      <c r="O617">
        <f>VLOOKUP(C617,[3]August!$C:$Z,24,FALSE)</f>
        <v>2019</v>
      </c>
    </row>
    <row r="618" spans="1:15" x14ac:dyDescent="0.25">
      <c r="A618" t="s">
        <v>389</v>
      </c>
      <c r="C618" t="s">
        <v>2603</v>
      </c>
      <c r="E618" t="s">
        <v>420</v>
      </c>
      <c r="F618" t="s">
        <v>421</v>
      </c>
      <c r="J618" t="s">
        <v>23</v>
      </c>
      <c r="K618">
        <v>1</v>
      </c>
      <c r="L618">
        <v>87.12</v>
      </c>
      <c r="M618">
        <v>1.6E-2</v>
      </c>
      <c r="O618">
        <f>VLOOKUP(C618,[3]August!$C:$Z,24,FALSE)</f>
        <v>2019</v>
      </c>
    </row>
    <row r="619" spans="1:15" x14ac:dyDescent="0.25">
      <c r="A619" t="s">
        <v>389</v>
      </c>
      <c r="C619" t="s">
        <v>2603</v>
      </c>
      <c r="E619" t="s">
        <v>425</v>
      </c>
      <c r="F619" t="s">
        <v>426</v>
      </c>
      <c r="J619" t="s">
        <v>23</v>
      </c>
      <c r="K619">
        <v>1</v>
      </c>
      <c r="L619">
        <v>283.14</v>
      </c>
      <c r="M619">
        <v>5.1999999999999998E-2</v>
      </c>
      <c r="O619">
        <f>VLOOKUP(C619,[3]August!$C:$Z,24,FALSE)</f>
        <v>2019</v>
      </c>
    </row>
    <row r="620" spans="1:15" x14ac:dyDescent="0.25">
      <c r="A620" t="s">
        <v>389</v>
      </c>
      <c r="C620" t="s">
        <v>2603</v>
      </c>
      <c r="E620" t="s">
        <v>408</v>
      </c>
      <c r="F620" t="s">
        <v>409</v>
      </c>
      <c r="J620" t="s">
        <v>23</v>
      </c>
      <c r="K620">
        <v>2</v>
      </c>
      <c r="L620">
        <v>969.21</v>
      </c>
      <c r="M620">
        <v>0.17799999999999999</v>
      </c>
      <c r="O620">
        <f>VLOOKUP(C620,[3]August!$C:$Z,24,FALSE)</f>
        <v>2019</v>
      </c>
    </row>
    <row r="621" spans="1:15" x14ac:dyDescent="0.25">
      <c r="A621" t="s">
        <v>389</v>
      </c>
      <c r="C621" t="s">
        <v>2604</v>
      </c>
      <c r="E621" t="s">
        <v>399</v>
      </c>
      <c r="F621" t="s">
        <v>400</v>
      </c>
      <c r="J621" t="s">
        <v>23</v>
      </c>
      <c r="K621">
        <v>1</v>
      </c>
      <c r="L621">
        <v>0</v>
      </c>
      <c r="M621">
        <v>0</v>
      </c>
      <c r="O621">
        <f>VLOOKUP(C621,[3]August!$C:$Z,24,FALSE)</f>
        <v>2019</v>
      </c>
    </row>
    <row r="622" spans="1:15" x14ac:dyDescent="0.25">
      <c r="A622" t="s">
        <v>389</v>
      </c>
      <c r="C622" t="s">
        <v>2604</v>
      </c>
      <c r="E622" t="s">
        <v>402</v>
      </c>
      <c r="F622" t="s">
        <v>403</v>
      </c>
      <c r="J622" t="s">
        <v>23</v>
      </c>
      <c r="K622">
        <v>1</v>
      </c>
      <c r="L622">
        <v>256.58100000000002</v>
      </c>
      <c r="M622">
        <v>5.0999999999999997E-2</v>
      </c>
      <c r="O622">
        <f>VLOOKUP(C622,[3]August!$C:$Z,24,FALSE)</f>
        <v>2019</v>
      </c>
    </row>
    <row r="623" spans="1:15" x14ac:dyDescent="0.25">
      <c r="A623" t="s">
        <v>389</v>
      </c>
      <c r="C623" t="s">
        <v>2604</v>
      </c>
      <c r="E623" t="s">
        <v>408</v>
      </c>
      <c r="F623" t="s">
        <v>409</v>
      </c>
      <c r="J623" t="s">
        <v>23</v>
      </c>
      <c r="K623">
        <v>2</v>
      </c>
      <c r="L623">
        <v>1197.3779999999999</v>
      </c>
      <c r="M623">
        <v>0.23799999999999999</v>
      </c>
      <c r="O623">
        <f>VLOOKUP(C623,[3]August!$C:$Z,24,FALSE)</f>
        <v>2019</v>
      </c>
    </row>
    <row r="624" spans="1:15" x14ac:dyDescent="0.25">
      <c r="A624" t="s">
        <v>389</v>
      </c>
      <c r="C624" t="s">
        <v>2604</v>
      </c>
      <c r="E624" t="s">
        <v>408</v>
      </c>
      <c r="F624" t="s">
        <v>409</v>
      </c>
      <c r="J624" t="s">
        <v>23</v>
      </c>
      <c r="K624">
        <v>8</v>
      </c>
      <c r="L624">
        <v>2253.8879999999999</v>
      </c>
      <c r="M624">
        <v>0.44800000000000001</v>
      </c>
      <c r="O624">
        <f>VLOOKUP(C624,[3]August!$C:$Z,24,FALSE)</f>
        <v>2019</v>
      </c>
    </row>
    <row r="625" spans="1:15" x14ac:dyDescent="0.25">
      <c r="A625" t="s">
        <v>389</v>
      </c>
      <c r="C625" t="s">
        <v>2604</v>
      </c>
      <c r="E625" t="s">
        <v>408</v>
      </c>
      <c r="F625" t="s">
        <v>409</v>
      </c>
      <c r="J625" t="s">
        <v>23</v>
      </c>
      <c r="K625">
        <v>9</v>
      </c>
      <c r="L625">
        <v>2535.6239999999998</v>
      </c>
      <c r="M625">
        <v>0.504</v>
      </c>
      <c r="O625">
        <f>VLOOKUP(C625,[3]August!$C:$Z,24,FALSE)</f>
        <v>2019</v>
      </c>
    </row>
    <row r="626" spans="1:15" x14ac:dyDescent="0.25">
      <c r="A626" t="s">
        <v>389</v>
      </c>
      <c r="C626" t="s">
        <v>2605</v>
      </c>
      <c r="E626" t="s">
        <v>425</v>
      </c>
      <c r="F626" t="s">
        <v>426</v>
      </c>
      <c r="J626" t="s">
        <v>23</v>
      </c>
      <c r="K626">
        <v>11</v>
      </c>
      <c r="L626">
        <v>2283.9960000000001</v>
      </c>
      <c r="M626">
        <v>0.57199999999999995</v>
      </c>
      <c r="O626">
        <f>VLOOKUP(C626,[3]August!$C:$Z,24,FALSE)</f>
        <v>2019</v>
      </c>
    </row>
    <row r="627" spans="1:15" x14ac:dyDescent="0.25">
      <c r="A627" t="s">
        <v>389</v>
      </c>
      <c r="C627" t="s">
        <v>2606</v>
      </c>
      <c r="E627" t="s">
        <v>399</v>
      </c>
      <c r="F627" t="s">
        <v>400</v>
      </c>
      <c r="J627" t="s">
        <v>23</v>
      </c>
      <c r="K627">
        <v>1</v>
      </c>
      <c r="L627">
        <v>0</v>
      </c>
      <c r="M627">
        <v>0</v>
      </c>
      <c r="O627">
        <f>VLOOKUP(C627,[3]August!$C:$Z,24,FALSE)</f>
        <v>2019</v>
      </c>
    </row>
    <row r="628" spans="1:15" x14ac:dyDescent="0.25">
      <c r="A628" t="s">
        <v>389</v>
      </c>
      <c r="C628" t="s">
        <v>2606</v>
      </c>
      <c r="E628" t="s">
        <v>469</v>
      </c>
      <c r="F628" t="s">
        <v>470</v>
      </c>
      <c r="J628" t="s">
        <v>23</v>
      </c>
      <c r="K628">
        <v>2</v>
      </c>
      <c r="L628">
        <v>447.21600000000001</v>
      </c>
      <c r="M628">
        <v>8.7999999999999995E-2</v>
      </c>
      <c r="O628">
        <f>VLOOKUP(C628,[3]August!$C:$Z,24,FALSE)</f>
        <v>2019</v>
      </c>
    </row>
    <row r="629" spans="1:15" x14ac:dyDescent="0.25">
      <c r="A629" t="s">
        <v>389</v>
      </c>
      <c r="C629" t="s">
        <v>2606</v>
      </c>
      <c r="E629" t="s">
        <v>469</v>
      </c>
      <c r="F629" t="s">
        <v>470</v>
      </c>
      <c r="J629" t="s">
        <v>23</v>
      </c>
      <c r="K629">
        <v>6</v>
      </c>
      <c r="L629">
        <v>1341.6479999999999</v>
      </c>
      <c r="M629">
        <v>0.26400000000000001</v>
      </c>
      <c r="O629">
        <f>VLOOKUP(C629,[3]August!$C:$Z,24,FALSE)</f>
        <v>2019</v>
      </c>
    </row>
    <row r="630" spans="1:15" x14ac:dyDescent="0.25">
      <c r="A630" t="s">
        <v>389</v>
      </c>
      <c r="C630" t="s">
        <v>2607</v>
      </c>
      <c r="E630" t="s">
        <v>399</v>
      </c>
      <c r="F630" t="s">
        <v>400</v>
      </c>
      <c r="J630" t="s">
        <v>23</v>
      </c>
      <c r="K630">
        <v>1</v>
      </c>
      <c r="L630">
        <v>0</v>
      </c>
      <c r="M630">
        <v>0</v>
      </c>
      <c r="O630">
        <f>VLOOKUP(C630,[3]August!$C:$Z,24,FALSE)</f>
        <v>2019</v>
      </c>
    </row>
    <row r="631" spans="1:15" x14ac:dyDescent="0.25">
      <c r="A631" t="s">
        <v>389</v>
      </c>
      <c r="C631" t="s">
        <v>2607</v>
      </c>
      <c r="E631" t="s">
        <v>504</v>
      </c>
      <c r="F631" t="s">
        <v>505</v>
      </c>
      <c r="J631" t="s">
        <v>23</v>
      </c>
      <c r="K631">
        <v>26</v>
      </c>
      <c r="L631">
        <v>5002.1400000000003</v>
      </c>
      <c r="M631">
        <v>1.3779999999999999</v>
      </c>
      <c r="O631">
        <f>VLOOKUP(C631,[3]August!$C:$Z,24,FALSE)</f>
        <v>2019</v>
      </c>
    </row>
    <row r="632" spans="1:15" x14ac:dyDescent="0.25">
      <c r="A632" t="s">
        <v>389</v>
      </c>
      <c r="C632" t="s">
        <v>2607</v>
      </c>
      <c r="E632" t="s">
        <v>408</v>
      </c>
      <c r="F632" t="s">
        <v>409</v>
      </c>
      <c r="J632" t="s">
        <v>23</v>
      </c>
      <c r="K632">
        <v>7</v>
      </c>
      <c r="L632">
        <v>3023.79</v>
      </c>
      <c r="M632">
        <v>0.83299999999999996</v>
      </c>
      <c r="O632">
        <f>VLOOKUP(C632,[3]August!$C:$Z,24,FALSE)</f>
        <v>2019</v>
      </c>
    </row>
    <row r="633" spans="1:15" x14ac:dyDescent="0.25">
      <c r="A633" t="s">
        <v>389</v>
      </c>
      <c r="C633" t="s">
        <v>2608</v>
      </c>
      <c r="E633" t="s">
        <v>399</v>
      </c>
      <c r="F633" t="s">
        <v>400</v>
      </c>
      <c r="J633" t="s">
        <v>23</v>
      </c>
      <c r="K633">
        <v>1</v>
      </c>
      <c r="L633">
        <v>0</v>
      </c>
      <c r="M633">
        <v>0</v>
      </c>
      <c r="O633">
        <f>VLOOKUP(C633,[3]August!$C:$Z,24,FALSE)</f>
        <v>2019</v>
      </c>
    </row>
    <row r="634" spans="1:15" x14ac:dyDescent="0.25">
      <c r="A634" t="s">
        <v>389</v>
      </c>
      <c r="C634" t="s">
        <v>2608</v>
      </c>
      <c r="E634" t="s">
        <v>402</v>
      </c>
      <c r="F634" t="s">
        <v>403</v>
      </c>
      <c r="J634" t="s">
        <v>23</v>
      </c>
      <c r="K634">
        <v>4</v>
      </c>
      <c r="L634">
        <v>888.62400000000002</v>
      </c>
      <c r="M634">
        <v>0.20399999999999999</v>
      </c>
      <c r="O634">
        <f>VLOOKUP(C634,[3]August!$C:$Z,24,FALSE)</f>
        <v>2019</v>
      </c>
    </row>
    <row r="635" spans="1:15" x14ac:dyDescent="0.25">
      <c r="A635" t="s">
        <v>389</v>
      </c>
      <c r="C635" t="s">
        <v>2608</v>
      </c>
      <c r="E635" t="s">
        <v>504</v>
      </c>
      <c r="F635" t="s">
        <v>505</v>
      </c>
      <c r="J635" t="s">
        <v>23</v>
      </c>
      <c r="K635">
        <v>1</v>
      </c>
      <c r="L635">
        <v>274.428</v>
      </c>
      <c r="M635">
        <v>6.3E-2</v>
      </c>
      <c r="O635">
        <f>VLOOKUP(C635,[3]August!$C:$Z,24,FALSE)</f>
        <v>2019</v>
      </c>
    </row>
    <row r="636" spans="1:15" x14ac:dyDescent="0.25">
      <c r="A636" t="s">
        <v>389</v>
      </c>
      <c r="C636" t="s">
        <v>2608</v>
      </c>
      <c r="E636" t="s">
        <v>406</v>
      </c>
      <c r="F636" t="s">
        <v>407</v>
      </c>
      <c r="J636" t="s">
        <v>23</v>
      </c>
      <c r="K636">
        <v>6</v>
      </c>
      <c r="L636">
        <v>810.21600000000001</v>
      </c>
      <c r="M636">
        <v>0.186</v>
      </c>
      <c r="O636">
        <f>VLOOKUP(C636,[3]August!$C:$Z,24,FALSE)</f>
        <v>2019</v>
      </c>
    </row>
    <row r="637" spans="1:15" x14ac:dyDescent="0.25">
      <c r="A637" t="s">
        <v>389</v>
      </c>
      <c r="C637" t="s">
        <v>2608</v>
      </c>
      <c r="E637" t="s">
        <v>408</v>
      </c>
      <c r="F637" t="s">
        <v>409</v>
      </c>
      <c r="J637" t="s">
        <v>23</v>
      </c>
      <c r="K637">
        <v>8</v>
      </c>
      <c r="L637">
        <v>3101.4720000000002</v>
      </c>
      <c r="M637">
        <v>0.71199999999999997</v>
      </c>
      <c r="O637">
        <f>VLOOKUP(C637,[3]August!$C:$Z,24,FALSE)</f>
        <v>2019</v>
      </c>
    </row>
    <row r="638" spans="1:15" x14ac:dyDescent="0.25">
      <c r="A638" t="s">
        <v>389</v>
      </c>
      <c r="C638" t="s">
        <v>2609</v>
      </c>
      <c r="E638" t="s">
        <v>394</v>
      </c>
      <c r="F638" t="s">
        <v>395</v>
      </c>
      <c r="J638" t="s">
        <v>23</v>
      </c>
      <c r="K638">
        <v>1</v>
      </c>
      <c r="L638">
        <v>117.276</v>
      </c>
      <c r="M638">
        <v>2.9000000000000001E-2</v>
      </c>
      <c r="O638">
        <f>VLOOKUP(C638,[3]August!$C:$Z,24,FALSE)</f>
        <v>2019</v>
      </c>
    </row>
    <row r="639" spans="1:15" x14ac:dyDescent="0.25">
      <c r="A639" t="s">
        <v>389</v>
      </c>
      <c r="C639" t="s">
        <v>2609</v>
      </c>
      <c r="E639" t="s">
        <v>425</v>
      </c>
      <c r="F639" t="s">
        <v>426</v>
      </c>
      <c r="J639" t="s">
        <v>23</v>
      </c>
      <c r="K639">
        <v>9</v>
      </c>
      <c r="L639">
        <v>1892.5920000000001</v>
      </c>
      <c r="M639">
        <v>0.46800000000000003</v>
      </c>
      <c r="O639">
        <f>VLOOKUP(C639,[3]August!$C:$Z,24,FALSE)</f>
        <v>2019</v>
      </c>
    </row>
    <row r="640" spans="1:15" x14ac:dyDescent="0.25">
      <c r="A640" t="s">
        <v>389</v>
      </c>
      <c r="C640" t="s">
        <v>2610</v>
      </c>
      <c r="E640" t="s">
        <v>428</v>
      </c>
      <c r="F640" t="s">
        <v>429</v>
      </c>
      <c r="J640" t="s">
        <v>23</v>
      </c>
      <c r="K640">
        <v>1</v>
      </c>
      <c r="L640">
        <v>1255.98</v>
      </c>
      <c r="M640">
        <v>0.34599999999999997</v>
      </c>
      <c r="O640">
        <f>VLOOKUP(C640,[3]August!$C:$Z,24,FALSE)</f>
        <v>2019</v>
      </c>
    </row>
    <row r="641" spans="1:15" x14ac:dyDescent="0.25">
      <c r="A641" t="s">
        <v>389</v>
      </c>
      <c r="C641" t="s">
        <v>2610</v>
      </c>
      <c r="E641" t="s">
        <v>411</v>
      </c>
      <c r="F641" t="s">
        <v>412</v>
      </c>
      <c r="J641" t="s">
        <v>23</v>
      </c>
      <c r="K641">
        <v>1</v>
      </c>
      <c r="L641">
        <v>0</v>
      </c>
      <c r="M641">
        <v>0</v>
      </c>
      <c r="O641">
        <f>VLOOKUP(C641,[3]August!$C:$Z,24,FALSE)</f>
        <v>2019</v>
      </c>
    </row>
    <row r="642" spans="1:15" x14ac:dyDescent="0.25">
      <c r="A642" t="s">
        <v>389</v>
      </c>
      <c r="C642" t="s">
        <v>2610</v>
      </c>
      <c r="E642" t="s">
        <v>408</v>
      </c>
      <c r="F642" t="s">
        <v>409</v>
      </c>
      <c r="J642" t="s">
        <v>23</v>
      </c>
      <c r="K642">
        <v>8</v>
      </c>
      <c r="L642">
        <v>3455.76</v>
      </c>
      <c r="M642">
        <v>0.95199999999999996</v>
      </c>
      <c r="O642">
        <f>VLOOKUP(C642,[3]August!$C:$Z,24,FALSE)</f>
        <v>2019</v>
      </c>
    </row>
    <row r="643" spans="1:15" x14ac:dyDescent="0.25">
      <c r="A643" t="s">
        <v>389</v>
      </c>
      <c r="C643" t="s">
        <v>2610</v>
      </c>
      <c r="E643" t="s">
        <v>408</v>
      </c>
      <c r="F643" t="s">
        <v>409</v>
      </c>
      <c r="J643" t="s">
        <v>23</v>
      </c>
      <c r="K643">
        <v>12</v>
      </c>
      <c r="L643">
        <v>3876.84</v>
      </c>
      <c r="M643">
        <v>1.0680000000000001</v>
      </c>
      <c r="O643">
        <f>VLOOKUP(C643,[3]August!$C:$Z,24,FALSE)</f>
        <v>2019</v>
      </c>
    </row>
    <row r="644" spans="1:15" x14ac:dyDescent="0.25">
      <c r="A644" t="s">
        <v>389</v>
      </c>
      <c r="C644" t="s">
        <v>2611</v>
      </c>
      <c r="E644" t="s">
        <v>411</v>
      </c>
      <c r="F644" t="s">
        <v>412</v>
      </c>
      <c r="J644" t="s">
        <v>23</v>
      </c>
      <c r="K644">
        <v>1</v>
      </c>
      <c r="L644">
        <v>0</v>
      </c>
      <c r="M644">
        <v>0</v>
      </c>
      <c r="O644">
        <f>VLOOKUP(C644,[3]August!$C:$Z,24,FALSE)</f>
        <v>2019</v>
      </c>
    </row>
    <row r="645" spans="1:15" x14ac:dyDescent="0.25">
      <c r="A645" t="s">
        <v>389</v>
      </c>
      <c r="C645" t="s">
        <v>2611</v>
      </c>
      <c r="E645" t="s">
        <v>402</v>
      </c>
      <c r="F645" t="s">
        <v>403</v>
      </c>
      <c r="J645" t="s">
        <v>23</v>
      </c>
      <c r="K645">
        <v>2</v>
      </c>
      <c r="L645">
        <v>444.31200000000001</v>
      </c>
      <c r="M645">
        <v>0.10199999999999999</v>
      </c>
      <c r="O645">
        <f>VLOOKUP(C645,[3]August!$C:$Z,24,FALSE)</f>
        <v>2019</v>
      </c>
    </row>
    <row r="646" spans="1:15" x14ac:dyDescent="0.25">
      <c r="A646" t="s">
        <v>389</v>
      </c>
      <c r="C646" t="s">
        <v>2611</v>
      </c>
      <c r="E646" t="s">
        <v>402</v>
      </c>
      <c r="F646" t="s">
        <v>403</v>
      </c>
      <c r="J646" t="s">
        <v>23</v>
      </c>
      <c r="K646">
        <v>2</v>
      </c>
      <c r="L646">
        <v>444.31200000000001</v>
      </c>
      <c r="M646">
        <v>0.10199999999999999</v>
      </c>
      <c r="O646">
        <f>VLOOKUP(C646,[3]August!$C:$Z,24,FALSE)</f>
        <v>2019</v>
      </c>
    </row>
    <row r="647" spans="1:15" x14ac:dyDescent="0.25">
      <c r="A647" t="s">
        <v>389</v>
      </c>
      <c r="C647" t="s">
        <v>2611</v>
      </c>
      <c r="E647" t="s">
        <v>406</v>
      </c>
      <c r="F647" t="s">
        <v>407</v>
      </c>
      <c r="J647" t="s">
        <v>23</v>
      </c>
      <c r="K647">
        <v>32</v>
      </c>
      <c r="L647">
        <v>4321.152</v>
      </c>
      <c r="M647">
        <v>0.99199999999999999</v>
      </c>
      <c r="O647">
        <f>VLOOKUP(C647,[3]August!$C:$Z,24,FALSE)</f>
        <v>2019</v>
      </c>
    </row>
    <row r="648" spans="1:15" x14ac:dyDescent="0.25">
      <c r="A648" t="s">
        <v>389</v>
      </c>
      <c r="C648" t="s">
        <v>2611</v>
      </c>
      <c r="E648" t="s">
        <v>408</v>
      </c>
      <c r="F648" t="s">
        <v>409</v>
      </c>
      <c r="J648" t="s">
        <v>23</v>
      </c>
      <c r="K648">
        <v>1</v>
      </c>
      <c r="L648">
        <v>387.68400000000003</v>
      </c>
      <c r="M648">
        <v>8.8999999999999996E-2</v>
      </c>
      <c r="O648">
        <f>VLOOKUP(C648,[3]August!$C:$Z,24,FALSE)</f>
        <v>2019</v>
      </c>
    </row>
    <row r="649" spans="1:15" x14ac:dyDescent="0.25">
      <c r="A649" t="s">
        <v>389</v>
      </c>
      <c r="C649" t="s">
        <v>2612</v>
      </c>
      <c r="E649" t="s">
        <v>411</v>
      </c>
      <c r="F649" t="s">
        <v>412</v>
      </c>
      <c r="J649" t="s">
        <v>23</v>
      </c>
      <c r="K649">
        <v>1</v>
      </c>
      <c r="L649">
        <v>0</v>
      </c>
      <c r="M649">
        <v>0</v>
      </c>
      <c r="O649">
        <f>VLOOKUP(C649,[3]August!$C:$Z,24,FALSE)</f>
        <v>2019</v>
      </c>
    </row>
    <row r="650" spans="1:15" x14ac:dyDescent="0.25">
      <c r="A650" t="s">
        <v>389</v>
      </c>
      <c r="C650" t="s">
        <v>2612</v>
      </c>
      <c r="E650" t="s">
        <v>408</v>
      </c>
      <c r="F650" t="s">
        <v>409</v>
      </c>
      <c r="J650" t="s">
        <v>23</v>
      </c>
      <c r="K650">
        <v>23</v>
      </c>
      <c r="L650">
        <v>13909.433999999999</v>
      </c>
      <c r="M650">
        <v>2.7370000000000001</v>
      </c>
      <c r="O650">
        <f>VLOOKUP(C650,[3]August!$C:$Z,24,FALSE)</f>
        <v>2019</v>
      </c>
    </row>
    <row r="651" spans="1:15" x14ac:dyDescent="0.25">
      <c r="A651" t="s">
        <v>389</v>
      </c>
      <c r="C651" t="s">
        <v>2612</v>
      </c>
      <c r="E651" t="s">
        <v>408</v>
      </c>
      <c r="F651" t="s">
        <v>409</v>
      </c>
      <c r="J651" t="s">
        <v>2508</v>
      </c>
      <c r="K651">
        <v>9</v>
      </c>
      <c r="L651">
        <v>5442.8220000000001</v>
      </c>
      <c r="M651">
        <v>1.071</v>
      </c>
      <c r="O651">
        <f>VLOOKUP(C651,[3]August!$C:$Z,24,FALSE)</f>
        <v>2019</v>
      </c>
    </row>
    <row r="652" spans="1:15" x14ac:dyDescent="0.25">
      <c r="A652" t="s">
        <v>389</v>
      </c>
      <c r="C652" t="s">
        <v>2613</v>
      </c>
      <c r="E652" t="s">
        <v>411</v>
      </c>
      <c r="F652" t="s">
        <v>412</v>
      </c>
      <c r="J652" t="s">
        <v>23</v>
      </c>
      <c r="K652">
        <v>1</v>
      </c>
      <c r="L652">
        <v>0</v>
      </c>
      <c r="M652">
        <v>0</v>
      </c>
      <c r="O652">
        <f>VLOOKUP(C652,[3]August!$C:$Z,24,FALSE)</f>
        <v>2019</v>
      </c>
    </row>
    <row r="653" spans="1:15" x14ac:dyDescent="0.25">
      <c r="A653" t="s">
        <v>389</v>
      </c>
      <c r="C653" t="s">
        <v>2613</v>
      </c>
      <c r="E653" t="s">
        <v>406</v>
      </c>
      <c r="F653" t="s">
        <v>407</v>
      </c>
      <c r="J653" t="s">
        <v>2508</v>
      </c>
      <c r="K653">
        <v>1</v>
      </c>
      <c r="L653">
        <v>275.517</v>
      </c>
      <c r="M653">
        <v>6.9000000000000006E-2</v>
      </c>
      <c r="O653">
        <f>VLOOKUP(C653,[3]August!$C:$Z,24,FALSE)</f>
        <v>2019</v>
      </c>
    </row>
    <row r="654" spans="1:15" x14ac:dyDescent="0.25">
      <c r="A654" t="s">
        <v>389</v>
      </c>
      <c r="C654" t="s">
        <v>2613</v>
      </c>
      <c r="E654" t="s">
        <v>408</v>
      </c>
      <c r="F654" t="s">
        <v>409</v>
      </c>
      <c r="J654" t="s">
        <v>23</v>
      </c>
      <c r="K654">
        <v>23</v>
      </c>
      <c r="L654">
        <v>10928.841</v>
      </c>
      <c r="M654">
        <v>2.7370000000000001</v>
      </c>
      <c r="O654">
        <f>VLOOKUP(C654,[3]August!$C:$Z,24,FALSE)</f>
        <v>2019</v>
      </c>
    </row>
    <row r="655" spans="1:15" x14ac:dyDescent="0.25">
      <c r="A655" t="s">
        <v>389</v>
      </c>
      <c r="C655" t="s">
        <v>2613</v>
      </c>
      <c r="E655" t="s">
        <v>408</v>
      </c>
      <c r="F655" t="s">
        <v>409</v>
      </c>
      <c r="J655" t="s">
        <v>2508</v>
      </c>
      <c r="K655">
        <v>10</v>
      </c>
      <c r="L655">
        <v>4751.67</v>
      </c>
      <c r="M655">
        <v>1.19</v>
      </c>
      <c r="O655">
        <f>VLOOKUP(C655,[3]August!$C:$Z,24,FALSE)</f>
        <v>2019</v>
      </c>
    </row>
    <row r="656" spans="1:15" x14ac:dyDescent="0.25">
      <c r="A656" t="s">
        <v>389</v>
      </c>
      <c r="C656" t="s">
        <v>2614</v>
      </c>
      <c r="E656" t="s">
        <v>411</v>
      </c>
      <c r="F656" t="s">
        <v>412</v>
      </c>
      <c r="J656" t="s">
        <v>23</v>
      </c>
      <c r="K656">
        <v>1</v>
      </c>
      <c r="L656">
        <v>0</v>
      </c>
      <c r="M656">
        <v>0</v>
      </c>
      <c r="O656">
        <f>VLOOKUP(C656,[3]August!$C:$Z,24,FALSE)</f>
        <v>2019</v>
      </c>
    </row>
    <row r="657" spans="1:15" x14ac:dyDescent="0.25">
      <c r="A657" t="s">
        <v>389</v>
      </c>
      <c r="C657" t="s">
        <v>2614</v>
      </c>
      <c r="E657" t="s">
        <v>404</v>
      </c>
      <c r="F657" t="s">
        <v>405</v>
      </c>
      <c r="J657" t="s">
        <v>23</v>
      </c>
      <c r="K657">
        <v>38</v>
      </c>
      <c r="L657">
        <v>5627.9520000000002</v>
      </c>
      <c r="M657">
        <v>0.64600000000000002</v>
      </c>
      <c r="O657">
        <f>VLOOKUP(C657,[3]August!$C:$Z,24,FALSE)</f>
        <v>2019</v>
      </c>
    </row>
    <row r="658" spans="1:15" x14ac:dyDescent="0.25">
      <c r="A658" t="s">
        <v>389</v>
      </c>
      <c r="C658" t="s">
        <v>2614</v>
      </c>
      <c r="E658" t="s">
        <v>406</v>
      </c>
      <c r="F658" t="s">
        <v>407</v>
      </c>
      <c r="J658" t="s">
        <v>23</v>
      </c>
      <c r="K658">
        <v>2</v>
      </c>
      <c r="L658">
        <v>540.14400000000001</v>
      </c>
      <c r="M658">
        <v>6.2E-2</v>
      </c>
      <c r="O658">
        <f>VLOOKUP(C658,[3]August!$C:$Z,24,FALSE)</f>
        <v>2019</v>
      </c>
    </row>
    <row r="659" spans="1:15" x14ac:dyDescent="0.25">
      <c r="A659" t="s">
        <v>389</v>
      </c>
      <c r="C659" t="s">
        <v>2614</v>
      </c>
      <c r="E659" t="s">
        <v>406</v>
      </c>
      <c r="F659" t="s">
        <v>407</v>
      </c>
      <c r="J659" t="s">
        <v>23</v>
      </c>
      <c r="K659">
        <v>3</v>
      </c>
      <c r="L659">
        <v>1803.384</v>
      </c>
      <c r="M659">
        <v>0.20699999999999999</v>
      </c>
      <c r="O659">
        <f>VLOOKUP(C659,[3]August!$C:$Z,24,FALSE)</f>
        <v>2019</v>
      </c>
    </row>
    <row r="660" spans="1:15" x14ac:dyDescent="0.25">
      <c r="A660" t="s">
        <v>389</v>
      </c>
      <c r="C660" t="s">
        <v>2614</v>
      </c>
      <c r="E660" t="s">
        <v>408</v>
      </c>
      <c r="F660" t="s">
        <v>409</v>
      </c>
      <c r="J660" t="s">
        <v>23</v>
      </c>
      <c r="K660">
        <v>3</v>
      </c>
      <c r="L660">
        <v>3110.1840000000002</v>
      </c>
      <c r="M660">
        <v>0.35699999999999998</v>
      </c>
      <c r="O660">
        <f>VLOOKUP(C660,[3]August!$C:$Z,24,FALSE)</f>
        <v>2019</v>
      </c>
    </row>
    <row r="661" spans="1:15" x14ac:dyDescent="0.25">
      <c r="A661" t="s">
        <v>389</v>
      </c>
      <c r="C661" t="s">
        <v>2615</v>
      </c>
      <c r="E661" t="s">
        <v>399</v>
      </c>
      <c r="F661" t="s">
        <v>400</v>
      </c>
      <c r="J661" t="s">
        <v>23</v>
      </c>
      <c r="K661">
        <v>1</v>
      </c>
      <c r="L661">
        <v>0</v>
      </c>
      <c r="M661">
        <v>0</v>
      </c>
      <c r="O661">
        <f>VLOOKUP(C661,[3]August!$C:$Z,24,FALSE)</f>
        <v>2019</v>
      </c>
    </row>
    <row r="662" spans="1:15" x14ac:dyDescent="0.25">
      <c r="A662" t="s">
        <v>389</v>
      </c>
      <c r="C662" t="s">
        <v>2615</v>
      </c>
      <c r="E662" t="s">
        <v>460</v>
      </c>
      <c r="F662" t="s">
        <v>484</v>
      </c>
      <c r="J662" t="s">
        <v>23</v>
      </c>
      <c r="K662">
        <v>18</v>
      </c>
      <c r="L662">
        <v>3567.5639999999999</v>
      </c>
      <c r="M662">
        <v>0.75600000000000001</v>
      </c>
      <c r="O662">
        <f>VLOOKUP(C662,[3]August!$C:$Z,24,FALSE)</f>
        <v>2019</v>
      </c>
    </row>
    <row r="663" spans="1:15" x14ac:dyDescent="0.25">
      <c r="A663" t="s">
        <v>389</v>
      </c>
      <c r="C663" t="s">
        <v>2615</v>
      </c>
      <c r="E663" t="s">
        <v>406</v>
      </c>
      <c r="F663" t="s">
        <v>407</v>
      </c>
      <c r="J663" t="s">
        <v>23</v>
      </c>
      <c r="K663">
        <v>5</v>
      </c>
      <c r="L663">
        <v>731.44500000000005</v>
      </c>
      <c r="M663">
        <v>0.155</v>
      </c>
      <c r="O663">
        <f>VLOOKUP(C663,[3]August!$C:$Z,24,FALSE)</f>
        <v>2019</v>
      </c>
    </row>
    <row r="664" spans="1:15" x14ac:dyDescent="0.25">
      <c r="A664" t="s">
        <v>389</v>
      </c>
      <c r="C664" t="s">
        <v>2615</v>
      </c>
      <c r="E664" t="s">
        <v>408</v>
      </c>
      <c r="F664" t="s">
        <v>409</v>
      </c>
      <c r="J664" t="s">
        <v>23</v>
      </c>
      <c r="K664">
        <v>2</v>
      </c>
      <c r="L664">
        <v>528.52800000000002</v>
      </c>
      <c r="M664">
        <v>0.112</v>
      </c>
      <c r="O664">
        <f>VLOOKUP(C664,[3]August!$C:$Z,24,FALSE)</f>
        <v>2019</v>
      </c>
    </row>
    <row r="665" spans="1:15" x14ac:dyDescent="0.25">
      <c r="A665" t="s">
        <v>389</v>
      </c>
      <c r="C665" t="s">
        <v>2615</v>
      </c>
      <c r="E665" t="s">
        <v>408</v>
      </c>
      <c r="F665" t="s">
        <v>409</v>
      </c>
      <c r="J665" t="s">
        <v>23</v>
      </c>
      <c r="K665">
        <v>4</v>
      </c>
      <c r="L665">
        <v>1057.056</v>
      </c>
      <c r="M665">
        <v>0.224</v>
      </c>
      <c r="O665">
        <f>VLOOKUP(C665,[3]August!$C:$Z,24,FALSE)</f>
        <v>2019</v>
      </c>
    </row>
    <row r="666" spans="1:15" x14ac:dyDescent="0.25">
      <c r="A666" t="s">
        <v>389</v>
      </c>
      <c r="C666" t="s">
        <v>2616</v>
      </c>
      <c r="E666" t="s">
        <v>391</v>
      </c>
      <c r="F666" t="s">
        <v>392</v>
      </c>
      <c r="J666" t="s">
        <v>23</v>
      </c>
      <c r="K666">
        <v>24</v>
      </c>
      <c r="L666">
        <v>3963.96</v>
      </c>
      <c r="M666">
        <v>0.84</v>
      </c>
      <c r="O666">
        <f>VLOOKUP(C666,[3]August!$C:$Z,24,FALSE)</f>
        <v>2019</v>
      </c>
    </row>
    <row r="667" spans="1:15" x14ac:dyDescent="0.25">
      <c r="A667" t="s">
        <v>389</v>
      </c>
      <c r="C667" t="s">
        <v>2616</v>
      </c>
      <c r="E667" t="s">
        <v>399</v>
      </c>
      <c r="F667" t="s">
        <v>400</v>
      </c>
      <c r="J667" t="s">
        <v>23</v>
      </c>
      <c r="K667">
        <v>1</v>
      </c>
      <c r="L667">
        <v>0</v>
      </c>
      <c r="M667">
        <v>0</v>
      </c>
      <c r="O667">
        <f>VLOOKUP(C667,[3]August!$C:$Z,24,FALSE)</f>
        <v>2019</v>
      </c>
    </row>
    <row r="668" spans="1:15" x14ac:dyDescent="0.25">
      <c r="A668" t="s">
        <v>389</v>
      </c>
      <c r="C668" t="s">
        <v>2616</v>
      </c>
      <c r="E668" t="s">
        <v>402</v>
      </c>
      <c r="F668" t="s">
        <v>403</v>
      </c>
      <c r="J668" t="s">
        <v>23</v>
      </c>
      <c r="K668">
        <v>1</v>
      </c>
      <c r="L668">
        <v>240.66900000000001</v>
      </c>
      <c r="M668">
        <v>5.0999999999999997E-2</v>
      </c>
      <c r="O668">
        <f>VLOOKUP(C668,[3]August!$C:$Z,24,FALSE)</f>
        <v>2019</v>
      </c>
    </row>
    <row r="669" spans="1:15" x14ac:dyDescent="0.25">
      <c r="A669" t="s">
        <v>389</v>
      </c>
      <c r="C669" t="s">
        <v>2616</v>
      </c>
      <c r="E669" t="s">
        <v>406</v>
      </c>
      <c r="F669" t="s">
        <v>407</v>
      </c>
      <c r="J669" t="s">
        <v>23</v>
      </c>
      <c r="K669">
        <v>1</v>
      </c>
      <c r="L669">
        <v>146.28899999999999</v>
      </c>
      <c r="M669">
        <v>3.1E-2</v>
      </c>
      <c r="O669">
        <f>VLOOKUP(C669,[3]August!$C:$Z,24,FALSE)</f>
        <v>2019</v>
      </c>
    </row>
    <row r="670" spans="1:15" x14ac:dyDescent="0.25">
      <c r="A670" t="s">
        <v>389</v>
      </c>
      <c r="C670" t="s">
        <v>2616</v>
      </c>
      <c r="E670" t="s">
        <v>408</v>
      </c>
      <c r="F670" t="s">
        <v>409</v>
      </c>
      <c r="J670" t="s">
        <v>23</v>
      </c>
      <c r="K670">
        <v>2</v>
      </c>
      <c r="L670">
        <v>1123.1220000000001</v>
      </c>
      <c r="M670">
        <v>0.23799999999999999</v>
      </c>
      <c r="O670">
        <f>VLOOKUP(C670,[3]August!$C:$Z,24,FALSE)</f>
        <v>2019</v>
      </c>
    </row>
    <row r="671" spans="1:15" x14ac:dyDescent="0.25">
      <c r="A671" t="s">
        <v>389</v>
      </c>
      <c r="C671" t="s">
        <v>2616</v>
      </c>
      <c r="E671" t="s">
        <v>408</v>
      </c>
      <c r="F671" t="s">
        <v>409</v>
      </c>
      <c r="J671" t="s">
        <v>23</v>
      </c>
      <c r="K671">
        <v>6</v>
      </c>
      <c r="L671">
        <v>1585.5840000000001</v>
      </c>
      <c r="M671">
        <v>0.33600000000000002</v>
      </c>
      <c r="O671">
        <f>VLOOKUP(C671,[3]August!$C:$Z,24,FALSE)</f>
        <v>2019</v>
      </c>
    </row>
    <row r="672" spans="1:15" x14ac:dyDescent="0.25">
      <c r="A672" t="s">
        <v>389</v>
      </c>
      <c r="C672" t="s">
        <v>2616</v>
      </c>
      <c r="E672" t="s">
        <v>408</v>
      </c>
      <c r="F672" t="s">
        <v>409</v>
      </c>
      <c r="J672" t="s">
        <v>23</v>
      </c>
      <c r="K672">
        <v>6</v>
      </c>
      <c r="L672">
        <v>1585.5840000000001</v>
      </c>
      <c r="M672">
        <v>0.33600000000000002</v>
      </c>
      <c r="O672">
        <f>VLOOKUP(C672,[3]August!$C:$Z,24,FALSE)</f>
        <v>2019</v>
      </c>
    </row>
    <row r="673" spans="1:15" x14ac:dyDescent="0.25">
      <c r="A673" t="s">
        <v>389</v>
      </c>
      <c r="C673" t="s">
        <v>2617</v>
      </c>
      <c r="E673" t="s">
        <v>399</v>
      </c>
      <c r="F673" t="s">
        <v>400</v>
      </c>
      <c r="J673" t="s">
        <v>23</v>
      </c>
      <c r="K673">
        <v>1</v>
      </c>
      <c r="L673">
        <v>0</v>
      </c>
      <c r="M673">
        <v>0</v>
      </c>
      <c r="O673">
        <f>VLOOKUP(C673,[3]August!$C:$Z,24,FALSE)</f>
        <v>2019</v>
      </c>
    </row>
    <row r="674" spans="1:15" x14ac:dyDescent="0.25">
      <c r="A674" t="s">
        <v>389</v>
      </c>
      <c r="C674" t="s">
        <v>2617</v>
      </c>
      <c r="E674" t="s">
        <v>404</v>
      </c>
      <c r="F674" t="s">
        <v>405</v>
      </c>
      <c r="J674" t="s">
        <v>23</v>
      </c>
      <c r="K674">
        <v>2</v>
      </c>
      <c r="L674">
        <v>160.446</v>
      </c>
      <c r="M674">
        <v>3.4000000000000002E-2</v>
      </c>
      <c r="O674">
        <f>VLOOKUP(C674,[3]August!$C:$Z,24,FALSE)</f>
        <v>2019</v>
      </c>
    </row>
    <row r="675" spans="1:15" x14ac:dyDescent="0.25">
      <c r="A675" t="s">
        <v>389</v>
      </c>
      <c r="C675" t="s">
        <v>2617</v>
      </c>
      <c r="E675" t="s">
        <v>406</v>
      </c>
      <c r="F675" t="s">
        <v>407</v>
      </c>
      <c r="J675" t="s">
        <v>23</v>
      </c>
      <c r="K675">
        <v>14</v>
      </c>
      <c r="L675">
        <v>2048.0459999999998</v>
      </c>
      <c r="M675">
        <v>0.434</v>
      </c>
      <c r="O675">
        <f>VLOOKUP(C675,[3]August!$C:$Z,24,FALSE)</f>
        <v>2019</v>
      </c>
    </row>
    <row r="676" spans="1:15" x14ac:dyDescent="0.25">
      <c r="A676" t="s">
        <v>389</v>
      </c>
      <c r="C676" t="s">
        <v>2617</v>
      </c>
      <c r="E676" t="s">
        <v>408</v>
      </c>
      <c r="F676" t="s">
        <v>409</v>
      </c>
      <c r="J676" t="s">
        <v>23</v>
      </c>
      <c r="K676">
        <v>2</v>
      </c>
      <c r="L676">
        <v>528.52800000000002</v>
      </c>
      <c r="M676">
        <v>0.112</v>
      </c>
      <c r="O676">
        <f>VLOOKUP(C676,[3]August!$C:$Z,24,FALSE)</f>
        <v>2019</v>
      </c>
    </row>
    <row r="677" spans="1:15" x14ac:dyDescent="0.25">
      <c r="A677" t="s">
        <v>389</v>
      </c>
      <c r="C677" t="s">
        <v>2618</v>
      </c>
      <c r="E677" t="s">
        <v>399</v>
      </c>
      <c r="F677" t="s">
        <v>400</v>
      </c>
      <c r="J677" t="s">
        <v>23</v>
      </c>
      <c r="K677">
        <v>1</v>
      </c>
      <c r="L677">
        <v>0</v>
      </c>
      <c r="M677">
        <v>0</v>
      </c>
      <c r="O677">
        <f>VLOOKUP(C677,[3]August!$C:$Z,24,FALSE)</f>
        <v>2019</v>
      </c>
    </row>
    <row r="678" spans="1:15" x14ac:dyDescent="0.25">
      <c r="A678" t="s">
        <v>389</v>
      </c>
      <c r="C678" t="s">
        <v>2618</v>
      </c>
      <c r="E678" t="s">
        <v>406</v>
      </c>
      <c r="F678" t="s">
        <v>407</v>
      </c>
      <c r="J678" t="s">
        <v>23</v>
      </c>
      <c r="K678">
        <v>4</v>
      </c>
      <c r="L678">
        <v>1202.2560000000001</v>
      </c>
      <c r="M678">
        <v>0.27600000000000002</v>
      </c>
      <c r="O678">
        <f>VLOOKUP(C678,[3]August!$C:$Z,24,FALSE)</f>
        <v>2019</v>
      </c>
    </row>
    <row r="679" spans="1:15" x14ac:dyDescent="0.25">
      <c r="A679" t="s">
        <v>389</v>
      </c>
      <c r="C679" t="s">
        <v>2618</v>
      </c>
      <c r="E679" t="s">
        <v>408</v>
      </c>
      <c r="F679" t="s">
        <v>409</v>
      </c>
      <c r="J679" t="s">
        <v>23</v>
      </c>
      <c r="K679">
        <v>6</v>
      </c>
      <c r="L679">
        <v>2326.1039999999998</v>
      </c>
      <c r="M679">
        <v>0.53400000000000003</v>
      </c>
      <c r="O679">
        <f>VLOOKUP(C679,[3]August!$C:$Z,24,FALSE)</f>
        <v>2019</v>
      </c>
    </row>
    <row r="680" spans="1:15" x14ac:dyDescent="0.25">
      <c r="A680" t="s">
        <v>389</v>
      </c>
      <c r="C680" t="s">
        <v>2619</v>
      </c>
      <c r="E680" t="s">
        <v>411</v>
      </c>
      <c r="F680" t="s">
        <v>412</v>
      </c>
      <c r="J680" t="s">
        <v>23</v>
      </c>
      <c r="K680">
        <v>1</v>
      </c>
      <c r="L680">
        <v>0</v>
      </c>
      <c r="M680">
        <v>0</v>
      </c>
      <c r="O680">
        <f>VLOOKUP(C680,[3]August!$C:$Z,24,FALSE)</f>
        <v>2019</v>
      </c>
    </row>
    <row r="681" spans="1:15" x14ac:dyDescent="0.25">
      <c r="A681" t="s">
        <v>389</v>
      </c>
      <c r="C681" t="s">
        <v>2619</v>
      </c>
      <c r="E681" t="s">
        <v>408</v>
      </c>
      <c r="F681" t="s">
        <v>409</v>
      </c>
      <c r="J681" t="s">
        <v>23</v>
      </c>
      <c r="K681">
        <v>4</v>
      </c>
      <c r="L681">
        <v>1057.056</v>
      </c>
      <c r="M681">
        <v>0.224</v>
      </c>
      <c r="O681">
        <f>VLOOKUP(C681,[3]August!$C:$Z,24,FALSE)</f>
        <v>2019</v>
      </c>
    </row>
    <row r="682" spans="1:15" x14ac:dyDescent="0.25">
      <c r="A682" t="s">
        <v>389</v>
      </c>
      <c r="C682" t="s">
        <v>2619</v>
      </c>
      <c r="E682" t="s">
        <v>408</v>
      </c>
      <c r="F682" t="s">
        <v>409</v>
      </c>
      <c r="J682" t="s">
        <v>23</v>
      </c>
      <c r="K682">
        <v>8</v>
      </c>
      <c r="L682">
        <v>4492.4880000000003</v>
      </c>
      <c r="M682">
        <v>0.95199999999999996</v>
      </c>
      <c r="O682">
        <f>VLOOKUP(C682,[3]August!$C:$Z,24,FALSE)</f>
        <v>2019</v>
      </c>
    </row>
    <row r="683" spans="1:15" x14ac:dyDescent="0.25">
      <c r="A683" t="s">
        <v>389</v>
      </c>
      <c r="C683" t="s">
        <v>2619</v>
      </c>
      <c r="E683" t="s">
        <v>408</v>
      </c>
      <c r="F683" t="s">
        <v>409</v>
      </c>
      <c r="J683" t="s">
        <v>23</v>
      </c>
      <c r="K683">
        <v>11</v>
      </c>
      <c r="L683">
        <v>2906.904</v>
      </c>
      <c r="M683">
        <v>0.61599999999999999</v>
      </c>
      <c r="O683">
        <f>VLOOKUP(C683,[3]August!$C:$Z,24,FALSE)</f>
        <v>2019</v>
      </c>
    </row>
    <row r="684" spans="1:15" x14ac:dyDescent="0.25">
      <c r="A684" t="s">
        <v>389</v>
      </c>
      <c r="C684" t="s">
        <v>2619</v>
      </c>
      <c r="E684" t="s">
        <v>408</v>
      </c>
      <c r="F684" t="s">
        <v>409</v>
      </c>
      <c r="J684" t="s">
        <v>2508</v>
      </c>
      <c r="K684">
        <v>1</v>
      </c>
      <c r="L684">
        <v>561.56100000000004</v>
      </c>
      <c r="M684">
        <v>0.11899999999999999</v>
      </c>
      <c r="O684">
        <f>VLOOKUP(C684,[3]August!$C:$Z,24,FALSE)</f>
        <v>2019</v>
      </c>
    </row>
    <row r="685" spans="1:15" x14ac:dyDescent="0.25">
      <c r="A685" t="s">
        <v>389</v>
      </c>
      <c r="C685" t="s">
        <v>2620</v>
      </c>
      <c r="E685" t="s">
        <v>411</v>
      </c>
      <c r="F685" t="s">
        <v>412</v>
      </c>
      <c r="J685" t="s">
        <v>23</v>
      </c>
      <c r="K685">
        <v>1</v>
      </c>
      <c r="L685">
        <v>0</v>
      </c>
      <c r="M685">
        <v>0</v>
      </c>
      <c r="O685">
        <f>VLOOKUP(C685,[3]August!$C:$Z,24,FALSE)</f>
        <v>2019</v>
      </c>
    </row>
    <row r="686" spans="1:15" x14ac:dyDescent="0.25">
      <c r="A686" t="s">
        <v>389</v>
      </c>
      <c r="C686" t="s">
        <v>2620</v>
      </c>
      <c r="E686" t="s">
        <v>406</v>
      </c>
      <c r="F686" t="s">
        <v>407</v>
      </c>
      <c r="J686" t="s">
        <v>23</v>
      </c>
      <c r="K686">
        <v>1</v>
      </c>
      <c r="L686">
        <v>426.97199999999998</v>
      </c>
      <c r="M686">
        <v>6.9000000000000006E-2</v>
      </c>
      <c r="O686">
        <f>VLOOKUP(C686,[3]August!$C:$Z,24,FALSE)</f>
        <v>2019</v>
      </c>
    </row>
    <row r="687" spans="1:15" x14ac:dyDescent="0.25">
      <c r="A687" t="s">
        <v>389</v>
      </c>
      <c r="C687" t="s">
        <v>2620</v>
      </c>
      <c r="E687" t="s">
        <v>408</v>
      </c>
      <c r="F687" t="s">
        <v>409</v>
      </c>
      <c r="J687" t="s">
        <v>23</v>
      </c>
      <c r="K687">
        <v>23</v>
      </c>
      <c r="L687">
        <v>16936.556</v>
      </c>
      <c r="M687">
        <v>2.7370000000000001</v>
      </c>
      <c r="O687">
        <f>VLOOKUP(C687,[3]August!$C:$Z,24,FALSE)</f>
        <v>2019</v>
      </c>
    </row>
    <row r="688" spans="1:15" x14ac:dyDescent="0.25">
      <c r="A688" t="s">
        <v>389</v>
      </c>
      <c r="C688" t="s">
        <v>2621</v>
      </c>
      <c r="E688" t="s">
        <v>399</v>
      </c>
      <c r="F688" t="s">
        <v>400</v>
      </c>
      <c r="J688" t="s">
        <v>23</v>
      </c>
      <c r="K688">
        <v>1</v>
      </c>
      <c r="L688">
        <v>0</v>
      </c>
      <c r="M688">
        <v>0</v>
      </c>
      <c r="O688">
        <f>VLOOKUP(C688,[3]August!$C:$Z,24,FALSE)</f>
        <v>2019</v>
      </c>
    </row>
    <row r="689" spans="1:15" x14ac:dyDescent="0.25">
      <c r="A689" t="s">
        <v>389</v>
      </c>
      <c r="C689" t="s">
        <v>2621</v>
      </c>
      <c r="E689" t="s">
        <v>408</v>
      </c>
      <c r="F689" t="s">
        <v>409</v>
      </c>
      <c r="J689" t="s">
        <v>23</v>
      </c>
      <c r="K689">
        <v>3</v>
      </c>
      <c r="L689">
        <v>853.77599999999995</v>
      </c>
      <c r="M689">
        <v>0.16800000000000001</v>
      </c>
      <c r="O689">
        <f>VLOOKUP(C689,[3]August!$C:$Z,24,FALSE)</f>
        <v>2019</v>
      </c>
    </row>
    <row r="690" spans="1:15" x14ac:dyDescent="0.25">
      <c r="A690" t="s">
        <v>389</v>
      </c>
      <c r="C690" t="s">
        <v>2621</v>
      </c>
      <c r="E690" t="s">
        <v>408</v>
      </c>
      <c r="F690" t="s">
        <v>409</v>
      </c>
      <c r="J690" t="s">
        <v>23</v>
      </c>
      <c r="K690">
        <v>4</v>
      </c>
      <c r="L690">
        <v>1138.3679999999999</v>
      </c>
      <c r="M690">
        <v>0.224</v>
      </c>
      <c r="O690">
        <f>VLOOKUP(C690,[3]August!$C:$Z,24,FALSE)</f>
        <v>2019</v>
      </c>
    </row>
    <row r="691" spans="1:15" x14ac:dyDescent="0.25">
      <c r="A691" t="s">
        <v>389</v>
      </c>
      <c r="C691" t="s">
        <v>2622</v>
      </c>
      <c r="E691" t="s">
        <v>391</v>
      </c>
      <c r="F691" t="s">
        <v>392</v>
      </c>
      <c r="J691" t="s">
        <v>23</v>
      </c>
      <c r="K691">
        <v>16</v>
      </c>
      <c r="L691">
        <v>2439.36</v>
      </c>
      <c r="M691">
        <v>0.56000000000000005</v>
      </c>
      <c r="O691">
        <f>VLOOKUP(C691,[3]August!$C:$Z,24,FALSE)</f>
        <v>2019</v>
      </c>
    </row>
    <row r="692" spans="1:15" x14ac:dyDescent="0.25">
      <c r="A692" t="s">
        <v>389</v>
      </c>
      <c r="C692" t="s">
        <v>2622</v>
      </c>
      <c r="E692" t="s">
        <v>411</v>
      </c>
      <c r="F692" t="s">
        <v>412</v>
      </c>
      <c r="J692" t="s">
        <v>23</v>
      </c>
      <c r="K692">
        <v>1</v>
      </c>
      <c r="L692">
        <v>0</v>
      </c>
      <c r="M692">
        <v>0</v>
      </c>
      <c r="O692">
        <f>VLOOKUP(C692,[3]August!$C:$Z,24,FALSE)</f>
        <v>2019</v>
      </c>
    </row>
    <row r="693" spans="1:15" x14ac:dyDescent="0.25">
      <c r="A693" t="s">
        <v>389</v>
      </c>
      <c r="C693" t="s">
        <v>2622</v>
      </c>
      <c r="E693" t="s">
        <v>402</v>
      </c>
      <c r="F693" t="s">
        <v>403</v>
      </c>
      <c r="J693" t="s">
        <v>23</v>
      </c>
      <c r="K693">
        <v>4</v>
      </c>
      <c r="L693">
        <v>888.62400000000002</v>
      </c>
      <c r="M693">
        <v>0.20399999999999999</v>
      </c>
      <c r="O693">
        <f>VLOOKUP(C693,[3]August!$C:$Z,24,FALSE)</f>
        <v>2019</v>
      </c>
    </row>
    <row r="694" spans="1:15" x14ac:dyDescent="0.25">
      <c r="A694" t="s">
        <v>389</v>
      </c>
      <c r="C694" t="s">
        <v>2622</v>
      </c>
      <c r="E694" t="s">
        <v>566</v>
      </c>
      <c r="F694" t="s">
        <v>567</v>
      </c>
      <c r="J694" t="s">
        <v>23</v>
      </c>
      <c r="K694">
        <v>22</v>
      </c>
      <c r="L694">
        <v>6037.4160000000002</v>
      </c>
      <c r="M694">
        <v>1.3859999999999999</v>
      </c>
      <c r="O694">
        <f>VLOOKUP(C694,[3]August!$C:$Z,24,FALSE)</f>
        <v>2019</v>
      </c>
    </row>
    <row r="695" spans="1:15" x14ac:dyDescent="0.25">
      <c r="A695" t="s">
        <v>389</v>
      </c>
      <c r="C695" t="s">
        <v>2622</v>
      </c>
      <c r="E695" t="s">
        <v>404</v>
      </c>
      <c r="F695" t="s">
        <v>405</v>
      </c>
      <c r="J695" t="s">
        <v>23</v>
      </c>
      <c r="K695">
        <v>22</v>
      </c>
      <c r="L695">
        <v>3545.7840000000001</v>
      </c>
      <c r="M695">
        <v>0.81399999999999995</v>
      </c>
      <c r="O695">
        <f>VLOOKUP(C695,[3]August!$C:$Z,24,FALSE)</f>
        <v>2019</v>
      </c>
    </row>
    <row r="696" spans="1:15" x14ac:dyDescent="0.25">
      <c r="A696" t="s">
        <v>389</v>
      </c>
      <c r="C696" t="s">
        <v>2622</v>
      </c>
      <c r="E696" t="s">
        <v>408</v>
      </c>
      <c r="F696" t="s">
        <v>409</v>
      </c>
      <c r="J696" t="s">
        <v>23</v>
      </c>
      <c r="K696">
        <v>1</v>
      </c>
      <c r="L696">
        <v>243.93600000000001</v>
      </c>
      <c r="M696">
        <v>5.6000000000000001E-2</v>
      </c>
      <c r="O696">
        <f>VLOOKUP(C696,[3]August!$C:$Z,24,FALSE)</f>
        <v>2019</v>
      </c>
    </row>
    <row r="697" spans="1:15" x14ac:dyDescent="0.25">
      <c r="A697" t="s">
        <v>389</v>
      </c>
      <c r="C697" t="s">
        <v>2622</v>
      </c>
      <c r="E697" t="s">
        <v>408</v>
      </c>
      <c r="F697" t="s">
        <v>409</v>
      </c>
      <c r="J697" t="s">
        <v>23</v>
      </c>
      <c r="K697">
        <v>5</v>
      </c>
      <c r="L697">
        <v>1219.68</v>
      </c>
      <c r="M697">
        <v>0.28000000000000003</v>
      </c>
      <c r="O697">
        <f>VLOOKUP(C697,[3]August!$C:$Z,24,FALSE)</f>
        <v>2019</v>
      </c>
    </row>
    <row r="698" spans="1:15" x14ac:dyDescent="0.25">
      <c r="A698" t="s">
        <v>389</v>
      </c>
      <c r="C698" t="s">
        <v>2623</v>
      </c>
      <c r="E698" t="s">
        <v>397</v>
      </c>
      <c r="F698" t="s">
        <v>398</v>
      </c>
      <c r="J698" t="s">
        <v>23</v>
      </c>
      <c r="K698">
        <v>9</v>
      </c>
      <c r="L698">
        <v>8154.4319999999998</v>
      </c>
      <c r="M698">
        <v>1.4039999999999999</v>
      </c>
      <c r="O698">
        <f>VLOOKUP(C698,[3]August!$C:$Z,24,FALSE)</f>
        <v>2019</v>
      </c>
    </row>
    <row r="699" spans="1:15" x14ac:dyDescent="0.25">
      <c r="A699" t="s">
        <v>389</v>
      </c>
      <c r="C699" t="s">
        <v>2623</v>
      </c>
      <c r="E699" t="s">
        <v>399</v>
      </c>
      <c r="F699" t="s">
        <v>400</v>
      </c>
      <c r="J699" t="s">
        <v>23</v>
      </c>
      <c r="K699">
        <v>1</v>
      </c>
      <c r="L699">
        <v>0</v>
      </c>
      <c r="M699">
        <v>0</v>
      </c>
      <c r="O699">
        <f>VLOOKUP(C699,[3]August!$C:$Z,24,FALSE)</f>
        <v>2019</v>
      </c>
    </row>
    <row r="700" spans="1:15" x14ac:dyDescent="0.25">
      <c r="A700" t="s">
        <v>389</v>
      </c>
      <c r="C700" t="s">
        <v>2624</v>
      </c>
      <c r="E700" t="s">
        <v>397</v>
      </c>
      <c r="F700" t="s">
        <v>398</v>
      </c>
      <c r="J700" t="s">
        <v>23</v>
      </c>
      <c r="K700">
        <v>9</v>
      </c>
      <c r="L700">
        <v>8154.4319999999998</v>
      </c>
      <c r="M700">
        <v>1.4039999999999999</v>
      </c>
      <c r="O700">
        <f>VLOOKUP(C700,[3]August!$C:$Z,24,FALSE)</f>
        <v>2019</v>
      </c>
    </row>
    <row r="701" spans="1:15" x14ac:dyDescent="0.25">
      <c r="A701" t="s">
        <v>389</v>
      </c>
      <c r="C701" t="s">
        <v>2624</v>
      </c>
      <c r="E701" t="s">
        <v>397</v>
      </c>
      <c r="F701" t="s">
        <v>398</v>
      </c>
      <c r="J701" t="s">
        <v>2508</v>
      </c>
      <c r="K701">
        <v>5</v>
      </c>
      <c r="L701">
        <v>4530.24</v>
      </c>
      <c r="M701">
        <v>0.78</v>
      </c>
      <c r="O701">
        <f>VLOOKUP(C701,[3]August!$C:$Z,24,FALSE)</f>
        <v>2019</v>
      </c>
    </row>
    <row r="702" spans="1:15" x14ac:dyDescent="0.25">
      <c r="A702" t="s">
        <v>389</v>
      </c>
      <c r="C702" t="s">
        <v>2624</v>
      </c>
      <c r="E702" t="s">
        <v>399</v>
      </c>
      <c r="F702" t="s">
        <v>400</v>
      </c>
      <c r="J702" t="s">
        <v>23</v>
      </c>
      <c r="K702">
        <v>1</v>
      </c>
      <c r="L702">
        <v>0</v>
      </c>
      <c r="M702">
        <v>0</v>
      </c>
      <c r="O702">
        <f>VLOOKUP(C702,[3]August!$C:$Z,24,FALSE)</f>
        <v>2019</v>
      </c>
    </row>
    <row r="703" spans="1:15" x14ac:dyDescent="0.25">
      <c r="A703" t="s">
        <v>389</v>
      </c>
      <c r="C703" t="s">
        <v>2624</v>
      </c>
      <c r="E703" t="s">
        <v>402</v>
      </c>
      <c r="F703" t="s">
        <v>403</v>
      </c>
      <c r="J703" t="s">
        <v>23</v>
      </c>
      <c r="K703">
        <v>3</v>
      </c>
      <c r="L703">
        <v>888.62400000000002</v>
      </c>
      <c r="M703">
        <v>0.153</v>
      </c>
      <c r="O703">
        <f>VLOOKUP(C703,[3]August!$C:$Z,24,FALSE)</f>
        <v>2019</v>
      </c>
    </row>
    <row r="704" spans="1:15" x14ac:dyDescent="0.25">
      <c r="A704" t="s">
        <v>389</v>
      </c>
      <c r="C704" t="s">
        <v>2624</v>
      </c>
      <c r="E704" t="s">
        <v>402</v>
      </c>
      <c r="F704" t="s">
        <v>403</v>
      </c>
      <c r="J704" t="s">
        <v>2508</v>
      </c>
      <c r="K704">
        <v>4</v>
      </c>
      <c r="L704">
        <v>1184.8320000000001</v>
      </c>
      <c r="M704">
        <v>0.20399999999999999</v>
      </c>
      <c r="O704">
        <f>VLOOKUP(C704,[3]August!$C:$Z,24,FALSE)</f>
        <v>2019</v>
      </c>
    </row>
    <row r="705" spans="1:15" x14ac:dyDescent="0.25">
      <c r="A705" t="s">
        <v>389</v>
      </c>
      <c r="C705" t="s">
        <v>2625</v>
      </c>
      <c r="E705" t="s">
        <v>399</v>
      </c>
      <c r="F705" t="s">
        <v>400</v>
      </c>
      <c r="J705" t="s">
        <v>23</v>
      </c>
      <c r="K705">
        <v>1</v>
      </c>
      <c r="L705">
        <v>0</v>
      </c>
      <c r="M705">
        <v>0</v>
      </c>
      <c r="O705">
        <f>VLOOKUP(C705,[3]August!$C:$Z,24,FALSE)</f>
        <v>2019</v>
      </c>
    </row>
    <row r="706" spans="1:15" x14ac:dyDescent="0.25">
      <c r="A706" t="s">
        <v>389</v>
      </c>
      <c r="C706" t="s">
        <v>2625</v>
      </c>
      <c r="E706" t="s">
        <v>408</v>
      </c>
      <c r="F706" t="s">
        <v>409</v>
      </c>
      <c r="J706" t="s">
        <v>23</v>
      </c>
      <c r="K706">
        <v>5</v>
      </c>
      <c r="L706">
        <v>3887.52</v>
      </c>
      <c r="M706">
        <v>0.44500000000000001</v>
      </c>
      <c r="O706">
        <f>VLOOKUP(C706,[3]August!$C:$Z,24,FALSE)</f>
        <v>2019</v>
      </c>
    </row>
    <row r="707" spans="1:15" x14ac:dyDescent="0.25">
      <c r="A707" t="s">
        <v>389</v>
      </c>
      <c r="C707" t="s">
        <v>2626</v>
      </c>
      <c r="E707" t="s">
        <v>397</v>
      </c>
      <c r="F707" t="s">
        <v>398</v>
      </c>
      <c r="J707" t="s">
        <v>23</v>
      </c>
      <c r="K707">
        <v>3</v>
      </c>
      <c r="L707">
        <v>2378.3760000000002</v>
      </c>
      <c r="M707">
        <v>0.46800000000000003</v>
      </c>
      <c r="O707">
        <f>VLOOKUP(C707,[3]August!$C:$Z,24,FALSE)</f>
        <v>2019</v>
      </c>
    </row>
    <row r="708" spans="1:15" x14ac:dyDescent="0.25">
      <c r="A708" t="s">
        <v>389</v>
      </c>
      <c r="C708" t="s">
        <v>2626</v>
      </c>
      <c r="E708" t="s">
        <v>399</v>
      </c>
      <c r="F708" t="s">
        <v>400</v>
      </c>
      <c r="J708" t="s">
        <v>23</v>
      </c>
      <c r="K708">
        <v>1</v>
      </c>
      <c r="L708">
        <v>0</v>
      </c>
      <c r="M708">
        <v>0</v>
      </c>
      <c r="O708">
        <f>VLOOKUP(C708,[3]August!$C:$Z,24,FALSE)</f>
        <v>2019</v>
      </c>
    </row>
    <row r="709" spans="1:15" x14ac:dyDescent="0.25">
      <c r="A709" t="s">
        <v>389</v>
      </c>
      <c r="C709" t="s">
        <v>2626</v>
      </c>
      <c r="E709" t="s">
        <v>408</v>
      </c>
      <c r="F709" t="s">
        <v>409</v>
      </c>
      <c r="J709" t="s">
        <v>23</v>
      </c>
      <c r="K709">
        <v>9</v>
      </c>
      <c r="L709">
        <v>2561.328</v>
      </c>
      <c r="M709">
        <v>0.504</v>
      </c>
      <c r="O709">
        <f>VLOOKUP(C709,[3]August!$C:$Z,24,FALSE)</f>
        <v>2019</v>
      </c>
    </row>
    <row r="710" spans="1:15" x14ac:dyDescent="0.25">
      <c r="A710" t="s">
        <v>389</v>
      </c>
      <c r="C710" t="s">
        <v>2627</v>
      </c>
      <c r="E710" t="s">
        <v>397</v>
      </c>
      <c r="F710" t="s">
        <v>398</v>
      </c>
      <c r="J710" t="s">
        <v>23</v>
      </c>
      <c r="K710">
        <v>6</v>
      </c>
      <c r="L710">
        <v>5436.2879999999996</v>
      </c>
      <c r="M710">
        <v>0.93600000000000005</v>
      </c>
      <c r="O710">
        <f>VLOOKUP(C710,[3]August!$C:$Z,24,FALSE)</f>
        <v>2019</v>
      </c>
    </row>
    <row r="711" spans="1:15" x14ac:dyDescent="0.25">
      <c r="A711" t="s">
        <v>389</v>
      </c>
      <c r="C711" t="s">
        <v>2627</v>
      </c>
      <c r="E711" t="s">
        <v>399</v>
      </c>
      <c r="F711" t="s">
        <v>400</v>
      </c>
      <c r="J711" t="s">
        <v>23</v>
      </c>
      <c r="K711">
        <v>1</v>
      </c>
      <c r="L711">
        <v>0</v>
      </c>
      <c r="M711">
        <v>0</v>
      </c>
      <c r="O711">
        <f>VLOOKUP(C711,[3]August!$C:$Z,24,FALSE)</f>
        <v>2019</v>
      </c>
    </row>
    <row r="712" spans="1:15" x14ac:dyDescent="0.25">
      <c r="A712" t="s">
        <v>389</v>
      </c>
      <c r="C712" t="s">
        <v>2627</v>
      </c>
      <c r="E712" t="s">
        <v>404</v>
      </c>
      <c r="F712" t="s">
        <v>405</v>
      </c>
      <c r="J712" t="s">
        <v>23</v>
      </c>
      <c r="K712">
        <v>13</v>
      </c>
      <c r="L712">
        <v>2793.6480000000001</v>
      </c>
      <c r="M712">
        <v>0.48099999999999998</v>
      </c>
      <c r="O712">
        <f>VLOOKUP(C712,[3]August!$C:$Z,24,FALSE)</f>
        <v>2019</v>
      </c>
    </row>
    <row r="713" spans="1:15" x14ac:dyDescent="0.25">
      <c r="A713" t="s">
        <v>389</v>
      </c>
      <c r="C713" t="s">
        <v>2628</v>
      </c>
      <c r="E713" t="s">
        <v>397</v>
      </c>
      <c r="F713" t="s">
        <v>398</v>
      </c>
      <c r="J713" t="s">
        <v>23</v>
      </c>
      <c r="K713">
        <v>8</v>
      </c>
      <c r="L713">
        <v>7268.3519999999999</v>
      </c>
      <c r="M713">
        <v>1.248</v>
      </c>
      <c r="O713">
        <f>VLOOKUP(C713,[3]August!$C:$Z,24,FALSE)</f>
        <v>2019</v>
      </c>
    </row>
    <row r="714" spans="1:15" x14ac:dyDescent="0.25">
      <c r="A714" t="s">
        <v>389</v>
      </c>
      <c r="C714" t="s">
        <v>2628</v>
      </c>
      <c r="E714" t="s">
        <v>399</v>
      </c>
      <c r="F714" t="s">
        <v>400</v>
      </c>
      <c r="J714" t="s">
        <v>23</v>
      </c>
      <c r="K714">
        <v>1</v>
      </c>
      <c r="L714">
        <v>0</v>
      </c>
      <c r="M714">
        <v>0</v>
      </c>
      <c r="O714">
        <f>VLOOKUP(C714,[3]August!$C:$Z,24,FALSE)</f>
        <v>2019</v>
      </c>
    </row>
    <row r="715" spans="1:15" x14ac:dyDescent="0.25">
      <c r="A715" t="s">
        <v>389</v>
      </c>
      <c r="C715" t="s">
        <v>2628</v>
      </c>
      <c r="E715" t="s">
        <v>402</v>
      </c>
      <c r="F715" t="s">
        <v>403</v>
      </c>
      <c r="J715" t="s">
        <v>23</v>
      </c>
      <c r="K715">
        <v>7</v>
      </c>
      <c r="L715">
        <v>2079.1680000000001</v>
      </c>
      <c r="M715">
        <v>0.35699999999999998</v>
      </c>
      <c r="O715">
        <f>VLOOKUP(C715,[3]August!$C:$Z,24,FALSE)</f>
        <v>2019</v>
      </c>
    </row>
    <row r="716" spans="1:15" x14ac:dyDescent="0.25">
      <c r="A716" t="s">
        <v>389</v>
      </c>
      <c r="C716" t="s">
        <v>2629</v>
      </c>
      <c r="E716" t="s">
        <v>399</v>
      </c>
      <c r="F716" t="s">
        <v>400</v>
      </c>
      <c r="J716" t="s">
        <v>23</v>
      </c>
      <c r="K716">
        <v>1</v>
      </c>
      <c r="L716">
        <v>0</v>
      </c>
      <c r="M716">
        <v>0</v>
      </c>
      <c r="O716">
        <f>VLOOKUP(C716,[3]August!$C:$Z,24,FALSE)</f>
        <v>2019</v>
      </c>
    </row>
    <row r="717" spans="1:15" x14ac:dyDescent="0.25">
      <c r="A717" t="s">
        <v>389</v>
      </c>
      <c r="C717" t="s">
        <v>2629</v>
      </c>
      <c r="E717" t="s">
        <v>406</v>
      </c>
      <c r="F717" t="s">
        <v>407</v>
      </c>
      <c r="J717" t="s">
        <v>23</v>
      </c>
      <c r="K717">
        <v>14</v>
      </c>
      <c r="L717">
        <v>1890.5039999999999</v>
      </c>
      <c r="M717">
        <v>0.434</v>
      </c>
      <c r="O717">
        <f>VLOOKUP(C717,[3]August!$C:$Z,24,FALSE)</f>
        <v>2019</v>
      </c>
    </row>
    <row r="718" spans="1:15" x14ac:dyDescent="0.25">
      <c r="A718" t="s">
        <v>389</v>
      </c>
      <c r="C718" t="s">
        <v>2630</v>
      </c>
      <c r="E718" t="s">
        <v>399</v>
      </c>
      <c r="F718" t="s">
        <v>400</v>
      </c>
      <c r="J718" t="s">
        <v>23</v>
      </c>
      <c r="K718">
        <v>1</v>
      </c>
      <c r="L718">
        <v>0</v>
      </c>
      <c r="M718">
        <v>0</v>
      </c>
      <c r="O718">
        <f>VLOOKUP(C718,[3]August!$C:$Z,24,FALSE)</f>
        <v>2019</v>
      </c>
    </row>
    <row r="719" spans="1:15" x14ac:dyDescent="0.25">
      <c r="A719" t="s">
        <v>389</v>
      </c>
      <c r="C719" t="s">
        <v>2630</v>
      </c>
      <c r="E719" t="s">
        <v>406</v>
      </c>
      <c r="F719" t="s">
        <v>407</v>
      </c>
      <c r="J719" t="s">
        <v>23</v>
      </c>
      <c r="K719">
        <v>3</v>
      </c>
      <c r="L719">
        <v>405.108</v>
      </c>
      <c r="M719">
        <v>9.2999999999999999E-2</v>
      </c>
      <c r="O719">
        <f>VLOOKUP(C719,[3]August!$C:$Z,24,FALSE)</f>
        <v>2019</v>
      </c>
    </row>
    <row r="720" spans="1:15" x14ac:dyDescent="0.25">
      <c r="A720" t="s">
        <v>389</v>
      </c>
      <c r="C720" t="s">
        <v>2630</v>
      </c>
      <c r="E720" t="s">
        <v>408</v>
      </c>
      <c r="F720" t="s">
        <v>409</v>
      </c>
      <c r="J720" t="s">
        <v>23</v>
      </c>
      <c r="K720">
        <v>12</v>
      </c>
      <c r="L720">
        <v>2927.232</v>
      </c>
      <c r="M720">
        <v>0.67200000000000004</v>
      </c>
      <c r="O720">
        <f>VLOOKUP(C720,[3]August!$C:$Z,24,FALSE)</f>
        <v>2019</v>
      </c>
    </row>
    <row r="721" spans="1:15" x14ac:dyDescent="0.25">
      <c r="A721" t="s">
        <v>389</v>
      </c>
      <c r="C721" t="s">
        <v>2631</v>
      </c>
      <c r="E721" t="s">
        <v>397</v>
      </c>
      <c r="F721" t="s">
        <v>398</v>
      </c>
      <c r="J721" t="s">
        <v>23</v>
      </c>
      <c r="K721">
        <v>9</v>
      </c>
      <c r="L721">
        <v>8154.4319999999998</v>
      </c>
      <c r="M721">
        <v>1.4039999999999999</v>
      </c>
      <c r="O721">
        <f>VLOOKUP(C721,[3]August!$C:$Z,24,FALSE)</f>
        <v>2019</v>
      </c>
    </row>
    <row r="722" spans="1:15" x14ac:dyDescent="0.25">
      <c r="A722" t="s">
        <v>389</v>
      </c>
      <c r="C722" t="s">
        <v>2631</v>
      </c>
      <c r="E722" t="s">
        <v>397</v>
      </c>
      <c r="F722" t="s">
        <v>398</v>
      </c>
      <c r="J722" t="s">
        <v>2508</v>
      </c>
      <c r="K722">
        <v>1</v>
      </c>
      <c r="L722">
        <v>906.048</v>
      </c>
      <c r="M722">
        <v>0.156</v>
      </c>
      <c r="O722">
        <f>VLOOKUP(C722,[3]August!$C:$Z,24,FALSE)</f>
        <v>2019</v>
      </c>
    </row>
    <row r="723" spans="1:15" x14ac:dyDescent="0.25">
      <c r="A723" t="s">
        <v>389</v>
      </c>
      <c r="C723" t="s">
        <v>2631</v>
      </c>
      <c r="E723" t="s">
        <v>399</v>
      </c>
      <c r="F723" t="s">
        <v>400</v>
      </c>
      <c r="J723" t="s">
        <v>23</v>
      </c>
      <c r="K723">
        <v>1</v>
      </c>
      <c r="L723">
        <v>0</v>
      </c>
      <c r="M723">
        <v>0</v>
      </c>
      <c r="O723">
        <f>VLOOKUP(C723,[3]August!$C:$Z,24,FALSE)</f>
        <v>2019</v>
      </c>
    </row>
    <row r="724" spans="1:15" x14ac:dyDescent="0.25">
      <c r="A724" t="s">
        <v>389</v>
      </c>
      <c r="C724" t="s">
        <v>2632</v>
      </c>
      <c r="E724" t="s">
        <v>411</v>
      </c>
      <c r="F724" t="s">
        <v>412</v>
      </c>
      <c r="J724" t="s">
        <v>23</v>
      </c>
      <c r="K724">
        <v>1</v>
      </c>
      <c r="L724">
        <v>0</v>
      </c>
      <c r="M724">
        <v>0</v>
      </c>
      <c r="O724">
        <f>VLOOKUP(C724,[3]August!$C:$Z,24,FALSE)</f>
        <v>2019</v>
      </c>
    </row>
    <row r="725" spans="1:15" x14ac:dyDescent="0.25">
      <c r="A725" t="s">
        <v>389</v>
      </c>
      <c r="C725" t="s">
        <v>2632</v>
      </c>
      <c r="E725" t="s">
        <v>406</v>
      </c>
      <c r="F725" t="s">
        <v>407</v>
      </c>
      <c r="J725" t="s">
        <v>23</v>
      </c>
      <c r="K725">
        <v>38</v>
      </c>
      <c r="L725">
        <v>12373.218000000001</v>
      </c>
      <c r="M725">
        <v>2.6219999999999999</v>
      </c>
      <c r="O725">
        <f>VLOOKUP(C725,[3]August!$C:$Z,24,FALSE)</f>
        <v>2019</v>
      </c>
    </row>
    <row r="726" spans="1:15" x14ac:dyDescent="0.25">
      <c r="A726" t="s">
        <v>389</v>
      </c>
      <c r="C726" t="s">
        <v>2633</v>
      </c>
      <c r="E726" t="s">
        <v>399</v>
      </c>
      <c r="F726" t="s">
        <v>400</v>
      </c>
      <c r="J726" t="s">
        <v>23</v>
      </c>
      <c r="K726">
        <v>1</v>
      </c>
      <c r="L726">
        <v>0</v>
      </c>
      <c r="M726">
        <v>0</v>
      </c>
      <c r="O726">
        <f>VLOOKUP(C726,[3]August!$C:$Z,24,FALSE)</f>
        <v>2019</v>
      </c>
    </row>
    <row r="727" spans="1:15" x14ac:dyDescent="0.25">
      <c r="A727" t="s">
        <v>389</v>
      </c>
      <c r="C727" t="s">
        <v>2633</v>
      </c>
      <c r="E727" t="s">
        <v>402</v>
      </c>
      <c r="F727" t="s">
        <v>403</v>
      </c>
      <c r="J727" t="s">
        <v>23</v>
      </c>
      <c r="K727">
        <v>2</v>
      </c>
      <c r="L727">
        <v>444.31200000000001</v>
      </c>
      <c r="M727">
        <v>0.10199999999999999</v>
      </c>
      <c r="O727">
        <f>VLOOKUP(C727,[3]August!$C:$Z,24,FALSE)</f>
        <v>2019</v>
      </c>
    </row>
    <row r="728" spans="1:15" x14ac:dyDescent="0.25">
      <c r="A728" t="s">
        <v>389</v>
      </c>
      <c r="C728" t="s">
        <v>2633</v>
      </c>
      <c r="E728" t="s">
        <v>406</v>
      </c>
      <c r="F728" t="s">
        <v>407</v>
      </c>
      <c r="J728" t="s">
        <v>23</v>
      </c>
      <c r="K728">
        <v>9</v>
      </c>
      <c r="L728">
        <v>2705.076</v>
      </c>
      <c r="M728">
        <v>0.621</v>
      </c>
      <c r="O728">
        <f>VLOOKUP(C728,[3]August!$C:$Z,24,FALSE)</f>
        <v>2019</v>
      </c>
    </row>
    <row r="729" spans="1:15" x14ac:dyDescent="0.25">
      <c r="A729" t="s">
        <v>389</v>
      </c>
      <c r="C729" t="s">
        <v>2633</v>
      </c>
      <c r="E729" t="s">
        <v>408</v>
      </c>
      <c r="F729" t="s">
        <v>409</v>
      </c>
      <c r="J729" t="s">
        <v>23</v>
      </c>
      <c r="K729">
        <v>8</v>
      </c>
      <c r="L729">
        <v>4146.9120000000003</v>
      </c>
      <c r="M729">
        <v>0.95199999999999996</v>
      </c>
      <c r="O729">
        <f>VLOOKUP(C729,[3]August!$C:$Z,24,FALSE)</f>
        <v>2019</v>
      </c>
    </row>
    <row r="730" spans="1:15" x14ac:dyDescent="0.25">
      <c r="A730" t="s">
        <v>389</v>
      </c>
      <c r="C730" t="s">
        <v>2634</v>
      </c>
      <c r="E730" t="s">
        <v>399</v>
      </c>
      <c r="F730" t="s">
        <v>400</v>
      </c>
      <c r="J730" t="s">
        <v>23</v>
      </c>
      <c r="K730">
        <v>1</v>
      </c>
      <c r="L730">
        <v>0</v>
      </c>
      <c r="M730">
        <v>0</v>
      </c>
      <c r="O730">
        <f>VLOOKUP(C730,[3]August!$C:$Z,24,FALSE)</f>
        <v>2019</v>
      </c>
    </row>
    <row r="731" spans="1:15" x14ac:dyDescent="0.25">
      <c r="A731" t="s">
        <v>389</v>
      </c>
      <c r="C731" t="s">
        <v>2634</v>
      </c>
      <c r="E731" t="s">
        <v>402</v>
      </c>
      <c r="F731" t="s">
        <v>403</v>
      </c>
      <c r="J731" t="s">
        <v>23</v>
      </c>
      <c r="K731">
        <v>1</v>
      </c>
      <c r="L731">
        <v>222.15600000000001</v>
      </c>
      <c r="M731">
        <v>5.0999999999999997E-2</v>
      </c>
      <c r="O731">
        <f>VLOOKUP(C731,[3]August!$C:$Z,24,FALSE)</f>
        <v>2019</v>
      </c>
    </row>
    <row r="732" spans="1:15" x14ac:dyDescent="0.25">
      <c r="A732" t="s">
        <v>389</v>
      </c>
      <c r="C732" t="s">
        <v>2634</v>
      </c>
      <c r="E732" t="s">
        <v>406</v>
      </c>
      <c r="F732" t="s">
        <v>407</v>
      </c>
      <c r="J732" t="s">
        <v>23</v>
      </c>
      <c r="K732">
        <v>6</v>
      </c>
      <c r="L732">
        <v>1803.384</v>
      </c>
      <c r="M732">
        <v>0.41399999999999998</v>
      </c>
      <c r="O732">
        <f>VLOOKUP(C732,[3]August!$C:$Z,24,FALSE)</f>
        <v>2019</v>
      </c>
    </row>
    <row r="733" spans="1:15" x14ac:dyDescent="0.25">
      <c r="A733" t="s">
        <v>389</v>
      </c>
      <c r="C733" t="s">
        <v>2634</v>
      </c>
      <c r="E733" t="s">
        <v>408</v>
      </c>
      <c r="F733" t="s">
        <v>409</v>
      </c>
      <c r="J733" t="s">
        <v>23</v>
      </c>
      <c r="K733">
        <v>5</v>
      </c>
      <c r="L733">
        <v>1938.42</v>
      </c>
      <c r="M733">
        <v>0.44500000000000001</v>
      </c>
      <c r="O733">
        <f>VLOOKUP(C733,[3]August!$C:$Z,24,FALSE)</f>
        <v>2019</v>
      </c>
    </row>
    <row r="734" spans="1:15" x14ac:dyDescent="0.25">
      <c r="A734" t="s">
        <v>389</v>
      </c>
      <c r="C734" t="s">
        <v>2634</v>
      </c>
      <c r="E734" t="s">
        <v>408</v>
      </c>
      <c r="F734" t="s">
        <v>409</v>
      </c>
      <c r="J734" t="s">
        <v>23</v>
      </c>
      <c r="K734">
        <v>6</v>
      </c>
      <c r="L734">
        <v>3110.1840000000002</v>
      </c>
      <c r="M734">
        <v>0.71399999999999997</v>
      </c>
      <c r="O734">
        <f>VLOOKUP(C734,[3]August!$C:$Z,24,FALSE)</f>
        <v>2019</v>
      </c>
    </row>
    <row r="735" spans="1:15" x14ac:dyDescent="0.25">
      <c r="A735" t="s">
        <v>389</v>
      </c>
      <c r="C735" t="s">
        <v>2635</v>
      </c>
      <c r="E735" t="s">
        <v>411</v>
      </c>
      <c r="F735" t="s">
        <v>412</v>
      </c>
      <c r="J735" t="s">
        <v>23</v>
      </c>
      <c r="K735">
        <v>1</v>
      </c>
      <c r="L735">
        <v>0</v>
      </c>
      <c r="M735">
        <v>0</v>
      </c>
      <c r="O735">
        <f>VLOOKUP(C735,[3]August!$C:$Z,24,FALSE)</f>
        <v>2019</v>
      </c>
    </row>
    <row r="736" spans="1:15" x14ac:dyDescent="0.25">
      <c r="A736" t="s">
        <v>389</v>
      </c>
      <c r="C736" t="s">
        <v>2635</v>
      </c>
      <c r="E736" t="s">
        <v>408</v>
      </c>
      <c r="F736" t="s">
        <v>409</v>
      </c>
      <c r="J736" t="s">
        <v>23</v>
      </c>
      <c r="K736">
        <v>23</v>
      </c>
      <c r="L736">
        <v>5610.5280000000002</v>
      </c>
      <c r="M736">
        <v>1.288</v>
      </c>
      <c r="O736">
        <f>VLOOKUP(C736,[3]August!$C:$Z,24,FALSE)</f>
        <v>2019</v>
      </c>
    </row>
    <row r="737" spans="1:15" x14ac:dyDescent="0.25">
      <c r="A737" t="s">
        <v>389</v>
      </c>
      <c r="C737" t="s">
        <v>2635</v>
      </c>
      <c r="E737" t="s">
        <v>408</v>
      </c>
      <c r="F737" t="s">
        <v>409</v>
      </c>
      <c r="J737" t="s">
        <v>2508</v>
      </c>
      <c r="K737">
        <v>3</v>
      </c>
      <c r="L737">
        <v>731.80799999999999</v>
      </c>
      <c r="M737">
        <v>0.16800000000000001</v>
      </c>
      <c r="O737">
        <f>VLOOKUP(C737,[3]August!$C:$Z,24,FALSE)</f>
        <v>2019</v>
      </c>
    </row>
    <row r="738" spans="1:15" x14ac:dyDescent="0.25">
      <c r="A738" t="s">
        <v>389</v>
      </c>
      <c r="C738" t="s">
        <v>2636</v>
      </c>
      <c r="E738" t="s">
        <v>399</v>
      </c>
      <c r="F738" t="s">
        <v>400</v>
      </c>
      <c r="J738" t="s">
        <v>23</v>
      </c>
      <c r="K738">
        <v>1</v>
      </c>
      <c r="L738">
        <v>0</v>
      </c>
      <c r="M738">
        <v>0</v>
      </c>
      <c r="O738">
        <f>VLOOKUP(C738,[3]August!$C:$Z,24,FALSE)</f>
        <v>2019</v>
      </c>
    </row>
    <row r="739" spans="1:15" x14ac:dyDescent="0.25">
      <c r="A739" t="s">
        <v>389</v>
      </c>
      <c r="C739" t="s">
        <v>2636</v>
      </c>
      <c r="E739" t="s">
        <v>402</v>
      </c>
      <c r="F739" t="s">
        <v>403</v>
      </c>
      <c r="J739" t="s">
        <v>23</v>
      </c>
      <c r="K739">
        <v>4</v>
      </c>
      <c r="L739">
        <v>814.572</v>
      </c>
      <c r="M739">
        <v>0.20399999999999999</v>
      </c>
      <c r="O739">
        <f>VLOOKUP(C739,[3]August!$C:$Z,24,FALSE)</f>
        <v>2019</v>
      </c>
    </row>
    <row r="740" spans="1:15" x14ac:dyDescent="0.25">
      <c r="A740" t="s">
        <v>389</v>
      </c>
      <c r="C740" t="s">
        <v>2636</v>
      </c>
      <c r="E740" t="s">
        <v>408</v>
      </c>
      <c r="F740" t="s">
        <v>409</v>
      </c>
      <c r="J740" t="s">
        <v>23</v>
      </c>
      <c r="K740">
        <v>5</v>
      </c>
      <c r="L740">
        <v>2375.835</v>
      </c>
      <c r="M740">
        <v>0.59499999999999997</v>
      </c>
      <c r="O740">
        <f>VLOOKUP(C740,[3]August!$C:$Z,24,FALSE)</f>
        <v>2019</v>
      </c>
    </row>
    <row r="741" spans="1:15" x14ac:dyDescent="0.25">
      <c r="A741" t="s">
        <v>389</v>
      </c>
      <c r="C741" t="s">
        <v>2637</v>
      </c>
      <c r="E741" t="s">
        <v>399</v>
      </c>
      <c r="F741" t="s">
        <v>400</v>
      </c>
      <c r="J741" t="s">
        <v>23</v>
      </c>
      <c r="K741">
        <v>1</v>
      </c>
      <c r="L741">
        <v>0</v>
      </c>
      <c r="M741">
        <v>0</v>
      </c>
      <c r="O741">
        <f>VLOOKUP(C741,[3]August!$C:$Z,24,FALSE)</f>
        <v>2019</v>
      </c>
    </row>
    <row r="742" spans="1:15" x14ac:dyDescent="0.25">
      <c r="A742" t="s">
        <v>389</v>
      </c>
      <c r="C742" t="s">
        <v>2637</v>
      </c>
      <c r="E742" t="s">
        <v>404</v>
      </c>
      <c r="F742" t="s">
        <v>405</v>
      </c>
      <c r="J742" t="s">
        <v>23</v>
      </c>
      <c r="K742">
        <v>1</v>
      </c>
      <c r="L742">
        <v>161.172</v>
      </c>
      <c r="M742">
        <v>3.6999999999999998E-2</v>
      </c>
      <c r="O742">
        <f>VLOOKUP(C742,[3]August!$C:$Z,24,FALSE)</f>
        <v>2019</v>
      </c>
    </row>
    <row r="743" spans="1:15" x14ac:dyDescent="0.25">
      <c r="A743" t="s">
        <v>389</v>
      </c>
      <c r="C743" t="s">
        <v>2637</v>
      </c>
      <c r="E743" t="s">
        <v>535</v>
      </c>
      <c r="F743" t="s">
        <v>536</v>
      </c>
      <c r="J743" t="s">
        <v>23</v>
      </c>
      <c r="K743">
        <v>9</v>
      </c>
      <c r="L743">
        <v>2234.6280000000002</v>
      </c>
      <c r="M743">
        <v>0.51300000000000001</v>
      </c>
      <c r="O743">
        <f>VLOOKUP(C743,[3]August!$C:$Z,24,FALSE)</f>
        <v>2019</v>
      </c>
    </row>
    <row r="744" spans="1:15" x14ac:dyDescent="0.25">
      <c r="A744" t="s">
        <v>389</v>
      </c>
      <c r="C744" t="s">
        <v>2637</v>
      </c>
      <c r="E744" t="s">
        <v>408</v>
      </c>
      <c r="F744" t="s">
        <v>409</v>
      </c>
      <c r="J744" t="s">
        <v>23</v>
      </c>
      <c r="K744">
        <v>8</v>
      </c>
      <c r="L744">
        <v>1951.4880000000001</v>
      </c>
      <c r="M744">
        <v>0.44800000000000001</v>
      </c>
      <c r="O744">
        <f>VLOOKUP(C744,[3]August!$C:$Z,24,FALSE)</f>
        <v>2019</v>
      </c>
    </row>
    <row r="745" spans="1:15" x14ac:dyDescent="0.25">
      <c r="A745" t="s">
        <v>389</v>
      </c>
      <c r="C745" t="s">
        <v>2638</v>
      </c>
      <c r="E745" t="s">
        <v>411</v>
      </c>
      <c r="F745" t="s">
        <v>412</v>
      </c>
      <c r="J745" t="s">
        <v>23</v>
      </c>
      <c r="K745">
        <v>1</v>
      </c>
      <c r="L745">
        <v>0</v>
      </c>
      <c r="M745">
        <v>0</v>
      </c>
      <c r="O745">
        <f>VLOOKUP(C745,[3]August!$C:$Z,24,FALSE)</f>
        <v>2019</v>
      </c>
    </row>
    <row r="746" spans="1:15" x14ac:dyDescent="0.25">
      <c r="A746" t="s">
        <v>389</v>
      </c>
      <c r="C746" t="s">
        <v>2638</v>
      </c>
      <c r="E746" t="s">
        <v>402</v>
      </c>
      <c r="F746" t="s">
        <v>403</v>
      </c>
      <c r="J746" t="s">
        <v>23</v>
      </c>
      <c r="K746">
        <v>1</v>
      </c>
      <c r="L746">
        <v>185.13</v>
      </c>
      <c r="M746">
        <v>5.0999999999999997E-2</v>
      </c>
      <c r="O746">
        <f>VLOOKUP(C746,[3]August!$C:$Z,24,FALSE)</f>
        <v>2019</v>
      </c>
    </row>
    <row r="747" spans="1:15" x14ac:dyDescent="0.25">
      <c r="A747" t="s">
        <v>389</v>
      </c>
      <c r="C747" t="s">
        <v>2638</v>
      </c>
      <c r="E747" t="s">
        <v>406</v>
      </c>
      <c r="F747" t="s">
        <v>407</v>
      </c>
      <c r="J747" t="s">
        <v>23</v>
      </c>
      <c r="K747">
        <v>1</v>
      </c>
      <c r="L747">
        <v>112.53</v>
      </c>
      <c r="M747">
        <v>3.1E-2</v>
      </c>
      <c r="O747">
        <f>VLOOKUP(C747,[3]August!$C:$Z,24,FALSE)</f>
        <v>2019</v>
      </c>
    </row>
    <row r="748" spans="1:15" x14ac:dyDescent="0.25">
      <c r="A748" t="s">
        <v>389</v>
      </c>
      <c r="C748" t="s">
        <v>2638</v>
      </c>
      <c r="E748" t="s">
        <v>408</v>
      </c>
      <c r="F748" t="s">
        <v>409</v>
      </c>
      <c r="J748" t="s">
        <v>23</v>
      </c>
      <c r="K748">
        <v>2</v>
      </c>
      <c r="L748">
        <v>406.56</v>
      </c>
      <c r="M748">
        <v>0.112</v>
      </c>
      <c r="O748">
        <f>VLOOKUP(C748,[3]August!$C:$Z,24,FALSE)</f>
        <v>2019</v>
      </c>
    </row>
    <row r="749" spans="1:15" x14ac:dyDescent="0.25">
      <c r="A749" t="s">
        <v>389</v>
      </c>
      <c r="C749" t="s">
        <v>2638</v>
      </c>
      <c r="E749" t="s">
        <v>408</v>
      </c>
      <c r="F749" t="s">
        <v>409</v>
      </c>
      <c r="J749" t="s">
        <v>23</v>
      </c>
      <c r="K749">
        <v>20</v>
      </c>
      <c r="L749">
        <v>8639.4</v>
      </c>
      <c r="M749">
        <v>2.38</v>
      </c>
      <c r="O749">
        <f>VLOOKUP(C749,[3]August!$C:$Z,24,FALSE)</f>
        <v>2019</v>
      </c>
    </row>
    <row r="750" spans="1:15" x14ac:dyDescent="0.25">
      <c r="A750" t="s">
        <v>389</v>
      </c>
      <c r="C750" t="s">
        <v>2639</v>
      </c>
      <c r="E750" t="s">
        <v>399</v>
      </c>
      <c r="F750" t="s">
        <v>400</v>
      </c>
      <c r="J750" t="s">
        <v>23</v>
      </c>
      <c r="K750">
        <v>1</v>
      </c>
      <c r="L750">
        <v>0</v>
      </c>
      <c r="M750">
        <v>0</v>
      </c>
      <c r="O750">
        <f>VLOOKUP(C750,[3]August!$C:$Z,24,FALSE)</f>
        <v>2019</v>
      </c>
    </row>
    <row r="751" spans="1:15" x14ac:dyDescent="0.25">
      <c r="A751" t="s">
        <v>389</v>
      </c>
      <c r="C751" t="s">
        <v>2639</v>
      </c>
      <c r="E751" t="s">
        <v>402</v>
      </c>
      <c r="F751" t="s">
        <v>403</v>
      </c>
      <c r="J751" t="s">
        <v>23</v>
      </c>
      <c r="K751">
        <v>1</v>
      </c>
      <c r="L751">
        <v>222.15600000000001</v>
      </c>
      <c r="M751">
        <v>5.0999999999999997E-2</v>
      </c>
      <c r="O751">
        <f>VLOOKUP(C751,[3]August!$C:$Z,24,FALSE)</f>
        <v>2019</v>
      </c>
    </row>
    <row r="752" spans="1:15" x14ac:dyDescent="0.25">
      <c r="A752" t="s">
        <v>389</v>
      </c>
      <c r="C752" t="s">
        <v>2639</v>
      </c>
      <c r="E752" t="s">
        <v>402</v>
      </c>
      <c r="F752" t="s">
        <v>403</v>
      </c>
      <c r="J752" t="s">
        <v>23</v>
      </c>
      <c r="K752">
        <v>2</v>
      </c>
      <c r="L752">
        <v>444.31200000000001</v>
      </c>
      <c r="M752">
        <v>0.10199999999999999</v>
      </c>
      <c r="O752">
        <f>VLOOKUP(C752,[3]August!$C:$Z,24,FALSE)</f>
        <v>2019</v>
      </c>
    </row>
    <row r="753" spans="1:15" x14ac:dyDescent="0.25">
      <c r="A753" t="s">
        <v>389</v>
      </c>
      <c r="C753" t="s">
        <v>2639</v>
      </c>
      <c r="E753" t="s">
        <v>460</v>
      </c>
      <c r="F753" t="s">
        <v>484</v>
      </c>
      <c r="J753" t="s">
        <v>23</v>
      </c>
      <c r="K753">
        <v>5</v>
      </c>
      <c r="L753">
        <v>914.76</v>
      </c>
      <c r="M753">
        <v>0.21</v>
      </c>
      <c r="O753">
        <f>VLOOKUP(C753,[3]August!$C:$Z,24,FALSE)</f>
        <v>2019</v>
      </c>
    </row>
    <row r="754" spans="1:15" x14ac:dyDescent="0.25">
      <c r="A754" t="s">
        <v>389</v>
      </c>
      <c r="C754" t="s">
        <v>2639</v>
      </c>
      <c r="E754" t="s">
        <v>404</v>
      </c>
      <c r="F754" t="s">
        <v>405</v>
      </c>
      <c r="J754" t="s">
        <v>23</v>
      </c>
      <c r="K754">
        <v>2</v>
      </c>
      <c r="L754">
        <v>322.34399999999999</v>
      </c>
      <c r="M754">
        <v>7.3999999999999996E-2</v>
      </c>
      <c r="O754">
        <f>VLOOKUP(C754,[3]August!$C:$Z,24,FALSE)</f>
        <v>2019</v>
      </c>
    </row>
    <row r="755" spans="1:15" x14ac:dyDescent="0.25">
      <c r="A755" t="s">
        <v>389</v>
      </c>
      <c r="C755" t="s">
        <v>2639</v>
      </c>
      <c r="E755" t="s">
        <v>408</v>
      </c>
      <c r="F755" t="s">
        <v>409</v>
      </c>
      <c r="J755" t="s">
        <v>23</v>
      </c>
      <c r="K755">
        <v>15</v>
      </c>
      <c r="L755">
        <v>7775.46</v>
      </c>
      <c r="M755">
        <v>1.7849999999999999</v>
      </c>
      <c r="O755">
        <f>VLOOKUP(C755,[3]August!$C:$Z,24,FALSE)</f>
        <v>2019</v>
      </c>
    </row>
    <row r="756" spans="1:15" x14ac:dyDescent="0.25">
      <c r="A756" t="s">
        <v>389</v>
      </c>
      <c r="C756" t="s">
        <v>2640</v>
      </c>
      <c r="E756" t="s">
        <v>394</v>
      </c>
      <c r="F756" t="s">
        <v>395</v>
      </c>
      <c r="J756" t="s">
        <v>23</v>
      </c>
      <c r="K756">
        <v>48</v>
      </c>
      <c r="L756">
        <v>8084.7359999999999</v>
      </c>
      <c r="M756">
        <v>1.3919999999999999</v>
      </c>
      <c r="O756">
        <f>VLOOKUP(C756,[3]August!$C:$Z,24,FALSE)</f>
        <v>2019</v>
      </c>
    </row>
    <row r="757" spans="1:15" x14ac:dyDescent="0.25">
      <c r="A757" t="s">
        <v>389</v>
      </c>
      <c r="C757" t="s">
        <v>2641</v>
      </c>
      <c r="E757" t="s">
        <v>411</v>
      </c>
      <c r="F757" t="s">
        <v>412</v>
      </c>
      <c r="J757" t="s">
        <v>23</v>
      </c>
      <c r="K757">
        <v>1</v>
      </c>
      <c r="L757">
        <v>0</v>
      </c>
      <c r="M757">
        <v>0</v>
      </c>
      <c r="O757">
        <f>VLOOKUP(C757,[3]August!$C:$Z,24,FALSE)</f>
        <v>2019</v>
      </c>
    </row>
    <row r="758" spans="1:15" x14ac:dyDescent="0.25">
      <c r="A758" t="s">
        <v>389</v>
      </c>
      <c r="C758" t="s">
        <v>2641</v>
      </c>
      <c r="E758" t="s">
        <v>402</v>
      </c>
      <c r="F758" t="s">
        <v>403</v>
      </c>
      <c r="J758" t="s">
        <v>23</v>
      </c>
      <c r="K758">
        <v>2</v>
      </c>
      <c r="L758">
        <v>444.31200000000001</v>
      </c>
      <c r="M758">
        <v>0.10199999999999999</v>
      </c>
      <c r="O758">
        <f>VLOOKUP(C758,[3]August!$C:$Z,24,FALSE)</f>
        <v>2019</v>
      </c>
    </row>
    <row r="759" spans="1:15" x14ac:dyDescent="0.25">
      <c r="A759" t="s">
        <v>389</v>
      </c>
      <c r="C759" t="s">
        <v>2641</v>
      </c>
      <c r="E759" t="s">
        <v>408</v>
      </c>
      <c r="F759" t="s">
        <v>409</v>
      </c>
      <c r="J759" t="s">
        <v>23</v>
      </c>
      <c r="K759">
        <v>22</v>
      </c>
      <c r="L759">
        <v>11404.008</v>
      </c>
      <c r="M759">
        <v>2.6179999999999999</v>
      </c>
      <c r="O759">
        <f>VLOOKUP(C759,[3]August!$C:$Z,24,FALSE)</f>
        <v>2019</v>
      </c>
    </row>
    <row r="760" spans="1:15" x14ac:dyDescent="0.25">
      <c r="A760" t="s">
        <v>389</v>
      </c>
      <c r="C760" t="s">
        <v>2642</v>
      </c>
      <c r="E760" t="s">
        <v>397</v>
      </c>
      <c r="F760" t="s">
        <v>398</v>
      </c>
      <c r="J760" t="s">
        <v>23</v>
      </c>
      <c r="K760">
        <v>9</v>
      </c>
      <c r="L760">
        <v>8154.4319999999998</v>
      </c>
      <c r="M760">
        <v>1.4039999999999999</v>
      </c>
      <c r="O760">
        <f>VLOOKUP(C760,[3]August!$C:$Z,24,FALSE)</f>
        <v>2019</v>
      </c>
    </row>
    <row r="761" spans="1:15" x14ac:dyDescent="0.25">
      <c r="A761" t="s">
        <v>389</v>
      </c>
      <c r="C761" t="s">
        <v>2642</v>
      </c>
      <c r="E761" t="s">
        <v>399</v>
      </c>
      <c r="F761" t="s">
        <v>400</v>
      </c>
      <c r="J761" t="s">
        <v>23</v>
      </c>
      <c r="K761">
        <v>1</v>
      </c>
      <c r="L761">
        <v>0</v>
      </c>
      <c r="M761">
        <v>0</v>
      </c>
      <c r="O761">
        <f>VLOOKUP(C761,[3]August!$C:$Z,24,FALSE)</f>
        <v>2019</v>
      </c>
    </row>
    <row r="762" spans="1:15" x14ac:dyDescent="0.25">
      <c r="A762" t="s">
        <v>389</v>
      </c>
      <c r="C762" t="s">
        <v>2643</v>
      </c>
      <c r="E762" t="s">
        <v>397</v>
      </c>
      <c r="F762" t="s">
        <v>398</v>
      </c>
      <c r="J762" t="s">
        <v>23</v>
      </c>
      <c r="K762">
        <v>9</v>
      </c>
      <c r="L762">
        <v>8154.4319999999998</v>
      </c>
      <c r="M762">
        <v>1.4039999999999999</v>
      </c>
      <c r="O762">
        <f>VLOOKUP(C762,[3]August!$C:$Z,24,FALSE)</f>
        <v>2019</v>
      </c>
    </row>
    <row r="763" spans="1:15" x14ac:dyDescent="0.25">
      <c r="A763" t="s">
        <v>389</v>
      </c>
      <c r="C763" t="s">
        <v>2643</v>
      </c>
      <c r="E763" t="s">
        <v>399</v>
      </c>
      <c r="F763" t="s">
        <v>400</v>
      </c>
      <c r="J763" t="s">
        <v>23</v>
      </c>
      <c r="K763">
        <v>1</v>
      </c>
      <c r="L763">
        <v>0</v>
      </c>
      <c r="M763">
        <v>0</v>
      </c>
      <c r="O763">
        <f>VLOOKUP(C763,[3]August!$C:$Z,24,FALSE)</f>
        <v>2019</v>
      </c>
    </row>
    <row r="764" spans="1:15" x14ac:dyDescent="0.25">
      <c r="A764" t="s">
        <v>389</v>
      </c>
      <c r="C764" t="s">
        <v>2644</v>
      </c>
      <c r="E764" t="s">
        <v>397</v>
      </c>
      <c r="F764" t="s">
        <v>398</v>
      </c>
      <c r="J764" t="s">
        <v>23</v>
      </c>
      <c r="K764">
        <v>9</v>
      </c>
      <c r="L764">
        <v>8154.4319999999998</v>
      </c>
      <c r="M764">
        <v>1.4039999999999999</v>
      </c>
      <c r="O764">
        <f>VLOOKUP(C764,[3]August!$C:$Z,24,FALSE)</f>
        <v>2019</v>
      </c>
    </row>
    <row r="765" spans="1:15" x14ac:dyDescent="0.25">
      <c r="A765" t="s">
        <v>389</v>
      </c>
      <c r="C765" t="s">
        <v>2644</v>
      </c>
      <c r="E765" t="s">
        <v>399</v>
      </c>
      <c r="F765" t="s">
        <v>400</v>
      </c>
      <c r="J765" t="s">
        <v>23</v>
      </c>
      <c r="K765">
        <v>1</v>
      </c>
      <c r="L765">
        <v>0</v>
      </c>
      <c r="M765">
        <v>0</v>
      </c>
      <c r="O765">
        <f>VLOOKUP(C765,[3]August!$C:$Z,24,FALSE)</f>
        <v>2019</v>
      </c>
    </row>
    <row r="766" spans="1:15" x14ac:dyDescent="0.25">
      <c r="A766" t="s">
        <v>389</v>
      </c>
      <c r="C766" t="s">
        <v>2645</v>
      </c>
      <c r="E766" t="s">
        <v>399</v>
      </c>
      <c r="F766" t="s">
        <v>400</v>
      </c>
      <c r="J766" t="s">
        <v>23</v>
      </c>
      <c r="K766">
        <v>1</v>
      </c>
      <c r="L766">
        <v>0</v>
      </c>
      <c r="M766">
        <v>0</v>
      </c>
      <c r="O766">
        <f>VLOOKUP(C766,[3]August!$C:$Z,24,FALSE)</f>
        <v>2019</v>
      </c>
    </row>
    <row r="767" spans="1:15" x14ac:dyDescent="0.25">
      <c r="A767" t="s">
        <v>389</v>
      </c>
      <c r="C767" t="s">
        <v>2645</v>
      </c>
      <c r="E767" t="s">
        <v>402</v>
      </c>
      <c r="F767" t="s">
        <v>403</v>
      </c>
      <c r="J767" t="s">
        <v>23</v>
      </c>
      <c r="K767">
        <v>1</v>
      </c>
      <c r="L767">
        <v>296.20800000000003</v>
      </c>
      <c r="M767">
        <v>5.0999999999999997E-2</v>
      </c>
      <c r="O767">
        <f>VLOOKUP(C767,[3]August!$C:$Z,24,FALSE)</f>
        <v>2019</v>
      </c>
    </row>
    <row r="768" spans="1:15" x14ac:dyDescent="0.25">
      <c r="A768" t="s">
        <v>389</v>
      </c>
      <c r="C768" t="s">
        <v>2645</v>
      </c>
      <c r="E768" t="s">
        <v>406</v>
      </c>
      <c r="F768" t="s">
        <v>407</v>
      </c>
      <c r="J768" t="s">
        <v>23</v>
      </c>
      <c r="K768">
        <v>2</v>
      </c>
      <c r="L768">
        <v>766.65599999999995</v>
      </c>
      <c r="M768">
        <v>0.13200000000000001</v>
      </c>
      <c r="O768">
        <f>VLOOKUP(C768,[3]August!$C:$Z,24,FALSE)</f>
        <v>2019</v>
      </c>
    </row>
    <row r="769" spans="1:15" x14ac:dyDescent="0.25">
      <c r="A769" t="s">
        <v>389</v>
      </c>
      <c r="C769" t="s">
        <v>2645</v>
      </c>
      <c r="E769" t="s">
        <v>408</v>
      </c>
      <c r="F769" t="s">
        <v>409</v>
      </c>
      <c r="J769" t="s">
        <v>23</v>
      </c>
      <c r="K769">
        <v>4</v>
      </c>
      <c r="L769">
        <v>2067.6480000000001</v>
      </c>
      <c r="M769">
        <v>0.35599999999999998</v>
      </c>
      <c r="O769">
        <f>VLOOKUP(C769,[3]August!$C:$Z,24,FALSE)</f>
        <v>2019</v>
      </c>
    </row>
    <row r="770" spans="1:15" x14ac:dyDescent="0.25">
      <c r="A770" t="s">
        <v>389</v>
      </c>
      <c r="C770" t="s">
        <v>2645</v>
      </c>
      <c r="E770" t="s">
        <v>408</v>
      </c>
      <c r="F770" t="s">
        <v>409</v>
      </c>
      <c r="J770" t="s">
        <v>23</v>
      </c>
      <c r="K770">
        <v>10</v>
      </c>
      <c r="L770">
        <v>5169.12</v>
      </c>
      <c r="M770">
        <v>0.89</v>
      </c>
      <c r="O770">
        <f>VLOOKUP(C770,[3]August!$C:$Z,24,FALSE)</f>
        <v>2019</v>
      </c>
    </row>
    <row r="771" spans="1:15" x14ac:dyDescent="0.25">
      <c r="A771" t="s">
        <v>389</v>
      </c>
      <c r="C771" t="s">
        <v>2646</v>
      </c>
      <c r="E771" t="s">
        <v>399</v>
      </c>
      <c r="F771" t="s">
        <v>400</v>
      </c>
      <c r="J771" t="s">
        <v>23</v>
      </c>
      <c r="K771">
        <v>1</v>
      </c>
      <c r="L771">
        <v>0</v>
      </c>
      <c r="M771">
        <v>0</v>
      </c>
      <c r="O771">
        <f>VLOOKUP(C771,[3]August!$C:$Z,24,FALSE)</f>
        <v>2019</v>
      </c>
    </row>
    <row r="772" spans="1:15" x14ac:dyDescent="0.25">
      <c r="A772" t="s">
        <v>389</v>
      </c>
      <c r="C772" t="s">
        <v>2646</v>
      </c>
      <c r="E772" t="s">
        <v>406</v>
      </c>
      <c r="F772" t="s">
        <v>407</v>
      </c>
      <c r="J772" t="s">
        <v>23</v>
      </c>
      <c r="K772">
        <v>15</v>
      </c>
      <c r="L772">
        <v>4508.46</v>
      </c>
      <c r="M772">
        <v>1.0349999999999999</v>
      </c>
      <c r="O772">
        <f>VLOOKUP(C772,[3]August!$C:$Z,24,FALSE)</f>
        <v>2019</v>
      </c>
    </row>
    <row r="773" spans="1:15" x14ac:dyDescent="0.25">
      <c r="A773" t="s">
        <v>389</v>
      </c>
      <c r="C773" t="s">
        <v>2647</v>
      </c>
      <c r="E773" t="s">
        <v>399</v>
      </c>
      <c r="F773" t="s">
        <v>400</v>
      </c>
      <c r="J773" t="s">
        <v>23</v>
      </c>
      <c r="K773">
        <v>1</v>
      </c>
      <c r="L773">
        <v>0</v>
      </c>
      <c r="M773">
        <v>0</v>
      </c>
      <c r="O773">
        <f>VLOOKUP(C773,[3]August!$C:$Z,24,FALSE)</f>
        <v>2019</v>
      </c>
    </row>
    <row r="774" spans="1:15" x14ac:dyDescent="0.25">
      <c r="A774" t="s">
        <v>389</v>
      </c>
      <c r="C774" t="s">
        <v>2647</v>
      </c>
      <c r="E774" t="s">
        <v>406</v>
      </c>
      <c r="F774" t="s">
        <v>407</v>
      </c>
      <c r="J774" t="s">
        <v>23</v>
      </c>
      <c r="K774">
        <v>1</v>
      </c>
      <c r="L774">
        <v>300.56400000000002</v>
      </c>
      <c r="M774">
        <v>6.9000000000000006E-2</v>
      </c>
      <c r="O774">
        <f>VLOOKUP(C774,[3]August!$C:$Z,24,FALSE)</f>
        <v>2019</v>
      </c>
    </row>
    <row r="775" spans="1:15" x14ac:dyDescent="0.25">
      <c r="A775" t="s">
        <v>389</v>
      </c>
      <c r="C775" t="s">
        <v>2647</v>
      </c>
      <c r="E775" t="s">
        <v>406</v>
      </c>
      <c r="F775" t="s">
        <v>407</v>
      </c>
      <c r="J775" t="s">
        <v>23</v>
      </c>
      <c r="K775">
        <v>2</v>
      </c>
      <c r="L775">
        <v>601.12800000000004</v>
      </c>
      <c r="M775">
        <v>0.13800000000000001</v>
      </c>
      <c r="O775">
        <f>VLOOKUP(C775,[3]August!$C:$Z,24,FALSE)</f>
        <v>2019</v>
      </c>
    </row>
    <row r="776" spans="1:15" x14ac:dyDescent="0.25">
      <c r="A776" t="s">
        <v>389</v>
      </c>
      <c r="C776" t="s">
        <v>2647</v>
      </c>
      <c r="E776" t="s">
        <v>406</v>
      </c>
      <c r="F776" t="s">
        <v>407</v>
      </c>
      <c r="J776" t="s">
        <v>23</v>
      </c>
      <c r="K776">
        <v>3</v>
      </c>
      <c r="L776">
        <v>405.108</v>
      </c>
      <c r="M776">
        <v>9.2999999999999999E-2</v>
      </c>
      <c r="O776">
        <f>VLOOKUP(C776,[3]August!$C:$Z,24,FALSE)</f>
        <v>2019</v>
      </c>
    </row>
    <row r="777" spans="1:15" x14ac:dyDescent="0.25">
      <c r="A777" t="s">
        <v>389</v>
      </c>
      <c r="C777" t="s">
        <v>2647</v>
      </c>
      <c r="E777" t="s">
        <v>408</v>
      </c>
      <c r="F777" t="s">
        <v>409</v>
      </c>
      <c r="J777" t="s">
        <v>23</v>
      </c>
      <c r="K777">
        <v>8</v>
      </c>
      <c r="L777">
        <v>3101.4720000000002</v>
      </c>
      <c r="M777">
        <v>0.71199999999999997</v>
      </c>
      <c r="O777">
        <f>VLOOKUP(C777,[3]August!$C:$Z,24,FALSE)</f>
        <v>2019</v>
      </c>
    </row>
    <row r="778" spans="1:15" x14ac:dyDescent="0.25">
      <c r="A778" t="s">
        <v>389</v>
      </c>
      <c r="C778" t="s">
        <v>2648</v>
      </c>
      <c r="E778" t="s">
        <v>399</v>
      </c>
      <c r="F778" t="s">
        <v>400</v>
      </c>
      <c r="J778" t="s">
        <v>23</v>
      </c>
      <c r="K778">
        <v>1</v>
      </c>
      <c r="L778">
        <v>0</v>
      </c>
      <c r="M778">
        <v>0</v>
      </c>
      <c r="O778">
        <f>VLOOKUP(C778,[3]August!$C:$Z,24,FALSE)</f>
        <v>2019</v>
      </c>
    </row>
    <row r="779" spans="1:15" x14ac:dyDescent="0.25">
      <c r="A779" t="s">
        <v>389</v>
      </c>
      <c r="C779" t="s">
        <v>2648</v>
      </c>
      <c r="E779" t="s">
        <v>408</v>
      </c>
      <c r="F779" t="s">
        <v>409</v>
      </c>
      <c r="J779" t="s">
        <v>23</v>
      </c>
      <c r="K779">
        <v>15</v>
      </c>
      <c r="L779">
        <v>5815.26</v>
      </c>
      <c r="M779">
        <v>1.335</v>
      </c>
      <c r="O779">
        <f>VLOOKUP(C779,[3]August!$C:$Z,24,FALSE)</f>
        <v>2019</v>
      </c>
    </row>
    <row r="780" spans="1:15" x14ac:dyDescent="0.25">
      <c r="A780" t="s">
        <v>389</v>
      </c>
      <c r="C780" t="s">
        <v>2649</v>
      </c>
      <c r="E780" t="s">
        <v>399</v>
      </c>
      <c r="F780" t="s">
        <v>400</v>
      </c>
      <c r="J780" t="s">
        <v>23</v>
      </c>
      <c r="K780">
        <v>1</v>
      </c>
      <c r="L780">
        <v>0</v>
      </c>
      <c r="M780">
        <v>0</v>
      </c>
      <c r="O780">
        <f>VLOOKUP(C780,[3]August!$C:$Z,24,FALSE)</f>
        <v>2019</v>
      </c>
    </row>
    <row r="781" spans="1:15" x14ac:dyDescent="0.25">
      <c r="A781" t="s">
        <v>389</v>
      </c>
      <c r="C781" t="s">
        <v>2649</v>
      </c>
      <c r="E781" t="s">
        <v>402</v>
      </c>
      <c r="F781" t="s">
        <v>403</v>
      </c>
      <c r="J781" t="s">
        <v>23</v>
      </c>
      <c r="K781">
        <v>1</v>
      </c>
      <c r="L781">
        <v>314.31299999999999</v>
      </c>
      <c r="M781">
        <v>5.0999999999999997E-2</v>
      </c>
      <c r="O781">
        <f>VLOOKUP(C781,[3]August!$C:$Z,24,FALSE)</f>
        <v>2019</v>
      </c>
    </row>
    <row r="782" spans="1:15" x14ac:dyDescent="0.25">
      <c r="A782" t="s">
        <v>389</v>
      </c>
      <c r="C782" t="s">
        <v>2649</v>
      </c>
      <c r="E782" t="s">
        <v>402</v>
      </c>
      <c r="F782" t="s">
        <v>403</v>
      </c>
      <c r="J782" t="s">
        <v>23</v>
      </c>
      <c r="K782">
        <v>6</v>
      </c>
      <c r="L782">
        <v>1885.8779999999999</v>
      </c>
      <c r="M782">
        <v>0.30599999999999999</v>
      </c>
      <c r="O782">
        <f>VLOOKUP(C782,[3]August!$C:$Z,24,FALSE)</f>
        <v>2019</v>
      </c>
    </row>
    <row r="783" spans="1:15" x14ac:dyDescent="0.25">
      <c r="A783" t="s">
        <v>389</v>
      </c>
      <c r="C783" t="s">
        <v>2649</v>
      </c>
      <c r="E783" t="s">
        <v>394</v>
      </c>
      <c r="F783" t="s">
        <v>395</v>
      </c>
      <c r="J783" t="s">
        <v>23</v>
      </c>
      <c r="K783">
        <v>2</v>
      </c>
      <c r="L783">
        <v>357.45400000000001</v>
      </c>
      <c r="M783">
        <v>5.8000000000000003E-2</v>
      </c>
      <c r="O783">
        <f>VLOOKUP(C783,[3]August!$C:$Z,24,FALSE)</f>
        <v>2019</v>
      </c>
    </row>
    <row r="784" spans="1:15" x14ac:dyDescent="0.25">
      <c r="A784" t="s">
        <v>389</v>
      </c>
      <c r="C784" t="s">
        <v>2649</v>
      </c>
      <c r="E784" t="s">
        <v>394</v>
      </c>
      <c r="F784" t="s">
        <v>395</v>
      </c>
      <c r="J784" t="s">
        <v>23</v>
      </c>
      <c r="K784">
        <v>4</v>
      </c>
      <c r="L784">
        <v>714.90800000000002</v>
      </c>
      <c r="M784">
        <v>0.11600000000000001</v>
      </c>
      <c r="O784">
        <f>VLOOKUP(C784,[3]August!$C:$Z,24,FALSE)</f>
        <v>2019</v>
      </c>
    </row>
    <row r="785" spans="1:15" x14ac:dyDescent="0.25">
      <c r="A785" t="s">
        <v>389</v>
      </c>
      <c r="C785" t="s">
        <v>2649</v>
      </c>
      <c r="E785" t="s">
        <v>394</v>
      </c>
      <c r="F785" t="s">
        <v>395</v>
      </c>
      <c r="J785" t="s">
        <v>23</v>
      </c>
      <c r="K785">
        <v>5</v>
      </c>
      <c r="L785">
        <v>893.63499999999999</v>
      </c>
      <c r="M785">
        <v>0.14499999999999999</v>
      </c>
      <c r="O785">
        <f>VLOOKUP(C785,[3]August!$C:$Z,24,FALSE)</f>
        <v>2019</v>
      </c>
    </row>
    <row r="786" spans="1:15" x14ac:dyDescent="0.25">
      <c r="A786" t="s">
        <v>389</v>
      </c>
      <c r="C786" t="s">
        <v>2649</v>
      </c>
      <c r="E786" t="s">
        <v>394</v>
      </c>
      <c r="F786" t="s">
        <v>395</v>
      </c>
      <c r="J786" t="s">
        <v>23</v>
      </c>
      <c r="K786">
        <v>20</v>
      </c>
      <c r="L786">
        <v>3574.54</v>
      </c>
      <c r="M786">
        <v>0.57999999999999996</v>
      </c>
      <c r="O786">
        <f>VLOOKUP(C786,[3]August!$C:$Z,24,FALSE)</f>
        <v>2019</v>
      </c>
    </row>
    <row r="787" spans="1:15" x14ac:dyDescent="0.25">
      <c r="A787" t="s">
        <v>389</v>
      </c>
      <c r="C787" t="s">
        <v>2649</v>
      </c>
      <c r="E787" t="s">
        <v>404</v>
      </c>
      <c r="F787" t="s">
        <v>405</v>
      </c>
      <c r="J787" t="s">
        <v>23</v>
      </c>
      <c r="K787">
        <v>1</v>
      </c>
      <c r="L787">
        <v>228.03100000000001</v>
      </c>
      <c r="M787">
        <v>3.6999999999999998E-2</v>
      </c>
      <c r="O787">
        <f>VLOOKUP(C787,[3]August!$C:$Z,24,FALSE)</f>
        <v>2019</v>
      </c>
    </row>
    <row r="788" spans="1:15" x14ac:dyDescent="0.25">
      <c r="A788" t="s">
        <v>389</v>
      </c>
      <c r="C788" t="s">
        <v>2649</v>
      </c>
      <c r="E788" t="s">
        <v>404</v>
      </c>
      <c r="F788" t="s">
        <v>405</v>
      </c>
      <c r="J788" t="s">
        <v>23</v>
      </c>
      <c r="K788">
        <v>1</v>
      </c>
      <c r="L788">
        <v>228.03100000000001</v>
      </c>
      <c r="M788">
        <v>3.6999999999999998E-2</v>
      </c>
      <c r="O788">
        <f>VLOOKUP(C788,[3]August!$C:$Z,24,FALSE)</f>
        <v>2019</v>
      </c>
    </row>
    <row r="789" spans="1:15" x14ac:dyDescent="0.25">
      <c r="A789" t="s">
        <v>389</v>
      </c>
      <c r="C789" t="s">
        <v>2649</v>
      </c>
      <c r="E789" t="s">
        <v>406</v>
      </c>
      <c r="F789" t="s">
        <v>407</v>
      </c>
      <c r="J789" t="s">
        <v>23</v>
      </c>
      <c r="K789">
        <v>1</v>
      </c>
      <c r="L789">
        <v>425.24700000000001</v>
      </c>
      <c r="M789">
        <v>6.9000000000000006E-2</v>
      </c>
      <c r="O789">
        <f>VLOOKUP(C789,[3]August!$C:$Z,24,FALSE)</f>
        <v>2019</v>
      </c>
    </row>
    <row r="790" spans="1:15" x14ac:dyDescent="0.25">
      <c r="A790" t="s">
        <v>389</v>
      </c>
      <c r="C790" t="s">
        <v>2649</v>
      </c>
      <c r="E790" t="s">
        <v>406</v>
      </c>
      <c r="F790" t="s">
        <v>407</v>
      </c>
      <c r="J790" t="s">
        <v>23</v>
      </c>
      <c r="K790">
        <v>2</v>
      </c>
      <c r="L790">
        <v>850.49400000000003</v>
      </c>
      <c r="M790">
        <v>0.13800000000000001</v>
      </c>
      <c r="O790">
        <f>VLOOKUP(C790,[3]August!$C:$Z,24,FALSE)</f>
        <v>2019</v>
      </c>
    </row>
    <row r="791" spans="1:15" x14ac:dyDescent="0.25">
      <c r="A791" t="s">
        <v>389</v>
      </c>
      <c r="C791" t="s">
        <v>2650</v>
      </c>
      <c r="E791" t="s">
        <v>417</v>
      </c>
      <c r="F791" t="s">
        <v>418</v>
      </c>
      <c r="J791" t="s">
        <v>23</v>
      </c>
      <c r="K791">
        <v>10</v>
      </c>
      <c r="L791">
        <v>3517.28</v>
      </c>
      <c r="M791">
        <v>0.89</v>
      </c>
      <c r="O791">
        <f>VLOOKUP(C791,[3]August!$C:$Z,24,FALSE)</f>
        <v>2019</v>
      </c>
    </row>
    <row r="792" spans="1:15" x14ac:dyDescent="0.25">
      <c r="A792" t="s">
        <v>389</v>
      </c>
      <c r="C792" t="s">
        <v>2650</v>
      </c>
      <c r="E792" t="s">
        <v>520</v>
      </c>
      <c r="F792" t="s">
        <v>521</v>
      </c>
      <c r="J792" t="s">
        <v>23</v>
      </c>
      <c r="K792">
        <v>20</v>
      </c>
      <c r="L792">
        <v>3319.68</v>
      </c>
      <c r="M792">
        <v>0.84</v>
      </c>
      <c r="O792">
        <f>VLOOKUP(C792,[3]August!$C:$Z,24,FALSE)</f>
        <v>2019</v>
      </c>
    </row>
    <row r="793" spans="1:15" x14ac:dyDescent="0.25">
      <c r="A793" t="s">
        <v>389</v>
      </c>
      <c r="C793" t="s">
        <v>2650</v>
      </c>
      <c r="E793" t="s">
        <v>394</v>
      </c>
      <c r="F793" t="s">
        <v>395</v>
      </c>
      <c r="J793" t="s">
        <v>23</v>
      </c>
      <c r="K793">
        <v>8</v>
      </c>
      <c r="L793">
        <v>916.86400000000003</v>
      </c>
      <c r="M793">
        <v>0.23200000000000001</v>
      </c>
      <c r="O793">
        <f>VLOOKUP(C793,[3]August!$C:$Z,24,FALSE)</f>
        <v>2019</v>
      </c>
    </row>
    <row r="794" spans="1:15" x14ac:dyDescent="0.25">
      <c r="A794" t="s">
        <v>389</v>
      </c>
      <c r="C794" t="s">
        <v>2651</v>
      </c>
      <c r="E794" t="s">
        <v>411</v>
      </c>
      <c r="F794" t="s">
        <v>412</v>
      </c>
      <c r="J794" t="s">
        <v>23</v>
      </c>
      <c r="K794">
        <v>1</v>
      </c>
      <c r="L794">
        <v>0</v>
      </c>
      <c r="M794">
        <v>0</v>
      </c>
      <c r="O794">
        <f>VLOOKUP(C794,[3]August!$C:$Z,24,FALSE)</f>
        <v>2019</v>
      </c>
    </row>
    <row r="795" spans="1:15" x14ac:dyDescent="0.25">
      <c r="A795" t="s">
        <v>389</v>
      </c>
      <c r="C795" t="s">
        <v>2651</v>
      </c>
      <c r="E795" t="s">
        <v>408</v>
      </c>
      <c r="F795" t="s">
        <v>409</v>
      </c>
      <c r="J795" t="s">
        <v>23</v>
      </c>
      <c r="K795">
        <v>4</v>
      </c>
      <c r="L795">
        <v>1438.24</v>
      </c>
      <c r="M795">
        <v>0.35599999999999998</v>
      </c>
      <c r="O795">
        <f>VLOOKUP(C795,[3]August!$C:$Z,24,FALSE)</f>
        <v>2019</v>
      </c>
    </row>
    <row r="796" spans="1:15" x14ac:dyDescent="0.25">
      <c r="A796" t="s">
        <v>389</v>
      </c>
      <c r="C796" t="s">
        <v>2651</v>
      </c>
      <c r="E796" t="s">
        <v>408</v>
      </c>
      <c r="F796" t="s">
        <v>409</v>
      </c>
      <c r="J796" t="s">
        <v>23</v>
      </c>
      <c r="K796">
        <v>5</v>
      </c>
      <c r="L796">
        <v>1797.8</v>
      </c>
      <c r="M796">
        <v>0.44500000000000001</v>
      </c>
      <c r="O796">
        <f>VLOOKUP(C796,[3]August!$C:$Z,24,FALSE)</f>
        <v>2019</v>
      </c>
    </row>
    <row r="797" spans="1:15" x14ac:dyDescent="0.25">
      <c r="A797" t="s">
        <v>389</v>
      </c>
      <c r="C797" t="s">
        <v>2651</v>
      </c>
      <c r="E797" t="s">
        <v>408</v>
      </c>
      <c r="F797" t="s">
        <v>409</v>
      </c>
      <c r="J797" t="s">
        <v>23</v>
      </c>
      <c r="K797">
        <v>6</v>
      </c>
      <c r="L797">
        <v>2157.36</v>
      </c>
      <c r="M797">
        <v>0.53400000000000003</v>
      </c>
      <c r="O797">
        <f>VLOOKUP(C797,[3]August!$C:$Z,24,FALSE)</f>
        <v>2019</v>
      </c>
    </row>
    <row r="798" spans="1:15" x14ac:dyDescent="0.25">
      <c r="A798" t="s">
        <v>389</v>
      </c>
      <c r="C798" t="s">
        <v>2651</v>
      </c>
      <c r="E798" t="s">
        <v>408</v>
      </c>
      <c r="F798" t="s">
        <v>409</v>
      </c>
      <c r="J798" t="s">
        <v>23</v>
      </c>
      <c r="K798">
        <v>8</v>
      </c>
      <c r="L798">
        <v>2876.48</v>
      </c>
      <c r="M798">
        <v>0.71199999999999997</v>
      </c>
      <c r="O798">
        <f>VLOOKUP(C798,[3]August!$C:$Z,24,FALSE)</f>
        <v>2019</v>
      </c>
    </row>
    <row r="799" spans="1:15" x14ac:dyDescent="0.25">
      <c r="A799" t="s">
        <v>389</v>
      </c>
      <c r="C799" t="s">
        <v>2652</v>
      </c>
      <c r="E799" t="s">
        <v>394</v>
      </c>
      <c r="F799" t="s">
        <v>395</v>
      </c>
      <c r="J799" t="s">
        <v>23</v>
      </c>
      <c r="K799">
        <v>1</v>
      </c>
      <c r="L799">
        <v>96.048000000000002</v>
      </c>
      <c r="M799">
        <v>2.9000000000000001E-2</v>
      </c>
      <c r="O799">
        <f>VLOOKUP(C799,[3]August!$C:$Z,24,FALSE)</f>
        <v>2019</v>
      </c>
    </row>
    <row r="800" spans="1:15" x14ac:dyDescent="0.25">
      <c r="A800" t="s">
        <v>389</v>
      </c>
      <c r="C800" t="s">
        <v>2652</v>
      </c>
      <c r="E800" t="s">
        <v>394</v>
      </c>
      <c r="F800" t="s">
        <v>395</v>
      </c>
      <c r="J800" t="s">
        <v>23</v>
      </c>
      <c r="K800">
        <v>1</v>
      </c>
      <c r="L800">
        <v>96.048000000000002</v>
      </c>
      <c r="M800">
        <v>2.9000000000000001E-2</v>
      </c>
      <c r="O800">
        <f>VLOOKUP(C800,[3]August!$C:$Z,24,FALSE)</f>
        <v>2019</v>
      </c>
    </row>
    <row r="801" spans="1:15" x14ac:dyDescent="0.25">
      <c r="A801" t="s">
        <v>389</v>
      </c>
      <c r="C801" t="s">
        <v>2652</v>
      </c>
      <c r="E801" t="s">
        <v>394</v>
      </c>
      <c r="F801" t="s">
        <v>395</v>
      </c>
      <c r="J801" t="s">
        <v>23</v>
      </c>
      <c r="K801">
        <v>3</v>
      </c>
      <c r="L801">
        <v>288.14400000000001</v>
      </c>
      <c r="M801">
        <v>8.6999999999999994E-2</v>
      </c>
      <c r="O801">
        <f>VLOOKUP(C801,[3]August!$C:$Z,24,FALSE)</f>
        <v>2019</v>
      </c>
    </row>
    <row r="802" spans="1:15" x14ac:dyDescent="0.25">
      <c r="A802" t="s">
        <v>389</v>
      </c>
      <c r="C802" t="s">
        <v>2652</v>
      </c>
      <c r="E802" t="s">
        <v>394</v>
      </c>
      <c r="F802" t="s">
        <v>395</v>
      </c>
      <c r="J802" t="s">
        <v>23</v>
      </c>
      <c r="K802">
        <v>8</v>
      </c>
      <c r="L802">
        <v>768.38400000000001</v>
      </c>
      <c r="M802">
        <v>0.23200000000000001</v>
      </c>
      <c r="O802">
        <f>VLOOKUP(C802,[3]August!$C:$Z,24,FALSE)</f>
        <v>2019</v>
      </c>
    </row>
    <row r="803" spans="1:15" x14ac:dyDescent="0.25">
      <c r="A803" t="s">
        <v>389</v>
      </c>
      <c r="C803" t="s">
        <v>2652</v>
      </c>
      <c r="E803" t="s">
        <v>394</v>
      </c>
      <c r="F803" t="s">
        <v>395</v>
      </c>
      <c r="J803" t="s">
        <v>23</v>
      </c>
      <c r="K803">
        <v>21</v>
      </c>
      <c r="L803">
        <v>2017.008</v>
      </c>
      <c r="M803">
        <v>0.60899999999999999</v>
      </c>
      <c r="O803">
        <f>VLOOKUP(C803,[3]August!$C:$Z,24,FALSE)</f>
        <v>2019</v>
      </c>
    </row>
    <row r="804" spans="1:15" x14ac:dyDescent="0.25">
      <c r="A804" t="s">
        <v>389</v>
      </c>
      <c r="C804" t="s">
        <v>2652</v>
      </c>
      <c r="E804" t="s">
        <v>425</v>
      </c>
      <c r="F804" t="s">
        <v>426</v>
      </c>
      <c r="J804" t="s">
        <v>23</v>
      </c>
      <c r="K804">
        <v>5</v>
      </c>
      <c r="L804">
        <v>861.12</v>
      </c>
      <c r="M804">
        <v>0.26</v>
      </c>
      <c r="O804">
        <f>VLOOKUP(C804,[3]August!$C:$Z,24,FALSE)</f>
        <v>2019</v>
      </c>
    </row>
    <row r="805" spans="1:15" x14ac:dyDescent="0.25">
      <c r="A805" t="s">
        <v>389</v>
      </c>
      <c r="C805" t="s">
        <v>2653</v>
      </c>
      <c r="E805" t="s">
        <v>417</v>
      </c>
      <c r="F805" t="s">
        <v>418</v>
      </c>
      <c r="J805" t="s">
        <v>23</v>
      </c>
      <c r="K805">
        <v>3</v>
      </c>
      <c r="L805">
        <v>1217.52</v>
      </c>
      <c r="M805">
        <v>0.26700000000000002</v>
      </c>
      <c r="O805">
        <f>VLOOKUP(C805,[3]August!$C:$Z,24,FALSE)</f>
        <v>2019</v>
      </c>
    </row>
    <row r="806" spans="1:15" x14ac:dyDescent="0.25">
      <c r="A806" t="s">
        <v>389</v>
      </c>
      <c r="C806" t="s">
        <v>2653</v>
      </c>
      <c r="E806" t="s">
        <v>437</v>
      </c>
      <c r="F806" t="s">
        <v>438</v>
      </c>
      <c r="J806" t="s">
        <v>23</v>
      </c>
      <c r="K806">
        <v>2</v>
      </c>
      <c r="L806">
        <v>246.24</v>
      </c>
      <c r="M806">
        <v>5.3999999999999999E-2</v>
      </c>
      <c r="O806">
        <f>VLOOKUP(C806,[3]August!$C:$Z,24,FALSE)</f>
        <v>2019</v>
      </c>
    </row>
    <row r="807" spans="1:15" x14ac:dyDescent="0.25">
      <c r="A807" t="s">
        <v>389</v>
      </c>
      <c r="C807" t="s">
        <v>2653</v>
      </c>
      <c r="E807" t="s">
        <v>425</v>
      </c>
      <c r="F807" t="s">
        <v>426</v>
      </c>
      <c r="J807" t="s">
        <v>23</v>
      </c>
      <c r="K807">
        <v>1</v>
      </c>
      <c r="L807">
        <v>237.12</v>
      </c>
      <c r="M807">
        <v>5.1999999999999998E-2</v>
      </c>
      <c r="O807">
        <f>VLOOKUP(C807,[3]August!$C:$Z,24,FALSE)</f>
        <v>2019</v>
      </c>
    </row>
    <row r="808" spans="1:15" x14ac:dyDescent="0.25">
      <c r="A808" t="s">
        <v>389</v>
      </c>
      <c r="C808" t="s">
        <v>2653</v>
      </c>
      <c r="E808" t="s">
        <v>425</v>
      </c>
      <c r="F808" t="s">
        <v>426</v>
      </c>
      <c r="J808" t="s">
        <v>23</v>
      </c>
      <c r="K808">
        <v>2</v>
      </c>
      <c r="L808">
        <v>474.24</v>
      </c>
      <c r="M808">
        <v>0.104</v>
      </c>
      <c r="O808">
        <f>VLOOKUP(C808,[3]August!$C:$Z,24,FALSE)</f>
        <v>2019</v>
      </c>
    </row>
    <row r="809" spans="1:15" x14ac:dyDescent="0.25">
      <c r="A809" t="s">
        <v>389</v>
      </c>
      <c r="C809" t="s">
        <v>2654</v>
      </c>
      <c r="E809" t="s">
        <v>399</v>
      </c>
      <c r="F809" t="s">
        <v>400</v>
      </c>
      <c r="J809" t="s">
        <v>23</v>
      </c>
      <c r="K809">
        <v>1</v>
      </c>
      <c r="L809">
        <v>0</v>
      </c>
      <c r="M809">
        <v>0</v>
      </c>
      <c r="O809">
        <f>VLOOKUP(C809,[3]August!$C:$Z,24,FALSE)</f>
        <v>2019</v>
      </c>
    </row>
    <row r="810" spans="1:15" x14ac:dyDescent="0.25">
      <c r="A810" t="s">
        <v>389</v>
      </c>
      <c r="C810" t="s">
        <v>2654</v>
      </c>
      <c r="E810" t="s">
        <v>417</v>
      </c>
      <c r="F810" t="s">
        <v>418</v>
      </c>
      <c r="J810" t="s">
        <v>23</v>
      </c>
      <c r="K810">
        <v>2</v>
      </c>
      <c r="L810">
        <v>645.072</v>
      </c>
      <c r="M810">
        <v>0.17799999999999999</v>
      </c>
      <c r="O810">
        <f>VLOOKUP(C810,[3]August!$C:$Z,24,FALSE)</f>
        <v>2019</v>
      </c>
    </row>
    <row r="811" spans="1:15" x14ac:dyDescent="0.25">
      <c r="A811" t="s">
        <v>389</v>
      </c>
      <c r="C811" t="s">
        <v>2654</v>
      </c>
      <c r="E811" t="s">
        <v>404</v>
      </c>
      <c r="F811" t="s">
        <v>405</v>
      </c>
      <c r="J811" t="s">
        <v>23</v>
      </c>
      <c r="K811">
        <v>1</v>
      </c>
      <c r="L811">
        <v>134.08799999999999</v>
      </c>
      <c r="M811">
        <v>3.6999999999999998E-2</v>
      </c>
      <c r="O811">
        <f>VLOOKUP(C811,[3]August!$C:$Z,24,FALSE)</f>
        <v>2019</v>
      </c>
    </row>
    <row r="812" spans="1:15" x14ac:dyDescent="0.25">
      <c r="A812" t="s">
        <v>389</v>
      </c>
      <c r="C812" t="s">
        <v>2654</v>
      </c>
      <c r="E812" t="s">
        <v>406</v>
      </c>
      <c r="F812" t="s">
        <v>407</v>
      </c>
      <c r="J812" t="s">
        <v>23</v>
      </c>
      <c r="K812">
        <v>2</v>
      </c>
      <c r="L812">
        <v>500.11200000000002</v>
      </c>
      <c r="M812">
        <v>0.13800000000000001</v>
      </c>
      <c r="O812">
        <f>VLOOKUP(C812,[3]August!$C:$Z,24,FALSE)</f>
        <v>2019</v>
      </c>
    </row>
    <row r="813" spans="1:15" x14ac:dyDescent="0.25">
      <c r="A813" t="s">
        <v>389</v>
      </c>
      <c r="C813" t="s">
        <v>2654</v>
      </c>
      <c r="E813" t="s">
        <v>408</v>
      </c>
      <c r="F813" t="s">
        <v>409</v>
      </c>
      <c r="J813" t="s">
        <v>23</v>
      </c>
      <c r="K813">
        <v>1</v>
      </c>
      <c r="L813">
        <v>322.536</v>
      </c>
      <c r="M813">
        <v>8.8999999999999996E-2</v>
      </c>
      <c r="O813">
        <f>VLOOKUP(C813,[3]August!$C:$Z,24,FALSE)</f>
        <v>2019</v>
      </c>
    </row>
    <row r="814" spans="1:15" x14ac:dyDescent="0.25">
      <c r="A814" t="s">
        <v>389</v>
      </c>
      <c r="C814" t="s">
        <v>2654</v>
      </c>
      <c r="E814" t="s">
        <v>408</v>
      </c>
      <c r="F814" t="s">
        <v>409</v>
      </c>
      <c r="J814" t="s">
        <v>23</v>
      </c>
      <c r="K814">
        <v>9</v>
      </c>
      <c r="L814">
        <v>2902.8240000000001</v>
      </c>
      <c r="M814">
        <v>0.80100000000000005</v>
      </c>
      <c r="O814">
        <f>VLOOKUP(C814,[3]August!$C:$Z,24,FALSE)</f>
        <v>2019</v>
      </c>
    </row>
    <row r="815" spans="1:15" x14ac:dyDescent="0.25">
      <c r="A815" t="s">
        <v>389</v>
      </c>
      <c r="C815" t="s">
        <v>2655</v>
      </c>
      <c r="E815" t="s">
        <v>399</v>
      </c>
      <c r="F815" t="s">
        <v>400</v>
      </c>
      <c r="J815" t="s">
        <v>23</v>
      </c>
      <c r="K815">
        <v>1</v>
      </c>
      <c r="L815">
        <v>0</v>
      </c>
      <c r="M815">
        <v>0</v>
      </c>
      <c r="O815">
        <f>VLOOKUP(C815,[3]August!$C:$Z,24,FALSE)</f>
        <v>2019</v>
      </c>
    </row>
    <row r="816" spans="1:15" x14ac:dyDescent="0.25">
      <c r="A816" t="s">
        <v>389</v>
      </c>
      <c r="C816" t="s">
        <v>2655</v>
      </c>
      <c r="E816" t="s">
        <v>417</v>
      </c>
      <c r="F816" t="s">
        <v>418</v>
      </c>
      <c r="J816" t="s">
        <v>23</v>
      </c>
      <c r="K816">
        <v>2</v>
      </c>
      <c r="L816">
        <v>971.16800000000001</v>
      </c>
      <c r="M816">
        <v>0.17799999999999999</v>
      </c>
      <c r="O816">
        <f>VLOOKUP(C816,[3]August!$C:$Z,24,FALSE)</f>
        <v>2019</v>
      </c>
    </row>
    <row r="817" spans="1:15" x14ac:dyDescent="0.25">
      <c r="A817" t="s">
        <v>389</v>
      </c>
      <c r="C817" t="s">
        <v>2655</v>
      </c>
      <c r="E817" t="s">
        <v>504</v>
      </c>
      <c r="F817" t="s">
        <v>505</v>
      </c>
      <c r="J817" t="s">
        <v>23</v>
      </c>
      <c r="K817">
        <v>19</v>
      </c>
      <c r="L817">
        <v>6530.8320000000003</v>
      </c>
      <c r="M817">
        <v>1.1970000000000001</v>
      </c>
      <c r="O817">
        <f>VLOOKUP(C817,[3]August!$C:$Z,24,FALSE)</f>
        <v>2019</v>
      </c>
    </row>
    <row r="818" spans="1:15" x14ac:dyDescent="0.25">
      <c r="A818" t="s">
        <v>389</v>
      </c>
      <c r="C818" t="s">
        <v>2655</v>
      </c>
      <c r="E818" t="s">
        <v>394</v>
      </c>
      <c r="F818" t="s">
        <v>395</v>
      </c>
      <c r="J818" t="s">
        <v>23</v>
      </c>
      <c r="K818">
        <v>4</v>
      </c>
      <c r="L818">
        <v>632.89599999999996</v>
      </c>
      <c r="M818">
        <v>0.11600000000000001</v>
      </c>
      <c r="O818">
        <f>VLOOKUP(C818,[3]August!$C:$Z,24,FALSE)</f>
        <v>2019</v>
      </c>
    </row>
    <row r="819" spans="1:15" x14ac:dyDescent="0.25">
      <c r="A819" t="s">
        <v>389</v>
      </c>
      <c r="C819" t="s">
        <v>2655</v>
      </c>
      <c r="E819" t="s">
        <v>406</v>
      </c>
      <c r="F819" t="s">
        <v>407</v>
      </c>
      <c r="J819" t="s">
        <v>23</v>
      </c>
      <c r="K819">
        <v>2</v>
      </c>
      <c r="L819">
        <v>752.928</v>
      </c>
      <c r="M819">
        <v>0.13800000000000001</v>
      </c>
      <c r="O819">
        <f>VLOOKUP(C819,[3]August!$C:$Z,24,FALSE)</f>
        <v>2019</v>
      </c>
    </row>
    <row r="820" spans="1:15" x14ac:dyDescent="0.25">
      <c r="A820" t="s">
        <v>389</v>
      </c>
      <c r="C820" t="s">
        <v>2655</v>
      </c>
      <c r="E820" t="s">
        <v>408</v>
      </c>
      <c r="F820" t="s">
        <v>409</v>
      </c>
      <c r="J820" t="s">
        <v>23</v>
      </c>
      <c r="K820">
        <v>4</v>
      </c>
      <c r="L820">
        <v>1942.336</v>
      </c>
      <c r="M820">
        <v>0.35599999999999998</v>
      </c>
      <c r="O820">
        <f>VLOOKUP(C820,[3]August!$C:$Z,24,FALSE)</f>
        <v>2019</v>
      </c>
    </row>
    <row r="821" spans="1:15" x14ac:dyDescent="0.25">
      <c r="A821" t="s">
        <v>389</v>
      </c>
      <c r="C821" t="s">
        <v>2656</v>
      </c>
      <c r="E821" t="s">
        <v>428</v>
      </c>
      <c r="F821" t="s">
        <v>429</v>
      </c>
      <c r="J821" t="s">
        <v>23</v>
      </c>
      <c r="K821">
        <v>1</v>
      </c>
      <c r="L821">
        <v>1253.904</v>
      </c>
      <c r="M821">
        <v>0.34599999999999997</v>
      </c>
      <c r="O821">
        <f>VLOOKUP(C821,[3]August!$C:$Z,24,FALSE)</f>
        <v>2019</v>
      </c>
    </row>
    <row r="822" spans="1:15" x14ac:dyDescent="0.25">
      <c r="A822" t="s">
        <v>389</v>
      </c>
      <c r="C822" t="s">
        <v>2656</v>
      </c>
      <c r="E822" t="s">
        <v>399</v>
      </c>
      <c r="F822" t="s">
        <v>400</v>
      </c>
      <c r="J822" t="s">
        <v>23</v>
      </c>
      <c r="K822">
        <v>1</v>
      </c>
      <c r="L822">
        <v>0</v>
      </c>
      <c r="M822">
        <v>0</v>
      </c>
      <c r="O822">
        <f>VLOOKUP(C822,[3]August!$C:$Z,24,FALSE)</f>
        <v>2019</v>
      </c>
    </row>
    <row r="823" spans="1:15" x14ac:dyDescent="0.25">
      <c r="A823" t="s">
        <v>389</v>
      </c>
      <c r="C823" t="s">
        <v>2656</v>
      </c>
      <c r="E823" t="s">
        <v>394</v>
      </c>
      <c r="F823" t="s">
        <v>395</v>
      </c>
      <c r="J823" t="s">
        <v>23</v>
      </c>
      <c r="K823">
        <v>6</v>
      </c>
      <c r="L823">
        <v>630.57600000000002</v>
      </c>
      <c r="M823">
        <v>0.17399999999999999</v>
      </c>
      <c r="O823">
        <f>VLOOKUP(C823,[3]August!$C:$Z,24,FALSE)</f>
        <v>2019</v>
      </c>
    </row>
    <row r="824" spans="1:15" x14ac:dyDescent="0.25">
      <c r="A824" t="s">
        <v>389</v>
      </c>
      <c r="C824" t="s">
        <v>2656</v>
      </c>
      <c r="E824" t="s">
        <v>406</v>
      </c>
      <c r="F824" t="s">
        <v>407</v>
      </c>
      <c r="J824" t="s">
        <v>23</v>
      </c>
      <c r="K824">
        <v>3</v>
      </c>
      <c r="L824">
        <v>750.16800000000001</v>
      </c>
      <c r="M824">
        <v>0.20699999999999999</v>
      </c>
      <c r="O824">
        <f>VLOOKUP(C824,[3]August!$C:$Z,24,FALSE)</f>
        <v>2019</v>
      </c>
    </row>
    <row r="825" spans="1:15" x14ac:dyDescent="0.25">
      <c r="A825" t="s">
        <v>389</v>
      </c>
      <c r="C825" t="s">
        <v>2656</v>
      </c>
      <c r="E825" t="s">
        <v>408</v>
      </c>
      <c r="F825" t="s">
        <v>409</v>
      </c>
      <c r="J825" t="s">
        <v>23</v>
      </c>
      <c r="K825">
        <v>3</v>
      </c>
      <c r="L825">
        <v>967.60799999999995</v>
      </c>
      <c r="M825">
        <v>0.26700000000000002</v>
      </c>
      <c r="O825">
        <f>VLOOKUP(C825,[3]August!$C:$Z,24,FALSE)</f>
        <v>2019</v>
      </c>
    </row>
    <row r="826" spans="1:15" x14ac:dyDescent="0.25">
      <c r="A826" t="s">
        <v>389</v>
      </c>
      <c r="C826" t="s">
        <v>2657</v>
      </c>
      <c r="E826" t="s">
        <v>399</v>
      </c>
      <c r="F826" t="s">
        <v>400</v>
      </c>
      <c r="J826" t="s">
        <v>23</v>
      </c>
      <c r="K826">
        <v>1</v>
      </c>
      <c r="L826">
        <v>0</v>
      </c>
      <c r="M826">
        <v>0</v>
      </c>
      <c r="O826">
        <f>VLOOKUP(C826,[3]August!$C:$Z,24,FALSE)</f>
        <v>2019</v>
      </c>
    </row>
    <row r="827" spans="1:15" x14ac:dyDescent="0.25">
      <c r="A827" t="s">
        <v>389</v>
      </c>
      <c r="C827" t="s">
        <v>2657</v>
      </c>
      <c r="E827" t="s">
        <v>402</v>
      </c>
      <c r="F827" t="s">
        <v>403</v>
      </c>
      <c r="J827" t="s">
        <v>23</v>
      </c>
      <c r="K827">
        <v>4</v>
      </c>
      <c r="L827">
        <v>1155.4559999999999</v>
      </c>
      <c r="M827">
        <v>0.20399999999999999</v>
      </c>
      <c r="O827">
        <f>VLOOKUP(C827,[3]August!$C:$Z,24,FALSE)</f>
        <v>2019</v>
      </c>
    </row>
    <row r="828" spans="1:15" x14ac:dyDescent="0.25">
      <c r="A828" t="s">
        <v>389</v>
      </c>
      <c r="C828" t="s">
        <v>2657</v>
      </c>
      <c r="E828" t="s">
        <v>402</v>
      </c>
      <c r="F828" t="s">
        <v>403</v>
      </c>
      <c r="J828" t="s">
        <v>23</v>
      </c>
      <c r="K828">
        <v>6</v>
      </c>
      <c r="L828">
        <v>1733.184</v>
      </c>
      <c r="M828">
        <v>0.30599999999999999</v>
      </c>
      <c r="O828">
        <f>VLOOKUP(C828,[3]August!$C:$Z,24,FALSE)</f>
        <v>2019</v>
      </c>
    </row>
    <row r="829" spans="1:15" x14ac:dyDescent="0.25">
      <c r="A829" t="s">
        <v>389</v>
      </c>
      <c r="C829" t="s">
        <v>2657</v>
      </c>
      <c r="E829" t="s">
        <v>402</v>
      </c>
      <c r="F829" t="s">
        <v>403</v>
      </c>
      <c r="J829" t="s">
        <v>23</v>
      </c>
      <c r="K829">
        <v>10</v>
      </c>
      <c r="L829">
        <v>2888.64</v>
      </c>
      <c r="M829">
        <v>0.51</v>
      </c>
      <c r="O829">
        <f>VLOOKUP(C829,[3]August!$C:$Z,24,FALSE)</f>
        <v>2019</v>
      </c>
    </row>
    <row r="830" spans="1:15" x14ac:dyDescent="0.25">
      <c r="A830" t="s">
        <v>389</v>
      </c>
      <c r="C830" t="s">
        <v>2657</v>
      </c>
      <c r="E830" t="s">
        <v>417</v>
      </c>
      <c r="F830" t="s">
        <v>418</v>
      </c>
      <c r="J830" t="s">
        <v>23</v>
      </c>
      <c r="K830">
        <v>1</v>
      </c>
      <c r="L830">
        <v>504.096</v>
      </c>
      <c r="M830">
        <v>8.8999999999999996E-2</v>
      </c>
      <c r="O830">
        <f>VLOOKUP(C830,[3]August!$C:$Z,24,FALSE)</f>
        <v>2019</v>
      </c>
    </row>
    <row r="831" spans="1:15" x14ac:dyDescent="0.25">
      <c r="A831" t="s">
        <v>389</v>
      </c>
      <c r="C831" t="s">
        <v>2657</v>
      </c>
      <c r="E831" t="s">
        <v>417</v>
      </c>
      <c r="F831" t="s">
        <v>418</v>
      </c>
      <c r="J831" t="s">
        <v>23</v>
      </c>
      <c r="K831">
        <v>2</v>
      </c>
      <c r="L831">
        <v>1008.192</v>
      </c>
      <c r="M831">
        <v>0.17799999999999999</v>
      </c>
      <c r="O831">
        <f>VLOOKUP(C831,[3]August!$C:$Z,24,FALSE)</f>
        <v>2019</v>
      </c>
    </row>
    <row r="832" spans="1:15" x14ac:dyDescent="0.25">
      <c r="A832" t="s">
        <v>389</v>
      </c>
      <c r="C832" t="s">
        <v>2657</v>
      </c>
      <c r="E832" t="s">
        <v>417</v>
      </c>
      <c r="F832" t="s">
        <v>418</v>
      </c>
      <c r="J832" t="s">
        <v>23</v>
      </c>
      <c r="K832">
        <v>2</v>
      </c>
      <c r="L832">
        <v>1008.192</v>
      </c>
      <c r="M832">
        <v>0.17799999999999999</v>
      </c>
      <c r="O832">
        <f>VLOOKUP(C832,[3]August!$C:$Z,24,FALSE)</f>
        <v>2019</v>
      </c>
    </row>
    <row r="833" spans="1:15" x14ac:dyDescent="0.25">
      <c r="A833" t="s">
        <v>389</v>
      </c>
      <c r="C833" t="s">
        <v>2657</v>
      </c>
      <c r="E833" t="s">
        <v>417</v>
      </c>
      <c r="F833" t="s">
        <v>418</v>
      </c>
      <c r="J833" t="s">
        <v>23</v>
      </c>
      <c r="K833">
        <v>3</v>
      </c>
      <c r="L833">
        <v>1512.288</v>
      </c>
      <c r="M833">
        <v>0.26700000000000002</v>
      </c>
      <c r="O833">
        <f>VLOOKUP(C833,[3]August!$C:$Z,24,FALSE)</f>
        <v>2019</v>
      </c>
    </row>
    <row r="834" spans="1:15" x14ac:dyDescent="0.25">
      <c r="A834" t="s">
        <v>389</v>
      </c>
      <c r="C834" t="s">
        <v>2657</v>
      </c>
      <c r="E834" t="s">
        <v>417</v>
      </c>
      <c r="F834" t="s">
        <v>418</v>
      </c>
      <c r="J834" t="s">
        <v>23</v>
      </c>
      <c r="K834">
        <v>4</v>
      </c>
      <c r="L834">
        <v>2016.384</v>
      </c>
      <c r="M834">
        <v>0.35599999999999998</v>
      </c>
      <c r="O834">
        <f>VLOOKUP(C834,[3]August!$C:$Z,24,FALSE)</f>
        <v>2019</v>
      </c>
    </row>
    <row r="835" spans="1:15" x14ac:dyDescent="0.25">
      <c r="A835" t="s">
        <v>389</v>
      </c>
      <c r="C835" t="s">
        <v>2657</v>
      </c>
      <c r="E835" t="s">
        <v>417</v>
      </c>
      <c r="F835" t="s">
        <v>418</v>
      </c>
      <c r="J835" t="s">
        <v>23</v>
      </c>
      <c r="K835">
        <v>5</v>
      </c>
      <c r="L835">
        <v>2520.48</v>
      </c>
      <c r="M835">
        <v>0.44500000000000001</v>
      </c>
      <c r="O835">
        <f>VLOOKUP(C835,[3]August!$C:$Z,24,FALSE)</f>
        <v>2019</v>
      </c>
    </row>
    <row r="836" spans="1:15" x14ac:dyDescent="0.25">
      <c r="A836" t="s">
        <v>389</v>
      </c>
      <c r="C836" t="s">
        <v>2657</v>
      </c>
      <c r="E836" t="s">
        <v>566</v>
      </c>
      <c r="F836" t="s">
        <v>567</v>
      </c>
      <c r="J836" t="s">
        <v>23</v>
      </c>
      <c r="K836">
        <v>5</v>
      </c>
      <c r="L836">
        <v>1500.96</v>
      </c>
      <c r="M836">
        <v>0.26500000000000001</v>
      </c>
      <c r="O836">
        <f>VLOOKUP(C836,[3]August!$C:$Z,24,FALSE)</f>
        <v>2019</v>
      </c>
    </row>
    <row r="837" spans="1:15" x14ac:dyDescent="0.25">
      <c r="A837" t="s">
        <v>389</v>
      </c>
      <c r="C837" t="s">
        <v>2657</v>
      </c>
      <c r="E837" t="s">
        <v>460</v>
      </c>
      <c r="F837" t="s">
        <v>461</v>
      </c>
      <c r="J837" t="s">
        <v>23</v>
      </c>
      <c r="K837">
        <v>8</v>
      </c>
      <c r="L837">
        <v>1903.104</v>
      </c>
      <c r="M837">
        <v>0.33600000000000002</v>
      </c>
      <c r="O837">
        <f>VLOOKUP(C837,[3]August!$C:$Z,24,FALSE)</f>
        <v>2019</v>
      </c>
    </row>
    <row r="838" spans="1:15" x14ac:dyDescent="0.25">
      <c r="A838" t="s">
        <v>389</v>
      </c>
      <c r="C838" t="s">
        <v>2657</v>
      </c>
      <c r="E838" t="s">
        <v>460</v>
      </c>
      <c r="F838" t="s">
        <v>461</v>
      </c>
      <c r="J838" t="s">
        <v>23</v>
      </c>
      <c r="K838">
        <v>22</v>
      </c>
      <c r="L838">
        <v>5233.5360000000001</v>
      </c>
      <c r="M838">
        <v>0.92400000000000004</v>
      </c>
      <c r="O838">
        <f>VLOOKUP(C838,[3]August!$C:$Z,24,FALSE)</f>
        <v>2019</v>
      </c>
    </row>
    <row r="839" spans="1:15" x14ac:dyDescent="0.25">
      <c r="A839" t="s">
        <v>389</v>
      </c>
      <c r="C839" t="s">
        <v>2657</v>
      </c>
      <c r="E839" t="s">
        <v>406</v>
      </c>
      <c r="F839" t="s">
        <v>407</v>
      </c>
      <c r="J839" t="s">
        <v>23</v>
      </c>
      <c r="K839">
        <v>1</v>
      </c>
      <c r="L839">
        <v>390.81599999999997</v>
      </c>
      <c r="M839">
        <v>6.9000000000000006E-2</v>
      </c>
      <c r="O839">
        <f>VLOOKUP(C839,[3]August!$C:$Z,24,FALSE)</f>
        <v>2019</v>
      </c>
    </row>
    <row r="840" spans="1:15" x14ac:dyDescent="0.25">
      <c r="A840" t="s">
        <v>389</v>
      </c>
      <c r="C840" t="s">
        <v>2657</v>
      </c>
      <c r="E840" t="s">
        <v>406</v>
      </c>
      <c r="F840" t="s">
        <v>407</v>
      </c>
      <c r="J840" t="s">
        <v>23</v>
      </c>
      <c r="K840">
        <v>3</v>
      </c>
      <c r="L840">
        <v>1172.4480000000001</v>
      </c>
      <c r="M840">
        <v>0.20699999999999999</v>
      </c>
      <c r="O840">
        <f>VLOOKUP(C840,[3]August!$C:$Z,24,FALSE)</f>
        <v>2019</v>
      </c>
    </row>
    <row r="841" spans="1:15" x14ac:dyDescent="0.25">
      <c r="A841" t="s">
        <v>389</v>
      </c>
      <c r="C841" t="s">
        <v>2657</v>
      </c>
      <c r="E841" t="s">
        <v>406</v>
      </c>
      <c r="F841" t="s">
        <v>407</v>
      </c>
      <c r="J841" t="s">
        <v>23</v>
      </c>
      <c r="K841">
        <v>4</v>
      </c>
      <c r="L841">
        <v>1563.2639999999999</v>
      </c>
      <c r="M841">
        <v>0.27600000000000002</v>
      </c>
      <c r="O841">
        <f>VLOOKUP(C841,[3]August!$C:$Z,24,FALSE)</f>
        <v>2019</v>
      </c>
    </row>
    <row r="842" spans="1:15" x14ac:dyDescent="0.25">
      <c r="A842" t="s">
        <v>389</v>
      </c>
      <c r="C842" t="s">
        <v>2657</v>
      </c>
      <c r="E842" t="s">
        <v>408</v>
      </c>
      <c r="F842" t="s">
        <v>409</v>
      </c>
      <c r="J842" t="s">
        <v>23</v>
      </c>
      <c r="K842">
        <v>2</v>
      </c>
      <c r="L842">
        <v>1008.192</v>
      </c>
      <c r="M842">
        <v>0.17799999999999999</v>
      </c>
      <c r="O842">
        <f>VLOOKUP(C842,[3]August!$C:$Z,24,FALSE)</f>
        <v>2019</v>
      </c>
    </row>
    <row r="843" spans="1:15" x14ac:dyDescent="0.25">
      <c r="A843" t="s">
        <v>389</v>
      </c>
      <c r="C843" t="s">
        <v>2658</v>
      </c>
      <c r="E843" t="s">
        <v>417</v>
      </c>
      <c r="F843" t="s">
        <v>418</v>
      </c>
      <c r="J843" t="s">
        <v>23</v>
      </c>
      <c r="K843">
        <v>3</v>
      </c>
      <c r="L843">
        <v>1228.7339999999999</v>
      </c>
      <c r="M843">
        <v>0.26700000000000002</v>
      </c>
      <c r="O843">
        <f>VLOOKUP(C843,[3]August!$C:$Z,24,FALSE)</f>
        <v>2019</v>
      </c>
    </row>
    <row r="844" spans="1:15" x14ac:dyDescent="0.25">
      <c r="A844" t="s">
        <v>389</v>
      </c>
      <c r="C844" t="s">
        <v>2658</v>
      </c>
      <c r="E844" t="s">
        <v>417</v>
      </c>
      <c r="F844" t="s">
        <v>418</v>
      </c>
      <c r="J844" t="s">
        <v>23</v>
      </c>
      <c r="K844">
        <v>9</v>
      </c>
      <c r="L844">
        <v>3686.2020000000002</v>
      </c>
      <c r="M844">
        <v>0.80100000000000005</v>
      </c>
      <c r="O844">
        <f>VLOOKUP(C844,[3]August!$C:$Z,24,FALSE)</f>
        <v>2019</v>
      </c>
    </row>
    <row r="845" spans="1:15" x14ac:dyDescent="0.25">
      <c r="A845" t="s">
        <v>389</v>
      </c>
      <c r="C845" t="s">
        <v>2658</v>
      </c>
      <c r="E845" t="s">
        <v>504</v>
      </c>
      <c r="F845" t="s">
        <v>505</v>
      </c>
      <c r="J845" t="s">
        <v>23</v>
      </c>
      <c r="K845">
        <v>4</v>
      </c>
      <c r="L845">
        <v>975.62400000000002</v>
      </c>
      <c r="M845">
        <v>0.21199999999999999</v>
      </c>
      <c r="O845">
        <f>VLOOKUP(C845,[3]August!$C:$Z,24,FALSE)</f>
        <v>2019</v>
      </c>
    </row>
    <row r="846" spans="1:15" x14ac:dyDescent="0.25">
      <c r="A846" t="s">
        <v>389</v>
      </c>
      <c r="C846" t="s">
        <v>2658</v>
      </c>
      <c r="E846" t="s">
        <v>504</v>
      </c>
      <c r="F846" t="s">
        <v>505</v>
      </c>
      <c r="J846" t="s">
        <v>23</v>
      </c>
      <c r="K846">
        <v>20</v>
      </c>
      <c r="L846">
        <v>4878.12</v>
      </c>
      <c r="M846">
        <v>1.06</v>
      </c>
      <c r="O846">
        <f>VLOOKUP(C846,[3]August!$C:$Z,24,FALSE)</f>
        <v>2019</v>
      </c>
    </row>
    <row r="847" spans="1:15" x14ac:dyDescent="0.25">
      <c r="A847" t="s">
        <v>389</v>
      </c>
      <c r="C847" t="s">
        <v>2659</v>
      </c>
      <c r="E847" t="s">
        <v>399</v>
      </c>
      <c r="F847" t="s">
        <v>400</v>
      </c>
      <c r="J847" t="s">
        <v>23</v>
      </c>
      <c r="K847">
        <v>1</v>
      </c>
      <c r="L847">
        <v>0</v>
      </c>
      <c r="M847">
        <v>0</v>
      </c>
      <c r="O847">
        <f>VLOOKUP(C847,[3]August!$C:$Z,24,FALSE)</f>
        <v>2019</v>
      </c>
    </row>
    <row r="848" spans="1:15" x14ac:dyDescent="0.25">
      <c r="A848" t="s">
        <v>389</v>
      </c>
      <c r="C848" t="s">
        <v>2659</v>
      </c>
      <c r="E848" t="s">
        <v>417</v>
      </c>
      <c r="F848" t="s">
        <v>418</v>
      </c>
      <c r="J848" t="s">
        <v>23</v>
      </c>
      <c r="K848">
        <v>7</v>
      </c>
      <c r="L848">
        <v>3308.13</v>
      </c>
      <c r="M848">
        <v>0.623</v>
      </c>
      <c r="O848">
        <f>VLOOKUP(C848,[3]August!$C:$Z,24,FALSE)</f>
        <v>2019</v>
      </c>
    </row>
    <row r="849" spans="1:15" x14ac:dyDescent="0.25">
      <c r="A849" t="s">
        <v>389</v>
      </c>
      <c r="C849" t="s">
        <v>2659</v>
      </c>
      <c r="E849" t="s">
        <v>437</v>
      </c>
      <c r="F849" t="s">
        <v>438</v>
      </c>
      <c r="J849" t="s">
        <v>23</v>
      </c>
      <c r="K849">
        <v>3</v>
      </c>
      <c r="L849">
        <v>430.11</v>
      </c>
      <c r="M849">
        <v>8.1000000000000003E-2</v>
      </c>
      <c r="O849">
        <f>VLOOKUP(C849,[3]August!$C:$Z,24,FALSE)</f>
        <v>2019</v>
      </c>
    </row>
    <row r="850" spans="1:15" x14ac:dyDescent="0.25">
      <c r="A850" t="s">
        <v>389</v>
      </c>
      <c r="C850" t="s">
        <v>2659</v>
      </c>
      <c r="E850" t="s">
        <v>425</v>
      </c>
      <c r="F850" t="s">
        <v>426</v>
      </c>
      <c r="J850" t="s">
        <v>23</v>
      </c>
      <c r="K850">
        <v>1</v>
      </c>
      <c r="L850">
        <v>276.12</v>
      </c>
      <c r="M850">
        <v>5.1999999999999998E-2</v>
      </c>
      <c r="O850">
        <f>VLOOKUP(C850,[3]August!$C:$Z,24,FALSE)</f>
        <v>2019</v>
      </c>
    </row>
    <row r="851" spans="1:15" x14ac:dyDescent="0.25">
      <c r="A851" t="s">
        <v>389</v>
      </c>
      <c r="C851" t="s">
        <v>2659</v>
      </c>
      <c r="E851" t="s">
        <v>425</v>
      </c>
      <c r="F851" t="s">
        <v>426</v>
      </c>
      <c r="J851" t="s">
        <v>23</v>
      </c>
      <c r="K851">
        <v>5</v>
      </c>
      <c r="L851">
        <v>1380.6</v>
      </c>
      <c r="M851">
        <v>0.26</v>
      </c>
      <c r="O851">
        <f>VLOOKUP(C851,[3]August!$C:$Z,24,FALSE)</f>
        <v>2019</v>
      </c>
    </row>
    <row r="852" spans="1:15" x14ac:dyDescent="0.25">
      <c r="A852" t="s">
        <v>389</v>
      </c>
      <c r="C852" t="s">
        <v>2659</v>
      </c>
      <c r="E852" t="s">
        <v>425</v>
      </c>
      <c r="F852" t="s">
        <v>426</v>
      </c>
      <c r="J852" t="s">
        <v>23</v>
      </c>
      <c r="K852">
        <v>10</v>
      </c>
      <c r="L852">
        <v>2761.2</v>
      </c>
      <c r="M852">
        <v>0.52</v>
      </c>
      <c r="O852">
        <f>VLOOKUP(C852,[3]August!$C:$Z,24,FALSE)</f>
        <v>2019</v>
      </c>
    </row>
    <row r="853" spans="1:15" x14ac:dyDescent="0.25">
      <c r="A853" t="s">
        <v>389</v>
      </c>
      <c r="C853" t="s">
        <v>2659</v>
      </c>
      <c r="E853" t="s">
        <v>406</v>
      </c>
      <c r="F853" t="s">
        <v>407</v>
      </c>
      <c r="J853" t="s">
        <v>23</v>
      </c>
      <c r="K853">
        <v>1</v>
      </c>
      <c r="L853">
        <v>366.39</v>
      </c>
      <c r="M853">
        <v>6.9000000000000006E-2</v>
      </c>
      <c r="O853">
        <f>VLOOKUP(C853,[3]August!$C:$Z,24,FALSE)</f>
        <v>2019</v>
      </c>
    </row>
    <row r="854" spans="1:15" x14ac:dyDescent="0.25">
      <c r="A854" t="s">
        <v>389</v>
      </c>
      <c r="C854" t="s">
        <v>2659</v>
      </c>
      <c r="E854" t="s">
        <v>406</v>
      </c>
      <c r="F854" t="s">
        <v>407</v>
      </c>
      <c r="J854" t="s">
        <v>23</v>
      </c>
      <c r="K854">
        <v>1</v>
      </c>
      <c r="L854">
        <v>366.39</v>
      </c>
      <c r="M854">
        <v>6.9000000000000006E-2</v>
      </c>
      <c r="O854">
        <f>VLOOKUP(C854,[3]August!$C:$Z,24,FALSE)</f>
        <v>2019</v>
      </c>
    </row>
    <row r="855" spans="1:15" x14ac:dyDescent="0.25">
      <c r="A855" t="s">
        <v>389</v>
      </c>
      <c r="C855" t="s">
        <v>2660</v>
      </c>
      <c r="E855" t="s">
        <v>399</v>
      </c>
      <c r="F855" t="s">
        <v>400</v>
      </c>
      <c r="J855" t="s">
        <v>23</v>
      </c>
      <c r="K855">
        <v>1</v>
      </c>
      <c r="L855">
        <v>0</v>
      </c>
      <c r="M855">
        <v>0</v>
      </c>
      <c r="O855">
        <f>VLOOKUP(C855,[3]August!$C:$Z,24,FALSE)</f>
        <v>2019</v>
      </c>
    </row>
    <row r="856" spans="1:15" x14ac:dyDescent="0.25">
      <c r="A856" t="s">
        <v>389</v>
      </c>
      <c r="C856" t="s">
        <v>2660</v>
      </c>
      <c r="E856" t="s">
        <v>417</v>
      </c>
      <c r="F856" t="s">
        <v>418</v>
      </c>
      <c r="J856" t="s">
        <v>23</v>
      </c>
      <c r="K856">
        <v>1</v>
      </c>
      <c r="L856">
        <v>403.17</v>
      </c>
      <c r="M856">
        <v>8.8999999999999996E-2</v>
      </c>
      <c r="O856">
        <f>VLOOKUP(C856,[3]August!$C:$Z,24,FALSE)</f>
        <v>2019</v>
      </c>
    </row>
    <row r="857" spans="1:15" x14ac:dyDescent="0.25">
      <c r="A857" t="s">
        <v>389</v>
      </c>
      <c r="C857" t="s">
        <v>2660</v>
      </c>
      <c r="E857" t="s">
        <v>394</v>
      </c>
      <c r="F857" t="s">
        <v>395</v>
      </c>
      <c r="J857" t="s">
        <v>23</v>
      </c>
      <c r="K857">
        <v>4</v>
      </c>
      <c r="L857">
        <v>525.48</v>
      </c>
      <c r="M857">
        <v>0.11600000000000001</v>
      </c>
      <c r="O857">
        <f>VLOOKUP(C857,[3]August!$C:$Z,24,FALSE)</f>
        <v>2019</v>
      </c>
    </row>
    <row r="858" spans="1:15" x14ac:dyDescent="0.25">
      <c r="A858" t="s">
        <v>389</v>
      </c>
      <c r="C858" t="s">
        <v>2660</v>
      </c>
      <c r="E858" t="s">
        <v>394</v>
      </c>
      <c r="F858" t="s">
        <v>395</v>
      </c>
      <c r="J858" t="s">
        <v>23</v>
      </c>
      <c r="K858">
        <v>16</v>
      </c>
      <c r="L858">
        <v>2101.92</v>
      </c>
      <c r="M858">
        <v>0.46400000000000002</v>
      </c>
      <c r="O858">
        <f>VLOOKUP(C858,[3]August!$C:$Z,24,FALSE)</f>
        <v>2019</v>
      </c>
    </row>
    <row r="859" spans="1:15" x14ac:dyDescent="0.25">
      <c r="A859" t="s">
        <v>389</v>
      </c>
      <c r="C859" t="s">
        <v>2660</v>
      </c>
      <c r="E859" t="s">
        <v>425</v>
      </c>
      <c r="F859" t="s">
        <v>426</v>
      </c>
      <c r="J859" t="s">
        <v>23</v>
      </c>
      <c r="K859">
        <v>2</v>
      </c>
      <c r="L859">
        <v>471.12</v>
      </c>
      <c r="M859">
        <v>0.104</v>
      </c>
      <c r="O859">
        <f>VLOOKUP(C859,[3]August!$C:$Z,24,FALSE)</f>
        <v>2019</v>
      </c>
    </row>
    <row r="860" spans="1:15" x14ac:dyDescent="0.25">
      <c r="A860" t="s">
        <v>389</v>
      </c>
      <c r="C860" t="s">
        <v>2660</v>
      </c>
      <c r="E860" t="s">
        <v>425</v>
      </c>
      <c r="F860" t="s">
        <v>426</v>
      </c>
      <c r="J860" t="s">
        <v>23</v>
      </c>
      <c r="K860">
        <v>6</v>
      </c>
      <c r="L860">
        <v>1413.36</v>
      </c>
      <c r="M860">
        <v>0.312</v>
      </c>
      <c r="O860">
        <f>VLOOKUP(C860,[3]August!$C:$Z,24,FALSE)</f>
        <v>2019</v>
      </c>
    </row>
    <row r="861" spans="1:15" x14ac:dyDescent="0.25">
      <c r="A861" t="s">
        <v>389</v>
      </c>
      <c r="C861" t="s">
        <v>2660</v>
      </c>
      <c r="E861" t="s">
        <v>425</v>
      </c>
      <c r="F861" t="s">
        <v>426</v>
      </c>
      <c r="J861" t="s">
        <v>23</v>
      </c>
      <c r="K861">
        <v>8</v>
      </c>
      <c r="L861">
        <v>1884.48</v>
      </c>
      <c r="M861">
        <v>0.41599999999999998</v>
      </c>
      <c r="O861">
        <f>VLOOKUP(C861,[3]August!$C:$Z,24,FALSE)</f>
        <v>2019</v>
      </c>
    </row>
    <row r="862" spans="1:15" x14ac:dyDescent="0.25">
      <c r="A862" t="s">
        <v>389</v>
      </c>
      <c r="C862" t="s">
        <v>2660</v>
      </c>
      <c r="E862" t="s">
        <v>404</v>
      </c>
      <c r="F862" t="s">
        <v>405</v>
      </c>
      <c r="J862" t="s">
        <v>23</v>
      </c>
      <c r="K862">
        <v>1</v>
      </c>
      <c r="L862">
        <v>167.61</v>
      </c>
      <c r="M862">
        <v>3.6999999999999998E-2</v>
      </c>
      <c r="O862">
        <f>VLOOKUP(C862,[3]August!$C:$Z,24,FALSE)</f>
        <v>2019</v>
      </c>
    </row>
    <row r="863" spans="1:15" x14ac:dyDescent="0.25">
      <c r="A863" t="s">
        <v>389</v>
      </c>
      <c r="C863" t="s">
        <v>2660</v>
      </c>
      <c r="E863" t="s">
        <v>406</v>
      </c>
      <c r="F863" t="s">
        <v>407</v>
      </c>
      <c r="J863" t="s">
        <v>23</v>
      </c>
      <c r="K863">
        <v>5</v>
      </c>
      <c r="L863">
        <v>1562.85</v>
      </c>
      <c r="M863">
        <v>0.34499999999999997</v>
      </c>
      <c r="O863">
        <f>VLOOKUP(C863,[3]August!$C:$Z,24,FALSE)</f>
        <v>2019</v>
      </c>
    </row>
    <row r="864" spans="1:15" x14ac:dyDescent="0.25">
      <c r="A864" t="s">
        <v>389</v>
      </c>
      <c r="C864" t="s">
        <v>2660</v>
      </c>
      <c r="E864" t="s">
        <v>408</v>
      </c>
      <c r="F864" t="s">
        <v>409</v>
      </c>
      <c r="J864" t="s">
        <v>23</v>
      </c>
      <c r="K864">
        <v>2</v>
      </c>
      <c r="L864">
        <v>1078.1400000000001</v>
      </c>
      <c r="M864">
        <v>0.23799999999999999</v>
      </c>
      <c r="O864">
        <f>VLOOKUP(C864,[3]August!$C:$Z,24,FALSE)</f>
        <v>2019</v>
      </c>
    </row>
    <row r="865" spans="1:15" x14ac:dyDescent="0.25">
      <c r="A865" t="s">
        <v>389</v>
      </c>
      <c r="C865" t="s">
        <v>2661</v>
      </c>
      <c r="E865" t="s">
        <v>399</v>
      </c>
      <c r="F865" t="s">
        <v>400</v>
      </c>
      <c r="J865" t="s">
        <v>23</v>
      </c>
      <c r="K865">
        <v>1</v>
      </c>
      <c r="L865">
        <v>0</v>
      </c>
      <c r="M865">
        <v>0</v>
      </c>
      <c r="O865">
        <f>VLOOKUP(C865,[3]August!$C:$Z,24,FALSE)</f>
        <v>2019</v>
      </c>
    </row>
    <row r="866" spans="1:15" x14ac:dyDescent="0.25">
      <c r="A866" t="s">
        <v>389</v>
      </c>
      <c r="C866" t="s">
        <v>2661</v>
      </c>
      <c r="E866" t="s">
        <v>417</v>
      </c>
      <c r="F866" t="s">
        <v>418</v>
      </c>
      <c r="J866" t="s">
        <v>23</v>
      </c>
      <c r="K866">
        <v>2</v>
      </c>
      <c r="L866">
        <v>945.18</v>
      </c>
      <c r="M866">
        <v>0.17799999999999999</v>
      </c>
      <c r="O866">
        <f>VLOOKUP(C866,[3]August!$C:$Z,24,FALSE)</f>
        <v>2019</v>
      </c>
    </row>
    <row r="867" spans="1:15" x14ac:dyDescent="0.25">
      <c r="A867" t="s">
        <v>389</v>
      </c>
      <c r="C867" t="s">
        <v>2661</v>
      </c>
      <c r="E867" t="s">
        <v>437</v>
      </c>
      <c r="F867" t="s">
        <v>438</v>
      </c>
      <c r="J867" t="s">
        <v>23</v>
      </c>
      <c r="K867">
        <v>1</v>
      </c>
      <c r="L867">
        <v>143.37</v>
      </c>
      <c r="M867">
        <v>2.7E-2</v>
      </c>
      <c r="O867">
        <f>VLOOKUP(C867,[3]August!$C:$Z,24,FALSE)</f>
        <v>2019</v>
      </c>
    </row>
    <row r="868" spans="1:15" x14ac:dyDescent="0.25">
      <c r="A868" t="s">
        <v>389</v>
      </c>
      <c r="C868" t="s">
        <v>2661</v>
      </c>
      <c r="E868" t="s">
        <v>460</v>
      </c>
      <c r="F868" t="s">
        <v>484</v>
      </c>
      <c r="J868" t="s">
        <v>23</v>
      </c>
      <c r="K868">
        <v>6</v>
      </c>
      <c r="L868">
        <v>1338.12</v>
      </c>
      <c r="M868">
        <v>0.252</v>
      </c>
      <c r="O868">
        <f>VLOOKUP(C868,[3]August!$C:$Z,24,FALSE)</f>
        <v>2019</v>
      </c>
    </row>
    <row r="869" spans="1:15" x14ac:dyDescent="0.25">
      <c r="A869" t="s">
        <v>389</v>
      </c>
      <c r="C869" t="s">
        <v>2661</v>
      </c>
      <c r="E869" t="s">
        <v>520</v>
      </c>
      <c r="F869" t="s">
        <v>521</v>
      </c>
      <c r="J869" t="s">
        <v>23</v>
      </c>
      <c r="K869">
        <v>9</v>
      </c>
      <c r="L869">
        <v>2007.18</v>
      </c>
      <c r="M869">
        <v>0.378</v>
      </c>
      <c r="O869">
        <f>VLOOKUP(C869,[3]August!$C:$Z,24,FALSE)</f>
        <v>2019</v>
      </c>
    </row>
    <row r="870" spans="1:15" x14ac:dyDescent="0.25">
      <c r="A870" t="s">
        <v>389</v>
      </c>
      <c r="C870" t="s">
        <v>2661</v>
      </c>
      <c r="E870" t="s">
        <v>425</v>
      </c>
      <c r="F870" t="s">
        <v>426</v>
      </c>
      <c r="J870" t="s">
        <v>23</v>
      </c>
      <c r="K870">
        <v>8</v>
      </c>
      <c r="L870">
        <v>2208.96</v>
      </c>
      <c r="M870">
        <v>0.41599999999999998</v>
      </c>
      <c r="O870">
        <f>VLOOKUP(C870,[3]August!$C:$Z,24,FALSE)</f>
        <v>2019</v>
      </c>
    </row>
    <row r="871" spans="1:15" x14ac:dyDescent="0.25">
      <c r="A871" t="s">
        <v>389</v>
      </c>
      <c r="C871" t="s">
        <v>2661</v>
      </c>
      <c r="E871" t="s">
        <v>406</v>
      </c>
      <c r="F871" t="s">
        <v>407</v>
      </c>
      <c r="J871" t="s">
        <v>23</v>
      </c>
      <c r="K871">
        <v>1</v>
      </c>
      <c r="L871">
        <v>366.39</v>
      </c>
      <c r="M871">
        <v>6.9000000000000006E-2</v>
      </c>
      <c r="O871">
        <f>VLOOKUP(C871,[3]August!$C:$Z,24,FALSE)</f>
        <v>2019</v>
      </c>
    </row>
    <row r="872" spans="1:15" x14ac:dyDescent="0.25">
      <c r="A872" t="s">
        <v>389</v>
      </c>
      <c r="C872" t="s">
        <v>2661</v>
      </c>
      <c r="E872" t="s">
        <v>406</v>
      </c>
      <c r="F872" t="s">
        <v>407</v>
      </c>
      <c r="J872" t="s">
        <v>23</v>
      </c>
      <c r="K872">
        <v>1</v>
      </c>
      <c r="L872">
        <v>366.39</v>
      </c>
      <c r="M872">
        <v>6.9000000000000006E-2</v>
      </c>
      <c r="O872">
        <f>VLOOKUP(C872,[3]August!$C:$Z,24,FALSE)</f>
        <v>2019</v>
      </c>
    </row>
    <row r="873" spans="1:15" x14ac:dyDescent="0.25">
      <c r="A873" t="s">
        <v>389</v>
      </c>
      <c r="C873" t="s">
        <v>2661</v>
      </c>
      <c r="E873" t="s">
        <v>408</v>
      </c>
      <c r="F873" t="s">
        <v>409</v>
      </c>
      <c r="J873" t="s">
        <v>23</v>
      </c>
      <c r="K873">
        <v>2</v>
      </c>
      <c r="L873">
        <v>945.18</v>
      </c>
      <c r="M873">
        <v>0.17799999999999999</v>
      </c>
      <c r="O873">
        <f>VLOOKUP(C873,[3]August!$C:$Z,24,FALSE)</f>
        <v>2019</v>
      </c>
    </row>
    <row r="874" spans="1:15" x14ac:dyDescent="0.25">
      <c r="A874" t="s">
        <v>389</v>
      </c>
      <c r="C874" t="s">
        <v>2662</v>
      </c>
      <c r="E874" t="s">
        <v>399</v>
      </c>
      <c r="F874" t="s">
        <v>400</v>
      </c>
      <c r="J874" t="s">
        <v>23</v>
      </c>
      <c r="K874">
        <v>1</v>
      </c>
      <c r="L874">
        <v>0</v>
      </c>
      <c r="M874">
        <v>0</v>
      </c>
      <c r="O874">
        <f>VLOOKUP(C874,[3]August!$C:$Z,24,FALSE)</f>
        <v>2019</v>
      </c>
    </row>
    <row r="875" spans="1:15" x14ac:dyDescent="0.25">
      <c r="A875" t="s">
        <v>389</v>
      </c>
      <c r="C875" t="s">
        <v>2662</v>
      </c>
      <c r="E875" t="s">
        <v>485</v>
      </c>
      <c r="F875" t="s">
        <v>506</v>
      </c>
      <c r="J875" t="s">
        <v>23</v>
      </c>
      <c r="K875">
        <v>2</v>
      </c>
      <c r="L875">
        <v>1752</v>
      </c>
      <c r="M875">
        <v>0.4</v>
      </c>
      <c r="O875">
        <f>VLOOKUP(C875,[3]August!$C:$Z,24,FALSE)</f>
        <v>2019</v>
      </c>
    </row>
    <row r="876" spans="1:15" x14ac:dyDescent="0.25">
      <c r="A876" t="s">
        <v>389</v>
      </c>
      <c r="C876" t="s">
        <v>2662</v>
      </c>
      <c r="E876" t="s">
        <v>394</v>
      </c>
      <c r="F876" t="s">
        <v>395</v>
      </c>
      <c r="J876" t="s">
        <v>23</v>
      </c>
      <c r="K876">
        <v>1</v>
      </c>
      <c r="L876">
        <v>153.99</v>
      </c>
      <c r="M876">
        <v>2.9000000000000001E-2</v>
      </c>
      <c r="O876">
        <f>VLOOKUP(C876,[3]August!$C:$Z,24,FALSE)</f>
        <v>2019</v>
      </c>
    </row>
    <row r="877" spans="1:15" x14ac:dyDescent="0.25">
      <c r="A877" t="s">
        <v>389</v>
      </c>
      <c r="C877" t="s">
        <v>2662</v>
      </c>
      <c r="E877" t="s">
        <v>394</v>
      </c>
      <c r="F877" t="s">
        <v>395</v>
      </c>
      <c r="J877" t="s">
        <v>23</v>
      </c>
      <c r="K877">
        <v>2</v>
      </c>
      <c r="L877">
        <v>307.98</v>
      </c>
      <c r="M877">
        <v>5.8000000000000003E-2</v>
      </c>
      <c r="O877">
        <f>VLOOKUP(C877,[3]August!$C:$Z,24,FALSE)</f>
        <v>2019</v>
      </c>
    </row>
    <row r="878" spans="1:15" x14ac:dyDescent="0.25">
      <c r="A878" t="s">
        <v>389</v>
      </c>
      <c r="C878" t="s">
        <v>2662</v>
      </c>
      <c r="E878" t="s">
        <v>425</v>
      </c>
      <c r="F878" t="s">
        <v>426</v>
      </c>
      <c r="J878" t="s">
        <v>23</v>
      </c>
      <c r="K878">
        <v>1</v>
      </c>
      <c r="L878">
        <v>276.12</v>
      </c>
      <c r="M878">
        <v>5.1999999999999998E-2</v>
      </c>
      <c r="O878">
        <f>VLOOKUP(C878,[3]August!$C:$Z,24,FALSE)</f>
        <v>2019</v>
      </c>
    </row>
    <row r="879" spans="1:15" x14ac:dyDescent="0.25">
      <c r="A879" t="s">
        <v>389</v>
      </c>
      <c r="C879" t="s">
        <v>2662</v>
      </c>
      <c r="E879" t="s">
        <v>425</v>
      </c>
      <c r="F879" t="s">
        <v>426</v>
      </c>
      <c r="J879" t="s">
        <v>23</v>
      </c>
      <c r="K879">
        <v>1</v>
      </c>
      <c r="L879">
        <v>276.12</v>
      </c>
      <c r="M879">
        <v>5.1999999999999998E-2</v>
      </c>
      <c r="O879">
        <f>VLOOKUP(C879,[3]August!$C:$Z,24,FALSE)</f>
        <v>2019</v>
      </c>
    </row>
    <row r="880" spans="1:15" x14ac:dyDescent="0.25">
      <c r="A880" t="s">
        <v>389</v>
      </c>
      <c r="C880" t="s">
        <v>2662</v>
      </c>
      <c r="E880" t="s">
        <v>425</v>
      </c>
      <c r="F880" t="s">
        <v>426</v>
      </c>
      <c r="J880" t="s">
        <v>23</v>
      </c>
      <c r="K880">
        <v>10</v>
      </c>
      <c r="L880">
        <v>2761.2</v>
      </c>
      <c r="M880">
        <v>0.52</v>
      </c>
      <c r="O880">
        <f>VLOOKUP(C880,[3]August!$C:$Z,24,FALSE)</f>
        <v>2019</v>
      </c>
    </row>
    <row r="881" spans="1:15" x14ac:dyDescent="0.25">
      <c r="A881" t="s">
        <v>389</v>
      </c>
      <c r="C881" t="s">
        <v>2662</v>
      </c>
      <c r="E881" t="s">
        <v>406</v>
      </c>
      <c r="F881" t="s">
        <v>407</v>
      </c>
      <c r="J881" t="s">
        <v>23</v>
      </c>
      <c r="K881">
        <v>1</v>
      </c>
      <c r="L881">
        <v>366.39</v>
      </c>
      <c r="M881">
        <v>6.9000000000000006E-2</v>
      </c>
      <c r="O881">
        <f>VLOOKUP(C881,[3]August!$C:$Z,24,FALSE)</f>
        <v>2019</v>
      </c>
    </row>
    <row r="882" spans="1:15" x14ac:dyDescent="0.25">
      <c r="A882" t="s">
        <v>389</v>
      </c>
      <c r="C882" t="s">
        <v>2662</v>
      </c>
      <c r="E882" t="s">
        <v>406</v>
      </c>
      <c r="F882" t="s">
        <v>407</v>
      </c>
      <c r="J882" t="s">
        <v>23</v>
      </c>
      <c r="K882">
        <v>2</v>
      </c>
      <c r="L882">
        <v>732.78</v>
      </c>
      <c r="M882">
        <v>0.13800000000000001</v>
      </c>
      <c r="O882">
        <f>VLOOKUP(C882,[3]August!$C:$Z,24,FALSE)</f>
        <v>2019</v>
      </c>
    </row>
    <row r="883" spans="1:15" x14ac:dyDescent="0.25">
      <c r="A883" t="s">
        <v>389</v>
      </c>
      <c r="C883" t="s">
        <v>2662</v>
      </c>
      <c r="E883" t="s">
        <v>408</v>
      </c>
      <c r="F883" t="s">
        <v>409</v>
      </c>
      <c r="J883" t="s">
        <v>23</v>
      </c>
      <c r="K883">
        <v>4</v>
      </c>
      <c r="L883">
        <v>2527.56</v>
      </c>
      <c r="M883">
        <v>0.47599999999999998</v>
      </c>
      <c r="O883">
        <f>VLOOKUP(C883,[3]August!$C:$Z,24,FALSE)</f>
        <v>2019</v>
      </c>
    </row>
    <row r="884" spans="1:15" x14ac:dyDescent="0.25">
      <c r="A884" t="s">
        <v>389</v>
      </c>
      <c r="C884" t="s">
        <v>2663</v>
      </c>
      <c r="E884" t="s">
        <v>399</v>
      </c>
      <c r="F884" t="s">
        <v>400</v>
      </c>
      <c r="J884" t="s">
        <v>23</v>
      </c>
      <c r="K884">
        <v>1</v>
      </c>
      <c r="L884">
        <v>0</v>
      </c>
      <c r="M884">
        <v>0</v>
      </c>
      <c r="O884">
        <f>VLOOKUP(C884,[3]August!$C:$Z,24,FALSE)</f>
        <v>2019</v>
      </c>
    </row>
    <row r="885" spans="1:15" x14ac:dyDescent="0.25">
      <c r="A885" t="s">
        <v>389</v>
      </c>
      <c r="C885" t="s">
        <v>2663</v>
      </c>
      <c r="E885" t="s">
        <v>425</v>
      </c>
      <c r="F885" t="s">
        <v>426</v>
      </c>
      <c r="J885" t="s">
        <v>23</v>
      </c>
      <c r="K885">
        <v>8</v>
      </c>
      <c r="L885">
        <v>1975.1679999999999</v>
      </c>
      <c r="M885">
        <v>0.41599999999999998</v>
      </c>
      <c r="O885">
        <f>VLOOKUP(C885,[3]August!$C:$Z,24,FALSE)</f>
        <v>2019</v>
      </c>
    </row>
    <row r="886" spans="1:15" x14ac:dyDescent="0.25">
      <c r="A886" t="s">
        <v>389</v>
      </c>
      <c r="C886" t="s">
        <v>2663</v>
      </c>
      <c r="E886" t="s">
        <v>406</v>
      </c>
      <c r="F886" t="s">
        <v>407</v>
      </c>
      <c r="J886" t="s">
        <v>23</v>
      </c>
      <c r="K886">
        <v>1</v>
      </c>
      <c r="L886">
        <v>327.61200000000002</v>
      </c>
      <c r="M886">
        <v>6.9000000000000006E-2</v>
      </c>
      <c r="O886">
        <f>VLOOKUP(C886,[3]August!$C:$Z,24,FALSE)</f>
        <v>2019</v>
      </c>
    </row>
    <row r="887" spans="1:15" x14ac:dyDescent="0.25">
      <c r="A887" t="s">
        <v>389</v>
      </c>
      <c r="C887" t="s">
        <v>2663</v>
      </c>
      <c r="E887" t="s">
        <v>406</v>
      </c>
      <c r="F887" t="s">
        <v>407</v>
      </c>
      <c r="J887" t="s">
        <v>23</v>
      </c>
      <c r="K887">
        <v>1</v>
      </c>
      <c r="L887">
        <v>327.61200000000002</v>
      </c>
      <c r="M887">
        <v>6.9000000000000006E-2</v>
      </c>
      <c r="O887">
        <f>VLOOKUP(C887,[3]August!$C:$Z,24,FALSE)</f>
        <v>2019</v>
      </c>
    </row>
    <row r="888" spans="1:15" x14ac:dyDescent="0.25">
      <c r="A888" t="s">
        <v>389</v>
      </c>
      <c r="C888" t="s">
        <v>2663</v>
      </c>
      <c r="E888" t="s">
        <v>408</v>
      </c>
      <c r="F888" t="s">
        <v>409</v>
      </c>
      <c r="J888" t="s">
        <v>23</v>
      </c>
      <c r="K888">
        <v>5</v>
      </c>
      <c r="L888">
        <v>2825.06</v>
      </c>
      <c r="M888">
        <v>0.59499999999999997</v>
      </c>
      <c r="O888">
        <f>VLOOKUP(C888,[3]August!$C:$Z,24,FALSE)</f>
        <v>2019</v>
      </c>
    </row>
    <row r="889" spans="1:15" x14ac:dyDescent="0.25">
      <c r="A889" t="s">
        <v>389</v>
      </c>
      <c r="C889" t="s">
        <v>2664</v>
      </c>
      <c r="E889" t="s">
        <v>399</v>
      </c>
      <c r="F889" t="s">
        <v>400</v>
      </c>
      <c r="J889" t="s">
        <v>23</v>
      </c>
      <c r="K889">
        <v>1</v>
      </c>
      <c r="L889">
        <v>0</v>
      </c>
      <c r="M889">
        <v>0</v>
      </c>
      <c r="O889">
        <f>VLOOKUP(C889,[3]August!$C:$Z,24,FALSE)</f>
        <v>2019</v>
      </c>
    </row>
    <row r="890" spans="1:15" x14ac:dyDescent="0.25">
      <c r="A890" t="s">
        <v>389</v>
      </c>
      <c r="C890" t="s">
        <v>2664</v>
      </c>
      <c r="E890" t="s">
        <v>417</v>
      </c>
      <c r="F890" t="s">
        <v>418</v>
      </c>
      <c r="J890" t="s">
        <v>23</v>
      </c>
      <c r="K890">
        <v>6</v>
      </c>
      <c r="L890">
        <v>2086.8719999999998</v>
      </c>
      <c r="M890">
        <v>0.53400000000000003</v>
      </c>
      <c r="O890">
        <f>VLOOKUP(C890,[3]August!$C:$Z,24,FALSE)</f>
        <v>2019</v>
      </c>
    </row>
    <row r="891" spans="1:15" x14ac:dyDescent="0.25">
      <c r="A891" t="s">
        <v>389</v>
      </c>
      <c r="C891" t="s">
        <v>2664</v>
      </c>
      <c r="E891" t="s">
        <v>408</v>
      </c>
      <c r="F891" t="s">
        <v>409</v>
      </c>
      <c r="J891" t="s">
        <v>23</v>
      </c>
      <c r="K891">
        <v>16</v>
      </c>
      <c r="L891">
        <v>3501.5680000000002</v>
      </c>
      <c r="M891">
        <v>0.89600000000000002</v>
      </c>
      <c r="O891">
        <f>VLOOKUP(C891,[3]August!$C:$Z,24,FALSE)</f>
        <v>2019</v>
      </c>
    </row>
    <row r="892" spans="1:15" x14ac:dyDescent="0.25">
      <c r="A892" t="s">
        <v>389</v>
      </c>
      <c r="C892" t="s">
        <v>2665</v>
      </c>
      <c r="E892" t="s">
        <v>399</v>
      </c>
      <c r="F892" t="s">
        <v>400</v>
      </c>
      <c r="J892" t="s">
        <v>23</v>
      </c>
      <c r="K892">
        <v>1</v>
      </c>
      <c r="L892">
        <v>0</v>
      </c>
      <c r="M892">
        <v>0</v>
      </c>
      <c r="O892">
        <f>VLOOKUP(C892,[3]August!$C:$Z,24,FALSE)</f>
        <v>2019</v>
      </c>
    </row>
    <row r="893" spans="1:15" x14ac:dyDescent="0.25">
      <c r="A893" t="s">
        <v>389</v>
      </c>
      <c r="C893" t="s">
        <v>2665</v>
      </c>
      <c r="E893" t="s">
        <v>408</v>
      </c>
      <c r="F893" t="s">
        <v>409</v>
      </c>
      <c r="J893" t="s">
        <v>23</v>
      </c>
      <c r="K893">
        <v>1</v>
      </c>
      <c r="L893">
        <v>631.89</v>
      </c>
      <c r="M893">
        <v>0.11899999999999999</v>
      </c>
      <c r="O893">
        <f>VLOOKUP(C893,[3]August!$C:$Z,24,FALSE)</f>
        <v>2019</v>
      </c>
    </row>
    <row r="894" spans="1:15" x14ac:dyDescent="0.25">
      <c r="A894" t="s">
        <v>389</v>
      </c>
      <c r="C894" t="s">
        <v>2665</v>
      </c>
      <c r="E894" t="s">
        <v>408</v>
      </c>
      <c r="F894" t="s">
        <v>409</v>
      </c>
      <c r="J894" t="s">
        <v>23</v>
      </c>
      <c r="K894">
        <v>4</v>
      </c>
      <c r="L894">
        <v>2527.56</v>
      </c>
      <c r="M894">
        <v>0.47599999999999998</v>
      </c>
      <c r="O894">
        <f>VLOOKUP(C894,[3]August!$C:$Z,24,FALSE)</f>
        <v>2019</v>
      </c>
    </row>
    <row r="895" spans="1:15" x14ac:dyDescent="0.25">
      <c r="A895" t="s">
        <v>389</v>
      </c>
      <c r="C895" t="s">
        <v>2665</v>
      </c>
      <c r="E895" t="s">
        <v>408</v>
      </c>
      <c r="F895" t="s">
        <v>409</v>
      </c>
      <c r="J895" t="s">
        <v>23</v>
      </c>
      <c r="K895">
        <v>5</v>
      </c>
      <c r="L895">
        <v>3159.45</v>
      </c>
      <c r="M895">
        <v>0.59499999999999997</v>
      </c>
      <c r="O895">
        <f>VLOOKUP(C895,[3]August!$C:$Z,24,FALSE)</f>
        <v>2019</v>
      </c>
    </row>
    <row r="896" spans="1:15" x14ac:dyDescent="0.25">
      <c r="A896" t="s">
        <v>389</v>
      </c>
      <c r="C896" t="s">
        <v>2666</v>
      </c>
      <c r="E896" t="s">
        <v>399</v>
      </c>
      <c r="F896" t="s">
        <v>400</v>
      </c>
      <c r="J896" t="s">
        <v>23</v>
      </c>
      <c r="K896">
        <v>1</v>
      </c>
      <c r="L896">
        <v>0</v>
      </c>
      <c r="M896">
        <v>0</v>
      </c>
      <c r="O896">
        <f>VLOOKUP(C896,[3]August!$C:$Z,24,FALSE)</f>
        <v>2019</v>
      </c>
    </row>
    <row r="897" spans="1:15" x14ac:dyDescent="0.25">
      <c r="A897" t="s">
        <v>389</v>
      </c>
      <c r="C897" t="s">
        <v>2666</v>
      </c>
      <c r="E897" t="s">
        <v>417</v>
      </c>
      <c r="F897" t="s">
        <v>418</v>
      </c>
      <c r="J897" t="s">
        <v>23</v>
      </c>
      <c r="K897">
        <v>5</v>
      </c>
      <c r="L897">
        <v>1337.7</v>
      </c>
      <c r="M897">
        <v>0.245</v>
      </c>
      <c r="O897">
        <f>VLOOKUP(C897,[3]August!$C:$Z,24,FALSE)</f>
        <v>2019</v>
      </c>
    </row>
    <row r="898" spans="1:15" x14ac:dyDescent="0.25">
      <c r="A898" t="s">
        <v>389</v>
      </c>
      <c r="C898" t="s">
        <v>2666</v>
      </c>
      <c r="E898" t="s">
        <v>417</v>
      </c>
      <c r="F898" t="s">
        <v>418</v>
      </c>
      <c r="J898" t="s">
        <v>23</v>
      </c>
      <c r="K898">
        <v>5</v>
      </c>
      <c r="L898">
        <v>2429.6999999999998</v>
      </c>
      <c r="M898">
        <v>0.44500000000000001</v>
      </c>
      <c r="O898">
        <f>VLOOKUP(C898,[3]August!$C:$Z,24,FALSE)</f>
        <v>2019</v>
      </c>
    </row>
    <row r="899" spans="1:15" x14ac:dyDescent="0.25">
      <c r="A899" t="s">
        <v>389</v>
      </c>
      <c r="C899" t="s">
        <v>2666</v>
      </c>
      <c r="E899" t="s">
        <v>417</v>
      </c>
      <c r="F899" t="s">
        <v>418</v>
      </c>
      <c r="J899" t="s">
        <v>23</v>
      </c>
      <c r="K899">
        <v>6</v>
      </c>
      <c r="L899">
        <v>2915.64</v>
      </c>
      <c r="M899">
        <v>0.53400000000000003</v>
      </c>
      <c r="O899">
        <f>VLOOKUP(C899,[3]August!$C:$Z,24,FALSE)</f>
        <v>2019</v>
      </c>
    </row>
    <row r="900" spans="1:15" x14ac:dyDescent="0.25">
      <c r="A900" t="s">
        <v>389</v>
      </c>
      <c r="C900" t="s">
        <v>2666</v>
      </c>
      <c r="E900" t="s">
        <v>417</v>
      </c>
      <c r="F900" t="s">
        <v>418</v>
      </c>
      <c r="J900" t="s">
        <v>23</v>
      </c>
      <c r="K900">
        <v>7</v>
      </c>
      <c r="L900">
        <v>3401.58</v>
      </c>
      <c r="M900">
        <v>0.623</v>
      </c>
      <c r="O900">
        <f>VLOOKUP(C900,[3]August!$C:$Z,24,FALSE)</f>
        <v>2019</v>
      </c>
    </row>
    <row r="901" spans="1:15" x14ac:dyDescent="0.25">
      <c r="A901" t="s">
        <v>389</v>
      </c>
      <c r="C901" t="s">
        <v>2666</v>
      </c>
      <c r="E901" t="s">
        <v>417</v>
      </c>
      <c r="F901" t="s">
        <v>418</v>
      </c>
      <c r="J901" t="s">
        <v>23</v>
      </c>
      <c r="K901">
        <v>8</v>
      </c>
      <c r="L901">
        <v>2140.3200000000002</v>
      </c>
      <c r="M901">
        <v>0.39200000000000002</v>
      </c>
      <c r="O901">
        <f>VLOOKUP(C901,[3]August!$C:$Z,24,FALSE)</f>
        <v>2019</v>
      </c>
    </row>
    <row r="902" spans="1:15" x14ac:dyDescent="0.25">
      <c r="A902" t="s">
        <v>389</v>
      </c>
      <c r="C902" t="s">
        <v>2666</v>
      </c>
      <c r="E902" t="s">
        <v>417</v>
      </c>
      <c r="F902" t="s">
        <v>418</v>
      </c>
      <c r="J902" t="s">
        <v>23</v>
      </c>
      <c r="K902">
        <v>10</v>
      </c>
      <c r="L902">
        <v>4859.3999999999996</v>
      </c>
      <c r="M902">
        <v>0.89</v>
      </c>
      <c r="O902">
        <f>VLOOKUP(C902,[3]August!$C:$Z,24,FALSE)</f>
        <v>2019</v>
      </c>
    </row>
    <row r="903" spans="1:15" x14ac:dyDescent="0.25">
      <c r="A903" t="s">
        <v>389</v>
      </c>
      <c r="C903" t="s">
        <v>2666</v>
      </c>
      <c r="E903" t="s">
        <v>417</v>
      </c>
      <c r="F903" t="s">
        <v>418</v>
      </c>
      <c r="J903" t="s">
        <v>23</v>
      </c>
      <c r="K903">
        <v>12</v>
      </c>
      <c r="L903">
        <v>5831.28</v>
      </c>
      <c r="M903">
        <v>1.0680000000000001</v>
      </c>
      <c r="O903">
        <f>VLOOKUP(C903,[3]August!$C:$Z,24,FALSE)</f>
        <v>2019</v>
      </c>
    </row>
    <row r="904" spans="1:15" x14ac:dyDescent="0.25">
      <c r="A904" t="s">
        <v>389</v>
      </c>
      <c r="C904" t="s">
        <v>2666</v>
      </c>
      <c r="E904" t="s">
        <v>417</v>
      </c>
      <c r="F904" t="s">
        <v>418</v>
      </c>
      <c r="J904" t="s">
        <v>23</v>
      </c>
      <c r="K904">
        <v>13</v>
      </c>
      <c r="L904">
        <v>6317.22</v>
      </c>
      <c r="M904">
        <v>1.157</v>
      </c>
      <c r="O904">
        <f>VLOOKUP(C904,[3]August!$C:$Z,24,FALSE)</f>
        <v>2019</v>
      </c>
    </row>
    <row r="905" spans="1:15" x14ac:dyDescent="0.25">
      <c r="A905" t="s">
        <v>389</v>
      </c>
      <c r="C905" t="s">
        <v>2666</v>
      </c>
      <c r="E905" t="s">
        <v>622</v>
      </c>
      <c r="F905" t="s">
        <v>623</v>
      </c>
      <c r="J905" t="s">
        <v>23</v>
      </c>
      <c r="K905">
        <v>3</v>
      </c>
      <c r="L905">
        <v>1375.92</v>
      </c>
      <c r="M905">
        <v>0.252</v>
      </c>
      <c r="O905">
        <f>VLOOKUP(C905,[3]August!$C:$Z,24,FALSE)</f>
        <v>2019</v>
      </c>
    </row>
    <row r="906" spans="1:15" x14ac:dyDescent="0.25">
      <c r="A906" t="s">
        <v>389</v>
      </c>
      <c r="C906" t="s">
        <v>2666</v>
      </c>
      <c r="E906" t="s">
        <v>437</v>
      </c>
      <c r="F906" t="s">
        <v>438</v>
      </c>
      <c r="J906" t="s">
        <v>23</v>
      </c>
      <c r="K906">
        <v>1</v>
      </c>
      <c r="L906">
        <v>147.41999999999999</v>
      </c>
      <c r="M906">
        <v>2.7E-2</v>
      </c>
      <c r="O906">
        <f>VLOOKUP(C906,[3]August!$C:$Z,24,FALSE)</f>
        <v>2019</v>
      </c>
    </row>
    <row r="907" spans="1:15" x14ac:dyDescent="0.25">
      <c r="A907" t="s">
        <v>389</v>
      </c>
      <c r="C907" t="s">
        <v>2666</v>
      </c>
      <c r="E907" t="s">
        <v>404</v>
      </c>
      <c r="F907" t="s">
        <v>405</v>
      </c>
      <c r="J907" t="s">
        <v>23</v>
      </c>
      <c r="K907">
        <v>1</v>
      </c>
      <c r="L907">
        <v>202.02</v>
      </c>
      <c r="M907">
        <v>3.6999999999999998E-2</v>
      </c>
      <c r="O907">
        <f>VLOOKUP(C907,[3]August!$C:$Z,24,FALSE)</f>
        <v>2019</v>
      </c>
    </row>
    <row r="908" spans="1:15" x14ac:dyDescent="0.25">
      <c r="A908" t="s">
        <v>389</v>
      </c>
      <c r="C908" t="s">
        <v>2666</v>
      </c>
      <c r="E908" t="s">
        <v>406</v>
      </c>
      <c r="F908" t="s">
        <v>407</v>
      </c>
      <c r="J908" t="s">
        <v>23</v>
      </c>
      <c r="K908">
        <v>1</v>
      </c>
      <c r="L908">
        <v>376.74</v>
      </c>
      <c r="M908">
        <v>6.9000000000000006E-2</v>
      </c>
      <c r="O908">
        <f>VLOOKUP(C908,[3]August!$C:$Z,24,FALSE)</f>
        <v>2019</v>
      </c>
    </row>
    <row r="909" spans="1:15" x14ac:dyDescent="0.25">
      <c r="A909" t="s">
        <v>389</v>
      </c>
      <c r="C909" t="s">
        <v>2666</v>
      </c>
      <c r="E909" t="s">
        <v>406</v>
      </c>
      <c r="F909" t="s">
        <v>407</v>
      </c>
      <c r="J909" t="s">
        <v>23</v>
      </c>
      <c r="K909">
        <v>6</v>
      </c>
      <c r="L909">
        <v>1015.56</v>
      </c>
      <c r="M909">
        <v>0.186</v>
      </c>
      <c r="O909">
        <f>VLOOKUP(C909,[3]August!$C:$Z,24,FALSE)</f>
        <v>2019</v>
      </c>
    </row>
    <row r="910" spans="1:15" x14ac:dyDescent="0.25">
      <c r="A910" t="s">
        <v>389</v>
      </c>
      <c r="C910" t="s">
        <v>2666</v>
      </c>
      <c r="E910" t="s">
        <v>408</v>
      </c>
      <c r="F910" t="s">
        <v>409</v>
      </c>
      <c r="J910" t="s">
        <v>23</v>
      </c>
      <c r="K910">
        <v>1</v>
      </c>
      <c r="L910">
        <v>485.94</v>
      </c>
      <c r="M910">
        <v>8.8999999999999996E-2</v>
      </c>
      <c r="O910">
        <f>VLOOKUP(C910,[3]August!$C:$Z,24,FALSE)</f>
        <v>2019</v>
      </c>
    </row>
    <row r="911" spans="1:15" x14ac:dyDescent="0.25">
      <c r="A911" t="s">
        <v>389</v>
      </c>
      <c r="C911" t="s">
        <v>2667</v>
      </c>
      <c r="E911" t="s">
        <v>399</v>
      </c>
      <c r="F911" t="s">
        <v>400</v>
      </c>
      <c r="J911" t="s">
        <v>23</v>
      </c>
      <c r="K911">
        <v>1</v>
      </c>
      <c r="L911">
        <v>0</v>
      </c>
      <c r="M911">
        <v>0</v>
      </c>
      <c r="O911">
        <f>VLOOKUP(C911,[3]August!$C:$Z,24,FALSE)</f>
        <v>2019</v>
      </c>
    </row>
    <row r="912" spans="1:15" x14ac:dyDescent="0.25">
      <c r="A912" t="s">
        <v>389</v>
      </c>
      <c r="C912" t="s">
        <v>2667</v>
      </c>
      <c r="E912" t="s">
        <v>417</v>
      </c>
      <c r="F912" t="s">
        <v>418</v>
      </c>
      <c r="J912" t="s">
        <v>23</v>
      </c>
      <c r="K912">
        <v>1</v>
      </c>
      <c r="L912">
        <v>409.57799999999997</v>
      </c>
      <c r="M912">
        <v>8.8999999999999996E-2</v>
      </c>
      <c r="O912">
        <f>VLOOKUP(C912,[3]August!$C:$Z,24,FALSE)</f>
        <v>2019</v>
      </c>
    </row>
    <row r="913" spans="1:15" x14ac:dyDescent="0.25">
      <c r="A913" t="s">
        <v>389</v>
      </c>
      <c r="C913" t="s">
        <v>2667</v>
      </c>
      <c r="E913" t="s">
        <v>417</v>
      </c>
      <c r="F913" t="s">
        <v>418</v>
      </c>
      <c r="J913" t="s">
        <v>23</v>
      </c>
      <c r="K913">
        <v>6</v>
      </c>
      <c r="L913">
        <v>2457.4679999999998</v>
      </c>
      <c r="M913">
        <v>0.53400000000000003</v>
      </c>
      <c r="O913">
        <f>VLOOKUP(C913,[3]August!$C:$Z,24,FALSE)</f>
        <v>2019</v>
      </c>
    </row>
    <row r="914" spans="1:15" x14ac:dyDescent="0.25">
      <c r="A914" t="s">
        <v>389</v>
      </c>
      <c r="C914" t="s">
        <v>2667</v>
      </c>
      <c r="E914" t="s">
        <v>437</v>
      </c>
      <c r="F914" t="s">
        <v>438</v>
      </c>
      <c r="J914" t="s">
        <v>23</v>
      </c>
      <c r="K914">
        <v>1</v>
      </c>
      <c r="L914">
        <v>124.254</v>
      </c>
      <c r="M914">
        <v>2.7E-2</v>
      </c>
      <c r="O914">
        <f>VLOOKUP(C914,[3]August!$C:$Z,24,FALSE)</f>
        <v>2019</v>
      </c>
    </row>
    <row r="915" spans="1:15" x14ac:dyDescent="0.25">
      <c r="A915" t="s">
        <v>389</v>
      </c>
      <c r="C915" t="s">
        <v>2667</v>
      </c>
      <c r="E915" t="s">
        <v>520</v>
      </c>
      <c r="F915" t="s">
        <v>521</v>
      </c>
      <c r="J915" t="s">
        <v>23</v>
      </c>
      <c r="K915">
        <v>35</v>
      </c>
      <c r="L915">
        <v>6764.94</v>
      </c>
      <c r="M915">
        <v>1.47</v>
      </c>
      <c r="O915">
        <f>VLOOKUP(C915,[3]August!$C:$Z,24,FALSE)</f>
        <v>2019</v>
      </c>
    </row>
    <row r="916" spans="1:15" x14ac:dyDescent="0.25">
      <c r="A916" t="s">
        <v>389</v>
      </c>
      <c r="C916" t="s">
        <v>2667</v>
      </c>
      <c r="E916" t="s">
        <v>406</v>
      </c>
      <c r="F916" t="s">
        <v>407</v>
      </c>
      <c r="J916" t="s">
        <v>23</v>
      </c>
      <c r="K916">
        <v>1</v>
      </c>
      <c r="L916">
        <v>142.66200000000001</v>
      </c>
      <c r="M916">
        <v>3.1E-2</v>
      </c>
      <c r="O916">
        <f>VLOOKUP(C916,[3]August!$C:$Z,24,FALSE)</f>
        <v>2019</v>
      </c>
    </row>
    <row r="917" spans="1:15" x14ac:dyDescent="0.25">
      <c r="A917" t="s">
        <v>389</v>
      </c>
      <c r="C917" t="s">
        <v>2667</v>
      </c>
      <c r="E917" t="s">
        <v>406</v>
      </c>
      <c r="F917" t="s">
        <v>407</v>
      </c>
      <c r="J917" t="s">
        <v>23</v>
      </c>
      <c r="K917">
        <v>2</v>
      </c>
      <c r="L917">
        <v>285.32400000000001</v>
      </c>
      <c r="M917">
        <v>6.2E-2</v>
      </c>
      <c r="O917">
        <f>VLOOKUP(C917,[3]August!$C:$Z,24,FALSE)</f>
        <v>2019</v>
      </c>
    </row>
    <row r="918" spans="1:15" x14ac:dyDescent="0.25">
      <c r="A918" t="s">
        <v>389</v>
      </c>
      <c r="C918" t="s">
        <v>2667</v>
      </c>
      <c r="E918" t="s">
        <v>408</v>
      </c>
      <c r="F918" t="s">
        <v>409</v>
      </c>
      <c r="J918" t="s">
        <v>23</v>
      </c>
      <c r="K918">
        <v>1</v>
      </c>
      <c r="L918">
        <v>409.57799999999997</v>
      </c>
      <c r="M918">
        <v>8.8999999999999996E-2</v>
      </c>
      <c r="O918">
        <f>VLOOKUP(C918,[3]August!$C:$Z,24,FALSE)</f>
        <v>2019</v>
      </c>
    </row>
    <row r="919" spans="1:15" x14ac:dyDescent="0.25">
      <c r="A919" t="s">
        <v>389</v>
      </c>
      <c r="C919" t="s">
        <v>2667</v>
      </c>
      <c r="E919" t="s">
        <v>408</v>
      </c>
      <c r="F919" t="s">
        <v>409</v>
      </c>
      <c r="J919" t="s">
        <v>23</v>
      </c>
      <c r="K919">
        <v>4</v>
      </c>
      <c r="L919">
        <v>1638.3119999999999</v>
      </c>
      <c r="M919">
        <v>0.35599999999999998</v>
      </c>
      <c r="O919">
        <f>VLOOKUP(C919,[3]August!$C:$Z,24,FALSE)</f>
        <v>2019</v>
      </c>
    </row>
    <row r="920" spans="1:15" x14ac:dyDescent="0.25">
      <c r="A920" t="s">
        <v>389</v>
      </c>
      <c r="C920" t="s">
        <v>2668</v>
      </c>
      <c r="E920" t="s">
        <v>441</v>
      </c>
      <c r="F920" t="s">
        <v>442</v>
      </c>
      <c r="J920" t="s">
        <v>23</v>
      </c>
      <c r="K920">
        <v>35</v>
      </c>
      <c r="L920">
        <v>10407.6</v>
      </c>
      <c r="M920">
        <v>1.96</v>
      </c>
      <c r="O920">
        <f>VLOOKUP(C920,[3]August!$C:$Z,24,FALSE)</f>
        <v>2019</v>
      </c>
    </row>
    <row r="921" spans="1:15" x14ac:dyDescent="0.25">
      <c r="A921" t="s">
        <v>389</v>
      </c>
      <c r="C921" t="s">
        <v>2669</v>
      </c>
      <c r="E921" t="s">
        <v>394</v>
      </c>
      <c r="F921" t="s">
        <v>395</v>
      </c>
      <c r="J921" t="s">
        <v>23</v>
      </c>
      <c r="K921">
        <v>1</v>
      </c>
      <c r="L921">
        <v>157.905</v>
      </c>
      <c r="M921">
        <v>2.9000000000000001E-2</v>
      </c>
      <c r="O921">
        <f>VLOOKUP(C921,[3]August!$C:$Z,24,FALSE)</f>
        <v>2019</v>
      </c>
    </row>
    <row r="922" spans="1:15" x14ac:dyDescent="0.25">
      <c r="A922" t="s">
        <v>389</v>
      </c>
      <c r="C922" t="s">
        <v>2669</v>
      </c>
      <c r="E922" t="s">
        <v>425</v>
      </c>
      <c r="F922" t="s">
        <v>426</v>
      </c>
      <c r="J922" t="s">
        <v>23</v>
      </c>
      <c r="K922">
        <v>1</v>
      </c>
      <c r="L922">
        <v>283.14</v>
      </c>
      <c r="M922">
        <v>5.1999999999999998E-2</v>
      </c>
      <c r="O922">
        <f>VLOOKUP(C922,[3]August!$C:$Z,24,FALSE)</f>
        <v>2019</v>
      </c>
    </row>
    <row r="923" spans="1:15" x14ac:dyDescent="0.25">
      <c r="A923" t="s">
        <v>389</v>
      </c>
      <c r="C923" t="s">
        <v>2669</v>
      </c>
      <c r="E923" t="s">
        <v>425</v>
      </c>
      <c r="F923" t="s">
        <v>426</v>
      </c>
      <c r="J923" t="s">
        <v>23</v>
      </c>
      <c r="K923">
        <v>4</v>
      </c>
      <c r="L923">
        <v>1132.56</v>
      </c>
      <c r="M923">
        <v>0.20799999999999999</v>
      </c>
      <c r="O923">
        <f>VLOOKUP(C923,[3]August!$C:$Z,24,FALSE)</f>
        <v>2019</v>
      </c>
    </row>
    <row r="924" spans="1:15" x14ac:dyDescent="0.25">
      <c r="A924" t="s">
        <v>389</v>
      </c>
      <c r="C924" t="s">
        <v>2669</v>
      </c>
      <c r="E924" t="s">
        <v>425</v>
      </c>
      <c r="F924" t="s">
        <v>426</v>
      </c>
      <c r="J924" t="s">
        <v>23</v>
      </c>
      <c r="K924">
        <v>7</v>
      </c>
      <c r="L924">
        <v>1981.98</v>
      </c>
      <c r="M924">
        <v>0.36399999999999999</v>
      </c>
      <c r="O924">
        <f>VLOOKUP(C924,[3]August!$C:$Z,24,FALSE)</f>
        <v>2019</v>
      </c>
    </row>
    <row r="925" spans="1:15" x14ac:dyDescent="0.25">
      <c r="A925" t="s">
        <v>389</v>
      </c>
      <c r="C925" t="s">
        <v>2670</v>
      </c>
      <c r="E925" t="s">
        <v>425</v>
      </c>
      <c r="F925" t="s">
        <v>426</v>
      </c>
      <c r="J925" t="s">
        <v>23</v>
      </c>
      <c r="K925">
        <v>2</v>
      </c>
      <c r="L925">
        <v>566.28</v>
      </c>
      <c r="M925">
        <v>0.104</v>
      </c>
      <c r="O925">
        <f>VLOOKUP(C925,[3]August!$C:$Z,24,FALSE)</f>
        <v>2019</v>
      </c>
    </row>
    <row r="926" spans="1:15" x14ac:dyDescent="0.25">
      <c r="A926" t="s">
        <v>389</v>
      </c>
      <c r="C926" t="s">
        <v>2671</v>
      </c>
      <c r="E926" t="s">
        <v>417</v>
      </c>
      <c r="F926" t="s">
        <v>418</v>
      </c>
      <c r="J926" t="s">
        <v>23</v>
      </c>
      <c r="K926">
        <v>2</v>
      </c>
      <c r="L926">
        <v>969.21</v>
      </c>
      <c r="M926">
        <v>0.17799999999999999</v>
      </c>
      <c r="O926">
        <f>VLOOKUP(C926,[3]August!$C:$Z,24,FALSE)</f>
        <v>2019</v>
      </c>
    </row>
    <row r="927" spans="1:15" x14ac:dyDescent="0.25">
      <c r="A927" t="s">
        <v>389</v>
      </c>
      <c r="C927" t="s">
        <v>2671</v>
      </c>
      <c r="E927" t="s">
        <v>425</v>
      </c>
      <c r="F927" t="s">
        <v>426</v>
      </c>
      <c r="J927" t="s">
        <v>23</v>
      </c>
      <c r="K927">
        <v>5</v>
      </c>
      <c r="L927">
        <v>1415.7</v>
      </c>
      <c r="M927">
        <v>0.26</v>
      </c>
      <c r="O927">
        <f>VLOOKUP(C927,[3]August!$C:$Z,24,FALSE)</f>
        <v>2019</v>
      </c>
    </row>
    <row r="928" spans="1:15" x14ac:dyDescent="0.25">
      <c r="A928" t="s">
        <v>389</v>
      </c>
      <c r="C928" t="s">
        <v>2672</v>
      </c>
      <c r="E928" t="s">
        <v>417</v>
      </c>
      <c r="F928" t="s">
        <v>418</v>
      </c>
      <c r="J928" t="s">
        <v>23</v>
      </c>
      <c r="K928">
        <v>7</v>
      </c>
      <c r="L928">
        <v>3392.2350000000001</v>
      </c>
      <c r="M928">
        <v>0.623</v>
      </c>
      <c r="O928">
        <f>VLOOKUP(C928,[3]August!$C:$Z,24,FALSE)</f>
        <v>2019</v>
      </c>
    </row>
    <row r="929" spans="1:15" x14ac:dyDescent="0.25">
      <c r="A929" t="s">
        <v>389</v>
      </c>
      <c r="C929" t="s">
        <v>2672</v>
      </c>
      <c r="E929" t="s">
        <v>441</v>
      </c>
      <c r="F929" t="s">
        <v>442</v>
      </c>
      <c r="J929" t="s">
        <v>23</v>
      </c>
      <c r="K929">
        <v>5</v>
      </c>
      <c r="L929">
        <v>1524.6</v>
      </c>
      <c r="M929">
        <v>0.28000000000000003</v>
      </c>
      <c r="O929">
        <f>VLOOKUP(C929,[3]August!$C:$Z,24,FALSE)</f>
        <v>2019</v>
      </c>
    </row>
    <row r="930" spans="1:15" x14ac:dyDescent="0.25">
      <c r="A930" t="s">
        <v>389</v>
      </c>
      <c r="C930" t="s">
        <v>2672</v>
      </c>
      <c r="E930" t="s">
        <v>394</v>
      </c>
      <c r="F930" t="s">
        <v>395</v>
      </c>
      <c r="J930" t="s">
        <v>23</v>
      </c>
      <c r="K930">
        <v>2</v>
      </c>
      <c r="L930">
        <v>315.81</v>
      </c>
      <c r="M930">
        <v>5.8000000000000003E-2</v>
      </c>
      <c r="O930">
        <f>VLOOKUP(C930,[3]August!$C:$Z,24,FALSE)</f>
        <v>2019</v>
      </c>
    </row>
    <row r="931" spans="1:15" x14ac:dyDescent="0.25">
      <c r="A931" t="s">
        <v>389</v>
      </c>
      <c r="C931" t="s">
        <v>2672</v>
      </c>
      <c r="E931" t="s">
        <v>425</v>
      </c>
      <c r="F931" t="s">
        <v>426</v>
      </c>
      <c r="J931" t="s">
        <v>23</v>
      </c>
      <c r="K931">
        <v>7</v>
      </c>
      <c r="L931">
        <v>1981.98</v>
      </c>
      <c r="M931">
        <v>0.36399999999999999</v>
      </c>
      <c r="O931">
        <f>VLOOKUP(C931,[3]August!$C:$Z,24,FALSE)</f>
        <v>2019</v>
      </c>
    </row>
    <row r="932" spans="1:15" x14ac:dyDescent="0.25">
      <c r="A932" t="s">
        <v>389</v>
      </c>
      <c r="C932" t="s">
        <v>2673</v>
      </c>
      <c r="E932" t="s">
        <v>441</v>
      </c>
      <c r="F932" t="s">
        <v>442</v>
      </c>
      <c r="J932" t="s">
        <v>23</v>
      </c>
      <c r="K932">
        <v>28</v>
      </c>
      <c r="L932">
        <v>8537.76</v>
      </c>
      <c r="M932">
        <v>1.5680000000000001</v>
      </c>
      <c r="O932">
        <f>VLOOKUP(C932,[3]August!$C:$Z,24,FALSE)</f>
        <v>2019</v>
      </c>
    </row>
    <row r="933" spans="1:15" x14ac:dyDescent="0.25">
      <c r="A933" t="s">
        <v>389</v>
      </c>
      <c r="C933" t="s">
        <v>2673</v>
      </c>
      <c r="E933" t="s">
        <v>425</v>
      </c>
      <c r="F933" t="s">
        <v>426</v>
      </c>
      <c r="J933" t="s">
        <v>23</v>
      </c>
      <c r="K933">
        <v>1</v>
      </c>
      <c r="L933">
        <v>283.14</v>
      </c>
      <c r="M933">
        <v>5.1999999999999998E-2</v>
      </c>
      <c r="O933">
        <f>VLOOKUP(C933,[3]August!$C:$Z,24,FALSE)</f>
        <v>2019</v>
      </c>
    </row>
    <row r="934" spans="1:15" x14ac:dyDescent="0.25">
      <c r="A934" t="s">
        <v>389</v>
      </c>
      <c r="C934" t="s">
        <v>2673</v>
      </c>
      <c r="E934" t="s">
        <v>425</v>
      </c>
      <c r="F934" t="s">
        <v>426</v>
      </c>
      <c r="J934" t="s">
        <v>23</v>
      </c>
      <c r="K934">
        <v>9</v>
      </c>
      <c r="L934">
        <v>2548.2600000000002</v>
      </c>
      <c r="M934">
        <v>0.46800000000000003</v>
      </c>
      <c r="O934">
        <f>VLOOKUP(C934,[3]August!$C:$Z,24,FALSE)</f>
        <v>2019</v>
      </c>
    </row>
    <row r="935" spans="1:15" x14ac:dyDescent="0.25">
      <c r="A935" t="s">
        <v>389</v>
      </c>
      <c r="C935" t="s">
        <v>2674</v>
      </c>
      <c r="E935" t="s">
        <v>399</v>
      </c>
      <c r="F935" t="s">
        <v>400</v>
      </c>
      <c r="J935" t="s">
        <v>23</v>
      </c>
      <c r="K935">
        <v>1</v>
      </c>
      <c r="L935">
        <v>0</v>
      </c>
      <c r="M935">
        <v>0</v>
      </c>
      <c r="O935">
        <f>VLOOKUP(C935,[3]August!$C:$Z,24,FALSE)</f>
        <v>2019</v>
      </c>
    </row>
    <row r="936" spans="1:15" x14ac:dyDescent="0.25">
      <c r="A936" t="s">
        <v>389</v>
      </c>
      <c r="C936" t="s">
        <v>2674</v>
      </c>
      <c r="E936" t="s">
        <v>417</v>
      </c>
      <c r="F936" t="s">
        <v>418</v>
      </c>
      <c r="J936" t="s">
        <v>23</v>
      </c>
      <c r="K936">
        <v>1</v>
      </c>
      <c r="L936">
        <v>409.57799999999997</v>
      </c>
      <c r="M936">
        <v>8.8999999999999996E-2</v>
      </c>
      <c r="O936">
        <f>VLOOKUP(C936,[3]August!$C:$Z,24,FALSE)</f>
        <v>2019</v>
      </c>
    </row>
    <row r="937" spans="1:15" x14ac:dyDescent="0.25">
      <c r="A937" t="s">
        <v>389</v>
      </c>
      <c r="C937" t="s">
        <v>2674</v>
      </c>
      <c r="E937" t="s">
        <v>404</v>
      </c>
      <c r="F937" t="s">
        <v>405</v>
      </c>
      <c r="J937" t="s">
        <v>23</v>
      </c>
      <c r="K937">
        <v>1</v>
      </c>
      <c r="L937">
        <v>170.274</v>
      </c>
      <c r="M937">
        <v>3.6999999999999998E-2</v>
      </c>
      <c r="O937">
        <f>VLOOKUP(C937,[3]August!$C:$Z,24,FALSE)</f>
        <v>2019</v>
      </c>
    </row>
    <row r="938" spans="1:15" x14ac:dyDescent="0.25">
      <c r="A938" t="s">
        <v>389</v>
      </c>
      <c r="C938" t="s">
        <v>2674</v>
      </c>
      <c r="E938" t="s">
        <v>408</v>
      </c>
      <c r="F938" t="s">
        <v>409</v>
      </c>
      <c r="J938" t="s">
        <v>23</v>
      </c>
      <c r="K938">
        <v>7</v>
      </c>
      <c r="L938">
        <v>3833.4659999999999</v>
      </c>
      <c r="M938">
        <v>0.83299999999999996</v>
      </c>
      <c r="O938">
        <f>VLOOKUP(C938,[3]August!$C:$Z,24,FALSE)</f>
        <v>2019</v>
      </c>
    </row>
    <row r="939" spans="1:15" x14ac:dyDescent="0.25">
      <c r="A939" t="s">
        <v>389</v>
      </c>
      <c r="C939" t="s">
        <v>2675</v>
      </c>
      <c r="E939" t="s">
        <v>399</v>
      </c>
      <c r="F939" t="s">
        <v>400</v>
      </c>
      <c r="J939" t="s">
        <v>23</v>
      </c>
      <c r="K939">
        <v>1</v>
      </c>
      <c r="L939">
        <v>0</v>
      </c>
      <c r="M939">
        <v>0</v>
      </c>
      <c r="O939">
        <f>VLOOKUP(C939,[3]August!$C:$Z,24,FALSE)</f>
        <v>2019</v>
      </c>
    </row>
    <row r="940" spans="1:15" x14ac:dyDescent="0.25">
      <c r="A940" t="s">
        <v>389</v>
      </c>
      <c r="C940" t="s">
        <v>2675</v>
      </c>
      <c r="E940" t="s">
        <v>425</v>
      </c>
      <c r="F940" t="s">
        <v>426</v>
      </c>
      <c r="J940" t="s">
        <v>23</v>
      </c>
      <c r="K940">
        <v>3</v>
      </c>
      <c r="L940">
        <v>630.24</v>
      </c>
      <c r="M940">
        <v>0.156</v>
      </c>
      <c r="O940">
        <f>VLOOKUP(C940,[3]August!$C:$Z,24,FALSE)</f>
        <v>2019</v>
      </c>
    </row>
    <row r="941" spans="1:15" x14ac:dyDescent="0.25">
      <c r="A941" t="s">
        <v>389</v>
      </c>
      <c r="C941" t="s">
        <v>2675</v>
      </c>
      <c r="E941" t="s">
        <v>425</v>
      </c>
      <c r="F941" t="s">
        <v>426</v>
      </c>
      <c r="J941" t="s">
        <v>23</v>
      </c>
      <c r="K941">
        <v>8</v>
      </c>
      <c r="L941">
        <v>1680.64</v>
      </c>
      <c r="M941">
        <v>0.41599999999999998</v>
      </c>
      <c r="O941">
        <f>VLOOKUP(C941,[3]August!$C:$Z,24,FALSE)</f>
        <v>2019</v>
      </c>
    </row>
    <row r="942" spans="1:15" x14ac:dyDescent="0.25">
      <c r="A942" t="s">
        <v>389</v>
      </c>
      <c r="C942" t="s">
        <v>2675</v>
      </c>
      <c r="E942" t="s">
        <v>408</v>
      </c>
      <c r="F942" t="s">
        <v>409</v>
      </c>
      <c r="J942" t="s">
        <v>23</v>
      </c>
      <c r="K942">
        <v>1</v>
      </c>
      <c r="L942">
        <v>480.76</v>
      </c>
      <c r="M942">
        <v>0.11899999999999999</v>
      </c>
      <c r="O942">
        <f>VLOOKUP(C942,[3]August!$C:$Z,24,FALSE)</f>
        <v>2019</v>
      </c>
    </row>
    <row r="943" spans="1:15" x14ac:dyDescent="0.25">
      <c r="A943" t="s">
        <v>389</v>
      </c>
      <c r="C943" t="s">
        <v>2676</v>
      </c>
      <c r="E943" t="s">
        <v>441</v>
      </c>
      <c r="F943" t="s">
        <v>442</v>
      </c>
      <c r="J943" t="s">
        <v>23</v>
      </c>
      <c r="K943">
        <v>55</v>
      </c>
      <c r="L943">
        <v>16770.599999999999</v>
      </c>
      <c r="M943">
        <v>3.08</v>
      </c>
      <c r="O943">
        <f>VLOOKUP(C943,[3]August!$C:$Z,24,FALSE)</f>
        <v>2019</v>
      </c>
    </row>
    <row r="944" spans="1:15" x14ac:dyDescent="0.25">
      <c r="A944" t="s">
        <v>389</v>
      </c>
      <c r="C944" t="s">
        <v>2676</v>
      </c>
      <c r="E944" t="s">
        <v>425</v>
      </c>
      <c r="F944" t="s">
        <v>426</v>
      </c>
      <c r="J944" t="s">
        <v>23</v>
      </c>
      <c r="K944">
        <v>2</v>
      </c>
      <c r="L944">
        <v>566.28</v>
      </c>
      <c r="M944">
        <v>0.104</v>
      </c>
      <c r="O944">
        <f>VLOOKUP(C944,[3]August!$C:$Z,24,FALSE)</f>
        <v>2019</v>
      </c>
    </row>
    <row r="945" spans="1:15" x14ac:dyDescent="0.25">
      <c r="A945" t="s">
        <v>389</v>
      </c>
      <c r="C945" t="s">
        <v>2676</v>
      </c>
      <c r="E945" t="s">
        <v>425</v>
      </c>
      <c r="F945" t="s">
        <v>426</v>
      </c>
      <c r="J945" t="s">
        <v>23</v>
      </c>
      <c r="K945">
        <v>11</v>
      </c>
      <c r="L945">
        <v>3114.54</v>
      </c>
      <c r="M945">
        <v>0.57199999999999995</v>
      </c>
      <c r="O945">
        <f>VLOOKUP(C945,[3]August!$C:$Z,24,FALSE)</f>
        <v>2019</v>
      </c>
    </row>
    <row r="946" spans="1:15" x14ac:dyDescent="0.25">
      <c r="A946" t="s">
        <v>389</v>
      </c>
      <c r="C946" t="s">
        <v>2677</v>
      </c>
      <c r="E946" t="s">
        <v>417</v>
      </c>
      <c r="F946" t="s">
        <v>418</v>
      </c>
      <c r="J946" t="s">
        <v>23</v>
      </c>
      <c r="K946">
        <v>1</v>
      </c>
      <c r="L946">
        <v>484.60500000000002</v>
      </c>
      <c r="M946">
        <v>8.8999999999999996E-2</v>
      </c>
      <c r="O946">
        <f>VLOOKUP(C946,[3]August!$C:$Z,24,FALSE)</f>
        <v>2019</v>
      </c>
    </row>
    <row r="947" spans="1:15" x14ac:dyDescent="0.25">
      <c r="A947" t="s">
        <v>389</v>
      </c>
      <c r="C947" t="s">
        <v>2677</v>
      </c>
      <c r="E947" t="s">
        <v>2678</v>
      </c>
      <c r="F947" t="s">
        <v>2679</v>
      </c>
      <c r="J947" t="s">
        <v>23</v>
      </c>
      <c r="K947">
        <v>22</v>
      </c>
      <c r="L947">
        <v>7307.19</v>
      </c>
      <c r="M947">
        <v>1.3420000000000001</v>
      </c>
      <c r="O947">
        <f>VLOOKUP(C947,[3]August!$C:$Z,24,FALSE)</f>
        <v>2019</v>
      </c>
    </row>
    <row r="948" spans="1:15" x14ac:dyDescent="0.25">
      <c r="A948" t="s">
        <v>389</v>
      </c>
      <c r="C948" t="s">
        <v>2677</v>
      </c>
      <c r="E948" t="s">
        <v>425</v>
      </c>
      <c r="F948" t="s">
        <v>426</v>
      </c>
      <c r="J948" t="s">
        <v>23</v>
      </c>
      <c r="K948">
        <v>1</v>
      </c>
      <c r="L948">
        <v>283.14</v>
      </c>
      <c r="M948">
        <v>5.1999999999999998E-2</v>
      </c>
      <c r="O948">
        <f>VLOOKUP(C948,[3]August!$C:$Z,24,FALSE)</f>
        <v>2019</v>
      </c>
    </row>
    <row r="949" spans="1:15" x14ac:dyDescent="0.25">
      <c r="A949" t="s">
        <v>389</v>
      </c>
      <c r="C949" t="s">
        <v>2677</v>
      </c>
      <c r="E949" t="s">
        <v>425</v>
      </c>
      <c r="F949" t="s">
        <v>426</v>
      </c>
      <c r="J949" t="s">
        <v>23</v>
      </c>
      <c r="K949">
        <v>10</v>
      </c>
      <c r="L949">
        <v>2831.4</v>
      </c>
      <c r="M949">
        <v>0.52</v>
      </c>
      <c r="O949">
        <f>VLOOKUP(C949,[3]August!$C:$Z,24,FALSE)</f>
        <v>2019</v>
      </c>
    </row>
    <row r="950" spans="1:15" x14ac:dyDescent="0.25">
      <c r="A950" t="s">
        <v>389</v>
      </c>
      <c r="C950" t="s">
        <v>2680</v>
      </c>
      <c r="E950" t="s">
        <v>399</v>
      </c>
      <c r="F950" t="s">
        <v>400</v>
      </c>
      <c r="J950" t="s">
        <v>23</v>
      </c>
      <c r="K950">
        <v>1</v>
      </c>
      <c r="L950">
        <v>0</v>
      </c>
      <c r="M950">
        <v>0</v>
      </c>
      <c r="O950">
        <f>VLOOKUP(C950,[3]August!$C:$Z,24,FALSE)</f>
        <v>2019</v>
      </c>
    </row>
    <row r="951" spans="1:15" x14ac:dyDescent="0.25">
      <c r="A951" t="s">
        <v>389</v>
      </c>
      <c r="C951" t="s">
        <v>2680</v>
      </c>
      <c r="E951" t="s">
        <v>417</v>
      </c>
      <c r="F951" t="s">
        <v>418</v>
      </c>
      <c r="J951" t="s">
        <v>23</v>
      </c>
      <c r="K951">
        <v>2</v>
      </c>
      <c r="L951">
        <v>969.21</v>
      </c>
      <c r="M951">
        <v>0.17799999999999999</v>
      </c>
      <c r="O951">
        <f>VLOOKUP(C951,[3]August!$C:$Z,24,FALSE)</f>
        <v>2019</v>
      </c>
    </row>
    <row r="952" spans="1:15" x14ac:dyDescent="0.25">
      <c r="A952" t="s">
        <v>389</v>
      </c>
      <c r="C952" t="s">
        <v>2680</v>
      </c>
      <c r="E952" t="s">
        <v>441</v>
      </c>
      <c r="F952" t="s">
        <v>442</v>
      </c>
      <c r="J952" t="s">
        <v>23</v>
      </c>
      <c r="K952">
        <v>25</v>
      </c>
      <c r="L952">
        <v>7623</v>
      </c>
      <c r="M952">
        <v>1.4</v>
      </c>
      <c r="O952">
        <f>VLOOKUP(C952,[3]August!$C:$Z,24,FALSE)</f>
        <v>2019</v>
      </c>
    </row>
    <row r="953" spans="1:15" x14ac:dyDescent="0.25">
      <c r="A953" t="s">
        <v>389</v>
      </c>
      <c r="C953" t="s">
        <v>2680</v>
      </c>
      <c r="E953" t="s">
        <v>425</v>
      </c>
      <c r="F953" t="s">
        <v>426</v>
      </c>
      <c r="J953" t="s">
        <v>23</v>
      </c>
      <c r="K953">
        <v>5</v>
      </c>
      <c r="L953">
        <v>1415.7</v>
      </c>
      <c r="M953">
        <v>0.26</v>
      </c>
      <c r="O953">
        <f>VLOOKUP(C953,[3]August!$C:$Z,24,FALSE)</f>
        <v>2019</v>
      </c>
    </row>
    <row r="954" spans="1:15" x14ac:dyDescent="0.25">
      <c r="A954" t="s">
        <v>389</v>
      </c>
      <c r="C954" t="s">
        <v>2680</v>
      </c>
      <c r="E954" t="s">
        <v>425</v>
      </c>
      <c r="F954" t="s">
        <v>426</v>
      </c>
      <c r="J954" t="s">
        <v>23</v>
      </c>
      <c r="K954">
        <v>6</v>
      </c>
      <c r="L954">
        <v>1698.84</v>
      </c>
      <c r="M954">
        <v>0.312</v>
      </c>
      <c r="O954">
        <f>VLOOKUP(C954,[3]August!$C:$Z,24,FALSE)</f>
        <v>2019</v>
      </c>
    </row>
    <row r="955" spans="1:15" x14ac:dyDescent="0.25">
      <c r="A955" t="s">
        <v>389</v>
      </c>
      <c r="C955" t="s">
        <v>2680</v>
      </c>
      <c r="E955" t="s">
        <v>404</v>
      </c>
      <c r="F955" t="s">
        <v>405</v>
      </c>
      <c r="J955" t="s">
        <v>23</v>
      </c>
      <c r="K955">
        <v>3</v>
      </c>
      <c r="L955">
        <v>604.39499999999998</v>
      </c>
      <c r="M955">
        <v>0.111</v>
      </c>
      <c r="O955">
        <f>VLOOKUP(C955,[3]August!$C:$Z,24,FALSE)</f>
        <v>2019</v>
      </c>
    </row>
    <row r="956" spans="1:15" x14ac:dyDescent="0.25">
      <c r="A956" t="s">
        <v>389</v>
      </c>
      <c r="C956" t="s">
        <v>2680</v>
      </c>
      <c r="E956" t="s">
        <v>404</v>
      </c>
      <c r="F956" t="s">
        <v>405</v>
      </c>
      <c r="J956" t="s">
        <v>23</v>
      </c>
      <c r="K956">
        <v>5</v>
      </c>
      <c r="L956">
        <v>1007.325</v>
      </c>
      <c r="M956">
        <v>0.185</v>
      </c>
      <c r="O956">
        <f>VLOOKUP(C956,[3]August!$C:$Z,24,FALSE)</f>
        <v>2019</v>
      </c>
    </row>
    <row r="957" spans="1:15" x14ac:dyDescent="0.25">
      <c r="A957" t="s">
        <v>389</v>
      </c>
      <c r="C957" t="s">
        <v>2680</v>
      </c>
      <c r="E957" t="s">
        <v>404</v>
      </c>
      <c r="F957" t="s">
        <v>405</v>
      </c>
      <c r="J957" t="s">
        <v>23</v>
      </c>
      <c r="K957">
        <v>7</v>
      </c>
      <c r="L957">
        <v>1410.2550000000001</v>
      </c>
      <c r="M957">
        <v>0.25900000000000001</v>
      </c>
      <c r="O957">
        <f>VLOOKUP(C957,[3]August!$C:$Z,24,FALSE)</f>
        <v>2019</v>
      </c>
    </row>
    <row r="958" spans="1:15" x14ac:dyDescent="0.25">
      <c r="A958" t="s">
        <v>389</v>
      </c>
      <c r="C958" t="s">
        <v>2681</v>
      </c>
      <c r="E958" t="s">
        <v>441</v>
      </c>
      <c r="F958" t="s">
        <v>442</v>
      </c>
      <c r="J958" t="s">
        <v>23</v>
      </c>
      <c r="K958">
        <v>15</v>
      </c>
      <c r="L958">
        <v>4573.8</v>
      </c>
      <c r="M958">
        <v>0.84</v>
      </c>
      <c r="O958">
        <f>VLOOKUP(C958,[3]August!$C:$Z,24,FALSE)</f>
        <v>2019</v>
      </c>
    </row>
    <row r="959" spans="1:15" x14ac:dyDescent="0.25">
      <c r="A959" t="s">
        <v>389</v>
      </c>
      <c r="C959" t="s">
        <v>2682</v>
      </c>
      <c r="E959" t="s">
        <v>441</v>
      </c>
      <c r="F959" t="s">
        <v>442</v>
      </c>
      <c r="J959" t="s">
        <v>23</v>
      </c>
      <c r="K959">
        <v>18</v>
      </c>
      <c r="L959">
        <v>5488.56</v>
      </c>
      <c r="M959">
        <v>1.008</v>
      </c>
      <c r="O959">
        <f>VLOOKUP(C959,[3]August!$C:$Z,24,FALSE)</f>
        <v>2019</v>
      </c>
    </row>
    <row r="960" spans="1:15" x14ac:dyDescent="0.25">
      <c r="A960" t="s">
        <v>389</v>
      </c>
      <c r="C960" t="s">
        <v>2682</v>
      </c>
      <c r="E960" t="s">
        <v>425</v>
      </c>
      <c r="F960" t="s">
        <v>426</v>
      </c>
      <c r="J960" t="s">
        <v>23</v>
      </c>
      <c r="K960">
        <v>2</v>
      </c>
      <c r="L960">
        <v>566.28</v>
      </c>
      <c r="M960">
        <v>0.104</v>
      </c>
      <c r="O960">
        <f>VLOOKUP(C960,[3]August!$C:$Z,24,FALSE)</f>
        <v>2019</v>
      </c>
    </row>
    <row r="961" spans="1:15" x14ac:dyDescent="0.25">
      <c r="A961" t="s">
        <v>389</v>
      </c>
      <c r="C961" t="s">
        <v>2682</v>
      </c>
      <c r="E961" t="s">
        <v>425</v>
      </c>
      <c r="F961" t="s">
        <v>426</v>
      </c>
      <c r="J961" t="s">
        <v>23</v>
      </c>
      <c r="K961">
        <v>10</v>
      </c>
      <c r="L961">
        <v>2831.4</v>
      </c>
      <c r="M961">
        <v>0.52</v>
      </c>
      <c r="O961">
        <f>VLOOKUP(C961,[3]August!$C:$Z,24,FALSE)</f>
        <v>2019</v>
      </c>
    </row>
    <row r="962" spans="1:15" x14ac:dyDescent="0.25">
      <c r="A962" t="s">
        <v>389</v>
      </c>
      <c r="C962" t="s">
        <v>2683</v>
      </c>
      <c r="E962" t="s">
        <v>441</v>
      </c>
      <c r="F962" t="s">
        <v>442</v>
      </c>
      <c r="J962" t="s">
        <v>23</v>
      </c>
      <c r="K962">
        <v>34</v>
      </c>
      <c r="L962">
        <v>10367.280000000001</v>
      </c>
      <c r="M962">
        <v>1.9039999999999999</v>
      </c>
      <c r="O962">
        <f>VLOOKUP(C962,[3]August!$C:$Z,24,FALSE)</f>
        <v>2019</v>
      </c>
    </row>
    <row r="963" spans="1:15" x14ac:dyDescent="0.25">
      <c r="A963" t="s">
        <v>389</v>
      </c>
      <c r="C963" t="s">
        <v>2683</v>
      </c>
      <c r="E963" t="s">
        <v>425</v>
      </c>
      <c r="F963" t="s">
        <v>426</v>
      </c>
      <c r="J963" t="s">
        <v>23</v>
      </c>
      <c r="K963">
        <v>1</v>
      </c>
      <c r="L963">
        <v>283.14</v>
      </c>
      <c r="M963">
        <v>5.1999999999999998E-2</v>
      </c>
      <c r="O963">
        <f>VLOOKUP(C963,[3]August!$C:$Z,24,FALSE)</f>
        <v>2019</v>
      </c>
    </row>
    <row r="964" spans="1:15" x14ac:dyDescent="0.25">
      <c r="A964" t="s">
        <v>389</v>
      </c>
      <c r="C964" t="s">
        <v>2683</v>
      </c>
      <c r="E964" t="s">
        <v>425</v>
      </c>
      <c r="F964" t="s">
        <v>426</v>
      </c>
      <c r="J964" t="s">
        <v>23</v>
      </c>
      <c r="K964">
        <v>13</v>
      </c>
      <c r="L964">
        <v>3680.82</v>
      </c>
      <c r="M964">
        <v>0.67600000000000005</v>
      </c>
      <c r="O964">
        <f>VLOOKUP(C964,[3]August!$C:$Z,24,FALSE)</f>
        <v>2019</v>
      </c>
    </row>
    <row r="965" spans="1:15" x14ac:dyDescent="0.25">
      <c r="A965" t="s">
        <v>389</v>
      </c>
      <c r="C965" t="s">
        <v>2684</v>
      </c>
      <c r="E965" t="s">
        <v>437</v>
      </c>
      <c r="F965" t="s">
        <v>438</v>
      </c>
      <c r="J965" t="s">
        <v>23</v>
      </c>
      <c r="K965">
        <v>2</v>
      </c>
      <c r="L965">
        <v>294.02999999999997</v>
      </c>
      <c r="M965">
        <v>5.3999999999999999E-2</v>
      </c>
      <c r="O965">
        <f>VLOOKUP(C965,[3]August!$C:$Z,24,FALSE)</f>
        <v>2019</v>
      </c>
    </row>
    <row r="966" spans="1:15" x14ac:dyDescent="0.25">
      <c r="A966" t="s">
        <v>389</v>
      </c>
      <c r="C966" t="s">
        <v>2684</v>
      </c>
      <c r="E966" t="s">
        <v>460</v>
      </c>
      <c r="F966" t="s">
        <v>461</v>
      </c>
      <c r="J966" t="s">
        <v>23</v>
      </c>
      <c r="K966">
        <v>6</v>
      </c>
      <c r="L966">
        <v>1372.14</v>
      </c>
      <c r="M966">
        <v>0.252</v>
      </c>
      <c r="O966">
        <f>VLOOKUP(C966,[3]August!$C:$Z,24,FALSE)</f>
        <v>2019</v>
      </c>
    </row>
    <row r="967" spans="1:15" x14ac:dyDescent="0.25">
      <c r="A967" t="s">
        <v>389</v>
      </c>
      <c r="C967" t="s">
        <v>2684</v>
      </c>
      <c r="E967" t="s">
        <v>394</v>
      </c>
      <c r="F967" t="s">
        <v>395</v>
      </c>
      <c r="J967" t="s">
        <v>23</v>
      </c>
      <c r="K967">
        <v>1</v>
      </c>
      <c r="L967">
        <v>157.905</v>
      </c>
      <c r="M967">
        <v>2.9000000000000001E-2</v>
      </c>
      <c r="O967">
        <f>VLOOKUP(C967,[3]August!$C:$Z,24,FALSE)</f>
        <v>2019</v>
      </c>
    </row>
    <row r="968" spans="1:15" x14ac:dyDescent="0.25">
      <c r="A968" t="s">
        <v>389</v>
      </c>
      <c r="C968" t="s">
        <v>2684</v>
      </c>
      <c r="E968" t="s">
        <v>425</v>
      </c>
      <c r="F968" t="s">
        <v>426</v>
      </c>
      <c r="J968" t="s">
        <v>23</v>
      </c>
      <c r="K968">
        <v>1</v>
      </c>
      <c r="L968">
        <v>283.14</v>
      </c>
      <c r="M968">
        <v>5.1999999999999998E-2</v>
      </c>
      <c r="O968">
        <f>VLOOKUP(C968,[3]August!$C:$Z,24,FALSE)</f>
        <v>2019</v>
      </c>
    </row>
    <row r="969" spans="1:15" x14ac:dyDescent="0.25">
      <c r="A969" t="s">
        <v>389</v>
      </c>
      <c r="C969" t="s">
        <v>2684</v>
      </c>
      <c r="E969" t="s">
        <v>425</v>
      </c>
      <c r="F969" t="s">
        <v>426</v>
      </c>
      <c r="J969" t="s">
        <v>23</v>
      </c>
      <c r="K969">
        <v>2</v>
      </c>
      <c r="L969">
        <v>566.28</v>
      </c>
      <c r="M969">
        <v>0.104</v>
      </c>
      <c r="O969">
        <f>VLOOKUP(C969,[3]August!$C:$Z,24,FALSE)</f>
        <v>2019</v>
      </c>
    </row>
    <row r="970" spans="1:15" x14ac:dyDescent="0.25">
      <c r="A970" t="s">
        <v>389</v>
      </c>
      <c r="C970" t="s">
        <v>2684</v>
      </c>
      <c r="E970" t="s">
        <v>425</v>
      </c>
      <c r="F970" t="s">
        <v>426</v>
      </c>
      <c r="J970" t="s">
        <v>23</v>
      </c>
      <c r="K970">
        <v>12</v>
      </c>
      <c r="L970">
        <v>3397.68</v>
      </c>
      <c r="M970">
        <v>0.624</v>
      </c>
      <c r="O970">
        <f>VLOOKUP(C970,[3]August!$C:$Z,24,FALSE)</f>
        <v>2019</v>
      </c>
    </row>
    <row r="971" spans="1:15" x14ac:dyDescent="0.25">
      <c r="A971" t="s">
        <v>389</v>
      </c>
      <c r="C971" t="s">
        <v>2685</v>
      </c>
      <c r="E971" t="s">
        <v>399</v>
      </c>
      <c r="F971" t="s">
        <v>400</v>
      </c>
      <c r="J971" t="s">
        <v>23</v>
      </c>
      <c r="K971">
        <v>1</v>
      </c>
      <c r="L971">
        <v>0</v>
      </c>
      <c r="M971">
        <v>0</v>
      </c>
      <c r="O971">
        <f>VLOOKUP(C971,[3]August!$C:$Z,24,FALSE)</f>
        <v>2019</v>
      </c>
    </row>
    <row r="972" spans="1:15" x14ac:dyDescent="0.25">
      <c r="A972" t="s">
        <v>389</v>
      </c>
      <c r="C972" t="s">
        <v>2685</v>
      </c>
      <c r="E972" t="s">
        <v>394</v>
      </c>
      <c r="F972" t="s">
        <v>395</v>
      </c>
      <c r="J972" t="s">
        <v>23</v>
      </c>
      <c r="K972">
        <v>2</v>
      </c>
      <c r="L972">
        <v>315.81</v>
      </c>
      <c r="M972">
        <v>5.8000000000000003E-2</v>
      </c>
      <c r="O972">
        <f>VLOOKUP(C972,[3]August!$C:$Z,24,FALSE)</f>
        <v>2019</v>
      </c>
    </row>
    <row r="973" spans="1:15" x14ac:dyDescent="0.25">
      <c r="A973" t="s">
        <v>389</v>
      </c>
      <c r="C973" t="s">
        <v>2685</v>
      </c>
      <c r="E973" t="s">
        <v>394</v>
      </c>
      <c r="F973" t="s">
        <v>395</v>
      </c>
      <c r="J973" t="s">
        <v>23</v>
      </c>
      <c r="K973">
        <v>9</v>
      </c>
      <c r="L973">
        <v>1421.145</v>
      </c>
      <c r="M973">
        <v>0.26100000000000001</v>
      </c>
      <c r="O973">
        <f>VLOOKUP(C973,[3]August!$C:$Z,24,FALSE)</f>
        <v>2019</v>
      </c>
    </row>
    <row r="974" spans="1:15" x14ac:dyDescent="0.25">
      <c r="A974" t="s">
        <v>389</v>
      </c>
      <c r="C974" t="s">
        <v>2685</v>
      </c>
      <c r="E974" t="s">
        <v>408</v>
      </c>
      <c r="F974" t="s">
        <v>409</v>
      </c>
      <c r="J974" t="s">
        <v>23</v>
      </c>
      <c r="K974">
        <v>1</v>
      </c>
      <c r="L974">
        <v>484.60500000000002</v>
      </c>
      <c r="M974">
        <v>8.8999999999999996E-2</v>
      </c>
      <c r="O974">
        <f>VLOOKUP(C974,[3]August!$C:$Z,24,FALSE)</f>
        <v>2019</v>
      </c>
    </row>
    <row r="975" spans="1:15" x14ac:dyDescent="0.25">
      <c r="A975" t="s">
        <v>389</v>
      </c>
      <c r="C975" t="s">
        <v>2686</v>
      </c>
      <c r="E975" t="s">
        <v>399</v>
      </c>
      <c r="F975" t="s">
        <v>400</v>
      </c>
      <c r="J975" t="s">
        <v>23</v>
      </c>
      <c r="K975">
        <v>1</v>
      </c>
      <c r="L975">
        <v>0</v>
      </c>
      <c r="M975">
        <v>0</v>
      </c>
      <c r="O975">
        <f>VLOOKUP(C975,[3]August!$C:$Z,24,FALSE)</f>
        <v>2019</v>
      </c>
    </row>
    <row r="976" spans="1:15" x14ac:dyDescent="0.25">
      <c r="A976" t="s">
        <v>389</v>
      </c>
      <c r="C976" t="s">
        <v>2686</v>
      </c>
      <c r="E976" t="s">
        <v>417</v>
      </c>
      <c r="F976" t="s">
        <v>418</v>
      </c>
      <c r="J976" t="s">
        <v>23</v>
      </c>
      <c r="K976">
        <v>8</v>
      </c>
      <c r="L976">
        <v>3876.84</v>
      </c>
      <c r="M976">
        <v>0.71199999999999997</v>
      </c>
      <c r="O976">
        <f>VLOOKUP(C976,[3]August!$C:$Z,24,FALSE)</f>
        <v>2019</v>
      </c>
    </row>
    <row r="977" spans="1:15" x14ac:dyDescent="0.25">
      <c r="A977" t="s">
        <v>389</v>
      </c>
      <c r="C977" t="s">
        <v>2686</v>
      </c>
      <c r="E977" t="s">
        <v>425</v>
      </c>
      <c r="F977" t="s">
        <v>426</v>
      </c>
      <c r="J977" t="s">
        <v>23</v>
      </c>
      <c r="K977">
        <v>8</v>
      </c>
      <c r="L977">
        <v>2265.12</v>
      </c>
      <c r="M977">
        <v>0.41599999999999998</v>
      </c>
      <c r="O977">
        <f>VLOOKUP(C977,[3]August!$C:$Z,24,FALSE)</f>
        <v>2019</v>
      </c>
    </row>
    <row r="978" spans="1:15" x14ac:dyDescent="0.25">
      <c r="A978" t="s">
        <v>389</v>
      </c>
      <c r="C978" t="s">
        <v>2686</v>
      </c>
      <c r="E978" t="s">
        <v>406</v>
      </c>
      <c r="F978" t="s">
        <v>407</v>
      </c>
      <c r="J978" t="s">
        <v>23</v>
      </c>
      <c r="K978">
        <v>1</v>
      </c>
      <c r="L978">
        <v>375.70499999999998</v>
      </c>
      <c r="M978">
        <v>6.9000000000000006E-2</v>
      </c>
      <c r="O978">
        <f>VLOOKUP(C978,[3]August!$C:$Z,24,FALSE)</f>
        <v>2019</v>
      </c>
    </row>
    <row r="979" spans="1:15" x14ac:dyDescent="0.25">
      <c r="A979" t="s">
        <v>389</v>
      </c>
      <c r="C979" t="s">
        <v>2687</v>
      </c>
      <c r="E979" t="s">
        <v>394</v>
      </c>
      <c r="F979" t="s">
        <v>395</v>
      </c>
      <c r="J979" t="s">
        <v>23</v>
      </c>
      <c r="K979">
        <v>2</v>
      </c>
      <c r="L979">
        <v>315.81</v>
      </c>
      <c r="M979">
        <v>5.8000000000000003E-2</v>
      </c>
      <c r="O979">
        <f>VLOOKUP(C979,[3]August!$C:$Z,24,FALSE)</f>
        <v>2019</v>
      </c>
    </row>
    <row r="980" spans="1:15" x14ac:dyDescent="0.25">
      <c r="A980" t="s">
        <v>389</v>
      </c>
      <c r="C980" t="s">
        <v>2687</v>
      </c>
      <c r="E980" t="s">
        <v>425</v>
      </c>
      <c r="F980" t="s">
        <v>426</v>
      </c>
      <c r="J980" t="s">
        <v>23</v>
      </c>
      <c r="K980">
        <v>7</v>
      </c>
      <c r="L980">
        <v>1981.98</v>
      </c>
      <c r="M980">
        <v>0.36399999999999999</v>
      </c>
      <c r="O980">
        <f>VLOOKUP(C980,[3]August!$C:$Z,24,FALSE)</f>
        <v>2019</v>
      </c>
    </row>
    <row r="981" spans="1:15" x14ac:dyDescent="0.25">
      <c r="A981" t="s">
        <v>389</v>
      </c>
      <c r="C981" t="s">
        <v>2688</v>
      </c>
      <c r="E981" t="s">
        <v>437</v>
      </c>
      <c r="F981" t="s">
        <v>438</v>
      </c>
      <c r="J981" t="s">
        <v>23</v>
      </c>
      <c r="K981">
        <v>2</v>
      </c>
      <c r="L981">
        <v>294.02999999999997</v>
      </c>
      <c r="M981">
        <v>5.3999999999999999E-2</v>
      </c>
      <c r="O981">
        <f>VLOOKUP(C981,[3]August!$C:$Z,24,FALSE)</f>
        <v>2019</v>
      </c>
    </row>
    <row r="982" spans="1:15" x14ac:dyDescent="0.25">
      <c r="A982" t="s">
        <v>389</v>
      </c>
      <c r="C982" t="s">
        <v>2688</v>
      </c>
      <c r="E982" t="s">
        <v>441</v>
      </c>
      <c r="F982" t="s">
        <v>442</v>
      </c>
      <c r="J982" t="s">
        <v>23</v>
      </c>
      <c r="K982">
        <v>25</v>
      </c>
      <c r="L982">
        <v>7623</v>
      </c>
      <c r="M982">
        <v>1.4</v>
      </c>
      <c r="O982">
        <f>VLOOKUP(C982,[3]August!$C:$Z,24,FALSE)</f>
        <v>2019</v>
      </c>
    </row>
    <row r="983" spans="1:15" x14ac:dyDescent="0.25">
      <c r="A983" t="s">
        <v>389</v>
      </c>
      <c r="C983" t="s">
        <v>2688</v>
      </c>
      <c r="E983" t="s">
        <v>425</v>
      </c>
      <c r="F983" t="s">
        <v>426</v>
      </c>
      <c r="J983" t="s">
        <v>23</v>
      </c>
      <c r="K983">
        <v>3</v>
      </c>
      <c r="L983">
        <v>849.42</v>
      </c>
      <c r="M983">
        <v>0.156</v>
      </c>
      <c r="O983">
        <f>VLOOKUP(C983,[3]August!$C:$Z,24,FALSE)</f>
        <v>2019</v>
      </c>
    </row>
    <row r="984" spans="1:15" x14ac:dyDescent="0.25">
      <c r="A984" t="s">
        <v>389</v>
      </c>
      <c r="C984" t="s">
        <v>2688</v>
      </c>
      <c r="E984" t="s">
        <v>425</v>
      </c>
      <c r="F984" t="s">
        <v>426</v>
      </c>
      <c r="J984" t="s">
        <v>23</v>
      </c>
      <c r="K984">
        <v>11</v>
      </c>
      <c r="L984">
        <v>3114.54</v>
      </c>
      <c r="M984">
        <v>0.57199999999999995</v>
      </c>
      <c r="O984">
        <f>VLOOKUP(C984,[3]August!$C:$Z,24,FALSE)</f>
        <v>2019</v>
      </c>
    </row>
    <row r="985" spans="1:15" x14ac:dyDescent="0.25">
      <c r="A985" t="s">
        <v>389</v>
      </c>
      <c r="C985" t="s">
        <v>2689</v>
      </c>
      <c r="E985" t="s">
        <v>399</v>
      </c>
      <c r="F985" t="s">
        <v>400</v>
      </c>
      <c r="J985" t="s">
        <v>23</v>
      </c>
      <c r="K985">
        <v>1</v>
      </c>
      <c r="L985">
        <v>0</v>
      </c>
      <c r="M985">
        <v>0</v>
      </c>
      <c r="O985">
        <f>VLOOKUP(C985,[3]August!$C:$Z,24,FALSE)</f>
        <v>2019</v>
      </c>
    </row>
    <row r="986" spans="1:15" x14ac:dyDescent="0.25">
      <c r="A986" t="s">
        <v>389</v>
      </c>
      <c r="C986" t="s">
        <v>2689</v>
      </c>
      <c r="E986" t="s">
        <v>417</v>
      </c>
      <c r="F986" t="s">
        <v>418</v>
      </c>
      <c r="J986" t="s">
        <v>23</v>
      </c>
      <c r="K986">
        <v>1</v>
      </c>
      <c r="L986">
        <v>484.60500000000002</v>
      </c>
      <c r="M986">
        <v>8.8999999999999996E-2</v>
      </c>
      <c r="O986">
        <f>VLOOKUP(C986,[3]August!$C:$Z,24,FALSE)</f>
        <v>2019</v>
      </c>
    </row>
    <row r="987" spans="1:15" x14ac:dyDescent="0.25">
      <c r="A987" t="s">
        <v>389</v>
      </c>
      <c r="C987" t="s">
        <v>2689</v>
      </c>
      <c r="E987" t="s">
        <v>394</v>
      </c>
      <c r="F987" t="s">
        <v>395</v>
      </c>
      <c r="J987" t="s">
        <v>23</v>
      </c>
      <c r="K987">
        <v>1</v>
      </c>
      <c r="L987">
        <v>157.905</v>
      </c>
      <c r="M987">
        <v>2.9000000000000001E-2</v>
      </c>
      <c r="O987">
        <f>VLOOKUP(C987,[3]August!$C:$Z,24,FALSE)</f>
        <v>2019</v>
      </c>
    </row>
    <row r="988" spans="1:15" x14ac:dyDescent="0.25">
      <c r="A988" t="s">
        <v>389</v>
      </c>
      <c r="C988" t="s">
        <v>2689</v>
      </c>
      <c r="E988" t="s">
        <v>425</v>
      </c>
      <c r="F988" t="s">
        <v>426</v>
      </c>
      <c r="J988" t="s">
        <v>23</v>
      </c>
      <c r="K988">
        <v>3</v>
      </c>
      <c r="L988">
        <v>849.42</v>
      </c>
      <c r="M988">
        <v>0.156</v>
      </c>
      <c r="O988">
        <f>VLOOKUP(C988,[3]August!$C:$Z,24,FALSE)</f>
        <v>2019</v>
      </c>
    </row>
    <row r="989" spans="1:15" x14ac:dyDescent="0.25">
      <c r="A989" t="s">
        <v>389</v>
      </c>
      <c r="C989" t="s">
        <v>2689</v>
      </c>
      <c r="E989" t="s">
        <v>425</v>
      </c>
      <c r="F989" t="s">
        <v>426</v>
      </c>
      <c r="J989" t="s">
        <v>23</v>
      </c>
      <c r="K989">
        <v>13</v>
      </c>
      <c r="L989">
        <v>3680.82</v>
      </c>
      <c r="M989">
        <v>0.67600000000000005</v>
      </c>
      <c r="O989">
        <f>VLOOKUP(C989,[3]August!$C:$Z,24,FALSE)</f>
        <v>2019</v>
      </c>
    </row>
    <row r="990" spans="1:15" x14ac:dyDescent="0.25">
      <c r="A990" t="s">
        <v>389</v>
      </c>
      <c r="C990" t="s">
        <v>2689</v>
      </c>
      <c r="E990" t="s">
        <v>406</v>
      </c>
      <c r="F990" t="s">
        <v>407</v>
      </c>
      <c r="J990" t="s">
        <v>23</v>
      </c>
      <c r="K990">
        <v>1</v>
      </c>
      <c r="L990">
        <v>375.70499999999998</v>
      </c>
      <c r="M990">
        <v>6.9000000000000006E-2</v>
      </c>
      <c r="O990">
        <f>VLOOKUP(C990,[3]August!$C:$Z,24,FALSE)</f>
        <v>2019</v>
      </c>
    </row>
    <row r="991" spans="1:15" x14ac:dyDescent="0.25">
      <c r="A991" t="s">
        <v>389</v>
      </c>
      <c r="C991" t="s">
        <v>2689</v>
      </c>
      <c r="E991" t="s">
        <v>406</v>
      </c>
      <c r="F991" t="s">
        <v>407</v>
      </c>
      <c r="J991" t="s">
        <v>23</v>
      </c>
      <c r="K991">
        <v>2</v>
      </c>
      <c r="L991">
        <v>751.41</v>
      </c>
      <c r="M991">
        <v>0.13800000000000001</v>
      </c>
      <c r="O991">
        <f>VLOOKUP(C991,[3]August!$C:$Z,24,FALSE)</f>
        <v>2019</v>
      </c>
    </row>
    <row r="992" spans="1:15" x14ac:dyDescent="0.25">
      <c r="A992" t="s">
        <v>389</v>
      </c>
      <c r="C992" t="s">
        <v>2689</v>
      </c>
      <c r="E992" t="s">
        <v>408</v>
      </c>
      <c r="F992" t="s">
        <v>409</v>
      </c>
      <c r="J992" t="s">
        <v>23</v>
      </c>
      <c r="K992">
        <v>1</v>
      </c>
      <c r="L992">
        <v>484.60500000000002</v>
      </c>
      <c r="M992">
        <v>8.8999999999999996E-2</v>
      </c>
      <c r="O992">
        <f>VLOOKUP(C992,[3]August!$C:$Z,24,FALSE)</f>
        <v>2019</v>
      </c>
    </row>
    <row r="993" spans="1:15" x14ac:dyDescent="0.25">
      <c r="A993" t="s">
        <v>389</v>
      </c>
      <c r="C993" t="s">
        <v>2690</v>
      </c>
      <c r="E993" t="s">
        <v>399</v>
      </c>
      <c r="F993" t="s">
        <v>400</v>
      </c>
      <c r="J993" t="s">
        <v>23</v>
      </c>
      <c r="K993">
        <v>1</v>
      </c>
      <c r="L993">
        <v>0</v>
      </c>
      <c r="M993">
        <v>0</v>
      </c>
      <c r="O993">
        <f>VLOOKUP(C993,[3]August!$C:$Z,24,FALSE)</f>
        <v>2019</v>
      </c>
    </row>
    <row r="994" spans="1:15" x14ac:dyDescent="0.25">
      <c r="A994" t="s">
        <v>389</v>
      </c>
      <c r="C994" t="s">
        <v>2690</v>
      </c>
      <c r="E994" t="s">
        <v>437</v>
      </c>
      <c r="F994" t="s">
        <v>438</v>
      </c>
      <c r="J994" t="s">
        <v>23</v>
      </c>
      <c r="K994">
        <v>1</v>
      </c>
      <c r="L994">
        <v>147.01499999999999</v>
      </c>
      <c r="M994">
        <v>2.7E-2</v>
      </c>
      <c r="O994">
        <f>VLOOKUP(C994,[3]August!$C:$Z,24,FALSE)</f>
        <v>2019</v>
      </c>
    </row>
    <row r="995" spans="1:15" x14ac:dyDescent="0.25">
      <c r="A995" t="s">
        <v>389</v>
      </c>
      <c r="C995" t="s">
        <v>2690</v>
      </c>
      <c r="E995" t="s">
        <v>394</v>
      </c>
      <c r="F995" t="s">
        <v>395</v>
      </c>
      <c r="J995" t="s">
        <v>23</v>
      </c>
      <c r="K995">
        <v>1</v>
      </c>
      <c r="L995">
        <v>157.905</v>
      </c>
      <c r="M995">
        <v>2.9000000000000001E-2</v>
      </c>
      <c r="O995">
        <f>VLOOKUP(C995,[3]August!$C:$Z,24,FALSE)</f>
        <v>2019</v>
      </c>
    </row>
    <row r="996" spans="1:15" x14ac:dyDescent="0.25">
      <c r="A996" t="s">
        <v>389</v>
      </c>
      <c r="C996" t="s">
        <v>2690</v>
      </c>
      <c r="E996" t="s">
        <v>425</v>
      </c>
      <c r="F996" t="s">
        <v>426</v>
      </c>
      <c r="J996" t="s">
        <v>23</v>
      </c>
      <c r="K996">
        <v>2</v>
      </c>
      <c r="L996">
        <v>566.28</v>
      </c>
      <c r="M996">
        <v>0.104</v>
      </c>
      <c r="O996">
        <f>VLOOKUP(C996,[3]August!$C:$Z,24,FALSE)</f>
        <v>2019</v>
      </c>
    </row>
    <row r="997" spans="1:15" x14ac:dyDescent="0.25">
      <c r="A997" t="s">
        <v>389</v>
      </c>
      <c r="C997" t="s">
        <v>2690</v>
      </c>
      <c r="E997" t="s">
        <v>425</v>
      </c>
      <c r="F997" t="s">
        <v>426</v>
      </c>
      <c r="J997" t="s">
        <v>23</v>
      </c>
      <c r="K997">
        <v>9</v>
      </c>
      <c r="L997">
        <v>2548.2600000000002</v>
      </c>
      <c r="M997">
        <v>0.46800000000000003</v>
      </c>
      <c r="O997">
        <f>VLOOKUP(C997,[3]August!$C:$Z,24,FALSE)</f>
        <v>2019</v>
      </c>
    </row>
    <row r="998" spans="1:15" x14ac:dyDescent="0.25">
      <c r="A998" t="s">
        <v>389</v>
      </c>
      <c r="C998" t="s">
        <v>2690</v>
      </c>
      <c r="E998" t="s">
        <v>404</v>
      </c>
      <c r="F998" t="s">
        <v>405</v>
      </c>
      <c r="J998" t="s">
        <v>23</v>
      </c>
      <c r="K998">
        <v>10</v>
      </c>
      <c r="L998">
        <v>2014.65</v>
      </c>
      <c r="M998">
        <v>0.37</v>
      </c>
      <c r="O998">
        <f>VLOOKUP(C998,[3]August!$C:$Z,24,FALSE)</f>
        <v>2019</v>
      </c>
    </row>
    <row r="999" spans="1:15" x14ac:dyDescent="0.25">
      <c r="A999" t="s">
        <v>389</v>
      </c>
      <c r="C999" t="s">
        <v>2690</v>
      </c>
      <c r="E999" t="s">
        <v>406</v>
      </c>
      <c r="F999" t="s">
        <v>407</v>
      </c>
      <c r="J999" t="s">
        <v>23</v>
      </c>
      <c r="K999">
        <v>1</v>
      </c>
      <c r="L999">
        <v>375.70499999999998</v>
      </c>
      <c r="M999">
        <v>6.9000000000000006E-2</v>
      </c>
      <c r="O999">
        <f>VLOOKUP(C999,[3]August!$C:$Z,24,FALSE)</f>
        <v>2019</v>
      </c>
    </row>
    <row r="1000" spans="1:15" x14ac:dyDescent="0.25">
      <c r="A1000" t="s">
        <v>389</v>
      </c>
      <c r="C1000" t="s">
        <v>2691</v>
      </c>
      <c r="E1000" t="s">
        <v>417</v>
      </c>
      <c r="F1000" t="s">
        <v>418</v>
      </c>
      <c r="J1000" t="s">
        <v>23</v>
      </c>
      <c r="K1000">
        <v>4</v>
      </c>
      <c r="L1000">
        <v>1938.42</v>
      </c>
      <c r="M1000">
        <v>0.35599999999999998</v>
      </c>
      <c r="O1000">
        <f>VLOOKUP(C1000,[3]August!$C:$Z,24,FALSE)</f>
        <v>2019</v>
      </c>
    </row>
    <row r="1001" spans="1:15" x14ac:dyDescent="0.25">
      <c r="A1001" t="s">
        <v>389</v>
      </c>
      <c r="C1001" t="s">
        <v>2691</v>
      </c>
      <c r="E1001" t="s">
        <v>437</v>
      </c>
      <c r="F1001" t="s">
        <v>438</v>
      </c>
      <c r="J1001" t="s">
        <v>23</v>
      </c>
      <c r="K1001">
        <v>2</v>
      </c>
      <c r="L1001">
        <v>294.02999999999997</v>
      </c>
      <c r="M1001">
        <v>5.3999999999999999E-2</v>
      </c>
      <c r="O1001">
        <f>VLOOKUP(C1001,[3]August!$C:$Z,24,FALSE)</f>
        <v>2019</v>
      </c>
    </row>
    <row r="1002" spans="1:15" x14ac:dyDescent="0.25">
      <c r="A1002" t="s">
        <v>389</v>
      </c>
      <c r="C1002" t="s">
        <v>2691</v>
      </c>
      <c r="E1002" t="s">
        <v>394</v>
      </c>
      <c r="F1002" t="s">
        <v>395</v>
      </c>
      <c r="J1002" t="s">
        <v>23</v>
      </c>
      <c r="K1002">
        <v>1</v>
      </c>
      <c r="L1002">
        <v>157.905</v>
      </c>
      <c r="M1002">
        <v>2.9000000000000001E-2</v>
      </c>
      <c r="O1002">
        <f>VLOOKUP(C1002,[3]August!$C:$Z,24,FALSE)</f>
        <v>2019</v>
      </c>
    </row>
    <row r="1003" spans="1:15" x14ac:dyDescent="0.25">
      <c r="A1003" t="s">
        <v>389</v>
      </c>
      <c r="C1003" t="s">
        <v>2691</v>
      </c>
      <c r="E1003" t="s">
        <v>394</v>
      </c>
      <c r="F1003" t="s">
        <v>395</v>
      </c>
      <c r="J1003" t="s">
        <v>23</v>
      </c>
      <c r="K1003">
        <v>6</v>
      </c>
      <c r="L1003">
        <v>947.43</v>
      </c>
      <c r="M1003">
        <v>0.17399999999999999</v>
      </c>
      <c r="O1003">
        <f>VLOOKUP(C1003,[3]August!$C:$Z,24,FALSE)</f>
        <v>2019</v>
      </c>
    </row>
    <row r="1004" spans="1:15" x14ac:dyDescent="0.25">
      <c r="A1004" t="s">
        <v>389</v>
      </c>
      <c r="C1004" t="s">
        <v>2691</v>
      </c>
      <c r="E1004" t="s">
        <v>425</v>
      </c>
      <c r="F1004" t="s">
        <v>426</v>
      </c>
      <c r="J1004" t="s">
        <v>23</v>
      </c>
      <c r="K1004">
        <v>10</v>
      </c>
      <c r="L1004">
        <v>2831.4</v>
      </c>
      <c r="M1004">
        <v>0.52</v>
      </c>
      <c r="O1004">
        <f>VLOOKUP(C1004,[3]August!$C:$Z,24,FALSE)</f>
        <v>2019</v>
      </c>
    </row>
    <row r="1005" spans="1:15" x14ac:dyDescent="0.25">
      <c r="A1005" t="s">
        <v>389</v>
      </c>
      <c r="C1005" t="s">
        <v>2692</v>
      </c>
      <c r="E1005" t="s">
        <v>417</v>
      </c>
      <c r="F1005" t="s">
        <v>418</v>
      </c>
      <c r="J1005" t="s">
        <v>23</v>
      </c>
      <c r="K1005">
        <v>1</v>
      </c>
      <c r="L1005">
        <v>484.60500000000002</v>
      </c>
      <c r="M1005">
        <v>8.8999999999999996E-2</v>
      </c>
      <c r="O1005">
        <f>VLOOKUP(C1005,[3]August!$C:$Z,24,FALSE)</f>
        <v>2019</v>
      </c>
    </row>
    <row r="1006" spans="1:15" x14ac:dyDescent="0.25">
      <c r="A1006" t="s">
        <v>389</v>
      </c>
      <c r="C1006" t="s">
        <v>2692</v>
      </c>
      <c r="E1006" t="s">
        <v>460</v>
      </c>
      <c r="F1006" t="s">
        <v>461</v>
      </c>
      <c r="J1006" t="s">
        <v>23</v>
      </c>
      <c r="K1006">
        <v>7</v>
      </c>
      <c r="L1006">
        <v>1600.83</v>
      </c>
      <c r="M1006">
        <v>0.29399999999999998</v>
      </c>
      <c r="O1006">
        <f>VLOOKUP(C1006,[3]August!$C:$Z,24,FALSE)</f>
        <v>2019</v>
      </c>
    </row>
    <row r="1007" spans="1:15" x14ac:dyDescent="0.25">
      <c r="A1007" t="s">
        <v>389</v>
      </c>
      <c r="C1007" t="s">
        <v>2692</v>
      </c>
      <c r="E1007" t="s">
        <v>425</v>
      </c>
      <c r="F1007" t="s">
        <v>426</v>
      </c>
      <c r="J1007" t="s">
        <v>23</v>
      </c>
      <c r="K1007">
        <v>8</v>
      </c>
      <c r="L1007">
        <v>2265.12</v>
      </c>
      <c r="M1007">
        <v>0.41599999999999998</v>
      </c>
      <c r="O1007">
        <f>VLOOKUP(C1007,[3]August!$C:$Z,24,FALSE)</f>
        <v>2019</v>
      </c>
    </row>
    <row r="1008" spans="1:15" x14ac:dyDescent="0.25">
      <c r="A1008" t="s">
        <v>389</v>
      </c>
      <c r="C1008" t="s">
        <v>2693</v>
      </c>
      <c r="E1008" t="s">
        <v>417</v>
      </c>
      <c r="F1008" t="s">
        <v>418</v>
      </c>
      <c r="J1008" t="s">
        <v>23</v>
      </c>
      <c r="K1008">
        <v>1</v>
      </c>
      <c r="L1008">
        <v>322.536</v>
      </c>
      <c r="M1008">
        <v>8.8999999999999996E-2</v>
      </c>
      <c r="O1008">
        <f>VLOOKUP(C1008,[3]August!$C:$Z,24,FALSE)</f>
        <v>2019</v>
      </c>
    </row>
    <row r="1009" spans="1:15" x14ac:dyDescent="0.25">
      <c r="A1009" t="s">
        <v>389</v>
      </c>
      <c r="C1009" t="s">
        <v>2693</v>
      </c>
      <c r="E1009" t="s">
        <v>417</v>
      </c>
      <c r="F1009" t="s">
        <v>418</v>
      </c>
      <c r="J1009" t="s">
        <v>23</v>
      </c>
      <c r="K1009">
        <v>13</v>
      </c>
      <c r="L1009">
        <v>4192.9679999999998</v>
      </c>
      <c r="M1009">
        <v>1.157</v>
      </c>
      <c r="O1009">
        <f>VLOOKUP(C1009,[3]August!$C:$Z,24,FALSE)</f>
        <v>2019</v>
      </c>
    </row>
    <row r="1010" spans="1:15" x14ac:dyDescent="0.25">
      <c r="A1010" t="s">
        <v>389</v>
      </c>
      <c r="C1010" t="s">
        <v>2693</v>
      </c>
      <c r="E1010" t="s">
        <v>420</v>
      </c>
      <c r="F1010" t="s">
        <v>421</v>
      </c>
      <c r="J1010" t="s">
        <v>23</v>
      </c>
      <c r="K1010">
        <v>4</v>
      </c>
      <c r="L1010">
        <v>231.93600000000001</v>
      </c>
      <c r="M1010">
        <v>6.4000000000000001E-2</v>
      </c>
      <c r="O1010">
        <f>VLOOKUP(C1010,[3]August!$C:$Z,24,FALSE)</f>
        <v>2019</v>
      </c>
    </row>
    <row r="1011" spans="1:15" x14ac:dyDescent="0.25">
      <c r="A1011" t="s">
        <v>389</v>
      </c>
      <c r="C1011" t="s">
        <v>2693</v>
      </c>
      <c r="E1011" t="s">
        <v>394</v>
      </c>
      <c r="F1011" t="s">
        <v>395</v>
      </c>
      <c r="J1011" t="s">
        <v>23</v>
      </c>
      <c r="K1011">
        <v>1</v>
      </c>
      <c r="L1011">
        <v>105.096</v>
      </c>
      <c r="M1011">
        <v>2.9000000000000001E-2</v>
      </c>
      <c r="O1011">
        <f>VLOOKUP(C1011,[3]August!$C:$Z,24,FALSE)</f>
        <v>2019</v>
      </c>
    </row>
    <row r="1012" spans="1:15" x14ac:dyDescent="0.25">
      <c r="A1012" t="s">
        <v>389</v>
      </c>
      <c r="C1012" t="s">
        <v>2693</v>
      </c>
      <c r="E1012" t="s">
        <v>394</v>
      </c>
      <c r="F1012" t="s">
        <v>395</v>
      </c>
      <c r="J1012" t="s">
        <v>23</v>
      </c>
      <c r="K1012">
        <v>10</v>
      </c>
      <c r="L1012">
        <v>1050.96</v>
      </c>
      <c r="M1012">
        <v>0.28999999999999998</v>
      </c>
      <c r="O1012">
        <f>VLOOKUP(C1012,[3]August!$C:$Z,24,FALSE)</f>
        <v>2019</v>
      </c>
    </row>
    <row r="1013" spans="1:15" x14ac:dyDescent="0.25">
      <c r="A1013" t="s">
        <v>389</v>
      </c>
      <c r="C1013" t="s">
        <v>2694</v>
      </c>
      <c r="E1013" t="s">
        <v>399</v>
      </c>
      <c r="F1013" t="s">
        <v>400</v>
      </c>
      <c r="J1013" t="s">
        <v>23</v>
      </c>
      <c r="K1013">
        <v>1</v>
      </c>
      <c r="L1013">
        <v>0</v>
      </c>
      <c r="M1013">
        <v>0</v>
      </c>
      <c r="O1013">
        <f>VLOOKUP(C1013,[3]August!$C:$Z,24,FALSE)</f>
        <v>2019</v>
      </c>
    </row>
    <row r="1014" spans="1:15" x14ac:dyDescent="0.25">
      <c r="A1014" t="s">
        <v>389</v>
      </c>
      <c r="C1014" t="s">
        <v>2694</v>
      </c>
      <c r="E1014" t="s">
        <v>460</v>
      </c>
      <c r="F1014" t="s">
        <v>484</v>
      </c>
      <c r="J1014" t="s">
        <v>23</v>
      </c>
      <c r="K1014">
        <v>16</v>
      </c>
      <c r="L1014">
        <v>2515.9679999999998</v>
      </c>
      <c r="M1014">
        <v>0.67200000000000004</v>
      </c>
      <c r="O1014">
        <f>VLOOKUP(C1014,[3]August!$C:$Z,24,FALSE)</f>
        <v>2019</v>
      </c>
    </row>
    <row r="1015" spans="1:15" x14ac:dyDescent="0.25">
      <c r="A1015" t="s">
        <v>389</v>
      </c>
      <c r="C1015" t="s">
        <v>2694</v>
      </c>
      <c r="E1015" t="s">
        <v>406</v>
      </c>
      <c r="F1015" t="s">
        <v>407</v>
      </c>
      <c r="J1015" t="s">
        <v>23</v>
      </c>
      <c r="K1015">
        <v>1</v>
      </c>
      <c r="L1015">
        <v>258.33600000000001</v>
      </c>
      <c r="M1015">
        <v>6.9000000000000006E-2</v>
      </c>
      <c r="O1015">
        <f>VLOOKUP(C1015,[3]August!$C:$Z,24,FALSE)</f>
        <v>2019</v>
      </c>
    </row>
    <row r="1016" spans="1:15" x14ac:dyDescent="0.25">
      <c r="A1016" t="s">
        <v>389</v>
      </c>
      <c r="C1016" t="s">
        <v>2694</v>
      </c>
      <c r="E1016" t="s">
        <v>406</v>
      </c>
      <c r="F1016" t="s">
        <v>407</v>
      </c>
      <c r="J1016" t="s">
        <v>23</v>
      </c>
      <c r="K1016">
        <v>3</v>
      </c>
      <c r="L1016">
        <v>775.00800000000004</v>
      </c>
      <c r="M1016">
        <v>0.20699999999999999</v>
      </c>
      <c r="O1016">
        <f>VLOOKUP(C1016,[3]August!$C:$Z,24,FALSE)</f>
        <v>2019</v>
      </c>
    </row>
    <row r="1017" spans="1:15" x14ac:dyDescent="0.25">
      <c r="A1017" t="s">
        <v>389</v>
      </c>
      <c r="C1017" t="s">
        <v>2694</v>
      </c>
      <c r="E1017" t="s">
        <v>406</v>
      </c>
      <c r="F1017" t="s">
        <v>407</v>
      </c>
      <c r="J1017" t="s">
        <v>23</v>
      </c>
      <c r="K1017">
        <v>11</v>
      </c>
      <c r="L1017">
        <v>2841.6959999999999</v>
      </c>
      <c r="M1017">
        <v>0.75900000000000001</v>
      </c>
      <c r="O1017">
        <f>VLOOKUP(C1017,[3]August!$C:$Z,24,FALSE)</f>
        <v>2019</v>
      </c>
    </row>
    <row r="1018" spans="1:15" x14ac:dyDescent="0.25">
      <c r="A1018" t="s">
        <v>389</v>
      </c>
      <c r="C1018" t="s">
        <v>2695</v>
      </c>
      <c r="E1018" t="s">
        <v>588</v>
      </c>
      <c r="F1018" t="s">
        <v>589</v>
      </c>
      <c r="J1018" t="s">
        <v>23</v>
      </c>
      <c r="K1018">
        <v>4</v>
      </c>
      <c r="L1018">
        <v>954.51199999999994</v>
      </c>
      <c r="M1018">
        <v>0.20799999999999999</v>
      </c>
      <c r="O1018">
        <f>VLOOKUP(C1018,[3]August!$C:$Z,24,FALSE)</f>
        <v>2019</v>
      </c>
    </row>
    <row r="1019" spans="1:15" x14ac:dyDescent="0.25">
      <c r="A1019" t="s">
        <v>389</v>
      </c>
      <c r="C1019" t="s">
        <v>2695</v>
      </c>
      <c r="E1019" t="s">
        <v>399</v>
      </c>
      <c r="F1019" t="s">
        <v>400</v>
      </c>
      <c r="J1019" t="s">
        <v>23</v>
      </c>
      <c r="K1019">
        <v>1</v>
      </c>
      <c r="L1019">
        <v>0</v>
      </c>
      <c r="M1019">
        <v>0</v>
      </c>
      <c r="O1019">
        <f>VLOOKUP(C1019,[3]August!$C:$Z,24,FALSE)</f>
        <v>2019</v>
      </c>
    </row>
    <row r="1020" spans="1:15" x14ac:dyDescent="0.25">
      <c r="A1020" t="s">
        <v>389</v>
      </c>
      <c r="C1020" t="s">
        <v>2695</v>
      </c>
      <c r="E1020" t="s">
        <v>417</v>
      </c>
      <c r="F1020" t="s">
        <v>418</v>
      </c>
      <c r="J1020" t="s">
        <v>23</v>
      </c>
      <c r="K1020">
        <v>6</v>
      </c>
      <c r="L1020">
        <v>1349.1659999999999</v>
      </c>
      <c r="M1020">
        <v>0.29399999999999998</v>
      </c>
      <c r="O1020">
        <f>VLOOKUP(C1020,[3]August!$C:$Z,24,FALSE)</f>
        <v>2019</v>
      </c>
    </row>
    <row r="1021" spans="1:15" x14ac:dyDescent="0.25">
      <c r="A1021" t="s">
        <v>389</v>
      </c>
      <c r="C1021" t="s">
        <v>2695</v>
      </c>
      <c r="E1021" t="s">
        <v>417</v>
      </c>
      <c r="F1021" t="s">
        <v>418</v>
      </c>
      <c r="J1021" t="s">
        <v>23</v>
      </c>
      <c r="K1021">
        <v>6</v>
      </c>
      <c r="L1021">
        <v>1349.1659999999999</v>
      </c>
      <c r="M1021">
        <v>0.29399999999999998</v>
      </c>
      <c r="O1021">
        <f>VLOOKUP(C1021,[3]August!$C:$Z,24,FALSE)</f>
        <v>2019</v>
      </c>
    </row>
    <row r="1022" spans="1:15" x14ac:dyDescent="0.25">
      <c r="A1022" t="s">
        <v>389</v>
      </c>
      <c r="C1022" t="s">
        <v>2695</v>
      </c>
      <c r="E1022" t="s">
        <v>417</v>
      </c>
      <c r="F1022" t="s">
        <v>418</v>
      </c>
      <c r="J1022" t="s">
        <v>23</v>
      </c>
      <c r="K1022">
        <v>25</v>
      </c>
      <c r="L1022">
        <v>10210.525</v>
      </c>
      <c r="M1022">
        <v>2.2250000000000001</v>
      </c>
      <c r="O1022">
        <f>VLOOKUP(C1022,[3]August!$C:$Z,24,FALSE)</f>
        <v>2019</v>
      </c>
    </row>
    <row r="1023" spans="1:15" x14ac:dyDescent="0.25">
      <c r="A1023" t="s">
        <v>389</v>
      </c>
      <c r="C1023" t="s">
        <v>2695</v>
      </c>
      <c r="E1023" t="s">
        <v>437</v>
      </c>
      <c r="F1023" t="s">
        <v>438</v>
      </c>
      <c r="J1023" t="s">
        <v>23</v>
      </c>
      <c r="K1023">
        <v>1</v>
      </c>
      <c r="L1023">
        <v>123.90300000000001</v>
      </c>
      <c r="M1023">
        <v>2.7E-2</v>
      </c>
      <c r="O1023">
        <f>VLOOKUP(C1023,[3]August!$C:$Z,24,FALSE)</f>
        <v>2019</v>
      </c>
    </row>
    <row r="1024" spans="1:15" x14ac:dyDescent="0.25">
      <c r="A1024" t="s">
        <v>389</v>
      </c>
      <c r="C1024" t="s">
        <v>2695</v>
      </c>
      <c r="E1024" t="s">
        <v>437</v>
      </c>
      <c r="F1024" t="s">
        <v>438</v>
      </c>
      <c r="J1024" t="s">
        <v>23</v>
      </c>
      <c r="K1024">
        <v>2</v>
      </c>
      <c r="L1024">
        <v>247.80600000000001</v>
      </c>
      <c r="M1024">
        <v>5.3999999999999999E-2</v>
      </c>
      <c r="O1024">
        <f>VLOOKUP(C1024,[3]August!$C:$Z,24,FALSE)</f>
        <v>2019</v>
      </c>
    </row>
    <row r="1025" spans="1:15" x14ac:dyDescent="0.25">
      <c r="A1025" t="s">
        <v>389</v>
      </c>
      <c r="C1025" t="s">
        <v>2695</v>
      </c>
      <c r="E1025" t="s">
        <v>460</v>
      </c>
      <c r="F1025" t="s">
        <v>461</v>
      </c>
      <c r="J1025" t="s">
        <v>23</v>
      </c>
      <c r="K1025">
        <v>7</v>
      </c>
      <c r="L1025">
        <v>1349.1659999999999</v>
      </c>
      <c r="M1025">
        <v>0.29399999999999998</v>
      </c>
      <c r="O1025">
        <f>VLOOKUP(C1025,[3]August!$C:$Z,24,FALSE)</f>
        <v>2019</v>
      </c>
    </row>
    <row r="1026" spans="1:15" x14ac:dyDescent="0.25">
      <c r="A1026" t="s">
        <v>389</v>
      </c>
      <c r="C1026" t="s">
        <v>2695</v>
      </c>
      <c r="E1026" t="s">
        <v>406</v>
      </c>
      <c r="F1026" t="s">
        <v>407</v>
      </c>
      <c r="J1026" t="s">
        <v>23</v>
      </c>
      <c r="K1026">
        <v>2</v>
      </c>
      <c r="L1026">
        <v>633.28200000000004</v>
      </c>
      <c r="M1026">
        <v>0.13800000000000001</v>
      </c>
      <c r="O1026">
        <f>VLOOKUP(C1026,[3]August!$C:$Z,24,FALSE)</f>
        <v>2019</v>
      </c>
    </row>
    <row r="1027" spans="1:15" x14ac:dyDescent="0.25">
      <c r="A1027" t="s">
        <v>389</v>
      </c>
      <c r="C1027" t="s">
        <v>2695</v>
      </c>
      <c r="E1027" t="s">
        <v>406</v>
      </c>
      <c r="F1027" t="s">
        <v>407</v>
      </c>
      <c r="J1027" t="s">
        <v>23</v>
      </c>
      <c r="K1027">
        <v>6</v>
      </c>
      <c r="L1027">
        <v>1899.846</v>
      </c>
      <c r="M1027">
        <v>0.41399999999999998</v>
      </c>
      <c r="O1027">
        <f>VLOOKUP(C1027,[3]August!$C:$Z,24,FALSE)</f>
        <v>2019</v>
      </c>
    </row>
    <row r="1028" spans="1:15" x14ac:dyDescent="0.25">
      <c r="A1028" t="s">
        <v>389</v>
      </c>
      <c r="C1028" t="s">
        <v>2695</v>
      </c>
      <c r="E1028" t="s">
        <v>406</v>
      </c>
      <c r="F1028" t="s">
        <v>407</v>
      </c>
      <c r="J1028" t="s">
        <v>23</v>
      </c>
      <c r="K1028">
        <v>8</v>
      </c>
      <c r="L1028">
        <v>2533.1280000000002</v>
      </c>
      <c r="M1028">
        <v>0.55200000000000005</v>
      </c>
      <c r="O1028">
        <f>VLOOKUP(C1028,[3]August!$C:$Z,24,FALSE)</f>
        <v>2019</v>
      </c>
    </row>
    <row r="1029" spans="1:15" x14ac:dyDescent="0.25">
      <c r="A1029" t="s">
        <v>389</v>
      </c>
      <c r="C1029" t="s">
        <v>2695</v>
      </c>
      <c r="E1029" t="s">
        <v>408</v>
      </c>
      <c r="F1029" t="s">
        <v>409</v>
      </c>
      <c r="J1029" t="s">
        <v>23</v>
      </c>
      <c r="K1029">
        <v>1</v>
      </c>
      <c r="L1029">
        <v>546.09100000000001</v>
      </c>
      <c r="M1029">
        <v>0.11899999999999999</v>
      </c>
      <c r="O1029">
        <f>VLOOKUP(C1029,[3]August!$C:$Z,24,FALSE)</f>
        <v>2019</v>
      </c>
    </row>
    <row r="1030" spans="1:15" x14ac:dyDescent="0.25">
      <c r="A1030" t="s">
        <v>389</v>
      </c>
      <c r="C1030" t="s">
        <v>2696</v>
      </c>
      <c r="E1030" t="s">
        <v>399</v>
      </c>
      <c r="F1030" t="s">
        <v>400</v>
      </c>
      <c r="J1030" t="s">
        <v>23</v>
      </c>
      <c r="K1030">
        <v>1</v>
      </c>
      <c r="L1030">
        <v>0</v>
      </c>
      <c r="M1030">
        <v>0</v>
      </c>
      <c r="O1030">
        <f>VLOOKUP(C1030,[3]August!$C:$Z,24,FALSE)</f>
        <v>2019</v>
      </c>
    </row>
    <row r="1031" spans="1:15" x14ac:dyDescent="0.25">
      <c r="A1031" t="s">
        <v>389</v>
      </c>
      <c r="C1031" t="s">
        <v>2696</v>
      </c>
      <c r="E1031" t="s">
        <v>601</v>
      </c>
      <c r="F1031" t="s">
        <v>602</v>
      </c>
      <c r="J1031" t="s">
        <v>23</v>
      </c>
      <c r="K1031">
        <v>8</v>
      </c>
      <c r="L1031">
        <v>1091.904</v>
      </c>
      <c r="M1031">
        <v>0.26400000000000001</v>
      </c>
      <c r="O1031">
        <f>VLOOKUP(C1031,[3]August!$C:$Z,24,FALSE)</f>
        <v>2019</v>
      </c>
    </row>
    <row r="1032" spans="1:15" x14ac:dyDescent="0.25">
      <c r="A1032" t="s">
        <v>389</v>
      </c>
      <c r="C1032" t="s">
        <v>2696</v>
      </c>
      <c r="E1032" t="s">
        <v>417</v>
      </c>
      <c r="F1032" t="s">
        <v>418</v>
      </c>
      <c r="J1032" t="s">
        <v>23</v>
      </c>
      <c r="K1032">
        <v>5</v>
      </c>
      <c r="L1032">
        <v>1840.52</v>
      </c>
      <c r="M1032">
        <v>0.44500000000000001</v>
      </c>
      <c r="O1032">
        <f>VLOOKUP(C1032,[3]August!$C:$Z,24,FALSE)</f>
        <v>2019</v>
      </c>
    </row>
    <row r="1033" spans="1:15" x14ac:dyDescent="0.25">
      <c r="A1033" t="s">
        <v>389</v>
      </c>
      <c r="C1033" t="s">
        <v>2696</v>
      </c>
      <c r="E1033" t="s">
        <v>566</v>
      </c>
      <c r="F1033" t="s">
        <v>567</v>
      </c>
      <c r="J1033" t="s">
        <v>23</v>
      </c>
      <c r="K1033">
        <v>2</v>
      </c>
      <c r="L1033">
        <v>438.416</v>
      </c>
      <c r="M1033">
        <v>0.106</v>
      </c>
      <c r="O1033">
        <f>VLOOKUP(C1033,[3]August!$C:$Z,24,FALSE)</f>
        <v>2019</v>
      </c>
    </row>
    <row r="1034" spans="1:15" x14ac:dyDescent="0.25">
      <c r="A1034" t="s">
        <v>389</v>
      </c>
      <c r="C1034" t="s">
        <v>2696</v>
      </c>
      <c r="E1034" t="s">
        <v>566</v>
      </c>
      <c r="F1034" t="s">
        <v>567</v>
      </c>
      <c r="J1034" t="s">
        <v>23</v>
      </c>
      <c r="K1034">
        <v>7</v>
      </c>
      <c r="L1034">
        <v>1534.4559999999999</v>
      </c>
      <c r="M1034">
        <v>0.371</v>
      </c>
      <c r="O1034">
        <f>VLOOKUP(C1034,[3]August!$C:$Z,24,FALSE)</f>
        <v>2019</v>
      </c>
    </row>
    <row r="1035" spans="1:15" x14ac:dyDescent="0.25">
      <c r="A1035" t="s">
        <v>389</v>
      </c>
      <c r="C1035" t="s">
        <v>2696</v>
      </c>
      <c r="E1035" t="s">
        <v>566</v>
      </c>
      <c r="F1035" t="s">
        <v>567</v>
      </c>
      <c r="J1035" t="s">
        <v>23</v>
      </c>
      <c r="K1035">
        <v>12</v>
      </c>
      <c r="L1035">
        <v>2630.4960000000001</v>
      </c>
      <c r="M1035">
        <v>0.63600000000000001</v>
      </c>
      <c r="O1035">
        <f>VLOOKUP(C1035,[3]August!$C:$Z,24,FALSE)</f>
        <v>2019</v>
      </c>
    </row>
    <row r="1036" spans="1:15" x14ac:dyDescent="0.25">
      <c r="A1036" t="s">
        <v>389</v>
      </c>
      <c r="C1036" t="s">
        <v>2696</v>
      </c>
      <c r="E1036" t="s">
        <v>566</v>
      </c>
      <c r="F1036" t="s">
        <v>567</v>
      </c>
      <c r="J1036" t="s">
        <v>23</v>
      </c>
      <c r="K1036">
        <v>14</v>
      </c>
      <c r="L1036">
        <v>3068.9119999999998</v>
      </c>
      <c r="M1036">
        <v>0.74199999999999999</v>
      </c>
      <c r="O1036">
        <f>VLOOKUP(C1036,[3]August!$C:$Z,24,FALSE)</f>
        <v>2019</v>
      </c>
    </row>
    <row r="1037" spans="1:15" x14ac:dyDescent="0.25">
      <c r="A1037" t="s">
        <v>389</v>
      </c>
      <c r="C1037" t="s">
        <v>2696</v>
      </c>
      <c r="E1037" t="s">
        <v>460</v>
      </c>
      <c r="F1037" t="s">
        <v>461</v>
      </c>
      <c r="J1037" t="s">
        <v>23</v>
      </c>
      <c r="K1037">
        <v>10</v>
      </c>
      <c r="L1037">
        <v>1737.12</v>
      </c>
      <c r="M1037">
        <v>0.42</v>
      </c>
      <c r="O1037">
        <f>VLOOKUP(C1037,[3]August!$C:$Z,24,FALSE)</f>
        <v>2019</v>
      </c>
    </row>
    <row r="1038" spans="1:15" x14ac:dyDescent="0.25">
      <c r="A1038" t="s">
        <v>389</v>
      </c>
      <c r="C1038" t="s">
        <v>2696</v>
      </c>
      <c r="E1038" t="s">
        <v>408</v>
      </c>
      <c r="F1038" t="s">
        <v>409</v>
      </c>
      <c r="J1038" t="s">
        <v>23</v>
      </c>
      <c r="K1038">
        <v>1</v>
      </c>
      <c r="L1038">
        <v>368.10399999999998</v>
      </c>
      <c r="M1038">
        <v>8.8999999999999996E-2</v>
      </c>
      <c r="O1038">
        <f>VLOOKUP(C1038,[3]August!$C:$Z,24,FALSE)</f>
        <v>2019</v>
      </c>
    </row>
    <row r="1039" spans="1:15" x14ac:dyDescent="0.25">
      <c r="A1039" t="s">
        <v>389</v>
      </c>
      <c r="C1039" t="s">
        <v>2697</v>
      </c>
      <c r="E1039" t="s">
        <v>399</v>
      </c>
      <c r="F1039" t="s">
        <v>400</v>
      </c>
      <c r="J1039" t="s">
        <v>23</v>
      </c>
      <c r="K1039">
        <v>1</v>
      </c>
      <c r="L1039">
        <v>0</v>
      </c>
      <c r="M1039">
        <v>0</v>
      </c>
      <c r="O1039">
        <f>VLOOKUP(C1039,[3]August!$C:$Z,24,FALSE)</f>
        <v>2019</v>
      </c>
    </row>
    <row r="1040" spans="1:15" x14ac:dyDescent="0.25">
      <c r="A1040" t="s">
        <v>389</v>
      </c>
      <c r="C1040" t="s">
        <v>2697</v>
      </c>
      <c r="E1040" t="s">
        <v>460</v>
      </c>
      <c r="F1040" t="s">
        <v>461</v>
      </c>
      <c r="J1040" t="s">
        <v>23</v>
      </c>
      <c r="K1040">
        <v>16</v>
      </c>
      <c r="L1040">
        <v>2225.6640000000002</v>
      </c>
      <c r="M1040">
        <v>0.67200000000000004</v>
      </c>
      <c r="O1040">
        <f>VLOOKUP(C1040,[3]August!$C:$Z,24,FALSE)</f>
        <v>2019</v>
      </c>
    </row>
    <row r="1041" spans="1:15" x14ac:dyDescent="0.25">
      <c r="A1041" t="s">
        <v>389</v>
      </c>
      <c r="C1041" t="s">
        <v>2697</v>
      </c>
      <c r="E1041" t="s">
        <v>408</v>
      </c>
      <c r="F1041" t="s">
        <v>409</v>
      </c>
      <c r="J1041" t="s">
        <v>23</v>
      </c>
      <c r="K1041">
        <v>1</v>
      </c>
      <c r="L1041">
        <v>185.47200000000001</v>
      </c>
      <c r="M1041">
        <v>5.6000000000000001E-2</v>
      </c>
      <c r="O1041">
        <f>VLOOKUP(C1041,[3]August!$C:$Z,24,FALSE)</f>
        <v>2019</v>
      </c>
    </row>
    <row r="1042" spans="1:15" x14ac:dyDescent="0.25">
      <c r="A1042" t="s">
        <v>389</v>
      </c>
      <c r="C1042" t="s">
        <v>2697</v>
      </c>
      <c r="E1042" t="s">
        <v>408</v>
      </c>
      <c r="F1042" t="s">
        <v>409</v>
      </c>
      <c r="J1042" t="s">
        <v>23</v>
      </c>
      <c r="K1042">
        <v>2</v>
      </c>
      <c r="L1042">
        <v>370.94400000000002</v>
      </c>
      <c r="M1042">
        <v>0.112</v>
      </c>
      <c r="O1042">
        <f>VLOOKUP(C1042,[3]August!$C:$Z,24,FALSE)</f>
        <v>2019</v>
      </c>
    </row>
    <row r="1043" spans="1:15" x14ac:dyDescent="0.25">
      <c r="A1043" t="s">
        <v>389</v>
      </c>
      <c r="C1043" t="s">
        <v>2697</v>
      </c>
      <c r="E1043" t="s">
        <v>408</v>
      </c>
      <c r="F1043" t="s">
        <v>409</v>
      </c>
      <c r="J1043" t="s">
        <v>23</v>
      </c>
      <c r="K1043">
        <v>14</v>
      </c>
      <c r="L1043">
        <v>2596.6080000000002</v>
      </c>
      <c r="M1043">
        <v>0.78400000000000003</v>
      </c>
      <c r="O1043">
        <f>VLOOKUP(C1043,[3]August!$C:$Z,24,FALSE)</f>
        <v>2019</v>
      </c>
    </row>
    <row r="1044" spans="1:15" x14ac:dyDescent="0.25">
      <c r="A1044" t="s">
        <v>389</v>
      </c>
      <c r="C1044" t="s">
        <v>2698</v>
      </c>
      <c r="E1044" t="s">
        <v>399</v>
      </c>
      <c r="F1044" t="s">
        <v>400</v>
      </c>
      <c r="J1044" t="s">
        <v>23</v>
      </c>
      <c r="K1044">
        <v>1</v>
      </c>
      <c r="L1044">
        <v>0</v>
      </c>
      <c r="M1044">
        <v>0</v>
      </c>
      <c r="O1044">
        <f>VLOOKUP(C1044,[3]August!$C:$Z,24,FALSE)</f>
        <v>2019</v>
      </c>
    </row>
    <row r="1045" spans="1:15" x14ac:dyDescent="0.25">
      <c r="A1045" t="s">
        <v>389</v>
      </c>
      <c r="C1045" t="s">
        <v>2698</v>
      </c>
      <c r="E1045" t="s">
        <v>417</v>
      </c>
      <c r="F1045" t="s">
        <v>418</v>
      </c>
      <c r="J1045" t="s">
        <v>23</v>
      </c>
      <c r="K1045">
        <v>1</v>
      </c>
      <c r="L1045">
        <v>308.65199999999999</v>
      </c>
      <c r="M1045">
        <v>8.8999999999999996E-2</v>
      </c>
      <c r="O1045">
        <f>VLOOKUP(C1045,[3]August!$C:$Z,24,FALSE)</f>
        <v>2019</v>
      </c>
    </row>
    <row r="1046" spans="1:15" x14ac:dyDescent="0.25">
      <c r="A1046" t="s">
        <v>389</v>
      </c>
      <c r="C1046" t="s">
        <v>2698</v>
      </c>
      <c r="E1046" t="s">
        <v>408</v>
      </c>
      <c r="F1046" t="s">
        <v>409</v>
      </c>
      <c r="J1046" t="s">
        <v>23</v>
      </c>
      <c r="K1046">
        <v>5</v>
      </c>
      <c r="L1046">
        <v>971.04</v>
      </c>
      <c r="M1046">
        <v>0.28000000000000003</v>
      </c>
      <c r="O1046">
        <f>VLOOKUP(C1046,[3]August!$C:$Z,24,FALSE)</f>
        <v>2019</v>
      </c>
    </row>
    <row r="1047" spans="1:15" x14ac:dyDescent="0.25">
      <c r="A1047" t="s">
        <v>389</v>
      </c>
      <c r="C1047" t="s">
        <v>2699</v>
      </c>
      <c r="E1047" t="s">
        <v>399</v>
      </c>
      <c r="F1047" t="s">
        <v>400</v>
      </c>
      <c r="J1047" t="s">
        <v>23</v>
      </c>
      <c r="K1047">
        <v>1</v>
      </c>
      <c r="L1047">
        <v>0</v>
      </c>
      <c r="M1047">
        <v>0</v>
      </c>
      <c r="O1047">
        <f>VLOOKUP(C1047,[3]August!$C:$Z,24,FALSE)</f>
        <v>2019</v>
      </c>
    </row>
    <row r="1048" spans="1:15" x14ac:dyDescent="0.25">
      <c r="A1048" t="s">
        <v>389</v>
      </c>
      <c r="C1048" t="s">
        <v>2699</v>
      </c>
      <c r="E1048" t="s">
        <v>417</v>
      </c>
      <c r="F1048" t="s">
        <v>418</v>
      </c>
      <c r="J1048" t="s">
        <v>23</v>
      </c>
      <c r="K1048">
        <v>1</v>
      </c>
      <c r="L1048">
        <v>322.536</v>
      </c>
      <c r="M1048">
        <v>8.8999999999999996E-2</v>
      </c>
      <c r="O1048">
        <f>VLOOKUP(C1048,[3]August!$C:$Z,24,FALSE)</f>
        <v>2019</v>
      </c>
    </row>
    <row r="1049" spans="1:15" x14ac:dyDescent="0.25">
      <c r="A1049" t="s">
        <v>389</v>
      </c>
      <c r="C1049" t="s">
        <v>2699</v>
      </c>
      <c r="E1049" t="s">
        <v>417</v>
      </c>
      <c r="F1049" t="s">
        <v>418</v>
      </c>
      <c r="J1049" t="s">
        <v>23</v>
      </c>
      <c r="K1049">
        <v>2</v>
      </c>
      <c r="L1049">
        <v>645.072</v>
      </c>
      <c r="M1049">
        <v>0.17799999999999999</v>
      </c>
      <c r="O1049">
        <f>VLOOKUP(C1049,[3]August!$C:$Z,24,FALSE)</f>
        <v>2019</v>
      </c>
    </row>
    <row r="1050" spans="1:15" x14ac:dyDescent="0.25">
      <c r="A1050" t="s">
        <v>389</v>
      </c>
      <c r="C1050" t="s">
        <v>2699</v>
      </c>
      <c r="E1050" t="s">
        <v>417</v>
      </c>
      <c r="F1050" t="s">
        <v>418</v>
      </c>
      <c r="J1050" t="s">
        <v>23</v>
      </c>
      <c r="K1050">
        <v>2</v>
      </c>
      <c r="L1050">
        <v>645.072</v>
      </c>
      <c r="M1050">
        <v>0.17799999999999999</v>
      </c>
      <c r="O1050">
        <f>VLOOKUP(C1050,[3]August!$C:$Z,24,FALSE)</f>
        <v>2019</v>
      </c>
    </row>
    <row r="1051" spans="1:15" x14ac:dyDescent="0.25">
      <c r="A1051" t="s">
        <v>389</v>
      </c>
      <c r="C1051" t="s">
        <v>2699</v>
      </c>
      <c r="E1051" t="s">
        <v>493</v>
      </c>
      <c r="F1051" t="s">
        <v>494</v>
      </c>
      <c r="J1051" t="s">
        <v>23</v>
      </c>
      <c r="K1051">
        <v>11</v>
      </c>
      <c r="L1051">
        <v>1714.152</v>
      </c>
      <c r="M1051">
        <v>0.47299999999999998</v>
      </c>
      <c r="O1051">
        <f>VLOOKUP(C1051,[3]August!$C:$Z,24,FALSE)</f>
        <v>2019</v>
      </c>
    </row>
    <row r="1052" spans="1:15" x14ac:dyDescent="0.25">
      <c r="A1052" t="s">
        <v>389</v>
      </c>
      <c r="C1052" t="s">
        <v>2699</v>
      </c>
      <c r="E1052" t="s">
        <v>408</v>
      </c>
      <c r="F1052" t="s">
        <v>409</v>
      </c>
      <c r="J1052" t="s">
        <v>23</v>
      </c>
      <c r="K1052">
        <v>1</v>
      </c>
      <c r="L1052">
        <v>202.94399999999999</v>
      </c>
      <c r="M1052">
        <v>5.6000000000000001E-2</v>
      </c>
      <c r="O1052">
        <f>VLOOKUP(C1052,[3]August!$C:$Z,24,FALSE)</f>
        <v>2019</v>
      </c>
    </row>
    <row r="1053" spans="1:15" x14ac:dyDescent="0.25">
      <c r="A1053" t="s">
        <v>389</v>
      </c>
      <c r="C1053" t="s">
        <v>2699</v>
      </c>
      <c r="E1053" t="s">
        <v>408</v>
      </c>
      <c r="F1053" t="s">
        <v>409</v>
      </c>
      <c r="J1053" t="s">
        <v>23</v>
      </c>
      <c r="K1053">
        <v>5</v>
      </c>
      <c r="L1053">
        <v>1014.72</v>
      </c>
      <c r="M1053">
        <v>0.28000000000000003</v>
      </c>
      <c r="O1053">
        <f>VLOOKUP(C1053,[3]August!$C:$Z,24,FALSE)</f>
        <v>2019</v>
      </c>
    </row>
    <row r="1054" spans="1:15" x14ac:dyDescent="0.25">
      <c r="A1054" t="s">
        <v>389</v>
      </c>
      <c r="C1054" t="s">
        <v>2700</v>
      </c>
      <c r="E1054" t="s">
        <v>399</v>
      </c>
      <c r="F1054" t="s">
        <v>400</v>
      </c>
      <c r="J1054" t="s">
        <v>23</v>
      </c>
      <c r="K1054">
        <v>1</v>
      </c>
      <c r="L1054">
        <v>0</v>
      </c>
      <c r="M1054">
        <v>0</v>
      </c>
      <c r="O1054">
        <f>VLOOKUP(C1054,[3]August!$C:$Z,24,FALSE)</f>
        <v>2019</v>
      </c>
    </row>
    <row r="1055" spans="1:15" x14ac:dyDescent="0.25">
      <c r="A1055" t="s">
        <v>389</v>
      </c>
      <c r="C1055" t="s">
        <v>2700</v>
      </c>
      <c r="E1055" t="s">
        <v>417</v>
      </c>
      <c r="F1055" t="s">
        <v>418</v>
      </c>
      <c r="J1055" t="s">
        <v>23</v>
      </c>
      <c r="K1055">
        <v>1</v>
      </c>
      <c r="L1055">
        <v>318.798</v>
      </c>
      <c r="M1055">
        <v>8.8999999999999996E-2</v>
      </c>
      <c r="O1055">
        <f>VLOOKUP(C1055,[3]August!$C:$Z,24,FALSE)</f>
        <v>2019</v>
      </c>
    </row>
    <row r="1056" spans="1:15" x14ac:dyDescent="0.25">
      <c r="A1056" t="s">
        <v>389</v>
      </c>
      <c r="C1056" t="s">
        <v>2700</v>
      </c>
      <c r="E1056" t="s">
        <v>417</v>
      </c>
      <c r="F1056" t="s">
        <v>418</v>
      </c>
      <c r="J1056" t="s">
        <v>23</v>
      </c>
      <c r="K1056">
        <v>3</v>
      </c>
      <c r="L1056">
        <v>956.39400000000001</v>
      </c>
      <c r="M1056">
        <v>0.26700000000000002</v>
      </c>
      <c r="O1056">
        <f>VLOOKUP(C1056,[3]August!$C:$Z,24,FALSE)</f>
        <v>2019</v>
      </c>
    </row>
    <row r="1057" spans="1:15" x14ac:dyDescent="0.25">
      <c r="A1057" t="s">
        <v>389</v>
      </c>
      <c r="C1057" t="s">
        <v>2700</v>
      </c>
      <c r="E1057" t="s">
        <v>450</v>
      </c>
      <c r="F1057" t="s">
        <v>451</v>
      </c>
      <c r="J1057" t="s">
        <v>23</v>
      </c>
      <c r="K1057">
        <v>2</v>
      </c>
      <c r="L1057">
        <v>351.036</v>
      </c>
      <c r="M1057">
        <v>9.8000000000000004E-2</v>
      </c>
      <c r="O1057">
        <f>VLOOKUP(C1057,[3]August!$C:$Z,24,FALSE)</f>
        <v>2019</v>
      </c>
    </row>
    <row r="1058" spans="1:15" x14ac:dyDescent="0.25">
      <c r="A1058" t="s">
        <v>389</v>
      </c>
      <c r="C1058" t="s">
        <v>2700</v>
      </c>
      <c r="E1058" t="s">
        <v>408</v>
      </c>
      <c r="F1058" t="s">
        <v>409</v>
      </c>
      <c r="J1058" t="s">
        <v>23</v>
      </c>
      <c r="K1058">
        <v>12</v>
      </c>
      <c r="L1058">
        <v>2407.1039999999998</v>
      </c>
      <c r="M1058">
        <v>0.67200000000000004</v>
      </c>
      <c r="O1058">
        <f>VLOOKUP(C1058,[3]August!$C:$Z,24,FALSE)</f>
        <v>2019</v>
      </c>
    </row>
    <row r="1059" spans="1:15" x14ac:dyDescent="0.25">
      <c r="A1059" t="s">
        <v>389</v>
      </c>
      <c r="C1059" t="s">
        <v>2700</v>
      </c>
      <c r="E1059" t="s">
        <v>408</v>
      </c>
      <c r="F1059" t="s">
        <v>409</v>
      </c>
      <c r="J1059" t="s">
        <v>2508</v>
      </c>
      <c r="K1059">
        <v>2</v>
      </c>
      <c r="L1059">
        <v>637.596</v>
      </c>
      <c r="M1059">
        <v>0.17799999999999999</v>
      </c>
      <c r="O1059">
        <f>VLOOKUP(C1059,[3]August!$C:$Z,24,FALSE)</f>
        <v>2019</v>
      </c>
    </row>
    <row r="1060" spans="1:15" x14ac:dyDescent="0.25">
      <c r="A1060" t="s">
        <v>389</v>
      </c>
      <c r="C1060" t="s">
        <v>2701</v>
      </c>
      <c r="E1060" t="s">
        <v>411</v>
      </c>
      <c r="F1060" t="s">
        <v>412</v>
      </c>
      <c r="J1060" t="s">
        <v>23</v>
      </c>
      <c r="K1060">
        <v>1</v>
      </c>
      <c r="L1060">
        <v>0</v>
      </c>
      <c r="M1060">
        <v>0</v>
      </c>
      <c r="O1060">
        <f>VLOOKUP(C1060,[3]August!$C:$Z,24,FALSE)</f>
        <v>2019</v>
      </c>
    </row>
    <row r="1061" spans="1:15" x14ac:dyDescent="0.25">
      <c r="A1061" t="s">
        <v>389</v>
      </c>
      <c r="C1061" t="s">
        <v>2701</v>
      </c>
      <c r="E1061" t="s">
        <v>417</v>
      </c>
      <c r="F1061" t="s">
        <v>418</v>
      </c>
      <c r="J1061" t="s">
        <v>23</v>
      </c>
      <c r="K1061">
        <v>1</v>
      </c>
      <c r="L1061">
        <v>267</v>
      </c>
      <c r="M1061">
        <v>8.8999999999999996E-2</v>
      </c>
      <c r="O1061">
        <f>VLOOKUP(C1061,[3]August!$C:$Z,24,FALSE)</f>
        <v>2019</v>
      </c>
    </row>
    <row r="1062" spans="1:15" x14ac:dyDescent="0.25">
      <c r="A1062" t="s">
        <v>389</v>
      </c>
      <c r="C1062" t="s">
        <v>2701</v>
      </c>
      <c r="E1062" t="s">
        <v>437</v>
      </c>
      <c r="F1062" t="s">
        <v>438</v>
      </c>
      <c r="J1062" t="s">
        <v>23</v>
      </c>
      <c r="K1062">
        <v>2</v>
      </c>
      <c r="L1062">
        <v>162</v>
      </c>
      <c r="M1062">
        <v>5.3999999999999999E-2</v>
      </c>
      <c r="O1062">
        <f>VLOOKUP(C1062,[3]August!$C:$Z,24,FALSE)</f>
        <v>2019</v>
      </c>
    </row>
    <row r="1063" spans="1:15" x14ac:dyDescent="0.25">
      <c r="A1063" t="s">
        <v>389</v>
      </c>
      <c r="C1063" t="s">
        <v>2701</v>
      </c>
      <c r="E1063" t="s">
        <v>406</v>
      </c>
      <c r="F1063" t="s">
        <v>407</v>
      </c>
      <c r="J1063" t="s">
        <v>23</v>
      </c>
      <c r="K1063">
        <v>1</v>
      </c>
      <c r="L1063">
        <v>207</v>
      </c>
      <c r="M1063">
        <v>6.9000000000000006E-2</v>
      </c>
      <c r="O1063">
        <f>VLOOKUP(C1063,[3]August!$C:$Z,24,FALSE)</f>
        <v>2019</v>
      </c>
    </row>
    <row r="1064" spans="1:15" x14ac:dyDescent="0.25">
      <c r="A1064" t="s">
        <v>389</v>
      </c>
      <c r="C1064" t="s">
        <v>2701</v>
      </c>
      <c r="E1064" t="s">
        <v>406</v>
      </c>
      <c r="F1064" t="s">
        <v>407</v>
      </c>
      <c r="J1064" t="s">
        <v>23</v>
      </c>
      <c r="K1064">
        <v>2</v>
      </c>
      <c r="L1064">
        <v>186</v>
      </c>
      <c r="M1064">
        <v>6.2E-2</v>
      </c>
      <c r="O1064">
        <f>VLOOKUP(C1064,[3]August!$C:$Z,24,FALSE)</f>
        <v>2019</v>
      </c>
    </row>
    <row r="1065" spans="1:15" x14ac:dyDescent="0.25">
      <c r="A1065" t="s">
        <v>389</v>
      </c>
      <c r="C1065" t="s">
        <v>2701</v>
      </c>
      <c r="E1065" t="s">
        <v>406</v>
      </c>
      <c r="F1065" t="s">
        <v>407</v>
      </c>
      <c r="J1065" t="s">
        <v>23</v>
      </c>
      <c r="K1065">
        <v>3</v>
      </c>
      <c r="L1065">
        <v>279</v>
      </c>
      <c r="M1065">
        <v>9.2999999999999999E-2</v>
      </c>
      <c r="O1065">
        <f>VLOOKUP(C1065,[3]August!$C:$Z,24,FALSE)</f>
        <v>2019</v>
      </c>
    </row>
    <row r="1066" spans="1:15" x14ac:dyDescent="0.25">
      <c r="A1066" t="s">
        <v>389</v>
      </c>
      <c r="C1066" t="s">
        <v>2701</v>
      </c>
      <c r="E1066" t="s">
        <v>406</v>
      </c>
      <c r="F1066" t="s">
        <v>407</v>
      </c>
      <c r="J1066" t="s">
        <v>2508</v>
      </c>
      <c r="K1066">
        <v>2</v>
      </c>
      <c r="L1066">
        <v>414</v>
      </c>
      <c r="M1066">
        <v>0.13800000000000001</v>
      </c>
      <c r="O1066">
        <f>VLOOKUP(C1066,[3]August!$C:$Z,24,FALSE)</f>
        <v>2019</v>
      </c>
    </row>
    <row r="1067" spans="1:15" x14ac:dyDescent="0.25">
      <c r="A1067" t="s">
        <v>389</v>
      </c>
      <c r="C1067" t="s">
        <v>2701</v>
      </c>
      <c r="E1067" t="s">
        <v>406</v>
      </c>
      <c r="F1067" t="s">
        <v>407</v>
      </c>
      <c r="J1067" t="s">
        <v>2508</v>
      </c>
      <c r="K1067">
        <v>3</v>
      </c>
      <c r="L1067">
        <v>279</v>
      </c>
      <c r="M1067">
        <v>9.2999999999999999E-2</v>
      </c>
      <c r="O1067">
        <f>VLOOKUP(C1067,[3]August!$C:$Z,24,FALSE)</f>
        <v>2019</v>
      </c>
    </row>
    <row r="1068" spans="1:15" x14ac:dyDescent="0.25">
      <c r="A1068" t="s">
        <v>389</v>
      </c>
      <c r="C1068" t="s">
        <v>2701</v>
      </c>
      <c r="E1068" t="s">
        <v>408</v>
      </c>
      <c r="F1068" t="s">
        <v>409</v>
      </c>
      <c r="J1068" t="s">
        <v>23</v>
      </c>
      <c r="K1068">
        <v>2</v>
      </c>
      <c r="L1068">
        <v>336</v>
      </c>
      <c r="M1068">
        <v>0.112</v>
      </c>
      <c r="O1068">
        <f>VLOOKUP(C1068,[3]August!$C:$Z,24,FALSE)</f>
        <v>2019</v>
      </c>
    </row>
    <row r="1069" spans="1:15" x14ac:dyDescent="0.25">
      <c r="A1069" t="s">
        <v>389</v>
      </c>
      <c r="C1069" t="s">
        <v>2701</v>
      </c>
      <c r="E1069" t="s">
        <v>408</v>
      </c>
      <c r="F1069" t="s">
        <v>409</v>
      </c>
      <c r="J1069" t="s">
        <v>23</v>
      </c>
      <c r="K1069">
        <v>7</v>
      </c>
      <c r="L1069">
        <v>1176</v>
      </c>
      <c r="M1069">
        <v>0.39200000000000002</v>
      </c>
      <c r="O1069">
        <f>VLOOKUP(C1069,[3]August!$C:$Z,24,FALSE)</f>
        <v>2019</v>
      </c>
    </row>
    <row r="1070" spans="1:15" x14ac:dyDescent="0.25">
      <c r="A1070" t="s">
        <v>389</v>
      </c>
      <c r="C1070" t="s">
        <v>2701</v>
      </c>
      <c r="E1070" t="s">
        <v>408</v>
      </c>
      <c r="F1070" t="s">
        <v>409</v>
      </c>
      <c r="J1070" t="s">
        <v>2508</v>
      </c>
      <c r="K1070">
        <v>1</v>
      </c>
      <c r="L1070">
        <v>168</v>
      </c>
      <c r="M1070">
        <v>5.6000000000000001E-2</v>
      </c>
      <c r="O1070">
        <f>VLOOKUP(C1070,[3]August!$C:$Z,24,FALSE)</f>
        <v>2019</v>
      </c>
    </row>
    <row r="1071" spans="1:15" x14ac:dyDescent="0.25">
      <c r="A1071" t="s">
        <v>389</v>
      </c>
      <c r="C1071" t="s">
        <v>2701</v>
      </c>
      <c r="E1071" t="s">
        <v>408</v>
      </c>
      <c r="F1071" t="s">
        <v>409</v>
      </c>
      <c r="J1071" t="s">
        <v>2508</v>
      </c>
      <c r="K1071">
        <v>3</v>
      </c>
      <c r="L1071">
        <v>1071</v>
      </c>
      <c r="M1071">
        <v>0.35699999999999998</v>
      </c>
      <c r="O1071">
        <f>VLOOKUP(C1071,[3]August!$C:$Z,24,FALSE)</f>
        <v>2019</v>
      </c>
    </row>
    <row r="1072" spans="1:15" x14ac:dyDescent="0.25">
      <c r="A1072" t="s">
        <v>389</v>
      </c>
      <c r="C1072" t="s">
        <v>2702</v>
      </c>
      <c r="E1072" t="s">
        <v>399</v>
      </c>
      <c r="F1072" t="s">
        <v>400</v>
      </c>
      <c r="J1072" t="s">
        <v>23</v>
      </c>
      <c r="K1072">
        <v>1</v>
      </c>
      <c r="L1072">
        <v>0</v>
      </c>
      <c r="M1072">
        <v>0</v>
      </c>
      <c r="O1072">
        <f>VLOOKUP(C1072,[3]August!$C:$Z,24,FALSE)</f>
        <v>2019</v>
      </c>
    </row>
    <row r="1073" spans="1:15" x14ac:dyDescent="0.25">
      <c r="A1073" t="s">
        <v>389</v>
      </c>
      <c r="C1073" t="s">
        <v>2702</v>
      </c>
      <c r="E1073" t="s">
        <v>414</v>
      </c>
      <c r="F1073" t="s">
        <v>415</v>
      </c>
      <c r="J1073" t="s">
        <v>23</v>
      </c>
      <c r="K1073">
        <v>10</v>
      </c>
      <c r="L1073">
        <v>953.04</v>
      </c>
      <c r="M1073">
        <v>0.19</v>
      </c>
      <c r="O1073">
        <f>VLOOKUP(C1073,[3]August!$C:$Z,24,FALSE)</f>
        <v>2019</v>
      </c>
    </row>
    <row r="1074" spans="1:15" x14ac:dyDescent="0.25">
      <c r="A1074" t="s">
        <v>389</v>
      </c>
      <c r="C1074" t="s">
        <v>2702</v>
      </c>
      <c r="E1074" t="s">
        <v>437</v>
      </c>
      <c r="F1074" t="s">
        <v>438</v>
      </c>
      <c r="J1074" t="s">
        <v>23</v>
      </c>
      <c r="K1074">
        <v>2</v>
      </c>
      <c r="L1074">
        <v>270.86399999999998</v>
      </c>
      <c r="M1074">
        <v>5.3999999999999999E-2</v>
      </c>
      <c r="O1074">
        <f>VLOOKUP(C1074,[3]August!$C:$Z,24,FALSE)</f>
        <v>2019</v>
      </c>
    </row>
    <row r="1075" spans="1:15" x14ac:dyDescent="0.25">
      <c r="A1075" t="s">
        <v>389</v>
      </c>
      <c r="C1075" t="s">
        <v>2702</v>
      </c>
      <c r="E1075" t="s">
        <v>437</v>
      </c>
      <c r="F1075" t="s">
        <v>438</v>
      </c>
      <c r="J1075" t="s">
        <v>23</v>
      </c>
      <c r="K1075">
        <v>2</v>
      </c>
      <c r="L1075">
        <v>270.86399999999998</v>
      </c>
      <c r="M1075">
        <v>5.3999999999999999E-2</v>
      </c>
      <c r="O1075">
        <f>VLOOKUP(C1075,[3]August!$C:$Z,24,FALSE)</f>
        <v>2019</v>
      </c>
    </row>
    <row r="1076" spans="1:15" x14ac:dyDescent="0.25">
      <c r="A1076" t="s">
        <v>389</v>
      </c>
      <c r="C1076" t="s">
        <v>2702</v>
      </c>
      <c r="E1076" t="s">
        <v>404</v>
      </c>
      <c r="F1076" t="s">
        <v>405</v>
      </c>
      <c r="J1076" t="s">
        <v>23</v>
      </c>
      <c r="K1076">
        <v>1</v>
      </c>
      <c r="L1076">
        <v>185.59200000000001</v>
      </c>
      <c r="M1076">
        <v>3.6999999999999998E-2</v>
      </c>
      <c r="O1076">
        <f>VLOOKUP(C1076,[3]August!$C:$Z,24,FALSE)</f>
        <v>2019</v>
      </c>
    </row>
    <row r="1077" spans="1:15" x14ac:dyDescent="0.25">
      <c r="A1077" t="s">
        <v>389</v>
      </c>
      <c r="C1077" t="s">
        <v>2702</v>
      </c>
      <c r="E1077" t="s">
        <v>404</v>
      </c>
      <c r="F1077" t="s">
        <v>405</v>
      </c>
      <c r="J1077" t="s">
        <v>23</v>
      </c>
      <c r="K1077">
        <v>3</v>
      </c>
      <c r="L1077">
        <v>556.77599999999995</v>
      </c>
      <c r="M1077">
        <v>0.111</v>
      </c>
      <c r="O1077">
        <f>VLOOKUP(C1077,[3]August!$C:$Z,24,FALSE)</f>
        <v>2019</v>
      </c>
    </row>
    <row r="1078" spans="1:15" x14ac:dyDescent="0.25">
      <c r="A1078" t="s">
        <v>389</v>
      </c>
      <c r="C1078" t="s">
        <v>2702</v>
      </c>
      <c r="E1078" t="s">
        <v>406</v>
      </c>
      <c r="F1078" t="s">
        <v>407</v>
      </c>
      <c r="J1078" t="s">
        <v>23</v>
      </c>
      <c r="K1078">
        <v>2</v>
      </c>
      <c r="L1078">
        <v>692.20799999999997</v>
      </c>
      <c r="M1078">
        <v>0.13800000000000001</v>
      </c>
      <c r="O1078">
        <f>VLOOKUP(C1078,[3]August!$C:$Z,24,FALSE)</f>
        <v>2019</v>
      </c>
    </row>
    <row r="1079" spans="1:15" x14ac:dyDescent="0.25">
      <c r="A1079" t="s">
        <v>389</v>
      </c>
      <c r="C1079" t="s">
        <v>2703</v>
      </c>
      <c r="E1079" t="s">
        <v>411</v>
      </c>
      <c r="F1079" t="s">
        <v>412</v>
      </c>
      <c r="J1079" t="s">
        <v>23</v>
      </c>
      <c r="K1079">
        <v>1</v>
      </c>
      <c r="L1079">
        <v>0</v>
      </c>
      <c r="M1079">
        <v>0</v>
      </c>
      <c r="O1079">
        <f>VLOOKUP(C1079,[3]August!$C:$Z,24,FALSE)</f>
        <v>2019</v>
      </c>
    </row>
    <row r="1080" spans="1:15" x14ac:dyDescent="0.25">
      <c r="A1080" t="s">
        <v>389</v>
      </c>
      <c r="C1080" t="s">
        <v>2703</v>
      </c>
      <c r="E1080" t="s">
        <v>417</v>
      </c>
      <c r="F1080" t="s">
        <v>418</v>
      </c>
      <c r="J1080" t="s">
        <v>23</v>
      </c>
      <c r="K1080">
        <v>4</v>
      </c>
      <c r="L1080">
        <v>1723.752</v>
      </c>
      <c r="M1080">
        <v>0.35599999999999998</v>
      </c>
      <c r="O1080">
        <f>VLOOKUP(C1080,[3]August!$C:$Z,24,FALSE)</f>
        <v>2019</v>
      </c>
    </row>
    <row r="1081" spans="1:15" x14ac:dyDescent="0.25">
      <c r="A1081" t="s">
        <v>389</v>
      </c>
      <c r="C1081" t="s">
        <v>2703</v>
      </c>
      <c r="E1081" t="s">
        <v>450</v>
      </c>
      <c r="F1081" t="s">
        <v>451</v>
      </c>
      <c r="J1081" t="s">
        <v>23</v>
      </c>
      <c r="K1081">
        <v>10</v>
      </c>
      <c r="L1081">
        <v>2856.78</v>
      </c>
      <c r="M1081">
        <v>0.59</v>
      </c>
      <c r="O1081">
        <f>VLOOKUP(C1081,[3]August!$C:$Z,24,FALSE)</f>
        <v>2019</v>
      </c>
    </row>
    <row r="1082" spans="1:15" x14ac:dyDescent="0.25">
      <c r="A1082" t="s">
        <v>389</v>
      </c>
      <c r="C1082" t="s">
        <v>2703</v>
      </c>
      <c r="E1082" t="s">
        <v>406</v>
      </c>
      <c r="F1082" t="s">
        <v>407</v>
      </c>
      <c r="J1082" t="s">
        <v>23</v>
      </c>
      <c r="K1082">
        <v>2</v>
      </c>
      <c r="L1082">
        <v>668.19600000000003</v>
      </c>
      <c r="M1082">
        <v>0.13800000000000001</v>
      </c>
      <c r="O1082">
        <f>VLOOKUP(C1082,[3]August!$C:$Z,24,FALSE)</f>
        <v>2019</v>
      </c>
    </row>
    <row r="1083" spans="1:15" x14ac:dyDescent="0.25">
      <c r="A1083" t="s">
        <v>389</v>
      </c>
      <c r="C1083" t="s">
        <v>2703</v>
      </c>
      <c r="E1083" t="s">
        <v>406</v>
      </c>
      <c r="F1083" t="s">
        <v>407</v>
      </c>
      <c r="J1083" t="s">
        <v>23</v>
      </c>
      <c r="K1083">
        <v>2</v>
      </c>
      <c r="L1083">
        <v>668.19600000000003</v>
      </c>
      <c r="M1083">
        <v>0.13800000000000001</v>
      </c>
      <c r="O1083">
        <f>VLOOKUP(C1083,[3]August!$C:$Z,24,FALSE)</f>
        <v>2019</v>
      </c>
    </row>
    <row r="1084" spans="1:15" x14ac:dyDescent="0.25">
      <c r="A1084" t="s">
        <v>389</v>
      </c>
      <c r="C1084" t="s">
        <v>2703</v>
      </c>
      <c r="E1084" t="s">
        <v>406</v>
      </c>
      <c r="F1084" t="s">
        <v>407</v>
      </c>
      <c r="J1084" t="s">
        <v>23</v>
      </c>
      <c r="K1084">
        <v>3</v>
      </c>
      <c r="L1084">
        <v>1002.294</v>
      </c>
      <c r="M1084">
        <v>0.20699999999999999</v>
      </c>
      <c r="O1084">
        <f>VLOOKUP(C1084,[3]August!$C:$Z,24,FALSE)</f>
        <v>2019</v>
      </c>
    </row>
    <row r="1085" spans="1:15" x14ac:dyDescent="0.25">
      <c r="A1085" t="s">
        <v>389</v>
      </c>
      <c r="C1085" t="s">
        <v>2703</v>
      </c>
      <c r="E1085" t="s">
        <v>406</v>
      </c>
      <c r="F1085" t="s">
        <v>407</v>
      </c>
      <c r="J1085" t="s">
        <v>23</v>
      </c>
      <c r="K1085">
        <v>5</v>
      </c>
      <c r="L1085">
        <v>1670.49</v>
      </c>
      <c r="M1085">
        <v>0.34499999999999997</v>
      </c>
      <c r="O1085">
        <f>VLOOKUP(C1085,[3]August!$C:$Z,24,FALSE)</f>
        <v>2019</v>
      </c>
    </row>
    <row r="1086" spans="1:15" x14ac:dyDescent="0.25">
      <c r="A1086" t="s">
        <v>389</v>
      </c>
      <c r="C1086" t="s">
        <v>2703</v>
      </c>
      <c r="E1086" t="s">
        <v>406</v>
      </c>
      <c r="F1086" t="s">
        <v>407</v>
      </c>
      <c r="J1086" t="s">
        <v>23</v>
      </c>
      <c r="K1086">
        <v>11</v>
      </c>
      <c r="L1086">
        <v>3675.078</v>
      </c>
      <c r="M1086">
        <v>0.75900000000000001</v>
      </c>
      <c r="O1086">
        <f>VLOOKUP(C1086,[3]August!$C:$Z,24,FALSE)</f>
        <v>2019</v>
      </c>
    </row>
    <row r="1087" spans="1:15" x14ac:dyDescent="0.25">
      <c r="A1087" t="s">
        <v>389</v>
      </c>
      <c r="C1087" t="s">
        <v>2703</v>
      </c>
      <c r="E1087" t="s">
        <v>408</v>
      </c>
      <c r="F1087" t="s">
        <v>409</v>
      </c>
      <c r="J1087" t="s">
        <v>23</v>
      </c>
      <c r="K1087">
        <v>1</v>
      </c>
      <c r="L1087">
        <v>576.19799999999998</v>
      </c>
      <c r="M1087">
        <v>0.11899999999999999</v>
      </c>
      <c r="O1087">
        <f>VLOOKUP(C1087,[3]August!$C:$Z,24,FALSE)</f>
        <v>2019</v>
      </c>
    </row>
    <row r="1088" spans="1:15" x14ac:dyDescent="0.25">
      <c r="A1088" t="s">
        <v>389</v>
      </c>
      <c r="C1088" t="s">
        <v>2703</v>
      </c>
      <c r="E1088" t="s">
        <v>408</v>
      </c>
      <c r="F1088" t="s">
        <v>409</v>
      </c>
      <c r="J1088" t="s">
        <v>23</v>
      </c>
      <c r="K1088">
        <v>6</v>
      </c>
      <c r="L1088">
        <v>3457.1880000000001</v>
      </c>
      <c r="M1088">
        <v>0.71399999999999997</v>
      </c>
      <c r="O1088">
        <f>VLOOKUP(C1088,[3]August!$C:$Z,24,FALSE)</f>
        <v>2019</v>
      </c>
    </row>
    <row r="1089" spans="1:15" x14ac:dyDescent="0.25">
      <c r="A1089" t="s">
        <v>389</v>
      </c>
      <c r="C1089" t="s">
        <v>2704</v>
      </c>
      <c r="E1089" t="s">
        <v>411</v>
      </c>
      <c r="F1089" t="s">
        <v>412</v>
      </c>
      <c r="J1089" t="s">
        <v>23</v>
      </c>
      <c r="K1089">
        <v>1</v>
      </c>
      <c r="L1089">
        <v>0</v>
      </c>
      <c r="M1089">
        <v>0</v>
      </c>
      <c r="O1089">
        <f>VLOOKUP(C1089,[3]August!$C:$Z,24,FALSE)</f>
        <v>2019</v>
      </c>
    </row>
    <row r="1090" spans="1:15" x14ac:dyDescent="0.25">
      <c r="A1090" t="s">
        <v>389</v>
      </c>
      <c r="C1090" t="s">
        <v>2704</v>
      </c>
      <c r="E1090" t="s">
        <v>417</v>
      </c>
      <c r="F1090" t="s">
        <v>418</v>
      </c>
      <c r="J1090" t="s">
        <v>23</v>
      </c>
      <c r="K1090">
        <v>4</v>
      </c>
      <c r="L1090">
        <v>1401.2159999999999</v>
      </c>
      <c r="M1090">
        <v>0.35599999999999998</v>
      </c>
      <c r="O1090">
        <f>VLOOKUP(C1090,[3]August!$C:$Z,24,FALSE)</f>
        <v>2019</v>
      </c>
    </row>
    <row r="1091" spans="1:15" x14ac:dyDescent="0.25">
      <c r="A1091" t="s">
        <v>389</v>
      </c>
      <c r="C1091" t="s">
        <v>2704</v>
      </c>
      <c r="E1091" t="s">
        <v>406</v>
      </c>
      <c r="F1091" t="s">
        <v>407</v>
      </c>
      <c r="J1091" t="s">
        <v>23</v>
      </c>
      <c r="K1091">
        <v>1</v>
      </c>
      <c r="L1091">
        <v>122.01600000000001</v>
      </c>
      <c r="M1091">
        <v>3.1E-2</v>
      </c>
      <c r="O1091">
        <f>VLOOKUP(C1091,[3]August!$C:$Z,24,FALSE)</f>
        <v>2019</v>
      </c>
    </row>
    <row r="1092" spans="1:15" x14ac:dyDescent="0.25">
      <c r="A1092" t="s">
        <v>389</v>
      </c>
      <c r="C1092" t="s">
        <v>2704</v>
      </c>
      <c r="E1092" t="s">
        <v>406</v>
      </c>
      <c r="F1092" t="s">
        <v>407</v>
      </c>
      <c r="J1092" t="s">
        <v>23</v>
      </c>
      <c r="K1092">
        <v>2</v>
      </c>
      <c r="L1092">
        <v>244.03200000000001</v>
      </c>
      <c r="M1092">
        <v>6.2E-2</v>
      </c>
      <c r="O1092">
        <f>VLOOKUP(C1092,[3]August!$C:$Z,24,FALSE)</f>
        <v>2019</v>
      </c>
    </row>
    <row r="1093" spans="1:15" x14ac:dyDescent="0.25">
      <c r="A1093" t="s">
        <v>389</v>
      </c>
      <c r="C1093" t="s">
        <v>2704</v>
      </c>
      <c r="E1093" t="s">
        <v>406</v>
      </c>
      <c r="F1093" t="s">
        <v>407</v>
      </c>
      <c r="J1093" t="s">
        <v>23</v>
      </c>
      <c r="K1093">
        <v>3</v>
      </c>
      <c r="L1093">
        <v>366.048</v>
      </c>
      <c r="M1093">
        <v>9.2999999999999999E-2</v>
      </c>
      <c r="O1093">
        <f>VLOOKUP(C1093,[3]August!$C:$Z,24,FALSE)</f>
        <v>2019</v>
      </c>
    </row>
    <row r="1094" spans="1:15" x14ac:dyDescent="0.25">
      <c r="A1094" t="s">
        <v>389</v>
      </c>
      <c r="C1094" t="s">
        <v>2704</v>
      </c>
      <c r="E1094" t="s">
        <v>406</v>
      </c>
      <c r="F1094" t="s">
        <v>407</v>
      </c>
      <c r="J1094" t="s">
        <v>23</v>
      </c>
      <c r="K1094">
        <v>4</v>
      </c>
      <c r="L1094">
        <v>488.06400000000002</v>
      </c>
      <c r="M1094">
        <v>0.124</v>
      </c>
      <c r="O1094">
        <f>VLOOKUP(C1094,[3]August!$C:$Z,24,FALSE)</f>
        <v>2019</v>
      </c>
    </row>
    <row r="1095" spans="1:15" x14ac:dyDescent="0.25">
      <c r="A1095" t="s">
        <v>389</v>
      </c>
      <c r="C1095" t="s">
        <v>2704</v>
      </c>
      <c r="E1095" t="s">
        <v>408</v>
      </c>
      <c r="F1095" t="s">
        <v>409</v>
      </c>
      <c r="J1095" t="s">
        <v>23</v>
      </c>
      <c r="K1095">
        <v>15</v>
      </c>
      <c r="L1095">
        <v>3306.24</v>
      </c>
      <c r="M1095">
        <v>0.84</v>
      </c>
      <c r="O1095">
        <f>VLOOKUP(C1095,[3]August!$C:$Z,24,FALSE)</f>
        <v>2019</v>
      </c>
    </row>
    <row r="1096" spans="1:15" x14ac:dyDescent="0.25">
      <c r="A1096" t="s">
        <v>389</v>
      </c>
      <c r="C1096" t="s">
        <v>2705</v>
      </c>
      <c r="E1096" t="s">
        <v>453</v>
      </c>
      <c r="F1096" t="s">
        <v>454</v>
      </c>
      <c r="J1096" t="s">
        <v>23</v>
      </c>
      <c r="K1096">
        <v>18</v>
      </c>
      <c r="L1096">
        <v>5222.5559999999996</v>
      </c>
      <c r="M1096">
        <v>1.458</v>
      </c>
      <c r="O1096">
        <f>VLOOKUP(C1096,[3]August!$C:$Z,24,FALSE)</f>
        <v>2019</v>
      </c>
    </row>
    <row r="1097" spans="1:15" x14ac:dyDescent="0.25">
      <c r="A1097" t="s">
        <v>389</v>
      </c>
      <c r="C1097" t="s">
        <v>2705</v>
      </c>
      <c r="E1097" t="s">
        <v>520</v>
      </c>
      <c r="F1097" t="s">
        <v>521</v>
      </c>
      <c r="J1097" t="s">
        <v>23</v>
      </c>
      <c r="K1097">
        <v>60</v>
      </c>
      <c r="L1097">
        <v>9026.64</v>
      </c>
      <c r="M1097">
        <v>2.52</v>
      </c>
      <c r="O1097">
        <f>VLOOKUP(C1097,[3]August!$C:$Z,24,FALSE)</f>
        <v>2019</v>
      </c>
    </row>
    <row r="1098" spans="1:15" x14ac:dyDescent="0.25">
      <c r="A1098" t="s">
        <v>389</v>
      </c>
      <c r="C1098" t="s">
        <v>2706</v>
      </c>
      <c r="E1098" t="s">
        <v>399</v>
      </c>
      <c r="F1098" t="s">
        <v>400</v>
      </c>
      <c r="J1098" t="s">
        <v>23</v>
      </c>
      <c r="K1098">
        <v>1</v>
      </c>
      <c r="L1098">
        <v>0</v>
      </c>
      <c r="M1098">
        <v>0</v>
      </c>
      <c r="O1098">
        <f>VLOOKUP(C1098,[3]August!$C:$Z,24,FALSE)</f>
        <v>2019</v>
      </c>
    </row>
    <row r="1099" spans="1:15" x14ac:dyDescent="0.25">
      <c r="A1099" t="s">
        <v>389</v>
      </c>
      <c r="C1099" t="s">
        <v>2706</v>
      </c>
      <c r="E1099" t="s">
        <v>417</v>
      </c>
      <c r="F1099" t="s">
        <v>418</v>
      </c>
      <c r="J1099" t="s">
        <v>23</v>
      </c>
      <c r="K1099">
        <v>1</v>
      </c>
      <c r="L1099">
        <v>490.21199999999999</v>
      </c>
      <c r="M1099">
        <v>8.8999999999999996E-2</v>
      </c>
      <c r="O1099">
        <f>VLOOKUP(C1099,[3]August!$C:$Z,24,FALSE)</f>
        <v>2019</v>
      </c>
    </row>
    <row r="1100" spans="1:15" x14ac:dyDescent="0.25">
      <c r="A1100" t="s">
        <v>389</v>
      </c>
      <c r="C1100" t="s">
        <v>2706</v>
      </c>
      <c r="E1100" t="s">
        <v>417</v>
      </c>
      <c r="F1100" t="s">
        <v>418</v>
      </c>
      <c r="J1100" t="s">
        <v>23</v>
      </c>
      <c r="K1100">
        <v>7</v>
      </c>
      <c r="L1100">
        <v>3431.4839999999999</v>
      </c>
      <c r="M1100">
        <v>0.623</v>
      </c>
      <c r="O1100">
        <f>VLOOKUP(C1100,[3]August!$C:$Z,24,FALSE)</f>
        <v>2019</v>
      </c>
    </row>
    <row r="1101" spans="1:15" x14ac:dyDescent="0.25">
      <c r="A1101" t="s">
        <v>389</v>
      </c>
      <c r="C1101" t="s">
        <v>2706</v>
      </c>
      <c r="E1101" t="s">
        <v>406</v>
      </c>
      <c r="F1101" t="s">
        <v>407</v>
      </c>
      <c r="J1101" t="s">
        <v>23</v>
      </c>
      <c r="K1101">
        <v>1</v>
      </c>
      <c r="L1101">
        <v>170.74799999999999</v>
      </c>
      <c r="M1101">
        <v>3.1E-2</v>
      </c>
      <c r="O1101">
        <f>VLOOKUP(C1101,[3]August!$C:$Z,24,FALSE)</f>
        <v>2019</v>
      </c>
    </row>
    <row r="1102" spans="1:15" x14ac:dyDescent="0.25">
      <c r="A1102" t="s">
        <v>389</v>
      </c>
      <c r="C1102" t="s">
        <v>2706</v>
      </c>
      <c r="E1102" t="s">
        <v>408</v>
      </c>
      <c r="F1102" t="s">
        <v>409</v>
      </c>
      <c r="J1102" t="s">
        <v>23</v>
      </c>
      <c r="K1102">
        <v>4</v>
      </c>
      <c r="L1102">
        <v>1233.7919999999999</v>
      </c>
      <c r="M1102">
        <v>0.224</v>
      </c>
      <c r="O1102">
        <f>VLOOKUP(C1102,[3]August!$C:$Z,24,FALSE)</f>
        <v>2019</v>
      </c>
    </row>
    <row r="1103" spans="1:15" x14ac:dyDescent="0.25">
      <c r="A1103" t="s">
        <v>389</v>
      </c>
      <c r="C1103" t="s">
        <v>2707</v>
      </c>
      <c r="E1103" t="s">
        <v>411</v>
      </c>
      <c r="F1103" t="s">
        <v>412</v>
      </c>
      <c r="J1103" t="s">
        <v>23</v>
      </c>
      <c r="K1103">
        <v>1</v>
      </c>
      <c r="L1103">
        <v>0</v>
      </c>
      <c r="M1103">
        <v>0</v>
      </c>
      <c r="O1103">
        <f>VLOOKUP(C1103,[3]August!$C:$Z,24,FALSE)</f>
        <v>2019</v>
      </c>
    </row>
    <row r="1104" spans="1:15" x14ac:dyDescent="0.25">
      <c r="A1104" t="s">
        <v>389</v>
      </c>
      <c r="C1104" t="s">
        <v>2707</v>
      </c>
      <c r="E1104" t="s">
        <v>417</v>
      </c>
      <c r="F1104" t="s">
        <v>418</v>
      </c>
      <c r="J1104" t="s">
        <v>23</v>
      </c>
      <c r="K1104">
        <v>1</v>
      </c>
      <c r="L1104">
        <v>308.65199999999999</v>
      </c>
      <c r="M1104">
        <v>8.8999999999999996E-2</v>
      </c>
      <c r="O1104">
        <f>VLOOKUP(C1104,[3]August!$C:$Z,24,FALSE)</f>
        <v>2019</v>
      </c>
    </row>
    <row r="1105" spans="1:15" x14ac:dyDescent="0.25">
      <c r="A1105" t="s">
        <v>389</v>
      </c>
      <c r="C1105" t="s">
        <v>2707</v>
      </c>
      <c r="E1105" t="s">
        <v>417</v>
      </c>
      <c r="F1105" t="s">
        <v>418</v>
      </c>
      <c r="J1105" t="s">
        <v>23</v>
      </c>
      <c r="K1105">
        <v>6</v>
      </c>
      <c r="L1105">
        <v>1851.912</v>
      </c>
      <c r="M1105">
        <v>0.53400000000000003</v>
      </c>
      <c r="O1105">
        <f>VLOOKUP(C1105,[3]August!$C:$Z,24,FALSE)</f>
        <v>2019</v>
      </c>
    </row>
    <row r="1106" spans="1:15" x14ac:dyDescent="0.25">
      <c r="A1106" t="s">
        <v>389</v>
      </c>
      <c r="C1106" t="s">
        <v>2707</v>
      </c>
      <c r="E1106" t="s">
        <v>406</v>
      </c>
      <c r="F1106" t="s">
        <v>407</v>
      </c>
      <c r="J1106" t="s">
        <v>23</v>
      </c>
      <c r="K1106">
        <v>8</v>
      </c>
      <c r="L1106">
        <v>860.06399999999996</v>
      </c>
      <c r="M1106">
        <v>0.248</v>
      </c>
      <c r="O1106">
        <f>VLOOKUP(C1106,[3]August!$C:$Z,24,FALSE)</f>
        <v>2019</v>
      </c>
    </row>
    <row r="1107" spans="1:15" x14ac:dyDescent="0.25">
      <c r="A1107" t="s">
        <v>389</v>
      </c>
      <c r="C1107" t="s">
        <v>2707</v>
      </c>
      <c r="E1107" t="s">
        <v>408</v>
      </c>
      <c r="F1107" t="s">
        <v>409</v>
      </c>
      <c r="J1107" t="s">
        <v>23</v>
      </c>
      <c r="K1107">
        <v>9</v>
      </c>
      <c r="L1107">
        <v>1747.8720000000001</v>
      </c>
      <c r="M1107">
        <v>0.504</v>
      </c>
      <c r="O1107">
        <f>VLOOKUP(C1107,[3]August!$C:$Z,24,FALSE)</f>
        <v>2019</v>
      </c>
    </row>
    <row r="1108" spans="1:15" x14ac:dyDescent="0.25">
      <c r="A1108" t="s">
        <v>389</v>
      </c>
      <c r="C1108" t="s">
        <v>2707</v>
      </c>
      <c r="E1108" t="s">
        <v>408</v>
      </c>
      <c r="F1108" t="s">
        <v>409</v>
      </c>
      <c r="J1108" t="s">
        <v>23</v>
      </c>
      <c r="K1108">
        <v>9</v>
      </c>
      <c r="L1108">
        <v>2777.8679999999999</v>
      </c>
      <c r="M1108">
        <v>0.80100000000000005</v>
      </c>
      <c r="O1108">
        <f>VLOOKUP(C1108,[3]August!$C:$Z,24,FALSE)</f>
        <v>2019</v>
      </c>
    </row>
    <row r="1109" spans="1:15" x14ac:dyDescent="0.25">
      <c r="A1109" t="s">
        <v>389</v>
      </c>
      <c r="C1109" t="s">
        <v>2708</v>
      </c>
      <c r="E1109" t="s">
        <v>399</v>
      </c>
      <c r="F1109" t="s">
        <v>400</v>
      </c>
      <c r="J1109" t="s">
        <v>23</v>
      </c>
      <c r="K1109">
        <v>1</v>
      </c>
      <c r="L1109">
        <v>0</v>
      </c>
      <c r="M1109">
        <v>0</v>
      </c>
      <c r="O1109">
        <f>VLOOKUP(C1109,[3]August!$C:$Z,24,FALSE)</f>
        <v>2019</v>
      </c>
    </row>
    <row r="1110" spans="1:15" x14ac:dyDescent="0.25">
      <c r="A1110" t="s">
        <v>389</v>
      </c>
      <c r="C1110" t="s">
        <v>2708</v>
      </c>
      <c r="E1110" t="s">
        <v>417</v>
      </c>
      <c r="F1110" t="s">
        <v>418</v>
      </c>
      <c r="J1110" t="s">
        <v>23</v>
      </c>
      <c r="K1110">
        <v>2</v>
      </c>
      <c r="L1110">
        <v>626.55999999999995</v>
      </c>
      <c r="M1110">
        <v>0.17799999999999999</v>
      </c>
      <c r="O1110">
        <f>VLOOKUP(C1110,[3]August!$C:$Z,24,FALSE)</f>
        <v>2019</v>
      </c>
    </row>
    <row r="1111" spans="1:15" x14ac:dyDescent="0.25">
      <c r="A1111" t="s">
        <v>389</v>
      </c>
      <c r="C1111" t="s">
        <v>2708</v>
      </c>
      <c r="E1111" t="s">
        <v>417</v>
      </c>
      <c r="F1111" t="s">
        <v>418</v>
      </c>
      <c r="J1111" t="s">
        <v>23</v>
      </c>
      <c r="K1111">
        <v>4</v>
      </c>
      <c r="L1111">
        <v>1253.1199999999999</v>
      </c>
      <c r="M1111">
        <v>0.35599999999999998</v>
      </c>
      <c r="O1111">
        <f>VLOOKUP(C1111,[3]August!$C:$Z,24,FALSE)</f>
        <v>2019</v>
      </c>
    </row>
    <row r="1112" spans="1:15" x14ac:dyDescent="0.25">
      <c r="A1112" t="s">
        <v>389</v>
      </c>
      <c r="C1112" t="s">
        <v>2708</v>
      </c>
      <c r="E1112" t="s">
        <v>408</v>
      </c>
      <c r="F1112" t="s">
        <v>409</v>
      </c>
      <c r="J1112" t="s">
        <v>23</v>
      </c>
      <c r="K1112">
        <v>2</v>
      </c>
      <c r="L1112">
        <v>626.55999999999995</v>
      </c>
      <c r="M1112">
        <v>0.17799999999999999</v>
      </c>
      <c r="O1112">
        <f>VLOOKUP(C1112,[3]August!$C:$Z,24,FALSE)</f>
        <v>2019</v>
      </c>
    </row>
    <row r="1113" spans="1:15" x14ac:dyDescent="0.25">
      <c r="A1113" t="s">
        <v>389</v>
      </c>
      <c r="C1113" t="s">
        <v>2708</v>
      </c>
      <c r="E1113" t="s">
        <v>408</v>
      </c>
      <c r="F1113" t="s">
        <v>409</v>
      </c>
      <c r="J1113" t="s">
        <v>23</v>
      </c>
      <c r="K1113">
        <v>10</v>
      </c>
      <c r="L1113">
        <v>3132.8</v>
      </c>
      <c r="M1113">
        <v>0.89</v>
      </c>
      <c r="O1113">
        <f>VLOOKUP(C1113,[3]August!$C:$Z,24,FALSE)</f>
        <v>2019</v>
      </c>
    </row>
    <row r="1114" spans="1:15" x14ac:dyDescent="0.25">
      <c r="A1114" t="s">
        <v>389</v>
      </c>
      <c r="C1114" t="s">
        <v>2709</v>
      </c>
      <c r="E1114" t="s">
        <v>411</v>
      </c>
      <c r="F1114" t="s">
        <v>412</v>
      </c>
      <c r="J1114" t="s">
        <v>23</v>
      </c>
      <c r="K1114">
        <v>1</v>
      </c>
      <c r="L1114">
        <v>0</v>
      </c>
      <c r="M1114">
        <v>0</v>
      </c>
      <c r="O1114">
        <f>VLOOKUP(C1114,[3]August!$C:$Z,24,FALSE)</f>
        <v>2019</v>
      </c>
    </row>
    <row r="1115" spans="1:15" x14ac:dyDescent="0.25">
      <c r="A1115" t="s">
        <v>389</v>
      </c>
      <c r="C1115" t="s">
        <v>2709</v>
      </c>
      <c r="E1115" t="s">
        <v>406</v>
      </c>
      <c r="F1115" t="s">
        <v>407</v>
      </c>
      <c r="J1115" t="s">
        <v>23</v>
      </c>
      <c r="K1115">
        <v>3</v>
      </c>
      <c r="L1115">
        <v>328.29</v>
      </c>
      <c r="M1115">
        <v>9.2999999999999999E-2</v>
      </c>
      <c r="O1115">
        <f>VLOOKUP(C1115,[3]August!$C:$Z,24,FALSE)</f>
        <v>2019</v>
      </c>
    </row>
    <row r="1116" spans="1:15" x14ac:dyDescent="0.25">
      <c r="A1116" t="s">
        <v>389</v>
      </c>
      <c r="C1116" t="s">
        <v>2709</v>
      </c>
      <c r="E1116" t="s">
        <v>406</v>
      </c>
      <c r="F1116" t="s">
        <v>407</v>
      </c>
      <c r="J1116" t="s">
        <v>23</v>
      </c>
      <c r="K1116">
        <v>18</v>
      </c>
      <c r="L1116">
        <v>1969.74</v>
      </c>
      <c r="M1116">
        <v>0.55800000000000005</v>
      </c>
      <c r="O1116">
        <f>VLOOKUP(C1116,[3]August!$C:$Z,24,FALSE)</f>
        <v>2019</v>
      </c>
    </row>
    <row r="1117" spans="1:15" x14ac:dyDescent="0.25">
      <c r="A1117" t="s">
        <v>389</v>
      </c>
      <c r="C1117" t="s">
        <v>2710</v>
      </c>
      <c r="E1117" t="s">
        <v>399</v>
      </c>
      <c r="F1117" t="s">
        <v>400</v>
      </c>
      <c r="J1117" t="s">
        <v>23</v>
      </c>
      <c r="K1117">
        <v>1</v>
      </c>
      <c r="L1117">
        <v>0</v>
      </c>
      <c r="M1117">
        <v>0</v>
      </c>
      <c r="O1117">
        <f>VLOOKUP(C1117,[3]August!$C:$Z,24,FALSE)</f>
        <v>2019</v>
      </c>
    </row>
    <row r="1118" spans="1:15" x14ac:dyDescent="0.25">
      <c r="A1118" t="s">
        <v>389</v>
      </c>
      <c r="C1118" t="s">
        <v>2710</v>
      </c>
      <c r="E1118" t="s">
        <v>406</v>
      </c>
      <c r="F1118" t="s">
        <v>407</v>
      </c>
      <c r="J1118" t="s">
        <v>23</v>
      </c>
      <c r="K1118">
        <v>1</v>
      </c>
      <c r="L1118">
        <v>267.99599999999998</v>
      </c>
      <c r="M1118">
        <v>6.9000000000000006E-2</v>
      </c>
      <c r="O1118">
        <f>VLOOKUP(C1118,[3]August!$C:$Z,24,FALSE)</f>
        <v>2019</v>
      </c>
    </row>
    <row r="1119" spans="1:15" x14ac:dyDescent="0.25">
      <c r="A1119" t="s">
        <v>389</v>
      </c>
      <c r="C1119" t="s">
        <v>2710</v>
      </c>
      <c r="E1119" t="s">
        <v>408</v>
      </c>
      <c r="F1119" t="s">
        <v>409</v>
      </c>
      <c r="J1119" t="s">
        <v>23</v>
      </c>
      <c r="K1119">
        <v>17</v>
      </c>
      <c r="L1119">
        <v>3697.5680000000002</v>
      </c>
      <c r="M1119">
        <v>0.95199999999999996</v>
      </c>
      <c r="O1119">
        <f>VLOOKUP(C1119,[3]August!$C:$Z,24,FALSE)</f>
        <v>2019</v>
      </c>
    </row>
    <row r="1120" spans="1:15" x14ac:dyDescent="0.25">
      <c r="A1120" t="s">
        <v>389</v>
      </c>
      <c r="C1120" t="s">
        <v>2711</v>
      </c>
      <c r="E1120" t="s">
        <v>399</v>
      </c>
      <c r="F1120" t="s">
        <v>400</v>
      </c>
      <c r="J1120" t="s">
        <v>23</v>
      </c>
      <c r="K1120">
        <v>1</v>
      </c>
      <c r="L1120">
        <v>0</v>
      </c>
      <c r="M1120">
        <v>0</v>
      </c>
      <c r="O1120">
        <f>VLOOKUP(C1120,[3]August!$C:$Z,24,FALSE)</f>
        <v>2019</v>
      </c>
    </row>
    <row r="1121" spans="1:15" x14ac:dyDescent="0.25">
      <c r="A1121" t="s">
        <v>389</v>
      </c>
      <c r="C1121" t="s">
        <v>2711</v>
      </c>
      <c r="E1121" t="s">
        <v>408</v>
      </c>
      <c r="F1121" t="s">
        <v>409</v>
      </c>
      <c r="J1121" t="s">
        <v>23</v>
      </c>
      <c r="K1121">
        <v>1</v>
      </c>
      <c r="L1121">
        <v>462.19600000000003</v>
      </c>
      <c r="M1121">
        <v>0.11899999999999999</v>
      </c>
      <c r="O1121">
        <f>VLOOKUP(C1121,[3]August!$C:$Z,24,FALSE)</f>
        <v>2019</v>
      </c>
    </row>
    <row r="1122" spans="1:15" x14ac:dyDescent="0.25">
      <c r="A1122" t="s">
        <v>389</v>
      </c>
      <c r="C1122" t="s">
        <v>2711</v>
      </c>
      <c r="E1122" t="s">
        <v>408</v>
      </c>
      <c r="F1122" t="s">
        <v>409</v>
      </c>
      <c r="J1122" t="s">
        <v>23</v>
      </c>
      <c r="K1122">
        <v>9</v>
      </c>
      <c r="L1122">
        <v>1957.5360000000001</v>
      </c>
      <c r="M1122">
        <v>0.504</v>
      </c>
      <c r="O1122">
        <f>VLOOKUP(C1122,[3]August!$C:$Z,24,FALSE)</f>
        <v>2019</v>
      </c>
    </row>
    <row r="1123" spans="1:15" x14ac:dyDescent="0.25">
      <c r="A1123" t="s">
        <v>389</v>
      </c>
      <c r="C1123" t="s">
        <v>2712</v>
      </c>
      <c r="E1123" t="s">
        <v>411</v>
      </c>
      <c r="F1123" t="s">
        <v>412</v>
      </c>
      <c r="J1123" t="s">
        <v>23</v>
      </c>
      <c r="K1123">
        <v>1</v>
      </c>
      <c r="L1123">
        <v>0</v>
      </c>
      <c r="M1123">
        <v>0</v>
      </c>
      <c r="O1123">
        <f>VLOOKUP(C1123,[3]August!$C:$Z,24,FALSE)</f>
        <v>2019</v>
      </c>
    </row>
    <row r="1124" spans="1:15" x14ac:dyDescent="0.25">
      <c r="A1124" t="s">
        <v>389</v>
      </c>
      <c r="C1124" t="s">
        <v>2712</v>
      </c>
      <c r="E1124" t="s">
        <v>406</v>
      </c>
      <c r="F1124" t="s">
        <v>407</v>
      </c>
      <c r="J1124" t="s">
        <v>23</v>
      </c>
      <c r="K1124">
        <v>1</v>
      </c>
      <c r="L1124">
        <v>120.404</v>
      </c>
      <c r="M1124">
        <v>3.1E-2</v>
      </c>
      <c r="O1124">
        <f>VLOOKUP(C1124,[3]August!$C:$Z,24,FALSE)</f>
        <v>2019</v>
      </c>
    </row>
    <row r="1125" spans="1:15" x14ac:dyDescent="0.25">
      <c r="A1125" t="s">
        <v>389</v>
      </c>
      <c r="C1125" t="s">
        <v>2712</v>
      </c>
      <c r="E1125" t="s">
        <v>408</v>
      </c>
      <c r="F1125" t="s">
        <v>409</v>
      </c>
      <c r="J1125" t="s">
        <v>23</v>
      </c>
      <c r="K1125">
        <v>20</v>
      </c>
      <c r="L1125">
        <v>4350.08</v>
      </c>
      <c r="M1125">
        <v>1.1200000000000001</v>
      </c>
      <c r="O1125">
        <f>VLOOKUP(C1125,[3]August!$C:$Z,24,FALSE)</f>
        <v>2019</v>
      </c>
    </row>
    <row r="1126" spans="1:15" x14ac:dyDescent="0.25">
      <c r="A1126" t="s">
        <v>389</v>
      </c>
      <c r="C1126" t="s">
        <v>2713</v>
      </c>
      <c r="E1126" t="s">
        <v>399</v>
      </c>
      <c r="F1126" t="s">
        <v>400</v>
      </c>
      <c r="J1126" t="s">
        <v>23</v>
      </c>
      <c r="K1126">
        <v>1</v>
      </c>
      <c r="L1126">
        <v>0</v>
      </c>
      <c r="M1126">
        <v>0</v>
      </c>
      <c r="O1126">
        <f>VLOOKUP(C1126,[3]August!$C:$Z,24,FALSE)</f>
        <v>2019</v>
      </c>
    </row>
    <row r="1127" spans="1:15" x14ac:dyDescent="0.25">
      <c r="A1127" t="s">
        <v>389</v>
      </c>
      <c r="C1127" t="s">
        <v>2713</v>
      </c>
      <c r="E1127" t="s">
        <v>402</v>
      </c>
      <c r="F1127" t="s">
        <v>403</v>
      </c>
      <c r="J1127" t="s">
        <v>23</v>
      </c>
      <c r="K1127">
        <v>9</v>
      </c>
      <c r="L1127">
        <v>1758.8879999999999</v>
      </c>
      <c r="M1127">
        <v>0.45900000000000002</v>
      </c>
      <c r="O1127">
        <f>VLOOKUP(C1127,[3]August!$C:$Z,24,FALSE)</f>
        <v>2019</v>
      </c>
    </row>
    <row r="1128" spans="1:15" x14ac:dyDescent="0.25">
      <c r="A1128" t="s">
        <v>389</v>
      </c>
      <c r="C1128" t="s">
        <v>2713</v>
      </c>
      <c r="E1128" t="s">
        <v>417</v>
      </c>
      <c r="F1128" t="s">
        <v>418</v>
      </c>
      <c r="J1128" t="s">
        <v>23</v>
      </c>
      <c r="K1128">
        <v>1</v>
      </c>
      <c r="L1128">
        <v>341.048</v>
      </c>
      <c r="M1128">
        <v>8.8999999999999996E-2</v>
      </c>
      <c r="O1128">
        <f>VLOOKUP(C1128,[3]August!$C:$Z,24,FALSE)</f>
        <v>2019</v>
      </c>
    </row>
    <row r="1129" spans="1:15" x14ac:dyDescent="0.25">
      <c r="A1129" t="s">
        <v>389</v>
      </c>
      <c r="C1129" t="s">
        <v>2713</v>
      </c>
      <c r="E1129" t="s">
        <v>437</v>
      </c>
      <c r="F1129" t="s">
        <v>438</v>
      </c>
      <c r="J1129" t="s">
        <v>23</v>
      </c>
      <c r="K1129">
        <v>1</v>
      </c>
      <c r="L1129">
        <v>103.464</v>
      </c>
      <c r="M1129">
        <v>2.7E-2</v>
      </c>
      <c r="O1129">
        <f>VLOOKUP(C1129,[3]August!$C:$Z,24,FALSE)</f>
        <v>2019</v>
      </c>
    </row>
    <row r="1130" spans="1:15" x14ac:dyDescent="0.25">
      <c r="A1130" t="s">
        <v>389</v>
      </c>
      <c r="C1130" t="s">
        <v>2713</v>
      </c>
      <c r="E1130" t="s">
        <v>441</v>
      </c>
      <c r="F1130" t="s">
        <v>442</v>
      </c>
      <c r="J1130" t="s">
        <v>23</v>
      </c>
      <c r="K1130">
        <v>12</v>
      </c>
      <c r="L1130">
        <v>2575.1039999999998</v>
      </c>
      <c r="M1130">
        <v>0.67200000000000004</v>
      </c>
      <c r="O1130">
        <f>VLOOKUP(C1130,[3]August!$C:$Z,24,FALSE)</f>
        <v>2019</v>
      </c>
    </row>
    <row r="1131" spans="1:15" x14ac:dyDescent="0.25">
      <c r="A1131" t="s">
        <v>389</v>
      </c>
      <c r="C1131" t="s">
        <v>2713</v>
      </c>
      <c r="E1131" t="s">
        <v>394</v>
      </c>
      <c r="F1131" t="s">
        <v>395</v>
      </c>
      <c r="J1131" t="s">
        <v>23</v>
      </c>
      <c r="K1131">
        <v>1</v>
      </c>
      <c r="L1131">
        <v>111.128</v>
      </c>
      <c r="M1131">
        <v>2.9000000000000001E-2</v>
      </c>
      <c r="O1131">
        <f>VLOOKUP(C1131,[3]August!$C:$Z,24,FALSE)</f>
        <v>2019</v>
      </c>
    </row>
    <row r="1132" spans="1:15" x14ac:dyDescent="0.25">
      <c r="A1132" t="s">
        <v>389</v>
      </c>
      <c r="C1132" t="s">
        <v>2713</v>
      </c>
      <c r="E1132" t="s">
        <v>408</v>
      </c>
      <c r="F1132" t="s">
        <v>409</v>
      </c>
      <c r="J1132" t="s">
        <v>23</v>
      </c>
      <c r="K1132">
        <v>4</v>
      </c>
      <c r="L1132">
        <v>858.36800000000005</v>
      </c>
      <c r="M1132">
        <v>0.224</v>
      </c>
      <c r="O1132">
        <f>VLOOKUP(C1132,[3]August!$C:$Z,24,FALSE)</f>
        <v>2019</v>
      </c>
    </row>
    <row r="1133" spans="1:15" x14ac:dyDescent="0.25">
      <c r="A1133" t="s">
        <v>389</v>
      </c>
      <c r="C1133" t="s">
        <v>2714</v>
      </c>
      <c r="E1133" t="s">
        <v>399</v>
      </c>
      <c r="F1133" t="s">
        <v>400</v>
      </c>
      <c r="J1133" t="s">
        <v>23</v>
      </c>
      <c r="K1133">
        <v>1</v>
      </c>
      <c r="L1133">
        <v>0</v>
      </c>
      <c r="M1133">
        <v>0</v>
      </c>
      <c r="O1133">
        <f>VLOOKUP(C1133,[3]August!$C:$Z,24,FALSE)</f>
        <v>2019</v>
      </c>
    </row>
    <row r="1134" spans="1:15" x14ac:dyDescent="0.25">
      <c r="A1134" t="s">
        <v>389</v>
      </c>
      <c r="C1134" t="s">
        <v>2714</v>
      </c>
      <c r="E1134" t="s">
        <v>417</v>
      </c>
      <c r="F1134" t="s">
        <v>418</v>
      </c>
      <c r="J1134" t="s">
        <v>23</v>
      </c>
      <c r="K1134">
        <v>2</v>
      </c>
      <c r="L1134">
        <v>645.072</v>
      </c>
      <c r="M1134">
        <v>0.17799999999999999</v>
      </c>
      <c r="O1134">
        <f>VLOOKUP(C1134,[3]August!$C:$Z,24,FALSE)</f>
        <v>2019</v>
      </c>
    </row>
    <row r="1135" spans="1:15" x14ac:dyDescent="0.25">
      <c r="A1135" t="s">
        <v>389</v>
      </c>
      <c r="C1135" t="s">
        <v>2714</v>
      </c>
      <c r="E1135" t="s">
        <v>417</v>
      </c>
      <c r="F1135" t="s">
        <v>418</v>
      </c>
      <c r="J1135" t="s">
        <v>23</v>
      </c>
      <c r="K1135">
        <v>5</v>
      </c>
      <c r="L1135">
        <v>1612.68</v>
      </c>
      <c r="M1135">
        <v>0.44500000000000001</v>
      </c>
      <c r="O1135">
        <f>VLOOKUP(C1135,[3]August!$C:$Z,24,FALSE)</f>
        <v>2019</v>
      </c>
    </row>
    <row r="1136" spans="1:15" x14ac:dyDescent="0.25">
      <c r="A1136" t="s">
        <v>389</v>
      </c>
      <c r="C1136" t="s">
        <v>2714</v>
      </c>
      <c r="E1136" t="s">
        <v>406</v>
      </c>
      <c r="F1136" t="s">
        <v>407</v>
      </c>
      <c r="J1136" t="s">
        <v>23</v>
      </c>
      <c r="K1136">
        <v>1</v>
      </c>
      <c r="L1136">
        <v>112.34399999999999</v>
      </c>
      <c r="M1136">
        <v>3.1E-2</v>
      </c>
      <c r="O1136">
        <f>VLOOKUP(C1136,[3]August!$C:$Z,24,FALSE)</f>
        <v>2019</v>
      </c>
    </row>
    <row r="1137" spans="1:15" x14ac:dyDescent="0.25">
      <c r="A1137" t="s">
        <v>389</v>
      </c>
      <c r="C1137" t="s">
        <v>2714</v>
      </c>
      <c r="E1137" t="s">
        <v>406</v>
      </c>
      <c r="F1137" t="s">
        <v>407</v>
      </c>
      <c r="J1137" t="s">
        <v>23</v>
      </c>
      <c r="K1137">
        <v>1</v>
      </c>
      <c r="L1137">
        <v>250.05600000000001</v>
      </c>
      <c r="M1137">
        <v>6.9000000000000006E-2</v>
      </c>
      <c r="O1137">
        <f>VLOOKUP(C1137,[3]August!$C:$Z,24,FALSE)</f>
        <v>2019</v>
      </c>
    </row>
    <row r="1138" spans="1:15" x14ac:dyDescent="0.25">
      <c r="A1138" t="s">
        <v>389</v>
      </c>
      <c r="C1138" t="s">
        <v>2714</v>
      </c>
      <c r="E1138" t="s">
        <v>406</v>
      </c>
      <c r="F1138" t="s">
        <v>407</v>
      </c>
      <c r="J1138" t="s">
        <v>23</v>
      </c>
      <c r="K1138">
        <v>11</v>
      </c>
      <c r="L1138">
        <v>1235.7840000000001</v>
      </c>
      <c r="M1138">
        <v>0.34100000000000003</v>
      </c>
      <c r="O1138">
        <f>VLOOKUP(C1138,[3]August!$C:$Z,24,FALSE)</f>
        <v>2019</v>
      </c>
    </row>
    <row r="1139" spans="1:15" x14ac:dyDescent="0.25">
      <c r="A1139" t="s">
        <v>389</v>
      </c>
      <c r="C1139" t="s">
        <v>2714</v>
      </c>
      <c r="E1139" t="s">
        <v>408</v>
      </c>
      <c r="F1139" t="s">
        <v>409</v>
      </c>
      <c r="J1139" t="s">
        <v>23</v>
      </c>
      <c r="K1139">
        <v>1</v>
      </c>
      <c r="L1139">
        <v>431.25599999999997</v>
      </c>
      <c r="M1139">
        <v>0.11899999999999999</v>
      </c>
      <c r="O1139">
        <f>VLOOKUP(C1139,[3]August!$C:$Z,24,FALSE)</f>
        <v>2019</v>
      </c>
    </row>
    <row r="1140" spans="1:15" x14ac:dyDescent="0.25">
      <c r="A1140" t="s">
        <v>389</v>
      </c>
      <c r="C1140" t="s">
        <v>2715</v>
      </c>
      <c r="E1140" t="s">
        <v>411</v>
      </c>
      <c r="F1140" t="s">
        <v>412</v>
      </c>
      <c r="J1140" t="s">
        <v>23</v>
      </c>
      <c r="K1140">
        <v>1</v>
      </c>
      <c r="L1140">
        <v>0</v>
      </c>
      <c r="M1140">
        <v>0</v>
      </c>
      <c r="O1140">
        <f>VLOOKUP(C1140,[3]August!$C:$Z,24,FALSE)</f>
        <v>2019</v>
      </c>
    </row>
    <row r="1141" spans="1:15" x14ac:dyDescent="0.25">
      <c r="A1141" t="s">
        <v>389</v>
      </c>
      <c r="C1141" t="s">
        <v>2715</v>
      </c>
      <c r="E1141" t="s">
        <v>417</v>
      </c>
      <c r="F1141" t="s">
        <v>418</v>
      </c>
      <c r="J1141" t="s">
        <v>23</v>
      </c>
      <c r="K1141">
        <v>1</v>
      </c>
      <c r="L1141">
        <v>777.50400000000002</v>
      </c>
      <c r="M1141">
        <v>8.8999999999999996E-2</v>
      </c>
      <c r="O1141">
        <f>VLOOKUP(C1141,[3]August!$C:$Z,24,FALSE)</f>
        <v>2019</v>
      </c>
    </row>
    <row r="1142" spans="1:15" x14ac:dyDescent="0.25">
      <c r="A1142" t="s">
        <v>389</v>
      </c>
      <c r="C1142" t="s">
        <v>2715</v>
      </c>
      <c r="E1142" t="s">
        <v>417</v>
      </c>
      <c r="F1142" t="s">
        <v>418</v>
      </c>
      <c r="J1142" t="s">
        <v>23</v>
      </c>
      <c r="K1142">
        <v>6</v>
      </c>
      <c r="L1142">
        <v>4665.0240000000003</v>
      </c>
      <c r="M1142">
        <v>0.53400000000000003</v>
      </c>
      <c r="O1142">
        <f>VLOOKUP(C1142,[3]August!$C:$Z,24,FALSE)</f>
        <v>2019</v>
      </c>
    </row>
    <row r="1143" spans="1:15" x14ac:dyDescent="0.25">
      <c r="A1143" t="s">
        <v>389</v>
      </c>
      <c r="C1143" t="s">
        <v>2715</v>
      </c>
      <c r="E1143" t="s">
        <v>408</v>
      </c>
      <c r="F1143" t="s">
        <v>409</v>
      </c>
      <c r="J1143" t="s">
        <v>23</v>
      </c>
      <c r="K1143">
        <v>1</v>
      </c>
      <c r="L1143">
        <v>777.50400000000002</v>
      </c>
      <c r="M1143">
        <v>8.8999999999999996E-2</v>
      </c>
      <c r="O1143">
        <f>VLOOKUP(C1143,[3]August!$C:$Z,24,FALSE)</f>
        <v>2019</v>
      </c>
    </row>
    <row r="1144" spans="1:15" x14ac:dyDescent="0.25">
      <c r="A1144" t="s">
        <v>389</v>
      </c>
      <c r="C1144" t="s">
        <v>2715</v>
      </c>
      <c r="E1144" t="s">
        <v>408</v>
      </c>
      <c r="F1144" t="s">
        <v>409</v>
      </c>
      <c r="J1144" t="s">
        <v>23</v>
      </c>
      <c r="K1144">
        <v>22</v>
      </c>
      <c r="L1144">
        <v>17105.088</v>
      </c>
      <c r="M1144">
        <v>1.958</v>
      </c>
      <c r="O1144">
        <f>VLOOKUP(C1144,[3]August!$C:$Z,24,FALSE)</f>
        <v>2019</v>
      </c>
    </row>
    <row r="1145" spans="1:15" x14ac:dyDescent="0.25">
      <c r="A1145" t="s">
        <v>389</v>
      </c>
      <c r="C1145" t="s">
        <v>2716</v>
      </c>
      <c r="E1145" t="s">
        <v>399</v>
      </c>
      <c r="F1145" t="s">
        <v>400</v>
      </c>
      <c r="J1145" t="s">
        <v>23</v>
      </c>
      <c r="K1145">
        <v>1</v>
      </c>
      <c r="L1145">
        <v>0</v>
      </c>
      <c r="M1145">
        <v>0</v>
      </c>
      <c r="O1145">
        <f>VLOOKUP(C1145,[3]August!$C:$Z,24,FALSE)</f>
        <v>2019</v>
      </c>
    </row>
    <row r="1146" spans="1:15" x14ac:dyDescent="0.25">
      <c r="A1146" t="s">
        <v>389</v>
      </c>
      <c r="C1146" t="s">
        <v>2716</v>
      </c>
      <c r="E1146" t="s">
        <v>417</v>
      </c>
      <c r="F1146" t="s">
        <v>418</v>
      </c>
      <c r="J1146" t="s">
        <v>23</v>
      </c>
      <c r="K1146">
        <v>1</v>
      </c>
      <c r="L1146">
        <v>484.60500000000002</v>
      </c>
      <c r="M1146">
        <v>8.8999999999999996E-2</v>
      </c>
      <c r="O1146">
        <f>VLOOKUP(C1146,[3]August!$C:$Z,24,FALSE)</f>
        <v>2019</v>
      </c>
    </row>
    <row r="1147" spans="1:15" x14ac:dyDescent="0.25">
      <c r="A1147" t="s">
        <v>389</v>
      </c>
      <c r="C1147" t="s">
        <v>2716</v>
      </c>
      <c r="E1147" t="s">
        <v>417</v>
      </c>
      <c r="F1147" t="s">
        <v>418</v>
      </c>
      <c r="J1147" t="s">
        <v>23</v>
      </c>
      <c r="K1147">
        <v>2</v>
      </c>
      <c r="L1147">
        <v>969.21</v>
      </c>
      <c r="M1147">
        <v>0.17799999999999999</v>
      </c>
      <c r="O1147">
        <f>VLOOKUP(C1147,[3]August!$C:$Z,24,FALSE)</f>
        <v>2019</v>
      </c>
    </row>
    <row r="1148" spans="1:15" x14ac:dyDescent="0.25">
      <c r="A1148" t="s">
        <v>389</v>
      </c>
      <c r="C1148" t="s">
        <v>2716</v>
      </c>
      <c r="E1148" t="s">
        <v>441</v>
      </c>
      <c r="F1148" t="s">
        <v>442</v>
      </c>
      <c r="J1148" t="s">
        <v>23</v>
      </c>
      <c r="K1148">
        <v>10</v>
      </c>
      <c r="L1148">
        <v>3049.2</v>
      </c>
      <c r="M1148">
        <v>0.56000000000000005</v>
      </c>
      <c r="O1148">
        <f>VLOOKUP(C1148,[3]August!$C:$Z,24,FALSE)</f>
        <v>2019</v>
      </c>
    </row>
    <row r="1149" spans="1:15" x14ac:dyDescent="0.25">
      <c r="A1149" t="s">
        <v>389</v>
      </c>
      <c r="C1149" t="s">
        <v>2716</v>
      </c>
      <c r="E1149" t="s">
        <v>485</v>
      </c>
      <c r="F1149" t="s">
        <v>486</v>
      </c>
      <c r="J1149" t="s">
        <v>23</v>
      </c>
      <c r="K1149">
        <v>4</v>
      </c>
      <c r="L1149">
        <v>0</v>
      </c>
      <c r="M1149">
        <v>0.79200000000000004</v>
      </c>
      <c r="O1149">
        <f>VLOOKUP(C1149,[3]August!$C:$Z,24,FALSE)</f>
        <v>2019</v>
      </c>
    </row>
    <row r="1150" spans="1:15" x14ac:dyDescent="0.25">
      <c r="A1150" t="s">
        <v>389</v>
      </c>
      <c r="C1150" t="s">
        <v>2716</v>
      </c>
      <c r="E1150" t="s">
        <v>425</v>
      </c>
      <c r="F1150" t="s">
        <v>426</v>
      </c>
      <c r="J1150" t="s">
        <v>23</v>
      </c>
      <c r="K1150">
        <v>4</v>
      </c>
      <c r="L1150">
        <v>1132.56</v>
      </c>
      <c r="M1150">
        <v>0.20799999999999999</v>
      </c>
      <c r="O1150">
        <f>VLOOKUP(C1150,[3]August!$C:$Z,24,FALSE)</f>
        <v>2019</v>
      </c>
    </row>
    <row r="1151" spans="1:15" x14ac:dyDescent="0.25">
      <c r="A1151" t="s">
        <v>389</v>
      </c>
      <c r="C1151" t="s">
        <v>2717</v>
      </c>
      <c r="E1151" t="s">
        <v>399</v>
      </c>
      <c r="F1151" t="s">
        <v>400</v>
      </c>
      <c r="J1151" t="s">
        <v>23</v>
      </c>
      <c r="K1151">
        <v>1</v>
      </c>
      <c r="L1151">
        <v>0</v>
      </c>
      <c r="M1151">
        <v>0</v>
      </c>
      <c r="O1151">
        <f>VLOOKUP(C1151,[3]August!$C:$Z,24,FALSE)</f>
        <v>2019</v>
      </c>
    </row>
    <row r="1152" spans="1:15" x14ac:dyDescent="0.25">
      <c r="A1152" t="s">
        <v>389</v>
      </c>
      <c r="C1152" t="s">
        <v>2717</v>
      </c>
      <c r="E1152" t="s">
        <v>417</v>
      </c>
      <c r="F1152" t="s">
        <v>418</v>
      </c>
      <c r="J1152" t="s">
        <v>23</v>
      </c>
      <c r="K1152">
        <v>4</v>
      </c>
      <c r="L1152">
        <v>1068</v>
      </c>
      <c r="M1152">
        <v>0.35599999999999998</v>
      </c>
      <c r="O1152">
        <f>VLOOKUP(C1152,[3]August!$C:$Z,24,FALSE)</f>
        <v>2019</v>
      </c>
    </row>
    <row r="1153" spans="1:15" x14ac:dyDescent="0.25">
      <c r="A1153" t="s">
        <v>389</v>
      </c>
      <c r="C1153" t="s">
        <v>2717</v>
      </c>
      <c r="E1153" t="s">
        <v>2563</v>
      </c>
      <c r="F1153" t="s">
        <v>2564</v>
      </c>
      <c r="J1153" t="s">
        <v>23</v>
      </c>
      <c r="K1153">
        <v>4</v>
      </c>
      <c r="L1153">
        <v>372</v>
      </c>
      <c r="M1153">
        <v>0.124</v>
      </c>
      <c r="O1153">
        <f>VLOOKUP(C1153,[3]August!$C:$Z,24,FALSE)</f>
        <v>2019</v>
      </c>
    </row>
    <row r="1154" spans="1:15" x14ac:dyDescent="0.25">
      <c r="A1154" t="s">
        <v>389</v>
      </c>
      <c r="C1154" t="s">
        <v>2717</v>
      </c>
      <c r="E1154" t="s">
        <v>535</v>
      </c>
      <c r="F1154" t="s">
        <v>536</v>
      </c>
      <c r="J1154" t="s">
        <v>23</v>
      </c>
      <c r="K1154">
        <v>6</v>
      </c>
      <c r="L1154">
        <v>342</v>
      </c>
      <c r="M1154">
        <v>0.114</v>
      </c>
      <c r="O1154">
        <f>VLOOKUP(C1154,[3]August!$C:$Z,24,FALSE)</f>
        <v>2019</v>
      </c>
    </row>
    <row r="1155" spans="1:15" x14ac:dyDescent="0.25">
      <c r="A1155" t="s">
        <v>389</v>
      </c>
      <c r="C1155" t="s">
        <v>2717</v>
      </c>
      <c r="E1155" t="s">
        <v>408</v>
      </c>
      <c r="F1155" t="s">
        <v>409</v>
      </c>
      <c r="J1155" t="s">
        <v>23</v>
      </c>
      <c r="K1155">
        <v>1</v>
      </c>
      <c r="L1155">
        <v>168</v>
      </c>
      <c r="M1155">
        <v>5.6000000000000001E-2</v>
      </c>
      <c r="O1155">
        <f>VLOOKUP(C1155,[3]August!$C:$Z,24,FALSE)</f>
        <v>2019</v>
      </c>
    </row>
    <row r="1156" spans="1:15" x14ac:dyDescent="0.25">
      <c r="A1156" t="s">
        <v>389</v>
      </c>
      <c r="C1156" t="s">
        <v>2717</v>
      </c>
      <c r="E1156" t="s">
        <v>2583</v>
      </c>
      <c r="F1156" t="s">
        <v>2584</v>
      </c>
      <c r="J1156" t="s">
        <v>23</v>
      </c>
      <c r="K1156">
        <v>8</v>
      </c>
      <c r="L1156">
        <v>768</v>
      </c>
      <c r="M1156">
        <v>0.25600000000000001</v>
      </c>
      <c r="O1156">
        <f>VLOOKUP(C1156,[3]August!$C:$Z,24,FALSE)</f>
        <v>2019</v>
      </c>
    </row>
    <row r="1157" spans="1:15" x14ac:dyDescent="0.25">
      <c r="A1157" t="s">
        <v>389</v>
      </c>
      <c r="C1157" t="s">
        <v>2718</v>
      </c>
      <c r="E1157" t="s">
        <v>411</v>
      </c>
      <c r="F1157" t="s">
        <v>412</v>
      </c>
      <c r="J1157" t="s">
        <v>23</v>
      </c>
      <c r="K1157">
        <v>1</v>
      </c>
      <c r="L1157">
        <v>0</v>
      </c>
      <c r="M1157">
        <v>0</v>
      </c>
      <c r="O1157">
        <f>VLOOKUP(C1157,[3]August!$C:$Z,24,FALSE)</f>
        <v>2019</v>
      </c>
    </row>
    <row r="1158" spans="1:15" x14ac:dyDescent="0.25">
      <c r="A1158" t="s">
        <v>389</v>
      </c>
      <c r="C1158" t="s">
        <v>2718</v>
      </c>
      <c r="E1158" t="s">
        <v>417</v>
      </c>
      <c r="F1158" t="s">
        <v>418</v>
      </c>
      <c r="J1158" t="s">
        <v>23</v>
      </c>
      <c r="K1158">
        <v>1</v>
      </c>
      <c r="L1158">
        <v>325.47300000000001</v>
      </c>
      <c r="M1158">
        <v>8.8999999999999996E-2</v>
      </c>
      <c r="O1158">
        <f>VLOOKUP(C1158,[3]August!$C:$Z,24,FALSE)</f>
        <v>2019</v>
      </c>
    </row>
    <row r="1159" spans="1:15" x14ac:dyDescent="0.25">
      <c r="A1159" t="s">
        <v>389</v>
      </c>
      <c r="C1159" t="s">
        <v>2718</v>
      </c>
      <c r="E1159" t="s">
        <v>485</v>
      </c>
      <c r="F1159" t="s">
        <v>506</v>
      </c>
      <c r="J1159" t="s">
        <v>23</v>
      </c>
      <c r="K1159">
        <v>1</v>
      </c>
      <c r="L1159">
        <v>897.9</v>
      </c>
      <c r="M1159">
        <v>0.20499999999999999</v>
      </c>
      <c r="O1159">
        <f>VLOOKUP(C1159,[3]August!$C:$Z,24,FALSE)</f>
        <v>2019</v>
      </c>
    </row>
    <row r="1160" spans="1:15" x14ac:dyDescent="0.25">
      <c r="A1160" t="s">
        <v>389</v>
      </c>
      <c r="C1160" t="s">
        <v>2718</v>
      </c>
      <c r="E1160" t="s">
        <v>406</v>
      </c>
      <c r="F1160" t="s">
        <v>407</v>
      </c>
      <c r="J1160" t="s">
        <v>23</v>
      </c>
      <c r="K1160">
        <v>1</v>
      </c>
      <c r="L1160">
        <v>113.367</v>
      </c>
      <c r="M1160">
        <v>3.1E-2</v>
      </c>
      <c r="O1160">
        <f>VLOOKUP(C1160,[3]August!$C:$Z,24,FALSE)</f>
        <v>2019</v>
      </c>
    </row>
    <row r="1161" spans="1:15" x14ac:dyDescent="0.25">
      <c r="A1161" t="s">
        <v>389</v>
      </c>
      <c r="C1161" t="s">
        <v>2718</v>
      </c>
      <c r="E1161" t="s">
        <v>406</v>
      </c>
      <c r="F1161" t="s">
        <v>407</v>
      </c>
      <c r="J1161" t="s">
        <v>23</v>
      </c>
      <c r="K1161">
        <v>30</v>
      </c>
      <c r="L1161">
        <v>3401.01</v>
      </c>
      <c r="M1161">
        <v>0.93</v>
      </c>
      <c r="O1161">
        <f>VLOOKUP(C1161,[3]August!$C:$Z,24,FALSE)</f>
        <v>2019</v>
      </c>
    </row>
    <row r="1162" spans="1:15" x14ac:dyDescent="0.25">
      <c r="A1162" t="s">
        <v>389</v>
      </c>
      <c r="C1162" t="s">
        <v>2719</v>
      </c>
      <c r="E1162" t="s">
        <v>399</v>
      </c>
      <c r="F1162" t="s">
        <v>400</v>
      </c>
      <c r="J1162" t="s">
        <v>23</v>
      </c>
      <c r="K1162">
        <v>1</v>
      </c>
      <c r="L1162">
        <v>0</v>
      </c>
      <c r="M1162">
        <v>0</v>
      </c>
      <c r="O1162">
        <f>VLOOKUP(C1162,[3]August!$C:$Z,24,FALSE)</f>
        <v>2019</v>
      </c>
    </row>
    <row r="1163" spans="1:15" x14ac:dyDescent="0.25">
      <c r="A1163" t="s">
        <v>389</v>
      </c>
      <c r="C1163" t="s">
        <v>2719</v>
      </c>
      <c r="E1163" t="s">
        <v>417</v>
      </c>
      <c r="F1163" t="s">
        <v>418</v>
      </c>
      <c r="J1163" t="s">
        <v>23</v>
      </c>
      <c r="K1163">
        <v>1</v>
      </c>
      <c r="L1163">
        <v>341.048</v>
      </c>
      <c r="M1163">
        <v>8.8999999999999996E-2</v>
      </c>
      <c r="O1163">
        <f>VLOOKUP(C1163,[3]August!$C:$Z,24,FALSE)</f>
        <v>2019</v>
      </c>
    </row>
    <row r="1164" spans="1:15" x14ac:dyDescent="0.25">
      <c r="A1164" t="s">
        <v>389</v>
      </c>
      <c r="C1164" t="s">
        <v>2719</v>
      </c>
      <c r="E1164" t="s">
        <v>437</v>
      </c>
      <c r="F1164" t="s">
        <v>438</v>
      </c>
      <c r="J1164" t="s">
        <v>23</v>
      </c>
      <c r="K1164">
        <v>2</v>
      </c>
      <c r="L1164">
        <v>206.928</v>
      </c>
      <c r="M1164">
        <v>5.3999999999999999E-2</v>
      </c>
      <c r="O1164">
        <f>VLOOKUP(C1164,[3]August!$C:$Z,24,FALSE)</f>
        <v>2019</v>
      </c>
    </row>
    <row r="1165" spans="1:15" x14ac:dyDescent="0.25">
      <c r="A1165" t="s">
        <v>389</v>
      </c>
      <c r="C1165" t="s">
        <v>2719</v>
      </c>
      <c r="E1165" t="s">
        <v>408</v>
      </c>
      <c r="F1165" t="s">
        <v>409</v>
      </c>
      <c r="J1165" t="s">
        <v>23</v>
      </c>
      <c r="K1165">
        <v>12</v>
      </c>
      <c r="L1165">
        <v>2575.1039999999998</v>
      </c>
      <c r="M1165">
        <v>0.67200000000000004</v>
      </c>
      <c r="O1165">
        <f>VLOOKUP(C1165,[3]August!$C:$Z,24,FALSE)</f>
        <v>2019</v>
      </c>
    </row>
    <row r="1166" spans="1:15" x14ac:dyDescent="0.25">
      <c r="A1166" t="s">
        <v>389</v>
      </c>
      <c r="C1166" t="s">
        <v>2720</v>
      </c>
      <c r="E1166" t="s">
        <v>399</v>
      </c>
      <c r="F1166" t="s">
        <v>400</v>
      </c>
      <c r="J1166" t="s">
        <v>23</v>
      </c>
      <c r="K1166">
        <v>1</v>
      </c>
      <c r="L1166">
        <v>0</v>
      </c>
      <c r="M1166">
        <v>0</v>
      </c>
      <c r="O1166">
        <f>VLOOKUP(C1166,[3]August!$C:$Z,24,FALSE)</f>
        <v>2019</v>
      </c>
    </row>
    <row r="1167" spans="1:15" x14ac:dyDescent="0.25">
      <c r="A1167" t="s">
        <v>389</v>
      </c>
      <c r="C1167" t="s">
        <v>2720</v>
      </c>
      <c r="E1167" t="s">
        <v>460</v>
      </c>
      <c r="F1167" t="s">
        <v>461</v>
      </c>
      <c r="J1167" t="s">
        <v>23</v>
      </c>
      <c r="K1167">
        <v>23</v>
      </c>
      <c r="L1167">
        <v>3751.944</v>
      </c>
      <c r="M1167">
        <v>0.96599999999999997</v>
      </c>
      <c r="O1167">
        <f>VLOOKUP(C1167,[3]August!$C:$Z,24,FALSE)</f>
        <v>2019</v>
      </c>
    </row>
    <row r="1168" spans="1:15" x14ac:dyDescent="0.25">
      <c r="A1168" t="s">
        <v>389</v>
      </c>
      <c r="C1168" t="s">
        <v>2720</v>
      </c>
      <c r="E1168" t="s">
        <v>406</v>
      </c>
      <c r="F1168" t="s">
        <v>407</v>
      </c>
      <c r="J1168" t="s">
        <v>23</v>
      </c>
      <c r="K1168">
        <v>1</v>
      </c>
      <c r="L1168">
        <v>267.99599999999998</v>
      </c>
      <c r="M1168">
        <v>6.9000000000000006E-2</v>
      </c>
      <c r="O1168">
        <f>VLOOKUP(C1168,[3]August!$C:$Z,24,FALSE)</f>
        <v>2019</v>
      </c>
    </row>
    <row r="1169" spans="1:15" x14ac:dyDescent="0.25">
      <c r="A1169" t="s">
        <v>389</v>
      </c>
      <c r="C1169" t="s">
        <v>2720</v>
      </c>
      <c r="E1169" t="s">
        <v>408</v>
      </c>
      <c r="F1169" t="s">
        <v>409</v>
      </c>
      <c r="J1169" t="s">
        <v>23</v>
      </c>
      <c r="K1169">
        <v>15</v>
      </c>
      <c r="L1169">
        <v>3262.56</v>
      </c>
      <c r="M1169">
        <v>0.84</v>
      </c>
      <c r="O1169">
        <f>VLOOKUP(C1169,[3]August!$C:$Z,24,FALSE)</f>
        <v>2019</v>
      </c>
    </row>
    <row r="1170" spans="1:15" x14ac:dyDescent="0.25">
      <c r="A1170" t="s">
        <v>389</v>
      </c>
      <c r="C1170" t="s">
        <v>2721</v>
      </c>
      <c r="E1170" t="s">
        <v>399</v>
      </c>
      <c r="F1170" t="s">
        <v>400</v>
      </c>
      <c r="J1170" t="s">
        <v>23</v>
      </c>
      <c r="K1170">
        <v>1</v>
      </c>
      <c r="L1170">
        <v>0</v>
      </c>
      <c r="M1170">
        <v>0</v>
      </c>
      <c r="O1170">
        <f>VLOOKUP(C1170,[3]August!$C:$Z,24,FALSE)</f>
        <v>2019</v>
      </c>
    </row>
    <row r="1171" spans="1:15" x14ac:dyDescent="0.25">
      <c r="A1171" t="s">
        <v>389</v>
      </c>
      <c r="C1171" t="s">
        <v>2721</v>
      </c>
      <c r="E1171" t="s">
        <v>417</v>
      </c>
      <c r="F1171" t="s">
        <v>418</v>
      </c>
      <c r="J1171" t="s">
        <v>23</v>
      </c>
      <c r="K1171">
        <v>1</v>
      </c>
      <c r="L1171">
        <v>428.09</v>
      </c>
      <c r="M1171">
        <v>8.8999999999999996E-2</v>
      </c>
      <c r="O1171">
        <f>VLOOKUP(C1171,[3]August!$C:$Z,24,FALSE)</f>
        <v>2019</v>
      </c>
    </row>
    <row r="1172" spans="1:15" x14ac:dyDescent="0.25">
      <c r="A1172" t="s">
        <v>389</v>
      </c>
      <c r="C1172" t="s">
        <v>2721</v>
      </c>
      <c r="E1172" t="s">
        <v>417</v>
      </c>
      <c r="F1172" t="s">
        <v>418</v>
      </c>
      <c r="J1172" t="s">
        <v>23</v>
      </c>
      <c r="K1172">
        <v>2</v>
      </c>
      <c r="L1172">
        <v>856.18</v>
      </c>
      <c r="M1172">
        <v>0.17799999999999999</v>
      </c>
      <c r="O1172">
        <f>VLOOKUP(C1172,[3]August!$C:$Z,24,FALSE)</f>
        <v>2019</v>
      </c>
    </row>
    <row r="1173" spans="1:15" x14ac:dyDescent="0.25">
      <c r="A1173" t="s">
        <v>389</v>
      </c>
      <c r="C1173" t="s">
        <v>2721</v>
      </c>
      <c r="E1173" t="s">
        <v>417</v>
      </c>
      <c r="F1173" t="s">
        <v>418</v>
      </c>
      <c r="J1173" t="s">
        <v>23</v>
      </c>
      <c r="K1173">
        <v>8</v>
      </c>
      <c r="L1173">
        <v>3424.72</v>
      </c>
      <c r="M1173">
        <v>0.71199999999999997</v>
      </c>
      <c r="O1173">
        <f>VLOOKUP(C1173,[3]August!$C:$Z,24,FALSE)</f>
        <v>2019</v>
      </c>
    </row>
    <row r="1174" spans="1:15" x14ac:dyDescent="0.25">
      <c r="A1174" t="s">
        <v>389</v>
      </c>
      <c r="C1174" t="s">
        <v>2721</v>
      </c>
      <c r="E1174" t="s">
        <v>417</v>
      </c>
      <c r="F1174" t="s">
        <v>418</v>
      </c>
      <c r="J1174" t="s">
        <v>23</v>
      </c>
      <c r="K1174">
        <v>22</v>
      </c>
      <c r="L1174">
        <v>9417.98</v>
      </c>
      <c r="M1174">
        <v>1.958</v>
      </c>
      <c r="O1174">
        <f>VLOOKUP(C1174,[3]August!$C:$Z,24,FALSE)</f>
        <v>2019</v>
      </c>
    </row>
    <row r="1175" spans="1:15" x14ac:dyDescent="0.25">
      <c r="A1175" t="s">
        <v>389</v>
      </c>
      <c r="C1175" t="s">
        <v>2721</v>
      </c>
      <c r="E1175" t="s">
        <v>504</v>
      </c>
      <c r="F1175" t="s">
        <v>505</v>
      </c>
      <c r="J1175" t="s">
        <v>23</v>
      </c>
      <c r="K1175">
        <v>6</v>
      </c>
      <c r="L1175">
        <v>1818.18</v>
      </c>
      <c r="M1175">
        <v>0.378</v>
      </c>
      <c r="O1175">
        <f>VLOOKUP(C1175,[3]August!$C:$Z,24,FALSE)</f>
        <v>2019</v>
      </c>
    </row>
    <row r="1176" spans="1:15" x14ac:dyDescent="0.25">
      <c r="A1176" t="s">
        <v>389</v>
      </c>
      <c r="C1176" t="s">
        <v>2721</v>
      </c>
      <c r="E1176" t="s">
        <v>504</v>
      </c>
      <c r="F1176" t="s">
        <v>505</v>
      </c>
      <c r="J1176" t="s">
        <v>23</v>
      </c>
      <c r="K1176">
        <v>28</v>
      </c>
      <c r="L1176">
        <v>8484.84</v>
      </c>
      <c r="M1176">
        <v>1.764</v>
      </c>
      <c r="O1176">
        <f>VLOOKUP(C1176,[3]August!$C:$Z,24,FALSE)</f>
        <v>2019</v>
      </c>
    </row>
    <row r="1177" spans="1:15" x14ac:dyDescent="0.25">
      <c r="A1177" t="s">
        <v>389</v>
      </c>
      <c r="C1177" t="s">
        <v>2721</v>
      </c>
      <c r="E1177" t="s">
        <v>406</v>
      </c>
      <c r="F1177" t="s">
        <v>407</v>
      </c>
      <c r="J1177" t="s">
        <v>23</v>
      </c>
      <c r="K1177">
        <v>1</v>
      </c>
      <c r="L1177">
        <v>331.89</v>
      </c>
      <c r="M1177">
        <v>6.9000000000000006E-2</v>
      </c>
      <c r="O1177">
        <f>VLOOKUP(C1177,[3]August!$C:$Z,24,FALSE)</f>
        <v>2019</v>
      </c>
    </row>
    <row r="1178" spans="1:15" x14ac:dyDescent="0.25">
      <c r="A1178" t="s">
        <v>389</v>
      </c>
      <c r="C1178" t="s">
        <v>2721</v>
      </c>
      <c r="E1178" t="s">
        <v>406</v>
      </c>
      <c r="F1178" t="s">
        <v>407</v>
      </c>
      <c r="J1178" t="s">
        <v>23</v>
      </c>
      <c r="K1178">
        <v>2</v>
      </c>
      <c r="L1178">
        <v>298.22000000000003</v>
      </c>
      <c r="M1178">
        <v>6.2E-2</v>
      </c>
      <c r="O1178">
        <f>VLOOKUP(C1178,[3]August!$C:$Z,24,FALSE)</f>
        <v>2019</v>
      </c>
    </row>
    <row r="1179" spans="1:15" x14ac:dyDescent="0.25">
      <c r="A1179" t="s">
        <v>389</v>
      </c>
      <c r="C1179" t="s">
        <v>2722</v>
      </c>
      <c r="E1179" t="s">
        <v>399</v>
      </c>
      <c r="F1179" t="s">
        <v>400</v>
      </c>
      <c r="J1179" t="s">
        <v>23</v>
      </c>
      <c r="K1179">
        <v>1</v>
      </c>
      <c r="L1179">
        <v>0</v>
      </c>
      <c r="M1179">
        <v>0</v>
      </c>
      <c r="O1179">
        <f>VLOOKUP(C1179,[3]August!$C:$Z,24,FALSE)</f>
        <v>2019</v>
      </c>
    </row>
    <row r="1180" spans="1:15" x14ac:dyDescent="0.25">
      <c r="A1180" t="s">
        <v>389</v>
      </c>
      <c r="C1180" t="s">
        <v>2722</v>
      </c>
      <c r="E1180" t="s">
        <v>417</v>
      </c>
      <c r="F1180" t="s">
        <v>418</v>
      </c>
      <c r="J1180" t="s">
        <v>23</v>
      </c>
      <c r="K1180">
        <v>4</v>
      </c>
      <c r="L1180">
        <v>1532.2239999999999</v>
      </c>
      <c r="M1180">
        <v>0.35599999999999998</v>
      </c>
      <c r="O1180">
        <f>VLOOKUP(C1180,[3]August!$C:$Z,24,FALSE)</f>
        <v>2019</v>
      </c>
    </row>
    <row r="1181" spans="1:15" x14ac:dyDescent="0.25">
      <c r="A1181" t="s">
        <v>389</v>
      </c>
      <c r="C1181" t="s">
        <v>2722</v>
      </c>
      <c r="E1181" t="s">
        <v>406</v>
      </c>
      <c r="F1181" t="s">
        <v>407</v>
      </c>
      <c r="J1181" t="s">
        <v>23</v>
      </c>
      <c r="K1181">
        <v>10</v>
      </c>
      <c r="L1181">
        <v>1334.24</v>
      </c>
      <c r="M1181">
        <v>0.31</v>
      </c>
      <c r="O1181">
        <f>VLOOKUP(C1181,[3]August!$C:$Z,24,FALSE)</f>
        <v>2019</v>
      </c>
    </row>
    <row r="1182" spans="1:15" x14ac:dyDescent="0.25">
      <c r="A1182" t="s">
        <v>389</v>
      </c>
      <c r="C1182" t="s">
        <v>2722</v>
      </c>
      <c r="E1182" t="s">
        <v>408</v>
      </c>
      <c r="F1182" t="s">
        <v>409</v>
      </c>
      <c r="J1182" t="s">
        <v>23</v>
      </c>
      <c r="K1182">
        <v>1</v>
      </c>
      <c r="L1182">
        <v>241.024</v>
      </c>
      <c r="M1182">
        <v>5.6000000000000001E-2</v>
      </c>
      <c r="O1182">
        <f>VLOOKUP(C1182,[3]August!$C:$Z,24,FALSE)</f>
        <v>2019</v>
      </c>
    </row>
    <row r="1183" spans="1:15" x14ac:dyDescent="0.25">
      <c r="A1183" t="s">
        <v>389</v>
      </c>
      <c r="C1183" t="s">
        <v>2723</v>
      </c>
      <c r="E1183" t="s">
        <v>411</v>
      </c>
      <c r="F1183" t="s">
        <v>412</v>
      </c>
      <c r="J1183" t="s">
        <v>23</v>
      </c>
      <c r="K1183">
        <v>1</v>
      </c>
      <c r="L1183">
        <v>0</v>
      </c>
      <c r="M1183">
        <v>0</v>
      </c>
      <c r="O1183">
        <f>VLOOKUP(C1183,[3]August!$C:$Z,24,FALSE)</f>
        <v>2019</v>
      </c>
    </row>
    <row r="1184" spans="1:15" x14ac:dyDescent="0.25">
      <c r="A1184" t="s">
        <v>389</v>
      </c>
      <c r="C1184" t="s">
        <v>2723</v>
      </c>
      <c r="E1184" t="s">
        <v>406</v>
      </c>
      <c r="F1184" t="s">
        <v>407</v>
      </c>
      <c r="J1184" t="s">
        <v>23</v>
      </c>
      <c r="K1184">
        <v>1</v>
      </c>
      <c r="L1184">
        <v>93</v>
      </c>
      <c r="M1184">
        <v>3.1E-2</v>
      </c>
      <c r="O1184">
        <f>VLOOKUP(C1184,[3]August!$C:$Z,24,FALSE)</f>
        <v>2019</v>
      </c>
    </row>
    <row r="1185" spans="1:15" x14ac:dyDescent="0.25">
      <c r="A1185" t="s">
        <v>389</v>
      </c>
      <c r="C1185" t="s">
        <v>2723</v>
      </c>
      <c r="E1185" t="s">
        <v>406</v>
      </c>
      <c r="F1185" t="s">
        <v>407</v>
      </c>
      <c r="J1185" t="s">
        <v>23</v>
      </c>
      <c r="K1185">
        <v>4</v>
      </c>
      <c r="L1185">
        <v>372</v>
      </c>
      <c r="M1185">
        <v>0.124</v>
      </c>
      <c r="O1185">
        <f>VLOOKUP(C1185,[3]August!$C:$Z,24,FALSE)</f>
        <v>2019</v>
      </c>
    </row>
    <row r="1186" spans="1:15" x14ac:dyDescent="0.25">
      <c r="A1186" t="s">
        <v>389</v>
      </c>
      <c r="C1186" t="s">
        <v>2723</v>
      </c>
      <c r="E1186" t="s">
        <v>406</v>
      </c>
      <c r="F1186" t="s">
        <v>407</v>
      </c>
      <c r="J1186" t="s">
        <v>23</v>
      </c>
      <c r="K1186">
        <v>4</v>
      </c>
      <c r="L1186">
        <v>372</v>
      </c>
      <c r="M1186">
        <v>0.124</v>
      </c>
      <c r="O1186">
        <f>VLOOKUP(C1186,[3]August!$C:$Z,24,FALSE)</f>
        <v>2019</v>
      </c>
    </row>
    <row r="1187" spans="1:15" x14ac:dyDescent="0.25">
      <c r="A1187" t="s">
        <v>389</v>
      </c>
      <c r="C1187" t="s">
        <v>2723</v>
      </c>
      <c r="E1187" t="s">
        <v>408</v>
      </c>
      <c r="F1187" t="s">
        <v>409</v>
      </c>
      <c r="J1187" t="s">
        <v>23</v>
      </c>
      <c r="K1187">
        <v>2</v>
      </c>
      <c r="L1187">
        <v>336</v>
      </c>
      <c r="M1187">
        <v>0.112</v>
      </c>
      <c r="O1187">
        <f>VLOOKUP(C1187,[3]August!$C:$Z,24,FALSE)</f>
        <v>2019</v>
      </c>
    </row>
    <row r="1188" spans="1:15" x14ac:dyDescent="0.25">
      <c r="A1188" t="s">
        <v>389</v>
      </c>
      <c r="C1188" t="s">
        <v>2723</v>
      </c>
      <c r="E1188" t="s">
        <v>408</v>
      </c>
      <c r="F1188" t="s">
        <v>409</v>
      </c>
      <c r="J1188" t="s">
        <v>23</v>
      </c>
      <c r="K1188">
        <v>2</v>
      </c>
      <c r="L1188">
        <v>336</v>
      </c>
      <c r="M1188">
        <v>0.112</v>
      </c>
      <c r="O1188">
        <f>VLOOKUP(C1188,[3]August!$C:$Z,24,FALSE)</f>
        <v>2019</v>
      </c>
    </row>
    <row r="1189" spans="1:15" x14ac:dyDescent="0.25">
      <c r="A1189" t="s">
        <v>389</v>
      </c>
      <c r="C1189" t="s">
        <v>2723</v>
      </c>
      <c r="E1189" t="s">
        <v>408</v>
      </c>
      <c r="F1189" t="s">
        <v>409</v>
      </c>
      <c r="J1189" t="s">
        <v>23</v>
      </c>
      <c r="K1189">
        <v>2</v>
      </c>
      <c r="L1189">
        <v>336</v>
      </c>
      <c r="M1189">
        <v>0.112</v>
      </c>
      <c r="O1189">
        <f>VLOOKUP(C1189,[3]August!$C:$Z,24,FALSE)</f>
        <v>2019</v>
      </c>
    </row>
    <row r="1190" spans="1:15" x14ac:dyDescent="0.25">
      <c r="A1190" t="s">
        <v>389</v>
      </c>
      <c r="C1190" t="s">
        <v>2723</v>
      </c>
      <c r="E1190" t="s">
        <v>408</v>
      </c>
      <c r="F1190" t="s">
        <v>409</v>
      </c>
      <c r="J1190" t="s">
        <v>23</v>
      </c>
      <c r="K1190">
        <v>2</v>
      </c>
      <c r="L1190">
        <v>336</v>
      </c>
      <c r="M1190">
        <v>0.112</v>
      </c>
      <c r="O1190">
        <f>VLOOKUP(C1190,[3]August!$C:$Z,24,FALSE)</f>
        <v>2019</v>
      </c>
    </row>
    <row r="1191" spans="1:15" x14ac:dyDescent="0.25">
      <c r="A1191" t="s">
        <v>389</v>
      </c>
      <c r="C1191" t="s">
        <v>2723</v>
      </c>
      <c r="E1191" t="s">
        <v>408</v>
      </c>
      <c r="F1191" t="s">
        <v>409</v>
      </c>
      <c r="J1191" t="s">
        <v>23</v>
      </c>
      <c r="K1191">
        <v>5</v>
      </c>
      <c r="L1191">
        <v>840</v>
      </c>
      <c r="M1191">
        <v>0.28000000000000003</v>
      </c>
      <c r="O1191">
        <f>VLOOKUP(C1191,[3]August!$C:$Z,24,FALSE)</f>
        <v>2019</v>
      </c>
    </row>
    <row r="1192" spans="1:15" x14ac:dyDescent="0.25">
      <c r="A1192" t="s">
        <v>389</v>
      </c>
      <c r="C1192" t="s">
        <v>2723</v>
      </c>
      <c r="E1192" t="s">
        <v>408</v>
      </c>
      <c r="F1192" t="s">
        <v>409</v>
      </c>
      <c r="J1192" t="s">
        <v>23</v>
      </c>
      <c r="K1192">
        <v>5</v>
      </c>
      <c r="L1192">
        <v>840</v>
      </c>
      <c r="M1192">
        <v>0.28000000000000003</v>
      </c>
      <c r="O1192">
        <f>VLOOKUP(C1192,[3]August!$C:$Z,24,FALSE)</f>
        <v>2019</v>
      </c>
    </row>
    <row r="1193" spans="1:15" x14ac:dyDescent="0.25">
      <c r="A1193" t="s">
        <v>389</v>
      </c>
      <c r="C1193" t="s">
        <v>2724</v>
      </c>
      <c r="E1193" t="s">
        <v>399</v>
      </c>
      <c r="F1193" t="s">
        <v>400</v>
      </c>
      <c r="J1193" t="s">
        <v>23</v>
      </c>
      <c r="K1193">
        <v>1</v>
      </c>
      <c r="L1193">
        <v>0</v>
      </c>
      <c r="M1193">
        <v>0</v>
      </c>
      <c r="O1193">
        <f>VLOOKUP(C1193,[3]August!$C:$Z,24,FALSE)</f>
        <v>2019</v>
      </c>
    </row>
    <row r="1194" spans="1:15" x14ac:dyDescent="0.25">
      <c r="A1194" t="s">
        <v>389</v>
      </c>
      <c r="C1194" t="s">
        <v>2724</v>
      </c>
      <c r="E1194" t="s">
        <v>417</v>
      </c>
      <c r="F1194" t="s">
        <v>418</v>
      </c>
      <c r="J1194" t="s">
        <v>23</v>
      </c>
      <c r="K1194">
        <v>2</v>
      </c>
      <c r="L1194">
        <v>754.36400000000003</v>
      </c>
      <c r="M1194">
        <v>0.17799999999999999</v>
      </c>
      <c r="O1194">
        <f>VLOOKUP(C1194,[3]August!$C:$Z,24,FALSE)</f>
        <v>2019</v>
      </c>
    </row>
    <row r="1195" spans="1:15" x14ac:dyDescent="0.25">
      <c r="A1195" t="s">
        <v>389</v>
      </c>
      <c r="C1195" t="s">
        <v>2724</v>
      </c>
      <c r="E1195" t="s">
        <v>408</v>
      </c>
      <c r="F1195" t="s">
        <v>409</v>
      </c>
      <c r="J1195" t="s">
        <v>23</v>
      </c>
      <c r="K1195">
        <v>2</v>
      </c>
      <c r="L1195">
        <v>1008.644</v>
      </c>
      <c r="M1195">
        <v>0.23799999999999999</v>
      </c>
      <c r="O1195">
        <f>VLOOKUP(C1195,[3]August!$C:$Z,24,FALSE)</f>
        <v>2019</v>
      </c>
    </row>
    <row r="1196" spans="1:15" x14ac:dyDescent="0.25">
      <c r="A1196" t="s">
        <v>389</v>
      </c>
      <c r="C1196" t="s">
        <v>2724</v>
      </c>
      <c r="E1196" t="s">
        <v>408</v>
      </c>
      <c r="F1196" t="s">
        <v>409</v>
      </c>
      <c r="J1196" t="s">
        <v>23</v>
      </c>
      <c r="K1196">
        <v>8</v>
      </c>
      <c r="L1196">
        <v>4034.576</v>
      </c>
      <c r="M1196">
        <v>0.95199999999999996</v>
      </c>
      <c r="O1196">
        <f>VLOOKUP(C1196,[3]August!$C:$Z,24,FALSE)</f>
        <v>2019</v>
      </c>
    </row>
    <row r="1197" spans="1:15" x14ac:dyDescent="0.25">
      <c r="A1197" t="s">
        <v>389</v>
      </c>
      <c r="C1197" t="s">
        <v>2725</v>
      </c>
      <c r="E1197" t="s">
        <v>399</v>
      </c>
      <c r="F1197" t="s">
        <v>400</v>
      </c>
      <c r="J1197" t="s">
        <v>23</v>
      </c>
      <c r="K1197">
        <v>1</v>
      </c>
      <c r="L1197">
        <v>0</v>
      </c>
      <c r="M1197">
        <v>0</v>
      </c>
      <c r="O1197">
        <f>VLOOKUP(C1197,[3]August!$C:$Z,24,FALSE)</f>
        <v>2019</v>
      </c>
    </row>
    <row r="1198" spans="1:15" x14ac:dyDescent="0.25">
      <c r="A1198" t="s">
        <v>389</v>
      </c>
      <c r="C1198" t="s">
        <v>2725</v>
      </c>
      <c r="E1198" t="s">
        <v>417</v>
      </c>
      <c r="F1198" t="s">
        <v>418</v>
      </c>
      <c r="J1198" t="s">
        <v>23</v>
      </c>
      <c r="K1198">
        <v>1</v>
      </c>
      <c r="L1198">
        <v>333.21600000000001</v>
      </c>
      <c r="M1198">
        <v>8.8999999999999996E-2</v>
      </c>
      <c r="O1198">
        <f>VLOOKUP(C1198,[3]August!$C:$Z,24,FALSE)</f>
        <v>2019</v>
      </c>
    </row>
    <row r="1199" spans="1:15" x14ac:dyDescent="0.25">
      <c r="A1199" t="s">
        <v>389</v>
      </c>
      <c r="C1199" t="s">
        <v>2725</v>
      </c>
      <c r="E1199" t="s">
        <v>408</v>
      </c>
      <c r="F1199" t="s">
        <v>409</v>
      </c>
      <c r="J1199" t="s">
        <v>23</v>
      </c>
      <c r="K1199">
        <v>1</v>
      </c>
      <c r="L1199">
        <v>445.536</v>
      </c>
      <c r="M1199">
        <v>0.11899999999999999</v>
      </c>
      <c r="O1199">
        <f>VLOOKUP(C1199,[3]August!$C:$Z,24,FALSE)</f>
        <v>2019</v>
      </c>
    </row>
    <row r="1200" spans="1:15" x14ac:dyDescent="0.25">
      <c r="A1200" t="s">
        <v>389</v>
      </c>
      <c r="C1200" t="s">
        <v>2725</v>
      </c>
      <c r="E1200" t="s">
        <v>408</v>
      </c>
      <c r="F1200" t="s">
        <v>409</v>
      </c>
      <c r="J1200" t="s">
        <v>23</v>
      </c>
      <c r="K1200">
        <v>8</v>
      </c>
      <c r="L1200">
        <v>1677.3119999999999</v>
      </c>
      <c r="M1200">
        <v>0.44800000000000001</v>
      </c>
      <c r="O1200">
        <f>VLOOKUP(C1200,[3]August!$C:$Z,24,FALSE)</f>
        <v>2019</v>
      </c>
    </row>
    <row r="1201" spans="1:15" x14ac:dyDescent="0.25">
      <c r="A1201" t="s">
        <v>389</v>
      </c>
      <c r="C1201" t="s">
        <v>2726</v>
      </c>
      <c r="E1201" t="s">
        <v>399</v>
      </c>
      <c r="F1201" t="s">
        <v>400</v>
      </c>
      <c r="J1201" t="s">
        <v>23</v>
      </c>
      <c r="K1201">
        <v>1</v>
      </c>
      <c r="L1201">
        <v>0</v>
      </c>
      <c r="M1201">
        <v>0</v>
      </c>
      <c r="O1201">
        <f>VLOOKUP(C1201,[3]August!$C:$Z,24,FALSE)</f>
        <v>2019</v>
      </c>
    </row>
    <row r="1202" spans="1:15" x14ac:dyDescent="0.25">
      <c r="A1202" t="s">
        <v>389</v>
      </c>
      <c r="C1202" t="s">
        <v>2726</v>
      </c>
      <c r="E1202" t="s">
        <v>441</v>
      </c>
      <c r="F1202" t="s">
        <v>442</v>
      </c>
      <c r="J1202" t="s">
        <v>23</v>
      </c>
      <c r="K1202">
        <v>80</v>
      </c>
      <c r="L1202">
        <v>24831.360000000001</v>
      </c>
      <c r="M1202">
        <v>6.48</v>
      </c>
      <c r="O1202">
        <f>VLOOKUP(C1202,[3]August!$C:$Z,24,FALSE)</f>
        <v>2019</v>
      </c>
    </row>
    <row r="1203" spans="1:15" x14ac:dyDescent="0.25">
      <c r="A1203" t="s">
        <v>389</v>
      </c>
      <c r="C1203" t="s">
        <v>2726</v>
      </c>
      <c r="E1203" t="s">
        <v>404</v>
      </c>
      <c r="F1203" t="s">
        <v>405</v>
      </c>
      <c r="J1203" t="s">
        <v>23</v>
      </c>
      <c r="K1203">
        <v>1</v>
      </c>
      <c r="L1203">
        <v>141.78399999999999</v>
      </c>
      <c r="M1203">
        <v>3.6999999999999998E-2</v>
      </c>
      <c r="O1203">
        <f>VLOOKUP(C1203,[3]August!$C:$Z,24,FALSE)</f>
        <v>2019</v>
      </c>
    </row>
    <row r="1204" spans="1:15" x14ac:dyDescent="0.25">
      <c r="A1204" t="s">
        <v>389</v>
      </c>
      <c r="C1204" t="s">
        <v>2727</v>
      </c>
      <c r="E1204" t="s">
        <v>411</v>
      </c>
      <c r="F1204" t="s">
        <v>412</v>
      </c>
      <c r="J1204" t="s">
        <v>23</v>
      </c>
      <c r="K1204">
        <v>1</v>
      </c>
      <c r="L1204">
        <v>0</v>
      </c>
      <c r="M1204">
        <v>0</v>
      </c>
      <c r="O1204">
        <f>VLOOKUP(C1204,[3]August!$C:$Z,24,FALSE)</f>
        <v>2019</v>
      </c>
    </row>
    <row r="1205" spans="1:15" x14ac:dyDescent="0.25">
      <c r="A1205" t="s">
        <v>389</v>
      </c>
      <c r="C1205" t="s">
        <v>2727</v>
      </c>
      <c r="E1205" t="s">
        <v>394</v>
      </c>
      <c r="F1205" t="s">
        <v>395</v>
      </c>
      <c r="J1205" t="s">
        <v>23</v>
      </c>
      <c r="K1205">
        <v>8</v>
      </c>
      <c r="L1205">
        <v>840.76800000000003</v>
      </c>
      <c r="M1205">
        <v>0.23200000000000001</v>
      </c>
      <c r="O1205">
        <f>VLOOKUP(C1205,[3]August!$C:$Z,24,FALSE)</f>
        <v>2019</v>
      </c>
    </row>
    <row r="1206" spans="1:15" x14ac:dyDescent="0.25">
      <c r="A1206" t="s">
        <v>389</v>
      </c>
      <c r="C1206" t="s">
        <v>2727</v>
      </c>
      <c r="E1206" t="s">
        <v>406</v>
      </c>
      <c r="F1206" t="s">
        <v>407</v>
      </c>
      <c r="J1206" t="s">
        <v>23</v>
      </c>
      <c r="K1206">
        <v>3</v>
      </c>
      <c r="L1206">
        <v>750.16800000000001</v>
      </c>
      <c r="M1206">
        <v>0.20699999999999999</v>
      </c>
      <c r="O1206">
        <f>VLOOKUP(C1206,[3]August!$C:$Z,24,FALSE)</f>
        <v>2019</v>
      </c>
    </row>
    <row r="1207" spans="1:15" x14ac:dyDescent="0.25">
      <c r="A1207" t="s">
        <v>389</v>
      </c>
      <c r="C1207" t="s">
        <v>2727</v>
      </c>
      <c r="E1207" t="s">
        <v>408</v>
      </c>
      <c r="F1207" t="s">
        <v>409</v>
      </c>
      <c r="J1207" t="s">
        <v>23</v>
      </c>
      <c r="K1207">
        <v>19</v>
      </c>
      <c r="L1207">
        <v>3855.9360000000001</v>
      </c>
      <c r="M1207">
        <v>1.0640000000000001</v>
      </c>
      <c r="O1207">
        <f>VLOOKUP(C1207,[3]August!$C:$Z,24,FALSE)</f>
        <v>2019</v>
      </c>
    </row>
    <row r="1208" spans="1:15" x14ac:dyDescent="0.25">
      <c r="A1208" t="s">
        <v>389</v>
      </c>
      <c r="C1208" t="s">
        <v>2728</v>
      </c>
      <c r="E1208" t="s">
        <v>437</v>
      </c>
      <c r="F1208" t="s">
        <v>438</v>
      </c>
      <c r="J1208" t="s">
        <v>23</v>
      </c>
      <c r="K1208">
        <v>1</v>
      </c>
      <c r="L1208">
        <v>96.983999999999995</v>
      </c>
      <c r="M1208">
        <v>2.7E-2</v>
      </c>
      <c r="O1208">
        <f>VLOOKUP(C1208,[3]August!$C:$Z,24,FALSE)</f>
        <v>2019</v>
      </c>
    </row>
    <row r="1209" spans="1:15" x14ac:dyDescent="0.25">
      <c r="A1209" t="s">
        <v>389</v>
      </c>
      <c r="C1209" t="s">
        <v>2728</v>
      </c>
      <c r="E1209" t="s">
        <v>460</v>
      </c>
      <c r="F1209" t="s">
        <v>484</v>
      </c>
      <c r="J1209" t="s">
        <v>23</v>
      </c>
      <c r="K1209">
        <v>3</v>
      </c>
      <c r="L1209">
        <v>452.59199999999998</v>
      </c>
      <c r="M1209">
        <v>0.126</v>
      </c>
      <c r="O1209">
        <f>VLOOKUP(C1209,[3]August!$C:$Z,24,FALSE)</f>
        <v>2019</v>
      </c>
    </row>
    <row r="1210" spans="1:15" x14ac:dyDescent="0.25">
      <c r="A1210" t="s">
        <v>389</v>
      </c>
      <c r="C1210" t="s">
        <v>2728</v>
      </c>
      <c r="E1210" t="s">
        <v>2678</v>
      </c>
      <c r="F1210" t="s">
        <v>2679</v>
      </c>
      <c r="J1210" t="s">
        <v>23</v>
      </c>
      <c r="K1210">
        <v>10</v>
      </c>
      <c r="L1210">
        <v>2191.12</v>
      </c>
      <c r="M1210">
        <v>0.61</v>
      </c>
      <c r="O1210">
        <f>VLOOKUP(C1210,[3]August!$C:$Z,24,FALSE)</f>
        <v>2019</v>
      </c>
    </row>
    <row r="1211" spans="1:15" x14ac:dyDescent="0.25">
      <c r="A1211" t="s">
        <v>389</v>
      </c>
      <c r="C1211" t="s">
        <v>2729</v>
      </c>
      <c r="E1211" t="s">
        <v>399</v>
      </c>
      <c r="F1211" t="s">
        <v>400</v>
      </c>
      <c r="J1211" t="s">
        <v>23</v>
      </c>
      <c r="K1211">
        <v>1</v>
      </c>
      <c r="L1211">
        <v>0</v>
      </c>
      <c r="M1211">
        <v>0</v>
      </c>
      <c r="O1211">
        <f>VLOOKUP(C1211,[3]August!$C:$Z,24,FALSE)</f>
        <v>2019</v>
      </c>
    </row>
    <row r="1212" spans="1:15" x14ac:dyDescent="0.25">
      <c r="A1212" t="s">
        <v>389</v>
      </c>
      <c r="C1212" t="s">
        <v>2729</v>
      </c>
      <c r="E1212" t="s">
        <v>437</v>
      </c>
      <c r="F1212" t="s">
        <v>438</v>
      </c>
      <c r="J1212" t="s">
        <v>23</v>
      </c>
      <c r="K1212">
        <v>1</v>
      </c>
      <c r="L1212">
        <v>146.20500000000001</v>
      </c>
      <c r="M1212">
        <v>2.7E-2</v>
      </c>
      <c r="O1212">
        <f>VLOOKUP(C1212,[3]August!$C:$Z,24,FALSE)</f>
        <v>2019</v>
      </c>
    </row>
    <row r="1213" spans="1:15" x14ac:dyDescent="0.25">
      <c r="A1213" t="s">
        <v>389</v>
      </c>
      <c r="C1213" t="s">
        <v>2729</v>
      </c>
      <c r="E1213" t="s">
        <v>408</v>
      </c>
      <c r="F1213" t="s">
        <v>409</v>
      </c>
      <c r="J1213" t="s">
        <v>23</v>
      </c>
      <c r="K1213">
        <v>1</v>
      </c>
      <c r="L1213">
        <v>303.24</v>
      </c>
      <c r="M1213">
        <v>5.6000000000000001E-2</v>
      </c>
      <c r="O1213">
        <f>VLOOKUP(C1213,[3]August!$C:$Z,24,FALSE)</f>
        <v>2019</v>
      </c>
    </row>
    <row r="1214" spans="1:15" x14ac:dyDescent="0.25">
      <c r="A1214" t="s">
        <v>389</v>
      </c>
      <c r="C1214" t="s">
        <v>2729</v>
      </c>
      <c r="E1214" t="s">
        <v>408</v>
      </c>
      <c r="F1214" t="s">
        <v>409</v>
      </c>
      <c r="J1214" t="s">
        <v>23</v>
      </c>
      <c r="K1214">
        <v>1</v>
      </c>
      <c r="L1214">
        <v>303.24</v>
      </c>
      <c r="M1214">
        <v>5.6000000000000001E-2</v>
      </c>
      <c r="O1214">
        <f>VLOOKUP(C1214,[3]August!$C:$Z,24,FALSE)</f>
        <v>2019</v>
      </c>
    </row>
    <row r="1215" spans="1:15" x14ac:dyDescent="0.25">
      <c r="A1215" t="s">
        <v>389</v>
      </c>
      <c r="C1215" t="s">
        <v>2729</v>
      </c>
      <c r="E1215" t="s">
        <v>408</v>
      </c>
      <c r="F1215" t="s">
        <v>409</v>
      </c>
      <c r="J1215" t="s">
        <v>23</v>
      </c>
      <c r="K1215">
        <v>2</v>
      </c>
      <c r="L1215">
        <v>606.48</v>
      </c>
      <c r="M1215">
        <v>0.112</v>
      </c>
      <c r="O1215">
        <f>VLOOKUP(C1215,[3]August!$C:$Z,24,FALSE)</f>
        <v>2019</v>
      </c>
    </row>
    <row r="1216" spans="1:15" x14ac:dyDescent="0.25">
      <c r="A1216" t="s">
        <v>389</v>
      </c>
      <c r="C1216" t="s">
        <v>2729</v>
      </c>
      <c r="E1216" t="s">
        <v>408</v>
      </c>
      <c r="F1216" t="s">
        <v>409</v>
      </c>
      <c r="J1216" t="s">
        <v>23</v>
      </c>
      <c r="K1216">
        <v>6</v>
      </c>
      <c r="L1216">
        <v>1819.44</v>
      </c>
      <c r="M1216">
        <v>0.33600000000000002</v>
      </c>
      <c r="O1216">
        <f>VLOOKUP(C1216,[3]August!$C:$Z,24,FALSE)</f>
        <v>2019</v>
      </c>
    </row>
    <row r="1217" spans="1:15" x14ac:dyDescent="0.25">
      <c r="A1217" t="s">
        <v>389</v>
      </c>
      <c r="C1217" t="s">
        <v>2730</v>
      </c>
      <c r="E1217" t="s">
        <v>399</v>
      </c>
      <c r="F1217" t="s">
        <v>400</v>
      </c>
      <c r="J1217" t="s">
        <v>23</v>
      </c>
      <c r="K1217">
        <v>1</v>
      </c>
      <c r="L1217">
        <v>0</v>
      </c>
      <c r="M1217">
        <v>0</v>
      </c>
      <c r="O1217">
        <f>VLOOKUP(C1217,[3]August!$C:$Z,24,FALSE)</f>
        <v>2019</v>
      </c>
    </row>
    <row r="1218" spans="1:15" x14ac:dyDescent="0.25">
      <c r="A1218" t="s">
        <v>389</v>
      </c>
      <c r="C1218" t="s">
        <v>2730</v>
      </c>
      <c r="E1218" t="s">
        <v>601</v>
      </c>
      <c r="F1218" t="s">
        <v>602</v>
      </c>
      <c r="J1218" t="s">
        <v>23</v>
      </c>
      <c r="K1218">
        <v>10</v>
      </c>
      <c r="L1218">
        <v>1544.4</v>
      </c>
      <c r="M1218">
        <v>0.33</v>
      </c>
      <c r="O1218">
        <f>VLOOKUP(C1218,[3]August!$C:$Z,24,FALSE)</f>
        <v>2019</v>
      </c>
    </row>
    <row r="1219" spans="1:15" x14ac:dyDescent="0.25">
      <c r="A1219" t="s">
        <v>389</v>
      </c>
      <c r="C1219" t="s">
        <v>2730</v>
      </c>
      <c r="E1219" t="s">
        <v>417</v>
      </c>
      <c r="F1219" t="s">
        <v>418</v>
      </c>
      <c r="J1219" t="s">
        <v>23</v>
      </c>
      <c r="K1219">
        <v>3</v>
      </c>
      <c r="L1219">
        <v>1249.56</v>
      </c>
      <c r="M1219">
        <v>0.26700000000000002</v>
      </c>
      <c r="O1219">
        <f>VLOOKUP(C1219,[3]August!$C:$Z,24,FALSE)</f>
        <v>2019</v>
      </c>
    </row>
    <row r="1220" spans="1:15" x14ac:dyDescent="0.25">
      <c r="A1220" t="s">
        <v>389</v>
      </c>
      <c r="C1220" t="s">
        <v>2730</v>
      </c>
      <c r="E1220" t="s">
        <v>417</v>
      </c>
      <c r="F1220" t="s">
        <v>418</v>
      </c>
      <c r="J1220" t="s">
        <v>23</v>
      </c>
      <c r="K1220">
        <v>4</v>
      </c>
      <c r="L1220">
        <v>1666.08</v>
      </c>
      <c r="M1220">
        <v>0.35599999999999998</v>
      </c>
      <c r="O1220">
        <f>VLOOKUP(C1220,[3]August!$C:$Z,24,FALSE)</f>
        <v>2019</v>
      </c>
    </row>
    <row r="1221" spans="1:15" x14ac:dyDescent="0.25">
      <c r="A1221" t="s">
        <v>389</v>
      </c>
      <c r="C1221" t="s">
        <v>2730</v>
      </c>
      <c r="E1221" t="s">
        <v>437</v>
      </c>
      <c r="F1221" t="s">
        <v>438</v>
      </c>
      <c r="J1221" t="s">
        <v>23</v>
      </c>
      <c r="K1221">
        <v>2</v>
      </c>
      <c r="L1221">
        <v>252.72</v>
      </c>
      <c r="M1221">
        <v>5.3999999999999999E-2</v>
      </c>
      <c r="O1221">
        <f>VLOOKUP(C1221,[3]August!$C:$Z,24,FALSE)</f>
        <v>2019</v>
      </c>
    </row>
    <row r="1222" spans="1:15" x14ac:dyDescent="0.25">
      <c r="A1222" t="s">
        <v>389</v>
      </c>
      <c r="C1222" t="s">
        <v>2730</v>
      </c>
      <c r="E1222" t="s">
        <v>406</v>
      </c>
      <c r="F1222" t="s">
        <v>407</v>
      </c>
      <c r="J1222" t="s">
        <v>23</v>
      </c>
      <c r="K1222">
        <v>1</v>
      </c>
      <c r="L1222">
        <v>322.92</v>
      </c>
      <c r="M1222">
        <v>6.9000000000000006E-2</v>
      </c>
      <c r="O1222">
        <f>VLOOKUP(C1222,[3]August!$C:$Z,24,FALSE)</f>
        <v>2019</v>
      </c>
    </row>
    <row r="1223" spans="1:15" x14ac:dyDescent="0.25">
      <c r="A1223" t="s">
        <v>389</v>
      </c>
      <c r="C1223" t="s">
        <v>2730</v>
      </c>
      <c r="E1223" t="s">
        <v>406</v>
      </c>
      <c r="F1223" t="s">
        <v>407</v>
      </c>
      <c r="J1223" t="s">
        <v>23</v>
      </c>
      <c r="K1223">
        <v>2</v>
      </c>
      <c r="L1223">
        <v>645.84</v>
      </c>
      <c r="M1223">
        <v>0.13800000000000001</v>
      </c>
      <c r="O1223">
        <f>VLOOKUP(C1223,[3]August!$C:$Z,24,FALSE)</f>
        <v>2019</v>
      </c>
    </row>
    <row r="1224" spans="1:15" x14ac:dyDescent="0.25">
      <c r="A1224" t="s">
        <v>389</v>
      </c>
      <c r="C1224" t="s">
        <v>2731</v>
      </c>
      <c r="E1224" t="s">
        <v>399</v>
      </c>
      <c r="F1224" t="s">
        <v>400</v>
      </c>
      <c r="J1224" t="s">
        <v>23</v>
      </c>
      <c r="K1224">
        <v>1</v>
      </c>
      <c r="L1224">
        <v>0</v>
      </c>
      <c r="M1224">
        <v>0</v>
      </c>
      <c r="O1224">
        <f>VLOOKUP(C1224,[3]August!$C:$Z,24,FALSE)</f>
        <v>2019</v>
      </c>
    </row>
    <row r="1225" spans="1:15" x14ac:dyDescent="0.25">
      <c r="A1225" t="s">
        <v>389</v>
      </c>
      <c r="C1225" t="s">
        <v>2731</v>
      </c>
      <c r="E1225" t="s">
        <v>417</v>
      </c>
      <c r="F1225" t="s">
        <v>418</v>
      </c>
      <c r="J1225" t="s">
        <v>23</v>
      </c>
      <c r="K1225">
        <v>4</v>
      </c>
      <c r="L1225">
        <v>1623.36</v>
      </c>
      <c r="M1225">
        <v>0.35599999999999998</v>
      </c>
      <c r="O1225">
        <f>VLOOKUP(C1225,[3]August!$C:$Z,24,FALSE)</f>
        <v>2019</v>
      </c>
    </row>
    <row r="1226" spans="1:15" x14ac:dyDescent="0.25">
      <c r="A1226" t="s">
        <v>389</v>
      </c>
      <c r="C1226" t="s">
        <v>2731</v>
      </c>
      <c r="E1226" t="s">
        <v>453</v>
      </c>
      <c r="F1226" t="s">
        <v>454</v>
      </c>
      <c r="J1226" t="s">
        <v>23</v>
      </c>
      <c r="K1226">
        <v>3</v>
      </c>
      <c r="L1226">
        <v>766.08</v>
      </c>
      <c r="M1226">
        <v>0.16800000000000001</v>
      </c>
      <c r="O1226">
        <f>VLOOKUP(C1226,[3]August!$C:$Z,24,FALSE)</f>
        <v>2019</v>
      </c>
    </row>
    <row r="1227" spans="1:15" x14ac:dyDescent="0.25">
      <c r="A1227" t="s">
        <v>389</v>
      </c>
      <c r="C1227" t="s">
        <v>2731</v>
      </c>
      <c r="E1227" t="s">
        <v>453</v>
      </c>
      <c r="F1227" t="s">
        <v>454</v>
      </c>
      <c r="J1227" t="s">
        <v>23</v>
      </c>
      <c r="K1227">
        <v>35</v>
      </c>
      <c r="L1227">
        <v>8937.6</v>
      </c>
      <c r="M1227">
        <v>1.96</v>
      </c>
      <c r="O1227">
        <f>VLOOKUP(C1227,[3]August!$C:$Z,24,FALSE)</f>
        <v>2019</v>
      </c>
    </row>
    <row r="1228" spans="1:15" x14ac:dyDescent="0.25">
      <c r="A1228" t="s">
        <v>389</v>
      </c>
      <c r="C1228" t="s">
        <v>2731</v>
      </c>
      <c r="E1228" t="s">
        <v>437</v>
      </c>
      <c r="F1228" t="s">
        <v>438</v>
      </c>
      <c r="J1228" t="s">
        <v>23</v>
      </c>
      <c r="K1228">
        <v>1</v>
      </c>
      <c r="L1228">
        <v>123.12</v>
      </c>
      <c r="M1228">
        <v>2.7E-2</v>
      </c>
      <c r="O1228">
        <f>VLOOKUP(C1228,[3]August!$C:$Z,24,FALSE)</f>
        <v>2019</v>
      </c>
    </row>
    <row r="1229" spans="1:15" x14ac:dyDescent="0.25">
      <c r="A1229" t="s">
        <v>389</v>
      </c>
      <c r="C1229" t="s">
        <v>2731</v>
      </c>
      <c r="E1229" t="s">
        <v>437</v>
      </c>
      <c r="F1229" t="s">
        <v>438</v>
      </c>
      <c r="J1229" t="s">
        <v>23</v>
      </c>
      <c r="K1229">
        <v>3</v>
      </c>
      <c r="L1229">
        <v>369.36</v>
      </c>
      <c r="M1229">
        <v>8.1000000000000003E-2</v>
      </c>
      <c r="O1229">
        <f>VLOOKUP(C1229,[3]August!$C:$Z,24,FALSE)</f>
        <v>2019</v>
      </c>
    </row>
    <row r="1230" spans="1:15" x14ac:dyDescent="0.25">
      <c r="A1230" t="s">
        <v>389</v>
      </c>
      <c r="C1230" t="s">
        <v>2731</v>
      </c>
      <c r="E1230" t="s">
        <v>460</v>
      </c>
      <c r="F1230" t="s">
        <v>461</v>
      </c>
      <c r="J1230" t="s">
        <v>23</v>
      </c>
      <c r="K1230">
        <v>6</v>
      </c>
      <c r="L1230">
        <v>1149.1199999999999</v>
      </c>
      <c r="M1230">
        <v>0.252</v>
      </c>
      <c r="O1230">
        <f>VLOOKUP(C1230,[3]August!$C:$Z,24,FALSE)</f>
        <v>2019</v>
      </c>
    </row>
    <row r="1231" spans="1:15" x14ac:dyDescent="0.25">
      <c r="A1231" t="s">
        <v>389</v>
      </c>
      <c r="C1231" t="s">
        <v>2731</v>
      </c>
      <c r="E1231" t="s">
        <v>2678</v>
      </c>
      <c r="F1231" t="s">
        <v>2679</v>
      </c>
      <c r="J1231" t="s">
        <v>23</v>
      </c>
      <c r="K1231">
        <v>6</v>
      </c>
      <c r="L1231">
        <v>1668.96</v>
      </c>
      <c r="M1231">
        <v>0.36599999999999999</v>
      </c>
      <c r="O1231">
        <f>VLOOKUP(C1231,[3]August!$C:$Z,24,FALSE)</f>
        <v>2019</v>
      </c>
    </row>
    <row r="1232" spans="1:15" x14ac:dyDescent="0.25">
      <c r="A1232" t="s">
        <v>389</v>
      </c>
      <c r="C1232" t="s">
        <v>2731</v>
      </c>
      <c r="E1232" t="s">
        <v>2678</v>
      </c>
      <c r="F1232" t="s">
        <v>2679</v>
      </c>
      <c r="J1232" t="s">
        <v>23</v>
      </c>
      <c r="K1232">
        <v>24</v>
      </c>
      <c r="L1232">
        <v>6675.84</v>
      </c>
      <c r="M1232">
        <v>1.464</v>
      </c>
      <c r="O1232">
        <f>VLOOKUP(C1232,[3]August!$C:$Z,24,FALSE)</f>
        <v>2019</v>
      </c>
    </row>
    <row r="1233" spans="1:15" x14ac:dyDescent="0.25">
      <c r="A1233" t="s">
        <v>389</v>
      </c>
      <c r="C1233" t="s">
        <v>2731</v>
      </c>
      <c r="E1233" t="s">
        <v>406</v>
      </c>
      <c r="F1233" t="s">
        <v>407</v>
      </c>
      <c r="J1233" t="s">
        <v>23</v>
      </c>
      <c r="K1233">
        <v>1</v>
      </c>
      <c r="L1233">
        <v>314.64</v>
      </c>
      <c r="M1233">
        <v>6.9000000000000006E-2</v>
      </c>
      <c r="O1233">
        <f>VLOOKUP(C1233,[3]August!$C:$Z,24,FALSE)</f>
        <v>2019</v>
      </c>
    </row>
    <row r="1234" spans="1:15" x14ac:dyDescent="0.25">
      <c r="A1234" t="s">
        <v>389</v>
      </c>
      <c r="C1234" t="s">
        <v>2731</v>
      </c>
      <c r="E1234" t="s">
        <v>408</v>
      </c>
      <c r="F1234" t="s">
        <v>409</v>
      </c>
      <c r="J1234" t="s">
        <v>23</v>
      </c>
      <c r="K1234">
        <v>1</v>
      </c>
      <c r="L1234">
        <v>255.36</v>
      </c>
      <c r="M1234">
        <v>5.6000000000000001E-2</v>
      </c>
      <c r="O1234">
        <f>VLOOKUP(C1234,[3]August!$C:$Z,24,FALSE)</f>
        <v>2019</v>
      </c>
    </row>
    <row r="1235" spans="1:15" x14ac:dyDescent="0.25">
      <c r="A1235" t="s">
        <v>389</v>
      </c>
      <c r="C1235" t="s">
        <v>2732</v>
      </c>
      <c r="E1235" t="s">
        <v>411</v>
      </c>
      <c r="F1235" t="s">
        <v>412</v>
      </c>
      <c r="J1235" t="s">
        <v>23</v>
      </c>
      <c r="K1235">
        <v>1</v>
      </c>
      <c r="L1235">
        <v>0</v>
      </c>
      <c r="M1235">
        <v>0</v>
      </c>
      <c r="O1235">
        <f>VLOOKUP(C1235,[3]August!$C:$Z,24,FALSE)</f>
        <v>2019</v>
      </c>
    </row>
    <row r="1236" spans="1:15" x14ac:dyDescent="0.25">
      <c r="A1236" t="s">
        <v>389</v>
      </c>
      <c r="C1236" t="s">
        <v>2732</v>
      </c>
      <c r="E1236" t="s">
        <v>417</v>
      </c>
      <c r="F1236" t="s">
        <v>418</v>
      </c>
      <c r="J1236" t="s">
        <v>23</v>
      </c>
      <c r="K1236">
        <v>1</v>
      </c>
      <c r="L1236">
        <v>421.14800000000002</v>
      </c>
      <c r="M1236">
        <v>8.8999999999999996E-2</v>
      </c>
      <c r="O1236">
        <f>VLOOKUP(C1236,[3]August!$C:$Z,24,FALSE)</f>
        <v>2019</v>
      </c>
    </row>
    <row r="1237" spans="1:15" x14ac:dyDescent="0.25">
      <c r="A1237" t="s">
        <v>389</v>
      </c>
      <c r="C1237" t="s">
        <v>2732</v>
      </c>
      <c r="E1237" t="s">
        <v>408</v>
      </c>
      <c r="F1237" t="s">
        <v>409</v>
      </c>
      <c r="J1237" t="s">
        <v>23</v>
      </c>
      <c r="K1237">
        <v>23</v>
      </c>
      <c r="L1237">
        <v>6094.8159999999998</v>
      </c>
      <c r="M1237">
        <v>1.288</v>
      </c>
      <c r="O1237">
        <f>VLOOKUP(C1237,[3]August!$C:$Z,24,FALSE)</f>
        <v>2019</v>
      </c>
    </row>
    <row r="1238" spans="1:15" x14ac:dyDescent="0.25">
      <c r="A1238" t="s">
        <v>389</v>
      </c>
      <c r="C1238" t="s">
        <v>2733</v>
      </c>
      <c r="E1238" t="s">
        <v>399</v>
      </c>
      <c r="F1238" t="s">
        <v>400</v>
      </c>
      <c r="J1238" t="s">
        <v>23</v>
      </c>
      <c r="K1238">
        <v>1</v>
      </c>
      <c r="L1238">
        <v>0</v>
      </c>
      <c r="M1238">
        <v>0</v>
      </c>
      <c r="O1238">
        <f>VLOOKUP(C1238,[3]August!$C:$Z,24,FALSE)</f>
        <v>2019</v>
      </c>
    </row>
    <row r="1239" spans="1:15" x14ac:dyDescent="0.25">
      <c r="A1239" t="s">
        <v>389</v>
      </c>
      <c r="C1239" t="s">
        <v>2733</v>
      </c>
      <c r="E1239" t="s">
        <v>417</v>
      </c>
      <c r="F1239" t="s">
        <v>418</v>
      </c>
      <c r="J1239" t="s">
        <v>23</v>
      </c>
      <c r="K1239">
        <v>1</v>
      </c>
      <c r="L1239">
        <v>359.56</v>
      </c>
      <c r="M1239">
        <v>8.8999999999999996E-2</v>
      </c>
      <c r="O1239">
        <f>VLOOKUP(C1239,[3]August!$C:$Z,24,FALSE)</f>
        <v>2019</v>
      </c>
    </row>
    <row r="1240" spans="1:15" x14ac:dyDescent="0.25">
      <c r="A1240" t="s">
        <v>389</v>
      </c>
      <c r="C1240" t="s">
        <v>2733</v>
      </c>
      <c r="E1240" t="s">
        <v>408</v>
      </c>
      <c r="F1240" t="s">
        <v>409</v>
      </c>
      <c r="J1240" t="s">
        <v>23</v>
      </c>
      <c r="K1240">
        <v>1</v>
      </c>
      <c r="L1240">
        <v>480.76</v>
      </c>
      <c r="M1240">
        <v>0.11899999999999999</v>
      </c>
      <c r="O1240">
        <f>VLOOKUP(C1240,[3]August!$C:$Z,24,FALSE)</f>
        <v>2019</v>
      </c>
    </row>
    <row r="1241" spans="1:15" x14ac:dyDescent="0.25">
      <c r="A1241" t="s">
        <v>389</v>
      </c>
      <c r="C1241" t="s">
        <v>2733</v>
      </c>
      <c r="E1241" t="s">
        <v>408</v>
      </c>
      <c r="F1241" t="s">
        <v>409</v>
      </c>
      <c r="J1241" t="s">
        <v>23</v>
      </c>
      <c r="K1241">
        <v>9</v>
      </c>
      <c r="L1241">
        <v>2036.16</v>
      </c>
      <c r="M1241">
        <v>0.504</v>
      </c>
      <c r="O1241">
        <f>VLOOKUP(C1241,[3]August!$C:$Z,24,FALSE)</f>
        <v>2019</v>
      </c>
    </row>
    <row r="1242" spans="1:15" x14ac:dyDescent="0.25">
      <c r="A1242" t="s">
        <v>389</v>
      </c>
      <c r="C1242" t="s">
        <v>2734</v>
      </c>
      <c r="E1242" t="s">
        <v>399</v>
      </c>
      <c r="F1242" t="s">
        <v>400</v>
      </c>
      <c r="J1242" t="s">
        <v>23</v>
      </c>
      <c r="K1242">
        <v>1</v>
      </c>
      <c r="L1242">
        <v>0</v>
      </c>
      <c r="M1242">
        <v>0</v>
      </c>
      <c r="O1242">
        <f>VLOOKUP(C1242,[3]August!$C:$Z,24,FALSE)</f>
        <v>2019</v>
      </c>
    </row>
    <row r="1243" spans="1:15" x14ac:dyDescent="0.25">
      <c r="A1243" t="s">
        <v>389</v>
      </c>
      <c r="C1243" t="s">
        <v>2734</v>
      </c>
      <c r="E1243" t="s">
        <v>417</v>
      </c>
      <c r="F1243" t="s">
        <v>418</v>
      </c>
      <c r="J1243" t="s">
        <v>23</v>
      </c>
      <c r="K1243">
        <v>2</v>
      </c>
      <c r="L1243">
        <v>593.096</v>
      </c>
      <c r="M1243">
        <v>0.17799999999999999</v>
      </c>
      <c r="O1243">
        <f>VLOOKUP(C1243,[3]August!$C:$Z,24,FALSE)</f>
        <v>2019</v>
      </c>
    </row>
    <row r="1244" spans="1:15" x14ac:dyDescent="0.25">
      <c r="A1244" t="s">
        <v>389</v>
      </c>
      <c r="C1244" t="s">
        <v>2734</v>
      </c>
      <c r="E1244" t="s">
        <v>406</v>
      </c>
      <c r="F1244" t="s">
        <v>407</v>
      </c>
      <c r="J1244" t="s">
        <v>23</v>
      </c>
      <c r="K1244">
        <v>6</v>
      </c>
      <c r="L1244">
        <v>619.75199999999995</v>
      </c>
      <c r="M1244">
        <v>0.186</v>
      </c>
      <c r="O1244">
        <f>VLOOKUP(C1244,[3]August!$C:$Z,24,FALSE)</f>
        <v>2019</v>
      </c>
    </row>
    <row r="1245" spans="1:15" x14ac:dyDescent="0.25">
      <c r="A1245" t="s">
        <v>389</v>
      </c>
      <c r="C1245" t="s">
        <v>2734</v>
      </c>
      <c r="E1245" t="s">
        <v>408</v>
      </c>
      <c r="F1245" t="s">
        <v>409</v>
      </c>
      <c r="J1245" t="s">
        <v>23</v>
      </c>
      <c r="K1245">
        <v>8</v>
      </c>
      <c r="L1245">
        <v>1492.7360000000001</v>
      </c>
      <c r="M1245">
        <v>0.44800000000000001</v>
      </c>
      <c r="O1245">
        <f>VLOOKUP(C1245,[3]August!$C:$Z,24,FALSE)</f>
        <v>2019</v>
      </c>
    </row>
    <row r="1246" spans="1:15" x14ac:dyDescent="0.25">
      <c r="A1246" t="s">
        <v>389</v>
      </c>
      <c r="C1246" t="s">
        <v>2735</v>
      </c>
      <c r="E1246" t="s">
        <v>399</v>
      </c>
      <c r="F1246" t="s">
        <v>400</v>
      </c>
      <c r="J1246" t="s">
        <v>23</v>
      </c>
      <c r="K1246">
        <v>1</v>
      </c>
      <c r="L1246">
        <v>0</v>
      </c>
      <c r="M1246">
        <v>0</v>
      </c>
      <c r="O1246">
        <f>VLOOKUP(C1246,[3]August!$C:$Z,24,FALSE)</f>
        <v>2019</v>
      </c>
    </row>
    <row r="1247" spans="1:15" x14ac:dyDescent="0.25">
      <c r="A1247" t="s">
        <v>389</v>
      </c>
      <c r="C1247" t="s">
        <v>2735</v>
      </c>
      <c r="E1247" t="s">
        <v>417</v>
      </c>
      <c r="F1247" t="s">
        <v>418</v>
      </c>
      <c r="J1247" t="s">
        <v>23</v>
      </c>
      <c r="K1247">
        <v>26</v>
      </c>
      <c r="L1247">
        <v>8385.9359999999997</v>
      </c>
      <c r="M1247">
        <v>2.3140000000000001</v>
      </c>
      <c r="O1247">
        <f>VLOOKUP(C1247,[3]August!$C:$Z,24,FALSE)</f>
        <v>2019</v>
      </c>
    </row>
    <row r="1248" spans="1:15" x14ac:dyDescent="0.25">
      <c r="A1248" t="s">
        <v>389</v>
      </c>
      <c r="C1248" t="s">
        <v>2735</v>
      </c>
      <c r="E1248" t="s">
        <v>406</v>
      </c>
      <c r="F1248" t="s">
        <v>407</v>
      </c>
      <c r="J1248" t="s">
        <v>23</v>
      </c>
      <c r="K1248">
        <v>2</v>
      </c>
      <c r="L1248">
        <v>224.68799999999999</v>
      </c>
      <c r="M1248">
        <v>6.2E-2</v>
      </c>
      <c r="O1248">
        <f>VLOOKUP(C1248,[3]August!$C:$Z,24,FALSE)</f>
        <v>2019</v>
      </c>
    </row>
    <row r="1249" spans="1:15" x14ac:dyDescent="0.25">
      <c r="A1249" t="s">
        <v>389</v>
      </c>
      <c r="C1249" t="s">
        <v>2736</v>
      </c>
      <c r="E1249" t="s">
        <v>411</v>
      </c>
      <c r="F1249" t="s">
        <v>412</v>
      </c>
      <c r="J1249" t="s">
        <v>23</v>
      </c>
      <c r="K1249">
        <v>1</v>
      </c>
      <c r="L1249">
        <v>0</v>
      </c>
      <c r="M1249">
        <v>0</v>
      </c>
      <c r="O1249">
        <f>VLOOKUP(C1249,[3]August!$C:$Z,24,FALSE)</f>
        <v>2019</v>
      </c>
    </row>
    <row r="1250" spans="1:15" x14ac:dyDescent="0.25">
      <c r="A1250" t="s">
        <v>389</v>
      </c>
      <c r="C1250" t="s">
        <v>2736</v>
      </c>
      <c r="E1250" t="s">
        <v>406</v>
      </c>
      <c r="F1250" t="s">
        <v>407</v>
      </c>
      <c r="J1250" t="s">
        <v>23</v>
      </c>
      <c r="K1250">
        <v>1</v>
      </c>
      <c r="L1250">
        <v>399.64800000000002</v>
      </c>
      <c r="M1250">
        <v>6.9000000000000006E-2</v>
      </c>
      <c r="O1250">
        <f>VLOOKUP(C1250,[3]August!$C:$Z,24,FALSE)</f>
        <v>2019</v>
      </c>
    </row>
    <row r="1251" spans="1:15" x14ac:dyDescent="0.25">
      <c r="A1251" t="s">
        <v>389</v>
      </c>
      <c r="C1251" t="s">
        <v>2736</v>
      </c>
      <c r="E1251" t="s">
        <v>406</v>
      </c>
      <c r="F1251" t="s">
        <v>407</v>
      </c>
      <c r="J1251" t="s">
        <v>23</v>
      </c>
      <c r="K1251">
        <v>2</v>
      </c>
      <c r="L1251">
        <v>359.10399999999998</v>
      </c>
      <c r="M1251">
        <v>6.2E-2</v>
      </c>
      <c r="O1251">
        <f>VLOOKUP(C1251,[3]August!$C:$Z,24,FALSE)</f>
        <v>2019</v>
      </c>
    </row>
    <row r="1252" spans="1:15" x14ac:dyDescent="0.25">
      <c r="A1252" t="s">
        <v>389</v>
      </c>
      <c r="C1252" t="s">
        <v>2736</v>
      </c>
      <c r="E1252" t="s">
        <v>408</v>
      </c>
      <c r="F1252" t="s">
        <v>409</v>
      </c>
      <c r="J1252" t="s">
        <v>23</v>
      </c>
      <c r="K1252">
        <v>1</v>
      </c>
      <c r="L1252">
        <v>324.35199999999998</v>
      </c>
      <c r="M1252">
        <v>5.6000000000000001E-2</v>
      </c>
      <c r="O1252">
        <f>VLOOKUP(C1252,[3]August!$C:$Z,24,FALSE)</f>
        <v>2019</v>
      </c>
    </row>
    <row r="1253" spans="1:15" x14ac:dyDescent="0.25">
      <c r="A1253" t="s">
        <v>389</v>
      </c>
      <c r="C1253" t="s">
        <v>2736</v>
      </c>
      <c r="E1253" t="s">
        <v>408</v>
      </c>
      <c r="F1253" t="s">
        <v>409</v>
      </c>
      <c r="J1253" t="s">
        <v>23</v>
      </c>
      <c r="K1253">
        <v>1</v>
      </c>
      <c r="L1253">
        <v>324.35199999999998</v>
      </c>
      <c r="M1253">
        <v>5.6000000000000001E-2</v>
      </c>
      <c r="O1253">
        <f>VLOOKUP(C1253,[3]August!$C:$Z,24,FALSE)</f>
        <v>2019</v>
      </c>
    </row>
    <row r="1254" spans="1:15" x14ac:dyDescent="0.25">
      <c r="A1254" t="s">
        <v>389</v>
      </c>
      <c r="C1254" t="s">
        <v>2736</v>
      </c>
      <c r="E1254" t="s">
        <v>408</v>
      </c>
      <c r="F1254" t="s">
        <v>409</v>
      </c>
      <c r="J1254" t="s">
        <v>23</v>
      </c>
      <c r="K1254">
        <v>20</v>
      </c>
      <c r="L1254">
        <v>6487.04</v>
      </c>
      <c r="M1254">
        <v>1.1200000000000001</v>
      </c>
      <c r="O1254">
        <f>VLOOKUP(C1254,[3]August!$C:$Z,24,FALSE)</f>
        <v>2019</v>
      </c>
    </row>
    <row r="1255" spans="1:15" x14ac:dyDescent="0.25">
      <c r="A1255" t="s">
        <v>389</v>
      </c>
      <c r="C1255" t="s">
        <v>2737</v>
      </c>
      <c r="E1255" t="s">
        <v>399</v>
      </c>
      <c r="F1255" t="s">
        <v>400</v>
      </c>
      <c r="J1255" t="s">
        <v>23</v>
      </c>
      <c r="K1255">
        <v>1</v>
      </c>
      <c r="L1255">
        <v>0</v>
      </c>
      <c r="M1255">
        <v>0</v>
      </c>
      <c r="O1255">
        <f>VLOOKUP(C1255,[3]August!$C:$Z,24,FALSE)</f>
        <v>2019</v>
      </c>
    </row>
    <row r="1256" spans="1:15" x14ac:dyDescent="0.25">
      <c r="A1256" t="s">
        <v>389</v>
      </c>
      <c r="C1256" t="s">
        <v>2737</v>
      </c>
      <c r="E1256" t="s">
        <v>417</v>
      </c>
      <c r="F1256" t="s">
        <v>418</v>
      </c>
      <c r="J1256" t="s">
        <v>23</v>
      </c>
      <c r="K1256">
        <v>5</v>
      </c>
      <c r="L1256">
        <v>2715.39</v>
      </c>
      <c r="M1256">
        <v>0.44500000000000001</v>
      </c>
      <c r="O1256">
        <f>VLOOKUP(C1256,[3]August!$C:$Z,24,FALSE)</f>
        <v>2019</v>
      </c>
    </row>
    <row r="1257" spans="1:15" x14ac:dyDescent="0.25">
      <c r="A1257" t="s">
        <v>389</v>
      </c>
      <c r="C1257" t="s">
        <v>2737</v>
      </c>
      <c r="E1257" t="s">
        <v>417</v>
      </c>
      <c r="F1257" t="s">
        <v>418</v>
      </c>
      <c r="J1257" t="s">
        <v>23</v>
      </c>
      <c r="K1257">
        <v>8</v>
      </c>
      <c r="L1257">
        <v>4344.6239999999998</v>
      </c>
      <c r="M1257">
        <v>0.71199999999999997</v>
      </c>
      <c r="O1257">
        <f>VLOOKUP(C1257,[3]August!$C:$Z,24,FALSE)</f>
        <v>2019</v>
      </c>
    </row>
    <row r="1258" spans="1:15" x14ac:dyDescent="0.25">
      <c r="A1258" t="s">
        <v>389</v>
      </c>
      <c r="C1258" t="s">
        <v>2737</v>
      </c>
      <c r="E1258" t="s">
        <v>437</v>
      </c>
      <c r="F1258" t="s">
        <v>438</v>
      </c>
      <c r="J1258" t="s">
        <v>23</v>
      </c>
      <c r="K1258">
        <v>3</v>
      </c>
      <c r="L1258">
        <v>494.262</v>
      </c>
      <c r="M1258">
        <v>8.1000000000000003E-2</v>
      </c>
      <c r="O1258">
        <f>VLOOKUP(C1258,[3]August!$C:$Z,24,FALSE)</f>
        <v>2019</v>
      </c>
    </row>
    <row r="1259" spans="1:15" x14ac:dyDescent="0.25">
      <c r="A1259" t="s">
        <v>389</v>
      </c>
      <c r="C1259" t="s">
        <v>2737</v>
      </c>
      <c r="E1259" t="s">
        <v>406</v>
      </c>
      <c r="F1259" t="s">
        <v>407</v>
      </c>
      <c r="J1259" t="s">
        <v>23</v>
      </c>
      <c r="K1259">
        <v>1</v>
      </c>
      <c r="L1259">
        <v>421.03800000000001</v>
      </c>
      <c r="M1259">
        <v>6.9000000000000006E-2</v>
      </c>
      <c r="O1259">
        <f>VLOOKUP(C1259,[3]August!$C:$Z,24,FALSE)</f>
        <v>2019</v>
      </c>
    </row>
    <row r="1260" spans="1:15" x14ac:dyDescent="0.25">
      <c r="A1260" t="s">
        <v>389</v>
      </c>
      <c r="C1260" t="s">
        <v>2737</v>
      </c>
      <c r="E1260" t="s">
        <v>406</v>
      </c>
      <c r="F1260" t="s">
        <v>407</v>
      </c>
      <c r="J1260" t="s">
        <v>23</v>
      </c>
      <c r="K1260">
        <v>5</v>
      </c>
      <c r="L1260">
        <v>945.81</v>
      </c>
      <c r="M1260">
        <v>0.155</v>
      </c>
      <c r="O1260">
        <f>VLOOKUP(C1260,[3]August!$C:$Z,24,FALSE)</f>
        <v>2019</v>
      </c>
    </row>
    <row r="1261" spans="1:15" x14ac:dyDescent="0.25">
      <c r="A1261" t="s">
        <v>389</v>
      </c>
      <c r="C1261" t="s">
        <v>2737</v>
      </c>
      <c r="E1261" t="s">
        <v>408</v>
      </c>
      <c r="F1261" t="s">
        <v>409</v>
      </c>
      <c r="J1261" t="s">
        <v>23</v>
      </c>
      <c r="K1261">
        <v>2</v>
      </c>
      <c r="L1261">
        <v>1086.1559999999999</v>
      </c>
      <c r="M1261">
        <v>0.17799999999999999</v>
      </c>
      <c r="O1261">
        <f>VLOOKUP(C1261,[3]August!$C:$Z,24,FALSE)</f>
        <v>2019</v>
      </c>
    </row>
    <row r="1262" spans="1:15" x14ac:dyDescent="0.25">
      <c r="A1262" t="s">
        <v>389</v>
      </c>
      <c r="C1262" t="s">
        <v>2738</v>
      </c>
      <c r="E1262" t="s">
        <v>399</v>
      </c>
      <c r="F1262" t="s">
        <v>400</v>
      </c>
      <c r="J1262" t="s">
        <v>23</v>
      </c>
      <c r="K1262">
        <v>1</v>
      </c>
      <c r="L1262">
        <v>0</v>
      </c>
      <c r="M1262">
        <v>0</v>
      </c>
      <c r="O1262">
        <f>VLOOKUP(C1262,[3]August!$C:$Z,24,FALSE)</f>
        <v>2019</v>
      </c>
    </row>
    <row r="1263" spans="1:15" x14ac:dyDescent="0.25">
      <c r="A1263" t="s">
        <v>389</v>
      </c>
      <c r="C1263" t="s">
        <v>2738</v>
      </c>
      <c r="E1263" t="s">
        <v>504</v>
      </c>
      <c r="F1263" t="s">
        <v>505</v>
      </c>
      <c r="J1263" t="s">
        <v>23</v>
      </c>
      <c r="K1263">
        <v>20</v>
      </c>
      <c r="L1263">
        <v>4172.16</v>
      </c>
      <c r="M1263">
        <v>1.06</v>
      </c>
      <c r="O1263">
        <f>VLOOKUP(C1263,[3]August!$C:$Z,24,FALSE)</f>
        <v>2019</v>
      </c>
    </row>
    <row r="1264" spans="1:15" x14ac:dyDescent="0.25">
      <c r="A1264" t="s">
        <v>389</v>
      </c>
      <c r="C1264" t="s">
        <v>2738</v>
      </c>
      <c r="E1264" t="s">
        <v>2739</v>
      </c>
      <c r="F1264" t="s">
        <v>2740</v>
      </c>
      <c r="J1264" t="s">
        <v>23</v>
      </c>
      <c r="K1264">
        <v>3</v>
      </c>
      <c r="L1264">
        <v>566.78399999999999</v>
      </c>
      <c r="M1264">
        <v>0.14399999999999999</v>
      </c>
      <c r="O1264">
        <f>VLOOKUP(C1264,[3]August!$C:$Z,24,FALSE)</f>
        <v>2019</v>
      </c>
    </row>
    <row r="1265" spans="1:15" x14ac:dyDescent="0.25">
      <c r="A1265" t="s">
        <v>389</v>
      </c>
      <c r="C1265" t="s">
        <v>2738</v>
      </c>
      <c r="E1265" t="s">
        <v>404</v>
      </c>
      <c r="F1265" t="s">
        <v>405</v>
      </c>
      <c r="J1265" t="s">
        <v>23</v>
      </c>
      <c r="K1265">
        <v>6</v>
      </c>
      <c r="L1265">
        <v>873.79200000000003</v>
      </c>
      <c r="M1265">
        <v>0.222</v>
      </c>
      <c r="O1265">
        <f>VLOOKUP(C1265,[3]August!$C:$Z,24,FALSE)</f>
        <v>2019</v>
      </c>
    </row>
    <row r="1266" spans="1:15" x14ac:dyDescent="0.25">
      <c r="A1266" t="s">
        <v>389</v>
      </c>
      <c r="C1266" t="s">
        <v>2738</v>
      </c>
      <c r="E1266" t="s">
        <v>408</v>
      </c>
      <c r="F1266" t="s">
        <v>409</v>
      </c>
      <c r="J1266" t="s">
        <v>23</v>
      </c>
      <c r="K1266">
        <v>9</v>
      </c>
      <c r="L1266">
        <v>1983.7439999999999</v>
      </c>
      <c r="M1266">
        <v>0.504</v>
      </c>
      <c r="O1266">
        <f>VLOOKUP(C1266,[3]August!$C:$Z,24,FALSE)</f>
        <v>2019</v>
      </c>
    </row>
    <row r="1267" spans="1:15" x14ac:dyDescent="0.25">
      <c r="A1267" t="s">
        <v>389</v>
      </c>
      <c r="C1267" t="s">
        <v>2741</v>
      </c>
      <c r="E1267" t="s">
        <v>411</v>
      </c>
      <c r="F1267" t="s">
        <v>412</v>
      </c>
      <c r="J1267" t="s">
        <v>23</v>
      </c>
      <c r="K1267">
        <v>1</v>
      </c>
      <c r="L1267">
        <v>0</v>
      </c>
      <c r="M1267">
        <v>0</v>
      </c>
      <c r="O1267">
        <f>VLOOKUP(C1267,[3]August!$C:$Z,24,FALSE)</f>
        <v>2019</v>
      </c>
    </row>
    <row r="1268" spans="1:15" x14ac:dyDescent="0.25">
      <c r="A1268" t="s">
        <v>389</v>
      </c>
      <c r="C1268" t="s">
        <v>2741</v>
      </c>
      <c r="E1268" t="s">
        <v>437</v>
      </c>
      <c r="F1268" t="s">
        <v>438</v>
      </c>
      <c r="J1268" t="s">
        <v>23</v>
      </c>
      <c r="K1268">
        <v>3</v>
      </c>
      <c r="L1268">
        <v>343.27800000000002</v>
      </c>
      <c r="M1268">
        <v>8.1000000000000003E-2</v>
      </c>
      <c r="O1268">
        <f>VLOOKUP(C1268,[3]August!$C:$Z,24,FALSE)</f>
        <v>2019</v>
      </c>
    </row>
    <row r="1269" spans="1:15" x14ac:dyDescent="0.25">
      <c r="A1269" t="s">
        <v>389</v>
      </c>
      <c r="C1269" t="s">
        <v>2741</v>
      </c>
      <c r="E1269" t="s">
        <v>408</v>
      </c>
      <c r="F1269" t="s">
        <v>409</v>
      </c>
      <c r="J1269" t="s">
        <v>23</v>
      </c>
      <c r="K1269">
        <v>1</v>
      </c>
      <c r="L1269">
        <v>237.328</v>
      </c>
      <c r="M1269">
        <v>5.6000000000000001E-2</v>
      </c>
      <c r="O1269">
        <f>VLOOKUP(C1269,[3]August!$C:$Z,24,FALSE)</f>
        <v>2019</v>
      </c>
    </row>
    <row r="1270" spans="1:15" x14ac:dyDescent="0.25">
      <c r="A1270" t="s">
        <v>389</v>
      </c>
      <c r="C1270" t="s">
        <v>2741</v>
      </c>
      <c r="E1270" t="s">
        <v>408</v>
      </c>
      <c r="F1270" t="s">
        <v>409</v>
      </c>
      <c r="J1270" t="s">
        <v>23</v>
      </c>
      <c r="K1270">
        <v>2</v>
      </c>
      <c r="L1270">
        <v>474.65600000000001</v>
      </c>
      <c r="M1270">
        <v>0.112</v>
      </c>
      <c r="O1270">
        <f>VLOOKUP(C1270,[3]August!$C:$Z,24,FALSE)</f>
        <v>2019</v>
      </c>
    </row>
    <row r="1271" spans="1:15" x14ac:dyDescent="0.25">
      <c r="A1271" t="s">
        <v>389</v>
      </c>
      <c r="C1271" t="s">
        <v>2741</v>
      </c>
      <c r="E1271" t="s">
        <v>408</v>
      </c>
      <c r="F1271" t="s">
        <v>409</v>
      </c>
      <c r="J1271" t="s">
        <v>23</v>
      </c>
      <c r="K1271">
        <v>2</v>
      </c>
      <c r="L1271">
        <v>474.65600000000001</v>
      </c>
      <c r="M1271">
        <v>0.112</v>
      </c>
      <c r="O1271">
        <f>VLOOKUP(C1271,[3]August!$C:$Z,24,FALSE)</f>
        <v>2019</v>
      </c>
    </row>
    <row r="1272" spans="1:15" x14ac:dyDescent="0.25">
      <c r="A1272" t="s">
        <v>389</v>
      </c>
      <c r="C1272" t="s">
        <v>2741</v>
      </c>
      <c r="E1272" t="s">
        <v>408</v>
      </c>
      <c r="F1272" t="s">
        <v>409</v>
      </c>
      <c r="J1272" t="s">
        <v>23</v>
      </c>
      <c r="K1272">
        <v>3</v>
      </c>
      <c r="L1272">
        <v>711.98400000000004</v>
      </c>
      <c r="M1272">
        <v>0.16800000000000001</v>
      </c>
      <c r="O1272">
        <f>VLOOKUP(C1272,[3]August!$C:$Z,24,FALSE)</f>
        <v>2019</v>
      </c>
    </row>
    <row r="1273" spans="1:15" x14ac:dyDescent="0.25">
      <c r="A1273" t="s">
        <v>389</v>
      </c>
      <c r="C1273" t="s">
        <v>2741</v>
      </c>
      <c r="E1273" t="s">
        <v>408</v>
      </c>
      <c r="F1273" t="s">
        <v>409</v>
      </c>
      <c r="J1273" t="s">
        <v>23</v>
      </c>
      <c r="K1273">
        <v>4</v>
      </c>
      <c r="L1273">
        <v>949.31200000000001</v>
      </c>
      <c r="M1273">
        <v>0.224</v>
      </c>
      <c r="O1273">
        <f>VLOOKUP(C1273,[3]August!$C:$Z,24,FALSE)</f>
        <v>2019</v>
      </c>
    </row>
    <row r="1274" spans="1:15" x14ac:dyDescent="0.25">
      <c r="A1274" t="s">
        <v>389</v>
      </c>
      <c r="C1274" t="s">
        <v>2741</v>
      </c>
      <c r="E1274" t="s">
        <v>408</v>
      </c>
      <c r="F1274" t="s">
        <v>409</v>
      </c>
      <c r="J1274" t="s">
        <v>23</v>
      </c>
      <c r="K1274">
        <v>4</v>
      </c>
      <c r="L1274">
        <v>949.31200000000001</v>
      </c>
      <c r="M1274">
        <v>0.224</v>
      </c>
      <c r="O1274">
        <f>VLOOKUP(C1274,[3]August!$C:$Z,24,FALSE)</f>
        <v>2019</v>
      </c>
    </row>
    <row r="1275" spans="1:15" x14ac:dyDescent="0.25">
      <c r="A1275" t="s">
        <v>389</v>
      </c>
      <c r="C1275" t="s">
        <v>2741</v>
      </c>
      <c r="E1275" t="s">
        <v>408</v>
      </c>
      <c r="F1275" t="s">
        <v>409</v>
      </c>
      <c r="J1275" t="s">
        <v>23</v>
      </c>
      <c r="K1275">
        <v>7</v>
      </c>
      <c r="L1275">
        <v>1661.296</v>
      </c>
      <c r="M1275">
        <v>0.39200000000000002</v>
      </c>
      <c r="O1275">
        <f>VLOOKUP(C1275,[3]August!$C:$Z,24,FALSE)</f>
        <v>2019</v>
      </c>
    </row>
    <row r="1276" spans="1:15" x14ac:dyDescent="0.25">
      <c r="A1276" t="s">
        <v>389</v>
      </c>
      <c r="C1276" t="s">
        <v>2742</v>
      </c>
      <c r="E1276" t="s">
        <v>399</v>
      </c>
      <c r="F1276" t="s">
        <v>400</v>
      </c>
      <c r="J1276" t="s">
        <v>23</v>
      </c>
      <c r="K1276">
        <v>1</v>
      </c>
      <c r="L1276">
        <v>0</v>
      </c>
      <c r="M1276">
        <v>0</v>
      </c>
      <c r="O1276">
        <f>VLOOKUP(C1276,[3]August!$C:$Z,24,FALSE)</f>
        <v>2019</v>
      </c>
    </row>
    <row r="1277" spans="1:15" x14ac:dyDescent="0.25">
      <c r="A1277" t="s">
        <v>389</v>
      </c>
      <c r="C1277" t="s">
        <v>2742</v>
      </c>
      <c r="E1277" t="s">
        <v>417</v>
      </c>
      <c r="F1277" t="s">
        <v>418</v>
      </c>
      <c r="J1277" t="s">
        <v>23</v>
      </c>
      <c r="K1277">
        <v>2</v>
      </c>
      <c r="L1277">
        <v>1555.008</v>
      </c>
      <c r="M1277">
        <v>0.17799999999999999</v>
      </c>
      <c r="O1277">
        <f>VLOOKUP(C1277,[3]August!$C:$Z,24,FALSE)</f>
        <v>2019</v>
      </c>
    </row>
    <row r="1278" spans="1:15" x14ac:dyDescent="0.25">
      <c r="A1278" t="s">
        <v>389</v>
      </c>
      <c r="C1278" t="s">
        <v>2742</v>
      </c>
      <c r="E1278" t="s">
        <v>408</v>
      </c>
      <c r="F1278" t="s">
        <v>409</v>
      </c>
      <c r="J1278" t="s">
        <v>23</v>
      </c>
      <c r="K1278">
        <v>11</v>
      </c>
      <c r="L1278">
        <v>8552.5439999999999</v>
      </c>
      <c r="M1278">
        <v>0.97899999999999998</v>
      </c>
      <c r="O1278">
        <f>VLOOKUP(C1278,[3]August!$C:$Z,24,FALSE)</f>
        <v>2019</v>
      </c>
    </row>
    <row r="1279" spans="1:15" x14ac:dyDescent="0.25">
      <c r="A1279" t="s">
        <v>389</v>
      </c>
      <c r="C1279" t="s">
        <v>2743</v>
      </c>
      <c r="E1279" t="s">
        <v>399</v>
      </c>
      <c r="F1279" t="s">
        <v>400</v>
      </c>
      <c r="J1279" t="s">
        <v>23</v>
      </c>
      <c r="K1279">
        <v>1</v>
      </c>
      <c r="L1279">
        <v>0</v>
      </c>
      <c r="M1279">
        <v>0</v>
      </c>
      <c r="O1279">
        <f>VLOOKUP(C1279,[3]August!$C:$Z,24,FALSE)</f>
        <v>2019</v>
      </c>
    </row>
    <row r="1280" spans="1:15" x14ac:dyDescent="0.25">
      <c r="A1280" t="s">
        <v>389</v>
      </c>
      <c r="C1280" t="s">
        <v>2743</v>
      </c>
      <c r="E1280" t="s">
        <v>406</v>
      </c>
      <c r="F1280" t="s">
        <v>407</v>
      </c>
      <c r="J1280" t="s">
        <v>23</v>
      </c>
      <c r="K1280">
        <v>4</v>
      </c>
      <c r="L1280">
        <v>722.17600000000004</v>
      </c>
      <c r="M1280">
        <v>0.124</v>
      </c>
      <c r="O1280">
        <f>VLOOKUP(C1280,[3]August!$C:$Z,24,FALSE)</f>
        <v>2019</v>
      </c>
    </row>
    <row r="1281" spans="1:15" x14ac:dyDescent="0.25">
      <c r="A1281" t="s">
        <v>389</v>
      </c>
      <c r="C1281" t="s">
        <v>2743</v>
      </c>
      <c r="E1281" t="s">
        <v>406</v>
      </c>
      <c r="F1281" t="s">
        <v>407</v>
      </c>
      <c r="J1281" t="s">
        <v>23</v>
      </c>
      <c r="K1281">
        <v>4</v>
      </c>
      <c r="L1281">
        <v>722.17600000000004</v>
      </c>
      <c r="M1281">
        <v>0.124</v>
      </c>
      <c r="O1281">
        <f>VLOOKUP(C1281,[3]August!$C:$Z,24,FALSE)</f>
        <v>2019</v>
      </c>
    </row>
    <row r="1282" spans="1:15" x14ac:dyDescent="0.25">
      <c r="A1282" t="s">
        <v>389</v>
      </c>
      <c r="C1282" t="s">
        <v>2743</v>
      </c>
      <c r="E1282" t="s">
        <v>406</v>
      </c>
      <c r="F1282" t="s">
        <v>407</v>
      </c>
      <c r="J1282" t="s">
        <v>23</v>
      </c>
      <c r="K1282">
        <v>6</v>
      </c>
      <c r="L1282">
        <v>1083.2639999999999</v>
      </c>
      <c r="M1282">
        <v>0.186</v>
      </c>
      <c r="O1282">
        <f>VLOOKUP(C1282,[3]August!$C:$Z,24,FALSE)</f>
        <v>2019</v>
      </c>
    </row>
    <row r="1283" spans="1:15" x14ac:dyDescent="0.25">
      <c r="A1283" t="s">
        <v>389</v>
      </c>
      <c r="C1283" t="s">
        <v>2744</v>
      </c>
      <c r="E1283" t="s">
        <v>399</v>
      </c>
      <c r="F1283" t="s">
        <v>400</v>
      </c>
      <c r="J1283" t="s">
        <v>23</v>
      </c>
      <c r="K1283">
        <v>1</v>
      </c>
      <c r="L1283">
        <v>0</v>
      </c>
      <c r="M1283">
        <v>0</v>
      </c>
      <c r="O1283">
        <f>VLOOKUP(C1283,[3]August!$C:$Z,24,FALSE)</f>
        <v>2019</v>
      </c>
    </row>
    <row r="1284" spans="1:15" x14ac:dyDescent="0.25">
      <c r="A1284" t="s">
        <v>389</v>
      </c>
      <c r="C1284" t="s">
        <v>2744</v>
      </c>
      <c r="E1284" t="s">
        <v>417</v>
      </c>
      <c r="F1284" t="s">
        <v>418</v>
      </c>
      <c r="J1284" t="s">
        <v>23</v>
      </c>
      <c r="K1284">
        <v>1</v>
      </c>
      <c r="L1284">
        <v>308.65199999999999</v>
      </c>
      <c r="M1284">
        <v>8.8999999999999996E-2</v>
      </c>
      <c r="O1284">
        <f>VLOOKUP(C1284,[3]August!$C:$Z,24,FALSE)</f>
        <v>2019</v>
      </c>
    </row>
    <row r="1285" spans="1:15" x14ac:dyDescent="0.25">
      <c r="A1285" t="s">
        <v>389</v>
      </c>
      <c r="C1285" t="s">
        <v>2744</v>
      </c>
      <c r="E1285" t="s">
        <v>406</v>
      </c>
      <c r="F1285" t="s">
        <v>407</v>
      </c>
      <c r="J1285" t="s">
        <v>23</v>
      </c>
      <c r="K1285">
        <v>1</v>
      </c>
      <c r="L1285">
        <v>107.508</v>
      </c>
      <c r="M1285">
        <v>3.1E-2</v>
      </c>
      <c r="O1285">
        <f>VLOOKUP(C1285,[3]August!$C:$Z,24,FALSE)</f>
        <v>2019</v>
      </c>
    </row>
    <row r="1286" spans="1:15" x14ac:dyDescent="0.25">
      <c r="A1286" t="s">
        <v>389</v>
      </c>
      <c r="C1286" t="s">
        <v>2744</v>
      </c>
      <c r="E1286" t="s">
        <v>406</v>
      </c>
      <c r="F1286" t="s">
        <v>407</v>
      </c>
      <c r="J1286" t="s">
        <v>23</v>
      </c>
      <c r="K1286">
        <v>1</v>
      </c>
      <c r="L1286">
        <v>107.508</v>
      </c>
      <c r="M1286">
        <v>3.1E-2</v>
      </c>
      <c r="O1286">
        <f>VLOOKUP(C1286,[3]August!$C:$Z,24,FALSE)</f>
        <v>2019</v>
      </c>
    </row>
    <row r="1287" spans="1:15" x14ac:dyDescent="0.25">
      <c r="A1287" t="s">
        <v>389</v>
      </c>
      <c r="C1287" t="s">
        <v>2744</v>
      </c>
      <c r="E1287" t="s">
        <v>469</v>
      </c>
      <c r="F1287" t="s">
        <v>470</v>
      </c>
      <c r="J1287" t="s">
        <v>23</v>
      </c>
      <c r="K1287">
        <v>2</v>
      </c>
      <c r="L1287">
        <v>305.18400000000003</v>
      </c>
      <c r="M1287">
        <v>8.7999999999999995E-2</v>
      </c>
      <c r="O1287">
        <f>VLOOKUP(C1287,[3]August!$C:$Z,24,FALSE)</f>
        <v>2019</v>
      </c>
    </row>
    <row r="1288" spans="1:15" x14ac:dyDescent="0.25">
      <c r="A1288" t="s">
        <v>389</v>
      </c>
      <c r="C1288" t="s">
        <v>2744</v>
      </c>
      <c r="E1288" t="s">
        <v>469</v>
      </c>
      <c r="F1288" t="s">
        <v>470</v>
      </c>
      <c r="J1288" t="s">
        <v>23</v>
      </c>
      <c r="K1288">
        <v>6</v>
      </c>
      <c r="L1288">
        <v>915.55200000000002</v>
      </c>
      <c r="M1288">
        <v>0.26400000000000001</v>
      </c>
      <c r="O1288">
        <f>VLOOKUP(C1288,[3]August!$C:$Z,24,FALSE)</f>
        <v>2019</v>
      </c>
    </row>
    <row r="1289" spans="1:15" x14ac:dyDescent="0.25">
      <c r="A1289" t="s">
        <v>389</v>
      </c>
      <c r="C1289" t="s">
        <v>2744</v>
      </c>
      <c r="E1289" t="s">
        <v>469</v>
      </c>
      <c r="F1289" t="s">
        <v>470</v>
      </c>
      <c r="J1289" t="s">
        <v>23</v>
      </c>
      <c r="K1289">
        <v>9</v>
      </c>
      <c r="L1289">
        <v>1373.328</v>
      </c>
      <c r="M1289">
        <v>0.39600000000000002</v>
      </c>
      <c r="O1289">
        <f>VLOOKUP(C1289,[3]August!$C:$Z,24,FALSE)</f>
        <v>2019</v>
      </c>
    </row>
    <row r="1290" spans="1:15" x14ac:dyDescent="0.25">
      <c r="A1290" t="s">
        <v>389</v>
      </c>
      <c r="C1290" t="s">
        <v>2745</v>
      </c>
      <c r="E1290" t="s">
        <v>399</v>
      </c>
      <c r="F1290" t="s">
        <v>400</v>
      </c>
      <c r="J1290" t="s">
        <v>23</v>
      </c>
      <c r="K1290">
        <v>1</v>
      </c>
      <c r="L1290">
        <v>0</v>
      </c>
      <c r="M1290">
        <v>0</v>
      </c>
      <c r="O1290">
        <f>VLOOKUP(C1290,[3]August!$C:$Z,24,FALSE)</f>
        <v>2019</v>
      </c>
    </row>
    <row r="1291" spans="1:15" x14ac:dyDescent="0.25">
      <c r="A1291" t="s">
        <v>389</v>
      </c>
      <c r="C1291" t="s">
        <v>2745</v>
      </c>
      <c r="E1291" t="s">
        <v>417</v>
      </c>
      <c r="F1291" t="s">
        <v>418</v>
      </c>
      <c r="J1291" t="s">
        <v>23</v>
      </c>
      <c r="K1291">
        <v>2</v>
      </c>
      <c r="L1291">
        <v>617.30399999999997</v>
      </c>
      <c r="M1291">
        <v>0.17799999999999999</v>
      </c>
      <c r="O1291">
        <f>VLOOKUP(C1291,[3]August!$C:$Z,24,FALSE)</f>
        <v>2019</v>
      </c>
    </row>
    <row r="1292" spans="1:15" x14ac:dyDescent="0.25">
      <c r="A1292" t="s">
        <v>389</v>
      </c>
      <c r="C1292" t="s">
        <v>2745</v>
      </c>
      <c r="E1292" t="s">
        <v>408</v>
      </c>
      <c r="F1292" t="s">
        <v>409</v>
      </c>
      <c r="J1292" t="s">
        <v>23</v>
      </c>
      <c r="K1292">
        <v>1</v>
      </c>
      <c r="L1292">
        <v>194.208</v>
      </c>
      <c r="M1292">
        <v>5.6000000000000001E-2</v>
      </c>
      <c r="O1292">
        <f>VLOOKUP(C1292,[3]August!$C:$Z,24,FALSE)</f>
        <v>2019</v>
      </c>
    </row>
    <row r="1293" spans="1:15" x14ac:dyDescent="0.25">
      <c r="A1293" t="s">
        <v>389</v>
      </c>
      <c r="C1293" t="s">
        <v>2745</v>
      </c>
      <c r="E1293" t="s">
        <v>408</v>
      </c>
      <c r="F1293" t="s">
        <v>409</v>
      </c>
      <c r="J1293" t="s">
        <v>23</v>
      </c>
      <c r="K1293">
        <v>2</v>
      </c>
      <c r="L1293">
        <v>388.416</v>
      </c>
      <c r="M1293">
        <v>0.112</v>
      </c>
      <c r="O1293">
        <f>VLOOKUP(C1293,[3]August!$C:$Z,24,FALSE)</f>
        <v>2019</v>
      </c>
    </row>
    <row r="1294" spans="1:15" x14ac:dyDescent="0.25">
      <c r="A1294" t="s">
        <v>389</v>
      </c>
      <c r="C1294" t="s">
        <v>2745</v>
      </c>
      <c r="E1294" t="s">
        <v>408</v>
      </c>
      <c r="F1294" t="s">
        <v>409</v>
      </c>
      <c r="J1294" t="s">
        <v>23</v>
      </c>
      <c r="K1294">
        <v>7</v>
      </c>
      <c r="L1294">
        <v>1359.4559999999999</v>
      </c>
      <c r="M1294">
        <v>0.39200000000000002</v>
      </c>
      <c r="O1294">
        <f>VLOOKUP(C1294,[3]August!$C:$Z,24,FALSE)</f>
        <v>2019</v>
      </c>
    </row>
    <row r="1295" spans="1:15" x14ac:dyDescent="0.25">
      <c r="A1295" t="s">
        <v>389</v>
      </c>
      <c r="C1295" t="s">
        <v>2745</v>
      </c>
      <c r="E1295" t="s">
        <v>408</v>
      </c>
      <c r="F1295" t="s">
        <v>409</v>
      </c>
      <c r="J1295" t="s">
        <v>23</v>
      </c>
      <c r="K1295">
        <v>10</v>
      </c>
      <c r="L1295">
        <v>1942.08</v>
      </c>
      <c r="M1295">
        <v>0.56000000000000005</v>
      </c>
      <c r="O1295">
        <f>VLOOKUP(C1295,[3]August!$C:$Z,24,FALSE)</f>
        <v>2019</v>
      </c>
    </row>
    <row r="1296" spans="1:15" x14ac:dyDescent="0.25">
      <c r="A1296" t="s">
        <v>389</v>
      </c>
      <c r="C1296" t="s">
        <v>2746</v>
      </c>
      <c r="E1296" t="s">
        <v>394</v>
      </c>
      <c r="F1296" t="s">
        <v>395</v>
      </c>
      <c r="J1296" t="s">
        <v>23</v>
      </c>
      <c r="K1296">
        <v>1</v>
      </c>
      <c r="L1296">
        <v>102.08</v>
      </c>
      <c r="M1296">
        <v>2.9000000000000001E-2</v>
      </c>
      <c r="O1296">
        <f>VLOOKUP(C1296,[3]August!$C:$Z,24,FALSE)</f>
        <v>2019</v>
      </c>
    </row>
    <row r="1297" spans="1:15" x14ac:dyDescent="0.25">
      <c r="A1297" t="s">
        <v>389</v>
      </c>
      <c r="C1297" t="s">
        <v>2746</v>
      </c>
      <c r="E1297" t="s">
        <v>425</v>
      </c>
      <c r="F1297" t="s">
        <v>426</v>
      </c>
      <c r="J1297" t="s">
        <v>23</v>
      </c>
      <c r="K1297">
        <v>1</v>
      </c>
      <c r="L1297">
        <v>183.04</v>
      </c>
      <c r="M1297">
        <v>5.1999999999999998E-2</v>
      </c>
      <c r="O1297">
        <f>VLOOKUP(C1297,[3]August!$C:$Z,24,FALSE)</f>
        <v>2019</v>
      </c>
    </row>
    <row r="1298" spans="1:15" x14ac:dyDescent="0.25">
      <c r="A1298" t="s">
        <v>389</v>
      </c>
      <c r="C1298" t="s">
        <v>2746</v>
      </c>
      <c r="E1298" t="s">
        <v>425</v>
      </c>
      <c r="F1298" t="s">
        <v>426</v>
      </c>
      <c r="J1298" t="s">
        <v>23</v>
      </c>
      <c r="K1298">
        <v>1</v>
      </c>
      <c r="L1298">
        <v>183.04</v>
      </c>
      <c r="M1298">
        <v>5.1999999999999998E-2</v>
      </c>
      <c r="O1298">
        <f>VLOOKUP(C1298,[3]August!$C:$Z,24,FALSE)</f>
        <v>2019</v>
      </c>
    </row>
    <row r="1299" spans="1:15" x14ac:dyDescent="0.25">
      <c r="A1299" t="s">
        <v>389</v>
      </c>
      <c r="C1299" t="s">
        <v>2746</v>
      </c>
      <c r="E1299" t="s">
        <v>425</v>
      </c>
      <c r="F1299" t="s">
        <v>426</v>
      </c>
      <c r="J1299" t="s">
        <v>23</v>
      </c>
      <c r="K1299">
        <v>5</v>
      </c>
      <c r="L1299">
        <v>915.2</v>
      </c>
      <c r="M1299">
        <v>0.26</v>
      </c>
      <c r="O1299">
        <f>VLOOKUP(C1299,[3]August!$C:$Z,24,FALSE)</f>
        <v>2019</v>
      </c>
    </row>
    <row r="1300" spans="1:15" x14ac:dyDescent="0.25">
      <c r="A1300" t="s">
        <v>389</v>
      </c>
      <c r="C1300" t="s">
        <v>2746</v>
      </c>
      <c r="E1300" t="s">
        <v>425</v>
      </c>
      <c r="F1300" t="s">
        <v>426</v>
      </c>
      <c r="J1300" t="s">
        <v>23</v>
      </c>
      <c r="K1300">
        <v>7</v>
      </c>
      <c r="L1300">
        <v>1281.28</v>
      </c>
      <c r="M1300">
        <v>0.36399999999999999</v>
      </c>
      <c r="O1300">
        <f>VLOOKUP(C1300,[3]August!$C:$Z,24,FALSE)</f>
        <v>2019</v>
      </c>
    </row>
    <row r="1301" spans="1:15" x14ac:dyDescent="0.25">
      <c r="A1301" t="s">
        <v>389</v>
      </c>
      <c r="C1301" t="s">
        <v>2746</v>
      </c>
      <c r="E1301" t="s">
        <v>425</v>
      </c>
      <c r="F1301" t="s">
        <v>426</v>
      </c>
      <c r="J1301" t="s">
        <v>23</v>
      </c>
      <c r="K1301">
        <v>20</v>
      </c>
      <c r="L1301">
        <v>3660.8</v>
      </c>
      <c r="M1301">
        <v>1.04</v>
      </c>
      <c r="O1301">
        <f>VLOOKUP(C1301,[3]August!$C:$Z,24,FALSE)</f>
        <v>2019</v>
      </c>
    </row>
    <row r="1302" spans="1:15" x14ac:dyDescent="0.25">
      <c r="A1302" t="s">
        <v>389</v>
      </c>
      <c r="C1302" t="s">
        <v>2746</v>
      </c>
      <c r="E1302" t="s">
        <v>425</v>
      </c>
      <c r="F1302" t="s">
        <v>426</v>
      </c>
      <c r="J1302" t="s">
        <v>2508</v>
      </c>
      <c r="K1302">
        <v>4</v>
      </c>
      <c r="L1302">
        <v>732.16</v>
      </c>
      <c r="M1302">
        <v>0.20799999999999999</v>
      </c>
      <c r="O1302">
        <f>VLOOKUP(C1302,[3]August!$C:$Z,24,FALSE)</f>
        <v>2019</v>
      </c>
    </row>
    <row r="1303" spans="1:15" x14ac:dyDescent="0.25">
      <c r="A1303" t="s">
        <v>389</v>
      </c>
      <c r="C1303" t="s">
        <v>2747</v>
      </c>
      <c r="E1303" t="s">
        <v>428</v>
      </c>
      <c r="F1303" t="s">
        <v>429</v>
      </c>
      <c r="J1303" t="s">
        <v>23</v>
      </c>
      <c r="K1303">
        <v>6</v>
      </c>
      <c r="L1303">
        <v>12667.752</v>
      </c>
      <c r="M1303">
        <v>2.0760000000000001</v>
      </c>
      <c r="O1303">
        <f>VLOOKUP(C1303,[3]August!$C:$Z,24,FALSE)</f>
        <v>2019</v>
      </c>
    </row>
    <row r="1304" spans="1:15" x14ac:dyDescent="0.25">
      <c r="A1304" t="s">
        <v>389</v>
      </c>
      <c r="C1304" t="s">
        <v>2747</v>
      </c>
      <c r="E1304" t="s">
        <v>399</v>
      </c>
      <c r="F1304" t="s">
        <v>400</v>
      </c>
      <c r="J1304" t="s">
        <v>23</v>
      </c>
      <c r="K1304">
        <v>1</v>
      </c>
      <c r="L1304">
        <v>0</v>
      </c>
      <c r="M1304">
        <v>0</v>
      </c>
      <c r="O1304">
        <f>VLOOKUP(C1304,[3]August!$C:$Z,24,FALSE)</f>
        <v>2019</v>
      </c>
    </row>
    <row r="1305" spans="1:15" x14ac:dyDescent="0.25">
      <c r="A1305" t="s">
        <v>389</v>
      </c>
      <c r="C1305" t="s">
        <v>2747</v>
      </c>
      <c r="E1305" t="s">
        <v>402</v>
      </c>
      <c r="F1305" t="s">
        <v>403</v>
      </c>
      <c r="J1305" t="s">
        <v>23</v>
      </c>
      <c r="K1305">
        <v>1</v>
      </c>
      <c r="L1305">
        <v>311.202</v>
      </c>
      <c r="M1305">
        <v>5.0999999999999997E-2</v>
      </c>
      <c r="O1305">
        <f>VLOOKUP(C1305,[3]August!$C:$Z,24,FALSE)</f>
        <v>2019</v>
      </c>
    </row>
    <row r="1306" spans="1:15" x14ac:dyDescent="0.25">
      <c r="A1306" t="s">
        <v>389</v>
      </c>
      <c r="C1306" t="s">
        <v>2747</v>
      </c>
      <c r="E1306" t="s">
        <v>402</v>
      </c>
      <c r="F1306" t="s">
        <v>403</v>
      </c>
      <c r="J1306" t="s">
        <v>23</v>
      </c>
      <c r="K1306">
        <v>9</v>
      </c>
      <c r="L1306">
        <v>2800.8180000000002</v>
      </c>
      <c r="M1306">
        <v>0.45900000000000002</v>
      </c>
      <c r="O1306">
        <f>VLOOKUP(C1306,[3]August!$C:$Z,24,FALSE)</f>
        <v>2019</v>
      </c>
    </row>
    <row r="1307" spans="1:15" x14ac:dyDescent="0.25">
      <c r="A1307" t="s">
        <v>389</v>
      </c>
      <c r="C1307" t="s">
        <v>2747</v>
      </c>
      <c r="E1307" t="s">
        <v>402</v>
      </c>
      <c r="F1307" t="s">
        <v>403</v>
      </c>
      <c r="J1307" t="s">
        <v>23</v>
      </c>
      <c r="K1307">
        <v>30</v>
      </c>
      <c r="L1307">
        <v>9336.06</v>
      </c>
      <c r="M1307">
        <v>1.53</v>
      </c>
      <c r="O1307">
        <f>VLOOKUP(C1307,[3]August!$C:$Z,24,FALSE)</f>
        <v>2019</v>
      </c>
    </row>
    <row r="1308" spans="1:15" x14ac:dyDescent="0.25">
      <c r="A1308" t="s">
        <v>389</v>
      </c>
      <c r="C1308" t="s">
        <v>2747</v>
      </c>
      <c r="E1308" t="s">
        <v>437</v>
      </c>
      <c r="F1308" t="s">
        <v>438</v>
      </c>
      <c r="J1308" t="s">
        <v>23</v>
      </c>
      <c r="K1308">
        <v>2</v>
      </c>
      <c r="L1308">
        <v>329.50799999999998</v>
      </c>
      <c r="M1308">
        <v>5.3999999999999999E-2</v>
      </c>
      <c r="O1308">
        <f>VLOOKUP(C1308,[3]August!$C:$Z,24,FALSE)</f>
        <v>2019</v>
      </c>
    </row>
    <row r="1309" spans="1:15" x14ac:dyDescent="0.25">
      <c r="A1309" t="s">
        <v>389</v>
      </c>
      <c r="C1309" t="s">
        <v>2747</v>
      </c>
      <c r="E1309" t="s">
        <v>437</v>
      </c>
      <c r="F1309" t="s">
        <v>438</v>
      </c>
      <c r="J1309" t="s">
        <v>23</v>
      </c>
      <c r="K1309">
        <v>2</v>
      </c>
      <c r="L1309">
        <v>329.50799999999998</v>
      </c>
      <c r="M1309">
        <v>5.3999999999999999E-2</v>
      </c>
      <c r="O1309">
        <f>VLOOKUP(C1309,[3]August!$C:$Z,24,FALSE)</f>
        <v>2019</v>
      </c>
    </row>
    <row r="1310" spans="1:15" x14ac:dyDescent="0.25">
      <c r="A1310" t="s">
        <v>389</v>
      </c>
      <c r="C1310" t="s">
        <v>2748</v>
      </c>
      <c r="E1310" t="s">
        <v>411</v>
      </c>
      <c r="F1310" t="s">
        <v>412</v>
      </c>
      <c r="J1310" t="s">
        <v>23</v>
      </c>
      <c r="K1310">
        <v>1</v>
      </c>
      <c r="L1310">
        <v>0</v>
      </c>
      <c r="M1310">
        <v>0</v>
      </c>
      <c r="O1310">
        <f>VLOOKUP(C1310,[3]August!$C:$Z,24,FALSE)</f>
        <v>2019</v>
      </c>
    </row>
    <row r="1311" spans="1:15" x14ac:dyDescent="0.25">
      <c r="A1311" t="s">
        <v>389</v>
      </c>
      <c r="C1311" t="s">
        <v>2748</v>
      </c>
      <c r="E1311" t="s">
        <v>408</v>
      </c>
      <c r="F1311" t="s">
        <v>409</v>
      </c>
      <c r="J1311" t="s">
        <v>23</v>
      </c>
      <c r="K1311">
        <v>3</v>
      </c>
      <c r="L1311">
        <v>687.45600000000002</v>
      </c>
      <c r="M1311">
        <v>0.16800000000000001</v>
      </c>
      <c r="O1311">
        <f>VLOOKUP(C1311,[3]August!$C:$Z,24,FALSE)</f>
        <v>2019</v>
      </c>
    </row>
    <row r="1312" spans="1:15" x14ac:dyDescent="0.25">
      <c r="A1312" t="s">
        <v>389</v>
      </c>
      <c r="C1312" t="s">
        <v>2748</v>
      </c>
      <c r="E1312" t="s">
        <v>408</v>
      </c>
      <c r="F1312" t="s">
        <v>409</v>
      </c>
      <c r="J1312" t="s">
        <v>23</v>
      </c>
      <c r="K1312">
        <v>20</v>
      </c>
      <c r="L1312">
        <v>4583.04</v>
      </c>
      <c r="M1312">
        <v>1.1200000000000001</v>
      </c>
      <c r="O1312">
        <f>VLOOKUP(C1312,[3]August!$C:$Z,24,FALSE)</f>
        <v>2019</v>
      </c>
    </row>
    <row r="1313" spans="1:15" x14ac:dyDescent="0.25">
      <c r="A1313" t="s">
        <v>389</v>
      </c>
      <c r="C1313" t="s">
        <v>2749</v>
      </c>
      <c r="E1313" t="s">
        <v>399</v>
      </c>
      <c r="F1313" t="s">
        <v>400</v>
      </c>
      <c r="J1313" t="s">
        <v>23</v>
      </c>
      <c r="K1313">
        <v>1</v>
      </c>
      <c r="L1313">
        <v>0</v>
      </c>
      <c r="M1313">
        <v>0</v>
      </c>
      <c r="O1313">
        <f>VLOOKUP(C1313,[3]August!$C:$Z,24,FALSE)</f>
        <v>2019</v>
      </c>
    </row>
    <row r="1314" spans="1:15" x14ac:dyDescent="0.25">
      <c r="A1314" t="s">
        <v>389</v>
      </c>
      <c r="C1314" t="s">
        <v>2749</v>
      </c>
      <c r="E1314" t="s">
        <v>437</v>
      </c>
      <c r="F1314" t="s">
        <v>438</v>
      </c>
      <c r="J1314" t="s">
        <v>23</v>
      </c>
      <c r="K1314">
        <v>1</v>
      </c>
      <c r="L1314">
        <v>137.214</v>
      </c>
      <c r="M1314">
        <v>2.7E-2</v>
      </c>
      <c r="O1314">
        <f>VLOOKUP(C1314,[3]August!$C:$Z,24,FALSE)</f>
        <v>2019</v>
      </c>
    </row>
    <row r="1315" spans="1:15" x14ac:dyDescent="0.25">
      <c r="A1315" t="s">
        <v>389</v>
      </c>
      <c r="C1315" t="s">
        <v>2749</v>
      </c>
      <c r="E1315" t="s">
        <v>408</v>
      </c>
      <c r="F1315" t="s">
        <v>409</v>
      </c>
      <c r="J1315" t="s">
        <v>23</v>
      </c>
      <c r="K1315">
        <v>1</v>
      </c>
      <c r="L1315">
        <v>284.59199999999998</v>
      </c>
      <c r="M1315">
        <v>5.6000000000000001E-2</v>
      </c>
      <c r="O1315">
        <f>VLOOKUP(C1315,[3]August!$C:$Z,24,FALSE)</f>
        <v>2019</v>
      </c>
    </row>
    <row r="1316" spans="1:15" x14ac:dyDescent="0.25">
      <c r="A1316" t="s">
        <v>389</v>
      </c>
      <c r="C1316" t="s">
        <v>2749</v>
      </c>
      <c r="E1316" t="s">
        <v>408</v>
      </c>
      <c r="F1316" t="s">
        <v>409</v>
      </c>
      <c r="J1316" t="s">
        <v>23</v>
      </c>
      <c r="K1316">
        <v>16</v>
      </c>
      <c r="L1316">
        <v>4553.4719999999998</v>
      </c>
      <c r="M1316">
        <v>0.89600000000000002</v>
      </c>
      <c r="O1316">
        <f>VLOOKUP(C1316,[3]August!$C:$Z,24,FALSE)</f>
        <v>2019</v>
      </c>
    </row>
    <row r="1317" spans="1:15" x14ac:dyDescent="0.25">
      <c r="A1317" t="s">
        <v>389</v>
      </c>
      <c r="C1317" t="s">
        <v>2750</v>
      </c>
      <c r="E1317" t="s">
        <v>453</v>
      </c>
      <c r="F1317" t="s">
        <v>454</v>
      </c>
      <c r="J1317" t="s">
        <v>23</v>
      </c>
      <c r="K1317">
        <v>1</v>
      </c>
      <c r="L1317">
        <v>145.6</v>
      </c>
      <c r="M1317">
        <v>5.6000000000000001E-2</v>
      </c>
      <c r="O1317">
        <f>VLOOKUP(C1317,[3]August!$C:$Z,24,FALSE)</f>
        <v>2019</v>
      </c>
    </row>
    <row r="1318" spans="1:15" x14ac:dyDescent="0.25">
      <c r="A1318" t="s">
        <v>389</v>
      </c>
      <c r="C1318" t="s">
        <v>2750</v>
      </c>
      <c r="E1318" t="s">
        <v>425</v>
      </c>
      <c r="F1318" t="s">
        <v>426</v>
      </c>
      <c r="J1318" t="s">
        <v>23</v>
      </c>
      <c r="K1318">
        <v>1</v>
      </c>
      <c r="L1318">
        <v>135.19999999999999</v>
      </c>
      <c r="M1318">
        <v>5.1999999999999998E-2</v>
      </c>
      <c r="O1318">
        <f>VLOOKUP(C1318,[3]August!$C:$Z,24,FALSE)</f>
        <v>2019</v>
      </c>
    </row>
    <row r="1319" spans="1:15" x14ac:dyDescent="0.25">
      <c r="A1319" t="s">
        <v>389</v>
      </c>
      <c r="C1319" t="s">
        <v>2750</v>
      </c>
      <c r="E1319" t="s">
        <v>425</v>
      </c>
      <c r="F1319" t="s">
        <v>426</v>
      </c>
      <c r="J1319" t="s">
        <v>23</v>
      </c>
      <c r="K1319">
        <v>1</v>
      </c>
      <c r="L1319">
        <v>135.19999999999999</v>
      </c>
      <c r="M1319">
        <v>5.1999999999999998E-2</v>
      </c>
      <c r="O1319">
        <f>VLOOKUP(C1319,[3]August!$C:$Z,24,FALSE)</f>
        <v>2019</v>
      </c>
    </row>
    <row r="1320" spans="1:15" x14ac:dyDescent="0.25">
      <c r="A1320" t="s">
        <v>389</v>
      </c>
      <c r="C1320" t="s">
        <v>2750</v>
      </c>
      <c r="E1320" t="s">
        <v>425</v>
      </c>
      <c r="F1320" t="s">
        <v>426</v>
      </c>
      <c r="J1320" t="s">
        <v>23</v>
      </c>
      <c r="K1320">
        <v>4</v>
      </c>
      <c r="L1320">
        <v>540.79999999999995</v>
      </c>
      <c r="M1320">
        <v>0.20799999999999999</v>
      </c>
      <c r="O1320">
        <f>VLOOKUP(C1320,[3]August!$C:$Z,24,FALSE)</f>
        <v>2019</v>
      </c>
    </row>
    <row r="1321" spans="1:15" x14ac:dyDescent="0.25">
      <c r="A1321" t="s">
        <v>389</v>
      </c>
      <c r="C1321" t="s">
        <v>2751</v>
      </c>
      <c r="E1321" t="s">
        <v>394</v>
      </c>
      <c r="F1321" t="s">
        <v>395</v>
      </c>
      <c r="J1321" t="s">
        <v>23</v>
      </c>
      <c r="K1321">
        <v>9</v>
      </c>
      <c r="L1321">
        <v>698.43600000000004</v>
      </c>
      <c r="M1321">
        <v>0.26100000000000001</v>
      </c>
      <c r="O1321">
        <f>VLOOKUP(C1321,[3]August!$C:$Z,24,FALSE)</f>
        <v>2019</v>
      </c>
    </row>
    <row r="1322" spans="1:15" x14ac:dyDescent="0.25">
      <c r="A1322" t="s">
        <v>389</v>
      </c>
      <c r="C1322" t="s">
        <v>2751</v>
      </c>
      <c r="E1322" t="s">
        <v>425</v>
      </c>
      <c r="F1322" t="s">
        <v>426</v>
      </c>
      <c r="J1322" t="s">
        <v>23</v>
      </c>
      <c r="K1322">
        <v>24</v>
      </c>
      <c r="L1322">
        <v>3339.6480000000001</v>
      </c>
      <c r="M1322">
        <v>1.248</v>
      </c>
      <c r="O1322">
        <f>VLOOKUP(C1322,[3]August!$C:$Z,24,FALSE)</f>
        <v>2019</v>
      </c>
    </row>
    <row r="1323" spans="1:15" x14ac:dyDescent="0.25">
      <c r="A1323" t="s">
        <v>389</v>
      </c>
      <c r="C1323" t="s">
        <v>2752</v>
      </c>
      <c r="E1323" t="s">
        <v>411</v>
      </c>
      <c r="F1323" t="s">
        <v>412</v>
      </c>
      <c r="J1323" t="s">
        <v>23</v>
      </c>
      <c r="K1323">
        <v>1</v>
      </c>
      <c r="L1323">
        <v>0</v>
      </c>
      <c r="M1323">
        <v>0</v>
      </c>
      <c r="O1323">
        <f>VLOOKUP(C1323,[3]August!$C:$Z,24,FALSE)</f>
        <v>2019</v>
      </c>
    </row>
    <row r="1324" spans="1:15" x14ac:dyDescent="0.25">
      <c r="A1324" t="s">
        <v>389</v>
      </c>
      <c r="C1324" t="s">
        <v>2752</v>
      </c>
      <c r="E1324" t="s">
        <v>406</v>
      </c>
      <c r="F1324" t="s">
        <v>407</v>
      </c>
      <c r="J1324" t="s">
        <v>23</v>
      </c>
      <c r="K1324">
        <v>1</v>
      </c>
      <c r="L1324">
        <v>586.22400000000005</v>
      </c>
      <c r="M1324">
        <v>6.9000000000000006E-2</v>
      </c>
      <c r="O1324">
        <f>VLOOKUP(C1324,[3]August!$C:$Z,24,FALSE)</f>
        <v>2019</v>
      </c>
    </row>
    <row r="1325" spans="1:15" x14ac:dyDescent="0.25">
      <c r="A1325" t="s">
        <v>389</v>
      </c>
      <c r="C1325" t="s">
        <v>2752</v>
      </c>
      <c r="E1325" t="s">
        <v>406</v>
      </c>
      <c r="F1325" t="s">
        <v>407</v>
      </c>
      <c r="J1325" t="s">
        <v>2508</v>
      </c>
      <c r="K1325">
        <v>1</v>
      </c>
      <c r="L1325">
        <v>586.22400000000005</v>
      </c>
      <c r="M1325">
        <v>6.9000000000000006E-2</v>
      </c>
      <c r="O1325">
        <f>VLOOKUP(C1325,[3]August!$C:$Z,24,FALSE)</f>
        <v>2019</v>
      </c>
    </row>
    <row r="1326" spans="1:15" x14ac:dyDescent="0.25">
      <c r="A1326" t="s">
        <v>389</v>
      </c>
      <c r="C1326" t="s">
        <v>2752</v>
      </c>
      <c r="E1326" t="s">
        <v>408</v>
      </c>
      <c r="F1326" t="s">
        <v>409</v>
      </c>
      <c r="J1326" t="s">
        <v>23</v>
      </c>
      <c r="K1326">
        <v>2</v>
      </c>
      <c r="L1326">
        <v>2022.048</v>
      </c>
      <c r="M1326">
        <v>0.23799999999999999</v>
      </c>
      <c r="O1326">
        <f>VLOOKUP(C1326,[3]August!$C:$Z,24,FALSE)</f>
        <v>2019</v>
      </c>
    </row>
    <row r="1327" spans="1:15" x14ac:dyDescent="0.25">
      <c r="A1327" t="s">
        <v>389</v>
      </c>
      <c r="C1327" t="s">
        <v>2752</v>
      </c>
      <c r="E1327" t="s">
        <v>408</v>
      </c>
      <c r="F1327" t="s">
        <v>409</v>
      </c>
      <c r="J1327" t="s">
        <v>23</v>
      </c>
      <c r="K1327">
        <v>7</v>
      </c>
      <c r="L1327">
        <v>5293.0079999999998</v>
      </c>
      <c r="M1327">
        <v>0.623</v>
      </c>
      <c r="O1327">
        <f>VLOOKUP(C1327,[3]August!$C:$Z,24,FALSE)</f>
        <v>2019</v>
      </c>
    </row>
    <row r="1328" spans="1:15" x14ac:dyDescent="0.25">
      <c r="A1328" t="s">
        <v>389</v>
      </c>
      <c r="C1328" t="s">
        <v>2752</v>
      </c>
      <c r="E1328" t="s">
        <v>408</v>
      </c>
      <c r="F1328" t="s">
        <v>409</v>
      </c>
      <c r="J1328" t="s">
        <v>23</v>
      </c>
      <c r="K1328">
        <v>14</v>
      </c>
      <c r="L1328">
        <v>6660.8639999999996</v>
      </c>
      <c r="M1328">
        <v>0.78400000000000003</v>
      </c>
      <c r="O1328">
        <f>VLOOKUP(C1328,[3]August!$C:$Z,24,FALSE)</f>
        <v>2019</v>
      </c>
    </row>
    <row r="1329" spans="1:15" x14ac:dyDescent="0.25">
      <c r="A1329" t="s">
        <v>389</v>
      </c>
      <c r="C1329" t="s">
        <v>2752</v>
      </c>
      <c r="E1329" t="s">
        <v>408</v>
      </c>
      <c r="F1329" t="s">
        <v>409</v>
      </c>
      <c r="J1329" t="s">
        <v>2508</v>
      </c>
      <c r="K1329">
        <v>1</v>
      </c>
      <c r="L1329">
        <v>756.14400000000001</v>
      </c>
      <c r="M1329">
        <v>8.8999999999999996E-2</v>
      </c>
      <c r="O1329">
        <f>VLOOKUP(C1329,[3]August!$C:$Z,24,FALSE)</f>
        <v>2019</v>
      </c>
    </row>
    <row r="1330" spans="1:15" x14ac:dyDescent="0.25">
      <c r="A1330" t="s">
        <v>389</v>
      </c>
      <c r="C1330" t="s">
        <v>2752</v>
      </c>
      <c r="E1330" t="s">
        <v>408</v>
      </c>
      <c r="F1330" t="s">
        <v>409</v>
      </c>
      <c r="J1330" t="s">
        <v>2508</v>
      </c>
      <c r="K1330">
        <v>2</v>
      </c>
      <c r="L1330">
        <v>2022.048</v>
      </c>
      <c r="M1330">
        <v>0.23799999999999999</v>
      </c>
      <c r="O1330">
        <f>VLOOKUP(C1330,[3]August!$C:$Z,24,FALSE)</f>
        <v>2019</v>
      </c>
    </row>
    <row r="1331" spans="1:15" x14ac:dyDescent="0.25">
      <c r="A1331" t="s">
        <v>389</v>
      </c>
      <c r="C1331" t="s">
        <v>2753</v>
      </c>
      <c r="E1331" t="s">
        <v>566</v>
      </c>
      <c r="F1331" t="s">
        <v>567</v>
      </c>
      <c r="J1331" t="s">
        <v>23</v>
      </c>
      <c r="K1331">
        <v>1</v>
      </c>
      <c r="L1331">
        <v>144.054</v>
      </c>
      <c r="M1331">
        <v>5.2999999999999999E-2</v>
      </c>
      <c r="O1331">
        <f>VLOOKUP(C1331,[3]August!$C:$Z,24,FALSE)</f>
        <v>2019</v>
      </c>
    </row>
    <row r="1332" spans="1:15" x14ac:dyDescent="0.25">
      <c r="A1332" t="s">
        <v>389</v>
      </c>
      <c r="C1332" t="s">
        <v>2753</v>
      </c>
      <c r="E1332" t="s">
        <v>450</v>
      </c>
      <c r="F1332" t="s">
        <v>451</v>
      </c>
      <c r="J1332" t="s">
        <v>23</v>
      </c>
      <c r="K1332">
        <v>1</v>
      </c>
      <c r="L1332">
        <v>133.18199999999999</v>
      </c>
      <c r="M1332">
        <v>4.9000000000000002E-2</v>
      </c>
      <c r="O1332">
        <f>VLOOKUP(C1332,[3]August!$C:$Z,24,FALSE)</f>
        <v>2019</v>
      </c>
    </row>
    <row r="1333" spans="1:15" x14ac:dyDescent="0.25">
      <c r="A1333" t="s">
        <v>389</v>
      </c>
      <c r="C1333" t="s">
        <v>2753</v>
      </c>
      <c r="E1333" t="s">
        <v>460</v>
      </c>
      <c r="F1333" t="s">
        <v>461</v>
      </c>
      <c r="J1333" t="s">
        <v>23</v>
      </c>
      <c r="K1333">
        <v>4</v>
      </c>
      <c r="L1333">
        <v>456.62400000000002</v>
      </c>
      <c r="M1333">
        <v>0.16800000000000001</v>
      </c>
      <c r="O1333">
        <f>VLOOKUP(C1333,[3]August!$C:$Z,24,FALSE)</f>
        <v>2019</v>
      </c>
    </row>
    <row r="1334" spans="1:15" x14ac:dyDescent="0.25">
      <c r="A1334" t="s">
        <v>389</v>
      </c>
      <c r="C1334" t="s">
        <v>2753</v>
      </c>
      <c r="E1334" t="s">
        <v>460</v>
      </c>
      <c r="F1334" t="s">
        <v>461</v>
      </c>
      <c r="J1334" t="s">
        <v>23</v>
      </c>
      <c r="K1334">
        <v>18</v>
      </c>
      <c r="L1334">
        <v>2054.808</v>
      </c>
      <c r="M1334">
        <v>0.75600000000000001</v>
      </c>
      <c r="O1334">
        <f>VLOOKUP(C1334,[3]August!$C:$Z,24,FALSE)</f>
        <v>2019</v>
      </c>
    </row>
    <row r="1335" spans="1:15" x14ac:dyDescent="0.25">
      <c r="A1335" t="s">
        <v>389</v>
      </c>
      <c r="C1335" t="s">
        <v>2753</v>
      </c>
      <c r="E1335" t="s">
        <v>394</v>
      </c>
      <c r="F1335" t="s">
        <v>395</v>
      </c>
      <c r="J1335" t="s">
        <v>23</v>
      </c>
      <c r="K1335">
        <v>5</v>
      </c>
      <c r="L1335">
        <v>394.11</v>
      </c>
      <c r="M1335">
        <v>0.14499999999999999</v>
      </c>
      <c r="O1335">
        <f>VLOOKUP(C1335,[3]August!$C:$Z,24,FALSE)</f>
        <v>2019</v>
      </c>
    </row>
    <row r="1336" spans="1:15" x14ac:dyDescent="0.25">
      <c r="A1336" t="s">
        <v>389</v>
      </c>
      <c r="C1336" t="s">
        <v>2753</v>
      </c>
      <c r="E1336" t="s">
        <v>425</v>
      </c>
      <c r="F1336" t="s">
        <v>426</v>
      </c>
      <c r="J1336" t="s">
        <v>23</v>
      </c>
      <c r="K1336">
        <v>1</v>
      </c>
      <c r="L1336">
        <v>141.33600000000001</v>
      </c>
      <c r="M1336">
        <v>5.1999999999999998E-2</v>
      </c>
      <c r="O1336">
        <f>VLOOKUP(C1336,[3]August!$C:$Z,24,FALSE)</f>
        <v>2019</v>
      </c>
    </row>
    <row r="1337" spans="1:15" x14ac:dyDescent="0.25">
      <c r="A1337" t="s">
        <v>389</v>
      </c>
      <c r="C1337" t="s">
        <v>2754</v>
      </c>
      <c r="E1337" t="s">
        <v>399</v>
      </c>
      <c r="F1337" t="s">
        <v>400</v>
      </c>
      <c r="J1337" t="s">
        <v>23</v>
      </c>
      <c r="K1337">
        <v>1</v>
      </c>
      <c r="L1337">
        <v>0</v>
      </c>
      <c r="M1337">
        <v>0</v>
      </c>
      <c r="O1337">
        <f>VLOOKUP(C1337,[3]August!$C:$Z,24,FALSE)</f>
        <v>2019</v>
      </c>
    </row>
    <row r="1338" spans="1:15" x14ac:dyDescent="0.25">
      <c r="A1338" t="s">
        <v>389</v>
      </c>
      <c r="C1338" t="s">
        <v>2754</v>
      </c>
      <c r="E1338" t="s">
        <v>485</v>
      </c>
      <c r="F1338" t="s">
        <v>506</v>
      </c>
      <c r="J1338" t="s">
        <v>23</v>
      </c>
      <c r="K1338">
        <v>3</v>
      </c>
      <c r="L1338">
        <v>2693.7</v>
      </c>
      <c r="M1338">
        <v>0.61499999999999999</v>
      </c>
      <c r="O1338">
        <f>VLOOKUP(C1338,[3]August!$C:$Z,24,FALSE)</f>
        <v>2019</v>
      </c>
    </row>
    <row r="1339" spans="1:15" x14ac:dyDescent="0.25">
      <c r="A1339" t="s">
        <v>389</v>
      </c>
      <c r="C1339" t="s">
        <v>2754</v>
      </c>
      <c r="E1339" t="s">
        <v>2490</v>
      </c>
      <c r="F1339" t="s">
        <v>2491</v>
      </c>
      <c r="J1339" t="s">
        <v>23</v>
      </c>
      <c r="K1339">
        <v>2</v>
      </c>
      <c r="L1339">
        <v>613.20000000000005</v>
      </c>
      <c r="M1339">
        <v>0.14000000000000001</v>
      </c>
      <c r="O1339">
        <f>VLOOKUP(C1339,[3]August!$C:$Z,24,FALSE)</f>
        <v>2019</v>
      </c>
    </row>
    <row r="1340" spans="1:15" x14ac:dyDescent="0.25">
      <c r="A1340" t="s">
        <v>389</v>
      </c>
      <c r="C1340" t="s">
        <v>2754</v>
      </c>
      <c r="E1340" t="s">
        <v>404</v>
      </c>
      <c r="F1340" t="s">
        <v>405</v>
      </c>
      <c r="J1340" t="s">
        <v>23</v>
      </c>
      <c r="K1340">
        <v>2</v>
      </c>
      <c r="L1340">
        <v>646.46400000000006</v>
      </c>
      <c r="M1340">
        <v>7.3999999999999996E-2</v>
      </c>
      <c r="O1340">
        <f>VLOOKUP(C1340,[3]August!$C:$Z,24,FALSE)</f>
        <v>2019</v>
      </c>
    </row>
    <row r="1341" spans="1:15" x14ac:dyDescent="0.25">
      <c r="A1341" t="s">
        <v>389</v>
      </c>
      <c r="C1341" t="s">
        <v>2754</v>
      </c>
      <c r="E1341" t="s">
        <v>404</v>
      </c>
      <c r="F1341" t="s">
        <v>405</v>
      </c>
      <c r="J1341" t="s">
        <v>23</v>
      </c>
      <c r="K1341">
        <v>4</v>
      </c>
      <c r="L1341">
        <v>1292.9280000000001</v>
      </c>
      <c r="M1341">
        <v>0.14799999999999999</v>
      </c>
      <c r="O1341">
        <f>VLOOKUP(C1341,[3]August!$C:$Z,24,FALSE)</f>
        <v>2019</v>
      </c>
    </row>
    <row r="1342" spans="1:15" x14ac:dyDescent="0.25">
      <c r="A1342" t="s">
        <v>389</v>
      </c>
      <c r="C1342" t="s">
        <v>2754</v>
      </c>
      <c r="E1342" t="s">
        <v>406</v>
      </c>
      <c r="F1342" t="s">
        <v>407</v>
      </c>
      <c r="J1342" t="s">
        <v>23</v>
      </c>
      <c r="K1342">
        <v>2</v>
      </c>
      <c r="L1342">
        <v>1205.568</v>
      </c>
      <c r="M1342">
        <v>0.13800000000000001</v>
      </c>
      <c r="O1342">
        <f>VLOOKUP(C1342,[3]August!$C:$Z,24,FALSE)</f>
        <v>2019</v>
      </c>
    </row>
    <row r="1343" spans="1:15" x14ac:dyDescent="0.25">
      <c r="A1343" t="s">
        <v>389</v>
      </c>
      <c r="C1343" t="s">
        <v>2754</v>
      </c>
      <c r="E1343" t="s">
        <v>406</v>
      </c>
      <c r="F1343" t="s">
        <v>407</v>
      </c>
      <c r="J1343" t="s">
        <v>23</v>
      </c>
      <c r="K1343">
        <v>2</v>
      </c>
      <c r="L1343">
        <v>1205.568</v>
      </c>
      <c r="M1343">
        <v>0.13800000000000001</v>
      </c>
      <c r="O1343">
        <f>VLOOKUP(C1343,[3]August!$C:$Z,24,FALSE)</f>
        <v>2019</v>
      </c>
    </row>
    <row r="1344" spans="1:15" x14ac:dyDescent="0.25">
      <c r="A1344" t="s">
        <v>389</v>
      </c>
      <c r="C1344" t="s">
        <v>2754</v>
      </c>
      <c r="E1344" t="s">
        <v>406</v>
      </c>
      <c r="F1344" t="s">
        <v>407</v>
      </c>
      <c r="J1344" t="s">
        <v>23</v>
      </c>
      <c r="K1344">
        <v>5</v>
      </c>
      <c r="L1344">
        <v>3013.92</v>
      </c>
      <c r="M1344">
        <v>0.34499999999999997</v>
      </c>
      <c r="O1344">
        <f>VLOOKUP(C1344,[3]August!$C:$Z,24,FALSE)</f>
        <v>2019</v>
      </c>
    </row>
    <row r="1345" spans="1:15" x14ac:dyDescent="0.25">
      <c r="A1345" t="s">
        <v>389</v>
      </c>
      <c r="C1345" t="s">
        <v>2755</v>
      </c>
      <c r="E1345" t="s">
        <v>399</v>
      </c>
      <c r="F1345" t="s">
        <v>400</v>
      </c>
      <c r="J1345" t="s">
        <v>23</v>
      </c>
      <c r="K1345">
        <v>1</v>
      </c>
      <c r="L1345">
        <v>0</v>
      </c>
      <c r="M1345">
        <v>0</v>
      </c>
      <c r="O1345">
        <f>VLOOKUP(C1345,[3]August!$C:$Z,24,FALSE)</f>
        <v>2019</v>
      </c>
    </row>
    <row r="1346" spans="1:15" x14ac:dyDescent="0.25">
      <c r="A1346" t="s">
        <v>389</v>
      </c>
      <c r="C1346" t="s">
        <v>2755</v>
      </c>
      <c r="E1346" t="s">
        <v>406</v>
      </c>
      <c r="F1346" t="s">
        <v>407</v>
      </c>
      <c r="J1346" t="s">
        <v>2508</v>
      </c>
      <c r="K1346">
        <v>1</v>
      </c>
      <c r="L1346">
        <v>337.27199999999999</v>
      </c>
      <c r="M1346">
        <v>6.9000000000000006E-2</v>
      </c>
      <c r="O1346">
        <f>VLOOKUP(C1346,[3]August!$C:$Z,24,FALSE)</f>
        <v>2019</v>
      </c>
    </row>
    <row r="1347" spans="1:15" x14ac:dyDescent="0.25">
      <c r="A1347" t="s">
        <v>389</v>
      </c>
      <c r="C1347" t="s">
        <v>2755</v>
      </c>
      <c r="E1347" t="s">
        <v>408</v>
      </c>
      <c r="F1347" t="s">
        <v>409</v>
      </c>
      <c r="J1347" t="s">
        <v>23</v>
      </c>
      <c r="K1347">
        <v>2</v>
      </c>
      <c r="L1347">
        <v>547.45600000000002</v>
      </c>
      <c r="M1347">
        <v>0.112</v>
      </c>
      <c r="O1347">
        <f>VLOOKUP(C1347,[3]August!$C:$Z,24,FALSE)</f>
        <v>2019</v>
      </c>
    </row>
    <row r="1348" spans="1:15" x14ac:dyDescent="0.25">
      <c r="A1348" t="s">
        <v>389</v>
      </c>
      <c r="C1348" t="s">
        <v>2755</v>
      </c>
      <c r="E1348" t="s">
        <v>408</v>
      </c>
      <c r="F1348" t="s">
        <v>409</v>
      </c>
      <c r="J1348" t="s">
        <v>23</v>
      </c>
      <c r="K1348">
        <v>6</v>
      </c>
      <c r="L1348">
        <v>1642.3679999999999</v>
      </c>
      <c r="M1348">
        <v>0.33600000000000002</v>
      </c>
      <c r="O1348">
        <f>VLOOKUP(C1348,[3]August!$C:$Z,24,FALSE)</f>
        <v>2019</v>
      </c>
    </row>
    <row r="1349" spans="1:15" x14ac:dyDescent="0.25">
      <c r="A1349" t="s">
        <v>389</v>
      </c>
      <c r="C1349" t="s">
        <v>2756</v>
      </c>
      <c r="E1349" t="s">
        <v>399</v>
      </c>
      <c r="F1349" t="s">
        <v>400</v>
      </c>
      <c r="J1349" t="s">
        <v>23</v>
      </c>
      <c r="K1349">
        <v>1</v>
      </c>
      <c r="L1349">
        <v>0</v>
      </c>
      <c r="M1349">
        <v>0</v>
      </c>
      <c r="O1349">
        <f>VLOOKUP(C1349,[3]August!$C:$Z,24,FALSE)</f>
        <v>2019</v>
      </c>
    </row>
    <row r="1350" spans="1:15" x14ac:dyDescent="0.25">
      <c r="A1350" t="s">
        <v>389</v>
      </c>
      <c r="C1350" t="s">
        <v>2756</v>
      </c>
      <c r="E1350" t="s">
        <v>394</v>
      </c>
      <c r="F1350" t="s">
        <v>395</v>
      </c>
      <c r="J1350" t="s">
        <v>23</v>
      </c>
      <c r="K1350">
        <v>1</v>
      </c>
      <c r="L1350">
        <v>72.5</v>
      </c>
      <c r="M1350">
        <v>2.9000000000000001E-2</v>
      </c>
      <c r="O1350">
        <f>VLOOKUP(C1350,[3]August!$C:$Z,24,FALSE)</f>
        <v>2019</v>
      </c>
    </row>
    <row r="1351" spans="1:15" x14ac:dyDescent="0.25">
      <c r="A1351" t="s">
        <v>389</v>
      </c>
      <c r="C1351" t="s">
        <v>2756</v>
      </c>
      <c r="E1351" t="s">
        <v>394</v>
      </c>
      <c r="F1351" t="s">
        <v>395</v>
      </c>
      <c r="J1351" t="s">
        <v>23</v>
      </c>
      <c r="K1351">
        <v>2</v>
      </c>
      <c r="L1351">
        <v>145</v>
      </c>
      <c r="M1351">
        <v>5.8000000000000003E-2</v>
      </c>
      <c r="O1351">
        <f>VLOOKUP(C1351,[3]August!$C:$Z,24,FALSE)</f>
        <v>2019</v>
      </c>
    </row>
    <row r="1352" spans="1:15" x14ac:dyDescent="0.25">
      <c r="A1352" t="s">
        <v>389</v>
      </c>
      <c r="C1352" t="s">
        <v>2756</v>
      </c>
      <c r="E1352" t="s">
        <v>408</v>
      </c>
      <c r="F1352" t="s">
        <v>409</v>
      </c>
      <c r="J1352" t="s">
        <v>23</v>
      </c>
      <c r="K1352">
        <v>1</v>
      </c>
      <c r="L1352">
        <v>297.5</v>
      </c>
      <c r="M1352">
        <v>0.11899999999999999</v>
      </c>
      <c r="O1352">
        <f>VLOOKUP(C1352,[3]August!$C:$Z,24,FALSE)</f>
        <v>2019</v>
      </c>
    </row>
    <row r="1353" spans="1:15" x14ac:dyDescent="0.25">
      <c r="A1353" t="s">
        <v>389</v>
      </c>
      <c r="C1353" t="s">
        <v>2756</v>
      </c>
      <c r="E1353" t="s">
        <v>408</v>
      </c>
      <c r="F1353" t="s">
        <v>409</v>
      </c>
      <c r="J1353" t="s">
        <v>23</v>
      </c>
      <c r="K1353">
        <v>5</v>
      </c>
      <c r="L1353">
        <v>1487.5</v>
      </c>
      <c r="M1353">
        <v>0.59499999999999997</v>
      </c>
      <c r="O1353">
        <f>VLOOKUP(C1353,[3]August!$C:$Z,24,FALSE)</f>
        <v>2019</v>
      </c>
    </row>
    <row r="1354" spans="1:15" x14ac:dyDescent="0.25">
      <c r="A1354" t="s">
        <v>389</v>
      </c>
      <c r="C1354" t="s">
        <v>2756</v>
      </c>
      <c r="E1354" t="s">
        <v>408</v>
      </c>
      <c r="F1354" t="s">
        <v>409</v>
      </c>
      <c r="J1354" t="s">
        <v>23</v>
      </c>
      <c r="K1354">
        <v>7</v>
      </c>
      <c r="L1354">
        <v>2082.5</v>
      </c>
      <c r="M1354">
        <v>0.83299999999999996</v>
      </c>
      <c r="O1354">
        <f>VLOOKUP(C1354,[3]August!$C:$Z,24,FALSE)</f>
        <v>2019</v>
      </c>
    </row>
    <row r="1355" spans="1:15" x14ac:dyDescent="0.25">
      <c r="A1355" t="s">
        <v>389</v>
      </c>
      <c r="C1355" t="s">
        <v>2757</v>
      </c>
      <c r="E1355" t="s">
        <v>399</v>
      </c>
      <c r="F1355" t="s">
        <v>400</v>
      </c>
      <c r="J1355" t="s">
        <v>23</v>
      </c>
      <c r="K1355">
        <v>1</v>
      </c>
      <c r="L1355">
        <v>0</v>
      </c>
      <c r="M1355">
        <v>0</v>
      </c>
      <c r="O1355">
        <f>VLOOKUP(C1355,[3]August!$C:$Z,24,FALSE)</f>
        <v>2019</v>
      </c>
    </row>
    <row r="1356" spans="1:15" x14ac:dyDescent="0.25">
      <c r="A1356" t="s">
        <v>389</v>
      </c>
      <c r="C1356" t="s">
        <v>2757</v>
      </c>
      <c r="E1356" t="s">
        <v>402</v>
      </c>
      <c r="F1356" t="s">
        <v>403</v>
      </c>
      <c r="J1356" t="s">
        <v>23</v>
      </c>
      <c r="K1356">
        <v>3</v>
      </c>
      <c r="L1356">
        <v>797.58900000000006</v>
      </c>
      <c r="M1356">
        <v>0.153</v>
      </c>
      <c r="O1356">
        <f>VLOOKUP(C1356,[3]August!$C:$Z,24,FALSE)</f>
        <v>2019</v>
      </c>
    </row>
    <row r="1357" spans="1:15" x14ac:dyDescent="0.25">
      <c r="A1357" t="s">
        <v>389</v>
      </c>
      <c r="C1357" t="s">
        <v>2757</v>
      </c>
      <c r="E1357" t="s">
        <v>408</v>
      </c>
      <c r="F1357" t="s">
        <v>409</v>
      </c>
      <c r="J1357" t="s">
        <v>23</v>
      </c>
      <c r="K1357">
        <v>1</v>
      </c>
      <c r="L1357">
        <v>291.928</v>
      </c>
      <c r="M1357">
        <v>5.6000000000000001E-2</v>
      </c>
      <c r="O1357">
        <f>VLOOKUP(C1357,[3]August!$C:$Z,24,FALSE)</f>
        <v>2019</v>
      </c>
    </row>
    <row r="1358" spans="1:15" x14ac:dyDescent="0.25">
      <c r="A1358" t="s">
        <v>389</v>
      </c>
      <c r="C1358" t="s">
        <v>2757</v>
      </c>
      <c r="E1358" t="s">
        <v>408</v>
      </c>
      <c r="F1358" t="s">
        <v>409</v>
      </c>
      <c r="J1358" t="s">
        <v>23</v>
      </c>
      <c r="K1358">
        <v>7</v>
      </c>
      <c r="L1358">
        <v>2043.4960000000001</v>
      </c>
      <c r="M1358">
        <v>0.39200000000000002</v>
      </c>
      <c r="O1358">
        <f>VLOOKUP(C1358,[3]August!$C:$Z,24,FALSE)</f>
        <v>2019</v>
      </c>
    </row>
    <row r="1359" spans="1:15" x14ac:dyDescent="0.25">
      <c r="A1359" t="s">
        <v>389</v>
      </c>
      <c r="C1359" t="s">
        <v>2757</v>
      </c>
      <c r="E1359" t="s">
        <v>408</v>
      </c>
      <c r="F1359" t="s">
        <v>409</v>
      </c>
      <c r="J1359" t="s">
        <v>23</v>
      </c>
      <c r="K1359">
        <v>7</v>
      </c>
      <c r="L1359">
        <v>2043.4960000000001</v>
      </c>
      <c r="M1359">
        <v>0.39200000000000002</v>
      </c>
      <c r="O1359">
        <f>VLOOKUP(C1359,[3]August!$C:$Z,24,FALSE)</f>
        <v>2019</v>
      </c>
    </row>
    <row r="1360" spans="1:15" x14ac:dyDescent="0.25">
      <c r="A1360" t="s">
        <v>389</v>
      </c>
      <c r="C1360" t="s">
        <v>2758</v>
      </c>
      <c r="E1360" t="s">
        <v>399</v>
      </c>
      <c r="F1360" t="s">
        <v>400</v>
      </c>
      <c r="J1360" t="s">
        <v>23</v>
      </c>
      <c r="K1360">
        <v>1</v>
      </c>
      <c r="L1360">
        <v>0</v>
      </c>
      <c r="M1360">
        <v>0</v>
      </c>
      <c r="O1360">
        <f>VLOOKUP(C1360,[3]August!$C:$Z,24,FALSE)</f>
        <v>2019</v>
      </c>
    </row>
    <row r="1361" spans="1:15" x14ac:dyDescent="0.25">
      <c r="A1361" t="s">
        <v>389</v>
      </c>
      <c r="C1361" t="s">
        <v>2758</v>
      </c>
      <c r="E1361" t="s">
        <v>402</v>
      </c>
      <c r="F1361" t="s">
        <v>403</v>
      </c>
      <c r="J1361" t="s">
        <v>23</v>
      </c>
      <c r="K1361">
        <v>5</v>
      </c>
      <c r="L1361">
        <v>743.58</v>
      </c>
      <c r="M1361">
        <v>0.255</v>
      </c>
      <c r="O1361">
        <f>VLOOKUP(C1361,[3]August!$C:$Z,24,FALSE)</f>
        <v>2019</v>
      </c>
    </row>
    <row r="1362" spans="1:15" x14ac:dyDescent="0.25">
      <c r="A1362" t="s">
        <v>389</v>
      </c>
      <c r="C1362" t="s">
        <v>2758</v>
      </c>
      <c r="E1362" t="s">
        <v>460</v>
      </c>
      <c r="F1362" t="s">
        <v>461</v>
      </c>
      <c r="J1362" t="s">
        <v>23</v>
      </c>
      <c r="K1362">
        <v>4</v>
      </c>
      <c r="L1362">
        <v>489.88799999999998</v>
      </c>
      <c r="M1362">
        <v>0.16800000000000001</v>
      </c>
      <c r="O1362">
        <f>VLOOKUP(C1362,[3]August!$C:$Z,24,FALSE)</f>
        <v>2019</v>
      </c>
    </row>
    <row r="1363" spans="1:15" x14ac:dyDescent="0.25">
      <c r="A1363" t="s">
        <v>389</v>
      </c>
      <c r="C1363" t="s">
        <v>2758</v>
      </c>
      <c r="E1363" t="s">
        <v>394</v>
      </c>
      <c r="F1363" t="s">
        <v>395</v>
      </c>
      <c r="J1363" t="s">
        <v>23</v>
      </c>
      <c r="K1363">
        <v>6</v>
      </c>
      <c r="L1363">
        <v>507.38400000000001</v>
      </c>
      <c r="M1363">
        <v>0.17399999999999999</v>
      </c>
      <c r="O1363">
        <f>VLOOKUP(C1363,[3]August!$C:$Z,24,FALSE)</f>
        <v>2019</v>
      </c>
    </row>
    <row r="1364" spans="1:15" x14ac:dyDescent="0.25">
      <c r="A1364" t="s">
        <v>389</v>
      </c>
      <c r="C1364" t="s">
        <v>2758</v>
      </c>
      <c r="E1364" t="s">
        <v>394</v>
      </c>
      <c r="F1364" t="s">
        <v>395</v>
      </c>
      <c r="J1364" t="s">
        <v>23</v>
      </c>
      <c r="K1364">
        <v>14</v>
      </c>
      <c r="L1364">
        <v>1183.896</v>
      </c>
      <c r="M1364">
        <v>0.40600000000000003</v>
      </c>
      <c r="O1364">
        <f>VLOOKUP(C1364,[3]August!$C:$Z,24,FALSE)</f>
        <v>2019</v>
      </c>
    </row>
    <row r="1365" spans="1:15" x14ac:dyDescent="0.25">
      <c r="A1365" t="s">
        <v>389</v>
      </c>
      <c r="C1365" t="s">
        <v>2758</v>
      </c>
      <c r="E1365" t="s">
        <v>408</v>
      </c>
      <c r="F1365" t="s">
        <v>409</v>
      </c>
      <c r="J1365" t="s">
        <v>23</v>
      </c>
      <c r="K1365">
        <v>5</v>
      </c>
      <c r="L1365">
        <v>1297.6199999999999</v>
      </c>
      <c r="M1365">
        <v>0.44500000000000001</v>
      </c>
      <c r="O1365">
        <f>VLOOKUP(C1365,[3]August!$C:$Z,24,FALSE)</f>
        <v>2019</v>
      </c>
    </row>
    <row r="1366" spans="1:15" x14ac:dyDescent="0.25">
      <c r="A1366" t="s">
        <v>389</v>
      </c>
      <c r="C1366" t="s">
        <v>2758</v>
      </c>
      <c r="E1366" t="s">
        <v>408</v>
      </c>
      <c r="F1366" t="s">
        <v>409</v>
      </c>
      <c r="J1366" t="s">
        <v>23</v>
      </c>
      <c r="K1366">
        <v>11</v>
      </c>
      <c r="L1366">
        <v>2854.7640000000001</v>
      </c>
      <c r="M1366">
        <v>0.97899999999999998</v>
      </c>
      <c r="O1366">
        <f>VLOOKUP(C1366,[3]August!$C:$Z,24,FALSE)</f>
        <v>2019</v>
      </c>
    </row>
    <row r="1367" spans="1:15" x14ac:dyDescent="0.25">
      <c r="A1367" t="s">
        <v>389</v>
      </c>
      <c r="C1367" t="s">
        <v>2758</v>
      </c>
      <c r="E1367" t="s">
        <v>408</v>
      </c>
      <c r="F1367" t="s">
        <v>409</v>
      </c>
      <c r="J1367" t="s">
        <v>2508</v>
      </c>
      <c r="K1367">
        <v>1</v>
      </c>
      <c r="L1367">
        <v>259.524</v>
      </c>
      <c r="M1367">
        <v>8.8999999999999996E-2</v>
      </c>
      <c r="O1367">
        <f>VLOOKUP(C1367,[3]August!$C:$Z,24,FALSE)</f>
        <v>2019</v>
      </c>
    </row>
    <row r="1368" spans="1:15" x14ac:dyDescent="0.25">
      <c r="A1368" t="s">
        <v>389</v>
      </c>
      <c r="C1368" t="s">
        <v>2759</v>
      </c>
      <c r="E1368" t="s">
        <v>399</v>
      </c>
      <c r="F1368" t="s">
        <v>400</v>
      </c>
      <c r="J1368" t="s">
        <v>23</v>
      </c>
      <c r="K1368">
        <v>1</v>
      </c>
      <c r="L1368">
        <v>0</v>
      </c>
      <c r="M1368">
        <v>0</v>
      </c>
      <c r="O1368">
        <f>VLOOKUP(C1368,[3]August!$C:$Z,24,FALSE)</f>
        <v>2019</v>
      </c>
    </row>
    <row r="1369" spans="1:15" x14ac:dyDescent="0.25">
      <c r="A1369" t="s">
        <v>389</v>
      </c>
      <c r="C1369" t="s">
        <v>2759</v>
      </c>
      <c r="E1369" t="s">
        <v>417</v>
      </c>
      <c r="F1369" t="s">
        <v>418</v>
      </c>
      <c r="J1369" t="s">
        <v>23</v>
      </c>
      <c r="K1369">
        <v>2</v>
      </c>
      <c r="L1369">
        <v>456.036</v>
      </c>
      <c r="M1369">
        <v>0.17799999999999999</v>
      </c>
      <c r="O1369">
        <f>VLOOKUP(C1369,[3]August!$C:$Z,24,FALSE)</f>
        <v>2019</v>
      </c>
    </row>
    <row r="1370" spans="1:15" x14ac:dyDescent="0.25">
      <c r="A1370" t="s">
        <v>389</v>
      </c>
      <c r="C1370" t="s">
        <v>2759</v>
      </c>
      <c r="E1370" t="s">
        <v>394</v>
      </c>
      <c r="F1370" t="s">
        <v>395</v>
      </c>
      <c r="J1370" t="s">
        <v>23</v>
      </c>
      <c r="K1370">
        <v>22</v>
      </c>
      <c r="L1370">
        <v>1634.556</v>
      </c>
      <c r="M1370">
        <v>0.63800000000000001</v>
      </c>
      <c r="O1370">
        <f>VLOOKUP(C1370,[3]August!$C:$Z,24,FALSE)</f>
        <v>2019</v>
      </c>
    </row>
    <row r="1371" spans="1:15" x14ac:dyDescent="0.25">
      <c r="A1371" t="s">
        <v>389</v>
      </c>
      <c r="C1371" t="s">
        <v>2759</v>
      </c>
      <c r="E1371" t="s">
        <v>408</v>
      </c>
      <c r="F1371" t="s">
        <v>409</v>
      </c>
      <c r="J1371" t="s">
        <v>23</v>
      </c>
      <c r="K1371">
        <v>1</v>
      </c>
      <c r="L1371">
        <v>228.018</v>
      </c>
      <c r="M1371">
        <v>8.8999999999999996E-2</v>
      </c>
      <c r="O1371">
        <f>VLOOKUP(C1371,[3]August!$C:$Z,24,FALSE)</f>
        <v>2019</v>
      </c>
    </row>
    <row r="1372" spans="1:15" x14ac:dyDescent="0.25">
      <c r="A1372" t="s">
        <v>389</v>
      </c>
      <c r="C1372" t="s">
        <v>2759</v>
      </c>
      <c r="E1372" t="s">
        <v>408</v>
      </c>
      <c r="F1372" t="s">
        <v>409</v>
      </c>
      <c r="J1372" t="s">
        <v>23</v>
      </c>
      <c r="K1372">
        <v>2</v>
      </c>
      <c r="L1372">
        <v>609.75599999999997</v>
      </c>
      <c r="M1372">
        <v>0.23799999999999999</v>
      </c>
      <c r="O1372">
        <f>VLOOKUP(C1372,[3]August!$C:$Z,24,FALSE)</f>
        <v>2019</v>
      </c>
    </row>
    <row r="1373" spans="1:15" x14ac:dyDescent="0.25">
      <c r="A1373" t="s">
        <v>389</v>
      </c>
      <c r="C1373" t="s">
        <v>2760</v>
      </c>
      <c r="E1373" t="s">
        <v>399</v>
      </c>
      <c r="F1373" t="s">
        <v>400</v>
      </c>
      <c r="J1373" t="s">
        <v>23</v>
      </c>
      <c r="K1373">
        <v>1</v>
      </c>
      <c r="L1373">
        <v>0</v>
      </c>
      <c r="M1373">
        <v>0</v>
      </c>
      <c r="O1373">
        <f>VLOOKUP(C1373,[3]August!$C:$Z,24,FALSE)</f>
        <v>2019</v>
      </c>
    </row>
    <row r="1374" spans="1:15" x14ac:dyDescent="0.25">
      <c r="A1374" t="s">
        <v>389</v>
      </c>
      <c r="C1374" t="s">
        <v>2760</v>
      </c>
      <c r="E1374" t="s">
        <v>402</v>
      </c>
      <c r="F1374" t="s">
        <v>403</v>
      </c>
      <c r="J1374" t="s">
        <v>23</v>
      </c>
      <c r="K1374">
        <v>6</v>
      </c>
      <c r="L1374">
        <v>1702.5840000000001</v>
      </c>
      <c r="M1374">
        <v>0.30599999999999999</v>
      </c>
      <c r="O1374">
        <f>VLOOKUP(C1374,[3]August!$C:$Z,24,FALSE)</f>
        <v>2019</v>
      </c>
    </row>
    <row r="1375" spans="1:15" x14ac:dyDescent="0.25">
      <c r="A1375" t="s">
        <v>389</v>
      </c>
      <c r="C1375" t="s">
        <v>2760</v>
      </c>
      <c r="E1375" t="s">
        <v>441</v>
      </c>
      <c r="F1375" t="s">
        <v>442</v>
      </c>
      <c r="J1375" t="s">
        <v>23</v>
      </c>
      <c r="K1375">
        <v>11</v>
      </c>
      <c r="L1375">
        <v>244.816</v>
      </c>
      <c r="M1375">
        <v>4.3999999999999997E-2</v>
      </c>
      <c r="O1375">
        <f>VLOOKUP(C1375,[3]August!$C:$Z,24,FALSE)</f>
        <v>2019</v>
      </c>
    </row>
    <row r="1376" spans="1:15" x14ac:dyDescent="0.25">
      <c r="A1376" t="s">
        <v>389</v>
      </c>
      <c r="C1376" t="s">
        <v>2760</v>
      </c>
      <c r="E1376" t="s">
        <v>406</v>
      </c>
      <c r="F1376" t="s">
        <v>407</v>
      </c>
      <c r="J1376" t="s">
        <v>23</v>
      </c>
      <c r="K1376">
        <v>1</v>
      </c>
      <c r="L1376">
        <v>172.48400000000001</v>
      </c>
      <c r="M1376">
        <v>3.1E-2</v>
      </c>
      <c r="O1376">
        <f>VLOOKUP(C1376,[3]August!$C:$Z,24,FALSE)</f>
        <v>2019</v>
      </c>
    </row>
    <row r="1377" spans="1:15" x14ac:dyDescent="0.25">
      <c r="A1377" t="s">
        <v>389</v>
      </c>
      <c r="C1377" t="s">
        <v>2760</v>
      </c>
      <c r="E1377" t="s">
        <v>408</v>
      </c>
      <c r="F1377" t="s">
        <v>409</v>
      </c>
      <c r="J1377" t="s">
        <v>23</v>
      </c>
      <c r="K1377">
        <v>3</v>
      </c>
      <c r="L1377">
        <v>934.75199999999995</v>
      </c>
      <c r="M1377">
        <v>0.16800000000000001</v>
      </c>
      <c r="O1377">
        <f>VLOOKUP(C1377,[3]August!$C:$Z,24,FALSE)</f>
        <v>2019</v>
      </c>
    </row>
    <row r="1378" spans="1:15" x14ac:dyDescent="0.25">
      <c r="A1378" t="s">
        <v>389</v>
      </c>
      <c r="C1378" t="s">
        <v>2760</v>
      </c>
      <c r="E1378" t="s">
        <v>408</v>
      </c>
      <c r="F1378" t="s">
        <v>409</v>
      </c>
      <c r="J1378" t="s">
        <v>23</v>
      </c>
      <c r="K1378">
        <v>8</v>
      </c>
      <c r="L1378">
        <v>2492.672</v>
      </c>
      <c r="M1378">
        <v>0.44800000000000001</v>
      </c>
      <c r="O1378">
        <f>VLOOKUP(C1378,[3]August!$C:$Z,24,FALSE)</f>
        <v>2019</v>
      </c>
    </row>
    <row r="1379" spans="1:15" x14ac:dyDescent="0.25">
      <c r="A1379" t="s">
        <v>389</v>
      </c>
      <c r="C1379" t="s">
        <v>2761</v>
      </c>
      <c r="E1379" t="s">
        <v>399</v>
      </c>
      <c r="F1379" t="s">
        <v>400</v>
      </c>
      <c r="J1379" t="s">
        <v>23</v>
      </c>
      <c r="K1379">
        <v>1</v>
      </c>
      <c r="L1379">
        <v>0</v>
      </c>
      <c r="M1379">
        <v>0</v>
      </c>
      <c r="O1379">
        <f>VLOOKUP(C1379,[3]August!$C:$Z,24,FALSE)</f>
        <v>2019</v>
      </c>
    </row>
    <row r="1380" spans="1:15" x14ac:dyDescent="0.25">
      <c r="A1380" t="s">
        <v>389</v>
      </c>
      <c r="C1380" t="s">
        <v>2761</v>
      </c>
      <c r="E1380" t="s">
        <v>417</v>
      </c>
      <c r="F1380" t="s">
        <v>418</v>
      </c>
      <c r="J1380" t="s">
        <v>23</v>
      </c>
      <c r="K1380">
        <v>1</v>
      </c>
      <c r="L1380">
        <v>356.35599999999999</v>
      </c>
      <c r="M1380">
        <v>8.8999999999999996E-2</v>
      </c>
      <c r="O1380">
        <f>VLOOKUP(C1380,[3]August!$C:$Z,24,FALSE)</f>
        <v>2019</v>
      </c>
    </row>
    <row r="1381" spans="1:15" x14ac:dyDescent="0.25">
      <c r="A1381" t="s">
        <v>389</v>
      </c>
      <c r="C1381" t="s">
        <v>2761</v>
      </c>
      <c r="E1381" t="s">
        <v>417</v>
      </c>
      <c r="F1381" t="s">
        <v>418</v>
      </c>
      <c r="J1381" t="s">
        <v>23</v>
      </c>
      <c r="K1381">
        <v>3</v>
      </c>
      <c r="L1381">
        <v>108.108</v>
      </c>
      <c r="M1381">
        <v>2.7E-2</v>
      </c>
      <c r="O1381">
        <f>VLOOKUP(C1381,[3]August!$C:$Z,24,FALSE)</f>
        <v>2019</v>
      </c>
    </row>
    <row r="1382" spans="1:15" x14ac:dyDescent="0.25">
      <c r="A1382" t="s">
        <v>389</v>
      </c>
      <c r="C1382" t="s">
        <v>2761</v>
      </c>
      <c r="E1382" t="s">
        <v>417</v>
      </c>
      <c r="F1382" t="s">
        <v>418</v>
      </c>
      <c r="J1382" t="s">
        <v>23</v>
      </c>
      <c r="K1382">
        <v>13</v>
      </c>
      <c r="L1382">
        <v>468.46800000000002</v>
      </c>
      <c r="M1382">
        <v>0.11700000000000001</v>
      </c>
      <c r="O1382">
        <f>VLOOKUP(C1382,[3]August!$C:$Z,24,FALSE)</f>
        <v>2019</v>
      </c>
    </row>
    <row r="1383" spans="1:15" x14ac:dyDescent="0.25">
      <c r="A1383" t="s">
        <v>389</v>
      </c>
      <c r="C1383" t="s">
        <v>2761</v>
      </c>
      <c r="E1383" t="s">
        <v>460</v>
      </c>
      <c r="F1383" t="s">
        <v>461</v>
      </c>
      <c r="J1383" t="s">
        <v>23</v>
      </c>
      <c r="K1383">
        <v>13</v>
      </c>
      <c r="L1383">
        <v>2186.1840000000002</v>
      </c>
      <c r="M1383">
        <v>0.54600000000000004</v>
      </c>
      <c r="O1383">
        <f>VLOOKUP(C1383,[3]August!$C:$Z,24,FALSE)</f>
        <v>2019</v>
      </c>
    </row>
    <row r="1384" spans="1:15" x14ac:dyDescent="0.25">
      <c r="A1384" t="s">
        <v>389</v>
      </c>
      <c r="C1384" t="s">
        <v>2761</v>
      </c>
      <c r="E1384" t="s">
        <v>504</v>
      </c>
      <c r="F1384" t="s">
        <v>505</v>
      </c>
      <c r="J1384" t="s">
        <v>23</v>
      </c>
      <c r="K1384">
        <v>15</v>
      </c>
      <c r="L1384">
        <v>3783.78</v>
      </c>
      <c r="M1384">
        <v>0.94499999999999995</v>
      </c>
      <c r="O1384">
        <f>VLOOKUP(C1384,[3]August!$C:$Z,24,FALSE)</f>
        <v>2019</v>
      </c>
    </row>
    <row r="1385" spans="1:15" x14ac:dyDescent="0.25">
      <c r="A1385" t="s">
        <v>389</v>
      </c>
      <c r="C1385" t="s">
        <v>2761</v>
      </c>
      <c r="E1385" t="s">
        <v>511</v>
      </c>
      <c r="F1385" t="s">
        <v>512</v>
      </c>
      <c r="J1385" t="s">
        <v>23</v>
      </c>
      <c r="K1385">
        <v>1</v>
      </c>
      <c r="L1385">
        <v>740.22</v>
      </c>
      <c r="M1385">
        <v>0.16900000000000001</v>
      </c>
      <c r="O1385">
        <f>VLOOKUP(C1385,[3]August!$C:$Z,24,FALSE)</f>
        <v>2019</v>
      </c>
    </row>
    <row r="1386" spans="1:15" x14ac:dyDescent="0.25">
      <c r="A1386" t="s">
        <v>389</v>
      </c>
      <c r="C1386" t="s">
        <v>2761</v>
      </c>
      <c r="E1386" t="s">
        <v>408</v>
      </c>
      <c r="F1386" t="s">
        <v>409</v>
      </c>
      <c r="J1386" t="s">
        <v>23</v>
      </c>
      <c r="K1386">
        <v>4</v>
      </c>
      <c r="L1386">
        <v>896.89599999999996</v>
      </c>
      <c r="M1386">
        <v>0.224</v>
      </c>
      <c r="O1386">
        <f>VLOOKUP(C1386,[3]August!$C:$Z,24,FALSE)</f>
        <v>2019</v>
      </c>
    </row>
    <row r="1387" spans="1:15" x14ac:dyDescent="0.25">
      <c r="A1387" t="s">
        <v>389</v>
      </c>
      <c r="C1387" t="s">
        <v>2761</v>
      </c>
      <c r="E1387" t="s">
        <v>408</v>
      </c>
      <c r="F1387" t="s">
        <v>409</v>
      </c>
      <c r="J1387" t="s">
        <v>23</v>
      </c>
      <c r="K1387">
        <v>9</v>
      </c>
      <c r="L1387">
        <v>2018.0160000000001</v>
      </c>
      <c r="M1387">
        <v>0.504</v>
      </c>
      <c r="O1387">
        <f>VLOOKUP(C1387,[3]August!$C:$Z,24,FALSE)</f>
        <v>2019</v>
      </c>
    </row>
    <row r="1388" spans="1:15" x14ac:dyDescent="0.25">
      <c r="A1388" t="s">
        <v>389</v>
      </c>
      <c r="C1388" t="s">
        <v>2762</v>
      </c>
      <c r="E1388" t="s">
        <v>399</v>
      </c>
      <c r="F1388" t="s">
        <v>400</v>
      </c>
      <c r="J1388" t="s">
        <v>23</v>
      </c>
      <c r="K1388">
        <v>1</v>
      </c>
      <c r="L1388">
        <v>0</v>
      </c>
      <c r="M1388">
        <v>0</v>
      </c>
      <c r="O1388">
        <f>VLOOKUP(C1388,[3]August!$C:$Z,24,FALSE)</f>
        <v>2019</v>
      </c>
    </row>
    <row r="1389" spans="1:15" x14ac:dyDescent="0.25">
      <c r="A1389" t="s">
        <v>389</v>
      </c>
      <c r="C1389" t="s">
        <v>2762</v>
      </c>
      <c r="E1389" t="s">
        <v>417</v>
      </c>
      <c r="F1389" t="s">
        <v>418</v>
      </c>
      <c r="J1389" t="s">
        <v>23</v>
      </c>
      <c r="K1389">
        <v>1</v>
      </c>
      <c r="L1389">
        <v>24.372</v>
      </c>
      <c r="M1389">
        <v>8.9999999999999993E-3</v>
      </c>
      <c r="O1389">
        <f>VLOOKUP(C1389,[3]August!$C:$Z,24,FALSE)</f>
        <v>2019</v>
      </c>
    </row>
    <row r="1390" spans="1:15" x14ac:dyDescent="0.25">
      <c r="A1390" t="s">
        <v>389</v>
      </c>
      <c r="C1390" t="s">
        <v>2762</v>
      </c>
      <c r="E1390" t="s">
        <v>417</v>
      </c>
      <c r="F1390" t="s">
        <v>418</v>
      </c>
      <c r="J1390" t="s">
        <v>23</v>
      </c>
      <c r="K1390">
        <v>1</v>
      </c>
      <c r="L1390">
        <v>241.012</v>
      </c>
      <c r="M1390">
        <v>8.8999999999999996E-2</v>
      </c>
      <c r="O1390">
        <f>VLOOKUP(C1390,[3]August!$C:$Z,24,FALSE)</f>
        <v>2019</v>
      </c>
    </row>
    <row r="1391" spans="1:15" x14ac:dyDescent="0.25">
      <c r="A1391" t="s">
        <v>389</v>
      </c>
      <c r="C1391" t="s">
        <v>2762</v>
      </c>
      <c r="E1391" t="s">
        <v>425</v>
      </c>
      <c r="F1391" t="s">
        <v>426</v>
      </c>
      <c r="J1391" t="s">
        <v>23</v>
      </c>
      <c r="K1391">
        <v>17</v>
      </c>
      <c r="L1391">
        <v>2393.8719999999998</v>
      </c>
      <c r="M1391">
        <v>0.88400000000000001</v>
      </c>
      <c r="O1391">
        <f>VLOOKUP(C1391,[3]August!$C:$Z,24,FALSE)</f>
        <v>2019</v>
      </c>
    </row>
    <row r="1392" spans="1:15" x14ac:dyDescent="0.25">
      <c r="A1392" t="s">
        <v>389</v>
      </c>
      <c r="C1392" t="s">
        <v>2762</v>
      </c>
      <c r="E1392" t="s">
        <v>408</v>
      </c>
      <c r="F1392" t="s">
        <v>409</v>
      </c>
      <c r="J1392" t="s">
        <v>23</v>
      </c>
      <c r="K1392">
        <v>4</v>
      </c>
      <c r="L1392">
        <v>964.048</v>
      </c>
      <c r="M1392">
        <v>0.35599999999999998</v>
      </c>
      <c r="O1392">
        <f>VLOOKUP(C1392,[3]August!$C:$Z,24,FALSE)</f>
        <v>2019</v>
      </c>
    </row>
    <row r="1393" spans="1:15" x14ac:dyDescent="0.25">
      <c r="A1393" t="s">
        <v>389</v>
      </c>
      <c r="C1393" t="s">
        <v>2762</v>
      </c>
      <c r="E1393" t="s">
        <v>408</v>
      </c>
      <c r="F1393" t="s">
        <v>409</v>
      </c>
      <c r="J1393" t="s">
        <v>23</v>
      </c>
      <c r="K1393">
        <v>8</v>
      </c>
      <c r="L1393">
        <v>2578.0160000000001</v>
      </c>
      <c r="M1393">
        <v>0.95199999999999996</v>
      </c>
      <c r="O1393">
        <f>VLOOKUP(C1393,[3]August!$C:$Z,24,FALSE)</f>
        <v>2019</v>
      </c>
    </row>
    <row r="1394" spans="1:15" x14ac:dyDescent="0.25">
      <c r="A1394" t="s">
        <v>389</v>
      </c>
      <c r="C1394" t="s">
        <v>2763</v>
      </c>
      <c r="E1394" t="s">
        <v>399</v>
      </c>
      <c r="F1394" t="s">
        <v>400</v>
      </c>
      <c r="J1394" t="s">
        <v>23</v>
      </c>
      <c r="K1394">
        <v>1</v>
      </c>
      <c r="L1394">
        <v>0</v>
      </c>
      <c r="M1394">
        <v>0</v>
      </c>
      <c r="O1394">
        <f>VLOOKUP(C1394,[3]August!$C:$Z,24,FALSE)</f>
        <v>2019</v>
      </c>
    </row>
    <row r="1395" spans="1:15" x14ac:dyDescent="0.25">
      <c r="A1395" t="s">
        <v>389</v>
      </c>
      <c r="C1395" t="s">
        <v>2763</v>
      </c>
      <c r="E1395" t="s">
        <v>402</v>
      </c>
      <c r="F1395" t="s">
        <v>403</v>
      </c>
      <c r="J1395" t="s">
        <v>23</v>
      </c>
      <c r="K1395">
        <v>1</v>
      </c>
      <c r="L1395">
        <v>138.61799999999999</v>
      </c>
      <c r="M1395">
        <v>5.0999999999999997E-2</v>
      </c>
      <c r="O1395">
        <f>VLOOKUP(C1395,[3]August!$C:$Z,24,FALSE)</f>
        <v>2019</v>
      </c>
    </row>
    <row r="1396" spans="1:15" x14ac:dyDescent="0.25">
      <c r="A1396" t="s">
        <v>389</v>
      </c>
      <c r="C1396" t="s">
        <v>2763</v>
      </c>
      <c r="E1396" t="s">
        <v>406</v>
      </c>
      <c r="F1396" t="s">
        <v>407</v>
      </c>
      <c r="J1396" t="s">
        <v>23</v>
      </c>
      <c r="K1396">
        <v>2</v>
      </c>
      <c r="L1396">
        <v>375.084</v>
      </c>
      <c r="M1396">
        <v>0.13800000000000001</v>
      </c>
      <c r="O1396">
        <f>VLOOKUP(C1396,[3]August!$C:$Z,24,FALSE)</f>
        <v>2019</v>
      </c>
    </row>
    <row r="1397" spans="1:15" x14ac:dyDescent="0.25">
      <c r="A1397" t="s">
        <v>389</v>
      </c>
      <c r="C1397" t="s">
        <v>2763</v>
      </c>
      <c r="E1397" t="s">
        <v>408</v>
      </c>
      <c r="F1397" t="s">
        <v>409</v>
      </c>
      <c r="J1397" t="s">
        <v>23</v>
      </c>
      <c r="K1397">
        <v>3</v>
      </c>
      <c r="L1397">
        <v>725.70600000000002</v>
      </c>
      <c r="M1397">
        <v>0.26700000000000002</v>
      </c>
      <c r="O1397">
        <f>VLOOKUP(C1397,[3]August!$C:$Z,24,FALSE)</f>
        <v>2019</v>
      </c>
    </row>
    <row r="1398" spans="1:15" x14ac:dyDescent="0.25">
      <c r="A1398" t="s">
        <v>389</v>
      </c>
      <c r="C1398" t="s">
        <v>2763</v>
      </c>
      <c r="E1398" t="s">
        <v>408</v>
      </c>
      <c r="F1398" t="s">
        <v>409</v>
      </c>
      <c r="J1398" t="s">
        <v>23</v>
      </c>
      <c r="K1398">
        <v>5</v>
      </c>
      <c r="L1398">
        <v>1617.21</v>
      </c>
      <c r="M1398">
        <v>0.59499999999999997</v>
      </c>
      <c r="O1398">
        <f>VLOOKUP(C1398,[3]August!$C:$Z,24,FALSE)</f>
        <v>2019</v>
      </c>
    </row>
    <row r="1399" spans="1:15" x14ac:dyDescent="0.25">
      <c r="A1399" t="s">
        <v>389</v>
      </c>
      <c r="C1399" t="s">
        <v>2763</v>
      </c>
      <c r="E1399" t="s">
        <v>408</v>
      </c>
      <c r="F1399" t="s">
        <v>409</v>
      </c>
      <c r="J1399" t="s">
        <v>23</v>
      </c>
      <c r="K1399">
        <v>9</v>
      </c>
      <c r="L1399">
        <v>2910.9780000000001</v>
      </c>
      <c r="M1399">
        <v>1.071</v>
      </c>
      <c r="O1399">
        <f>VLOOKUP(C1399,[3]August!$C:$Z,24,FALSE)</f>
        <v>2019</v>
      </c>
    </row>
    <row r="1400" spans="1:15" x14ac:dyDescent="0.25">
      <c r="A1400" t="s">
        <v>389</v>
      </c>
      <c r="C1400" t="s">
        <v>2764</v>
      </c>
      <c r="E1400" t="s">
        <v>399</v>
      </c>
      <c r="F1400" t="s">
        <v>400</v>
      </c>
      <c r="J1400" t="s">
        <v>23</v>
      </c>
      <c r="K1400">
        <v>1</v>
      </c>
      <c r="L1400">
        <v>0</v>
      </c>
      <c r="M1400">
        <v>0</v>
      </c>
      <c r="O1400">
        <f>VLOOKUP(C1400,[3]August!$C:$Z,24,FALSE)</f>
        <v>2019</v>
      </c>
    </row>
    <row r="1401" spans="1:15" x14ac:dyDescent="0.25">
      <c r="A1401" t="s">
        <v>389</v>
      </c>
      <c r="C1401" t="s">
        <v>2764</v>
      </c>
      <c r="E1401" t="s">
        <v>394</v>
      </c>
      <c r="F1401" t="s">
        <v>395</v>
      </c>
      <c r="J1401" t="s">
        <v>23</v>
      </c>
      <c r="K1401">
        <v>8</v>
      </c>
      <c r="L1401">
        <v>659.34400000000005</v>
      </c>
      <c r="M1401">
        <v>0.23200000000000001</v>
      </c>
      <c r="O1401">
        <f>VLOOKUP(C1401,[3]August!$C:$Z,24,FALSE)</f>
        <v>2019</v>
      </c>
    </row>
    <row r="1402" spans="1:15" x14ac:dyDescent="0.25">
      <c r="A1402" t="s">
        <v>389</v>
      </c>
      <c r="C1402" t="s">
        <v>2764</v>
      </c>
      <c r="E1402" t="s">
        <v>394</v>
      </c>
      <c r="F1402" t="s">
        <v>395</v>
      </c>
      <c r="J1402" t="s">
        <v>23</v>
      </c>
      <c r="K1402">
        <v>14</v>
      </c>
      <c r="L1402">
        <v>1153.8520000000001</v>
      </c>
      <c r="M1402">
        <v>0.40600000000000003</v>
      </c>
      <c r="O1402">
        <f>VLOOKUP(C1402,[3]August!$C:$Z,24,FALSE)</f>
        <v>2019</v>
      </c>
    </row>
    <row r="1403" spans="1:15" x14ac:dyDescent="0.25">
      <c r="A1403" t="s">
        <v>389</v>
      </c>
      <c r="C1403" t="s">
        <v>2764</v>
      </c>
      <c r="E1403" t="s">
        <v>406</v>
      </c>
      <c r="F1403" t="s">
        <v>407</v>
      </c>
      <c r="J1403" t="s">
        <v>23</v>
      </c>
      <c r="K1403">
        <v>1</v>
      </c>
      <c r="L1403">
        <v>196.09800000000001</v>
      </c>
      <c r="M1403">
        <v>6.9000000000000006E-2</v>
      </c>
      <c r="O1403">
        <f>VLOOKUP(C1403,[3]August!$C:$Z,24,FALSE)</f>
        <v>2019</v>
      </c>
    </row>
    <row r="1404" spans="1:15" x14ac:dyDescent="0.25">
      <c r="A1404" t="s">
        <v>389</v>
      </c>
      <c r="C1404" t="s">
        <v>2764</v>
      </c>
      <c r="E1404" t="s">
        <v>406</v>
      </c>
      <c r="F1404" t="s">
        <v>407</v>
      </c>
      <c r="J1404" t="s">
        <v>23</v>
      </c>
      <c r="K1404">
        <v>6</v>
      </c>
      <c r="L1404">
        <v>1176.588</v>
      </c>
      <c r="M1404">
        <v>0.41399999999999998</v>
      </c>
      <c r="O1404">
        <f>VLOOKUP(C1404,[3]August!$C:$Z,24,FALSE)</f>
        <v>2019</v>
      </c>
    </row>
    <row r="1405" spans="1:15" x14ac:dyDescent="0.25">
      <c r="A1405" t="s">
        <v>389</v>
      </c>
      <c r="C1405" t="s">
        <v>2764</v>
      </c>
      <c r="E1405" t="s">
        <v>408</v>
      </c>
      <c r="F1405" t="s">
        <v>409</v>
      </c>
      <c r="J1405" t="s">
        <v>23</v>
      </c>
      <c r="K1405">
        <v>12</v>
      </c>
      <c r="L1405">
        <v>3035.2559999999999</v>
      </c>
      <c r="M1405">
        <v>1.0680000000000001</v>
      </c>
      <c r="O1405">
        <f>VLOOKUP(C1405,[3]August!$C:$Z,24,FALSE)</f>
        <v>2019</v>
      </c>
    </row>
    <row r="1406" spans="1:15" x14ac:dyDescent="0.25">
      <c r="A1406" t="s">
        <v>389</v>
      </c>
      <c r="C1406" t="s">
        <v>2765</v>
      </c>
      <c r="E1406" t="s">
        <v>399</v>
      </c>
      <c r="F1406" t="s">
        <v>400</v>
      </c>
      <c r="J1406" t="s">
        <v>23</v>
      </c>
      <c r="K1406">
        <v>1</v>
      </c>
      <c r="L1406">
        <v>0</v>
      </c>
      <c r="M1406">
        <v>0</v>
      </c>
      <c r="O1406">
        <f>VLOOKUP(C1406,[3]August!$C:$Z,24,FALSE)</f>
        <v>2019</v>
      </c>
    </row>
    <row r="1407" spans="1:15" x14ac:dyDescent="0.25">
      <c r="A1407" t="s">
        <v>389</v>
      </c>
      <c r="C1407" t="s">
        <v>2765</v>
      </c>
      <c r="E1407" t="s">
        <v>417</v>
      </c>
      <c r="F1407" t="s">
        <v>418</v>
      </c>
      <c r="J1407" t="s">
        <v>23</v>
      </c>
      <c r="K1407">
        <v>1</v>
      </c>
      <c r="L1407">
        <v>31.599</v>
      </c>
      <c r="M1407">
        <v>8.9999999999999993E-3</v>
      </c>
      <c r="O1407">
        <f>VLOOKUP(C1407,[3]August!$C:$Z,24,FALSE)</f>
        <v>2019</v>
      </c>
    </row>
    <row r="1408" spans="1:15" x14ac:dyDescent="0.25">
      <c r="A1408" t="s">
        <v>389</v>
      </c>
      <c r="C1408" t="s">
        <v>2765</v>
      </c>
      <c r="E1408" t="s">
        <v>425</v>
      </c>
      <c r="F1408" t="s">
        <v>426</v>
      </c>
      <c r="J1408" t="s">
        <v>23</v>
      </c>
      <c r="K1408">
        <v>11</v>
      </c>
      <c r="L1408">
        <v>2008.2919999999999</v>
      </c>
      <c r="M1408">
        <v>0.57199999999999995</v>
      </c>
      <c r="O1408">
        <f>VLOOKUP(C1408,[3]August!$C:$Z,24,FALSE)</f>
        <v>2019</v>
      </c>
    </row>
    <row r="1409" spans="1:15" x14ac:dyDescent="0.25">
      <c r="A1409" t="s">
        <v>389</v>
      </c>
      <c r="C1409" t="s">
        <v>2765</v>
      </c>
      <c r="E1409" t="s">
        <v>408</v>
      </c>
      <c r="F1409" t="s">
        <v>409</v>
      </c>
      <c r="J1409" t="s">
        <v>23</v>
      </c>
      <c r="K1409">
        <v>2</v>
      </c>
      <c r="L1409">
        <v>835.61800000000005</v>
      </c>
      <c r="M1409">
        <v>0.23799999999999999</v>
      </c>
      <c r="O1409">
        <f>VLOOKUP(C1409,[3]August!$C:$Z,24,FALSE)</f>
        <v>2019</v>
      </c>
    </row>
    <row r="1410" spans="1:15" x14ac:dyDescent="0.25">
      <c r="A1410" t="s">
        <v>389</v>
      </c>
      <c r="C1410" t="s">
        <v>2766</v>
      </c>
      <c r="E1410" t="s">
        <v>399</v>
      </c>
      <c r="F1410" t="s">
        <v>400</v>
      </c>
      <c r="J1410" t="s">
        <v>23</v>
      </c>
      <c r="K1410">
        <v>1</v>
      </c>
      <c r="L1410">
        <v>0</v>
      </c>
      <c r="M1410">
        <v>0</v>
      </c>
      <c r="O1410">
        <f>VLOOKUP(C1410,[3]August!$C:$Z,24,FALSE)</f>
        <v>2019</v>
      </c>
    </row>
    <row r="1411" spans="1:15" x14ac:dyDescent="0.25">
      <c r="A1411" t="s">
        <v>389</v>
      </c>
      <c r="C1411" t="s">
        <v>2766</v>
      </c>
      <c r="E1411" t="s">
        <v>417</v>
      </c>
      <c r="F1411" t="s">
        <v>418</v>
      </c>
      <c r="J1411" t="s">
        <v>23</v>
      </c>
      <c r="K1411">
        <v>4</v>
      </c>
      <c r="L1411">
        <v>1166.2560000000001</v>
      </c>
      <c r="M1411">
        <v>0.35599999999999998</v>
      </c>
      <c r="O1411">
        <f>VLOOKUP(C1411,[3]August!$C:$Z,24,FALSE)</f>
        <v>2019</v>
      </c>
    </row>
    <row r="1412" spans="1:15" x14ac:dyDescent="0.25">
      <c r="A1412" t="s">
        <v>389</v>
      </c>
      <c r="C1412" t="s">
        <v>2766</v>
      </c>
      <c r="E1412" t="s">
        <v>520</v>
      </c>
      <c r="F1412" t="s">
        <v>521</v>
      </c>
      <c r="J1412" t="s">
        <v>23</v>
      </c>
      <c r="K1412">
        <v>1</v>
      </c>
      <c r="L1412">
        <v>137.59200000000001</v>
      </c>
      <c r="M1412">
        <v>4.2000000000000003E-2</v>
      </c>
      <c r="O1412">
        <f>VLOOKUP(C1412,[3]August!$C:$Z,24,FALSE)</f>
        <v>2019</v>
      </c>
    </row>
    <row r="1413" spans="1:15" x14ac:dyDescent="0.25">
      <c r="A1413" t="s">
        <v>389</v>
      </c>
      <c r="C1413" t="s">
        <v>2766</v>
      </c>
      <c r="E1413" t="s">
        <v>520</v>
      </c>
      <c r="F1413" t="s">
        <v>521</v>
      </c>
      <c r="J1413" t="s">
        <v>23</v>
      </c>
      <c r="K1413">
        <v>2</v>
      </c>
      <c r="L1413">
        <v>275.18400000000003</v>
      </c>
      <c r="M1413">
        <v>8.4000000000000005E-2</v>
      </c>
      <c r="O1413">
        <f>VLOOKUP(C1413,[3]August!$C:$Z,24,FALSE)</f>
        <v>2019</v>
      </c>
    </row>
    <row r="1414" spans="1:15" x14ac:dyDescent="0.25">
      <c r="A1414" t="s">
        <v>389</v>
      </c>
      <c r="C1414" t="s">
        <v>2766</v>
      </c>
      <c r="E1414" t="s">
        <v>408</v>
      </c>
      <c r="F1414" t="s">
        <v>409</v>
      </c>
      <c r="J1414" t="s">
        <v>23</v>
      </c>
      <c r="K1414">
        <v>4</v>
      </c>
      <c r="L1414">
        <v>1559.376</v>
      </c>
      <c r="M1414">
        <v>0.47599999999999998</v>
      </c>
      <c r="O1414">
        <f>VLOOKUP(C1414,[3]August!$C:$Z,24,FALSE)</f>
        <v>2019</v>
      </c>
    </row>
    <row r="1415" spans="1:15" x14ac:dyDescent="0.25">
      <c r="A1415" t="s">
        <v>389</v>
      </c>
      <c r="C1415" t="s">
        <v>2767</v>
      </c>
      <c r="E1415" t="s">
        <v>411</v>
      </c>
      <c r="F1415" t="s">
        <v>412</v>
      </c>
      <c r="J1415" t="s">
        <v>23</v>
      </c>
      <c r="K1415">
        <v>1</v>
      </c>
      <c r="L1415">
        <v>0</v>
      </c>
      <c r="M1415">
        <v>0</v>
      </c>
      <c r="O1415">
        <f>VLOOKUP(C1415,[3]August!$C:$Z,24,FALSE)</f>
        <v>2019</v>
      </c>
    </row>
    <row r="1416" spans="1:15" x14ac:dyDescent="0.25">
      <c r="A1416" t="s">
        <v>389</v>
      </c>
      <c r="C1416" t="s">
        <v>2767</v>
      </c>
      <c r="E1416" t="s">
        <v>402</v>
      </c>
      <c r="F1416" t="s">
        <v>403</v>
      </c>
      <c r="J1416" t="s">
        <v>2508</v>
      </c>
      <c r="K1416">
        <v>1</v>
      </c>
      <c r="L1416">
        <v>138.261</v>
      </c>
      <c r="M1416">
        <v>5.0999999999999997E-2</v>
      </c>
      <c r="O1416">
        <f>VLOOKUP(C1416,[3]August!$C:$Z,24,FALSE)</f>
        <v>2019</v>
      </c>
    </row>
    <row r="1417" spans="1:15" x14ac:dyDescent="0.25">
      <c r="A1417" t="s">
        <v>389</v>
      </c>
      <c r="C1417" t="s">
        <v>2767</v>
      </c>
      <c r="E1417" t="s">
        <v>406</v>
      </c>
      <c r="F1417" t="s">
        <v>407</v>
      </c>
      <c r="J1417" t="s">
        <v>23</v>
      </c>
      <c r="K1417">
        <v>12</v>
      </c>
      <c r="L1417">
        <v>1008.492</v>
      </c>
      <c r="M1417">
        <v>0.372</v>
      </c>
      <c r="O1417">
        <f>VLOOKUP(C1417,[3]August!$C:$Z,24,FALSE)</f>
        <v>2019</v>
      </c>
    </row>
    <row r="1418" spans="1:15" x14ac:dyDescent="0.25">
      <c r="A1418" t="s">
        <v>389</v>
      </c>
      <c r="C1418" t="s">
        <v>2767</v>
      </c>
      <c r="E1418" t="s">
        <v>406</v>
      </c>
      <c r="F1418" t="s">
        <v>407</v>
      </c>
      <c r="J1418" t="s">
        <v>23</v>
      </c>
      <c r="K1418">
        <v>26</v>
      </c>
      <c r="L1418">
        <v>2185.0659999999998</v>
      </c>
      <c r="M1418">
        <v>0.80600000000000005</v>
      </c>
      <c r="O1418">
        <f>VLOOKUP(C1418,[3]August!$C:$Z,24,FALSE)</f>
        <v>2019</v>
      </c>
    </row>
    <row r="1419" spans="1:15" x14ac:dyDescent="0.25">
      <c r="A1419" t="s">
        <v>389</v>
      </c>
      <c r="C1419" t="s">
        <v>2767</v>
      </c>
      <c r="E1419" t="s">
        <v>406</v>
      </c>
      <c r="F1419" t="s">
        <v>407</v>
      </c>
      <c r="J1419" t="s">
        <v>2508</v>
      </c>
      <c r="K1419">
        <v>1</v>
      </c>
      <c r="L1419">
        <v>84.040999999999997</v>
      </c>
      <c r="M1419">
        <v>3.1E-2</v>
      </c>
      <c r="O1419">
        <f>VLOOKUP(C1419,[3]August!$C:$Z,24,FALSE)</f>
        <v>2019</v>
      </c>
    </row>
    <row r="1420" spans="1:15" x14ac:dyDescent="0.25">
      <c r="A1420" t="s">
        <v>389</v>
      </c>
      <c r="C1420" t="s">
        <v>2768</v>
      </c>
      <c r="E1420" t="s">
        <v>411</v>
      </c>
      <c r="F1420" t="s">
        <v>412</v>
      </c>
      <c r="J1420" t="s">
        <v>23</v>
      </c>
      <c r="K1420">
        <v>1</v>
      </c>
      <c r="L1420">
        <v>0</v>
      </c>
      <c r="M1420">
        <v>0</v>
      </c>
      <c r="O1420">
        <f>VLOOKUP(C1420,[3]August!$C:$Z,24,FALSE)</f>
        <v>2019</v>
      </c>
    </row>
    <row r="1421" spans="1:15" x14ac:dyDescent="0.25">
      <c r="A1421" t="s">
        <v>389</v>
      </c>
      <c r="C1421" t="s">
        <v>2768</v>
      </c>
      <c r="E1421" t="s">
        <v>408</v>
      </c>
      <c r="F1421" t="s">
        <v>409</v>
      </c>
      <c r="J1421" t="s">
        <v>23</v>
      </c>
      <c r="K1421">
        <v>8</v>
      </c>
      <c r="L1421">
        <v>1628.0319999999999</v>
      </c>
      <c r="M1421">
        <v>0.44800000000000001</v>
      </c>
      <c r="O1421">
        <f>VLOOKUP(C1421,[3]August!$C:$Z,24,FALSE)</f>
        <v>2019</v>
      </c>
    </row>
    <row r="1422" spans="1:15" x14ac:dyDescent="0.25">
      <c r="A1422" t="s">
        <v>389</v>
      </c>
      <c r="C1422" t="s">
        <v>2768</v>
      </c>
      <c r="E1422" t="s">
        <v>408</v>
      </c>
      <c r="F1422" t="s">
        <v>409</v>
      </c>
      <c r="J1422" t="s">
        <v>23</v>
      </c>
      <c r="K1422">
        <v>15</v>
      </c>
      <c r="L1422">
        <v>6486.69</v>
      </c>
      <c r="M1422">
        <v>1.7849999999999999</v>
      </c>
      <c r="O1422">
        <f>VLOOKUP(C1422,[3]August!$C:$Z,24,FALSE)</f>
        <v>2019</v>
      </c>
    </row>
    <row r="1423" spans="1:15" x14ac:dyDescent="0.25">
      <c r="A1423" t="s">
        <v>389</v>
      </c>
      <c r="C1423" t="s">
        <v>2768</v>
      </c>
      <c r="E1423" t="s">
        <v>408</v>
      </c>
      <c r="F1423" t="s">
        <v>409</v>
      </c>
      <c r="J1423" t="s">
        <v>2508</v>
      </c>
      <c r="K1423">
        <v>7</v>
      </c>
      <c r="L1423">
        <v>1424.528</v>
      </c>
      <c r="M1423">
        <v>0.39200000000000002</v>
      </c>
      <c r="O1423">
        <f>VLOOKUP(C1423,[3]August!$C:$Z,24,FALSE)</f>
        <v>2019</v>
      </c>
    </row>
    <row r="1424" spans="1:15" x14ac:dyDescent="0.25">
      <c r="A1424" t="s">
        <v>389</v>
      </c>
      <c r="C1424" t="s">
        <v>2769</v>
      </c>
      <c r="E1424" t="s">
        <v>399</v>
      </c>
      <c r="F1424" t="s">
        <v>400</v>
      </c>
      <c r="J1424" t="s">
        <v>23</v>
      </c>
      <c r="K1424">
        <v>1</v>
      </c>
      <c r="L1424">
        <v>0</v>
      </c>
      <c r="M1424">
        <v>0</v>
      </c>
      <c r="O1424">
        <f>VLOOKUP(C1424,[3]August!$C:$Z,24,FALSE)</f>
        <v>2019</v>
      </c>
    </row>
    <row r="1425" spans="1:15" x14ac:dyDescent="0.25">
      <c r="A1425" t="s">
        <v>389</v>
      </c>
      <c r="C1425" t="s">
        <v>2769</v>
      </c>
      <c r="E1425" t="s">
        <v>417</v>
      </c>
      <c r="F1425" t="s">
        <v>418</v>
      </c>
      <c r="J1425" t="s">
        <v>23</v>
      </c>
      <c r="K1425">
        <v>1</v>
      </c>
      <c r="L1425">
        <v>45.279000000000003</v>
      </c>
      <c r="M1425">
        <v>8.9999999999999993E-3</v>
      </c>
      <c r="O1425">
        <f>VLOOKUP(C1425,[3]August!$C:$Z,24,FALSE)</f>
        <v>2019</v>
      </c>
    </row>
    <row r="1426" spans="1:15" x14ac:dyDescent="0.25">
      <c r="A1426" t="s">
        <v>389</v>
      </c>
      <c r="C1426" t="s">
        <v>2769</v>
      </c>
      <c r="E1426" t="s">
        <v>417</v>
      </c>
      <c r="F1426" t="s">
        <v>418</v>
      </c>
      <c r="J1426" t="s">
        <v>23</v>
      </c>
      <c r="K1426">
        <v>3</v>
      </c>
      <c r="L1426">
        <v>1343.277</v>
      </c>
      <c r="M1426">
        <v>0.26700000000000002</v>
      </c>
      <c r="O1426">
        <f>VLOOKUP(C1426,[3]August!$C:$Z,24,FALSE)</f>
        <v>2019</v>
      </c>
    </row>
    <row r="1427" spans="1:15" x14ac:dyDescent="0.25">
      <c r="A1427" t="s">
        <v>389</v>
      </c>
      <c r="C1427" t="s">
        <v>2769</v>
      </c>
      <c r="E1427" t="s">
        <v>511</v>
      </c>
      <c r="F1427" t="s">
        <v>608</v>
      </c>
      <c r="J1427" t="s">
        <v>23</v>
      </c>
      <c r="K1427">
        <v>1</v>
      </c>
      <c r="L1427">
        <v>740.22</v>
      </c>
      <c r="M1427">
        <v>0.16900000000000001</v>
      </c>
      <c r="O1427">
        <f>VLOOKUP(C1427,[3]August!$C:$Z,24,FALSE)</f>
        <v>2019</v>
      </c>
    </row>
    <row r="1428" spans="1:15" x14ac:dyDescent="0.25">
      <c r="A1428" t="s">
        <v>389</v>
      </c>
      <c r="C1428" t="s">
        <v>2769</v>
      </c>
      <c r="E1428" t="s">
        <v>404</v>
      </c>
      <c r="F1428" t="s">
        <v>405</v>
      </c>
      <c r="J1428" t="s">
        <v>23</v>
      </c>
      <c r="K1428">
        <v>1</v>
      </c>
      <c r="L1428">
        <v>186.14699999999999</v>
      </c>
      <c r="M1428">
        <v>3.6999999999999998E-2</v>
      </c>
      <c r="O1428">
        <f>VLOOKUP(C1428,[3]August!$C:$Z,24,FALSE)</f>
        <v>2019</v>
      </c>
    </row>
    <row r="1429" spans="1:15" x14ac:dyDescent="0.25">
      <c r="A1429" t="s">
        <v>389</v>
      </c>
      <c r="C1429" t="s">
        <v>2769</v>
      </c>
      <c r="E1429" t="s">
        <v>406</v>
      </c>
      <c r="F1429" t="s">
        <v>407</v>
      </c>
      <c r="J1429" t="s">
        <v>23</v>
      </c>
      <c r="K1429">
        <v>2</v>
      </c>
      <c r="L1429">
        <v>311.92200000000003</v>
      </c>
      <c r="M1429">
        <v>6.2E-2</v>
      </c>
      <c r="O1429">
        <f>VLOOKUP(C1429,[3]August!$C:$Z,24,FALSE)</f>
        <v>2019</v>
      </c>
    </row>
    <row r="1430" spans="1:15" x14ac:dyDescent="0.25">
      <c r="A1430" t="s">
        <v>389</v>
      </c>
      <c r="C1430" t="s">
        <v>2769</v>
      </c>
      <c r="E1430" t="s">
        <v>408</v>
      </c>
      <c r="F1430" t="s">
        <v>409</v>
      </c>
      <c r="J1430" t="s">
        <v>23</v>
      </c>
      <c r="K1430">
        <v>4</v>
      </c>
      <c r="L1430">
        <v>1126.944</v>
      </c>
      <c r="M1430">
        <v>0.224</v>
      </c>
      <c r="O1430">
        <f>VLOOKUP(C1430,[3]August!$C:$Z,24,FALSE)</f>
        <v>2019</v>
      </c>
    </row>
    <row r="1431" spans="1:15" x14ac:dyDescent="0.25">
      <c r="A1431" t="s">
        <v>389</v>
      </c>
      <c r="C1431" t="s">
        <v>2769</v>
      </c>
      <c r="E1431" t="s">
        <v>408</v>
      </c>
      <c r="F1431" t="s">
        <v>409</v>
      </c>
      <c r="J1431" t="s">
        <v>23</v>
      </c>
      <c r="K1431">
        <v>5</v>
      </c>
      <c r="L1431">
        <v>1408.68</v>
      </c>
      <c r="M1431">
        <v>0.28000000000000003</v>
      </c>
      <c r="O1431">
        <f>VLOOKUP(C1431,[3]August!$C:$Z,24,FALSE)</f>
        <v>2019</v>
      </c>
    </row>
    <row r="1432" spans="1:15" x14ac:dyDescent="0.25">
      <c r="A1432" t="s">
        <v>389</v>
      </c>
      <c r="C1432" t="s">
        <v>2770</v>
      </c>
      <c r="E1432" t="s">
        <v>399</v>
      </c>
      <c r="F1432" t="s">
        <v>400</v>
      </c>
      <c r="J1432" t="s">
        <v>23</v>
      </c>
      <c r="K1432">
        <v>1</v>
      </c>
      <c r="L1432">
        <v>0</v>
      </c>
      <c r="M1432">
        <v>0</v>
      </c>
      <c r="O1432">
        <f>VLOOKUP(C1432,[3]August!$C:$Z,24,FALSE)</f>
        <v>2019</v>
      </c>
    </row>
    <row r="1433" spans="1:15" x14ac:dyDescent="0.25">
      <c r="A1433" t="s">
        <v>389</v>
      </c>
      <c r="C1433" t="s">
        <v>2770</v>
      </c>
      <c r="E1433" t="s">
        <v>417</v>
      </c>
      <c r="F1433" t="s">
        <v>418</v>
      </c>
      <c r="J1433" t="s">
        <v>23</v>
      </c>
      <c r="K1433">
        <v>8</v>
      </c>
      <c r="L1433">
        <v>196.416</v>
      </c>
      <c r="M1433">
        <v>7.1999999999999995E-2</v>
      </c>
      <c r="O1433">
        <f>VLOOKUP(C1433,[3]August!$C:$Z,24,FALSE)</f>
        <v>2019</v>
      </c>
    </row>
    <row r="1434" spans="1:15" x14ac:dyDescent="0.25">
      <c r="A1434" t="s">
        <v>389</v>
      </c>
      <c r="C1434" t="s">
        <v>2770</v>
      </c>
      <c r="E1434" t="s">
        <v>417</v>
      </c>
      <c r="F1434" t="s">
        <v>418</v>
      </c>
      <c r="J1434" t="s">
        <v>23</v>
      </c>
      <c r="K1434">
        <v>9</v>
      </c>
      <c r="L1434">
        <v>220.96799999999999</v>
      </c>
      <c r="M1434">
        <v>8.1000000000000003E-2</v>
      </c>
      <c r="O1434">
        <f>VLOOKUP(C1434,[3]August!$C:$Z,24,FALSE)</f>
        <v>2019</v>
      </c>
    </row>
    <row r="1435" spans="1:15" x14ac:dyDescent="0.25">
      <c r="A1435" t="s">
        <v>389</v>
      </c>
      <c r="C1435" t="s">
        <v>2770</v>
      </c>
      <c r="E1435" t="s">
        <v>406</v>
      </c>
      <c r="F1435" t="s">
        <v>407</v>
      </c>
      <c r="J1435" t="s">
        <v>23</v>
      </c>
      <c r="K1435">
        <v>2</v>
      </c>
      <c r="L1435">
        <v>376.464</v>
      </c>
      <c r="M1435">
        <v>0.13800000000000001</v>
      </c>
      <c r="O1435">
        <f>VLOOKUP(C1435,[3]August!$C:$Z,24,FALSE)</f>
        <v>2019</v>
      </c>
    </row>
    <row r="1436" spans="1:15" x14ac:dyDescent="0.25">
      <c r="A1436" t="s">
        <v>389</v>
      </c>
      <c r="C1436" t="s">
        <v>2771</v>
      </c>
      <c r="E1436" t="s">
        <v>399</v>
      </c>
      <c r="F1436" t="s">
        <v>400</v>
      </c>
      <c r="J1436" t="s">
        <v>23</v>
      </c>
      <c r="K1436">
        <v>1</v>
      </c>
      <c r="L1436">
        <v>0</v>
      </c>
      <c r="M1436">
        <v>0</v>
      </c>
      <c r="O1436">
        <f>VLOOKUP(C1436,[3]August!$C:$Z,24,FALSE)</f>
        <v>2019</v>
      </c>
    </row>
    <row r="1437" spans="1:15" x14ac:dyDescent="0.25">
      <c r="A1437" t="s">
        <v>389</v>
      </c>
      <c r="C1437" t="s">
        <v>2771</v>
      </c>
      <c r="E1437" t="s">
        <v>417</v>
      </c>
      <c r="F1437" t="s">
        <v>418</v>
      </c>
      <c r="J1437" t="s">
        <v>23</v>
      </c>
      <c r="K1437">
        <v>1</v>
      </c>
      <c r="L1437">
        <v>26.802</v>
      </c>
      <c r="M1437">
        <v>8.9999999999999993E-3</v>
      </c>
      <c r="O1437">
        <f>VLOOKUP(C1437,[3]August!$C:$Z,24,FALSE)</f>
        <v>2019</v>
      </c>
    </row>
    <row r="1438" spans="1:15" x14ac:dyDescent="0.25">
      <c r="A1438" t="s">
        <v>389</v>
      </c>
      <c r="C1438" t="s">
        <v>2771</v>
      </c>
      <c r="E1438" t="s">
        <v>417</v>
      </c>
      <c r="F1438" t="s">
        <v>418</v>
      </c>
      <c r="J1438" t="s">
        <v>23</v>
      </c>
      <c r="K1438">
        <v>1</v>
      </c>
      <c r="L1438">
        <v>265.04199999999997</v>
      </c>
      <c r="M1438">
        <v>8.8999999999999996E-2</v>
      </c>
      <c r="O1438">
        <f>VLOOKUP(C1438,[3]August!$C:$Z,24,FALSE)</f>
        <v>2019</v>
      </c>
    </row>
    <row r="1439" spans="1:15" x14ac:dyDescent="0.25">
      <c r="A1439" t="s">
        <v>389</v>
      </c>
      <c r="C1439" t="s">
        <v>2771</v>
      </c>
      <c r="E1439" t="s">
        <v>417</v>
      </c>
      <c r="F1439" t="s">
        <v>418</v>
      </c>
      <c r="J1439" t="s">
        <v>23</v>
      </c>
      <c r="K1439">
        <v>1</v>
      </c>
      <c r="L1439">
        <v>265.04199999999997</v>
      </c>
      <c r="M1439">
        <v>8.8999999999999996E-2</v>
      </c>
      <c r="O1439">
        <f>VLOOKUP(C1439,[3]August!$C:$Z,24,FALSE)</f>
        <v>2019</v>
      </c>
    </row>
    <row r="1440" spans="1:15" x14ac:dyDescent="0.25">
      <c r="A1440" t="s">
        <v>389</v>
      </c>
      <c r="C1440" t="s">
        <v>2771</v>
      </c>
      <c r="E1440" t="s">
        <v>417</v>
      </c>
      <c r="F1440" t="s">
        <v>418</v>
      </c>
      <c r="J1440" t="s">
        <v>23</v>
      </c>
      <c r="K1440">
        <v>2</v>
      </c>
      <c r="L1440">
        <v>530.08399999999995</v>
      </c>
      <c r="M1440">
        <v>0.17799999999999999</v>
      </c>
      <c r="O1440">
        <f>VLOOKUP(C1440,[3]August!$C:$Z,24,FALSE)</f>
        <v>2019</v>
      </c>
    </row>
    <row r="1441" spans="1:15" x14ac:dyDescent="0.25">
      <c r="A1441" t="s">
        <v>389</v>
      </c>
      <c r="C1441" t="s">
        <v>2771</v>
      </c>
      <c r="E1441" t="s">
        <v>406</v>
      </c>
      <c r="F1441" t="s">
        <v>407</v>
      </c>
      <c r="J1441" t="s">
        <v>23</v>
      </c>
      <c r="K1441">
        <v>2</v>
      </c>
      <c r="L1441">
        <v>184.636</v>
      </c>
      <c r="M1441">
        <v>6.2E-2</v>
      </c>
      <c r="O1441">
        <f>VLOOKUP(C1441,[3]August!$C:$Z,24,FALSE)</f>
        <v>2019</v>
      </c>
    </row>
    <row r="1442" spans="1:15" x14ac:dyDescent="0.25">
      <c r="A1442" t="s">
        <v>389</v>
      </c>
      <c r="C1442" t="s">
        <v>2772</v>
      </c>
      <c r="E1442" t="s">
        <v>399</v>
      </c>
      <c r="F1442" t="s">
        <v>400</v>
      </c>
      <c r="J1442" t="s">
        <v>23</v>
      </c>
      <c r="K1442">
        <v>1</v>
      </c>
      <c r="L1442">
        <v>0</v>
      </c>
      <c r="M1442">
        <v>0</v>
      </c>
      <c r="O1442">
        <f>VLOOKUP(C1442,[3]August!$C:$Z,24,FALSE)</f>
        <v>2019</v>
      </c>
    </row>
    <row r="1443" spans="1:15" x14ac:dyDescent="0.25">
      <c r="A1443" t="s">
        <v>389</v>
      </c>
      <c r="C1443" t="s">
        <v>2772</v>
      </c>
      <c r="E1443" t="s">
        <v>417</v>
      </c>
      <c r="F1443" t="s">
        <v>418</v>
      </c>
      <c r="J1443" t="s">
        <v>23</v>
      </c>
      <c r="K1443">
        <v>1</v>
      </c>
      <c r="L1443">
        <v>42.588000000000001</v>
      </c>
      <c r="M1443">
        <v>8.9999999999999993E-3</v>
      </c>
      <c r="O1443">
        <f>VLOOKUP(C1443,[3]August!$C:$Z,24,FALSE)</f>
        <v>2019</v>
      </c>
    </row>
    <row r="1444" spans="1:15" x14ac:dyDescent="0.25">
      <c r="A1444" t="s">
        <v>389</v>
      </c>
      <c r="C1444" t="s">
        <v>2772</v>
      </c>
      <c r="E1444" t="s">
        <v>404</v>
      </c>
      <c r="F1444" t="s">
        <v>405</v>
      </c>
      <c r="J1444" t="s">
        <v>23</v>
      </c>
      <c r="K1444">
        <v>2</v>
      </c>
      <c r="L1444">
        <v>350.16800000000001</v>
      </c>
      <c r="M1444">
        <v>7.3999999999999996E-2</v>
      </c>
      <c r="O1444">
        <f>VLOOKUP(C1444,[3]August!$C:$Z,24,FALSE)</f>
        <v>2019</v>
      </c>
    </row>
    <row r="1445" spans="1:15" x14ac:dyDescent="0.25">
      <c r="A1445" t="s">
        <v>389</v>
      </c>
      <c r="C1445" t="s">
        <v>2772</v>
      </c>
      <c r="E1445" t="s">
        <v>408</v>
      </c>
      <c r="F1445" t="s">
        <v>409</v>
      </c>
      <c r="J1445" t="s">
        <v>23</v>
      </c>
      <c r="K1445">
        <v>2</v>
      </c>
      <c r="L1445">
        <v>1126.2159999999999</v>
      </c>
      <c r="M1445">
        <v>0.23799999999999999</v>
      </c>
      <c r="O1445">
        <f>VLOOKUP(C1445,[3]August!$C:$Z,24,FALSE)</f>
        <v>2019</v>
      </c>
    </row>
    <row r="1446" spans="1:15" x14ac:dyDescent="0.25">
      <c r="A1446" t="s">
        <v>389</v>
      </c>
      <c r="C1446" t="s">
        <v>2772</v>
      </c>
      <c r="E1446" t="s">
        <v>408</v>
      </c>
      <c r="F1446" t="s">
        <v>409</v>
      </c>
      <c r="J1446" t="s">
        <v>23</v>
      </c>
      <c r="K1446">
        <v>8</v>
      </c>
      <c r="L1446">
        <v>4504.8639999999996</v>
      </c>
      <c r="M1446">
        <v>0.95199999999999996</v>
      </c>
      <c r="O1446">
        <f>VLOOKUP(C1446,[3]August!$C:$Z,24,FALSE)</f>
        <v>2019</v>
      </c>
    </row>
    <row r="1447" spans="1:15" x14ac:dyDescent="0.25">
      <c r="A1447" t="s">
        <v>389</v>
      </c>
      <c r="C1447" t="s">
        <v>2773</v>
      </c>
      <c r="E1447" t="s">
        <v>399</v>
      </c>
      <c r="F1447" t="s">
        <v>400</v>
      </c>
      <c r="J1447" t="s">
        <v>23</v>
      </c>
      <c r="K1447">
        <v>1</v>
      </c>
      <c r="L1447">
        <v>0</v>
      </c>
      <c r="M1447">
        <v>0</v>
      </c>
      <c r="O1447">
        <f>VLOOKUP(C1447,[3]August!$C:$Z,24,FALSE)</f>
        <v>2019</v>
      </c>
    </row>
    <row r="1448" spans="1:15" x14ac:dyDescent="0.25">
      <c r="A1448" t="s">
        <v>389</v>
      </c>
      <c r="C1448" t="s">
        <v>2773</v>
      </c>
      <c r="E1448" t="s">
        <v>417</v>
      </c>
      <c r="F1448" t="s">
        <v>418</v>
      </c>
      <c r="J1448" t="s">
        <v>23</v>
      </c>
      <c r="K1448">
        <v>3</v>
      </c>
      <c r="L1448">
        <v>183.465</v>
      </c>
      <c r="M1448">
        <v>2.7E-2</v>
      </c>
      <c r="O1448">
        <f>VLOOKUP(C1448,[3]August!$C:$Z,24,FALSE)</f>
        <v>2019</v>
      </c>
    </row>
    <row r="1449" spans="1:15" x14ac:dyDescent="0.25">
      <c r="A1449" t="s">
        <v>389</v>
      </c>
      <c r="C1449" t="s">
        <v>2773</v>
      </c>
      <c r="E1449" t="s">
        <v>406</v>
      </c>
      <c r="F1449" t="s">
        <v>407</v>
      </c>
      <c r="J1449" t="s">
        <v>23</v>
      </c>
      <c r="K1449">
        <v>2</v>
      </c>
      <c r="L1449">
        <v>421.29</v>
      </c>
      <c r="M1449">
        <v>6.2E-2</v>
      </c>
      <c r="O1449">
        <f>VLOOKUP(C1449,[3]August!$C:$Z,24,FALSE)</f>
        <v>2019</v>
      </c>
    </row>
    <row r="1450" spans="1:15" x14ac:dyDescent="0.25">
      <c r="A1450" t="s">
        <v>389</v>
      </c>
      <c r="C1450" t="s">
        <v>2773</v>
      </c>
      <c r="E1450" t="s">
        <v>408</v>
      </c>
      <c r="F1450" t="s">
        <v>409</v>
      </c>
      <c r="J1450" t="s">
        <v>23</v>
      </c>
      <c r="K1450">
        <v>3</v>
      </c>
      <c r="L1450">
        <v>1141.56</v>
      </c>
      <c r="M1450">
        <v>0.16800000000000001</v>
      </c>
      <c r="O1450">
        <f>VLOOKUP(C1450,[3]August!$C:$Z,24,FALSE)</f>
        <v>2019</v>
      </c>
    </row>
    <row r="1451" spans="1:15" x14ac:dyDescent="0.25">
      <c r="A1451" t="s">
        <v>389</v>
      </c>
      <c r="C1451" t="s">
        <v>2773</v>
      </c>
      <c r="E1451" t="s">
        <v>408</v>
      </c>
      <c r="F1451" t="s">
        <v>409</v>
      </c>
      <c r="J1451" t="s">
        <v>23</v>
      </c>
      <c r="K1451">
        <v>8</v>
      </c>
      <c r="L1451">
        <v>3044.16</v>
      </c>
      <c r="M1451">
        <v>0.44800000000000001</v>
      </c>
      <c r="O1451">
        <f>VLOOKUP(C1451,[3]August!$C:$Z,24,FALSE)</f>
        <v>2019</v>
      </c>
    </row>
    <row r="1452" spans="1:15" x14ac:dyDescent="0.25">
      <c r="A1452" t="s">
        <v>389</v>
      </c>
      <c r="C1452" t="s">
        <v>2774</v>
      </c>
      <c r="E1452" t="s">
        <v>399</v>
      </c>
      <c r="F1452" t="s">
        <v>400</v>
      </c>
      <c r="J1452" t="s">
        <v>23</v>
      </c>
      <c r="K1452">
        <v>1</v>
      </c>
      <c r="L1452">
        <v>0</v>
      </c>
      <c r="M1452">
        <v>0</v>
      </c>
      <c r="O1452">
        <f>VLOOKUP(C1452,[3]August!$C:$Z,24,FALSE)</f>
        <v>2019</v>
      </c>
    </row>
    <row r="1453" spans="1:15" x14ac:dyDescent="0.25">
      <c r="A1453" t="s">
        <v>389</v>
      </c>
      <c r="C1453" t="s">
        <v>2774</v>
      </c>
      <c r="E1453" t="s">
        <v>417</v>
      </c>
      <c r="F1453" t="s">
        <v>418</v>
      </c>
      <c r="J1453" t="s">
        <v>23</v>
      </c>
      <c r="K1453">
        <v>1</v>
      </c>
      <c r="L1453">
        <v>48.204000000000001</v>
      </c>
      <c r="M1453">
        <v>8.9999999999999993E-3</v>
      </c>
      <c r="O1453">
        <f>VLOOKUP(C1453,[3]August!$C:$Z,24,FALSE)</f>
        <v>2019</v>
      </c>
    </row>
    <row r="1454" spans="1:15" x14ac:dyDescent="0.25">
      <c r="A1454" t="s">
        <v>389</v>
      </c>
      <c r="C1454" t="s">
        <v>2774</v>
      </c>
      <c r="E1454" t="s">
        <v>406</v>
      </c>
      <c r="F1454" t="s">
        <v>407</v>
      </c>
      <c r="J1454" t="s">
        <v>23</v>
      </c>
      <c r="K1454">
        <v>1</v>
      </c>
      <c r="L1454">
        <v>166.036</v>
      </c>
      <c r="M1454">
        <v>3.1E-2</v>
      </c>
      <c r="O1454">
        <f>VLOOKUP(C1454,[3]August!$C:$Z,24,FALSE)</f>
        <v>2019</v>
      </c>
    </row>
    <row r="1455" spans="1:15" x14ac:dyDescent="0.25">
      <c r="A1455" t="s">
        <v>389</v>
      </c>
      <c r="C1455" t="s">
        <v>2774</v>
      </c>
      <c r="E1455" t="s">
        <v>408</v>
      </c>
      <c r="F1455" t="s">
        <v>409</v>
      </c>
      <c r="J1455" t="s">
        <v>23</v>
      </c>
      <c r="K1455">
        <v>9</v>
      </c>
      <c r="L1455">
        <v>5736.2759999999998</v>
      </c>
      <c r="M1455">
        <v>1.071</v>
      </c>
      <c r="O1455">
        <f>VLOOKUP(C1455,[3]August!$C:$Z,24,FALSE)</f>
        <v>2019</v>
      </c>
    </row>
    <row r="1456" spans="1:15" x14ac:dyDescent="0.25">
      <c r="A1456" t="s">
        <v>389</v>
      </c>
      <c r="C1456" t="s">
        <v>2775</v>
      </c>
      <c r="E1456" t="s">
        <v>411</v>
      </c>
      <c r="F1456" t="s">
        <v>412</v>
      </c>
      <c r="J1456" t="s">
        <v>23</v>
      </c>
      <c r="K1456">
        <v>1</v>
      </c>
      <c r="L1456">
        <v>0</v>
      </c>
      <c r="M1456">
        <v>0</v>
      </c>
      <c r="O1456">
        <f>VLOOKUP(C1456,[3]August!$C:$Z,24,FALSE)</f>
        <v>2019</v>
      </c>
    </row>
    <row r="1457" spans="1:15" x14ac:dyDescent="0.25">
      <c r="A1457" t="s">
        <v>389</v>
      </c>
      <c r="C1457" t="s">
        <v>2775</v>
      </c>
      <c r="E1457" t="s">
        <v>417</v>
      </c>
      <c r="F1457" t="s">
        <v>418</v>
      </c>
      <c r="J1457" t="s">
        <v>23</v>
      </c>
      <c r="K1457">
        <v>1</v>
      </c>
      <c r="L1457">
        <v>411.892</v>
      </c>
      <c r="M1457">
        <v>8.8999999999999996E-2</v>
      </c>
      <c r="O1457">
        <f>VLOOKUP(C1457,[3]August!$C:$Z,24,FALSE)</f>
        <v>2019</v>
      </c>
    </row>
    <row r="1458" spans="1:15" x14ac:dyDescent="0.25">
      <c r="A1458" t="s">
        <v>389</v>
      </c>
      <c r="C1458" t="s">
        <v>2775</v>
      </c>
      <c r="E1458" t="s">
        <v>406</v>
      </c>
      <c r="F1458" t="s">
        <v>407</v>
      </c>
      <c r="J1458" t="s">
        <v>23</v>
      </c>
      <c r="K1458">
        <v>2</v>
      </c>
      <c r="L1458">
        <v>638.66399999999999</v>
      </c>
      <c r="M1458">
        <v>0.13800000000000001</v>
      </c>
      <c r="O1458">
        <f>VLOOKUP(C1458,[3]August!$C:$Z,24,FALSE)</f>
        <v>2019</v>
      </c>
    </row>
    <row r="1459" spans="1:15" x14ac:dyDescent="0.25">
      <c r="A1459" t="s">
        <v>389</v>
      </c>
      <c r="C1459" t="s">
        <v>2775</v>
      </c>
      <c r="E1459" t="s">
        <v>408</v>
      </c>
      <c r="F1459" t="s">
        <v>409</v>
      </c>
      <c r="J1459" t="s">
        <v>23</v>
      </c>
      <c r="K1459">
        <v>1</v>
      </c>
      <c r="L1459">
        <v>411.892</v>
      </c>
      <c r="M1459">
        <v>8.8999999999999996E-2</v>
      </c>
      <c r="O1459">
        <f>VLOOKUP(C1459,[3]August!$C:$Z,24,FALSE)</f>
        <v>2019</v>
      </c>
    </row>
    <row r="1460" spans="1:15" x14ac:dyDescent="0.25">
      <c r="A1460" t="s">
        <v>389</v>
      </c>
      <c r="C1460" t="s">
        <v>2775</v>
      </c>
      <c r="E1460" t="s">
        <v>408</v>
      </c>
      <c r="F1460" t="s">
        <v>409</v>
      </c>
      <c r="J1460" t="s">
        <v>23</v>
      </c>
      <c r="K1460">
        <v>21</v>
      </c>
      <c r="L1460">
        <v>11565.371999999999</v>
      </c>
      <c r="M1460">
        <v>2.4990000000000001</v>
      </c>
      <c r="O1460">
        <f>VLOOKUP(C1460,[3]August!$C:$Z,24,FALSE)</f>
        <v>2019</v>
      </c>
    </row>
    <row r="1461" spans="1:15" x14ac:dyDescent="0.25">
      <c r="A1461" t="s">
        <v>389</v>
      </c>
      <c r="C1461" t="s">
        <v>2776</v>
      </c>
      <c r="E1461" t="s">
        <v>399</v>
      </c>
      <c r="F1461" t="s">
        <v>400</v>
      </c>
      <c r="J1461" t="s">
        <v>23</v>
      </c>
      <c r="K1461">
        <v>1</v>
      </c>
      <c r="L1461">
        <v>0</v>
      </c>
      <c r="M1461">
        <v>0</v>
      </c>
      <c r="O1461">
        <f>VLOOKUP(C1461,[3]August!$C:$Z,24,FALSE)</f>
        <v>2019</v>
      </c>
    </row>
    <row r="1462" spans="1:15" x14ac:dyDescent="0.25">
      <c r="A1462" t="s">
        <v>389</v>
      </c>
      <c r="C1462" t="s">
        <v>2776</v>
      </c>
      <c r="E1462" t="s">
        <v>417</v>
      </c>
      <c r="F1462" t="s">
        <v>418</v>
      </c>
      <c r="J1462" t="s">
        <v>23</v>
      </c>
      <c r="K1462">
        <v>1</v>
      </c>
      <c r="L1462">
        <v>453.54399999999998</v>
      </c>
      <c r="M1462">
        <v>8.8999999999999996E-2</v>
      </c>
      <c r="O1462">
        <f>VLOOKUP(C1462,[3]August!$C:$Z,24,FALSE)</f>
        <v>2019</v>
      </c>
    </row>
    <row r="1463" spans="1:15" x14ac:dyDescent="0.25">
      <c r="A1463" t="s">
        <v>389</v>
      </c>
      <c r="C1463" t="s">
        <v>2776</v>
      </c>
      <c r="E1463" t="s">
        <v>417</v>
      </c>
      <c r="F1463" t="s">
        <v>418</v>
      </c>
      <c r="J1463" t="s">
        <v>23</v>
      </c>
      <c r="K1463">
        <v>2</v>
      </c>
      <c r="L1463">
        <v>907.08799999999997</v>
      </c>
      <c r="M1463">
        <v>0.17799999999999999</v>
      </c>
      <c r="O1463">
        <f>VLOOKUP(C1463,[3]August!$C:$Z,24,FALSE)</f>
        <v>2019</v>
      </c>
    </row>
    <row r="1464" spans="1:15" x14ac:dyDescent="0.25">
      <c r="A1464" t="s">
        <v>389</v>
      </c>
      <c r="C1464" t="s">
        <v>2776</v>
      </c>
      <c r="E1464" t="s">
        <v>394</v>
      </c>
      <c r="F1464" t="s">
        <v>395</v>
      </c>
      <c r="J1464" t="s">
        <v>23</v>
      </c>
      <c r="K1464">
        <v>2</v>
      </c>
      <c r="L1464">
        <v>295.56799999999998</v>
      </c>
      <c r="M1464">
        <v>5.8000000000000003E-2</v>
      </c>
      <c r="O1464">
        <f>VLOOKUP(C1464,[3]August!$C:$Z,24,FALSE)</f>
        <v>2019</v>
      </c>
    </row>
    <row r="1465" spans="1:15" x14ac:dyDescent="0.25">
      <c r="A1465" t="s">
        <v>389</v>
      </c>
      <c r="C1465" t="s">
        <v>2776</v>
      </c>
      <c r="E1465" t="s">
        <v>406</v>
      </c>
      <c r="F1465" t="s">
        <v>407</v>
      </c>
      <c r="J1465" t="s">
        <v>23</v>
      </c>
      <c r="K1465">
        <v>2</v>
      </c>
      <c r="L1465">
        <v>703.24800000000005</v>
      </c>
      <c r="M1465">
        <v>0.13800000000000001</v>
      </c>
      <c r="O1465">
        <f>VLOOKUP(C1465,[3]August!$C:$Z,24,FALSE)</f>
        <v>2019</v>
      </c>
    </row>
    <row r="1466" spans="1:15" x14ac:dyDescent="0.25">
      <c r="A1466" t="s">
        <v>389</v>
      </c>
      <c r="C1466" t="s">
        <v>2776</v>
      </c>
      <c r="E1466" t="s">
        <v>408</v>
      </c>
      <c r="F1466" t="s">
        <v>409</v>
      </c>
      <c r="J1466" t="s">
        <v>23</v>
      </c>
      <c r="K1466">
        <v>1</v>
      </c>
      <c r="L1466">
        <v>453.54399999999998</v>
      </c>
      <c r="M1466">
        <v>8.8999999999999996E-2</v>
      </c>
      <c r="O1466">
        <f>VLOOKUP(C1466,[3]August!$C:$Z,24,FALSE)</f>
        <v>2019</v>
      </c>
    </row>
    <row r="1467" spans="1:15" x14ac:dyDescent="0.25">
      <c r="A1467" t="s">
        <v>389</v>
      </c>
      <c r="C1467" t="s">
        <v>2776</v>
      </c>
      <c r="E1467" t="s">
        <v>408</v>
      </c>
      <c r="F1467" t="s">
        <v>409</v>
      </c>
      <c r="J1467" t="s">
        <v>23</v>
      </c>
      <c r="K1467">
        <v>17</v>
      </c>
      <c r="L1467">
        <v>10309.208000000001</v>
      </c>
      <c r="M1467">
        <v>2.0230000000000001</v>
      </c>
      <c r="O1467">
        <f>VLOOKUP(C1467,[3]August!$C:$Z,24,FALSE)</f>
        <v>2019</v>
      </c>
    </row>
    <row r="1468" spans="1:15" x14ac:dyDescent="0.25">
      <c r="A1468" t="s">
        <v>389</v>
      </c>
      <c r="C1468" t="s">
        <v>2777</v>
      </c>
      <c r="E1468" t="s">
        <v>420</v>
      </c>
      <c r="F1468" t="s">
        <v>421</v>
      </c>
      <c r="J1468" t="s">
        <v>23</v>
      </c>
      <c r="K1468">
        <v>7</v>
      </c>
      <c r="L1468">
        <v>379.00799999999998</v>
      </c>
      <c r="M1468">
        <v>0.112</v>
      </c>
      <c r="O1468">
        <f>VLOOKUP(C1468,[3]August!$C:$Z,24,FALSE)</f>
        <v>2019</v>
      </c>
    </row>
    <row r="1469" spans="1:15" x14ac:dyDescent="0.25">
      <c r="A1469" t="s">
        <v>389</v>
      </c>
      <c r="C1469" t="s">
        <v>2777</v>
      </c>
      <c r="E1469" t="s">
        <v>394</v>
      </c>
      <c r="F1469" t="s">
        <v>395</v>
      </c>
      <c r="J1469" t="s">
        <v>23</v>
      </c>
      <c r="K1469">
        <v>23</v>
      </c>
      <c r="L1469">
        <v>2257.1280000000002</v>
      </c>
      <c r="M1469">
        <v>0.66700000000000004</v>
      </c>
      <c r="O1469">
        <f>VLOOKUP(C1469,[3]August!$C:$Z,24,FALSE)</f>
        <v>2019</v>
      </c>
    </row>
    <row r="1470" spans="1:15" x14ac:dyDescent="0.25">
      <c r="A1470" t="s">
        <v>389</v>
      </c>
      <c r="C1470" t="s">
        <v>2778</v>
      </c>
      <c r="E1470" t="s">
        <v>588</v>
      </c>
      <c r="F1470" t="s">
        <v>589</v>
      </c>
      <c r="J1470" t="s">
        <v>23</v>
      </c>
      <c r="K1470">
        <v>16</v>
      </c>
      <c r="L1470">
        <v>4542.72</v>
      </c>
      <c r="M1470">
        <v>0.83199999999999996</v>
      </c>
      <c r="O1470">
        <f>VLOOKUP(C1470,[3]August!$C:$Z,24,FALSE)</f>
        <v>2019</v>
      </c>
    </row>
    <row r="1471" spans="1:15" x14ac:dyDescent="0.25">
      <c r="A1471" t="s">
        <v>389</v>
      </c>
      <c r="C1471" t="s">
        <v>2778</v>
      </c>
      <c r="E1471" t="s">
        <v>411</v>
      </c>
      <c r="F1471" t="s">
        <v>412</v>
      </c>
      <c r="J1471" t="s">
        <v>23</v>
      </c>
      <c r="K1471">
        <v>1</v>
      </c>
      <c r="L1471">
        <v>0</v>
      </c>
      <c r="M1471">
        <v>0</v>
      </c>
      <c r="O1471">
        <f>VLOOKUP(C1471,[3]August!$C:$Z,24,FALSE)</f>
        <v>2019</v>
      </c>
    </row>
    <row r="1472" spans="1:15" x14ac:dyDescent="0.25">
      <c r="A1472" t="s">
        <v>389</v>
      </c>
      <c r="C1472" t="s">
        <v>2778</v>
      </c>
      <c r="E1472" t="s">
        <v>417</v>
      </c>
      <c r="F1472" t="s">
        <v>418</v>
      </c>
      <c r="J1472" t="s">
        <v>23</v>
      </c>
      <c r="K1472">
        <v>2</v>
      </c>
      <c r="L1472">
        <v>971.88</v>
      </c>
      <c r="M1472">
        <v>0.17799999999999999</v>
      </c>
      <c r="O1472">
        <f>VLOOKUP(C1472,[3]August!$C:$Z,24,FALSE)</f>
        <v>2019</v>
      </c>
    </row>
    <row r="1473" spans="1:15" x14ac:dyDescent="0.25">
      <c r="A1473" t="s">
        <v>389</v>
      </c>
      <c r="C1473" t="s">
        <v>2778</v>
      </c>
      <c r="E1473" t="s">
        <v>417</v>
      </c>
      <c r="F1473" t="s">
        <v>418</v>
      </c>
      <c r="J1473" t="s">
        <v>23</v>
      </c>
      <c r="K1473">
        <v>5</v>
      </c>
      <c r="L1473">
        <v>245.7</v>
      </c>
      <c r="M1473">
        <v>4.4999999999999998E-2</v>
      </c>
      <c r="O1473">
        <f>VLOOKUP(C1473,[3]August!$C:$Z,24,FALSE)</f>
        <v>2019</v>
      </c>
    </row>
    <row r="1474" spans="1:15" x14ac:dyDescent="0.25">
      <c r="A1474" t="s">
        <v>389</v>
      </c>
      <c r="C1474" t="s">
        <v>2778</v>
      </c>
      <c r="E1474" t="s">
        <v>417</v>
      </c>
      <c r="F1474" t="s">
        <v>418</v>
      </c>
      <c r="J1474" t="s">
        <v>23</v>
      </c>
      <c r="K1474">
        <v>7</v>
      </c>
      <c r="L1474">
        <v>3401.58</v>
      </c>
      <c r="M1474">
        <v>0.623</v>
      </c>
      <c r="O1474">
        <f>VLOOKUP(C1474,[3]August!$C:$Z,24,FALSE)</f>
        <v>2019</v>
      </c>
    </row>
    <row r="1475" spans="1:15" x14ac:dyDescent="0.25">
      <c r="A1475" t="s">
        <v>389</v>
      </c>
      <c r="C1475" t="s">
        <v>2778</v>
      </c>
      <c r="E1475" t="s">
        <v>417</v>
      </c>
      <c r="F1475" t="s">
        <v>418</v>
      </c>
      <c r="J1475" t="s">
        <v>23</v>
      </c>
      <c r="K1475">
        <v>27</v>
      </c>
      <c r="L1475">
        <v>1326.78</v>
      </c>
      <c r="M1475">
        <v>0.24299999999999999</v>
      </c>
      <c r="O1475">
        <f>VLOOKUP(C1475,[3]August!$C:$Z,24,FALSE)</f>
        <v>2019</v>
      </c>
    </row>
    <row r="1476" spans="1:15" x14ac:dyDescent="0.25">
      <c r="A1476" t="s">
        <v>389</v>
      </c>
      <c r="C1476" t="s">
        <v>2778</v>
      </c>
      <c r="E1476" t="s">
        <v>441</v>
      </c>
      <c r="F1476" t="s">
        <v>442</v>
      </c>
      <c r="J1476" t="s">
        <v>23</v>
      </c>
      <c r="K1476">
        <v>1</v>
      </c>
      <c r="L1476">
        <v>442.26</v>
      </c>
      <c r="M1476">
        <v>8.1000000000000003E-2</v>
      </c>
      <c r="O1476">
        <f>VLOOKUP(C1476,[3]August!$C:$Z,24,FALSE)</f>
        <v>2019</v>
      </c>
    </row>
    <row r="1477" spans="1:15" x14ac:dyDescent="0.25">
      <c r="A1477" t="s">
        <v>389</v>
      </c>
      <c r="C1477" t="s">
        <v>2778</v>
      </c>
      <c r="E1477" t="s">
        <v>404</v>
      </c>
      <c r="F1477" t="s">
        <v>405</v>
      </c>
      <c r="J1477" t="s">
        <v>23</v>
      </c>
      <c r="K1477">
        <v>25</v>
      </c>
      <c r="L1477">
        <v>5050.5</v>
      </c>
      <c r="M1477">
        <v>0.92500000000000004</v>
      </c>
      <c r="O1477">
        <f>VLOOKUP(C1477,[3]August!$C:$Z,24,FALSE)</f>
        <v>2019</v>
      </c>
    </row>
    <row r="1478" spans="1:15" x14ac:dyDescent="0.25">
      <c r="A1478" t="s">
        <v>389</v>
      </c>
      <c r="C1478" t="s">
        <v>2778</v>
      </c>
      <c r="E1478" t="s">
        <v>406</v>
      </c>
      <c r="F1478" t="s">
        <v>407</v>
      </c>
      <c r="J1478" t="s">
        <v>23</v>
      </c>
      <c r="K1478">
        <v>1</v>
      </c>
      <c r="L1478">
        <v>376.74</v>
      </c>
      <c r="M1478">
        <v>6.9000000000000006E-2</v>
      </c>
      <c r="O1478">
        <f>VLOOKUP(C1478,[3]August!$C:$Z,24,FALSE)</f>
        <v>2019</v>
      </c>
    </row>
    <row r="1479" spans="1:15" x14ac:dyDescent="0.25">
      <c r="A1479" t="s">
        <v>389</v>
      </c>
      <c r="C1479" t="s">
        <v>2778</v>
      </c>
      <c r="E1479" t="s">
        <v>408</v>
      </c>
      <c r="F1479" t="s">
        <v>409</v>
      </c>
      <c r="J1479" t="s">
        <v>23</v>
      </c>
      <c r="K1479">
        <v>4</v>
      </c>
      <c r="L1479">
        <v>1943.76</v>
      </c>
      <c r="M1479">
        <v>0.35599999999999998</v>
      </c>
      <c r="O1479">
        <f>VLOOKUP(C1479,[3]August!$C:$Z,24,FALSE)</f>
        <v>2019</v>
      </c>
    </row>
    <row r="1480" spans="1:15" x14ac:dyDescent="0.25">
      <c r="A1480" t="s">
        <v>389</v>
      </c>
      <c r="C1480" t="s">
        <v>2779</v>
      </c>
      <c r="E1480" t="s">
        <v>411</v>
      </c>
      <c r="F1480" t="s">
        <v>412</v>
      </c>
      <c r="J1480" t="s">
        <v>23</v>
      </c>
      <c r="K1480">
        <v>1</v>
      </c>
      <c r="L1480">
        <v>0</v>
      </c>
      <c r="M1480">
        <v>0</v>
      </c>
      <c r="O1480">
        <f>VLOOKUP(C1480,[3]August!$C:$Z,24,FALSE)</f>
        <v>2019</v>
      </c>
    </row>
    <row r="1481" spans="1:15" x14ac:dyDescent="0.25">
      <c r="A1481" t="s">
        <v>389</v>
      </c>
      <c r="C1481" t="s">
        <v>2779</v>
      </c>
      <c r="E1481" t="s">
        <v>417</v>
      </c>
      <c r="F1481" t="s">
        <v>418</v>
      </c>
      <c r="J1481" t="s">
        <v>23</v>
      </c>
      <c r="K1481">
        <v>2</v>
      </c>
      <c r="L1481">
        <v>91.727999999999994</v>
      </c>
      <c r="M1481">
        <v>1.7999999999999999E-2</v>
      </c>
      <c r="O1481">
        <f>VLOOKUP(C1481,[3]August!$C:$Z,24,FALSE)</f>
        <v>2019</v>
      </c>
    </row>
    <row r="1482" spans="1:15" x14ac:dyDescent="0.25">
      <c r="A1482" t="s">
        <v>389</v>
      </c>
      <c r="C1482" t="s">
        <v>2779</v>
      </c>
      <c r="E1482" t="s">
        <v>406</v>
      </c>
      <c r="F1482" t="s">
        <v>407</v>
      </c>
      <c r="J1482" t="s">
        <v>23</v>
      </c>
      <c r="K1482">
        <v>1</v>
      </c>
      <c r="L1482">
        <v>351.62400000000002</v>
      </c>
      <c r="M1482">
        <v>6.9000000000000006E-2</v>
      </c>
      <c r="O1482">
        <f>VLOOKUP(C1482,[3]August!$C:$Z,24,FALSE)</f>
        <v>2019</v>
      </c>
    </row>
    <row r="1483" spans="1:15" x14ac:dyDescent="0.25">
      <c r="A1483" t="s">
        <v>389</v>
      </c>
      <c r="C1483" t="s">
        <v>2779</v>
      </c>
      <c r="E1483" t="s">
        <v>408</v>
      </c>
      <c r="F1483" t="s">
        <v>409</v>
      </c>
      <c r="J1483" t="s">
        <v>23</v>
      </c>
      <c r="K1483">
        <v>6</v>
      </c>
      <c r="L1483">
        <v>2721.2640000000001</v>
      </c>
      <c r="M1483">
        <v>0.53400000000000003</v>
      </c>
      <c r="O1483">
        <f>VLOOKUP(C1483,[3]August!$C:$Z,24,FALSE)</f>
        <v>2019</v>
      </c>
    </row>
    <row r="1484" spans="1:15" x14ac:dyDescent="0.25">
      <c r="A1484" t="s">
        <v>389</v>
      </c>
      <c r="C1484" t="s">
        <v>2779</v>
      </c>
      <c r="E1484" t="s">
        <v>408</v>
      </c>
      <c r="F1484" t="s">
        <v>409</v>
      </c>
      <c r="J1484" t="s">
        <v>23</v>
      </c>
      <c r="K1484">
        <v>14</v>
      </c>
      <c r="L1484">
        <v>3995.2640000000001</v>
      </c>
      <c r="M1484">
        <v>0.78400000000000003</v>
      </c>
      <c r="O1484">
        <f>VLOOKUP(C1484,[3]August!$C:$Z,24,FALSE)</f>
        <v>2019</v>
      </c>
    </row>
    <row r="1485" spans="1:15" x14ac:dyDescent="0.25">
      <c r="A1485" t="s">
        <v>389</v>
      </c>
      <c r="C1485" t="s">
        <v>2780</v>
      </c>
      <c r="E1485" t="s">
        <v>428</v>
      </c>
      <c r="F1485" t="s">
        <v>429</v>
      </c>
      <c r="J1485" t="s">
        <v>23</v>
      </c>
      <c r="K1485">
        <v>7</v>
      </c>
      <c r="L1485">
        <v>6483.6940000000004</v>
      </c>
      <c r="M1485">
        <v>2.4220000000000002</v>
      </c>
      <c r="O1485">
        <f>VLOOKUP(C1485,[3]August!$C:$Z,24,FALSE)</f>
        <v>2019</v>
      </c>
    </row>
    <row r="1486" spans="1:15" x14ac:dyDescent="0.25">
      <c r="A1486" t="s">
        <v>389</v>
      </c>
      <c r="C1486" t="s">
        <v>2780</v>
      </c>
      <c r="E1486" t="s">
        <v>428</v>
      </c>
      <c r="F1486" t="s">
        <v>429</v>
      </c>
      <c r="J1486" t="s">
        <v>2508</v>
      </c>
      <c r="K1486">
        <v>1</v>
      </c>
      <c r="L1486">
        <v>926.24199999999996</v>
      </c>
      <c r="M1486">
        <v>0.34599999999999997</v>
      </c>
      <c r="O1486">
        <f>VLOOKUP(C1486,[3]August!$C:$Z,24,FALSE)</f>
        <v>2019</v>
      </c>
    </row>
    <row r="1487" spans="1:15" x14ac:dyDescent="0.25">
      <c r="A1487" t="s">
        <v>389</v>
      </c>
      <c r="C1487" t="s">
        <v>2780</v>
      </c>
      <c r="E1487" t="s">
        <v>399</v>
      </c>
      <c r="F1487" t="s">
        <v>400</v>
      </c>
      <c r="J1487" t="s">
        <v>23</v>
      </c>
      <c r="K1487">
        <v>1</v>
      </c>
      <c r="L1487">
        <v>0</v>
      </c>
      <c r="M1487">
        <v>0</v>
      </c>
      <c r="O1487">
        <f>VLOOKUP(C1487,[3]August!$C:$Z,24,FALSE)</f>
        <v>2019</v>
      </c>
    </row>
    <row r="1488" spans="1:15" x14ac:dyDescent="0.25">
      <c r="A1488" t="s">
        <v>389</v>
      </c>
      <c r="C1488" t="s">
        <v>2780</v>
      </c>
      <c r="E1488" t="s">
        <v>437</v>
      </c>
      <c r="F1488" t="s">
        <v>438</v>
      </c>
      <c r="J1488" t="s">
        <v>23</v>
      </c>
      <c r="K1488">
        <v>1</v>
      </c>
      <c r="L1488">
        <v>72.278999999999996</v>
      </c>
      <c r="M1488">
        <v>2.7E-2</v>
      </c>
      <c r="O1488">
        <f>VLOOKUP(C1488,[3]August!$C:$Z,24,FALSE)</f>
        <v>2019</v>
      </c>
    </row>
    <row r="1489" spans="1:15" x14ac:dyDescent="0.25">
      <c r="A1489" t="s">
        <v>389</v>
      </c>
      <c r="C1489" t="s">
        <v>2781</v>
      </c>
      <c r="E1489" t="s">
        <v>399</v>
      </c>
      <c r="F1489" t="s">
        <v>400</v>
      </c>
      <c r="J1489" t="s">
        <v>23</v>
      </c>
      <c r="K1489">
        <v>1</v>
      </c>
      <c r="L1489">
        <v>0</v>
      </c>
      <c r="M1489">
        <v>0</v>
      </c>
      <c r="O1489">
        <f>VLOOKUP(C1489,[3]August!$C:$Z,24,FALSE)</f>
        <v>2019</v>
      </c>
    </row>
    <row r="1490" spans="1:15" x14ac:dyDescent="0.25">
      <c r="A1490" t="s">
        <v>389</v>
      </c>
      <c r="C1490" t="s">
        <v>2781</v>
      </c>
      <c r="E1490" t="s">
        <v>601</v>
      </c>
      <c r="F1490" t="s">
        <v>602</v>
      </c>
      <c r="J1490" t="s">
        <v>23</v>
      </c>
      <c r="K1490">
        <v>1</v>
      </c>
      <c r="L1490">
        <v>107.217</v>
      </c>
      <c r="M1490">
        <v>3.3000000000000002E-2</v>
      </c>
      <c r="O1490">
        <f>VLOOKUP(C1490,[3]August!$C:$Z,24,FALSE)</f>
        <v>2019</v>
      </c>
    </row>
    <row r="1491" spans="1:15" x14ac:dyDescent="0.25">
      <c r="A1491" t="s">
        <v>389</v>
      </c>
      <c r="C1491" t="s">
        <v>2781</v>
      </c>
      <c r="E1491" t="s">
        <v>601</v>
      </c>
      <c r="F1491" t="s">
        <v>602</v>
      </c>
      <c r="J1491" t="s">
        <v>23</v>
      </c>
      <c r="K1491">
        <v>3</v>
      </c>
      <c r="L1491">
        <v>321.65100000000001</v>
      </c>
      <c r="M1491">
        <v>9.9000000000000005E-2</v>
      </c>
      <c r="O1491">
        <f>VLOOKUP(C1491,[3]August!$C:$Z,24,FALSE)</f>
        <v>2019</v>
      </c>
    </row>
    <row r="1492" spans="1:15" x14ac:dyDescent="0.25">
      <c r="A1492" t="s">
        <v>389</v>
      </c>
      <c r="C1492" t="s">
        <v>2781</v>
      </c>
      <c r="E1492" t="s">
        <v>460</v>
      </c>
      <c r="F1492" t="s">
        <v>484</v>
      </c>
      <c r="J1492" t="s">
        <v>23</v>
      </c>
      <c r="K1492">
        <v>5</v>
      </c>
      <c r="L1492">
        <v>682.29</v>
      </c>
      <c r="M1492">
        <v>0.21</v>
      </c>
      <c r="O1492">
        <f>VLOOKUP(C1492,[3]August!$C:$Z,24,FALSE)</f>
        <v>2019</v>
      </c>
    </row>
    <row r="1493" spans="1:15" x14ac:dyDescent="0.25">
      <c r="A1493" t="s">
        <v>389</v>
      </c>
      <c r="C1493" t="s">
        <v>2781</v>
      </c>
      <c r="E1493" t="s">
        <v>460</v>
      </c>
      <c r="F1493" t="s">
        <v>461</v>
      </c>
      <c r="J1493" t="s">
        <v>23</v>
      </c>
      <c r="K1493">
        <v>10</v>
      </c>
      <c r="L1493">
        <v>1364.58</v>
      </c>
      <c r="M1493">
        <v>0.42</v>
      </c>
      <c r="O1493">
        <f>VLOOKUP(C1493,[3]August!$C:$Z,24,FALSE)</f>
        <v>2019</v>
      </c>
    </row>
    <row r="1494" spans="1:15" x14ac:dyDescent="0.25">
      <c r="A1494" t="s">
        <v>389</v>
      </c>
      <c r="C1494" t="s">
        <v>2781</v>
      </c>
      <c r="E1494" t="s">
        <v>493</v>
      </c>
      <c r="F1494" t="s">
        <v>494</v>
      </c>
      <c r="J1494" t="s">
        <v>23</v>
      </c>
      <c r="K1494">
        <v>11</v>
      </c>
      <c r="L1494">
        <v>2430.252</v>
      </c>
      <c r="M1494">
        <v>0.748</v>
      </c>
      <c r="O1494">
        <f>VLOOKUP(C1494,[3]August!$C:$Z,24,FALSE)</f>
        <v>2019</v>
      </c>
    </row>
    <row r="1495" spans="1:15" x14ac:dyDescent="0.25">
      <c r="A1495" t="s">
        <v>389</v>
      </c>
      <c r="C1495" t="s">
        <v>2781</v>
      </c>
      <c r="E1495" t="s">
        <v>406</v>
      </c>
      <c r="F1495" t="s">
        <v>407</v>
      </c>
      <c r="J1495" t="s">
        <v>23</v>
      </c>
      <c r="K1495">
        <v>3</v>
      </c>
      <c r="L1495">
        <v>302.15699999999998</v>
      </c>
      <c r="M1495">
        <v>9.2999999999999999E-2</v>
      </c>
      <c r="O1495">
        <f>VLOOKUP(C1495,[3]August!$C:$Z,24,FALSE)</f>
        <v>2019</v>
      </c>
    </row>
    <row r="1496" spans="1:15" x14ac:dyDescent="0.25">
      <c r="A1496" t="s">
        <v>389</v>
      </c>
      <c r="C1496" t="s">
        <v>2782</v>
      </c>
      <c r="E1496" t="s">
        <v>411</v>
      </c>
      <c r="F1496" t="s">
        <v>412</v>
      </c>
      <c r="J1496" t="s">
        <v>23</v>
      </c>
      <c r="K1496">
        <v>1</v>
      </c>
      <c r="L1496">
        <v>0</v>
      </c>
      <c r="M1496">
        <v>0</v>
      </c>
      <c r="O1496">
        <f>VLOOKUP(C1496,[3]August!$C:$Z,24,FALSE)</f>
        <v>2019</v>
      </c>
    </row>
    <row r="1497" spans="1:15" x14ac:dyDescent="0.25">
      <c r="A1497" t="s">
        <v>389</v>
      </c>
      <c r="C1497" t="s">
        <v>2782</v>
      </c>
      <c r="E1497" t="s">
        <v>417</v>
      </c>
      <c r="F1497" t="s">
        <v>418</v>
      </c>
      <c r="J1497" t="s">
        <v>23</v>
      </c>
      <c r="K1497">
        <v>1</v>
      </c>
      <c r="L1497">
        <v>241.012</v>
      </c>
      <c r="M1497">
        <v>8.8999999999999996E-2</v>
      </c>
      <c r="O1497">
        <f>VLOOKUP(C1497,[3]August!$C:$Z,24,FALSE)</f>
        <v>2019</v>
      </c>
    </row>
    <row r="1498" spans="1:15" x14ac:dyDescent="0.25">
      <c r="A1498" t="s">
        <v>389</v>
      </c>
      <c r="C1498" t="s">
        <v>2782</v>
      </c>
      <c r="E1498" t="s">
        <v>406</v>
      </c>
      <c r="F1498" t="s">
        <v>407</v>
      </c>
      <c r="J1498" t="s">
        <v>23</v>
      </c>
      <c r="K1498">
        <v>4</v>
      </c>
      <c r="L1498">
        <v>747.40800000000002</v>
      </c>
      <c r="M1498">
        <v>0.27600000000000002</v>
      </c>
      <c r="O1498">
        <f>VLOOKUP(C1498,[3]August!$C:$Z,24,FALSE)</f>
        <v>2019</v>
      </c>
    </row>
    <row r="1499" spans="1:15" x14ac:dyDescent="0.25">
      <c r="A1499" t="s">
        <v>389</v>
      </c>
      <c r="C1499" t="s">
        <v>2782</v>
      </c>
      <c r="E1499" t="s">
        <v>408</v>
      </c>
      <c r="F1499" t="s">
        <v>409</v>
      </c>
      <c r="J1499" t="s">
        <v>23</v>
      </c>
      <c r="K1499">
        <v>2</v>
      </c>
      <c r="L1499">
        <v>644.50400000000002</v>
      </c>
      <c r="M1499">
        <v>0.23799999999999999</v>
      </c>
      <c r="O1499">
        <f>VLOOKUP(C1499,[3]August!$C:$Z,24,FALSE)</f>
        <v>2019</v>
      </c>
    </row>
    <row r="1500" spans="1:15" x14ac:dyDescent="0.25">
      <c r="A1500" t="s">
        <v>389</v>
      </c>
      <c r="C1500" t="s">
        <v>2782</v>
      </c>
      <c r="E1500" t="s">
        <v>408</v>
      </c>
      <c r="F1500" t="s">
        <v>409</v>
      </c>
      <c r="J1500" t="s">
        <v>23</v>
      </c>
      <c r="K1500">
        <v>3</v>
      </c>
      <c r="L1500">
        <v>454.94400000000002</v>
      </c>
      <c r="M1500">
        <v>0.16800000000000001</v>
      </c>
      <c r="O1500">
        <f>VLOOKUP(C1500,[3]August!$C:$Z,24,FALSE)</f>
        <v>2019</v>
      </c>
    </row>
    <row r="1501" spans="1:15" x14ac:dyDescent="0.25">
      <c r="A1501" t="s">
        <v>389</v>
      </c>
      <c r="C1501" t="s">
        <v>2782</v>
      </c>
      <c r="E1501" t="s">
        <v>408</v>
      </c>
      <c r="F1501" t="s">
        <v>409</v>
      </c>
      <c r="J1501" t="s">
        <v>23</v>
      </c>
      <c r="K1501">
        <v>4</v>
      </c>
      <c r="L1501">
        <v>1289.008</v>
      </c>
      <c r="M1501">
        <v>0.47599999999999998</v>
      </c>
      <c r="O1501">
        <f>VLOOKUP(C1501,[3]August!$C:$Z,24,FALSE)</f>
        <v>2019</v>
      </c>
    </row>
    <row r="1502" spans="1:15" x14ac:dyDescent="0.25">
      <c r="A1502" t="s">
        <v>389</v>
      </c>
      <c r="C1502" t="s">
        <v>2782</v>
      </c>
      <c r="E1502" t="s">
        <v>408</v>
      </c>
      <c r="F1502" t="s">
        <v>409</v>
      </c>
      <c r="J1502" t="s">
        <v>23</v>
      </c>
      <c r="K1502">
        <v>12</v>
      </c>
      <c r="L1502">
        <v>3867.0239999999999</v>
      </c>
      <c r="M1502">
        <v>1.4279999999999999</v>
      </c>
      <c r="O1502">
        <f>VLOOKUP(C1502,[3]August!$C:$Z,24,FALSE)</f>
        <v>2019</v>
      </c>
    </row>
    <row r="1503" spans="1:15" x14ac:dyDescent="0.25">
      <c r="A1503" t="s">
        <v>389</v>
      </c>
      <c r="C1503" t="s">
        <v>2783</v>
      </c>
      <c r="E1503" t="s">
        <v>399</v>
      </c>
      <c r="F1503" t="s">
        <v>400</v>
      </c>
      <c r="J1503" t="s">
        <v>23</v>
      </c>
      <c r="K1503">
        <v>1</v>
      </c>
      <c r="L1503">
        <v>0</v>
      </c>
      <c r="M1503">
        <v>0</v>
      </c>
      <c r="O1503">
        <f>VLOOKUP(C1503,[3]August!$C:$Z,24,FALSE)</f>
        <v>2019</v>
      </c>
    </row>
    <row r="1504" spans="1:15" x14ac:dyDescent="0.25">
      <c r="A1504" t="s">
        <v>389</v>
      </c>
      <c r="C1504" t="s">
        <v>2783</v>
      </c>
      <c r="E1504" t="s">
        <v>417</v>
      </c>
      <c r="F1504" t="s">
        <v>418</v>
      </c>
      <c r="J1504" t="s">
        <v>23</v>
      </c>
      <c r="K1504">
        <v>1</v>
      </c>
      <c r="L1504">
        <v>268.77999999999997</v>
      </c>
      <c r="M1504">
        <v>8.8999999999999996E-2</v>
      </c>
      <c r="O1504">
        <f>VLOOKUP(C1504,[3]August!$C:$Z,24,FALSE)</f>
        <v>2019</v>
      </c>
    </row>
    <row r="1505" spans="1:15" x14ac:dyDescent="0.25">
      <c r="A1505" t="s">
        <v>389</v>
      </c>
      <c r="C1505" t="s">
        <v>2783</v>
      </c>
      <c r="E1505" t="s">
        <v>417</v>
      </c>
      <c r="F1505" t="s">
        <v>418</v>
      </c>
      <c r="J1505" t="s">
        <v>23</v>
      </c>
      <c r="K1505">
        <v>1</v>
      </c>
      <c r="L1505">
        <v>268.77999999999997</v>
      </c>
      <c r="M1505">
        <v>8.8999999999999996E-2</v>
      </c>
      <c r="O1505">
        <f>VLOOKUP(C1505,[3]August!$C:$Z,24,FALSE)</f>
        <v>2019</v>
      </c>
    </row>
    <row r="1506" spans="1:15" x14ac:dyDescent="0.25">
      <c r="A1506" t="s">
        <v>389</v>
      </c>
      <c r="C1506" t="s">
        <v>2783</v>
      </c>
      <c r="E1506" t="s">
        <v>417</v>
      </c>
      <c r="F1506" t="s">
        <v>418</v>
      </c>
      <c r="J1506" t="s">
        <v>23</v>
      </c>
      <c r="K1506">
        <v>5</v>
      </c>
      <c r="L1506">
        <v>135.9</v>
      </c>
      <c r="M1506">
        <v>4.4999999999999998E-2</v>
      </c>
      <c r="O1506">
        <f>VLOOKUP(C1506,[3]August!$C:$Z,24,FALSE)</f>
        <v>2019</v>
      </c>
    </row>
    <row r="1507" spans="1:15" x14ac:dyDescent="0.25">
      <c r="A1507" t="s">
        <v>389</v>
      </c>
      <c r="C1507" t="s">
        <v>2783</v>
      </c>
      <c r="E1507" t="s">
        <v>404</v>
      </c>
      <c r="F1507" t="s">
        <v>405</v>
      </c>
      <c r="J1507" t="s">
        <v>23</v>
      </c>
      <c r="K1507">
        <v>1</v>
      </c>
      <c r="L1507">
        <v>111.74</v>
      </c>
      <c r="M1507">
        <v>3.6999999999999998E-2</v>
      </c>
      <c r="O1507">
        <f>VLOOKUP(C1507,[3]August!$C:$Z,24,FALSE)</f>
        <v>2019</v>
      </c>
    </row>
    <row r="1508" spans="1:15" x14ac:dyDescent="0.25">
      <c r="A1508" t="s">
        <v>389</v>
      </c>
      <c r="C1508" t="s">
        <v>2783</v>
      </c>
      <c r="E1508" t="s">
        <v>406</v>
      </c>
      <c r="F1508" t="s">
        <v>407</v>
      </c>
      <c r="J1508" t="s">
        <v>23</v>
      </c>
      <c r="K1508">
        <v>7</v>
      </c>
      <c r="L1508">
        <v>1458.66</v>
      </c>
      <c r="M1508">
        <v>0.48299999999999998</v>
      </c>
      <c r="O1508">
        <f>VLOOKUP(C1508,[3]August!$C:$Z,24,FALSE)</f>
        <v>2019</v>
      </c>
    </row>
    <row r="1509" spans="1:15" x14ac:dyDescent="0.25">
      <c r="A1509" t="s">
        <v>389</v>
      </c>
      <c r="C1509" t="s">
        <v>2783</v>
      </c>
      <c r="E1509" t="s">
        <v>408</v>
      </c>
      <c r="F1509" t="s">
        <v>409</v>
      </c>
      <c r="J1509" t="s">
        <v>23</v>
      </c>
      <c r="K1509">
        <v>2</v>
      </c>
      <c r="L1509">
        <v>537.55999999999995</v>
      </c>
      <c r="M1509">
        <v>0.17799999999999999</v>
      </c>
      <c r="O1509">
        <f>VLOOKUP(C1509,[3]August!$C:$Z,24,FALSE)</f>
        <v>2019</v>
      </c>
    </row>
    <row r="1510" spans="1:15" x14ac:dyDescent="0.25">
      <c r="A1510" t="s">
        <v>389</v>
      </c>
      <c r="C1510" t="s">
        <v>2783</v>
      </c>
      <c r="E1510" t="s">
        <v>408</v>
      </c>
      <c r="F1510" t="s">
        <v>409</v>
      </c>
      <c r="J1510" t="s">
        <v>23</v>
      </c>
      <c r="K1510">
        <v>2</v>
      </c>
      <c r="L1510">
        <v>718.76</v>
      </c>
      <c r="M1510">
        <v>0.23799999999999999</v>
      </c>
      <c r="O1510">
        <f>VLOOKUP(C1510,[3]August!$C:$Z,24,FALSE)</f>
        <v>2019</v>
      </c>
    </row>
    <row r="1511" spans="1:15" x14ac:dyDescent="0.25">
      <c r="A1511" t="s">
        <v>389</v>
      </c>
      <c r="C1511" t="s">
        <v>2784</v>
      </c>
      <c r="E1511" t="s">
        <v>399</v>
      </c>
      <c r="F1511" t="s">
        <v>400</v>
      </c>
      <c r="J1511" t="s">
        <v>23</v>
      </c>
      <c r="K1511">
        <v>1</v>
      </c>
      <c r="L1511">
        <v>0</v>
      </c>
      <c r="M1511">
        <v>0</v>
      </c>
      <c r="O1511">
        <f>VLOOKUP(C1511,[3]August!$C:$Z,24,FALSE)</f>
        <v>2019</v>
      </c>
    </row>
    <row r="1512" spans="1:15" x14ac:dyDescent="0.25">
      <c r="A1512" t="s">
        <v>389</v>
      </c>
      <c r="C1512" t="s">
        <v>2784</v>
      </c>
      <c r="E1512" t="s">
        <v>408</v>
      </c>
      <c r="F1512" t="s">
        <v>409</v>
      </c>
      <c r="J1512" t="s">
        <v>23</v>
      </c>
      <c r="K1512">
        <v>5</v>
      </c>
      <c r="L1512">
        <v>2753.66</v>
      </c>
      <c r="M1512">
        <v>0.44500000000000001</v>
      </c>
      <c r="O1512">
        <f>VLOOKUP(C1512,[3]August!$C:$Z,24,FALSE)</f>
        <v>2019</v>
      </c>
    </row>
    <row r="1513" spans="1:15" x14ac:dyDescent="0.25">
      <c r="A1513" t="s">
        <v>389</v>
      </c>
      <c r="C1513" t="s">
        <v>2785</v>
      </c>
      <c r="E1513" t="s">
        <v>399</v>
      </c>
      <c r="F1513" t="s">
        <v>400</v>
      </c>
      <c r="J1513" t="s">
        <v>23</v>
      </c>
      <c r="K1513">
        <v>1</v>
      </c>
      <c r="L1513">
        <v>0</v>
      </c>
      <c r="M1513">
        <v>0</v>
      </c>
      <c r="O1513">
        <f>VLOOKUP(C1513,[3]August!$C:$Z,24,FALSE)</f>
        <v>2019</v>
      </c>
    </row>
    <row r="1514" spans="1:15" x14ac:dyDescent="0.25">
      <c r="A1514" t="s">
        <v>389</v>
      </c>
      <c r="C1514" t="s">
        <v>2785</v>
      </c>
      <c r="E1514" t="s">
        <v>408</v>
      </c>
      <c r="F1514" t="s">
        <v>409</v>
      </c>
      <c r="J1514" t="s">
        <v>23</v>
      </c>
      <c r="K1514">
        <v>6</v>
      </c>
      <c r="L1514">
        <v>2050.6080000000002</v>
      </c>
      <c r="M1514">
        <v>0.33600000000000002</v>
      </c>
      <c r="O1514">
        <f>VLOOKUP(C1514,[3]August!$C:$Z,24,FALSE)</f>
        <v>2019</v>
      </c>
    </row>
    <row r="1515" spans="1:15" x14ac:dyDescent="0.25">
      <c r="A1515" t="s">
        <v>389</v>
      </c>
      <c r="C1515" t="s">
        <v>2786</v>
      </c>
      <c r="E1515" t="s">
        <v>588</v>
      </c>
      <c r="F1515" t="s">
        <v>589</v>
      </c>
      <c r="J1515" t="s">
        <v>23</v>
      </c>
      <c r="K1515">
        <v>14</v>
      </c>
      <c r="L1515">
        <v>3077.9839999999999</v>
      </c>
      <c r="M1515">
        <v>0.72799999999999998</v>
      </c>
      <c r="O1515">
        <f>VLOOKUP(C1515,[3]August!$C:$Z,24,FALSE)</f>
        <v>2019</v>
      </c>
    </row>
    <row r="1516" spans="1:15" x14ac:dyDescent="0.25">
      <c r="A1516" t="s">
        <v>389</v>
      </c>
      <c r="C1516" t="s">
        <v>2786</v>
      </c>
      <c r="E1516" t="s">
        <v>399</v>
      </c>
      <c r="F1516" t="s">
        <v>400</v>
      </c>
      <c r="J1516" t="s">
        <v>23</v>
      </c>
      <c r="K1516">
        <v>1</v>
      </c>
      <c r="L1516">
        <v>0</v>
      </c>
      <c r="M1516">
        <v>0</v>
      </c>
      <c r="O1516">
        <f>VLOOKUP(C1516,[3]August!$C:$Z,24,FALSE)</f>
        <v>2019</v>
      </c>
    </row>
    <row r="1517" spans="1:15" x14ac:dyDescent="0.25">
      <c r="A1517" t="s">
        <v>389</v>
      </c>
      <c r="C1517" t="s">
        <v>2786</v>
      </c>
      <c r="E1517" t="s">
        <v>417</v>
      </c>
      <c r="F1517" t="s">
        <v>418</v>
      </c>
      <c r="J1517" t="s">
        <v>23</v>
      </c>
      <c r="K1517">
        <v>4</v>
      </c>
      <c r="L1517">
        <v>1505.1679999999999</v>
      </c>
      <c r="M1517">
        <v>0.35599999999999998</v>
      </c>
      <c r="O1517">
        <f>VLOOKUP(C1517,[3]August!$C:$Z,24,FALSE)</f>
        <v>2019</v>
      </c>
    </row>
    <row r="1518" spans="1:15" x14ac:dyDescent="0.25">
      <c r="A1518" t="s">
        <v>389</v>
      </c>
      <c r="C1518" t="s">
        <v>2786</v>
      </c>
      <c r="E1518" t="s">
        <v>441</v>
      </c>
      <c r="F1518" t="s">
        <v>442</v>
      </c>
      <c r="J1518" t="s">
        <v>23</v>
      </c>
      <c r="K1518">
        <v>3</v>
      </c>
      <c r="L1518">
        <v>1027.404</v>
      </c>
      <c r="M1518">
        <v>0.24299999999999999</v>
      </c>
      <c r="O1518">
        <f>VLOOKUP(C1518,[3]August!$C:$Z,24,FALSE)</f>
        <v>2019</v>
      </c>
    </row>
    <row r="1519" spans="1:15" x14ac:dyDescent="0.25">
      <c r="A1519" t="s">
        <v>389</v>
      </c>
      <c r="C1519" t="s">
        <v>2786</v>
      </c>
      <c r="E1519" t="s">
        <v>441</v>
      </c>
      <c r="F1519" t="s">
        <v>442</v>
      </c>
      <c r="J1519" t="s">
        <v>23</v>
      </c>
      <c r="K1519">
        <v>15</v>
      </c>
      <c r="L1519">
        <v>5137.0200000000004</v>
      </c>
      <c r="M1519">
        <v>1.2150000000000001</v>
      </c>
      <c r="O1519">
        <f>VLOOKUP(C1519,[3]August!$C:$Z,24,FALSE)</f>
        <v>2019</v>
      </c>
    </row>
    <row r="1520" spans="1:15" x14ac:dyDescent="0.25">
      <c r="A1520" t="s">
        <v>389</v>
      </c>
      <c r="C1520" t="s">
        <v>2786</v>
      </c>
      <c r="E1520" t="s">
        <v>406</v>
      </c>
      <c r="F1520" t="s">
        <v>407</v>
      </c>
      <c r="J1520" t="s">
        <v>23</v>
      </c>
      <c r="K1520">
        <v>2</v>
      </c>
      <c r="L1520">
        <v>262.13600000000002</v>
      </c>
      <c r="M1520">
        <v>6.2E-2</v>
      </c>
      <c r="O1520">
        <f>VLOOKUP(C1520,[3]August!$C:$Z,24,FALSE)</f>
        <v>2019</v>
      </c>
    </row>
    <row r="1521" spans="1:15" x14ac:dyDescent="0.25">
      <c r="A1521" t="s">
        <v>389</v>
      </c>
      <c r="C1521" t="s">
        <v>2787</v>
      </c>
      <c r="E1521" t="s">
        <v>428</v>
      </c>
      <c r="F1521" t="s">
        <v>429</v>
      </c>
      <c r="J1521" t="s">
        <v>23</v>
      </c>
      <c r="K1521">
        <v>1</v>
      </c>
      <c r="L1521">
        <v>954.96</v>
      </c>
      <c r="M1521">
        <v>0.34599999999999997</v>
      </c>
      <c r="O1521">
        <f>VLOOKUP(C1521,[3]August!$C:$Z,24,FALSE)</f>
        <v>2019</v>
      </c>
    </row>
    <row r="1522" spans="1:15" x14ac:dyDescent="0.25">
      <c r="A1522" t="s">
        <v>389</v>
      </c>
      <c r="C1522" t="s">
        <v>2787</v>
      </c>
      <c r="E1522" t="s">
        <v>411</v>
      </c>
      <c r="F1522" t="s">
        <v>412</v>
      </c>
      <c r="J1522" t="s">
        <v>23</v>
      </c>
      <c r="K1522">
        <v>1</v>
      </c>
      <c r="L1522">
        <v>0</v>
      </c>
      <c r="M1522">
        <v>0</v>
      </c>
      <c r="O1522">
        <f>VLOOKUP(C1522,[3]August!$C:$Z,24,FALSE)</f>
        <v>2019</v>
      </c>
    </row>
    <row r="1523" spans="1:15" x14ac:dyDescent="0.25">
      <c r="A1523" t="s">
        <v>389</v>
      </c>
      <c r="C1523" t="s">
        <v>2787</v>
      </c>
      <c r="E1523" t="s">
        <v>402</v>
      </c>
      <c r="F1523" t="s">
        <v>403</v>
      </c>
      <c r="J1523" t="s">
        <v>23</v>
      </c>
      <c r="K1523">
        <v>1</v>
      </c>
      <c r="L1523">
        <v>140.76</v>
      </c>
      <c r="M1523">
        <v>5.0999999999999997E-2</v>
      </c>
      <c r="O1523">
        <f>VLOOKUP(C1523,[3]August!$C:$Z,24,FALSE)</f>
        <v>2019</v>
      </c>
    </row>
    <row r="1524" spans="1:15" x14ac:dyDescent="0.25">
      <c r="A1524" t="s">
        <v>389</v>
      </c>
      <c r="C1524" t="s">
        <v>2787</v>
      </c>
      <c r="E1524" t="s">
        <v>417</v>
      </c>
      <c r="F1524" t="s">
        <v>418</v>
      </c>
      <c r="J1524" t="s">
        <v>23</v>
      </c>
      <c r="K1524">
        <v>1</v>
      </c>
      <c r="L1524">
        <v>24.84</v>
      </c>
      <c r="M1524">
        <v>8.9999999999999993E-3</v>
      </c>
      <c r="O1524">
        <f>VLOOKUP(C1524,[3]August!$C:$Z,24,FALSE)</f>
        <v>2019</v>
      </c>
    </row>
    <row r="1525" spans="1:15" x14ac:dyDescent="0.25">
      <c r="A1525" t="s">
        <v>389</v>
      </c>
      <c r="C1525" t="s">
        <v>2787</v>
      </c>
      <c r="E1525" t="s">
        <v>511</v>
      </c>
      <c r="F1525" t="s">
        <v>608</v>
      </c>
      <c r="J1525" t="s">
        <v>23</v>
      </c>
      <c r="K1525">
        <v>1</v>
      </c>
      <c r="L1525">
        <v>863.59</v>
      </c>
      <c r="M1525">
        <v>0.16900000000000001</v>
      </c>
      <c r="O1525">
        <f>VLOOKUP(C1525,[3]August!$C:$Z,24,FALSE)</f>
        <v>2019</v>
      </c>
    </row>
    <row r="1526" spans="1:15" x14ac:dyDescent="0.25">
      <c r="A1526" t="s">
        <v>389</v>
      </c>
      <c r="C1526" t="s">
        <v>2787</v>
      </c>
      <c r="E1526" t="s">
        <v>432</v>
      </c>
      <c r="F1526" t="s">
        <v>433</v>
      </c>
      <c r="J1526" t="s">
        <v>23</v>
      </c>
      <c r="K1526">
        <v>1</v>
      </c>
      <c r="L1526">
        <v>113.16</v>
      </c>
      <c r="M1526">
        <v>4.1000000000000002E-2</v>
      </c>
      <c r="O1526">
        <f>VLOOKUP(C1526,[3]August!$C:$Z,24,FALSE)</f>
        <v>2019</v>
      </c>
    </row>
    <row r="1527" spans="1:15" x14ac:dyDescent="0.25">
      <c r="A1527" t="s">
        <v>389</v>
      </c>
      <c r="C1527" t="s">
        <v>2787</v>
      </c>
      <c r="E1527" t="s">
        <v>408</v>
      </c>
      <c r="F1527" t="s">
        <v>409</v>
      </c>
      <c r="J1527" t="s">
        <v>23</v>
      </c>
      <c r="K1527">
        <v>3</v>
      </c>
      <c r="L1527">
        <v>985.32</v>
      </c>
      <c r="M1527">
        <v>0.35699999999999998</v>
      </c>
      <c r="O1527">
        <f>VLOOKUP(C1527,[3]August!$C:$Z,24,FALSE)</f>
        <v>2019</v>
      </c>
    </row>
    <row r="1528" spans="1:15" x14ac:dyDescent="0.25">
      <c r="A1528" t="s">
        <v>389</v>
      </c>
      <c r="C1528" t="s">
        <v>2787</v>
      </c>
      <c r="E1528" t="s">
        <v>408</v>
      </c>
      <c r="F1528" t="s">
        <v>409</v>
      </c>
      <c r="J1528" t="s">
        <v>23</v>
      </c>
      <c r="K1528">
        <v>17</v>
      </c>
      <c r="L1528">
        <v>4175.88</v>
      </c>
      <c r="M1528">
        <v>1.5129999999999999</v>
      </c>
      <c r="O1528">
        <f>VLOOKUP(C1528,[3]August!$C:$Z,24,FALSE)</f>
        <v>2019</v>
      </c>
    </row>
    <row r="1529" spans="1:15" x14ac:dyDescent="0.25">
      <c r="A1529" t="s">
        <v>389</v>
      </c>
      <c r="C1529" t="s">
        <v>2788</v>
      </c>
      <c r="E1529" t="s">
        <v>399</v>
      </c>
      <c r="F1529" t="s">
        <v>400</v>
      </c>
      <c r="J1529" t="s">
        <v>23</v>
      </c>
      <c r="K1529">
        <v>1</v>
      </c>
      <c r="L1529">
        <v>0</v>
      </c>
      <c r="M1529">
        <v>0</v>
      </c>
      <c r="O1529">
        <f>VLOOKUP(C1529,[3]August!$C:$Z,24,FALSE)</f>
        <v>2018</v>
      </c>
    </row>
    <row r="1530" spans="1:15" x14ac:dyDescent="0.25">
      <c r="A1530" t="s">
        <v>389</v>
      </c>
      <c r="C1530" t="s">
        <v>2788</v>
      </c>
      <c r="E1530" t="s">
        <v>485</v>
      </c>
      <c r="F1530" t="s">
        <v>486</v>
      </c>
      <c r="J1530" t="s">
        <v>23</v>
      </c>
      <c r="K1530">
        <v>2</v>
      </c>
      <c r="L1530">
        <v>2095.1</v>
      </c>
      <c r="M1530">
        <v>0.41</v>
      </c>
      <c r="O1530">
        <f>VLOOKUP(C1530,[3]August!$C:$Z,24,FALSE)</f>
        <v>2018</v>
      </c>
    </row>
    <row r="1531" spans="1:15" x14ac:dyDescent="0.25">
      <c r="A1531" t="s">
        <v>389</v>
      </c>
      <c r="C1531" t="s">
        <v>2788</v>
      </c>
      <c r="E1531" t="s">
        <v>485</v>
      </c>
      <c r="F1531" t="s">
        <v>486</v>
      </c>
      <c r="J1531" t="s">
        <v>23</v>
      </c>
      <c r="K1531">
        <v>1</v>
      </c>
      <c r="L1531">
        <v>1047.55</v>
      </c>
      <c r="M1531">
        <v>0.20499999999999999</v>
      </c>
      <c r="O1531">
        <f>VLOOKUP(C1531,[3]August!$C:$Z,24,FALSE)</f>
        <v>2018</v>
      </c>
    </row>
    <row r="1532" spans="1:15" x14ac:dyDescent="0.25">
      <c r="A1532" t="s">
        <v>389</v>
      </c>
      <c r="C1532" t="s">
        <v>2788</v>
      </c>
      <c r="E1532" t="s">
        <v>485</v>
      </c>
      <c r="F1532" t="s">
        <v>506</v>
      </c>
      <c r="J1532" t="s">
        <v>23</v>
      </c>
      <c r="K1532">
        <v>3</v>
      </c>
      <c r="L1532">
        <v>3219.3</v>
      </c>
      <c r="M1532">
        <v>0.63</v>
      </c>
      <c r="O1532">
        <f>VLOOKUP(C1532,[3]August!$C:$Z,24,FALSE)</f>
        <v>2018</v>
      </c>
    </row>
    <row r="1533" spans="1:15" x14ac:dyDescent="0.25">
      <c r="A1533" t="s">
        <v>389</v>
      </c>
      <c r="C1533" t="s">
        <v>2788</v>
      </c>
      <c r="E1533" t="s">
        <v>394</v>
      </c>
      <c r="F1533" t="s">
        <v>395</v>
      </c>
      <c r="J1533" t="s">
        <v>23</v>
      </c>
      <c r="K1533">
        <v>7</v>
      </c>
      <c r="L1533">
        <v>693.44799999999998</v>
      </c>
      <c r="M1533">
        <v>0.20300000000000001</v>
      </c>
      <c r="O1533">
        <f>VLOOKUP(C1533,[3]August!$C:$Z,24,FALSE)</f>
        <v>2018</v>
      </c>
    </row>
    <row r="1534" spans="1:15" x14ac:dyDescent="0.25">
      <c r="A1534" t="s">
        <v>389</v>
      </c>
      <c r="C1534" t="s">
        <v>2788</v>
      </c>
      <c r="E1534" t="s">
        <v>394</v>
      </c>
      <c r="F1534" t="s">
        <v>395</v>
      </c>
      <c r="J1534" t="s">
        <v>23</v>
      </c>
      <c r="K1534">
        <v>2</v>
      </c>
      <c r="L1534">
        <v>198.12799999999999</v>
      </c>
      <c r="M1534">
        <v>5.8000000000000003E-2</v>
      </c>
      <c r="O1534">
        <f>VLOOKUP(C1534,[3]August!$C:$Z,24,FALSE)</f>
        <v>2018</v>
      </c>
    </row>
    <row r="1535" spans="1:15" x14ac:dyDescent="0.25">
      <c r="A1535" t="s">
        <v>389</v>
      </c>
      <c r="C1535" t="s">
        <v>2788</v>
      </c>
      <c r="E1535" t="s">
        <v>406</v>
      </c>
      <c r="F1535" t="s">
        <v>407</v>
      </c>
      <c r="J1535" t="s">
        <v>23</v>
      </c>
      <c r="K1535">
        <v>2</v>
      </c>
      <c r="L1535">
        <v>471.40800000000002</v>
      </c>
      <c r="M1535">
        <v>0.13800000000000001</v>
      </c>
      <c r="O1535">
        <f>VLOOKUP(C1535,[3]August!$C:$Z,24,FALSE)</f>
        <v>2018</v>
      </c>
    </row>
    <row r="1536" spans="1:15" x14ac:dyDescent="0.25">
      <c r="A1536" t="s">
        <v>389</v>
      </c>
      <c r="C1536" t="s">
        <v>2789</v>
      </c>
      <c r="E1536" t="s">
        <v>417</v>
      </c>
      <c r="F1536" t="s">
        <v>418</v>
      </c>
      <c r="J1536" t="s">
        <v>23</v>
      </c>
      <c r="K1536">
        <v>1</v>
      </c>
      <c r="L1536">
        <v>61.152000000000001</v>
      </c>
      <c r="M1536">
        <v>4.9000000000000002E-2</v>
      </c>
      <c r="O1536">
        <f>VLOOKUP(C1536,[3]August!$C:$Z,24,FALSE)</f>
        <v>2019</v>
      </c>
    </row>
    <row r="1537" spans="1:15" x14ac:dyDescent="0.25">
      <c r="A1537" t="s">
        <v>389</v>
      </c>
      <c r="C1537" t="s">
        <v>2789</v>
      </c>
      <c r="E1537" t="s">
        <v>417</v>
      </c>
      <c r="F1537" t="s">
        <v>418</v>
      </c>
      <c r="J1537" t="s">
        <v>23</v>
      </c>
      <c r="K1537">
        <v>1</v>
      </c>
      <c r="L1537">
        <v>61.152000000000001</v>
      </c>
      <c r="M1537">
        <v>4.9000000000000002E-2</v>
      </c>
      <c r="O1537">
        <f>VLOOKUP(C1537,[3]August!$C:$Z,24,FALSE)</f>
        <v>2019</v>
      </c>
    </row>
    <row r="1538" spans="1:15" x14ac:dyDescent="0.25">
      <c r="A1538" t="s">
        <v>389</v>
      </c>
      <c r="C1538" t="s">
        <v>2789</v>
      </c>
      <c r="E1538" t="s">
        <v>417</v>
      </c>
      <c r="F1538" t="s">
        <v>418</v>
      </c>
      <c r="J1538" t="s">
        <v>23</v>
      </c>
      <c r="K1538">
        <v>2</v>
      </c>
      <c r="L1538">
        <v>122.304</v>
      </c>
      <c r="M1538">
        <v>9.8000000000000004E-2</v>
      </c>
      <c r="O1538">
        <f>VLOOKUP(C1538,[3]August!$C:$Z,24,FALSE)</f>
        <v>2019</v>
      </c>
    </row>
    <row r="1539" spans="1:15" x14ac:dyDescent="0.25">
      <c r="A1539" t="s">
        <v>389</v>
      </c>
      <c r="C1539" t="s">
        <v>2789</v>
      </c>
      <c r="E1539" t="s">
        <v>417</v>
      </c>
      <c r="F1539" t="s">
        <v>418</v>
      </c>
      <c r="J1539" t="s">
        <v>23</v>
      </c>
      <c r="K1539">
        <v>6</v>
      </c>
      <c r="L1539">
        <v>366.91199999999998</v>
      </c>
      <c r="M1539">
        <v>0.29399999999999998</v>
      </c>
      <c r="O1539">
        <f>VLOOKUP(C1539,[3]August!$C:$Z,24,FALSE)</f>
        <v>2019</v>
      </c>
    </row>
    <row r="1540" spans="1:15" x14ac:dyDescent="0.25">
      <c r="A1540" t="s">
        <v>389</v>
      </c>
      <c r="C1540" t="s">
        <v>2789</v>
      </c>
      <c r="E1540" t="s">
        <v>622</v>
      </c>
      <c r="F1540" t="s">
        <v>623</v>
      </c>
      <c r="J1540" t="s">
        <v>23</v>
      </c>
      <c r="K1540">
        <v>1</v>
      </c>
      <c r="L1540">
        <v>104.83199999999999</v>
      </c>
      <c r="M1540">
        <v>8.4000000000000005E-2</v>
      </c>
      <c r="O1540">
        <f>VLOOKUP(C1540,[3]August!$C:$Z,24,FALSE)</f>
        <v>2019</v>
      </c>
    </row>
    <row r="1541" spans="1:15" x14ac:dyDescent="0.25">
      <c r="A1541" t="s">
        <v>389</v>
      </c>
      <c r="C1541" t="s">
        <v>2789</v>
      </c>
      <c r="E1541" t="s">
        <v>622</v>
      </c>
      <c r="F1541" t="s">
        <v>623</v>
      </c>
      <c r="J1541" t="s">
        <v>23</v>
      </c>
      <c r="K1541">
        <v>2</v>
      </c>
      <c r="L1541">
        <v>334.464</v>
      </c>
      <c r="M1541">
        <v>0.26800000000000002</v>
      </c>
      <c r="O1541">
        <f>VLOOKUP(C1541,[3]August!$C:$Z,24,FALSE)</f>
        <v>2019</v>
      </c>
    </row>
    <row r="1542" spans="1:15" x14ac:dyDescent="0.25">
      <c r="A1542" t="s">
        <v>389</v>
      </c>
      <c r="C1542" t="s">
        <v>2789</v>
      </c>
      <c r="E1542" t="s">
        <v>504</v>
      </c>
      <c r="F1542" t="s">
        <v>505</v>
      </c>
      <c r="J1542" t="s">
        <v>23</v>
      </c>
      <c r="K1542">
        <v>4</v>
      </c>
      <c r="L1542">
        <v>314.49599999999998</v>
      </c>
      <c r="M1542">
        <v>0.252</v>
      </c>
      <c r="O1542">
        <f>VLOOKUP(C1542,[3]August!$C:$Z,24,FALSE)</f>
        <v>2019</v>
      </c>
    </row>
    <row r="1543" spans="1:15" x14ac:dyDescent="0.25">
      <c r="A1543" t="s">
        <v>389</v>
      </c>
      <c r="C1543" t="s">
        <v>2789</v>
      </c>
      <c r="E1543" t="s">
        <v>394</v>
      </c>
      <c r="F1543" t="s">
        <v>395</v>
      </c>
      <c r="J1543" t="s">
        <v>23</v>
      </c>
      <c r="K1543">
        <v>1</v>
      </c>
      <c r="L1543">
        <v>36.192</v>
      </c>
      <c r="M1543">
        <v>2.9000000000000001E-2</v>
      </c>
      <c r="O1543">
        <f>VLOOKUP(C1543,[3]August!$C:$Z,24,FALSE)</f>
        <v>2019</v>
      </c>
    </row>
    <row r="1544" spans="1:15" x14ac:dyDescent="0.25">
      <c r="A1544" t="s">
        <v>389</v>
      </c>
      <c r="C1544" t="s">
        <v>2789</v>
      </c>
      <c r="E1544" t="s">
        <v>394</v>
      </c>
      <c r="F1544" t="s">
        <v>395</v>
      </c>
      <c r="J1544" t="s">
        <v>23</v>
      </c>
      <c r="K1544">
        <v>26</v>
      </c>
      <c r="L1544">
        <v>940.99199999999996</v>
      </c>
      <c r="M1544">
        <v>0.754</v>
      </c>
      <c r="O1544">
        <f>VLOOKUP(C1544,[3]August!$C:$Z,24,FALSE)</f>
        <v>2019</v>
      </c>
    </row>
    <row r="1545" spans="1:15" x14ac:dyDescent="0.25">
      <c r="A1545" t="s">
        <v>389</v>
      </c>
      <c r="C1545" t="s">
        <v>2789</v>
      </c>
      <c r="E1545" t="s">
        <v>425</v>
      </c>
      <c r="F1545" t="s">
        <v>426</v>
      </c>
      <c r="J1545" t="s">
        <v>23</v>
      </c>
      <c r="K1545">
        <v>1</v>
      </c>
      <c r="L1545">
        <v>64.896000000000001</v>
      </c>
      <c r="M1545">
        <v>5.1999999999999998E-2</v>
      </c>
      <c r="O1545">
        <f>VLOOKUP(C1545,[3]August!$C:$Z,24,FALSE)</f>
        <v>2019</v>
      </c>
    </row>
    <row r="1546" spans="1:15" x14ac:dyDescent="0.25">
      <c r="A1546" t="s">
        <v>389</v>
      </c>
      <c r="C1546" t="s">
        <v>2790</v>
      </c>
      <c r="E1546" t="s">
        <v>399</v>
      </c>
      <c r="F1546" t="s">
        <v>400</v>
      </c>
      <c r="J1546" t="s">
        <v>23</v>
      </c>
      <c r="K1546">
        <v>1</v>
      </c>
      <c r="L1546">
        <v>0</v>
      </c>
      <c r="M1546">
        <v>0</v>
      </c>
      <c r="O1546">
        <f>VLOOKUP(C1546,[3]August!$C:$Z,24,FALSE)</f>
        <v>2019</v>
      </c>
    </row>
    <row r="1547" spans="1:15" x14ac:dyDescent="0.25">
      <c r="A1547" t="s">
        <v>389</v>
      </c>
      <c r="C1547" t="s">
        <v>2790</v>
      </c>
      <c r="E1547" t="s">
        <v>417</v>
      </c>
      <c r="F1547" t="s">
        <v>418</v>
      </c>
      <c r="J1547" t="s">
        <v>23</v>
      </c>
      <c r="K1547">
        <v>2</v>
      </c>
      <c r="L1547">
        <v>52.667999999999999</v>
      </c>
      <c r="M1547">
        <v>1.7999999999999999E-2</v>
      </c>
      <c r="O1547">
        <f>VLOOKUP(C1547,[3]August!$C:$Z,24,FALSE)</f>
        <v>2019</v>
      </c>
    </row>
    <row r="1548" spans="1:15" x14ac:dyDescent="0.25">
      <c r="A1548" t="s">
        <v>389</v>
      </c>
      <c r="C1548" t="s">
        <v>2790</v>
      </c>
      <c r="E1548" t="s">
        <v>417</v>
      </c>
      <c r="F1548" t="s">
        <v>418</v>
      </c>
      <c r="J1548" t="s">
        <v>23</v>
      </c>
      <c r="K1548">
        <v>3</v>
      </c>
      <c r="L1548">
        <v>79.001999999999995</v>
      </c>
      <c r="M1548">
        <v>2.7E-2</v>
      </c>
      <c r="O1548">
        <f>VLOOKUP(C1548,[3]August!$C:$Z,24,FALSE)</f>
        <v>2019</v>
      </c>
    </row>
    <row r="1549" spans="1:15" x14ac:dyDescent="0.25">
      <c r="A1549" t="s">
        <v>389</v>
      </c>
      <c r="C1549" t="s">
        <v>2790</v>
      </c>
      <c r="E1549" t="s">
        <v>425</v>
      </c>
      <c r="F1549" t="s">
        <v>426</v>
      </c>
      <c r="J1549" t="s">
        <v>23</v>
      </c>
      <c r="K1549">
        <v>9</v>
      </c>
      <c r="L1549">
        <v>1369.3679999999999</v>
      </c>
      <c r="M1549">
        <v>0.46800000000000003</v>
      </c>
      <c r="O1549">
        <f>VLOOKUP(C1549,[3]August!$C:$Z,24,FALSE)</f>
        <v>2019</v>
      </c>
    </row>
    <row r="1550" spans="1:15" x14ac:dyDescent="0.25">
      <c r="A1550" t="s">
        <v>389</v>
      </c>
      <c r="C1550" t="s">
        <v>2790</v>
      </c>
      <c r="E1550" t="s">
        <v>425</v>
      </c>
      <c r="F1550" t="s">
        <v>426</v>
      </c>
      <c r="J1550" t="s">
        <v>23</v>
      </c>
      <c r="K1550">
        <v>10</v>
      </c>
      <c r="L1550">
        <v>1521.52</v>
      </c>
      <c r="M1550">
        <v>0.52</v>
      </c>
      <c r="O1550">
        <f>VLOOKUP(C1550,[3]August!$C:$Z,24,FALSE)</f>
        <v>2019</v>
      </c>
    </row>
    <row r="1551" spans="1:15" x14ac:dyDescent="0.25">
      <c r="A1551" t="s">
        <v>389</v>
      </c>
      <c r="C1551" t="s">
        <v>2790</v>
      </c>
      <c r="E1551" t="s">
        <v>408</v>
      </c>
      <c r="F1551" t="s">
        <v>409</v>
      </c>
      <c r="J1551" t="s">
        <v>23</v>
      </c>
      <c r="K1551">
        <v>2</v>
      </c>
      <c r="L1551">
        <v>696.38800000000003</v>
      </c>
      <c r="M1551">
        <v>0.23799999999999999</v>
      </c>
      <c r="O1551">
        <f>VLOOKUP(C1551,[3]August!$C:$Z,24,FALSE)</f>
        <v>2019</v>
      </c>
    </row>
    <row r="1552" spans="1:15" x14ac:dyDescent="0.25">
      <c r="A1552" t="s">
        <v>389</v>
      </c>
      <c r="C1552" t="s">
        <v>2791</v>
      </c>
      <c r="E1552" t="s">
        <v>391</v>
      </c>
      <c r="F1552" t="s">
        <v>392</v>
      </c>
      <c r="J1552" t="s">
        <v>23</v>
      </c>
      <c r="K1552">
        <v>27</v>
      </c>
      <c r="L1552">
        <v>3010.77</v>
      </c>
      <c r="M1552">
        <v>0.94499999999999995</v>
      </c>
      <c r="O1552">
        <f>VLOOKUP(C1552,[3]August!$C:$Z,24,FALSE)</f>
        <v>2019</v>
      </c>
    </row>
    <row r="1553" spans="1:15" x14ac:dyDescent="0.25">
      <c r="A1553" t="s">
        <v>389</v>
      </c>
      <c r="C1553" t="s">
        <v>2791</v>
      </c>
      <c r="E1553" t="s">
        <v>399</v>
      </c>
      <c r="F1553" t="s">
        <v>400</v>
      </c>
      <c r="J1553" t="s">
        <v>23</v>
      </c>
      <c r="K1553">
        <v>1</v>
      </c>
      <c r="L1553">
        <v>0</v>
      </c>
      <c r="M1553">
        <v>0</v>
      </c>
      <c r="O1553">
        <f>VLOOKUP(C1553,[3]August!$C:$Z,24,FALSE)</f>
        <v>2019</v>
      </c>
    </row>
    <row r="1554" spans="1:15" x14ac:dyDescent="0.25">
      <c r="A1554" t="s">
        <v>389</v>
      </c>
      <c r="C1554" t="s">
        <v>2791</v>
      </c>
      <c r="E1554" t="s">
        <v>417</v>
      </c>
      <c r="F1554" t="s">
        <v>418</v>
      </c>
      <c r="J1554" t="s">
        <v>23</v>
      </c>
      <c r="K1554">
        <v>1</v>
      </c>
      <c r="L1554">
        <v>28.673999999999999</v>
      </c>
      <c r="M1554">
        <v>8.9999999999999993E-3</v>
      </c>
      <c r="O1554">
        <f>VLOOKUP(C1554,[3]August!$C:$Z,24,FALSE)</f>
        <v>2019</v>
      </c>
    </row>
    <row r="1555" spans="1:15" x14ac:dyDescent="0.25">
      <c r="A1555" t="s">
        <v>389</v>
      </c>
      <c r="C1555" t="s">
        <v>2791</v>
      </c>
      <c r="E1555" t="s">
        <v>417</v>
      </c>
      <c r="F1555" t="s">
        <v>418</v>
      </c>
      <c r="J1555" t="s">
        <v>23</v>
      </c>
      <c r="K1555">
        <v>1</v>
      </c>
      <c r="L1555">
        <v>28.673999999999999</v>
      </c>
      <c r="M1555">
        <v>8.9999999999999993E-3</v>
      </c>
      <c r="O1555">
        <f>VLOOKUP(C1555,[3]August!$C:$Z,24,FALSE)</f>
        <v>2019</v>
      </c>
    </row>
    <row r="1556" spans="1:15" x14ac:dyDescent="0.25">
      <c r="A1556" t="s">
        <v>389</v>
      </c>
      <c r="C1556" t="s">
        <v>2791</v>
      </c>
      <c r="E1556" t="s">
        <v>417</v>
      </c>
      <c r="F1556" t="s">
        <v>418</v>
      </c>
      <c r="J1556" t="s">
        <v>23</v>
      </c>
      <c r="K1556">
        <v>1</v>
      </c>
      <c r="L1556">
        <v>156.114</v>
      </c>
      <c r="M1556">
        <v>4.9000000000000002E-2</v>
      </c>
      <c r="O1556">
        <f>VLOOKUP(C1556,[3]August!$C:$Z,24,FALSE)</f>
        <v>2019</v>
      </c>
    </row>
    <row r="1557" spans="1:15" x14ac:dyDescent="0.25">
      <c r="A1557" t="s">
        <v>389</v>
      </c>
      <c r="C1557" t="s">
        <v>2791</v>
      </c>
      <c r="E1557" t="s">
        <v>441</v>
      </c>
      <c r="F1557" t="s">
        <v>442</v>
      </c>
      <c r="J1557" t="s">
        <v>23</v>
      </c>
      <c r="K1557">
        <v>15</v>
      </c>
      <c r="L1557">
        <v>3870.99</v>
      </c>
      <c r="M1557">
        <v>1.2150000000000001</v>
      </c>
      <c r="O1557">
        <f>VLOOKUP(C1557,[3]August!$C:$Z,24,FALSE)</f>
        <v>2019</v>
      </c>
    </row>
    <row r="1558" spans="1:15" x14ac:dyDescent="0.25">
      <c r="A1558" t="s">
        <v>389</v>
      </c>
      <c r="C1558" t="s">
        <v>2791</v>
      </c>
      <c r="E1558" t="s">
        <v>404</v>
      </c>
      <c r="F1558" t="s">
        <v>405</v>
      </c>
      <c r="J1558" t="s">
        <v>23</v>
      </c>
      <c r="K1558">
        <v>1</v>
      </c>
      <c r="L1558">
        <v>117.88200000000001</v>
      </c>
      <c r="M1558">
        <v>3.6999999999999998E-2</v>
      </c>
      <c r="O1558">
        <f>VLOOKUP(C1558,[3]August!$C:$Z,24,FALSE)</f>
        <v>2019</v>
      </c>
    </row>
    <row r="1559" spans="1:15" x14ac:dyDescent="0.25">
      <c r="A1559" t="s">
        <v>389</v>
      </c>
      <c r="C1559" t="s">
        <v>2791</v>
      </c>
      <c r="E1559" t="s">
        <v>406</v>
      </c>
      <c r="F1559" t="s">
        <v>407</v>
      </c>
      <c r="J1559" t="s">
        <v>23</v>
      </c>
      <c r="K1559">
        <v>1</v>
      </c>
      <c r="L1559">
        <v>98.766000000000005</v>
      </c>
      <c r="M1559">
        <v>3.1E-2</v>
      </c>
      <c r="O1559">
        <f>VLOOKUP(C1559,[3]August!$C:$Z,24,FALSE)</f>
        <v>2019</v>
      </c>
    </row>
    <row r="1560" spans="1:15" x14ac:dyDescent="0.25">
      <c r="A1560" t="s">
        <v>389</v>
      </c>
      <c r="C1560" t="s">
        <v>2791</v>
      </c>
      <c r="E1560" t="s">
        <v>406</v>
      </c>
      <c r="F1560" t="s">
        <v>407</v>
      </c>
      <c r="J1560" t="s">
        <v>23</v>
      </c>
      <c r="K1560">
        <v>2</v>
      </c>
      <c r="L1560">
        <v>197.53200000000001</v>
      </c>
      <c r="M1560">
        <v>6.2E-2</v>
      </c>
      <c r="O1560">
        <f>VLOOKUP(C1560,[3]August!$C:$Z,24,FALSE)</f>
        <v>2019</v>
      </c>
    </row>
    <row r="1561" spans="1:15" x14ac:dyDescent="0.25">
      <c r="A1561" t="s">
        <v>389</v>
      </c>
      <c r="C1561" t="s">
        <v>2792</v>
      </c>
      <c r="E1561" t="s">
        <v>399</v>
      </c>
      <c r="F1561" t="s">
        <v>400</v>
      </c>
      <c r="J1561" t="s">
        <v>23</v>
      </c>
      <c r="K1561">
        <v>1</v>
      </c>
      <c r="L1561">
        <v>0</v>
      </c>
      <c r="M1561">
        <v>0</v>
      </c>
      <c r="O1561">
        <f>VLOOKUP(C1561,[3]August!$C:$Z,24,FALSE)</f>
        <v>2019</v>
      </c>
    </row>
    <row r="1562" spans="1:15" x14ac:dyDescent="0.25">
      <c r="A1562" t="s">
        <v>389</v>
      </c>
      <c r="C1562" t="s">
        <v>2792</v>
      </c>
      <c r="E1562" t="s">
        <v>437</v>
      </c>
      <c r="F1562" t="s">
        <v>438</v>
      </c>
      <c r="J1562" t="s">
        <v>23</v>
      </c>
      <c r="K1562">
        <v>6</v>
      </c>
      <c r="L1562">
        <v>996.94799999999998</v>
      </c>
      <c r="M1562">
        <v>0.16200000000000001</v>
      </c>
      <c r="O1562">
        <f>VLOOKUP(C1562,[3]August!$C:$Z,24,FALSE)</f>
        <v>2019</v>
      </c>
    </row>
    <row r="1563" spans="1:15" x14ac:dyDescent="0.25">
      <c r="A1563" t="s">
        <v>389</v>
      </c>
      <c r="C1563" t="s">
        <v>2792</v>
      </c>
      <c r="E1563" t="s">
        <v>406</v>
      </c>
      <c r="F1563" t="s">
        <v>407</v>
      </c>
      <c r="J1563" t="s">
        <v>23</v>
      </c>
      <c r="K1563">
        <v>2</v>
      </c>
      <c r="L1563">
        <v>849.25199999999995</v>
      </c>
      <c r="M1563">
        <v>0.13800000000000001</v>
      </c>
      <c r="O1563">
        <f>VLOOKUP(C1563,[3]August!$C:$Z,24,FALSE)</f>
        <v>2019</v>
      </c>
    </row>
    <row r="1564" spans="1:15" x14ac:dyDescent="0.25">
      <c r="A1564" t="s">
        <v>389</v>
      </c>
      <c r="C1564" t="s">
        <v>2792</v>
      </c>
      <c r="E1564" t="s">
        <v>408</v>
      </c>
      <c r="F1564" t="s">
        <v>409</v>
      </c>
      <c r="J1564" t="s">
        <v>23</v>
      </c>
      <c r="K1564">
        <v>1</v>
      </c>
      <c r="L1564">
        <v>732.32600000000002</v>
      </c>
      <c r="M1564">
        <v>0.11899999999999999</v>
      </c>
      <c r="O1564">
        <f>VLOOKUP(C1564,[3]August!$C:$Z,24,FALSE)</f>
        <v>2019</v>
      </c>
    </row>
    <row r="1565" spans="1:15" x14ac:dyDescent="0.25">
      <c r="A1565" t="s">
        <v>389</v>
      </c>
      <c r="C1565" t="s">
        <v>2793</v>
      </c>
      <c r="E1565" t="s">
        <v>411</v>
      </c>
      <c r="F1565" t="s">
        <v>412</v>
      </c>
      <c r="J1565" t="s">
        <v>23</v>
      </c>
      <c r="K1565">
        <v>1</v>
      </c>
      <c r="L1565">
        <v>0</v>
      </c>
      <c r="M1565">
        <v>0</v>
      </c>
      <c r="O1565">
        <f>VLOOKUP(C1565,[3]August!$C:$Z,24,FALSE)</f>
        <v>2019</v>
      </c>
    </row>
    <row r="1566" spans="1:15" x14ac:dyDescent="0.25">
      <c r="A1566" t="s">
        <v>389</v>
      </c>
      <c r="C1566" t="s">
        <v>2793</v>
      </c>
      <c r="E1566" t="s">
        <v>406</v>
      </c>
      <c r="F1566" t="s">
        <v>407</v>
      </c>
      <c r="J1566" t="s">
        <v>23</v>
      </c>
      <c r="K1566">
        <v>1</v>
      </c>
      <c r="L1566">
        <v>351.62400000000002</v>
      </c>
      <c r="M1566">
        <v>6.9000000000000006E-2</v>
      </c>
      <c r="O1566">
        <f>VLOOKUP(C1566,[3]August!$C:$Z,24,FALSE)</f>
        <v>2019</v>
      </c>
    </row>
    <row r="1567" spans="1:15" x14ac:dyDescent="0.25">
      <c r="A1567" t="s">
        <v>389</v>
      </c>
      <c r="C1567" t="s">
        <v>2793</v>
      </c>
      <c r="E1567" t="s">
        <v>406</v>
      </c>
      <c r="F1567" t="s">
        <v>407</v>
      </c>
      <c r="J1567" t="s">
        <v>23</v>
      </c>
      <c r="K1567">
        <v>28</v>
      </c>
      <c r="L1567">
        <v>9845.4719999999998</v>
      </c>
      <c r="M1567">
        <v>1.9319999999999999</v>
      </c>
      <c r="O1567">
        <f>VLOOKUP(C1567,[3]August!$C:$Z,24,FALSE)</f>
        <v>2019</v>
      </c>
    </row>
    <row r="1568" spans="1:15" x14ac:dyDescent="0.25">
      <c r="A1568" t="s">
        <v>389</v>
      </c>
      <c r="C1568" t="s">
        <v>2793</v>
      </c>
      <c r="E1568" t="s">
        <v>408</v>
      </c>
      <c r="F1568" t="s">
        <v>409</v>
      </c>
      <c r="J1568" t="s">
        <v>23</v>
      </c>
      <c r="K1568">
        <v>4</v>
      </c>
      <c r="L1568">
        <v>1814.1759999999999</v>
      </c>
      <c r="M1568">
        <v>0.35599999999999998</v>
      </c>
      <c r="O1568">
        <f>VLOOKUP(C1568,[3]August!$C:$Z,24,FALSE)</f>
        <v>2019</v>
      </c>
    </row>
    <row r="1569" spans="1:15" x14ac:dyDescent="0.25">
      <c r="A1569" t="s">
        <v>389</v>
      </c>
      <c r="C1569" t="s">
        <v>2794</v>
      </c>
      <c r="E1569" t="s">
        <v>411</v>
      </c>
      <c r="F1569" t="s">
        <v>412</v>
      </c>
      <c r="J1569" t="s">
        <v>23</v>
      </c>
      <c r="K1569">
        <v>1</v>
      </c>
      <c r="L1569">
        <v>0</v>
      </c>
      <c r="M1569">
        <v>0</v>
      </c>
      <c r="O1569">
        <f>VLOOKUP(C1569,[3]August!$C:$Z,24,FALSE)</f>
        <v>2019</v>
      </c>
    </row>
    <row r="1570" spans="1:15" x14ac:dyDescent="0.25">
      <c r="A1570" t="s">
        <v>389</v>
      </c>
      <c r="C1570" t="s">
        <v>2794</v>
      </c>
      <c r="E1570" t="s">
        <v>566</v>
      </c>
      <c r="F1570" t="s">
        <v>567</v>
      </c>
      <c r="J1570" t="s">
        <v>23</v>
      </c>
      <c r="K1570">
        <v>6</v>
      </c>
      <c r="L1570">
        <v>1137.78</v>
      </c>
      <c r="M1570">
        <v>0.378</v>
      </c>
      <c r="O1570">
        <f>VLOOKUP(C1570,[3]August!$C:$Z,24,FALSE)</f>
        <v>2019</v>
      </c>
    </row>
    <row r="1571" spans="1:15" x14ac:dyDescent="0.25">
      <c r="A1571" t="s">
        <v>389</v>
      </c>
      <c r="C1571" t="s">
        <v>2794</v>
      </c>
      <c r="E1571" t="s">
        <v>408</v>
      </c>
      <c r="F1571" t="s">
        <v>409</v>
      </c>
      <c r="J1571" t="s">
        <v>23</v>
      </c>
      <c r="K1571">
        <v>23</v>
      </c>
      <c r="L1571">
        <v>8238.3700000000008</v>
      </c>
      <c r="M1571">
        <v>2.7370000000000001</v>
      </c>
      <c r="O1571">
        <f>VLOOKUP(C1571,[3]August!$C:$Z,24,FALSE)</f>
        <v>2019</v>
      </c>
    </row>
    <row r="1572" spans="1:15" x14ac:dyDescent="0.25">
      <c r="A1572" t="s">
        <v>389</v>
      </c>
      <c r="C1572" t="s">
        <v>2795</v>
      </c>
      <c r="E1572" t="s">
        <v>399</v>
      </c>
      <c r="F1572" t="s">
        <v>400</v>
      </c>
      <c r="J1572" t="s">
        <v>23</v>
      </c>
      <c r="K1572">
        <v>1</v>
      </c>
      <c r="L1572">
        <v>0</v>
      </c>
      <c r="M1572">
        <v>0</v>
      </c>
      <c r="O1572">
        <f>VLOOKUP(C1572,[3]August!$C:$Z,24,FALSE)</f>
        <v>2019</v>
      </c>
    </row>
    <row r="1573" spans="1:15" x14ac:dyDescent="0.25">
      <c r="A1573" t="s">
        <v>389</v>
      </c>
      <c r="C1573" t="s">
        <v>2795</v>
      </c>
      <c r="E1573" t="s">
        <v>417</v>
      </c>
      <c r="F1573" t="s">
        <v>418</v>
      </c>
      <c r="J1573" t="s">
        <v>23</v>
      </c>
      <c r="K1573">
        <v>8</v>
      </c>
      <c r="L1573">
        <v>2520.48</v>
      </c>
      <c r="M1573">
        <v>0.71199999999999997</v>
      </c>
      <c r="O1573">
        <f>VLOOKUP(C1573,[3]August!$C:$Z,24,FALSE)</f>
        <v>2019</v>
      </c>
    </row>
    <row r="1574" spans="1:15" x14ac:dyDescent="0.25">
      <c r="A1574" t="s">
        <v>389</v>
      </c>
      <c r="C1574" t="s">
        <v>2795</v>
      </c>
      <c r="E1574" t="s">
        <v>404</v>
      </c>
      <c r="F1574" t="s">
        <v>405</v>
      </c>
      <c r="J1574" t="s">
        <v>23</v>
      </c>
      <c r="K1574">
        <v>2</v>
      </c>
      <c r="L1574">
        <v>261.95999999999998</v>
      </c>
      <c r="M1574">
        <v>7.3999999999999996E-2</v>
      </c>
      <c r="O1574">
        <f>VLOOKUP(C1574,[3]August!$C:$Z,24,FALSE)</f>
        <v>2019</v>
      </c>
    </row>
    <row r="1575" spans="1:15" x14ac:dyDescent="0.25">
      <c r="A1575" t="s">
        <v>389</v>
      </c>
      <c r="C1575" t="s">
        <v>2795</v>
      </c>
      <c r="E1575" t="s">
        <v>406</v>
      </c>
      <c r="F1575" t="s">
        <v>407</v>
      </c>
      <c r="J1575" t="s">
        <v>23</v>
      </c>
      <c r="K1575">
        <v>1</v>
      </c>
      <c r="L1575">
        <v>244.26</v>
      </c>
      <c r="M1575">
        <v>6.9000000000000006E-2</v>
      </c>
      <c r="O1575">
        <f>VLOOKUP(C1575,[3]August!$C:$Z,24,FALSE)</f>
        <v>2019</v>
      </c>
    </row>
    <row r="1576" spans="1:15" x14ac:dyDescent="0.25">
      <c r="A1576" t="s">
        <v>389</v>
      </c>
      <c r="C1576" t="s">
        <v>2795</v>
      </c>
      <c r="E1576" t="s">
        <v>406</v>
      </c>
      <c r="F1576" t="s">
        <v>407</v>
      </c>
      <c r="J1576" t="s">
        <v>23</v>
      </c>
      <c r="K1576">
        <v>8</v>
      </c>
      <c r="L1576">
        <v>1954.08</v>
      </c>
      <c r="M1576">
        <v>0.55200000000000005</v>
      </c>
      <c r="O1576">
        <f>VLOOKUP(C1576,[3]August!$C:$Z,24,FALSE)</f>
        <v>2019</v>
      </c>
    </row>
    <row r="1577" spans="1:15" x14ac:dyDescent="0.25">
      <c r="A1577" t="s">
        <v>389</v>
      </c>
      <c r="C1577" t="s">
        <v>2795</v>
      </c>
      <c r="E1577" t="s">
        <v>408</v>
      </c>
      <c r="F1577" t="s">
        <v>409</v>
      </c>
      <c r="J1577" t="s">
        <v>23</v>
      </c>
      <c r="K1577">
        <v>2</v>
      </c>
      <c r="L1577">
        <v>842.52</v>
      </c>
      <c r="M1577">
        <v>0.23799999999999999</v>
      </c>
      <c r="O1577">
        <f>VLOOKUP(C1577,[3]August!$C:$Z,24,FALSE)</f>
        <v>2019</v>
      </c>
    </row>
    <row r="1578" spans="1:15" x14ac:dyDescent="0.25">
      <c r="A1578" t="s">
        <v>389</v>
      </c>
      <c r="C1578" t="s">
        <v>2795</v>
      </c>
      <c r="E1578" t="s">
        <v>408</v>
      </c>
      <c r="F1578" t="s">
        <v>409</v>
      </c>
      <c r="J1578" t="s">
        <v>23</v>
      </c>
      <c r="K1578">
        <v>4</v>
      </c>
      <c r="L1578">
        <v>1685.04</v>
      </c>
      <c r="M1578">
        <v>0.47599999999999998</v>
      </c>
      <c r="O1578">
        <f>VLOOKUP(C1578,[3]August!$C:$Z,24,FALSE)</f>
        <v>2019</v>
      </c>
    </row>
    <row r="1579" spans="1:15" x14ac:dyDescent="0.25">
      <c r="A1579" t="s">
        <v>389</v>
      </c>
      <c r="C1579" t="s">
        <v>2796</v>
      </c>
      <c r="E1579" t="s">
        <v>399</v>
      </c>
      <c r="F1579" t="s">
        <v>400</v>
      </c>
      <c r="J1579" t="s">
        <v>23</v>
      </c>
      <c r="K1579">
        <v>1</v>
      </c>
      <c r="L1579">
        <v>0</v>
      </c>
      <c r="M1579">
        <v>0</v>
      </c>
      <c r="O1579">
        <f>VLOOKUP(C1579,[3]August!$C:$Z,24,FALSE)</f>
        <v>2019</v>
      </c>
    </row>
    <row r="1580" spans="1:15" x14ac:dyDescent="0.25">
      <c r="A1580" t="s">
        <v>389</v>
      </c>
      <c r="C1580" t="s">
        <v>2796</v>
      </c>
      <c r="E1580" t="s">
        <v>417</v>
      </c>
      <c r="F1580" t="s">
        <v>418</v>
      </c>
      <c r="J1580" t="s">
        <v>23</v>
      </c>
      <c r="K1580">
        <v>3</v>
      </c>
      <c r="L1580">
        <v>1384.662</v>
      </c>
      <c r="M1580">
        <v>0.26700000000000002</v>
      </c>
      <c r="O1580">
        <f>VLOOKUP(C1580,[3]August!$C:$Z,24,FALSE)</f>
        <v>2019</v>
      </c>
    </row>
    <row r="1581" spans="1:15" x14ac:dyDescent="0.25">
      <c r="A1581" t="s">
        <v>389</v>
      </c>
      <c r="C1581" t="s">
        <v>2796</v>
      </c>
      <c r="E1581" t="s">
        <v>417</v>
      </c>
      <c r="F1581" t="s">
        <v>418</v>
      </c>
      <c r="J1581" t="s">
        <v>23</v>
      </c>
      <c r="K1581">
        <v>4</v>
      </c>
      <c r="L1581">
        <v>1846.2159999999999</v>
      </c>
      <c r="M1581">
        <v>0.35599999999999998</v>
      </c>
      <c r="O1581">
        <f>VLOOKUP(C1581,[3]August!$C:$Z,24,FALSE)</f>
        <v>2019</v>
      </c>
    </row>
    <row r="1582" spans="1:15" x14ac:dyDescent="0.25">
      <c r="A1582" t="s">
        <v>389</v>
      </c>
      <c r="C1582" t="s">
        <v>2796</v>
      </c>
      <c r="E1582" t="s">
        <v>450</v>
      </c>
      <c r="F1582" t="s">
        <v>451</v>
      </c>
      <c r="J1582" t="s">
        <v>23</v>
      </c>
      <c r="K1582">
        <v>2</v>
      </c>
      <c r="L1582">
        <v>611.94799999999998</v>
      </c>
      <c r="M1582">
        <v>0.11799999999999999</v>
      </c>
      <c r="O1582">
        <f>VLOOKUP(C1582,[3]August!$C:$Z,24,FALSE)</f>
        <v>2019</v>
      </c>
    </row>
    <row r="1583" spans="1:15" x14ac:dyDescent="0.25">
      <c r="A1583" t="s">
        <v>389</v>
      </c>
      <c r="C1583" t="s">
        <v>2796</v>
      </c>
      <c r="E1583" t="s">
        <v>450</v>
      </c>
      <c r="F1583" t="s">
        <v>451</v>
      </c>
      <c r="J1583" t="s">
        <v>23</v>
      </c>
      <c r="K1583">
        <v>6</v>
      </c>
      <c r="L1583">
        <v>1524.684</v>
      </c>
      <c r="M1583">
        <v>0.29399999999999998</v>
      </c>
      <c r="O1583">
        <f>VLOOKUP(C1583,[3]August!$C:$Z,24,FALSE)</f>
        <v>2019</v>
      </c>
    </row>
    <row r="1584" spans="1:15" x14ac:dyDescent="0.25">
      <c r="A1584" t="s">
        <v>389</v>
      </c>
      <c r="C1584" t="s">
        <v>2796</v>
      </c>
      <c r="E1584" t="s">
        <v>493</v>
      </c>
      <c r="F1584" t="s">
        <v>494</v>
      </c>
      <c r="J1584" t="s">
        <v>23</v>
      </c>
      <c r="K1584">
        <v>8</v>
      </c>
      <c r="L1584">
        <v>1783.9839999999999</v>
      </c>
      <c r="M1584">
        <v>0.34399999999999997</v>
      </c>
      <c r="O1584">
        <f>VLOOKUP(C1584,[3]August!$C:$Z,24,FALSE)</f>
        <v>2019</v>
      </c>
    </row>
    <row r="1585" spans="1:15" x14ac:dyDescent="0.25">
      <c r="A1585" t="s">
        <v>389</v>
      </c>
      <c r="C1585" t="s">
        <v>2796</v>
      </c>
      <c r="E1585" t="s">
        <v>493</v>
      </c>
      <c r="F1585" t="s">
        <v>494</v>
      </c>
      <c r="J1585" t="s">
        <v>23</v>
      </c>
      <c r="K1585">
        <v>39</v>
      </c>
      <c r="L1585">
        <v>8696.9220000000005</v>
      </c>
      <c r="M1585">
        <v>1.677</v>
      </c>
      <c r="O1585">
        <f>VLOOKUP(C1585,[3]August!$C:$Z,24,FALSE)</f>
        <v>2019</v>
      </c>
    </row>
    <row r="1586" spans="1:15" x14ac:dyDescent="0.25">
      <c r="A1586" t="s">
        <v>389</v>
      </c>
      <c r="C1586" t="s">
        <v>2796</v>
      </c>
      <c r="E1586" t="s">
        <v>406</v>
      </c>
      <c r="F1586" t="s">
        <v>407</v>
      </c>
      <c r="J1586" t="s">
        <v>23</v>
      </c>
      <c r="K1586">
        <v>6</v>
      </c>
      <c r="L1586">
        <v>2147.0039999999999</v>
      </c>
      <c r="M1586">
        <v>0.41399999999999998</v>
      </c>
      <c r="O1586">
        <f>VLOOKUP(C1586,[3]August!$C:$Z,24,FALSE)</f>
        <v>2019</v>
      </c>
    </row>
    <row r="1587" spans="1:15" x14ac:dyDescent="0.25">
      <c r="A1587" t="s">
        <v>389</v>
      </c>
      <c r="C1587" t="s">
        <v>2797</v>
      </c>
      <c r="E1587" t="s">
        <v>399</v>
      </c>
      <c r="F1587" t="s">
        <v>400</v>
      </c>
      <c r="J1587" t="s">
        <v>23</v>
      </c>
      <c r="K1587">
        <v>1</v>
      </c>
      <c r="L1587">
        <v>0</v>
      </c>
      <c r="M1587">
        <v>0</v>
      </c>
      <c r="O1587">
        <f>VLOOKUP(C1587,[3]August!$C:$Z,24,FALSE)</f>
        <v>2019</v>
      </c>
    </row>
    <row r="1588" spans="1:15" x14ac:dyDescent="0.25">
      <c r="A1588" t="s">
        <v>389</v>
      </c>
      <c r="C1588" t="s">
        <v>2797</v>
      </c>
      <c r="E1588" t="s">
        <v>493</v>
      </c>
      <c r="F1588" t="s">
        <v>494</v>
      </c>
      <c r="J1588" t="s">
        <v>23</v>
      </c>
      <c r="K1588">
        <v>2</v>
      </c>
      <c r="L1588">
        <v>375.64800000000002</v>
      </c>
      <c r="M1588">
        <v>8.5999999999999993E-2</v>
      </c>
      <c r="O1588">
        <f>VLOOKUP(C1588,[3]August!$C:$Z,24,FALSE)</f>
        <v>2019</v>
      </c>
    </row>
    <row r="1589" spans="1:15" x14ac:dyDescent="0.25">
      <c r="A1589" t="s">
        <v>389</v>
      </c>
      <c r="C1589" t="s">
        <v>2797</v>
      </c>
      <c r="E1589" t="s">
        <v>406</v>
      </c>
      <c r="F1589" t="s">
        <v>407</v>
      </c>
      <c r="J1589" t="s">
        <v>23</v>
      </c>
      <c r="K1589">
        <v>18</v>
      </c>
      <c r="L1589">
        <v>3616.7040000000002</v>
      </c>
      <c r="M1589">
        <v>0.82799999999999996</v>
      </c>
      <c r="O1589">
        <f>VLOOKUP(C1589,[3]August!$C:$Z,24,FALSE)</f>
        <v>2019</v>
      </c>
    </row>
    <row r="1590" spans="1:15" x14ac:dyDescent="0.25">
      <c r="A1590" t="s">
        <v>389</v>
      </c>
      <c r="C1590" t="s">
        <v>2798</v>
      </c>
      <c r="E1590" t="s">
        <v>399</v>
      </c>
      <c r="F1590" t="s">
        <v>400</v>
      </c>
      <c r="J1590" t="s">
        <v>23</v>
      </c>
      <c r="K1590">
        <v>1</v>
      </c>
      <c r="L1590">
        <v>0</v>
      </c>
      <c r="M1590">
        <v>0</v>
      </c>
      <c r="O1590">
        <f>VLOOKUP(C1590,[3]August!$C:$Z,24,FALSE)</f>
        <v>2019</v>
      </c>
    </row>
    <row r="1591" spans="1:15" x14ac:dyDescent="0.25">
      <c r="A1591" t="s">
        <v>389</v>
      </c>
      <c r="C1591" t="s">
        <v>2798</v>
      </c>
      <c r="E1591" t="s">
        <v>404</v>
      </c>
      <c r="F1591" t="s">
        <v>405</v>
      </c>
      <c r="J1591" t="s">
        <v>23</v>
      </c>
      <c r="K1591">
        <v>1</v>
      </c>
      <c r="L1591">
        <v>270.81599999999997</v>
      </c>
      <c r="M1591">
        <v>3.1E-2</v>
      </c>
      <c r="O1591">
        <f>VLOOKUP(C1591,[3]August!$C:$Z,24,FALSE)</f>
        <v>2019</v>
      </c>
    </row>
    <row r="1592" spans="1:15" x14ac:dyDescent="0.25">
      <c r="A1592" t="s">
        <v>389</v>
      </c>
      <c r="C1592" t="s">
        <v>2798</v>
      </c>
      <c r="E1592" t="s">
        <v>406</v>
      </c>
      <c r="F1592" t="s">
        <v>407</v>
      </c>
      <c r="J1592" t="s">
        <v>23</v>
      </c>
      <c r="K1592">
        <v>1</v>
      </c>
      <c r="L1592">
        <v>401.85599999999999</v>
      </c>
      <c r="M1592">
        <v>4.5999999999999999E-2</v>
      </c>
      <c r="O1592">
        <f>VLOOKUP(C1592,[3]August!$C:$Z,24,FALSE)</f>
        <v>2019</v>
      </c>
    </row>
    <row r="1593" spans="1:15" x14ac:dyDescent="0.25">
      <c r="A1593" t="s">
        <v>389</v>
      </c>
      <c r="C1593" t="s">
        <v>2798</v>
      </c>
      <c r="E1593" t="s">
        <v>406</v>
      </c>
      <c r="F1593" t="s">
        <v>407</v>
      </c>
      <c r="J1593" t="s">
        <v>23</v>
      </c>
      <c r="K1593">
        <v>2</v>
      </c>
      <c r="L1593">
        <v>803.71199999999999</v>
      </c>
      <c r="M1593">
        <v>9.1999999999999998E-2</v>
      </c>
      <c r="O1593">
        <f>VLOOKUP(C1593,[3]August!$C:$Z,24,FALSE)</f>
        <v>2019</v>
      </c>
    </row>
    <row r="1594" spans="1:15" x14ac:dyDescent="0.25">
      <c r="A1594" t="s">
        <v>389</v>
      </c>
      <c r="C1594" t="s">
        <v>2798</v>
      </c>
      <c r="E1594" t="s">
        <v>406</v>
      </c>
      <c r="F1594" t="s">
        <v>407</v>
      </c>
      <c r="J1594" t="s">
        <v>23</v>
      </c>
      <c r="K1594">
        <v>3</v>
      </c>
      <c r="L1594">
        <v>1205.568</v>
      </c>
      <c r="M1594">
        <v>0.13800000000000001</v>
      </c>
      <c r="O1594">
        <f>VLOOKUP(C1594,[3]August!$C:$Z,24,FALSE)</f>
        <v>2019</v>
      </c>
    </row>
    <row r="1595" spans="1:15" x14ac:dyDescent="0.25">
      <c r="A1595" t="s">
        <v>389</v>
      </c>
      <c r="C1595" t="s">
        <v>2798</v>
      </c>
      <c r="E1595" t="s">
        <v>469</v>
      </c>
      <c r="F1595" t="s">
        <v>470</v>
      </c>
      <c r="J1595" t="s">
        <v>23</v>
      </c>
      <c r="K1595">
        <v>8</v>
      </c>
      <c r="L1595">
        <v>5940.48</v>
      </c>
      <c r="M1595">
        <v>0.68</v>
      </c>
      <c r="O1595">
        <f>VLOOKUP(C1595,[3]August!$C:$Z,24,FALSE)</f>
        <v>2019</v>
      </c>
    </row>
    <row r="1596" spans="1:15" x14ac:dyDescent="0.25">
      <c r="A1596" t="s">
        <v>389</v>
      </c>
      <c r="C1596" t="s">
        <v>2799</v>
      </c>
      <c r="E1596" t="s">
        <v>399</v>
      </c>
      <c r="F1596" t="s">
        <v>400</v>
      </c>
      <c r="J1596" t="s">
        <v>23</v>
      </c>
      <c r="K1596">
        <v>1</v>
      </c>
      <c r="L1596">
        <v>0</v>
      </c>
      <c r="M1596">
        <v>0</v>
      </c>
      <c r="O1596">
        <f>VLOOKUP(C1596,[3]August!$C:$Z,24,FALSE)</f>
        <v>2019</v>
      </c>
    </row>
    <row r="1597" spans="1:15" x14ac:dyDescent="0.25">
      <c r="A1597" t="s">
        <v>389</v>
      </c>
      <c r="C1597" t="s">
        <v>2799</v>
      </c>
      <c r="E1597" t="s">
        <v>441</v>
      </c>
      <c r="F1597" t="s">
        <v>442</v>
      </c>
      <c r="J1597" t="s">
        <v>23</v>
      </c>
      <c r="K1597">
        <v>1</v>
      </c>
      <c r="L1597">
        <v>617.46299999999997</v>
      </c>
      <c r="M1597">
        <v>8.1000000000000003E-2</v>
      </c>
      <c r="O1597">
        <f>VLOOKUP(C1597,[3]August!$C:$Z,24,FALSE)</f>
        <v>2019</v>
      </c>
    </row>
    <row r="1598" spans="1:15" x14ac:dyDescent="0.25">
      <c r="A1598" t="s">
        <v>389</v>
      </c>
      <c r="C1598" t="s">
        <v>2799</v>
      </c>
      <c r="E1598" t="s">
        <v>406</v>
      </c>
      <c r="F1598" t="s">
        <v>407</v>
      </c>
      <c r="J1598" t="s">
        <v>23</v>
      </c>
      <c r="K1598">
        <v>1</v>
      </c>
      <c r="L1598">
        <v>525.98699999999997</v>
      </c>
      <c r="M1598">
        <v>6.9000000000000006E-2</v>
      </c>
      <c r="O1598">
        <f>VLOOKUP(C1598,[3]August!$C:$Z,24,FALSE)</f>
        <v>2019</v>
      </c>
    </row>
    <row r="1599" spans="1:15" x14ac:dyDescent="0.25">
      <c r="A1599" t="s">
        <v>389</v>
      </c>
      <c r="C1599" t="s">
        <v>2799</v>
      </c>
      <c r="E1599" t="s">
        <v>406</v>
      </c>
      <c r="F1599" t="s">
        <v>407</v>
      </c>
      <c r="J1599" t="s">
        <v>23</v>
      </c>
      <c r="K1599">
        <v>3</v>
      </c>
      <c r="L1599">
        <v>1051.9739999999999</v>
      </c>
      <c r="M1599">
        <v>0.13800000000000001</v>
      </c>
      <c r="O1599">
        <f>VLOOKUP(C1599,[3]August!$C:$Z,24,FALSE)</f>
        <v>2019</v>
      </c>
    </row>
    <row r="1600" spans="1:15" x14ac:dyDescent="0.25">
      <c r="A1600" t="s">
        <v>389</v>
      </c>
      <c r="C1600" t="s">
        <v>2799</v>
      </c>
      <c r="E1600" t="s">
        <v>408</v>
      </c>
      <c r="F1600" t="s">
        <v>409</v>
      </c>
      <c r="J1600" t="s">
        <v>23</v>
      </c>
      <c r="K1600">
        <v>3</v>
      </c>
      <c r="L1600">
        <v>1280.664</v>
      </c>
      <c r="M1600">
        <v>0.16800000000000001</v>
      </c>
      <c r="O1600">
        <f>VLOOKUP(C1600,[3]August!$C:$Z,24,FALSE)</f>
        <v>2019</v>
      </c>
    </row>
    <row r="1601" spans="1:15" x14ac:dyDescent="0.25">
      <c r="A1601" t="s">
        <v>389</v>
      </c>
      <c r="C1601" t="s">
        <v>2800</v>
      </c>
      <c r="E1601" t="s">
        <v>411</v>
      </c>
      <c r="F1601" t="s">
        <v>412</v>
      </c>
      <c r="J1601" t="s">
        <v>23</v>
      </c>
      <c r="K1601">
        <v>1</v>
      </c>
      <c r="L1601">
        <v>0</v>
      </c>
      <c r="M1601">
        <v>0</v>
      </c>
      <c r="O1601">
        <f>VLOOKUP(C1601,[3]August!$C:$Z,24,FALSE)</f>
        <v>2019</v>
      </c>
    </row>
    <row r="1602" spans="1:15" x14ac:dyDescent="0.25">
      <c r="A1602" t="s">
        <v>389</v>
      </c>
      <c r="C1602" t="s">
        <v>2800</v>
      </c>
      <c r="E1602" t="s">
        <v>417</v>
      </c>
      <c r="F1602" t="s">
        <v>418</v>
      </c>
      <c r="J1602" t="s">
        <v>23</v>
      </c>
      <c r="K1602">
        <v>2</v>
      </c>
      <c r="L1602">
        <v>1356.894</v>
      </c>
      <c r="M1602">
        <v>0.17799999999999999</v>
      </c>
      <c r="O1602">
        <f>VLOOKUP(C1602,[3]August!$C:$Z,24,FALSE)</f>
        <v>2019</v>
      </c>
    </row>
    <row r="1603" spans="1:15" x14ac:dyDescent="0.25">
      <c r="A1603" t="s">
        <v>389</v>
      </c>
      <c r="C1603" t="s">
        <v>2800</v>
      </c>
      <c r="E1603" t="s">
        <v>406</v>
      </c>
      <c r="F1603" t="s">
        <v>407</v>
      </c>
      <c r="J1603" t="s">
        <v>23</v>
      </c>
      <c r="K1603">
        <v>1</v>
      </c>
      <c r="L1603">
        <v>350.65800000000002</v>
      </c>
      <c r="M1603">
        <v>4.5999999999999999E-2</v>
      </c>
      <c r="O1603">
        <f>VLOOKUP(C1603,[3]August!$C:$Z,24,FALSE)</f>
        <v>2019</v>
      </c>
    </row>
    <row r="1604" spans="1:15" x14ac:dyDescent="0.25">
      <c r="A1604" t="s">
        <v>389</v>
      </c>
      <c r="C1604" t="s">
        <v>2800</v>
      </c>
      <c r="E1604" t="s">
        <v>408</v>
      </c>
      <c r="F1604" t="s">
        <v>409</v>
      </c>
      <c r="J1604" t="s">
        <v>23</v>
      </c>
      <c r="K1604">
        <v>5</v>
      </c>
      <c r="L1604">
        <v>4535.6850000000004</v>
      </c>
      <c r="M1604">
        <v>0.59499999999999997</v>
      </c>
      <c r="O1604">
        <f>VLOOKUP(C1604,[3]August!$C:$Z,24,FALSE)</f>
        <v>2019</v>
      </c>
    </row>
    <row r="1605" spans="1:15" x14ac:dyDescent="0.25">
      <c r="A1605" t="s">
        <v>389</v>
      </c>
      <c r="C1605" t="s">
        <v>2800</v>
      </c>
      <c r="E1605" t="s">
        <v>408</v>
      </c>
      <c r="F1605" t="s">
        <v>409</v>
      </c>
      <c r="J1605" t="s">
        <v>23</v>
      </c>
      <c r="K1605">
        <v>18</v>
      </c>
      <c r="L1605">
        <v>16328.466</v>
      </c>
      <c r="M1605">
        <v>2.1419999999999999</v>
      </c>
      <c r="O1605">
        <f>VLOOKUP(C1605,[3]August!$C:$Z,24,FALSE)</f>
        <v>2019</v>
      </c>
    </row>
    <row r="1606" spans="1:15" x14ac:dyDescent="0.25">
      <c r="A1606" t="s">
        <v>389</v>
      </c>
      <c r="C1606" t="s">
        <v>2801</v>
      </c>
      <c r="E1606" t="s">
        <v>411</v>
      </c>
      <c r="F1606" t="s">
        <v>412</v>
      </c>
      <c r="J1606" t="s">
        <v>23</v>
      </c>
      <c r="K1606">
        <v>1</v>
      </c>
      <c r="L1606">
        <v>0</v>
      </c>
      <c r="M1606">
        <v>0</v>
      </c>
      <c r="O1606">
        <f>VLOOKUP(C1606,[3]August!$C:$Z,24,FALSE)</f>
        <v>2019</v>
      </c>
    </row>
    <row r="1607" spans="1:15" x14ac:dyDescent="0.25">
      <c r="A1607" t="s">
        <v>389</v>
      </c>
      <c r="C1607" t="s">
        <v>2801</v>
      </c>
      <c r="E1607" t="s">
        <v>417</v>
      </c>
      <c r="F1607" t="s">
        <v>418</v>
      </c>
      <c r="J1607" t="s">
        <v>23</v>
      </c>
      <c r="K1607">
        <v>6</v>
      </c>
      <c r="L1607">
        <v>1160.9159999999999</v>
      </c>
      <c r="M1607">
        <v>0.53400000000000003</v>
      </c>
      <c r="O1607">
        <f>VLOOKUP(C1607,[3]August!$C:$Z,24,FALSE)</f>
        <v>2019</v>
      </c>
    </row>
    <row r="1608" spans="1:15" x14ac:dyDescent="0.25">
      <c r="A1608" t="s">
        <v>389</v>
      </c>
      <c r="C1608" t="s">
        <v>2801</v>
      </c>
      <c r="E1608" t="s">
        <v>441</v>
      </c>
      <c r="F1608" t="s">
        <v>442</v>
      </c>
      <c r="J1608" t="s">
        <v>23</v>
      </c>
      <c r="K1608">
        <v>2</v>
      </c>
      <c r="L1608">
        <v>352.18799999999999</v>
      </c>
      <c r="M1608">
        <v>0.16200000000000001</v>
      </c>
      <c r="O1608">
        <f>VLOOKUP(C1608,[3]August!$C:$Z,24,FALSE)</f>
        <v>2019</v>
      </c>
    </row>
    <row r="1609" spans="1:15" x14ac:dyDescent="0.25">
      <c r="A1609" t="s">
        <v>389</v>
      </c>
      <c r="C1609" t="s">
        <v>2801</v>
      </c>
      <c r="E1609" t="s">
        <v>408</v>
      </c>
      <c r="F1609" t="s">
        <v>409</v>
      </c>
      <c r="J1609" t="s">
        <v>23</v>
      </c>
      <c r="K1609">
        <v>23</v>
      </c>
      <c r="L1609">
        <v>5950.2380000000003</v>
      </c>
      <c r="M1609">
        <v>2.7370000000000001</v>
      </c>
      <c r="O1609">
        <f>VLOOKUP(C1609,[3]August!$C:$Z,24,FALSE)</f>
        <v>2019</v>
      </c>
    </row>
    <row r="1610" spans="1:15" x14ac:dyDescent="0.25">
      <c r="A1610" t="s">
        <v>389</v>
      </c>
      <c r="C1610" t="s">
        <v>2802</v>
      </c>
      <c r="E1610" t="s">
        <v>399</v>
      </c>
      <c r="F1610" t="s">
        <v>400</v>
      </c>
      <c r="J1610" t="s">
        <v>23</v>
      </c>
      <c r="K1610">
        <v>1</v>
      </c>
      <c r="L1610">
        <v>0</v>
      </c>
      <c r="M1610">
        <v>0</v>
      </c>
      <c r="O1610">
        <f>VLOOKUP(C1610,[3]August!$C:$Z,24,FALSE)</f>
        <v>2019</v>
      </c>
    </row>
    <row r="1611" spans="1:15" x14ac:dyDescent="0.25">
      <c r="A1611" t="s">
        <v>389</v>
      </c>
      <c r="C1611" t="s">
        <v>2802</v>
      </c>
      <c r="E1611" t="s">
        <v>417</v>
      </c>
      <c r="F1611" t="s">
        <v>418</v>
      </c>
      <c r="J1611" t="s">
        <v>23</v>
      </c>
      <c r="K1611">
        <v>2</v>
      </c>
      <c r="L1611">
        <v>1008.904</v>
      </c>
      <c r="M1611">
        <v>0.17799999999999999</v>
      </c>
      <c r="O1611">
        <f>VLOOKUP(C1611,[3]August!$C:$Z,24,FALSE)</f>
        <v>2019</v>
      </c>
    </row>
    <row r="1612" spans="1:15" x14ac:dyDescent="0.25">
      <c r="A1612" t="s">
        <v>389</v>
      </c>
      <c r="C1612" t="s">
        <v>2802</v>
      </c>
      <c r="E1612" t="s">
        <v>406</v>
      </c>
      <c r="F1612" t="s">
        <v>407</v>
      </c>
      <c r="J1612" t="s">
        <v>23</v>
      </c>
      <c r="K1612">
        <v>5</v>
      </c>
      <c r="L1612">
        <v>1303.6400000000001</v>
      </c>
      <c r="M1612">
        <v>0.23</v>
      </c>
      <c r="O1612">
        <f>VLOOKUP(C1612,[3]August!$C:$Z,24,FALSE)</f>
        <v>2019</v>
      </c>
    </row>
    <row r="1613" spans="1:15" x14ac:dyDescent="0.25">
      <c r="A1613" t="s">
        <v>389</v>
      </c>
      <c r="C1613" t="s">
        <v>2803</v>
      </c>
      <c r="E1613" t="s">
        <v>411</v>
      </c>
      <c r="F1613" t="s">
        <v>412</v>
      </c>
      <c r="J1613" t="s">
        <v>23</v>
      </c>
      <c r="K1613">
        <v>1</v>
      </c>
      <c r="L1613">
        <v>0</v>
      </c>
      <c r="M1613">
        <v>0</v>
      </c>
      <c r="O1613">
        <f>VLOOKUP(C1613,[3]August!$C:$Z,24,FALSE)</f>
        <v>2019</v>
      </c>
    </row>
    <row r="1614" spans="1:15" x14ac:dyDescent="0.25">
      <c r="A1614" t="s">
        <v>389</v>
      </c>
      <c r="C1614" t="s">
        <v>2803</v>
      </c>
      <c r="E1614" t="s">
        <v>493</v>
      </c>
      <c r="F1614" t="s">
        <v>494</v>
      </c>
      <c r="J1614" t="s">
        <v>23</v>
      </c>
      <c r="K1614">
        <v>31</v>
      </c>
      <c r="L1614">
        <v>6792.9679999999998</v>
      </c>
      <c r="M1614">
        <v>1.333</v>
      </c>
      <c r="O1614">
        <f>VLOOKUP(C1614,[3]August!$C:$Z,24,FALSE)</f>
        <v>2019</v>
      </c>
    </row>
    <row r="1615" spans="1:15" x14ac:dyDescent="0.25">
      <c r="A1615" t="s">
        <v>389</v>
      </c>
      <c r="C1615" t="s">
        <v>2803</v>
      </c>
      <c r="E1615" t="s">
        <v>406</v>
      </c>
      <c r="F1615" t="s">
        <v>407</v>
      </c>
      <c r="J1615" t="s">
        <v>23</v>
      </c>
      <c r="K1615">
        <v>28</v>
      </c>
      <c r="L1615">
        <v>6563.6480000000001</v>
      </c>
      <c r="M1615">
        <v>1.288</v>
      </c>
      <c r="O1615">
        <f>VLOOKUP(C1615,[3]August!$C:$Z,24,FALSE)</f>
        <v>2019</v>
      </c>
    </row>
    <row r="1616" spans="1:15" x14ac:dyDescent="0.25">
      <c r="A1616" t="s">
        <v>389</v>
      </c>
      <c r="C1616" t="s">
        <v>2804</v>
      </c>
      <c r="E1616" t="s">
        <v>391</v>
      </c>
      <c r="F1616" t="s">
        <v>392</v>
      </c>
      <c r="J1616" t="s">
        <v>23</v>
      </c>
      <c r="K1616">
        <v>1</v>
      </c>
      <c r="L1616">
        <v>191.1</v>
      </c>
      <c r="M1616">
        <v>3.5000000000000003E-2</v>
      </c>
      <c r="O1616">
        <f>VLOOKUP(C1616,[3]August!$C:$Z,24,FALSE)</f>
        <v>2019</v>
      </c>
    </row>
    <row r="1617" spans="1:15" x14ac:dyDescent="0.25">
      <c r="A1617" t="s">
        <v>389</v>
      </c>
      <c r="C1617" t="s">
        <v>2804</v>
      </c>
      <c r="E1617" t="s">
        <v>399</v>
      </c>
      <c r="F1617" t="s">
        <v>400</v>
      </c>
      <c r="J1617" t="s">
        <v>23</v>
      </c>
      <c r="K1617">
        <v>1</v>
      </c>
      <c r="L1617">
        <v>0</v>
      </c>
      <c r="M1617">
        <v>0</v>
      </c>
      <c r="O1617">
        <f>VLOOKUP(C1617,[3]August!$C:$Z,24,FALSE)</f>
        <v>2019</v>
      </c>
    </row>
    <row r="1618" spans="1:15" x14ac:dyDescent="0.25">
      <c r="A1618" t="s">
        <v>389</v>
      </c>
      <c r="C1618" t="s">
        <v>2804</v>
      </c>
      <c r="E1618" t="s">
        <v>417</v>
      </c>
      <c r="F1618" t="s">
        <v>418</v>
      </c>
      <c r="J1618" t="s">
        <v>23</v>
      </c>
      <c r="K1618">
        <v>1</v>
      </c>
      <c r="L1618">
        <v>485.94</v>
      </c>
      <c r="M1618">
        <v>8.8999999999999996E-2</v>
      </c>
      <c r="O1618">
        <f>VLOOKUP(C1618,[3]August!$C:$Z,24,FALSE)</f>
        <v>2019</v>
      </c>
    </row>
    <row r="1619" spans="1:15" x14ac:dyDescent="0.25">
      <c r="A1619" t="s">
        <v>389</v>
      </c>
      <c r="C1619" t="s">
        <v>2804</v>
      </c>
      <c r="E1619" t="s">
        <v>417</v>
      </c>
      <c r="F1619" t="s">
        <v>418</v>
      </c>
      <c r="J1619" t="s">
        <v>23</v>
      </c>
      <c r="K1619">
        <v>2</v>
      </c>
      <c r="L1619">
        <v>971.88</v>
      </c>
      <c r="M1619">
        <v>0.17799999999999999</v>
      </c>
      <c r="O1619">
        <f>VLOOKUP(C1619,[3]August!$C:$Z,24,FALSE)</f>
        <v>2019</v>
      </c>
    </row>
    <row r="1620" spans="1:15" x14ac:dyDescent="0.25">
      <c r="A1620" t="s">
        <v>389</v>
      </c>
      <c r="C1620" t="s">
        <v>2804</v>
      </c>
      <c r="E1620" t="s">
        <v>417</v>
      </c>
      <c r="F1620" t="s">
        <v>418</v>
      </c>
      <c r="J1620" t="s">
        <v>23</v>
      </c>
      <c r="K1620">
        <v>3</v>
      </c>
      <c r="L1620">
        <v>1457.82</v>
      </c>
      <c r="M1620">
        <v>0.26700000000000002</v>
      </c>
      <c r="O1620">
        <f>VLOOKUP(C1620,[3]August!$C:$Z,24,FALSE)</f>
        <v>2019</v>
      </c>
    </row>
    <row r="1621" spans="1:15" x14ac:dyDescent="0.25">
      <c r="A1621" t="s">
        <v>389</v>
      </c>
      <c r="C1621" t="s">
        <v>2804</v>
      </c>
      <c r="E1621" t="s">
        <v>493</v>
      </c>
      <c r="F1621" t="s">
        <v>494</v>
      </c>
      <c r="J1621" t="s">
        <v>23</v>
      </c>
      <c r="K1621">
        <v>1</v>
      </c>
      <c r="L1621">
        <v>234.78</v>
      </c>
      <c r="M1621">
        <v>4.2999999999999997E-2</v>
      </c>
      <c r="O1621">
        <f>VLOOKUP(C1621,[3]August!$C:$Z,24,FALSE)</f>
        <v>2019</v>
      </c>
    </row>
    <row r="1622" spans="1:15" x14ac:dyDescent="0.25">
      <c r="A1622" t="s">
        <v>389</v>
      </c>
      <c r="C1622" t="s">
        <v>2804</v>
      </c>
      <c r="E1622" t="s">
        <v>404</v>
      </c>
      <c r="F1622" t="s">
        <v>405</v>
      </c>
      <c r="J1622" t="s">
        <v>23</v>
      </c>
      <c r="K1622">
        <v>1</v>
      </c>
      <c r="L1622">
        <v>169.26</v>
      </c>
      <c r="M1622">
        <v>3.1E-2</v>
      </c>
      <c r="O1622">
        <f>VLOOKUP(C1622,[3]August!$C:$Z,24,FALSE)</f>
        <v>2019</v>
      </c>
    </row>
    <row r="1623" spans="1:15" x14ac:dyDescent="0.25">
      <c r="A1623" t="s">
        <v>389</v>
      </c>
      <c r="C1623" t="s">
        <v>2804</v>
      </c>
      <c r="E1623" t="s">
        <v>406</v>
      </c>
      <c r="F1623" t="s">
        <v>407</v>
      </c>
      <c r="J1623" t="s">
        <v>23</v>
      </c>
      <c r="K1623">
        <v>1</v>
      </c>
      <c r="L1623">
        <v>251.16</v>
      </c>
      <c r="M1623">
        <v>4.5999999999999999E-2</v>
      </c>
      <c r="O1623">
        <f>VLOOKUP(C1623,[3]August!$C:$Z,24,FALSE)</f>
        <v>2019</v>
      </c>
    </row>
    <row r="1624" spans="1:15" x14ac:dyDescent="0.25">
      <c r="A1624" t="s">
        <v>389</v>
      </c>
      <c r="C1624" t="s">
        <v>2804</v>
      </c>
      <c r="E1624" t="s">
        <v>406</v>
      </c>
      <c r="F1624" t="s">
        <v>407</v>
      </c>
      <c r="J1624" t="s">
        <v>23</v>
      </c>
      <c r="K1624">
        <v>1</v>
      </c>
      <c r="L1624">
        <v>251.16</v>
      </c>
      <c r="M1624">
        <v>4.5999999999999999E-2</v>
      </c>
      <c r="O1624">
        <f>VLOOKUP(C1624,[3]August!$C:$Z,24,FALSE)</f>
        <v>2019</v>
      </c>
    </row>
    <row r="1625" spans="1:15" x14ac:dyDescent="0.25">
      <c r="A1625" t="s">
        <v>389</v>
      </c>
      <c r="C1625" t="s">
        <v>2804</v>
      </c>
      <c r="E1625" t="s">
        <v>406</v>
      </c>
      <c r="F1625" t="s">
        <v>407</v>
      </c>
      <c r="J1625" t="s">
        <v>23</v>
      </c>
      <c r="K1625">
        <v>1</v>
      </c>
      <c r="L1625">
        <v>251.16</v>
      </c>
      <c r="M1625">
        <v>4.5999999999999999E-2</v>
      </c>
      <c r="O1625">
        <f>VLOOKUP(C1625,[3]August!$C:$Z,24,FALSE)</f>
        <v>2019</v>
      </c>
    </row>
    <row r="1626" spans="1:15" x14ac:dyDescent="0.25">
      <c r="A1626" t="s">
        <v>389</v>
      </c>
      <c r="C1626" t="s">
        <v>2804</v>
      </c>
      <c r="E1626" t="s">
        <v>406</v>
      </c>
      <c r="F1626" t="s">
        <v>407</v>
      </c>
      <c r="J1626" t="s">
        <v>23</v>
      </c>
      <c r="K1626">
        <v>2</v>
      </c>
      <c r="L1626">
        <v>502.32</v>
      </c>
      <c r="M1626">
        <v>9.1999999999999998E-2</v>
      </c>
      <c r="O1626">
        <f>VLOOKUP(C1626,[3]August!$C:$Z,24,FALSE)</f>
        <v>2019</v>
      </c>
    </row>
    <row r="1627" spans="1:15" x14ac:dyDescent="0.25">
      <c r="A1627" t="s">
        <v>389</v>
      </c>
      <c r="C1627" t="s">
        <v>2804</v>
      </c>
      <c r="E1627" t="s">
        <v>406</v>
      </c>
      <c r="F1627" t="s">
        <v>407</v>
      </c>
      <c r="J1627" t="s">
        <v>23</v>
      </c>
      <c r="K1627">
        <v>2</v>
      </c>
      <c r="L1627">
        <v>502.32</v>
      </c>
      <c r="M1627">
        <v>9.1999999999999998E-2</v>
      </c>
      <c r="O1627">
        <f>VLOOKUP(C1627,[3]August!$C:$Z,24,FALSE)</f>
        <v>2019</v>
      </c>
    </row>
    <row r="1628" spans="1:15" x14ac:dyDescent="0.25">
      <c r="A1628" t="s">
        <v>389</v>
      </c>
      <c r="C1628" t="s">
        <v>2805</v>
      </c>
      <c r="E1628" t="s">
        <v>399</v>
      </c>
      <c r="F1628" t="s">
        <v>400</v>
      </c>
      <c r="J1628" t="s">
        <v>23</v>
      </c>
      <c r="K1628">
        <v>1</v>
      </c>
      <c r="L1628">
        <v>0</v>
      </c>
      <c r="M1628">
        <v>0</v>
      </c>
      <c r="O1628">
        <f>VLOOKUP(C1628,[3]August!$C:$Z,24,FALSE)</f>
        <v>2019</v>
      </c>
    </row>
    <row r="1629" spans="1:15" x14ac:dyDescent="0.25">
      <c r="A1629" t="s">
        <v>389</v>
      </c>
      <c r="C1629" t="s">
        <v>2805</v>
      </c>
      <c r="E1629" t="s">
        <v>406</v>
      </c>
      <c r="F1629" t="s">
        <v>407</v>
      </c>
      <c r="J1629" t="s">
        <v>23</v>
      </c>
      <c r="K1629">
        <v>2</v>
      </c>
      <c r="L1629">
        <v>715.66800000000001</v>
      </c>
      <c r="M1629">
        <v>0.13800000000000001</v>
      </c>
      <c r="O1629">
        <f>VLOOKUP(C1629,[3]August!$C:$Z,24,FALSE)</f>
        <v>2019</v>
      </c>
    </row>
    <row r="1630" spans="1:15" x14ac:dyDescent="0.25">
      <c r="A1630" t="s">
        <v>389</v>
      </c>
      <c r="C1630" t="s">
        <v>2805</v>
      </c>
      <c r="E1630" t="s">
        <v>406</v>
      </c>
      <c r="F1630" t="s">
        <v>407</v>
      </c>
      <c r="J1630" t="s">
        <v>23</v>
      </c>
      <c r="K1630">
        <v>8</v>
      </c>
      <c r="L1630">
        <v>2862.672</v>
      </c>
      <c r="M1630">
        <v>0.55200000000000005</v>
      </c>
      <c r="O1630">
        <f>VLOOKUP(C1630,[3]August!$C:$Z,24,FALSE)</f>
        <v>2019</v>
      </c>
    </row>
    <row r="1631" spans="1:15" x14ac:dyDescent="0.25">
      <c r="A1631" t="s">
        <v>389</v>
      </c>
      <c r="C1631" t="s">
        <v>2805</v>
      </c>
      <c r="E1631" t="s">
        <v>408</v>
      </c>
      <c r="F1631" t="s">
        <v>409</v>
      </c>
      <c r="J1631" t="s">
        <v>23</v>
      </c>
      <c r="K1631">
        <v>9</v>
      </c>
      <c r="L1631">
        <v>5554.2060000000001</v>
      </c>
      <c r="M1631">
        <v>1.071</v>
      </c>
      <c r="O1631">
        <f>VLOOKUP(C1631,[3]August!$C:$Z,24,FALSE)</f>
        <v>2019</v>
      </c>
    </row>
    <row r="1632" spans="1:15" x14ac:dyDescent="0.25">
      <c r="A1632" t="s">
        <v>389</v>
      </c>
      <c r="C1632" t="s">
        <v>2806</v>
      </c>
      <c r="E1632" t="s">
        <v>399</v>
      </c>
      <c r="F1632" t="s">
        <v>400</v>
      </c>
      <c r="J1632" t="s">
        <v>23</v>
      </c>
      <c r="K1632">
        <v>1</v>
      </c>
      <c r="L1632">
        <v>0</v>
      </c>
      <c r="M1632">
        <v>0</v>
      </c>
      <c r="O1632">
        <f>VLOOKUP(C1632,[3]August!$C:$Z,24,FALSE)</f>
        <v>2019</v>
      </c>
    </row>
    <row r="1633" spans="1:15" x14ac:dyDescent="0.25">
      <c r="A1633" t="s">
        <v>389</v>
      </c>
      <c r="C1633" t="s">
        <v>2806</v>
      </c>
      <c r="E1633" t="s">
        <v>417</v>
      </c>
      <c r="F1633" t="s">
        <v>418</v>
      </c>
      <c r="J1633" t="s">
        <v>23</v>
      </c>
      <c r="K1633">
        <v>2</v>
      </c>
      <c r="L1633">
        <v>626.55999999999995</v>
      </c>
      <c r="M1633">
        <v>0.17799999999999999</v>
      </c>
      <c r="O1633">
        <f>VLOOKUP(C1633,[3]August!$C:$Z,24,FALSE)</f>
        <v>2019</v>
      </c>
    </row>
    <row r="1634" spans="1:15" x14ac:dyDescent="0.25">
      <c r="A1634" t="s">
        <v>389</v>
      </c>
      <c r="C1634" t="s">
        <v>2806</v>
      </c>
      <c r="E1634" t="s">
        <v>417</v>
      </c>
      <c r="F1634" t="s">
        <v>418</v>
      </c>
      <c r="J1634" t="s">
        <v>23</v>
      </c>
      <c r="K1634">
        <v>3</v>
      </c>
      <c r="L1634">
        <v>939.84</v>
      </c>
      <c r="M1634">
        <v>0.26700000000000002</v>
      </c>
      <c r="O1634">
        <f>VLOOKUP(C1634,[3]August!$C:$Z,24,FALSE)</f>
        <v>2019</v>
      </c>
    </row>
    <row r="1635" spans="1:15" x14ac:dyDescent="0.25">
      <c r="A1635" t="s">
        <v>389</v>
      </c>
      <c r="C1635" t="s">
        <v>2806</v>
      </c>
      <c r="E1635" t="s">
        <v>406</v>
      </c>
      <c r="F1635" t="s">
        <v>407</v>
      </c>
      <c r="J1635" t="s">
        <v>23</v>
      </c>
      <c r="K1635">
        <v>4</v>
      </c>
      <c r="L1635">
        <v>971.52</v>
      </c>
      <c r="M1635">
        <v>0.27600000000000002</v>
      </c>
      <c r="O1635">
        <f>VLOOKUP(C1635,[3]August!$C:$Z,24,FALSE)</f>
        <v>2019</v>
      </c>
    </row>
    <row r="1636" spans="1:15" x14ac:dyDescent="0.25">
      <c r="A1636" t="s">
        <v>389</v>
      </c>
      <c r="C1636" t="s">
        <v>2806</v>
      </c>
      <c r="E1636" t="s">
        <v>406</v>
      </c>
      <c r="F1636" t="s">
        <v>407</v>
      </c>
      <c r="J1636" t="s">
        <v>23</v>
      </c>
      <c r="K1636">
        <v>9</v>
      </c>
      <c r="L1636">
        <v>1457.28</v>
      </c>
      <c r="M1636">
        <v>0.41399999999999998</v>
      </c>
      <c r="O1636">
        <f>VLOOKUP(C1636,[3]August!$C:$Z,24,FALSE)</f>
        <v>2019</v>
      </c>
    </row>
    <row r="1637" spans="1:15" x14ac:dyDescent="0.25">
      <c r="A1637" t="s">
        <v>389</v>
      </c>
      <c r="C1637" t="s">
        <v>2806</v>
      </c>
      <c r="E1637" t="s">
        <v>408</v>
      </c>
      <c r="F1637" t="s">
        <v>409</v>
      </c>
      <c r="J1637" t="s">
        <v>23</v>
      </c>
      <c r="K1637">
        <v>3</v>
      </c>
      <c r="L1637">
        <v>1256.6400000000001</v>
      </c>
      <c r="M1637">
        <v>0.35699999999999998</v>
      </c>
      <c r="O1637">
        <f>VLOOKUP(C1637,[3]August!$C:$Z,24,FALSE)</f>
        <v>2019</v>
      </c>
    </row>
    <row r="1638" spans="1:15" x14ac:dyDescent="0.25">
      <c r="A1638" t="s">
        <v>389</v>
      </c>
      <c r="C1638" t="s">
        <v>2807</v>
      </c>
      <c r="E1638" t="s">
        <v>411</v>
      </c>
      <c r="F1638" t="s">
        <v>412</v>
      </c>
      <c r="J1638" t="s">
        <v>23</v>
      </c>
      <c r="K1638">
        <v>1</v>
      </c>
      <c r="L1638">
        <v>0</v>
      </c>
      <c r="M1638">
        <v>0</v>
      </c>
      <c r="O1638">
        <f>VLOOKUP(C1638,[3]August!$C:$Z,24,FALSE)</f>
        <v>2019</v>
      </c>
    </row>
    <row r="1639" spans="1:15" x14ac:dyDescent="0.25">
      <c r="A1639" t="s">
        <v>389</v>
      </c>
      <c r="C1639" t="s">
        <v>2807</v>
      </c>
      <c r="E1639" t="s">
        <v>460</v>
      </c>
      <c r="F1639" t="s">
        <v>484</v>
      </c>
      <c r="J1639" t="s">
        <v>23</v>
      </c>
      <c r="K1639">
        <v>8</v>
      </c>
      <c r="L1639">
        <v>1008</v>
      </c>
      <c r="M1639">
        <v>0.33600000000000002</v>
      </c>
      <c r="O1639">
        <f>VLOOKUP(C1639,[3]August!$C:$Z,24,FALSE)</f>
        <v>2019</v>
      </c>
    </row>
    <row r="1640" spans="1:15" x14ac:dyDescent="0.25">
      <c r="A1640" t="s">
        <v>389</v>
      </c>
      <c r="C1640" t="s">
        <v>2807</v>
      </c>
      <c r="E1640" t="s">
        <v>460</v>
      </c>
      <c r="F1640" t="s">
        <v>461</v>
      </c>
      <c r="J1640" t="s">
        <v>23</v>
      </c>
      <c r="K1640">
        <v>9</v>
      </c>
      <c r="L1640">
        <v>1134</v>
      </c>
      <c r="M1640">
        <v>0.378</v>
      </c>
      <c r="O1640">
        <f>VLOOKUP(C1640,[3]August!$C:$Z,24,FALSE)</f>
        <v>2019</v>
      </c>
    </row>
    <row r="1641" spans="1:15" x14ac:dyDescent="0.25">
      <c r="A1641" t="s">
        <v>389</v>
      </c>
      <c r="C1641" t="s">
        <v>2807</v>
      </c>
      <c r="E1641" t="s">
        <v>493</v>
      </c>
      <c r="F1641" t="s">
        <v>494</v>
      </c>
      <c r="J1641" t="s">
        <v>23</v>
      </c>
      <c r="K1641">
        <v>18</v>
      </c>
      <c r="L1641">
        <v>2322</v>
      </c>
      <c r="M1641">
        <v>0.77400000000000002</v>
      </c>
      <c r="O1641">
        <f>VLOOKUP(C1641,[3]August!$C:$Z,24,FALSE)</f>
        <v>2019</v>
      </c>
    </row>
    <row r="1642" spans="1:15" x14ac:dyDescent="0.25">
      <c r="A1642" t="s">
        <v>389</v>
      </c>
      <c r="C1642" t="s">
        <v>2807</v>
      </c>
      <c r="E1642" t="s">
        <v>406</v>
      </c>
      <c r="F1642" t="s">
        <v>407</v>
      </c>
      <c r="J1642" t="s">
        <v>23</v>
      </c>
      <c r="K1642">
        <v>3</v>
      </c>
      <c r="L1642">
        <v>414</v>
      </c>
      <c r="M1642">
        <v>0.13800000000000001</v>
      </c>
      <c r="O1642">
        <f>VLOOKUP(C1642,[3]August!$C:$Z,24,FALSE)</f>
        <v>2019</v>
      </c>
    </row>
    <row r="1643" spans="1:15" x14ac:dyDescent="0.25">
      <c r="A1643" t="s">
        <v>389</v>
      </c>
      <c r="C1643" t="s">
        <v>2807</v>
      </c>
      <c r="E1643" t="s">
        <v>406</v>
      </c>
      <c r="F1643" t="s">
        <v>407</v>
      </c>
      <c r="J1643" t="s">
        <v>23</v>
      </c>
      <c r="K1643">
        <v>5</v>
      </c>
      <c r="L1643">
        <v>1035</v>
      </c>
      <c r="M1643">
        <v>0.34499999999999997</v>
      </c>
      <c r="O1643">
        <f>VLOOKUP(C1643,[3]August!$C:$Z,24,FALSE)</f>
        <v>2019</v>
      </c>
    </row>
    <row r="1644" spans="1:15" x14ac:dyDescent="0.25">
      <c r="A1644" t="s">
        <v>389</v>
      </c>
      <c r="C1644" t="s">
        <v>2807</v>
      </c>
      <c r="E1644" t="s">
        <v>408</v>
      </c>
      <c r="F1644" t="s">
        <v>409</v>
      </c>
      <c r="J1644" t="s">
        <v>23</v>
      </c>
      <c r="K1644">
        <v>13</v>
      </c>
      <c r="L1644">
        <v>3471</v>
      </c>
      <c r="M1644">
        <v>1.157</v>
      </c>
      <c r="O1644">
        <f>VLOOKUP(C1644,[3]August!$C:$Z,24,FALSE)</f>
        <v>2019</v>
      </c>
    </row>
    <row r="1645" spans="1:15" x14ac:dyDescent="0.25">
      <c r="A1645" t="s">
        <v>389</v>
      </c>
      <c r="C1645" t="s">
        <v>2808</v>
      </c>
      <c r="E1645" t="s">
        <v>399</v>
      </c>
      <c r="F1645" t="s">
        <v>400</v>
      </c>
      <c r="J1645" t="s">
        <v>23</v>
      </c>
      <c r="K1645">
        <v>1</v>
      </c>
      <c r="L1645">
        <v>0</v>
      </c>
      <c r="M1645">
        <v>0</v>
      </c>
      <c r="O1645">
        <f>VLOOKUP(C1645,[3]August!$C:$Z,24,FALSE)</f>
        <v>2019</v>
      </c>
    </row>
    <row r="1646" spans="1:15" x14ac:dyDescent="0.25">
      <c r="A1646" t="s">
        <v>389</v>
      </c>
      <c r="C1646" t="s">
        <v>2808</v>
      </c>
      <c r="E1646" t="s">
        <v>406</v>
      </c>
      <c r="F1646" t="s">
        <v>407</v>
      </c>
      <c r="J1646" t="s">
        <v>23</v>
      </c>
      <c r="K1646">
        <v>1</v>
      </c>
      <c r="L1646">
        <v>177.00800000000001</v>
      </c>
      <c r="M1646">
        <v>4.5999999999999999E-2</v>
      </c>
      <c r="O1646">
        <f>VLOOKUP(C1646,[3]August!$C:$Z,24,FALSE)</f>
        <v>2019</v>
      </c>
    </row>
    <row r="1647" spans="1:15" x14ac:dyDescent="0.25">
      <c r="A1647" t="s">
        <v>389</v>
      </c>
      <c r="C1647" t="s">
        <v>2808</v>
      </c>
      <c r="E1647" t="s">
        <v>406</v>
      </c>
      <c r="F1647" t="s">
        <v>407</v>
      </c>
      <c r="J1647" t="s">
        <v>23</v>
      </c>
      <c r="K1647">
        <v>2</v>
      </c>
      <c r="L1647">
        <v>354.01600000000002</v>
      </c>
      <c r="M1647">
        <v>9.1999999999999998E-2</v>
      </c>
      <c r="O1647">
        <f>VLOOKUP(C1647,[3]August!$C:$Z,24,FALSE)</f>
        <v>2019</v>
      </c>
    </row>
    <row r="1648" spans="1:15" x14ac:dyDescent="0.25">
      <c r="A1648" t="s">
        <v>389</v>
      </c>
      <c r="C1648" t="s">
        <v>2808</v>
      </c>
      <c r="E1648" t="s">
        <v>406</v>
      </c>
      <c r="F1648" t="s">
        <v>407</v>
      </c>
      <c r="J1648" t="s">
        <v>23</v>
      </c>
      <c r="K1648">
        <v>2</v>
      </c>
      <c r="L1648">
        <v>354.01600000000002</v>
      </c>
      <c r="M1648">
        <v>9.1999999999999998E-2</v>
      </c>
      <c r="O1648">
        <f>VLOOKUP(C1648,[3]August!$C:$Z,24,FALSE)</f>
        <v>2019</v>
      </c>
    </row>
    <row r="1649" spans="1:15" x14ac:dyDescent="0.25">
      <c r="A1649" t="s">
        <v>389</v>
      </c>
      <c r="C1649" t="s">
        <v>2808</v>
      </c>
      <c r="E1649" t="s">
        <v>406</v>
      </c>
      <c r="F1649" t="s">
        <v>407</v>
      </c>
      <c r="J1649" t="s">
        <v>23</v>
      </c>
      <c r="K1649">
        <v>3</v>
      </c>
      <c r="L1649">
        <v>531.024</v>
      </c>
      <c r="M1649">
        <v>0.13800000000000001</v>
      </c>
      <c r="O1649">
        <f>VLOOKUP(C1649,[3]August!$C:$Z,24,FALSE)</f>
        <v>2019</v>
      </c>
    </row>
    <row r="1650" spans="1:15" x14ac:dyDescent="0.25">
      <c r="A1650" t="s">
        <v>389</v>
      </c>
      <c r="C1650" t="s">
        <v>2808</v>
      </c>
      <c r="E1650" t="s">
        <v>408</v>
      </c>
      <c r="F1650" t="s">
        <v>409</v>
      </c>
      <c r="J1650" t="s">
        <v>23</v>
      </c>
      <c r="K1650">
        <v>2</v>
      </c>
      <c r="L1650">
        <v>915.82399999999996</v>
      </c>
      <c r="M1650">
        <v>0.23799999999999999</v>
      </c>
      <c r="O1650">
        <f>VLOOKUP(C1650,[3]August!$C:$Z,24,FALSE)</f>
        <v>2019</v>
      </c>
    </row>
    <row r="1651" spans="1:15" x14ac:dyDescent="0.25">
      <c r="A1651" t="s">
        <v>389</v>
      </c>
      <c r="C1651" t="s">
        <v>2809</v>
      </c>
      <c r="E1651" t="s">
        <v>411</v>
      </c>
      <c r="F1651" t="s">
        <v>412</v>
      </c>
      <c r="J1651" t="s">
        <v>23</v>
      </c>
      <c r="K1651">
        <v>1</v>
      </c>
      <c r="L1651">
        <v>0</v>
      </c>
      <c r="M1651">
        <v>0</v>
      </c>
      <c r="O1651">
        <f>VLOOKUP(C1651,[3]August!$C:$Z,24,FALSE)</f>
        <v>2019</v>
      </c>
    </row>
    <row r="1652" spans="1:15" x14ac:dyDescent="0.25">
      <c r="A1652" t="s">
        <v>389</v>
      </c>
      <c r="C1652" t="s">
        <v>2809</v>
      </c>
      <c r="E1652" t="s">
        <v>417</v>
      </c>
      <c r="F1652" t="s">
        <v>418</v>
      </c>
      <c r="J1652" t="s">
        <v>23</v>
      </c>
      <c r="K1652">
        <v>5</v>
      </c>
      <c r="L1652">
        <v>3887.52</v>
      </c>
      <c r="M1652">
        <v>0.44500000000000001</v>
      </c>
      <c r="O1652">
        <f>VLOOKUP(C1652,[3]August!$C:$Z,24,FALSE)</f>
        <v>2019</v>
      </c>
    </row>
    <row r="1653" spans="1:15" x14ac:dyDescent="0.25">
      <c r="A1653" t="s">
        <v>389</v>
      </c>
      <c r="C1653" t="s">
        <v>2809</v>
      </c>
      <c r="E1653" t="s">
        <v>404</v>
      </c>
      <c r="F1653" t="s">
        <v>405</v>
      </c>
      <c r="J1653" t="s">
        <v>23</v>
      </c>
      <c r="K1653">
        <v>10</v>
      </c>
      <c r="L1653">
        <v>3232.32</v>
      </c>
      <c r="M1653">
        <v>0.37</v>
      </c>
      <c r="O1653">
        <f>VLOOKUP(C1653,[3]August!$C:$Z,24,FALSE)</f>
        <v>2019</v>
      </c>
    </row>
    <row r="1654" spans="1:15" x14ac:dyDescent="0.25">
      <c r="A1654" t="s">
        <v>389</v>
      </c>
      <c r="C1654" t="s">
        <v>2809</v>
      </c>
      <c r="E1654" t="s">
        <v>404</v>
      </c>
      <c r="F1654" t="s">
        <v>405</v>
      </c>
      <c r="J1654" t="s">
        <v>23</v>
      </c>
      <c r="K1654">
        <v>15</v>
      </c>
      <c r="L1654">
        <v>4848.4799999999996</v>
      </c>
      <c r="M1654">
        <v>0.55500000000000005</v>
      </c>
      <c r="O1654">
        <f>VLOOKUP(C1654,[3]August!$C:$Z,24,FALSE)</f>
        <v>2019</v>
      </c>
    </row>
    <row r="1655" spans="1:15" x14ac:dyDescent="0.25">
      <c r="A1655" t="s">
        <v>389</v>
      </c>
      <c r="C1655" t="s">
        <v>2810</v>
      </c>
      <c r="E1655" t="s">
        <v>399</v>
      </c>
      <c r="F1655" t="s">
        <v>400</v>
      </c>
      <c r="J1655" t="s">
        <v>23</v>
      </c>
      <c r="K1655">
        <v>1</v>
      </c>
      <c r="L1655">
        <v>0</v>
      </c>
      <c r="M1655">
        <v>0</v>
      </c>
      <c r="O1655">
        <f>VLOOKUP(C1655,[3]August!$C:$Z,24,FALSE)</f>
        <v>2019</v>
      </c>
    </row>
    <row r="1656" spans="1:15" x14ac:dyDescent="0.25">
      <c r="A1656" t="s">
        <v>389</v>
      </c>
      <c r="C1656" t="s">
        <v>2810</v>
      </c>
      <c r="E1656" t="s">
        <v>417</v>
      </c>
      <c r="F1656" t="s">
        <v>418</v>
      </c>
      <c r="J1656" t="s">
        <v>23</v>
      </c>
      <c r="K1656">
        <v>2</v>
      </c>
      <c r="L1656">
        <v>623</v>
      </c>
      <c r="M1656">
        <v>0.17799999999999999</v>
      </c>
      <c r="O1656">
        <f>VLOOKUP(C1656,[3]August!$C:$Z,24,FALSE)</f>
        <v>2019</v>
      </c>
    </row>
    <row r="1657" spans="1:15" x14ac:dyDescent="0.25">
      <c r="A1657" t="s">
        <v>389</v>
      </c>
      <c r="C1657" t="s">
        <v>2810</v>
      </c>
      <c r="E1657" t="s">
        <v>469</v>
      </c>
      <c r="F1657" t="s">
        <v>470</v>
      </c>
      <c r="J1657" t="s">
        <v>23</v>
      </c>
      <c r="K1657">
        <v>17</v>
      </c>
      <c r="L1657">
        <v>5533.5</v>
      </c>
      <c r="M1657">
        <v>1.581</v>
      </c>
      <c r="O1657">
        <f>VLOOKUP(C1657,[3]August!$C:$Z,24,FALSE)</f>
        <v>2019</v>
      </c>
    </row>
    <row r="1658" spans="1:15" x14ac:dyDescent="0.25">
      <c r="A1658" t="s">
        <v>389</v>
      </c>
      <c r="C1658" t="s">
        <v>2811</v>
      </c>
      <c r="E1658" t="s">
        <v>428</v>
      </c>
      <c r="F1658" t="s">
        <v>429</v>
      </c>
      <c r="J1658" t="s">
        <v>23</v>
      </c>
      <c r="K1658">
        <v>6</v>
      </c>
      <c r="L1658">
        <v>8150.3760000000002</v>
      </c>
      <c r="M1658">
        <v>2.0760000000000001</v>
      </c>
      <c r="O1658">
        <f>VLOOKUP(C1658,[3]August!$C:$Z,24,FALSE)</f>
        <v>2019</v>
      </c>
    </row>
    <row r="1659" spans="1:15" x14ac:dyDescent="0.25">
      <c r="A1659" t="s">
        <v>389</v>
      </c>
      <c r="C1659" t="s">
        <v>2811</v>
      </c>
      <c r="E1659" t="s">
        <v>399</v>
      </c>
      <c r="F1659" t="s">
        <v>400</v>
      </c>
      <c r="J1659" t="s">
        <v>23</v>
      </c>
      <c r="K1659">
        <v>1</v>
      </c>
      <c r="L1659">
        <v>0</v>
      </c>
      <c r="M1659">
        <v>0</v>
      </c>
      <c r="O1659">
        <f>VLOOKUP(C1659,[3]August!$C:$Z,24,FALSE)</f>
        <v>2019</v>
      </c>
    </row>
    <row r="1660" spans="1:15" x14ac:dyDescent="0.25">
      <c r="A1660" t="s">
        <v>389</v>
      </c>
      <c r="C1660" t="s">
        <v>2811</v>
      </c>
      <c r="E1660" t="s">
        <v>417</v>
      </c>
      <c r="F1660" t="s">
        <v>418</v>
      </c>
      <c r="J1660" t="s">
        <v>23</v>
      </c>
      <c r="K1660">
        <v>2</v>
      </c>
      <c r="L1660">
        <v>698.82799999999997</v>
      </c>
      <c r="M1660">
        <v>0.17799999999999999</v>
      </c>
      <c r="O1660">
        <f>VLOOKUP(C1660,[3]August!$C:$Z,24,FALSE)</f>
        <v>2019</v>
      </c>
    </row>
    <row r="1661" spans="1:15" x14ac:dyDescent="0.25">
      <c r="A1661" t="s">
        <v>389</v>
      </c>
      <c r="C1661" t="s">
        <v>2811</v>
      </c>
      <c r="E1661" t="s">
        <v>406</v>
      </c>
      <c r="F1661" t="s">
        <v>407</v>
      </c>
      <c r="J1661" t="s">
        <v>23</v>
      </c>
      <c r="K1661">
        <v>1</v>
      </c>
      <c r="L1661">
        <v>270.89400000000001</v>
      </c>
      <c r="M1661">
        <v>6.9000000000000006E-2</v>
      </c>
      <c r="O1661">
        <f>VLOOKUP(C1661,[3]August!$C:$Z,24,FALSE)</f>
        <v>2019</v>
      </c>
    </row>
    <row r="1662" spans="1:15" x14ac:dyDescent="0.25">
      <c r="A1662" t="s">
        <v>389</v>
      </c>
      <c r="C1662" t="s">
        <v>2811</v>
      </c>
      <c r="E1662" t="s">
        <v>406</v>
      </c>
      <c r="F1662" t="s">
        <v>407</v>
      </c>
      <c r="J1662" t="s">
        <v>23</v>
      </c>
      <c r="K1662">
        <v>2</v>
      </c>
      <c r="L1662">
        <v>541.78800000000001</v>
      </c>
      <c r="M1662">
        <v>0.13800000000000001</v>
      </c>
      <c r="O1662">
        <f>VLOOKUP(C1662,[3]August!$C:$Z,24,FALSE)</f>
        <v>2019</v>
      </c>
    </row>
    <row r="1663" spans="1:15" x14ac:dyDescent="0.25">
      <c r="A1663" t="s">
        <v>389</v>
      </c>
      <c r="C1663" t="s">
        <v>2812</v>
      </c>
      <c r="E1663" t="s">
        <v>504</v>
      </c>
      <c r="F1663" t="s">
        <v>505</v>
      </c>
      <c r="J1663" t="s">
        <v>23</v>
      </c>
      <c r="K1663">
        <v>10</v>
      </c>
      <c r="L1663">
        <v>2948.4</v>
      </c>
      <c r="M1663">
        <v>0.63</v>
      </c>
      <c r="O1663">
        <f>VLOOKUP(C1663,[3]August!$C:$Z,24,FALSE)</f>
        <v>2019</v>
      </c>
    </row>
    <row r="1664" spans="1:15" x14ac:dyDescent="0.25">
      <c r="A1664" t="s">
        <v>389</v>
      </c>
      <c r="C1664" t="s">
        <v>2812</v>
      </c>
      <c r="E1664" t="s">
        <v>441</v>
      </c>
      <c r="F1664" t="s">
        <v>442</v>
      </c>
      <c r="J1664" t="s">
        <v>23</v>
      </c>
      <c r="K1664">
        <v>20</v>
      </c>
      <c r="L1664">
        <v>7581.6</v>
      </c>
      <c r="M1664">
        <v>1.62</v>
      </c>
      <c r="O1664">
        <f>VLOOKUP(C1664,[3]August!$C:$Z,24,FALSE)</f>
        <v>2019</v>
      </c>
    </row>
    <row r="1665" spans="1:15" x14ac:dyDescent="0.25">
      <c r="A1665" t="s">
        <v>389</v>
      </c>
      <c r="C1665" t="s">
        <v>2813</v>
      </c>
      <c r="E1665" t="s">
        <v>428</v>
      </c>
      <c r="F1665" t="s">
        <v>429</v>
      </c>
      <c r="J1665" t="s">
        <v>23</v>
      </c>
      <c r="K1665">
        <v>5</v>
      </c>
      <c r="L1665">
        <v>6269.52</v>
      </c>
      <c r="M1665">
        <v>1.73</v>
      </c>
      <c r="O1665">
        <f>VLOOKUP(C1665,[3]August!$C:$Z,24,FALSE)</f>
        <v>2019</v>
      </c>
    </row>
    <row r="1666" spans="1:15" x14ac:dyDescent="0.25">
      <c r="A1666" t="s">
        <v>389</v>
      </c>
      <c r="C1666" t="s">
        <v>2813</v>
      </c>
      <c r="E1666" t="s">
        <v>399</v>
      </c>
      <c r="F1666" t="s">
        <v>400</v>
      </c>
      <c r="J1666" t="s">
        <v>23</v>
      </c>
      <c r="K1666">
        <v>1</v>
      </c>
      <c r="L1666">
        <v>0</v>
      </c>
      <c r="M1666">
        <v>0</v>
      </c>
      <c r="O1666">
        <f>VLOOKUP(C1666,[3]August!$C:$Z,24,FALSE)</f>
        <v>2019</v>
      </c>
    </row>
    <row r="1667" spans="1:15" x14ac:dyDescent="0.25">
      <c r="A1667" t="s">
        <v>389</v>
      </c>
      <c r="C1667" t="s">
        <v>2813</v>
      </c>
      <c r="E1667" t="s">
        <v>417</v>
      </c>
      <c r="F1667" t="s">
        <v>418</v>
      </c>
      <c r="J1667" t="s">
        <v>23</v>
      </c>
      <c r="K1667">
        <v>3</v>
      </c>
      <c r="L1667">
        <v>967.60799999999995</v>
      </c>
      <c r="M1667">
        <v>0.26700000000000002</v>
      </c>
      <c r="O1667">
        <f>VLOOKUP(C1667,[3]August!$C:$Z,24,FALSE)</f>
        <v>2019</v>
      </c>
    </row>
    <row r="1668" spans="1:15" x14ac:dyDescent="0.25">
      <c r="A1668" t="s">
        <v>389</v>
      </c>
      <c r="C1668" t="s">
        <v>2813</v>
      </c>
      <c r="E1668" t="s">
        <v>406</v>
      </c>
      <c r="F1668" t="s">
        <v>407</v>
      </c>
      <c r="J1668" t="s">
        <v>23</v>
      </c>
      <c r="K1668">
        <v>1</v>
      </c>
      <c r="L1668">
        <v>166.70400000000001</v>
      </c>
      <c r="M1668">
        <v>4.5999999999999999E-2</v>
      </c>
      <c r="O1668">
        <f>VLOOKUP(C1668,[3]August!$C:$Z,24,FALSE)</f>
        <v>2019</v>
      </c>
    </row>
    <row r="1669" spans="1:15" x14ac:dyDescent="0.25">
      <c r="A1669" t="s">
        <v>389</v>
      </c>
      <c r="C1669" t="s">
        <v>2813</v>
      </c>
      <c r="E1669" t="s">
        <v>406</v>
      </c>
      <c r="F1669" t="s">
        <v>407</v>
      </c>
      <c r="J1669" t="s">
        <v>23</v>
      </c>
      <c r="K1669">
        <v>3</v>
      </c>
      <c r="L1669">
        <v>500.11200000000002</v>
      </c>
      <c r="M1669">
        <v>0.13800000000000001</v>
      </c>
      <c r="O1669">
        <f>VLOOKUP(C1669,[3]August!$C:$Z,24,FALSE)</f>
        <v>2019</v>
      </c>
    </row>
    <row r="1670" spans="1:15" x14ac:dyDescent="0.25">
      <c r="A1670" t="s">
        <v>389</v>
      </c>
      <c r="C1670" t="s">
        <v>2814</v>
      </c>
      <c r="E1670" t="s">
        <v>428</v>
      </c>
      <c r="F1670" t="s">
        <v>429</v>
      </c>
      <c r="J1670" t="s">
        <v>23</v>
      </c>
      <c r="K1670">
        <v>2</v>
      </c>
      <c r="L1670">
        <v>2716.7919999999999</v>
      </c>
      <c r="M1670">
        <v>0.69199999999999995</v>
      </c>
      <c r="O1670">
        <f>VLOOKUP(C1670,[3]August!$C:$Z,24,FALSE)</f>
        <v>2019</v>
      </c>
    </row>
    <row r="1671" spans="1:15" x14ac:dyDescent="0.25">
      <c r="A1671" t="s">
        <v>389</v>
      </c>
      <c r="C1671" t="s">
        <v>2814</v>
      </c>
      <c r="E1671" t="s">
        <v>399</v>
      </c>
      <c r="F1671" t="s">
        <v>400</v>
      </c>
      <c r="J1671" t="s">
        <v>23</v>
      </c>
      <c r="K1671">
        <v>1</v>
      </c>
      <c r="L1671">
        <v>0</v>
      </c>
      <c r="M1671">
        <v>0</v>
      </c>
      <c r="O1671">
        <f>VLOOKUP(C1671,[3]August!$C:$Z,24,FALSE)</f>
        <v>2019</v>
      </c>
    </row>
    <row r="1672" spans="1:15" x14ac:dyDescent="0.25">
      <c r="A1672" t="s">
        <v>389</v>
      </c>
      <c r="C1672" t="s">
        <v>2814</v>
      </c>
      <c r="E1672" t="s">
        <v>406</v>
      </c>
      <c r="F1672" t="s">
        <v>407</v>
      </c>
      <c r="J1672" t="s">
        <v>23</v>
      </c>
      <c r="K1672">
        <v>1</v>
      </c>
      <c r="L1672">
        <v>270.89400000000001</v>
      </c>
      <c r="M1672">
        <v>6.9000000000000006E-2</v>
      </c>
      <c r="O1672">
        <f>VLOOKUP(C1672,[3]August!$C:$Z,24,FALSE)</f>
        <v>2019</v>
      </c>
    </row>
    <row r="1673" spans="1:15" x14ac:dyDescent="0.25">
      <c r="A1673" t="s">
        <v>389</v>
      </c>
      <c r="C1673" t="s">
        <v>2814</v>
      </c>
      <c r="E1673" t="s">
        <v>408</v>
      </c>
      <c r="F1673" t="s">
        <v>409</v>
      </c>
      <c r="J1673" t="s">
        <v>23</v>
      </c>
      <c r="K1673">
        <v>8</v>
      </c>
      <c r="L1673">
        <v>3737.5520000000001</v>
      </c>
      <c r="M1673">
        <v>0.95199999999999996</v>
      </c>
      <c r="O1673">
        <f>VLOOKUP(C1673,[3]August!$C:$Z,24,FALSE)</f>
        <v>2019</v>
      </c>
    </row>
    <row r="1674" spans="1:15" x14ac:dyDescent="0.25">
      <c r="A1674" t="s">
        <v>389</v>
      </c>
      <c r="C1674" t="s">
        <v>2815</v>
      </c>
      <c r="E1674" t="s">
        <v>399</v>
      </c>
      <c r="F1674" t="s">
        <v>400</v>
      </c>
      <c r="J1674" t="s">
        <v>23</v>
      </c>
      <c r="K1674">
        <v>1</v>
      </c>
      <c r="L1674">
        <v>0</v>
      </c>
      <c r="M1674">
        <v>0</v>
      </c>
      <c r="O1674">
        <f>VLOOKUP(C1674,[3]August!$C:$Z,24,FALSE)</f>
        <v>2019</v>
      </c>
    </row>
    <row r="1675" spans="1:15" x14ac:dyDescent="0.25">
      <c r="A1675" t="s">
        <v>389</v>
      </c>
      <c r="C1675" t="s">
        <v>2815</v>
      </c>
      <c r="E1675" t="s">
        <v>417</v>
      </c>
      <c r="F1675" t="s">
        <v>418</v>
      </c>
      <c r="J1675" t="s">
        <v>23</v>
      </c>
      <c r="K1675">
        <v>2</v>
      </c>
      <c r="L1675">
        <v>971.88</v>
      </c>
      <c r="M1675">
        <v>0.17799999999999999</v>
      </c>
      <c r="O1675">
        <f>VLOOKUP(C1675,[3]August!$C:$Z,24,FALSE)</f>
        <v>2019</v>
      </c>
    </row>
    <row r="1676" spans="1:15" x14ac:dyDescent="0.25">
      <c r="A1676" t="s">
        <v>389</v>
      </c>
      <c r="C1676" t="s">
        <v>2815</v>
      </c>
      <c r="E1676" t="s">
        <v>408</v>
      </c>
      <c r="F1676" t="s">
        <v>409</v>
      </c>
      <c r="J1676" t="s">
        <v>23</v>
      </c>
      <c r="K1676">
        <v>5</v>
      </c>
      <c r="L1676">
        <v>3248.7</v>
      </c>
      <c r="M1676">
        <v>0.59499999999999997</v>
      </c>
      <c r="O1676">
        <f>VLOOKUP(C1676,[3]August!$C:$Z,24,FALSE)</f>
        <v>2019</v>
      </c>
    </row>
    <row r="1677" spans="1:15" x14ac:dyDescent="0.25">
      <c r="A1677" t="s">
        <v>389</v>
      </c>
      <c r="C1677" t="s">
        <v>2816</v>
      </c>
      <c r="E1677" t="s">
        <v>399</v>
      </c>
      <c r="F1677" t="s">
        <v>400</v>
      </c>
      <c r="J1677" t="s">
        <v>23</v>
      </c>
      <c r="K1677">
        <v>1</v>
      </c>
      <c r="L1677">
        <v>0</v>
      </c>
      <c r="M1677">
        <v>0</v>
      </c>
      <c r="O1677">
        <f>VLOOKUP(C1677,[3]August!$C:$Z,24,FALSE)</f>
        <v>2019</v>
      </c>
    </row>
    <row r="1678" spans="1:15" x14ac:dyDescent="0.25">
      <c r="A1678" t="s">
        <v>389</v>
      </c>
      <c r="C1678" t="s">
        <v>2816</v>
      </c>
      <c r="E1678" t="s">
        <v>406</v>
      </c>
      <c r="F1678" t="s">
        <v>407</v>
      </c>
      <c r="J1678" t="s">
        <v>23</v>
      </c>
      <c r="K1678">
        <v>4</v>
      </c>
      <c r="L1678">
        <v>592.11199999999997</v>
      </c>
      <c r="M1678">
        <v>0.184</v>
      </c>
      <c r="O1678">
        <f>VLOOKUP(C1678,[3]August!$C:$Z,24,FALSE)</f>
        <v>2019</v>
      </c>
    </row>
    <row r="1679" spans="1:15" x14ac:dyDescent="0.25">
      <c r="A1679" t="s">
        <v>389</v>
      </c>
      <c r="C1679" t="s">
        <v>2816</v>
      </c>
      <c r="E1679" t="s">
        <v>408</v>
      </c>
      <c r="F1679" t="s">
        <v>409</v>
      </c>
      <c r="J1679" t="s">
        <v>23</v>
      </c>
      <c r="K1679">
        <v>16</v>
      </c>
      <c r="L1679">
        <v>6127.0720000000001</v>
      </c>
      <c r="M1679">
        <v>1.9039999999999999</v>
      </c>
      <c r="O1679">
        <f>VLOOKUP(C1679,[3]August!$C:$Z,24,FALSE)</f>
        <v>2019</v>
      </c>
    </row>
    <row r="1680" spans="1:15" x14ac:dyDescent="0.25">
      <c r="A1680" t="s">
        <v>389</v>
      </c>
      <c r="C1680" t="s">
        <v>2817</v>
      </c>
      <c r="E1680" t="s">
        <v>399</v>
      </c>
      <c r="F1680" t="s">
        <v>400</v>
      </c>
      <c r="J1680" t="s">
        <v>23</v>
      </c>
      <c r="K1680">
        <v>1</v>
      </c>
      <c r="L1680">
        <v>0</v>
      </c>
      <c r="M1680">
        <v>0</v>
      </c>
      <c r="O1680">
        <f>VLOOKUP(C1680,[3]August!$C:$Z,24,FALSE)</f>
        <v>2019</v>
      </c>
    </row>
    <row r="1681" spans="1:15" x14ac:dyDescent="0.25">
      <c r="A1681" t="s">
        <v>389</v>
      </c>
      <c r="C1681" t="s">
        <v>2817</v>
      </c>
      <c r="E1681" t="s">
        <v>417</v>
      </c>
      <c r="F1681" t="s">
        <v>418</v>
      </c>
      <c r="J1681" t="s">
        <v>23</v>
      </c>
      <c r="K1681">
        <v>4</v>
      </c>
      <c r="L1681">
        <v>1629.056</v>
      </c>
      <c r="M1681">
        <v>0.35599999999999998</v>
      </c>
      <c r="O1681">
        <f>VLOOKUP(C1681,[3]August!$C:$Z,24,FALSE)</f>
        <v>2019</v>
      </c>
    </row>
    <row r="1682" spans="1:15" x14ac:dyDescent="0.25">
      <c r="A1682" t="s">
        <v>389</v>
      </c>
      <c r="C1682" t="s">
        <v>2817</v>
      </c>
      <c r="E1682" t="s">
        <v>417</v>
      </c>
      <c r="F1682" t="s">
        <v>418</v>
      </c>
      <c r="J1682" t="s">
        <v>23</v>
      </c>
      <c r="K1682">
        <v>5</v>
      </c>
      <c r="L1682">
        <v>2036.32</v>
      </c>
      <c r="M1682">
        <v>0.44500000000000001</v>
      </c>
      <c r="O1682">
        <f>VLOOKUP(C1682,[3]August!$C:$Z,24,FALSE)</f>
        <v>2019</v>
      </c>
    </row>
    <row r="1683" spans="1:15" x14ac:dyDescent="0.25">
      <c r="A1683" t="s">
        <v>389</v>
      </c>
      <c r="C1683" t="s">
        <v>2817</v>
      </c>
      <c r="E1683" t="s">
        <v>406</v>
      </c>
      <c r="F1683" t="s">
        <v>407</v>
      </c>
      <c r="J1683" t="s">
        <v>23</v>
      </c>
      <c r="K1683">
        <v>2</v>
      </c>
      <c r="L1683">
        <v>420.99200000000002</v>
      </c>
      <c r="M1683">
        <v>9.1999999999999998E-2</v>
      </c>
      <c r="O1683">
        <f>VLOOKUP(C1683,[3]August!$C:$Z,24,FALSE)</f>
        <v>2019</v>
      </c>
    </row>
    <row r="1684" spans="1:15" x14ac:dyDescent="0.25">
      <c r="A1684" t="s">
        <v>389</v>
      </c>
      <c r="C1684" t="s">
        <v>2818</v>
      </c>
      <c r="E1684" t="s">
        <v>399</v>
      </c>
      <c r="F1684" t="s">
        <v>400</v>
      </c>
      <c r="J1684" t="s">
        <v>23</v>
      </c>
      <c r="K1684">
        <v>1</v>
      </c>
      <c r="L1684">
        <v>0</v>
      </c>
      <c r="M1684">
        <v>0</v>
      </c>
      <c r="O1684">
        <f>VLOOKUP(C1684,[3]August!$C:$Z,24,FALSE)</f>
        <v>2019</v>
      </c>
    </row>
    <row r="1685" spans="1:15" x14ac:dyDescent="0.25">
      <c r="A1685" t="s">
        <v>389</v>
      </c>
      <c r="C1685" t="s">
        <v>2818</v>
      </c>
      <c r="E1685" t="s">
        <v>417</v>
      </c>
      <c r="F1685" t="s">
        <v>418</v>
      </c>
      <c r="J1685" t="s">
        <v>23</v>
      </c>
      <c r="K1685">
        <v>4</v>
      </c>
      <c r="L1685">
        <v>1234.6079999999999</v>
      </c>
      <c r="M1685">
        <v>0.35599999999999998</v>
      </c>
      <c r="O1685">
        <f>VLOOKUP(C1685,[3]August!$C:$Z,24,FALSE)</f>
        <v>2019</v>
      </c>
    </row>
    <row r="1686" spans="1:15" x14ac:dyDescent="0.25">
      <c r="A1686" t="s">
        <v>389</v>
      </c>
      <c r="C1686" t="s">
        <v>2818</v>
      </c>
      <c r="E1686" t="s">
        <v>406</v>
      </c>
      <c r="F1686" t="s">
        <v>407</v>
      </c>
      <c r="J1686" t="s">
        <v>23</v>
      </c>
      <c r="K1686">
        <v>2</v>
      </c>
      <c r="L1686">
        <v>478.584</v>
      </c>
      <c r="M1686">
        <v>0.13800000000000001</v>
      </c>
      <c r="O1686">
        <f>VLOOKUP(C1686,[3]August!$C:$Z,24,FALSE)</f>
        <v>2019</v>
      </c>
    </row>
    <row r="1687" spans="1:15" x14ac:dyDescent="0.25">
      <c r="A1687" t="s">
        <v>389</v>
      </c>
      <c r="C1687" t="s">
        <v>2818</v>
      </c>
      <c r="E1687" t="s">
        <v>408</v>
      </c>
      <c r="F1687" t="s">
        <v>409</v>
      </c>
      <c r="J1687" t="s">
        <v>23</v>
      </c>
      <c r="K1687">
        <v>13</v>
      </c>
      <c r="L1687">
        <v>5364.9960000000001</v>
      </c>
      <c r="M1687">
        <v>1.5469999999999999</v>
      </c>
      <c r="O1687">
        <f>VLOOKUP(C1687,[3]August!$C:$Z,24,FALSE)</f>
        <v>2019</v>
      </c>
    </row>
    <row r="1688" spans="1:15" x14ac:dyDescent="0.25">
      <c r="A1688" t="s">
        <v>389</v>
      </c>
      <c r="C1688" t="s">
        <v>2819</v>
      </c>
      <c r="E1688" t="s">
        <v>399</v>
      </c>
      <c r="F1688" t="s">
        <v>400</v>
      </c>
      <c r="J1688" t="s">
        <v>23</v>
      </c>
      <c r="K1688">
        <v>1</v>
      </c>
      <c r="L1688">
        <v>0</v>
      </c>
      <c r="M1688">
        <v>0</v>
      </c>
      <c r="O1688">
        <f>VLOOKUP(C1688,[3]August!$C:$Z,24,FALSE)</f>
        <v>2019</v>
      </c>
    </row>
    <row r="1689" spans="1:15" x14ac:dyDescent="0.25">
      <c r="A1689" t="s">
        <v>389</v>
      </c>
      <c r="C1689" t="s">
        <v>2819</v>
      </c>
      <c r="E1689" t="s">
        <v>406</v>
      </c>
      <c r="F1689" t="s">
        <v>407</v>
      </c>
      <c r="J1689" t="s">
        <v>23</v>
      </c>
      <c r="K1689">
        <v>4</v>
      </c>
      <c r="L1689">
        <v>1607.424</v>
      </c>
      <c r="M1689">
        <v>0.27600000000000002</v>
      </c>
      <c r="O1689">
        <f>VLOOKUP(C1689,[3]August!$C:$Z,24,FALSE)</f>
        <v>2019</v>
      </c>
    </row>
    <row r="1690" spans="1:15" x14ac:dyDescent="0.25">
      <c r="A1690" t="s">
        <v>389</v>
      </c>
      <c r="C1690" t="s">
        <v>2819</v>
      </c>
      <c r="E1690" t="s">
        <v>469</v>
      </c>
      <c r="F1690" t="s">
        <v>470</v>
      </c>
      <c r="J1690" t="s">
        <v>23</v>
      </c>
      <c r="K1690">
        <v>1</v>
      </c>
      <c r="L1690">
        <v>541.63199999999995</v>
      </c>
      <c r="M1690">
        <v>9.2999999999999999E-2</v>
      </c>
      <c r="O1690">
        <f>VLOOKUP(C1690,[3]August!$C:$Z,24,FALSE)</f>
        <v>2019</v>
      </c>
    </row>
    <row r="1691" spans="1:15" x14ac:dyDescent="0.25">
      <c r="A1691" t="s">
        <v>389</v>
      </c>
      <c r="C1691" t="s">
        <v>2819</v>
      </c>
      <c r="E1691" t="s">
        <v>408</v>
      </c>
      <c r="F1691" t="s">
        <v>409</v>
      </c>
      <c r="J1691" t="s">
        <v>23</v>
      </c>
      <c r="K1691">
        <v>5</v>
      </c>
      <c r="L1691">
        <v>3465.28</v>
      </c>
      <c r="M1691">
        <v>0.59499999999999997</v>
      </c>
      <c r="O1691">
        <f>VLOOKUP(C1691,[3]August!$C:$Z,24,FALSE)</f>
        <v>2019</v>
      </c>
    </row>
    <row r="1692" spans="1:15" x14ac:dyDescent="0.25">
      <c r="A1692" t="s">
        <v>389</v>
      </c>
      <c r="C1692" t="s">
        <v>2820</v>
      </c>
      <c r="E1692" t="s">
        <v>399</v>
      </c>
      <c r="F1692" t="s">
        <v>400</v>
      </c>
      <c r="J1692" t="s">
        <v>23</v>
      </c>
      <c r="K1692">
        <v>1</v>
      </c>
      <c r="L1692">
        <v>0</v>
      </c>
      <c r="M1692">
        <v>0</v>
      </c>
      <c r="O1692">
        <f>VLOOKUP(C1692,[3]August!$C:$Z,24,FALSE)</f>
        <v>2019</v>
      </c>
    </row>
    <row r="1693" spans="1:15" x14ac:dyDescent="0.25">
      <c r="A1693" t="s">
        <v>389</v>
      </c>
      <c r="C1693" t="s">
        <v>2820</v>
      </c>
      <c r="E1693" t="s">
        <v>402</v>
      </c>
      <c r="F1693" t="s">
        <v>403</v>
      </c>
      <c r="J1693" t="s">
        <v>23</v>
      </c>
      <c r="K1693">
        <v>1</v>
      </c>
      <c r="L1693">
        <v>297.024</v>
      </c>
      <c r="M1693">
        <v>5.0999999999999997E-2</v>
      </c>
      <c r="O1693">
        <f>VLOOKUP(C1693,[3]August!$C:$Z,24,FALSE)</f>
        <v>2019</v>
      </c>
    </row>
    <row r="1694" spans="1:15" x14ac:dyDescent="0.25">
      <c r="A1694" t="s">
        <v>389</v>
      </c>
      <c r="C1694" t="s">
        <v>2820</v>
      </c>
      <c r="E1694" t="s">
        <v>406</v>
      </c>
      <c r="F1694" t="s">
        <v>407</v>
      </c>
      <c r="J1694" t="s">
        <v>23</v>
      </c>
      <c r="K1694">
        <v>2</v>
      </c>
      <c r="L1694">
        <v>361.08800000000002</v>
      </c>
      <c r="M1694">
        <v>6.2E-2</v>
      </c>
      <c r="O1694">
        <f>VLOOKUP(C1694,[3]August!$C:$Z,24,FALSE)</f>
        <v>2019</v>
      </c>
    </row>
    <row r="1695" spans="1:15" x14ac:dyDescent="0.25">
      <c r="A1695" t="s">
        <v>389</v>
      </c>
      <c r="C1695" t="s">
        <v>2821</v>
      </c>
      <c r="E1695" t="s">
        <v>588</v>
      </c>
      <c r="F1695" t="s">
        <v>589</v>
      </c>
      <c r="J1695" t="s">
        <v>23</v>
      </c>
      <c r="K1695">
        <v>3</v>
      </c>
      <c r="L1695">
        <v>594.048</v>
      </c>
      <c r="M1695">
        <v>9.6000000000000002E-2</v>
      </c>
      <c r="O1695">
        <f>VLOOKUP(C1695,[3]August!$C:$Z,24,FALSE)</f>
        <v>2019</v>
      </c>
    </row>
    <row r="1696" spans="1:15" x14ac:dyDescent="0.25">
      <c r="A1696" t="s">
        <v>389</v>
      </c>
      <c r="C1696" t="s">
        <v>2821</v>
      </c>
      <c r="E1696" t="s">
        <v>588</v>
      </c>
      <c r="F1696" t="s">
        <v>589</v>
      </c>
      <c r="J1696" t="s">
        <v>23</v>
      </c>
      <c r="K1696">
        <v>13</v>
      </c>
      <c r="L1696">
        <v>2574.2080000000001</v>
      </c>
      <c r="M1696">
        <v>0.41599999999999998</v>
      </c>
      <c r="O1696">
        <f>VLOOKUP(C1696,[3]August!$C:$Z,24,FALSE)</f>
        <v>2019</v>
      </c>
    </row>
    <row r="1697" spans="1:15" x14ac:dyDescent="0.25">
      <c r="A1697" t="s">
        <v>389</v>
      </c>
      <c r="C1697" t="s">
        <v>2821</v>
      </c>
      <c r="E1697" t="s">
        <v>399</v>
      </c>
      <c r="F1697" t="s">
        <v>400</v>
      </c>
      <c r="J1697" t="s">
        <v>23</v>
      </c>
      <c r="K1697">
        <v>1</v>
      </c>
      <c r="L1697">
        <v>0</v>
      </c>
      <c r="M1697">
        <v>0</v>
      </c>
      <c r="O1697">
        <f>VLOOKUP(C1697,[3]August!$C:$Z,24,FALSE)</f>
        <v>2019</v>
      </c>
    </row>
    <row r="1698" spans="1:15" x14ac:dyDescent="0.25">
      <c r="A1698" t="s">
        <v>389</v>
      </c>
      <c r="C1698" t="s">
        <v>2821</v>
      </c>
      <c r="E1698" t="s">
        <v>402</v>
      </c>
      <c r="F1698" t="s">
        <v>403</v>
      </c>
      <c r="J1698" t="s">
        <v>23</v>
      </c>
      <c r="K1698">
        <v>8</v>
      </c>
      <c r="L1698">
        <v>2524.7040000000002</v>
      </c>
      <c r="M1698">
        <v>0.40799999999999997</v>
      </c>
      <c r="O1698">
        <f>VLOOKUP(C1698,[3]August!$C:$Z,24,FALSE)</f>
        <v>2019</v>
      </c>
    </row>
    <row r="1699" spans="1:15" x14ac:dyDescent="0.25">
      <c r="A1699" t="s">
        <v>389</v>
      </c>
      <c r="C1699" t="s">
        <v>2821</v>
      </c>
      <c r="E1699" t="s">
        <v>406</v>
      </c>
      <c r="F1699" t="s">
        <v>407</v>
      </c>
      <c r="J1699" t="s">
        <v>23</v>
      </c>
      <c r="K1699">
        <v>6</v>
      </c>
      <c r="L1699">
        <v>1150.9680000000001</v>
      </c>
      <c r="M1699">
        <v>0.186</v>
      </c>
      <c r="O1699">
        <f>VLOOKUP(C1699,[3]August!$C:$Z,24,FALSE)</f>
        <v>2019</v>
      </c>
    </row>
    <row r="1700" spans="1:15" x14ac:dyDescent="0.25">
      <c r="A1700" t="s">
        <v>389</v>
      </c>
      <c r="C1700" t="s">
        <v>2822</v>
      </c>
      <c r="E1700" t="s">
        <v>399</v>
      </c>
      <c r="F1700" t="s">
        <v>400</v>
      </c>
      <c r="J1700" t="s">
        <v>23</v>
      </c>
      <c r="K1700">
        <v>1</v>
      </c>
      <c r="L1700">
        <v>0</v>
      </c>
      <c r="M1700">
        <v>0</v>
      </c>
      <c r="O1700">
        <f>VLOOKUP(C1700,[3]August!$C:$Z,24,FALSE)</f>
        <v>2019</v>
      </c>
    </row>
    <row r="1701" spans="1:15" x14ac:dyDescent="0.25">
      <c r="A1701" t="s">
        <v>389</v>
      </c>
      <c r="C1701" t="s">
        <v>2822</v>
      </c>
      <c r="E1701" t="s">
        <v>402</v>
      </c>
      <c r="F1701" t="s">
        <v>403</v>
      </c>
      <c r="J1701" t="s">
        <v>23</v>
      </c>
      <c r="K1701">
        <v>1</v>
      </c>
      <c r="L1701">
        <v>75.378</v>
      </c>
      <c r="M1701">
        <v>5.0999999999999997E-2</v>
      </c>
      <c r="O1701">
        <f>VLOOKUP(C1701,[3]August!$C:$Z,24,FALSE)</f>
        <v>2019</v>
      </c>
    </row>
    <row r="1702" spans="1:15" x14ac:dyDescent="0.25">
      <c r="A1702" t="s">
        <v>389</v>
      </c>
      <c r="C1702" t="s">
        <v>2822</v>
      </c>
      <c r="E1702" t="s">
        <v>402</v>
      </c>
      <c r="F1702" t="s">
        <v>403</v>
      </c>
      <c r="J1702" t="s">
        <v>23</v>
      </c>
      <c r="K1702">
        <v>2</v>
      </c>
      <c r="L1702">
        <v>150.756</v>
      </c>
      <c r="M1702">
        <v>0.10199999999999999</v>
      </c>
      <c r="O1702">
        <f>VLOOKUP(C1702,[3]August!$C:$Z,24,FALSE)</f>
        <v>2019</v>
      </c>
    </row>
    <row r="1703" spans="1:15" x14ac:dyDescent="0.25">
      <c r="A1703" t="s">
        <v>389</v>
      </c>
      <c r="C1703" t="s">
        <v>2822</v>
      </c>
      <c r="E1703" t="s">
        <v>437</v>
      </c>
      <c r="F1703" t="s">
        <v>438</v>
      </c>
      <c r="J1703" t="s">
        <v>23</v>
      </c>
      <c r="K1703">
        <v>4</v>
      </c>
      <c r="L1703">
        <v>159.624</v>
      </c>
      <c r="M1703">
        <v>0.108</v>
      </c>
      <c r="O1703">
        <f>VLOOKUP(C1703,[3]August!$C:$Z,24,FALSE)</f>
        <v>2019</v>
      </c>
    </row>
    <row r="1704" spans="1:15" x14ac:dyDescent="0.25">
      <c r="A1704" t="s">
        <v>389</v>
      </c>
      <c r="C1704" t="s">
        <v>2822</v>
      </c>
      <c r="E1704" t="s">
        <v>460</v>
      </c>
      <c r="F1704" t="s">
        <v>484</v>
      </c>
      <c r="J1704" t="s">
        <v>23</v>
      </c>
      <c r="K1704">
        <v>15</v>
      </c>
      <c r="L1704">
        <v>931.14</v>
      </c>
      <c r="M1704">
        <v>0.63</v>
      </c>
      <c r="O1704">
        <f>VLOOKUP(C1704,[3]August!$C:$Z,24,FALSE)</f>
        <v>2019</v>
      </c>
    </row>
    <row r="1705" spans="1:15" x14ac:dyDescent="0.25">
      <c r="A1705" t="s">
        <v>389</v>
      </c>
      <c r="C1705" t="s">
        <v>2822</v>
      </c>
      <c r="E1705" t="s">
        <v>406</v>
      </c>
      <c r="F1705" t="s">
        <v>407</v>
      </c>
      <c r="J1705" t="s">
        <v>23</v>
      </c>
      <c r="K1705">
        <v>3</v>
      </c>
      <c r="L1705">
        <v>137.45400000000001</v>
      </c>
      <c r="M1705">
        <v>9.2999999999999999E-2</v>
      </c>
      <c r="O1705">
        <f>VLOOKUP(C1705,[3]August!$C:$Z,24,FALSE)</f>
        <v>2019</v>
      </c>
    </row>
    <row r="1706" spans="1:15" x14ac:dyDescent="0.25">
      <c r="A1706" t="s">
        <v>389</v>
      </c>
      <c r="C1706" t="s">
        <v>2822</v>
      </c>
      <c r="E1706" t="s">
        <v>406</v>
      </c>
      <c r="F1706" t="s">
        <v>407</v>
      </c>
      <c r="J1706" t="s">
        <v>23</v>
      </c>
      <c r="K1706">
        <v>6</v>
      </c>
      <c r="L1706">
        <v>407.928</v>
      </c>
      <c r="M1706">
        <v>0.27600000000000002</v>
      </c>
      <c r="O1706">
        <f>VLOOKUP(C1706,[3]August!$C:$Z,24,FALSE)</f>
        <v>2019</v>
      </c>
    </row>
    <row r="1707" spans="1:15" x14ac:dyDescent="0.25">
      <c r="A1707" t="s">
        <v>389</v>
      </c>
      <c r="C1707" t="s">
        <v>2822</v>
      </c>
      <c r="E1707" t="s">
        <v>408</v>
      </c>
      <c r="F1707" t="s">
        <v>409</v>
      </c>
      <c r="J1707" t="s">
        <v>23</v>
      </c>
      <c r="K1707">
        <v>2</v>
      </c>
      <c r="L1707">
        <v>165.536</v>
      </c>
      <c r="M1707">
        <v>0.112</v>
      </c>
      <c r="O1707">
        <f>VLOOKUP(C1707,[3]August!$C:$Z,24,FALSE)</f>
        <v>2019</v>
      </c>
    </row>
    <row r="1708" spans="1:15" x14ac:dyDescent="0.25">
      <c r="A1708" t="s">
        <v>389</v>
      </c>
      <c r="C1708" t="s">
        <v>2823</v>
      </c>
      <c r="E1708" t="s">
        <v>397</v>
      </c>
      <c r="F1708" t="s">
        <v>398</v>
      </c>
      <c r="J1708" t="s">
        <v>23</v>
      </c>
      <c r="K1708">
        <v>9</v>
      </c>
      <c r="L1708">
        <v>4352.3999999999996</v>
      </c>
      <c r="M1708">
        <v>1.4039999999999999</v>
      </c>
      <c r="O1708">
        <f>VLOOKUP(C1708,[3]August!$C:$Z,24,FALSE)</f>
        <v>2019</v>
      </c>
    </row>
    <row r="1709" spans="1:15" x14ac:dyDescent="0.25">
      <c r="A1709" t="s">
        <v>389</v>
      </c>
      <c r="C1709" t="s">
        <v>2823</v>
      </c>
      <c r="E1709" t="s">
        <v>399</v>
      </c>
      <c r="F1709" t="s">
        <v>400</v>
      </c>
      <c r="J1709" t="s">
        <v>23</v>
      </c>
      <c r="K1709">
        <v>1</v>
      </c>
      <c r="L1709">
        <v>0</v>
      </c>
      <c r="M1709">
        <v>0</v>
      </c>
      <c r="O1709">
        <f>VLOOKUP(C1709,[3]August!$C:$Z,24,FALSE)</f>
        <v>2019</v>
      </c>
    </row>
    <row r="1710" spans="1:15" x14ac:dyDescent="0.25">
      <c r="A1710" t="s">
        <v>389</v>
      </c>
      <c r="C1710" t="s">
        <v>2824</v>
      </c>
      <c r="E1710" t="s">
        <v>399</v>
      </c>
      <c r="F1710" t="s">
        <v>400</v>
      </c>
      <c r="J1710" t="s">
        <v>23</v>
      </c>
      <c r="K1710">
        <v>1</v>
      </c>
      <c r="L1710">
        <v>0</v>
      </c>
      <c r="M1710">
        <v>0</v>
      </c>
      <c r="O1710">
        <f>VLOOKUP(C1710,[3]August!$C:$Z,24,FALSE)</f>
        <v>2019</v>
      </c>
    </row>
    <row r="1711" spans="1:15" x14ac:dyDescent="0.25">
      <c r="A1711" t="s">
        <v>389</v>
      </c>
      <c r="C1711" t="s">
        <v>2824</v>
      </c>
      <c r="E1711" t="s">
        <v>404</v>
      </c>
      <c r="F1711" t="s">
        <v>405</v>
      </c>
      <c r="J1711" t="s">
        <v>23</v>
      </c>
      <c r="K1711">
        <v>9</v>
      </c>
      <c r="L1711">
        <v>2829.1680000000001</v>
      </c>
      <c r="M1711">
        <v>0.33300000000000002</v>
      </c>
      <c r="O1711">
        <f>VLOOKUP(C1711,[3]August!$C:$Z,24,FALSE)</f>
        <v>2019</v>
      </c>
    </row>
    <row r="1712" spans="1:15" x14ac:dyDescent="0.25">
      <c r="A1712" t="s">
        <v>389</v>
      </c>
      <c r="C1712" t="s">
        <v>2824</v>
      </c>
      <c r="E1712" t="s">
        <v>406</v>
      </c>
      <c r="F1712" t="s">
        <v>407</v>
      </c>
      <c r="J1712" t="s">
        <v>23</v>
      </c>
      <c r="K1712">
        <v>6</v>
      </c>
      <c r="L1712">
        <v>1580.2560000000001</v>
      </c>
      <c r="M1712">
        <v>0.186</v>
      </c>
      <c r="O1712">
        <f>VLOOKUP(C1712,[3]August!$C:$Z,24,FALSE)</f>
        <v>2019</v>
      </c>
    </row>
    <row r="1713" spans="1:15" x14ac:dyDescent="0.25">
      <c r="A1713" t="s">
        <v>389</v>
      </c>
      <c r="C1713" t="s">
        <v>2824</v>
      </c>
      <c r="E1713" t="s">
        <v>469</v>
      </c>
      <c r="F1713" t="s">
        <v>470</v>
      </c>
      <c r="J1713" t="s">
        <v>23</v>
      </c>
      <c r="K1713">
        <v>4</v>
      </c>
      <c r="L1713">
        <v>3160.5120000000002</v>
      </c>
      <c r="M1713">
        <v>0.372</v>
      </c>
      <c r="O1713">
        <f>VLOOKUP(C1713,[3]August!$C:$Z,24,FALSE)</f>
        <v>2019</v>
      </c>
    </row>
    <row r="1714" spans="1:15" x14ac:dyDescent="0.25">
      <c r="A1714" t="s">
        <v>389</v>
      </c>
      <c r="C1714" t="s">
        <v>2825</v>
      </c>
      <c r="E1714" t="s">
        <v>399</v>
      </c>
      <c r="F1714" t="s">
        <v>400</v>
      </c>
      <c r="J1714" t="s">
        <v>23</v>
      </c>
      <c r="K1714">
        <v>1</v>
      </c>
      <c r="L1714">
        <v>0</v>
      </c>
      <c r="M1714">
        <v>0</v>
      </c>
      <c r="O1714">
        <f>VLOOKUP(C1714,[3]August!$C:$Z,24,FALSE)</f>
        <v>2019</v>
      </c>
    </row>
    <row r="1715" spans="1:15" x14ac:dyDescent="0.25">
      <c r="A1715" t="s">
        <v>389</v>
      </c>
      <c r="C1715" t="s">
        <v>2825</v>
      </c>
      <c r="E1715" t="s">
        <v>406</v>
      </c>
      <c r="F1715" t="s">
        <v>407</v>
      </c>
      <c r="J1715" t="s">
        <v>23</v>
      </c>
      <c r="K1715">
        <v>4</v>
      </c>
      <c r="L1715">
        <v>812.44799999999998</v>
      </c>
      <c r="M1715">
        <v>0.124</v>
      </c>
      <c r="O1715">
        <f>VLOOKUP(C1715,[3]August!$C:$Z,24,FALSE)</f>
        <v>2019</v>
      </c>
    </row>
    <row r="1716" spans="1:15" x14ac:dyDescent="0.25">
      <c r="A1716" t="s">
        <v>389</v>
      </c>
      <c r="C1716" t="s">
        <v>2825</v>
      </c>
      <c r="E1716" t="s">
        <v>408</v>
      </c>
      <c r="F1716" t="s">
        <v>409</v>
      </c>
      <c r="J1716" t="s">
        <v>23</v>
      </c>
      <c r="K1716">
        <v>1</v>
      </c>
      <c r="L1716">
        <v>366.91199999999998</v>
      </c>
      <c r="M1716">
        <v>5.6000000000000001E-2</v>
      </c>
      <c r="O1716">
        <f>VLOOKUP(C1716,[3]August!$C:$Z,24,FALSE)</f>
        <v>2019</v>
      </c>
    </row>
    <row r="1717" spans="1:15" x14ac:dyDescent="0.25">
      <c r="A1717" t="s">
        <v>389</v>
      </c>
      <c r="C1717" t="s">
        <v>2826</v>
      </c>
      <c r="E1717" t="s">
        <v>411</v>
      </c>
      <c r="F1717" t="s">
        <v>412</v>
      </c>
      <c r="J1717" t="s">
        <v>23</v>
      </c>
      <c r="K1717">
        <v>1</v>
      </c>
      <c r="L1717">
        <v>0</v>
      </c>
      <c r="M1717">
        <v>0</v>
      </c>
      <c r="O1717">
        <f>VLOOKUP(C1717,[3]August!$C:$Z,24,FALSE)</f>
        <v>2019</v>
      </c>
    </row>
    <row r="1718" spans="1:15" x14ac:dyDescent="0.25">
      <c r="A1718" t="s">
        <v>389</v>
      </c>
      <c r="C1718" t="s">
        <v>2826</v>
      </c>
      <c r="E1718" t="s">
        <v>402</v>
      </c>
      <c r="F1718" t="s">
        <v>403</v>
      </c>
      <c r="J1718" t="s">
        <v>23</v>
      </c>
      <c r="K1718">
        <v>2</v>
      </c>
      <c r="L1718">
        <v>433.29599999999999</v>
      </c>
      <c r="M1718">
        <v>0.10199999999999999</v>
      </c>
      <c r="O1718">
        <f>VLOOKUP(C1718,[3]August!$C:$Z,24,FALSE)</f>
        <v>2019</v>
      </c>
    </row>
    <row r="1719" spans="1:15" x14ac:dyDescent="0.25">
      <c r="A1719" t="s">
        <v>389</v>
      </c>
      <c r="C1719" t="s">
        <v>2826</v>
      </c>
      <c r="E1719" t="s">
        <v>402</v>
      </c>
      <c r="F1719" t="s">
        <v>403</v>
      </c>
      <c r="J1719" t="s">
        <v>23</v>
      </c>
      <c r="K1719">
        <v>2</v>
      </c>
      <c r="L1719">
        <v>433.29599999999999</v>
      </c>
      <c r="M1719">
        <v>0.10199999999999999</v>
      </c>
      <c r="O1719">
        <f>VLOOKUP(C1719,[3]August!$C:$Z,24,FALSE)</f>
        <v>2019</v>
      </c>
    </row>
    <row r="1720" spans="1:15" x14ac:dyDescent="0.25">
      <c r="A1720" t="s">
        <v>389</v>
      </c>
      <c r="C1720" t="s">
        <v>2826</v>
      </c>
      <c r="E1720" t="s">
        <v>453</v>
      </c>
      <c r="F1720" t="s">
        <v>454</v>
      </c>
      <c r="J1720" t="s">
        <v>23</v>
      </c>
      <c r="K1720">
        <v>1</v>
      </c>
      <c r="L1720">
        <v>344.08800000000002</v>
      </c>
      <c r="M1720">
        <v>8.1000000000000003E-2</v>
      </c>
      <c r="O1720">
        <f>VLOOKUP(C1720,[3]August!$C:$Z,24,FALSE)</f>
        <v>2019</v>
      </c>
    </row>
    <row r="1721" spans="1:15" x14ac:dyDescent="0.25">
      <c r="A1721" t="s">
        <v>389</v>
      </c>
      <c r="C1721" t="s">
        <v>2826</v>
      </c>
      <c r="E1721" t="s">
        <v>453</v>
      </c>
      <c r="F1721" t="s">
        <v>454</v>
      </c>
      <c r="J1721" t="s">
        <v>23</v>
      </c>
      <c r="K1721">
        <v>8</v>
      </c>
      <c r="L1721">
        <v>2752.7040000000002</v>
      </c>
      <c r="M1721">
        <v>0.64800000000000002</v>
      </c>
      <c r="O1721">
        <f>VLOOKUP(C1721,[3]August!$C:$Z,24,FALSE)</f>
        <v>2019</v>
      </c>
    </row>
    <row r="1722" spans="1:15" x14ac:dyDescent="0.25">
      <c r="A1722" t="s">
        <v>389</v>
      </c>
      <c r="C1722" t="s">
        <v>2826</v>
      </c>
      <c r="E1722" t="s">
        <v>453</v>
      </c>
      <c r="F1722" t="s">
        <v>454</v>
      </c>
      <c r="J1722" t="s">
        <v>23</v>
      </c>
      <c r="K1722">
        <v>12</v>
      </c>
      <c r="L1722">
        <v>4129.0559999999996</v>
      </c>
      <c r="M1722">
        <v>0.97199999999999998</v>
      </c>
      <c r="O1722">
        <f>VLOOKUP(C1722,[3]August!$C:$Z,24,FALSE)</f>
        <v>2019</v>
      </c>
    </row>
    <row r="1723" spans="1:15" x14ac:dyDescent="0.25">
      <c r="A1723" t="s">
        <v>389</v>
      </c>
      <c r="C1723" t="s">
        <v>2826</v>
      </c>
      <c r="E1723" t="s">
        <v>453</v>
      </c>
      <c r="F1723" t="s">
        <v>454</v>
      </c>
      <c r="J1723" t="s">
        <v>23</v>
      </c>
      <c r="K1723">
        <v>12</v>
      </c>
      <c r="L1723">
        <v>4129.0559999999996</v>
      </c>
      <c r="M1723">
        <v>0.97199999999999998</v>
      </c>
      <c r="O1723">
        <f>VLOOKUP(C1723,[3]August!$C:$Z,24,FALSE)</f>
        <v>2019</v>
      </c>
    </row>
    <row r="1724" spans="1:15" x14ac:dyDescent="0.25">
      <c r="A1724" t="s">
        <v>389</v>
      </c>
      <c r="C1724" t="s">
        <v>2826</v>
      </c>
      <c r="E1724" t="s">
        <v>453</v>
      </c>
      <c r="F1724" t="s">
        <v>454</v>
      </c>
      <c r="J1724" t="s">
        <v>23</v>
      </c>
      <c r="K1724">
        <v>32</v>
      </c>
      <c r="L1724">
        <v>11010.816000000001</v>
      </c>
      <c r="M1724">
        <v>2.5920000000000001</v>
      </c>
      <c r="O1724">
        <f>VLOOKUP(C1724,[3]August!$C:$Z,24,FALSE)</f>
        <v>2019</v>
      </c>
    </row>
    <row r="1725" spans="1:15" x14ac:dyDescent="0.25">
      <c r="A1725" t="s">
        <v>389</v>
      </c>
      <c r="C1725" t="s">
        <v>2826</v>
      </c>
      <c r="E1725" t="s">
        <v>437</v>
      </c>
      <c r="F1725" t="s">
        <v>438</v>
      </c>
      <c r="J1725" t="s">
        <v>23</v>
      </c>
      <c r="K1725">
        <v>5</v>
      </c>
      <c r="L1725">
        <v>573.48</v>
      </c>
      <c r="M1725">
        <v>0.13500000000000001</v>
      </c>
      <c r="O1725">
        <f>VLOOKUP(C1725,[3]August!$C:$Z,24,FALSE)</f>
        <v>2019</v>
      </c>
    </row>
    <row r="1726" spans="1:15" x14ac:dyDescent="0.25">
      <c r="A1726" t="s">
        <v>389</v>
      </c>
      <c r="C1726" t="s">
        <v>2826</v>
      </c>
      <c r="E1726" t="s">
        <v>406</v>
      </c>
      <c r="F1726" t="s">
        <v>407</v>
      </c>
      <c r="J1726" t="s">
        <v>23</v>
      </c>
      <c r="K1726">
        <v>1</v>
      </c>
      <c r="L1726">
        <v>293.11200000000002</v>
      </c>
      <c r="M1726">
        <v>6.9000000000000006E-2</v>
      </c>
      <c r="O1726">
        <f>VLOOKUP(C1726,[3]August!$C:$Z,24,FALSE)</f>
        <v>2019</v>
      </c>
    </row>
    <row r="1727" spans="1:15" x14ac:dyDescent="0.25">
      <c r="A1727" t="s">
        <v>389</v>
      </c>
      <c r="C1727" t="s">
        <v>2826</v>
      </c>
      <c r="E1727" t="s">
        <v>406</v>
      </c>
      <c r="F1727" t="s">
        <v>407</v>
      </c>
      <c r="J1727" t="s">
        <v>23</v>
      </c>
      <c r="K1727">
        <v>1</v>
      </c>
      <c r="L1727">
        <v>293.11200000000002</v>
      </c>
      <c r="M1727">
        <v>6.9000000000000006E-2</v>
      </c>
      <c r="O1727">
        <f>VLOOKUP(C1727,[3]August!$C:$Z,24,FALSE)</f>
        <v>2019</v>
      </c>
    </row>
    <row r="1728" spans="1:15" x14ac:dyDescent="0.25">
      <c r="A1728" t="s">
        <v>389</v>
      </c>
      <c r="C1728" t="s">
        <v>2826</v>
      </c>
      <c r="E1728" t="s">
        <v>406</v>
      </c>
      <c r="F1728" t="s">
        <v>407</v>
      </c>
      <c r="J1728" t="s">
        <v>23</v>
      </c>
      <c r="K1728">
        <v>1</v>
      </c>
      <c r="L1728">
        <v>293.11200000000002</v>
      </c>
      <c r="M1728">
        <v>6.9000000000000006E-2</v>
      </c>
      <c r="O1728">
        <f>VLOOKUP(C1728,[3]August!$C:$Z,24,FALSE)</f>
        <v>2019</v>
      </c>
    </row>
    <row r="1729" spans="1:15" x14ac:dyDescent="0.25">
      <c r="A1729" t="s">
        <v>389</v>
      </c>
      <c r="C1729" t="s">
        <v>2826</v>
      </c>
      <c r="E1729" t="s">
        <v>406</v>
      </c>
      <c r="F1729" t="s">
        <v>407</v>
      </c>
      <c r="J1729" t="s">
        <v>23</v>
      </c>
      <c r="K1729">
        <v>2</v>
      </c>
      <c r="L1729">
        <v>586.22400000000005</v>
      </c>
      <c r="M1729">
        <v>0.13800000000000001</v>
      </c>
      <c r="O1729">
        <f>VLOOKUP(C1729,[3]August!$C:$Z,24,FALSE)</f>
        <v>2019</v>
      </c>
    </row>
    <row r="1730" spans="1:15" x14ac:dyDescent="0.25">
      <c r="A1730" t="s">
        <v>389</v>
      </c>
      <c r="C1730" t="s">
        <v>2826</v>
      </c>
      <c r="E1730" t="s">
        <v>406</v>
      </c>
      <c r="F1730" t="s">
        <v>407</v>
      </c>
      <c r="J1730" t="s">
        <v>23</v>
      </c>
      <c r="K1730">
        <v>3</v>
      </c>
      <c r="L1730">
        <v>879.33600000000001</v>
      </c>
      <c r="M1730">
        <v>0.20699999999999999</v>
      </c>
      <c r="O1730">
        <f>VLOOKUP(C1730,[3]August!$C:$Z,24,FALSE)</f>
        <v>2019</v>
      </c>
    </row>
    <row r="1731" spans="1:15" x14ac:dyDescent="0.25">
      <c r="A1731" t="s">
        <v>389</v>
      </c>
      <c r="C1731" t="s">
        <v>2826</v>
      </c>
      <c r="E1731" t="s">
        <v>406</v>
      </c>
      <c r="F1731" t="s">
        <v>407</v>
      </c>
      <c r="J1731" t="s">
        <v>23</v>
      </c>
      <c r="K1731">
        <v>6</v>
      </c>
      <c r="L1731">
        <v>1758.672</v>
      </c>
      <c r="M1731">
        <v>0.41399999999999998</v>
      </c>
      <c r="O1731">
        <f>VLOOKUP(C1731,[3]August!$C:$Z,24,FALSE)</f>
        <v>2019</v>
      </c>
    </row>
    <row r="1732" spans="1:15" x14ac:dyDescent="0.25">
      <c r="A1732" t="s">
        <v>389</v>
      </c>
      <c r="C1732" t="s">
        <v>2826</v>
      </c>
      <c r="E1732" t="s">
        <v>406</v>
      </c>
      <c r="F1732" t="s">
        <v>407</v>
      </c>
      <c r="J1732" t="s">
        <v>23</v>
      </c>
      <c r="K1732">
        <v>6</v>
      </c>
      <c r="L1732">
        <v>1758.672</v>
      </c>
      <c r="M1732">
        <v>0.41399999999999998</v>
      </c>
      <c r="O1732">
        <f>VLOOKUP(C1732,[3]August!$C:$Z,24,FALSE)</f>
        <v>2019</v>
      </c>
    </row>
    <row r="1733" spans="1:15" x14ac:dyDescent="0.25">
      <c r="A1733" t="s">
        <v>389</v>
      </c>
      <c r="C1733" t="s">
        <v>2826</v>
      </c>
      <c r="E1733" t="s">
        <v>406</v>
      </c>
      <c r="F1733" t="s">
        <v>407</v>
      </c>
      <c r="J1733" t="s">
        <v>23</v>
      </c>
      <c r="K1733">
        <v>15</v>
      </c>
      <c r="L1733">
        <v>4396.68</v>
      </c>
      <c r="M1733">
        <v>1.0349999999999999</v>
      </c>
      <c r="O1733">
        <f>VLOOKUP(C1733,[3]August!$C:$Z,24,FALSE)</f>
        <v>2019</v>
      </c>
    </row>
    <row r="1734" spans="1:15" x14ac:dyDescent="0.25">
      <c r="A1734" t="s">
        <v>389</v>
      </c>
      <c r="C1734" t="s">
        <v>2827</v>
      </c>
      <c r="E1734" t="s">
        <v>397</v>
      </c>
      <c r="F1734" t="s">
        <v>398</v>
      </c>
      <c r="J1734" t="s">
        <v>23</v>
      </c>
      <c r="K1734">
        <v>9</v>
      </c>
      <c r="L1734">
        <v>4495.6080000000002</v>
      </c>
      <c r="M1734">
        <v>1.4039999999999999</v>
      </c>
      <c r="O1734">
        <f>VLOOKUP(C1734,[3]August!$C:$Z,24,FALSE)</f>
        <v>2019</v>
      </c>
    </row>
    <row r="1735" spans="1:15" x14ac:dyDescent="0.25">
      <c r="A1735" t="s">
        <v>389</v>
      </c>
      <c r="C1735" t="s">
        <v>2827</v>
      </c>
      <c r="E1735" t="s">
        <v>399</v>
      </c>
      <c r="F1735" t="s">
        <v>400</v>
      </c>
      <c r="J1735" t="s">
        <v>23</v>
      </c>
      <c r="K1735">
        <v>1</v>
      </c>
      <c r="L1735">
        <v>0</v>
      </c>
      <c r="M1735">
        <v>0</v>
      </c>
      <c r="O1735">
        <f>VLOOKUP(C1735,[3]August!$C:$Z,24,FALSE)</f>
        <v>2019</v>
      </c>
    </row>
    <row r="1736" spans="1:15" x14ac:dyDescent="0.25">
      <c r="A1736" t="s">
        <v>389</v>
      </c>
      <c r="C1736" t="s">
        <v>2828</v>
      </c>
      <c r="E1736" t="s">
        <v>399</v>
      </c>
      <c r="F1736" t="s">
        <v>400</v>
      </c>
      <c r="J1736" t="s">
        <v>23</v>
      </c>
      <c r="K1736">
        <v>1</v>
      </c>
      <c r="L1736">
        <v>0</v>
      </c>
      <c r="M1736">
        <v>0</v>
      </c>
      <c r="O1736">
        <f>VLOOKUP(C1736,[3]August!$C:$Z,24,FALSE)</f>
        <v>2019</v>
      </c>
    </row>
    <row r="1737" spans="1:15" x14ac:dyDescent="0.25">
      <c r="A1737" t="s">
        <v>389</v>
      </c>
      <c r="C1737" t="s">
        <v>2828</v>
      </c>
      <c r="E1737" t="s">
        <v>406</v>
      </c>
      <c r="F1737" t="s">
        <v>407</v>
      </c>
      <c r="J1737" t="s">
        <v>23</v>
      </c>
      <c r="K1737">
        <v>4</v>
      </c>
      <c r="L1737">
        <v>1138.5920000000001</v>
      </c>
      <c r="M1737">
        <v>0.184</v>
      </c>
      <c r="O1737">
        <f>VLOOKUP(C1737,[3]August!$C:$Z,24,FALSE)</f>
        <v>2019</v>
      </c>
    </row>
    <row r="1738" spans="1:15" x14ac:dyDescent="0.25">
      <c r="A1738" t="s">
        <v>389</v>
      </c>
      <c r="C1738" t="s">
        <v>2828</v>
      </c>
      <c r="E1738" t="s">
        <v>408</v>
      </c>
      <c r="F1738" t="s">
        <v>409</v>
      </c>
      <c r="J1738" t="s">
        <v>23</v>
      </c>
      <c r="K1738">
        <v>1</v>
      </c>
      <c r="L1738">
        <v>346.52800000000002</v>
      </c>
      <c r="M1738">
        <v>5.6000000000000001E-2</v>
      </c>
      <c r="O1738">
        <f>VLOOKUP(C1738,[3]August!$C:$Z,24,FALSE)</f>
        <v>2019</v>
      </c>
    </row>
    <row r="1739" spans="1:15" x14ac:dyDescent="0.25">
      <c r="A1739" t="s">
        <v>389</v>
      </c>
      <c r="C1739" t="s">
        <v>2829</v>
      </c>
      <c r="E1739" t="s">
        <v>399</v>
      </c>
      <c r="F1739" t="s">
        <v>400</v>
      </c>
      <c r="J1739" t="s">
        <v>23</v>
      </c>
      <c r="K1739">
        <v>1</v>
      </c>
      <c r="L1739">
        <v>0</v>
      </c>
      <c r="M1739">
        <v>0</v>
      </c>
      <c r="O1739">
        <f>VLOOKUP(C1739,[3]August!$C:$Z,24,FALSE)</f>
        <v>2019</v>
      </c>
    </row>
    <row r="1740" spans="1:15" x14ac:dyDescent="0.25">
      <c r="A1740" t="s">
        <v>389</v>
      </c>
      <c r="C1740" t="s">
        <v>2829</v>
      </c>
      <c r="E1740" t="s">
        <v>504</v>
      </c>
      <c r="F1740" t="s">
        <v>505</v>
      </c>
      <c r="J1740" t="s">
        <v>23</v>
      </c>
      <c r="K1740">
        <v>3</v>
      </c>
      <c r="L1740">
        <v>684.93600000000004</v>
      </c>
      <c r="M1740">
        <v>0.189</v>
      </c>
      <c r="O1740">
        <f>VLOOKUP(C1740,[3]August!$C:$Z,24,FALSE)</f>
        <v>2019</v>
      </c>
    </row>
    <row r="1741" spans="1:15" x14ac:dyDescent="0.25">
      <c r="A1741" t="s">
        <v>389</v>
      </c>
      <c r="C1741" t="s">
        <v>2829</v>
      </c>
      <c r="E1741" t="s">
        <v>406</v>
      </c>
      <c r="F1741" t="s">
        <v>407</v>
      </c>
      <c r="J1741" t="s">
        <v>23</v>
      </c>
      <c r="K1741">
        <v>8</v>
      </c>
      <c r="L1741">
        <v>2000.4480000000001</v>
      </c>
      <c r="M1741">
        <v>0.55200000000000005</v>
      </c>
      <c r="O1741">
        <f>VLOOKUP(C1741,[3]August!$C:$Z,24,FALSE)</f>
        <v>2019</v>
      </c>
    </row>
    <row r="1742" spans="1:15" x14ac:dyDescent="0.25">
      <c r="A1742" t="s">
        <v>389</v>
      </c>
      <c r="C1742" t="s">
        <v>2830</v>
      </c>
      <c r="E1742" t="s">
        <v>399</v>
      </c>
      <c r="F1742" t="s">
        <v>400</v>
      </c>
      <c r="J1742" t="s">
        <v>23</v>
      </c>
      <c r="K1742">
        <v>1</v>
      </c>
      <c r="L1742">
        <v>0</v>
      </c>
      <c r="M1742">
        <v>0</v>
      </c>
      <c r="O1742">
        <f>VLOOKUP(C1742,[3]August!$C:$Z,24,FALSE)</f>
        <v>2019</v>
      </c>
    </row>
    <row r="1743" spans="1:15" x14ac:dyDescent="0.25">
      <c r="A1743" t="s">
        <v>389</v>
      </c>
      <c r="C1743" t="s">
        <v>2830</v>
      </c>
      <c r="E1743" t="s">
        <v>402</v>
      </c>
      <c r="F1743" t="s">
        <v>403</v>
      </c>
      <c r="J1743" t="s">
        <v>23</v>
      </c>
      <c r="K1743">
        <v>2</v>
      </c>
      <c r="L1743">
        <v>381.88799999999998</v>
      </c>
      <c r="M1743">
        <v>0.10199999999999999</v>
      </c>
      <c r="O1743">
        <f>VLOOKUP(C1743,[3]August!$C:$Z,24,FALSE)</f>
        <v>2019</v>
      </c>
    </row>
    <row r="1744" spans="1:15" x14ac:dyDescent="0.25">
      <c r="A1744" t="s">
        <v>389</v>
      </c>
      <c r="C1744" t="s">
        <v>2830</v>
      </c>
      <c r="E1744" t="s">
        <v>408</v>
      </c>
      <c r="F1744" t="s">
        <v>409</v>
      </c>
      <c r="J1744" t="s">
        <v>23</v>
      </c>
      <c r="K1744">
        <v>4</v>
      </c>
      <c r="L1744">
        <v>838.65599999999995</v>
      </c>
      <c r="M1744">
        <v>0.224</v>
      </c>
      <c r="O1744">
        <f>VLOOKUP(C1744,[3]August!$C:$Z,24,FALSE)</f>
        <v>2019</v>
      </c>
    </row>
    <row r="1745" spans="1:15" x14ac:dyDescent="0.25">
      <c r="A1745" t="s">
        <v>389</v>
      </c>
      <c r="C1745" t="s">
        <v>2831</v>
      </c>
      <c r="E1745" t="s">
        <v>397</v>
      </c>
      <c r="F1745" t="s">
        <v>398</v>
      </c>
      <c r="J1745" t="s">
        <v>23</v>
      </c>
      <c r="K1745">
        <v>5</v>
      </c>
      <c r="L1745">
        <v>4316.5200000000004</v>
      </c>
      <c r="M1745">
        <v>0.78</v>
      </c>
      <c r="O1745">
        <f>VLOOKUP(C1745,[3]August!$C:$Z,24,FALSE)</f>
        <v>2019</v>
      </c>
    </row>
    <row r="1746" spans="1:15" x14ac:dyDescent="0.25">
      <c r="A1746" t="s">
        <v>389</v>
      </c>
      <c r="C1746" t="s">
        <v>2831</v>
      </c>
      <c r="E1746" t="s">
        <v>399</v>
      </c>
      <c r="F1746" t="s">
        <v>400</v>
      </c>
      <c r="J1746" t="s">
        <v>23</v>
      </c>
      <c r="K1746">
        <v>1</v>
      </c>
      <c r="L1746">
        <v>0</v>
      </c>
      <c r="M1746">
        <v>0</v>
      </c>
      <c r="O1746">
        <f>VLOOKUP(C1746,[3]August!$C:$Z,24,FALSE)</f>
        <v>2019</v>
      </c>
    </row>
    <row r="1747" spans="1:15" x14ac:dyDescent="0.25">
      <c r="A1747" t="s">
        <v>389</v>
      </c>
      <c r="C1747" t="s">
        <v>2832</v>
      </c>
      <c r="E1747" t="s">
        <v>399</v>
      </c>
      <c r="F1747" t="s">
        <v>400</v>
      </c>
      <c r="J1747" t="s">
        <v>23</v>
      </c>
      <c r="K1747">
        <v>1</v>
      </c>
      <c r="L1747">
        <v>0</v>
      </c>
      <c r="M1747">
        <v>0</v>
      </c>
      <c r="O1747">
        <f>VLOOKUP(C1747,[3]August!$C:$Z,24,FALSE)</f>
        <v>2019</v>
      </c>
    </row>
    <row r="1748" spans="1:15" x14ac:dyDescent="0.25">
      <c r="A1748" t="s">
        <v>389</v>
      </c>
      <c r="C1748" t="s">
        <v>2832</v>
      </c>
      <c r="E1748" t="s">
        <v>408</v>
      </c>
      <c r="F1748" t="s">
        <v>409</v>
      </c>
      <c r="J1748" t="s">
        <v>23</v>
      </c>
      <c r="K1748">
        <v>7</v>
      </c>
      <c r="L1748">
        <v>1426.88</v>
      </c>
      <c r="M1748">
        <v>0.39200000000000002</v>
      </c>
      <c r="O1748">
        <f>VLOOKUP(C1748,[3]August!$C:$Z,24,FALSE)</f>
        <v>2019</v>
      </c>
    </row>
    <row r="1749" spans="1:15" x14ac:dyDescent="0.25">
      <c r="A1749" t="s">
        <v>389</v>
      </c>
      <c r="C1749" t="s">
        <v>2832</v>
      </c>
      <c r="E1749" t="s">
        <v>408</v>
      </c>
      <c r="F1749" t="s">
        <v>409</v>
      </c>
      <c r="J1749" t="s">
        <v>23</v>
      </c>
      <c r="K1749">
        <v>11</v>
      </c>
      <c r="L1749">
        <v>4764.76</v>
      </c>
      <c r="M1749">
        <v>1.3089999999999999</v>
      </c>
      <c r="O1749">
        <f>VLOOKUP(C1749,[3]August!$C:$Z,24,FALSE)</f>
        <v>2019</v>
      </c>
    </row>
    <row r="1750" spans="1:15" x14ac:dyDescent="0.25">
      <c r="A1750" t="s">
        <v>389</v>
      </c>
      <c r="C1750" t="s">
        <v>2833</v>
      </c>
      <c r="E1750" t="s">
        <v>411</v>
      </c>
      <c r="F1750" t="s">
        <v>412</v>
      </c>
      <c r="J1750" t="s">
        <v>23</v>
      </c>
      <c r="K1750">
        <v>1</v>
      </c>
      <c r="L1750">
        <v>0</v>
      </c>
      <c r="M1750">
        <v>0</v>
      </c>
      <c r="O1750">
        <f>VLOOKUP(C1750,[3]August!$C:$Z,24,FALSE)</f>
        <v>2019</v>
      </c>
    </row>
    <row r="1751" spans="1:15" x14ac:dyDescent="0.25">
      <c r="A1751" t="s">
        <v>389</v>
      </c>
      <c r="C1751" t="s">
        <v>2833</v>
      </c>
      <c r="E1751" t="s">
        <v>453</v>
      </c>
      <c r="F1751" t="s">
        <v>454</v>
      </c>
      <c r="J1751" t="s">
        <v>23</v>
      </c>
      <c r="K1751">
        <v>4</v>
      </c>
      <c r="L1751">
        <v>2122.848</v>
      </c>
      <c r="M1751">
        <v>0.32400000000000001</v>
      </c>
      <c r="O1751">
        <f>VLOOKUP(C1751,[3]August!$C:$Z,24,FALSE)</f>
        <v>2019</v>
      </c>
    </row>
    <row r="1752" spans="1:15" x14ac:dyDescent="0.25">
      <c r="A1752" t="s">
        <v>389</v>
      </c>
      <c r="C1752" t="s">
        <v>2833</v>
      </c>
      <c r="E1752" t="s">
        <v>406</v>
      </c>
      <c r="F1752" t="s">
        <v>407</v>
      </c>
      <c r="J1752" t="s">
        <v>23</v>
      </c>
      <c r="K1752">
        <v>38</v>
      </c>
      <c r="L1752">
        <v>7718.2560000000003</v>
      </c>
      <c r="M1752">
        <v>1.1779999999999999</v>
      </c>
      <c r="O1752">
        <f>VLOOKUP(C1752,[3]August!$C:$Z,24,FALSE)</f>
        <v>2019</v>
      </c>
    </row>
    <row r="1753" spans="1:15" x14ac:dyDescent="0.25">
      <c r="A1753" t="s">
        <v>389</v>
      </c>
      <c r="C1753" t="s">
        <v>2834</v>
      </c>
      <c r="E1753" t="s">
        <v>411</v>
      </c>
      <c r="F1753" t="s">
        <v>412</v>
      </c>
      <c r="J1753" t="s">
        <v>23</v>
      </c>
      <c r="K1753">
        <v>1</v>
      </c>
      <c r="L1753">
        <v>0</v>
      </c>
      <c r="M1753">
        <v>0</v>
      </c>
      <c r="O1753">
        <f>VLOOKUP(C1753,[3]August!$C:$Z,24,FALSE)</f>
        <v>2019</v>
      </c>
    </row>
    <row r="1754" spans="1:15" x14ac:dyDescent="0.25">
      <c r="A1754" t="s">
        <v>389</v>
      </c>
      <c r="C1754" t="s">
        <v>2834</v>
      </c>
      <c r="E1754" t="s">
        <v>402</v>
      </c>
      <c r="F1754" t="s">
        <v>403</v>
      </c>
      <c r="J1754" t="s">
        <v>23</v>
      </c>
      <c r="K1754">
        <v>2</v>
      </c>
      <c r="L1754">
        <v>482.66399999999999</v>
      </c>
      <c r="M1754">
        <v>0.10199999999999999</v>
      </c>
      <c r="O1754">
        <f>VLOOKUP(C1754,[3]August!$C:$Z,24,FALSE)</f>
        <v>2019</v>
      </c>
    </row>
    <row r="1755" spans="1:15" x14ac:dyDescent="0.25">
      <c r="A1755" t="s">
        <v>389</v>
      </c>
      <c r="C1755" t="s">
        <v>2834</v>
      </c>
      <c r="E1755" t="s">
        <v>406</v>
      </c>
      <c r="F1755" t="s">
        <v>407</v>
      </c>
      <c r="J1755" t="s">
        <v>23</v>
      </c>
      <c r="K1755">
        <v>5</v>
      </c>
      <c r="L1755">
        <v>733.46</v>
      </c>
      <c r="M1755">
        <v>0.155</v>
      </c>
      <c r="O1755">
        <f>VLOOKUP(C1755,[3]August!$C:$Z,24,FALSE)</f>
        <v>2019</v>
      </c>
    </row>
    <row r="1756" spans="1:15" x14ac:dyDescent="0.25">
      <c r="A1756" t="s">
        <v>389</v>
      </c>
      <c r="C1756" t="s">
        <v>2834</v>
      </c>
      <c r="E1756" t="s">
        <v>406</v>
      </c>
      <c r="F1756" t="s">
        <v>407</v>
      </c>
      <c r="J1756" t="s">
        <v>23</v>
      </c>
      <c r="K1756">
        <v>7</v>
      </c>
      <c r="L1756">
        <v>1026.8440000000001</v>
      </c>
      <c r="M1756">
        <v>0.217</v>
      </c>
      <c r="O1756">
        <f>VLOOKUP(C1756,[3]August!$C:$Z,24,FALSE)</f>
        <v>2019</v>
      </c>
    </row>
    <row r="1757" spans="1:15" x14ac:dyDescent="0.25">
      <c r="A1757" t="s">
        <v>389</v>
      </c>
      <c r="C1757" t="s">
        <v>2834</v>
      </c>
      <c r="E1757" t="s">
        <v>406</v>
      </c>
      <c r="F1757" t="s">
        <v>407</v>
      </c>
      <c r="J1757" t="s">
        <v>23</v>
      </c>
      <c r="K1757">
        <v>12</v>
      </c>
      <c r="L1757">
        <v>1760.3040000000001</v>
      </c>
      <c r="M1757">
        <v>0.372</v>
      </c>
      <c r="O1757">
        <f>VLOOKUP(C1757,[3]August!$C:$Z,24,FALSE)</f>
        <v>2019</v>
      </c>
    </row>
    <row r="1758" spans="1:15" x14ac:dyDescent="0.25">
      <c r="A1758" t="s">
        <v>389</v>
      </c>
      <c r="C1758" t="s">
        <v>2835</v>
      </c>
      <c r="E1758" t="s">
        <v>399</v>
      </c>
      <c r="F1758" t="s">
        <v>400</v>
      </c>
      <c r="J1758" t="s">
        <v>23</v>
      </c>
      <c r="K1758">
        <v>1</v>
      </c>
      <c r="L1758">
        <v>0</v>
      </c>
      <c r="M1758">
        <v>0</v>
      </c>
      <c r="O1758">
        <f>VLOOKUP(C1758,[3]August!$C:$Z,24,FALSE)</f>
        <v>2018</v>
      </c>
    </row>
    <row r="1759" spans="1:15" x14ac:dyDescent="0.25">
      <c r="A1759" t="s">
        <v>389</v>
      </c>
      <c r="C1759" t="s">
        <v>2835</v>
      </c>
      <c r="E1759" t="s">
        <v>453</v>
      </c>
      <c r="F1759" t="s">
        <v>454</v>
      </c>
      <c r="J1759" t="s">
        <v>23</v>
      </c>
      <c r="K1759">
        <v>6</v>
      </c>
      <c r="L1759">
        <v>884.52</v>
      </c>
      <c r="M1759">
        <v>0.48599999999999999</v>
      </c>
      <c r="O1759">
        <f>VLOOKUP(C1759,[3]August!$C:$Z,24,FALSE)</f>
        <v>2018</v>
      </c>
    </row>
    <row r="1760" spans="1:15" x14ac:dyDescent="0.25">
      <c r="A1760" t="s">
        <v>389</v>
      </c>
      <c r="C1760" t="s">
        <v>2835</v>
      </c>
      <c r="E1760" t="s">
        <v>406</v>
      </c>
      <c r="F1760" t="s">
        <v>407</v>
      </c>
      <c r="J1760" t="s">
        <v>23</v>
      </c>
      <c r="K1760">
        <v>1</v>
      </c>
      <c r="L1760">
        <v>83.72</v>
      </c>
      <c r="M1760">
        <v>4.5999999999999999E-2</v>
      </c>
      <c r="O1760">
        <f>VLOOKUP(C1760,[3]August!$C:$Z,24,FALSE)</f>
        <v>2018</v>
      </c>
    </row>
    <row r="1761" spans="1:15" x14ac:dyDescent="0.25">
      <c r="A1761" t="s">
        <v>389</v>
      </c>
      <c r="C1761" t="s">
        <v>2835</v>
      </c>
      <c r="E1761" t="s">
        <v>406</v>
      </c>
      <c r="F1761" t="s">
        <v>407</v>
      </c>
      <c r="J1761" t="s">
        <v>23</v>
      </c>
      <c r="K1761">
        <v>2</v>
      </c>
      <c r="L1761">
        <v>251.16</v>
      </c>
      <c r="M1761">
        <v>0.13800000000000001</v>
      </c>
      <c r="O1761">
        <f>VLOOKUP(C1761,[3]August!$C:$Z,24,FALSE)</f>
        <v>2018</v>
      </c>
    </row>
    <row r="1762" spans="1:15" x14ac:dyDescent="0.25">
      <c r="A1762" t="s">
        <v>389</v>
      </c>
      <c r="C1762" t="s">
        <v>2835</v>
      </c>
      <c r="E1762" t="s">
        <v>406</v>
      </c>
      <c r="F1762" t="s">
        <v>407</v>
      </c>
      <c r="J1762" t="s">
        <v>23</v>
      </c>
      <c r="K1762">
        <v>6</v>
      </c>
      <c r="L1762">
        <v>753.48</v>
      </c>
      <c r="M1762">
        <v>0.41399999999999998</v>
      </c>
      <c r="O1762">
        <f>VLOOKUP(C1762,[3]August!$C:$Z,24,FALSE)</f>
        <v>2018</v>
      </c>
    </row>
    <row r="1763" spans="1:15" x14ac:dyDescent="0.25">
      <c r="A1763" t="s">
        <v>389</v>
      </c>
      <c r="C1763" t="s">
        <v>2836</v>
      </c>
      <c r="E1763" t="s">
        <v>411</v>
      </c>
      <c r="F1763" t="s">
        <v>412</v>
      </c>
      <c r="J1763" t="s">
        <v>23</v>
      </c>
      <c r="K1763">
        <v>1</v>
      </c>
      <c r="L1763">
        <v>0</v>
      </c>
      <c r="M1763">
        <v>0</v>
      </c>
      <c r="O1763">
        <f>VLOOKUP(C1763,[3]August!$C:$Z,24,FALSE)</f>
        <v>2019</v>
      </c>
    </row>
    <row r="1764" spans="1:15" x14ac:dyDescent="0.25">
      <c r="A1764" t="s">
        <v>389</v>
      </c>
      <c r="C1764" t="s">
        <v>2836</v>
      </c>
      <c r="E1764" t="s">
        <v>402</v>
      </c>
      <c r="F1764" t="s">
        <v>403</v>
      </c>
      <c r="J1764" t="s">
        <v>23</v>
      </c>
      <c r="K1764">
        <v>6</v>
      </c>
      <c r="L1764">
        <v>2345.4899999999998</v>
      </c>
      <c r="M1764">
        <v>0.30599999999999999</v>
      </c>
      <c r="O1764">
        <f>VLOOKUP(C1764,[3]August!$C:$Z,24,FALSE)</f>
        <v>2019</v>
      </c>
    </row>
    <row r="1765" spans="1:15" x14ac:dyDescent="0.25">
      <c r="A1765" t="s">
        <v>389</v>
      </c>
      <c r="C1765" t="s">
        <v>2836</v>
      </c>
      <c r="E1765" t="s">
        <v>408</v>
      </c>
      <c r="F1765" t="s">
        <v>409</v>
      </c>
      <c r="J1765" t="s">
        <v>23</v>
      </c>
      <c r="K1765">
        <v>1</v>
      </c>
      <c r="L1765">
        <v>429.24</v>
      </c>
      <c r="M1765">
        <v>5.6000000000000001E-2</v>
      </c>
      <c r="O1765">
        <f>VLOOKUP(C1765,[3]August!$C:$Z,24,FALSE)</f>
        <v>2019</v>
      </c>
    </row>
    <row r="1766" spans="1:15" x14ac:dyDescent="0.25">
      <c r="A1766" t="s">
        <v>389</v>
      </c>
      <c r="C1766" t="s">
        <v>2836</v>
      </c>
      <c r="E1766" t="s">
        <v>408</v>
      </c>
      <c r="F1766" t="s">
        <v>409</v>
      </c>
      <c r="J1766" t="s">
        <v>23</v>
      </c>
      <c r="K1766">
        <v>1</v>
      </c>
      <c r="L1766">
        <v>429.24</v>
      </c>
      <c r="M1766">
        <v>5.6000000000000001E-2</v>
      </c>
      <c r="O1766">
        <f>VLOOKUP(C1766,[3]August!$C:$Z,24,FALSE)</f>
        <v>2019</v>
      </c>
    </row>
    <row r="1767" spans="1:15" x14ac:dyDescent="0.25">
      <c r="A1767" t="s">
        <v>389</v>
      </c>
      <c r="C1767" t="s">
        <v>2836</v>
      </c>
      <c r="E1767" t="s">
        <v>408</v>
      </c>
      <c r="F1767" t="s">
        <v>409</v>
      </c>
      <c r="J1767" t="s">
        <v>23</v>
      </c>
      <c r="K1767">
        <v>1</v>
      </c>
      <c r="L1767">
        <v>429.24</v>
      </c>
      <c r="M1767">
        <v>5.6000000000000001E-2</v>
      </c>
      <c r="O1767">
        <f>VLOOKUP(C1767,[3]August!$C:$Z,24,FALSE)</f>
        <v>2019</v>
      </c>
    </row>
    <row r="1768" spans="1:15" x14ac:dyDescent="0.25">
      <c r="A1768" t="s">
        <v>389</v>
      </c>
      <c r="C1768" t="s">
        <v>2836</v>
      </c>
      <c r="E1768" t="s">
        <v>408</v>
      </c>
      <c r="F1768" t="s">
        <v>409</v>
      </c>
      <c r="J1768" t="s">
        <v>23</v>
      </c>
      <c r="K1768">
        <v>2</v>
      </c>
      <c r="L1768">
        <v>858.48</v>
      </c>
      <c r="M1768">
        <v>0.112</v>
      </c>
      <c r="O1768">
        <f>VLOOKUP(C1768,[3]August!$C:$Z,24,FALSE)</f>
        <v>2019</v>
      </c>
    </row>
    <row r="1769" spans="1:15" x14ac:dyDescent="0.25">
      <c r="A1769" t="s">
        <v>389</v>
      </c>
      <c r="C1769" t="s">
        <v>2836</v>
      </c>
      <c r="E1769" t="s">
        <v>408</v>
      </c>
      <c r="F1769" t="s">
        <v>409</v>
      </c>
      <c r="J1769" t="s">
        <v>23</v>
      </c>
      <c r="K1769">
        <v>4</v>
      </c>
      <c r="L1769">
        <v>1716.96</v>
      </c>
      <c r="M1769">
        <v>0.224</v>
      </c>
      <c r="O1769">
        <f>VLOOKUP(C1769,[3]August!$C:$Z,24,FALSE)</f>
        <v>2019</v>
      </c>
    </row>
    <row r="1770" spans="1:15" x14ac:dyDescent="0.25">
      <c r="A1770" t="s">
        <v>389</v>
      </c>
      <c r="C1770" t="s">
        <v>2836</v>
      </c>
      <c r="E1770" t="s">
        <v>408</v>
      </c>
      <c r="F1770" t="s">
        <v>409</v>
      </c>
      <c r="J1770" t="s">
        <v>23</v>
      </c>
      <c r="K1770">
        <v>7</v>
      </c>
      <c r="L1770">
        <v>3004.68</v>
      </c>
      <c r="M1770">
        <v>0.39200000000000002</v>
      </c>
      <c r="O1770">
        <f>VLOOKUP(C1770,[3]August!$C:$Z,24,FALSE)</f>
        <v>2019</v>
      </c>
    </row>
    <row r="1771" spans="1:15" x14ac:dyDescent="0.25">
      <c r="A1771" t="s">
        <v>389</v>
      </c>
      <c r="C1771" t="s">
        <v>2836</v>
      </c>
      <c r="E1771" t="s">
        <v>408</v>
      </c>
      <c r="F1771" t="s">
        <v>409</v>
      </c>
      <c r="J1771" t="s">
        <v>23</v>
      </c>
      <c r="K1771">
        <v>7</v>
      </c>
      <c r="L1771">
        <v>3004.68</v>
      </c>
      <c r="M1771">
        <v>0.39200000000000002</v>
      </c>
      <c r="O1771">
        <f>VLOOKUP(C1771,[3]August!$C:$Z,24,FALSE)</f>
        <v>2019</v>
      </c>
    </row>
    <row r="1772" spans="1:15" x14ac:dyDescent="0.25">
      <c r="A1772" t="s">
        <v>389</v>
      </c>
      <c r="C1772" t="s">
        <v>2837</v>
      </c>
      <c r="E1772" t="s">
        <v>402</v>
      </c>
      <c r="F1772" t="s">
        <v>403</v>
      </c>
      <c r="J1772" t="s">
        <v>23</v>
      </c>
      <c r="K1772">
        <v>1</v>
      </c>
      <c r="L1772">
        <v>171.56399999999999</v>
      </c>
      <c r="M1772">
        <v>5.0999999999999997E-2</v>
      </c>
      <c r="O1772">
        <f>VLOOKUP(C1772,[3]August!$C:$Z,24,FALSE)</f>
        <v>2019</v>
      </c>
    </row>
    <row r="1773" spans="1:15" x14ac:dyDescent="0.25">
      <c r="A1773" t="s">
        <v>389</v>
      </c>
      <c r="C1773" t="s">
        <v>2837</v>
      </c>
      <c r="E1773" t="s">
        <v>402</v>
      </c>
      <c r="F1773" t="s">
        <v>403</v>
      </c>
      <c r="J1773" t="s">
        <v>23</v>
      </c>
      <c r="K1773">
        <v>1</v>
      </c>
      <c r="L1773">
        <v>171.56399999999999</v>
      </c>
      <c r="M1773">
        <v>5.0999999999999997E-2</v>
      </c>
      <c r="O1773">
        <f>VLOOKUP(C1773,[3]August!$C:$Z,24,FALSE)</f>
        <v>2019</v>
      </c>
    </row>
    <row r="1774" spans="1:15" x14ac:dyDescent="0.25">
      <c r="A1774" t="s">
        <v>389</v>
      </c>
      <c r="C1774" t="s">
        <v>2837</v>
      </c>
      <c r="E1774" t="s">
        <v>402</v>
      </c>
      <c r="F1774" t="s">
        <v>403</v>
      </c>
      <c r="J1774" t="s">
        <v>23</v>
      </c>
      <c r="K1774">
        <v>4</v>
      </c>
      <c r="L1774">
        <v>686.25599999999997</v>
      </c>
      <c r="M1774">
        <v>0.20399999999999999</v>
      </c>
      <c r="O1774">
        <f>VLOOKUP(C1774,[3]August!$C:$Z,24,FALSE)</f>
        <v>2019</v>
      </c>
    </row>
    <row r="1775" spans="1:15" x14ac:dyDescent="0.25">
      <c r="A1775" t="s">
        <v>389</v>
      </c>
      <c r="C1775" t="s">
        <v>2837</v>
      </c>
      <c r="E1775" t="s">
        <v>417</v>
      </c>
      <c r="F1775" t="s">
        <v>418</v>
      </c>
      <c r="J1775" t="s">
        <v>23</v>
      </c>
      <c r="K1775">
        <v>1</v>
      </c>
      <c r="L1775">
        <v>30.276</v>
      </c>
      <c r="M1775">
        <v>8.9999999999999993E-3</v>
      </c>
      <c r="O1775">
        <f>VLOOKUP(C1775,[3]August!$C:$Z,24,FALSE)</f>
        <v>2019</v>
      </c>
    </row>
    <row r="1776" spans="1:15" x14ac:dyDescent="0.25">
      <c r="A1776" t="s">
        <v>389</v>
      </c>
      <c r="C1776" t="s">
        <v>2837</v>
      </c>
      <c r="E1776" t="s">
        <v>417</v>
      </c>
      <c r="F1776" t="s">
        <v>418</v>
      </c>
      <c r="J1776" t="s">
        <v>23</v>
      </c>
      <c r="K1776">
        <v>1</v>
      </c>
      <c r="L1776">
        <v>30.276</v>
      </c>
      <c r="M1776">
        <v>8.9999999999999993E-3</v>
      </c>
      <c r="O1776">
        <f>VLOOKUP(C1776,[3]August!$C:$Z,24,FALSE)</f>
        <v>2019</v>
      </c>
    </row>
    <row r="1777" spans="1:15" x14ac:dyDescent="0.25">
      <c r="A1777" t="s">
        <v>389</v>
      </c>
      <c r="C1777" t="s">
        <v>2837</v>
      </c>
      <c r="E1777" t="s">
        <v>417</v>
      </c>
      <c r="F1777" t="s">
        <v>418</v>
      </c>
      <c r="J1777" t="s">
        <v>23</v>
      </c>
      <c r="K1777">
        <v>2</v>
      </c>
      <c r="L1777">
        <v>60.552</v>
      </c>
      <c r="M1777">
        <v>1.7999999999999999E-2</v>
      </c>
      <c r="O1777">
        <f>VLOOKUP(C1777,[3]August!$C:$Z,24,FALSE)</f>
        <v>2019</v>
      </c>
    </row>
    <row r="1778" spans="1:15" x14ac:dyDescent="0.25">
      <c r="A1778" t="s">
        <v>389</v>
      </c>
      <c r="C1778" t="s">
        <v>2837</v>
      </c>
      <c r="E1778" t="s">
        <v>417</v>
      </c>
      <c r="F1778" t="s">
        <v>418</v>
      </c>
      <c r="J1778" t="s">
        <v>23</v>
      </c>
      <c r="K1778">
        <v>2</v>
      </c>
      <c r="L1778">
        <v>60.552</v>
      </c>
      <c r="M1778">
        <v>1.7999999999999999E-2</v>
      </c>
      <c r="O1778">
        <f>VLOOKUP(C1778,[3]August!$C:$Z,24,FALSE)</f>
        <v>2019</v>
      </c>
    </row>
    <row r="1779" spans="1:15" x14ac:dyDescent="0.25">
      <c r="A1779" t="s">
        <v>389</v>
      </c>
      <c r="C1779" t="s">
        <v>2837</v>
      </c>
      <c r="E1779" t="s">
        <v>417</v>
      </c>
      <c r="F1779" t="s">
        <v>418</v>
      </c>
      <c r="J1779" t="s">
        <v>23</v>
      </c>
      <c r="K1779">
        <v>2</v>
      </c>
      <c r="L1779">
        <v>60.552</v>
      </c>
      <c r="M1779">
        <v>1.7999999999999999E-2</v>
      </c>
      <c r="O1779">
        <f>VLOOKUP(C1779,[3]August!$C:$Z,24,FALSE)</f>
        <v>2019</v>
      </c>
    </row>
    <row r="1780" spans="1:15" x14ac:dyDescent="0.25">
      <c r="A1780" t="s">
        <v>389</v>
      </c>
      <c r="C1780" t="s">
        <v>2837</v>
      </c>
      <c r="E1780" t="s">
        <v>417</v>
      </c>
      <c r="F1780" t="s">
        <v>418</v>
      </c>
      <c r="J1780" t="s">
        <v>23</v>
      </c>
      <c r="K1780">
        <v>2</v>
      </c>
      <c r="L1780">
        <v>60.552</v>
      </c>
      <c r="M1780">
        <v>1.7999999999999999E-2</v>
      </c>
      <c r="O1780">
        <f>VLOOKUP(C1780,[3]August!$C:$Z,24,FALSE)</f>
        <v>2019</v>
      </c>
    </row>
    <row r="1781" spans="1:15" x14ac:dyDescent="0.25">
      <c r="A1781" t="s">
        <v>389</v>
      </c>
      <c r="C1781" t="s">
        <v>2837</v>
      </c>
      <c r="E1781" t="s">
        <v>417</v>
      </c>
      <c r="F1781" t="s">
        <v>418</v>
      </c>
      <c r="J1781" t="s">
        <v>23</v>
      </c>
      <c r="K1781">
        <v>2</v>
      </c>
      <c r="L1781">
        <v>60.552</v>
      </c>
      <c r="M1781">
        <v>1.7999999999999999E-2</v>
      </c>
      <c r="O1781">
        <f>VLOOKUP(C1781,[3]August!$C:$Z,24,FALSE)</f>
        <v>2019</v>
      </c>
    </row>
    <row r="1782" spans="1:15" x14ac:dyDescent="0.25">
      <c r="A1782" t="s">
        <v>389</v>
      </c>
      <c r="C1782" t="s">
        <v>2837</v>
      </c>
      <c r="E1782" t="s">
        <v>417</v>
      </c>
      <c r="F1782" t="s">
        <v>418</v>
      </c>
      <c r="J1782" t="s">
        <v>23</v>
      </c>
      <c r="K1782">
        <v>3</v>
      </c>
      <c r="L1782">
        <v>90.828000000000003</v>
      </c>
      <c r="M1782">
        <v>2.7E-2</v>
      </c>
      <c r="O1782">
        <f>VLOOKUP(C1782,[3]August!$C:$Z,24,FALSE)</f>
        <v>2019</v>
      </c>
    </row>
    <row r="1783" spans="1:15" x14ac:dyDescent="0.25">
      <c r="A1783" t="s">
        <v>389</v>
      </c>
      <c r="C1783" t="s">
        <v>2837</v>
      </c>
      <c r="E1783" t="s">
        <v>417</v>
      </c>
      <c r="F1783" t="s">
        <v>418</v>
      </c>
      <c r="J1783" t="s">
        <v>23</v>
      </c>
      <c r="K1783">
        <v>9</v>
      </c>
      <c r="L1783">
        <v>272.48399999999998</v>
      </c>
      <c r="M1783">
        <v>8.1000000000000003E-2</v>
      </c>
      <c r="O1783">
        <f>VLOOKUP(C1783,[3]August!$C:$Z,24,FALSE)</f>
        <v>2019</v>
      </c>
    </row>
    <row r="1784" spans="1:15" x14ac:dyDescent="0.25">
      <c r="A1784" t="s">
        <v>389</v>
      </c>
      <c r="C1784" t="s">
        <v>2837</v>
      </c>
      <c r="E1784" t="s">
        <v>417</v>
      </c>
      <c r="F1784" t="s">
        <v>418</v>
      </c>
      <c r="J1784" t="s">
        <v>23</v>
      </c>
      <c r="K1784">
        <v>15</v>
      </c>
      <c r="L1784">
        <v>454.14</v>
      </c>
      <c r="M1784">
        <v>0.13500000000000001</v>
      </c>
      <c r="O1784">
        <f>VLOOKUP(C1784,[3]August!$C:$Z,24,FALSE)</f>
        <v>2019</v>
      </c>
    </row>
    <row r="1785" spans="1:15" x14ac:dyDescent="0.25">
      <c r="A1785" t="s">
        <v>389</v>
      </c>
      <c r="C1785" t="s">
        <v>2837</v>
      </c>
      <c r="E1785" t="s">
        <v>437</v>
      </c>
      <c r="F1785" t="s">
        <v>438</v>
      </c>
      <c r="J1785" t="s">
        <v>23</v>
      </c>
      <c r="K1785">
        <v>1</v>
      </c>
      <c r="L1785">
        <v>90.828000000000003</v>
      </c>
      <c r="M1785">
        <v>2.7E-2</v>
      </c>
      <c r="O1785">
        <f>VLOOKUP(C1785,[3]August!$C:$Z,24,FALSE)</f>
        <v>2019</v>
      </c>
    </row>
    <row r="1786" spans="1:15" x14ac:dyDescent="0.25">
      <c r="A1786" t="s">
        <v>389</v>
      </c>
      <c r="C1786" t="s">
        <v>2837</v>
      </c>
      <c r="E1786" t="s">
        <v>437</v>
      </c>
      <c r="F1786" t="s">
        <v>438</v>
      </c>
      <c r="J1786" t="s">
        <v>23</v>
      </c>
      <c r="K1786">
        <v>1</v>
      </c>
      <c r="L1786">
        <v>90.828000000000003</v>
      </c>
      <c r="M1786">
        <v>2.7E-2</v>
      </c>
      <c r="O1786">
        <f>VLOOKUP(C1786,[3]August!$C:$Z,24,FALSE)</f>
        <v>2019</v>
      </c>
    </row>
    <row r="1787" spans="1:15" x14ac:dyDescent="0.25">
      <c r="A1787" t="s">
        <v>389</v>
      </c>
      <c r="C1787" t="s">
        <v>2837</v>
      </c>
      <c r="E1787" t="s">
        <v>460</v>
      </c>
      <c r="F1787" t="s">
        <v>461</v>
      </c>
      <c r="J1787" t="s">
        <v>23</v>
      </c>
      <c r="K1787">
        <v>2</v>
      </c>
      <c r="L1787">
        <v>282.57600000000002</v>
      </c>
      <c r="M1787">
        <v>8.4000000000000005E-2</v>
      </c>
      <c r="O1787">
        <f>VLOOKUP(C1787,[3]August!$C:$Z,24,FALSE)</f>
        <v>2019</v>
      </c>
    </row>
    <row r="1788" spans="1:15" x14ac:dyDescent="0.25">
      <c r="A1788" t="s">
        <v>389</v>
      </c>
      <c r="C1788" t="s">
        <v>2837</v>
      </c>
      <c r="E1788" t="s">
        <v>493</v>
      </c>
      <c r="F1788" t="s">
        <v>494</v>
      </c>
      <c r="J1788" t="s">
        <v>23</v>
      </c>
      <c r="K1788">
        <v>5</v>
      </c>
      <c r="L1788">
        <v>134.56</v>
      </c>
      <c r="M1788">
        <v>0.04</v>
      </c>
      <c r="O1788">
        <f>VLOOKUP(C1788,[3]August!$C:$Z,24,FALSE)</f>
        <v>2019</v>
      </c>
    </row>
    <row r="1789" spans="1:15" x14ac:dyDescent="0.25">
      <c r="A1789" t="s">
        <v>389</v>
      </c>
      <c r="C1789" t="s">
        <v>2837</v>
      </c>
      <c r="E1789" t="s">
        <v>493</v>
      </c>
      <c r="F1789" t="s">
        <v>494</v>
      </c>
      <c r="J1789" t="s">
        <v>23</v>
      </c>
      <c r="K1789">
        <v>6</v>
      </c>
      <c r="L1789">
        <v>161.47200000000001</v>
      </c>
      <c r="M1789">
        <v>4.8000000000000001E-2</v>
      </c>
      <c r="O1789">
        <f>VLOOKUP(C1789,[3]August!$C:$Z,24,FALSE)</f>
        <v>2019</v>
      </c>
    </row>
    <row r="1790" spans="1:15" x14ac:dyDescent="0.25">
      <c r="A1790" t="s">
        <v>389</v>
      </c>
      <c r="C1790" t="s">
        <v>2838</v>
      </c>
      <c r="E1790" t="s">
        <v>399</v>
      </c>
      <c r="F1790" t="s">
        <v>400</v>
      </c>
      <c r="J1790" t="s">
        <v>23</v>
      </c>
      <c r="K1790">
        <v>1</v>
      </c>
      <c r="L1790">
        <v>0</v>
      </c>
      <c r="M1790">
        <v>0</v>
      </c>
      <c r="O1790">
        <f>VLOOKUP(C1790,[3]August!$C:$Z,24,FALSE)</f>
        <v>2019</v>
      </c>
    </row>
    <row r="1791" spans="1:15" x14ac:dyDescent="0.25">
      <c r="A1791" t="s">
        <v>389</v>
      </c>
      <c r="C1791" t="s">
        <v>2838</v>
      </c>
      <c r="E1791" t="s">
        <v>408</v>
      </c>
      <c r="F1791" t="s">
        <v>409</v>
      </c>
      <c r="J1791" t="s">
        <v>23</v>
      </c>
      <c r="K1791">
        <v>1</v>
      </c>
      <c r="L1791">
        <v>643.55200000000002</v>
      </c>
      <c r="M1791">
        <v>0.11899999999999999</v>
      </c>
      <c r="O1791">
        <f>VLOOKUP(C1791,[3]August!$C:$Z,24,FALSE)</f>
        <v>2019</v>
      </c>
    </row>
    <row r="1792" spans="1:15" x14ac:dyDescent="0.25">
      <c r="A1792" t="s">
        <v>389</v>
      </c>
      <c r="C1792" t="s">
        <v>2838</v>
      </c>
      <c r="E1792" t="s">
        <v>408</v>
      </c>
      <c r="F1792" t="s">
        <v>409</v>
      </c>
      <c r="J1792" t="s">
        <v>23</v>
      </c>
      <c r="K1792">
        <v>1</v>
      </c>
      <c r="L1792">
        <v>643.55200000000002</v>
      </c>
      <c r="M1792">
        <v>0.11899999999999999</v>
      </c>
      <c r="O1792">
        <f>VLOOKUP(C1792,[3]August!$C:$Z,24,FALSE)</f>
        <v>2019</v>
      </c>
    </row>
    <row r="1793" spans="1:15" x14ac:dyDescent="0.25">
      <c r="A1793" t="s">
        <v>389</v>
      </c>
      <c r="C1793" t="s">
        <v>2838</v>
      </c>
      <c r="E1793" t="s">
        <v>408</v>
      </c>
      <c r="F1793" t="s">
        <v>409</v>
      </c>
      <c r="J1793" t="s">
        <v>23</v>
      </c>
      <c r="K1793">
        <v>1</v>
      </c>
      <c r="L1793">
        <v>643.55200000000002</v>
      </c>
      <c r="M1793">
        <v>0.11899999999999999</v>
      </c>
      <c r="O1793">
        <f>VLOOKUP(C1793,[3]August!$C:$Z,24,FALSE)</f>
        <v>2019</v>
      </c>
    </row>
    <row r="1794" spans="1:15" x14ac:dyDescent="0.25">
      <c r="A1794" t="s">
        <v>389</v>
      </c>
      <c r="C1794" t="s">
        <v>2838</v>
      </c>
      <c r="E1794" t="s">
        <v>408</v>
      </c>
      <c r="F1794" t="s">
        <v>409</v>
      </c>
      <c r="J1794" t="s">
        <v>23</v>
      </c>
      <c r="K1794">
        <v>3</v>
      </c>
      <c r="L1794">
        <v>908.54399999999998</v>
      </c>
      <c r="M1794">
        <v>0.16800000000000001</v>
      </c>
      <c r="O1794">
        <f>VLOOKUP(C1794,[3]August!$C:$Z,24,FALSE)</f>
        <v>2019</v>
      </c>
    </row>
    <row r="1795" spans="1:15" x14ac:dyDescent="0.25">
      <c r="A1795" t="s">
        <v>389</v>
      </c>
      <c r="C1795" t="s">
        <v>2838</v>
      </c>
      <c r="E1795" t="s">
        <v>408</v>
      </c>
      <c r="F1795" t="s">
        <v>409</v>
      </c>
      <c r="J1795" t="s">
        <v>23</v>
      </c>
      <c r="K1795">
        <v>4</v>
      </c>
      <c r="L1795">
        <v>2574.2080000000001</v>
      </c>
      <c r="M1795">
        <v>0.47599999999999998</v>
      </c>
      <c r="O1795">
        <f>VLOOKUP(C1795,[3]August!$C:$Z,24,FALSE)</f>
        <v>2019</v>
      </c>
    </row>
    <row r="1796" spans="1:15" x14ac:dyDescent="0.25">
      <c r="A1796" t="s">
        <v>389</v>
      </c>
      <c r="C1796" t="s">
        <v>2838</v>
      </c>
      <c r="E1796" t="s">
        <v>408</v>
      </c>
      <c r="F1796" t="s">
        <v>409</v>
      </c>
      <c r="J1796" t="s">
        <v>23</v>
      </c>
      <c r="K1796">
        <v>9</v>
      </c>
      <c r="L1796">
        <v>2725.6320000000001</v>
      </c>
      <c r="M1796">
        <v>0.504</v>
      </c>
      <c r="O1796">
        <f>VLOOKUP(C1796,[3]August!$C:$Z,24,FALSE)</f>
        <v>2019</v>
      </c>
    </row>
    <row r="1797" spans="1:15" x14ac:dyDescent="0.25">
      <c r="A1797" t="s">
        <v>389</v>
      </c>
      <c r="C1797" t="s">
        <v>2839</v>
      </c>
      <c r="E1797" t="s">
        <v>399</v>
      </c>
      <c r="F1797" t="s">
        <v>400</v>
      </c>
      <c r="J1797" t="s">
        <v>23</v>
      </c>
      <c r="K1797">
        <v>1</v>
      </c>
      <c r="L1797">
        <v>0</v>
      </c>
      <c r="M1797">
        <v>0</v>
      </c>
      <c r="O1797">
        <f>VLOOKUP(C1797,[3]August!$C:$Z,24,FALSE)</f>
        <v>2019</v>
      </c>
    </row>
    <row r="1798" spans="1:15" x14ac:dyDescent="0.25">
      <c r="A1798" t="s">
        <v>389</v>
      </c>
      <c r="C1798" t="s">
        <v>2839</v>
      </c>
      <c r="E1798" t="s">
        <v>402</v>
      </c>
      <c r="F1798" t="s">
        <v>403</v>
      </c>
      <c r="J1798" t="s">
        <v>23</v>
      </c>
      <c r="K1798">
        <v>1</v>
      </c>
      <c r="L1798">
        <v>390.91500000000002</v>
      </c>
      <c r="M1798">
        <v>5.0999999999999997E-2</v>
      </c>
      <c r="O1798">
        <f>VLOOKUP(C1798,[3]August!$C:$Z,24,FALSE)</f>
        <v>2019</v>
      </c>
    </row>
    <row r="1799" spans="1:15" x14ac:dyDescent="0.25">
      <c r="A1799" t="s">
        <v>389</v>
      </c>
      <c r="C1799" t="s">
        <v>2839</v>
      </c>
      <c r="E1799" t="s">
        <v>402</v>
      </c>
      <c r="F1799" t="s">
        <v>403</v>
      </c>
      <c r="J1799" t="s">
        <v>23</v>
      </c>
      <c r="K1799">
        <v>4</v>
      </c>
      <c r="L1799">
        <v>1563.66</v>
      </c>
      <c r="M1799">
        <v>0.20399999999999999</v>
      </c>
      <c r="O1799">
        <f>VLOOKUP(C1799,[3]August!$C:$Z,24,FALSE)</f>
        <v>2019</v>
      </c>
    </row>
    <row r="1800" spans="1:15" x14ac:dyDescent="0.25">
      <c r="A1800" t="s">
        <v>389</v>
      </c>
      <c r="C1800" t="s">
        <v>2839</v>
      </c>
      <c r="E1800" t="s">
        <v>437</v>
      </c>
      <c r="F1800" t="s">
        <v>438</v>
      </c>
      <c r="J1800" t="s">
        <v>23</v>
      </c>
      <c r="K1800">
        <v>1</v>
      </c>
      <c r="L1800">
        <v>206.95500000000001</v>
      </c>
      <c r="M1800">
        <v>2.7E-2</v>
      </c>
      <c r="O1800">
        <f>VLOOKUP(C1800,[3]August!$C:$Z,24,FALSE)</f>
        <v>2019</v>
      </c>
    </row>
    <row r="1801" spans="1:15" x14ac:dyDescent="0.25">
      <c r="A1801" t="s">
        <v>389</v>
      </c>
      <c r="C1801" t="s">
        <v>2839</v>
      </c>
      <c r="E1801" t="s">
        <v>394</v>
      </c>
      <c r="F1801" t="s">
        <v>395</v>
      </c>
      <c r="J1801" t="s">
        <v>23</v>
      </c>
      <c r="K1801">
        <v>2</v>
      </c>
      <c r="L1801">
        <v>444.57</v>
      </c>
      <c r="M1801">
        <v>5.8000000000000003E-2</v>
      </c>
      <c r="O1801">
        <f>VLOOKUP(C1801,[3]August!$C:$Z,24,FALSE)</f>
        <v>2019</v>
      </c>
    </row>
    <row r="1802" spans="1:15" x14ac:dyDescent="0.25">
      <c r="A1802" t="s">
        <v>389</v>
      </c>
      <c r="C1802" t="s">
        <v>2839</v>
      </c>
      <c r="E1802" t="s">
        <v>394</v>
      </c>
      <c r="F1802" t="s">
        <v>395</v>
      </c>
      <c r="J1802" t="s">
        <v>23</v>
      </c>
      <c r="K1802">
        <v>3</v>
      </c>
      <c r="L1802">
        <v>666.85500000000002</v>
      </c>
      <c r="M1802">
        <v>8.6999999999999994E-2</v>
      </c>
      <c r="O1802">
        <f>VLOOKUP(C1802,[3]August!$C:$Z,24,FALSE)</f>
        <v>2019</v>
      </c>
    </row>
    <row r="1803" spans="1:15" x14ac:dyDescent="0.25">
      <c r="A1803" t="s">
        <v>389</v>
      </c>
      <c r="C1803" t="s">
        <v>2839</v>
      </c>
      <c r="E1803" t="s">
        <v>394</v>
      </c>
      <c r="F1803" t="s">
        <v>395</v>
      </c>
      <c r="J1803" t="s">
        <v>23</v>
      </c>
      <c r="K1803">
        <v>3</v>
      </c>
      <c r="L1803">
        <v>666.85500000000002</v>
      </c>
      <c r="M1803">
        <v>8.6999999999999994E-2</v>
      </c>
      <c r="O1803">
        <f>VLOOKUP(C1803,[3]August!$C:$Z,24,FALSE)</f>
        <v>2019</v>
      </c>
    </row>
    <row r="1804" spans="1:15" x14ac:dyDescent="0.25">
      <c r="A1804" t="s">
        <v>389</v>
      </c>
      <c r="C1804" t="s">
        <v>2839</v>
      </c>
      <c r="E1804" t="s">
        <v>425</v>
      </c>
      <c r="F1804" t="s">
        <v>426</v>
      </c>
      <c r="J1804" t="s">
        <v>23</v>
      </c>
      <c r="K1804">
        <v>1</v>
      </c>
      <c r="L1804">
        <v>398.58</v>
      </c>
      <c r="M1804">
        <v>5.1999999999999998E-2</v>
      </c>
      <c r="O1804">
        <f>VLOOKUP(C1804,[3]August!$C:$Z,24,FALSE)</f>
        <v>2019</v>
      </c>
    </row>
    <row r="1805" spans="1:15" x14ac:dyDescent="0.25">
      <c r="A1805" t="s">
        <v>389</v>
      </c>
      <c r="C1805" t="s">
        <v>2839</v>
      </c>
      <c r="E1805" t="s">
        <v>425</v>
      </c>
      <c r="F1805" t="s">
        <v>426</v>
      </c>
      <c r="J1805" t="s">
        <v>23</v>
      </c>
      <c r="K1805">
        <v>1</v>
      </c>
      <c r="L1805">
        <v>398.58</v>
      </c>
      <c r="M1805">
        <v>5.1999999999999998E-2</v>
      </c>
      <c r="O1805">
        <f>VLOOKUP(C1805,[3]August!$C:$Z,24,FALSE)</f>
        <v>2019</v>
      </c>
    </row>
    <row r="1806" spans="1:15" x14ac:dyDescent="0.25">
      <c r="A1806" t="s">
        <v>389</v>
      </c>
      <c r="C1806" t="s">
        <v>2839</v>
      </c>
      <c r="E1806" t="s">
        <v>425</v>
      </c>
      <c r="F1806" t="s">
        <v>426</v>
      </c>
      <c r="J1806" t="s">
        <v>23</v>
      </c>
      <c r="K1806">
        <v>1</v>
      </c>
      <c r="L1806">
        <v>398.58</v>
      </c>
      <c r="M1806">
        <v>5.1999999999999998E-2</v>
      </c>
      <c r="O1806">
        <f>VLOOKUP(C1806,[3]August!$C:$Z,24,FALSE)</f>
        <v>2019</v>
      </c>
    </row>
    <row r="1807" spans="1:15" x14ac:dyDescent="0.25">
      <c r="A1807" t="s">
        <v>389</v>
      </c>
      <c r="C1807" t="s">
        <v>2839</v>
      </c>
      <c r="E1807" t="s">
        <v>425</v>
      </c>
      <c r="F1807" t="s">
        <v>426</v>
      </c>
      <c r="J1807" t="s">
        <v>23</v>
      </c>
      <c r="K1807">
        <v>1</v>
      </c>
      <c r="L1807">
        <v>398.58</v>
      </c>
      <c r="M1807">
        <v>5.1999999999999998E-2</v>
      </c>
      <c r="O1807">
        <f>VLOOKUP(C1807,[3]August!$C:$Z,24,FALSE)</f>
        <v>2019</v>
      </c>
    </row>
    <row r="1808" spans="1:15" x14ac:dyDescent="0.25">
      <c r="A1808" t="s">
        <v>389</v>
      </c>
      <c r="C1808" t="s">
        <v>2839</v>
      </c>
      <c r="E1808" t="s">
        <v>425</v>
      </c>
      <c r="F1808" t="s">
        <v>426</v>
      </c>
      <c r="J1808" t="s">
        <v>23</v>
      </c>
      <c r="K1808">
        <v>4</v>
      </c>
      <c r="L1808">
        <v>1594.32</v>
      </c>
      <c r="M1808">
        <v>0.20799999999999999</v>
      </c>
      <c r="O1808">
        <f>VLOOKUP(C1808,[3]August!$C:$Z,24,FALSE)</f>
        <v>2019</v>
      </c>
    </row>
    <row r="1809" spans="1:15" x14ac:dyDescent="0.25">
      <c r="A1809" t="s">
        <v>389</v>
      </c>
      <c r="C1809" t="s">
        <v>2839</v>
      </c>
      <c r="E1809" t="s">
        <v>425</v>
      </c>
      <c r="F1809" t="s">
        <v>426</v>
      </c>
      <c r="J1809" t="s">
        <v>23</v>
      </c>
      <c r="K1809">
        <v>5</v>
      </c>
      <c r="L1809">
        <v>1992.9</v>
      </c>
      <c r="M1809">
        <v>0.26</v>
      </c>
      <c r="O1809">
        <f>VLOOKUP(C1809,[3]August!$C:$Z,24,FALSE)</f>
        <v>2019</v>
      </c>
    </row>
    <row r="1810" spans="1:15" x14ac:dyDescent="0.25">
      <c r="A1810" t="s">
        <v>389</v>
      </c>
      <c r="C1810" t="s">
        <v>2839</v>
      </c>
      <c r="E1810" t="s">
        <v>425</v>
      </c>
      <c r="F1810" t="s">
        <v>426</v>
      </c>
      <c r="J1810" t="s">
        <v>23</v>
      </c>
      <c r="K1810">
        <v>5</v>
      </c>
      <c r="L1810">
        <v>1992.9</v>
      </c>
      <c r="M1810">
        <v>0.26</v>
      </c>
      <c r="O1810">
        <f>VLOOKUP(C1810,[3]August!$C:$Z,24,FALSE)</f>
        <v>2019</v>
      </c>
    </row>
    <row r="1811" spans="1:15" x14ac:dyDescent="0.25">
      <c r="A1811" t="s">
        <v>389</v>
      </c>
      <c r="C1811" t="s">
        <v>2839</v>
      </c>
      <c r="E1811" t="s">
        <v>425</v>
      </c>
      <c r="F1811" t="s">
        <v>426</v>
      </c>
      <c r="J1811" t="s">
        <v>23</v>
      </c>
      <c r="K1811">
        <v>7</v>
      </c>
      <c r="L1811">
        <v>2790.06</v>
      </c>
      <c r="M1811">
        <v>0.36399999999999999</v>
      </c>
      <c r="O1811">
        <f>VLOOKUP(C1811,[3]August!$C:$Z,24,FALSE)</f>
        <v>2019</v>
      </c>
    </row>
    <row r="1812" spans="1:15" x14ac:dyDescent="0.25">
      <c r="A1812" t="s">
        <v>389</v>
      </c>
      <c r="C1812" t="s">
        <v>2839</v>
      </c>
      <c r="E1812" t="s">
        <v>406</v>
      </c>
      <c r="F1812" t="s">
        <v>407</v>
      </c>
      <c r="J1812" t="s">
        <v>23</v>
      </c>
      <c r="K1812">
        <v>1</v>
      </c>
      <c r="L1812">
        <v>406.245</v>
      </c>
      <c r="M1812">
        <v>5.2999999999999999E-2</v>
      </c>
      <c r="O1812">
        <f>VLOOKUP(C1812,[3]August!$C:$Z,24,FALSE)</f>
        <v>2019</v>
      </c>
    </row>
    <row r="1813" spans="1:15" x14ac:dyDescent="0.25">
      <c r="A1813" t="s">
        <v>389</v>
      </c>
      <c r="C1813" t="s">
        <v>2840</v>
      </c>
      <c r="E1813" t="s">
        <v>402</v>
      </c>
      <c r="F1813" t="s">
        <v>403</v>
      </c>
      <c r="J1813" t="s">
        <v>23</v>
      </c>
      <c r="K1813">
        <v>1</v>
      </c>
      <c r="L1813">
        <v>151.26599999999999</v>
      </c>
      <c r="M1813">
        <v>5.0999999999999997E-2</v>
      </c>
      <c r="O1813">
        <f>VLOOKUP(C1813,[3]August!$C:$Z,24,FALSE)</f>
        <v>2019</v>
      </c>
    </row>
    <row r="1814" spans="1:15" x14ac:dyDescent="0.25">
      <c r="A1814" t="s">
        <v>389</v>
      </c>
      <c r="C1814" t="s">
        <v>2840</v>
      </c>
      <c r="E1814" t="s">
        <v>417</v>
      </c>
      <c r="F1814" t="s">
        <v>418</v>
      </c>
      <c r="J1814" t="s">
        <v>23</v>
      </c>
      <c r="K1814">
        <v>9</v>
      </c>
      <c r="L1814">
        <v>240.24600000000001</v>
      </c>
      <c r="M1814">
        <v>8.1000000000000003E-2</v>
      </c>
      <c r="O1814">
        <f>VLOOKUP(C1814,[3]August!$C:$Z,24,FALSE)</f>
        <v>2019</v>
      </c>
    </row>
    <row r="1815" spans="1:15" x14ac:dyDescent="0.25">
      <c r="A1815" t="s">
        <v>389</v>
      </c>
      <c r="C1815" t="s">
        <v>2840</v>
      </c>
      <c r="E1815" t="s">
        <v>437</v>
      </c>
      <c r="F1815" t="s">
        <v>438</v>
      </c>
      <c r="J1815" t="s">
        <v>23</v>
      </c>
      <c r="K1815">
        <v>1</v>
      </c>
      <c r="L1815">
        <v>80.081999999999994</v>
      </c>
      <c r="M1815">
        <v>2.7E-2</v>
      </c>
      <c r="O1815">
        <f>VLOOKUP(C1815,[3]August!$C:$Z,24,FALSE)</f>
        <v>2019</v>
      </c>
    </row>
    <row r="1816" spans="1:15" x14ac:dyDescent="0.25">
      <c r="A1816" t="s">
        <v>389</v>
      </c>
      <c r="C1816" t="s">
        <v>2840</v>
      </c>
      <c r="E1816" t="s">
        <v>394</v>
      </c>
      <c r="F1816" t="s">
        <v>395</v>
      </c>
      <c r="J1816" t="s">
        <v>23</v>
      </c>
      <c r="K1816">
        <v>2</v>
      </c>
      <c r="L1816">
        <v>172.02799999999999</v>
      </c>
      <c r="M1816">
        <v>5.8000000000000003E-2</v>
      </c>
      <c r="O1816">
        <f>VLOOKUP(C1816,[3]August!$C:$Z,24,FALSE)</f>
        <v>2019</v>
      </c>
    </row>
    <row r="1817" spans="1:15" x14ac:dyDescent="0.25">
      <c r="A1817" t="s">
        <v>389</v>
      </c>
      <c r="C1817" t="s">
        <v>2840</v>
      </c>
      <c r="E1817" t="s">
        <v>394</v>
      </c>
      <c r="F1817" t="s">
        <v>395</v>
      </c>
      <c r="J1817" t="s">
        <v>23</v>
      </c>
      <c r="K1817">
        <v>3</v>
      </c>
      <c r="L1817">
        <v>258.04199999999997</v>
      </c>
      <c r="M1817">
        <v>8.6999999999999994E-2</v>
      </c>
      <c r="O1817">
        <f>VLOOKUP(C1817,[3]August!$C:$Z,24,FALSE)</f>
        <v>2019</v>
      </c>
    </row>
    <row r="1818" spans="1:15" x14ac:dyDescent="0.25">
      <c r="A1818" t="s">
        <v>389</v>
      </c>
      <c r="C1818" t="s">
        <v>2840</v>
      </c>
      <c r="E1818" t="s">
        <v>394</v>
      </c>
      <c r="F1818" t="s">
        <v>395</v>
      </c>
      <c r="J1818" t="s">
        <v>23</v>
      </c>
      <c r="K1818">
        <v>4</v>
      </c>
      <c r="L1818">
        <v>344.05599999999998</v>
      </c>
      <c r="M1818">
        <v>0.11600000000000001</v>
      </c>
      <c r="O1818">
        <f>VLOOKUP(C1818,[3]August!$C:$Z,24,FALSE)</f>
        <v>2019</v>
      </c>
    </row>
    <row r="1819" spans="1:15" x14ac:dyDescent="0.25">
      <c r="A1819" t="s">
        <v>389</v>
      </c>
      <c r="C1819" t="s">
        <v>2840</v>
      </c>
      <c r="E1819" t="s">
        <v>394</v>
      </c>
      <c r="F1819" t="s">
        <v>395</v>
      </c>
      <c r="J1819" t="s">
        <v>23</v>
      </c>
      <c r="K1819">
        <v>5</v>
      </c>
      <c r="L1819">
        <v>430.07</v>
      </c>
      <c r="M1819">
        <v>0.14499999999999999</v>
      </c>
      <c r="O1819">
        <f>VLOOKUP(C1819,[3]August!$C:$Z,24,FALSE)</f>
        <v>2019</v>
      </c>
    </row>
    <row r="1820" spans="1:15" x14ac:dyDescent="0.25">
      <c r="A1820" t="s">
        <v>389</v>
      </c>
      <c r="C1820" t="s">
        <v>2840</v>
      </c>
      <c r="E1820" t="s">
        <v>425</v>
      </c>
      <c r="F1820" t="s">
        <v>426</v>
      </c>
      <c r="J1820" t="s">
        <v>23</v>
      </c>
      <c r="K1820">
        <v>2</v>
      </c>
      <c r="L1820">
        <v>308.464</v>
      </c>
      <c r="M1820">
        <v>0.104</v>
      </c>
      <c r="O1820">
        <f>VLOOKUP(C1820,[3]August!$C:$Z,24,FALSE)</f>
        <v>2019</v>
      </c>
    </row>
    <row r="1821" spans="1:15" x14ac:dyDescent="0.25">
      <c r="A1821" t="s">
        <v>389</v>
      </c>
      <c r="C1821" t="s">
        <v>2840</v>
      </c>
      <c r="E1821" t="s">
        <v>425</v>
      </c>
      <c r="F1821" t="s">
        <v>426</v>
      </c>
      <c r="J1821" t="s">
        <v>23</v>
      </c>
      <c r="K1821">
        <v>7</v>
      </c>
      <c r="L1821">
        <v>1079.624</v>
      </c>
      <c r="M1821">
        <v>0.36399999999999999</v>
      </c>
      <c r="O1821">
        <f>VLOOKUP(C1821,[3]August!$C:$Z,24,FALSE)</f>
        <v>2019</v>
      </c>
    </row>
    <row r="1822" spans="1:15" x14ac:dyDescent="0.25">
      <c r="A1822" t="s">
        <v>389</v>
      </c>
      <c r="C1822" t="s">
        <v>2841</v>
      </c>
      <c r="E1822" t="s">
        <v>399</v>
      </c>
      <c r="F1822" t="s">
        <v>400</v>
      </c>
      <c r="J1822" t="s">
        <v>23</v>
      </c>
      <c r="K1822">
        <v>1</v>
      </c>
      <c r="L1822">
        <v>0</v>
      </c>
      <c r="M1822">
        <v>0</v>
      </c>
      <c r="O1822">
        <f>VLOOKUP(C1822,[3]August!$C:$Z,24,FALSE)</f>
        <v>2019</v>
      </c>
    </row>
    <row r="1823" spans="1:15" x14ac:dyDescent="0.25">
      <c r="A1823" t="s">
        <v>389</v>
      </c>
      <c r="C1823" t="s">
        <v>2841</v>
      </c>
      <c r="E1823" t="s">
        <v>425</v>
      </c>
      <c r="F1823" t="s">
        <v>426</v>
      </c>
      <c r="J1823" t="s">
        <v>23</v>
      </c>
      <c r="K1823">
        <v>1</v>
      </c>
      <c r="L1823">
        <v>111.488</v>
      </c>
      <c r="M1823">
        <v>5.1999999999999998E-2</v>
      </c>
      <c r="O1823">
        <f>VLOOKUP(C1823,[3]August!$C:$Z,24,FALSE)</f>
        <v>2019</v>
      </c>
    </row>
    <row r="1824" spans="1:15" x14ac:dyDescent="0.25">
      <c r="A1824" t="s">
        <v>389</v>
      </c>
      <c r="C1824" t="s">
        <v>2841</v>
      </c>
      <c r="E1824" t="s">
        <v>425</v>
      </c>
      <c r="F1824" t="s">
        <v>426</v>
      </c>
      <c r="J1824" t="s">
        <v>23</v>
      </c>
      <c r="K1824">
        <v>7</v>
      </c>
      <c r="L1824">
        <v>780.41600000000005</v>
      </c>
      <c r="M1824">
        <v>0.36399999999999999</v>
      </c>
      <c r="O1824">
        <f>VLOOKUP(C1824,[3]August!$C:$Z,24,FALSE)</f>
        <v>2019</v>
      </c>
    </row>
    <row r="1825" spans="1:15" x14ac:dyDescent="0.25">
      <c r="A1825" t="s">
        <v>389</v>
      </c>
      <c r="C1825" t="s">
        <v>2841</v>
      </c>
      <c r="E1825" t="s">
        <v>408</v>
      </c>
      <c r="F1825" t="s">
        <v>409</v>
      </c>
      <c r="J1825" t="s">
        <v>23</v>
      </c>
      <c r="K1825">
        <v>10</v>
      </c>
      <c r="L1825">
        <v>2551.36</v>
      </c>
      <c r="M1825">
        <v>1.19</v>
      </c>
      <c r="O1825">
        <f>VLOOKUP(C1825,[3]August!$C:$Z,24,FALSE)</f>
        <v>2019</v>
      </c>
    </row>
    <row r="1826" spans="1:15" x14ac:dyDescent="0.25">
      <c r="A1826" t="s">
        <v>389</v>
      </c>
      <c r="C1826" t="s">
        <v>2842</v>
      </c>
      <c r="E1826" t="s">
        <v>399</v>
      </c>
      <c r="F1826" t="s">
        <v>400</v>
      </c>
      <c r="J1826" t="s">
        <v>23</v>
      </c>
      <c r="K1826">
        <v>1</v>
      </c>
      <c r="L1826">
        <v>0</v>
      </c>
      <c r="M1826">
        <v>0</v>
      </c>
      <c r="O1826">
        <f>VLOOKUP(C1826,[3]August!$C:$Z,24,FALSE)</f>
        <v>2019</v>
      </c>
    </row>
    <row r="1827" spans="1:15" x14ac:dyDescent="0.25">
      <c r="A1827" t="s">
        <v>389</v>
      </c>
      <c r="C1827" t="s">
        <v>2842</v>
      </c>
      <c r="E1827" t="s">
        <v>481</v>
      </c>
      <c r="F1827" t="s">
        <v>482</v>
      </c>
      <c r="J1827" t="s">
        <v>23</v>
      </c>
      <c r="K1827">
        <v>1</v>
      </c>
      <c r="L1827">
        <v>136.99799999999999</v>
      </c>
      <c r="M1827">
        <v>4.2999999999999997E-2</v>
      </c>
      <c r="O1827">
        <f>VLOOKUP(C1827,[3]August!$C:$Z,24,FALSE)</f>
        <v>2019</v>
      </c>
    </row>
    <row r="1828" spans="1:15" x14ac:dyDescent="0.25">
      <c r="A1828" t="s">
        <v>389</v>
      </c>
      <c r="C1828" t="s">
        <v>2842</v>
      </c>
      <c r="E1828" t="s">
        <v>437</v>
      </c>
      <c r="F1828" t="s">
        <v>438</v>
      </c>
      <c r="J1828" t="s">
        <v>23</v>
      </c>
      <c r="K1828">
        <v>1</v>
      </c>
      <c r="L1828">
        <v>86.022000000000006</v>
      </c>
      <c r="M1828">
        <v>2.7E-2</v>
      </c>
      <c r="O1828">
        <f>VLOOKUP(C1828,[3]August!$C:$Z,24,FALSE)</f>
        <v>2019</v>
      </c>
    </row>
    <row r="1829" spans="1:15" x14ac:dyDescent="0.25">
      <c r="A1829" t="s">
        <v>389</v>
      </c>
      <c r="C1829" t="s">
        <v>2842</v>
      </c>
      <c r="E1829" t="s">
        <v>437</v>
      </c>
      <c r="F1829" t="s">
        <v>438</v>
      </c>
      <c r="J1829" t="s">
        <v>23</v>
      </c>
      <c r="K1829">
        <v>1</v>
      </c>
      <c r="L1829">
        <v>86.022000000000006</v>
      </c>
      <c r="M1829">
        <v>2.7E-2</v>
      </c>
      <c r="O1829">
        <f>VLOOKUP(C1829,[3]August!$C:$Z,24,FALSE)</f>
        <v>2019</v>
      </c>
    </row>
    <row r="1830" spans="1:15" x14ac:dyDescent="0.25">
      <c r="A1830" t="s">
        <v>389</v>
      </c>
      <c r="C1830" t="s">
        <v>2842</v>
      </c>
      <c r="E1830" t="s">
        <v>406</v>
      </c>
      <c r="F1830" t="s">
        <v>407</v>
      </c>
      <c r="J1830" t="s">
        <v>23</v>
      </c>
      <c r="K1830">
        <v>1</v>
      </c>
      <c r="L1830">
        <v>219.834</v>
      </c>
      <c r="M1830">
        <v>6.9000000000000006E-2</v>
      </c>
      <c r="O1830">
        <f>VLOOKUP(C1830,[3]August!$C:$Z,24,FALSE)</f>
        <v>2019</v>
      </c>
    </row>
    <row r="1831" spans="1:15" x14ac:dyDescent="0.25">
      <c r="A1831" t="s">
        <v>389</v>
      </c>
      <c r="C1831" t="s">
        <v>2842</v>
      </c>
      <c r="E1831" t="s">
        <v>406</v>
      </c>
      <c r="F1831" t="s">
        <v>407</v>
      </c>
      <c r="J1831" t="s">
        <v>23</v>
      </c>
      <c r="K1831">
        <v>3</v>
      </c>
      <c r="L1831">
        <v>659.50199999999995</v>
      </c>
      <c r="M1831">
        <v>0.20699999999999999</v>
      </c>
      <c r="O1831">
        <f>VLOOKUP(C1831,[3]August!$C:$Z,24,FALSE)</f>
        <v>2019</v>
      </c>
    </row>
    <row r="1832" spans="1:15" x14ac:dyDescent="0.25">
      <c r="A1832" t="s">
        <v>389</v>
      </c>
      <c r="C1832" t="s">
        <v>2842</v>
      </c>
      <c r="E1832" t="s">
        <v>408</v>
      </c>
      <c r="F1832" t="s">
        <v>409</v>
      </c>
      <c r="J1832" t="s">
        <v>23</v>
      </c>
      <c r="K1832">
        <v>2</v>
      </c>
      <c r="L1832">
        <v>758.26800000000003</v>
      </c>
      <c r="M1832">
        <v>0.23799999999999999</v>
      </c>
      <c r="O1832">
        <f>VLOOKUP(C1832,[3]August!$C:$Z,24,FALSE)</f>
        <v>2019</v>
      </c>
    </row>
    <row r="1833" spans="1:15" x14ac:dyDescent="0.25">
      <c r="A1833" t="s">
        <v>389</v>
      </c>
      <c r="C1833" t="s">
        <v>2842</v>
      </c>
      <c r="E1833" t="s">
        <v>408</v>
      </c>
      <c r="F1833" t="s">
        <v>409</v>
      </c>
      <c r="J1833" t="s">
        <v>23</v>
      </c>
      <c r="K1833">
        <v>3</v>
      </c>
      <c r="L1833">
        <v>1137.402</v>
      </c>
      <c r="M1833">
        <v>0.35699999999999998</v>
      </c>
      <c r="O1833">
        <f>VLOOKUP(C1833,[3]August!$C:$Z,24,FALSE)</f>
        <v>2019</v>
      </c>
    </row>
    <row r="1834" spans="1:15" x14ac:dyDescent="0.25">
      <c r="A1834" t="s">
        <v>389</v>
      </c>
      <c r="C1834" t="s">
        <v>2842</v>
      </c>
      <c r="E1834" t="s">
        <v>408</v>
      </c>
      <c r="F1834" t="s">
        <v>409</v>
      </c>
      <c r="J1834" t="s">
        <v>23</v>
      </c>
      <c r="K1834">
        <v>10</v>
      </c>
      <c r="L1834">
        <v>1784.16</v>
      </c>
      <c r="M1834">
        <v>0.56000000000000005</v>
      </c>
      <c r="O1834">
        <f>VLOOKUP(C1834,[3]August!$C:$Z,24,FALSE)</f>
        <v>2019</v>
      </c>
    </row>
    <row r="1835" spans="1:15" x14ac:dyDescent="0.25">
      <c r="A1835" t="s">
        <v>389</v>
      </c>
      <c r="C1835" t="s">
        <v>2843</v>
      </c>
      <c r="E1835" t="s">
        <v>411</v>
      </c>
      <c r="F1835" t="s">
        <v>412</v>
      </c>
      <c r="J1835" t="s">
        <v>23</v>
      </c>
      <c r="K1835">
        <v>1</v>
      </c>
      <c r="L1835">
        <v>0</v>
      </c>
      <c r="M1835">
        <v>0</v>
      </c>
      <c r="O1835">
        <f>VLOOKUP(C1835,[3]August!$C:$Z,24,FALSE)</f>
        <v>2019</v>
      </c>
    </row>
    <row r="1836" spans="1:15" x14ac:dyDescent="0.25">
      <c r="A1836" t="s">
        <v>389</v>
      </c>
      <c r="C1836" t="s">
        <v>2843</v>
      </c>
      <c r="E1836" t="s">
        <v>417</v>
      </c>
      <c r="F1836" t="s">
        <v>418</v>
      </c>
      <c r="J1836" t="s">
        <v>23</v>
      </c>
      <c r="K1836">
        <v>1</v>
      </c>
      <c r="L1836">
        <v>34.956000000000003</v>
      </c>
      <c r="M1836">
        <v>8.9999999999999993E-3</v>
      </c>
      <c r="O1836">
        <f>VLOOKUP(C1836,[3]August!$C:$Z,24,FALSE)</f>
        <v>2019</v>
      </c>
    </row>
    <row r="1837" spans="1:15" x14ac:dyDescent="0.25">
      <c r="A1837" t="s">
        <v>389</v>
      </c>
      <c r="C1837" t="s">
        <v>2843</v>
      </c>
      <c r="E1837" t="s">
        <v>417</v>
      </c>
      <c r="F1837" t="s">
        <v>418</v>
      </c>
      <c r="J1837" t="s">
        <v>23</v>
      </c>
      <c r="K1837">
        <v>1</v>
      </c>
      <c r="L1837">
        <v>34.956000000000003</v>
      </c>
      <c r="M1837">
        <v>8.9999999999999993E-3</v>
      </c>
      <c r="O1837">
        <f>VLOOKUP(C1837,[3]August!$C:$Z,24,FALSE)</f>
        <v>2019</v>
      </c>
    </row>
    <row r="1838" spans="1:15" x14ac:dyDescent="0.25">
      <c r="A1838" t="s">
        <v>389</v>
      </c>
      <c r="C1838" t="s">
        <v>2843</v>
      </c>
      <c r="E1838" t="s">
        <v>417</v>
      </c>
      <c r="F1838" t="s">
        <v>418</v>
      </c>
      <c r="J1838" t="s">
        <v>23</v>
      </c>
      <c r="K1838">
        <v>2</v>
      </c>
      <c r="L1838">
        <v>69.912000000000006</v>
      </c>
      <c r="M1838">
        <v>1.7999999999999999E-2</v>
      </c>
      <c r="O1838">
        <f>VLOOKUP(C1838,[3]August!$C:$Z,24,FALSE)</f>
        <v>2019</v>
      </c>
    </row>
    <row r="1839" spans="1:15" x14ac:dyDescent="0.25">
      <c r="A1839" t="s">
        <v>389</v>
      </c>
      <c r="C1839" t="s">
        <v>2843</v>
      </c>
      <c r="E1839" t="s">
        <v>437</v>
      </c>
      <c r="F1839" t="s">
        <v>438</v>
      </c>
      <c r="J1839" t="s">
        <v>23</v>
      </c>
      <c r="K1839">
        <v>1</v>
      </c>
      <c r="L1839">
        <v>104.86799999999999</v>
      </c>
      <c r="M1839">
        <v>2.7E-2</v>
      </c>
      <c r="O1839">
        <f>VLOOKUP(C1839,[3]August!$C:$Z,24,FALSE)</f>
        <v>2019</v>
      </c>
    </row>
    <row r="1840" spans="1:15" x14ac:dyDescent="0.25">
      <c r="A1840" t="s">
        <v>389</v>
      </c>
      <c r="C1840" t="s">
        <v>2843</v>
      </c>
      <c r="E1840" t="s">
        <v>406</v>
      </c>
      <c r="F1840" t="s">
        <v>407</v>
      </c>
      <c r="J1840" t="s">
        <v>23</v>
      </c>
      <c r="K1840">
        <v>1</v>
      </c>
      <c r="L1840">
        <v>267.99599999999998</v>
      </c>
      <c r="M1840">
        <v>6.9000000000000006E-2</v>
      </c>
      <c r="O1840">
        <f>VLOOKUP(C1840,[3]August!$C:$Z,24,FALSE)</f>
        <v>2019</v>
      </c>
    </row>
    <row r="1841" spans="1:15" x14ac:dyDescent="0.25">
      <c r="A1841" t="s">
        <v>389</v>
      </c>
      <c r="C1841" t="s">
        <v>2843</v>
      </c>
      <c r="E1841" t="s">
        <v>408</v>
      </c>
      <c r="F1841" t="s">
        <v>409</v>
      </c>
      <c r="J1841" t="s">
        <v>23</v>
      </c>
      <c r="K1841">
        <v>8</v>
      </c>
      <c r="L1841">
        <v>3697.5680000000002</v>
      </c>
      <c r="M1841">
        <v>0.95199999999999996</v>
      </c>
      <c r="O1841">
        <f>VLOOKUP(C1841,[3]August!$C:$Z,24,FALSE)</f>
        <v>2019</v>
      </c>
    </row>
    <row r="1842" spans="1:15" x14ac:dyDescent="0.25">
      <c r="A1842" t="s">
        <v>389</v>
      </c>
      <c r="C1842" t="s">
        <v>2843</v>
      </c>
      <c r="E1842" t="s">
        <v>408</v>
      </c>
      <c r="F1842" t="s">
        <v>409</v>
      </c>
      <c r="J1842" t="s">
        <v>23</v>
      </c>
      <c r="K1842">
        <v>15</v>
      </c>
      <c r="L1842">
        <v>3262.56</v>
      </c>
      <c r="M1842">
        <v>0.84</v>
      </c>
      <c r="O1842">
        <f>VLOOKUP(C1842,[3]August!$C:$Z,24,FALSE)</f>
        <v>2019</v>
      </c>
    </row>
    <row r="1843" spans="1:15" x14ac:dyDescent="0.25">
      <c r="A1843" t="s">
        <v>389</v>
      </c>
      <c r="C1843" t="s">
        <v>2843</v>
      </c>
      <c r="E1843" t="s">
        <v>408</v>
      </c>
      <c r="F1843" t="s">
        <v>409</v>
      </c>
      <c r="J1843" t="s">
        <v>23</v>
      </c>
      <c r="K1843">
        <v>2</v>
      </c>
      <c r="L1843">
        <v>435.00799999999998</v>
      </c>
      <c r="M1843">
        <v>0.112</v>
      </c>
      <c r="O1843">
        <f>VLOOKUP(C1843,[3]August!$C:$Z,24,FALSE)</f>
        <v>2019</v>
      </c>
    </row>
    <row r="1844" spans="1:15" x14ac:dyDescent="0.25">
      <c r="A1844" t="s">
        <v>389</v>
      </c>
      <c r="C1844" t="s">
        <v>2843</v>
      </c>
      <c r="E1844" t="s">
        <v>408</v>
      </c>
      <c r="F1844" t="s">
        <v>409</v>
      </c>
      <c r="J1844" t="s">
        <v>23</v>
      </c>
      <c r="K1844">
        <v>3</v>
      </c>
      <c r="L1844">
        <v>1386.588</v>
      </c>
      <c r="M1844">
        <v>0.35699999999999998</v>
      </c>
      <c r="O1844">
        <f>VLOOKUP(C1844,[3]August!$C:$Z,24,FALSE)</f>
        <v>2019</v>
      </c>
    </row>
    <row r="1845" spans="1:15" x14ac:dyDescent="0.25">
      <c r="A1845" t="s">
        <v>389</v>
      </c>
      <c r="C1845" t="s">
        <v>2844</v>
      </c>
      <c r="E1845" t="s">
        <v>402</v>
      </c>
      <c r="F1845" t="s">
        <v>403</v>
      </c>
      <c r="J1845" t="s">
        <v>23</v>
      </c>
      <c r="K1845">
        <v>1</v>
      </c>
      <c r="L1845">
        <v>127.5</v>
      </c>
      <c r="M1845">
        <v>5.0999999999999997E-2</v>
      </c>
      <c r="O1845">
        <f>VLOOKUP(C1845,[3]August!$C:$Z,24,FALSE)</f>
        <v>2019</v>
      </c>
    </row>
    <row r="1846" spans="1:15" x14ac:dyDescent="0.25">
      <c r="A1846" t="s">
        <v>389</v>
      </c>
      <c r="C1846" t="s">
        <v>2844</v>
      </c>
      <c r="E1846" t="s">
        <v>394</v>
      </c>
      <c r="F1846" t="s">
        <v>395</v>
      </c>
      <c r="J1846" t="s">
        <v>23</v>
      </c>
      <c r="K1846">
        <v>2</v>
      </c>
      <c r="L1846">
        <v>145</v>
      </c>
      <c r="M1846">
        <v>5.8000000000000003E-2</v>
      </c>
      <c r="O1846">
        <f>VLOOKUP(C1846,[3]August!$C:$Z,24,FALSE)</f>
        <v>2019</v>
      </c>
    </row>
    <row r="1847" spans="1:15" x14ac:dyDescent="0.25">
      <c r="A1847" t="s">
        <v>389</v>
      </c>
      <c r="C1847" t="s">
        <v>2844</v>
      </c>
      <c r="E1847" t="s">
        <v>394</v>
      </c>
      <c r="F1847" t="s">
        <v>395</v>
      </c>
      <c r="J1847" t="s">
        <v>23</v>
      </c>
      <c r="K1847">
        <v>11</v>
      </c>
      <c r="L1847">
        <v>797.5</v>
      </c>
      <c r="M1847">
        <v>0.31900000000000001</v>
      </c>
      <c r="O1847">
        <f>VLOOKUP(C1847,[3]August!$C:$Z,24,FALSE)</f>
        <v>2019</v>
      </c>
    </row>
    <row r="1848" spans="1:15" x14ac:dyDescent="0.25">
      <c r="A1848" t="s">
        <v>389</v>
      </c>
      <c r="C1848" t="s">
        <v>2845</v>
      </c>
      <c r="E1848" t="s">
        <v>411</v>
      </c>
      <c r="F1848" t="s">
        <v>412</v>
      </c>
      <c r="J1848" t="s">
        <v>23</v>
      </c>
      <c r="K1848">
        <v>1</v>
      </c>
      <c r="L1848">
        <v>0</v>
      </c>
      <c r="M1848">
        <v>0</v>
      </c>
      <c r="O1848">
        <f>VLOOKUP(C1848,[3]August!$C:$Z,24,FALSE)</f>
        <v>2019</v>
      </c>
    </row>
    <row r="1849" spans="1:15" x14ac:dyDescent="0.25">
      <c r="A1849" t="s">
        <v>389</v>
      </c>
      <c r="C1849" t="s">
        <v>2845</v>
      </c>
      <c r="E1849" t="s">
        <v>406</v>
      </c>
      <c r="F1849" t="s">
        <v>407</v>
      </c>
      <c r="J1849" t="s">
        <v>23</v>
      </c>
      <c r="K1849">
        <v>1</v>
      </c>
      <c r="L1849">
        <v>211.27799999999999</v>
      </c>
      <c r="M1849">
        <v>6.9000000000000006E-2</v>
      </c>
      <c r="O1849">
        <f>VLOOKUP(C1849,[3]August!$C:$Z,24,FALSE)</f>
        <v>2019</v>
      </c>
    </row>
    <row r="1850" spans="1:15" x14ac:dyDescent="0.25">
      <c r="A1850" t="s">
        <v>389</v>
      </c>
      <c r="C1850" t="s">
        <v>2845</v>
      </c>
      <c r="E1850" t="s">
        <v>406</v>
      </c>
      <c r="F1850" t="s">
        <v>407</v>
      </c>
      <c r="J1850" t="s">
        <v>23</v>
      </c>
      <c r="K1850">
        <v>2</v>
      </c>
      <c r="L1850">
        <v>422.55599999999998</v>
      </c>
      <c r="M1850">
        <v>0.13800000000000001</v>
      </c>
      <c r="O1850">
        <f>VLOOKUP(C1850,[3]August!$C:$Z,24,FALSE)</f>
        <v>2019</v>
      </c>
    </row>
    <row r="1851" spans="1:15" x14ac:dyDescent="0.25">
      <c r="A1851" t="s">
        <v>389</v>
      </c>
      <c r="C1851" t="s">
        <v>2845</v>
      </c>
      <c r="E1851" t="s">
        <v>406</v>
      </c>
      <c r="F1851" t="s">
        <v>407</v>
      </c>
      <c r="J1851" t="s">
        <v>23</v>
      </c>
      <c r="K1851">
        <v>13</v>
      </c>
      <c r="L1851">
        <v>2746.614</v>
      </c>
      <c r="M1851">
        <v>0.89700000000000002</v>
      </c>
      <c r="O1851">
        <f>VLOOKUP(C1851,[3]August!$C:$Z,24,FALSE)</f>
        <v>2019</v>
      </c>
    </row>
    <row r="1852" spans="1:15" x14ac:dyDescent="0.25">
      <c r="A1852" t="s">
        <v>389</v>
      </c>
      <c r="C1852" t="s">
        <v>2845</v>
      </c>
      <c r="E1852" t="s">
        <v>406</v>
      </c>
      <c r="F1852" t="s">
        <v>407</v>
      </c>
      <c r="J1852" t="s">
        <v>23</v>
      </c>
      <c r="K1852">
        <v>22</v>
      </c>
      <c r="L1852">
        <v>4648.116</v>
      </c>
      <c r="M1852">
        <v>1.518</v>
      </c>
      <c r="O1852">
        <f>VLOOKUP(C1852,[3]August!$C:$Z,24,FALSE)</f>
        <v>2019</v>
      </c>
    </row>
    <row r="1853" spans="1:15" x14ac:dyDescent="0.25">
      <c r="A1853" t="s">
        <v>389</v>
      </c>
      <c r="C1853" t="s">
        <v>2846</v>
      </c>
      <c r="E1853" t="s">
        <v>411</v>
      </c>
      <c r="F1853" t="s">
        <v>412</v>
      </c>
      <c r="J1853" t="s">
        <v>23</v>
      </c>
      <c r="K1853">
        <v>1</v>
      </c>
      <c r="L1853">
        <v>0</v>
      </c>
      <c r="M1853">
        <v>0</v>
      </c>
      <c r="O1853">
        <f>VLOOKUP(C1853,[3]August!$C:$Z,24,FALSE)</f>
        <v>2019</v>
      </c>
    </row>
    <row r="1854" spans="1:15" x14ac:dyDescent="0.25">
      <c r="A1854" t="s">
        <v>389</v>
      </c>
      <c r="C1854" t="s">
        <v>2846</v>
      </c>
      <c r="E1854" t="s">
        <v>406</v>
      </c>
      <c r="F1854" t="s">
        <v>407</v>
      </c>
      <c r="J1854" t="s">
        <v>23</v>
      </c>
      <c r="K1854">
        <v>1</v>
      </c>
      <c r="L1854">
        <v>237.61500000000001</v>
      </c>
      <c r="M1854">
        <v>3.1E-2</v>
      </c>
      <c r="O1854">
        <f>VLOOKUP(C1854,[3]August!$C:$Z,24,FALSE)</f>
        <v>2019</v>
      </c>
    </row>
    <row r="1855" spans="1:15" x14ac:dyDescent="0.25">
      <c r="A1855" t="s">
        <v>389</v>
      </c>
      <c r="C1855" t="s">
        <v>2846</v>
      </c>
      <c r="E1855" t="s">
        <v>408</v>
      </c>
      <c r="F1855" t="s">
        <v>409</v>
      </c>
      <c r="J1855" t="s">
        <v>23</v>
      </c>
      <c r="K1855">
        <v>5</v>
      </c>
      <c r="L1855">
        <v>2146.1999999999998</v>
      </c>
      <c r="M1855">
        <v>0.28000000000000003</v>
      </c>
      <c r="O1855">
        <f>VLOOKUP(C1855,[3]August!$C:$Z,24,FALSE)</f>
        <v>2019</v>
      </c>
    </row>
    <row r="1856" spans="1:15" x14ac:dyDescent="0.25">
      <c r="A1856" t="s">
        <v>389</v>
      </c>
      <c r="C1856" t="s">
        <v>2846</v>
      </c>
      <c r="E1856" t="s">
        <v>408</v>
      </c>
      <c r="F1856" t="s">
        <v>409</v>
      </c>
      <c r="J1856" t="s">
        <v>23</v>
      </c>
      <c r="K1856">
        <v>8</v>
      </c>
      <c r="L1856">
        <v>3433.92</v>
      </c>
      <c r="M1856">
        <v>0.44800000000000001</v>
      </c>
      <c r="O1856">
        <f>VLOOKUP(C1856,[3]August!$C:$Z,24,FALSE)</f>
        <v>2019</v>
      </c>
    </row>
    <row r="1857" spans="1:15" x14ac:dyDescent="0.25">
      <c r="A1857" t="s">
        <v>389</v>
      </c>
      <c r="C1857" t="s">
        <v>2846</v>
      </c>
      <c r="E1857" t="s">
        <v>408</v>
      </c>
      <c r="F1857" t="s">
        <v>409</v>
      </c>
      <c r="J1857" t="s">
        <v>23</v>
      </c>
      <c r="K1857">
        <v>10</v>
      </c>
      <c r="L1857">
        <v>4292.3999999999996</v>
      </c>
      <c r="M1857">
        <v>0.56000000000000005</v>
      </c>
      <c r="O1857">
        <f>VLOOKUP(C1857,[3]August!$C:$Z,24,FALSE)</f>
        <v>2019</v>
      </c>
    </row>
    <row r="1858" spans="1:15" x14ac:dyDescent="0.25">
      <c r="A1858" t="s">
        <v>389</v>
      </c>
      <c r="C1858" t="s">
        <v>2847</v>
      </c>
      <c r="E1858" t="s">
        <v>399</v>
      </c>
      <c r="F1858" t="s">
        <v>400</v>
      </c>
      <c r="J1858" t="s">
        <v>23</v>
      </c>
      <c r="K1858">
        <v>1</v>
      </c>
      <c r="L1858">
        <v>0</v>
      </c>
      <c r="M1858">
        <v>0</v>
      </c>
      <c r="O1858">
        <f>VLOOKUP(C1858,[3]August!$C:$Z,24,FALSE)</f>
        <v>2019</v>
      </c>
    </row>
    <row r="1859" spans="1:15" x14ac:dyDescent="0.25">
      <c r="A1859" t="s">
        <v>389</v>
      </c>
      <c r="C1859" t="s">
        <v>2847</v>
      </c>
      <c r="E1859" t="s">
        <v>485</v>
      </c>
      <c r="F1859" t="s">
        <v>506</v>
      </c>
      <c r="J1859" t="s">
        <v>23</v>
      </c>
      <c r="K1859">
        <v>1</v>
      </c>
      <c r="L1859">
        <v>1047.55</v>
      </c>
      <c r="M1859">
        <v>0.20499999999999999</v>
      </c>
      <c r="O1859">
        <f>VLOOKUP(C1859,[3]August!$C:$Z,24,FALSE)</f>
        <v>2019</v>
      </c>
    </row>
    <row r="1860" spans="1:15" x14ac:dyDescent="0.25">
      <c r="A1860" t="s">
        <v>389</v>
      </c>
      <c r="C1860" t="s">
        <v>2848</v>
      </c>
      <c r="E1860" t="s">
        <v>402</v>
      </c>
      <c r="F1860" t="s">
        <v>403</v>
      </c>
      <c r="J1860" t="s">
        <v>23</v>
      </c>
      <c r="K1860">
        <v>1</v>
      </c>
      <c r="L1860">
        <v>118.422</v>
      </c>
      <c r="M1860">
        <v>5.0999999999999997E-2</v>
      </c>
      <c r="O1860">
        <f>VLOOKUP(C1860,[3]August!$C:$Z,24,FALSE)</f>
        <v>2019</v>
      </c>
    </row>
    <row r="1861" spans="1:15" x14ac:dyDescent="0.25">
      <c r="A1861" t="s">
        <v>389</v>
      </c>
      <c r="C1861" t="s">
        <v>2848</v>
      </c>
      <c r="E1861" t="s">
        <v>460</v>
      </c>
      <c r="F1861" t="s">
        <v>484</v>
      </c>
      <c r="J1861" t="s">
        <v>23</v>
      </c>
      <c r="K1861">
        <v>2</v>
      </c>
      <c r="L1861">
        <v>195.048</v>
      </c>
      <c r="M1861">
        <v>8.4000000000000005E-2</v>
      </c>
      <c r="O1861">
        <f>VLOOKUP(C1861,[3]August!$C:$Z,24,FALSE)</f>
        <v>2019</v>
      </c>
    </row>
    <row r="1862" spans="1:15" x14ac:dyDescent="0.25">
      <c r="A1862" t="s">
        <v>389</v>
      </c>
      <c r="C1862" t="s">
        <v>2848</v>
      </c>
      <c r="E1862" t="s">
        <v>460</v>
      </c>
      <c r="F1862" t="s">
        <v>484</v>
      </c>
      <c r="J1862" t="s">
        <v>23</v>
      </c>
      <c r="K1862">
        <v>3</v>
      </c>
      <c r="L1862">
        <v>292.572</v>
      </c>
      <c r="M1862">
        <v>0.126</v>
      </c>
      <c r="O1862">
        <f>VLOOKUP(C1862,[3]August!$C:$Z,24,FALSE)</f>
        <v>2019</v>
      </c>
    </row>
    <row r="1863" spans="1:15" x14ac:dyDescent="0.25">
      <c r="A1863" t="s">
        <v>389</v>
      </c>
      <c r="C1863" t="s">
        <v>2848</v>
      </c>
      <c r="E1863" t="s">
        <v>460</v>
      </c>
      <c r="F1863" t="s">
        <v>484</v>
      </c>
      <c r="J1863" t="s">
        <v>23</v>
      </c>
      <c r="K1863">
        <v>4</v>
      </c>
      <c r="L1863">
        <v>390.096</v>
      </c>
      <c r="M1863">
        <v>0.16800000000000001</v>
      </c>
      <c r="O1863">
        <f>VLOOKUP(C1863,[3]August!$C:$Z,24,FALSE)</f>
        <v>2019</v>
      </c>
    </row>
    <row r="1864" spans="1:15" x14ac:dyDescent="0.25">
      <c r="A1864" t="s">
        <v>389</v>
      </c>
      <c r="C1864" t="s">
        <v>2848</v>
      </c>
      <c r="E1864" t="s">
        <v>394</v>
      </c>
      <c r="F1864" t="s">
        <v>395</v>
      </c>
      <c r="J1864" t="s">
        <v>23</v>
      </c>
      <c r="K1864">
        <v>8</v>
      </c>
      <c r="L1864">
        <v>538.70399999999995</v>
      </c>
      <c r="M1864">
        <v>0.23200000000000001</v>
      </c>
      <c r="O1864">
        <f>VLOOKUP(C1864,[3]August!$C:$Z,24,FALSE)</f>
        <v>2019</v>
      </c>
    </row>
    <row r="1865" spans="1:15" x14ac:dyDescent="0.25">
      <c r="A1865" t="s">
        <v>389</v>
      </c>
      <c r="C1865" t="s">
        <v>2849</v>
      </c>
      <c r="E1865" t="s">
        <v>411</v>
      </c>
      <c r="F1865" t="s">
        <v>412</v>
      </c>
      <c r="J1865" t="s">
        <v>23</v>
      </c>
      <c r="K1865">
        <v>1</v>
      </c>
      <c r="L1865">
        <v>0</v>
      </c>
      <c r="M1865">
        <v>0</v>
      </c>
      <c r="O1865">
        <f>VLOOKUP(C1865,[3]August!$C:$Z,24,FALSE)</f>
        <v>2019</v>
      </c>
    </row>
    <row r="1866" spans="1:15" x14ac:dyDescent="0.25">
      <c r="A1866" t="s">
        <v>389</v>
      </c>
      <c r="C1866" t="s">
        <v>2849</v>
      </c>
      <c r="E1866" t="s">
        <v>402</v>
      </c>
      <c r="F1866" t="s">
        <v>403</v>
      </c>
      <c r="J1866" t="s">
        <v>23</v>
      </c>
      <c r="K1866">
        <v>1</v>
      </c>
      <c r="L1866">
        <v>390.91500000000002</v>
      </c>
      <c r="M1866">
        <v>5.0999999999999997E-2</v>
      </c>
      <c r="O1866">
        <f>VLOOKUP(C1866,[3]August!$C:$Z,24,FALSE)</f>
        <v>2019</v>
      </c>
    </row>
    <row r="1867" spans="1:15" x14ac:dyDescent="0.25">
      <c r="A1867" t="s">
        <v>389</v>
      </c>
      <c r="C1867" t="s">
        <v>2849</v>
      </c>
      <c r="E1867" t="s">
        <v>406</v>
      </c>
      <c r="F1867" t="s">
        <v>407</v>
      </c>
      <c r="J1867" t="s">
        <v>23</v>
      </c>
      <c r="K1867">
        <v>1</v>
      </c>
      <c r="L1867">
        <v>237.61500000000001</v>
      </c>
      <c r="M1867">
        <v>3.1E-2</v>
      </c>
      <c r="O1867">
        <f>VLOOKUP(C1867,[3]August!$C:$Z,24,FALSE)</f>
        <v>2019</v>
      </c>
    </row>
    <row r="1868" spans="1:15" x14ac:dyDescent="0.25">
      <c r="A1868" t="s">
        <v>389</v>
      </c>
      <c r="C1868" t="s">
        <v>2849</v>
      </c>
      <c r="E1868" t="s">
        <v>408</v>
      </c>
      <c r="F1868" t="s">
        <v>409</v>
      </c>
      <c r="J1868" t="s">
        <v>23</v>
      </c>
      <c r="K1868">
        <v>1</v>
      </c>
      <c r="L1868">
        <v>429.24</v>
      </c>
      <c r="M1868">
        <v>5.6000000000000001E-2</v>
      </c>
      <c r="O1868">
        <f>VLOOKUP(C1868,[3]August!$C:$Z,24,FALSE)</f>
        <v>2019</v>
      </c>
    </row>
    <row r="1869" spans="1:15" x14ac:dyDescent="0.25">
      <c r="A1869" t="s">
        <v>389</v>
      </c>
      <c r="C1869" t="s">
        <v>2849</v>
      </c>
      <c r="E1869" t="s">
        <v>408</v>
      </c>
      <c r="F1869" t="s">
        <v>409</v>
      </c>
      <c r="J1869" t="s">
        <v>23</v>
      </c>
      <c r="K1869">
        <v>1</v>
      </c>
      <c r="L1869">
        <v>429.24</v>
      </c>
      <c r="M1869">
        <v>5.6000000000000001E-2</v>
      </c>
      <c r="O1869">
        <f>VLOOKUP(C1869,[3]August!$C:$Z,24,FALSE)</f>
        <v>2019</v>
      </c>
    </row>
    <row r="1870" spans="1:15" x14ac:dyDescent="0.25">
      <c r="A1870" t="s">
        <v>389</v>
      </c>
      <c r="C1870" t="s">
        <v>2849</v>
      </c>
      <c r="E1870" t="s">
        <v>408</v>
      </c>
      <c r="F1870" t="s">
        <v>409</v>
      </c>
      <c r="J1870" t="s">
        <v>23</v>
      </c>
      <c r="K1870">
        <v>2</v>
      </c>
      <c r="L1870">
        <v>858.48</v>
      </c>
      <c r="M1870">
        <v>0.112</v>
      </c>
      <c r="O1870">
        <f>VLOOKUP(C1870,[3]August!$C:$Z,24,FALSE)</f>
        <v>2019</v>
      </c>
    </row>
    <row r="1871" spans="1:15" x14ac:dyDescent="0.25">
      <c r="A1871" t="s">
        <v>389</v>
      </c>
      <c r="C1871" t="s">
        <v>2849</v>
      </c>
      <c r="E1871" t="s">
        <v>408</v>
      </c>
      <c r="F1871" t="s">
        <v>409</v>
      </c>
      <c r="J1871" t="s">
        <v>23</v>
      </c>
      <c r="K1871">
        <v>2</v>
      </c>
      <c r="L1871">
        <v>858.48</v>
      </c>
      <c r="M1871">
        <v>0.112</v>
      </c>
      <c r="O1871">
        <f>VLOOKUP(C1871,[3]August!$C:$Z,24,FALSE)</f>
        <v>2019</v>
      </c>
    </row>
    <row r="1872" spans="1:15" x14ac:dyDescent="0.25">
      <c r="A1872" t="s">
        <v>389</v>
      </c>
      <c r="C1872" t="s">
        <v>2849</v>
      </c>
      <c r="E1872" t="s">
        <v>408</v>
      </c>
      <c r="F1872" t="s">
        <v>409</v>
      </c>
      <c r="J1872" t="s">
        <v>23</v>
      </c>
      <c r="K1872">
        <v>7</v>
      </c>
      <c r="L1872">
        <v>3004.68</v>
      </c>
      <c r="M1872">
        <v>0.39200000000000002</v>
      </c>
      <c r="O1872">
        <f>VLOOKUP(C1872,[3]August!$C:$Z,24,FALSE)</f>
        <v>2019</v>
      </c>
    </row>
    <row r="1873" spans="1:15" x14ac:dyDescent="0.25">
      <c r="A1873" t="s">
        <v>389</v>
      </c>
      <c r="C1873" t="s">
        <v>2849</v>
      </c>
      <c r="E1873" t="s">
        <v>408</v>
      </c>
      <c r="F1873" t="s">
        <v>409</v>
      </c>
      <c r="J1873" t="s">
        <v>23</v>
      </c>
      <c r="K1873">
        <v>10</v>
      </c>
      <c r="L1873">
        <v>4292.3999999999996</v>
      </c>
      <c r="M1873">
        <v>0.56000000000000005</v>
      </c>
      <c r="O1873">
        <f>VLOOKUP(C1873,[3]August!$C:$Z,24,FALSE)</f>
        <v>2019</v>
      </c>
    </row>
    <row r="1874" spans="1:15" x14ac:dyDescent="0.25">
      <c r="A1874" t="s">
        <v>389</v>
      </c>
      <c r="C1874" t="s">
        <v>2850</v>
      </c>
      <c r="E1874" t="s">
        <v>411</v>
      </c>
      <c r="F1874" t="s">
        <v>412</v>
      </c>
      <c r="J1874" t="s">
        <v>23</v>
      </c>
      <c r="K1874">
        <v>1</v>
      </c>
      <c r="L1874">
        <v>0</v>
      </c>
      <c r="M1874">
        <v>0</v>
      </c>
      <c r="O1874">
        <f>VLOOKUP(C1874,[3]August!$C:$Z,24,FALSE)</f>
        <v>2019</v>
      </c>
    </row>
    <row r="1875" spans="1:15" x14ac:dyDescent="0.25">
      <c r="A1875" t="s">
        <v>389</v>
      </c>
      <c r="C1875" t="s">
        <v>2850</v>
      </c>
      <c r="E1875" t="s">
        <v>402</v>
      </c>
      <c r="F1875" t="s">
        <v>403</v>
      </c>
      <c r="J1875" t="s">
        <v>23</v>
      </c>
      <c r="K1875">
        <v>1</v>
      </c>
      <c r="L1875">
        <v>390.91500000000002</v>
      </c>
      <c r="M1875">
        <v>5.0999999999999997E-2</v>
      </c>
      <c r="O1875">
        <f>VLOOKUP(C1875,[3]August!$C:$Z,24,FALSE)</f>
        <v>2019</v>
      </c>
    </row>
    <row r="1876" spans="1:15" x14ac:dyDescent="0.25">
      <c r="A1876" t="s">
        <v>389</v>
      </c>
      <c r="C1876" t="s">
        <v>2850</v>
      </c>
      <c r="E1876" t="s">
        <v>402</v>
      </c>
      <c r="F1876" t="s">
        <v>403</v>
      </c>
      <c r="J1876" t="s">
        <v>23</v>
      </c>
      <c r="K1876">
        <v>4</v>
      </c>
      <c r="L1876">
        <v>1563.66</v>
      </c>
      <c r="M1876">
        <v>0.20399999999999999</v>
      </c>
      <c r="O1876">
        <f>VLOOKUP(C1876,[3]August!$C:$Z,24,FALSE)</f>
        <v>2019</v>
      </c>
    </row>
    <row r="1877" spans="1:15" x14ac:dyDescent="0.25">
      <c r="A1877" t="s">
        <v>389</v>
      </c>
      <c r="C1877" t="s">
        <v>2850</v>
      </c>
      <c r="E1877" t="s">
        <v>406</v>
      </c>
      <c r="F1877" t="s">
        <v>407</v>
      </c>
      <c r="J1877" t="s">
        <v>23</v>
      </c>
      <c r="K1877">
        <v>1</v>
      </c>
      <c r="L1877">
        <v>237.61500000000001</v>
      </c>
      <c r="M1877">
        <v>3.1E-2</v>
      </c>
      <c r="O1877">
        <f>VLOOKUP(C1877,[3]August!$C:$Z,24,FALSE)</f>
        <v>2019</v>
      </c>
    </row>
    <row r="1878" spans="1:15" x14ac:dyDescent="0.25">
      <c r="A1878" t="s">
        <v>389</v>
      </c>
      <c r="C1878" t="s">
        <v>2850</v>
      </c>
      <c r="E1878" t="s">
        <v>469</v>
      </c>
      <c r="F1878" t="s">
        <v>470</v>
      </c>
      <c r="J1878" t="s">
        <v>23</v>
      </c>
      <c r="K1878">
        <v>1</v>
      </c>
      <c r="L1878">
        <v>337.26</v>
      </c>
      <c r="M1878">
        <v>4.3999999999999997E-2</v>
      </c>
      <c r="O1878">
        <f>VLOOKUP(C1878,[3]August!$C:$Z,24,FALSE)</f>
        <v>2019</v>
      </c>
    </row>
    <row r="1879" spans="1:15" x14ac:dyDescent="0.25">
      <c r="A1879" t="s">
        <v>389</v>
      </c>
      <c r="C1879" t="s">
        <v>2850</v>
      </c>
      <c r="E1879" t="s">
        <v>469</v>
      </c>
      <c r="F1879" t="s">
        <v>470</v>
      </c>
      <c r="J1879" t="s">
        <v>23</v>
      </c>
      <c r="K1879">
        <v>2</v>
      </c>
      <c r="L1879">
        <v>674.52</v>
      </c>
      <c r="M1879">
        <v>8.7999999999999995E-2</v>
      </c>
      <c r="O1879">
        <f>VLOOKUP(C1879,[3]August!$C:$Z,24,FALSE)</f>
        <v>2019</v>
      </c>
    </row>
    <row r="1880" spans="1:15" x14ac:dyDescent="0.25">
      <c r="A1880" t="s">
        <v>389</v>
      </c>
      <c r="C1880" t="s">
        <v>2850</v>
      </c>
      <c r="E1880" t="s">
        <v>469</v>
      </c>
      <c r="F1880" t="s">
        <v>470</v>
      </c>
      <c r="J1880" t="s">
        <v>23</v>
      </c>
      <c r="K1880">
        <v>2</v>
      </c>
      <c r="L1880">
        <v>674.52</v>
      </c>
      <c r="M1880">
        <v>8.7999999999999995E-2</v>
      </c>
      <c r="O1880">
        <f>VLOOKUP(C1880,[3]August!$C:$Z,24,FALSE)</f>
        <v>2019</v>
      </c>
    </row>
    <row r="1881" spans="1:15" x14ac:dyDescent="0.25">
      <c r="A1881" t="s">
        <v>389</v>
      </c>
      <c r="C1881" t="s">
        <v>2850</v>
      </c>
      <c r="E1881" t="s">
        <v>469</v>
      </c>
      <c r="F1881" t="s">
        <v>470</v>
      </c>
      <c r="J1881" t="s">
        <v>23</v>
      </c>
      <c r="K1881">
        <v>3</v>
      </c>
      <c r="L1881">
        <v>1011.78</v>
      </c>
      <c r="M1881">
        <v>0.13200000000000001</v>
      </c>
      <c r="O1881">
        <f>VLOOKUP(C1881,[3]August!$C:$Z,24,FALSE)</f>
        <v>2019</v>
      </c>
    </row>
    <row r="1882" spans="1:15" x14ac:dyDescent="0.25">
      <c r="A1882" t="s">
        <v>389</v>
      </c>
      <c r="C1882" t="s">
        <v>2850</v>
      </c>
      <c r="E1882" t="s">
        <v>469</v>
      </c>
      <c r="F1882" t="s">
        <v>470</v>
      </c>
      <c r="J1882" t="s">
        <v>23</v>
      </c>
      <c r="K1882">
        <v>8</v>
      </c>
      <c r="L1882">
        <v>2698.08</v>
      </c>
      <c r="M1882">
        <v>0.35199999999999998</v>
      </c>
      <c r="O1882">
        <f>VLOOKUP(C1882,[3]August!$C:$Z,24,FALSE)</f>
        <v>2019</v>
      </c>
    </row>
    <row r="1883" spans="1:15" x14ac:dyDescent="0.25">
      <c r="A1883" t="s">
        <v>389</v>
      </c>
      <c r="C1883" t="s">
        <v>2850</v>
      </c>
      <c r="E1883" t="s">
        <v>469</v>
      </c>
      <c r="F1883" t="s">
        <v>470</v>
      </c>
      <c r="J1883" t="s">
        <v>23</v>
      </c>
      <c r="K1883">
        <v>9</v>
      </c>
      <c r="L1883">
        <v>3035.34</v>
      </c>
      <c r="M1883">
        <v>0.39600000000000002</v>
      </c>
      <c r="O1883">
        <f>VLOOKUP(C1883,[3]August!$C:$Z,24,FALSE)</f>
        <v>2019</v>
      </c>
    </row>
    <row r="1884" spans="1:15" x14ac:dyDescent="0.25">
      <c r="A1884" t="s">
        <v>389</v>
      </c>
      <c r="C1884" t="s">
        <v>2850</v>
      </c>
      <c r="E1884" t="s">
        <v>408</v>
      </c>
      <c r="F1884" t="s">
        <v>409</v>
      </c>
      <c r="J1884" t="s">
        <v>23</v>
      </c>
      <c r="K1884">
        <v>2</v>
      </c>
      <c r="L1884">
        <v>858.48</v>
      </c>
      <c r="M1884">
        <v>0.112</v>
      </c>
      <c r="O1884">
        <f>VLOOKUP(C1884,[3]August!$C:$Z,24,FALSE)</f>
        <v>2019</v>
      </c>
    </row>
    <row r="1885" spans="1:15" x14ac:dyDescent="0.25">
      <c r="A1885" t="s">
        <v>389</v>
      </c>
      <c r="C1885" t="s">
        <v>2851</v>
      </c>
      <c r="E1885" t="s">
        <v>417</v>
      </c>
      <c r="F1885" t="s">
        <v>418</v>
      </c>
      <c r="J1885" t="s">
        <v>23</v>
      </c>
      <c r="K1885">
        <v>1</v>
      </c>
      <c r="L1885">
        <v>13.103999999999999</v>
      </c>
      <c r="M1885">
        <v>8.9999999999999993E-3</v>
      </c>
      <c r="O1885">
        <f>VLOOKUP(C1885,[3]August!$C:$Z,24,FALSE)</f>
        <v>2019</v>
      </c>
    </row>
    <row r="1886" spans="1:15" x14ac:dyDescent="0.25">
      <c r="A1886" t="s">
        <v>389</v>
      </c>
      <c r="C1886" t="s">
        <v>2851</v>
      </c>
      <c r="E1886" t="s">
        <v>417</v>
      </c>
      <c r="F1886" t="s">
        <v>418</v>
      </c>
      <c r="J1886" t="s">
        <v>23</v>
      </c>
      <c r="K1886">
        <v>1</v>
      </c>
      <c r="L1886">
        <v>13.103999999999999</v>
      </c>
      <c r="M1886">
        <v>8.9999999999999993E-3</v>
      </c>
      <c r="O1886">
        <f>VLOOKUP(C1886,[3]August!$C:$Z,24,FALSE)</f>
        <v>2019</v>
      </c>
    </row>
    <row r="1887" spans="1:15" x14ac:dyDescent="0.25">
      <c r="A1887" t="s">
        <v>389</v>
      </c>
      <c r="C1887" t="s">
        <v>2851</v>
      </c>
      <c r="E1887" t="s">
        <v>417</v>
      </c>
      <c r="F1887" t="s">
        <v>418</v>
      </c>
      <c r="J1887" t="s">
        <v>23</v>
      </c>
      <c r="K1887">
        <v>1</v>
      </c>
      <c r="L1887">
        <v>13.103999999999999</v>
      </c>
      <c r="M1887">
        <v>8.9999999999999993E-3</v>
      </c>
      <c r="O1887">
        <f>VLOOKUP(C1887,[3]August!$C:$Z,24,FALSE)</f>
        <v>2019</v>
      </c>
    </row>
    <row r="1888" spans="1:15" x14ac:dyDescent="0.25">
      <c r="A1888" t="s">
        <v>389</v>
      </c>
      <c r="C1888" t="s">
        <v>2851</v>
      </c>
      <c r="E1888" t="s">
        <v>417</v>
      </c>
      <c r="F1888" t="s">
        <v>418</v>
      </c>
      <c r="J1888" t="s">
        <v>23</v>
      </c>
      <c r="K1888">
        <v>2</v>
      </c>
      <c r="L1888">
        <v>26.207999999999998</v>
      </c>
      <c r="M1888">
        <v>1.7999999999999999E-2</v>
      </c>
      <c r="O1888">
        <f>VLOOKUP(C1888,[3]August!$C:$Z,24,FALSE)</f>
        <v>2019</v>
      </c>
    </row>
    <row r="1889" spans="1:15" x14ac:dyDescent="0.25">
      <c r="A1889" t="s">
        <v>389</v>
      </c>
      <c r="C1889" t="s">
        <v>2851</v>
      </c>
      <c r="E1889" t="s">
        <v>417</v>
      </c>
      <c r="F1889" t="s">
        <v>418</v>
      </c>
      <c r="J1889" t="s">
        <v>23</v>
      </c>
      <c r="K1889">
        <v>2</v>
      </c>
      <c r="L1889">
        <v>26.207999999999998</v>
      </c>
      <c r="M1889">
        <v>1.7999999999999999E-2</v>
      </c>
      <c r="O1889">
        <f>VLOOKUP(C1889,[3]August!$C:$Z,24,FALSE)</f>
        <v>2019</v>
      </c>
    </row>
    <row r="1890" spans="1:15" x14ac:dyDescent="0.25">
      <c r="A1890" t="s">
        <v>389</v>
      </c>
      <c r="C1890" t="s">
        <v>2851</v>
      </c>
      <c r="E1890" t="s">
        <v>394</v>
      </c>
      <c r="F1890" t="s">
        <v>395</v>
      </c>
      <c r="J1890" t="s">
        <v>23</v>
      </c>
      <c r="K1890">
        <v>9</v>
      </c>
      <c r="L1890">
        <v>380.01600000000002</v>
      </c>
      <c r="M1890">
        <v>0.26100000000000001</v>
      </c>
      <c r="O1890">
        <f>VLOOKUP(C1890,[3]August!$C:$Z,24,FALSE)</f>
        <v>2019</v>
      </c>
    </row>
    <row r="1891" spans="1:15" x14ac:dyDescent="0.25">
      <c r="A1891" t="s">
        <v>389</v>
      </c>
      <c r="C1891" t="s">
        <v>2851</v>
      </c>
      <c r="E1891" t="s">
        <v>425</v>
      </c>
      <c r="F1891" t="s">
        <v>426</v>
      </c>
      <c r="J1891" t="s">
        <v>23</v>
      </c>
      <c r="K1891">
        <v>4</v>
      </c>
      <c r="L1891">
        <v>302.84800000000001</v>
      </c>
      <c r="M1891">
        <v>0.20799999999999999</v>
      </c>
      <c r="O1891">
        <f>VLOOKUP(C1891,[3]August!$C:$Z,24,FALSE)</f>
        <v>2019</v>
      </c>
    </row>
    <row r="1892" spans="1:15" x14ac:dyDescent="0.25">
      <c r="A1892" t="s">
        <v>389</v>
      </c>
      <c r="C1892" t="s">
        <v>2852</v>
      </c>
      <c r="E1892" t="s">
        <v>399</v>
      </c>
      <c r="F1892" t="s">
        <v>400</v>
      </c>
      <c r="J1892" t="s">
        <v>23</v>
      </c>
      <c r="K1892">
        <v>1</v>
      </c>
      <c r="L1892">
        <v>0</v>
      </c>
      <c r="M1892">
        <v>0</v>
      </c>
      <c r="O1892">
        <f>VLOOKUP(C1892,[3]August!$C:$Z,24,FALSE)</f>
        <v>2019</v>
      </c>
    </row>
    <row r="1893" spans="1:15" x14ac:dyDescent="0.25">
      <c r="A1893" t="s">
        <v>389</v>
      </c>
      <c r="C1893" t="s">
        <v>2852</v>
      </c>
      <c r="E1893" t="s">
        <v>402</v>
      </c>
      <c r="F1893" t="s">
        <v>403</v>
      </c>
      <c r="J1893" t="s">
        <v>23</v>
      </c>
      <c r="K1893">
        <v>2</v>
      </c>
      <c r="L1893">
        <v>511.63200000000001</v>
      </c>
      <c r="M1893">
        <v>0.10199999999999999</v>
      </c>
      <c r="O1893">
        <f>VLOOKUP(C1893,[3]August!$C:$Z,24,FALSE)</f>
        <v>2019</v>
      </c>
    </row>
    <row r="1894" spans="1:15" x14ac:dyDescent="0.25">
      <c r="A1894" t="s">
        <v>389</v>
      </c>
      <c r="C1894" t="s">
        <v>2852</v>
      </c>
      <c r="E1894" t="s">
        <v>408</v>
      </c>
      <c r="F1894" t="s">
        <v>409</v>
      </c>
      <c r="J1894" t="s">
        <v>23</v>
      </c>
      <c r="K1894">
        <v>1</v>
      </c>
      <c r="L1894">
        <v>596.904</v>
      </c>
      <c r="M1894">
        <v>0.11899999999999999</v>
      </c>
      <c r="O1894">
        <f>VLOOKUP(C1894,[3]August!$C:$Z,24,FALSE)</f>
        <v>2019</v>
      </c>
    </row>
    <row r="1895" spans="1:15" x14ac:dyDescent="0.25">
      <c r="A1895" t="s">
        <v>389</v>
      </c>
      <c r="C1895" t="s">
        <v>2852</v>
      </c>
      <c r="E1895" t="s">
        <v>408</v>
      </c>
      <c r="F1895" t="s">
        <v>409</v>
      </c>
      <c r="J1895" t="s">
        <v>23</v>
      </c>
      <c r="K1895">
        <v>6</v>
      </c>
      <c r="L1895">
        <v>3581.424</v>
      </c>
      <c r="M1895">
        <v>0.71399999999999997</v>
      </c>
      <c r="O1895">
        <f>VLOOKUP(C1895,[3]August!$C:$Z,24,FALSE)</f>
        <v>2019</v>
      </c>
    </row>
    <row r="1896" spans="1:15" x14ac:dyDescent="0.25">
      <c r="A1896" t="s">
        <v>389</v>
      </c>
      <c r="C1896" t="s">
        <v>2853</v>
      </c>
      <c r="E1896" t="s">
        <v>2854</v>
      </c>
      <c r="F1896" t="s">
        <v>2855</v>
      </c>
      <c r="J1896" t="s">
        <v>23</v>
      </c>
      <c r="K1896">
        <v>1</v>
      </c>
      <c r="L1896">
        <v>0</v>
      </c>
      <c r="M1896">
        <v>0</v>
      </c>
      <c r="O1896">
        <f>VLOOKUP(C1896,[3]August!$C:$Z,24,FALSE)</f>
        <v>2019</v>
      </c>
    </row>
    <row r="1897" spans="1:15" x14ac:dyDescent="0.25">
      <c r="A1897" t="s">
        <v>389</v>
      </c>
      <c r="C1897" t="s">
        <v>2853</v>
      </c>
      <c r="E1897" t="s">
        <v>404</v>
      </c>
      <c r="F1897" t="s">
        <v>405</v>
      </c>
      <c r="J1897" t="s">
        <v>23</v>
      </c>
      <c r="K1897">
        <v>1</v>
      </c>
      <c r="L1897">
        <v>94.793999999999997</v>
      </c>
      <c r="M1897">
        <v>3.6999999999999998E-2</v>
      </c>
      <c r="O1897">
        <f>VLOOKUP(C1897,[3]August!$C:$Z,24,FALSE)</f>
        <v>2019</v>
      </c>
    </row>
    <row r="1898" spans="1:15" x14ac:dyDescent="0.25">
      <c r="A1898" t="s">
        <v>389</v>
      </c>
      <c r="C1898" t="s">
        <v>2853</v>
      </c>
      <c r="E1898" t="s">
        <v>406</v>
      </c>
      <c r="F1898" t="s">
        <v>407</v>
      </c>
      <c r="J1898" t="s">
        <v>23</v>
      </c>
      <c r="K1898">
        <v>1</v>
      </c>
      <c r="L1898">
        <v>176.77799999999999</v>
      </c>
      <c r="M1898">
        <v>6.9000000000000006E-2</v>
      </c>
      <c r="O1898">
        <f>VLOOKUP(C1898,[3]August!$C:$Z,24,FALSE)</f>
        <v>2019</v>
      </c>
    </row>
    <row r="1899" spans="1:15" x14ac:dyDescent="0.25">
      <c r="A1899" t="s">
        <v>389</v>
      </c>
      <c r="C1899" t="s">
        <v>2853</v>
      </c>
      <c r="E1899" t="s">
        <v>406</v>
      </c>
      <c r="F1899" t="s">
        <v>407</v>
      </c>
      <c r="J1899" t="s">
        <v>23</v>
      </c>
      <c r="K1899">
        <v>3</v>
      </c>
      <c r="L1899">
        <v>530.33399999999995</v>
      </c>
      <c r="M1899">
        <v>0.20699999999999999</v>
      </c>
      <c r="O1899">
        <f>VLOOKUP(C1899,[3]August!$C:$Z,24,FALSE)</f>
        <v>2019</v>
      </c>
    </row>
    <row r="1900" spans="1:15" x14ac:dyDescent="0.25">
      <c r="A1900" t="s">
        <v>389</v>
      </c>
      <c r="C1900" t="s">
        <v>2853</v>
      </c>
      <c r="E1900" t="s">
        <v>406</v>
      </c>
      <c r="F1900" t="s">
        <v>407</v>
      </c>
      <c r="J1900" t="s">
        <v>23</v>
      </c>
      <c r="K1900">
        <v>6</v>
      </c>
      <c r="L1900">
        <v>476.53199999999998</v>
      </c>
      <c r="M1900">
        <v>0.186</v>
      </c>
      <c r="O1900">
        <f>VLOOKUP(C1900,[3]August!$C:$Z,24,FALSE)</f>
        <v>2019</v>
      </c>
    </row>
    <row r="1901" spans="1:15" x14ac:dyDescent="0.25">
      <c r="A1901" t="s">
        <v>389</v>
      </c>
      <c r="C1901" t="s">
        <v>2853</v>
      </c>
      <c r="E1901" t="s">
        <v>406</v>
      </c>
      <c r="F1901" t="s">
        <v>407</v>
      </c>
      <c r="J1901" t="s">
        <v>23</v>
      </c>
      <c r="K1901">
        <v>8</v>
      </c>
      <c r="L1901">
        <v>1414.2239999999999</v>
      </c>
      <c r="M1901">
        <v>0.55200000000000005</v>
      </c>
      <c r="O1901">
        <f>VLOOKUP(C1901,[3]August!$C:$Z,24,FALSE)</f>
        <v>2019</v>
      </c>
    </row>
    <row r="1902" spans="1:15" x14ac:dyDescent="0.25">
      <c r="A1902" t="s">
        <v>389</v>
      </c>
      <c r="C1902" t="s">
        <v>2853</v>
      </c>
      <c r="E1902" t="s">
        <v>406</v>
      </c>
      <c r="F1902" t="s">
        <v>407</v>
      </c>
      <c r="J1902" t="s">
        <v>23</v>
      </c>
      <c r="K1902">
        <v>13</v>
      </c>
      <c r="L1902">
        <v>1032.4860000000001</v>
      </c>
      <c r="M1902">
        <v>0.40300000000000002</v>
      </c>
      <c r="O1902">
        <f>VLOOKUP(C1902,[3]August!$C:$Z,24,FALSE)</f>
        <v>2019</v>
      </c>
    </row>
    <row r="1903" spans="1:15" x14ac:dyDescent="0.25">
      <c r="A1903" t="s">
        <v>389</v>
      </c>
      <c r="C1903" t="s">
        <v>2853</v>
      </c>
      <c r="E1903" t="s">
        <v>406</v>
      </c>
      <c r="F1903" t="s">
        <v>407</v>
      </c>
      <c r="J1903" t="s">
        <v>23</v>
      </c>
      <c r="K1903">
        <v>3</v>
      </c>
      <c r="L1903">
        <v>238.26599999999999</v>
      </c>
      <c r="M1903">
        <v>9.2999999999999999E-2</v>
      </c>
      <c r="O1903">
        <f>VLOOKUP(C1903,[3]August!$C:$Z,24,FALSE)</f>
        <v>2019</v>
      </c>
    </row>
    <row r="1904" spans="1:15" x14ac:dyDescent="0.25">
      <c r="A1904" t="s">
        <v>389</v>
      </c>
      <c r="C1904" t="s">
        <v>2853</v>
      </c>
      <c r="E1904" t="s">
        <v>406</v>
      </c>
      <c r="F1904" t="s">
        <v>407</v>
      </c>
      <c r="J1904" t="s">
        <v>23</v>
      </c>
      <c r="K1904">
        <v>4</v>
      </c>
      <c r="L1904">
        <v>317.68799999999999</v>
      </c>
      <c r="M1904">
        <v>0.124</v>
      </c>
      <c r="O1904">
        <f>VLOOKUP(C1904,[3]August!$C:$Z,24,FALSE)</f>
        <v>2019</v>
      </c>
    </row>
    <row r="1905" spans="1:15" x14ac:dyDescent="0.25">
      <c r="A1905" t="s">
        <v>389</v>
      </c>
      <c r="C1905" t="s">
        <v>2853</v>
      </c>
      <c r="E1905" t="s">
        <v>406</v>
      </c>
      <c r="F1905" t="s">
        <v>407</v>
      </c>
      <c r="J1905" t="s">
        <v>23</v>
      </c>
      <c r="K1905">
        <v>6</v>
      </c>
      <c r="L1905">
        <v>476.53199999999998</v>
      </c>
      <c r="M1905">
        <v>0.186</v>
      </c>
      <c r="O1905">
        <f>VLOOKUP(C1905,[3]August!$C:$Z,24,FALSE)</f>
        <v>2019</v>
      </c>
    </row>
    <row r="1906" spans="1:15" x14ac:dyDescent="0.25">
      <c r="A1906" t="s">
        <v>389</v>
      </c>
      <c r="C1906" t="s">
        <v>2853</v>
      </c>
      <c r="E1906" t="s">
        <v>406</v>
      </c>
      <c r="F1906" t="s">
        <v>407</v>
      </c>
      <c r="J1906" t="s">
        <v>23</v>
      </c>
      <c r="K1906">
        <v>6</v>
      </c>
      <c r="L1906">
        <v>476.53199999999998</v>
      </c>
      <c r="M1906">
        <v>0.186</v>
      </c>
      <c r="O1906">
        <f>VLOOKUP(C1906,[3]August!$C:$Z,24,FALSE)</f>
        <v>2019</v>
      </c>
    </row>
    <row r="1907" spans="1:15" x14ac:dyDescent="0.25">
      <c r="A1907" t="s">
        <v>389</v>
      </c>
      <c r="C1907" t="s">
        <v>2853</v>
      </c>
      <c r="E1907" t="s">
        <v>408</v>
      </c>
      <c r="F1907" t="s">
        <v>409</v>
      </c>
      <c r="J1907" t="s">
        <v>23</v>
      </c>
      <c r="K1907">
        <v>1</v>
      </c>
      <c r="L1907">
        <v>228.018</v>
      </c>
      <c r="M1907">
        <v>8.8999999999999996E-2</v>
      </c>
      <c r="O1907">
        <f>VLOOKUP(C1907,[3]August!$C:$Z,24,FALSE)</f>
        <v>2019</v>
      </c>
    </row>
    <row r="1908" spans="1:15" x14ac:dyDescent="0.25">
      <c r="A1908" t="s">
        <v>389</v>
      </c>
      <c r="C1908" t="s">
        <v>2853</v>
      </c>
      <c r="E1908" t="s">
        <v>408</v>
      </c>
      <c r="F1908" t="s">
        <v>409</v>
      </c>
      <c r="J1908" t="s">
        <v>23</v>
      </c>
      <c r="K1908">
        <v>1</v>
      </c>
      <c r="L1908">
        <v>228.018</v>
      </c>
      <c r="M1908">
        <v>8.8999999999999996E-2</v>
      </c>
      <c r="O1908">
        <f>VLOOKUP(C1908,[3]August!$C:$Z,24,FALSE)</f>
        <v>2019</v>
      </c>
    </row>
    <row r="1909" spans="1:15" x14ac:dyDescent="0.25">
      <c r="A1909" t="s">
        <v>389</v>
      </c>
      <c r="C1909" t="s">
        <v>2853</v>
      </c>
      <c r="E1909" t="s">
        <v>408</v>
      </c>
      <c r="F1909" t="s">
        <v>409</v>
      </c>
      <c r="J1909" t="s">
        <v>23</v>
      </c>
      <c r="K1909">
        <v>1</v>
      </c>
      <c r="L1909">
        <v>228.018</v>
      </c>
      <c r="M1909">
        <v>8.8999999999999996E-2</v>
      </c>
      <c r="O1909">
        <f>VLOOKUP(C1909,[3]August!$C:$Z,24,FALSE)</f>
        <v>2019</v>
      </c>
    </row>
    <row r="1910" spans="1:15" x14ac:dyDescent="0.25">
      <c r="A1910" t="s">
        <v>389</v>
      </c>
      <c r="C1910" t="s">
        <v>2856</v>
      </c>
      <c r="E1910" t="s">
        <v>428</v>
      </c>
      <c r="F1910" t="s">
        <v>429</v>
      </c>
      <c r="J1910" t="s">
        <v>23</v>
      </c>
      <c r="K1910">
        <v>2</v>
      </c>
      <c r="L1910">
        <v>1880.856</v>
      </c>
      <c r="M1910">
        <v>0.69199999999999995</v>
      </c>
      <c r="O1910">
        <f>VLOOKUP(C1910,[3]August!$C:$Z,24,FALSE)</f>
        <v>2019</v>
      </c>
    </row>
    <row r="1911" spans="1:15" x14ac:dyDescent="0.25">
      <c r="A1911" t="s">
        <v>389</v>
      </c>
      <c r="C1911" t="s">
        <v>2856</v>
      </c>
      <c r="E1911" t="s">
        <v>399</v>
      </c>
      <c r="F1911" t="s">
        <v>400</v>
      </c>
      <c r="J1911" t="s">
        <v>23</v>
      </c>
      <c r="K1911">
        <v>1</v>
      </c>
      <c r="L1911">
        <v>0</v>
      </c>
      <c r="M1911">
        <v>0</v>
      </c>
      <c r="O1911">
        <f>VLOOKUP(C1911,[3]August!$C:$Z,24,FALSE)</f>
        <v>2019</v>
      </c>
    </row>
    <row r="1912" spans="1:15" x14ac:dyDescent="0.25">
      <c r="A1912" t="s">
        <v>389</v>
      </c>
      <c r="C1912" t="s">
        <v>2856</v>
      </c>
      <c r="E1912" t="s">
        <v>402</v>
      </c>
      <c r="F1912" t="s">
        <v>403</v>
      </c>
      <c r="J1912" t="s">
        <v>23</v>
      </c>
      <c r="K1912">
        <v>1</v>
      </c>
      <c r="L1912">
        <v>138.61799999999999</v>
      </c>
      <c r="M1912">
        <v>5.0999999999999997E-2</v>
      </c>
      <c r="O1912">
        <f>VLOOKUP(C1912,[3]August!$C:$Z,24,FALSE)</f>
        <v>2019</v>
      </c>
    </row>
    <row r="1913" spans="1:15" x14ac:dyDescent="0.25">
      <c r="A1913" t="s">
        <v>389</v>
      </c>
      <c r="C1913" t="s">
        <v>2856</v>
      </c>
      <c r="E1913" t="s">
        <v>460</v>
      </c>
      <c r="F1913" t="s">
        <v>484</v>
      </c>
      <c r="J1913" t="s">
        <v>23</v>
      </c>
      <c r="K1913">
        <v>2</v>
      </c>
      <c r="L1913">
        <v>228.31200000000001</v>
      </c>
      <c r="M1913">
        <v>8.4000000000000005E-2</v>
      </c>
      <c r="O1913">
        <f>VLOOKUP(C1913,[3]August!$C:$Z,24,FALSE)</f>
        <v>2019</v>
      </c>
    </row>
    <row r="1914" spans="1:15" x14ac:dyDescent="0.25">
      <c r="A1914" t="s">
        <v>389</v>
      </c>
      <c r="C1914" t="s">
        <v>2856</v>
      </c>
      <c r="E1914" t="s">
        <v>460</v>
      </c>
      <c r="F1914" t="s">
        <v>484</v>
      </c>
      <c r="J1914" t="s">
        <v>23</v>
      </c>
      <c r="K1914">
        <v>2</v>
      </c>
      <c r="L1914">
        <v>228.31200000000001</v>
      </c>
      <c r="M1914">
        <v>8.4000000000000005E-2</v>
      </c>
      <c r="O1914">
        <f>VLOOKUP(C1914,[3]August!$C:$Z,24,FALSE)</f>
        <v>2019</v>
      </c>
    </row>
    <row r="1915" spans="1:15" x14ac:dyDescent="0.25">
      <c r="A1915" t="s">
        <v>389</v>
      </c>
      <c r="C1915" t="s">
        <v>2856</v>
      </c>
      <c r="E1915" t="s">
        <v>406</v>
      </c>
      <c r="F1915" t="s">
        <v>407</v>
      </c>
      <c r="J1915" t="s">
        <v>23</v>
      </c>
      <c r="K1915">
        <v>1</v>
      </c>
      <c r="L1915">
        <v>84.257999999999996</v>
      </c>
      <c r="M1915">
        <v>3.1E-2</v>
      </c>
      <c r="O1915">
        <f>VLOOKUP(C1915,[3]August!$C:$Z,24,FALSE)</f>
        <v>2019</v>
      </c>
    </row>
    <row r="1916" spans="1:15" x14ac:dyDescent="0.25">
      <c r="A1916" t="s">
        <v>389</v>
      </c>
      <c r="C1916" t="s">
        <v>2856</v>
      </c>
      <c r="E1916" t="s">
        <v>406</v>
      </c>
      <c r="F1916" t="s">
        <v>407</v>
      </c>
      <c r="J1916" t="s">
        <v>23</v>
      </c>
      <c r="K1916">
        <v>1</v>
      </c>
      <c r="L1916">
        <v>187.542</v>
      </c>
      <c r="M1916">
        <v>6.9000000000000006E-2</v>
      </c>
      <c r="O1916">
        <f>VLOOKUP(C1916,[3]August!$C:$Z,24,FALSE)</f>
        <v>2019</v>
      </c>
    </row>
    <row r="1917" spans="1:15" x14ac:dyDescent="0.25">
      <c r="A1917" t="s">
        <v>389</v>
      </c>
      <c r="C1917" t="s">
        <v>2856</v>
      </c>
      <c r="E1917" t="s">
        <v>406</v>
      </c>
      <c r="F1917" t="s">
        <v>407</v>
      </c>
      <c r="J1917" t="s">
        <v>23</v>
      </c>
      <c r="K1917">
        <v>2</v>
      </c>
      <c r="L1917">
        <v>375.084</v>
      </c>
      <c r="M1917">
        <v>0.13800000000000001</v>
      </c>
      <c r="O1917">
        <f>VLOOKUP(C1917,[3]August!$C:$Z,24,FALSE)</f>
        <v>2019</v>
      </c>
    </row>
    <row r="1918" spans="1:15" x14ac:dyDescent="0.25">
      <c r="A1918" t="s">
        <v>389</v>
      </c>
      <c r="C1918" t="s">
        <v>2856</v>
      </c>
      <c r="E1918" t="s">
        <v>408</v>
      </c>
      <c r="F1918" t="s">
        <v>409</v>
      </c>
      <c r="J1918" t="s">
        <v>23</v>
      </c>
      <c r="K1918">
        <v>1</v>
      </c>
      <c r="L1918">
        <v>241.90199999999999</v>
      </c>
      <c r="M1918">
        <v>8.8999999999999996E-2</v>
      </c>
      <c r="O1918">
        <f>VLOOKUP(C1918,[3]August!$C:$Z,24,FALSE)</f>
        <v>2019</v>
      </c>
    </row>
    <row r="1919" spans="1:15" x14ac:dyDescent="0.25">
      <c r="A1919" t="s">
        <v>389</v>
      </c>
      <c r="C1919" t="s">
        <v>2856</v>
      </c>
      <c r="E1919" t="s">
        <v>408</v>
      </c>
      <c r="F1919" t="s">
        <v>409</v>
      </c>
      <c r="J1919" t="s">
        <v>23</v>
      </c>
      <c r="K1919">
        <v>2</v>
      </c>
      <c r="L1919">
        <v>483.80399999999997</v>
      </c>
      <c r="M1919">
        <v>0.17799999999999999</v>
      </c>
      <c r="O1919">
        <f>VLOOKUP(C1919,[3]August!$C:$Z,24,FALSE)</f>
        <v>2019</v>
      </c>
    </row>
    <row r="1920" spans="1:15" x14ac:dyDescent="0.25">
      <c r="A1920" t="s">
        <v>389</v>
      </c>
      <c r="C1920" t="s">
        <v>2857</v>
      </c>
      <c r="E1920" t="s">
        <v>391</v>
      </c>
      <c r="F1920" t="s">
        <v>392</v>
      </c>
      <c r="J1920" t="s">
        <v>23</v>
      </c>
      <c r="K1920">
        <v>8</v>
      </c>
      <c r="L1920">
        <v>1329.44</v>
      </c>
      <c r="M1920">
        <v>0.28000000000000003</v>
      </c>
      <c r="O1920">
        <f>VLOOKUP(C1920,[3]August!$C:$Z,24,FALSE)</f>
        <v>2019</v>
      </c>
    </row>
    <row r="1921" spans="1:15" x14ac:dyDescent="0.25">
      <c r="A1921" t="s">
        <v>389</v>
      </c>
      <c r="C1921" t="s">
        <v>2857</v>
      </c>
      <c r="E1921" t="s">
        <v>399</v>
      </c>
      <c r="F1921" t="s">
        <v>400</v>
      </c>
      <c r="J1921" t="s">
        <v>23</v>
      </c>
      <c r="K1921">
        <v>1</v>
      </c>
      <c r="L1921">
        <v>0</v>
      </c>
      <c r="M1921">
        <v>0</v>
      </c>
      <c r="O1921">
        <f>VLOOKUP(C1921,[3]August!$C:$Z,24,FALSE)</f>
        <v>2019</v>
      </c>
    </row>
    <row r="1922" spans="1:15" x14ac:dyDescent="0.25">
      <c r="A1922" t="s">
        <v>389</v>
      </c>
      <c r="C1922" t="s">
        <v>2857</v>
      </c>
      <c r="E1922" t="s">
        <v>402</v>
      </c>
      <c r="F1922" t="s">
        <v>403</v>
      </c>
      <c r="J1922" t="s">
        <v>23</v>
      </c>
      <c r="K1922">
        <v>3</v>
      </c>
      <c r="L1922">
        <v>726.44399999999996</v>
      </c>
      <c r="M1922">
        <v>0.153</v>
      </c>
      <c r="O1922">
        <f>VLOOKUP(C1922,[3]August!$C:$Z,24,FALSE)</f>
        <v>2019</v>
      </c>
    </row>
    <row r="1923" spans="1:15" x14ac:dyDescent="0.25">
      <c r="A1923" t="s">
        <v>389</v>
      </c>
      <c r="C1923" t="s">
        <v>2857</v>
      </c>
      <c r="E1923" t="s">
        <v>406</v>
      </c>
      <c r="F1923" t="s">
        <v>407</v>
      </c>
      <c r="J1923" t="s">
        <v>23</v>
      </c>
      <c r="K1923">
        <v>1</v>
      </c>
      <c r="L1923">
        <v>327.61200000000002</v>
      </c>
      <c r="M1923">
        <v>6.9000000000000006E-2</v>
      </c>
      <c r="O1923">
        <f>VLOOKUP(C1923,[3]August!$C:$Z,24,FALSE)</f>
        <v>2019</v>
      </c>
    </row>
    <row r="1924" spans="1:15" x14ac:dyDescent="0.25">
      <c r="A1924" t="s">
        <v>389</v>
      </c>
      <c r="C1924" t="s">
        <v>2857</v>
      </c>
      <c r="E1924" t="s">
        <v>408</v>
      </c>
      <c r="F1924" t="s">
        <v>409</v>
      </c>
      <c r="J1924" t="s">
        <v>23</v>
      </c>
      <c r="K1924">
        <v>2</v>
      </c>
      <c r="L1924">
        <v>531.77599999999995</v>
      </c>
      <c r="M1924">
        <v>0.112</v>
      </c>
      <c r="O1924">
        <f>VLOOKUP(C1924,[3]August!$C:$Z,24,FALSE)</f>
        <v>2019</v>
      </c>
    </row>
    <row r="1925" spans="1:15" x14ac:dyDescent="0.25">
      <c r="A1925" t="s">
        <v>389</v>
      </c>
      <c r="C1925" t="s">
        <v>2857</v>
      </c>
      <c r="E1925" t="s">
        <v>408</v>
      </c>
      <c r="F1925" t="s">
        <v>409</v>
      </c>
      <c r="J1925" t="s">
        <v>23</v>
      </c>
      <c r="K1925">
        <v>3</v>
      </c>
      <c r="L1925">
        <v>797.66399999999999</v>
      </c>
      <c r="M1925">
        <v>0.16800000000000001</v>
      </c>
      <c r="O1925">
        <f>VLOOKUP(C1925,[3]August!$C:$Z,24,FALSE)</f>
        <v>2019</v>
      </c>
    </row>
    <row r="1926" spans="1:15" x14ac:dyDescent="0.25">
      <c r="A1926" t="s">
        <v>389</v>
      </c>
      <c r="C1926" t="s">
        <v>2858</v>
      </c>
      <c r="E1926" t="s">
        <v>391</v>
      </c>
      <c r="F1926" t="s">
        <v>392</v>
      </c>
      <c r="J1926" t="s">
        <v>23</v>
      </c>
      <c r="K1926">
        <v>8</v>
      </c>
      <c r="L1926">
        <v>1075.76</v>
      </c>
      <c r="M1926">
        <v>0.28000000000000003</v>
      </c>
      <c r="O1926">
        <f>VLOOKUP(C1926,[3]August!$C:$Z,24,FALSE)</f>
        <v>2019</v>
      </c>
    </row>
    <row r="1927" spans="1:15" x14ac:dyDescent="0.25">
      <c r="A1927" t="s">
        <v>389</v>
      </c>
      <c r="C1927" t="s">
        <v>2858</v>
      </c>
      <c r="E1927" t="s">
        <v>402</v>
      </c>
      <c r="F1927" t="s">
        <v>403</v>
      </c>
      <c r="J1927" t="s">
        <v>23</v>
      </c>
      <c r="K1927">
        <v>1</v>
      </c>
      <c r="L1927">
        <v>195.94200000000001</v>
      </c>
      <c r="M1927">
        <v>5.0999999999999997E-2</v>
      </c>
      <c r="O1927">
        <f>VLOOKUP(C1927,[3]August!$C:$Z,24,FALSE)</f>
        <v>2019</v>
      </c>
    </row>
    <row r="1928" spans="1:15" x14ac:dyDescent="0.25">
      <c r="A1928" t="s">
        <v>389</v>
      </c>
      <c r="C1928" t="s">
        <v>2858</v>
      </c>
      <c r="E1928" t="s">
        <v>402</v>
      </c>
      <c r="F1928" t="s">
        <v>403</v>
      </c>
      <c r="J1928" t="s">
        <v>23</v>
      </c>
      <c r="K1928">
        <v>1</v>
      </c>
      <c r="L1928">
        <v>195.94200000000001</v>
      </c>
      <c r="M1928">
        <v>5.0999999999999997E-2</v>
      </c>
      <c r="O1928">
        <f>VLOOKUP(C1928,[3]August!$C:$Z,24,FALSE)</f>
        <v>2019</v>
      </c>
    </row>
    <row r="1929" spans="1:15" x14ac:dyDescent="0.25">
      <c r="A1929" t="s">
        <v>389</v>
      </c>
      <c r="C1929" t="s">
        <v>2858</v>
      </c>
      <c r="E1929" t="s">
        <v>402</v>
      </c>
      <c r="F1929" t="s">
        <v>403</v>
      </c>
      <c r="J1929" t="s">
        <v>23</v>
      </c>
      <c r="K1929">
        <v>1</v>
      </c>
      <c r="L1929">
        <v>195.94200000000001</v>
      </c>
      <c r="M1929">
        <v>5.0999999999999997E-2</v>
      </c>
      <c r="O1929">
        <f>VLOOKUP(C1929,[3]August!$C:$Z,24,FALSE)</f>
        <v>2019</v>
      </c>
    </row>
    <row r="1930" spans="1:15" x14ac:dyDescent="0.25">
      <c r="A1930" t="s">
        <v>389</v>
      </c>
      <c r="C1930" t="s">
        <v>2858</v>
      </c>
      <c r="E1930" t="s">
        <v>417</v>
      </c>
      <c r="F1930" t="s">
        <v>418</v>
      </c>
      <c r="J1930" t="s">
        <v>23</v>
      </c>
      <c r="K1930">
        <v>1</v>
      </c>
      <c r="L1930">
        <v>34.578000000000003</v>
      </c>
      <c r="M1930">
        <v>8.9999999999999993E-3</v>
      </c>
      <c r="O1930">
        <f>VLOOKUP(C1930,[3]August!$C:$Z,24,FALSE)</f>
        <v>2019</v>
      </c>
    </row>
    <row r="1931" spans="1:15" x14ac:dyDescent="0.25">
      <c r="A1931" t="s">
        <v>389</v>
      </c>
      <c r="C1931" t="s">
        <v>2858</v>
      </c>
      <c r="E1931" t="s">
        <v>394</v>
      </c>
      <c r="F1931" t="s">
        <v>395</v>
      </c>
      <c r="J1931" t="s">
        <v>23</v>
      </c>
      <c r="K1931">
        <v>1</v>
      </c>
      <c r="L1931">
        <v>111.41800000000001</v>
      </c>
      <c r="M1931">
        <v>2.9000000000000001E-2</v>
      </c>
      <c r="O1931">
        <f>VLOOKUP(C1931,[3]August!$C:$Z,24,FALSE)</f>
        <v>2019</v>
      </c>
    </row>
    <row r="1932" spans="1:15" x14ac:dyDescent="0.25">
      <c r="A1932" t="s">
        <v>389</v>
      </c>
      <c r="C1932" t="s">
        <v>2858</v>
      </c>
      <c r="E1932" t="s">
        <v>394</v>
      </c>
      <c r="F1932" t="s">
        <v>395</v>
      </c>
      <c r="J1932" t="s">
        <v>23</v>
      </c>
      <c r="K1932">
        <v>1</v>
      </c>
      <c r="L1932">
        <v>111.41800000000001</v>
      </c>
      <c r="M1932">
        <v>2.9000000000000001E-2</v>
      </c>
      <c r="O1932">
        <f>VLOOKUP(C1932,[3]August!$C:$Z,24,FALSE)</f>
        <v>2019</v>
      </c>
    </row>
    <row r="1933" spans="1:15" x14ac:dyDescent="0.25">
      <c r="A1933" t="s">
        <v>389</v>
      </c>
      <c r="C1933" t="s">
        <v>2859</v>
      </c>
      <c r="E1933" t="s">
        <v>428</v>
      </c>
      <c r="F1933" t="s">
        <v>429</v>
      </c>
      <c r="J1933" t="s">
        <v>23</v>
      </c>
      <c r="K1933">
        <v>4</v>
      </c>
      <c r="L1933">
        <v>4857.84</v>
      </c>
      <c r="M1933">
        <v>1.3839999999999999</v>
      </c>
      <c r="O1933">
        <f>VLOOKUP(C1933,[3]August!$C:$Z,24,FALSE)</f>
        <v>2019</v>
      </c>
    </row>
    <row r="1934" spans="1:15" x14ac:dyDescent="0.25">
      <c r="A1934" t="s">
        <v>389</v>
      </c>
      <c r="C1934" t="s">
        <v>2859</v>
      </c>
      <c r="E1934" t="s">
        <v>399</v>
      </c>
      <c r="F1934" t="s">
        <v>400</v>
      </c>
      <c r="J1934" t="s">
        <v>23</v>
      </c>
      <c r="K1934">
        <v>1</v>
      </c>
      <c r="L1934">
        <v>0</v>
      </c>
      <c r="M1934">
        <v>0</v>
      </c>
      <c r="O1934">
        <f>VLOOKUP(C1934,[3]August!$C:$Z,24,FALSE)</f>
        <v>2019</v>
      </c>
    </row>
    <row r="1935" spans="1:15" x14ac:dyDescent="0.25">
      <c r="A1935" t="s">
        <v>389</v>
      </c>
      <c r="C1935" t="s">
        <v>2859</v>
      </c>
      <c r="E1935" t="s">
        <v>417</v>
      </c>
      <c r="F1935" t="s">
        <v>418</v>
      </c>
      <c r="J1935" t="s">
        <v>23</v>
      </c>
      <c r="K1935">
        <v>1</v>
      </c>
      <c r="L1935">
        <v>31.59</v>
      </c>
      <c r="M1935">
        <v>8.9999999999999993E-3</v>
      </c>
      <c r="O1935">
        <f>VLOOKUP(C1935,[3]August!$C:$Z,24,FALSE)</f>
        <v>2019</v>
      </c>
    </row>
    <row r="1936" spans="1:15" x14ac:dyDescent="0.25">
      <c r="A1936" t="s">
        <v>389</v>
      </c>
      <c r="C1936" t="s">
        <v>2859</v>
      </c>
      <c r="E1936" t="s">
        <v>417</v>
      </c>
      <c r="F1936" t="s">
        <v>418</v>
      </c>
      <c r="J1936" t="s">
        <v>23</v>
      </c>
      <c r="K1936">
        <v>2</v>
      </c>
      <c r="L1936">
        <v>63.18</v>
      </c>
      <c r="M1936">
        <v>1.7999999999999999E-2</v>
      </c>
      <c r="O1936">
        <f>VLOOKUP(C1936,[3]August!$C:$Z,24,FALSE)</f>
        <v>2019</v>
      </c>
    </row>
    <row r="1937" spans="1:15" x14ac:dyDescent="0.25">
      <c r="A1937" t="s">
        <v>389</v>
      </c>
      <c r="C1937" t="s">
        <v>2859</v>
      </c>
      <c r="E1937" t="s">
        <v>417</v>
      </c>
      <c r="F1937" t="s">
        <v>418</v>
      </c>
      <c r="J1937" t="s">
        <v>23</v>
      </c>
      <c r="K1937">
        <v>4</v>
      </c>
      <c r="L1937">
        <v>126.36</v>
      </c>
      <c r="M1937">
        <v>3.5999999999999997E-2</v>
      </c>
      <c r="O1937">
        <f>VLOOKUP(C1937,[3]August!$C:$Z,24,FALSE)</f>
        <v>2019</v>
      </c>
    </row>
    <row r="1938" spans="1:15" x14ac:dyDescent="0.25">
      <c r="A1938" t="s">
        <v>389</v>
      </c>
      <c r="C1938" t="s">
        <v>2859</v>
      </c>
      <c r="E1938" t="s">
        <v>485</v>
      </c>
      <c r="F1938" t="s">
        <v>506</v>
      </c>
      <c r="J1938" t="s">
        <v>23</v>
      </c>
      <c r="K1938">
        <v>1</v>
      </c>
      <c r="L1938">
        <v>1047.55</v>
      </c>
      <c r="M1938">
        <v>0.20499999999999999</v>
      </c>
      <c r="O1938">
        <f>VLOOKUP(C1938,[3]August!$C:$Z,24,FALSE)</f>
        <v>2019</v>
      </c>
    </row>
    <row r="1939" spans="1:15" x14ac:dyDescent="0.25">
      <c r="A1939" t="s">
        <v>389</v>
      </c>
      <c r="C1939" t="s">
        <v>2859</v>
      </c>
      <c r="E1939" t="s">
        <v>394</v>
      </c>
      <c r="F1939" t="s">
        <v>395</v>
      </c>
      <c r="J1939" t="s">
        <v>23</v>
      </c>
      <c r="K1939">
        <v>1</v>
      </c>
      <c r="L1939">
        <v>101.79</v>
      </c>
      <c r="M1939">
        <v>2.9000000000000001E-2</v>
      </c>
      <c r="O1939">
        <f>VLOOKUP(C1939,[3]August!$C:$Z,24,FALSE)</f>
        <v>2019</v>
      </c>
    </row>
    <row r="1940" spans="1:15" x14ac:dyDescent="0.25">
      <c r="A1940" t="s">
        <v>389</v>
      </c>
      <c r="C1940" t="s">
        <v>2860</v>
      </c>
      <c r="E1940" t="s">
        <v>399</v>
      </c>
      <c r="F1940" t="s">
        <v>400</v>
      </c>
      <c r="J1940" t="s">
        <v>23</v>
      </c>
      <c r="K1940">
        <v>1</v>
      </c>
      <c r="L1940">
        <v>0</v>
      </c>
      <c r="M1940">
        <v>0</v>
      </c>
      <c r="O1940">
        <f>VLOOKUP(C1940,[3]August!$C:$Z,24,FALSE)</f>
        <v>2019</v>
      </c>
    </row>
    <row r="1941" spans="1:15" x14ac:dyDescent="0.25">
      <c r="A1941" t="s">
        <v>389</v>
      </c>
      <c r="C1941" t="s">
        <v>2860</v>
      </c>
      <c r="E1941" t="s">
        <v>417</v>
      </c>
      <c r="F1941" t="s">
        <v>418</v>
      </c>
      <c r="J1941" t="s">
        <v>23</v>
      </c>
      <c r="K1941">
        <v>1</v>
      </c>
      <c r="L1941">
        <v>18</v>
      </c>
      <c r="M1941">
        <v>8.9999999999999993E-3</v>
      </c>
      <c r="O1941">
        <f>VLOOKUP(C1941,[3]August!$C:$Z,24,FALSE)</f>
        <v>2019</v>
      </c>
    </row>
    <row r="1942" spans="1:15" x14ac:dyDescent="0.25">
      <c r="A1942" t="s">
        <v>389</v>
      </c>
      <c r="C1942" t="s">
        <v>2860</v>
      </c>
      <c r="E1942" t="s">
        <v>417</v>
      </c>
      <c r="F1942" t="s">
        <v>418</v>
      </c>
      <c r="J1942" t="s">
        <v>23</v>
      </c>
      <c r="K1942">
        <v>2</v>
      </c>
      <c r="L1942">
        <v>36</v>
      </c>
      <c r="M1942">
        <v>1.7999999999999999E-2</v>
      </c>
      <c r="O1942">
        <f>VLOOKUP(C1942,[3]August!$C:$Z,24,FALSE)</f>
        <v>2019</v>
      </c>
    </row>
    <row r="1943" spans="1:15" x14ac:dyDescent="0.25">
      <c r="A1943" t="s">
        <v>389</v>
      </c>
      <c r="C1943" t="s">
        <v>2860</v>
      </c>
      <c r="E1943" t="s">
        <v>417</v>
      </c>
      <c r="F1943" t="s">
        <v>418</v>
      </c>
      <c r="J1943" t="s">
        <v>23</v>
      </c>
      <c r="K1943">
        <v>4</v>
      </c>
      <c r="L1943">
        <v>72</v>
      </c>
      <c r="M1943">
        <v>3.5999999999999997E-2</v>
      </c>
      <c r="O1943">
        <f>VLOOKUP(C1943,[3]August!$C:$Z,24,FALSE)</f>
        <v>2019</v>
      </c>
    </row>
    <row r="1944" spans="1:15" x14ac:dyDescent="0.25">
      <c r="A1944" t="s">
        <v>389</v>
      </c>
      <c r="C1944" t="s">
        <v>2860</v>
      </c>
      <c r="E1944" t="s">
        <v>417</v>
      </c>
      <c r="F1944" t="s">
        <v>418</v>
      </c>
      <c r="J1944" t="s">
        <v>23</v>
      </c>
      <c r="K1944">
        <v>6</v>
      </c>
      <c r="L1944">
        <v>108</v>
      </c>
      <c r="M1944">
        <v>5.3999999999999999E-2</v>
      </c>
      <c r="O1944">
        <f>VLOOKUP(C1944,[3]August!$C:$Z,24,FALSE)</f>
        <v>2019</v>
      </c>
    </row>
    <row r="1945" spans="1:15" x14ac:dyDescent="0.25">
      <c r="A1945" t="s">
        <v>389</v>
      </c>
      <c r="C1945" t="s">
        <v>2860</v>
      </c>
      <c r="E1945" t="s">
        <v>460</v>
      </c>
      <c r="F1945" t="s">
        <v>484</v>
      </c>
      <c r="J1945" t="s">
        <v>23</v>
      </c>
      <c r="K1945">
        <v>3</v>
      </c>
      <c r="L1945">
        <v>252</v>
      </c>
      <c r="M1945">
        <v>0.126</v>
      </c>
      <c r="O1945">
        <f>VLOOKUP(C1945,[3]August!$C:$Z,24,FALSE)</f>
        <v>2019</v>
      </c>
    </row>
    <row r="1946" spans="1:15" x14ac:dyDescent="0.25">
      <c r="A1946" t="s">
        <v>389</v>
      </c>
      <c r="C1946" t="s">
        <v>2860</v>
      </c>
      <c r="E1946" t="s">
        <v>504</v>
      </c>
      <c r="F1946" t="s">
        <v>505</v>
      </c>
      <c r="J1946" t="s">
        <v>23</v>
      </c>
      <c r="K1946">
        <v>12</v>
      </c>
      <c r="L1946">
        <v>1512</v>
      </c>
      <c r="M1946">
        <v>0.75600000000000001</v>
      </c>
      <c r="O1946">
        <f>VLOOKUP(C1946,[3]August!$C:$Z,24,FALSE)</f>
        <v>2019</v>
      </c>
    </row>
    <row r="1947" spans="1:15" x14ac:dyDescent="0.25">
      <c r="A1947" t="s">
        <v>389</v>
      </c>
      <c r="C1947" t="s">
        <v>2860</v>
      </c>
      <c r="E1947" t="s">
        <v>485</v>
      </c>
      <c r="F1947" t="s">
        <v>506</v>
      </c>
      <c r="J1947" t="s">
        <v>23</v>
      </c>
      <c r="K1947">
        <v>1</v>
      </c>
      <c r="L1947">
        <v>1047.55</v>
      </c>
      <c r="M1947">
        <v>0.20499999999999999</v>
      </c>
      <c r="O1947">
        <f>VLOOKUP(C1947,[3]August!$C:$Z,24,FALSE)</f>
        <v>2019</v>
      </c>
    </row>
    <row r="1948" spans="1:15" x14ac:dyDescent="0.25">
      <c r="A1948" t="s">
        <v>389</v>
      </c>
      <c r="C1948" t="s">
        <v>2861</v>
      </c>
      <c r="E1948" t="s">
        <v>399</v>
      </c>
      <c r="F1948" t="s">
        <v>400</v>
      </c>
      <c r="J1948" t="s">
        <v>23</v>
      </c>
      <c r="K1948">
        <v>1</v>
      </c>
      <c r="L1948">
        <v>0</v>
      </c>
      <c r="M1948">
        <v>0</v>
      </c>
      <c r="O1948">
        <f>VLOOKUP(C1948,[3]August!$C:$Z,24,FALSE)</f>
        <v>2019</v>
      </c>
    </row>
    <row r="1949" spans="1:15" x14ac:dyDescent="0.25">
      <c r="A1949" t="s">
        <v>389</v>
      </c>
      <c r="C1949" t="s">
        <v>2861</v>
      </c>
      <c r="E1949" t="s">
        <v>603</v>
      </c>
      <c r="F1949" t="s">
        <v>604</v>
      </c>
      <c r="J1949" t="s">
        <v>23</v>
      </c>
      <c r="K1949">
        <v>2</v>
      </c>
      <c r="L1949">
        <v>233.376</v>
      </c>
      <c r="M1949">
        <v>0.10199999999999999</v>
      </c>
      <c r="O1949">
        <f>VLOOKUP(C1949,[3]August!$C:$Z,24,FALSE)</f>
        <v>2019</v>
      </c>
    </row>
    <row r="1950" spans="1:15" x14ac:dyDescent="0.25">
      <c r="A1950" t="s">
        <v>389</v>
      </c>
      <c r="C1950" t="s">
        <v>2861</v>
      </c>
      <c r="E1950" t="s">
        <v>417</v>
      </c>
      <c r="F1950" t="s">
        <v>418</v>
      </c>
      <c r="J1950" t="s">
        <v>23</v>
      </c>
      <c r="K1950">
        <v>4</v>
      </c>
      <c r="L1950">
        <v>82.367999999999995</v>
      </c>
      <c r="M1950">
        <v>3.5999999999999997E-2</v>
      </c>
      <c r="O1950">
        <f>VLOOKUP(C1950,[3]August!$C:$Z,24,FALSE)</f>
        <v>2019</v>
      </c>
    </row>
    <row r="1951" spans="1:15" x14ac:dyDescent="0.25">
      <c r="A1951" t="s">
        <v>389</v>
      </c>
      <c r="C1951" t="s">
        <v>2861</v>
      </c>
      <c r="E1951" t="s">
        <v>485</v>
      </c>
      <c r="F1951" t="s">
        <v>506</v>
      </c>
      <c r="J1951" t="s">
        <v>23</v>
      </c>
      <c r="K1951">
        <v>1</v>
      </c>
      <c r="L1951">
        <v>1047.55</v>
      </c>
      <c r="M1951">
        <v>0.20499999999999999</v>
      </c>
      <c r="O1951">
        <f>VLOOKUP(C1951,[3]August!$C:$Z,24,FALSE)</f>
        <v>2019</v>
      </c>
    </row>
    <row r="1952" spans="1:15" x14ac:dyDescent="0.25">
      <c r="A1952" t="s">
        <v>389</v>
      </c>
      <c r="C1952" t="s">
        <v>2861</v>
      </c>
      <c r="E1952" t="s">
        <v>394</v>
      </c>
      <c r="F1952" t="s">
        <v>395</v>
      </c>
      <c r="J1952" t="s">
        <v>23</v>
      </c>
      <c r="K1952">
        <v>1</v>
      </c>
      <c r="L1952">
        <v>66.352000000000004</v>
      </c>
      <c r="M1952">
        <v>2.9000000000000001E-2</v>
      </c>
      <c r="O1952">
        <f>VLOOKUP(C1952,[3]August!$C:$Z,24,FALSE)</f>
        <v>2019</v>
      </c>
    </row>
    <row r="1953" spans="1:15" x14ac:dyDescent="0.25">
      <c r="A1953" t="s">
        <v>389</v>
      </c>
      <c r="C1953" t="s">
        <v>2862</v>
      </c>
      <c r="E1953" t="s">
        <v>399</v>
      </c>
      <c r="F1953" t="s">
        <v>400</v>
      </c>
      <c r="J1953" t="s">
        <v>23</v>
      </c>
      <c r="K1953">
        <v>1</v>
      </c>
      <c r="L1953">
        <v>0</v>
      </c>
      <c r="M1953">
        <v>0</v>
      </c>
      <c r="O1953">
        <f>VLOOKUP(C1953,[3]August!$C:$Z,24,FALSE)</f>
        <v>2019</v>
      </c>
    </row>
    <row r="1954" spans="1:15" x14ac:dyDescent="0.25">
      <c r="A1954" t="s">
        <v>389</v>
      </c>
      <c r="C1954" t="s">
        <v>2862</v>
      </c>
      <c r="E1954" t="s">
        <v>417</v>
      </c>
      <c r="F1954" t="s">
        <v>418</v>
      </c>
      <c r="J1954" t="s">
        <v>23</v>
      </c>
      <c r="K1954">
        <v>1</v>
      </c>
      <c r="L1954">
        <v>21.06</v>
      </c>
      <c r="M1954">
        <v>8.9999999999999993E-3</v>
      </c>
      <c r="O1954">
        <f>VLOOKUP(C1954,[3]August!$C:$Z,24,FALSE)</f>
        <v>2019</v>
      </c>
    </row>
    <row r="1955" spans="1:15" x14ac:dyDescent="0.25">
      <c r="A1955" t="s">
        <v>389</v>
      </c>
      <c r="C1955" t="s">
        <v>2862</v>
      </c>
      <c r="E1955" t="s">
        <v>437</v>
      </c>
      <c r="F1955" t="s">
        <v>438</v>
      </c>
      <c r="J1955" t="s">
        <v>23</v>
      </c>
      <c r="K1955">
        <v>1</v>
      </c>
      <c r="L1955">
        <v>63.18</v>
      </c>
      <c r="M1955">
        <v>2.7E-2</v>
      </c>
      <c r="O1955">
        <f>VLOOKUP(C1955,[3]August!$C:$Z,24,FALSE)</f>
        <v>2019</v>
      </c>
    </row>
    <row r="1956" spans="1:15" x14ac:dyDescent="0.25">
      <c r="A1956" t="s">
        <v>389</v>
      </c>
      <c r="C1956" t="s">
        <v>2862</v>
      </c>
      <c r="E1956" t="s">
        <v>460</v>
      </c>
      <c r="F1956" t="s">
        <v>461</v>
      </c>
      <c r="J1956" t="s">
        <v>23</v>
      </c>
      <c r="K1956">
        <v>2</v>
      </c>
      <c r="L1956">
        <v>196.56</v>
      </c>
      <c r="M1956">
        <v>8.4000000000000005E-2</v>
      </c>
      <c r="O1956">
        <f>VLOOKUP(C1956,[3]August!$C:$Z,24,FALSE)</f>
        <v>2019</v>
      </c>
    </row>
    <row r="1957" spans="1:15" x14ac:dyDescent="0.25">
      <c r="A1957" t="s">
        <v>389</v>
      </c>
      <c r="C1957" t="s">
        <v>2862</v>
      </c>
      <c r="E1957" t="s">
        <v>441</v>
      </c>
      <c r="F1957" t="s">
        <v>442</v>
      </c>
      <c r="J1957" t="s">
        <v>23</v>
      </c>
      <c r="K1957">
        <v>1</v>
      </c>
      <c r="L1957">
        <v>189.54</v>
      </c>
      <c r="M1957">
        <v>8.1000000000000003E-2</v>
      </c>
      <c r="O1957">
        <f>VLOOKUP(C1957,[3]August!$C:$Z,24,FALSE)</f>
        <v>2019</v>
      </c>
    </row>
    <row r="1958" spans="1:15" x14ac:dyDescent="0.25">
      <c r="A1958" t="s">
        <v>389</v>
      </c>
      <c r="C1958" t="s">
        <v>2862</v>
      </c>
      <c r="E1958" t="s">
        <v>425</v>
      </c>
      <c r="F1958" t="s">
        <v>426</v>
      </c>
      <c r="J1958" t="s">
        <v>23</v>
      </c>
      <c r="K1958">
        <v>13</v>
      </c>
      <c r="L1958">
        <v>1581.84</v>
      </c>
      <c r="M1958">
        <v>0.67600000000000005</v>
      </c>
      <c r="O1958">
        <f>VLOOKUP(C1958,[3]August!$C:$Z,24,FALSE)</f>
        <v>2019</v>
      </c>
    </row>
    <row r="1959" spans="1:15" x14ac:dyDescent="0.25">
      <c r="A1959" t="s">
        <v>389</v>
      </c>
      <c r="C1959" t="s">
        <v>2862</v>
      </c>
      <c r="E1959" t="s">
        <v>408</v>
      </c>
      <c r="F1959" t="s">
        <v>409</v>
      </c>
      <c r="J1959" t="s">
        <v>23</v>
      </c>
      <c r="K1959">
        <v>1</v>
      </c>
      <c r="L1959">
        <v>208.26</v>
      </c>
      <c r="M1959">
        <v>8.8999999999999996E-2</v>
      </c>
      <c r="O1959">
        <f>VLOOKUP(C1959,[3]August!$C:$Z,24,FALSE)</f>
        <v>2019</v>
      </c>
    </row>
    <row r="1960" spans="1:15" x14ac:dyDescent="0.25">
      <c r="A1960" t="s">
        <v>389</v>
      </c>
      <c r="C1960" t="s">
        <v>2863</v>
      </c>
      <c r="E1960" t="s">
        <v>417</v>
      </c>
      <c r="F1960" t="s">
        <v>418</v>
      </c>
      <c r="J1960" t="s">
        <v>23</v>
      </c>
      <c r="K1960">
        <v>1</v>
      </c>
      <c r="L1960">
        <v>38.340000000000003</v>
      </c>
      <c r="M1960">
        <v>8.9999999999999993E-3</v>
      </c>
      <c r="O1960">
        <f>VLOOKUP(C1960,[3]August!$C:$Z,24,FALSE)</f>
        <v>2019</v>
      </c>
    </row>
    <row r="1961" spans="1:15" x14ac:dyDescent="0.25">
      <c r="A1961" t="s">
        <v>389</v>
      </c>
      <c r="C1961" t="s">
        <v>2863</v>
      </c>
      <c r="E1961" t="s">
        <v>394</v>
      </c>
      <c r="F1961" t="s">
        <v>395</v>
      </c>
      <c r="J1961" t="s">
        <v>23</v>
      </c>
      <c r="K1961">
        <v>5</v>
      </c>
      <c r="L1961">
        <v>617.70000000000005</v>
      </c>
      <c r="M1961">
        <v>0.14499999999999999</v>
      </c>
      <c r="O1961">
        <f>VLOOKUP(C1961,[3]August!$C:$Z,24,FALSE)</f>
        <v>2019</v>
      </c>
    </row>
    <row r="1962" spans="1:15" x14ac:dyDescent="0.25">
      <c r="A1962" t="s">
        <v>389</v>
      </c>
      <c r="C1962" t="s">
        <v>2863</v>
      </c>
      <c r="E1962" t="s">
        <v>394</v>
      </c>
      <c r="F1962" t="s">
        <v>395</v>
      </c>
      <c r="J1962" t="s">
        <v>23</v>
      </c>
      <c r="K1962">
        <v>11</v>
      </c>
      <c r="L1962">
        <v>1358.94</v>
      </c>
      <c r="M1962">
        <v>0.31900000000000001</v>
      </c>
      <c r="O1962">
        <f>VLOOKUP(C1962,[3]August!$C:$Z,24,FALSE)</f>
        <v>2019</v>
      </c>
    </row>
    <row r="1963" spans="1:15" x14ac:dyDescent="0.25">
      <c r="A1963" t="s">
        <v>389</v>
      </c>
      <c r="C1963" t="s">
        <v>2863</v>
      </c>
      <c r="E1963" t="s">
        <v>394</v>
      </c>
      <c r="F1963" t="s">
        <v>395</v>
      </c>
      <c r="J1963" t="s">
        <v>23</v>
      </c>
      <c r="K1963">
        <v>11</v>
      </c>
      <c r="L1963">
        <v>1358.94</v>
      </c>
      <c r="M1963">
        <v>0.31900000000000001</v>
      </c>
      <c r="O1963">
        <f>VLOOKUP(C1963,[3]August!$C:$Z,24,FALSE)</f>
        <v>2019</v>
      </c>
    </row>
    <row r="1964" spans="1:15" x14ac:dyDescent="0.25">
      <c r="A1964" t="s">
        <v>389</v>
      </c>
      <c r="C1964" t="s">
        <v>2863</v>
      </c>
      <c r="E1964" t="s">
        <v>394</v>
      </c>
      <c r="F1964" t="s">
        <v>395</v>
      </c>
      <c r="J1964" t="s">
        <v>23</v>
      </c>
      <c r="K1964">
        <v>12</v>
      </c>
      <c r="L1964">
        <v>1482.48</v>
      </c>
      <c r="M1964">
        <v>0.34799999999999998</v>
      </c>
      <c r="O1964">
        <f>VLOOKUP(C1964,[3]August!$C:$Z,24,FALSE)</f>
        <v>2019</v>
      </c>
    </row>
    <row r="1965" spans="1:15" x14ac:dyDescent="0.25">
      <c r="A1965" t="s">
        <v>389</v>
      </c>
      <c r="C1965" t="s">
        <v>2863</v>
      </c>
      <c r="E1965" t="s">
        <v>394</v>
      </c>
      <c r="F1965" t="s">
        <v>395</v>
      </c>
      <c r="J1965" t="s">
        <v>23</v>
      </c>
      <c r="K1965">
        <v>30</v>
      </c>
      <c r="L1965">
        <v>3706.2</v>
      </c>
      <c r="M1965">
        <v>0.87</v>
      </c>
      <c r="O1965">
        <f>VLOOKUP(C1965,[3]August!$C:$Z,24,FALSE)</f>
        <v>2019</v>
      </c>
    </row>
    <row r="1966" spans="1:15" x14ac:dyDescent="0.25">
      <c r="A1966" t="s">
        <v>389</v>
      </c>
      <c r="C1966" t="s">
        <v>2864</v>
      </c>
      <c r="E1966" t="s">
        <v>399</v>
      </c>
      <c r="F1966" t="s">
        <v>400</v>
      </c>
      <c r="J1966" t="s">
        <v>23</v>
      </c>
      <c r="K1966">
        <v>1</v>
      </c>
      <c r="L1966">
        <v>0</v>
      </c>
      <c r="M1966">
        <v>0</v>
      </c>
      <c r="O1966">
        <f>VLOOKUP(C1966,[3]August!$C:$Z,24,FALSE)</f>
        <v>2019</v>
      </c>
    </row>
    <row r="1967" spans="1:15" x14ac:dyDescent="0.25">
      <c r="A1967" t="s">
        <v>389</v>
      </c>
      <c r="C1967" t="s">
        <v>2864</v>
      </c>
      <c r="E1967" t="s">
        <v>402</v>
      </c>
      <c r="F1967" t="s">
        <v>403</v>
      </c>
      <c r="J1967" t="s">
        <v>23</v>
      </c>
      <c r="K1967">
        <v>1</v>
      </c>
      <c r="L1967">
        <v>127.29600000000001</v>
      </c>
      <c r="M1967">
        <v>5.0999999999999997E-2</v>
      </c>
      <c r="O1967">
        <f>VLOOKUP(C1967,[3]August!$C:$Z,24,FALSE)</f>
        <v>2019</v>
      </c>
    </row>
    <row r="1968" spans="1:15" x14ac:dyDescent="0.25">
      <c r="A1968" t="s">
        <v>389</v>
      </c>
      <c r="C1968" t="s">
        <v>2864</v>
      </c>
      <c r="E1968" t="s">
        <v>402</v>
      </c>
      <c r="F1968" t="s">
        <v>403</v>
      </c>
      <c r="J1968" t="s">
        <v>23</v>
      </c>
      <c r="K1968">
        <v>1</v>
      </c>
      <c r="L1968">
        <v>127.29600000000001</v>
      </c>
      <c r="M1968">
        <v>5.0999999999999997E-2</v>
      </c>
      <c r="O1968">
        <f>VLOOKUP(C1968,[3]August!$C:$Z,24,FALSE)</f>
        <v>2019</v>
      </c>
    </row>
    <row r="1969" spans="1:15" x14ac:dyDescent="0.25">
      <c r="A1969" t="s">
        <v>389</v>
      </c>
      <c r="C1969" t="s">
        <v>2864</v>
      </c>
      <c r="E1969" t="s">
        <v>402</v>
      </c>
      <c r="F1969" t="s">
        <v>403</v>
      </c>
      <c r="J1969" t="s">
        <v>23</v>
      </c>
      <c r="K1969">
        <v>2</v>
      </c>
      <c r="L1969">
        <v>254.59200000000001</v>
      </c>
      <c r="M1969">
        <v>0.10199999999999999</v>
      </c>
      <c r="O1969">
        <f>VLOOKUP(C1969,[3]August!$C:$Z,24,FALSE)</f>
        <v>2019</v>
      </c>
    </row>
    <row r="1970" spans="1:15" x14ac:dyDescent="0.25">
      <c r="A1970" t="s">
        <v>389</v>
      </c>
      <c r="C1970" t="s">
        <v>2864</v>
      </c>
      <c r="E1970" t="s">
        <v>406</v>
      </c>
      <c r="F1970" t="s">
        <v>407</v>
      </c>
      <c r="J1970" t="s">
        <v>23</v>
      </c>
      <c r="K1970">
        <v>1</v>
      </c>
      <c r="L1970">
        <v>172.22399999999999</v>
      </c>
      <c r="M1970">
        <v>6.9000000000000006E-2</v>
      </c>
      <c r="O1970">
        <f>VLOOKUP(C1970,[3]August!$C:$Z,24,FALSE)</f>
        <v>2019</v>
      </c>
    </row>
    <row r="1971" spans="1:15" x14ac:dyDescent="0.25">
      <c r="A1971" t="s">
        <v>389</v>
      </c>
      <c r="C1971" t="s">
        <v>2864</v>
      </c>
      <c r="E1971" t="s">
        <v>408</v>
      </c>
      <c r="F1971" t="s">
        <v>409</v>
      </c>
      <c r="J1971" t="s">
        <v>23</v>
      </c>
      <c r="K1971">
        <v>2</v>
      </c>
      <c r="L1971">
        <v>444.28800000000001</v>
      </c>
      <c r="M1971">
        <v>0.17799999999999999</v>
      </c>
      <c r="O1971">
        <f>VLOOKUP(C1971,[3]August!$C:$Z,24,FALSE)</f>
        <v>2019</v>
      </c>
    </row>
    <row r="1972" spans="1:15" x14ac:dyDescent="0.25">
      <c r="A1972" t="s">
        <v>389</v>
      </c>
      <c r="C1972" t="s">
        <v>2865</v>
      </c>
      <c r="E1972" t="s">
        <v>399</v>
      </c>
      <c r="F1972" t="s">
        <v>400</v>
      </c>
      <c r="J1972" t="s">
        <v>23</v>
      </c>
      <c r="K1972">
        <v>1</v>
      </c>
      <c r="L1972">
        <v>0</v>
      </c>
      <c r="M1972">
        <v>0</v>
      </c>
      <c r="O1972">
        <f>VLOOKUP(C1972,[3]August!$C:$Z,24,FALSE)</f>
        <v>2019</v>
      </c>
    </row>
    <row r="1973" spans="1:15" x14ac:dyDescent="0.25">
      <c r="A1973" t="s">
        <v>389</v>
      </c>
      <c r="C1973" t="s">
        <v>2865</v>
      </c>
      <c r="E1973" t="s">
        <v>402</v>
      </c>
      <c r="F1973" t="s">
        <v>403</v>
      </c>
      <c r="J1973" t="s">
        <v>23</v>
      </c>
      <c r="K1973">
        <v>1</v>
      </c>
      <c r="L1973">
        <v>254.59200000000001</v>
      </c>
      <c r="M1973">
        <v>5.0999999999999997E-2</v>
      </c>
      <c r="O1973">
        <f>VLOOKUP(C1973,[3]August!$C:$Z,24,FALSE)</f>
        <v>2019</v>
      </c>
    </row>
    <row r="1974" spans="1:15" x14ac:dyDescent="0.25">
      <c r="A1974" t="s">
        <v>389</v>
      </c>
      <c r="C1974" t="s">
        <v>2865</v>
      </c>
      <c r="E1974" t="s">
        <v>402</v>
      </c>
      <c r="F1974" t="s">
        <v>403</v>
      </c>
      <c r="J1974" t="s">
        <v>23</v>
      </c>
      <c r="K1974">
        <v>2</v>
      </c>
      <c r="L1974">
        <v>509.18400000000003</v>
      </c>
      <c r="M1974">
        <v>0.10199999999999999</v>
      </c>
      <c r="O1974">
        <f>VLOOKUP(C1974,[3]August!$C:$Z,24,FALSE)</f>
        <v>2019</v>
      </c>
    </row>
    <row r="1975" spans="1:15" x14ac:dyDescent="0.25">
      <c r="A1975" t="s">
        <v>389</v>
      </c>
      <c r="C1975" t="s">
        <v>2865</v>
      </c>
      <c r="E1975" t="s">
        <v>417</v>
      </c>
      <c r="F1975" t="s">
        <v>418</v>
      </c>
      <c r="J1975" t="s">
        <v>23</v>
      </c>
      <c r="K1975">
        <v>1</v>
      </c>
      <c r="L1975">
        <v>44.927999999999997</v>
      </c>
      <c r="M1975">
        <v>8.9999999999999993E-3</v>
      </c>
      <c r="O1975">
        <f>VLOOKUP(C1975,[3]August!$C:$Z,24,FALSE)</f>
        <v>2019</v>
      </c>
    </row>
    <row r="1976" spans="1:15" x14ac:dyDescent="0.25">
      <c r="A1976" t="s">
        <v>389</v>
      </c>
      <c r="C1976" t="s">
        <v>2865</v>
      </c>
      <c r="E1976" t="s">
        <v>408</v>
      </c>
      <c r="F1976" t="s">
        <v>409</v>
      </c>
      <c r="J1976" t="s">
        <v>23</v>
      </c>
      <c r="K1976">
        <v>2</v>
      </c>
      <c r="L1976">
        <v>559.10400000000004</v>
      </c>
      <c r="M1976">
        <v>0.112</v>
      </c>
      <c r="O1976">
        <f>VLOOKUP(C1976,[3]August!$C:$Z,24,FALSE)</f>
        <v>2019</v>
      </c>
    </row>
    <row r="1977" spans="1:15" x14ac:dyDescent="0.25">
      <c r="A1977" t="s">
        <v>389</v>
      </c>
      <c r="C1977" t="s">
        <v>2865</v>
      </c>
      <c r="E1977" t="s">
        <v>408</v>
      </c>
      <c r="F1977" t="s">
        <v>409</v>
      </c>
      <c r="J1977" t="s">
        <v>23</v>
      </c>
      <c r="K1977">
        <v>17</v>
      </c>
      <c r="L1977">
        <v>4752.384</v>
      </c>
      <c r="M1977">
        <v>0.95199999999999996</v>
      </c>
      <c r="O1977">
        <f>VLOOKUP(C1977,[3]August!$C:$Z,24,FALSE)</f>
        <v>2019</v>
      </c>
    </row>
    <row r="1978" spans="1:15" x14ac:dyDescent="0.25">
      <c r="A1978" t="s">
        <v>389</v>
      </c>
      <c r="C1978" t="s">
        <v>2866</v>
      </c>
      <c r="E1978" t="s">
        <v>411</v>
      </c>
      <c r="F1978" t="s">
        <v>412</v>
      </c>
      <c r="J1978" t="s">
        <v>23</v>
      </c>
      <c r="K1978">
        <v>1</v>
      </c>
      <c r="L1978">
        <v>0</v>
      </c>
      <c r="M1978">
        <v>0</v>
      </c>
      <c r="O1978">
        <f>VLOOKUP(C1978,[3]August!$C:$Z,24,FALSE)</f>
        <v>2019</v>
      </c>
    </row>
    <row r="1979" spans="1:15" x14ac:dyDescent="0.25">
      <c r="A1979" t="s">
        <v>389</v>
      </c>
      <c r="C1979" t="s">
        <v>2866</v>
      </c>
      <c r="E1979" t="s">
        <v>402</v>
      </c>
      <c r="F1979" t="s">
        <v>403</v>
      </c>
      <c r="J1979" t="s">
        <v>23</v>
      </c>
      <c r="K1979">
        <v>1</v>
      </c>
      <c r="L1979">
        <v>299.67599999999999</v>
      </c>
      <c r="M1979">
        <v>5.0999999999999997E-2</v>
      </c>
      <c r="O1979">
        <f>VLOOKUP(C1979,[3]August!$C:$Z,24,FALSE)</f>
        <v>2019</v>
      </c>
    </row>
    <row r="1980" spans="1:15" x14ac:dyDescent="0.25">
      <c r="A1980" t="s">
        <v>389</v>
      </c>
      <c r="C1980" t="s">
        <v>2866</v>
      </c>
      <c r="E1980" t="s">
        <v>406</v>
      </c>
      <c r="F1980" t="s">
        <v>407</v>
      </c>
      <c r="J1980" t="s">
        <v>23</v>
      </c>
      <c r="K1980">
        <v>1</v>
      </c>
      <c r="L1980">
        <v>405.44400000000002</v>
      </c>
      <c r="M1980">
        <v>6.9000000000000006E-2</v>
      </c>
      <c r="O1980">
        <f>VLOOKUP(C1980,[3]August!$C:$Z,24,FALSE)</f>
        <v>2019</v>
      </c>
    </row>
    <row r="1981" spans="1:15" x14ac:dyDescent="0.25">
      <c r="A1981" t="s">
        <v>389</v>
      </c>
      <c r="C1981" t="s">
        <v>2866</v>
      </c>
      <c r="E1981" t="s">
        <v>408</v>
      </c>
      <c r="F1981" t="s">
        <v>409</v>
      </c>
      <c r="J1981" t="s">
        <v>23</v>
      </c>
      <c r="K1981">
        <v>1</v>
      </c>
      <c r="L1981">
        <v>329.05599999999998</v>
      </c>
      <c r="M1981">
        <v>5.6000000000000001E-2</v>
      </c>
      <c r="O1981">
        <f>VLOOKUP(C1981,[3]August!$C:$Z,24,FALSE)</f>
        <v>2019</v>
      </c>
    </row>
    <row r="1982" spans="1:15" x14ac:dyDescent="0.25">
      <c r="A1982" t="s">
        <v>389</v>
      </c>
      <c r="C1982" t="s">
        <v>2866</v>
      </c>
      <c r="E1982" t="s">
        <v>408</v>
      </c>
      <c r="F1982" t="s">
        <v>409</v>
      </c>
      <c r="J1982" t="s">
        <v>23</v>
      </c>
      <c r="K1982">
        <v>1</v>
      </c>
      <c r="L1982">
        <v>522.96400000000006</v>
      </c>
      <c r="M1982">
        <v>8.8999999999999996E-2</v>
      </c>
      <c r="O1982">
        <f>VLOOKUP(C1982,[3]August!$C:$Z,24,FALSE)</f>
        <v>2019</v>
      </c>
    </row>
    <row r="1983" spans="1:15" x14ac:dyDescent="0.25">
      <c r="A1983" t="s">
        <v>389</v>
      </c>
      <c r="C1983" t="s">
        <v>2866</v>
      </c>
      <c r="E1983" t="s">
        <v>408</v>
      </c>
      <c r="F1983" t="s">
        <v>409</v>
      </c>
      <c r="J1983" t="s">
        <v>23</v>
      </c>
      <c r="K1983">
        <v>21</v>
      </c>
      <c r="L1983">
        <v>6910.1760000000004</v>
      </c>
      <c r="M1983">
        <v>1.1759999999999999</v>
      </c>
      <c r="O1983">
        <f>VLOOKUP(C1983,[3]August!$C:$Z,24,FALSE)</f>
        <v>2019</v>
      </c>
    </row>
    <row r="1984" spans="1:15" x14ac:dyDescent="0.25">
      <c r="A1984" t="s">
        <v>389</v>
      </c>
      <c r="C1984" t="s">
        <v>2867</v>
      </c>
      <c r="E1984" t="s">
        <v>417</v>
      </c>
      <c r="F1984" t="s">
        <v>418</v>
      </c>
      <c r="J1984" t="s">
        <v>23</v>
      </c>
      <c r="K1984">
        <v>1</v>
      </c>
      <c r="L1984">
        <v>16.38</v>
      </c>
      <c r="M1984">
        <v>8.9999999999999993E-3</v>
      </c>
      <c r="O1984">
        <f>VLOOKUP(C1984,[3]August!$C:$Z,24,FALSE)</f>
        <v>2019</v>
      </c>
    </row>
    <row r="1985" spans="1:15" x14ac:dyDescent="0.25">
      <c r="A1985" t="s">
        <v>389</v>
      </c>
      <c r="C1985" t="s">
        <v>2867</v>
      </c>
      <c r="E1985" t="s">
        <v>460</v>
      </c>
      <c r="F1985" t="s">
        <v>484</v>
      </c>
      <c r="J1985" t="s">
        <v>23</v>
      </c>
      <c r="K1985">
        <v>3</v>
      </c>
      <c r="L1985">
        <v>229.32</v>
      </c>
      <c r="M1985">
        <v>0.126</v>
      </c>
      <c r="O1985">
        <f>VLOOKUP(C1985,[3]August!$C:$Z,24,FALSE)</f>
        <v>2019</v>
      </c>
    </row>
    <row r="1986" spans="1:15" x14ac:dyDescent="0.25">
      <c r="A1986" t="s">
        <v>389</v>
      </c>
      <c r="C1986" t="s">
        <v>2867</v>
      </c>
      <c r="E1986" t="s">
        <v>504</v>
      </c>
      <c r="F1986" t="s">
        <v>505</v>
      </c>
      <c r="J1986" t="s">
        <v>23</v>
      </c>
      <c r="K1986">
        <v>3</v>
      </c>
      <c r="L1986">
        <v>343.98</v>
      </c>
      <c r="M1986">
        <v>0.189</v>
      </c>
      <c r="O1986">
        <f>VLOOKUP(C1986,[3]August!$C:$Z,24,FALSE)</f>
        <v>2019</v>
      </c>
    </row>
    <row r="1987" spans="1:15" x14ac:dyDescent="0.25">
      <c r="A1987" t="s">
        <v>389</v>
      </c>
      <c r="C1987" t="s">
        <v>2867</v>
      </c>
      <c r="E1987" t="s">
        <v>394</v>
      </c>
      <c r="F1987" t="s">
        <v>395</v>
      </c>
      <c r="J1987" t="s">
        <v>23</v>
      </c>
      <c r="K1987">
        <v>1</v>
      </c>
      <c r="L1987">
        <v>52.78</v>
      </c>
      <c r="M1987">
        <v>2.9000000000000001E-2</v>
      </c>
      <c r="O1987">
        <f>VLOOKUP(C1987,[3]August!$C:$Z,24,FALSE)</f>
        <v>2019</v>
      </c>
    </row>
    <row r="1988" spans="1:15" x14ac:dyDescent="0.25">
      <c r="A1988" t="s">
        <v>389</v>
      </c>
      <c r="C1988" t="s">
        <v>2867</v>
      </c>
      <c r="E1988" t="s">
        <v>394</v>
      </c>
      <c r="F1988" t="s">
        <v>395</v>
      </c>
      <c r="J1988" t="s">
        <v>23</v>
      </c>
      <c r="K1988">
        <v>1</v>
      </c>
      <c r="L1988">
        <v>52.78</v>
      </c>
      <c r="M1988">
        <v>2.9000000000000001E-2</v>
      </c>
      <c r="O1988">
        <f>VLOOKUP(C1988,[3]August!$C:$Z,24,FALSE)</f>
        <v>2019</v>
      </c>
    </row>
    <row r="1989" spans="1:15" x14ac:dyDescent="0.25">
      <c r="A1989" t="s">
        <v>389</v>
      </c>
      <c r="C1989" t="s">
        <v>2868</v>
      </c>
      <c r="E1989" t="s">
        <v>428</v>
      </c>
      <c r="F1989" t="s">
        <v>429</v>
      </c>
      <c r="J1989" t="s">
        <v>23</v>
      </c>
      <c r="K1989">
        <v>4</v>
      </c>
      <c r="L1989">
        <v>6369.1679999999997</v>
      </c>
      <c r="M1989">
        <v>1.3839999999999999</v>
      </c>
      <c r="O1989">
        <f>VLOOKUP(C1989,[3]August!$C:$Z,24,FALSE)</f>
        <v>2019</v>
      </c>
    </row>
    <row r="1990" spans="1:15" x14ac:dyDescent="0.25">
      <c r="A1990" t="s">
        <v>389</v>
      </c>
      <c r="C1990" t="s">
        <v>2868</v>
      </c>
      <c r="E1990" t="s">
        <v>399</v>
      </c>
      <c r="F1990" t="s">
        <v>400</v>
      </c>
      <c r="J1990" t="s">
        <v>23</v>
      </c>
      <c r="K1990">
        <v>1</v>
      </c>
      <c r="L1990">
        <v>0</v>
      </c>
      <c r="M1990">
        <v>0</v>
      </c>
      <c r="O1990">
        <f>VLOOKUP(C1990,[3]August!$C:$Z,24,FALSE)</f>
        <v>2019</v>
      </c>
    </row>
    <row r="1991" spans="1:15" x14ac:dyDescent="0.25">
      <c r="A1991" t="s">
        <v>389</v>
      </c>
      <c r="C1991" t="s">
        <v>2868</v>
      </c>
      <c r="E1991" t="s">
        <v>414</v>
      </c>
      <c r="F1991" t="s">
        <v>415</v>
      </c>
      <c r="J1991" t="s">
        <v>23</v>
      </c>
      <c r="K1991">
        <v>6</v>
      </c>
      <c r="L1991">
        <v>938.80799999999999</v>
      </c>
      <c r="M1991">
        <v>0.20399999999999999</v>
      </c>
      <c r="O1991">
        <f>VLOOKUP(C1991,[3]August!$C:$Z,24,FALSE)</f>
        <v>2019</v>
      </c>
    </row>
    <row r="1992" spans="1:15" x14ac:dyDescent="0.25">
      <c r="A1992" t="s">
        <v>389</v>
      </c>
      <c r="C1992" t="s">
        <v>2868</v>
      </c>
      <c r="E1992" t="s">
        <v>417</v>
      </c>
      <c r="F1992" t="s">
        <v>418</v>
      </c>
      <c r="J1992" t="s">
        <v>23</v>
      </c>
      <c r="K1992">
        <v>1</v>
      </c>
      <c r="L1992">
        <v>409.57799999999997</v>
      </c>
      <c r="M1992">
        <v>8.8999999999999996E-2</v>
      </c>
      <c r="O1992">
        <f>VLOOKUP(C1992,[3]August!$C:$Z,24,FALSE)</f>
        <v>2019</v>
      </c>
    </row>
    <row r="1993" spans="1:15" x14ac:dyDescent="0.25">
      <c r="A1993" t="s">
        <v>389</v>
      </c>
      <c r="C1993" t="s">
        <v>2868</v>
      </c>
      <c r="E1993" t="s">
        <v>417</v>
      </c>
      <c r="F1993" t="s">
        <v>418</v>
      </c>
      <c r="J1993" t="s">
        <v>23</v>
      </c>
      <c r="K1993">
        <v>1</v>
      </c>
      <c r="L1993">
        <v>409.57799999999997</v>
      </c>
      <c r="M1993">
        <v>8.8999999999999996E-2</v>
      </c>
      <c r="O1993">
        <f>VLOOKUP(C1993,[3]August!$C:$Z,24,FALSE)</f>
        <v>2019</v>
      </c>
    </row>
    <row r="1994" spans="1:15" x14ac:dyDescent="0.25">
      <c r="A1994" t="s">
        <v>389</v>
      </c>
      <c r="C1994" t="s">
        <v>2868</v>
      </c>
      <c r="E1994" t="s">
        <v>417</v>
      </c>
      <c r="F1994" t="s">
        <v>418</v>
      </c>
      <c r="J1994" t="s">
        <v>23</v>
      </c>
      <c r="K1994">
        <v>1</v>
      </c>
      <c r="L1994">
        <v>409.57799999999997</v>
      </c>
      <c r="M1994">
        <v>8.8999999999999996E-2</v>
      </c>
      <c r="O1994">
        <f>VLOOKUP(C1994,[3]August!$C:$Z,24,FALSE)</f>
        <v>2019</v>
      </c>
    </row>
    <row r="1995" spans="1:15" x14ac:dyDescent="0.25">
      <c r="A1995" t="s">
        <v>389</v>
      </c>
      <c r="C1995" t="s">
        <v>2868</v>
      </c>
      <c r="E1995" t="s">
        <v>417</v>
      </c>
      <c r="F1995" t="s">
        <v>418</v>
      </c>
      <c r="J1995" t="s">
        <v>23</v>
      </c>
      <c r="K1995">
        <v>1</v>
      </c>
      <c r="L1995">
        <v>409.57799999999997</v>
      </c>
      <c r="M1995">
        <v>8.8999999999999996E-2</v>
      </c>
      <c r="O1995">
        <f>VLOOKUP(C1995,[3]August!$C:$Z,24,FALSE)</f>
        <v>2019</v>
      </c>
    </row>
    <row r="1996" spans="1:15" x14ac:dyDescent="0.25">
      <c r="A1996" t="s">
        <v>389</v>
      </c>
      <c r="C1996" t="s">
        <v>2868</v>
      </c>
      <c r="E1996" t="s">
        <v>408</v>
      </c>
      <c r="F1996" t="s">
        <v>409</v>
      </c>
      <c r="J1996" t="s">
        <v>23</v>
      </c>
      <c r="K1996">
        <v>1</v>
      </c>
      <c r="L1996">
        <v>257.71199999999999</v>
      </c>
      <c r="M1996">
        <v>5.6000000000000001E-2</v>
      </c>
      <c r="O1996">
        <f>VLOOKUP(C1996,[3]August!$C:$Z,24,FALSE)</f>
        <v>2019</v>
      </c>
    </row>
    <row r="1997" spans="1:15" x14ac:dyDescent="0.25">
      <c r="A1997" t="s">
        <v>389</v>
      </c>
      <c r="C1997" t="s">
        <v>2868</v>
      </c>
      <c r="E1997" t="s">
        <v>408</v>
      </c>
      <c r="F1997" t="s">
        <v>409</v>
      </c>
      <c r="J1997" t="s">
        <v>23</v>
      </c>
      <c r="K1997">
        <v>1</v>
      </c>
      <c r="L1997">
        <v>257.71199999999999</v>
      </c>
      <c r="M1997">
        <v>5.6000000000000001E-2</v>
      </c>
      <c r="O1997">
        <f>VLOOKUP(C1997,[3]August!$C:$Z,24,FALSE)</f>
        <v>2019</v>
      </c>
    </row>
    <row r="1998" spans="1:15" x14ac:dyDescent="0.25">
      <c r="A1998" t="s">
        <v>389</v>
      </c>
      <c r="C1998" t="s">
        <v>2868</v>
      </c>
      <c r="E1998" t="s">
        <v>408</v>
      </c>
      <c r="F1998" t="s">
        <v>409</v>
      </c>
      <c r="J1998" t="s">
        <v>23</v>
      </c>
      <c r="K1998">
        <v>1</v>
      </c>
      <c r="L1998">
        <v>409.57799999999997</v>
      </c>
      <c r="M1998">
        <v>8.8999999999999996E-2</v>
      </c>
      <c r="O1998">
        <f>VLOOKUP(C1998,[3]August!$C:$Z,24,FALSE)</f>
        <v>2019</v>
      </c>
    </row>
    <row r="1999" spans="1:15" x14ac:dyDescent="0.25">
      <c r="A1999" t="s">
        <v>389</v>
      </c>
      <c r="C1999" t="s">
        <v>2868</v>
      </c>
      <c r="E1999" t="s">
        <v>408</v>
      </c>
      <c r="F1999" t="s">
        <v>409</v>
      </c>
      <c r="J1999" t="s">
        <v>23</v>
      </c>
      <c r="K1999">
        <v>1</v>
      </c>
      <c r="L1999">
        <v>409.57799999999997</v>
      </c>
      <c r="M1999">
        <v>8.8999999999999996E-2</v>
      </c>
      <c r="O1999">
        <f>VLOOKUP(C1999,[3]August!$C:$Z,24,FALSE)</f>
        <v>2019</v>
      </c>
    </row>
    <row r="2000" spans="1:15" x14ac:dyDescent="0.25">
      <c r="A2000" t="s">
        <v>389</v>
      </c>
      <c r="C2000" t="s">
        <v>2868</v>
      </c>
      <c r="E2000" t="s">
        <v>408</v>
      </c>
      <c r="F2000" t="s">
        <v>409</v>
      </c>
      <c r="J2000" t="s">
        <v>23</v>
      </c>
      <c r="K2000">
        <v>1</v>
      </c>
      <c r="L2000">
        <v>409.57799999999997</v>
      </c>
      <c r="M2000">
        <v>8.8999999999999996E-2</v>
      </c>
      <c r="O2000">
        <f>VLOOKUP(C2000,[3]August!$C:$Z,24,FALSE)</f>
        <v>2019</v>
      </c>
    </row>
    <row r="2001" spans="1:15" x14ac:dyDescent="0.25">
      <c r="A2001" t="s">
        <v>389</v>
      </c>
      <c r="C2001" t="s">
        <v>2868</v>
      </c>
      <c r="E2001" t="s">
        <v>408</v>
      </c>
      <c r="F2001" t="s">
        <v>409</v>
      </c>
      <c r="J2001" t="s">
        <v>23</v>
      </c>
      <c r="K2001">
        <v>2</v>
      </c>
      <c r="L2001">
        <v>515.42399999999998</v>
      </c>
      <c r="M2001">
        <v>0.112</v>
      </c>
      <c r="O2001">
        <f>VLOOKUP(C2001,[3]August!$C:$Z,24,FALSE)</f>
        <v>2019</v>
      </c>
    </row>
    <row r="2002" spans="1:15" x14ac:dyDescent="0.25">
      <c r="A2002" t="s">
        <v>389</v>
      </c>
      <c r="C2002" t="s">
        <v>2868</v>
      </c>
      <c r="E2002" t="s">
        <v>408</v>
      </c>
      <c r="F2002" t="s">
        <v>409</v>
      </c>
      <c r="J2002" t="s">
        <v>23</v>
      </c>
      <c r="K2002">
        <v>3</v>
      </c>
      <c r="L2002">
        <v>773.13599999999997</v>
      </c>
      <c r="M2002">
        <v>0.16800000000000001</v>
      </c>
      <c r="O2002">
        <f>VLOOKUP(C2002,[3]August!$C:$Z,24,FALSE)</f>
        <v>2019</v>
      </c>
    </row>
    <row r="2003" spans="1:15" x14ac:dyDescent="0.25">
      <c r="A2003" t="s">
        <v>389</v>
      </c>
      <c r="C2003" t="s">
        <v>2869</v>
      </c>
      <c r="E2003" t="s">
        <v>428</v>
      </c>
      <c r="F2003" t="s">
        <v>429</v>
      </c>
      <c r="J2003" t="s">
        <v>23</v>
      </c>
      <c r="K2003">
        <v>1</v>
      </c>
      <c r="L2003">
        <v>1347.3240000000001</v>
      </c>
      <c r="M2003">
        <v>0.34599999999999997</v>
      </c>
      <c r="O2003">
        <f>VLOOKUP(C2003,[3]August!$C:$Z,24,FALSE)</f>
        <v>2019</v>
      </c>
    </row>
    <row r="2004" spans="1:15" x14ac:dyDescent="0.25">
      <c r="A2004" t="s">
        <v>389</v>
      </c>
      <c r="C2004" t="s">
        <v>2869</v>
      </c>
      <c r="E2004" t="s">
        <v>399</v>
      </c>
      <c r="F2004" t="s">
        <v>400</v>
      </c>
      <c r="J2004" t="s">
        <v>23</v>
      </c>
      <c r="K2004">
        <v>1</v>
      </c>
      <c r="L2004">
        <v>0</v>
      </c>
      <c r="M2004">
        <v>0</v>
      </c>
      <c r="O2004">
        <f>VLOOKUP(C2004,[3]August!$C:$Z,24,FALSE)</f>
        <v>2019</v>
      </c>
    </row>
    <row r="2005" spans="1:15" x14ac:dyDescent="0.25">
      <c r="A2005" t="s">
        <v>389</v>
      </c>
      <c r="C2005" t="s">
        <v>2869</v>
      </c>
      <c r="E2005" t="s">
        <v>417</v>
      </c>
      <c r="F2005" t="s">
        <v>418</v>
      </c>
      <c r="J2005" t="s">
        <v>23</v>
      </c>
      <c r="K2005">
        <v>2</v>
      </c>
      <c r="L2005">
        <v>693.13199999999995</v>
      </c>
      <c r="M2005">
        <v>0.17799999999999999</v>
      </c>
      <c r="O2005">
        <f>VLOOKUP(C2005,[3]August!$C:$Z,24,FALSE)</f>
        <v>2019</v>
      </c>
    </row>
    <row r="2006" spans="1:15" x14ac:dyDescent="0.25">
      <c r="A2006" t="s">
        <v>389</v>
      </c>
      <c r="C2006" t="s">
        <v>2869</v>
      </c>
      <c r="E2006" t="s">
        <v>408</v>
      </c>
      <c r="F2006" t="s">
        <v>409</v>
      </c>
      <c r="J2006" t="s">
        <v>23</v>
      </c>
      <c r="K2006">
        <v>1</v>
      </c>
      <c r="L2006">
        <v>218.06399999999999</v>
      </c>
      <c r="M2006">
        <v>5.6000000000000001E-2</v>
      </c>
      <c r="O2006">
        <f>VLOOKUP(C2006,[3]August!$C:$Z,24,FALSE)</f>
        <v>2019</v>
      </c>
    </row>
    <row r="2007" spans="1:15" x14ac:dyDescent="0.25">
      <c r="A2007" t="s">
        <v>389</v>
      </c>
      <c r="C2007" t="s">
        <v>2869</v>
      </c>
      <c r="E2007" t="s">
        <v>408</v>
      </c>
      <c r="F2007" t="s">
        <v>409</v>
      </c>
      <c r="J2007" t="s">
        <v>23</v>
      </c>
      <c r="K2007">
        <v>1</v>
      </c>
      <c r="L2007">
        <v>218.06399999999999</v>
      </c>
      <c r="M2007">
        <v>5.6000000000000001E-2</v>
      </c>
      <c r="O2007">
        <f>VLOOKUP(C2007,[3]August!$C:$Z,24,FALSE)</f>
        <v>2019</v>
      </c>
    </row>
    <row r="2008" spans="1:15" x14ac:dyDescent="0.25">
      <c r="A2008" t="s">
        <v>389</v>
      </c>
      <c r="C2008" t="s">
        <v>2869</v>
      </c>
      <c r="E2008" t="s">
        <v>408</v>
      </c>
      <c r="F2008" t="s">
        <v>409</v>
      </c>
      <c r="J2008" t="s">
        <v>23</v>
      </c>
      <c r="K2008">
        <v>1</v>
      </c>
      <c r="L2008">
        <v>218.06399999999999</v>
      </c>
      <c r="M2008">
        <v>5.6000000000000001E-2</v>
      </c>
      <c r="O2008">
        <f>VLOOKUP(C2008,[3]August!$C:$Z,24,FALSE)</f>
        <v>2019</v>
      </c>
    </row>
    <row r="2009" spans="1:15" x14ac:dyDescent="0.25">
      <c r="A2009" t="s">
        <v>389</v>
      </c>
      <c r="C2009" t="s">
        <v>2869</v>
      </c>
      <c r="E2009" t="s">
        <v>408</v>
      </c>
      <c r="F2009" t="s">
        <v>409</v>
      </c>
      <c r="J2009" t="s">
        <v>23</v>
      </c>
      <c r="K2009">
        <v>1</v>
      </c>
      <c r="L2009">
        <v>218.06399999999999</v>
      </c>
      <c r="M2009">
        <v>5.6000000000000001E-2</v>
      </c>
      <c r="O2009">
        <f>VLOOKUP(C2009,[3]August!$C:$Z,24,FALSE)</f>
        <v>2019</v>
      </c>
    </row>
    <row r="2010" spans="1:15" x14ac:dyDescent="0.25">
      <c r="A2010" t="s">
        <v>389</v>
      </c>
      <c r="C2010" t="s">
        <v>2869</v>
      </c>
      <c r="E2010" t="s">
        <v>408</v>
      </c>
      <c r="F2010" t="s">
        <v>409</v>
      </c>
      <c r="J2010" t="s">
        <v>23</v>
      </c>
      <c r="K2010">
        <v>2</v>
      </c>
      <c r="L2010">
        <v>436.12799999999999</v>
      </c>
      <c r="M2010">
        <v>0.112</v>
      </c>
      <c r="O2010">
        <f>VLOOKUP(C2010,[3]August!$C:$Z,24,FALSE)</f>
        <v>2019</v>
      </c>
    </row>
    <row r="2011" spans="1:15" x14ac:dyDescent="0.25">
      <c r="A2011" t="s">
        <v>389</v>
      </c>
      <c r="C2011" t="s">
        <v>2869</v>
      </c>
      <c r="E2011" t="s">
        <v>408</v>
      </c>
      <c r="F2011" t="s">
        <v>409</v>
      </c>
      <c r="J2011" t="s">
        <v>23</v>
      </c>
      <c r="K2011">
        <v>2</v>
      </c>
      <c r="L2011">
        <v>436.12799999999999</v>
      </c>
      <c r="M2011">
        <v>0.112</v>
      </c>
      <c r="O2011">
        <f>VLOOKUP(C2011,[3]August!$C:$Z,24,FALSE)</f>
        <v>2019</v>
      </c>
    </row>
    <row r="2012" spans="1:15" x14ac:dyDescent="0.25">
      <c r="A2012" t="s">
        <v>389</v>
      </c>
      <c r="C2012" t="s">
        <v>2870</v>
      </c>
      <c r="E2012" t="s">
        <v>399</v>
      </c>
      <c r="F2012" t="s">
        <v>400</v>
      </c>
      <c r="J2012" t="s">
        <v>23</v>
      </c>
      <c r="K2012">
        <v>1</v>
      </c>
      <c r="L2012">
        <v>0</v>
      </c>
      <c r="M2012">
        <v>0</v>
      </c>
      <c r="O2012">
        <f>VLOOKUP(C2012,[3]August!$C:$Z,24,FALSE)</f>
        <v>2019</v>
      </c>
    </row>
    <row r="2013" spans="1:15" x14ac:dyDescent="0.25">
      <c r="A2013" t="s">
        <v>389</v>
      </c>
      <c r="C2013" t="s">
        <v>2870</v>
      </c>
      <c r="E2013" t="s">
        <v>417</v>
      </c>
      <c r="F2013" t="s">
        <v>418</v>
      </c>
      <c r="J2013" t="s">
        <v>23</v>
      </c>
      <c r="K2013">
        <v>1</v>
      </c>
      <c r="L2013">
        <v>35.1</v>
      </c>
      <c r="M2013">
        <v>8.9999999999999993E-3</v>
      </c>
      <c r="O2013">
        <f>VLOOKUP(C2013,[3]August!$C:$Z,24,FALSE)</f>
        <v>2019</v>
      </c>
    </row>
    <row r="2014" spans="1:15" x14ac:dyDescent="0.25">
      <c r="A2014" t="s">
        <v>389</v>
      </c>
      <c r="C2014" t="s">
        <v>2870</v>
      </c>
      <c r="E2014" t="s">
        <v>437</v>
      </c>
      <c r="F2014" t="s">
        <v>438</v>
      </c>
      <c r="J2014" t="s">
        <v>23</v>
      </c>
      <c r="K2014">
        <v>1</v>
      </c>
      <c r="L2014">
        <v>105.3</v>
      </c>
      <c r="M2014">
        <v>2.7E-2</v>
      </c>
      <c r="O2014">
        <f>VLOOKUP(C2014,[3]August!$C:$Z,24,FALSE)</f>
        <v>2019</v>
      </c>
    </row>
    <row r="2015" spans="1:15" x14ac:dyDescent="0.25">
      <c r="A2015" t="s">
        <v>389</v>
      </c>
      <c r="C2015" t="s">
        <v>2870</v>
      </c>
      <c r="E2015" t="s">
        <v>437</v>
      </c>
      <c r="F2015" t="s">
        <v>438</v>
      </c>
      <c r="J2015" t="s">
        <v>23</v>
      </c>
      <c r="K2015">
        <v>1</v>
      </c>
      <c r="L2015">
        <v>105.3</v>
      </c>
      <c r="M2015">
        <v>2.7E-2</v>
      </c>
      <c r="O2015">
        <f>VLOOKUP(C2015,[3]August!$C:$Z,24,FALSE)</f>
        <v>2019</v>
      </c>
    </row>
    <row r="2016" spans="1:15" x14ac:dyDescent="0.25">
      <c r="A2016" t="s">
        <v>389</v>
      </c>
      <c r="C2016" t="s">
        <v>2870</v>
      </c>
      <c r="E2016" t="s">
        <v>520</v>
      </c>
      <c r="F2016" t="s">
        <v>521</v>
      </c>
      <c r="J2016" t="s">
        <v>23</v>
      </c>
      <c r="K2016">
        <v>1</v>
      </c>
      <c r="L2016">
        <v>163.80000000000001</v>
      </c>
      <c r="M2016">
        <v>4.2000000000000003E-2</v>
      </c>
      <c r="O2016">
        <f>VLOOKUP(C2016,[3]August!$C:$Z,24,FALSE)</f>
        <v>2019</v>
      </c>
    </row>
    <row r="2017" spans="1:15" x14ac:dyDescent="0.25">
      <c r="A2017" t="s">
        <v>389</v>
      </c>
      <c r="C2017" t="s">
        <v>2870</v>
      </c>
      <c r="E2017" t="s">
        <v>520</v>
      </c>
      <c r="F2017" t="s">
        <v>521</v>
      </c>
      <c r="J2017" t="s">
        <v>23</v>
      </c>
      <c r="K2017">
        <v>2</v>
      </c>
      <c r="L2017">
        <v>327.60000000000002</v>
      </c>
      <c r="M2017">
        <v>8.4000000000000005E-2</v>
      </c>
      <c r="O2017">
        <f>VLOOKUP(C2017,[3]August!$C:$Z,24,FALSE)</f>
        <v>2019</v>
      </c>
    </row>
    <row r="2018" spans="1:15" x14ac:dyDescent="0.25">
      <c r="A2018" t="s">
        <v>389</v>
      </c>
      <c r="C2018" t="s">
        <v>2870</v>
      </c>
      <c r="E2018" t="s">
        <v>520</v>
      </c>
      <c r="F2018" t="s">
        <v>521</v>
      </c>
      <c r="J2018" t="s">
        <v>23</v>
      </c>
      <c r="K2018">
        <v>8</v>
      </c>
      <c r="L2018">
        <v>1310.4000000000001</v>
      </c>
      <c r="M2018">
        <v>0.33600000000000002</v>
      </c>
      <c r="O2018">
        <f>VLOOKUP(C2018,[3]August!$C:$Z,24,FALSE)</f>
        <v>2019</v>
      </c>
    </row>
    <row r="2019" spans="1:15" x14ac:dyDescent="0.25">
      <c r="A2019" t="s">
        <v>389</v>
      </c>
      <c r="C2019" t="s">
        <v>2870</v>
      </c>
      <c r="E2019" t="s">
        <v>425</v>
      </c>
      <c r="F2019" t="s">
        <v>426</v>
      </c>
      <c r="J2019" t="s">
        <v>23</v>
      </c>
      <c r="K2019">
        <v>1</v>
      </c>
      <c r="L2019">
        <v>202.8</v>
      </c>
      <c r="M2019">
        <v>5.1999999999999998E-2</v>
      </c>
      <c r="O2019">
        <f>VLOOKUP(C2019,[3]August!$C:$Z,24,FALSE)</f>
        <v>2019</v>
      </c>
    </row>
    <row r="2020" spans="1:15" x14ac:dyDescent="0.25">
      <c r="A2020" t="s">
        <v>389</v>
      </c>
      <c r="C2020" t="s">
        <v>2870</v>
      </c>
      <c r="E2020" t="s">
        <v>425</v>
      </c>
      <c r="F2020" t="s">
        <v>426</v>
      </c>
      <c r="J2020" t="s">
        <v>23</v>
      </c>
      <c r="K2020">
        <v>3</v>
      </c>
      <c r="L2020">
        <v>608.4</v>
      </c>
      <c r="M2020">
        <v>0.156</v>
      </c>
      <c r="O2020">
        <f>VLOOKUP(C2020,[3]August!$C:$Z,24,FALSE)</f>
        <v>2019</v>
      </c>
    </row>
    <row r="2021" spans="1:15" x14ac:dyDescent="0.25">
      <c r="A2021" t="s">
        <v>389</v>
      </c>
      <c r="C2021" t="s">
        <v>2870</v>
      </c>
      <c r="E2021" t="s">
        <v>406</v>
      </c>
      <c r="F2021" t="s">
        <v>407</v>
      </c>
      <c r="J2021" t="s">
        <v>23</v>
      </c>
      <c r="K2021">
        <v>1</v>
      </c>
      <c r="L2021">
        <v>269.10000000000002</v>
      </c>
      <c r="M2021">
        <v>6.9000000000000006E-2</v>
      </c>
      <c r="O2021">
        <f>VLOOKUP(C2021,[3]August!$C:$Z,24,FALSE)</f>
        <v>2019</v>
      </c>
    </row>
    <row r="2022" spans="1:15" x14ac:dyDescent="0.25">
      <c r="A2022" t="s">
        <v>389</v>
      </c>
      <c r="C2022" t="s">
        <v>2871</v>
      </c>
      <c r="E2022" t="s">
        <v>425</v>
      </c>
      <c r="F2022" t="s">
        <v>426</v>
      </c>
      <c r="J2022" t="s">
        <v>23</v>
      </c>
      <c r="K2022">
        <v>3</v>
      </c>
      <c r="L2022">
        <v>471.12</v>
      </c>
      <c r="M2022">
        <v>0.156</v>
      </c>
      <c r="O2022">
        <f>VLOOKUP(C2022,[3]August!$C:$Z,24,FALSE)</f>
        <v>2019</v>
      </c>
    </row>
    <row r="2023" spans="1:15" x14ac:dyDescent="0.25">
      <c r="A2023" t="s">
        <v>389</v>
      </c>
      <c r="C2023" t="s">
        <v>2871</v>
      </c>
      <c r="E2023" t="s">
        <v>425</v>
      </c>
      <c r="F2023" t="s">
        <v>426</v>
      </c>
      <c r="J2023" t="s">
        <v>23</v>
      </c>
      <c r="K2023">
        <v>4</v>
      </c>
      <c r="L2023">
        <v>628.16</v>
      </c>
      <c r="M2023">
        <v>0.20799999999999999</v>
      </c>
      <c r="O2023">
        <f>VLOOKUP(C2023,[3]August!$C:$Z,24,FALSE)</f>
        <v>2019</v>
      </c>
    </row>
    <row r="2024" spans="1:15" x14ac:dyDescent="0.25">
      <c r="A2024" t="s">
        <v>389</v>
      </c>
      <c r="C2024" t="s">
        <v>2871</v>
      </c>
      <c r="E2024" t="s">
        <v>425</v>
      </c>
      <c r="F2024" t="s">
        <v>426</v>
      </c>
      <c r="J2024" t="s">
        <v>23</v>
      </c>
      <c r="K2024">
        <v>6</v>
      </c>
      <c r="L2024">
        <v>942.24</v>
      </c>
      <c r="M2024">
        <v>0.312</v>
      </c>
      <c r="O2024">
        <f>VLOOKUP(C2024,[3]August!$C:$Z,24,FALSE)</f>
        <v>2019</v>
      </c>
    </row>
    <row r="2025" spans="1:15" x14ac:dyDescent="0.25">
      <c r="A2025" t="s">
        <v>389</v>
      </c>
      <c r="C2025" t="s">
        <v>2872</v>
      </c>
      <c r="E2025" t="s">
        <v>399</v>
      </c>
      <c r="F2025" t="s">
        <v>400</v>
      </c>
      <c r="J2025" t="s">
        <v>23</v>
      </c>
      <c r="K2025">
        <v>1</v>
      </c>
      <c r="L2025">
        <v>0</v>
      </c>
      <c r="M2025">
        <v>0</v>
      </c>
      <c r="O2025">
        <f>VLOOKUP(C2025,[3]August!$C:$Z,24,FALSE)</f>
        <v>2019</v>
      </c>
    </row>
    <row r="2026" spans="1:15" x14ac:dyDescent="0.25">
      <c r="A2026" t="s">
        <v>389</v>
      </c>
      <c r="C2026" t="s">
        <v>2872</v>
      </c>
      <c r="E2026" t="s">
        <v>417</v>
      </c>
      <c r="F2026" t="s">
        <v>418</v>
      </c>
      <c r="J2026" t="s">
        <v>23</v>
      </c>
      <c r="K2026">
        <v>2</v>
      </c>
      <c r="L2026">
        <v>499.82400000000001</v>
      </c>
      <c r="M2026">
        <v>0.17799999999999999</v>
      </c>
      <c r="O2026">
        <f>VLOOKUP(C2026,[3]August!$C:$Z,24,FALSE)</f>
        <v>2019</v>
      </c>
    </row>
    <row r="2027" spans="1:15" x14ac:dyDescent="0.25">
      <c r="A2027" t="s">
        <v>389</v>
      </c>
      <c r="C2027" t="s">
        <v>2872</v>
      </c>
      <c r="E2027" t="s">
        <v>417</v>
      </c>
      <c r="F2027" t="s">
        <v>418</v>
      </c>
      <c r="J2027" t="s">
        <v>23</v>
      </c>
      <c r="K2027">
        <v>3</v>
      </c>
      <c r="L2027">
        <v>75.816000000000003</v>
      </c>
      <c r="M2027">
        <v>2.7E-2</v>
      </c>
      <c r="O2027">
        <f>VLOOKUP(C2027,[3]August!$C:$Z,24,FALSE)</f>
        <v>2019</v>
      </c>
    </row>
    <row r="2028" spans="1:15" x14ac:dyDescent="0.25">
      <c r="A2028" t="s">
        <v>389</v>
      </c>
      <c r="C2028" t="s">
        <v>2872</v>
      </c>
      <c r="E2028" t="s">
        <v>406</v>
      </c>
      <c r="F2028" t="s">
        <v>407</v>
      </c>
      <c r="J2028" t="s">
        <v>23</v>
      </c>
      <c r="K2028">
        <v>1</v>
      </c>
      <c r="L2028">
        <v>193.75200000000001</v>
      </c>
      <c r="M2028">
        <v>6.9000000000000006E-2</v>
      </c>
      <c r="O2028">
        <f>VLOOKUP(C2028,[3]August!$C:$Z,24,FALSE)</f>
        <v>2019</v>
      </c>
    </row>
    <row r="2029" spans="1:15" x14ac:dyDescent="0.25">
      <c r="A2029" t="s">
        <v>389</v>
      </c>
      <c r="C2029" t="s">
        <v>2872</v>
      </c>
      <c r="E2029" t="s">
        <v>408</v>
      </c>
      <c r="F2029" t="s">
        <v>409</v>
      </c>
      <c r="J2029" t="s">
        <v>23</v>
      </c>
      <c r="K2029">
        <v>11</v>
      </c>
      <c r="L2029">
        <v>1729.7280000000001</v>
      </c>
      <c r="M2029">
        <v>0.61599999999999999</v>
      </c>
      <c r="O2029">
        <f>VLOOKUP(C2029,[3]August!$C:$Z,24,FALSE)</f>
        <v>2019</v>
      </c>
    </row>
    <row r="2030" spans="1:15" x14ac:dyDescent="0.25">
      <c r="A2030" t="s">
        <v>389</v>
      </c>
      <c r="C2030" t="s">
        <v>2873</v>
      </c>
      <c r="E2030" t="s">
        <v>417</v>
      </c>
      <c r="F2030" t="s">
        <v>418</v>
      </c>
      <c r="J2030" t="s">
        <v>23</v>
      </c>
      <c r="K2030">
        <v>2</v>
      </c>
      <c r="L2030">
        <v>712.71199999999999</v>
      </c>
      <c r="M2030">
        <v>0.17799999999999999</v>
      </c>
      <c r="O2030">
        <f>VLOOKUP(C2030,[3]August!$C:$Z,24,FALSE)</f>
        <v>2019</v>
      </c>
    </row>
    <row r="2031" spans="1:15" x14ac:dyDescent="0.25">
      <c r="A2031" t="s">
        <v>389</v>
      </c>
      <c r="C2031" t="s">
        <v>2873</v>
      </c>
      <c r="E2031" t="s">
        <v>520</v>
      </c>
      <c r="F2031" t="s">
        <v>521</v>
      </c>
      <c r="J2031" t="s">
        <v>23</v>
      </c>
      <c r="K2031">
        <v>6</v>
      </c>
      <c r="L2031">
        <v>1009.008</v>
      </c>
      <c r="M2031">
        <v>0.252</v>
      </c>
      <c r="O2031">
        <f>VLOOKUP(C2031,[3]August!$C:$Z,24,FALSE)</f>
        <v>2019</v>
      </c>
    </row>
    <row r="2032" spans="1:15" x14ac:dyDescent="0.25">
      <c r="A2032" t="s">
        <v>389</v>
      </c>
      <c r="C2032" t="s">
        <v>2873</v>
      </c>
      <c r="E2032" t="s">
        <v>520</v>
      </c>
      <c r="F2032" t="s">
        <v>521</v>
      </c>
      <c r="J2032" t="s">
        <v>23</v>
      </c>
      <c r="K2032">
        <v>8</v>
      </c>
      <c r="L2032">
        <v>1345.3440000000001</v>
      </c>
      <c r="M2032">
        <v>0.33600000000000002</v>
      </c>
      <c r="O2032">
        <f>VLOOKUP(C2032,[3]August!$C:$Z,24,FALSE)</f>
        <v>2019</v>
      </c>
    </row>
    <row r="2033" spans="1:15" x14ac:dyDescent="0.25">
      <c r="A2033" t="s">
        <v>389</v>
      </c>
      <c r="C2033" t="s">
        <v>2873</v>
      </c>
      <c r="E2033" t="s">
        <v>520</v>
      </c>
      <c r="F2033" t="s">
        <v>521</v>
      </c>
      <c r="J2033" t="s">
        <v>23</v>
      </c>
      <c r="K2033">
        <v>9</v>
      </c>
      <c r="L2033">
        <v>1513.5119999999999</v>
      </c>
      <c r="M2033">
        <v>0.378</v>
      </c>
      <c r="O2033">
        <f>VLOOKUP(C2033,[3]August!$C:$Z,24,FALSE)</f>
        <v>2019</v>
      </c>
    </row>
    <row r="2034" spans="1:15" x14ac:dyDescent="0.25">
      <c r="A2034" t="s">
        <v>389</v>
      </c>
      <c r="C2034" t="s">
        <v>2873</v>
      </c>
      <c r="E2034" t="s">
        <v>520</v>
      </c>
      <c r="F2034" t="s">
        <v>521</v>
      </c>
      <c r="J2034" t="s">
        <v>23</v>
      </c>
      <c r="K2034">
        <v>13</v>
      </c>
      <c r="L2034">
        <v>2186.1840000000002</v>
      </c>
      <c r="M2034">
        <v>0.54600000000000004</v>
      </c>
      <c r="O2034">
        <f>VLOOKUP(C2034,[3]August!$C:$Z,24,FALSE)</f>
        <v>2019</v>
      </c>
    </row>
    <row r="2035" spans="1:15" x14ac:dyDescent="0.25">
      <c r="A2035" t="s">
        <v>389</v>
      </c>
      <c r="C2035" t="s">
        <v>2873</v>
      </c>
      <c r="E2035" t="s">
        <v>520</v>
      </c>
      <c r="F2035" t="s">
        <v>521</v>
      </c>
      <c r="J2035" t="s">
        <v>23</v>
      </c>
      <c r="K2035">
        <v>15</v>
      </c>
      <c r="L2035">
        <v>2522.52</v>
      </c>
      <c r="M2035">
        <v>0.63</v>
      </c>
      <c r="O2035">
        <f>VLOOKUP(C2035,[3]August!$C:$Z,24,FALSE)</f>
        <v>2019</v>
      </c>
    </row>
    <row r="2036" spans="1:15" x14ac:dyDescent="0.25">
      <c r="A2036" t="s">
        <v>389</v>
      </c>
      <c r="C2036" t="s">
        <v>2873</v>
      </c>
      <c r="E2036" t="s">
        <v>520</v>
      </c>
      <c r="F2036" t="s">
        <v>521</v>
      </c>
      <c r="J2036" t="s">
        <v>23</v>
      </c>
      <c r="K2036">
        <v>19</v>
      </c>
      <c r="L2036">
        <v>3195.192</v>
      </c>
      <c r="M2036">
        <v>0.79800000000000004</v>
      </c>
      <c r="O2036">
        <f>VLOOKUP(C2036,[3]August!$C:$Z,24,FALSE)</f>
        <v>2019</v>
      </c>
    </row>
    <row r="2037" spans="1:15" x14ac:dyDescent="0.25">
      <c r="A2037" t="s">
        <v>389</v>
      </c>
      <c r="C2037" t="s">
        <v>2873</v>
      </c>
      <c r="E2037" t="s">
        <v>520</v>
      </c>
      <c r="F2037" t="s">
        <v>521</v>
      </c>
      <c r="J2037" t="s">
        <v>23</v>
      </c>
      <c r="K2037">
        <v>22</v>
      </c>
      <c r="L2037">
        <v>3699.6959999999999</v>
      </c>
      <c r="M2037">
        <v>0.92400000000000004</v>
      </c>
      <c r="O2037">
        <f>VLOOKUP(C2037,[3]August!$C:$Z,24,FALSE)</f>
        <v>2019</v>
      </c>
    </row>
    <row r="2038" spans="1:15" x14ac:dyDescent="0.25">
      <c r="A2038" t="s">
        <v>389</v>
      </c>
      <c r="C2038" t="s">
        <v>2873</v>
      </c>
      <c r="E2038" t="s">
        <v>520</v>
      </c>
      <c r="F2038" t="s">
        <v>521</v>
      </c>
      <c r="J2038" t="s">
        <v>23</v>
      </c>
      <c r="K2038">
        <v>23</v>
      </c>
      <c r="L2038">
        <v>3867.864</v>
      </c>
      <c r="M2038">
        <v>0.96599999999999997</v>
      </c>
      <c r="O2038">
        <f>VLOOKUP(C2038,[3]August!$C:$Z,24,FALSE)</f>
        <v>2019</v>
      </c>
    </row>
    <row r="2039" spans="1:15" x14ac:dyDescent="0.25">
      <c r="A2039" t="s">
        <v>389</v>
      </c>
      <c r="C2039" t="s">
        <v>2873</v>
      </c>
      <c r="E2039" t="s">
        <v>520</v>
      </c>
      <c r="F2039" t="s">
        <v>521</v>
      </c>
      <c r="J2039" t="s">
        <v>23</v>
      </c>
      <c r="K2039">
        <v>27</v>
      </c>
      <c r="L2039">
        <v>4540.5360000000001</v>
      </c>
      <c r="M2039">
        <v>1.1339999999999999</v>
      </c>
      <c r="O2039">
        <f>VLOOKUP(C2039,[3]August!$C:$Z,24,FALSE)</f>
        <v>2019</v>
      </c>
    </row>
    <row r="2040" spans="1:15" x14ac:dyDescent="0.25">
      <c r="A2040" t="s">
        <v>389</v>
      </c>
      <c r="C2040" t="s">
        <v>2873</v>
      </c>
      <c r="E2040" t="s">
        <v>520</v>
      </c>
      <c r="F2040" t="s">
        <v>521</v>
      </c>
      <c r="J2040" t="s">
        <v>23</v>
      </c>
      <c r="K2040">
        <v>2</v>
      </c>
      <c r="L2040">
        <v>336.33600000000001</v>
      </c>
      <c r="M2040">
        <v>8.4000000000000005E-2</v>
      </c>
      <c r="O2040">
        <f>VLOOKUP(C2040,[3]August!$C:$Z,24,FALSE)</f>
        <v>2019</v>
      </c>
    </row>
    <row r="2041" spans="1:15" x14ac:dyDescent="0.25">
      <c r="A2041" t="s">
        <v>389</v>
      </c>
      <c r="C2041" t="s">
        <v>2873</v>
      </c>
      <c r="E2041" t="s">
        <v>504</v>
      </c>
      <c r="F2041" t="s">
        <v>505</v>
      </c>
      <c r="J2041" t="s">
        <v>23</v>
      </c>
      <c r="K2041">
        <v>12</v>
      </c>
      <c r="L2041">
        <v>2546.5439999999999</v>
      </c>
      <c r="M2041">
        <v>0.63600000000000001</v>
      </c>
      <c r="O2041">
        <f>VLOOKUP(C2041,[3]August!$C:$Z,24,FALSE)</f>
        <v>2019</v>
      </c>
    </row>
    <row r="2042" spans="1:15" x14ac:dyDescent="0.25">
      <c r="A2042" t="s">
        <v>389</v>
      </c>
      <c r="C2042" t="s">
        <v>2874</v>
      </c>
      <c r="E2042" t="s">
        <v>411</v>
      </c>
      <c r="F2042" t="s">
        <v>412</v>
      </c>
      <c r="J2042" t="s">
        <v>23</v>
      </c>
      <c r="K2042">
        <v>1</v>
      </c>
      <c r="L2042">
        <v>0</v>
      </c>
      <c r="M2042">
        <v>0</v>
      </c>
      <c r="O2042">
        <f>VLOOKUP(C2042,[3]August!$C:$Z,24,FALSE)</f>
        <v>2019</v>
      </c>
    </row>
    <row r="2043" spans="1:15" x14ac:dyDescent="0.25">
      <c r="A2043" t="s">
        <v>389</v>
      </c>
      <c r="C2043" t="s">
        <v>2874</v>
      </c>
      <c r="E2043" t="s">
        <v>408</v>
      </c>
      <c r="F2043" t="s">
        <v>409</v>
      </c>
      <c r="J2043" t="s">
        <v>23</v>
      </c>
      <c r="K2043">
        <v>15</v>
      </c>
      <c r="L2043">
        <v>6803.16</v>
      </c>
      <c r="M2043">
        <v>1.335</v>
      </c>
      <c r="O2043">
        <f>VLOOKUP(C2043,[3]August!$C:$Z,24,FALSE)</f>
        <v>2019</v>
      </c>
    </row>
    <row r="2044" spans="1:15" x14ac:dyDescent="0.25">
      <c r="A2044" t="s">
        <v>389</v>
      </c>
      <c r="C2044" t="s">
        <v>2875</v>
      </c>
      <c r="E2044" t="s">
        <v>402</v>
      </c>
      <c r="F2044" t="s">
        <v>403</v>
      </c>
      <c r="J2044" t="s">
        <v>23</v>
      </c>
      <c r="K2044">
        <v>2</v>
      </c>
      <c r="L2044">
        <v>443.08800000000002</v>
      </c>
      <c r="M2044">
        <v>0.10199999999999999</v>
      </c>
      <c r="O2044">
        <f>VLOOKUP(C2044,[3]August!$C:$Z,24,FALSE)</f>
        <v>2019</v>
      </c>
    </row>
    <row r="2045" spans="1:15" x14ac:dyDescent="0.25">
      <c r="A2045" t="s">
        <v>389</v>
      </c>
      <c r="C2045" t="s">
        <v>2875</v>
      </c>
      <c r="E2045" t="s">
        <v>425</v>
      </c>
      <c r="F2045" t="s">
        <v>426</v>
      </c>
      <c r="J2045" t="s">
        <v>23</v>
      </c>
      <c r="K2045">
        <v>3</v>
      </c>
      <c r="L2045">
        <v>677.66399999999999</v>
      </c>
      <c r="M2045">
        <v>0.156</v>
      </c>
      <c r="O2045">
        <f>VLOOKUP(C2045,[3]August!$C:$Z,24,FALSE)</f>
        <v>2019</v>
      </c>
    </row>
    <row r="2046" spans="1:15" x14ac:dyDescent="0.25">
      <c r="A2046" t="s">
        <v>389</v>
      </c>
      <c r="C2046" t="s">
        <v>2875</v>
      </c>
      <c r="E2046" t="s">
        <v>425</v>
      </c>
      <c r="F2046" t="s">
        <v>426</v>
      </c>
      <c r="J2046" t="s">
        <v>23</v>
      </c>
      <c r="K2046">
        <v>9</v>
      </c>
      <c r="L2046">
        <v>2032.992</v>
      </c>
      <c r="M2046">
        <v>0.46800000000000003</v>
      </c>
      <c r="O2046">
        <f>VLOOKUP(C2046,[3]August!$C:$Z,24,FALSE)</f>
        <v>2019</v>
      </c>
    </row>
    <row r="2047" spans="1:15" x14ac:dyDescent="0.25">
      <c r="A2047" t="s">
        <v>389</v>
      </c>
      <c r="C2047" t="s">
        <v>2876</v>
      </c>
      <c r="E2047" t="s">
        <v>397</v>
      </c>
      <c r="F2047" t="s">
        <v>398</v>
      </c>
      <c r="J2047" t="s">
        <v>23</v>
      </c>
      <c r="K2047">
        <v>9</v>
      </c>
      <c r="L2047">
        <v>8176.8959999999997</v>
      </c>
      <c r="M2047">
        <v>1.4039999999999999</v>
      </c>
      <c r="O2047">
        <f>VLOOKUP(C2047,[3]August!$C:$Z,24,FALSE)</f>
        <v>2019</v>
      </c>
    </row>
    <row r="2048" spans="1:15" x14ac:dyDescent="0.25">
      <c r="A2048" t="s">
        <v>389</v>
      </c>
      <c r="C2048" t="s">
        <v>2876</v>
      </c>
      <c r="E2048" t="s">
        <v>399</v>
      </c>
      <c r="F2048" t="s">
        <v>400</v>
      </c>
      <c r="J2048" t="s">
        <v>23</v>
      </c>
      <c r="K2048">
        <v>1</v>
      </c>
      <c r="L2048">
        <v>0</v>
      </c>
      <c r="M2048">
        <v>0</v>
      </c>
      <c r="O2048">
        <f>VLOOKUP(C2048,[3]August!$C:$Z,24,FALSE)</f>
        <v>2019</v>
      </c>
    </row>
    <row r="2049" spans="1:15" x14ac:dyDescent="0.25">
      <c r="A2049" t="s">
        <v>389</v>
      </c>
      <c r="C2049" t="s">
        <v>2877</v>
      </c>
      <c r="E2049" t="s">
        <v>399</v>
      </c>
      <c r="F2049" t="s">
        <v>400</v>
      </c>
      <c r="J2049" t="s">
        <v>23</v>
      </c>
      <c r="K2049">
        <v>1</v>
      </c>
      <c r="L2049">
        <v>0</v>
      </c>
      <c r="M2049">
        <v>0</v>
      </c>
      <c r="O2049">
        <f>VLOOKUP(C2049,[3]August!$C:$Z,24,FALSE)</f>
        <v>2019</v>
      </c>
    </row>
    <row r="2050" spans="1:15" x14ac:dyDescent="0.25">
      <c r="A2050" t="s">
        <v>389</v>
      </c>
      <c r="C2050" t="s">
        <v>2877</v>
      </c>
      <c r="E2050" t="s">
        <v>408</v>
      </c>
      <c r="F2050" t="s">
        <v>409</v>
      </c>
      <c r="J2050" t="s">
        <v>23</v>
      </c>
      <c r="K2050">
        <v>4</v>
      </c>
      <c r="L2050">
        <v>1890.1959999999999</v>
      </c>
      <c r="M2050">
        <v>0.47599999999999998</v>
      </c>
      <c r="O2050">
        <f>VLOOKUP(C2050,[3]August!$C:$Z,24,FALSE)</f>
        <v>2019</v>
      </c>
    </row>
    <row r="2051" spans="1:15" x14ac:dyDescent="0.25">
      <c r="A2051" t="s">
        <v>389</v>
      </c>
      <c r="C2051" t="s">
        <v>2878</v>
      </c>
      <c r="E2051" t="s">
        <v>428</v>
      </c>
      <c r="F2051" t="s">
        <v>429</v>
      </c>
      <c r="J2051" t="s">
        <v>23</v>
      </c>
      <c r="K2051">
        <v>2</v>
      </c>
      <c r="L2051">
        <v>2763.1559999999999</v>
      </c>
      <c r="M2051">
        <v>0.69199999999999995</v>
      </c>
      <c r="O2051">
        <f>VLOOKUP(C2051,[3]August!$C:$Z,24,FALSE)</f>
        <v>2019</v>
      </c>
    </row>
    <row r="2052" spans="1:15" x14ac:dyDescent="0.25">
      <c r="A2052" t="s">
        <v>389</v>
      </c>
      <c r="C2052" t="s">
        <v>2878</v>
      </c>
      <c r="E2052" t="s">
        <v>399</v>
      </c>
      <c r="F2052" t="s">
        <v>400</v>
      </c>
      <c r="J2052" t="s">
        <v>23</v>
      </c>
      <c r="K2052">
        <v>1</v>
      </c>
      <c r="L2052">
        <v>0</v>
      </c>
      <c r="M2052">
        <v>0</v>
      </c>
      <c r="O2052">
        <f>VLOOKUP(C2052,[3]August!$C:$Z,24,FALSE)</f>
        <v>2019</v>
      </c>
    </row>
    <row r="2053" spans="1:15" x14ac:dyDescent="0.25">
      <c r="A2053" t="s">
        <v>389</v>
      </c>
      <c r="C2053" t="s">
        <v>2878</v>
      </c>
      <c r="E2053" t="s">
        <v>511</v>
      </c>
      <c r="F2053" t="s">
        <v>512</v>
      </c>
      <c r="J2053" t="s">
        <v>23</v>
      </c>
      <c r="K2053">
        <v>4</v>
      </c>
      <c r="L2053">
        <v>3447.6</v>
      </c>
      <c r="M2053">
        <v>0.67600000000000005</v>
      </c>
      <c r="O2053">
        <f>VLOOKUP(C2053,[3]August!$C:$Z,24,FALSE)</f>
        <v>2019</v>
      </c>
    </row>
    <row r="2054" spans="1:15" x14ac:dyDescent="0.25">
      <c r="A2054" t="s">
        <v>389</v>
      </c>
      <c r="C2054" t="s">
        <v>2878</v>
      </c>
      <c r="E2054" t="s">
        <v>406</v>
      </c>
      <c r="F2054" t="s">
        <v>407</v>
      </c>
      <c r="J2054" t="s">
        <v>23</v>
      </c>
      <c r="K2054">
        <v>3</v>
      </c>
      <c r="L2054">
        <v>826.55100000000004</v>
      </c>
      <c r="M2054">
        <v>0.20699999999999999</v>
      </c>
      <c r="O2054">
        <f>VLOOKUP(C2054,[3]August!$C:$Z,24,FALSE)</f>
        <v>2019</v>
      </c>
    </row>
    <row r="2055" spans="1:15" x14ac:dyDescent="0.25">
      <c r="A2055" t="s">
        <v>389</v>
      </c>
      <c r="C2055" t="s">
        <v>2878</v>
      </c>
      <c r="E2055" t="s">
        <v>406</v>
      </c>
      <c r="F2055" t="s">
        <v>407</v>
      </c>
      <c r="J2055" t="s">
        <v>23</v>
      </c>
      <c r="K2055">
        <v>4</v>
      </c>
      <c r="L2055">
        <v>1102.068</v>
      </c>
      <c r="M2055">
        <v>0.27600000000000002</v>
      </c>
      <c r="O2055">
        <f>VLOOKUP(C2055,[3]August!$C:$Z,24,FALSE)</f>
        <v>2019</v>
      </c>
    </row>
    <row r="2056" spans="1:15" x14ac:dyDescent="0.25">
      <c r="A2056" t="s">
        <v>389</v>
      </c>
      <c r="C2056" t="s">
        <v>2879</v>
      </c>
      <c r="E2056" t="s">
        <v>411</v>
      </c>
      <c r="F2056" t="s">
        <v>412</v>
      </c>
      <c r="J2056" t="s">
        <v>23</v>
      </c>
      <c r="K2056">
        <v>1</v>
      </c>
      <c r="L2056">
        <v>0</v>
      </c>
      <c r="M2056">
        <v>0</v>
      </c>
      <c r="O2056">
        <f>VLOOKUP(C2056,[3]August!$C:$Z,24,FALSE)</f>
        <v>2019</v>
      </c>
    </row>
    <row r="2057" spans="1:15" x14ac:dyDescent="0.25">
      <c r="A2057" t="s">
        <v>389</v>
      </c>
      <c r="C2057" t="s">
        <v>2879</v>
      </c>
      <c r="E2057" t="s">
        <v>402</v>
      </c>
      <c r="F2057" t="s">
        <v>403</v>
      </c>
      <c r="J2057" t="s">
        <v>23</v>
      </c>
      <c r="K2057">
        <v>24</v>
      </c>
      <c r="L2057">
        <v>4443.12</v>
      </c>
      <c r="M2057">
        <v>1.224</v>
      </c>
      <c r="O2057">
        <f>VLOOKUP(C2057,[3]August!$C:$Z,24,FALSE)</f>
        <v>2019</v>
      </c>
    </row>
    <row r="2058" spans="1:15" x14ac:dyDescent="0.25">
      <c r="A2058" t="s">
        <v>389</v>
      </c>
      <c r="C2058" t="s">
        <v>2879</v>
      </c>
      <c r="E2058" t="s">
        <v>394</v>
      </c>
      <c r="F2058" t="s">
        <v>395</v>
      </c>
      <c r="J2058" t="s">
        <v>23</v>
      </c>
      <c r="K2058">
        <v>1</v>
      </c>
      <c r="L2058">
        <v>105.27</v>
      </c>
      <c r="M2058">
        <v>2.9000000000000001E-2</v>
      </c>
      <c r="O2058">
        <f>VLOOKUP(C2058,[3]August!$C:$Z,24,FALSE)</f>
        <v>2019</v>
      </c>
    </row>
    <row r="2059" spans="1:15" x14ac:dyDescent="0.25">
      <c r="A2059" t="s">
        <v>389</v>
      </c>
      <c r="C2059" t="s">
        <v>2879</v>
      </c>
      <c r="E2059" t="s">
        <v>394</v>
      </c>
      <c r="F2059" t="s">
        <v>395</v>
      </c>
      <c r="J2059" t="s">
        <v>23</v>
      </c>
      <c r="K2059">
        <v>2</v>
      </c>
      <c r="L2059">
        <v>210.54</v>
      </c>
      <c r="M2059">
        <v>5.8000000000000003E-2</v>
      </c>
      <c r="O2059">
        <f>VLOOKUP(C2059,[3]August!$C:$Z,24,FALSE)</f>
        <v>2019</v>
      </c>
    </row>
    <row r="2060" spans="1:15" x14ac:dyDescent="0.25">
      <c r="A2060" t="s">
        <v>389</v>
      </c>
      <c r="C2060" t="s">
        <v>2879</v>
      </c>
      <c r="E2060" t="s">
        <v>394</v>
      </c>
      <c r="F2060" t="s">
        <v>395</v>
      </c>
      <c r="J2060" t="s">
        <v>23</v>
      </c>
      <c r="K2060">
        <v>3</v>
      </c>
      <c r="L2060">
        <v>315.81</v>
      </c>
      <c r="M2060">
        <v>8.6999999999999994E-2</v>
      </c>
      <c r="O2060">
        <f>VLOOKUP(C2060,[3]August!$C:$Z,24,FALSE)</f>
        <v>2019</v>
      </c>
    </row>
    <row r="2061" spans="1:15" x14ac:dyDescent="0.25">
      <c r="A2061" t="s">
        <v>389</v>
      </c>
      <c r="C2061" t="s">
        <v>2879</v>
      </c>
      <c r="E2061" t="s">
        <v>394</v>
      </c>
      <c r="F2061" t="s">
        <v>395</v>
      </c>
      <c r="J2061" t="s">
        <v>23</v>
      </c>
      <c r="K2061">
        <v>7</v>
      </c>
      <c r="L2061">
        <v>736.89</v>
      </c>
      <c r="M2061">
        <v>0.20300000000000001</v>
      </c>
      <c r="O2061">
        <f>VLOOKUP(C2061,[3]August!$C:$Z,24,FALSE)</f>
        <v>2019</v>
      </c>
    </row>
    <row r="2062" spans="1:15" x14ac:dyDescent="0.25">
      <c r="A2062" t="s">
        <v>389</v>
      </c>
      <c r="C2062" t="s">
        <v>2879</v>
      </c>
      <c r="E2062" t="s">
        <v>406</v>
      </c>
      <c r="F2062" t="s">
        <v>407</v>
      </c>
      <c r="J2062" t="s">
        <v>23</v>
      </c>
      <c r="K2062">
        <v>2</v>
      </c>
      <c r="L2062">
        <v>500.94</v>
      </c>
      <c r="M2062">
        <v>0.13800000000000001</v>
      </c>
      <c r="O2062">
        <f>VLOOKUP(C2062,[3]August!$C:$Z,24,FALSE)</f>
        <v>2019</v>
      </c>
    </row>
    <row r="2063" spans="1:15" x14ac:dyDescent="0.25">
      <c r="A2063" t="s">
        <v>389</v>
      </c>
      <c r="C2063" t="s">
        <v>2879</v>
      </c>
      <c r="E2063" t="s">
        <v>406</v>
      </c>
      <c r="F2063" t="s">
        <v>407</v>
      </c>
      <c r="J2063" t="s">
        <v>23</v>
      </c>
      <c r="K2063">
        <v>2</v>
      </c>
      <c r="L2063">
        <v>500.94</v>
      </c>
      <c r="M2063">
        <v>0.13800000000000001</v>
      </c>
      <c r="O2063">
        <f>VLOOKUP(C2063,[3]August!$C:$Z,24,FALSE)</f>
        <v>2019</v>
      </c>
    </row>
    <row r="2064" spans="1:15" x14ac:dyDescent="0.25">
      <c r="A2064" t="s">
        <v>389</v>
      </c>
      <c r="C2064" t="s">
        <v>2879</v>
      </c>
      <c r="E2064" t="s">
        <v>406</v>
      </c>
      <c r="F2064" t="s">
        <v>407</v>
      </c>
      <c r="J2064" t="s">
        <v>23</v>
      </c>
      <c r="K2064">
        <v>3</v>
      </c>
      <c r="L2064">
        <v>751.41</v>
      </c>
      <c r="M2064">
        <v>0.20699999999999999</v>
      </c>
      <c r="O2064">
        <f>VLOOKUP(C2064,[3]August!$C:$Z,24,FALSE)</f>
        <v>2019</v>
      </c>
    </row>
    <row r="2065" spans="1:15" x14ac:dyDescent="0.25">
      <c r="A2065" t="s">
        <v>389</v>
      </c>
      <c r="C2065" t="s">
        <v>2879</v>
      </c>
      <c r="E2065" t="s">
        <v>406</v>
      </c>
      <c r="F2065" t="s">
        <v>407</v>
      </c>
      <c r="J2065" t="s">
        <v>23</v>
      </c>
      <c r="K2065">
        <v>3</v>
      </c>
      <c r="L2065">
        <v>751.41</v>
      </c>
      <c r="M2065">
        <v>0.20699999999999999</v>
      </c>
      <c r="O2065">
        <f>VLOOKUP(C2065,[3]August!$C:$Z,24,FALSE)</f>
        <v>2019</v>
      </c>
    </row>
    <row r="2066" spans="1:15" x14ac:dyDescent="0.25">
      <c r="A2066" t="s">
        <v>389</v>
      </c>
      <c r="C2066" t="s">
        <v>2879</v>
      </c>
      <c r="E2066" t="s">
        <v>406</v>
      </c>
      <c r="F2066" t="s">
        <v>407</v>
      </c>
      <c r="J2066" t="s">
        <v>23</v>
      </c>
      <c r="K2066">
        <v>4</v>
      </c>
      <c r="L2066">
        <v>1001.88</v>
      </c>
      <c r="M2066">
        <v>0.27600000000000002</v>
      </c>
      <c r="O2066">
        <f>VLOOKUP(C2066,[3]August!$C:$Z,24,FALSE)</f>
        <v>2019</v>
      </c>
    </row>
    <row r="2067" spans="1:15" x14ac:dyDescent="0.25">
      <c r="A2067" t="s">
        <v>389</v>
      </c>
      <c r="C2067" t="s">
        <v>2879</v>
      </c>
      <c r="E2067" t="s">
        <v>406</v>
      </c>
      <c r="F2067" t="s">
        <v>407</v>
      </c>
      <c r="J2067" t="s">
        <v>23</v>
      </c>
      <c r="K2067">
        <v>4</v>
      </c>
      <c r="L2067">
        <v>1001.88</v>
      </c>
      <c r="M2067">
        <v>0.27600000000000002</v>
      </c>
      <c r="O2067">
        <f>VLOOKUP(C2067,[3]August!$C:$Z,24,FALSE)</f>
        <v>2019</v>
      </c>
    </row>
    <row r="2068" spans="1:15" x14ac:dyDescent="0.25">
      <c r="A2068" t="s">
        <v>389</v>
      </c>
      <c r="C2068" t="s">
        <v>2879</v>
      </c>
      <c r="E2068" t="s">
        <v>406</v>
      </c>
      <c r="F2068" t="s">
        <v>407</v>
      </c>
      <c r="J2068" t="s">
        <v>23</v>
      </c>
      <c r="K2068">
        <v>8</v>
      </c>
      <c r="L2068">
        <v>2003.76</v>
      </c>
      <c r="M2068">
        <v>0.55200000000000005</v>
      </c>
      <c r="O2068">
        <f>VLOOKUP(C2068,[3]August!$C:$Z,24,FALSE)</f>
        <v>2019</v>
      </c>
    </row>
    <row r="2069" spans="1:15" x14ac:dyDescent="0.25">
      <c r="A2069" t="s">
        <v>389</v>
      </c>
      <c r="C2069" t="s">
        <v>2880</v>
      </c>
      <c r="E2069" t="s">
        <v>399</v>
      </c>
      <c r="F2069" t="s">
        <v>400</v>
      </c>
      <c r="J2069" t="s">
        <v>23</v>
      </c>
      <c r="K2069">
        <v>1</v>
      </c>
      <c r="L2069">
        <v>0</v>
      </c>
      <c r="M2069">
        <v>0</v>
      </c>
      <c r="O2069">
        <f>VLOOKUP(C2069,[3]August!$C:$Z,24,FALSE)</f>
        <v>2019</v>
      </c>
    </row>
    <row r="2070" spans="1:15" x14ac:dyDescent="0.25">
      <c r="A2070" t="s">
        <v>389</v>
      </c>
      <c r="C2070" t="s">
        <v>2880</v>
      </c>
      <c r="E2070" t="s">
        <v>402</v>
      </c>
      <c r="F2070" t="s">
        <v>403</v>
      </c>
      <c r="J2070" t="s">
        <v>23</v>
      </c>
      <c r="K2070">
        <v>6</v>
      </c>
      <c r="L2070">
        <v>1110.78</v>
      </c>
      <c r="M2070">
        <v>0.30599999999999999</v>
      </c>
      <c r="O2070">
        <f>VLOOKUP(C2070,[3]August!$C:$Z,24,FALSE)</f>
        <v>2019</v>
      </c>
    </row>
    <row r="2071" spans="1:15" x14ac:dyDescent="0.25">
      <c r="A2071" t="s">
        <v>389</v>
      </c>
      <c r="C2071" t="s">
        <v>2880</v>
      </c>
      <c r="E2071" t="s">
        <v>425</v>
      </c>
      <c r="F2071" t="s">
        <v>426</v>
      </c>
      <c r="J2071" t="s">
        <v>23</v>
      </c>
      <c r="K2071">
        <v>2</v>
      </c>
      <c r="L2071">
        <v>377.52</v>
      </c>
      <c r="M2071">
        <v>0.104</v>
      </c>
      <c r="O2071">
        <f>VLOOKUP(C2071,[3]August!$C:$Z,24,FALSE)</f>
        <v>2019</v>
      </c>
    </row>
    <row r="2072" spans="1:15" x14ac:dyDescent="0.25">
      <c r="A2072" t="s">
        <v>389</v>
      </c>
      <c r="C2072" t="s">
        <v>2880</v>
      </c>
      <c r="E2072" t="s">
        <v>425</v>
      </c>
      <c r="F2072" t="s">
        <v>426</v>
      </c>
      <c r="J2072" t="s">
        <v>23</v>
      </c>
      <c r="K2072">
        <v>2</v>
      </c>
      <c r="L2072">
        <v>377.52</v>
      </c>
      <c r="M2072">
        <v>0.104</v>
      </c>
      <c r="O2072">
        <f>VLOOKUP(C2072,[3]August!$C:$Z,24,FALSE)</f>
        <v>2019</v>
      </c>
    </row>
    <row r="2073" spans="1:15" x14ac:dyDescent="0.25">
      <c r="A2073" t="s">
        <v>389</v>
      </c>
      <c r="C2073" t="s">
        <v>2880</v>
      </c>
      <c r="E2073" t="s">
        <v>425</v>
      </c>
      <c r="F2073" t="s">
        <v>426</v>
      </c>
      <c r="J2073" t="s">
        <v>23</v>
      </c>
      <c r="K2073">
        <v>6</v>
      </c>
      <c r="L2073">
        <v>1132.56</v>
      </c>
      <c r="M2073">
        <v>0.312</v>
      </c>
      <c r="O2073">
        <f>VLOOKUP(C2073,[3]August!$C:$Z,24,FALSE)</f>
        <v>2019</v>
      </c>
    </row>
    <row r="2074" spans="1:15" x14ac:dyDescent="0.25">
      <c r="A2074" t="s">
        <v>389</v>
      </c>
      <c r="C2074" t="s">
        <v>2880</v>
      </c>
      <c r="E2074" t="s">
        <v>404</v>
      </c>
      <c r="F2074" t="s">
        <v>405</v>
      </c>
      <c r="J2074" t="s">
        <v>23</v>
      </c>
      <c r="K2074">
        <v>1</v>
      </c>
      <c r="L2074">
        <v>134.31</v>
      </c>
      <c r="M2074">
        <v>3.6999999999999998E-2</v>
      </c>
      <c r="O2074">
        <f>VLOOKUP(C2074,[3]August!$C:$Z,24,FALSE)</f>
        <v>2019</v>
      </c>
    </row>
    <row r="2075" spans="1:15" x14ac:dyDescent="0.25">
      <c r="A2075" t="s">
        <v>389</v>
      </c>
      <c r="C2075" t="s">
        <v>2880</v>
      </c>
      <c r="E2075" t="s">
        <v>406</v>
      </c>
      <c r="F2075" t="s">
        <v>407</v>
      </c>
      <c r="J2075" t="s">
        <v>23</v>
      </c>
      <c r="K2075">
        <v>3</v>
      </c>
      <c r="L2075">
        <v>751.41</v>
      </c>
      <c r="M2075">
        <v>0.20699999999999999</v>
      </c>
      <c r="O2075">
        <f>VLOOKUP(C2075,[3]August!$C:$Z,24,FALSE)</f>
        <v>2019</v>
      </c>
    </row>
    <row r="2076" spans="1:15" x14ac:dyDescent="0.25">
      <c r="A2076" t="s">
        <v>389</v>
      </c>
      <c r="C2076" t="s">
        <v>2881</v>
      </c>
      <c r="E2076" t="s">
        <v>397</v>
      </c>
      <c r="F2076" t="s">
        <v>398</v>
      </c>
      <c r="J2076" t="s">
        <v>23</v>
      </c>
      <c r="K2076">
        <v>9</v>
      </c>
      <c r="L2076">
        <v>8176.8959999999997</v>
      </c>
      <c r="M2076">
        <v>1.4039999999999999</v>
      </c>
      <c r="O2076">
        <f>VLOOKUP(C2076,[3]August!$C:$Z,24,FALSE)</f>
        <v>2019</v>
      </c>
    </row>
    <row r="2077" spans="1:15" x14ac:dyDescent="0.25">
      <c r="A2077" t="s">
        <v>389</v>
      </c>
      <c r="C2077" t="s">
        <v>2881</v>
      </c>
      <c r="E2077" t="s">
        <v>399</v>
      </c>
      <c r="F2077" t="s">
        <v>400</v>
      </c>
      <c r="J2077" t="s">
        <v>23</v>
      </c>
      <c r="K2077">
        <v>1</v>
      </c>
      <c r="L2077">
        <v>0</v>
      </c>
      <c r="M2077">
        <v>0</v>
      </c>
      <c r="O2077">
        <f>VLOOKUP(C2077,[3]August!$C:$Z,24,FALSE)</f>
        <v>2019</v>
      </c>
    </row>
    <row r="2078" spans="1:15" x14ac:dyDescent="0.25">
      <c r="A2078" t="s">
        <v>389</v>
      </c>
      <c r="C2078" t="s">
        <v>2882</v>
      </c>
      <c r="E2078" t="s">
        <v>411</v>
      </c>
      <c r="F2078" t="s">
        <v>412</v>
      </c>
      <c r="J2078" t="s">
        <v>23</v>
      </c>
      <c r="K2078">
        <v>1</v>
      </c>
      <c r="L2078">
        <v>0</v>
      </c>
      <c r="M2078">
        <v>0</v>
      </c>
      <c r="O2078">
        <f>VLOOKUP(C2078,[3]August!$C:$Z,24,FALSE)</f>
        <v>2019</v>
      </c>
    </row>
    <row r="2079" spans="1:15" x14ac:dyDescent="0.25">
      <c r="A2079" t="s">
        <v>389</v>
      </c>
      <c r="C2079" t="s">
        <v>2882</v>
      </c>
      <c r="E2079" t="s">
        <v>402</v>
      </c>
      <c r="F2079" t="s">
        <v>403</v>
      </c>
      <c r="J2079" t="s">
        <v>23</v>
      </c>
      <c r="K2079">
        <v>1</v>
      </c>
      <c r="L2079">
        <v>445.536</v>
      </c>
      <c r="M2079">
        <v>5.0999999999999997E-2</v>
      </c>
      <c r="O2079">
        <f>VLOOKUP(C2079,[3]August!$C:$Z,24,FALSE)</f>
        <v>2019</v>
      </c>
    </row>
    <row r="2080" spans="1:15" x14ac:dyDescent="0.25">
      <c r="A2080" t="s">
        <v>389</v>
      </c>
      <c r="C2080" t="s">
        <v>2882</v>
      </c>
      <c r="E2080" t="s">
        <v>406</v>
      </c>
      <c r="F2080" t="s">
        <v>407</v>
      </c>
      <c r="J2080" t="s">
        <v>23</v>
      </c>
      <c r="K2080">
        <v>30</v>
      </c>
      <c r="L2080">
        <v>8124.48</v>
      </c>
      <c r="M2080">
        <v>0.93</v>
      </c>
      <c r="O2080">
        <f>VLOOKUP(C2080,[3]August!$C:$Z,24,FALSE)</f>
        <v>2019</v>
      </c>
    </row>
    <row r="2081" spans="1:15" x14ac:dyDescent="0.25">
      <c r="A2081" t="s">
        <v>389</v>
      </c>
      <c r="C2081" t="s">
        <v>2883</v>
      </c>
      <c r="E2081" t="s">
        <v>399</v>
      </c>
      <c r="F2081" t="s">
        <v>400</v>
      </c>
      <c r="J2081" t="s">
        <v>23</v>
      </c>
      <c r="K2081">
        <v>1</v>
      </c>
      <c r="L2081">
        <v>0</v>
      </c>
      <c r="M2081">
        <v>0</v>
      </c>
      <c r="O2081">
        <f>VLOOKUP(C2081,[3]August!$C:$Z,24,FALSE)</f>
        <v>2019</v>
      </c>
    </row>
    <row r="2082" spans="1:15" x14ac:dyDescent="0.25">
      <c r="A2082" t="s">
        <v>389</v>
      </c>
      <c r="C2082" t="s">
        <v>2883</v>
      </c>
      <c r="E2082" t="s">
        <v>408</v>
      </c>
      <c r="F2082" t="s">
        <v>409</v>
      </c>
      <c r="J2082" t="s">
        <v>23</v>
      </c>
      <c r="K2082">
        <v>13</v>
      </c>
      <c r="L2082">
        <v>3699.6959999999999</v>
      </c>
      <c r="M2082">
        <v>0.72799999999999998</v>
      </c>
      <c r="O2082">
        <f>VLOOKUP(C2082,[3]August!$C:$Z,24,FALSE)</f>
        <v>2019</v>
      </c>
    </row>
    <row r="2083" spans="1:15" x14ac:dyDescent="0.25">
      <c r="A2083" t="s">
        <v>389</v>
      </c>
      <c r="C2083" t="s">
        <v>2884</v>
      </c>
      <c r="E2083" t="s">
        <v>425</v>
      </c>
      <c r="F2083" t="s">
        <v>426</v>
      </c>
      <c r="J2083" t="s">
        <v>23</v>
      </c>
      <c r="K2083">
        <v>6</v>
      </c>
      <c r="L2083">
        <v>1589.952</v>
      </c>
      <c r="M2083">
        <v>0.312</v>
      </c>
      <c r="O2083">
        <f>VLOOKUP(C2083,[3]August!$C:$Z,24,FALSE)</f>
        <v>2019</v>
      </c>
    </row>
    <row r="2084" spans="1:15" x14ac:dyDescent="0.25">
      <c r="A2084" t="s">
        <v>389</v>
      </c>
      <c r="C2084" t="s">
        <v>2884</v>
      </c>
      <c r="E2084" t="s">
        <v>425</v>
      </c>
      <c r="F2084" t="s">
        <v>426</v>
      </c>
      <c r="J2084" t="s">
        <v>23</v>
      </c>
      <c r="K2084">
        <v>8</v>
      </c>
      <c r="L2084">
        <v>2119.9360000000001</v>
      </c>
      <c r="M2084">
        <v>0.41599999999999998</v>
      </c>
      <c r="O2084">
        <f>VLOOKUP(C2084,[3]August!$C:$Z,24,FALSE)</f>
        <v>2019</v>
      </c>
    </row>
    <row r="2085" spans="1:15" x14ac:dyDescent="0.25">
      <c r="A2085" t="s">
        <v>389</v>
      </c>
      <c r="C2085" t="s">
        <v>2885</v>
      </c>
      <c r="E2085" t="s">
        <v>399</v>
      </c>
      <c r="F2085" t="s">
        <v>400</v>
      </c>
      <c r="J2085" t="s">
        <v>23</v>
      </c>
      <c r="K2085">
        <v>1</v>
      </c>
      <c r="L2085">
        <v>0</v>
      </c>
      <c r="M2085">
        <v>0</v>
      </c>
      <c r="O2085">
        <f>VLOOKUP(C2085,[3]August!$C:$Z,24,FALSE)</f>
        <v>2019</v>
      </c>
    </row>
    <row r="2086" spans="1:15" x14ac:dyDescent="0.25">
      <c r="A2086" t="s">
        <v>389</v>
      </c>
      <c r="C2086" t="s">
        <v>2885</v>
      </c>
      <c r="E2086" t="s">
        <v>408</v>
      </c>
      <c r="F2086" t="s">
        <v>409</v>
      </c>
      <c r="J2086" t="s">
        <v>23</v>
      </c>
      <c r="K2086">
        <v>8</v>
      </c>
      <c r="L2086">
        <v>4146.6880000000001</v>
      </c>
      <c r="M2086">
        <v>0.71199999999999997</v>
      </c>
      <c r="O2086">
        <f>VLOOKUP(C2086,[3]August!$C:$Z,24,FALSE)</f>
        <v>2019</v>
      </c>
    </row>
    <row r="2087" spans="1:15" x14ac:dyDescent="0.25">
      <c r="A2087" t="s">
        <v>389</v>
      </c>
      <c r="C2087" t="s">
        <v>2886</v>
      </c>
      <c r="E2087" t="s">
        <v>399</v>
      </c>
      <c r="F2087" t="s">
        <v>400</v>
      </c>
      <c r="J2087" t="s">
        <v>23</v>
      </c>
      <c r="K2087">
        <v>1</v>
      </c>
      <c r="L2087">
        <v>0</v>
      </c>
      <c r="M2087">
        <v>0</v>
      </c>
      <c r="O2087">
        <f>VLOOKUP(C2087,[3]August!$C:$Z,24,FALSE)</f>
        <v>2019</v>
      </c>
    </row>
    <row r="2088" spans="1:15" x14ac:dyDescent="0.25">
      <c r="A2088" t="s">
        <v>389</v>
      </c>
      <c r="C2088" t="s">
        <v>2886</v>
      </c>
      <c r="E2088" t="s">
        <v>402</v>
      </c>
      <c r="F2088" t="s">
        <v>403</v>
      </c>
      <c r="J2088" t="s">
        <v>23</v>
      </c>
      <c r="K2088">
        <v>1</v>
      </c>
      <c r="L2088">
        <v>297.024</v>
      </c>
      <c r="M2088">
        <v>5.0999999999999997E-2</v>
      </c>
      <c r="O2088">
        <f>VLOOKUP(C2088,[3]August!$C:$Z,24,FALSE)</f>
        <v>2019</v>
      </c>
    </row>
    <row r="2089" spans="1:15" x14ac:dyDescent="0.25">
      <c r="A2089" t="s">
        <v>389</v>
      </c>
      <c r="C2089" t="s">
        <v>2886</v>
      </c>
      <c r="E2089" t="s">
        <v>406</v>
      </c>
      <c r="F2089" t="s">
        <v>407</v>
      </c>
      <c r="J2089" t="s">
        <v>23</v>
      </c>
      <c r="K2089">
        <v>1</v>
      </c>
      <c r="L2089">
        <v>180.54400000000001</v>
      </c>
      <c r="M2089">
        <v>3.1E-2</v>
      </c>
      <c r="O2089">
        <f>VLOOKUP(C2089,[3]August!$C:$Z,24,FALSE)</f>
        <v>2019</v>
      </c>
    </row>
    <row r="2090" spans="1:15" x14ac:dyDescent="0.25">
      <c r="A2090" t="s">
        <v>389</v>
      </c>
      <c r="C2090" t="s">
        <v>2886</v>
      </c>
      <c r="E2090" t="s">
        <v>406</v>
      </c>
      <c r="F2090" t="s">
        <v>407</v>
      </c>
      <c r="J2090" t="s">
        <v>23</v>
      </c>
      <c r="K2090">
        <v>2</v>
      </c>
      <c r="L2090">
        <v>361.08800000000002</v>
      </c>
      <c r="M2090">
        <v>6.2E-2</v>
      </c>
      <c r="O2090">
        <f>VLOOKUP(C2090,[3]August!$C:$Z,24,FALSE)</f>
        <v>2019</v>
      </c>
    </row>
    <row r="2091" spans="1:15" x14ac:dyDescent="0.25">
      <c r="A2091" t="s">
        <v>389</v>
      </c>
      <c r="C2091" t="s">
        <v>2886</v>
      </c>
      <c r="E2091" t="s">
        <v>408</v>
      </c>
      <c r="F2091" t="s">
        <v>409</v>
      </c>
      <c r="J2091" t="s">
        <v>23</v>
      </c>
      <c r="K2091">
        <v>12</v>
      </c>
      <c r="L2091">
        <v>6220.0320000000002</v>
      </c>
      <c r="M2091">
        <v>1.0680000000000001</v>
      </c>
      <c r="O2091">
        <f>VLOOKUP(C2091,[3]August!$C:$Z,24,FALSE)</f>
        <v>2019</v>
      </c>
    </row>
    <row r="2092" spans="1:15" x14ac:dyDescent="0.25">
      <c r="A2092" t="s">
        <v>389</v>
      </c>
      <c r="C2092" t="s">
        <v>2887</v>
      </c>
      <c r="E2092" t="s">
        <v>399</v>
      </c>
      <c r="F2092" t="s">
        <v>400</v>
      </c>
      <c r="J2092" t="s">
        <v>23</v>
      </c>
      <c r="K2092">
        <v>1</v>
      </c>
      <c r="L2092">
        <v>0</v>
      </c>
      <c r="M2092">
        <v>0</v>
      </c>
      <c r="O2092">
        <f>VLOOKUP(C2092,[3]August!$C:$Z,24,FALSE)</f>
        <v>2019</v>
      </c>
    </row>
    <row r="2093" spans="1:15" x14ac:dyDescent="0.25">
      <c r="A2093" t="s">
        <v>389</v>
      </c>
      <c r="C2093" t="s">
        <v>2887</v>
      </c>
      <c r="E2093" t="s">
        <v>402</v>
      </c>
      <c r="F2093" t="s">
        <v>403</v>
      </c>
      <c r="J2093" t="s">
        <v>23</v>
      </c>
      <c r="K2093">
        <v>9</v>
      </c>
      <c r="L2093">
        <v>1432.08</v>
      </c>
      <c r="M2093">
        <v>0.45900000000000002</v>
      </c>
      <c r="O2093">
        <f>VLOOKUP(C2093,[3]August!$C:$Z,24,FALSE)</f>
        <v>2019</v>
      </c>
    </row>
    <row r="2094" spans="1:15" x14ac:dyDescent="0.25">
      <c r="A2094" t="s">
        <v>389</v>
      </c>
      <c r="C2094" t="s">
        <v>2887</v>
      </c>
      <c r="E2094" t="s">
        <v>402</v>
      </c>
      <c r="F2094" t="s">
        <v>403</v>
      </c>
      <c r="J2094" t="s">
        <v>23</v>
      </c>
      <c r="K2094">
        <v>19</v>
      </c>
      <c r="L2094">
        <v>3023.28</v>
      </c>
      <c r="M2094">
        <v>0.96899999999999997</v>
      </c>
      <c r="O2094">
        <f>VLOOKUP(C2094,[3]August!$C:$Z,24,FALSE)</f>
        <v>2019</v>
      </c>
    </row>
    <row r="2095" spans="1:15" x14ac:dyDescent="0.25">
      <c r="A2095" t="s">
        <v>389</v>
      </c>
      <c r="C2095" t="s">
        <v>2887</v>
      </c>
      <c r="E2095" t="s">
        <v>460</v>
      </c>
      <c r="F2095" t="s">
        <v>484</v>
      </c>
      <c r="J2095" t="s">
        <v>23</v>
      </c>
      <c r="K2095">
        <v>2</v>
      </c>
      <c r="L2095">
        <v>262.08</v>
      </c>
      <c r="M2095">
        <v>8.4000000000000005E-2</v>
      </c>
      <c r="O2095">
        <f>VLOOKUP(C2095,[3]August!$C:$Z,24,FALSE)</f>
        <v>2019</v>
      </c>
    </row>
    <row r="2096" spans="1:15" x14ac:dyDescent="0.25">
      <c r="A2096" t="s">
        <v>389</v>
      </c>
      <c r="C2096" t="s">
        <v>2887</v>
      </c>
      <c r="E2096" t="s">
        <v>460</v>
      </c>
      <c r="F2096" t="s">
        <v>461</v>
      </c>
      <c r="J2096" t="s">
        <v>23</v>
      </c>
      <c r="K2096">
        <v>4</v>
      </c>
      <c r="L2096">
        <v>524.16</v>
      </c>
      <c r="M2096">
        <v>0.16800000000000001</v>
      </c>
      <c r="O2096">
        <f>VLOOKUP(C2096,[3]August!$C:$Z,24,FALSE)</f>
        <v>2019</v>
      </c>
    </row>
    <row r="2097" spans="1:15" x14ac:dyDescent="0.25">
      <c r="A2097" t="s">
        <v>389</v>
      </c>
      <c r="C2097" t="s">
        <v>2887</v>
      </c>
      <c r="E2097" t="s">
        <v>404</v>
      </c>
      <c r="F2097" t="s">
        <v>405</v>
      </c>
      <c r="J2097" t="s">
        <v>23</v>
      </c>
      <c r="K2097">
        <v>1</v>
      </c>
      <c r="L2097">
        <v>115.44</v>
      </c>
      <c r="M2097">
        <v>3.6999999999999998E-2</v>
      </c>
      <c r="O2097">
        <f>VLOOKUP(C2097,[3]August!$C:$Z,24,FALSE)</f>
        <v>2019</v>
      </c>
    </row>
    <row r="2098" spans="1:15" x14ac:dyDescent="0.25">
      <c r="A2098" t="s">
        <v>389</v>
      </c>
      <c r="C2098" t="s">
        <v>2887</v>
      </c>
      <c r="E2098" t="s">
        <v>406</v>
      </c>
      <c r="F2098" t="s">
        <v>407</v>
      </c>
      <c r="J2098" t="s">
        <v>23</v>
      </c>
      <c r="K2098">
        <v>2</v>
      </c>
      <c r="L2098">
        <v>430.56</v>
      </c>
      <c r="M2098">
        <v>0.13800000000000001</v>
      </c>
      <c r="O2098">
        <f>VLOOKUP(C2098,[3]August!$C:$Z,24,FALSE)</f>
        <v>2019</v>
      </c>
    </row>
    <row r="2099" spans="1:15" x14ac:dyDescent="0.25">
      <c r="A2099" t="s">
        <v>389</v>
      </c>
      <c r="C2099" t="s">
        <v>2887</v>
      </c>
      <c r="E2099" t="s">
        <v>406</v>
      </c>
      <c r="F2099" t="s">
        <v>407</v>
      </c>
      <c r="J2099" t="s">
        <v>23</v>
      </c>
      <c r="K2099">
        <v>2</v>
      </c>
      <c r="L2099">
        <v>430.56</v>
      </c>
      <c r="M2099">
        <v>0.13800000000000001</v>
      </c>
      <c r="O2099">
        <f>VLOOKUP(C2099,[3]August!$C:$Z,24,FALSE)</f>
        <v>2019</v>
      </c>
    </row>
    <row r="2100" spans="1:15" x14ac:dyDescent="0.25">
      <c r="A2100" t="s">
        <v>389</v>
      </c>
      <c r="C2100" t="s">
        <v>2887</v>
      </c>
      <c r="E2100" t="s">
        <v>406</v>
      </c>
      <c r="F2100" t="s">
        <v>407</v>
      </c>
      <c r="J2100" t="s">
        <v>23</v>
      </c>
      <c r="K2100">
        <v>5</v>
      </c>
      <c r="L2100">
        <v>1076.4000000000001</v>
      </c>
      <c r="M2100">
        <v>0.34499999999999997</v>
      </c>
      <c r="O2100">
        <f>VLOOKUP(C2100,[3]August!$C:$Z,24,FALSE)</f>
        <v>2019</v>
      </c>
    </row>
    <row r="2101" spans="1:15" x14ac:dyDescent="0.25">
      <c r="A2101" t="s">
        <v>389</v>
      </c>
      <c r="C2101" t="s">
        <v>2887</v>
      </c>
      <c r="E2101" t="s">
        <v>406</v>
      </c>
      <c r="F2101" t="s">
        <v>407</v>
      </c>
      <c r="J2101" t="s">
        <v>23</v>
      </c>
      <c r="K2101">
        <v>6</v>
      </c>
      <c r="L2101">
        <v>1291.68</v>
      </c>
      <c r="M2101">
        <v>0.41399999999999998</v>
      </c>
      <c r="O2101">
        <f>VLOOKUP(C2101,[3]August!$C:$Z,24,FALSE)</f>
        <v>2019</v>
      </c>
    </row>
    <row r="2102" spans="1:15" x14ac:dyDescent="0.25">
      <c r="A2102" t="s">
        <v>389</v>
      </c>
      <c r="C2102" t="s">
        <v>2888</v>
      </c>
      <c r="E2102" t="s">
        <v>399</v>
      </c>
      <c r="F2102" t="s">
        <v>400</v>
      </c>
      <c r="J2102" t="s">
        <v>23</v>
      </c>
      <c r="K2102">
        <v>1</v>
      </c>
      <c r="L2102">
        <v>0</v>
      </c>
      <c r="M2102">
        <v>0</v>
      </c>
      <c r="O2102">
        <f>VLOOKUP(C2102,[3]August!$C:$Z,24,FALSE)</f>
        <v>2019</v>
      </c>
    </row>
    <row r="2103" spans="1:15" x14ac:dyDescent="0.25">
      <c r="A2103" t="s">
        <v>389</v>
      </c>
      <c r="C2103" t="s">
        <v>2888</v>
      </c>
      <c r="E2103" t="s">
        <v>408</v>
      </c>
      <c r="F2103" t="s">
        <v>409</v>
      </c>
      <c r="J2103" t="s">
        <v>23</v>
      </c>
      <c r="K2103">
        <v>4</v>
      </c>
      <c r="L2103">
        <v>1057.056</v>
      </c>
      <c r="M2103">
        <v>0.224</v>
      </c>
      <c r="O2103">
        <f>VLOOKUP(C2103,[3]August!$C:$Z,24,FALSE)</f>
        <v>2019</v>
      </c>
    </row>
    <row r="2104" spans="1:15" x14ac:dyDescent="0.25">
      <c r="A2104" t="s">
        <v>389</v>
      </c>
      <c r="C2104" t="s">
        <v>2888</v>
      </c>
      <c r="E2104" t="s">
        <v>408</v>
      </c>
      <c r="F2104" t="s">
        <v>409</v>
      </c>
      <c r="J2104" t="s">
        <v>23</v>
      </c>
      <c r="K2104">
        <v>12</v>
      </c>
      <c r="L2104">
        <v>3171.1680000000001</v>
      </c>
      <c r="M2104">
        <v>0.67200000000000004</v>
      </c>
      <c r="O2104">
        <f>VLOOKUP(C2104,[3]August!$C:$Z,24,FALSE)</f>
        <v>2019</v>
      </c>
    </row>
    <row r="2105" spans="1:15" x14ac:dyDescent="0.25">
      <c r="A2105" t="s">
        <v>389</v>
      </c>
      <c r="C2105" t="s">
        <v>2889</v>
      </c>
      <c r="E2105" t="s">
        <v>460</v>
      </c>
      <c r="F2105" t="s">
        <v>484</v>
      </c>
      <c r="J2105" t="s">
        <v>23</v>
      </c>
      <c r="K2105">
        <v>3</v>
      </c>
      <c r="L2105">
        <v>503.11799999999999</v>
      </c>
      <c r="M2105">
        <v>0.126</v>
      </c>
      <c r="O2105">
        <f>VLOOKUP(C2105,[3]August!$C:$Z,24,FALSE)</f>
        <v>2019</v>
      </c>
    </row>
    <row r="2106" spans="1:15" x14ac:dyDescent="0.25">
      <c r="A2106" t="s">
        <v>389</v>
      </c>
      <c r="C2106" t="s">
        <v>2889</v>
      </c>
      <c r="E2106" t="s">
        <v>425</v>
      </c>
      <c r="F2106" t="s">
        <v>426</v>
      </c>
      <c r="J2106" t="s">
        <v>23</v>
      </c>
      <c r="K2106">
        <v>8</v>
      </c>
      <c r="L2106">
        <v>1661.088</v>
      </c>
      <c r="M2106">
        <v>0.41599999999999998</v>
      </c>
      <c r="O2106">
        <f>VLOOKUP(C2106,[3]August!$C:$Z,24,FALSE)</f>
        <v>2019</v>
      </c>
    </row>
    <row r="2107" spans="1:15" x14ac:dyDescent="0.25">
      <c r="A2107" t="s">
        <v>389</v>
      </c>
      <c r="C2107" t="s">
        <v>2890</v>
      </c>
      <c r="E2107" t="s">
        <v>399</v>
      </c>
      <c r="F2107" t="s">
        <v>400</v>
      </c>
      <c r="J2107" t="s">
        <v>23</v>
      </c>
      <c r="K2107">
        <v>1</v>
      </c>
      <c r="L2107">
        <v>0</v>
      </c>
      <c r="M2107">
        <v>0</v>
      </c>
      <c r="O2107">
        <f>VLOOKUP(C2107,[3]August!$C:$Z,24,FALSE)</f>
        <v>2019</v>
      </c>
    </row>
    <row r="2108" spans="1:15" x14ac:dyDescent="0.25">
      <c r="A2108" t="s">
        <v>389</v>
      </c>
      <c r="C2108" t="s">
        <v>2890</v>
      </c>
      <c r="E2108" t="s">
        <v>406</v>
      </c>
      <c r="F2108" t="s">
        <v>407</v>
      </c>
      <c r="J2108" t="s">
        <v>23</v>
      </c>
      <c r="K2108">
        <v>3</v>
      </c>
      <c r="L2108">
        <v>976.83299999999997</v>
      </c>
      <c r="M2108">
        <v>0.20699999999999999</v>
      </c>
      <c r="O2108">
        <f>VLOOKUP(C2108,[3]August!$C:$Z,24,FALSE)</f>
        <v>2019</v>
      </c>
    </row>
    <row r="2109" spans="1:15" x14ac:dyDescent="0.25">
      <c r="A2109" t="s">
        <v>389</v>
      </c>
      <c r="C2109" t="s">
        <v>2890</v>
      </c>
      <c r="E2109" t="s">
        <v>408</v>
      </c>
      <c r="F2109" t="s">
        <v>409</v>
      </c>
      <c r="J2109" t="s">
        <v>23</v>
      </c>
      <c r="K2109">
        <v>16</v>
      </c>
      <c r="L2109">
        <v>4228.2240000000002</v>
      </c>
      <c r="M2109">
        <v>0.89600000000000002</v>
      </c>
      <c r="O2109">
        <f>VLOOKUP(C2109,[3]August!$C:$Z,24,FALSE)</f>
        <v>2019</v>
      </c>
    </row>
    <row r="2110" spans="1:15" x14ac:dyDescent="0.25">
      <c r="A2110" t="s">
        <v>389</v>
      </c>
      <c r="C2110" t="s">
        <v>2891</v>
      </c>
      <c r="E2110" t="s">
        <v>399</v>
      </c>
      <c r="F2110" t="s">
        <v>400</v>
      </c>
      <c r="J2110" t="s">
        <v>23</v>
      </c>
      <c r="K2110">
        <v>1</v>
      </c>
      <c r="L2110">
        <v>0</v>
      </c>
      <c r="M2110">
        <v>0</v>
      </c>
      <c r="O2110">
        <f>VLOOKUP(C2110,[3]August!$C:$Z,24,FALSE)</f>
        <v>2019</v>
      </c>
    </row>
    <row r="2111" spans="1:15" x14ac:dyDescent="0.25">
      <c r="A2111" t="s">
        <v>389</v>
      </c>
      <c r="C2111" t="s">
        <v>2891</v>
      </c>
      <c r="E2111" t="s">
        <v>406</v>
      </c>
      <c r="F2111" t="s">
        <v>407</v>
      </c>
      <c r="J2111" t="s">
        <v>23</v>
      </c>
      <c r="K2111">
        <v>2</v>
      </c>
      <c r="L2111">
        <v>551.03399999999999</v>
      </c>
      <c r="M2111">
        <v>0.13800000000000001</v>
      </c>
      <c r="O2111">
        <f>VLOOKUP(C2111,[3]August!$C:$Z,24,FALSE)</f>
        <v>2019</v>
      </c>
    </row>
    <row r="2112" spans="1:15" x14ac:dyDescent="0.25">
      <c r="A2112" t="s">
        <v>389</v>
      </c>
      <c r="C2112" t="s">
        <v>2891</v>
      </c>
      <c r="E2112" t="s">
        <v>406</v>
      </c>
      <c r="F2112" t="s">
        <v>407</v>
      </c>
      <c r="J2112" t="s">
        <v>23</v>
      </c>
      <c r="K2112">
        <v>2</v>
      </c>
      <c r="L2112">
        <v>551.03399999999999</v>
      </c>
      <c r="M2112">
        <v>0.13800000000000001</v>
      </c>
      <c r="O2112">
        <f>VLOOKUP(C2112,[3]August!$C:$Z,24,FALSE)</f>
        <v>2019</v>
      </c>
    </row>
    <row r="2113" spans="1:15" x14ac:dyDescent="0.25">
      <c r="A2113" t="s">
        <v>389</v>
      </c>
      <c r="C2113" t="s">
        <v>2892</v>
      </c>
      <c r="E2113" t="s">
        <v>397</v>
      </c>
      <c r="F2113" t="s">
        <v>398</v>
      </c>
      <c r="J2113" t="s">
        <v>23</v>
      </c>
      <c r="K2113">
        <v>6</v>
      </c>
      <c r="L2113">
        <v>4077.2159999999999</v>
      </c>
      <c r="M2113">
        <v>0.93600000000000005</v>
      </c>
      <c r="O2113">
        <f>VLOOKUP(C2113,[3]August!$C:$Z,24,FALSE)</f>
        <v>2019</v>
      </c>
    </row>
    <row r="2114" spans="1:15" x14ac:dyDescent="0.25">
      <c r="A2114" t="s">
        <v>389</v>
      </c>
      <c r="C2114" t="s">
        <v>2892</v>
      </c>
      <c r="E2114" t="s">
        <v>399</v>
      </c>
      <c r="F2114" t="s">
        <v>400</v>
      </c>
      <c r="J2114" t="s">
        <v>23</v>
      </c>
      <c r="K2114">
        <v>1</v>
      </c>
      <c r="L2114">
        <v>0</v>
      </c>
      <c r="M2114">
        <v>0</v>
      </c>
      <c r="O2114">
        <f>VLOOKUP(C2114,[3]August!$C:$Z,24,FALSE)</f>
        <v>2019</v>
      </c>
    </row>
    <row r="2115" spans="1:15" x14ac:dyDescent="0.25">
      <c r="A2115" t="s">
        <v>389</v>
      </c>
      <c r="C2115" t="s">
        <v>2892</v>
      </c>
      <c r="E2115" t="s">
        <v>406</v>
      </c>
      <c r="F2115" t="s">
        <v>407</v>
      </c>
      <c r="J2115" t="s">
        <v>23</v>
      </c>
      <c r="K2115">
        <v>1</v>
      </c>
      <c r="L2115">
        <v>300.56400000000002</v>
      </c>
      <c r="M2115">
        <v>6.9000000000000006E-2</v>
      </c>
      <c r="O2115">
        <f>VLOOKUP(C2115,[3]August!$C:$Z,24,FALSE)</f>
        <v>2019</v>
      </c>
    </row>
    <row r="2116" spans="1:15" x14ac:dyDescent="0.25">
      <c r="A2116" t="s">
        <v>389</v>
      </c>
      <c r="C2116" t="s">
        <v>2892</v>
      </c>
      <c r="E2116" t="s">
        <v>406</v>
      </c>
      <c r="F2116" t="s">
        <v>407</v>
      </c>
      <c r="J2116" t="s">
        <v>23</v>
      </c>
      <c r="K2116">
        <v>1</v>
      </c>
      <c r="L2116">
        <v>300.56400000000002</v>
      </c>
      <c r="M2116">
        <v>6.9000000000000006E-2</v>
      </c>
      <c r="O2116">
        <f>VLOOKUP(C2116,[3]August!$C:$Z,24,FALSE)</f>
        <v>2019</v>
      </c>
    </row>
    <row r="2117" spans="1:15" x14ac:dyDescent="0.25">
      <c r="A2117" t="s">
        <v>389</v>
      </c>
      <c r="C2117" t="s">
        <v>2892</v>
      </c>
      <c r="E2117" t="s">
        <v>406</v>
      </c>
      <c r="F2117" t="s">
        <v>407</v>
      </c>
      <c r="J2117" t="s">
        <v>23</v>
      </c>
      <c r="K2117">
        <v>5</v>
      </c>
      <c r="L2117">
        <v>1502.82</v>
      </c>
      <c r="M2117">
        <v>0.34499999999999997</v>
      </c>
      <c r="O2117">
        <f>VLOOKUP(C2117,[3]August!$C:$Z,24,FALSE)</f>
        <v>2019</v>
      </c>
    </row>
    <row r="2118" spans="1:15" x14ac:dyDescent="0.25">
      <c r="A2118" t="s">
        <v>389</v>
      </c>
      <c r="C2118" t="s">
        <v>2893</v>
      </c>
      <c r="E2118" t="s">
        <v>399</v>
      </c>
      <c r="F2118" t="s">
        <v>400</v>
      </c>
      <c r="J2118" t="s">
        <v>23</v>
      </c>
      <c r="K2118">
        <v>1</v>
      </c>
      <c r="L2118">
        <v>0</v>
      </c>
      <c r="M2118">
        <v>0</v>
      </c>
      <c r="O2118">
        <f>VLOOKUP(C2118,[3]August!$C:$Z,24,FALSE)</f>
        <v>2019</v>
      </c>
    </row>
    <row r="2119" spans="1:15" x14ac:dyDescent="0.25">
      <c r="A2119" t="s">
        <v>389</v>
      </c>
      <c r="C2119" t="s">
        <v>2893</v>
      </c>
      <c r="E2119" t="s">
        <v>406</v>
      </c>
      <c r="F2119" t="s">
        <v>407</v>
      </c>
      <c r="J2119" t="s">
        <v>23</v>
      </c>
      <c r="K2119">
        <v>16</v>
      </c>
      <c r="L2119">
        <v>2160.576</v>
      </c>
      <c r="M2119">
        <v>0.496</v>
      </c>
      <c r="O2119">
        <f>VLOOKUP(C2119,[3]August!$C:$Z,24,FALSE)</f>
        <v>2019</v>
      </c>
    </row>
    <row r="2120" spans="1:15" x14ac:dyDescent="0.25">
      <c r="A2120" t="s">
        <v>389</v>
      </c>
      <c r="C2120" t="s">
        <v>2894</v>
      </c>
      <c r="E2120" t="s">
        <v>399</v>
      </c>
      <c r="F2120" t="s">
        <v>400</v>
      </c>
      <c r="J2120" t="s">
        <v>23</v>
      </c>
      <c r="K2120">
        <v>1</v>
      </c>
      <c r="L2120">
        <v>0</v>
      </c>
      <c r="M2120">
        <v>0</v>
      </c>
      <c r="O2120">
        <f>VLOOKUP(C2120,[3]August!$C:$Z,24,FALSE)</f>
        <v>2019</v>
      </c>
    </row>
    <row r="2121" spans="1:15" x14ac:dyDescent="0.25">
      <c r="A2121" t="s">
        <v>389</v>
      </c>
      <c r="C2121" t="s">
        <v>2894</v>
      </c>
      <c r="E2121" t="s">
        <v>402</v>
      </c>
      <c r="F2121" t="s">
        <v>403</v>
      </c>
      <c r="J2121" t="s">
        <v>23</v>
      </c>
      <c r="K2121">
        <v>1</v>
      </c>
      <c r="L2121">
        <v>185.13</v>
      </c>
      <c r="M2121">
        <v>5.0999999999999997E-2</v>
      </c>
      <c r="O2121">
        <f>VLOOKUP(C2121,[3]August!$C:$Z,24,FALSE)</f>
        <v>2019</v>
      </c>
    </row>
    <row r="2122" spans="1:15" x14ac:dyDescent="0.25">
      <c r="A2122" t="s">
        <v>389</v>
      </c>
      <c r="C2122" t="s">
        <v>2894</v>
      </c>
      <c r="E2122" t="s">
        <v>402</v>
      </c>
      <c r="F2122" t="s">
        <v>403</v>
      </c>
      <c r="J2122" t="s">
        <v>23</v>
      </c>
      <c r="K2122">
        <v>9</v>
      </c>
      <c r="L2122">
        <v>1666.17</v>
      </c>
      <c r="M2122">
        <v>0.45900000000000002</v>
      </c>
      <c r="O2122">
        <f>VLOOKUP(C2122,[3]August!$C:$Z,24,FALSE)</f>
        <v>2019</v>
      </c>
    </row>
    <row r="2123" spans="1:15" x14ac:dyDescent="0.25">
      <c r="A2123" t="s">
        <v>389</v>
      </c>
      <c r="C2123" t="s">
        <v>2894</v>
      </c>
      <c r="E2123" t="s">
        <v>408</v>
      </c>
      <c r="F2123" t="s">
        <v>409</v>
      </c>
      <c r="J2123" t="s">
        <v>23</v>
      </c>
      <c r="K2123">
        <v>16</v>
      </c>
      <c r="L2123">
        <v>6911.52</v>
      </c>
      <c r="M2123">
        <v>1.9039999999999999</v>
      </c>
      <c r="O2123">
        <f>VLOOKUP(C2123,[3]August!$C:$Z,24,FALSE)</f>
        <v>2019</v>
      </c>
    </row>
    <row r="2124" spans="1:15" x14ac:dyDescent="0.25">
      <c r="A2124" t="s">
        <v>389</v>
      </c>
      <c r="C2124" t="s">
        <v>2895</v>
      </c>
      <c r="E2124" t="s">
        <v>399</v>
      </c>
      <c r="F2124" t="s">
        <v>400</v>
      </c>
      <c r="J2124" t="s">
        <v>23</v>
      </c>
      <c r="K2124">
        <v>1</v>
      </c>
      <c r="L2124">
        <v>0</v>
      </c>
      <c r="M2124">
        <v>0</v>
      </c>
      <c r="O2124">
        <f>VLOOKUP(C2124,[3]August!$C:$Z,24,FALSE)</f>
        <v>2019</v>
      </c>
    </row>
    <row r="2125" spans="1:15" x14ac:dyDescent="0.25">
      <c r="A2125" t="s">
        <v>389</v>
      </c>
      <c r="C2125" t="s">
        <v>2895</v>
      </c>
      <c r="E2125" t="s">
        <v>406</v>
      </c>
      <c r="F2125" t="s">
        <v>407</v>
      </c>
      <c r="J2125" t="s">
        <v>23</v>
      </c>
      <c r="K2125">
        <v>5</v>
      </c>
      <c r="L2125">
        <v>1502.82</v>
      </c>
      <c r="M2125">
        <v>0.34499999999999997</v>
      </c>
      <c r="O2125">
        <f>VLOOKUP(C2125,[3]August!$C:$Z,24,FALSE)</f>
        <v>2019</v>
      </c>
    </row>
    <row r="2126" spans="1:15" x14ac:dyDescent="0.25">
      <c r="A2126" t="s">
        <v>389</v>
      </c>
      <c r="C2126" t="s">
        <v>2895</v>
      </c>
      <c r="E2126" t="s">
        <v>408</v>
      </c>
      <c r="F2126" t="s">
        <v>409</v>
      </c>
      <c r="J2126" t="s">
        <v>23</v>
      </c>
      <c r="K2126">
        <v>1</v>
      </c>
      <c r="L2126">
        <v>518.36400000000003</v>
      </c>
      <c r="M2126">
        <v>0.11899999999999999</v>
      </c>
      <c r="O2126">
        <f>VLOOKUP(C2126,[3]August!$C:$Z,24,FALSE)</f>
        <v>2019</v>
      </c>
    </row>
    <row r="2127" spans="1:15" x14ac:dyDescent="0.25">
      <c r="A2127" t="s">
        <v>389</v>
      </c>
      <c r="C2127" t="s">
        <v>2896</v>
      </c>
      <c r="E2127" t="s">
        <v>399</v>
      </c>
      <c r="F2127" t="s">
        <v>400</v>
      </c>
      <c r="J2127" t="s">
        <v>23</v>
      </c>
      <c r="K2127">
        <v>1</v>
      </c>
      <c r="L2127">
        <v>0</v>
      </c>
      <c r="M2127">
        <v>0</v>
      </c>
      <c r="O2127">
        <f>VLOOKUP(C2127,[3]August!$C:$Z,24,FALSE)</f>
        <v>2019</v>
      </c>
    </row>
    <row r="2128" spans="1:15" x14ac:dyDescent="0.25">
      <c r="A2128" t="s">
        <v>389</v>
      </c>
      <c r="C2128" t="s">
        <v>2896</v>
      </c>
      <c r="E2128" t="s">
        <v>408</v>
      </c>
      <c r="F2128" t="s">
        <v>409</v>
      </c>
      <c r="J2128" t="s">
        <v>23</v>
      </c>
      <c r="K2128">
        <v>6</v>
      </c>
      <c r="L2128">
        <v>3110.1840000000002</v>
      </c>
      <c r="M2128">
        <v>0.71399999999999997</v>
      </c>
      <c r="O2128">
        <f>VLOOKUP(C2128,[3]August!$C:$Z,24,FALSE)</f>
        <v>2019</v>
      </c>
    </row>
    <row r="2129" spans="1:15" x14ac:dyDescent="0.25">
      <c r="A2129" t="s">
        <v>389</v>
      </c>
      <c r="C2129" t="s">
        <v>2897</v>
      </c>
      <c r="E2129" t="s">
        <v>397</v>
      </c>
      <c r="F2129" t="s">
        <v>398</v>
      </c>
      <c r="J2129" t="s">
        <v>23</v>
      </c>
      <c r="K2129">
        <v>7</v>
      </c>
      <c r="L2129">
        <v>6342.3360000000002</v>
      </c>
      <c r="M2129">
        <v>1.0920000000000001</v>
      </c>
      <c r="O2129">
        <f>VLOOKUP(C2129,[3]August!$C:$Z,24,FALSE)</f>
        <v>2019</v>
      </c>
    </row>
    <row r="2130" spans="1:15" x14ac:dyDescent="0.25">
      <c r="A2130" t="s">
        <v>389</v>
      </c>
      <c r="C2130" t="s">
        <v>2897</v>
      </c>
      <c r="E2130" t="s">
        <v>399</v>
      </c>
      <c r="F2130" t="s">
        <v>400</v>
      </c>
      <c r="J2130" t="s">
        <v>23</v>
      </c>
      <c r="K2130">
        <v>1</v>
      </c>
      <c r="L2130">
        <v>0</v>
      </c>
      <c r="M2130">
        <v>0</v>
      </c>
      <c r="O2130">
        <f>VLOOKUP(C2130,[3]August!$C:$Z,24,FALSE)</f>
        <v>2019</v>
      </c>
    </row>
    <row r="2131" spans="1:15" x14ac:dyDescent="0.25">
      <c r="A2131" t="s">
        <v>389</v>
      </c>
      <c r="C2131" t="s">
        <v>2898</v>
      </c>
      <c r="E2131" t="s">
        <v>399</v>
      </c>
      <c r="F2131" t="s">
        <v>400</v>
      </c>
      <c r="J2131" t="s">
        <v>23</v>
      </c>
      <c r="K2131">
        <v>1</v>
      </c>
      <c r="L2131">
        <v>0</v>
      </c>
      <c r="M2131">
        <v>0</v>
      </c>
      <c r="O2131">
        <f>VLOOKUP(C2131,[3]August!$C:$Z,24,FALSE)</f>
        <v>2019</v>
      </c>
    </row>
    <row r="2132" spans="1:15" x14ac:dyDescent="0.25">
      <c r="A2132" t="s">
        <v>389</v>
      </c>
      <c r="C2132" t="s">
        <v>2898</v>
      </c>
      <c r="E2132" t="s">
        <v>408</v>
      </c>
      <c r="F2132" t="s">
        <v>409</v>
      </c>
      <c r="J2132" t="s">
        <v>23</v>
      </c>
      <c r="K2132">
        <v>6</v>
      </c>
      <c r="L2132">
        <v>3110.1840000000002</v>
      </c>
      <c r="M2132">
        <v>0.71399999999999997</v>
      </c>
      <c r="O2132">
        <f>VLOOKUP(C2132,[3]August!$C:$Z,24,FALSE)</f>
        <v>2019</v>
      </c>
    </row>
    <row r="2133" spans="1:15" x14ac:dyDescent="0.25">
      <c r="A2133" t="s">
        <v>389</v>
      </c>
      <c r="C2133" t="s">
        <v>2899</v>
      </c>
      <c r="E2133" t="s">
        <v>399</v>
      </c>
      <c r="F2133" t="s">
        <v>400</v>
      </c>
      <c r="J2133" t="s">
        <v>23</v>
      </c>
      <c r="K2133">
        <v>1</v>
      </c>
      <c r="L2133">
        <v>0</v>
      </c>
      <c r="M2133">
        <v>0</v>
      </c>
      <c r="O2133">
        <f>VLOOKUP(C2133,[3]August!$C:$Z,24,FALSE)</f>
        <v>2019</v>
      </c>
    </row>
    <row r="2134" spans="1:15" x14ac:dyDescent="0.25">
      <c r="A2134" t="s">
        <v>389</v>
      </c>
      <c r="C2134" t="s">
        <v>2899</v>
      </c>
      <c r="E2134" t="s">
        <v>402</v>
      </c>
      <c r="F2134" t="s">
        <v>403</v>
      </c>
      <c r="J2134" t="s">
        <v>23</v>
      </c>
      <c r="K2134">
        <v>1</v>
      </c>
      <c r="L2134">
        <v>203.643</v>
      </c>
      <c r="M2134">
        <v>5.0999999999999997E-2</v>
      </c>
      <c r="O2134">
        <f>VLOOKUP(C2134,[3]August!$C:$Z,24,FALSE)</f>
        <v>2019</v>
      </c>
    </row>
    <row r="2135" spans="1:15" x14ac:dyDescent="0.25">
      <c r="A2135" t="s">
        <v>389</v>
      </c>
      <c r="C2135" t="s">
        <v>2899</v>
      </c>
      <c r="E2135" t="s">
        <v>406</v>
      </c>
      <c r="F2135" t="s">
        <v>407</v>
      </c>
      <c r="J2135" t="s">
        <v>23</v>
      </c>
      <c r="K2135">
        <v>8</v>
      </c>
      <c r="L2135">
        <v>2204.136</v>
      </c>
      <c r="M2135">
        <v>0.55200000000000005</v>
      </c>
      <c r="O2135">
        <f>VLOOKUP(C2135,[3]August!$C:$Z,24,FALSE)</f>
        <v>2019</v>
      </c>
    </row>
    <row r="2136" spans="1:15" x14ac:dyDescent="0.25">
      <c r="A2136" t="s">
        <v>389</v>
      </c>
      <c r="C2136" t="s">
        <v>2899</v>
      </c>
      <c r="E2136" t="s">
        <v>408</v>
      </c>
      <c r="F2136" t="s">
        <v>409</v>
      </c>
      <c r="J2136" t="s">
        <v>23</v>
      </c>
      <c r="K2136">
        <v>3</v>
      </c>
      <c r="L2136">
        <v>1066.1310000000001</v>
      </c>
      <c r="M2136">
        <v>0.26700000000000002</v>
      </c>
      <c r="O2136">
        <f>VLOOKUP(C2136,[3]August!$C:$Z,24,FALSE)</f>
        <v>2019</v>
      </c>
    </row>
    <row r="2137" spans="1:15" x14ac:dyDescent="0.25">
      <c r="A2137" t="s">
        <v>389</v>
      </c>
      <c r="C2137" t="s">
        <v>2900</v>
      </c>
      <c r="E2137" t="s">
        <v>399</v>
      </c>
      <c r="F2137" t="s">
        <v>400</v>
      </c>
      <c r="J2137" t="s">
        <v>23</v>
      </c>
      <c r="K2137">
        <v>1</v>
      </c>
      <c r="L2137">
        <v>0</v>
      </c>
      <c r="M2137">
        <v>0</v>
      </c>
      <c r="O2137">
        <f>VLOOKUP(C2137,[3]August!$C:$Z,24,FALSE)</f>
        <v>2019</v>
      </c>
    </row>
    <row r="2138" spans="1:15" x14ac:dyDescent="0.25">
      <c r="A2138" t="s">
        <v>389</v>
      </c>
      <c r="C2138" t="s">
        <v>2900</v>
      </c>
      <c r="E2138" t="s">
        <v>417</v>
      </c>
      <c r="F2138" t="s">
        <v>418</v>
      </c>
      <c r="J2138" t="s">
        <v>23</v>
      </c>
      <c r="K2138">
        <v>1</v>
      </c>
      <c r="L2138">
        <v>213.44399999999999</v>
      </c>
      <c r="M2138">
        <v>4.9000000000000002E-2</v>
      </c>
      <c r="O2138">
        <f>VLOOKUP(C2138,[3]August!$C:$Z,24,FALSE)</f>
        <v>2019</v>
      </c>
    </row>
    <row r="2139" spans="1:15" x14ac:dyDescent="0.25">
      <c r="A2139" t="s">
        <v>389</v>
      </c>
      <c r="C2139" t="s">
        <v>2900</v>
      </c>
      <c r="E2139" t="s">
        <v>408</v>
      </c>
      <c r="F2139" t="s">
        <v>409</v>
      </c>
      <c r="J2139" t="s">
        <v>23</v>
      </c>
      <c r="K2139">
        <v>8</v>
      </c>
      <c r="L2139">
        <v>1951.4880000000001</v>
      </c>
      <c r="M2139">
        <v>0.44800000000000001</v>
      </c>
      <c r="O2139">
        <f>VLOOKUP(C2139,[3]August!$C:$Z,24,FALSE)</f>
        <v>2019</v>
      </c>
    </row>
    <row r="2140" spans="1:15" x14ac:dyDescent="0.25">
      <c r="A2140" t="s">
        <v>389</v>
      </c>
      <c r="C2140" t="s">
        <v>2901</v>
      </c>
      <c r="E2140" t="s">
        <v>399</v>
      </c>
      <c r="F2140" t="s">
        <v>400</v>
      </c>
      <c r="J2140" t="s">
        <v>23</v>
      </c>
      <c r="K2140">
        <v>1</v>
      </c>
      <c r="L2140">
        <v>0</v>
      </c>
      <c r="M2140">
        <v>0</v>
      </c>
      <c r="O2140">
        <f>VLOOKUP(C2140,[3]August!$C:$Z,24,FALSE)</f>
        <v>2019</v>
      </c>
    </row>
    <row r="2141" spans="1:15" x14ac:dyDescent="0.25">
      <c r="A2141" t="s">
        <v>389</v>
      </c>
      <c r="C2141" t="s">
        <v>2901</v>
      </c>
      <c r="E2141" t="s">
        <v>402</v>
      </c>
      <c r="F2141" t="s">
        <v>403</v>
      </c>
      <c r="J2141" t="s">
        <v>23</v>
      </c>
      <c r="K2141">
        <v>3</v>
      </c>
      <c r="L2141">
        <v>666.46799999999996</v>
      </c>
      <c r="M2141">
        <v>0.153</v>
      </c>
      <c r="O2141">
        <f>VLOOKUP(C2141,[3]August!$C:$Z,24,FALSE)</f>
        <v>2019</v>
      </c>
    </row>
    <row r="2142" spans="1:15" x14ac:dyDescent="0.25">
      <c r="A2142" t="s">
        <v>389</v>
      </c>
      <c r="C2142" t="s">
        <v>2901</v>
      </c>
      <c r="E2142" t="s">
        <v>406</v>
      </c>
      <c r="F2142" t="s">
        <v>407</v>
      </c>
      <c r="J2142" t="s">
        <v>23</v>
      </c>
      <c r="K2142">
        <v>7</v>
      </c>
      <c r="L2142">
        <v>945.25199999999995</v>
      </c>
      <c r="M2142">
        <v>0.217</v>
      </c>
      <c r="O2142">
        <f>VLOOKUP(C2142,[3]August!$C:$Z,24,FALSE)</f>
        <v>2019</v>
      </c>
    </row>
    <row r="2143" spans="1:15" x14ac:dyDescent="0.25">
      <c r="A2143" t="s">
        <v>389</v>
      </c>
      <c r="C2143" t="s">
        <v>2901</v>
      </c>
      <c r="E2143" t="s">
        <v>469</v>
      </c>
      <c r="F2143" t="s">
        <v>470</v>
      </c>
      <c r="J2143" t="s">
        <v>23</v>
      </c>
      <c r="K2143">
        <v>2</v>
      </c>
      <c r="L2143">
        <v>383.32799999999997</v>
      </c>
      <c r="M2143">
        <v>8.7999999999999995E-2</v>
      </c>
      <c r="O2143">
        <f>VLOOKUP(C2143,[3]August!$C:$Z,24,FALSE)</f>
        <v>2019</v>
      </c>
    </row>
    <row r="2144" spans="1:15" x14ac:dyDescent="0.25">
      <c r="A2144" t="s">
        <v>389</v>
      </c>
      <c r="C2144" t="s">
        <v>2901</v>
      </c>
      <c r="E2144" t="s">
        <v>408</v>
      </c>
      <c r="F2144" t="s">
        <v>409</v>
      </c>
      <c r="J2144" t="s">
        <v>23</v>
      </c>
      <c r="K2144">
        <v>1</v>
      </c>
      <c r="L2144">
        <v>243.93600000000001</v>
      </c>
      <c r="M2144">
        <v>5.6000000000000001E-2</v>
      </c>
      <c r="O2144">
        <f>VLOOKUP(C2144,[3]August!$C:$Z,24,FALSE)</f>
        <v>2019</v>
      </c>
    </row>
    <row r="2145" spans="1:15" x14ac:dyDescent="0.25">
      <c r="A2145" t="s">
        <v>389</v>
      </c>
      <c r="C2145" t="s">
        <v>2902</v>
      </c>
      <c r="E2145" t="s">
        <v>399</v>
      </c>
      <c r="F2145" t="s">
        <v>400</v>
      </c>
      <c r="J2145" t="s">
        <v>23</v>
      </c>
      <c r="K2145">
        <v>1</v>
      </c>
      <c r="L2145">
        <v>0</v>
      </c>
      <c r="M2145">
        <v>0</v>
      </c>
      <c r="O2145">
        <f>VLOOKUP(C2145,[3]August!$C:$Z,24,FALSE)</f>
        <v>2019</v>
      </c>
    </row>
    <row r="2146" spans="1:15" x14ac:dyDescent="0.25">
      <c r="A2146" t="s">
        <v>389</v>
      </c>
      <c r="C2146" t="s">
        <v>2902</v>
      </c>
      <c r="E2146" t="s">
        <v>402</v>
      </c>
      <c r="F2146" t="s">
        <v>403</v>
      </c>
      <c r="J2146" t="s">
        <v>23</v>
      </c>
      <c r="K2146">
        <v>6</v>
      </c>
      <c r="L2146">
        <v>1444.0139999999999</v>
      </c>
      <c r="M2146">
        <v>0.30599999999999999</v>
      </c>
      <c r="O2146">
        <f>VLOOKUP(C2146,[3]August!$C:$Z,24,FALSE)</f>
        <v>2019</v>
      </c>
    </row>
    <row r="2147" spans="1:15" x14ac:dyDescent="0.25">
      <c r="A2147" t="s">
        <v>389</v>
      </c>
      <c r="C2147" t="s">
        <v>2902</v>
      </c>
      <c r="E2147" t="s">
        <v>406</v>
      </c>
      <c r="F2147" t="s">
        <v>407</v>
      </c>
      <c r="J2147" t="s">
        <v>23</v>
      </c>
      <c r="K2147">
        <v>2</v>
      </c>
      <c r="L2147">
        <v>292.57799999999997</v>
      </c>
      <c r="M2147">
        <v>6.2E-2</v>
      </c>
      <c r="O2147">
        <f>VLOOKUP(C2147,[3]August!$C:$Z,24,FALSE)</f>
        <v>2019</v>
      </c>
    </row>
    <row r="2148" spans="1:15" x14ac:dyDescent="0.25">
      <c r="A2148" t="s">
        <v>389</v>
      </c>
      <c r="C2148" t="s">
        <v>2902</v>
      </c>
      <c r="E2148" t="s">
        <v>408</v>
      </c>
      <c r="F2148" t="s">
        <v>409</v>
      </c>
      <c r="J2148" t="s">
        <v>23</v>
      </c>
      <c r="K2148">
        <v>4</v>
      </c>
      <c r="L2148">
        <v>1057.056</v>
      </c>
      <c r="M2148">
        <v>0.224</v>
      </c>
      <c r="O2148">
        <f>VLOOKUP(C2148,[3]August!$C:$Z,24,FALSE)</f>
        <v>2019</v>
      </c>
    </row>
    <row r="2149" spans="1:15" x14ac:dyDescent="0.25">
      <c r="A2149" t="s">
        <v>389</v>
      </c>
      <c r="C2149" t="s">
        <v>2902</v>
      </c>
      <c r="E2149" t="s">
        <v>408</v>
      </c>
      <c r="F2149" t="s">
        <v>409</v>
      </c>
      <c r="J2149" t="s">
        <v>23</v>
      </c>
      <c r="K2149">
        <v>6</v>
      </c>
      <c r="L2149">
        <v>3369.366</v>
      </c>
      <c r="M2149">
        <v>0.71399999999999997</v>
      </c>
      <c r="O2149">
        <f>VLOOKUP(C2149,[3]August!$C:$Z,24,FALSE)</f>
        <v>2019</v>
      </c>
    </row>
    <row r="2150" spans="1:15" x14ac:dyDescent="0.25">
      <c r="A2150" t="s">
        <v>389</v>
      </c>
      <c r="C2150" t="s">
        <v>2903</v>
      </c>
      <c r="E2150" t="s">
        <v>397</v>
      </c>
      <c r="F2150" t="s">
        <v>398</v>
      </c>
      <c r="J2150" t="s">
        <v>23</v>
      </c>
      <c r="K2150">
        <v>6</v>
      </c>
      <c r="L2150">
        <v>5436.2879999999996</v>
      </c>
      <c r="M2150">
        <v>0.93600000000000005</v>
      </c>
      <c r="O2150">
        <f>VLOOKUP(C2150,[3]August!$C:$Z,24,FALSE)</f>
        <v>2019</v>
      </c>
    </row>
    <row r="2151" spans="1:15" x14ac:dyDescent="0.25">
      <c r="A2151" t="s">
        <v>389</v>
      </c>
      <c r="C2151" t="s">
        <v>2903</v>
      </c>
      <c r="E2151" t="s">
        <v>399</v>
      </c>
      <c r="F2151" t="s">
        <v>400</v>
      </c>
      <c r="J2151" t="s">
        <v>23</v>
      </c>
      <c r="K2151">
        <v>1</v>
      </c>
      <c r="L2151">
        <v>0</v>
      </c>
      <c r="M2151">
        <v>0</v>
      </c>
      <c r="O2151">
        <f>VLOOKUP(C2151,[3]August!$C:$Z,24,FALSE)</f>
        <v>2019</v>
      </c>
    </row>
    <row r="2152" spans="1:15" x14ac:dyDescent="0.25">
      <c r="A2152" t="s">
        <v>389</v>
      </c>
      <c r="C2152" t="s">
        <v>2904</v>
      </c>
      <c r="E2152" t="s">
        <v>399</v>
      </c>
      <c r="F2152" t="s">
        <v>400</v>
      </c>
      <c r="J2152" t="s">
        <v>23</v>
      </c>
      <c r="K2152">
        <v>1</v>
      </c>
      <c r="L2152">
        <v>0</v>
      </c>
      <c r="M2152">
        <v>0</v>
      </c>
      <c r="O2152">
        <f>VLOOKUP(C2152,[3]August!$C:$Z,24,FALSE)</f>
        <v>2019</v>
      </c>
    </row>
    <row r="2153" spans="1:15" x14ac:dyDescent="0.25">
      <c r="A2153" t="s">
        <v>389</v>
      </c>
      <c r="C2153" t="s">
        <v>2904</v>
      </c>
      <c r="E2153" t="s">
        <v>408</v>
      </c>
      <c r="F2153" t="s">
        <v>409</v>
      </c>
      <c r="J2153" t="s">
        <v>23</v>
      </c>
      <c r="K2153">
        <v>14</v>
      </c>
      <c r="L2153">
        <v>3415.1039999999998</v>
      </c>
      <c r="M2153">
        <v>0.78400000000000003</v>
      </c>
      <c r="O2153">
        <f>VLOOKUP(C2153,[3]August!$C:$Z,24,FALSE)</f>
        <v>2019</v>
      </c>
    </row>
    <row r="2154" spans="1:15" x14ac:dyDescent="0.25">
      <c r="A2154" t="s">
        <v>389</v>
      </c>
      <c r="C2154" t="s">
        <v>2905</v>
      </c>
      <c r="E2154" t="s">
        <v>399</v>
      </c>
      <c r="F2154" t="s">
        <v>400</v>
      </c>
      <c r="J2154" t="s">
        <v>23</v>
      </c>
      <c r="K2154">
        <v>1</v>
      </c>
      <c r="L2154">
        <v>0</v>
      </c>
      <c r="M2154">
        <v>0</v>
      </c>
      <c r="O2154">
        <f>VLOOKUP(C2154,[3]August!$C:$Z,24,FALSE)</f>
        <v>2019</v>
      </c>
    </row>
    <row r="2155" spans="1:15" x14ac:dyDescent="0.25">
      <c r="A2155" t="s">
        <v>389</v>
      </c>
      <c r="C2155" t="s">
        <v>2905</v>
      </c>
      <c r="E2155" t="s">
        <v>417</v>
      </c>
      <c r="F2155" t="s">
        <v>418</v>
      </c>
      <c r="J2155" t="s">
        <v>23</v>
      </c>
      <c r="K2155">
        <v>1</v>
      </c>
      <c r="L2155">
        <v>349.41399999999999</v>
      </c>
      <c r="M2155">
        <v>8.8999999999999996E-2</v>
      </c>
      <c r="O2155">
        <f>VLOOKUP(C2155,[3]August!$C:$Z,24,FALSE)</f>
        <v>2019</v>
      </c>
    </row>
    <row r="2156" spans="1:15" x14ac:dyDescent="0.25">
      <c r="A2156" t="s">
        <v>389</v>
      </c>
      <c r="C2156" t="s">
        <v>2905</v>
      </c>
      <c r="E2156" t="s">
        <v>417</v>
      </c>
      <c r="F2156" t="s">
        <v>418</v>
      </c>
      <c r="J2156" t="s">
        <v>23</v>
      </c>
      <c r="K2156">
        <v>5</v>
      </c>
      <c r="L2156">
        <v>1747.07</v>
      </c>
      <c r="M2156">
        <v>0.44500000000000001</v>
      </c>
      <c r="O2156">
        <f>VLOOKUP(C2156,[3]August!$C:$Z,24,FALSE)</f>
        <v>2019</v>
      </c>
    </row>
    <row r="2157" spans="1:15" x14ac:dyDescent="0.25">
      <c r="A2157" t="s">
        <v>389</v>
      </c>
      <c r="C2157" t="s">
        <v>2905</v>
      </c>
      <c r="E2157" t="s">
        <v>417</v>
      </c>
      <c r="F2157" t="s">
        <v>418</v>
      </c>
      <c r="J2157" t="s">
        <v>23</v>
      </c>
      <c r="K2157">
        <v>12</v>
      </c>
      <c r="L2157">
        <v>4192.9679999999998</v>
      </c>
      <c r="M2157">
        <v>1.0680000000000001</v>
      </c>
      <c r="O2157">
        <f>VLOOKUP(C2157,[3]August!$C:$Z,24,FALSE)</f>
        <v>2019</v>
      </c>
    </row>
    <row r="2158" spans="1:15" x14ac:dyDescent="0.25">
      <c r="A2158" t="s">
        <v>389</v>
      </c>
      <c r="C2158" t="s">
        <v>2905</v>
      </c>
      <c r="E2158" t="s">
        <v>437</v>
      </c>
      <c r="F2158" t="s">
        <v>438</v>
      </c>
      <c r="J2158" t="s">
        <v>23</v>
      </c>
      <c r="K2158">
        <v>2</v>
      </c>
      <c r="L2158">
        <v>212.00399999999999</v>
      </c>
      <c r="M2158">
        <v>5.3999999999999999E-2</v>
      </c>
      <c r="O2158">
        <f>VLOOKUP(C2158,[3]August!$C:$Z,24,FALSE)</f>
        <v>2019</v>
      </c>
    </row>
    <row r="2159" spans="1:15" x14ac:dyDescent="0.25">
      <c r="A2159" t="s">
        <v>389</v>
      </c>
      <c r="C2159" t="s">
        <v>2905</v>
      </c>
      <c r="E2159" t="s">
        <v>420</v>
      </c>
      <c r="F2159" t="s">
        <v>421</v>
      </c>
      <c r="J2159" t="s">
        <v>23</v>
      </c>
      <c r="K2159">
        <v>1</v>
      </c>
      <c r="L2159">
        <v>62.816000000000003</v>
      </c>
      <c r="M2159">
        <v>1.6E-2</v>
      </c>
      <c r="O2159">
        <f>VLOOKUP(C2159,[3]August!$C:$Z,24,FALSE)</f>
        <v>2019</v>
      </c>
    </row>
    <row r="2160" spans="1:15" x14ac:dyDescent="0.25">
      <c r="A2160" t="s">
        <v>389</v>
      </c>
      <c r="C2160" t="s">
        <v>2905</v>
      </c>
      <c r="E2160" t="s">
        <v>406</v>
      </c>
      <c r="F2160" t="s">
        <v>407</v>
      </c>
      <c r="J2160" t="s">
        <v>23</v>
      </c>
      <c r="K2160">
        <v>4</v>
      </c>
      <c r="L2160">
        <v>1083.576</v>
      </c>
      <c r="M2160">
        <v>0.27600000000000002</v>
      </c>
      <c r="O2160">
        <f>VLOOKUP(C2160,[3]August!$C:$Z,24,FALSE)</f>
        <v>2019</v>
      </c>
    </row>
    <row r="2161" spans="1:15" x14ac:dyDescent="0.25">
      <c r="A2161" t="s">
        <v>389</v>
      </c>
      <c r="C2161" t="s">
        <v>2905</v>
      </c>
      <c r="E2161" t="s">
        <v>408</v>
      </c>
      <c r="F2161" t="s">
        <v>409</v>
      </c>
      <c r="J2161" t="s">
        <v>23</v>
      </c>
      <c r="K2161">
        <v>1</v>
      </c>
      <c r="L2161">
        <v>349.41399999999999</v>
      </c>
      <c r="M2161">
        <v>8.8999999999999996E-2</v>
      </c>
      <c r="O2161">
        <f>VLOOKUP(C2161,[3]August!$C:$Z,24,FALSE)</f>
        <v>2019</v>
      </c>
    </row>
    <row r="2162" spans="1:15" x14ac:dyDescent="0.25">
      <c r="A2162" t="s">
        <v>389</v>
      </c>
      <c r="C2162" t="s">
        <v>2906</v>
      </c>
      <c r="E2162" t="s">
        <v>399</v>
      </c>
      <c r="F2162" t="s">
        <v>400</v>
      </c>
      <c r="J2162" t="s">
        <v>23</v>
      </c>
      <c r="K2162">
        <v>1</v>
      </c>
      <c r="L2162">
        <v>0</v>
      </c>
      <c r="M2162">
        <v>0</v>
      </c>
      <c r="O2162">
        <f>VLOOKUP(C2162,[3]August!$C:$Z,24,FALSE)</f>
        <v>2019</v>
      </c>
    </row>
    <row r="2163" spans="1:15" x14ac:dyDescent="0.25">
      <c r="A2163" t="s">
        <v>389</v>
      </c>
      <c r="C2163" t="s">
        <v>2906</v>
      </c>
      <c r="E2163" t="s">
        <v>417</v>
      </c>
      <c r="F2163" t="s">
        <v>418</v>
      </c>
      <c r="J2163" t="s">
        <v>23</v>
      </c>
      <c r="K2163">
        <v>1</v>
      </c>
      <c r="L2163">
        <v>409.57799999999997</v>
      </c>
      <c r="M2163">
        <v>8.8999999999999996E-2</v>
      </c>
      <c r="O2163">
        <f>VLOOKUP(C2163,[3]August!$C:$Z,24,FALSE)</f>
        <v>2019</v>
      </c>
    </row>
    <row r="2164" spans="1:15" x14ac:dyDescent="0.25">
      <c r="A2164" t="s">
        <v>389</v>
      </c>
      <c r="C2164" t="s">
        <v>2906</v>
      </c>
      <c r="E2164" t="s">
        <v>417</v>
      </c>
      <c r="F2164" t="s">
        <v>418</v>
      </c>
      <c r="J2164" t="s">
        <v>23</v>
      </c>
      <c r="K2164">
        <v>1</v>
      </c>
      <c r="L2164">
        <v>409.57799999999997</v>
      </c>
      <c r="M2164">
        <v>8.8999999999999996E-2</v>
      </c>
      <c r="O2164">
        <f>VLOOKUP(C2164,[3]August!$C:$Z,24,FALSE)</f>
        <v>2019</v>
      </c>
    </row>
    <row r="2165" spans="1:15" x14ac:dyDescent="0.25">
      <c r="A2165" t="s">
        <v>389</v>
      </c>
      <c r="C2165" t="s">
        <v>2906</v>
      </c>
      <c r="E2165" t="s">
        <v>417</v>
      </c>
      <c r="F2165" t="s">
        <v>418</v>
      </c>
      <c r="J2165" t="s">
        <v>23</v>
      </c>
      <c r="K2165">
        <v>2</v>
      </c>
      <c r="L2165">
        <v>819.15599999999995</v>
      </c>
      <c r="M2165">
        <v>0.17799999999999999</v>
      </c>
      <c r="O2165">
        <f>VLOOKUP(C2165,[3]August!$C:$Z,24,FALSE)</f>
        <v>2019</v>
      </c>
    </row>
    <row r="2166" spans="1:15" x14ac:dyDescent="0.25">
      <c r="A2166" t="s">
        <v>389</v>
      </c>
      <c r="C2166" t="s">
        <v>2906</v>
      </c>
      <c r="E2166" t="s">
        <v>417</v>
      </c>
      <c r="F2166" t="s">
        <v>418</v>
      </c>
      <c r="J2166" t="s">
        <v>23</v>
      </c>
      <c r="K2166">
        <v>4</v>
      </c>
      <c r="L2166">
        <v>1638.3119999999999</v>
      </c>
      <c r="M2166">
        <v>0.35599999999999998</v>
      </c>
      <c r="O2166">
        <f>VLOOKUP(C2166,[3]August!$C:$Z,24,FALSE)</f>
        <v>2019</v>
      </c>
    </row>
    <row r="2167" spans="1:15" x14ac:dyDescent="0.25">
      <c r="A2167" t="s">
        <v>389</v>
      </c>
      <c r="C2167" t="s">
        <v>2906</v>
      </c>
      <c r="E2167" t="s">
        <v>417</v>
      </c>
      <c r="F2167" t="s">
        <v>418</v>
      </c>
      <c r="J2167" t="s">
        <v>23</v>
      </c>
      <c r="K2167">
        <v>8</v>
      </c>
      <c r="L2167">
        <v>3276.6239999999998</v>
      </c>
      <c r="M2167">
        <v>0.71199999999999997</v>
      </c>
      <c r="O2167">
        <f>VLOOKUP(C2167,[3]August!$C:$Z,24,FALSE)</f>
        <v>2019</v>
      </c>
    </row>
    <row r="2168" spans="1:15" x14ac:dyDescent="0.25">
      <c r="A2168" t="s">
        <v>389</v>
      </c>
      <c r="C2168" t="s">
        <v>2906</v>
      </c>
      <c r="E2168" t="s">
        <v>417</v>
      </c>
      <c r="F2168" t="s">
        <v>418</v>
      </c>
      <c r="J2168" t="s">
        <v>23</v>
      </c>
      <c r="K2168">
        <v>9</v>
      </c>
      <c r="L2168">
        <v>3686.2020000000002</v>
      </c>
      <c r="M2168">
        <v>0.80100000000000005</v>
      </c>
      <c r="O2168">
        <f>VLOOKUP(C2168,[3]August!$C:$Z,24,FALSE)</f>
        <v>2019</v>
      </c>
    </row>
    <row r="2169" spans="1:15" x14ac:dyDescent="0.25">
      <c r="A2169" t="s">
        <v>389</v>
      </c>
      <c r="C2169" t="s">
        <v>2906</v>
      </c>
      <c r="E2169" t="s">
        <v>437</v>
      </c>
      <c r="F2169" t="s">
        <v>438</v>
      </c>
      <c r="J2169" t="s">
        <v>23</v>
      </c>
      <c r="K2169">
        <v>1</v>
      </c>
      <c r="L2169">
        <v>124.254</v>
      </c>
      <c r="M2169">
        <v>2.7E-2</v>
      </c>
      <c r="O2169">
        <f>VLOOKUP(C2169,[3]August!$C:$Z,24,FALSE)</f>
        <v>2019</v>
      </c>
    </row>
    <row r="2170" spans="1:15" x14ac:dyDescent="0.25">
      <c r="A2170" t="s">
        <v>389</v>
      </c>
      <c r="C2170" t="s">
        <v>2906</v>
      </c>
      <c r="E2170" t="s">
        <v>394</v>
      </c>
      <c r="F2170" t="s">
        <v>395</v>
      </c>
      <c r="J2170" t="s">
        <v>23</v>
      </c>
      <c r="K2170">
        <v>10</v>
      </c>
      <c r="L2170">
        <v>1334.58</v>
      </c>
      <c r="M2170">
        <v>0.28999999999999998</v>
      </c>
      <c r="O2170">
        <f>VLOOKUP(C2170,[3]August!$C:$Z,24,FALSE)</f>
        <v>2019</v>
      </c>
    </row>
    <row r="2171" spans="1:15" x14ac:dyDescent="0.25">
      <c r="A2171" t="s">
        <v>389</v>
      </c>
      <c r="C2171" t="s">
        <v>2906</v>
      </c>
      <c r="E2171" t="s">
        <v>425</v>
      </c>
      <c r="F2171" t="s">
        <v>426</v>
      </c>
      <c r="J2171" t="s">
        <v>23</v>
      </c>
      <c r="K2171">
        <v>2</v>
      </c>
      <c r="L2171">
        <v>478.608</v>
      </c>
      <c r="M2171">
        <v>0.104</v>
      </c>
      <c r="O2171">
        <f>VLOOKUP(C2171,[3]August!$C:$Z,24,FALSE)</f>
        <v>2019</v>
      </c>
    </row>
    <row r="2172" spans="1:15" x14ac:dyDescent="0.25">
      <c r="A2172" t="s">
        <v>389</v>
      </c>
      <c r="C2172" t="s">
        <v>2906</v>
      </c>
      <c r="E2172" t="s">
        <v>404</v>
      </c>
      <c r="F2172" t="s">
        <v>405</v>
      </c>
      <c r="J2172" t="s">
        <v>23</v>
      </c>
      <c r="K2172">
        <v>1</v>
      </c>
      <c r="L2172">
        <v>170.274</v>
      </c>
      <c r="M2172">
        <v>3.6999999999999998E-2</v>
      </c>
      <c r="O2172">
        <f>VLOOKUP(C2172,[3]August!$C:$Z,24,FALSE)</f>
        <v>2019</v>
      </c>
    </row>
    <row r="2173" spans="1:15" x14ac:dyDescent="0.25">
      <c r="A2173" t="s">
        <v>389</v>
      </c>
      <c r="C2173" t="s">
        <v>2906</v>
      </c>
      <c r="E2173" t="s">
        <v>404</v>
      </c>
      <c r="F2173" t="s">
        <v>405</v>
      </c>
      <c r="J2173" t="s">
        <v>23</v>
      </c>
      <c r="K2173">
        <v>1</v>
      </c>
      <c r="L2173">
        <v>170.274</v>
      </c>
      <c r="M2173">
        <v>3.6999999999999998E-2</v>
      </c>
      <c r="O2173">
        <f>VLOOKUP(C2173,[3]August!$C:$Z,24,FALSE)</f>
        <v>2019</v>
      </c>
    </row>
    <row r="2174" spans="1:15" x14ac:dyDescent="0.25">
      <c r="A2174" t="s">
        <v>389</v>
      </c>
      <c r="C2174" t="s">
        <v>2906</v>
      </c>
      <c r="E2174" t="s">
        <v>406</v>
      </c>
      <c r="F2174" t="s">
        <v>407</v>
      </c>
      <c r="J2174" t="s">
        <v>23</v>
      </c>
      <c r="K2174">
        <v>2</v>
      </c>
      <c r="L2174">
        <v>635.07600000000002</v>
      </c>
      <c r="M2174">
        <v>0.13800000000000001</v>
      </c>
      <c r="O2174">
        <f>VLOOKUP(C2174,[3]August!$C:$Z,24,FALSE)</f>
        <v>2019</v>
      </c>
    </row>
    <row r="2175" spans="1:15" x14ac:dyDescent="0.25">
      <c r="A2175" t="s">
        <v>389</v>
      </c>
      <c r="C2175" t="s">
        <v>2906</v>
      </c>
      <c r="E2175" t="s">
        <v>408</v>
      </c>
      <c r="F2175" t="s">
        <v>409</v>
      </c>
      <c r="J2175" t="s">
        <v>23</v>
      </c>
      <c r="K2175">
        <v>4</v>
      </c>
      <c r="L2175">
        <v>2190.5520000000001</v>
      </c>
      <c r="M2175">
        <v>0.47599999999999998</v>
      </c>
      <c r="O2175">
        <f>VLOOKUP(C2175,[3]August!$C:$Z,24,FALSE)</f>
        <v>2019</v>
      </c>
    </row>
    <row r="2176" spans="1:15" x14ac:dyDescent="0.25">
      <c r="A2176" t="s">
        <v>389</v>
      </c>
      <c r="C2176" t="s">
        <v>2907</v>
      </c>
      <c r="E2176" t="s">
        <v>399</v>
      </c>
      <c r="F2176" t="s">
        <v>400</v>
      </c>
      <c r="J2176" t="s">
        <v>23</v>
      </c>
      <c r="K2176">
        <v>1</v>
      </c>
      <c r="L2176">
        <v>0</v>
      </c>
      <c r="M2176">
        <v>0</v>
      </c>
      <c r="O2176">
        <f>VLOOKUP(C2176,[3]August!$C:$Z,24,FALSE)</f>
        <v>2018</v>
      </c>
    </row>
    <row r="2177" spans="1:15" x14ac:dyDescent="0.25">
      <c r="A2177" t="s">
        <v>389</v>
      </c>
      <c r="C2177" t="s">
        <v>2907</v>
      </c>
      <c r="E2177" t="s">
        <v>417</v>
      </c>
      <c r="F2177" t="s">
        <v>418</v>
      </c>
      <c r="J2177" t="s">
        <v>23</v>
      </c>
      <c r="K2177">
        <v>5</v>
      </c>
      <c r="L2177">
        <v>1742.62</v>
      </c>
      <c r="M2177">
        <v>0.44500000000000001</v>
      </c>
      <c r="O2177">
        <f>VLOOKUP(C2177,[3]August!$C:$Z,24,FALSE)</f>
        <v>2018</v>
      </c>
    </row>
    <row r="2178" spans="1:15" x14ac:dyDescent="0.25">
      <c r="A2178" t="s">
        <v>389</v>
      </c>
      <c r="C2178" t="s">
        <v>2907</v>
      </c>
      <c r="E2178" t="s">
        <v>417</v>
      </c>
      <c r="F2178" t="s">
        <v>418</v>
      </c>
      <c r="J2178" t="s">
        <v>23</v>
      </c>
      <c r="K2178">
        <v>6</v>
      </c>
      <c r="L2178">
        <v>2091.1439999999998</v>
      </c>
      <c r="M2178">
        <v>0.53400000000000003</v>
      </c>
      <c r="O2178">
        <f>VLOOKUP(C2178,[3]August!$C:$Z,24,FALSE)</f>
        <v>2018</v>
      </c>
    </row>
    <row r="2179" spans="1:15" x14ac:dyDescent="0.25">
      <c r="A2179" t="s">
        <v>389</v>
      </c>
      <c r="C2179" t="s">
        <v>2907</v>
      </c>
      <c r="E2179" t="s">
        <v>437</v>
      </c>
      <c r="F2179" t="s">
        <v>438</v>
      </c>
      <c r="J2179" t="s">
        <v>23</v>
      </c>
      <c r="K2179">
        <v>2</v>
      </c>
      <c r="L2179">
        <v>211.464</v>
      </c>
      <c r="M2179">
        <v>5.3999999999999999E-2</v>
      </c>
      <c r="O2179">
        <f>VLOOKUP(C2179,[3]August!$C:$Z,24,FALSE)</f>
        <v>2018</v>
      </c>
    </row>
    <row r="2180" spans="1:15" x14ac:dyDescent="0.25">
      <c r="A2180" t="s">
        <v>389</v>
      </c>
      <c r="C2180" t="s">
        <v>2907</v>
      </c>
      <c r="E2180" t="s">
        <v>425</v>
      </c>
      <c r="F2180" t="s">
        <v>426</v>
      </c>
      <c r="J2180" t="s">
        <v>23</v>
      </c>
      <c r="K2180">
        <v>2</v>
      </c>
      <c r="L2180">
        <v>407.26400000000001</v>
      </c>
      <c r="M2180">
        <v>0.104</v>
      </c>
      <c r="O2180">
        <f>VLOOKUP(C2180,[3]August!$C:$Z,24,FALSE)</f>
        <v>2018</v>
      </c>
    </row>
    <row r="2181" spans="1:15" x14ac:dyDescent="0.25">
      <c r="A2181" t="s">
        <v>389</v>
      </c>
      <c r="C2181" t="s">
        <v>2907</v>
      </c>
      <c r="E2181" t="s">
        <v>425</v>
      </c>
      <c r="F2181" t="s">
        <v>426</v>
      </c>
      <c r="J2181" t="s">
        <v>23</v>
      </c>
      <c r="K2181">
        <v>5</v>
      </c>
      <c r="L2181">
        <v>1018.16</v>
      </c>
      <c r="M2181">
        <v>0.26</v>
      </c>
      <c r="O2181">
        <f>VLOOKUP(C2181,[3]August!$C:$Z,24,FALSE)</f>
        <v>2018</v>
      </c>
    </row>
    <row r="2182" spans="1:15" x14ac:dyDescent="0.25">
      <c r="A2182" t="s">
        <v>389</v>
      </c>
      <c r="C2182" t="s">
        <v>2907</v>
      </c>
      <c r="E2182" t="s">
        <v>425</v>
      </c>
      <c r="F2182" t="s">
        <v>426</v>
      </c>
      <c r="J2182" t="s">
        <v>23</v>
      </c>
      <c r="K2182">
        <v>8</v>
      </c>
      <c r="L2182">
        <v>1629.056</v>
      </c>
      <c r="M2182">
        <v>0.41599999999999998</v>
      </c>
      <c r="O2182">
        <f>VLOOKUP(C2182,[3]August!$C:$Z,24,FALSE)</f>
        <v>2018</v>
      </c>
    </row>
    <row r="2183" spans="1:15" x14ac:dyDescent="0.25">
      <c r="A2183" t="s">
        <v>389</v>
      </c>
      <c r="C2183" t="s">
        <v>2907</v>
      </c>
      <c r="E2183" t="s">
        <v>408</v>
      </c>
      <c r="F2183" t="s">
        <v>409</v>
      </c>
      <c r="J2183" t="s">
        <v>23</v>
      </c>
      <c r="K2183">
        <v>2</v>
      </c>
      <c r="L2183">
        <v>932.00800000000004</v>
      </c>
      <c r="M2183">
        <v>0.23799999999999999</v>
      </c>
      <c r="O2183">
        <f>VLOOKUP(C2183,[3]August!$C:$Z,24,FALSE)</f>
        <v>2018</v>
      </c>
    </row>
    <row r="2184" spans="1:15" x14ac:dyDescent="0.25">
      <c r="A2184" t="s">
        <v>389</v>
      </c>
      <c r="C2184" t="s">
        <v>2908</v>
      </c>
      <c r="E2184" t="s">
        <v>399</v>
      </c>
      <c r="F2184" t="s">
        <v>400</v>
      </c>
      <c r="J2184" t="s">
        <v>23</v>
      </c>
      <c r="K2184">
        <v>1</v>
      </c>
      <c r="L2184">
        <v>0</v>
      </c>
      <c r="M2184">
        <v>0</v>
      </c>
      <c r="O2184">
        <f>VLOOKUP(C2184,[3]August!$C:$Z,24,FALSE)</f>
        <v>2019</v>
      </c>
    </row>
    <row r="2185" spans="1:15" x14ac:dyDescent="0.25">
      <c r="A2185" t="s">
        <v>389</v>
      </c>
      <c r="C2185" t="s">
        <v>2908</v>
      </c>
      <c r="E2185" t="s">
        <v>417</v>
      </c>
      <c r="F2185" t="s">
        <v>418</v>
      </c>
      <c r="J2185" t="s">
        <v>23</v>
      </c>
      <c r="K2185">
        <v>10</v>
      </c>
      <c r="L2185">
        <v>4364.5600000000004</v>
      </c>
      <c r="M2185">
        <v>0.89</v>
      </c>
      <c r="O2185">
        <f>VLOOKUP(C2185,[3]August!$C:$Z,24,FALSE)</f>
        <v>2019</v>
      </c>
    </row>
    <row r="2186" spans="1:15" x14ac:dyDescent="0.25">
      <c r="A2186" t="s">
        <v>389</v>
      </c>
      <c r="C2186" t="s">
        <v>2908</v>
      </c>
      <c r="E2186" t="s">
        <v>437</v>
      </c>
      <c r="F2186" t="s">
        <v>438</v>
      </c>
      <c r="J2186" t="s">
        <v>23</v>
      </c>
      <c r="K2186">
        <v>2</v>
      </c>
      <c r="L2186">
        <v>264.81599999999997</v>
      </c>
      <c r="M2186">
        <v>5.3999999999999999E-2</v>
      </c>
      <c r="O2186">
        <f>VLOOKUP(C2186,[3]August!$C:$Z,24,FALSE)</f>
        <v>2019</v>
      </c>
    </row>
    <row r="2187" spans="1:15" x14ac:dyDescent="0.25">
      <c r="A2187" t="s">
        <v>389</v>
      </c>
      <c r="C2187" t="s">
        <v>2908</v>
      </c>
      <c r="E2187" t="s">
        <v>437</v>
      </c>
      <c r="F2187" t="s">
        <v>438</v>
      </c>
      <c r="J2187" t="s">
        <v>23</v>
      </c>
      <c r="K2187">
        <v>2</v>
      </c>
      <c r="L2187">
        <v>264.81599999999997</v>
      </c>
      <c r="M2187">
        <v>5.3999999999999999E-2</v>
      </c>
      <c r="O2187">
        <f>VLOOKUP(C2187,[3]August!$C:$Z,24,FALSE)</f>
        <v>2019</v>
      </c>
    </row>
    <row r="2188" spans="1:15" x14ac:dyDescent="0.25">
      <c r="A2188" t="s">
        <v>389</v>
      </c>
      <c r="C2188" t="s">
        <v>2908</v>
      </c>
      <c r="E2188" t="s">
        <v>394</v>
      </c>
      <c r="F2188" t="s">
        <v>395</v>
      </c>
      <c r="J2188" t="s">
        <v>23</v>
      </c>
      <c r="K2188">
        <v>7</v>
      </c>
      <c r="L2188">
        <v>995.51199999999994</v>
      </c>
      <c r="M2188">
        <v>0.20300000000000001</v>
      </c>
      <c r="O2188">
        <f>VLOOKUP(C2188,[3]August!$C:$Z,24,FALSE)</f>
        <v>2019</v>
      </c>
    </row>
    <row r="2189" spans="1:15" x14ac:dyDescent="0.25">
      <c r="A2189" t="s">
        <v>389</v>
      </c>
      <c r="C2189" t="s">
        <v>2908</v>
      </c>
      <c r="E2189" t="s">
        <v>406</v>
      </c>
      <c r="F2189" t="s">
        <v>407</v>
      </c>
      <c r="J2189" t="s">
        <v>23</v>
      </c>
      <c r="K2189">
        <v>1</v>
      </c>
      <c r="L2189">
        <v>338.37599999999998</v>
      </c>
      <c r="M2189">
        <v>6.9000000000000006E-2</v>
      </c>
      <c r="O2189">
        <f>VLOOKUP(C2189,[3]August!$C:$Z,24,FALSE)</f>
        <v>2019</v>
      </c>
    </row>
    <row r="2190" spans="1:15" x14ac:dyDescent="0.25">
      <c r="A2190" t="s">
        <v>389</v>
      </c>
      <c r="C2190" t="s">
        <v>2908</v>
      </c>
      <c r="E2190" t="s">
        <v>406</v>
      </c>
      <c r="F2190" t="s">
        <v>407</v>
      </c>
      <c r="J2190" t="s">
        <v>23</v>
      </c>
      <c r="K2190">
        <v>5</v>
      </c>
      <c r="L2190">
        <v>1691.88</v>
      </c>
      <c r="M2190">
        <v>0.34499999999999997</v>
      </c>
      <c r="O2190">
        <f>VLOOKUP(C2190,[3]August!$C:$Z,24,FALSE)</f>
        <v>2019</v>
      </c>
    </row>
    <row r="2191" spans="1:15" x14ac:dyDescent="0.25">
      <c r="A2191" t="s">
        <v>389</v>
      </c>
      <c r="C2191" t="s">
        <v>2908</v>
      </c>
      <c r="E2191" t="s">
        <v>408</v>
      </c>
      <c r="F2191" t="s">
        <v>409</v>
      </c>
      <c r="J2191" t="s">
        <v>23</v>
      </c>
      <c r="K2191">
        <v>1</v>
      </c>
      <c r="L2191">
        <v>583.57600000000002</v>
      </c>
      <c r="M2191">
        <v>0.11899999999999999</v>
      </c>
      <c r="O2191">
        <f>VLOOKUP(C2191,[3]August!$C:$Z,24,FALSE)</f>
        <v>2019</v>
      </c>
    </row>
    <row r="2192" spans="1:15" x14ac:dyDescent="0.25">
      <c r="A2192" t="s">
        <v>389</v>
      </c>
      <c r="C2192" t="s">
        <v>2909</v>
      </c>
      <c r="E2192" t="s">
        <v>399</v>
      </c>
      <c r="F2192" t="s">
        <v>400</v>
      </c>
      <c r="J2192" t="s">
        <v>23</v>
      </c>
      <c r="K2192">
        <v>1</v>
      </c>
      <c r="L2192">
        <v>0</v>
      </c>
      <c r="M2192">
        <v>0</v>
      </c>
      <c r="O2192">
        <f>VLOOKUP(C2192,[3]August!$C:$Z,24,FALSE)</f>
        <v>2019</v>
      </c>
    </row>
    <row r="2193" spans="1:15" x14ac:dyDescent="0.25">
      <c r="A2193" t="s">
        <v>389</v>
      </c>
      <c r="C2193" t="s">
        <v>2909</v>
      </c>
      <c r="E2193" t="s">
        <v>417</v>
      </c>
      <c r="F2193" t="s">
        <v>418</v>
      </c>
      <c r="J2193" t="s">
        <v>23</v>
      </c>
      <c r="K2193">
        <v>1</v>
      </c>
      <c r="L2193">
        <v>453.54399999999998</v>
      </c>
      <c r="M2193">
        <v>8.8999999999999996E-2</v>
      </c>
      <c r="O2193">
        <f>VLOOKUP(C2193,[3]August!$C:$Z,24,FALSE)</f>
        <v>2019</v>
      </c>
    </row>
    <row r="2194" spans="1:15" x14ac:dyDescent="0.25">
      <c r="A2194" t="s">
        <v>389</v>
      </c>
      <c r="C2194" t="s">
        <v>2909</v>
      </c>
      <c r="E2194" t="s">
        <v>417</v>
      </c>
      <c r="F2194" t="s">
        <v>418</v>
      </c>
      <c r="J2194" t="s">
        <v>23</v>
      </c>
      <c r="K2194">
        <v>11</v>
      </c>
      <c r="L2194">
        <v>4988.9840000000004</v>
      </c>
      <c r="M2194">
        <v>0.97899999999999998</v>
      </c>
      <c r="O2194">
        <f>VLOOKUP(C2194,[3]August!$C:$Z,24,FALSE)</f>
        <v>2019</v>
      </c>
    </row>
    <row r="2195" spans="1:15" x14ac:dyDescent="0.25">
      <c r="A2195" t="s">
        <v>389</v>
      </c>
      <c r="C2195" t="s">
        <v>2909</v>
      </c>
      <c r="E2195" t="s">
        <v>417</v>
      </c>
      <c r="F2195" t="s">
        <v>418</v>
      </c>
      <c r="J2195" t="s">
        <v>23</v>
      </c>
      <c r="K2195">
        <v>12</v>
      </c>
      <c r="L2195">
        <v>5442.5280000000002</v>
      </c>
      <c r="M2195">
        <v>1.0680000000000001</v>
      </c>
      <c r="O2195">
        <f>VLOOKUP(C2195,[3]August!$C:$Z,24,FALSE)</f>
        <v>2019</v>
      </c>
    </row>
    <row r="2196" spans="1:15" x14ac:dyDescent="0.25">
      <c r="A2196" t="s">
        <v>389</v>
      </c>
      <c r="C2196" t="s">
        <v>2909</v>
      </c>
      <c r="E2196" t="s">
        <v>406</v>
      </c>
      <c r="F2196" t="s">
        <v>407</v>
      </c>
      <c r="J2196" t="s">
        <v>23</v>
      </c>
      <c r="K2196">
        <v>2</v>
      </c>
      <c r="L2196">
        <v>703.24800000000005</v>
      </c>
      <c r="M2196">
        <v>0.13800000000000001</v>
      </c>
      <c r="O2196">
        <f>VLOOKUP(C2196,[3]August!$C:$Z,24,FALSE)</f>
        <v>2019</v>
      </c>
    </row>
    <row r="2197" spans="1:15" x14ac:dyDescent="0.25">
      <c r="A2197" t="s">
        <v>389</v>
      </c>
      <c r="C2197" t="s">
        <v>2909</v>
      </c>
      <c r="E2197" t="s">
        <v>406</v>
      </c>
      <c r="F2197" t="s">
        <v>407</v>
      </c>
      <c r="J2197" t="s">
        <v>23</v>
      </c>
      <c r="K2197">
        <v>4</v>
      </c>
      <c r="L2197">
        <v>1406.4960000000001</v>
      </c>
      <c r="M2197">
        <v>0.27600000000000002</v>
      </c>
      <c r="O2197">
        <f>VLOOKUP(C2197,[3]August!$C:$Z,24,FALSE)</f>
        <v>2019</v>
      </c>
    </row>
    <row r="2198" spans="1:15" x14ac:dyDescent="0.25">
      <c r="A2198" t="s">
        <v>389</v>
      </c>
      <c r="C2198" t="s">
        <v>2909</v>
      </c>
      <c r="E2198" t="s">
        <v>406</v>
      </c>
      <c r="F2198" t="s">
        <v>407</v>
      </c>
      <c r="J2198" t="s">
        <v>23</v>
      </c>
      <c r="K2198">
        <v>6</v>
      </c>
      <c r="L2198">
        <v>2109.7440000000001</v>
      </c>
      <c r="M2198">
        <v>0.41399999999999998</v>
      </c>
      <c r="O2198">
        <f>VLOOKUP(C2198,[3]August!$C:$Z,24,FALSE)</f>
        <v>2019</v>
      </c>
    </row>
    <row r="2199" spans="1:15" x14ac:dyDescent="0.25">
      <c r="A2199" t="s">
        <v>389</v>
      </c>
      <c r="C2199" t="s">
        <v>2910</v>
      </c>
      <c r="E2199" t="s">
        <v>399</v>
      </c>
      <c r="F2199" t="s">
        <v>400</v>
      </c>
      <c r="J2199" t="s">
        <v>23</v>
      </c>
      <c r="K2199">
        <v>1</v>
      </c>
      <c r="L2199">
        <v>0</v>
      </c>
      <c r="M2199">
        <v>0</v>
      </c>
      <c r="O2199">
        <f>VLOOKUP(C2199,[3]August!$C:$Z,24,FALSE)</f>
        <v>2019</v>
      </c>
    </row>
    <row r="2200" spans="1:15" x14ac:dyDescent="0.25">
      <c r="A2200" t="s">
        <v>389</v>
      </c>
      <c r="C2200" t="s">
        <v>2910</v>
      </c>
      <c r="E2200" t="s">
        <v>417</v>
      </c>
      <c r="F2200" t="s">
        <v>418</v>
      </c>
      <c r="J2200" t="s">
        <v>23</v>
      </c>
      <c r="K2200">
        <v>1</v>
      </c>
      <c r="L2200">
        <v>485.94</v>
      </c>
      <c r="M2200">
        <v>8.8999999999999996E-2</v>
      </c>
      <c r="O2200">
        <f>VLOOKUP(C2200,[3]August!$C:$Z,24,FALSE)</f>
        <v>2019</v>
      </c>
    </row>
    <row r="2201" spans="1:15" x14ac:dyDescent="0.25">
      <c r="A2201" t="s">
        <v>389</v>
      </c>
      <c r="C2201" t="s">
        <v>2910</v>
      </c>
      <c r="E2201" t="s">
        <v>417</v>
      </c>
      <c r="F2201" t="s">
        <v>418</v>
      </c>
      <c r="J2201" t="s">
        <v>23</v>
      </c>
      <c r="K2201">
        <v>5</v>
      </c>
      <c r="L2201">
        <v>2429.6999999999998</v>
      </c>
      <c r="M2201">
        <v>0.44500000000000001</v>
      </c>
      <c r="O2201">
        <f>VLOOKUP(C2201,[3]August!$C:$Z,24,FALSE)</f>
        <v>2019</v>
      </c>
    </row>
    <row r="2202" spans="1:15" x14ac:dyDescent="0.25">
      <c r="A2202" t="s">
        <v>389</v>
      </c>
      <c r="C2202" t="s">
        <v>2910</v>
      </c>
      <c r="E2202" t="s">
        <v>417</v>
      </c>
      <c r="F2202" t="s">
        <v>418</v>
      </c>
      <c r="J2202" t="s">
        <v>23</v>
      </c>
      <c r="K2202">
        <v>22</v>
      </c>
      <c r="L2202">
        <v>10690.68</v>
      </c>
      <c r="M2202">
        <v>1.958</v>
      </c>
      <c r="O2202">
        <f>VLOOKUP(C2202,[3]August!$C:$Z,24,FALSE)</f>
        <v>2019</v>
      </c>
    </row>
    <row r="2203" spans="1:15" x14ac:dyDescent="0.25">
      <c r="A2203" t="s">
        <v>389</v>
      </c>
      <c r="C2203" t="s">
        <v>2910</v>
      </c>
      <c r="E2203" t="s">
        <v>437</v>
      </c>
      <c r="F2203" t="s">
        <v>438</v>
      </c>
      <c r="J2203" t="s">
        <v>23</v>
      </c>
      <c r="K2203">
        <v>2</v>
      </c>
      <c r="L2203">
        <v>294.83999999999997</v>
      </c>
      <c r="M2203">
        <v>5.3999999999999999E-2</v>
      </c>
      <c r="O2203">
        <f>VLOOKUP(C2203,[3]August!$C:$Z,24,FALSE)</f>
        <v>2019</v>
      </c>
    </row>
    <row r="2204" spans="1:15" x14ac:dyDescent="0.25">
      <c r="A2204" t="s">
        <v>389</v>
      </c>
      <c r="C2204" t="s">
        <v>2910</v>
      </c>
      <c r="E2204" t="s">
        <v>404</v>
      </c>
      <c r="F2204" t="s">
        <v>405</v>
      </c>
      <c r="J2204" t="s">
        <v>23</v>
      </c>
      <c r="K2204">
        <v>3</v>
      </c>
      <c r="L2204">
        <v>606.05999999999995</v>
      </c>
      <c r="M2204">
        <v>0.111</v>
      </c>
      <c r="O2204">
        <f>VLOOKUP(C2204,[3]August!$C:$Z,24,FALSE)</f>
        <v>2019</v>
      </c>
    </row>
    <row r="2205" spans="1:15" x14ac:dyDescent="0.25">
      <c r="A2205" t="s">
        <v>389</v>
      </c>
      <c r="C2205" t="s">
        <v>2910</v>
      </c>
      <c r="E2205" t="s">
        <v>406</v>
      </c>
      <c r="F2205" t="s">
        <v>407</v>
      </c>
      <c r="J2205" t="s">
        <v>23</v>
      </c>
      <c r="K2205">
        <v>1</v>
      </c>
      <c r="L2205">
        <v>376.74</v>
      </c>
      <c r="M2205">
        <v>6.9000000000000006E-2</v>
      </c>
      <c r="O2205">
        <f>VLOOKUP(C2205,[3]August!$C:$Z,24,FALSE)</f>
        <v>2019</v>
      </c>
    </row>
    <row r="2206" spans="1:15" x14ac:dyDescent="0.25">
      <c r="A2206" t="s">
        <v>389</v>
      </c>
      <c r="C2206" t="s">
        <v>2910</v>
      </c>
      <c r="E2206" t="s">
        <v>406</v>
      </c>
      <c r="F2206" t="s">
        <v>407</v>
      </c>
      <c r="J2206" t="s">
        <v>23</v>
      </c>
      <c r="K2206">
        <v>5</v>
      </c>
      <c r="L2206">
        <v>1883.7</v>
      </c>
      <c r="M2206">
        <v>0.34499999999999997</v>
      </c>
      <c r="O2206">
        <f>VLOOKUP(C2206,[3]August!$C:$Z,24,FALSE)</f>
        <v>2019</v>
      </c>
    </row>
    <row r="2207" spans="1:15" x14ac:dyDescent="0.25">
      <c r="A2207" t="s">
        <v>389</v>
      </c>
      <c r="C2207" t="s">
        <v>2911</v>
      </c>
      <c r="E2207" t="s">
        <v>399</v>
      </c>
      <c r="F2207" t="s">
        <v>400</v>
      </c>
      <c r="J2207" t="s">
        <v>23</v>
      </c>
      <c r="K2207">
        <v>1</v>
      </c>
      <c r="L2207">
        <v>0</v>
      </c>
      <c r="M2207">
        <v>0</v>
      </c>
      <c r="O2207">
        <f>VLOOKUP(C2207,[3]August!$C:$Z,24,FALSE)</f>
        <v>2019</v>
      </c>
    </row>
    <row r="2208" spans="1:15" x14ac:dyDescent="0.25">
      <c r="A2208" t="s">
        <v>389</v>
      </c>
      <c r="C2208" t="s">
        <v>2911</v>
      </c>
      <c r="E2208" t="s">
        <v>425</v>
      </c>
      <c r="F2208" t="s">
        <v>426</v>
      </c>
      <c r="J2208" t="s">
        <v>23</v>
      </c>
      <c r="K2208">
        <v>8</v>
      </c>
      <c r="L2208">
        <v>1533.376</v>
      </c>
      <c r="M2208">
        <v>0.41599999999999998</v>
      </c>
      <c r="O2208">
        <f>VLOOKUP(C2208,[3]August!$C:$Z,24,FALSE)</f>
        <v>2019</v>
      </c>
    </row>
    <row r="2209" spans="1:15" x14ac:dyDescent="0.25">
      <c r="A2209" t="s">
        <v>389</v>
      </c>
      <c r="C2209" t="s">
        <v>2911</v>
      </c>
      <c r="E2209" t="s">
        <v>406</v>
      </c>
      <c r="F2209" t="s">
        <v>407</v>
      </c>
      <c r="J2209" t="s">
        <v>23</v>
      </c>
      <c r="K2209">
        <v>4</v>
      </c>
      <c r="L2209">
        <v>1017.336</v>
      </c>
      <c r="M2209">
        <v>0.27600000000000002</v>
      </c>
      <c r="O2209">
        <f>VLOOKUP(C2209,[3]August!$C:$Z,24,FALSE)</f>
        <v>2019</v>
      </c>
    </row>
    <row r="2210" spans="1:15" x14ac:dyDescent="0.25">
      <c r="A2210" t="s">
        <v>389</v>
      </c>
      <c r="C2210" t="s">
        <v>2912</v>
      </c>
      <c r="E2210" t="s">
        <v>399</v>
      </c>
      <c r="F2210" t="s">
        <v>400</v>
      </c>
      <c r="J2210" t="s">
        <v>23</v>
      </c>
      <c r="K2210">
        <v>1</v>
      </c>
      <c r="L2210">
        <v>0</v>
      </c>
      <c r="M2210">
        <v>0</v>
      </c>
      <c r="O2210">
        <f>VLOOKUP(C2210,[3]August!$C:$Z,24,FALSE)</f>
        <v>2019</v>
      </c>
    </row>
    <row r="2211" spans="1:15" x14ac:dyDescent="0.25">
      <c r="A2211" t="s">
        <v>389</v>
      </c>
      <c r="C2211" t="s">
        <v>2912</v>
      </c>
      <c r="E2211" t="s">
        <v>417</v>
      </c>
      <c r="F2211" t="s">
        <v>418</v>
      </c>
      <c r="J2211" t="s">
        <v>23</v>
      </c>
      <c r="K2211">
        <v>1</v>
      </c>
      <c r="L2211">
        <v>359.56</v>
      </c>
      <c r="M2211">
        <v>8.8999999999999996E-2</v>
      </c>
      <c r="O2211">
        <f>VLOOKUP(C2211,[3]August!$C:$Z,24,FALSE)</f>
        <v>2019</v>
      </c>
    </row>
    <row r="2212" spans="1:15" x14ac:dyDescent="0.25">
      <c r="A2212" t="s">
        <v>389</v>
      </c>
      <c r="C2212" t="s">
        <v>2912</v>
      </c>
      <c r="E2212" t="s">
        <v>406</v>
      </c>
      <c r="F2212" t="s">
        <v>407</v>
      </c>
      <c r="J2212" t="s">
        <v>23</v>
      </c>
      <c r="K2212">
        <v>1</v>
      </c>
      <c r="L2212">
        <v>125.24</v>
      </c>
      <c r="M2212">
        <v>3.1E-2</v>
      </c>
      <c r="O2212">
        <f>VLOOKUP(C2212,[3]August!$C:$Z,24,FALSE)</f>
        <v>2019</v>
      </c>
    </row>
    <row r="2213" spans="1:15" x14ac:dyDescent="0.25">
      <c r="A2213" t="s">
        <v>389</v>
      </c>
      <c r="C2213" t="s">
        <v>2912</v>
      </c>
      <c r="E2213" t="s">
        <v>408</v>
      </c>
      <c r="F2213" t="s">
        <v>409</v>
      </c>
      <c r="J2213" t="s">
        <v>23</v>
      </c>
      <c r="K2213">
        <v>16</v>
      </c>
      <c r="L2213">
        <v>5752.96</v>
      </c>
      <c r="M2213">
        <v>1.4239999999999999</v>
      </c>
      <c r="O2213">
        <f>VLOOKUP(C2213,[3]August!$C:$Z,24,FALSE)</f>
        <v>2019</v>
      </c>
    </row>
    <row r="2214" spans="1:15" x14ac:dyDescent="0.25">
      <c r="A2214" t="s">
        <v>389</v>
      </c>
      <c r="C2214" t="s">
        <v>2913</v>
      </c>
      <c r="E2214" t="s">
        <v>428</v>
      </c>
      <c r="F2214" t="s">
        <v>429</v>
      </c>
      <c r="J2214" t="s">
        <v>23</v>
      </c>
      <c r="K2214">
        <v>7</v>
      </c>
      <c r="L2214">
        <v>9784.8799999999992</v>
      </c>
      <c r="M2214">
        <v>2.4220000000000002</v>
      </c>
      <c r="O2214">
        <f>VLOOKUP(C2214,[3]August!$C:$Z,24,FALSE)</f>
        <v>2019</v>
      </c>
    </row>
    <row r="2215" spans="1:15" x14ac:dyDescent="0.25">
      <c r="A2215" t="s">
        <v>389</v>
      </c>
      <c r="C2215" t="s">
        <v>2913</v>
      </c>
      <c r="E2215" t="s">
        <v>428</v>
      </c>
      <c r="F2215" t="s">
        <v>429</v>
      </c>
      <c r="J2215" t="s">
        <v>23</v>
      </c>
      <c r="K2215">
        <v>2</v>
      </c>
      <c r="L2215">
        <v>2795.68</v>
      </c>
      <c r="M2215">
        <v>0.69199999999999995</v>
      </c>
      <c r="O2215">
        <f>VLOOKUP(C2215,[3]August!$C:$Z,24,FALSE)</f>
        <v>2019</v>
      </c>
    </row>
    <row r="2216" spans="1:15" x14ac:dyDescent="0.25">
      <c r="A2216" t="s">
        <v>389</v>
      </c>
      <c r="C2216" t="s">
        <v>2913</v>
      </c>
      <c r="E2216" t="s">
        <v>399</v>
      </c>
      <c r="F2216" t="s">
        <v>400</v>
      </c>
      <c r="J2216" t="s">
        <v>23</v>
      </c>
      <c r="K2216">
        <v>1</v>
      </c>
      <c r="L2216">
        <v>0</v>
      </c>
      <c r="M2216">
        <v>0</v>
      </c>
      <c r="O2216">
        <f>VLOOKUP(C2216,[3]August!$C:$Z,24,FALSE)</f>
        <v>2019</v>
      </c>
    </row>
    <row r="2217" spans="1:15" x14ac:dyDescent="0.25">
      <c r="A2217" t="s">
        <v>389</v>
      </c>
      <c r="C2217" t="s">
        <v>2913</v>
      </c>
      <c r="E2217" t="s">
        <v>408</v>
      </c>
      <c r="F2217" t="s">
        <v>409</v>
      </c>
      <c r="J2217" t="s">
        <v>23</v>
      </c>
      <c r="K2217">
        <v>1</v>
      </c>
      <c r="L2217">
        <v>480.76</v>
      </c>
      <c r="M2217">
        <v>0.11899999999999999</v>
      </c>
      <c r="O2217">
        <f>VLOOKUP(C2217,[3]August!$C:$Z,24,FALSE)</f>
        <v>2019</v>
      </c>
    </row>
    <row r="2218" spans="1:15" x14ac:dyDescent="0.25">
      <c r="A2218" t="s">
        <v>389</v>
      </c>
      <c r="C2218" t="s">
        <v>2914</v>
      </c>
      <c r="E2218" t="s">
        <v>399</v>
      </c>
      <c r="F2218" t="s">
        <v>400</v>
      </c>
      <c r="J2218" t="s">
        <v>23</v>
      </c>
      <c r="K2218">
        <v>1</v>
      </c>
      <c r="L2218">
        <v>0</v>
      </c>
      <c r="M2218">
        <v>0</v>
      </c>
      <c r="O2218">
        <f>VLOOKUP(C2218,[3]August!$C:$Z,24,FALSE)</f>
        <v>2019</v>
      </c>
    </row>
    <row r="2219" spans="1:15" x14ac:dyDescent="0.25">
      <c r="A2219" t="s">
        <v>389</v>
      </c>
      <c r="C2219" t="s">
        <v>2914</v>
      </c>
      <c r="E2219" t="s">
        <v>417</v>
      </c>
      <c r="F2219" t="s">
        <v>418</v>
      </c>
      <c r="J2219" t="s">
        <v>23</v>
      </c>
      <c r="K2219">
        <v>15</v>
      </c>
      <c r="L2219">
        <v>7088.85</v>
      </c>
      <c r="M2219">
        <v>1.335</v>
      </c>
      <c r="O2219">
        <f>VLOOKUP(C2219,[3]August!$C:$Z,24,FALSE)</f>
        <v>2019</v>
      </c>
    </row>
    <row r="2220" spans="1:15" x14ac:dyDescent="0.25">
      <c r="A2220" t="s">
        <v>389</v>
      </c>
      <c r="C2220" t="s">
        <v>2914</v>
      </c>
      <c r="E2220" t="s">
        <v>406</v>
      </c>
      <c r="F2220" t="s">
        <v>407</v>
      </c>
      <c r="J2220" t="s">
        <v>23</v>
      </c>
      <c r="K2220">
        <v>3</v>
      </c>
      <c r="L2220">
        <v>1099.17</v>
      </c>
      <c r="M2220">
        <v>0.20699999999999999</v>
      </c>
      <c r="O2220">
        <f>VLOOKUP(C2220,[3]August!$C:$Z,24,FALSE)</f>
        <v>2019</v>
      </c>
    </row>
    <row r="2221" spans="1:15" x14ac:dyDescent="0.25">
      <c r="A2221" t="s">
        <v>389</v>
      </c>
      <c r="C2221" t="s">
        <v>2915</v>
      </c>
      <c r="E2221" t="s">
        <v>417</v>
      </c>
      <c r="F2221" t="s">
        <v>418</v>
      </c>
      <c r="J2221" t="s">
        <v>23</v>
      </c>
      <c r="K2221">
        <v>1</v>
      </c>
      <c r="L2221">
        <v>377.18200000000002</v>
      </c>
      <c r="M2221">
        <v>8.8999999999999996E-2</v>
      </c>
      <c r="O2221">
        <f>VLOOKUP(C2221,[3]August!$C:$Z,24,FALSE)</f>
        <v>2019</v>
      </c>
    </row>
    <row r="2222" spans="1:15" x14ac:dyDescent="0.25">
      <c r="A2222" t="s">
        <v>389</v>
      </c>
      <c r="C2222" t="s">
        <v>2915</v>
      </c>
      <c r="E2222" t="s">
        <v>417</v>
      </c>
      <c r="F2222" t="s">
        <v>418</v>
      </c>
      <c r="J2222" t="s">
        <v>23</v>
      </c>
      <c r="K2222">
        <v>7</v>
      </c>
      <c r="L2222">
        <v>2640.2739999999999</v>
      </c>
      <c r="M2222">
        <v>0.623</v>
      </c>
      <c r="O2222">
        <f>VLOOKUP(C2222,[3]August!$C:$Z,24,FALSE)</f>
        <v>2019</v>
      </c>
    </row>
    <row r="2223" spans="1:15" x14ac:dyDescent="0.25">
      <c r="A2223" t="s">
        <v>389</v>
      </c>
      <c r="C2223" t="s">
        <v>2915</v>
      </c>
      <c r="E2223" t="s">
        <v>394</v>
      </c>
      <c r="F2223" t="s">
        <v>395</v>
      </c>
      <c r="J2223" t="s">
        <v>23</v>
      </c>
      <c r="K2223">
        <v>2</v>
      </c>
      <c r="L2223">
        <v>245.804</v>
      </c>
      <c r="M2223">
        <v>5.8000000000000003E-2</v>
      </c>
      <c r="O2223">
        <f>VLOOKUP(C2223,[3]August!$C:$Z,24,FALSE)</f>
        <v>2019</v>
      </c>
    </row>
    <row r="2224" spans="1:15" x14ac:dyDescent="0.25">
      <c r="A2224" t="s">
        <v>389</v>
      </c>
      <c r="C2224" t="s">
        <v>2915</v>
      </c>
      <c r="E2224" t="s">
        <v>425</v>
      </c>
      <c r="F2224" t="s">
        <v>426</v>
      </c>
      <c r="J2224" t="s">
        <v>23</v>
      </c>
      <c r="K2224">
        <v>1</v>
      </c>
      <c r="L2224">
        <v>220.376</v>
      </c>
      <c r="M2224">
        <v>5.1999999999999998E-2</v>
      </c>
      <c r="O2224">
        <f>VLOOKUP(C2224,[3]August!$C:$Z,24,FALSE)</f>
        <v>2019</v>
      </c>
    </row>
    <row r="2225" spans="1:15" x14ac:dyDescent="0.25">
      <c r="A2225" t="s">
        <v>389</v>
      </c>
      <c r="C2225" t="s">
        <v>2915</v>
      </c>
      <c r="E2225" t="s">
        <v>425</v>
      </c>
      <c r="F2225" t="s">
        <v>426</v>
      </c>
      <c r="J2225" t="s">
        <v>23</v>
      </c>
      <c r="K2225">
        <v>1</v>
      </c>
      <c r="L2225">
        <v>220.376</v>
      </c>
      <c r="M2225">
        <v>5.1999999999999998E-2</v>
      </c>
      <c r="O2225">
        <f>VLOOKUP(C2225,[3]August!$C:$Z,24,FALSE)</f>
        <v>2019</v>
      </c>
    </row>
    <row r="2226" spans="1:15" x14ac:dyDescent="0.25">
      <c r="A2226" t="s">
        <v>389</v>
      </c>
      <c r="C2226" t="s">
        <v>2915</v>
      </c>
      <c r="E2226" t="s">
        <v>425</v>
      </c>
      <c r="F2226" t="s">
        <v>426</v>
      </c>
      <c r="J2226" t="s">
        <v>23</v>
      </c>
      <c r="K2226">
        <v>2</v>
      </c>
      <c r="L2226">
        <v>440.75200000000001</v>
      </c>
      <c r="M2226">
        <v>0.104</v>
      </c>
      <c r="O2226">
        <f>VLOOKUP(C2226,[3]August!$C:$Z,24,FALSE)</f>
        <v>2019</v>
      </c>
    </row>
    <row r="2227" spans="1:15" x14ac:dyDescent="0.25">
      <c r="A2227" t="s">
        <v>389</v>
      </c>
      <c r="C2227" t="s">
        <v>2916</v>
      </c>
      <c r="E2227" t="s">
        <v>394</v>
      </c>
      <c r="F2227" t="s">
        <v>395</v>
      </c>
      <c r="J2227" t="s">
        <v>23</v>
      </c>
      <c r="K2227">
        <v>2</v>
      </c>
      <c r="L2227">
        <v>315.81</v>
      </c>
      <c r="M2227">
        <v>5.8000000000000003E-2</v>
      </c>
      <c r="O2227">
        <f>VLOOKUP(C2227,[3]August!$C:$Z,24,FALSE)</f>
        <v>2019</v>
      </c>
    </row>
    <row r="2228" spans="1:15" x14ac:dyDescent="0.25">
      <c r="A2228" t="s">
        <v>389</v>
      </c>
      <c r="C2228" t="s">
        <v>2916</v>
      </c>
      <c r="E2228" t="s">
        <v>394</v>
      </c>
      <c r="F2228" t="s">
        <v>395</v>
      </c>
      <c r="J2228" t="s">
        <v>23</v>
      </c>
      <c r="K2228">
        <v>2</v>
      </c>
      <c r="L2228">
        <v>315.81</v>
      </c>
      <c r="M2228">
        <v>5.8000000000000003E-2</v>
      </c>
      <c r="O2228">
        <f>VLOOKUP(C2228,[3]August!$C:$Z,24,FALSE)</f>
        <v>2019</v>
      </c>
    </row>
    <row r="2229" spans="1:15" x14ac:dyDescent="0.25">
      <c r="A2229" t="s">
        <v>389</v>
      </c>
      <c r="C2229" t="s">
        <v>2916</v>
      </c>
      <c r="E2229" t="s">
        <v>425</v>
      </c>
      <c r="F2229" t="s">
        <v>426</v>
      </c>
      <c r="J2229" t="s">
        <v>23</v>
      </c>
      <c r="K2229">
        <v>10</v>
      </c>
      <c r="L2229">
        <v>2831.4</v>
      </c>
      <c r="M2229">
        <v>0.52</v>
      </c>
      <c r="O2229">
        <f>VLOOKUP(C2229,[3]August!$C:$Z,24,FALSE)</f>
        <v>2019</v>
      </c>
    </row>
    <row r="2230" spans="1:15" x14ac:dyDescent="0.25">
      <c r="A2230" t="s">
        <v>389</v>
      </c>
      <c r="C2230" t="s">
        <v>2917</v>
      </c>
      <c r="E2230" t="s">
        <v>417</v>
      </c>
      <c r="F2230" t="s">
        <v>418</v>
      </c>
      <c r="J2230" t="s">
        <v>23</v>
      </c>
      <c r="K2230">
        <v>2</v>
      </c>
      <c r="L2230">
        <v>969.21</v>
      </c>
      <c r="M2230">
        <v>0.17799999999999999</v>
      </c>
      <c r="O2230">
        <f>VLOOKUP(C2230,[3]August!$C:$Z,24,FALSE)</f>
        <v>2019</v>
      </c>
    </row>
    <row r="2231" spans="1:15" x14ac:dyDescent="0.25">
      <c r="A2231" t="s">
        <v>389</v>
      </c>
      <c r="C2231" t="s">
        <v>2917</v>
      </c>
      <c r="E2231" t="s">
        <v>417</v>
      </c>
      <c r="F2231" t="s">
        <v>418</v>
      </c>
      <c r="J2231" t="s">
        <v>23</v>
      </c>
      <c r="K2231">
        <v>3</v>
      </c>
      <c r="L2231">
        <v>1453.8150000000001</v>
      </c>
      <c r="M2231">
        <v>0.26700000000000002</v>
      </c>
      <c r="O2231">
        <f>VLOOKUP(C2231,[3]August!$C:$Z,24,FALSE)</f>
        <v>2019</v>
      </c>
    </row>
    <row r="2232" spans="1:15" x14ac:dyDescent="0.25">
      <c r="A2232" t="s">
        <v>389</v>
      </c>
      <c r="C2232" t="s">
        <v>2917</v>
      </c>
      <c r="E2232" t="s">
        <v>394</v>
      </c>
      <c r="F2232" t="s">
        <v>395</v>
      </c>
      <c r="J2232" t="s">
        <v>23</v>
      </c>
      <c r="K2232">
        <v>1</v>
      </c>
      <c r="L2232">
        <v>157.905</v>
      </c>
      <c r="M2232">
        <v>2.9000000000000001E-2</v>
      </c>
      <c r="O2232">
        <f>VLOOKUP(C2232,[3]August!$C:$Z,24,FALSE)</f>
        <v>2019</v>
      </c>
    </row>
    <row r="2233" spans="1:15" x14ac:dyDescent="0.25">
      <c r="A2233" t="s">
        <v>389</v>
      </c>
      <c r="C2233" t="s">
        <v>2917</v>
      </c>
      <c r="E2233" t="s">
        <v>425</v>
      </c>
      <c r="F2233" t="s">
        <v>426</v>
      </c>
      <c r="J2233" t="s">
        <v>23</v>
      </c>
      <c r="K2233">
        <v>2</v>
      </c>
      <c r="L2233">
        <v>566.28</v>
      </c>
      <c r="M2233">
        <v>0.104</v>
      </c>
      <c r="O2233">
        <f>VLOOKUP(C2233,[3]August!$C:$Z,24,FALSE)</f>
        <v>2019</v>
      </c>
    </row>
    <row r="2234" spans="1:15" x14ac:dyDescent="0.25">
      <c r="A2234" t="s">
        <v>389</v>
      </c>
      <c r="C2234" t="s">
        <v>2918</v>
      </c>
      <c r="E2234" t="s">
        <v>417</v>
      </c>
      <c r="F2234" t="s">
        <v>418</v>
      </c>
      <c r="J2234" t="s">
        <v>23</v>
      </c>
      <c r="K2234">
        <v>1</v>
      </c>
      <c r="L2234">
        <v>484.60500000000002</v>
      </c>
      <c r="M2234">
        <v>8.8999999999999996E-2</v>
      </c>
      <c r="O2234">
        <f>VLOOKUP(C2234,[3]August!$C:$Z,24,FALSE)</f>
        <v>2019</v>
      </c>
    </row>
    <row r="2235" spans="1:15" x14ac:dyDescent="0.25">
      <c r="A2235" t="s">
        <v>389</v>
      </c>
      <c r="C2235" t="s">
        <v>2918</v>
      </c>
      <c r="E2235" t="s">
        <v>425</v>
      </c>
      <c r="F2235" t="s">
        <v>426</v>
      </c>
      <c r="J2235" t="s">
        <v>23</v>
      </c>
      <c r="K2235">
        <v>10</v>
      </c>
      <c r="L2235">
        <v>2831.4</v>
      </c>
      <c r="M2235">
        <v>0.52</v>
      </c>
      <c r="O2235">
        <f>VLOOKUP(C2235,[3]August!$C:$Z,24,FALSE)</f>
        <v>2019</v>
      </c>
    </row>
    <row r="2236" spans="1:15" x14ac:dyDescent="0.25">
      <c r="A2236" t="s">
        <v>389</v>
      </c>
      <c r="C2236" t="s">
        <v>2919</v>
      </c>
      <c r="E2236" t="s">
        <v>399</v>
      </c>
      <c r="F2236" t="s">
        <v>400</v>
      </c>
      <c r="J2236" t="s">
        <v>23</v>
      </c>
      <c r="K2236">
        <v>1</v>
      </c>
      <c r="L2236">
        <v>0</v>
      </c>
      <c r="M2236">
        <v>0</v>
      </c>
      <c r="O2236">
        <f>VLOOKUP(C2236,[3]August!$C:$Z,24,FALSE)</f>
        <v>2019</v>
      </c>
    </row>
    <row r="2237" spans="1:15" x14ac:dyDescent="0.25">
      <c r="A2237" t="s">
        <v>389</v>
      </c>
      <c r="C2237" t="s">
        <v>2919</v>
      </c>
      <c r="E2237" t="s">
        <v>417</v>
      </c>
      <c r="F2237" t="s">
        <v>418</v>
      </c>
      <c r="J2237" t="s">
        <v>23</v>
      </c>
      <c r="K2237">
        <v>1</v>
      </c>
      <c r="L2237">
        <v>535.60199999999998</v>
      </c>
      <c r="M2237">
        <v>8.8999999999999996E-2</v>
      </c>
      <c r="O2237">
        <f>VLOOKUP(C2237,[3]August!$C:$Z,24,FALSE)</f>
        <v>2019</v>
      </c>
    </row>
    <row r="2238" spans="1:15" x14ac:dyDescent="0.25">
      <c r="A2238" t="s">
        <v>389</v>
      </c>
      <c r="C2238" t="s">
        <v>2919</v>
      </c>
      <c r="E2238" t="s">
        <v>417</v>
      </c>
      <c r="F2238" t="s">
        <v>418</v>
      </c>
      <c r="J2238" t="s">
        <v>23</v>
      </c>
      <c r="K2238">
        <v>1</v>
      </c>
      <c r="L2238">
        <v>535.60199999999998</v>
      </c>
      <c r="M2238">
        <v>8.8999999999999996E-2</v>
      </c>
      <c r="O2238">
        <f>VLOOKUP(C2238,[3]August!$C:$Z,24,FALSE)</f>
        <v>2019</v>
      </c>
    </row>
    <row r="2239" spans="1:15" x14ac:dyDescent="0.25">
      <c r="A2239" t="s">
        <v>389</v>
      </c>
      <c r="C2239" t="s">
        <v>2919</v>
      </c>
      <c r="E2239" t="s">
        <v>417</v>
      </c>
      <c r="F2239" t="s">
        <v>418</v>
      </c>
      <c r="J2239" t="s">
        <v>23</v>
      </c>
      <c r="K2239">
        <v>1</v>
      </c>
      <c r="L2239">
        <v>535.60199999999998</v>
      </c>
      <c r="M2239">
        <v>8.8999999999999996E-2</v>
      </c>
      <c r="O2239">
        <f>VLOOKUP(C2239,[3]August!$C:$Z,24,FALSE)</f>
        <v>2019</v>
      </c>
    </row>
    <row r="2240" spans="1:15" x14ac:dyDescent="0.25">
      <c r="A2240" t="s">
        <v>389</v>
      </c>
      <c r="C2240" t="s">
        <v>2919</v>
      </c>
      <c r="E2240" t="s">
        <v>417</v>
      </c>
      <c r="F2240" t="s">
        <v>418</v>
      </c>
      <c r="J2240" t="s">
        <v>23</v>
      </c>
      <c r="K2240">
        <v>4</v>
      </c>
      <c r="L2240">
        <v>2142.4079999999999</v>
      </c>
      <c r="M2240">
        <v>0.35599999999999998</v>
      </c>
      <c r="O2240">
        <f>VLOOKUP(C2240,[3]August!$C:$Z,24,FALSE)</f>
        <v>2019</v>
      </c>
    </row>
    <row r="2241" spans="1:15" x14ac:dyDescent="0.25">
      <c r="A2241" t="s">
        <v>389</v>
      </c>
      <c r="C2241" t="s">
        <v>2919</v>
      </c>
      <c r="E2241" t="s">
        <v>417</v>
      </c>
      <c r="F2241" t="s">
        <v>418</v>
      </c>
      <c r="J2241" t="s">
        <v>23</v>
      </c>
      <c r="K2241">
        <v>4</v>
      </c>
      <c r="L2241">
        <v>2142.4079999999999</v>
      </c>
      <c r="M2241">
        <v>0.35599999999999998</v>
      </c>
      <c r="O2241">
        <f>VLOOKUP(C2241,[3]August!$C:$Z,24,FALSE)</f>
        <v>2019</v>
      </c>
    </row>
    <row r="2242" spans="1:15" x14ac:dyDescent="0.25">
      <c r="A2242" t="s">
        <v>389</v>
      </c>
      <c r="C2242" t="s">
        <v>2919</v>
      </c>
      <c r="E2242" t="s">
        <v>417</v>
      </c>
      <c r="F2242" t="s">
        <v>418</v>
      </c>
      <c r="J2242" t="s">
        <v>23</v>
      </c>
      <c r="K2242">
        <v>8</v>
      </c>
      <c r="L2242">
        <v>4284.8159999999998</v>
      </c>
      <c r="M2242">
        <v>0.71199999999999997</v>
      </c>
      <c r="O2242">
        <f>VLOOKUP(C2242,[3]August!$C:$Z,24,FALSE)</f>
        <v>2019</v>
      </c>
    </row>
    <row r="2243" spans="1:15" x14ac:dyDescent="0.25">
      <c r="A2243" t="s">
        <v>389</v>
      </c>
      <c r="C2243" t="s">
        <v>2919</v>
      </c>
      <c r="E2243" t="s">
        <v>394</v>
      </c>
      <c r="F2243" t="s">
        <v>395</v>
      </c>
      <c r="J2243" t="s">
        <v>23</v>
      </c>
      <c r="K2243">
        <v>2</v>
      </c>
      <c r="L2243">
        <v>349.04399999999998</v>
      </c>
      <c r="M2243">
        <v>5.8000000000000003E-2</v>
      </c>
      <c r="O2243">
        <f>VLOOKUP(C2243,[3]August!$C:$Z,24,FALSE)</f>
        <v>2019</v>
      </c>
    </row>
    <row r="2244" spans="1:15" x14ac:dyDescent="0.25">
      <c r="A2244" t="s">
        <v>389</v>
      </c>
      <c r="C2244" t="s">
        <v>2919</v>
      </c>
      <c r="E2244" t="s">
        <v>394</v>
      </c>
      <c r="F2244" t="s">
        <v>395</v>
      </c>
      <c r="J2244" t="s">
        <v>23</v>
      </c>
      <c r="K2244">
        <v>3</v>
      </c>
      <c r="L2244">
        <v>523.56600000000003</v>
      </c>
      <c r="M2244">
        <v>8.6999999999999994E-2</v>
      </c>
      <c r="O2244">
        <f>VLOOKUP(C2244,[3]August!$C:$Z,24,FALSE)</f>
        <v>2019</v>
      </c>
    </row>
    <row r="2245" spans="1:15" x14ac:dyDescent="0.25">
      <c r="A2245" t="s">
        <v>389</v>
      </c>
      <c r="C2245" t="s">
        <v>2919</v>
      </c>
      <c r="E2245" t="s">
        <v>394</v>
      </c>
      <c r="F2245" t="s">
        <v>395</v>
      </c>
      <c r="J2245" t="s">
        <v>23</v>
      </c>
      <c r="K2245">
        <v>8</v>
      </c>
      <c r="L2245">
        <v>1396.1759999999999</v>
      </c>
      <c r="M2245">
        <v>0.23200000000000001</v>
      </c>
      <c r="O2245">
        <f>VLOOKUP(C2245,[3]August!$C:$Z,24,FALSE)</f>
        <v>2019</v>
      </c>
    </row>
    <row r="2246" spans="1:15" x14ac:dyDescent="0.25">
      <c r="A2246" t="s">
        <v>389</v>
      </c>
      <c r="C2246" t="s">
        <v>2919</v>
      </c>
      <c r="E2246" t="s">
        <v>404</v>
      </c>
      <c r="F2246" t="s">
        <v>405</v>
      </c>
      <c r="J2246" t="s">
        <v>23</v>
      </c>
      <c r="K2246">
        <v>8</v>
      </c>
      <c r="L2246">
        <v>1781.328</v>
      </c>
      <c r="M2246">
        <v>0.29599999999999999</v>
      </c>
      <c r="O2246">
        <f>VLOOKUP(C2246,[3]August!$C:$Z,24,FALSE)</f>
        <v>2019</v>
      </c>
    </row>
    <row r="2247" spans="1:15" x14ac:dyDescent="0.25">
      <c r="A2247" t="s">
        <v>389</v>
      </c>
      <c r="C2247" t="s">
        <v>2919</v>
      </c>
      <c r="E2247" t="s">
        <v>406</v>
      </c>
      <c r="F2247" t="s">
        <v>407</v>
      </c>
      <c r="J2247" t="s">
        <v>23</v>
      </c>
      <c r="K2247">
        <v>1</v>
      </c>
      <c r="L2247">
        <v>415.24200000000002</v>
      </c>
      <c r="M2247">
        <v>6.9000000000000006E-2</v>
      </c>
      <c r="O2247">
        <f>VLOOKUP(C2247,[3]August!$C:$Z,24,FALSE)</f>
        <v>2019</v>
      </c>
    </row>
    <row r="2248" spans="1:15" x14ac:dyDescent="0.25">
      <c r="A2248" t="s">
        <v>389</v>
      </c>
      <c r="C2248" t="s">
        <v>2920</v>
      </c>
      <c r="E2248" t="s">
        <v>399</v>
      </c>
      <c r="F2248" t="s">
        <v>400</v>
      </c>
      <c r="J2248" t="s">
        <v>23</v>
      </c>
      <c r="K2248">
        <v>1</v>
      </c>
      <c r="L2248">
        <v>0</v>
      </c>
      <c r="M2248">
        <v>0</v>
      </c>
      <c r="O2248">
        <f>VLOOKUP(C2248,[3]August!$C:$Z,24,FALSE)</f>
        <v>2019</v>
      </c>
    </row>
    <row r="2249" spans="1:15" x14ac:dyDescent="0.25">
      <c r="A2249" t="s">
        <v>389</v>
      </c>
      <c r="C2249" t="s">
        <v>2920</v>
      </c>
      <c r="E2249" t="s">
        <v>437</v>
      </c>
      <c r="F2249" t="s">
        <v>438</v>
      </c>
      <c r="J2249" t="s">
        <v>23</v>
      </c>
      <c r="K2249">
        <v>1</v>
      </c>
      <c r="L2249">
        <v>137.214</v>
      </c>
      <c r="M2249">
        <v>2.7E-2</v>
      </c>
      <c r="O2249">
        <f>VLOOKUP(C2249,[3]August!$C:$Z,24,FALSE)</f>
        <v>2019</v>
      </c>
    </row>
    <row r="2250" spans="1:15" x14ac:dyDescent="0.25">
      <c r="A2250" t="s">
        <v>389</v>
      </c>
      <c r="C2250" t="s">
        <v>2920</v>
      </c>
      <c r="E2250" t="s">
        <v>394</v>
      </c>
      <c r="F2250" t="s">
        <v>395</v>
      </c>
      <c r="J2250" t="s">
        <v>23</v>
      </c>
      <c r="K2250">
        <v>1</v>
      </c>
      <c r="L2250">
        <v>147.37799999999999</v>
      </c>
      <c r="M2250">
        <v>2.9000000000000001E-2</v>
      </c>
      <c r="O2250">
        <f>VLOOKUP(C2250,[3]August!$C:$Z,24,FALSE)</f>
        <v>2019</v>
      </c>
    </row>
    <row r="2251" spans="1:15" x14ac:dyDescent="0.25">
      <c r="A2251" t="s">
        <v>389</v>
      </c>
      <c r="C2251" t="s">
        <v>2920</v>
      </c>
      <c r="E2251" t="s">
        <v>406</v>
      </c>
      <c r="F2251" t="s">
        <v>407</v>
      </c>
      <c r="J2251" t="s">
        <v>23</v>
      </c>
      <c r="K2251">
        <v>2</v>
      </c>
      <c r="L2251">
        <v>701.31600000000003</v>
      </c>
      <c r="M2251">
        <v>0.13800000000000001</v>
      </c>
      <c r="O2251">
        <f>VLOOKUP(C2251,[3]August!$C:$Z,24,FALSE)</f>
        <v>2019</v>
      </c>
    </row>
    <row r="2252" spans="1:15" x14ac:dyDescent="0.25">
      <c r="A2252" t="s">
        <v>389</v>
      </c>
      <c r="C2252" t="s">
        <v>2920</v>
      </c>
      <c r="E2252" t="s">
        <v>406</v>
      </c>
      <c r="F2252" t="s">
        <v>407</v>
      </c>
      <c r="J2252" t="s">
        <v>23</v>
      </c>
      <c r="K2252">
        <v>3</v>
      </c>
      <c r="L2252">
        <v>1051.9739999999999</v>
      </c>
      <c r="M2252">
        <v>0.20699999999999999</v>
      </c>
      <c r="O2252">
        <f>VLOOKUP(C2252,[3]August!$C:$Z,24,FALSE)</f>
        <v>2019</v>
      </c>
    </row>
    <row r="2253" spans="1:15" x14ac:dyDescent="0.25">
      <c r="A2253" t="s">
        <v>389</v>
      </c>
      <c r="C2253" t="s">
        <v>2920</v>
      </c>
      <c r="E2253" t="s">
        <v>408</v>
      </c>
      <c r="F2253" t="s">
        <v>409</v>
      </c>
      <c r="J2253" t="s">
        <v>23</v>
      </c>
      <c r="K2253">
        <v>5</v>
      </c>
      <c r="L2253">
        <v>3023.79</v>
      </c>
      <c r="M2253">
        <v>0.59499999999999997</v>
      </c>
      <c r="O2253">
        <f>VLOOKUP(C2253,[3]August!$C:$Z,24,FALSE)</f>
        <v>2019</v>
      </c>
    </row>
    <row r="2254" spans="1:15" x14ac:dyDescent="0.25">
      <c r="A2254" t="s">
        <v>389</v>
      </c>
      <c r="C2254" t="s">
        <v>2921</v>
      </c>
      <c r="E2254" t="s">
        <v>2922</v>
      </c>
      <c r="F2254" t="s">
        <v>2923</v>
      </c>
      <c r="J2254" t="s">
        <v>23</v>
      </c>
      <c r="K2254">
        <v>8</v>
      </c>
      <c r="L2254">
        <v>304.92</v>
      </c>
      <c r="M2254">
        <v>5.6000000000000001E-2</v>
      </c>
      <c r="O2254">
        <f>VLOOKUP(C2254,[3]August!$C:$Z,24,FALSE)</f>
        <v>2019</v>
      </c>
    </row>
    <row r="2255" spans="1:15" x14ac:dyDescent="0.25">
      <c r="A2255" t="s">
        <v>389</v>
      </c>
      <c r="C2255" t="s">
        <v>2921</v>
      </c>
      <c r="E2255" t="s">
        <v>394</v>
      </c>
      <c r="F2255" t="s">
        <v>395</v>
      </c>
      <c r="J2255" t="s">
        <v>23</v>
      </c>
      <c r="K2255">
        <v>1</v>
      </c>
      <c r="L2255">
        <v>157.905</v>
      </c>
      <c r="M2255">
        <v>2.9000000000000001E-2</v>
      </c>
      <c r="O2255">
        <f>VLOOKUP(C2255,[3]August!$C:$Z,24,FALSE)</f>
        <v>2019</v>
      </c>
    </row>
    <row r="2256" spans="1:15" x14ac:dyDescent="0.25">
      <c r="A2256" t="s">
        <v>389</v>
      </c>
      <c r="C2256" t="s">
        <v>2921</v>
      </c>
      <c r="E2256" t="s">
        <v>425</v>
      </c>
      <c r="F2256" t="s">
        <v>426</v>
      </c>
      <c r="J2256" t="s">
        <v>23</v>
      </c>
      <c r="K2256">
        <v>9</v>
      </c>
      <c r="L2256">
        <v>2548.2600000000002</v>
      </c>
      <c r="M2256">
        <v>0.46800000000000003</v>
      </c>
      <c r="O2256">
        <f>VLOOKUP(C2256,[3]August!$C:$Z,24,FALSE)</f>
        <v>2019</v>
      </c>
    </row>
    <row r="2257" spans="1:15" x14ac:dyDescent="0.25">
      <c r="A2257" t="s">
        <v>389</v>
      </c>
      <c r="C2257" t="s">
        <v>2924</v>
      </c>
      <c r="E2257" t="s">
        <v>417</v>
      </c>
      <c r="F2257" t="s">
        <v>418</v>
      </c>
      <c r="J2257" t="s">
        <v>23</v>
      </c>
      <c r="K2257">
        <v>1</v>
      </c>
      <c r="L2257">
        <v>484.60500000000002</v>
      </c>
      <c r="M2257">
        <v>8.8999999999999996E-2</v>
      </c>
      <c r="O2257">
        <f>VLOOKUP(C2257,[3]August!$C:$Z,24,FALSE)</f>
        <v>2019</v>
      </c>
    </row>
    <row r="2258" spans="1:15" x14ac:dyDescent="0.25">
      <c r="A2258" t="s">
        <v>389</v>
      </c>
      <c r="C2258" t="s">
        <v>2924</v>
      </c>
      <c r="E2258" t="s">
        <v>437</v>
      </c>
      <c r="F2258" t="s">
        <v>438</v>
      </c>
      <c r="J2258" t="s">
        <v>23</v>
      </c>
      <c r="K2258">
        <v>1</v>
      </c>
      <c r="L2258">
        <v>147.01499999999999</v>
      </c>
      <c r="M2258">
        <v>2.7E-2</v>
      </c>
      <c r="O2258">
        <f>VLOOKUP(C2258,[3]August!$C:$Z,24,FALSE)</f>
        <v>2019</v>
      </c>
    </row>
    <row r="2259" spans="1:15" x14ac:dyDescent="0.25">
      <c r="A2259" t="s">
        <v>389</v>
      </c>
      <c r="C2259" t="s">
        <v>2924</v>
      </c>
      <c r="E2259" t="s">
        <v>425</v>
      </c>
      <c r="F2259" t="s">
        <v>426</v>
      </c>
      <c r="J2259" t="s">
        <v>23</v>
      </c>
      <c r="K2259">
        <v>4</v>
      </c>
      <c r="L2259">
        <v>1132.56</v>
      </c>
      <c r="M2259">
        <v>0.20799999999999999</v>
      </c>
      <c r="O2259">
        <f>VLOOKUP(C2259,[3]August!$C:$Z,24,FALSE)</f>
        <v>2019</v>
      </c>
    </row>
    <row r="2260" spans="1:15" x14ac:dyDescent="0.25">
      <c r="A2260" t="s">
        <v>389</v>
      </c>
      <c r="C2260" t="s">
        <v>2924</v>
      </c>
      <c r="E2260" t="s">
        <v>425</v>
      </c>
      <c r="F2260" t="s">
        <v>426</v>
      </c>
      <c r="J2260" t="s">
        <v>23</v>
      </c>
      <c r="K2260">
        <v>7</v>
      </c>
      <c r="L2260">
        <v>1981.98</v>
      </c>
      <c r="M2260">
        <v>0.36399999999999999</v>
      </c>
      <c r="O2260">
        <f>VLOOKUP(C2260,[3]August!$C:$Z,24,FALSE)</f>
        <v>2019</v>
      </c>
    </row>
    <row r="2261" spans="1:15" x14ac:dyDescent="0.25">
      <c r="A2261" t="s">
        <v>389</v>
      </c>
      <c r="C2261" t="s">
        <v>2925</v>
      </c>
      <c r="E2261" t="s">
        <v>417</v>
      </c>
      <c r="F2261" t="s">
        <v>418</v>
      </c>
      <c r="J2261" t="s">
        <v>23</v>
      </c>
      <c r="K2261">
        <v>3</v>
      </c>
      <c r="L2261">
        <v>1325.3879999999999</v>
      </c>
      <c r="M2261">
        <v>0.26700000000000002</v>
      </c>
      <c r="O2261">
        <f>VLOOKUP(C2261,[3]August!$C:$Z,24,FALSE)</f>
        <v>2019</v>
      </c>
    </row>
    <row r="2262" spans="1:15" x14ac:dyDescent="0.25">
      <c r="A2262" t="s">
        <v>389</v>
      </c>
      <c r="C2262" t="s">
        <v>2925</v>
      </c>
      <c r="E2262" t="s">
        <v>417</v>
      </c>
      <c r="F2262" t="s">
        <v>418</v>
      </c>
      <c r="J2262" t="s">
        <v>23</v>
      </c>
      <c r="K2262">
        <v>15</v>
      </c>
      <c r="L2262">
        <v>6626.94</v>
      </c>
      <c r="M2262">
        <v>1.335</v>
      </c>
      <c r="O2262">
        <f>VLOOKUP(C2262,[3]August!$C:$Z,24,FALSE)</f>
        <v>2019</v>
      </c>
    </row>
    <row r="2263" spans="1:15" x14ac:dyDescent="0.25">
      <c r="A2263" t="s">
        <v>389</v>
      </c>
      <c r="C2263" t="s">
        <v>2925</v>
      </c>
      <c r="E2263" t="s">
        <v>441</v>
      </c>
      <c r="F2263" t="s">
        <v>442</v>
      </c>
      <c r="J2263" t="s">
        <v>23</v>
      </c>
      <c r="K2263">
        <v>1</v>
      </c>
      <c r="L2263">
        <v>402.084</v>
      </c>
      <c r="M2263">
        <v>8.1000000000000003E-2</v>
      </c>
      <c r="O2263">
        <f>VLOOKUP(C2263,[3]August!$C:$Z,24,FALSE)</f>
        <v>2019</v>
      </c>
    </row>
    <row r="2264" spans="1:15" x14ac:dyDescent="0.25">
      <c r="A2264" t="s">
        <v>389</v>
      </c>
      <c r="C2264" t="s">
        <v>2925</v>
      </c>
      <c r="E2264" t="s">
        <v>425</v>
      </c>
      <c r="F2264" t="s">
        <v>426</v>
      </c>
      <c r="J2264" t="s">
        <v>23</v>
      </c>
      <c r="K2264">
        <v>2</v>
      </c>
      <c r="L2264">
        <v>516.25599999999997</v>
      </c>
      <c r="M2264">
        <v>0.104</v>
      </c>
      <c r="O2264">
        <f>VLOOKUP(C2264,[3]August!$C:$Z,24,FALSE)</f>
        <v>2019</v>
      </c>
    </row>
    <row r="2265" spans="1:15" x14ac:dyDescent="0.25">
      <c r="A2265" t="s">
        <v>389</v>
      </c>
      <c r="C2265" t="s">
        <v>2926</v>
      </c>
      <c r="E2265" t="s">
        <v>425</v>
      </c>
      <c r="F2265" t="s">
        <v>426</v>
      </c>
      <c r="J2265" t="s">
        <v>23</v>
      </c>
      <c r="K2265">
        <v>13</v>
      </c>
      <c r="L2265">
        <v>3680.82</v>
      </c>
      <c r="M2265">
        <v>0.67600000000000005</v>
      </c>
      <c r="O2265">
        <f>VLOOKUP(C2265,[3]August!$C:$Z,24,FALSE)</f>
        <v>2019</v>
      </c>
    </row>
    <row r="2266" spans="1:15" x14ac:dyDescent="0.25">
      <c r="A2266" t="s">
        <v>389</v>
      </c>
      <c r="C2266" t="s">
        <v>2927</v>
      </c>
      <c r="E2266" t="s">
        <v>417</v>
      </c>
      <c r="F2266" t="s">
        <v>418</v>
      </c>
      <c r="J2266" t="s">
        <v>23</v>
      </c>
      <c r="K2266">
        <v>1</v>
      </c>
      <c r="L2266">
        <v>484.60500000000002</v>
      </c>
      <c r="M2266">
        <v>8.8999999999999996E-2</v>
      </c>
      <c r="O2266">
        <f>VLOOKUP(C2266,[3]August!$C:$Z,24,FALSE)</f>
        <v>2019</v>
      </c>
    </row>
    <row r="2267" spans="1:15" x14ac:dyDescent="0.25">
      <c r="A2267" t="s">
        <v>389</v>
      </c>
      <c r="C2267" t="s">
        <v>2927</v>
      </c>
      <c r="E2267" t="s">
        <v>417</v>
      </c>
      <c r="F2267" t="s">
        <v>418</v>
      </c>
      <c r="J2267" t="s">
        <v>23</v>
      </c>
      <c r="K2267">
        <v>1</v>
      </c>
      <c r="L2267">
        <v>484.60500000000002</v>
      </c>
      <c r="M2267">
        <v>8.8999999999999996E-2</v>
      </c>
      <c r="O2267">
        <f>VLOOKUP(C2267,[3]August!$C:$Z,24,FALSE)</f>
        <v>2019</v>
      </c>
    </row>
    <row r="2268" spans="1:15" x14ac:dyDescent="0.25">
      <c r="A2268" t="s">
        <v>389</v>
      </c>
      <c r="C2268" t="s">
        <v>2927</v>
      </c>
      <c r="E2268" t="s">
        <v>417</v>
      </c>
      <c r="F2268" t="s">
        <v>418</v>
      </c>
      <c r="J2268" t="s">
        <v>23</v>
      </c>
      <c r="K2268">
        <v>3</v>
      </c>
      <c r="L2268">
        <v>1453.8150000000001</v>
      </c>
      <c r="M2268">
        <v>0.26700000000000002</v>
      </c>
      <c r="O2268">
        <f>VLOOKUP(C2268,[3]August!$C:$Z,24,FALSE)</f>
        <v>2019</v>
      </c>
    </row>
    <row r="2269" spans="1:15" x14ac:dyDescent="0.25">
      <c r="A2269" t="s">
        <v>389</v>
      </c>
      <c r="C2269" t="s">
        <v>2927</v>
      </c>
      <c r="E2269" t="s">
        <v>394</v>
      </c>
      <c r="F2269" t="s">
        <v>395</v>
      </c>
      <c r="J2269" t="s">
        <v>23</v>
      </c>
      <c r="K2269">
        <v>1</v>
      </c>
      <c r="L2269">
        <v>157.905</v>
      </c>
      <c r="M2269">
        <v>2.9000000000000001E-2</v>
      </c>
      <c r="O2269">
        <f>VLOOKUP(C2269,[3]August!$C:$Z,24,FALSE)</f>
        <v>2019</v>
      </c>
    </row>
    <row r="2270" spans="1:15" x14ac:dyDescent="0.25">
      <c r="A2270" t="s">
        <v>389</v>
      </c>
      <c r="C2270" t="s">
        <v>2927</v>
      </c>
      <c r="E2270" t="s">
        <v>394</v>
      </c>
      <c r="F2270" t="s">
        <v>395</v>
      </c>
      <c r="J2270" t="s">
        <v>23</v>
      </c>
      <c r="K2270">
        <v>1</v>
      </c>
      <c r="L2270">
        <v>157.905</v>
      </c>
      <c r="M2270">
        <v>2.9000000000000001E-2</v>
      </c>
      <c r="O2270">
        <f>VLOOKUP(C2270,[3]August!$C:$Z,24,FALSE)</f>
        <v>2019</v>
      </c>
    </row>
    <row r="2271" spans="1:15" x14ac:dyDescent="0.25">
      <c r="A2271" t="s">
        <v>389</v>
      </c>
      <c r="C2271" t="s">
        <v>2927</v>
      </c>
      <c r="E2271" t="s">
        <v>425</v>
      </c>
      <c r="F2271" t="s">
        <v>426</v>
      </c>
      <c r="J2271" t="s">
        <v>23</v>
      </c>
      <c r="K2271">
        <v>5</v>
      </c>
      <c r="L2271">
        <v>1415.7</v>
      </c>
      <c r="M2271">
        <v>0.26</v>
      </c>
      <c r="O2271">
        <f>VLOOKUP(C2271,[3]August!$C:$Z,24,FALSE)</f>
        <v>2019</v>
      </c>
    </row>
    <row r="2272" spans="1:15" x14ac:dyDescent="0.25">
      <c r="A2272" t="s">
        <v>389</v>
      </c>
      <c r="C2272" t="s">
        <v>2928</v>
      </c>
      <c r="E2272" t="s">
        <v>399</v>
      </c>
      <c r="F2272" t="s">
        <v>400</v>
      </c>
      <c r="J2272" t="s">
        <v>23</v>
      </c>
      <c r="K2272">
        <v>1</v>
      </c>
      <c r="L2272">
        <v>0</v>
      </c>
      <c r="M2272">
        <v>0</v>
      </c>
      <c r="O2272">
        <f>VLOOKUP(C2272,[3]August!$C:$Z,24,FALSE)</f>
        <v>2019</v>
      </c>
    </row>
    <row r="2273" spans="1:15" x14ac:dyDescent="0.25">
      <c r="A2273" t="s">
        <v>389</v>
      </c>
      <c r="C2273" t="s">
        <v>2928</v>
      </c>
      <c r="E2273" t="s">
        <v>417</v>
      </c>
      <c r="F2273" t="s">
        <v>418</v>
      </c>
      <c r="J2273" t="s">
        <v>23</v>
      </c>
      <c r="K2273">
        <v>6</v>
      </c>
      <c r="L2273">
        <v>2907.63</v>
      </c>
      <c r="M2273">
        <v>0.53400000000000003</v>
      </c>
      <c r="O2273">
        <f>VLOOKUP(C2273,[3]August!$C:$Z,24,FALSE)</f>
        <v>2019</v>
      </c>
    </row>
    <row r="2274" spans="1:15" x14ac:dyDescent="0.25">
      <c r="A2274" t="s">
        <v>389</v>
      </c>
      <c r="C2274" t="s">
        <v>2928</v>
      </c>
      <c r="E2274" t="s">
        <v>417</v>
      </c>
      <c r="F2274" t="s">
        <v>418</v>
      </c>
      <c r="J2274" t="s">
        <v>23</v>
      </c>
      <c r="K2274">
        <v>8</v>
      </c>
      <c r="L2274">
        <v>3876.84</v>
      </c>
      <c r="M2274">
        <v>0.71199999999999997</v>
      </c>
      <c r="O2274">
        <f>VLOOKUP(C2274,[3]August!$C:$Z,24,FALSE)</f>
        <v>2019</v>
      </c>
    </row>
    <row r="2275" spans="1:15" x14ac:dyDescent="0.25">
      <c r="A2275" t="s">
        <v>389</v>
      </c>
      <c r="C2275" t="s">
        <v>2928</v>
      </c>
      <c r="E2275" t="s">
        <v>420</v>
      </c>
      <c r="F2275" t="s">
        <v>421</v>
      </c>
      <c r="J2275" t="s">
        <v>23</v>
      </c>
      <c r="K2275">
        <v>1</v>
      </c>
      <c r="L2275">
        <v>87.12</v>
      </c>
      <c r="M2275">
        <v>1.6E-2</v>
      </c>
      <c r="O2275">
        <f>VLOOKUP(C2275,[3]August!$C:$Z,24,FALSE)</f>
        <v>2019</v>
      </c>
    </row>
    <row r="2276" spans="1:15" x14ac:dyDescent="0.25">
      <c r="A2276" t="s">
        <v>389</v>
      </c>
      <c r="C2276" t="s">
        <v>2928</v>
      </c>
      <c r="E2276" t="s">
        <v>394</v>
      </c>
      <c r="F2276" t="s">
        <v>395</v>
      </c>
      <c r="J2276" t="s">
        <v>23</v>
      </c>
      <c r="K2276">
        <v>2</v>
      </c>
      <c r="L2276">
        <v>315.81</v>
      </c>
      <c r="M2276">
        <v>5.8000000000000003E-2</v>
      </c>
      <c r="O2276">
        <f>VLOOKUP(C2276,[3]August!$C:$Z,24,FALSE)</f>
        <v>2019</v>
      </c>
    </row>
    <row r="2277" spans="1:15" x14ac:dyDescent="0.25">
      <c r="A2277" t="s">
        <v>389</v>
      </c>
      <c r="C2277" t="s">
        <v>2928</v>
      </c>
      <c r="E2277" t="s">
        <v>425</v>
      </c>
      <c r="F2277" t="s">
        <v>426</v>
      </c>
      <c r="J2277" t="s">
        <v>23</v>
      </c>
      <c r="K2277">
        <v>6</v>
      </c>
      <c r="L2277">
        <v>1698.84</v>
      </c>
      <c r="M2277">
        <v>0.312</v>
      </c>
      <c r="O2277">
        <f>VLOOKUP(C2277,[3]August!$C:$Z,24,FALSE)</f>
        <v>2019</v>
      </c>
    </row>
    <row r="2278" spans="1:15" x14ac:dyDescent="0.25">
      <c r="A2278" t="s">
        <v>389</v>
      </c>
      <c r="C2278" t="s">
        <v>2928</v>
      </c>
      <c r="E2278" t="s">
        <v>406</v>
      </c>
      <c r="F2278" t="s">
        <v>407</v>
      </c>
      <c r="J2278" t="s">
        <v>23</v>
      </c>
      <c r="K2278">
        <v>1</v>
      </c>
      <c r="L2278">
        <v>375.70499999999998</v>
      </c>
      <c r="M2278">
        <v>6.9000000000000006E-2</v>
      </c>
      <c r="O2278">
        <f>VLOOKUP(C2278,[3]August!$C:$Z,24,FALSE)</f>
        <v>2019</v>
      </c>
    </row>
    <row r="2279" spans="1:15" x14ac:dyDescent="0.25">
      <c r="A2279" t="s">
        <v>389</v>
      </c>
      <c r="C2279" t="s">
        <v>2929</v>
      </c>
      <c r="E2279" t="s">
        <v>420</v>
      </c>
      <c r="F2279" t="s">
        <v>421</v>
      </c>
      <c r="J2279" t="s">
        <v>23</v>
      </c>
      <c r="K2279">
        <v>3</v>
      </c>
      <c r="L2279">
        <v>217.92</v>
      </c>
      <c r="M2279">
        <v>4.8000000000000001E-2</v>
      </c>
      <c r="O2279">
        <f>VLOOKUP(C2279,[3]August!$C:$Z,24,FALSE)</f>
        <v>2019</v>
      </c>
    </row>
    <row r="2280" spans="1:15" x14ac:dyDescent="0.25">
      <c r="A2280" t="s">
        <v>389</v>
      </c>
      <c r="C2280" t="s">
        <v>2929</v>
      </c>
      <c r="E2280" t="s">
        <v>420</v>
      </c>
      <c r="F2280" t="s">
        <v>421</v>
      </c>
      <c r="J2280" t="s">
        <v>23</v>
      </c>
      <c r="K2280">
        <v>4</v>
      </c>
      <c r="L2280">
        <v>290.56</v>
      </c>
      <c r="M2280">
        <v>6.4000000000000001E-2</v>
      </c>
      <c r="O2280">
        <f>VLOOKUP(C2280,[3]August!$C:$Z,24,FALSE)</f>
        <v>2019</v>
      </c>
    </row>
    <row r="2281" spans="1:15" x14ac:dyDescent="0.25">
      <c r="A2281" t="s">
        <v>389</v>
      </c>
      <c r="C2281" t="s">
        <v>2929</v>
      </c>
      <c r="E2281" t="s">
        <v>420</v>
      </c>
      <c r="F2281" t="s">
        <v>421</v>
      </c>
      <c r="J2281" t="s">
        <v>23</v>
      </c>
      <c r="K2281">
        <v>7</v>
      </c>
      <c r="L2281">
        <v>508.48</v>
      </c>
      <c r="M2281">
        <v>0.112</v>
      </c>
      <c r="O2281">
        <f>VLOOKUP(C2281,[3]August!$C:$Z,24,FALSE)</f>
        <v>2019</v>
      </c>
    </row>
    <row r="2282" spans="1:15" x14ac:dyDescent="0.25">
      <c r="A2282" t="s">
        <v>389</v>
      </c>
      <c r="C2282" t="s">
        <v>2929</v>
      </c>
      <c r="E2282" t="s">
        <v>420</v>
      </c>
      <c r="F2282" t="s">
        <v>421</v>
      </c>
      <c r="J2282" t="s">
        <v>23</v>
      </c>
      <c r="K2282">
        <v>19</v>
      </c>
      <c r="L2282">
        <v>1380.16</v>
      </c>
      <c r="M2282">
        <v>0.30399999999999999</v>
      </c>
      <c r="O2282">
        <f>VLOOKUP(C2282,[3]August!$C:$Z,24,FALSE)</f>
        <v>2019</v>
      </c>
    </row>
    <row r="2283" spans="1:15" x14ac:dyDescent="0.25">
      <c r="A2283" t="s">
        <v>389</v>
      </c>
      <c r="C2283" t="s">
        <v>2929</v>
      </c>
      <c r="E2283" t="s">
        <v>394</v>
      </c>
      <c r="F2283" t="s">
        <v>395</v>
      </c>
      <c r="J2283" t="s">
        <v>23</v>
      </c>
      <c r="K2283">
        <v>41</v>
      </c>
      <c r="L2283">
        <v>5398.06</v>
      </c>
      <c r="M2283">
        <v>1.1890000000000001</v>
      </c>
      <c r="O2283">
        <f>VLOOKUP(C2283,[3]August!$C:$Z,24,FALSE)</f>
        <v>2019</v>
      </c>
    </row>
    <row r="2284" spans="1:15" x14ac:dyDescent="0.25">
      <c r="A2284" t="s">
        <v>389</v>
      </c>
      <c r="C2284" t="s">
        <v>2929</v>
      </c>
      <c r="E2284" t="s">
        <v>425</v>
      </c>
      <c r="F2284" t="s">
        <v>426</v>
      </c>
      <c r="J2284" t="s">
        <v>23</v>
      </c>
      <c r="K2284">
        <v>2</v>
      </c>
      <c r="L2284">
        <v>472.16</v>
      </c>
      <c r="M2284">
        <v>0.104</v>
      </c>
      <c r="O2284">
        <f>VLOOKUP(C2284,[3]August!$C:$Z,24,FALSE)</f>
        <v>2019</v>
      </c>
    </row>
    <row r="2285" spans="1:15" x14ac:dyDescent="0.25">
      <c r="A2285" t="s">
        <v>389</v>
      </c>
      <c r="C2285" t="s">
        <v>2929</v>
      </c>
      <c r="E2285" t="s">
        <v>425</v>
      </c>
      <c r="F2285" t="s">
        <v>426</v>
      </c>
      <c r="J2285" t="s">
        <v>23</v>
      </c>
      <c r="K2285">
        <v>2</v>
      </c>
      <c r="L2285">
        <v>472.16</v>
      </c>
      <c r="M2285">
        <v>0.104</v>
      </c>
      <c r="O2285">
        <f>VLOOKUP(C2285,[3]August!$C:$Z,24,FALSE)</f>
        <v>2019</v>
      </c>
    </row>
    <row r="2286" spans="1:15" x14ac:dyDescent="0.25">
      <c r="A2286" t="s">
        <v>389</v>
      </c>
      <c r="C2286" t="s">
        <v>2930</v>
      </c>
      <c r="E2286" t="s">
        <v>417</v>
      </c>
      <c r="F2286" t="s">
        <v>418</v>
      </c>
      <c r="J2286" t="s">
        <v>23</v>
      </c>
      <c r="K2286">
        <v>8</v>
      </c>
      <c r="L2286">
        <v>4210.768</v>
      </c>
      <c r="M2286">
        <v>0.71199999999999997</v>
      </c>
      <c r="O2286">
        <f>VLOOKUP(C2286,[3]August!$C:$Z,24,FALSE)</f>
        <v>2019</v>
      </c>
    </row>
    <row r="2287" spans="1:15" x14ac:dyDescent="0.25">
      <c r="A2287" t="s">
        <v>389</v>
      </c>
      <c r="C2287" t="s">
        <v>2930</v>
      </c>
      <c r="E2287" t="s">
        <v>437</v>
      </c>
      <c r="F2287" t="s">
        <v>438</v>
      </c>
      <c r="J2287" t="s">
        <v>23</v>
      </c>
      <c r="K2287">
        <v>1</v>
      </c>
      <c r="L2287">
        <v>159.678</v>
      </c>
      <c r="M2287">
        <v>2.7E-2</v>
      </c>
      <c r="O2287">
        <f>VLOOKUP(C2287,[3]August!$C:$Z,24,FALSE)</f>
        <v>2019</v>
      </c>
    </row>
    <row r="2288" spans="1:15" x14ac:dyDescent="0.25">
      <c r="A2288" t="s">
        <v>389</v>
      </c>
      <c r="C2288" t="s">
        <v>2930</v>
      </c>
      <c r="E2288" t="s">
        <v>425</v>
      </c>
      <c r="F2288" t="s">
        <v>426</v>
      </c>
      <c r="J2288" t="s">
        <v>23</v>
      </c>
      <c r="K2288">
        <v>3</v>
      </c>
      <c r="L2288">
        <v>922.58399999999995</v>
      </c>
      <c r="M2288">
        <v>0.156</v>
      </c>
      <c r="O2288">
        <f>VLOOKUP(C2288,[3]August!$C:$Z,24,FALSE)</f>
        <v>2019</v>
      </c>
    </row>
    <row r="2289" spans="1:15" x14ac:dyDescent="0.25">
      <c r="A2289" t="s">
        <v>389</v>
      </c>
      <c r="C2289" t="s">
        <v>2930</v>
      </c>
      <c r="E2289" t="s">
        <v>425</v>
      </c>
      <c r="F2289" t="s">
        <v>426</v>
      </c>
      <c r="J2289" t="s">
        <v>23</v>
      </c>
      <c r="K2289">
        <v>5</v>
      </c>
      <c r="L2289">
        <v>1537.64</v>
      </c>
      <c r="M2289">
        <v>0.26</v>
      </c>
      <c r="O2289">
        <f>VLOOKUP(C2289,[3]August!$C:$Z,24,FALSE)</f>
        <v>2019</v>
      </c>
    </row>
    <row r="2290" spans="1:15" x14ac:dyDescent="0.25">
      <c r="A2290" t="s">
        <v>389</v>
      </c>
      <c r="C2290" t="s">
        <v>2931</v>
      </c>
      <c r="E2290" t="s">
        <v>399</v>
      </c>
      <c r="F2290" t="s">
        <v>400</v>
      </c>
      <c r="J2290" t="s">
        <v>23</v>
      </c>
      <c r="K2290">
        <v>1</v>
      </c>
      <c r="L2290">
        <v>0</v>
      </c>
      <c r="M2290">
        <v>0</v>
      </c>
      <c r="O2290">
        <f>VLOOKUP(C2290,[3]August!$C:$Z,24,FALSE)</f>
        <v>2019</v>
      </c>
    </row>
    <row r="2291" spans="1:15" x14ac:dyDescent="0.25">
      <c r="A2291" t="s">
        <v>389</v>
      </c>
      <c r="C2291" t="s">
        <v>2931</v>
      </c>
      <c r="E2291" t="s">
        <v>441</v>
      </c>
      <c r="F2291" t="s">
        <v>442</v>
      </c>
      <c r="J2291" t="s">
        <v>23</v>
      </c>
      <c r="K2291">
        <v>10</v>
      </c>
      <c r="L2291">
        <v>2064.16</v>
      </c>
      <c r="M2291">
        <v>0.56000000000000005</v>
      </c>
      <c r="O2291">
        <f>VLOOKUP(C2291,[3]August!$C:$Z,24,FALSE)</f>
        <v>2019</v>
      </c>
    </row>
    <row r="2292" spans="1:15" x14ac:dyDescent="0.25">
      <c r="A2292" t="s">
        <v>389</v>
      </c>
      <c r="C2292" t="s">
        <v>2931</v>
      </c>
      <c r="E2292" t="s">
        <v>420</v>
      </c>
      <c r="F2292" t="s">
        <v>421</v>
      </c>
      <c r="J2292" t="s">
        <v>23</v>
      </c>
      <c r="K2292">
        <v>1</v>
      </c>
      <c r="L2292">
        <v>58.975999999999999</v>
      </c>
      <c r="M2292">
        <v>1.6E-2</v>
      </c>
      <c r="O2292">
        <f>VLOOKUP(C2292,[3]August!$C:$Z,24,FALSE)</f>
        <v>2019</v>
      </c>
    </row>
    <row r="2293" spans="1:15" x14ac:dyDescent="0.25">
      <c r="A2293" t="s">
        <v>389</v>
      </c>
      <c r="C2293" t="s">
        <v>2931</v>
      </c>
      <c r="E2293" t="s">
        <v>425</v>
      </c>
      <c r="F2293" t="s">
        <v>426</v>
      </c>
      <c r="J2293" t="s">
        <v>23</v>
      </c>
      <c r="K2293">
        <v>1</v>
      </c>
      <c r="L2293">
        <v>191.672</v>
      </c>
      <c r="M2293">
        <v>5.1999999999999998E-2</v>
      </c>
      <c r="O2293">
        <f>VLOOKUP(C2293,[3]August!$C:$Z,24,FALSE)</f>
        <v>2019</v>
      </c>
    </row>
    <row r="2294" spans="1:15" x14ac:dyDescent="0.25">
      <c r="A2294" t="s">
        <v>389</v>
      </c>
      <c r="C2294" t="s">
        <v>2931</v>
      </c>
      <c r="E2294" t="s">
        <v>425</v>
      </c>
      <c r="F2294" t="s">
        <v>426</v>
      </c>
      <c r="J2294" t="s">
        <v>23</v>
      </c>
      <c r="K2294">
        <v>5</v>
      </c>
      <c r="L2294">
        <v>958.36</v>
      </c>
      <c r="M2294">
        <v>0.26</v>
      </c>
      <c r="O2294">
        <f>VLOOKUP(C2294,[3]August!$C:$Z,24,FALSE)</f>
        <v>2019</v>
      </c>
    </row>
    <row r="2295" spans="1:15" x14ac:dyDescent="0.25">
      <c r="A2295" t="s">
        <v>389</v>
      </c>
      <c r="C2295" t="s">
        <v>2931</v>
      </c>
      <c r="E2295" t="s">
        <v>404</v>
      </c>
      <c r="F2295" t="s">
        <v>405</v>
      </c>
      <c r="J2295" t="s">
        <v>23</v>
      </c>
      <c r="K2295">
        <v>1</v>
      </c>
      <c r="L2295">
        <v>136.38200000000001</v>
      </c>
      <c r="M2295">
        <v>3.6999999999999998E-2</v>
      </c>
      <c r="O2295">
        <f>VLOOKUP(C2295,[3]August!$C:$Z,24,FALSE)</f>
        <v>2019</v>
      </c>
    </row>
    <row r="2296" spans="1:15" x14ac:dyDescent="0.25">
      <c r="A2296" t="s">
        <v>389</v>
      </c>
      <c r="C2296" t="s">
        <v>2931</v>
      </c>
      <c r="E2296" t="s">
        <v>406</v>
      </c>
      <c r="F2296" t="s">
        <v>407</v>
      </c>
      <c r="J2296" t="s">
        <v>23</v>
      </c>
      <c r="K2296">
        <v>1</v>
      </c>
      <c r="L2296">
        <v>254.334</v>
      </c>
      <c r="M2296">
        <v>6.9000000000000006E-2</v>
      </c>
      <c r="O2296">
        <f>VLOOKUP(C2296,[3]August!$C:$Z,24,FALSE)</f>
        <v>2019</v>
      </c>
    </row>
    <row r="2297" spans="1:15" x14ac:dyDescent="0.25">
      <c r="A2297" t="s">
        <v>389</v>
      </c>
      <c r="C2297" t="s">
        <v>2932</v>
      </c>
      <c r="E2297" t="s">
        <v>397</v>
      </c>
      <c r="F2297" t="s">
        <v>398</v>
      </c>
      <c r="J2297" t="s">
        <v>23</v>
      </c>
      <c r="K2297">
        <v>6</v>
      </c>
      <c r="L2297">
        <v>5712.4080000000004</v>
      </c>
      <c r="M2297">
        <v>0.93600000000000005</v>
      </c>
      <c r="O2297">
        <f>VLOOKUP(C2297,[3]August!$C:$Z,24,FALSE)</f>
        <v>2019</v>
      </c>
    </row>
    <row r="2298" spans="1:15" x14ac:dyDescent="0.25">
      <c r="A2298" t="s">
        <v>389</v>
      </c>
      <c r="C2298" t="s">
        <v>2932</v>
      </c>
      <c r="E2298" t="s">
        <v>399</v>
      </c>
      <c r="F2298" t="s">
        <v>400</v>
      </c>
      <c r="J2298" t="s">
        <v>23</v>
      </c>
      <c r="K2298">
        <v>1</v>
      </c>
      <c r="L2298">
        <v>0</v>
      </c>
      <c r="M2298">
        <v>0</v>
      </c>
      <c r="O2298">
        <f>VLOOKUP(C2298,[3]August!$C:$Z,24,FALSE)</f>
        <v>2019</v>
      </c>
    </row>
    <row r="2299" spans="1:15" x14ac:dyDescent="0.25">
      <c r="A2299" t="s">
        <v>389</v>
      </c>
      <c r="C2299" t="s">
        <v>2932</v>
      </c>
      <c r="E2299" t="s">
        <v>437</v>
      </c>
      <c r="F2299" t="s">
        <v>438</v>
      </c>
      <c r="J2299" t="s">
        <v>23</v>
      </c>
      <c r="K2299">
        <v>2</v>
      </c>
      <c r="L2299">
        <v>329.56200000000001</v>
      </c>
      <c r="M2299">
        <v>5.3999999999999999E-2</v>
      </c>
      <c r="O2299">
        <f>VLOOKUP(C2299,[3]August!$C:$Z,24,FALSE)</f>
        <v>2019</v>
      </c>
    </row>
    <row r="2300" spans="1:15" x14ac:dyDescent="0.25">
      <c r="A2300" t="s">
        <v>389</v>
      </c>
      <c r="C2300" t="s">
        <v>2932</v>
      </c>
      <c r="E2300" t="s">
        <v>420</v>
      </c>
      <c r="F2300" t="s">
        <v>421</v>
      </c>
      <c r="J2300" t="s">
        <v>23</v>
      </c>
      <c r="K2300">
        <v>3</v>
      </c>
      <c r="L2300">
        <v>292.94400000000002</v>
      </c>
      <c r="M2300">
        <v>4.8000000000000001E-2</v>
      </c>
      <c r="O2300">
        <f>VLOOKUP(C2300,[3]August!$C:$Z,24,FALSE)</f>
        <v>2019</v>
      </c>
    </row>
    <row r="2301" spans="1:15" x14ac:dyDescent="0.25">
      <c r="A2301" t="s">
        <v>389</v>
      </c>
      <c r="C2301" t="s">
        <v>2932</v>
      </c>
      <c r="E2301" t="s">
        <v>394</v>
      </c>
      <c r="F2301" t="s">
        <v>395</v>
      </c>
      <c r="J2301" t="s">
        <v>23</v>
      </c>
      <c r="K2301">
        <v>4</v>
      </c>
      <c r="L2301">
        <v>707.94799999999998</v>
      </c>
      <c r="M2301">
        <v>0.11600000000000001</v>
      </c>
      <c r="O2301">
        <f>VLOOKUP(C2301,[3]August!$C:$Z,24,FALSE)</f>
        <v>2019</v>
      </c>
    </row>
    <row r="2302" spans="1:15" x14ac:dyDescent="0.25">
      <c r="A2302" t="s">
        <v>389</v>
      </c>
      <c r="C2302" t="s">
        <v>2932</v>
      </c>
      <c r="E2302" t="s">
        <v>394</v>
      </c>
      <c r="F2302" t="s">
        <v>395</v>
      </c>
      <c r="J2302" t="s">
        <v>23</v>
      </c>
      <c r="K2302">
        <v>4</v>
      </c>
      <c r="L2302">
        <v>707.94799999999998</v>
      </c>
      <c r="M2302">
        <v>0.11600000000000001</v>
      </c>
      <c r="O2302">
        <f>VLOOKUP(C2302,[3]August!$C:$Z,24,FALSE)</f>
        <v>2019</v>
      </c>
    </row>
    <row r="2303" spans="1:15" x14ac:dyDescent="0.25">
      <c r="A2303" t="s">
        <v>389</v>
      </c>
      <c r="C2303" t="s">
        <v>2932</v>
      </c>
      <c r="E2303" t="s">
        <v>406</v>
      </c>
      <c r="F2303" t="s">
        <v>407</v>
      </c>
      <c r="J2303" t="s">
        <v>23</v>
      </c>
      <c r="K2303">
        <v>1</v>
      </c>
      <c r="L2303">
        <v>421.10700000000003</v>
      </c>
      <c r="M2303">
        <v>6.9000000000000006E-2</v>
      </c>
      <c r="O2303">
        <f>VLOOKUP(C2303,[3]August!$C:$Z,24,FALSE)</f>
        <v>2019</v>
      </c>
    </row>
    <row r="2304" spans="1:15" x14ac:dyDescent="0.25">
      <c r="A2304" t="s">
        <v>389</v>
      </c>
      <c r="C2304" t="s">
        <v>2932</v>
      </c>
      <c r="E2304" t="s">
        <v>408</v>
      </c>
      <c r="F2304" t="s">
        <v>409</v>
      </c>
      <c r="J2304" t="s">
        <v>23</v>
      </c>
      <c r="K2304">
        <v>2</v>
      </c>
      <c r="L2304">
        <v>1086.3340000000001</v>
      </c>
      <c r="M2304">
        <v>0.17799999999999999</v>
      </c>
      <c r="O2304">
        <f>VLOOKUP(C2304,[3]August!$C:$Z,24,FALSE)</f>
        <v>2019</v>
      </c>
    </row>
    <row r="2305" spans="1:15" x14ac:dyDescent="0.25">
      <c r="A2305" t="s">
        <v>389</v>
      </c>
      <c r="C2305" t="s">
        <v>2933</v>
      </c>
      <c r="E2305" t="s">
        <v>411</v>
      </c>
      <c r="F2305" t="s">
        <v>412</v>
      </c>
      <c r="J2305" t="s">
        <v>23</v>
      </c>
      <c r="K2305">
        <v>1</v>
      </c>
      <c r="L2305">
        <v>0</v>
      </c>
      <c r="M2305">
        <v>0</v>
      </c>
      <c r="O2305">
        <f>VLOOKUP(C2305,[3]August!$C:$Z,24,FALSE)</f>
        <v>2019</v>
      </c>
    </row>
    <row r="2306" spans="1:15" x14ac:dyDescent="0.25">
      <c r="A2306" t="s">
        <v>389</v>
      </c>
      <c r="C2306" t="s">
        <v>2933</v>
      </c>
      <c r="E2306" t="s">
        <v>417</v>
      </c>
      <c r="F2306" t="s">
        <v>418</v>
      </c>
      <c r="J2306" t="s">
        <v>23</v>
      </c>
      <c r="K2306">
        <v>3</v>
      </c>
      <c r="L2306">
        <v>1050.912</v>
      </c>
      <c r="M2306">
        <v>0.26700000000000002</v>
      </c>
      <c r="O2306">
        <f>VLOOKUP(C2306,[3]August!$C:$Z,24,FALSE)</f>
        <v>2019</v>
      </c>
    </row>
    <row r="2307" spans="1:15" x14ac:dyDescent="0.25">
      <c r="A2307" t="s">
        <v>389</v>
      </c>
      <c r="C2307" t="s">
        <v>2933</v>
      </c>
      <c r="E2307" t="s">
        <v>417</v>
      </c>
      <c r="F2307" t="s">
        <v>418</v>
      </c>
      <c r="J2307" t="s">
        <v>23</v>
      </c>
      <c r="K2307">
        <v>9</v>
      </c>
      <c r="L2307">
        <v>3152.7359999999999</v>
      </c>
      <c r="M2307">
        <v>0.80100000000000005</v>
      </c>
      <c r="O2307">
        <f>VLOOKUP(C2307,[3]August!$C:$Z,24,FALSE)</f>
        <v>2019</v>
      </c>
    </row>
    <row r="2308" spans="1:15" x14ac:dyDescent="0.25">
      <c r="A2308" t="s">
        <v>389</v>
      </c>
      <c r="C2308" t="s">
        <v>2933</v>
      </c>
      <c r="E2308" t="s">
        <v>432</v>
      </c>
      <c r="F2308" t="s">
        <v>433</v>
      </c>
      <c r="J2308" t="s">
        <v>23</v>
      </c>
      <c r="K2308">
        <v>2</v>
      </c>
      <c r="L2308">
        <v>322.75200000000001</v>
      </c>
      <c r="M2308">
        <v>8.2000000000000003E-2</v>
      </c>
      <c r="O2308">
        <f>VLOOKUP(C2308,[3]August!$C:$Z,24,FALSE)</f>
        <v>2019</v>
      </c>
    </row>
    <row r="2309" spans="1:15" x14ac:dyDescent="0.25">
      <c r="A2309" t="s">
        <v>389</v>
      </c>
      <c r="C2309" t="s">
        <v>2933</v>
      </c>
      <c r="E2309" t="s">
        <v>404</v>
      </c>
      <c r="F2309" t="s">
        <v>405</v>
      </c>
      <c r="J2309" t="s">
        <v>23</v>
      </c>
      <c r="K2309">
        <v>4</v>
      </c>
      <c r="L2309">
        <v>582.52800000000002</v>
      </c>
      <c r="M2309">
        <v>0.14799999999999999</v>
      </c>
      <c r="O2309">
        <f>VLOOKUP(C2309,[3]August!$C:$Z,24,FALSE)</f>
        <v>2019</v>
      </c>
    </row>
    <row r="2310" spans="1:15" x14ac:dyDescent="0.25">
      <c r="A2310" t="s">
        <v>389</v>
      </c>
      <c r="C2310" t="s">
        <v>2933</v>
      </c>
      <c r="E2310" t="s">
        <v>404</v>
      </c>
      <c r="F2310" t="s">
        <v>405</v>
      </c>
      <c r="J2310" t="s">
        <v>23</v>
      </c>
      <c r="K2310">
        <v>26</v>
      </c>
      <c r="L2310">
        <v>3786.4319999999998</v>
      </c>
      <c r="M2310">
        <v>0.96199999999999997</v>
      </c>
      <c r="O2310">
        <f>VLOOKUP(C2310,[3]August!$C:$Z,24,FALSE)</f>
        <v>2019</v>
      </c>
    </row>
    <row r="2311" spans="1:15" x14ac:dyDescent="0.25">
      <c r="A2311" t="s">
        <v>389</v>
      </c>
      <c r="C2311" t="s">
        <v>2933</v>
      </c>
      <c r="E2311" t="s">
        <v>408</v>
      </c>
      <c r="F2311" t="s">
        <v>409</v>
      </c>
      <c r="J2311" t="s">
        <v>23</v>
      </c>
      <c r="K2311">
        <v>6</v>
      </c>
      <c r="L2311">
        <v>2101.8240000000001</v>
      </c>
      <c r="M2311">
        <v>0.53400000000000003</v>
      </c>
      <c r="O2311">
        <f>VLOOKUP(C2311,[3]August!$C:$Z,24,FALSE)</f>
        <v>2019</v>
      </c>
    </row>
    <row r="2312" spans="1:15" x14ac:dyDescent="0.25">
      <c r="A2312" t="s">
        <v>389</v>
      </c>
      <c r="C2312" t="s">
        <v>2934</v>
      </c>
      <c r="E2312" t="s">
        <v>399</v>
      </c>
      <c r="F2312" t="s">
        <v>400</v>
      </c>
      <c r="J2312" t="s">
        <v>23</v>
      </c>
      <c r="K2312">
        <v>1</v>
      </c>
      <c r="L2312">
        <v>0</v>
      </c>
      <c r="M2312">
        <v>0</v>
      </c>
      <c r="O2312">
        <f>VLOOKUP(C2312,[3]August!$C:$Z,24,FALSE)</f>
        <v>2019</v>
      </c>
    </row>
    <row r="2313" spans="1:15" x14ac:dyDescent="0.25">
      <c r="A2313" t="s">
        <v>389</v>
      </c>
      <c r="C2313" t="s">
        <v>2934</v>
      </c>
      <c r="E2313" t="s">
        <v>417</v>
      </c>
      <c r="F2313" t="s">
        <v>418</v>
      </c>
      <c r="J2313" t="s">
        <v>23</v>
      </c>
      <c r="K2313">
        <v>1</v>
      </c>
      <c r="L2313">
        <v>308.65199999999999</v>
      </c>
      <c r="M2313">
        <v>8.8999999999999996E-2</v>
      </c>
      <c r="O2313">
        <f>VLOOKUP(C2313,[3]August!$C:$Z,24,FALSE)</f>
        <v>2019</v>
      </c>
    </row>
    <row r="2314" spans="1:15" x14ac:dyDescent="0.25">
      <c r="A2314" t="s">
        <v>389</v>
      </c>
      <c r="C2314" t="s">
        <v>2934</v>
      </c>
      <c r="E2314" t="s">
        <v>417</v>
      </c>
      <c r="F2314" t="s">
        <v>418</v>
      </c>
      <c r="J2314" t="s">
        <v>23</v>
      </c>
      <c r="K2314">
        <v>2</v>
      </c>
      <c r="L2314">
        <v>617.30399999999997</v>
      </c>
      <c r="M2314">
        <v>0.17799999999999999</v>
      </c>
      <c r="O2314">
        <f>VLOOKUP(C2314,[3]August!$C:$Z,24,FALSE)</f>
        <v>2019</v>
      </c>
    </row>
    <row r="2315" spans="1:15" x14ac:dyDescent="0.25">
      <c r="A2315" t="s">
        <v>389</v>
      </c>
      <c r="C2315" t="s">
        <v>2934</v>
      </c>
      <c r="E2315" t="s">
        <v>420</v>
      </c>
      <c r="F2315" t="s">
        <v>421</v>
      </c>
      <c r="J2315" t="s">
        <v>23</v>
      </c>
      <c r="K2315">
        <v>1</v>
      </c>
      <c r="L2315">
        <v>55.488</v>
      </c>
      <c r="M2315">
        <v>1.6E-2</v>
      </c>
      <c r="O2315">
        <f>VLOOKUP(C2315,[3]August!$C:$Z,24,FALSE)</f>
        <v>2019</v>
      </c>
    </row>
    <row r="2316" spans="1:15" x14ac:dyDescent="0.25">
      <c r="A2316" t="s">
        <v>389</v>
      </c>
      <c r="C2316" t="s">
        <v>2934</v>
      </c>
      <c r="E2316" t="s">
        <v>425</v>
      </c>
      <c r="F2316" t="s">
        <v>426</v>
      </c>
      <c r="J2316" t="s">
        <v>23</v>
      </c>
      <c r="K2316">
        <v>2</v>
      </c>
      <c r="L2316">
        <v>360.67200000000003</v>
      </c>
      <c r="M2316">
        <v>0.104</v>
      </c>
      <c r="O2316">
        <f>VLOOKUP(C2316,[3]August!$C:$Z,24,FALSE)</f>
        <v>2019</v>
      </c>
    </row>
    <row r="2317" spans="1:15" x14ac:dyDescent="0.25">
      <c r="A2317" t="s">
        <v>389</v>
      </c>
      <c r="C2317" t="s">
        <v>2934</v>
      </c>
      <c r="E2317" t="s">
        <v>406</v>
      </c>
      <c r="F2317" t="s">
        <v>407</v>
      </c>
      <c r="J2317" t="s">
        <v>23</v>
      </c>
      <c r="K2317">
        <v>1</v>
      </c>
      <c r="L2317">
        <v>239.292</v>
      </c>
      <c r="M2317">
        <v>6.9000000000000006E-2</v>
      </c>
      <c r="O2317">
        <f>VLOOKUP(C2317,[3]August!$C:$Z,24,FALSE)</f>
        <v>2019</v>
      </c>
    </row>
    <row r="2318" spans="1:15" x14ac:dyDescent="0.25">
      <c r="A2318" t="s">
        <v>389</v>
      </c>
      <c r="C2318" t="s">
        <v>2934</v>
      </c>
      <c r="E2318" t="s">
        <v>408</v>
      </c>
      <c r="F2318" t="s">
        <v>409</v>
      </c>
      <c r="J2318" t="s">
        <v>23</v>
      </c>
      <c r="K2318">
        <v>1</v>
      </c>
      <c r="L2318">
        <v>308.65199999999999</v>
      </c>
      <c r="M2318">
        <v>8.8999999999999996E-2</v>
      </c>
      <c r="O2318">
        <f>VLOOKUP(C2318,[3]August!$C:$Z,24,FALSE)</f>
        <v>2019</v>
      </c>
    </row>
    <row r="2319" spans="1:15" x14ac:dyDescent="0.25">
      <c r="A2319" t="s">
        <v>389</v>
      </c>
      <c r="C2319" t="s">
        <v>2934</v>
      </c>
      <c r="E2319" t="s">
        <v>408</v>
      </c>
      <c r="F2319" t="s">
        <v>409</v>
      </c>
      <c r="J2319" t="s">
        <v>23</v>
      </c>
      <c r="K2319">
        <v>1</v>
      </c>
      <c r="L2319">
        <v>412.69200000000001</v>
      </c>
      <c r="M2319">
        <v>0.11899999999999999</v>
      </c>
      <c r="O2319">
        <f>VLOOKUP(C2319,[3]August!$C:$Z,24,FALSE)</f>
        <v>2019</v>
      </c>
    </row>
    <row r="2320" spans="1:15" x14ac:dyDescent="0.25">
      <c r="A2320" t="s">
        <v>389</v>
      </c>
      <c r="C2320" t="s">
        <v>2934</v>
      </c>
      <c r="E2320" t="s">
        <v>408</v>
      </c>
      <c r="F2320" t="s">
        <v>409</v>
      </c>
      <c r="J2320" t="s">
        <v>23</v>
      </c>
      <c r="K2320">
        <v>6</v>
      </c>
      <c r="L2320">
        <v>1851.912</v>
      </c>
      <c r="M2320">
        <v>0.53400000000000003</v>
      </c>
      <c r="O2320">
        <f>VLOOKUP(C2320,[3]August!$C:$Z,24,FALSE)</f>
        <v>2019</v>
      </c>
    </row>
    <row r="2321" spans="1:15" x14ac:dyDescent="0.25">
      <c r="A2321" t="s">
        <v>389</v>
      </c>
      <c r="C2321" t="s">
        <v>2935</v>
      </c>
      <c r="E2321" t="s">
        <v>417</v>
      </c>
      <c r="F2321" t="s">
        <v>418</v>
      </c>
      <c r="J2321" t="s">
        <v>23</v>
      </c>
      <c r="K2321">
        <v>1</v>
      </c>
      <c r="L2321">
        <v>308.65199999999999</v>
      </c>
      <c r="M2321">
        <v>8.8999999999999996E-2</v>
      </c>
      <c r="O2321">
        <f>VLOOKUP(C2321,[3]August!$C:$Z,24,FALSE)</f>
        <v>2019</v>
      </c>
    </row>
    <row r="2322" spans="1:15" x14ac:dyDescent="0.25">
      <c r="A2322" t="s">
        <v>389</v>
      </c>
      <c r="C2322" t="s">
        <v>2935</v>
      </c>
      <c r="E2322" t="s">
        <v>417</v>
      </c>
      <c r="F2322" t="s">
        <v>418</v>
      </c>
      <c r="J2322" t="s">
        <v>23</v>
      </c>
      <c r="K2322">
        <v>2</v>
      </c>
      <c r="L2322">
        <v>617.30399999999997</v>
      </c>
      <c r="M2322">
        <v>0.17799999999999999</v>
      </c>
      <c r="O2322">
        <f>VLOOKUP(C2322,[3]August!$C:$Z,24,FALSE)</f>
        <v>2019</v>
      </c>
    </row>
    <row r="2323" spans="1:15" x14ac:dyDescent="0.25">
      <c r="A2323" t="s">
        <v>389</v>
      </c>
      <c r="C2323" t="s">
        <v>2935</v>
      </c>
      <c r="E2323" t="s">
        <v>417</v>
      </c>
      <c r="F2323" t="s">
        <v>418</v>
      </c>
      <c r="J2323" t="s">
        <v>23</v>
      </c>
      <c r="K2323">
        <v>3</v>
      </c>
      <c r="L2323">
        <v>925.95600000000002</v>
      </c>
      <c r="M2323">
        <v>0.26700000000000002</v>
      </c>
      <c r="O2323">
        <f>VLOOKUP(C2323,[3]August!$C:$Z,24,FALSE)</f>
        <v>2019</v>
      </c>
    </row>
    <row r="2324" spans="1:15" x14ac:dyDescent="0.25">
      <c r="A2324" t="s">
        <v>389</v>
      </c>
      <c r="C2324" t="s">
        <v>2935</v>
      </c>
      <c r="E2324" t="s">
        <v>460</v>
      </c>
      <c r="F2324" t="s">
        <v>484</v>
      </c>
      <c r="J2324" t="s">
        <v>23</v>
      </c>
      <c r="K2324">
        <v>3</v>
      </c>
      <c r="L2324">
        <v>436.96800000000002</v>
      </c>
      <c r="M2324">
        <v>0.126</v>
      </c>
      <c r="O2324">
        <f>VLOOKUP(C2324,[3]August!$C:$Z,24,FALSE)</f>
        <v>2019</v>
      </c>
    </row>
    <row r="2325" spans="1:15" x14ac:dyDescent="0.25">
      <c r="A2325" t="s">
        <v>389</v>
      </c>
      <c r="C2325" t="s">
        <v>2935</v>
      </c>
      <c r="E2325" t="s">
        <v>394</v>
      </c>
      <c r="F2325" t="s">
        <v>395</v>
      </c>
      <c r="J2325" t="s">
        <v>23</v>
      </c>
      <c r="K2325">
        <v>1</v>
      </c>
      <c r="L2325">
        <v>100.572</v>
      </c>
      <c r="M2325">
        <v>2.9000000000000001E-2</v>
      </c>
      <c r="O2325">
        <f>VLOOKUP(C2325,[3]August!$C:$Z,24,FALSE)</f>
        <v>2019</v>
      </c>
    </row>
    <row r="2326" spans="1:15" x14ac:dyDescent="0.25">
      <c r="A2326" t="s">
        <v>389</v>
      </c>
      <c r="C2326" t="s">
        <v>2936</v>
      </c>
      <c r="E2326" t="s">
        <v>397</v>
      </c>
      <c r="F2326" t="s">
        <v>398</v>
      </c>
      <c r="J2326" t="s">
        <v>23</v>
      </c>
      <c r="K2326">
        <v>2</v>
      </c>
      <c r="L2326">
        <v>1130.6880000000001</v>
      </c>
      <c r="M2326">
        <v>0.312</v>
      </c>
      <c r="O2326">
        <f>VLOOKUP(C2326,[3]August!$C:$Z,24,FALSE)</f>
        <v>2019</v>
      </c>
    </row>
    <row r="2327" spans="1:15" x14ac:dyDescent="0.25">
      <c r="A2327" t="s">
        <v>389</v>
      </c>
      <c r="C2327" t="s">
        <v>2936</v>
      </c>
      <c r="E2327" t="s">
        <v>399</v>
      </c>
      <c r="F2327" t="s">
        <v>400</v>
      </c>
      <c r="J2327" t="s">
        <v>23</v>
      </c>
      <c r="K2327">
        <v>1</v>
      </c>
      <c r="L2327">
        <v>0</v>
      </c>
      <c r="M2327">
        <v>0</v>
      </c>
      <c r="O2327">
        <f>VLOOKUP(C2327,[3]August!$C:$Z,24,FALSE)</f>
        <v>2019</v>
      </c>
    </row>
    <row r="2328" spans="1:15" x14ac:dyDescent="0.25">
      <c r="A2328" t="s">
        <v>389</v>
      </c>
      <c r="C2328" t="s">
        <v>2936</v>
      </c>
      <c r="E2328" t="s">
        <v>417</v>
      </c>
      <c r="F2328" t="s">
        <v>418</v>
      </c>
      <c r="J2328" t="s">
        <v>23</v>
      </c>
      <c r="K2328">
        <v>1</v>
      </c>
      <c r="L2328">
        <v>322.536</v>
      </c>
      <c r="M2328">
        <v>8.8999999999999996E-2</v>
      </c>
      <c r="O2328">
        <f>VLOOKUP(C2328,[3]August!$C:$Z,24,FALSE)</f>
        <v>2019</v>
      </c>
    </row>
    <row r="2329" spans="1:15" x14ac:dyDescent="0.25">
      <c r="A2329" t="s">
        <v>389</v>
      </c>
      <c r="C2329" t="s">
        <v>2936</v>
      </c>
      <c r="E2329" t="s">
        <v>417</v>
      </c>
      <c r="F2329" t="s">
        <v>418</v>
      </c>
      <c r="J2329" t="s">
        <v>23</v>
      </c>
      <c r="K2329">
        <v>2</v>
      </c>
      <c r="L2329">
        <v>645.072</v>
      </c>
      <c r="M2329">
        <v>0.17799999999999999</v>
      </c>
      <c r="O2329">
        <f>VLOOKUP(C2329,[3]August!$C:$Z,24,FALSE)</f>
        <v>2019</v>
      </c>
    </row>
    <row r="2330" spans="1:15" x14ac:dyDescent="0.25">
      <c r="A2330" t="s">
        <v>389</v>
      </c>
      <c r="C2330" t="s">
        <v>2936</v>
      </c>
      <c r="E2330" t="s">
        <v>417</v>
      </c>
      <c r="F2330" t="s">
        <v>418</v>
      </c>
      <c r="J2330" t="s">
        <v>23</v>
      </c>
      <c r="K2330">
        <v>3</v>
      </c>
      <c r="L2330">
        <v>967.60799999999995</v>
      </c>
      <c r="M2330">
        <v>0.26700000000000002</v>
      </c>
      <c r="O2330">
        <f>VLOOKUP(C2330,[3]August!$C:$Z,24,FALSE)</f>
        <v>2019</v>
      </c>
    </row>
    <row r="2331" spans="1:15" x14ac:dyDescent="0.25">
      <c r="A2331" t="s">
        <v>389</v>
      </c>
      <c r="C2331" t="s">
        <v>2936</v>
      </c>
      <c r="E2331" t="s">
        <v>394</v>
      </c>
      <c r="F2331" t="s">
        <v>395</v>
      </c>
      <c r="J2331" t="s">
        <v>23</v>
      </c>
      <c r="K2331">
        <v>1</v>
      </c>
      <c r="L2331">
        <v>105.096</v>
      </c>
      <c r="M2331">
        <v>2.9000000000000001E-2</v>
      </c>
      <c r="O2331">
        <f>VLOOKUP(C2331,[3]August!$C:$Z,24,FALSE)</f>
        <v>2019</v>
      </c>
    </row>
    <row r="2332" spans="1:15" x14ac:dyDescent="0.25">
      <c r="A2332" t="s">
        <v>389</v>
      </c>
      <c r="C2332" t="s">
        <v>2936</v>
      </c>
      <c r="E2332" t="s">
        <v>394</v>
      </c>
      <c r="F2332" t="s">
        <v>395</v>
      </c>
      <c r="J2332" t="s">
        <v>23</v>
      </c>
      <c r="K2332">
        <v>3</v>
      </c>
      <c r="L2332">
        <v>315.28800000000001</v>
      </c>
      <c r="M2332">
        <v>8.6999999999999994E-2</v>
      </c>
      <c r="O2332">
        <f>VLOOKUP(C2332,[3]August!$C:$Z,24,FALSE)</f>
        <v>2019</v>
      </c>
    </row>
    <row r="2333" spans="1:15" x14ac:dyDescent="0.25">
      <c r="A2333" t="s">
        <v>389</v>
      </c>
      <c r="C2333" t="s">
        <v>2936</v>
      </c>
      <c r="E2333" t="s">
        <v>394</v>
      </c>
      <c r="F2333" t="s">
        <v>395</v>
      </c>
      <c r="J2333" t="s">
        <v>23</v>
      </c>
      <c r="K2333">
        <v>4</v>
      </c>
      <c r="L2333">
        <v>420.38400000000001</v>
      </c>
      <c r="M2333">
        <v>0.11600000000000001</v>
      </c>
      <c r="O2333">
        <f>VLOOKUP(C2333,[3]August!$C:$Z,24,FALSE)</f>
        <v>2019</v>
      </c>
    </row>
    <row r="2334" spans="1:15" x14ac:dyDescent="0.25">
      <c r="A2334" t="s">
        <v>389</v>
      </c>
      <c r="C2334" t="s">
        <v>2936</v>
      </c>
      <c r="E2334" t="s">
        <v>406</v>
      </c>
      <c r="F2334" t="s">
        <v>407</v>
      </c>
      <c r="J2334" t="s">
        <v>23</v>
      </c>
      <c r="K2334">
        <v>1</v>
      </c>
      <c r="L2334">
        <v>250.05600000000001</v>
      </c>
      <c r="M2334">
        <v>6.9000000000000006E-2</v>
      </c>
      <c r="O2334">
        <f>VLOOKUP(C2334,[3]August!$C:$Z,24,FALSE)</f>
        <v>2019</v>
      </c>
    </row>
    <row r="2335" spans="1:15" x14ac:dyDescent="0.25">
      <c r="A2335" t="s">
        <v>389</v>
      </c>
      <c r="C2335" t="s">
        <v>2937</v>
      </c>
      <c r="E2335" t="s">
        <v>417</v>
      </c>
      <c r="F2335" t="s">
        <v>418</v>
      </c>
      <c r="J2335" t="s">
        <v>23</v>
      </c>
      <c r="K2335">
        <v>2</v>
      </c>
      <c r="L2335">
        <v>782.13199999999995</v>
      </c>
      <c r="M2335">
        <v>0.17799999999999999</v>
      </c>
      <c r="O2335">
        <f>VLOOKUP(C2335,[3]August!$C:$Z,24,FALSE)</f>
        <v>2019</v>
      </c>
    </row>
    <row r="2336" spans="1:15" x14ac:dyDescent="0.25">
      <c r="A2336" t="s">
        <v>389</v>
      </c>
      <c r="C2336" t="s">
        <v>2937</v>
      </c>
      <c r="E2336" t="s">
        <v>425</v>
      </c>
      <c r="F2336" t="s">
        <v>426</v>
      </c>
      <c r="J2336" t="s">
        <v>23</v>
      </c>
      <c r="K2336">
        <v>2</v>
      </c>
      <c r="L2336">
        <v>456.976</v>
      </c>
      <c r="M2336">
        <v>0.104</v>
      </c>
      <c r="O2336">
        <f>VLOOKUP(C2336,[3]August!$C:$Z,24,FALSE)</f>
        <v>2019</v>
      </c>
    </row>
    <row r="2337" spans="1:15" x14ac:dyDescent="0.25">
      <c r="A2337" t="s">
        <v>389</v>
      </c>
      <c r="C2337" t="s">
        <v>2937</v>
      </c>
      <c r="E2337" t="s">
        <v>425</v>
      </c>
      <c r="F2337" t="s">
        <v>426</v>
      </c>
      <c r="J2337" t="s">
        <v>23</v>
      </c>
      <c r="K2337">
        <v>9</v>
      </c>
      <c r="L2337">
        <v>2056.3919999999998</v>
      </c>
      <c r="M2337">
        <v>0.46800000000000003</v>
      </c>
      <c r="O2337">
        <f>VLOOKUP(C2337,[3]August!$C:$Z,24,FALSE)</f>
        <v>2019</v>
      </c>
    </row>
    <row r="2338" spans="1:15" x14ac:dyDescent="0.25">
      <c r="A2338" t="s">
        <v>389</v>
      </c>
      <c r="C2338" t="s">
        <v>2937</v>
      </c>
      <c r="E2338" t="s">
        <v>425</v>
      </c>
      <c r="F2338" t="s">
        <v>426</v>
      </c>
      <c r="J2338" t="s">
        <v>23</v>
      </c>
      <c r="K2338">
        <v>17</v>
      </c>
      <c r="L2338">
        <v>3884.2959999999998</v>
      </c>
      <c r="M2338">
        <v>0.88400000000000001</v>
      </c>
      <c r="O2338">
        <f>VLOOKUP(C2338,[3]August!$C:$Z,24,FALSE)</f>
        <v>2019</v>
      </c>
    </row>
    <row r="2339" spans="1:15" x14ac:dyDescent="0.25">
      <c r="A2339" t="s">
        <v>389</v>
      </c>
      <c r="C2339" t="s">
        <v>2938</v>
      </c>
      <c r="E2339" t="s">
        <v>489</v>
      </c>
      <c r="F2339" t="s">
        <v>490</v>
      </c>
      <c r="J2339" t="s">
        <v>23</v>
      </c>
      <c r="K2339">
        <v>6</v>
      </c>
      <c r="L2339">
        <v>5572.08</v>
      </c>
      <c r="M2339">
        <v>1.704</v>
      </c>
      <c r="O2339">
        <f>VLOOKUP(C2339,[3]August!$C:$Z,24,FALSE)</f>
        <v>2019</v>
      </c>
    </row>
    <row r="2340" spans="1:15" x14ac:dyDescent="0.25">
      <c r="A2340" t="s">
        <v>389</v>
      </c>
      <c r="C2340" t="s">
        <v>2938</v>
      </c>
      <c r="E2340" t="s">
        <v>489</v>
      </c>
      <c r="F2340" t="s">
        <v>490</v>
      </c>
      <c r="J2340" t="s">
        <v>23</v>
      </c>
      <c r="K2340">
        <v>11</v>
      </c>
      <c r="L2340">
        <v>10215.48</v>
      </c>
      <c r="M2340">
        <v>3.1240000000000001</v>
      </c>
      <c r="O2340">
        <f>VLOOKUP(C2340,[3]August!$C:$Z,24,FALSE)</f>
        <v>2019</v>
      </c>
    </row>
    <row r="2341" spans="1:15" x14ac:dyDescent="0.25">
      <c r="A2341" t="s">
        <v>389</v>
      </c>
      <c r="C2341" t="s">
        <v>2938</v>
      </c>
      <c r="E2341" t="s">
        <v>411</v>
      </c>
      <c r="F2341" t="s">
        <v>412</v>
      </c>
      <c r="J2341" t="s">
        <v>23</v>
      </c>
      <c r="K2341">
        <v>1</v>
      </c>
      <c r="L2341">
        <v>0</v>
      </c>
      <c r="M2341">
        <v>0</v>
      </c>
      <c r="O2341">
        <f>VLOOKUP(C2341,[3]August!$C:$Z,24,FALSE)</f>
        <v>2019</v>
      </c>
    </row>
    <row r="2342" spans="1:15" x14ac:dyDescent="0.25">
      <c r="A2342" t="s">
        <v>389</v>
      </c>
      <c r="C2342" t="s">
        <v>2938</v>
      </c>
      <c r="E2342" t="s">
        <v>408</v>
      </c>
      <c r="F2342" t="s">
        <v>409</v>
      </c>
      <c r="J2342" t="s">
        <v>23</v>
      </c>
      <c r="K2342">
        <v>3</v>
      </c>
      <c r="L2342">
        <v>1167.3900000000001</v>
      </c>
      <c r="M2342">
        <v>0.35699999999999998</v>
      </c>
      <c r="O2342">
        <f>VLOOKUP(C2342,[3]August!$C:$Z,24,FALSE)</f>
        <v>2019</v>
      </c>
    </row>
    <row r="2343" spans="1:15" x14ac:dyDescent="0.25">
      <c r="A2343" t="s">
        <v>389</v>
      </c>
      <c r="C2343" t="s">
        <v>2938</v>
      </c>
      <c r="E2343" t="s">
        <v>408</v>
      </c>
      <c r="F2343" t="s">
        <v>409</v>
      </c>
      <c r="J2343" t="s">
        <v>23</v>
      </c>
      <c r="K2343">
        <v>5</v>
      </c>
      <c r="L2343">
        <v>1945.65</v>
      </c>
      <c r="M2343">
        <v>0.59499999999999997</v>
      </c>
      <c r="O2343">
        <f>VLOOKUP(C2343,[3]August!$C:$Z,24,FALSE)</f>
        <v>2019</v>
      </c>
    </row>
    <row r="2344" spans="1:15" x14ac:dyDescent="0.25">
      <c r="A2344" t="s">
        <v>389</v>
      </c>
      <c r="C2344" t="s">
        <v>2939</v>
      </c>
      <c r="E2344" t="s">
        <v>428</v>
      </c>
      <c r="F2344" t="s">
        <v>429</v>
      </c>
      <c r="J2344" t="s">
        <v>23</v>
      </c>
      <c r="K2344">
        <v>1</v>
      </c>
      <c r="L2344">
        <v>1610.2840000000001</v>
      </c>
      <c r="M2344">
        <v>0.34599999999999997</v>
      </c>
      <c r="O2344">
        <f>VLOOKUP(C2344,[3]August!$C:$Z,24,FALSE)</f>
        <v>2019</v>
      </c>
    </row>
    <row r="2345" spans="1:15" x14ac:dyDescent="0.25">
      <c r="A2345" t="s">
        <v>389</v>
      </c>
      <c r="C2345" t="s">
        <v>2939</v>
      </c>
      <c r="E2345" t="s">
        <v>399</v>
      </c>
      <c r="F2345" t="s">
        <v>400</v>
      </c>
      <c r="J2345" t="s">
        <v>23</v>
      </c>
      <c r="K2345">
        <v>1</v>
      </c>
      <c r="L2345">
        <v>0</v>
      </c>
      <c r="M2345">
        <v>0</v>
      </c>
      <c r="O2345">
        <f>VLOOKUP(C2345,[3]August!$C:$Z,24,FALSE)</f>
        <v>2019</v>
      </c>
    </row>
    <row r="2346" spans="1:15" x14ac:dyDescent="0.25">
      <c r="A2346" t="s">
        <v>389</v>
      </c>
      <c r="C2346" t="s">
        <v>2939</v>
      </c>
      <c r="E2346" t="s">
        <v>437</v>
      </c>
      <c r="F2346" t="s">
        <v>438</v>
      </c>
      <c r="J2346" t="s">
        <v>23</v>
      </c>
      <c r="K2346">
        <v>1</v>
      </c>
      <c r="L2346">
        <v>125.658</v>
      </c>
      <c r="M2346">
        <v>2.7E-2</v>
      </c>
      <c r="O2346">
        <f>VLOOKUP(C2346,[3]August!$C:$Z,24,FALSE)</f>
        <v>2019</v>
      </c>
    </row>
    <row r="2347" spans="1:15" x14ac:dyDescent="0.25">
      <c r="A2347" t="s">
        <v>389</v>
      </c>
      <c r="C2347" t="s">
        <v>2939</v>
      </c>
      <c r="E2347" t="s">
        <v>394</v>
      </c>
      <c r="F2347" t="s">
        <v>395</v>
      </c>
      <c r="J2347" t="s">
        <v>23</v>
      </c>
      <c r="K2347">
        <v>1</v>
      </c>
      <c r="L2347">
        <v>134.96600000000001</v>
      </c>
      <c r="M2347">
        <v>2.9000000000000001E-2</v>
      </c>
      <c r="O2347">
        <f>VLOOKUP(C2347,[3]August!$C:$Z,24,FALSE)</f>
        <v>2019</v>
      </c>
    </row>
    <row r="2348" spans="1:15" x14ac:dyDescent="0.25">
      <c r="A2348" t="s">
        <v>389</v>
      </c>
      <c r="C2348" t="s">
        <v>2939</v>
      </c>
      <c r="E2348" t="s">
        <v>394</v>
      </c>
      <c r="F2348" t="s">
        <v>395</v>
      </c>
      <c r="J2348" t="s">
        <v>23</v>
      </c>
      <c r="K2348">
        <v>3</v>
      </c>
      <c r="L2348">
        <v>404.89800000000002</v>
      </c>
      <c r="M2348">
        <v>8.6999999999999994E-2</v>
      </c>
      <c r="O2348">
        <f>VLOOKUP(C2348,[3]August!$C:$Z,24,FALSE)</f>
        <v>2019</v>
      </c>
    </row>
    <row r="2349" spans="1:15" x14ac:dyDescent="0.25">
      <c r="A2349" t="s">
        <v>389</v>
      </c>
      <c r="C2349" t="s">
        <v>2939</v>
      </c>
      <c r="E2349" t="s">
        <v>406</v>
      </c>
      <c r="F2349" t="s">
        <v>407</v>
      </c>
      <c r="J2349" t="s">
        <v>23</v>
      </c>
      <c r="K2349">
        <v>1</v>
      </c>
      <c r="L2349">
        <v>321.12599999999998</v>
      </c>
      <c r="M2349">
        <v>6.9000000000000006E-2</v>
      </c>
      <c r="O2349">
        <f>VLOOKUP(C2349,[3]August!$C:$Z,24,FALSE)</f>
        <v>2019</v>
      </c>
    </row>
    <row r="2350" spans="1:15" x14ac:dyDescent="0.25">
      <c r="A2350" t="s">
        <v>389</v>
      </c>
      <c r="C2350" t="s">
        <v>2940</v>
      </c>
      <c r="E2350" t="s">
        <v>399</v>
      </c>
      <c r="F2350" t="s">
        <v>400</v>
      </c>
      <c r="J2350" t="s">
        <v>23</v>
      </c>
      <c r="K2350">
        <v>1</v>
      </c>
      <c r="L2350">
        <v>0</v>
      </c>
      <c r="M2350">
        <v>0</v>
      </c>
      <c r="O2350">
        <f>VLOOKUP(C2350,[3]August!$C:$Z,24,FALSE)</f>
        <v>2019</v>
      </c>
    </row>
    <row r="2351" spans="1:15" x14ac:dyDescent="0.25">
      <c r="A2351" t="s">
        <v>389</v>
      </c>
      <c r="C2351" t="s">
        <v>2940</v>
      </c>
      <c r="E2351" t="s">
        <v>437</v>
      </c>
      <c r="F2351" t="s">
        <v>438</v>
      </c>
      <c r="J2351" t="s">
        <v>23</v>
      </c>
      <c r="K2351">
        <v>6</v>
      </c>
      <c r="L2351">
        <v>1061.424</v>
      </c>
      <c r="M2351">
        <v>0.16200000000000001</v>
      </c>
      <c r="O2351">
        <f>VLOOKUP(C2351,[3]August!$C:$Z,24,FALSE)</f>
        <v>2019</v>
      </c>
    </row>
    <row r="2352" spans="1:15" x14ac:dyDescent="0.25">
      <c r="A2352" t="s">
        <v>389</v>
      </c>
      <c r="C2352" t="s">
        <v>2940</v>
      </c>
      <c r="E2352" t="s">
        <v>441</v>
      </c>
      <c r="F2352" t="s">
        <v>442</v>
      </c>
      <c r="J2352" t="s">
        <v>23</v>
      </c>
      <c r="K2352">
        <v>2</v>
      </c>
      <c r="L2352">
        <v>733.82399999999996</v>
      </c>
      <c r="M2352">
        <v>0.112</v>
      </c>
      <c r="O2352">
        <f>VLOOKUP(C2352,[3]August!$C:$Z,24,FALSE)</f>
        <v>2019</v>
      </c>
    </row>
    <row r="2353" spans="1:15" x14ac:dyDescent="0.25">
      <c r="A2353" t="s">
        <v>389</v>
      </c>
      <c r="C2353" t="s">
        <v>2940</v>
      </c>
      <c r="E2353" t="s">
        <v>394</v>
      </c>
      <c r="F2353" t="s">
        <v>395</v>
      </c>
      <c r="J2353" t="s">
        <v>23</v>
      </c>
      <c r="K2353">
        <v>1</v>
      </c>
      <c r="L2353">
        <v>190.00800000000001</v>
      </c>
      <c r="M2353">
        <v>2.9000000000000001E-2</v>
      </c>
      <c r="O2353">
        <f>VLOOKUP(C2353,[3]August!$C:$Z,24,FALSE)</f>
        <v>2019</v>
      </c>
    </row>
    <row r="2354" spans="1:15" x14ac:dyDescent="0.25">
      <c r="A2354" t="s">
        <v>389</v>
      </c>
      <c r="C2354" t="s">
        <v>2940</v>
      </c>
      <c r="E2354" t="s">
        <v>394</v>
      </c>
      <c r="F2354" t="s">
        <v>395</v>
      </c>
      <c r="J2354" t="s">
        <v>23</v>
      </c>
      <c r="K2354">
        <v>1</v>
      </c>
      <c r="L2354">
        <v>190.00800000000001</v>
      </c>
      <c r="M2354">
        <v>2.9000000000000001E-2</v>
      </c>
      <c r="O2354">
        <f>VLOOKUP(C2354,[3]August!$C:$Z,24,FALSE)</f>
        <v>2019</v>
      </c>
    </row>
    <row r="2355" spans="1:15" x14ac:dyDescent="0.25">
      <c r="A2355" t="s">
        <v>389</v>
      </c>
      <c r="C2355" t="s">
        <v>2940</v>
      </c>
      <c r="E2355" t="s">
        <v>394</v>
      </c>
      <c r="F2355" t="s">
        <v>395</v>
      </c>
      <c r="J2355" t="s">
        <v>23</v>
      </c>
      <c r="K2355">
        <v>1</v>
      </c>
      <c r="L2355">
        <v>190.00800000000001</v>
      </c>
      <c r="M2355">
        <v>2.9000000000000001E-2</v>
      </c>
      <c r="O2355">
        <f>VLOOKUP(C2355,[3]August!$C:$Z,24,FALSE)</f>
        <v>2019</v>
      </c>
    </row>
    <row r="2356" spans="1:15" x14ac:dyDescent="0.25">
      <c r="A2356" t="s">
        <v>389</v>
      </c>
      <c r="C2356" t="s">
        <v>2940</v>
      </c>
      <c r="E2356" t="s">
        <v>394</v>
      </c>
      <c r="F2356" t="s">
        <v>395</v>
      </c>
      <c r="J2356" t="s">
        <v>23</v>
      </c>
      <c r="K2356">
        <v>2</v>
      </c>
      <c r="L2356">
        <v>380.01600000000002</v>
      </c>
      <c r="M2356">
        <v>5.8000000000000003E-2</v>
      </c>
      <c r="O2356">
        <f>VLOOKUP(C2356,[3]August!$C:$Z,24,FALSE)</f>
        <v>2019</v>
      </c>
    </row>
    <row r="2357" spans="1:15" x14ac:dyDescent="0.25">
      <c r="A2357" t="s">
        <v>389</v>
      </c>
      <c r="C2357" t="s">
        <v>2940</v>
      </c>
      <c r="E2357" t="s">
        <v>394</v>
      </c>
      <c r="F2357" t="s">
        <v>395</v>
      </c>
      <c r="J2357" t="s">
        <v>23</v>
      </c>
      <c r="K2357">
        <v>2</v>
      </c>
      <c r="L2357">
        <v>380.01600000000002</v>
      </c>
      <c r="M2357">
        <v>5.8000000000000003E-2</v>
      </c>
      <c r="O2357">
        <f>VLOOKUP(C2357,[3]August!$C:$Z,24,FALSE)</f>
        <v>2019</v>
      </c>
    </row>
    <row r="2358" spans="1:15" x14ac:dyDescent="0.25">
      <c r="A2358" t="s">
        <v>389</v>
      </c>
      <c r="C2358" t="s">
        <v>2940</v>
      </c>
      <c r="E2358" t="s">
        <v>394</v>
      </c>
      <c r="F2358" t="s">
        <v>395</v>
      </c>
      <c r="J2358" t="s">
        <v>23</v>
      </c>
      <c r="K2358">
        <v>3</v>
      </c>
      <c r="L2358">
        <v>570.024</v>
      </c>
      <c r="M2358">
        <v>8.6999999999999994E-2</v>
      </c>
      <c r="O2358">
        <f>VLOOKUP(C2358,[3]August!$C:$Z,24,FALSE)</f>
        <v>2019</v>
      </c>
    </row>
    <row r="2359" spans="1:15" x14ac:dyDescent="0.25">
      <c r="A2359" t="s">
        <v>389</v>
      </c>
      <c r="C2359" t="s">
        <v>2940</v>
      </c>
      <c r="E2359" t="s">
        <v>394</v>
      </c>
      <c r="F2359" t="s">
        <v>395</v>
      </c>
      <c r="J2359" t="s">
        <v>23</v>
      </c>
      <c r="K2359">
        <v>3</v>
      </c>
      <c r="L2359">
        <v>570.024</v>
      </c>
      <c r="M2359">
        <v>8.6999999999999994E-2</v>
      </c>
      <c r="O2359">
        <f>VLOOKUP(C2359,[3]August!$C:$Z,24,FALSE)</f>
        <v>2019</v>
      </c>
    </row>
    <row r="2360" spans="1:15" x14ac:dyDescent="0.25">
      <c r="A2360" t="s">
        <v>389</v>
      </c>
      <c r="C2360" t="s">
        <v>2940</v>
      </c>
      <c r="E2360" t="s">
        <v>394</v>
      </c>
      <c r="F2360" t="s">
        <v>395</v>
      </c>
      <c r="J2360" t="s">
        <v>23</v>
      </c>
      <c r="K2360">
        <v>5</v>
      </c>
      <c r="L2360">
        <v>950.04</v>
      </c>
      <c r="M2360">
        <v>0.14499999999999999</v>
      </c>
      <c r="O2360">
        <f>VLOOKUP(C2360,[3]August!$C:$Z,24,FALSE)</f>
        <v>2019</v>
      </c>
    </row>
    <row r="2361" spans="1:15" x14ac:dyDescent="0.25">
      <c r="A2361" t="s">
        <v>389</v>
      </c>
      <c r="C2361" t="s">
        <v>2940</v>
      </c>
      <c r="E2361" t="s">
        <v>406</v>
      </c>
      <c r="F2361" t="s">
        <v>407</v>
      </c>
      <c r="J2361" t="s">
        <v>23</v>
      </c>
      <c r="K2361">
        <v>1</v>
      </c>
      <c r="L2361">
        <v>452.08800000000002</v>
      </c>
      <c r="M2361">
        <v>6.9000000000000006E-2</v>
      </c>
      <c r="O2361">
        <f>VLOOKUP(C2361,[3]August!$C:$Z,24,FALSE)</f>
        <v>2019</v>
      </c>
    </row>
    <row r="2362" spans="1:15" x14ac:dyDescent="0.25">
      <c r="A2362" t="s">
        <v>389</v>
      </c>
      <c r="C2362" t="s">
        <v>2941</v>
      </c>
      <c r="E2362" t="s">
        <v>399</v>
      </c>
      <c r="F2362" t="s">
        <v>400</v>
      </c>
      <c r="J2362" t="s">
        <v>23</v>
      </c>
      <c r="K2362">
        <v>1</v>
      </c>
      <c r="L2362">
        <v>0</v>
      </c>
      <c r="M2362">
        <v>0</v>
      </c>
      <c r="O2362">
        <f>VLOOKUP(C2362,[3]August!$C:$Z,24,FALSE)</f>
        <v>2019</v>
      </c>
    </row>
    <row r="2363" spans="1:15" x14ac:dyDescent="0.25">
      <c r="A2363" t="s">
        <v>389</v>
      </c>
      <c r="C2363" t="s">
        <v>2941</v>
      </c>
      <c r="E2363" t="s">
        <v>417</v>
      </c>
      <c r="F2363" t="s">
        <v>418</v>
      </c>
      <c r="J2363" t="s">
        <v>23</v>
      </c>
      <c r="K2363">
        <v>5</v>
      </c>
      <c r="L2363">
        <v>2099.9549999999999</v>
      </c>
      <c r="M2363">
        <v>0.44500000000000001</v>
      </c>
      <c r="O2363">
        <f>VLOOKUP(C2363,[3]August!$C:$Z,24,FALSE)</f>
        <v>2019</v>
      </c>
    </row>
    <row r="2364" spans="1:15" x14ac:dyDescent="0.25">
      <c r="A2364" t="s">
        <v>389</v>
      </c>
      <c r="C2364" t="s">
        <v>2941</v>
      </c>
      <c r="E2364" t="s">
        <v>437</v>
      </c>
      <c r="F2364" t="s">
        <v>438</v>
      </c>
      <c r="J2364" t="s">
        <v>23</v>
      </c>
      <c r="K2364">
        <v>1</v>
      </c>
      <c r="L2364">
        <v>127.413</v>
      </c>
      <c r="M2364">
        <v>2.7E-2</v>
      </c>
      <c r="O2364">
        <f>VLOOKUP(C2364,[3]August!$C:$Z,24,FALSE)</f>
        <v>2019</v>
      </c>
    </row>
    <row r="2365" spans="1:15" x14ac:dyDescent="0.25">
      <c r="A2365" t="s">
        <v>389</v>
      </c>
      <c r="C2365" t="s">
        <v>2941</v>
      </c>
      <c r="E2365" t="s">
        <v>460</v>
      </c>
      <c r="F2365" t="s">
        <v>484</v>
      </c>
      <c r="J2365" t="s">
        <v>23</v>
      </c>
      <c r="K2365">
        <v>4</v>
      </c>
      <c r="L2365">
        <v>792.79200000000003</v>
      </c>
      <c r="M2365">
        <v>0.16800000000000001</v>
      </c>
      <c r="O2365">
        <f>VLOOKUP(C2365,[3]August!$C:$Z,24,FALSE)</f>
        <v>2019</v>
      </c>
    </row>
    <row r="2366" spans="1:15" x14ac:dyDescent="0.25">
      <c r="A2366" t="s">
        <v>389</v>
      </c>
      <c r="C2366" t="s">
        <v>2941</v>
      </c>
      <c r="E2366" t="s">
        <v>425</v>
      </c>
      <c r="F2366" t="s">
        <v>426</v>
      </c>
      <c r="J2366" t="s">
        <v>23</v>
      </c>
      <c r="K2366">
        <v>4</v>
      </c>
      <c r="L2366">
        <v>981.55200000000002</v>
      </c>
      <c r="M2366">
        <v>0.20799999999999999</v>
      </c>
      <c r="O2366">
        <f>VLOOKUP(C2366,[3]August!$C:$Z,24,FALSE)</f>
        <v>2019</v>
      </c>
    </row>
    <row r="2367" spans="1:15" x14ac:dyDescent="0.25">
      <c r="A2367" t="s">
        <v>389</v>
      </c>
      <c r="C2367" t="s">
        <v>2941</v>
      </c>
      <c r="E2367" t="s">
        <v>406</v>
      </c>
      <c r="F2367" t="s">
        <v>407</v>
      </c>
      <c r="J2367" t="s">
        <v>23</v>
      </c>
      <c r="K2367">
        <v>1</v>
      </c>
      <c r="L2367">
        <v>325.61099999999999</v>
      </c>
      <c r="M2367">
        <v>6.9000000000000006E-2</v>
      </c>
      <c r="O2367">
        <f>VLOOKUP(C2367,[3]August!$C:$Z,24,FALSE)</f>
        <v>2019</v>
      </c>
    </row>
    <row r="2368" spans="1:15" x14ac:dyDescent="0.25">
      <c r="A2368" t="s">
        <v>389</v>
      </c>
      <c r="C2368" t="s">
        <v>2941</v>
      </c>
      <c r="E2368" t="s">
        <v>406</v>
      </c>
      <c r="F2368" t="s">
        <v>407</v>
      </c>
      <c r="J2368" t="s">
        <v>23</v>
      </c>
      <c r="K2368">
        <v>1</v>
      </c>
      <c r="L2368">
        <v>325.61099999999999</v>
      </c>
      <c r="M2368">
        <v>6.9000000000000006E-2</v>
      </c>
      <c r="O2368">
        <f>VLOOKUP(C2368,[3]August!$C:$Z,24,FALSE)</f>
        <v>2019</v>
      </c>
    </row>
    <row r="2369" spans="1:15" x14ac:dyDescent="0.25">
      <c r="A2369" t="s">
        <v>389</v>
      </c>
      <c r="C2369" t="s">
        <v>2941</v>
      </c>
      <c r="E2369" t="s">
        <v>406</v>
      </c>
      <c r="F2369" t="s">
        <v>407</v>
      </c>
      <c r="J2369" t="s">
        <v>23</v>
      </c>
      <c r="K2369">
        <v>2</v>
      </c>
      <c r="L2369">
        <v>651.22199999999998</v>
      </c>
      <c r="M2369">
        <v>0.13800000000000001</v>
      </c>
      <c r="O2369">
        <f>VLOOKUP(C2369,[3]August!$C:$Z,24,FALSE)</f>
        <v>2019</v>
      </c>
    </row>
    <row r="2370" spans="1:15" x14ac:dyDescent="0.25">
      <c r="A2370" t="s">
        <v>389</v>
      </c>
      <c r="C2370" t="s">
        <v>2941</v>
      </c>
      <c r="E2370" t="s">
        <v>406</v>
      </c>
      <c r="F2370" t="s">
        <v>407</v>
      </c>
      <c r="J2370" t="s">
        <v>23</v>
      </c>
      <c r="K2370">
        <v>3</v>
      </c>
      <c r="L2370">
        <v>976.83299999999997</v>
      </c>
      <c r="M2370">
        <v>0.20699999999999999</v>
      </c>
      <c r="O2370">
        <f>VLOOKUP(C2370,[3]August!$C:$Z,24,FALSE)</f>
        <v>2019</v>
      </c>
    </row>
    <row r="2371" spans="1:15" x14ac:dyDescent="0.25">
      <c r="A2371" t="s">
        <v>389</v>
      </c>
      <c r="C2371" t="s">
        <v>2941</v>
      </c>
      <c r="E2371" t="s">
        <v>408</v>
      </c>
      <c r="F2371" t="s">
        <v>409</v>
      </c>
      <c r="J2371" t="s">
        <v>23</v>
      </c>
      <c r="K2371">
        <v>1</v>
      </c>
      <c r="L2371">
        <v>561.56100000000004</v>
      </c>
      <c r="M2371">
        <v>0.11899999999999999</v>
      </c>
      <c r="O2371">
        <f>VLOOKUP(C2371,[3]August!$C:$Z,24,FALSE)</f>
        <v>2019</v>
      </c>
    </row>
    <row r="2372" spans="1:15" x14ac:dyDescent="0.25">
      <c r="A2372" t="s">
        <v>389</v>
      </c>
      <c r="C2372" t="s">
        <v>2942</v>
      </c>
      <c r="E2372" t="s">
        <v>399</v>
      </c>
      <c r="F2372" t="s">
        <v>400</v>
      </c>
      <c r="J2372" t="s">
        <v>23</v>
      </c>
      <c r="K2372">
        <v>1</v>
      </c>
      <c r="L2372">
        <v>0</v>
      </c>
      <c r="M2372">
        <v>0</v>
      </c>
      <c r="O2372">
        <f>VLOOKUP(C2372,[3]August!$C:$Z,24,FALSE)</f>
        <v>2019</v>
      </c>
    </row>
    <row r="2373" spans="1:15" x14ac:dyDescent="0.25">
      <c r="A2373" t="s">
        <v>389</v>
      </c>
      <c r="C2373" t="s">
        <v>2942</v>
      </c>
      <c r="E2373" t="s">
        <v>408</v>
      </c>
      <c r="F2373" t="s">
        <v>409</v>
      </c>
      <c r="J2373" t="s">
        <v>23</v>
      </c>
      <c r="K2373">
        <v>15</v>
      </c>
      <c r="L2373">
        <v>3480.96</v>
      </c>
      <c r="M2373">
        <v>0.84</v>
      </c>
      <c r="O2373">
        <f>VLOOKUP(C2373,[3]August!$C:$Z,24,FALSE)</f>
        <v>2019</v>
      </c>
    </row>
    <row r="2374" spans="1:15" x14ac:dyDescent="0.25">
      <c r="A2374" t="s">
        <v>389</v>
      </c>
      <c r="C2374" t="s">
        <v>2943</v>
      </c>
      <c r="E2374" t="s">
        <v>399</v>
      </c>
      <c r="F2374" t="s">
        <v>400</v>
      </c>
      <c r="J2374" t="s">
        <v>23</v>
      </c>
      <c r="K2374">
        <v>1</v>
      </c>
      <c r="L2374">
        <v>0</v>
      </c>
      <c r="M2374">
        <v>0</v>
      </c>
      <c r="O2374">
        <f>VLOOKUP(C2374,[3]August!$C:$Z,24,FALSE)</f>
        <v>2019</v>
      </c>
    </row>
    <row r="2375" spans="1:15" x14ac:dyDescent="0.25">
      <c r="A2375" t="s">
        <v>389</v>
      </c>
      <c r="C2375" t="s">
        <v>2943</v>
      </c>
      <c r="E2375" t="s">
        <v>394</v>
      </c>
      <c r="F2375" t="s">
        <v>395</v>
      </c>
      <c r="J2375" t="s">
        <v>23</v>
      </c>
      <c r="K2375">
        <v>2</v>
      </c>
      <c r="L2375">
        <v>224.69200000000001</v>
      </c>
      <c r="M2375">
        <v>5.8000000000000003E-2</v>
      </c>
      <c r="O2375">
        <f>VLOOKUP(C2375,[3]August!$C:$Z,24,FALSE)</f>
        <v>2019</v>
      </c>
    </row>
    <row r="2376" spans="1:15" x14ac:dyDescent="0.25">
      <c r="A2376" t="s">
        <v>389</v>
      </c>
      <c r="C2376" t="s">
        <v>2943</v>
      </c>
      <c r="E2376" t="s">
        <v>394</v>
      </c>
      <c r="F2376" t="s">
        <v>395</v>
      </c>
      <c r="J2376" t="s">
        <v>23</v>
      </c>
      <c r="K2376">
        <v>4</v>
      </c>
      <c r="L2376">
        <v>449.38400000000001</v>
      </c>
      <c r="M2376">
        <v>0.11600000000000001</v>
      </c>
      <c r="O2376">
        <f>VLOOKUP(C2376,[3]August!$C:$Z,24,FALSE)</f>
        <v>2019</v>
      </c>
    </row>
    <row r="2377" spans="1:15" x14ac:dyDescent="0.25">
      <c r="A2377" t="s">
        <v>389</v>
      </c>
      <c r="C2377" t="s">
        <v>2943</v>
      </c>
      <c r="E2377" t="s">
        <v>425</v>
      </c>
      <c r="F2377" t="s">
        <v>426</v>
      </c>
      <c r="J2377" t="s">
        <v>23</v>
      </c>
      <c r="K2377">
        <v>2</v>
      </c>
      <c r="L2377">
        <v>402.89600000000002</v>
      </c>
      <c r="M2377">
        <v>0.104</v>
      </c>
      <c r="O2377">
        <f>VLOOKUP(C2377,[3]August!$C:$Z,24,FALSE)</f>
        <v>2019</v>
      </c>
    </row>
    <row r="2378" spans="1:15" x14ac:dyDescent="0.25">
      <c r="A2378" t="s">
        <v>389</v>
      </c>
      <c r="C2378" t="s">
        <v>2943</v>
      </c>
      <c r="E2378" t="s">
        <v>408</v>
      </c>
      <c r="F2378" t="s">
        <v>409</v>
      </c>
      <c r="J2378" t="s">
        <v>23</v>
      </c>
      <c r="K2378">
        <v>3</v>
      </c>
      <c r="L2378">
        <v>1383.018</v>
      </c>
      <c r="M2378">
        <v>0.35699999999999998</v>
      </c>
      <c r="O2378">
        <f>VLOOKUP(C2378,[3]August!$C:$Z,24,FALSE)</f>
        <v>2019</v>
      </c>
    </row>
    <row r="2379" spans="1:15" x14ac:dyDescent="0.25">
      <c r="A2379" t="s">
        <v>389</v>
      </c>
      <c r="C2379" t="s">
        <v>2943</v>
      </c>
      <c r="E2379" t="s">
        <v>408</v>
      </c>
      <c r="F2379" t="s">
        <v>409</v>
      </c>
      <c r="J2379" t="s">
        <v>23</v>
      </c>
      <c r="K2379">
        <v>6</v>
      </c>
      <c r="L2379">
        <v>2068.7159999999999</v>
      </c>
      <c r="M2379">
        <v>0.53400000000000003</v>
      </c>
      <c r="O2379">
        <f>VLOOKUP(C2379,[3]August!$C:$Z,24,FALSE)</f>
        <v>2019</v>
      </c>
    </row>
    <row r="2380" spans="1:15" x14ac:dyDescent="0.25">
      <c r="A2380" t="s">
        <v>389</v>
      </c>
      <c r="C2380" t="s">
        <v>2944</v>
      </c>
      <c r="E2380" t="s">
        <v>411</v>
      </c>
      <c r="F2380" t="s">
        <v>412</v>
      </c>
      <c r="J2380" t="s">
        <v>23</v>
      </c>
      <c r="K2380">
        <v>1</v>
      </c>
      <c r="L2380">
        <v>0</v>
      </c>
      <c r="M2380">
        <v>0</v>
      </c>
      <c r="O2380">
        <f>VLOOKUP(C2380,[3]August!$C:$Z,24,FALSE)</f>
        <v>2019</v>
      </c>
    </row>
    <row r="2381" spans="1:15" x14ac:dyDescent="0.25">
      <c r="A2381" t="s">
        <v>389</v>
      </c>
      <c r="C2381" t="s">
        <v>2944</v>
      </c>
      <c r="E2381" t="s">
        <v>417</v>
      </c>
      <c r="F2381" t="s">
        <v>418</v>
      </c>
      <c r="J2381" t="s">
        <v>23</v>
      </c>
      <c r="K2381">
        <v>1</v>
      </c>
      <c r="L2381">
        <v>777.50400000000002</v>
      </c>
      <c r="M2381">
        <v>8.8999999999999996E-2</v>
      </c>
      <c r="O2381">
        <f>VLOOKUP(C2381,[3]August!$C:$Z,24,FALSE)</f>
        <v>2019</v>
      </c>
    </row>
    <row r="2382" spans="1:15" x14ac:dyDescent="0.25">
      <c r="A2382" t="s">
        <v>389</v>
      </c>
      <c r="C2382" t="s">
        <v>2944</v>
      </c>
      <c r="E2382" t="s">
        <v>404</v>
      </c>
      <c r="F2382" t="s">
        <v>405</v>
      </c>
      <c r="J2382" t="s">
        <v>23</v>
      </c>
      <c r="K2382">
        <v>3</v>
      </c>
      <c r="L2382">
        <v>969.69600000000003</v>
      </c>
      <c r="M2382">
        <v>0.111</v>
      </c>
      <c r="O2382">
        <f>VLOOKUP(C2382,[3]August!$C:$Z,24,FALSE)</f>
        <v>2019</v>
      </c>
    </row>
    <row r="2383" spans="1:15" x14ac:dyDescent="0.25">
      <c r="A2383" t="s">
        <v>389</v>
      </c>
      <c r="C2383" t="s">
        <v>2944</v>
      </c>
      <c r="E2383" t="s">
        <v>406</v>
      </c>
      <c r="F2383" t="s">
        <v>407</v>
      </c>
      <c r="J2383" t="s">
        <v>23</v>
      </c>
      <c r="K2383">
        <v>5</v>
      </c>
      <c r="L2383">
        <v>1354.08</v>
      </c>
      <c r="M2383">
        <v>0.155</v>
      </c>
      <c r="O2383">
        <f>VLOOKUP(C2383,[3]August!$C:$Z,24,FALSE)</f>
        <v>2019</v>
      </c>
    </row>
    <row r="2384" spans="1:15" x14ac:dyDescent="0.25">
      <c r="A2384" t="s">
        <v>389</v>
      </c>
      <c r="C2384" t="s">
        <v>2944</v>
      </c>
      <c r="E2384" t="s">
        <v>406</v>
      </c>
      <c r="F2384" t="s">
        <v>407</v>
      </c>
      <c r="J2384" t="s">
        <v>23</v>
      </c>
      <c r="K2384">
        <v>10</v>
      </c>
      <c r="L2384">
        <v>6027.84</v>
      </c>
      <c r="M2384">
        <v>0.69</v>
      </c>
      <c r="O2384">
        <f>VLOOKUP(C2384,[3]August!$C:$Z,24,FALSE)</f>
        <v>2019</v>
      </c>
    </row>
    <row r="2385" spans="1:15" x14ac:dyDescent="0.25">
      <c r="A2385" t="s">
        <v>389</v>
      </c>
      <c r="C2385" t="s">
        <v>2944</v>
      </c>
      <c r="E2385" t="s">
        <v>408</v>
      </c>
      <c r="F2385" t="s">
        <v>409</v>
      </c>
      <c r="J2385" t="s">
        <v>23</v>
      </c>
      <c r="K2385">
        <v>13</v>
      </c>
      <c r="L2385">
        <v>6359.808</v>
      </c>
      <c r="M2385">
        <v>0.72799999999999998</v>
      </c>
      <c r="O2385">
        <f>VLOOKUP(C2385,[3]August!$C:$Z,24,FALSE)</f>
        <v>2019</v>
      </c>
    </row>
    <row r="2386" spans="1:15" x14ac:dyDescent="0.25">
      <c r="A2386" t="s">
        <v>389</v>
      </c>
      <c r="C2386" t="s">
        <v>2945</v>
      </c>
      <c r="E2386" t="s">
        <v>411</v>
      </c>
      <c r="F2386" t="s">
        <v>412</v>
      </c>
      <c r="J2386" t="s">
        <v>23</v>
      </c>
      <c r="K2386">
        <v>1</v>
      </c>
      <c r="L2386">
        <v>0</v>
      </c>
      <c r="M2386">
        <v>0</v>
      </c>
      <c r="O2386">
        <f>VLOOKUP(C2386,[3]August!$C:$Z,24,FALSE)</f>
        <v>2019</v>
      </c>
    </row>
    <row r="2387" spans="1:15" x14ac:dyDescent="0.25">
      <c r="A2387" t="s">
        <v>389</v>
      </c>
      <c r="C2387" t="s">
        <v>2945</v>
      </c>
      <c r="E2387" t="s">
        <v>485</v>
      </c>
      <c r="F2387" t="s">
        <v>486</v>
      </c>
      <c r="J2387" t="s">
        <v>23</v>
      </c>
      <c r="K2387">
        <v>1</v>
      </c>
      <c r="L2387">
        <v>876</v>
      </c>
      <c r="M2387">
        <v>0.2</v>
      </c>
      <c r="O2387">
        <f>VLOOKUP(C2387,[3]August!$C:$Z,24,FALSE)</f>
        <v>2019</v>
      </c>
    </row>
    <row r="2388" spans="1:15" x14ac:dyDescent="0.25">
      <c r="A2388" t="s">
        <v>389</v>
      </c>
      <c r="C2388" t="s">
        <v>2945</v>
      </c>
      <c r="E2388" t="s">
        <v>406</v>
      </c>
      <c r="F2388" t="s">
        <v>407</v>
      </c>
      <c r="J2388" t="s">
        <v>23</v>
      </c>
      <c r="K2388">
        <v>2</v>
      </c>
      <c r="L2388">
        <v>457.05599999999998</v>
      </c>
      <c r="M2388">
        <v>0.13800000000000001</v>
      </c>
      <c r="O2388">
        <f>VLOOKUP(C2388,[3]August!$C:$Z,24,FALSE)</f>
        <v>2019</v>
      </c>
    </row>
    <row r="2389" spans="1:15" x14ac:dyDescent="0.25">
      <c r="A2389" t="s">
        <v>389</v>
      </c>
      <c r="C2389" t="s">
        <v>2945</v>
      </c>
      <c r="E2389" t="s">
        <v>406</v>
      </c>
      <c r="F2389" t="s">
        <v>407</v>
      </c>
      <c r="J2389" t="s">
        <v>23</v>
      </c>
      <c r="K2389">
        <v>3</v>
      </c>
      <c r="L2389">
        <v>685.58399999999995</v>
      </c>
      <c r="M2389">
        <v>0.20699999999999999</v>
      </c>
      <c r="O2389">
        <f>VLOOKUP(C2389,[3]August!$C:$Z,24,FALSE)</f>
        <v>2019</v>
      </c>
    </row>
    <row r="2390" spans="1:15" x14ac:dyDescent="0.25">
      <c r="A2390" t="s">
        <v>389</v>
      </c>
      <c r="C2390" t="s">
        <v>2945</v>
      </c>
      <c r="E2390" t="s">
        <v>406</v>
      </c>
      <c r="F2390" t="s">
        <v>407</v>
      </c>
      <c r="J2390" t="s">
        <v>23</v>
      </c>
      <c r="K2390">
        <v>9</v>
      </c>
      <c r="L2390">
        <v>2056.752</v>
      </c>
      <c r="M2390">
        <v>0.621</v>
      </c>
      <c r="O2390">
        <f>VLOOKUP(C2390,[3]August!$C:$Z,24,FALSE)</f>
        <v>2019</v>
      </c>
    </row>
    <row r="2391" spans="1:15" x14ac:dyDescent="0.25">
      <c r="A2391" t="s">
        <v>389</v>
      </c>
      <c r="C2391" t="s">
        <v>2945</v>
      </c>
      <c r="E2391" t="s">
        <v>408</v>
      </c>
      <c r="F2391" t="s">
        <v>409</v>
      </c>
      <c r="J2391" t="s">
        <v>23</v>
      </c>
      <c r="K2391">
        <v>2</v>
      </c>
      <c r="L2391">
        <v>370.94400000000002</v>
      </c>
      <c r="M2391">
        <v>0.112</v>
      </c>
      <c r="O2391">
        <f>VLOOKUP(C2391,[3]August!$C:$Z,24,FALSE)</f>
        <v>2019</v>
      </c>
    </row>
    <row r="2392" spans="1:15" x14ac:dyDescent="0.25">
      <c r="A2392" t="s">
        <v>389</v>
      </c>
      <c r="C2392" t="s">
        <v>2945</v>
      </c>
      <c r="E2392" t="s">
        <v>408</v>
      </c>
      <c r="F2392" t="s">
        <v>409</v>
      </c>
      <c r="J2392" t="s">
        <v>23</v>
      </c>
      <c r="K2392">
        <v>2</v>
      </c>
      <c r="L2392">
        <v>370.94400000000002</v>
      </c>
      <c r="M2392">
        <v>0.112</v>
      </c>
      <c r="O2392">
        <f>VLOOKUP(C2392,[3]August!$C:$Z,24,FALSE)</f>
        <v>2019</v>
      </c>
    </row>
    <row r="2393" spans="1:15" x14ac:dyDescent="0.25">
      <c r="A2393" t="s">
        <v>389</v>
      </c>
      <c r="C2393" t="s">
        <v>2945</v>
      </c>
      <c r="E2393" t="s">
        <v>408</v>
      </c>
      <c r="F2393" t="s">
        <v>409</v>
      </c>
      <c r="J2393" t="s">
        <v>23</v>
      </c>
      <c r="K2393">
        <v>2</v>
      </c>
      <c r="L2393">
        <v>788.25599999999997</v>
      </c>
      <c r="M2393">
        <v>0.23799999999999999</v>
      </c>
      <c r="O2393">
        <f>VLOOKUP(C2393,[3]August!$C:$Z,24,FALSE)</f>
        <v>2019</v>
      </c>
    </row>
    <row r="2394" spans="1:15" x14ac:dyDescent="0.25">
      <c r="A2394" t="s">
        <v>389</v>
      </c>
      <c r="C2394" t="s">
        <v>2945</v>
      </c>
      <c r="E2394" t="s">
        <v>408</v>
      </c>
      <c r="F2394" t="s">
        <v>409</v>
      </c>
      <c r="J2394" t="s">
        <v>23</v>
      </c>
      <c r="K2394">
        <v>5</v>
      </c>
      <c r="L2394">
        <v>1970.64</v>
      </c>
      <c r="M2394">
        <v>0.59499999999999997</v>
      </c>
      <c r="O2394">
        <f>VLOOKUP(C2394,[3]August!$C:$Z,24,FALSE)</f>
        <v>2019</v>
      </c>
    </row>
    <row r="2395" spans="1:15" x14ac:dyDescent="0.25">
      <c r="A2395" t="s">
        <v>389</v>
      </c>
      <c r="C2395" t="s">
        <v>2946</v>
      </c>
      <c r="E2395" t="s">
        <v>399</v>
      </c>
      <c r="F2395" t="s">
        <v>400</v>
      </c>
      <c r="J2395" t="s">
        <v>23</v>
      </c>
      <c r="K2395">
        <v>1</v>
      </c>
      <c r="L2395">
        <v>0</v>
      </c>
      <c r="M2395">
        <v>0</v>
      </c>
      <c r="O2395">
        <f>VLOOKUP(C2395,[3]August!$C:$Z,24,FALSE)</f>
        <v>2019</v>
      </c>
    </row>
    <row r="2396" spans="1:15" x14ac:dyDescent="0.25">
      <c r="A2396" t="s">
        <v>389</v>
      </c>
      <c r="C2396" t="s">
        <v>2946</v>
      </c>
      <c r="E2396" t="s">
        <v>417</v>
      </c>
      <c r="F2396" t="s">
        <v>418</v>
      </c>
      <c r="J2396" t="s">
        <v>23</v>
      </c>
      <c r="K2396">
        <v>1</v>
      </c>
      <c r="L2396">
        <v>546.19299999999998</v>
      </c>
      <c r="M2396">
        <v>8.8999999999999996E-2</v>
      </c>
      <c r="O2396">
        <f>VLOOKUP(C2396,[3]August!$C:$Z,24,FALSE)</f>
        <v>2019</v>
      </c>
    </row>
    <row r="2397" spans="1:15" x14ac:dyDescent="0.25">
      <c r="A2397" t="s">
        <v>389</v>
      </c>
      <c r="C2397" t="s">
        <v>2946</v>
      </c>
      <c r="E2397" t="s">
        <v>417</v>
      </c>
      <c r="F2397" t="s">
        <v>418</v>
      </c>
      <c r="J2397" t="s">
        <v>23</v>
      </c>
      <c r="K2397">
        <v>1</v>
      </c>
      <c r="L2397">
        <v>546.19299999999998</v>
      </c>
      <c r="M2397">
        <v>8.8999999999999996E-2</v>
      </c>
      <c r="O2397">
        <f>VLOOKUP(C2397,[3]August!$C:$Z,24,FALSE)</f>
        <v>2019</v>
      </c>
    </row>
    <row r="2398" spans="1:15" x14ac:dyDescent="0.25">
      <c r="A2398" t="s">
        <v>389</v>
      </c>
      <c r="C2398" t="s">
        <v>2946</v>
      </c>
      <c r="E2398" t="s">
        <v>417</v>
      </c>
      <c r="F2398" t="s">
        <v>418</v>
      </c>
      <c r="J2398" t="s">
        <v>23</v>
      </c>
      <c r="K2398">
        <v>1</v>
      </c>
      <c r="L2398">
        <v>546.19299999999998</v>
      </c>
      <c r="M2398">
        <v>8.8999999999999996E-2</v>
      </c>
      <c r="O2398">
        <f>VLOOKUP(C2398,[3]August!$C:$Z,24,FALSE)</f>
        <v>2019</v>
      </c>
    </row>
    <row r="2399" spans="1:15" x14ac:dyDescent="0.25">
      <c r="A2399" t="s">
        <v>389</v>
      </c>
      <c r="C2399" t="s">
        <v>2946</v>
      </c>
      <c r="E2399" t="s">
        <v>417</v>
      </c>
      <c r="F2399" t="s">
        <v>418</v>
      </c>
      <c r="J2399" t="s">
        <v>23</v>
      </c>
      <c r="K2399">
        <v>1</v>
      </c>
      <c r="L2399">
        <v>546.19299999999998</v>
      </c>
      <c r="M2399">
        <v>8.8999999999999996E-2</v>
      </c>
      <c r="O2399">
        <f>VLOOKUP(C2399,[3]August!$C:$Z,24,FALSE)</f>
        <v>2019</v>
      </c>
    </row>
    <row r="2400" spans="1:15" x14ac:dyDescent="0.25">
      <c r="A2400" t="s">
        <v>389</v>
      </c>
      <c r="C2400" t="s">
        <v>2946</v>
      </c>
      <c r="E2400" t="s">
        <v>417</v>
      </c>
      <c r="F2400" t="s">
        <v>418</v>
      </c>
      <c r="J2400" t="s">
        <v>23</v>
      </c>
      <c r="K2400">
        <v>6</v>
      </c>
      <c r="L2400">
        <v>3277.1579999999999</v>
      </c>
      <c r="M2400">
        <v>0.53400000000000003</v>
      </c>
      <c r="O2400">
        <f>VLOOKUP(C2400,[3]August!$C:$Z,24,FALSE)</f>
        <v>2019</v>
      </c>
    </row>
    <row r="2401" spans="1:15" x14ac:dyDescent="0.25">
      <c r="A2401" t="s">
        <v>389</v>
      </c>
      <c r="C2401" t="s">
        <v>2946</v>
      </c>
      <c r="E2401" t="s">
        <v>417</v>
      </c>
      <c r="F2401" t="s">
        <v>418</v>
      </c>
      <c r="J2401" t="s">
        <v>23</v>
      </c>
      <c r="K2401">
        <v>14</v>
      </c>
      <c r="L2401">
        <v>7646.7020000000002</v>
      </c>
      <c r="M2401">
        <v>1.246</v>
      </c>
      <c r="O2401">
        <f>VLOOKUP(C2401,[3]August!$C:$Z,24,FALSE)</f>
        <v>2019</v>
      </c>
    </row>
    <row r="2402" spans="1:15" x14ac:dyDescent="0.25">
      <c r="A2402" t="s">
        <v>389</v>
      </c>
      <c r="C2402" t="s">
        <v>2946</v>
      </c>
      <c r="E2402" t="s">
        <v>408</v>
      </c>
      <c r="F2402" t="s">
        <v>409</v>
      </c>
      <c r="J2402" t="s">
        <v>23</v>
      </c>
      <c r="K2402">
        <v>2</v>
      </c>
      <c r="L2402">
        <v>687.34400000000005</v>
      </c>
      <c r="M2402">
        <v>0.112</v>
      </c>
      <c r="O2402">
        <f>VLOOKUP(C2402,[3]August!$C:$Z,24,FALSE)</f>
        <v>2019</v>
      </c>
    </row>
    <row r="2403" spans="1:15" x14ac:dyDescent="0.25">
      <c r="A2403" t="s">
        <v>389</v>
      </c>
      <c r="C2403" t="s">
        <v>2947</v>
      </c>
      <c r="E2403" t="s">
        <v>399</v>
      </c>
      <c r="F2403" t="s">
        <v>400</v>
      </c>
      <c r="J2403" t="s">
        <v>23</v>
      </c>
      <c r="K2403">
        <v>1</v>
      </c>
      <c r="L2403">
        <v>0</v>
      </c>
      <c r="M2403">
        <v>0</v>
      </c>
      <c r="O2403">
        <f>VLOOKUP(C2403,[3]August!$C:$Z,24,FALSE)</f>
        <v>2019</v>
      </c>
    </row>
    <row r="2404" spans="1:15" x14ac:dyDescent="0.25">
      <c r="A2404" t="s">
        <v>389</v>
      </c>
      <c r="C2404" t="s">
        <v>2947</v>
      </c>
      <c r="E2404" t="s">
        <v>417</v>
      </c>
      <c r="F2404" t="s">
        <v>418</v>
      </c>
      <c r="J2404" t="s">
        <v>23</v>
      </c>
      <c r="K2404">
        <v>2</v>
      </c>
      <c r="L2404">
        <v>645.072</v>
      </c>
      <c r="M2404">
        <v>0.17799999999999999</v>
      </c>
      <c r="O2404">
        <f>VLOOKUP(C2404,[3]August!$C:$Z,24,FALSE)</f>
        <v>2019</v>
      </c>
    </row>
    <row r="2405" spans="1:15" x14ac:dyDescent="0.25">
      <c r="A2405" t="s">
        <v>389</v>
      </c>
      <c r="C2405" t="s">
        <v>2947</v>
      </c>
      <c r="E2405" t="s">
        <v>425</v>
      </c>
      <c r="F2405" t="s">
        <v>426</v>
      </c>
      <c r="J2405" t="s">
        <v>23</v>
      </c>
      <c r="K2405">
        <v>13</v>
      </c>
      <c r="L2405">
        <v>2449.8240000000001</v>
      </c>
      <c r="M2405">
        <v>0.67600000000000005</v>
      </c>
      <c r="O2405">
        <f>VLOOKUP(C2405,[3]August!$C:$Z,24,FALSE)</f>
        <v>2019</v>
      </c>
    </row>
    <row r="2406" spans="1:15" x14ac:dyDescent="0.25">
      <c r="A2406" t="s">
        <v>389</v>
      </c>
      <c r="C2406" t="s">
        <v>2947</v>
      </c>
      <c r="E2406" t="s">
        <v>406</v>
      </c>
      <c r="F2406" t="s">
        <v>407</v>
      </c>
      <c r="J2406" t="s">
        <v>23</v>
      </c>
      <c r="K2406">
        <v>1</v>
      </c>
      <c r="L2406">
        <v>250.05600000000001</v>
      </c>
      <c r="M2406">
        <v>6.9000000000000006E-2</v>
      </c>
      <c r="O2406">
        <f>VLOOKUP(C2406,[3]August!$C:$Z,24,FALSE)</f>
        <v>2019</v>
      </c>
    </row>
    <row r="2407" spans="1:15" x14ac:dyDescent="0.25">
      <c r="A2407" t="s">
        <v>389</v>
      </c>
      <c r="C2407" t="s">
        <v>2947</v>
      </c>
      <c r="E2407" t="s">
        <v>408</v>
      </c>
      <c r="F2407" t="s">
        <v>409</v>
      </c>
      <c r="J2407" t="s">
        <v>23</v>
      </c>
      <c r="K2407">
        <v>3</v>
      </c>
      <c r="L2407">
        <v>967.60799999999995</v>
      </c>
      <c r="M2407">
        <v>0.26700000000000002</v>
      </c>
      <c r="O2407">
        <f>VLOOKUP(C2407,[3]August!$C:$Z,24,FALSE)</f>
        <v>2019</v>
      </c>
    </row>
    <row r="2408" spans="1:15" x14ac:dyDescent="0.25">
      <c r="A2408" t="s">
        <v>389</v>
      </c>
      <c r="C2408" t="s">
        <v>2948</v>
      </c>
      <c r="E2408" t="s">
        <v>399</v>
      </c>
      <c r="F2408" t="s">
        <v>400</v>
      </c>
      <c r="J2408" t="s">
        <v>23</v>
      </c>
      <c r="K2408">
        <v>1</v>
      </c>
      <c r="L2408">
        <v>0</v>
      </c>
      <c r="M2408">
        <v>0</v>
      </c>
      <c r="O2408">
        <f>VLOOKUP(C2408,[3]August!$C:$Z,24,FALSE)</f>
        <v>2019</v>
      </c>
    </row>
    <row r="2409" spans="1:15" x14ac:dyDescent="0.25">
      <c r="A2409" t="s">
        <v>389</v>
      </c>
      <c r="C2409" t="s">
        <v>2948</v>
      </c>
      <c r="E2409" t="s">
        <v>420</v>
      </c>
      <c r="F2409" t="s">
        <v>421</v>
      </c>
      <c r="J2409" t="s">
        <v>23</v>
      </c>
      <c r="K2409">
        <v>1</v>
      </c>
      <c r="L2409">
        <v>57.984000000000002</v>
      </c>
      <c r="M2409">
        <v>1.6E-2</v>
      </c>
      <c r="O2409">
        <f>VLOOKUP(C2409,[3]August!$C:$Z,24,FALSE)</f>
        <v>2019</v>
      </c>
    </row>
    <row r="2410" spans="1:15" x14ac:dyDescent="0.25">
      <c r="A2410" t="s">
        <v>389</v>
      </c>
      <c r="C2410" t="s">
        <v>2948</v>
      </c>
      <c r="E2410" t="s">
        <v>420</v>
      </c>
      <c r="F2410" t="s">
        <v>421</v>
      </c>
      <c r="J2410" t="s">
        <v>23</v>
      </c>
      <c r="K2410">
        <v>1</v>
      </c>
      <c r="L2410">
        <v>57.984000000000002</v>
      </c>
      <c r="M2410">
        <v>1.6E-2</v>
      </c>
      <c r="O2410">
        <f>VLOOKUP(C2410,[3]August!$C:$Z,24,FALSE)</f>
        <v>2019</v>
      </c>
    </row>
    <row r="2411" spans="1:15" x14ac:dyDescent="0.25">
      <c r="A2411" t="s">
        <v>389</v>
      </c>
      <c r="C2411" t="s">
        <v>2948</v>
      </c>
      <c r="E2411" t="s">
        <v>394</v>
      </c>
      <c r="F2411" t="s">
        <v>395</v>
      </c>
      <c r="J2411" t="s">
        <v>23</v>
      </c>
      <c r="K2411">
        <v>1</v>
      </c>
      <c r="L2411">
        <v>105.096</v>
      </c>
      <c r="M2411">
        <v>2.9000000000000001E-2</v>
      </c>
      <c r="O2411">
        <f>VLOOKUP(C2411,[3]August!$C:$Z,24,FALSE)</f>
        <v>2019</v>
      </c>
    </row>
    <row r="2412" spans="1:15" x14ac:dyDescent="0.25">
      <c r="A2412" t="s">
        <v>389</v>
      </c>
      <c r="C2412" t="s">
        <v>2948</v>
      </c>
      <c r="E2412" t="s">
        <v>394</v>
      </c>
      <c r="F2412" t="s">
        <v>395</v>
      </c>
      <c r="J2412" t="s">
        <v>23</v>
      </c>
      <c r="K2412">
        <v>1</v>
      </c>
      <c r="L2412">
        <v>105.096</v>
      </c>
      <c r="M2412">
        <v>2.9000000000000001E-2</v>
      </c>
      <c r="O2412">
        <f>VLOOKUP(C2412,[3]August!$C:$Z,24,FALSE)</f>
        <v>2019</v>
      </c>
    </row>
    <row r="2413" spans="1:15" x14ac:dyDescent="0.25">
      <c r="A2413" t="s">
        <v>389</v>
      </c>
      <c r="C2413" t="s">
        <v>2948</v>
      </c>
      <c r="E2413" t="s">
        <v>425</v>
      </c>
      <c r="F2413" t="s">
        <v>426</v>
      </c>
      <c r="J2413" t="s">
        <v>23</v>
      </c>
      <c r="K2413">
        <v>2</v>
      </c>
      <c r="L2413">
        <v>376.89600000000002</v>
      </c>
      <c r="M2413">
        <v>0.104</v>
      </c>
      <c r="O2413">
        <f>VLOOKUP(C2413,[3]August!$C:$Z,24,FALSE)</f>
        <v>2019</v>
      </c>
    </row>
    <row r="2414" spans="1:15" x14ac:dyDescent="0.25">
      <c r="A2414" t="s">
        <v>389</v>
      </c>
      <c r="C2414" t="s">
        <v>2948</v>
      </c>
      <c r="E2414" t="s">
        <v>406</v>
      </c>
      <c r="F2414" t="s">
        <v>407</v>
      </c>
      <c r="J2414" t="s">
        <v>23</v>
      </c>
      <c r="K2414">
        <v>1</v>
      </c>
      <c r="L2414">
        <v>250.05600000000001</v>
      </c>
      <c r="M2414">
        <v>6.9000000000000006E-2</v>
      </c>
      <c r="O2414">
        <f>VLOOKUP(C2414,[3]August!$C:$Z,24,FALSE)</f>
        <v>2019</v>
      </c>
    </row>
    <row r="2415" spans="1:15" x14ac:dyDescent="0.25">
      <c r="A2415" t="s">
        <v>389</v>
      </c>
      <c r="C2415" t="s">
        <v>2948</v>
      </c>
      <c r="E2415" t="s">
        <v>408</v>
      </c>
      <c r="F2415" t="s">
        <v>409</v>
      </c>
      <c r="J2415" t="s">
        <v>23</v>
      </c>
      <c r="K2415">
        <v>3</v>
      </c>
      <c r="L2415">
        <v>967.60799999999995</v>
      </c>
      <c r="M2415">
        <v>0.26700000000000002</v>
      </c>
      <c r="O2415">
        <f>VLOOKUP(C2415,[3]August!$C:$Z,24,FALSE)</f>
        <v>2019</v>
      </c>
    </row>
    <row r="2416" spans="1:15" x14ac:dyDescent="0.25">
      <c r="A2416" t="s">
        <v>389</v>
      </c>
      <c r="C2416" t="s">
        <v>2949</v>
      </c>
      <c r="E2416" t="s">
        <v>399</v>
      </c>
      <c r="F2416" t="s">
        <v>400</v>
      </c>
      <c r="J2416" t="s">
        <v>23</v>
      </c>
      <c r="K2416">
        <v>1</v>
      </c>
      <c r="L2416">
        <v>0</v>
      </c>
      <c r="M2416">
        <v>0</v>
      </c>
      <c r="O2416">
        <f>VLOOKUP(C2416,[3]August!$C:$Z,24,FALSE)</f>
        <v>2019</v>
      </c>
    </row>
    <row r="2417" spans="1:15" x14ac:dyDescent="0.25">
      <c r="A2417" t="s">
        <v>389</v>
      </c>
      <c r="C2417" t="s">
        <v>2949</v>
      </c>
      <c r="E2417" t="s">
        <v>417</v>
      </c>
      <c r="F2417" t="s">
        <v>418</v>
      </c>
      <c r="J2417" t="s">
        <v>23</v>
      </c>
      <c r="K2417">
        <v>1</v>
      </c>
      <c r="L2417">
        <v>359.56</v>
      </c>
      <c r="M2417">
        <v>8.8999999999999996E-2</v>
      </c>
      <c r="O2417">
        <f>VLOOKUP(C2417,[3]August!$C:$Z,24,FALSE)</f>
        <v>2019</v>
      </c>
    </row>
    <row r="2418" spans="1:15" x14ac:dyDescent="0.25">
      <c r="A2418" t="s">
        <v>389</v>
      </c>
      <c r="C2418" t="s">
        <v>2949</v>
      </c>
      <c r="E2418" t="s">
        <v>417</v>
      </c>
      <c r="F2418" t="s">
        <v>418</v>
      </c>
      <c r="J2418" t="s">
        <v>23</v>
      </c>
      <c r="K2418">
        <v>2</v>
      </c>
      <c r="L2418">
        <v>719.12</v>
      </c>
      <c r="M2418">
        <v>0.17799999999999999</v>
      </c>
      <c r="O2418">
        <f>VLOOKUP(C2418,[3]August!$C:$Z,24,FALSE)</f>
        <v>2019</v>
      </c>
    </row>
    <row r="2419" spans="1:15" x14ac:dyDescent="0.25">
      <c r="A2419" t="s">
        <v>389</v>
      </c>
      <c r="C2419" t="s">
        <v>2949</v>
      </c>
      <c r="E2419" t="s">
        <v>460</v>
      </c>
      <c r="F2419" t="s">
        <v>461</v>
      </c>
      <c r="J2419" t="s">
        <v>23</v>
      </c>
      <c r="K2419">
        <v>5</v>
      </c>
      <c r="L2419">
        <v>848.4</v>
      </c>
      <c r="M2419">
        <v>0.21</v>
      </c>
      <c r="O2419">
        <f>VLOOKUP(C2419,[3]August!$C:$Z,24,FALSE)</f>
        <v>2019</v>
      </c>
    </row>
    <row r="2420" spans="1:15" x14ac:dyDescent="0.25">
      <c r="A2420" t="s">
        <v>389</v>
      </c>
      <c r="C2420" t="s">
        <v>2949</v>
      </c>
      <c r="E2420" t="s">
        <v>404</v>
      </c>
      <c r="F2420" t="s">
        <v>405</v>
      </c>
      <c r="J2420" t="s">
        <v>23</v>
      </c>
      <c r="K2420">
        <v>1</v>
      </c>
      <c r="L2420">
        <v>68.680000000000007</v>
      </c>
      <c r="M2420">
        <v>1.7000000000000001E-2</v>
      </c>
      <c r="O2420">
        <f>VLOOKUP(C2420,[3]August!$C:$Z,24,FALSE)</f>
        <v>2019</v>
      </c>
    </row>
    <row r="2421" spans="1:15" x14ac:dyDescent="0.25">
      <c r="A2421" t="s">
        <v>389</v>
      </c>
      <c r="C2421" t="s">
        <v>2949</v>
      </c>
      <c r="E2421" t="s">
        <v>406</v>
      </c>
      <c r="F2421" t="s">
        <v>407</v>
      </c>
      <c r="J2421" t="s">
        <v>23</v>
      </c>
      <c r="K2421">
        <v>1</v>
      </c>
      <c r="L2421">
        <v>125.24</v>
      </c>
      <c r="M2421">
        <v>3.1E-2</v>
      </c>
      <c r="O2421">
        <f>VLOOKUP(C2421,[3]August!$C:$Z,24,FALSE)</f>
        <v>2019</v>
      </c>
    </row>
    <row r="2422" spans="1:15" x14ac:dyDescent="0.25">
      <c r="A2422" t="s">
        <v>389</v>
      </c>
      <c r="C2422" t="s">
        <v>2949</v>
      </c>
      <c r="E2422" t="s">
        <v>406</v>
      </c>
      <c r="F2422" t="s">
        <v>407</v>
      </c>
      <c r="J2422" t="s">
        <v>23</v>
      </c>
      <c r="K2422">
        <v>1</v>
      </c>
      <c r="L2422">
        <v>125.24</v>
      </c>
      <c r="M2422">
        <v>3.1E-2</v>
      </c>
      <c r="O2422">
        <f>VLOOKUP(C2422,[3]August!$C:$Z,24,FALSE)</f>
        <v>2019</v>
      </c>
    </row>
    <row r="2423" spans="1:15" x14ac:dyDescent="0.25">
      <c r="A2423" t="s">
        <v>389</v>
      </c>
      <c r="C2423" t="s">
        <v>2949</v>
      </c>
      <c r="E2423" t="s">
        <v>406</v>
      </c>
      <c r="F2423" t="s">
        <v>407</v>
      </c>
      <c r="J2423" t="s">
        <v>23</v>
      </c>
      <c r="K2423">
        <v>2</v>
      </c>
      <c r="L2423">
        <v>250.48</v>
      </c>
      <c r="M2423">
        <v>6.2E-2</v>
      </c>
      <c r="O2423">
        <f>VLOOKUP(C2423,[3]August!$C:$Z,24,FALSE)</f>
        <v>2019</v>
      </c>
    </row>
    <row r="2424" spans="1:15" x14ac:dyDescent="0.25">
      <c r="A2424" t="s">
        <v>389</v>
      </c>
      <c r="C2424" t="s">
        <v>2949</v>
      </c>
      <c r="E2424" t="s">
        <v>408</v>
      </c>
      <c r="F2424" t="s">
        <v>409</v>
      </c>
      <c r="J2424" t="s">
        <v>23</v>
      </c>
      <c r="K2424">
        <v>4</v>
      </c>
      <c r="L2424">
        <v>1438.24</v>
      </c>
      <c r="M2424">
        <v>0.35599999999999998</v>
      </c>
      <c r="O2424">
        <f>VLOOKUP(C2424,[3]August!$C:$Z,24,FALSE)</f>
        <v>2019</v>
      </c>
    </row>
    <row r="2425" spans="1:15" x14ac:dyDescent="0.25">
      <c r="A2425" t="s">
        <v>389</v>
      </c>
      <c r="C2425" t="s">
        <v>2950</v>
      </c>
      <c r="E2425" t="s">
        <v>399</v>
      </c>
      <c r="F2425" t="s">
        <v>400</v>
      </c>
      <c r="J2425" t="s">
        <v>23</v>
      </c>
      <c r="K2425">
        <v>1</v>
      </c>
      <c r="L2425">
        <v>0</v>
      </c>
      <c r="M2425">
        <v>0</v>
      </c>
      <c r="O2425">
        <f>VLOOKUP(C2425,[3]August!$C:$Z,24,FALSE)</f>
        <v>2019</v>
      </c>
    </row>
    <row r="2426" spans="1:15" x14ac:dyDescent="0.25">
      <c r="A2426" t="s">
        <v>389</v>
      </c>
      <c r="C2426" t="s">
        <v>2950</v>
      </c>
      <c r="E2426" t="s">
        <v>402</v>
      </c>
      <c r="F2426" t="s">
        <v>403</v>
      </c>
      <c r="J2426" t="s">
        <v>23</v>
      </c>
      <c r="K2426">
        <v>4</v>
      </c>
      <c r="L2426">
        <v>720.12</v>
      </c>
      <c r="M2426">
        <v>0.20399999999999999</v>
      </c>
      <c r="O2426">
        <f>VLOOKUP(C2426,[3]August!$C:$Z,24,FALSE)</f>
        <v>2019</v>
      </c>
    </row>
    <row r="2427" spans="1:15" x14ac:dyDescent="0.25">
      <c r="A2427" t="s">
        <v>389</v>
      </c>
      <c r="C2427" t="s">
        <v>2950</v>
      </c>
      <c r="E2427" t="s">
        <v>417</v>
      </c>
      <c r="F2427" t="s">
        <v>418</v>
      </c>
      <c r="J2427" t="s">
        <v>23</v>
      </c>
      <c r="K2427">
        <v>2</v>
      </c>
      <c r="L2427">
        <v>628.34</v>
      </c>
      <c r="M2427">
        <v>0.17799999999999999</v>
      </c>
      <c r="O2427">
        <f>VLOOKUP(C2427,[3]August!$C:$Z,24,FALSE)</f>
        <v>2019</v>
      </c>
    </row>
    <row r="2428" spans="1:15" x14ac:dyDescent="0.25">
      <c r="A2428" t="s">
        <v>389</v>
      </c>
      <c r="C2428" t="s">
        <v>2950</v>
      </c>
      <c r="E2428" t="s">
        <v>460</v>
      </c>
      <c r="F2428" t="s">
        <v>484</v>
      </c>
      <c r="J2428" t="s">
        <v>23</v>
      </c>
      <c r="K2428">
        <v>6</v>
      </c>
      <c r="L2428">
        <v>889.56</v>
      </c>
      <c r="M2428">
        <v>0.252</v>
      </c>
      <c r="O2428">
        <f>VLOOKUP(C2428,[3]August!$C:$Z,24,FALSE)</f>
        <v>2019</v>
      </c>
    </row>
    <row r="2429" spans="1:15" x14ac:dyDescent="0.25">
      <c r="A2429" t="s">
        <v>389</v>
      </c>
      <c r="C2429" t="s">
        <v>2950</v>
      </c>
      <c r="E2429" t="s">
        <v>404</v>
      </c>
      <c r="F2429" t="s">
        <v>405</v>
      </c>
      <c r="J2429" t="s">
        <v>23</v>
      </c>
      <c r="K2429">
        <v>2</v>
      </c>
      <c r="L2429">
        <v>261.22000000000003</v>
      </c>
      <c r="M2429">
        <v>7.3999999999999996E-2</v>
      </c>
      <c r="O2429">
        <f>VLOOKUP(C2429,[3]August!$C:$Z,24,FALSE)</f>
        <v>2019</v>
      </c>
    </row>
    <row r="2430" spans="1:15" x14ac:dyDescent="0.25">
      <c r="A2430" t="s">
        <v>389</v>
      </c>
      <c r="C2430" t="s">
        <v>2950</v>
      </c>
      <c r="E2430" t="s">
        <v>406</v>
      </c>
      <c r="F2430" t="s">
        <v>407</v>
      </c>
      <c r="J2430" t="s">
        <v>23</v>
      </c>
      <c r="K2430">
        <v>2</v>
      </c>
      <c r="L2430">
        <v>487.14</v>
      </c>
      <c r="M2430">
        <v>0.13800000000000001</v>
      </c>
      <c r="O2430">
        <f>VLOOKUP(C2430,[3]August!$C:$Z,24,FALSE)</f>
        <v>2019</v>
      </c>
    </row>
    <row r="2431" spans="1:15" x14ac:dyDescent="0.25">
      <c r="A2431" t="s">
        <v>389</v>
      </c>
      <c r="C2431" t="s">
        <v>2950</v>
      </c>
      <c r="E2431" t="s">
        <v>408</v>
      </c>
      <c r="F2431" t="s">
        <v>409</v>
      </c>
      <c r="J2431" t="s">
        <v>23</v>
      </c>
      <c r="K2431">
        <v>16</v>
      </c>
      <c r="L2431">
        <v>6721.12</v>
      </c>
      <c r="M2431">
        <v>1.9039999999999999</v>
      </c>
      <c r="O2431">
        <f>VLOOKUP(C2431,[3]August!$C:$Z,24,FALSE)</f>
        <v>2019</v>
      </c>
    </row>
    <row r="2432" spans="1:15" x14ac:dyDescent="0.25">
      <c r="A2432" t="s">
        <v>389</v>
      </c>
      <c r="C2432" t="s">
        <v>2951</v>
      </c>
      <c r="E2432" t="s">
        <v>399</v>
      </c>
      <c r="F2432" t="s">
        <v>400</v>
      </c>
      <c r="J2432" t="s">
        <v>23</v>
      </c>
      <c r="K2432">
        <v>1</v>
      </c>
      <c r="L2432">
        <v>0</v>
      </c>
      <c r="M2432">
        <v>0</v>
      </c>
      <c r="O2432">
        <f>VLOOKUP(C2432,[3]August!$C:$Z,24,FALSE)</f>
        <v>2019</v>
      </c>
    </row>
    <row r="2433" spans="1:15" x14ac:dyDescent="0.25">
      <c r="A2433" t="s">
        <v>389</v>
      </c>
      <c r="C2433" t="s">
        <v>2951</v>
      </c>
      <c r="E2433" t="s">
        <v>417</v>
      </c>
      <c r="F2433" t="s">
        <v>418</v>
      </c>
      <c r="J2433" t="s">
        <v>23</v>
      </c>
      <c r="K2433">
        <v>1</v>
      </c>
      <c r="L2433">
        <v>318.798</v>
      </c>
      <c r="M2433">
        <v>8.8999999999999996E-2</v>
      </c>
      <c r="O2433">
        <f>VLOOKUP(C2433,[3]August!$C:$Z,24,FALSE)</f>
        <v>2019</v>
      </c>
    </row>
    <row r="2434" spans="1:15" x14ac:dyDescent="0.25">
      <c r="A2434" t="s">
        <v>389</v>
      </c>
      <c r="C2434" t="s">
        <v>2951</v>
      </c>
      <c r="E2434" t="s">
        <v>406</v>
      </c>
      <c r="F2434" t="s">
        <v>407</v>
      </c>
      <c r="J2434" t="s">
        <v>23</v>
      </c>
      <c r="K2434">
        <v>1</v>
      </c>
      <c r="L2434">
        <v>247.15799999999999</v>
      </c>
      <c r="M2434">
        <v>6.9000000000000006E-2</v>
      </c>
      <c r="O2434">
        <f>VLOOKUP(C2434,[3]August!$C:$Z,24,FALSE)</f>
        <v>2019</v>
      </c>
    </row>
    <row r="2435" spans="1:15" x14ac:dyDescent="0.25">
      <c r="A2435" t="s">
        <v>389</v>
      </c>
      <c r="C2435" t="s">
        <v>2951</v>
      </c>
      <c r="E2435" t="s">
        <v>408</v>
      </c>
      <c r="F2435" t="s">
        <v>409</v>
      </c>
      <c r="J2435" t="s">
        <v>23</v>
      </c>
      <c r="K2435">
        <v>3</v>
      </c>
      <c r="L2435">
        <v>956.39400000000001</v>
      </c>
      <c r="M2435">
        <v>0.26700000000000002</v>
      </c>
      <c r="O2435">
        <f>VLOOKUP(C2435,[3]August!$C:$Z,24,FALSE)</f>
        <v>2019</v>
      </c>
    </row>
    <row r="2436" spans="1:15" x14ac:dyDescent="0.25">
      <c r="A2436" t="s">
        <v>389</v>
      </c>
      <c r="C2436" t="s">
        <v>2951</v>
      </c>
      <c r="E2436" t="s">
        <v>408</v>
      </c>
      <c r="F2436" t="s">
        <v>409</v>
      </c>
      <c r="J2436" t="s">
        <v>23</v>
      </c>
      <c r="K2436">
        <v>16</v>
      </c>
      <c r="L2436">
        <v>5100.768</v>
      </c>
      <c r="M2436">
        <v>1.4239999999999999</v>
      </c>
      <c r="O2436">
        <f>VLOOKUP(C2436,[3]August!$C:$Z,24,FALSE)</f>
        <v>2019</v>
      </c>
    </row>
    <row r="2437" spans="1:15" x14ac:dyDescent="0.25">
      <c r="A2437" t="s">
        <v>389</v>
      </c>
      <c r="C2437" t="s">
        <v>2952</v>
      </c>
      <c r="E2437" t="s">
        <v>399</v>
      </c>
      <c r="F2437" t="s">
        <v>400</v>
      </c>
      <c r="J2437" t="s">
        <v>23</v>
      </c>
      <c r="K2437">
        <v>1</v>
      </c>
      <c r="L2437">
        <v>0</v>
      </c>
      <c r="M2437">
        <v>0</v>
      </c>
      <c r="O2437">
        <f>VLOOKUP(C2437,[3]August!$C:$Z,24,FALSE)</f>
        <v>2019</v>
      </c>
    </row>
    <row r="2438" spans="1:15" x14ac:dyDescent="0.25">
      <c r="A2438" t="s">
        <v>389</v>
      </c>
      <c r="C2438" t="s">
        <v>2952</v>
      </c>
      <c r="E2438" t="s">
        <v>417</v>
      </c>
      <c r="F2438" t="s">
        <v>418</v>
      </c>
      <c r="J2438" t="s">
        <v>23</v>
      </c>
      <c r="K2438">
        <v>1</v>
      </c>
      <c r="L2438">
        <v>479.97699999999998</v>
      </c>
      <c r="M2438">
        <v>8.8999999999999996E-2</v>
      </c>
      <c r="O2438">
        <f>VLOOKUP(C2438,[3]August!$C:$Z,24,FALSE)</f>
        <v>2019</v>
      </c>
    </row>
    <row r="2439" spans="1:15" x14ac:dyDescent="0.25">
      <c r="A2439" t="s">
        <v>389</v>
      </c>
      <c r="C2439" t="s">
        <v>2952</v>
      </c>
      <c r="E2439" t="s">
        <v>417</v>
      </c>
      <c r="F2439" t="s">
        <v>418</v>
      </c>
      <c r="J2439" t="s">
        <v>23</v>
      </c>
      <c r="K2439">
        <v>1</v>
      </c>
      <c r="L2439">
        <v>479.97699999999998</v>
      </c>
      <c r="M2439">
        <v>8.8999999999999996E-2</v>
      </c>
      <c r="O2439">
        <f>VLOOKUP(C2439,[3]August!$C:$Z,24,FALSE)</f>
        <v>2019</v>
      </c>
    </row>
    <row r="2440" spans="1:15" x14ac:dyDescent="0.25">
      <c r="A2440" t="s">
        <v>389</v>
      </c>
      <c r="C2440" t="s">
        <v>2952</v>
      </c>
      <c r="E2440" t="s">
        <v>437</v>
      </c>
      <c r="F2440" t="s">
        <v>438</v>
      </c>
      <c r="J2440" t="s">
        <v>23</v>
      </c>
      <c r="K2440">
        <v>2</v>
      </c>
      <c r="L2440">
        <v>291.22199999999998</v>
      </c>
      <c r="M2440">
        <v>5.3999999999999999E-2</v>
      </c>
      <c r="O2440">
        <f>VLOOKUP(C2440,[3]August!$C:$Z,24,FALSE)</f>
        <v>2019</v>
      </c>
    </row>
    <row r="2441" spans="1:15" x14ac:dyDescent="0.25">
      <c r="A2441" t="s">
        <v>389</v>
      </c>
      <c r="C2441" t="s">
        <v>2952</v>
      </c>
      <c r="E2441" t="s">
        <v>406</v>
      </c>
      <c r="F2441" t="s">
        <v>407</v>
      </c>
      <c r="J2441" t="s">
        <v>23</v>
      </c>
      <c r="K2441">
        <v>3</v>
      </c>
      <c r="L2441">
        <v>1116.3510000000001</v>
      </c>
      <c r="M2441">
        <v>0.20699999999999999</v>
      </c>
      <c r="O2441">
        <f>VLOOKUP(C2441,[3]August!$C:$Z,24,FALSE)</f>
        <v>2019</v>
      </c>
    </row>
    <row r="2442" spans="1:15" x14ac:dyDescent="0.25">
      <c r="A2442" t="s">
        <v>389</v>
      </c>
      <c r="C2442" t="s">
        <v>2952</v>
      </c>
      <c r="E2442" t="s">
        <v>408</v>
      </c>
      <c r="F2442" t="s">
        <v>409</v>
      </c>
      <c r="J2442" t="s">
        <v>23</v>
      </c>
      <c r="K2442">
        <v>3</v>
      </c>
      <c r="L2442">
        <v>906.024</v>
      </c>
      <c r="M2442">
        <v>0.16800000000000001</v>
      </c>
      <c r="O2442">
        <f>VLOOKUP(C2442,[3]August!$C:$Z,24,FALSE)</f>
        <v>2019</v>
      </c>
    </row>
    <row r="2443" spans="1:15" x14ac:dyDescent="0.25">
      <c r="A2443" t="s">
        <v>389</v>
      </c>
      <c r="C2443" t="s">
        <v>2953</v>
      </c>
      <c r="E2443" t="s">
        <v>399</v>
      </c>
      <c r="F2443" t="s">
        <v>400</v>
      </c>
      <c r="J2443" t="s">
        <v>23</v>
      </c>
      <c r="K2443">
        <v>1</v>
      </c>
      <c r="L2443">
        <v>0</v>
      </c>
      <c r="M2443">
        <v>0</v>
      </c>
      <c r="O2443">
        <f>VLOOKUP(C2443,[3]August!$C:$Z,24,FALSE)</f>
        <v>2019</v>
      </c>
    </row>
    <row r="2444" spans="1:15" x14ac:dyDescent="0.25">
      <c r="A2444" t="s">
        <v>389</v>
      </c>
      <c r="C2444" t="s">
        <v>2953</v>
      </c>
      <c r="E2444" t="s">
        <v>601</v>
      </c>
      <c r="F2444" t="s">
        <v>602</v>
      </c>
      <c r="J2444" t="s">
        <v>23</v>
      </c>
      <c r="K2444">
        <v>4</v>
      </c>
      <c r="L2444">
        <v>540.14400000000001</v>
      </c>
      <c r="M2444">
        <v>0.13200000000000001</v>
      </c>
      <c r="O2444">
        <f>VLOOKUP(C2444,[3]August!$C:$Z,24,FALSE)</f>
        <v>2019</v>
      </c>
    </row>
    <row r="2445" spans="1:15" x14ac:dyDescent="0.25">
      <c r="A2445" t="s">
        <v>389</v>
      </c>
      <c r="C2445" t="s">
        <v>2953</v>
      </c>
      <c r="E2445" t="s">
        <v>417</v>
      </c>
      <c r="F2445" t="s">
        <v>418</v>
      </c>
      <c r="J2445" t="s">
        <v>23</v>
      </c>
      <c r="K2445">
        <v>3</v>
      </c>
      <c r="L2445">
        <v>1092.5640000000001</v>
      </c>
      <c r="M2445">
        <v>0.26700000000000002</v>
      </c>
      <c r="O2445">
        <f>VLOOKUP(C2445,[3]August!$C:$Z,24,FALSE)</f>
        <v>2019</v>
      </c>
    </row>
    <row r="2446" spans="1:15" x14ac:dyDescent="0.25">
      <c r="A2446" t="s">
        <v>389</v>
      </c>
      <c r="C2446" t="s">
        <v>2953</v>
      </c>
      <c r="E2446" t="s">
        <v>417</v>
      </c>
      <c r="F2446" t="s">
        <v>418</v>
      </c>
      <c r="J2446" t="s">
        <v>23</v>
      </c>
      <c r="K2446">
        <v>4</v>
      </c>
      <c r="L2446">
        <v>1456.752</v>
      </c>
      <c r="M2446">
        <v>0.35599999999999998</v>
      </c>
      <c r="O2446">
        <f>VLOOKUP(C2446,[3]August!$C:$Z,24,FALSE)</f>
        <v>2019</v>
      </c>
    </row>
    <row r="2447" spans="1:15" x14ac:dyDescent="0.25">
      <c r="A2447" t="s">
        <v>389</v>
      </c>
      <c r="C2447" t="s">
        <v>2953</v>
      </c>
      <c r="E2447" t="s">
        <v>437</v>
      </c>
      <c r="F2447" t="s">
        <v>438</v>
      </c>
      <c r="J2447" t="s">
        <v>23</v>
      </c>
      <c r="K2447">
        <v>1</v>
      </c>
      <c r="L2447">
        <v>110.48399999999999</v>
      </c>
      <c r="M2447">
        <v>2.7E-2</v>
      </c>
      <c r="O2447">
        <f>VLOOKUP(C2447,[3]August!$C:$Z,24,FALSE)</f>
        <v>2019</v>
      </c>
    </row>
    <row r="2448" spans="1:15" x14ac:dyDescent="0.25">
      <c r="A2448" t="s">
        <v>389</v>
      </c>
      <c r="C2448" t="s">
        <v>2953</v>
      </c>
      <c r="E2448" t="s">
        <v>437</v>
      </c>
      <c r="F2448" t="s">
        <v>438</v>
      </c>
      <c r="J2448" t="s">
        <v>23</v>
      </c>
      <c r="K2448">
        <v>2</v>
      </c>
      <c r="L2448">
        <v>220.96799999999999</v>
      </c>
      <c r="M2448">
        <v>5.3999999999999999E-2</v>
      </c>
      <c r="O2448">
        <f>VLOOKUP(C2448,[3]August!$C:$Z,24,FALSE)</f>
        <v>2019</v>
      </c>
    </row>
    <row r="2449" spans="1:15" x14ac:dyDescent="0.25">
      <c r="A2449" t="s">
        <v>389</v>
      </c>
      <c r="C2449" t="s">
        <v>2953</v>
      </c>
      <c r="E2449" t="s">
        <v>406</v>
      </c>
      <c r="F2449" t="s">
        <v>407</v>
      </c>
      <c r="J2449" t="s">
        <v>23</v>
      </c>
      <c r="K2449">
        <v>2</v>
      </c>
      <c r="L2449">
        <v>564.69600000000003</v>
      </c>
      <c r="M2449">
        <v>0.13800000000000001</v>
      </c>
      <c r="O2449">
        <f>VLOOKUP(C2449,[3]August!$C:$Z,24,FALSE)</f>
        <v>2019</v>
      </c>
    </row>
    <row r="2450" spans="1:15" x14ac:dyDescent="0.25">
      <c r="A2450" t="s">
        <v>389</v>
      </c>
      <c r="C2450" t="s">
        <v>2953</v>
      </c>
      <c r="E2450" t="s">
        <v>406</v>
      </c>
      <c r="F2450" t="s">
        <v>407</v>
      </c>
      <c r="J2450" t="s">
        <v>23</v>
      </c>
      <c r="K2450">
        <v>2</v>
      </c>
      <c r="L2450">
        <v>564.69600000000003</v>
      </c>
      <c r="M2450">
        <v>0.13800000000000001</v>
      </c>
      <c r="O2450">
        <f>VLOOKUP(C2450,[3]August!$C:$Z,24,FALSE)</f>
        <v>2019</v>
      </c>
    </row>
    <row r="2451" spans="1:15" x14ac:dyDescent="0.25">
      <c r="A2451" t="s">
        <v>389</v>
      </c>
      <c r="C2451" t="s">
        <v>2953</v>
      </c>
      <c r="E2451" t="s">
        <v>406</v>
      </c>
      <c r="F2451" t="s">
        <v>407</v>
      </c>
      <c r="J2451" t="s">
        <v>23</v>
      </c>
      <c r="K2451">
        <v>2</v>
      </c>
      <c r="L2451">
        <v>564.69600000000003</v>
      </c>
      <c r="M2451">
        <v>0.13800000000000001</v>
      </c>
      <c r="O2451">
        <f>VLOOKUP(C2451,[3]August!$C:$Z,24,FALSE)</f>
        <v>2019</v>
      </c>
    </row>
    <row r="2452" spans="1:15" x14ac:dyDescent="0.25">
      <c r="A2452" t="s">
        <v>389</v>
      </c>
      <c r="C2452" t="s">
        <v>2953</v>
      </c>
      <c r="E2452" t="s">
        <v>406</v>
      </c>
      <c r="F2452" t="s">
        <v>407</v>
      </c>
      <c r="J2452" t="s">
        <v>23</v>
      </c>
      <c r="K2452">
        <v>3</v>
      </c>
      <c r="L2452">
        <v>847.04399999999998</v>
      </c>
      <c r="M2452">
        <v>0.20699999999999999</v>
      </c>
      <c r="O2452">
        <f>VLOOKUP(C2452,[3]August!$C:$Z,24,FALSE)</f>
        <v>2019</v>
      </c>
    </row>
    <row r="2453" spans="1:15" x14ac:dyDescent="0.25">
      <c r="A2453" t="s">
        <v>389</v>
      </c>
      <c r="C2453" t="s">
        <v>2953</v>
      </c>
      <c r="E2453" t="s">
        <v>406</v>
      </c>
      <c r="F2453" t="s">
        <v>407</v>
      </c>
      <c r="J2453" t="s">
        <v>23</v>
      </c>
      <c r="K2453">
        <v>4</v>
      </c>
      <c r="L2453">
        <v>1129.3920000000001</v>
      </c>
      <c r="M2453">
        <v>0.27600000000000002</v>
      </c>
      <c r="O2453">
        <f>VLOOKUP(C2453,[3]August!$C:$Z,24,FALSE)</f>
        <v>2019</v>
      </c>
    </row>
    <row r="2454" spans="1:15" x14ac:dyDescent="0.25">
      <c r="A2454" t="s">
        <v>389</v>
      </c>
      <c r="C2454" t="s">
        <v>2954</v>
      </c>
      <c r="E2454" t="s">
        <v>399</v>
      </c>
      <c r="F2454" t="s">
        <v>400</v>
      </c>
      <c r="J2454" t="s">
        <v>23</v>
      </c>
      <c r="K2454">
        <v>1</v>
      </c>
      <c r="L2454">
        <v>0</v>
      </c>
      <c r="M2454">
        <v>0</v>
      </c>
      <c r="O2454">
        <f>VLOOKUP(C2454,[3]August!$C:$Z,24,FALSE)</f>
        <v>2019</v>
      </c>
    </row>
    <row r="2455" spans="1:15" x14ac:dyDescent="0.25">
      <c r="A2455" t="s">
        <v>389</v>
      </c>
      <c r="C2455" t="s">
        <v>2954</v>
      </c>
      <c r="E2455" t="s">
        <v>417</v>
      </c>
      <c r="F2455" t="s">
        <v>418</v>
      </c>
      <c r="J2455" t="s">
        <v>23</v>
      </c>
      <c r="K2455">
        <v>1</v>
      </c>
      <c r="L2455">
        <v>225.49799999999999</v>
      </c>
      <c r="M2455">
        <v>4.9000000000000002E-2</v>
      </c>
      <c r="O2455">
        <f>VLOOKUP(C2455,[3]August!$C:$Z,24,FALSE)</f>
        <v>2019</v>
      </c>
    </row>
    <row r="2456" spans="1:15" x14ac:dyDescent="0.25">
      <c r="A2456" t="s">
        <v>389</v>
      </c>
      <c r="C2456" t="s">
        <v>2954</v>
      </c>
      <c r="E2456" t="s">
        <v>417</v>
      </c>
      <c r="F2456" t="s">
        <v>418</v>
      </c>
      <c r="J2456" t="s">
        <v>23</v>
      </c>
      <c r="K2456">
        <v>1</v>
      </c>
      <c r="L2456">
        <v>225.49799999999999</v>
      </c>
      <c r="M2456">
        <v>4.9000000000000002E-2</v>
      </c>
      <c r="O2456">
        <f>VLOOKUP(C2456,[3]August!$C:$Z,24,FALSE)</f>
        <v>2019</v>
      </c>
    </row>
    <row r="2457" spans="1:15" x14ac:dyDescent="0.25">
      <c r="A2457" t="s">
        <v>389</v>
      </c>
      <c r="C2457" t="s">
        <v>2954</v>
      </c>
      <c r="E2457" t="s">
        <v>417</v>
      </c>
      <c r="F2457" t="s">
        <v>418</v>
      </c>
      <c r="J2457" t="s">
        <v>23</v>
      </c>
      <c r="K2457">
        <v>4</v>
      </c>
      <c r="L2457">
        <v>1638.3119999999999</v>
      </c>
      <c r="M2457">
        <v>0.35599999999999998</v>
      </c>
      <c r="O2457">
        <f>VLOOKUP(C2457,[3]August!$C:$Z,24,FALSE)</f>
        <v>2019</v>
      </c>
    </row>
    <row r="2458" spans="1:15" x14ac:dyDescent="0.25">
      <c r="A2458" t="s">
        <v>389</v>
      </c>
      <c r="C2458" t="s">
        <v>2954</v>
      </c>
      <c r="E2458" t="s">
        <v>417</v>
      </c>
      <c r="F2458" t="s">
        <v>418</v>
      </c>
      <c r="J2458" t="s">
        <v>23</v>
      </c>
      <c r="K2458">
        <v>6</v>
      </c>
      <c r="L2458">
        <v>1352.9880000000001</v>
      </c>
      <c r="M2458">
        <v>0.29399999999999998</v>
      </c>
      <c r="O2458">
        <f>VLOOKUP(C2458,[3]August!$C:$Z,24,FALSE)</f>
        <v>2019</v>
      </c>
    </row>
    <row r="2459" spans="1:15" x14ac:dyDescent="0.25">
      <c r="A2459" t="s">
        <v>389</v>
      </c>
      <c r="C2459" t="s">
        <v>2954</v>
      </c>
      <c r="E2459" t="s">
        <v>406</v>
      </c>
      <c r="F2459" t="s">
        <v>407</v>
      </c>
      <c r="J2459" t="s">
        <v>23</v>
      </c>
      <c r="K2459">
        <v>3</v>
      </c>
      <c r="L2459">
        <v>952.61400000000003</v>
      </c>
      <c r="M2459">
        <v>0.20699999999999999</v>
      </c>
      <c r="O2459">
        <f>VLOOKUP(C2459,[3]August!$C:$Z,24,FALSE)</f>
        <v>2019</v>
      </c>
    </row>
    <row r="2460" spans="1:15" x14ac:dyDescent="0.25">
      <c r="A2460" t="s">
        <v>389</v>
      </c>
      <c r="C2460" t="s">
        <v>2954</v>
      </c>
      <c r="E2460" t="s">
        <v>406</v>
      </c>
      <c r="F2460" t="s">
        <v>407</v>
      </c>
      <c r="J2460" t="s">
        <v>23</v>
      </c>
      <c r="K2460">
        <v>3</v>
      </c>
      <c r="L2460">
        <v>952.61400000000003</v>
      </c>
      <c r="M2460">
        <v>0.20699999999999999</v>
      </c>
      <c r="O2460">
        <f>VLOOKUP(C2460,[3]August!$C:$Z,24,FALSE)</f>
        <v>2019</v>
      </c>
    </row>
    <row r="2461" spans="1:15" x14ac:dyDescent="0.25">
      <c r="A2461" t="s">
        <v>389</v>
      </c>
      <c r="C2461" t="s">
        <v>2954</v>
      </c>
      <c r="E2461" t="s">
        <v>406</v>
      </c>
      <c r="F2461" t="s">
        <v>407</v>
      </c>
      <c r="J2461" t="s">
        <v>23</v>
      </c>
      <c r="K2461">
        <v>9</v>
      </c>
      <c r="L2461">
        <v>2857.8420000000001</v>
      </c>
      <c r="M2461">
        <v>0.621</v>
      </c>
      <c r="O2461">
        <f>VLOOKUP(C2461,[3]August!$C:$Z,24,FALSE)</f>
        <v>2019</v>
      </c>
    </row>
    <row r="2462" spans="1:15" x14ac:dyDescent="0.25">
      <c r="A2462" t="s">
        <v>389</v>
      </c>
      <c r="C2462" t="s">
        <v>2955</v>
      </c>
      <c r="E2462" t="s">
        <v>399</v>
      </c>
      <c r="F2462" t="s">
        <v>400</v>
      </c>
      <c r="J2462" t="s">
        <v>23</v>
      </c>
      <c r="K2462">
        <v>1</v>
      </c>
      <c r="L2462">
        <v>0</v>
      </c>
      <c r="M2462">
        <v>0</v>
      </c>
      <c r="O2462">
        <f>VLOOKUP(C2462,[3]August!$C:$Z,24,FALSE)</f>
        <v>2019</v>
      </c>
    </row>
    <row r="2463" spans="1:15" x14ac:dyDescent="0.25">
      <c r="A2463" t="s">
        <v>389</v>
      </c>
      <c r="C2463" t="s">
        <v>2955</v>
      </c>
      <c r="E2463" t="s">
        <v>417</v>
      </c>
      <c r="F2463" t="s">
        <v>418</v>
      </c>
      <c r="J2463" t="s">
        <v>23</v>
      </c>
      <c r="K2463">
        <v>2</v>
      </c>
      <c r="L2463">
        <v>514.69600000000003</v>
      </c>
      <c r="M2463">
        <v>9.8000000000000004E-2</v>
      </c>
      <c r="O2463">
        <f>VLOOKUP(C2463,[3]August!$C:$Z,24,FALSE)</f>
        <v>2019</v>
      </c>
    </row>
    <row r="2464" spans="1:15" x14ac:dyDescent="0.25">
      <c r="A2464" t="s">
        <v>389</v>
      </c>
      <c r="C2464" t="s">
        <v>2955</v>
      </c>
      <c r="E2464" t="s">
        <v>417</v>
      </c>
      <c r="F2464" t="s">
        <v>418</v>
      </c>
      <c r="J2464" t="s">
        <v>23</v>
      </c>
      <c r="K2464">
        <v>3</v>
      </c>
      <c r="L2464">
        <v>772.04399999999998</v>
      </c>
      <c r="M2464">
        <v>0.14699999999999999</v>
      </c>
      <c r="O2464">
        <f>VLOOKUP(C2464,[3]August!$C:$Z,24,FALSE)</f>
        <v>2019</v>
      </c>
    </row>
    <row r="2465" spans="1:15" x14ac:dyDescent="0.25">
      <c r="A2465" t="s">
        <v>389</v>
      </c>
      <c r="C2465" t="s">
        <v>2955</v>
      </c>
      <c r="E2465" t="s">
        <v>417</v>
      </c>
      <c r="F2465" t="s">
        <v>418</v>
      </c>
      <c r="J2465" t="s">
        <v>23</v>
      </c>
      <c r="K2465">
        <v>3</v>
      </c>
      <c r="L2465">
        <v>772.04399999999998</v>
      </c>
      <c r="M2465">
        <v>0.14699999999999999</v>
      </c>
      <c r="O2465">
        <f>VLOOKUP(C2465,[3]August!$C:$Z,24,FALSE)</f>
        <v>2019</v>
      </c>
    </row>
    <row r="2466" spans="1:15" x14ac:dyDescent="0.25">
      <c r="A2466" t="s">
        <v>389</v>
      </c>
      <c r="C2466" t="s">
        <v>2955</v>
      </c>
      <c r="E2466" t="s">
        <v>417</v>
      </c>
      <c r="F2466" t="s">
        <v>418</v>
      </c>
      <c r="J2466" t="s">
        <v>23</v>
      </c>
      <c r="K2466">
        <v>8</v>
      </c>
      <c r="L2466">
        <v>2058.7840000000001</v>
      </c>
      <c r="M2466">
        <v>0.39200000000000002</v>
      </c>
      <c r="O2466">
        <f>VLOOKUP(C2466,[3]August!$C:$Z,24,FALSE)</f>
        <v>2019</v>
      </c>
    </row>
    <row r="2467" spans="1:15" x14ac:dyDescent="0.25">
      <c r="A2467" t="s">
        <v>389</v>
      </c>
      <c r="C2467" t="s">
        <v>2955</v>
      </c>
      <c r="E2467" t="s">
        <v>417</v>
      </c>
      <c r="F2467" t="s">
        <v>418</v>
      </c>
      <c r="J2467" t="s">
        <v>23</v>
      </c>
      <c r="K2467">
        <v>8</v>
      </c>
      <c r="L2467">
        <v>2058.7840000000001</v>
      </c>
      <c r="M2467">
        <v>0.39200000000000002</v>
      </c>
      <c r="O2467">
        <f>VLOOKUP(C2467,[3]August!$C:$Z,24,FALSE)</f>
        <v>2019</v>
      </c>
    </row>
    <row r="2468" spans="1:15" x14ac:dyDescent="0.25">
      <c r="A2468" t="s">
        <v>389</v>
      </c>
      <c r="C2468" t="s">
        <v>2955</v>
      </c>
      <c r="E2468" t="s">
        <v>417</v>
      </c>
      <c r="F2468" t="s">
        <v>418</v>
      </c>
      <c r="J2468" t="s">
        <v>23</v>
      </c>
      <c r="K2468">
        <v>10</v>
      </c>
      <c r="L2468">
        <v>2573.48</v>
      </c>
      <c r="M2468">
        <v>0.49</v>
      </c>
      <c r="O2468">
        <f>VLOOKUP(C2468,[3]August!$C:$Z,24,FALSE)</f>
        <v>2019</v>
      </c>
    </row>
    <row r="2469" spans="1:15" x14ac:dyDescent="0.25">
      <c r="A2469" t="s">
        <v>389</v>
      </c>
      <c r="C2469" t="s">
        <v>2955</v>
      </c>
      <c r="E2469" t="s">
        <v>417</v>
      </c>
      <c r="F2469" t="s">
        <v>418</v>
      </c>
      <c r="J2469" t="s">
        <v>23</v>
      </c>
      <c r="K2469">
        <v>11</v>
      </c>
      <c r="L2469">
        <v>2830.828</v>
      </c>
      <c r="M2469">
        <v>0.53900000000000003</v>
      </c>
      <c r="O2469">
        <f>VLOOKUP(C2469,[3]August!$C:$Z,24,FALSE)</f>
        <v>2019</v>
      </c>
    </row>
    <row r="2470" spans="1:15" x14ac:dyDescent="0.25">
      <c r="A2470" t="s">
        <v>389</v>
      </c>
      <c r="C2470" t="s">
        <v>2955</v>
      </c>
      <c r="E2470" t="s">
        <v>417</v>
      </c>
      <c r="F2470" t="s">
        <v>418</v>
      </c>
      <c r="J2470" t="s">
        <v>23</v>
      </c>
      <c r="K2470">
        <v>14</v>
      </c>
      <c r="L2470">
        <v>3602.8719999999998</v>
      </c>
      <c r="M2470">
        <v>0.68600000000000005</v>
      </c>
      <c r="O2470">
        <f>VLOOKUP(C2470,[3]August!$C:$Z,24,FALSE)</f>
        <v>2019</v>
      </c>
    </row>
    <row r="2471" spans="1:15" x14ac:dyDescent="0.25">
      <c r="A2471" t="s">
        <v>389</v>
      </c>
      <c r="C2471" t="s">
        <v>2955</v>
      </c>
      <c r="E2471" t="s">
        <v>417</v>
      </c>
      <c r="F2471" t="s">
        <v>418</v>
      </c>
      <c r="J2471" t="s">
        <v>23</v>
      </c>
      <c r="K2471">
        <v>25</v>
      </c>
      <c r="L2471">
        <v>6433.7</v>
      </c>
      <c r="M2471">
        <v>1.2250000000000001</v>
      </c>
      <c r="O2471">
        <f>VLOOKUP(C2471,[3]August!$C:$Z,24,FALSE)</f>
        <v>2019</v>
      </c>
    </row>
    <row r="2472" spans="1:15" x14ac:dyDescent="0.25">
      <c r="A2472" t="s">
        <v>389</v>
      </c>
      <c r="C2472" t="s">
        <v>2955</v>
      </c>
      <c r="E2472" t="s">
        <v>417</v>
      </c>
      <c r="F2472" t="s">
        <v>418</v>
      </c>
      <c r="J2472" t="s">
        <v>23</v>
      </c>
      <c r="K2472">
        <v>27</v>
      </c>
      <c r="L2472">
        <v>6948.3959999999997</v>
      </c>
      <c r="M2472">
        <v>1.323</v>
      </c>
      <c r="O2472">
        <f>VLOOKUP(C2472,[3]August!$C:$Z,24,FALSE)</f>
        <v>2019</v>
      </c>
    </row>
    <row r="2473" spans="1:15" x14ac:dyDescent="0.25">
      <c r="A2473" t="s">
        <v>389</v>
      </c>
      <c r="C2473" t="s">
        <v>2955</v>
      </c>
      <c r="E2473" t="s">
        <v>406</v>
      </c>
      <c r="F2473" t="s">
        <v>407</v>
      </c>
      <c r="J2473" t="s">
        <v>23</v>
      </c>
      <c r="K2473">
        <v>1</v>
      </c>
      <c r="L2473">
        <v>162.81200000000001</v>
      </c>
      <c r="M2473">
        <v>3.1E-2</v>
      </c>
      <c r="O2473">
        <f>VLOOKUP(C2473,[3]August!$C:$Z,24,FALSE)</f>
        <v>2019</v>
      </c>
    </row>
    <row r="2474" spans="1:15" x14ac:dyDescent="0.25">
      <c r="A2474" t="s">
        <v>389</v>
      </c>
      <c r="C2474" t="s">
        <v>2955</v>
      </c>
      <c r="E2474" t="s">
        <v>406</v>
      </c>
      <c r="F2474" t="s">
        <v>407</v>
      </c>
      <c r="J2474" t="s">
        <v>23</v>
      </c>
      <c r="K2474">
        <v>2</v>
      </c>
      <c r="L2474">
        <v>325.62400000000002</v>
      </c>
      <c r="M2474">
        <v>6.2E-2</v>
      </c>
      <c r="O2474">
        <f>VLOOKUP(C2474,[3]August!$C:$Z,24,FALSE)</f>
        <v>2019</v>
      </c>
    </row>
    <row r="2475" spans="1:15" x14ac:dyDescent="0.25">
      <c r="A2475" t="s">
        <v>389</v>
      </c>
      <c r="C2475" t="s">
        <v>2956</v>
      </c>
      <c r="E2475" t="s">
        <v>399</v>
      </c>
      <c r="F2475" t="s">
        <v>400</v>
      </c>
      <c r="J2475" t="s">
        <v>23</v>
      </c>
      <c r="K2475">
        <v>1</v>
      </c>
      <c r="L2475">
        <v>0</v>
      </c>
      <c r="M2475">
        <v>0</v>
      </c>
      <c r="O2475">
        <f>VLOOKUP(C2475,[3]August!$C:$Z,24,FALSE)</f>
        <v>2019</v>
      </c>
    </row>
    <row r="2476" spans="1:15" x14ac:dyDescent="0.25">
      <c r="A2476" t="s">
        <v>389</v>
      </c>
      <c r="C2476" t="s">
        <v>2956</v>
      </c>
      <c r="E2476" t="s">
        <v>437</v>
      </c>
      <c r="F2476" t="s">
        <v>438</v>
      </c>
      <c r="J2476" t="s">
        <v>23</v>
      </c>
      <c r="K2476">
        <v>1</v>
      </c>
      <c r="L2476">
        <v>93.635999999999996</v>
      </c>
      <c r="M2476">
        <v>2.7E-2</v>
      </c>
      <c r="O2476">
        <f>VLOOKUP(C2476,[3]August!$C:$Z,24,FALSE)</f>
        <v>2019</v>
      </c>
    </row>
    <row r="2477" spans="1:15" x14ac:dyDescent="0.25">
      <c r="A2477" t="s">
        <v>389</v>
      </c>
      <c r="C2477" t="s">
        <v>2956</v>
      </c>
      <c r="E2477" t="s">
        <v>394</v>
      </c>
      <c r="F2477" t="s">
        <v>395</v>
      </c>
      <c r="J2477" t="s">
        <v>23</v>
      </c>
      <c r="K2477">
        <v>1</v>
      </c>
      <c r="L2477">
        <v>100.572</v>
      </c>
      <c r="M2477">
        <v>2.9000000000000001E-2</v>
      </c>
      <c r="O2477">
        <f>VLOOKUP(C2477,[3]August!$C:$Z,24,FALSE)</f>
        <v>2019</v>
      </c>
    </row>
    <row r="2478" spans="1:15" x14ac:dyDescent="0.25">
      <c r="A2478" t="s">
        <v>389</v>
      </c>
      <c r="C2478" t="s">
        <v>2956</v>
      </c>
      <c r="E2478" t="s">
        <v>425</v>
      </c>
      <c r="F2478" t="s">
        <v>426</v>
      </c>
      <c r="J2478" t="s">
        <v>23</v>
      </c>
      <c r="K2478">
        <v>16</v>
      </c>
      <c r="L2478">
        <v>2885.3760000000002</v>
      </c>
      <c r="M2478">
        <v>0.83199999999999996</v>
      </c>
      <c r="O2478">
        <f>VLOOKUP(C2478,[3]August!$C:$Z,24,FALSE)</f>
        <v>2019</v>
      </c>
    </row>
    <row r="2479" spans="1:15" x14ac:dyDescent="0.25">
      <c r="A2479" t="s">
        <v>389</v>
      </c>
      <c r="C2479" t="s">
        <v>2956</v>
      </c>
      <c r="E2479" t="s">
        <v>408</v>
      </c>
      <c r="F2479" t="s">
        <v>409</v>
      </c>
      <c r="J2479" t="s">
        <v>23</v>
      </c>
      <c r="K2479">
        <v>2</v>
      </c>
      <c r="L2479">
        <v>617.30399999999997</v>
      </c>
      <c r="M2479">
        <v>0.17799999999999999</v>
      </c>
      <c r="O2479">
        <f>VLOOKUP(C2479,[3]August!$C:$Z,24,FALSE)</f>
        <v>2019</v>
      </c>
    </row>
    <row r="2480" spans="1:15" x14ac:dyDescent="0.25">
      <c r="A2480" t="s">
        <v>389</v>
      </c>
      <c r="C2480" t="s">
        <v>2957</v>
      </c>
      <c r="E2480" t="s">
        <v>399</v>
      </c>
      <c r="F2480" t="s">
        <v>400</v>
      </c>
      <c r="J2480" t="s">
        <v>23</v>
      </c>
      <c r="K2480">
        <v>1</v>
      </c>
      <c r="L2480">
        <v>0</v>
      </c>
      <c r="M2480">
        <v>0</v>
      </c>
      <c r="O2480">
        <f>VLOOKUP(C2480,[3]August!$C:$Z,24,FALSE)</f>
        <v>2019</v>
      </c>
    </row>
    <row r="2481" spans="1:15" x14ac:dyDescent="0.25">
      <c r="A2481" t="s">
        <v>389</v>
      </c>
      <c r="C2481" t="s">
        <v>2957</v>
      </c>
      <c r="E2481" t="s">
        <v>437</v>
      </c>
      <c r="F2481" t="s">
        <v>438</v>
      </c>
      <c r="J2481" t="s">
        <v>23</v>
      </c>
      <c r="K2481">
        <v>1</v>
      </c>
      <c r="L2481">
        <v>95.31</v>
      </c>
      <c r="M2481">
        <v>2.7E-2</v>
      </c>
      <c r="O2481">
        <f>VLOOKUP(C2481,[3]August!$C:$Z,24,FALSE)</f>
        <v>2019</v>
      </c>
    </row>
    <row r="2482" spans="1:15" x14ac:dyDescent="0.25">
      <c r="A2482" t="s">
        <v>389</v>
      </c>
      <c r="C2482" t="s">
        <v>2957</v>
      </c>
      <c r="E2482" t="s">
        <v>408</v>
      </c>
      <c r="F2482" t="s">
        <v>409</v>
      </c>
      <c r="J2482" t="s">
        <v>23</v>
      </c>
      <c r="K2482">
        <v>12</v>
      </c>
      <c r="L2482">
        <v>2372.16</v>
      </c>
      <c r="M2482">
        <v>0.67200000000000004</v>
      </c>
      <c r="O2482">
        <f>VLOOKUP(C2482,[3]August!$C:$Z,24,FALSE)</f>
        <v>2019</v>
      </c>
    </row>
    <row r="2483" spans="1:15" x14ac:dyDescent="0.25">
      <c r="A2483" t="s">
        <v>389</v>
      </c>
      <c r="C2483" t="s">
        <v>2958</v>
      </c>
      <c r="E2483" t="s">
        <v>399</v>
      </c>
      <c r="F2483" t="s">
        <v>400</v>
      </c>
      <c r="J2483" t="s">
        <v>23</v>
      </c>
      <c r="K2483">
        <v>1</v>
      </c>
      <c r="L2483">
        <v>0</v>
      </c>
      <c r="M2483">
        <v>0</v>
      </c>
      <c r="O2483">
        <f>VLOOKUP(C2483,[3]August!$C:$Z,24,FALSE)</f>
        <v>2019</v>
      </c>
    </row>
    <row r="2484" spans="1:15" x14ac:dyDescent="0.25">
      <c r="A2484" t="s">
        <v>389</v>
      </c>
      <c r="C2484" t="s">
        <v>2958</v>
      </c>
      <c r="E2484" t="s">
        <v>425</v>
      </c>
      <c r="F2484" t="s">
        <v>426</v>
      </c>
      <c r="J2484" t="s">
        <v>23</v>
      </c>
      <c r="K2484">
        <v>12</v>
      </c>
      <c r="L2484">
        <v>2202.7199999999998</v>
      </c>
      <c r="M2484">
        <v>0.624</v>
      </c>
      <c r="O2484">
        <f>VLOOKUP(C2484,[3]August!$C:$Z,24,FALSE)</f>
        <v>2019</v>
      </c>
    </row>
    <row r="2485" spans="1:15" x14ac:dyDescent="0.25">
      <c r="A2485" t="s">
        <v>389</v>
      </c>
      <c r="C2485" t="s">
        <v>2958</v>
      </c>
      <c r="E2485" t="s">
        <v>408</v>
      </c>
      <c r="F2485" t="s">
        <v>409</v>
      </c>
      <c r="J2485" t="s">
        <v>23</v>
      </c>
      <c r="K2485">
        <v>3</v>
      </c>
      <c r="L2485">
        <v>1260.21</v>
      </c>
      <c r="M2485">
        <v>0.35699999999999998</v>
      </c>
      <c r="O2485">
        <f>VLOOKUP(C2485,[3]August!$C:$Z,24,FALSE)</f>
        <v>2019</v>
      </c>
    </row>
    <row r="2486" spans="1:15" x14ac:dyDescent="0.25">
      <c r="A2486" t="s">
        <v>389</v>
      </c>
      <c r="C2486" t="s">
        <v>2959</v>
      </c>
      <c r="E2486" t="s">
        <v>399</v>
      </c>
      <c r="F2486" t="s">
        <v>400</v>
      </c>
      <c r="J2486" t="s">
        <v>23</v>
      </c>
      <c r="K2486">
        <v>1</v>
      </c>
      <c r="L2486">
        <v>0</v>
      </c>
      <c r="M2486">
        <v>0</v>
      </c>
      <c r="O2486">
        <f>VLOOKUP(C2486,[3]August!$C:$Z,24,FALSE)</f>
        <v>2019</v>
      </c>
    </row>
    <row r="2487" spans="1:15" x14ac:dyDescent="0.25">
      <c r="A2487" t="s">
        <v>389</v>
      </c>
      <c r="C2487" t="s">
        <v>2959</v>
      </c>
      <c r="E2487" t="s">
        <v>417</v>
      </c>
      <c r="F2487" t="s">
        <v>418</v>
      </c>
      <c r="J2487" t="s">
        <v>23</v>
      </c>
      <c r="K2487">
        <v>1</v>
      </c>
      <c r="L2487">
        <v>314.17</v>
      </c>
      <c r="M2487">
        <v>8.8999999999999996E-2</v>
      </c>
      <c r="O2487">
        <f>VLOOKUP(C2487,[3]August!$C:$Z,24,FALSE)</f>
        <v>2019</v>
      </c>
    </row>
    <row r="2488" spans="1:15" x14ac:dyDescent="0.25">
      <c r="A2488" t="s">
        <v>389</v>
      </c>
      <c r="C2488" t="s">
        <v>2959</v>
      </c>
      <c r="E2488" t="s">
        <v>437</v>
      </c>
      <c r="F2488" t="s">
        <v>438</v>
      </c>
      <c r="J2488" t="s">
        <v>23</v>
      </c>
      <c r="K2488">
        <v>1</v>
      </c>
      <c r="L2488">
        <v>95.31</v>
      </c>
      <c r="M2488">
        <v>2.7E-2</v>
      </c>
      <c r="O2488">
        <f>VLOOKUP(C2488,[3]August!$C:$Z,24,FALSE)</f>
        <v>2019</v>
      </c>
    </row>
    <row r="2489" spans="1:15" x14ac:dyDescent="0.25">
      <c r="A2489" t="s">
        <v>389</v>
      </c>
      <c r="C2489" t="s">
        <v>2959</v>
      </c>
      <c r="E2489" t="s">
        <v>425</v>
      </c>
      <c r="F2489" t="s">
        <v>426</v>
      </c>
      <c r="J2489" t="s">
        <v>23</v>
      </c>
      <c r="K2489">
        <v>8</v>
      </c>
      <c r="L2489">
        <v>1468.48</v>
      </c>
      <c r="M2489">
        <v>0.41599999999999998</v>
      </c>
      <c r="O2489">
        <f>VLOOKUP(C2489,[3]August!$C:$Z,24,FALSE)</f>
        <v>2019</v>
      </c>
    </row>
    <row r="2490" spans="1:15" x14ac:dyDescent="0.25">
      <c r="A2490" t="s">
        <v>389</v>
      </c>
      <c r="C2490" t="s">
        <v>2959</v>
      </c>
      <c r="E2490" t="s">
        <v>404</v>
      </c>
      <c r="F2490" t="s">
        <v>405</v>
      </c>
      <c r="J2490" t="s">
        <v>23</v>
      </c>
      <c r="K2490">
        <v>1</v>
      </c>
      <c r="L2490">
        <v>130.61000000000001</v>
      </c>
      <c r="M2490">
        <v>3.6999999999999998E-2</v>
      </c>
      <c r="O2490">
        <f>VLOOKUP(C2490,[3]August!$C:$Z,24,FALSE)</f>
        <v>2019</v>
      </c>
    </row>
    <row r="2491" spans="1:15" x14ac:dyDescent="0.25">
      <c r="A2491" t="s">
        <v>389</v>
      </c>
      <c r="C2491" t="s">
        <v>2959</v>
      </c>
      <c r="E2491" t="s">
        <v>406</v>
      </c>
      <c r="F2491" t="s">
        <v>407</v>
      </c>
      <c r="J2491" t="s">
        <v>23</v>
      </c>
      <c r="K2491">
        <v>2</v>
      </c>
      <c r="L2491">
        <v>487.14</v>
      </c>
      <c r="M2491">
        <v>0.13800000000000001</v>
      </c>
      <c r="O2491">
        <f>VLOOKUP(C2491,[3]August!$C:$Z,24,FALSE)</f>
        <v>2019</v>
      </c>
    </row>
    <row r="2492" spans="1:15" x14ac:dyDescent="0.25">
      <c r="A2492" t="s">
        <v>389</v>
      </c>
      <c r="C2492" t="s">
        <v>2960</v>
      </c>
      <c r="E2492" t="s">
        <v>399</v>
      </c>
      <c r="F2492" t="s">
        <v>400</v>
      </c>
      <c r="J2492" t="s">
        <v>23</v>
      </c>
      <c r="K2492">
        <v>1</v>
      </c>
      <c r="L2492">
        <v>0</v>
      </c>
      <c r="M2492">
        <v>0</v>
      </c>
      <c r="O2492">
        <f>VLOOKUP(C2492,[3]August!$C:$Z,24,FALSE)</f>
        <v>2019</v>
      </c>
    </row>
    <row r="2493" spans="1:15" x14ac:dyDescent="0.25">
      <c r="A2493" t="s">
        <v>389</v>
      </c>
      <c r="C2493" t="s">
        <v>2960</v>
      </c>
      <c r="E2493" t="s">
        <v>437</v>
      </c>
      <c r="F2493" t="s">
        <v>438</v>
      </c>
      <c r="J2493" t="s">
        <v>23</v>
      </c>
      <c r="K2493">
        <v>1</v>
      </c>
      <c r="L2493">
        <v>95.31</v>
      </c>
      <c r="M2493">
        <v>2.7E-2</v>
      </c>
      <c r="O2493">
        <f>VLOOKUP(C2493,[3]August!$C:$Z,24,FALSE)</f>
        <v>2019</v>
      </c>
    </row>
    <row r="2494" spans="1:15" x14ac:dyDescent="0.25">
      <c r="A2494" t="s">
        <v>389</v>
      </c>
      <c r="C2494" t="s">
        <v>2960</v>
      </c>
      <c r="E2494" t="s">
        <v>408</v>
      </c>
      <c r="F2494" t="s">
        <v>409</v>
      </c>
      <c r="J2494" t="s">
        <v>23</v>
      </c>
      <c r="K2494">
        <v>2</v>
      </c>
      <c r="L2494">
        <v>395.36</v>
      </c>
      <c r="M2494">
        <v>0.112</v>
      </c>
      <c r="O2494">
        <f>VLOOKUP(C2494,[3]August!$C:$Z,24,FALSE)</f>
        <v>2019</v>
      </c>
    </row>
    <row r="2495" spans="1:15" x14ac:dyDescent="0.25">
      <c r="A2495" t="s">
        <v>389</v>
      </c>
      <c r="C2495" t="s">
        <v>2960</v>
      </c>
      <c r="E2495" t="s">
        <v>408</v>
      </c>
      <c r="F2495" t="s">
        <v>409</v>
      </c>
      <c r="J2495" t="s">
        <v>23</v>
      </c>
      <c r="K2495">
        <v>6</v>
      </c>
      <c r="L2495">
        <v>1186.08</v>
      </c>
      <c r="M2495">
        <v>0.33600000000000002</v>
      </c>
      <c r="O2495">
        <f>VLOOKUP(C2495,[3]August!$C:$Z,24,FALSE)</f>
        <v>2019</v>
      </c>
    </row>
    <row r="2496" spans="1:15" x14ac:dyDescent="0.25">
      <c r="A2496" t="s">
        <v>389</v>
      </c>
      <c r="C2496" t="s">
        <v>2961</v>
      </c>
      <c r="E2496" t="s">
        <v>399</v>
      </c>
      <c r="F2496" t="s">
        <v>400</v>
      </c>
      <c r="J2496" t="s">
        <v>23</v>
      </c>
      <c r="K2496">
        <v>1</v>
      </c>
      <c r="L2496">
        <v>0</v>
      </c>
      <c r="M2496">
        <v>0</v>
      </c>
      <c r="O2496">
        <f>VLOOKUP(C2496,[3]August!$C:$Z,24,FALSE)</f>
        <v>2019</v>
      </c>
    </row>
    <row r="2497" spans="1:15" x14ac:dyDescent="0.25">
      <c r="A2497" t="s">
        <v>389</v>
      </c>
      <c r="C2497" t="s">
        <v>2961</v>
      </c>
      <c r="E2497" t="s">
        <v>417</v>
      </c>
      <c r="F2497" t="s">
        <v>418</v>
      </c>
      <c r="J2497" t="s">
        <v>23</v>
      </c>
      <c r="K2497">
        <v>2</v>
      </c>
      <c r="L2497">
        <v>645.072</v>
      </c>
      <c r="M2497">
        <v>0.17799999999999999</v>
      </c>
      <c r="O2497">
        <f>VLOOKUP(C2497,[3]August!$C:$Z,24,FALSE)</f>
        <v>2019</v>
      </c>
    </row>
    <row r="2498" spans="1:15" x14ac:dyDescent="0.25">
      <c r="A2498" t="s">
        <v>389</v>
      </c>
      <c r="C2498" t="s">
        <v>2961</v>
      </c>
      <c r="E2498" t="s">
        <v>408</v>
      </c>
      <c r="F2498" t="s">
        <v>409</v>
      </c>
      <c r="J2498" t="s">
        <v>23</v>
      </c>
      <c r="K2498">
        <v>4</v>
      </c>
      <c r="L2498">
        <v>811.77599999999995</v>
      </c>
      <c r="M2498">
        <v>0.224</v>
      </c>
      <c r="O2498">
        <f>VLOOKUP(C2498,[3]August!$C:$Z,24,FALSE)</f>
        <v>2019</v>
      </c>
    </row>
    <row r="2499" spans="1:15" x14ac:dyDescent="0.25">
      <c r="A2499" t="s">
        <v>389</v>
      </c>
      <c r="C2499" t="s">
        <v>2961</v>
      </c>
      <c r="E2499" t="s">
        <v>408</v>
      </c>
      <c r="F2499" t="s">
        <v>409</v>
      </c>
      <c r="J2499" t="s">
        <v>23</v>
      </c>
      <c r="K2499">
        <v>6</v>
      </c>
      <c r="L2499">
        <v>1217.664</v>
      </c>
      <c r="M2499">
        <v>0.33600000000000002</v>
      </c>
      <c r="O2499">
        <f>VLOOKUP(C2499,[3]August!$C:$Z,24,FALSE)</f>
        <v>2019</v>
      </c>
    </row>
    <row r="2500" spans="1:15" x14ac:dyDescent="0.25">
      <c r="A2500" t="s">
        <v>389</v>
      </c>
      <c r="C2500" t="s">
        <v>2962</v>
      </c>
      <c r="E2500" t="s">
        <v>399</v>
      </c>
      <c r="F2500" t="s">
        <v>400</v>
      </c>
      <c r="J2500" t="s">
        <v>23</v>
      </c>
      <c r="K2500">
        <v>1</v>
      </c>
      <c r="L2500">
        <v>0</v>
      </c>
      <c r="M2500">
        <v>0</v>
      </c>
      <c r="O2500">
        <f>VLOOKUP(C2500,[3]August!$C:$Z,24,FALSE)</f>
        <v>2019</v>
      </c>
    </row>
    <row r="2501" spans="1:15" x14ac:dyDescent="0.25">
      <c r="A2501" t="s">
        <v>389</v>
      </c>
      <c r="C2501" t="s">
        <v>2962</v>
      </c>
      <c r="E2501" t="s">
        <v>417</v>
      </c>
      <c r="F2501" t="s">
        <v>418</v>
      </c>
      <c r="J2501" t="s">
        <v>23</v>
      </c>
      <c r="K2501">
        <v>1</v>
      </c>
      <c r="L2501">
        <v>267</v>
      </c>
      <c r="M2501">
        <v>8.8999999999999996E-2</v>
      </c>
      <c r="O2501">
        <f>VLOOKUP(C2501,[3]August!$C:$Z,24,FALSE)</f>
        <v>2019</v>
      </c>
    </row>
    <row r="2502" spans="1:15" x14ac:dyDescent="0.25">
      <c r="A2502" t="s">
        <v>389</v>
      </c>
      <c r="C2502" t="s">
        <v>2962</v>
      </c>
      <c r="E2502" t="s">
        <v>406</v>
      </c>
      <c r="F2502" t="s">
        <v>407</v>
      </c>
      <c r="J2502" t="s">
        <v>23</v>
      </c>
      <c r="K2502">
        <v>6</v>
      </c>
      <c r="L2502">
        <v>558</v>
      </c>
      <c r="M2502">
        <v>0.186</v>
      </c>
      <c r="O2502">
        <f>VLOOKUP(C2502,[3]August!$C:$Z,24,FALSE)</f>
        <v>2019</v>
      </c>
    </row>
    <row r="2503" spans="1:15" x14ac:dyDescent="0.25">
      <c r="A2503" t="s">
        <v>389</v>
      </c>
      <c r="C2503" t="s">
        <v>2963</v>
      </c>
      <c r="E2503" t="s">
        <v>399</v>
      </c>
      <c r="F2503" t="s">
        <v>400</v>
      </c>
      <c r="J2503" t="s">
        <v>23</v>
      </c>
      <c r="K2503">
        <v>1</v>
      </c>
      <c r="L2503">
        <v>0</v>
      </c>
      <c r="M2503">
        <v>0</v>
      </c>
      <c r="O2503">
        <f>VLOOKUP(C2503,[3]August!$C:$Z,24,FALSE)</f>
        <v>2019</v>
      </c>
    </row>
    <row r="2504" spans="1:15" x14ac:dyDescent="0.25">
      <c r="A2504" t="s">
        <v>389</v>
      </c>
      <c r="C2504" t="s">
        <v>2963</v>
      </c>
      <c r="E2504" t="s">
        <v>420</v>
      </c>
      <c r="F2504" t="s">
        <v>421</v>
      </c>
      <c r="J2504" t="s">
        <v>23</v>
      </c>
      <c r="K2504">
        <v>16</v>
      </c>
      <c r="L2504">
        <v>1306.1120000000001</v>
      </c>
      <c r="M2504">
        <v>0.25600000000000001</v>
      </c>
      <c r="O2504">
        <f>VLOOKUP(C2504,[3]August!$C:$Z,24,FALSE)</f>
        <v>2019</v>
      </c>
    </row>
    <row r="2505" spans="1:15" x14ac:dyDescent="0.25">
      <c r="A2505" t="s">
        <v>389</v>
      </c>
      <c r="C2505" t="s">
        <v>2963</v>
      </c>
      <c r="E2505" t="s">
        <v>394</v>
      </c>
      <c r="F2505" t="s">
        <v>395</v>
      </c>
      <c r="J2505" t="s">
        <v>23</v>
      </c>
      <c r="K2505">
        <v>2</v>
      </c>
      <c r="L2505">
        <v>295.916</v>
      </c>
      <c r="M2505">
        <v>5.8000000000000003E-2</v>
      </c>
      <c r="O2505">
        <f>VLOOKUP(C2505,[3]August!$C:$Z,24,FALSE)</f>
        <v>2019</v>
      </c>
    </row>
    <row r="2506" spans="1:15" x14ac:dyDescent="0.25">
      <c r="A2506" t="s">
        <v>389</v>
      </c>
      <c r="C2506" t="s">
        <v>2963</v>
      </c>
      <c r="E2506" t="s">
        <v>394</v>
      </c>
      <c r="F2506" t="s">
        <v>395</v>
      </c>
      <c r="J2506" t="s">
        <v>23</v>
      </c>
      <c r="K2506">
        <v>4</v>
      </c>
      <c r="L2506">
        <v>591.83199999999999</v>
      </c>
      <c r="M2506">
        <v>0.11600000000000001</v>
      </c>
      <c r="O2506">
        <f>VLOOKUP(C2506,[3]August!$C:$Z,24,FALSE)</f>
        <v>2019</v>
      </c>
    </row>
    <row r="2507" spans="1:15" x14ac:dyDescent="0.25">
      <c r="A2507" t="s">
        <v>389</v>
      </c>
      <c r="C2507" t="s">
        <v>2963</v>
      </c>
      <c r="E2507" t="s">
        <v>394</v>
      </c>
      <c r="F2507" t="s">
        <v>395</v>
      </c>
      <c r="J2507" t="s">
        <v>23</v>
      </c>
      <c r="K2507">
        <v>12</v>
      </c>
      <c r="L2507">
        <v>1775.4960000000001</v>
      </c>
      <c r="M2507">
        <v>0.34799999999999998</v>
      </c>
      <c r="O2507">
        <f>VLOOKUP(C2507,[3]August!$C:$Z,24,FALSE)</f>
        <v>2019</v>
      </c>
    </row>
    <row r="2508" spans="1:15" x14ac:dyDescent="0.25">
      <c r="A2508" t="s">
        <v>389</v>
      </c>
      <c r="C2508" t="s">
        <v>2963</v>
      </c>
      <c r="E2508" t="s">
        <v>394</v>
      </c>
      <c r="F2508" t="s">
        <v>395</v>
      </c>
      <c r="J2508" t="s">
        <v>23</v>
      </c>
      <c r="K2508">
        <v>13</v>
      </c>
      <c r="L2508">
        <v>1923.454</v>
      </c>
      <c r="M2508">
        <v>0.377</v>
      </c>
      <c r="O2508">
        <f>VLOOKUP(C2508,[3]August!$C:$Z,24,FALSE)</f>
        <v>2019</v>
      </c>
    </row>
    <row r="2509" spans="1:15" x14ac:dyDescent="0.25">
      <c r="A2509" t="s">
        <v>389</v>
      </c>
      <c r="C2509" t="s">
        <v>2963</v>
      </c>
      <c r="E2509" t="s">
        <v>394</v>
      </c>
      <c r="F2509" t="s">
        <v>395</v>
      </c>
      <c r="J2509" t="s">
        <v>23</v>
      </c>
      <c r="K2509">
        <v>13</v>
      </c>
      <c r="L2509">
        <v>1923.454</v>
      </c>
      <c r="M2509">
        <v>0.377</v>
      </c>
      <c r="O2509">
        <f>VLOOKUP(C2509,[3]August!$C:$Z,24,FALSE)</f>
        <v>2019</v>
      </c>
    </row>
    <row r="2510" spans="1:15" x14ac:dyDescent="0.25">
      <c r="A2510" t="s">
        <v>389</v>
      </c>
      <c r="C2510" t="s">
        <v>2963</v>
      </c>
      <c r="E2510" t="s">
        <v>406</v>
      </c>
      <c r="F2510" t="s">
        <v>407</v>
      </c>
      <c r="J2510" t="s">
        <v>23</v>
      </c>
      <c r="K2510">
        <v>2</v>
      </c>
      <c r="L2510">
        <v>704.07600000000002</v>
      </c>
      <c r="M2510">
        <v>0.13800000000000001</v>
      </c>
      <c r="O2510">
        <f>VLOOKUP(C2510,[3]August!$C:$Z,24,FALSE)</f>
        <v>2019</v>
      </c>
    </row>
    <row r="2511" spans="1:15" x14ac:dyDescent="0.25">
      <c r="A2511" t="s">
        <v>389</v>
      </c>
      <c r="C2511" t="s">
        <v>2963</v>
      </c>
      <c r="E2511" t="s">
        <v>408</v>
      </c>
      <c r="F2511" t="s">
        <v>409</v>
      </c>
      <c r="J2511" t="s">
        <v>23</v>
      </c>
      <c r="K2511">
        <v>1</v>
      </c>
      <c r="L2511">
        <v>454.07799999999997</v>
      </c>
      <c r="M2511">
        <v>8.8999999999999996E-2</v>
      </c>
      <c r="O2511">
        <f>VLOOKUP(C2511,[3]August!$C:$Z,24,FALSE)</f>
        <v>2019</v>
      </c>
    </row>
    <row r="2512" spans="1:15" x14ac:dyDescent="0.25">
      <c r="A2512" t="s">
        <v>389</v>
      </c>
      <c r="C2512" t="s">
        <v>2964</v>
      </c>
      <c r="E2512" t="s">
        <v>399</v>
      </c>
      <c r="F2512" t="s">
        <v>400</v>
      </c>
      <c r="J2512" t="s">
        <v>23</v>
      </c>
      <c r="K2512">
        <v>1</v>
      </c>
      <c r="L2512">
        <v>0</v>
      </c>
      <c r="M2512">
        <v>0</v>
      </c>
      <c r="O2512">
        <f>VLOOKUP(C2512,[3]August!$C:$Z,24,FALSE)</f>
        <v>2019</v>
      </c>
    </row>
    <row r="2513" spans="1:15" x14ac:dyDescent="0.25">
      <c r="A2513" t="s">
        <v>389</v>
      </c>
      <c r="C2513" t="s">
        <v>2964</v>
      </c>
      <c r="E2513" t="s">
        <v>417</v>
      </c>
      <c r="F2513" t="s">
        <v>418</v>
      </c>
      <c r="J2513" t="s">
        <v>23</v>
      </c>
      <c r="K2513">
        <v>15</v>
      </c>
      <c r="L2513">
        <v>2410.8000000000002</v>
      </c>
      <c r="M2513">
        <v>0.73499999999999999</v>
      </c>
      <c r="O2513">
        <f>VLOOKUP(C2513,[3]August!$C:$Z,24,FALSE)</f>
        <v>2019</v>
      </c>
    </row>
    <row r="2514" spans="1:15" x14ac:dyDescent="0.25">
      <c r="A2514" t="s">
        <v>389</v>
      </c>
      <c r="C2514" t="s">
        <v>2964</v>
      </c>
      <c r="E2514" t="s">
        <v>437</v>
      </c>
      <c r="F2514" t="s">
        <v>438</v>
      </c>
      <c r="J2514" t="s">
        <v>23</v>
      </c>
      <c r="K2514">
        <v>2</v>
      </c>
      <c r="L2514">
        <v>177.12</v>
      </c>
      <c r="M2514">
        <v>5.3999999999999999E-2</v>
      </c>
      <c r="O2514">
        <f>VLOOKUP(C2514,[3]August!$C:$Z,24,FALSE)</f>
        <v>2019</v>
      </c>
    </row>
    <row r="2515" spans="1:15" x14ac:dyDescent="0.25">
      <c r="A2515" t="s">
        <v>389</v>
      </c>
      <c r="C2515" t="s">
        <v>2964</v>
      </c>
      <c r="E2515" t="s">
        <v>504</v>
      </c>
      <c r="F2515" t="s">
        <v>505</v>
      </c>
      <c r="J2515" t="s">
        <v>23</v>
      </c>
      <c r="K2515">
        <v>4</v>
      </c>
      <c r="L2515">
        <v>826.56</v>
      </c>
      <c r="M2515">
        <v>0.252</v>
      </c>
      <c r="O2515">
        <f>VLOOKUP(C2515,[3]August!$C:$Z,24,FALSE)</f>
        <v>2019</v>
      </c>
    </row>
    <row r="2516" spans="1:15" x14ac:dyDescent="0.25">
      <c r="A2516" t="s">
        <v>389</v>
      </c>
      <c r="C2516" t="s">
        <v>2964</v>
      </c>
      <c r="E2516" t="s">
        <v>406</v>
      </c>
      <c r="F2516" t="s">
        <v>407</v>
      </c>
      <c r="J2516" t="s">
        <v>23</v>
      </c>
      <c r="K2516">
        <v>1</v>
      </c>
      <c r="L2516">
        <v>226.32</v>
      </c>
      <c r="M2516">
        <v>6.9000000000000006E-2</v>
      </c>
      <c r="O2516">
        <f>VLOOKUP(C2516,[3]August!$C:$Z,24,FALSE)</f>
        <v>2019</v>
      </c>
    </row>
    <row r="2517" spans="1:15" x14ac:dyDescent="0.25">
      <c r="A2517" t="s">
        <v>389</v>
      </c>
      <c r="C2517" t="s">
        <v>2964</v>
      </c>
      <c r="E2517" t="s">
        <v>408</v>
      </c>
      <c r="F2517" t="s">
        <v>409</v>
      </c>
      <c r="J2517" t="s">
        <v>23</v>
      </c>
      <c r="K2517">
        <v>6</v>
      </c>
      <c r="L2517">
        <v>2341.92</v>
      </c>
      <c r="M2517">
        <v>0.71399999999999997</v>
      </c>
      <c r="O2517">
        <f>VLOOKUP(C2517,[3]August!$C:$Z,24,FALSE)</f>
        <v>2019</v>
      </c>
    </row>
    <row r="2518" spans="1:15" x14ac:dyDescent="0.25">
      <c r="A2518" t="s">
        <v>389</v>
      </c>
      <c r="C2518" t="s">
        <v>2965</v>
      </c>
      <c r="E2518" t="s">
        <v>399</v>
      </c>
      <c r="F2518" t="s">
        <v>400</v>
      </c>
      <c r="J2518" t="s">
        <v>23</v>
      </c>
      <c r="K2518">
        <v>1</v>
      </c>
      <c r="L2518">
        <v>0</v>
      </c>
      <c r="M2518">
        <v>0</v>
      </c>
      <c r="O2518">
        <f>VLOOKUP(C2518,[3]August!$C:$Z,24,FALSE)</f>
        <v>2019</v>
      </c>
    </row>
    <row r="2519" spans="1:15" x14ac:dyDescent="0.25">
      <c r="A2519" t="s">
        <v>389</v>
      </c>
      <c r="C2519" t="s">
        <v>2965</v>
      </c>
      <c r="E2519" t="s">
        <v>417</v>
      </c>
      <c r="F2519" t="s">
        <v>418</v>
      </c>
      <c r="J2519" t="s">
        <v>23</v>
      </c>
      <c r="K2519">
        <v>2</v>
      </c>
      <c r="L2519">
        <v>837.66800000000001</v>
      </c>
      <c r="M2519">
        <v>0.17799999999999999</v>
      </c>
      <c r="O2519">
        <f>VLOOKUP(C2519,[3]August!$C:$Z,24,FALSE)</f>
        <v>2019</v>
      </c>
    </row>
    <row r="2520" spans="1:15" x14ac:dyDescent="0.25">
      <c r="A2520" t="s">
        <v>389</v>
      </c>
      <c r="C2520" t="s">
        <v>2965</v>
      </c>
      <c r="E2520" t="s">
        <v>417</v>
      </c>
      <c r="F2520" t="s">
        <v>418</v>
      </c>
      <c r="J2520" t="s">
        <v>23</v>
      </c>
      <c r="K2520">
        <v>3</v>
      </c>
      <c r="L2520">
        <v>1256.502</v>
      </c>
      <c r="M2520">
        <v>0.26700000000000002</v>
      </c>
      <c r="O2520">
        <f>VLOOKUP(C2520,[3]August!$C:$Z,24,FALSE)</f>
        <v>2019</v>
      </c>
    </row>
    <row r="2521" spans="1:15" x14ac:dyDescent="0.25">
      <c r="A2521" t="s">
        <v>389</v>
      </c>
      <c r="C2521" t="s">
        <v>2965</v>
      </c>
      <c r="E2521" t="s">
        <v>437</v>
      </c>
      <c r="F2521" t="s">
        <v>438</v>
      </c>
      <c r="J2521" t="s">
        <v>23</v>
      </c>
      <c r="K2521">
        <v>1</v>
      </c>
      <c r="L2521">
        <v>127.062</v>
      </c>
      <c r="M2521">
        <v>2.7E-2</v>
      </c>
      <c r="O2521">
        <f>VLOOKUP(C2521,[3]August!$C:$Z,24,FALSE)</f>
        <v>2019</v>
      </c>
    </row>
    <row r="2522" spans="1:15" x14ac:dyDescent="0.25">
      <c r="A2522" t="s">
        <v>389</v>
      </c>
      <c r="C2522" t="s">
        <v>2965</v>
      </c>
      <c r="E2522" t="s">
        <v>406</v>
      </c>
      <c r="F2522" t="s">
        <v>407</v>
      </c>
      <c r="J2522" t="s">
        <v>23</v>
      </c>
      <c r="K2522">
        <v>1</v>
      </c>
      <c r="L2522">
        <v>145.886</v>
      </c>
      <c r="M2522">
        <v>3.1E-2</v>
      </c>
      <c r="O2522">
        <f>VLOOKUP(C2522,[3]August!$C:$Z,24,FALSE)</f>
        <v>2019</v>
      </c>
    </row>
    <row r="2523" spans="1:15" x14ac:dyDescent="0.25">
      <c r="A2523" t="s">
        <v>389</v>
      </c>
      <c r="C2523" t="s">
        <v>2965</v>
      </c>
      <c r="E2523" t="s">
        <v>406</v>
      </c>
      <c r="F2523" t="s">
        <v>407</v>
      </c>
      <c r="J2523" t="s">
        <v>23</v>
      </c>
      <c r="K2523">
        <v>3</v>
      </c>
      <c r="L2523">
        <v>437.65800000000002</v>
      </c>
      <c r="M2523">
        <v>9.2999999999999999E-2</v>
      </c>
      <c r="O2523">
        <f>VLOOKUP(C2523,[3]August!$C:$Z,24,FALSE)</f>
        <v>2019</v>
      </c>
    </row>
    <row r="2524" spans="1:15" x14ac:dyDescent="0.25">
      <c r="A2524" t="s">
        <v>389</v>
      </c>
      <c r="C2524" t="s">
        <v>2966</v>
      </c>
      <c r="E2524" t="s">
        <v>411</v>
      </c>
      <c r="F2524" t="s">
        <v>412</v>
      </c>
      <c r="J2524" t="s">
        <v>23</v>
      </c>
      <c r="K2524">
        <v>1</v>
      </c>
      <c r="L2524">
        <v>0</v>
      </c>
      <c r="M2524">
        <v>0</v>
      </c>
      <c r="O2524">
        <f>VLOOKUP(C2524,[3]August!$C:$Z,24,FALSE)</f>
        <v>2019</v>
      </c>
    </row>
    <row r="2525" spans="1:15" x14ac:dyDescent="0.25">
      <c r="A2525" t="s">
        <v>389</v>
      </c>
      <c r="C2525" t="s">
        <v>2966</v>
      </c>
      <c r="E2525" t="s">
        <v>406</v>
      </c>
      <c r="F2525" t="s">
        <v>407</v>
      </c>
      <c r="J2525" t="s">
        <v>23</v>
      </c>
      <c r="K2525">
        <v>2</v>
      </c>
      <c r="L2525">
        <v>513.08399999999995</v>
      </c>
      <c r="M2525">
        <v>0.13800000000000001</v>
      </c>
      <c r="O2525">
        <f>VLOOKUP(C2525,[3]August!$C:$Z,24,FALSE)</f>
        <v>2019</v>
      </c>
    </row>
    <row r="2526" spans="1:15" x14ac:dyDescent="0.25">
      <c r="A2526" t="s">
        <v>389</v>
      </c>
      <c r="C2526" t="s">
        <v>2966</v>
      </c>
      <c r="E2526" t="s">
        <v>406</v>
      </c>
      <c r="F2526" t="s">
        <v>407</v>
      </c>
      <c r="J2526" t="s">
        <v>23</v>
      </c>
      <c r="K2526">
        <v>2</v>
      </c>
      <c r="L2526">
        <v>513.08399999999995</v>
      </c>
      <c r="M2526">
        <v>0.13800000000000001</v>
      </c>
      <c r="O2526">
        <f>VLOOKUP(C2526,[3]August!$C:$Z,24,FALSE)</f>
        <v>2019</v>
      </c>
    </row>
    <row r="2527" spans="1:15" x14ac:dyDescent="0.25">
      <c r="A2527" t="s">
        <v>389</v>
      </c>
      <c r="C2527" t="s">
        <v>2966</v>
      </c>
      <c r="E2527" t="s">
        <v>408</v>
      </c>
      <c r="F2527" t="s">
        <v>409</v>
      </c>
      <c r="J2527" t="s">
        <v>23</v>
      </c>
      <c r="K2527">
        <v>1</v>
      </c>
      <c r="L2527">
        <v>442.44200000000001</v>
      </c>
      <c r="M2527">
        <v>0.11899999999999999</v>
      </c>
      <c r="O2527">
        <f>VLOOKUP(C2527,[3]August!$C:$Z,24,FALSE)</f>
        <v>2019</v>
      </c>
    </row>
    <row r="2528" spans="1:15" x14ac:dyDescent="0.25">
      <c r="A2528" t="s">
        <v>389</v>
      </c>
      <c r="C2528" t="s">
        <v>2966</v>
      </c>
      <c r="E2528" t="s">
        <v>408</v>
      </c>
      <c r="F2528" t="s">
        <v>409</v>
      </c>
      <c r="J2528" t="s">
        <v>23</v>
      </c>
      <c r="K2528">
        <v>5</v>
      </c>
      <c r="L2528">
        <v>2212.21</v>
      </c>
      <c r="M2528">
        <v>0.59499999999999997</v>
      </c>
      <c r="O2528">
        <f>VLOOKUP(C2528,[3]August!$C:$Z,24,FALSE)</f>
        <v>2019</v>
      </c>
    </row>
    <row r="2529" spans="1:15" x14ac:dyDescent="0.25">
      <c r="A2529" t="s">
        <v>389</v>
      </c>
      <c r="C2529" t="s">
        <v>2966</v>
      </c>
      <c r="E2529" t="s">
        <v>408</v>
      </c>
      <c r="F2529" t="s">
        <v>409</v>
      </c>
      <c r="J2529" t="s">
        <v>23</v>
      </c>
      <c r="K2529">
        <v>15</v>
      </c>
      <c r="L2529">
        <v>6636.63</v>
      </c>
      <c r="M2529">
        <v>1.7849999999999999</v>
      </c>
      <c r="O2529">
        <f>VLOOKUP(C2529,[3]August!$C:$Z,24,FALSE)</f>
        <v>2019</v>
      </c>
    </row>
    <row r="2530" spans="1:15" x14ac:dyDescent="0.25">
      <c r="A2530" t="s">
        <v>389</v>
      </c>
      <c r="C2530" t="s">
        <v>2967</v>
      </c>
      <c r="E2530" t="s">
        <v>399</v>
      </c>
      <c r="F2530" t="s">
        <v>400</v>
      </c>
      <c r="J2530" t="s">
        <v>23</v>
      </c>
      <c r="K2530">
        <v>1</v>
      </c>
      <c r="L2530">
        <v>0</v>
      </c>
      <c r="M2530">
        <v>0</v>
      </c>
      <c r="O2530">
        <f>VLOOKUP(C2530,[3]August!$C:$Z,24,FALSE)</f>
        <v>2019</v>
      </c>
    </row>
    <row r="2531" spans="1:15" x14ac:dyDescent="0.25">
      <c r="A2531" t="s">
        <v>389</v>
      </c>
      <c r="C2531" t="s">
        <v>2967</v>
      </c>
      <c r="E2531" t="s">
        <v>417</v>
      </c>
      <c r="F2531" t="s">
        <v>418</v>
      </c>
      <c r="J2531" t="s">
        <v>23</v>
      </c>
      <c r="K2531">
        <v>4</v>
      </c>
      <c r="L2531">
        <v>1179.0719999999999</v>
      </c>
      <c r="M2531">
        <v>0.35599999999999998</v>
      </c>
      <c r="O2531">
        <f>VLOOKUP(C2531,[3]August!$C:$Z,24,FALSE)</f>
        <v>2019</v>
      </c>
    </row>
    <row r="2532" spans="1:15" x14ac:dyDescent="0.25">
      <c r="A2532" t="s">
        <v>389</v>
      </c>
      <c r="C2532" t="s">
        <v>2967</v>
      </c>
      <c r="E2532" t="s">
        <v>437</v>
      </c>
      <c r="F2532" t="s">
        <v>438</v>
      </c>
      <c r="J2532" t="s">
        <v>23</v>
      </c>
      <c r="K2532">
        <v>1</v>
      </c>
      <c r="L2532">
        <v>89.424000000000007</v>
      </c>
      <c r="M2532">
        <v>2.7E-2</v>
      </c>
      <c r="O2532">
        <f>VLOOKUP(C2532,[3]August!$C:$Z,24,FALSE)</f>
        <v>2019</v>
      </c>
    </row>
    <row r="2533" spans="1:15" x14ac:dyDescent="0.25">
      <c r="A2533" t="s">
        <v>389</v>
      </c>
      <c r="C2533" t="s">
        <v>2967</v>
      </c>
      <c r="E2533" t="s">
        <v>408</v>
      </c>
      <c r="F2533" t="s">
        <v>409</v>
      </c>
      <c r="J2533" t="s">
        <v>23</v>
      </c>
      <c r="K2533">
        <v>1</v>
      </c>
      <c r="L2533">
        <v>185.47200000000001</v>
      </c>
      <c r="M2533">
        <v>5.6000000000000001E-2</v>
      </c>
      <c r="O2533">
        <f>VLOOKUP(C2533,[3]August!$C:$Z,24,FALSE)</f>
        <v>2019</v>
      </c>
    </row>
    <row r="2534" spans="1:15" x14ac:dyDescent="0.25">
      <c r="A2534" t="s">
        <v>389</v>
      </c>
      <c r="C2534" t="s">
        <v>2967</v>
      </c>
      <c r="E2534" t="s">
        <v>408</v>
      </c>
      <c r="F2534" t="s">
        <v>409</v>
      </c>
      <c r="J2534" t="s">
        <v>23</v>
      </c>
      <c r="K2534">
        <v>1</v>
      </c>
      <c r="L2534">
        <v>185.47200000000001</v>
      </c>
      <c r="M2534">
        <v>5.6000000000000001E-2</v>
      </c>
      <c r="O2534">
        <f>VLOOKUP(C2534,[3]August!$C:$Z,24,FALSE)</f>
        <v>2019</v>
      </c>
    </row>
    <row r="2535" spans="1:15" x14ac:dyDescent="0.25">
      <c r="A2535" t="s">
        <v>389</v>
      </c>
      <c r="C2535" t="s">
        <v>2967</v>
      </c>
      <c r="E2535" t="s">
        <v>408</v>
      </c>
      <c r="F2535" t="s">
        <v>409</v>
      </c>
      <c r="J2535" t="s">
        <v>23</v>
      </c>
      <c r="K2535">
        <v>1</v>
      </c>
      <c r="L2535">
        <v>185.47200000000001</v>
      </c>
      <c r="M2535">
        <v>5.6000000000000001E-2</v>
      </c>
      <c r="O2535">
        <f>VLOOKUP(C2535,[3]August!$C:$Z,24,FALSE)</f>
        <v>2019</v>
      </c>
    </row>
    <row r="2536" spans="1:15" x14ac:dyDescent="0.25">
      <c r="A2536" t="s">
        <v>389</v>
      </c>
      <c r="C2536" t="s">
        <v>2967</v>
      </c>
      <c r="E2536" t="s">
        <v>408</v>
      </c>
      <c r="F2536" t="s">
        <v>409</v>
      </c>
      <c r="J2536" t="s">
        <v>23</v>
      </c>
      <c r="K2536">
        <v>1</v>
      </c>
      <c r="L2536">
        <v>394.12799999999999</v>
      </c>
      <c r="M2536">
        <v>0.11899999999999999</v>
      </c>
      <c r="O2536">
        <f>VLOOKUP(C2536,[3]August!$C:$Z,24,FALSE)</f>
        <v>2019</v>
      </c>
    </row>
    <row r="2537" spans="1:15" x14ac:dyDescent="0.25">
      <c r="A2537" t="s">
        <v>389</v>
      </c>
      <c r="C2537" t="s">
        <v>2967</v>
      </c>
      <c r="E2537" t="s">
        <v>408</v>
      </c>
      <c r="F2537" t="s">
        <v>409</v>
      </c>
      <c r="J2537" t="s">
        <v>23</v>
      </c>
      <c r="K2537">
        <v>2</v>
      </c>
      <c r="L2537">
        <v>370.94400000000002</v>
      </c>
      <c r="M2537">
        <v>0.112</v>
      </c>
      <c r="O2537">
        <f>VLOOKUP(C2537,[3]August!$C:$Z,24,FALSE)</f>
        <v>2019</v>
      </c>
    </row>
    <row r="2538" spans="1:15" x14ac:dyDescent="0.25">
      <c r="A2538" t="s">
        <v>389</v>
      </c>
      <c r="C2538" t="s">
        <v>2967</v>
      </c>
      <c r="E2538" t="s">
        <v>408</v>
      </c>
      <c r="F2538" t="s">
        <v>409</v>
      </c>
      <c r="J2538" t="s">
        <v>23</v>
      </c>
      <c r="K2538">
        <v>2</v>
      </c>
      <c r="L2538">
        <v>370.94400000000002</v>
      </c>
      <c r="M2538">
        <v>0.112</v>
      </c>
      <c r="O2538">
        <f>VLOOKUP(C2538,[3]August!$C:$Z,24,FALSE)</f>
        <v>2019</v>
      </c>
    </row>
    <row r="2539" spans="1:15" x14ac:dyDescent="0.25">
      <c r="A2539" t="s">
        <v>389</v>
      </c>
      <c r="C2539" t="s">
        <v>2967</v>
      </c>
      <c r="E2539" t="s">
        <v>408</v>
      </c>
      <c r="F2539" t="s">
        <v>409</v>
      </c>
      <c r="J2539" t="s">
        <v>23</v>
      </c>
      <c r="K2539">
        <v>8</v>
      </c>
      <c r="L2539">
        <v>1483.7760000000001</v>
      </c>
      <c r="M2539">
        <v>0.44800000000000001</v>
      </c>
      <c r="O2539">
        <f>VLOOKUP(C2539,[3]August!$C:$Z,24,FALSE)</f>
        <v>2019</v>
      </c>
    </row>
    <row r="2540" spans="1:15" x14ac:dyDescent="0.25">
      <c r="A2540" t="s">
        <v>389</v>
      </c>
      <c r="C2540" t="s">
        <v>2968</v>
      </c>
      <c r="E2540" t="s">
        <v>399</v>
      </c>
      <c r="F2540" t="s">
        <v>400</v>
      </c>
      <c r="J2540" t="s">
        <v>23</v>
      </c>
      <c r="K2540">
        <v>1</v>
      </c>
      <c r="L2540">
        <v>0</v>
      </c>
      <c r="M2540">
        <v>0</v>
      </c>
      <c r="O2540">
        <f>VLOOKUP(C2540,[3]August!$C:$Z,24,FALSE)</f>
        <v>2019</v>
      </c>
    </row>
    <row r="2541" spans="1:15" x14ac:dyDescent="0.25">
      <c r="A2541" t="s">
        <v>389</v>
      </c>
      <c r="C2541" t="s">
        <v>2968</v>
      </c>
      <c r="E2541" t="s">
        <v>406</v>
      </c>
      <c r="F2541" t="s">
        <v>407</v>
      </c>
      <c r="J2541" t="s">
        <v>23</v>
      </c>
      <c r="K2541">
        <v>1</v>
      </c>
      <c r="L2541">
        <v>146.28899999999999</v>
      </c>
      <c r="M2541">
        <v>3.1E-2</v>
      </c>
      <c r="O2541">
        <f>VLOOKUP(C2541,[3]August!$C:$Z,24,FALSE)</f>
        <v>2019</v>
      </c>
    </row>
    <row r="2542" spans="1:15" x14ac:dyDescent="0.25">
      <c r="A2542" t="s">
        <v>389</v>
      </c>
      <c r="C2542" t="s">
        <v>2968</v>
      </c>
      <c r="E2542" t="s">
        <v>408</v>
      </c>
      <c r="F2542" t="s">
        <v>409</v>
      </c>
      <c r="J2542" t="s">
        <v>23</v>
      </c>
      <c r="K2542">
        <v>2</v>
      </c>
      <c r="L2542">
        <v>528.52800000000002</v>
      </c>
      <c r="M2542">
        <v>0.112</v>
      </c>
      <c r="O2542">
        <f>VLOOKUP(C2542,[3]August!$C:$Z,24,FALSE)</f>
        <v>2019</v>
      </c>
    </row>
    <row r="2543" spans="1:15" x14ac:dyDescent="0.25">
      <c r="A2543" t="s">
        <v>389</v>
      </c>
      <c r="C2543" t="s">
        <v>2968</v>
      </c>
      <c r="E2543" t="s">
        <v>408</v>
      </c>
      <c r="F2543" t="s">
        <v>409</v>
      </c>
      <c r="J2543" t="s">
        <v>23</v>
      </c>
      <c r="K2543">
        <v>7</v>
      </c>
      <c r="L2543">
        <v>1849.848</v>
      </c>
      <c r="M2543">
        <v>0.39200000000000002</v>
      </c>
      <c r="O2543">
        <f>VLOOKUP(C2543,[3]August!$C:$Z,24,FALSE)</f>
        <v>2019</v>
      </c>
    </row>
    <row r="2544" spans="1:15" x14ac:dyDescent="0.25">
      <c r="A2544" t="s">
        <v>389</v>
      </c>
      <c r="C2544" t="s">
        <v>2969</v>
      </c>
      <c r="E2544" t="s">
        <v>411</v>
      </c>
      <c r="F2544" t="s">
        <v>412</v>
      </c>
      <c r="J2544" t="s">
        <v>23</v>
      </c>
      <c r="K2544">
        <v>1</v>
      </c>
      <c r="L2544">
        <v>0</v>
      </c>
      <c r="M2544">
        <v>0</v>
      </c>
      <c r="O2544">
        <f>VLOOKUP(C2544,[3]August!$C:$Z,24,FALSE)</f>
        <v>2019</v>
      </c>
    </row>
    <row r="2545" spans="1:15" x14ac:dyDescent="0.25">
      <c r="A2545" t="s">
        <v>389</v>
      </c>
      <c r="C2545" t="s">
        <v>2969</v>
      </c>
      <c r="E2545" t="s">
        <v>417</v>
      </c>
      <c r="F2545" t="s">
        <v>418</v>
      </c>
      <c r="J2545" t="s">
        <v>23</v>
      </c>
      <c r="K2545">
        <v>2</v>
      </c>
      <c r="L2545">
        <v>908.15599999999995</v>
      </c>
      <c r="M2545">
        <v>0.17799999999999999</v>
      </c>
      <c r="O2545">
        <f>VLOOKUP(C2545,[3]August!$C:$Z,24,FALSE)</f>
        <v>2019</v>
      </c>
    </row>
    <row r="2546" spans="1:15" x14ac:dyDescent="0.25">
      <c r="A2546" t="s">
        <v>389</v>
      </c>
      <c r="C2546" t="s">
        <v>2969</v>
      </c>
      <c r="E2546" t="s">
        <v>408</v>
      </c>
      <c r="F2546" t="s">
        <v>409</v>
      </c>
      <c r="J2546" t="s">
        <v>23</v>
      </c>
      <c r="K2546">
        <v>1</v>
      </c>
      <c r="L2546">
        <v>607.13800000000003</v>
      </c>
      <c r="M2546">
        <v>0.11899999999999999</v>
      </c>
      <c r="O2546">
        <f>VLOOKUP(C2546,[3]August!$C:$Z,24,FALSE)</f>
        <v>2019</v>
      </c>
    </row>
    <row r="2547" spans="1:15" x14ac:dyDescent="0.25">
      <c r="A2547" t="s">
        <v>389</v>
      </c>
      <c r="C2547" t="s">
        <v>2969</v>
      </c>
      <c r="E2547" t="s">
        <v>408</v>
      </c>
      <c r="F2547" t="s">
        <v>409</v>
      </c>
      <c r="J2547" t="s">
        <v>23</v>
      </c>
      <c r="K2547">
        <v>8</v>
      </c>
      <c r="L2547">
        <v>2285.6959999999999</v>
      </c>
      <c r="M2547">
        <v>0.44800000000000001</v>
      </c>
      <c r="O2547">
        <f>VLOOKUP(C2547,[3]August!$C:$Z,24,FALSE)</f>
        <v>2019</v>
      </c>
    </row>
    <row r="2548" spans="1:15" x14ac:dyDescent="0.25">
      <c r="A2548" t="s">
        <v>389</v>
      </c>
      <c r="C2548" t="s">
        <v>2969</v>
      </c>
      <c r="E2548" t="s">
        <v>408</v>
      </c>
      <c r="F2548" t="s">
        <v>409</v>
      </c>
      <c r="J2548" t="s">
        <v>23</v>
      </c>
      <c r="K2548">
        <v>14</v>
      </c>
      <c r="L2548">
        <v>3999.9679999999998</v>
      </c>
      <c r="M2548">
        <v>0.78400000000000003</v>
      </c>
      <c r="O2548">
        <f>VLOOKUP(C2548,[3]August!$C:$Z,24,FALSE)</f>
        <v>2019</v>
      </c>
    </row>
    <row r="2549" spans="1:15" x14ac:dyDescent="0.25">
      <c r="A2549" t="s">
        <v>389</v>
      </c>
      <c r="C2549" t="s">
        <v>2969</v>
      </c>
      <c r="E2549" t="s">
        <v>408</v>
      </c>
      <c r="F2549" t="s">
        <v>409</v>
      </c>
      <c r="J2549" t="s">
        <v>23</v>
      </c>
      <c r="K2549">
        <v>3</v>
      </c>
      <c r="L2549">
        <v>857.13599999999997</v>
      </c>
      <c r="M2549">
        <v>0.16800000000000001</v>
      </c>
      <c r="O2549">
        <f>VLOOKUP(C2549,[3]August!$C:$Z,24,FALSE)</f>
        <v>2019</v>
      </c>
    </row>
    <row r="2550" spans="1:15" x14ac:dyDescent="0.25">
      <c r="A2550" t="s">
        <v>389</v>
      </c>
      <c r="C2550" t="s">
        <v>2970</v>
      </c>
      <c r="E2550" t="s">
        <v>399</v>
      </c>
      <c r="F2550" t="s">
        <v>400</v>
      </c>
      <c r="J2550" t="s">
        <v>23</v>
      </c>
      <c r="K2550">
        <v>1</v>
      </c>
      <c r="L2550">
        <v>0</v>
      </c>
      <c r="M2550">
        <v>0</v>
      </c>
      <c r="O2550">
        <f>VLOOKUP(C2550,[3]August!$C:$Z,24,FALSE)</f>
        <v>2019</v>
      </c>
    </row>
    <row r="2551" spans="1:15" x14ac:dyDescent="0.25">
      <c r="A2551" t="s">
        <v>389</v>
      </c>
      <c r="C2551" t="s">
        <v>2970</v>
      </c>
      <c r="E2551" t="s">
        <v>417</v>
      </c>
      <c r="F2551" t="s">
        <v>418</v>
      </c>
      <c r="J2551" t="s">
        <v>23</v>
      </c>
      <c r="K2551">
        <v>1</v>
      </c>
      <c r="L2551">
        <v>452.298</v>
      </c>
      <c r="M2551">
        <v>8.8999999999999996E-2</v>
      </c>
      <c r="O2551">
        <f>VLOOKUP(C2551,[3]August!$C:$Z,24,FALSE)</f>
        <v>2019</v>
      </c>
    </row>
    <row r="2552" spans="1:15" x14ac:dyDescent="0.25">
      <c r="A2552" t="s">
        <v>389</v>
      </c>
      <c r="C2552" t="s">
        <v>2970</v>
      </c>
      <c r="E2552" t="s">
        <v>417</v>
      </c>
      <c r="F2552" t="s">
        <v>418</v>
      </c>
      <c r="J2552" t="s">
        <v>23</v>
      </c>
      <c r="K2552">
        <v>1</v>
      </c>
      <c r="L2552">
        <v>452.298</v>
      </c>
      <c r="M2552">
        <v>8.8999999999999996E-2</v>
      </c>
      <c r="O2552">
        <f>VLOOKUP(C2552,[3]August!$C:$Z,24,FALSE)</f>
        <v>2019</v>
      </c>
    </row>
    <row r="2553" spans="1:15" x14ac:dyDescent="0.25">
      <c r="A2553" t="s">
        <v>389</v>
      </c>
      <c r="C2553" t="s">
        <v>2970</v>
      </c>
      <c r="E2553" t="s">
        <v>406</v>
      </c>
      <c r="F2553" t="s">
        <v>407</v>
      </c>
      <c r="J2553" t="s">
        <v>23</v>
      </c>
      <c r="K2553">
        <v>4</v>
      </c>
      <c r="L2553">
        <v>1402.6320000000001</v>
      </c>
      <c r="M2553">
        <v>0.27600000000000002</v>
      </c>
      <c r="O2553">
        <f>VLOOKUP(C2553,[3]August!$C:$Z,24,FALSE)</f>
        <v>2019</v>
      </c>
    </row>
    <row r="2554" spans="1:15" x14ac:dyDescent="0.25">
      <c r="A2554" t="s">
        <v>389</v>
      </c>
      <c r="C2554" t="s">
        <v>2970</v>
      </c>
      <c r="E2554" t="s">
        <v>408</v>
      </c>
      <c r="F2554" t="s">
        <v>409</v>
      </c>
      <c r="J2554" t="s">
        <v>23</v>
      </c>
      <c r="K2554">
        <v>8</v>
      </c>
      <c r="L2554">
        <v>3618.384</v>
      </c>
      <c r="M2554">
        <v>0.71199999999999997</v>
      </c>
      <c r="O2554">
        <f>VLOOKUP(C2554,[3]August!$C:$Z,24,FALSE)</f>
        <v>2019</v>
      </c>
    </row>
    <row r="2555" spans="1:15" x14ac:dyDescent="0.25">
      <c r="A2555" t="s">
        <v>389</v>
      </c>
      <c r="C2555" t="s">
        <v>2971</v>
      </c>
      <c r="E2555" t="s">
        <v>399</v>
      </c>
      <c r="F2555" t="s">
        <v>400</v>
      </c>
      <c r="J2555" t="s">
        <v>23</v>
      </c>
      <c r="K2555">
        <v>1</v>
      </c>
      <c r="L2555">
        <v>0</v>
      </c>
      <c r="M2555">
        <v>0</v>
      </c>
      <c r="O2555">
        <f>VLOOKUP(C2555,[3]August!$C:$Z,24,FALSE)</f>
        <v>2019</v>
      </c>
    </row>
    <row r="2556" spans="1:15" x14ac:dyDescent="0.25">
      <c r="A2556" t="s">
        <v>389</v>
      </c>
      <c r="C2556" t="s">
        <v>2971</v>
      </c>
      <c r="E2556" t="s">
        <v>417</v>
      </c>
      <c r="F2556" t="s">
        <v>418</v>
      </c>
      <c r="J2556" t="s">
        <v>23</v>
      </c>
      <c r="K2556">
        <v>7</v>
      </c>
      <c r="L2556">
        <v>2257.752</v>
      </c>
      <c r="M2556">
        <v>0.623</v>
      </c>
      <c r="O2556">
        <f>VLOOKUP(C2556,[3]August!$C:$Z,24,FALSE)</f>
        <v>2019</v>
      </c>
    </row>
    <row r="2557" spans="1:15" x14ac:dyDescent="0.25">
      <c r="A2557" t="s">
        <v>389</v>
      </c>
      <c r="C2557" t="s">
        <v>2971</v>
      </c>
      <c r="E2557" t="s">
        <v>417</v>
      </c>
      <c r="F2557" t="s">
        <v>418</v>
      </c>
      <c r="J2557" t="s">
        <v>23</v>
      </c>
      <c r="K2557">
        <v>7</v>
      </c>
      <c r="L2557">
        <v>2257.752</v>
      </c>
      <c r="M2557">
        <v>0.623</v>
      </c>
      <c r="O2557">
        <f>VLOOKUP(C2557,[3]August!$C:$Z,24,FALSE)</f>
        <v>2019</v>
      </c>
    </row>
    <row r="2558" spans="1:15" x14ac:dyDescent="0.25">
      <c r="A2558" t="s">
        <v>389</v>
      </c>
      <c r="C2558" t="s">
        <v>2971</v>
      </c>
      <c r="E2558" t="s">
        <v>404</v>
      </c>
      <c r="F2558" t="s">
        <v>405</v>
      </c>
      <c r="J2558" t="s">
        <v>23</v>
      </c>
      <c r="K2558">
        <v>6</v>
      </c>
      <c r="L2558">
        <v>804.52800000000002</v>
      </c>
      <c r="M2558">
        <v>0.222</v>
      </c>
      <c r="O2558">
        <f>VLOOKUP(C2558,[3]August!$C:$Z,24,FALSE)</f>
        <v>2019</v>
      </c>
    </row>
    <row r="2559" spans="1:15" x14ac:dyDescent="0.25">
      <c r="A2559" t="s">
        <v>389</v>
      </c>
      <c r="C2559" t="s">
        <v>2971</v>
      </c>
      <c r="E2559" t="s">
        <v>406</v>
      </c>
      <c r="F2559" t="s">
        <v>407</v>
      </c>
      <c r="J2559" t="s">
        <v>23</v>
      </c>
      <c r="K2559">
        <v>2</v>
      </c>
      <c r="L2559">
        <v>224.68799999999999</v>
      </c>
      <c r="M2559">
        <v>6.2E-2</v>
      </c>
      <c r="O2559">
        <f>VLOOKUP(C2559,[3]August!$C:$Z,24,FALSE)</f>
        <v>2019</v>
      </c>
    </row>
    <row r="2560" spans="1:15" x14ac:dyDescent="0.25">
      <c r="A2560" t="s">
        <v>389</v>
      </c>
      <c r="C2560" t="s">
        <v>2972</v>
      </c>
      <c r="E2560" t="s">
        <v>399</v>
      </c>
      <c r="F2560" t="s">
        <v>400</v>
      </c>
      <c r="J2560" t="s">
        <v>23</v>
      </c>
      <c r="K2560">
        <v>1</v>
      </c>
      <c r="L2560">
        <v>0</v>
      </c>
      <c r="M2560">
        <v>0</v>
      </c>
      <c r="O2560">
        <f>VLOOKUP(C2560,[3]August!$C:$Z,24,FALSE)</f>
        <v>2019</v>
      </c>
    </row>
    <row r="2561" spans="1:15" x14ac:dyDescent="0.25">
      <c r="A2561" t="s">
        <v>389</v>
      </c>
      <c r="C2561" t="s">
        <v>2972</v>
      </c>
      <c r="E2561" t="s">
        <v>417</v>
      </c>
      <c r="F2561" t="s">
        <v>418</v>
      </c>
      <c r="J2561" t="s">
        <v>23</v>
      </c>
      <c r="K2561">
        <v>6</v>
      </c>
      <c r="L2561">
        <v>2492.1779999999999</v>
      </c>
      <c r="M2561">
        <v>0.53400000000000003</v>
      </c>
      <c r="O2561">
        <f>VLOOKUP(C2561,[3]August!$C:$Z,24,FALSE)</f>
        <v>2019</v>
      </c>
    </row>
    <row r="2562" spans="1:15" x14ac:dyDescent="0.25">
      <c r="A2562" t="s">
        <v>389</v>
      </c>
      <c r="C2562" t="s">
        <v>2972</v>
      </c>
      <c r="E2562" t="s">
        <v>437</v>
      </c>
      <c r="F2562" t="s">
        <v>438</v>
      </c>
      <c r="J2562" t="s">
        <v>23</v>
      </c>
      <c r="K2562">
        <v>1</v>
      </c>
      <c r="L2562">
        <v>126.009</v>
      </c>
      <c r="M2562">
        <v>2.7E-2</v>
      </c>
      <c r="O2562">
        <f>VLOOKUP(C2562,[3]August!$C:$Z,24,FALSE)</f>
        <v>2019</v>
      </c>
    </row>
    <row r="2563" spans="1:15" x14ac:dyDescent="0.25">
      <c r="A2563" t="s">
        <v>389</v>
      </c>
      <c r="C2563" t="s">
        <v>2972</v>
      </c>
      <c r="E2563" t="s">
        <v>437</v>
      </c>
      <c r="F2563" t="s">
        <v>438</v>
      </c>
      <c r="J2563" t="s">
        <v>23</v>
      </c>
      <c r="K2563">
        <v>2</v>
      </c>
      <c r="L2563">
        <v>252.018</v>
      </c>
      <c r="M2563">
        <v>5.3999999999999999E-2</v>
      </c>
      <c r="O2563">
        <f>VLOOKUP(C2563,[3]August!$C:$Z,24,FALSE)</f>
        <v>2019</v>
      </c>
    </row>
    <row r="2564" spans="1:15" x14ac:dyDescent="0.25">
      <c r="A2564" t="s">
        <v>389</v>
      </c>
      <c r="C2564" t="s">
        <v>2972</v>
      </c>
      <c r="E2564" t="s">
        <v>404</v>
      </c>
      <c r="F2564" t="s">
        <v>405</v>
      </c>
      <c r="J2564" t="s">
        <v>23</v>
      </c>
      <c r="K2564">
        <v>1</v>
      </c>
      <c r="L2564">
        <v>79.338999999999999</v>
      </c>
      <c r="M2564">
        <v>1.7000000000000001E-2</v>
      </c>
      <c r="O2564">
        <f>VLOOKUP(C2564,[3]August!$C:$Z,24,FALSE)</f>
        <v>2019</v>
      </c>
    </row>
    <row r="2565" spans="1:15" x14ac:dyDescent="0.25">
      <c r="A2565" t="s">
        <v>389</v>
      </c>
      <c r="C2565" t="s">
        <v>2972</v>
      </c>
      <c r="E2565" t="s">
        <v>406</v>
      </c>
      <c r="F2565" t="s">
        <v>407</v>
      </c>
      <c r="J2565" t="s">
        <v>23</v>
      </c>
      <c r="K2565">
        <v>1</v>
      </c>
      <c r="L2565">
        <v>144.67699999999999</v>
      </c>
      <c r="M2565">
        <v>3.1E-2</v>
      </c>
      <c r="O2565">
        <f>VLOOKUP(C2565,[3]August!$C:$Z,24,FALSE)</f>
        <v>2019</v>
      </c>
    </row>
    <row r="2566" spans="1:15" x14ac:dyDescent="0.25">
      <c r="A2566" t="s">
        <v>389</v>
      </c>
      <c r="C2566" t="s">
        <v>2972</v>
      </c>
      <c r="E2566" t="s">
        <v>406</v>
      </c>
      <c r="F2566" t="s">
        <v>407</v>
      </c>
      <c r="J2566" t="s">
        <v>23</v>
      </c>
      <c r="K2566">
        <v>1</v>
      </c>
      <c r="L2566">
        <v>144.67699999999999</v>
      </c>
      <c r="M2566">
        <v>3.1E-2</v>
      </c>
      <c r="O2566">
        <f>VLOOKUP(C2566,[3]August!$C:$Z,24,FALSE)</f>
        <v>2019</v>
      </c>
    </row>
    <row r="2567" spans="1:15" x14ac:dyDescent="0.25">
      <c r="A2567" t="s">
        <v>389</v>
      </c>
      <c r="C2567" t="s">
        <v>2972</v>
      </c>
      <c r="E2567" t="s">
        <v>408</v>
      </c>
      <c r="F2567" t="s">
        <v>409</v>
      </c>
      <c r="J2567" t="s">
        <v>23</v>
      </c>
      <c r="K2567">
        <v>3</v>
      </c>
      <c r="L2567">
        <v>784.05600000000004</v>
      </c>
      <c r="M2567">
        <v>0.16800000000000001</v>
      </c>
      <c r="O2567">
        <f>VLOOKUP(C2567,[3]August!$C:$Z,24,FALSE)</f>
        <v>2019</v>
      </c>
    </row>
    <row r="2568" spans="1:15" x14ac:dyDescent="0.25">
      <c r="A2568" t="s">
        <v>389</v>
      </c>
      <c r="C2568" t="s">
        <v>2973</v>
      </c>
      <c r="E2568" t="s">
        <v>391</v>
      </c>
      <c r="F2568" t="s">
        <v>392</v>
      </c>
      <c r="J2568" t="s">
        <v>23</v>
      </c>
      <c r="K2568">
        <v>12</v>
      </c>
      <c r="L2568">
        <v>1792.56</v>
      </c>
      <c r="M2568">
        <v>0.42</v>
      </c>
      <c r="O2568">
        <f>VLOOKUP(C2568,[3]August!$C:$Z,24,FALSE)</f>
        <v>2019</v>
      </c>
    </row>
    <row r="2569" spans="1:15" x14ac:dyDescent="0.25">
      <c r="A2569" t="s">
        <v>389</v>
      </c>
      <c r="C2569" t="s">
        <v>2973</v>
      </c>
      <c r="E2569" t="s">
        <v>399</v>
      </c>
      <c r="F2569" t="s">
        <v>400</v>
      </c>
      <c r="J2569" t="s">
        <v>23</v>
      </c>
      <c r="K2569">
        <v>1</v>
      </c>
      <c r="L2569">
        <v>0</v>
      </c>
      <c r="M2569">
        <v>0</v>
      </c>
      <c r="O2569">
        <f>VLOOKUP(C2569,[3]August!$C:$Z,24,FALSE)</f>
        <v>2019</v>
      </c>
    </row>
    <row r="2570" spans="1:15" x14ac:dyDescent="0.25">
      <c r="A2570" t="s">
        <v>389</v>
      </c>
      <c r="C2570" t="s">
        <v>2973</v>
      </c>
      <c r="E2570" t="s">
        <v>402</v>
      </c>
      <c r="F2570" t="s">
        <v>403</v>
      </c>
      <c r="J2570" t="s">
        <v>23</v>
      </c>
      <c r="K2570">
        <v>6</v>
      </c>
      <c r="L2570">
        <v>1306.008</v>
      </c>
      <c r="M2570">
        <v>0.30599999999999999</v>
      </c>
      <c r="O2570">
        <f>VLOOKUP(C2570,[3]August!$C:$Z,24,FALSE)</f>
        <v>2019</v>
      </c>
    </row>
    <row r="2571" spans="1:15" x14ac:dyDescent="0.25">
      <c r="A2571" t="s">
        <v>389</v>
      </c>
      <c r="C2571" t="s">
        <v>2973</v>
      </c>
      <c r="E2571" t="s">
        <v>417</v>
      </c>
      <c r="F2571" t="s">
        <v>418</v>
      </c>
      <c r="J2571" t="s">
        <v>23</v>
      </c>
      <c r="K2571">
        <v>8</v>
      </c>
      <c r="L2571">
        <v>1673.056</v>
      </c>
      <c r="M2571">
        <v>0.39200000000000002</v>
      </c>
      <c r="O2571">
        <f>VLOOKUP(C2571,[3]August!$C:$Z,24,FALSE)</f>
        <v>2019</v>
      </c>
    </row>
    <row r="2572" spans="1:15" x14ac:dyDescent="0.25">
      <c r="A2572" t="s">
        <v>389</v>
      </c>
      <c r="C2572" t="s">
        <v>2973</v>
      </c>
      <c r="E2572" t="s">
        <v>417</v>
      </c>
      <c r="F2572" t="s">
        <v>418</v>
      </c>
      <c r="J2572" t="s">
        <v>23</v>
      </c>
      <c r="K2572">
        <v>12</v>
      </c>
      <c r="L2572">
        <v>4558.2240000000002</v>
      </c>
      <c r="M2572">
        <v>1.0680000000000001</v>
      </c>
      <c r="O2572">
        <f>VLOOKUP(C2572,[3]August!$C:$Z,24,FALSE)</f>
        <v>2019</v>
      </c>
    </row>
    <row r="2573" spans="1:15" x14ac:dyDescent="0.25">
      <c r="A2573" t="s">
        <v>389</v>
      </c>
      <c r="C2573" t="s">
        <v>2973</v>
      </c>
      <c r="E2573" t="s">
        <v>493</v>
      </c>
      <c r="F2573" t="s">
        <v>494</v>
      </c>
      <c r="J2573" t="s">
        <v>23</v>
      </c>
      <c r="K2573">
        <v>20</v>
      </c>
      <c r="L2573">
        <v>3670.48</v>
      </c>
      <c r="M2573">
        <v>0.86</v>
      </c>
      <c r="O2573">
        <f>VLOOKUP(C2573,[3]August!$C:$Z,24,FALSE)</f>
        <v>2019</v>
      </c>
    </row>
    <row r="2574" spans="1:15" x14ac:dyDescent="0.25">
      <c r="A2574" t="s">
        <v>389</v>
      </c>
      <c r="C2574" t="s">
        <v>2973</v>
      </c>
      <c r="E2574" t="s">
        <v>404</v>
      </c>
      <c r="F2574" t="s">
        <v>405</v>
      </c>
      <c r="J2574" t="s">
        <v>23</v>
      </c>
      <c r="K2574">
        <v>1</v>
      </c>
      <c r="L2574">
        <v>157.916</v>
      </c>
      <c r="M2574">
        <v>3.6999999999999998E-2</v>
      </c>
      <c r="O2574">
        <f>VLOOKUP(C2574,[3]August!$C:$Z,24,FALSE)</f>
        <v>2019</v>
      </c>
    </row>
    <row r="2575" spans="1:15" x14ac:dyDescent="0.25">
      <c r="A2575" t="s">
        <v>389</v>
      </c>
      <c r="C2575" t="s">
        <v>2973</v>
      </c>
      <c r="E2575" t="s">
        <v>406</v>
      </c>
      <c r="F2575" t="s">
        <v>407</v>
      </c>
      <c r="J2575" t="s">
        <v>23</v>
      </c>
      <c r="K2575">
        <v>1</v>
      </c>
      <c r="L2575">
        <v>132.30799999999999</v>
      </c>
      <c r="M2575">
        <v>3.1E-2</v>
      </c>
      <c r="O2575">
        <f>VLOOKUP(C2575,[3]August!$C:$Z,24,FALSE)</f>
        <v>2019</v>
      </c>
    </row>
    <row r="2576" spans="1:15" x14ac:dyDescent="0.25">
      <c r="A2576" t="s">
        <v>389</v>
      </c>
      <c r="C2576" t="s">
        <v>2973</v>
      </c>
      <c r="E2576" t="s">
        <v>406</v>
      </c>
      <c r="F2576" t="s">
        <v>407</v>
      </c>
      <c r="J2576" t="s">
        <v>23</v>
      </c>
      <c r="K2576">
        <v>1</v>
      </c>
      <c r="L2576">
        <v>132.30799999999999</v>
      </c>
      <c r="M2576">
        <v>3.1E-2</v>
      </c>
      <c r="O2576">
        <f>VLOOKUP(C2576,[3]August!$C:$Z,24,FALSE)</f>
        <v>2019</v>
      </c>
    </row>
    <row r="2577" spans="1:15" x14ac:dyDescent="0.25">
      <c r="A2577" t="s">
        <v>389</v>
      </c>
      <c r="C2577" t="s">
        <v>2973</v>
      </c>
      <c r="E2577" t="s">
        <v>408</v>
      </c>
      <c r="F2577" t="s">
        <v>409</v>
      </c>
      <c r="J2577" t="s">
        <v>23</v>
      </c>
      <c r="K2577">
        <v>1</v>
      </c>
      <c r="L2577">
        <v>379.85199999999998</v>
      </c>
      <c r="M2577">
        <v>8.8999999999999996E-2</v>
      </c>
      <c r="O2577">
        <f>VLOOKUP(C2577,[3]August!$C:$Z,24,FALSE)</f>
        <v>2019</v>
      </c>
    </row>
    <row r="2578" spans="1:15" x14ac:dyDescent="0.25">
      <c r="A2578" t="s">
        <v>389</v>
      </c>
      <c r="C2578" t="s">
        <v>2974</v>
      </c>
      <c r="E2578" t="s">
        <v>399</v>
      </c>
      <c r="F2578" t="s">
        <v>400</v>
      </c>
      <c r="J2578" t="s">
        <v>23</v>
      </c>
      <c r="K2578">
        <v>1</v>
      </c>
      <c r="L2578">
        <v>0</v>
      </c>
      <c r="M2578">
        <v>0</v>
      </c>
      <c r="O2578">
        <f>VLOOKUP(C2578,[3]August!$C:$Z,24,FALSE)</f>
        <v>2019</v>
      </c>
    </row>
    <row r="2579" spans="1:15" x14ac:dyDescent="0.25">
      <c r="A2579" t="s">
        <v>389</v>
      </c>
      <c r="C2579" t="s">
        <v>2974</v>
      </c>
      <c r="E2579" t="s">
        <v>417</v>
      </c>
      <c r="F2579" t="s">
        <v>418</v>
      </c>
      <c r="J2579" t="s">
        <v>23</v>
      </c>
      <c r="K2579">
        <v>2</v>
      </c>
      <c r="L2579">
        <v>645.072</v>
      </c>
      <c r="M2579">
        <v>0.17799999999999999</v>
      </c>
      <c r="O2579">
        <f>VLOOKUP(C2579,[3]August!$C:$Z,24,FALSE)</f>
        <v>2019</v>
      </c>
    </row>
    <row r="2580" spans="1:15" x14ac:dyDescent="0.25">
      <c r="A2580" t="s">
        <v>389</v>
      </c>
      <c r="C2580" t="s">
        <v>2974</v>
      </c>
      <c r="E2580" t="s">
        <v>404</v>
      </c>
      <c r="F2580" t="s">
        <v>405</v>
      </c>
      <c r="J2580" t="s">
        <v>23</v>
      </c>
      <c r="K2580">
        <v>1</v>
      </c>
      <c r="L2580">
        <v>134.08799999999999</v>
      </c>
      <c r="M2580">
        <v>3.6999999999999998E-2</v>
      </c>
      <c r="O2580">
        <f>VLOOKUP(C2580,[3]August!$C:$Z,24,FALSE)</f>
        <v>2019</v>
      </c>
    </row>
    <row r="2581" spans="1:15" x14ac:dyDescent="0.25">
      <c r="A2581" t="s">
        <v>389</v>
      </c>
      <c r="C2581" t="s">
        <v>2974</v>
      </c>
      <c r="E2581" t="s">
        <v>406</v>
      </c>
      <c r="F2581" t="s">
        <v>407</v>
      </c>
      <c r="J2581" t="s">
        <v>23</v>
      </c>
      <c r="K2581">
        <v>1</v>
      </c>
      <c r="L2581">
        <v>250.05600000000001</v>
      </c>
      <c r="M2581">
        <v>6.9000000000000006E-2</v>
      </c>
      <c r="O2581">
        <f>VLOOKUP(C2581,[3]August!$C:$Z,24,FALSE)</f>
        <v>2019</v>
      </c>
    </row>
    <row r="2582" spans="1:15" x14ac:dyDescent="0.25">
      <c r="A2582" t="s">
        <v>389</v>
      </c>
      <c r="C2582" t="s">
        <v>2974</v>
      </c>
      <c r="E2582" t="s">
        <v>406</v>
      </c>
      <c r="F2582" t="s">
        <v>407</v>
      </c>
      <c r="J2582" t="s">
        <v>23</v>
      </c>
      <c r="K2582">
        <v>3</v>
      </c>
      <c r="L2582">
        <v>337.03199999999998</v>
      </c>
      <c r="M2582">
        <v>9.2999999999999999E-2</v>
      </c>
      <c r="O2582">
        <f>VLOOKUP(C2582,[3]August!$C:$Z,24,FALSE)</f>
        <v>2019</v>
      </c>
    </row>
    <row r="2583" spans="1:15" x14ac:dyDescent="0.25">
      <c r="A2583" t="s">
        <v>389</v>
      </c>
      <c r="C2583" t="s">
        <v>2974</v>
      </c>
      <c r="E2583" t="s">
        <v>408</v>
      </c>
      <c r="F2583" t="s">
        <v>409</v>
      </c>
      <c r="J2583" t="s">
        <v>23</v>
      </c>
      <c r="K2583">
        <v>1</v>
      </c>
      <c r="L2583">
        <v>322.536</v>
      </c>
      <c r="M2583">
        <v>8.8999999999999996E-2</v>
      </c>
      <c r="O2583">
        <f>VLOOKUP(C2583,[3]August!$C:$Z,24,FALSE)</f>
        <v>2019</v>
      </c>
    </row>
    <row r="2584" spans="1:15" x14ac:dyDescent="0.25">
      <c r="A2584" t="s">
        <v>389</v>
      </c>
      <c r="C2584" t="s">
        <v>2974</v>
      </c>
      <c r="E2584" t="s">
        <v>408</v>
      </c>
      <c r="F2584" t="s">
        <v>409</v>
      </c>
      <c r="J2584" t="s">
        <v>23</v>
      </c>
      <c r="K2584">
        <v>3</v>
      </c>
      <c r="L2584">
        <v>967.60799999999995</v>
      </c>
      <c r="M2584">
        <v>0.26700000000000002</v>
      </c>
      <c r="O2584">
        <f>VLOOKUP(C2584,[3]August!$C:$Z,24,FALSE)</f>
        <v>2019</v>
      </c>
    </row>
    <row r="2585" spans="1:15" x14ac:dyDescent="0.25">
      <c r="A2585" t="s">
        <v>389</v>
      </c>
      <c r="C2585" t="s">
        <v>2975</v>
      </c>
      <c r="E2585" t="s">
        <v>399</v>
      </c>
      <c r="F2585" t="s">
        <v>400</v>
      </c>
      <c r="J2585" t="s">
        <v>23</v>
      </c>
      <c r="K2585">
        <v>1</v>
      </c>
      <c r="L2585">
        <v>0</v>
      </c>
      <c r="M2585">
        <v>0</v>
      </c>
      <c r="O2585">
        <f>VLOOKUP(C2585,[3]August!$C:$Z,24,FALSE)</f>
        <v>2019</v>
      </c>
    </row>
    <row r="2586" spans="1:15" x14ac:dyDescent="0.25">
      <c r="A2586" t="s">
        <v>389</v>
      </c>
      <c r="C2586" t="s">
        <v>2975</v>
      </c>
      <c r="E2586" t="s">
        <v>417</v>
      </c>
      <c r="F2586" t="s">
        <v>418</v>
      </c>
      <c r="J2586" t="s">
        <v>23</v>
      </c>
      <c r="K2586">
        <v>1</v>
      </c>
      <c r="L2586">
        <v>387.32799999999997</v>
      </c>
      <c r="M2586">
        <v>8.8999999999999996E-2</v>
      </c>
      <c r="O2586">
        <f>VLOOKUP(C2586,[3]August!$C:$Z,24,FALSE)</f>
        <v>2019</v>
      </c>
    </row>
    <row r="2587" spans="1:15" x14ac:dyDescent="0.25">
      <c r="A2587" t="s">
        <v>389</v>
      </c>
      <c r="C2587" t="s">
        <v>2975</v>
      </c>
      <c r="E2587" t="s">
        <v>417</v>
      </c>
      <c r="F2587" t="s">
        <v>418</v>
      </c>
      <c r="J2587" t="s">
        <v>23</v>
      </c>
      <c r="K2587">
        <v>2</v>
      </c>
      <c r="L2587">
        <v>426.49599999999998</v>
      </c>
      <c r="M2587">
        <v>9.8000000000000004E-2</v>
      </c>
      <c r="O2587">
        <f>VLOOKUP(C2587,[3]August!$C:$Z,24,FALSE)</f>
        <v>2019</v>
      </c>
    </row>
    <row r="2588" spans="1:15" x14ac:dyDescent="0.25">
      <c r="A2588" t="s">
        <v>389</v>
      </c>
      <c r="C2588" t="s">
        <v>2975</v>
      </c>
      <c r="E2588" t="s">
        <v>417</v>
      </c>
      <c r="F2588" t="s">
        <v>418</v>
      </c>
      <c r="J2588" t="s">
        <v>23</v>
      </c>
      <c r="K2588">
        <v>2</v>
      </c>
      <c r="L2588">
        <v>774.65599999999995</v>
      </c>
      <c r="M2588">
        <v>0.17799999999999999</v>
      </c>
      <c r="O2588">
        <f>VLOOKUP(C2588,[3]August!$C:$Z,24,FALSE)</f>
        <v>2019</v>
      </c>
    </row>
    <row r="2589" spans="1:15" x14ac:dyDescent="0.25">
      <c r="A2589" t="s">
        <v>389</v>
      </c>
      <c r="C2589" t="s">
        <v>2975</v>
      </c>
      <c r="E2589" t="s">
        <v>417</v>
      </c>
      <c r="F2589" t="s">
        <v>418</v>
      </c>
      <c r="J2589" t="s">
        <v>23</v>
      </c>
      <c r="K2589">
        <v>6</v>
      </c>
      <c r="L2589">
        <v>2323.9679999999998</v>
      </c>
      <c r="M2589">
        <v>0.53400000000000003</v>
      </c>
      <c r="O2589">
        <f>VLOOKUP(C2589,[3]August!$C:$Z,24,FALSE)</f>
        <v>2019</v>
      </c>
    </row>
    <row r="2590" spans="1:15" x14ac:dyDescent="0.25">
      <c r="A2590" t="s">
        <v>389</v>
      </c>
      <c r="C2590" t="s">
        <v>2975</v>
      </c>
      <c r="E2590" t="s">
        <v>417</v>
      </c>
      <c r="F2590" t="s">
        <v>418</v>
      </c>
      <c r="J2590" t="s">
        <v>23</v>
      </c>
      <c r="K2590">
        <v>8</v>
      </c>
      <c r="L2590">
        <v>1705.9839999999999</v>
      </c>
      <c r="M2590">
        <v>0.39200000000000002</v>
      </c>
      <c r="O2590">
        <f>VLOOKUP(C2590,[3]August!$C:$Z,24,FALSE)</f>
        <v>2019</v>
      </c>
    </row>
    <row r="2591" spans="1:15" x14ac:dyDescent="0.25">
      <c r="A2591" t="s">
        <v>389</v>
      </c>
      <c r="C2591" t="s">
        <v>2975</v>
      </c>
      <c r="E2591" t="s">
        <v>417</v>
      </c>
      <c r="F2591" t="s">
        <v>418</v>
      </c>
      <c r="J2591" t="s">
        <v>23</v>
      </c>
      <c r="K2591">
        <v>8</v>
      </c>
      <c r="L2591">
        <v>3098.6239999999998</v>
      </c>
      <c r="M2591">
        <v>0.71199999999999997</v>
      </c>
      <c r="O2591">
        <f>VLOOKUP(C2591,[3]August!$C:$Z,24,FALSE)</f>
        <v>2019</v>
      </c>
    </row>
    <row r="2592" spans="1:15" x14ac:dyDescent="0.25">
      <c r="A2592" t="s">
        <v>389</v>
      </c>
      <c r="C2592" t="s">
        <v>2975</v>
      </c>
      <c r="E2592" t="s">
        <v>417</v>
      </c>
      <c r="F2592" t="s">
        <v>418</v>
      </c>
      <c r="J2592" t="s">
        <v>23</v>
      </c>
      <c r="K2592">
        <v>10</v>
      </c>
      <c r="L2592">
        <v>3873.28</v>
      </c>
      <c r="M2592">
        <v>0.89</v>
      </c>
      <c r="O2592">
        <f>VLOOKUP(C2592,[3]August!$C:$Z,24,FALSE)</f>
        <v>2019</v>
      </c>
    </row>
    <row r="2593" spans="1:15" x14ac:dyDescent="0.25">
      <c r="A2593" t="s">
        <v>389</v>
      </c>
      <c r="C2593" t="s">
        <v>2975</v>
      </c>
      <c r="E2593" t="s">
        <v>417</v>
      </c>
      <c r="F2593" t="s">
        <v>418</v>
      </c>
      <c r="J2593" t="s">
        <v>23</v>
      </c>
      <c r="K2593">
        <v>12</v>
      </c>
      <c r="L2593">
        <v>4647.9359999999997</v>
      </c>
      <c r="M2593">
        <v>1.0680000000000001</v>
      </c>
      <c r="O2593">
        <f>VLOOKUP(C2593,[3]August!$C:$Z,24,FALSE)</f>
        <v>2019</v>
      </c>
    </row>
    <row r="2594" spans="1:15" x14ac:dyDescent="0.25">
      <c r="A2594" t="s">
        <v>389</v>
      </c>
      <c r="C2594" t="s">
        <v>2975</v>
      </c>
      <c r="E2594" t="s">
        <v>417</v>
      </c>
      <c r="F2594" t="s">
        <v>418</v>
      </c>
      <c r="J2594" t="s">
        <v>23</v>
      </c>
      <c r="K2594">
        <v>22</v>
      </c>
      <c r="L2594">
        <v>8521.2160000000003</v>
      </c>
      <c r="M2594">
        <v>1.958</v>
      </c>
      <c r="O2594">
        <f>VLOOKUP(C2594,[3]August!$C:$Z,24,FALSE)</f>
        <v>2019</v>
      </c>
    </row>
    <row r="2595" spans="1:15" x14ac:dyDescent="0.25">
      <c r="A2595" t="s">
        <v>389</v>
      </c>
      <c r="C2595" t="s">
        <v>2975</v>
      </c>
      <c r="E2595" t="s">
        <v>417</v>
      </c>
      <c r="F2595" t="s">
        <v>418</v>
      </c>
      <c r="J2595" t="s">
        <v>23</v>
      </c>
      <c r="K2595">
        <v>23</v>
      </c>
      <c r="L2595">
        <v>8908.5439999999999</v>
      </c>
      <c r="M2595">
        <v>2.0470000000000002</v>
      </c>
      <c r="O2595">
        <f>VLOOKUP(C2595,[3]August!$C:$Z,24,FALSE)</f>
        <v>2019</v>
      </c>
    </row>
    <row r="2596" spans="1:15" x14ac:dyDescent="0.25">
      <c r="A2596" t="s">
        <v>389</v>
      </c>
      <c r="C2596" t="s">
        <v>2975</v>
      </c>
      <c r="E2596" t="s">
        <v>437</v>
      </c>
      <c r="F2596" t="s">
        <v>438</v>
      </c>
      <c r="J2596" t="s">
        <v>23</v>
      </c>
      <c r="K2596">
        <v>3</v>
      </c>
      <c r="L2596">
        <v>352.512</v>
      </c>
      <c r="M2596">
        <v>8.1000000000000003E-2</v>
      </c>
      <c r="O2596">
        <f>VLOOKUP(C2596,[3]August!$C:$Z,24,FALSE)</f>
        <v>2019</v>
      </c>
    </row>
    <row r="2597" spans="1:15" x14ac:dyDescent="0.25">
      <c r="A2597" t="s">
        <v>389</v>
      </c>
      <c r="C2597" t="s">
        <v>2975</v>
      </c>
      <c r="E2597" t="s">
        <v>437</v>
      </c>
      <c r="F2597" t="s">
        <v>438</v>
      </c>
      <c r="J2597" t="s">
        <v>23</v>
      </c>
      <c r="K2597">
        <v>4</v>
      </c>
      <c r="L2597">
        <v>470.01600000000002</v>
      </c>
      <c r="M2597">
        <v>0.108</v>
      </c>
      <c r="O2597">
        <f>VLOOKUP(C2597,[3]August!$C:$Z,24,FALSE)</f>
        <v>2019</v>
      </c>
    </row>
    <row r="2598" spans="1:15" x14ac:dyDescent="0.25">
      <c r="A2598" t="s">
        <v>389</v>
      </c>
      <c r="C2598" t="s">
        <v>2975</v>
      </c>
      <c r="E2598" t="s">
        <v>460</v>
      </c>
      <c r="F2598" t="s">
        <v>484</v>
      </c>
      <c r="J2598" t="s">
        <v>23</v>
      </c>
      <c r="K2598">
        <v>5</v>
      </c>
      <c r="L2598">
        <v>913.92</v>
      </c>
      <c r="M2598">
        <v>0.21</v>
      </c>
      <c r="O2598">
        <f>VLOOKUP(C2598,[3]August!$C:$Z,24,FALSE)</f>
        <v>2019</v>
      </c>
    </row>
    <row r="2599" spans="1:15" x14ac:dyDescent="0.25">
      <c r="A2599" t="s">
        <v>389</v>
      </c>
      <c r="C2599" t="s">
        <v>2975</v>
      </c>
      <c r="E2599" t="s">
        <v>441</v>
      </c>
      <c r="F2599" t="s">
        <v>442</v>
      </c>
      <c r="J2599" t="s">
        <v>23</v>
      </c>
      <c r="K2599">
        <v>3</v>
      </c>
      <c r="L2599">
        <v>1057.5360000000001</v>
      </c>
      <c r="M2599">
        <v>0.24299999999999999</v>
      </c>
      <c r="O2599">
        <f>VLOOKUP(C2599,[3]August!$C:$Z,24,FALSE)</f>
        <v>2019</v>
      </c>
    </row>
    <row r="2600" spans="1:15" x14ac:dyDescent="0.25">
      <c r="A2600" t="s">
        <v>389</v>
      </c>
      <c r="C2600" t="s">
        <v>2975</v>
      </c>
      <c r="E2600" t="s">
        <v>441</v>
      </c>
      <c r="F2600" t="s">
        <v>442</v>
      </c>
      <c r="J2600" t="s">
        <v>23</v>
      </c>
      <c r="K2600">
        <v>8</v>
      </c>
      <c r="L2600">
        <v>1949.6959999999999</v>
      </c>
      <c r="M2600">
        <v>0.44800000000000001</v>
      </c>
      <c r="O2600">
        <f>VLOOKUP(C2600,[3]August!$C:$Z,24,FALSE)</f>
        <v>2019</v>
      </c>
    </row>
    <row r="2601" spans="1:15" x14ac:dyDescent="0.25">
      <c r="A2601" t="s">
        <v>389</v>
      </c>
      <c r="C2601" t="s">
        <v>2975</v>
      </c>
      <c r="E2601" t="s">
        <v>404</v>
      </c>
      <c r="F2601" t="s">
        <v>405</v>
      </c>
      <c r="J2601" t="s">
        <v>23</v>
      </c>
      <c r="K2601">
        <v>2</v>
      </c>
      <c r="L2601">
        <v>322.048</v>
      </c>
      <c r="M2601">
        <v>7.3999999999999996E-2</v>
      </c>
      <c r="O2601">
        <f>VLOOKUP(C2601,[3]August!$C:$Z,24,FALSE)</f>
        <v>2019</v>
      </c>
    </row>
    <row r="2602" spans="1:15" x14ac:dyDescent="0.25">
      <c r="A2602" t="s">
        <v>389</v>
      </c>
      <c r="C2602" t="s">
        <v>2975</v>
      </c>
      <c r="E2602" t="s">
        <v>406</v>
      </c>
      <c r="F2602" t="s">
        <v>407</v>
      </c>
      <c r="J2602" t="s">
        <v>23</v>
      </c>
      <c r="K2602">
        <v>1</v>
      </c>
      <c r="L2602">
        <v>300.28800000000001</v>
      </c>
      <c r="M2602">
        <v>6.9000000000000006E-2</v>
      </c>
      <c r="O2602">
        <f>VLOOKUP(C2602,[3]August!$C:$Z,24,FALSE)</f>
        <v>2019</v>
      </c>
    </row>
    <row r="2603" spans="1:15" x14ac:dyDescent="0.25">
      <c r="A2603" t="s">
        <v>389</v>
      </c>
      <c r="C2603" t="s">
        <v>2975</v>
      </c>
      <c r="E2603" t="s">
        <v>406</v>
      </c>
      <c r="F2603" t="s">
        <v>407</v>
      </c>
      <c r="J2603" t="s">
        <v>23</v>
      </c>
      <c r="K2603">
        <v>1</v>
      </c>
      <c r="L2603">
        <v>300.28800000000001</v>
      </c>
      <c r="M2603">
        <v>6.9000000000000006E-2</v>
      </c>
      <c r="O2603">
        <f>VLOOKUP(C2603,[3]August!$C:$Z,24,FALSE)</f>
        <v>2019</v>
      </c>
    </row>
    <row r="2604" spans="1:15" x14ac:dyDescent="0.25">
      <c r="A2604" t="s">
        <v>389</v>
      </c>
      <c r="C2604" t="s">
        <v>2975</v>
      </c>
      <c r="E2604" t="s">
        <v>408</v>
      </c>
      <c r="F2604" t="s">
        <v>409</v>
      </c>
      <c r="J2604" t="s">
        <v>23</v>
      </c>
      <c r="K2604">
        <v>5</v>
      </c>
      <c r="L2604">
        <v>2589.44</v>
      </c>
      <c r="M2604">
        <v>0.59499999999999997</v>
      </c>
      <c r="O2604">
        <f>VLOOKUP(C2604,[3]August!$C:$Z,24,FALSE)</f>
        <v>2019</v>
      </c>
    </row>
    <row r="2605" spans="1:15" x14ac:dyDescent="0.25">
      <c r="A2605" t="s">
        <v>389</v>
      </c>
      <c r="C2605" t="s">
        <v>2976</v>
      </c>
      <c r="E2605" t="s">
        <v>399</v>
      </c>
      <c r="F2605" t="s">
        <v>400</v>
      </c>
      <c r="J2605" t="s">
        <v>23</v>
      </c>
      <c r="K2605">
        <v>1</v>
      </c>
      <c r="L2605">
        <v>0</v>
      </c>
      <c r="M2605">
        <v>0</v>
      </c>
      <c r="O2605">
        <f>VLOOKUP(C2605,[3]August!$C:$Z,24,FALSE)</f>
        <v>2019</v>
      </c>
    </row>
    <row r="2606" spans="1:15" x14ac:dyDescent="0.25">
      <c r="A2606" t="s">
        <v>389</v>
      </c>
      <c r="C2606" t="s">
        <v>2976</v>
      </c>
      <c r="E2606" t="s">
        <v>417</v>
      </c>
      <c r="F2606" t="s">
        <v>418</v>
      </c>
      <c r="J2606" t="s">
        <v>23</v>
      </c>
      <c r="K2606">
        <v>1</v>
      </c>
      <c r="L2606">
        <v>322.536</v>
      </c>
      <c r="M2606">
        <v>8.8999999999999996E-2</v>
      </c>
      <c r="O2606">
        <f>VLOOKUP(C2606,[3]August!$C:$Z,24,FALSE)</f>
        <v>2019</v>
      </c>
    </row>
    <row r="2607" spans="1:15" x14ac:dyDescent="0.25">
      <c r="A2607" t="s">
        <v>389</v>
      </c>
      <c r="C2607" t="s">
        <v>2976</v>
      </c>
      <c r="E2607" t="s">
        <v>417</v>
      </c>
      <c r="F2607" t="s">
        <v>418</v>
      </c>
      <c r="J2607" t="s">
        <v>23</v>
      </c>
      <c r="K2607">
        <v>5</v>
      </c>
      <c r="L2607">
        <v>1612.68</v>
      </c>
      <c r="M2607">
        <v>0.44500000000000001</v>
      </c>
      <c r="O2607">
        <f>VLOOKUP(C2607,[3]August!$C:$Z,24,FALSE)</f>
        <v>2019</v>
      </c>
    </row>
    <row r="2608" spans="1:15" x14ac:dyDescent="0.25">
      <c r="A2608" t="s">
        <v>389</v>
      </c>
      <c r="C2608" t="s">
        <v>2976</v>
      </c>
      <c r="E2608" t="s">
        <v>406</v>
      </c>
      <c r="F2608" t="s">
        <v>407</v>
      </c>
      <c r="J2608" t="s">
        <v>23</v>
      </c>
      <c r="K2608">
        <v>3</v>
      </c>
      <c r="L2608">
        <v>337.03199999999998</v>
      </c>
      <c r="M2608">
        <v>9.2999999999999999E-2</v>
      </c>
      <c r="O2608">
        <f>VLOOKUP(C2608,[3]August!$C:$Z,24,FALSE)</f>
        <v>2019</v>
      </c>
    </row>
    <row r="2609" spans="1:15" x14ac:dyDescent="0.25">
      <c r="A2609" t="s">
        <v>389</v>
      </c>
      <c r="C2609" t="s">
        <v>2976</v>
      </c>
      <c r="E2609" t="s">
        <v>408</v>
      </c>
      <c r="F2609" t="s">
        <v>409</v>
      </c>
      <c r="J2609" t="s">
        <v>23</v>
      </c>
      <c r="K2609">
        <v>2</v>
      </c>
      <c r="L2609">
        <v>645.072</v>
      </c>
      <c r="M2609">
        <v>0.17799999999999999</v>
      </c>
      <c r="O2609">
        <f>VLOOKUP(C2609,[3]August!$C:$Z,24,FALSE)</f>
        <v>2019</v>
      </c>
    </row>
    <row r="2610" spans="1:15" x14ac:dyDescent="0.25">
      <c r="A2610" t="s">
        <v>389</v>
      </c>
      <c r="C2610" t="s">
        <v>2976</v>
      </c>
      <c r="E2610" t="s">
        <v>408</v>
      </c>
      <c r="F2610" t="s">
        <v>409</v>
      </c>
      <c r="J2610" t="s">
        <v>23</v>
      </c>
      <c r="K2610">
        <v>8</v>
      </c>
      <c r="L2610">
        <v>2580.288</v>
      </c>
      <c r="M2610">
        <v>0.71199999999999997</v>
      </c>
      <c r="O2610">
        <f>VLOOKUP(C2610,[3]August!$C:$Z,24,FALSE)</f>
        <v>2019</v>
      </c>
    </row>
    <row r="2611" spans="1:15" x14ac:dyDescent="0.25">
      <c r="A2611" t="s">
        <v>389</v>
      </c>
      <c r="C2611" t="s">
        <v>2977</v>
      </c>
      <c r="E2611" t="s">
        <v>399</v>
      </c>
      <c r="F2611" t="s">
        <v>400</v>
      </c>
      <c r="J2611" t="s">
        <v>23</v>
      </c>
      <c r="K2611">
        <v>1</v>
      </c>
      <c r="L2611">
        <v>0</v>
      </c>
      <c r="M2611">
        <v>0</v>
      </c>
      <c r="O2611">
        <f>VLOOKUP(C2611,[3]August!$C:$Z,24,FALSE)</f>
        <v>2019</v>
      </c>
    </row>
    <row r="2612" spans="1:15" x14ac:dyDescent="0.25">
      <c r="A2612" t="s">
        <v>389</v>
      </c>
      <c r="C2612" t="s">
        <v>2977</v>
      </c>
      <c r="E2612" t="s">
        <v>402</v>
      </c>
      <c r="F2612" t="s">
        <v>403</v>
      </c>
      <c r="J2612" t="s">
        <v>23</v>
      </c>
      <c r="K2612">
        <v>2</v>
      </c>
      <c r="L2612">
        <v>435.74400000000003</v>
      </c>
      <c r="M2612">
        <v>0.10199999999999999</v>
      </c>
      <c r="O2612">
        <f>VLOOKUP(C2612,[3]August!$C:$Z,24,FALSE)</f>
        <v>2019</v>
      </c>
    </row>
    <row r="2613" spans="1:15" x14ac:dyDescent="0.25">
      <c r="A2613" t="s">
        <v>389</v>
      </c>
      <c r="C2613" t="s">
        <v>2977</v>
      </c>
      <c r="E2613" t="s">
        <v>402</v>
      </c>
      <c r="F2613" t="s">
        <v>403</v>
      </c>
      <c r="J2613" t="s">
        <v>23</v>
      </c>
      <c r="K2613">
        <v>6</v>
      </c>
      <c r="L2613">
        <v>1307.232</v>
      </c>
      <c r="M2613">
        <v>0.30599999999999999</v>
      </c>
      <c r="O2613">
        <f>VLOOKUP(C2613,[3]August!$C:$Z,24,FALSE)</f>
        <v>2019</v>
      </c>
    </row>
    <row r="2614" spans="1:15" x14ac:dyDescent="0.25">
      <c r="A2614" t="s">
        <v>389</v>
      </c>
      <c r="C2614" t="s">
        <v>2977</v>
      </c>
      <c r="E2614" t="s">
        <v>417</v>
      </c>
      <c r="F2614" t="s">
        <v>418</v>
      </c>
      <c r="J2614" t="s">
        <v>23</v>
      </c>
      <c r="K2614">
        <v>3</v>
      </c>
      <c r="L2614">
        <v>1140.624</v>
      </c>
      <c r="M2614">
        <v>0.26700000000000002</v>
      </c>
      <c r="O2614">
        <f>VLOOKUP(C2614,[3]August!$C:$Z,24,FALSE)</f>
        <v>2019</v>
      </c>
    </row>
    <row r="2615" spans="1:15" x14ac:dyDescent="0.25">
      <c r="A2615" t="s">
        <v>389</v>
      </c>
      <c r="C2615" t="s">
        <v>2977</v>
      </c>
      <c r="E2615" t="s">
        <v>437</v>
      </c>
      <c r="F2615" t="s">
        <v>438</v>
      </c>
      <c r="J2615" t="s">
        <v>23</v>
      </c>
      <c r="K2615">
        <v>1</v>
      </c>
      <c r="L2615">
        <v>115.34399999999999</v>
      </c>
      <c r="M2615">
        <v>2.7E-2</v>
      </c>
      <c r="O2615">
        <f>VLOOKUP(C2615,[3]August!$C:$Z,24,FALSE)</f>
        <v>2019</v>
      </c>
    </row>
    <row r="2616" spans="1:15" x14ac:dyDescent="0.25">
      <c r="A2616" t="s">
        <v>389</v>
      </c>
      <c r="C2616" t="s">
        <v>2977</v>
      </c>
      <c r="E2616" t="s">
        <v>437</v>
      </c>
      <c r="F2616" t="s">
        <v>438</v>
      </c>
      <c r="J2616" t="s">
        <v>23</v>
      </c>
      <c r="K2616">
        <v>2</v>
      </c>
      <c r="L2616">
        <v>230.68799999999999</v>
      </c>
      <c r="M2616">
        <v>5.3999999999999999E-2</v>
      </c>
      <c r="O2616">
        <f>VLOOKUP(C2616,[3]August!$C:$Z,24,FALSE)</f>
        <v>2019</v>
      </c>
    </row>
    <row r="2617" spans="1:15" x14ac:dyDescent="0.25">
      <c r="A2617" t="s">
        <v>389</v>
      </c>
      <c r="C2617" t="s">
        <v>2977</v>
      </c>
      <c r="E2617" t="s">
        <v>511</v>
      </c>
      <c r="F2617" t="s">
        <v>608</v>
      </c>
      <c r="J2617" t="s">
        <v>23</v>
      </c>
      <c r="K2617">
        <v>3</v>
      </c>
      <c r="L2617">
        <v>2286.36</v>
      </c>
      <c r="M2617">
        <v>0.52200000000000002</v>
      </c>
      <c r="O2617">
        <f>VLOOKUP(C2617,[3]August!$C:$Z,24,FALSE)</f>
        <v>2019</v>
      </c>
    </row>
    <row r="2618" spans="1:15" x14ac:dyDescent="0.25">
      <c r="A2618" t="s">
        <v>389</v>
      </c>
      <c r="C2618" t="s">
        <v>2977</v>
      </c>
      <c r="E2618" t="s">
        <v>2490</v>
      </c>
      <c r="F2618" t="s">
        <v>2491</v>
      </c>
      <c r="J2618" t="s">
        <v>23</v>
      </c>
      <c r="K2618">
        <v>1</v>
      </c>
      <c r="L2618">
        <v>315.36</v>
      </c>
      <c r="M2618">
        <v>7.1999999999999995E-2</v>
      </c>
      <c r="O2618">
        <f>VLOOKUP(C2618,[3]August!$C:$Z,24,FALSE)</f>
        <v>2019</v>
      </c>
    </row>
    <row r="2619" spans="1:15" x14ac:dyDescent="0.25">
      <c r="A2619" t="s">
        <v>389</v>
      </c>
      <c r="C2619" t="s">
        <v>2977</v>
      </c>
      <c r="E2619" t="s">
        <v>408</v>
      </c>
      <c r="F2619" t="s">
        <v>409</v>
      </c>
      <c r="J2619" t="s">
        <v>23</v>
      </c>
      <c r="K2619">
        <v>10</v>
      </c>
      <c r="L2619">
        <v>2392.3200000000002</v>
      </c>
      <c r="M2619">
        <v>0.56000000000000005</v>
      </c>
      <c r="O2619">
        <f>VLOOKUP(C2619,[3]August!$C:$Z,24,FALSE)</f>
        <v>2019</v>
      </c>
    </row>
    <row r="2620" spans="1:15" x14ac:dyDescent="0.25">
      <c r="A2620" t="s">
        <v>389</v>
      </c>
      <c r="C2620" t="s">
        <v>2978</v>
      </c>
      <c r="E2620" t="s">
        <v>411</v>
      </c>
      <c r="F2620" t="s">
        <v>412</v>
      </c>
      <c r="J2620" t="s">
        <v>23</v>
      </c>
      <c r="K2620">
        <v>1</v>
      </c>
      <c r="L2620">
        <v>0</v>
      </c>
      <c r="M2620">
        <v>0</v>
      </c>
      <c r="O2620">
        <f>VLOOKUP(C2620,[3]August!$C:$Z,24,FALSE)</f>
        <v>2019</v>
      </c>
    </row>
    <row r="2621" spans="1:15" x14ac:dyDescent="0.25">
      <c r="A2621" t="s">
        <v>389</v>
      </c>
      <c r="C2621" t="s">
        <v>2978</v>
      </c>
      <c r="E2621" t="s">
        <v>406</v>
      </c>
      <c r="F2621" t="s">
        <v>407</v>
      </c>
      <c r="J2621" t="s">
        <v>23</v>
      </c>
      <c r="K2621">
        <v>1</v>
      </c>
      <c r="L2621">
        <v>175.584</v>
      </c>
      <c r="M2621">
        <v>3.1E-2</v>
      </c>
      <c r="O2621">
        <f>VLOOKUP(C2621,[3]August!$C:$Z,24,FALSE)</f>
        <v>2019</v>
      </c>
    </row>
    <row r="2622" spans="1:15" x14ac:dyDescent="0.25">
      <c r="A2622" t="s">
        <v>389</v>
      </c>
      <c r="C2622" t="s">
        <v>2978</v>
      </c>
      <c r="E2622" t="s">
        <v>406</v>
      </c>
      <c r="F2622" t="s">
        <v>407</v>
      </c>
      <c r="J2622" t="s">
        <v>23</v>
      </c>
      <c r="K2622">
        <v>30</v>
      </c>
      <c r="L2622">
        <v>5267.52</v>
      </c>
      <c r="M2622">
        <v>0.93</v>
      </c>
      <c r="O2622">
        <f>VLOOKUP(C2622,[3]August!$C:$Z,24,FALSE)</f>
        <v>2019</v>
      </c>
    </row>
    <row r="2623" spans="1:15" x14ac:dyDescent="0.25">
      <c r="A2623" t="s">
        <v>389</v>
      </c>
      <c r="C2623" t="s">
        <v>2978</v>
      </c>
      <c r="E2623" t="s">
        <v>408</v>
      </c>
      <c r="F2623" t="s">
        <v>409</v>
      </c>
      <c r="J2623" t="s">
        <v>23</v>
      </c>
      <c r="K2623">
        <v>2</v>
      </c>
      <c r="L2623">
        <v>634.36800000000005</v>
      </c>
      <c r="M2623">
        <v>0.112</v>
      </c>
      <c r="O2623">
        <f>VLOOKUP(C2623,[3]August!$C:$Z,24,FALSE)</f>
        <v>2019</v>
      </c>
    </row>
    <row r="2624" spans="1:15" x14ac:dyDescent="0.25">
      <c r="A2624" t="s">
        <v>389</v>
      </c>
      <c r="C2624" t="s">
        <v>2979</v>
      </c>
      <c r="E2624" t="s">
        <v>411</v>
      </c>
      <c r="F2624" t="s">
        <v>412</v>
      </c>
      <c r="J2624" t="s">
        <v>23</v>
      </c>
      <c r="K2624">
        <v>1</v>
      </c>
      <c r="L2624">
        <v>0</v>
      </c>
      <c r="M2624">
        <v>0</v>
      </c>
      <c r="O2624">
        <f>VLOOKUP(C2624,[3]August!$C:$Z,24,FALSE)</f>
        <v>2019</v>
      </c>
    </row>
    <row r="2625" spans="1:15" x14ac:dyDescent="0.25">
      <c r="A2625" t="s">
        <v>389</v>
      </c>
      <c r="C2625" t="s">
        <v>2979</v>
      </c>
      <c r="E2625" t="s">
        <v>437</v>
      </c>
      <c r="F2625" t="s">
        <v>438</v>
      </c>
      <c r="J2625" t="s">
        <v>23</v>
      </c>
      <c r="K2625">
        <v>1</v>
      </c>
      <c r="L2625">
        <v>235.22399999999999</v>
      </c>
      <c r="M2625">
        <v>2.7E-2</v>
      </c>
      <c r="O2625">
        <f>VLOOKUP(C2625,[3]August!$C:$Z,24,FALSE)</f>
        <v>2019</v>
      </c>
    </row>
    <row r="2626" spans="1:15" x14ac:dyDescent="0.25">
      <c r="A2626" t="s">
        <v>389</v>
      </c>
      <c r="C2626" t="s">
        <v>2979</v>
      </c>
      <c r="E2626" t="s">
        <v>406</v>
      </c>
      <c r="F2626" t="s">
        <v>407</v>
      </c>
      <c r="J2626" t="s">
        <v>23</v>
      </c>
      <c r="K2626">
        <v>1</v>
      </c>
      <c r="L2626">
        <v>270.072</v>
      </c>
      <c r="M2626">
        <v>3.1E-2</v>
      </c>
      <c r="O2626">
        <f>VLOOKUP(C2626,[3]August!$C:$Z,24,FALSE)</f>
        <v>2019</v>
      </c>
    </row>
    <row r="2627" spans="1:15" x14ac:dyDescent="0.25">
      <c r="A2627" t="s">
        <v>389</v>
      </c>
      <c r="C2627" t="s">
        <v>2979</v>
      </c>
      <c r="E2627" t="s">
        <v>406</v>
      </c>
      <c r="F2627" t="s">
        <v>407</v>
      </c>
      <c r="J2627" t="s">
        <v>23</v>
      </c>
      <c r="K2627">
        <v>2</v>
      </c>
      <c r="L2627">
        <v>540.14400000000001</v>
      </c>
      <c r="M2627">
        <v>6.2E-2</v>
      </c>
      <c r="O2627">
        <f>VLOOKUP(C2627,[3]August!$C:$Z,24,FALSE)</f>
        <v>2019</v>
      </c>
    </row>
    <row r="2628" spans="1:15" x14ac:dyDescent="0.25">
      <c r="A2628" t="s">
        <v>389</v>
      </c>
      <c r="C2628" t="s">
        <v>2979</v>
      </c>
      <c r="E2628" t="s">
        <v>408</v>
      </c>
      <c r="F2628" t="s">
        <v>409</v>
      </c>
      <c r="J2628" t="s">
        <v>23</v>
      </c>
      <c r="K2628">
        <v>20</v>
      </c>
      <c r="L2628">
        <v>9757.44</v>
      </c>
      <c r="M2628">
        <v>1.1200000000000001</v>
      </c>
      <c r="O2628">
        <f>VLOOKUP(C2628,[3]August!$C:$Z,24,FALSE)</f>
        <v>2019</v>
      </c>
    </row>
    <row r="2629" spans="1:15" x14ac:dyDescent="0.25">
      <c r="A2629" t="s">
        <v>389</v>
      </c>
      <c r="C2629" t="s">
        <v>2980</v>
      </c>
      <c r="E2629" t="s">
        <v>399</v>
      </c>
      <c r="F2629" t="s">
        <v>400</v>
      </c>
      <c r="J2629" t="s">
        <v>23</v>
      </c>
      <c r="K2629">
        <v>1</v>
      </c>
      <c r="L2629">
        <v>0</v>
      </c>
      <c r="M2629">
        <v>0</v>
      </c>
      <c r="O2629">
        <f>VLOOKUP(C2629,[3]August!$C:$Z,24,FALSE)</f>
        <v>2019</v>
      </c>
    </row>
    <row r="2630" spans="1:15" x14ac:dyDescent="0.25">
      <c r="A2630" t="s">
        <v>389</v>
      </c>
      <c r="C2630" t="s">
        <v>2980</v>
      </c>
      <c r="E2630" t="s">
        <v>417</v>
      </c>
      <c r="F2630" t="s">
        <v>418</v>
      </c>
      <c r="J2630" t="s">
        <v>23</v>
      </c>
      <c r="K2630">
        <v>1</v>
      </c>
      <c r="L2630">
        <v>341.048</v>
      </c>
      <c r="M2630">
        <v>8.8999999999999996E-2</v>
      </c>
      <c r="O2630">
        <f>VLOOKUP(C2630,[3]August!$C:$Z,24,FALSE)</f>
        <v>2019</v>
      </c>
    </row>
    <row r="2631" spans="1:15" x14ac:dyDescent="0.25">
      <c r="A2631" t="s">
        <v>389</v>
      </c>
      <c r="C2631" t="s">
        <v>2980</v>
      </c>
      <c r="E2631" t="s">
        <v>417</v>
      </c>
      <c r="F2631" t="s">
        <v>418</v>
      </c>
      <c r="J2631" t="s">
        <v>23</v>
      </c>
      <c r="K2631">
        <v>10</v>
      </c>
      <c r="L2631">
        <v>3410.48</v>
      </c>
      <c r="M2631">
        <v>0.89</v>
      </c>
      <c r="O2631">
        <f>VLOOKUP(C2631,[3]August!$C:$Z,24,FALSE)</f>
        <v>2019</v>
      </c>
    </row>
    <row r="2632" spans="1:15" x14ac:dyDescent="0.25">
      <c r="A2632" t="s">
        <v>389</v>
      </c>
      <c r="C2632" t="s">
        <v>2980</v>
      </c>
      <c r="E2632" t="s">
        <v>406</v>
      </c>
      <c r="F2632" t="s">
        <v>407</v>
      </c>
      <c r="J2632" t="s">
        <v>23</v>
      </c>
      <c r="K2632">
        <v>1</v>
      </c>
      <c r="L2632">
        <v>118.792</v>
      </c>
      <c r="M2632">
        <v>3.1E-2</v>
      </c>
      <c r="O2632">
        <f>VLOOKUP(C2632,[3]August!$C:$Z,24,FALSE)</f>
        <v>2019</v>
      </c>
    </row>
    <row r="2633" spans="1:15" x14ac:dyDescent="0.25">
      <c r="A2633" t="s">
        <v>389</v>
      </c>
      <c r="C2633" t="s">
        <v>2980</v>
      </c>
      <c r="E2633" t="s">
        <v>406</v>
      </c>
      <c r="F2633" t="s">
        <v>407</v>
      </c>
      <c r="J2633" t="s">
        <v>23</v>
      </c>
      <c r="K2633">
        <v>4</v>
      </c>
      <c r="L2633">
        <v>475.16800000000001</v>
      </c>
      <c r="M2633">
        <v>0.124</v>
      </c>
      <c r="O2633">
        <f>VLOOKUP(C2633,[3]August!$C:$Z,24,FALSE)</f>
        <v>2019</v>
      </c>
    </row>
    <row r="2634" spans="1:15" x14ac:dyDescent="0.25">
      <c r="A2634" t="s">
        <v>389</v>
      </c>
      <c r="C2634" t="s">
        <v>2980</v>
      </c>
      <c r="E2634" t="s">
        <v>406</v>
      </c>
      <c r="F2634" t="s">
        <v>407</v>
      </c>
      <c r="J2634" t="s">
        <v>23</v>
      </c>
      <c r="K2634">
        <v>6</v>
      </c>
      <c r="L2634">
        <v>712.75199999999995</v>
      </c>
      <c r="M2634">
        <v>0.186</v>
      </c>
      <c r="O2634">
        <f>VLOOKUP(C2634,[3]August!$C:$Z,24,FALSE)</f>
        <v>2019</v>
      </c>
    </row>
    <row r="2635" spans="1:15" x14ac:dyDescent="0.25">
      <c r="A2635" t="s">
        <v>389</v>
      </c>
      <c r="C2635" t="s">
        <v>2980</v>
      </c>
      <c r="E2635" t="s">
        <v>408</v>
      </c>
      <c r="F2635" t="s">
        <v>409</v>
      </c>
      <c r="J2635" t="s">
        <v>23</v>
      </c>
      <c r="K2635">
        <v>6</v>
      </c>
      <c r="L2635">
        <v>1287.5519999999999</v>
      </c>
      <c r="M2635">
        <v>0.33600000000000002</v>
      </c>
      <c r="O2635">
        <f>VLOOKUP(C2635,[3]August!$C:$Z,24,FALSE)</f>
        <v>2019</v>
      </c>
    </row>
    <row r="2636" spans="1:15" x14ac:dyDescent="0.25">
      <c r="A2636" t="s">
        <v>389</v>
      </c>
      <c r="C2636" t="s">
        <v>2981</v>
      </c>
      <c r="E2636" t="s">
        <v>397</v>
      </c>
      <c r="F2636" t="s">
        <v>398</v>
      </c>
      <c r="J2636" t="s">
        <v>23</v>
      </c>
      <c r="K2636">
        <v>1</v>
      </c>
      <c r="L2636">
        <v>526.34400000000005</v>
      </c>
      <c r="M2636">
        <v>0.156</v>
      </c>
      <c r="O2636">
        <f>VLOOKUP(C2636,[3]August!$C:$Z,24,FALSE)</f>
        <v>2019</v>
      </c>
    </row>
    <row r="2637" spans="1:15" x14ac:dyDescent="0.25">
      <c r="A2637" t="s">
        <v>389</v>
      </c>
      <c r="C2637" t="s">
        <v>2981</v>
      </c>
      <c r="E2637" t="s">
        <v>399</v>
      </c>
      <c r="F2637" t="s">
        <v>400</v>
      </c>
      <c r="J2637" t="s">
        <v>23</v>
      </c>
      <c r="K2637">
        <v>1</v>
      </c>
      <c r="L2637">
        <v>0</v>
      </c>
      <c r="M2637">
        <v>0</v>
      </c>
      <c r="O2637">
        <f>VLOOKUP(C2637,[3]August!$C:$Z,24,FALSE)</f>
        <v>2019</v>
      </c>
    </row>
    <row r="2638" spans="1:15" x14ac:dyDescent="0.25">
      <c r="A2638" t="s">
        <v>389</v>
      </c>
      <c r="C2638" t="s">
        <v>2981</v>
      </c>
      <c r="E2638" t="s">
        <v>417</v>
      </c>
      <c r="F2638" t="s">
        <v>418</v>
      </c>
      <c r="J2638" t="s">
        <v>23</v>
      </c>
      <c r="K2638">
        <v>1</v>
      </c>
      <c r="L2638">
        <v>300.286</v>
      </c>
      <c r="M2638">
        <v>8.8999999999999996E-2</v>
      </c>
      <c r="O2638">
        <f>VLOOKUP(C2638,[3]August!$C:$Z,24,FALSE)</f>
        <v>2019</v>
      </c>
    </row>
    <row r="2639" spans="1:15" x14ac:dyDescent="0.25">
      <c r="A2639" t="s">
        <v>389</v>
      </c>
      <c r="C2639" t="s">
        <v>2981</v>
      </c>
      <c r="E2639" t="s">
        <v>406</v>
      </c>
      <c r="F2639" t="s">
        <v>407</v>
      </c>
      <c r="J2639" t="s">
        <v>23</v>
      </c>
      <c r="K2639">
        <v>1</v>
      </c>
      <c r="L2639">
        <v>232.80600000000001</v>
      </c>
      <c r="M2639">
        <v>6.9000000000000006E-2</v>
      </c>
      <c r="O2639">
        <f>VLOOKUP(C2639,[3]August!$C:$Z,24,FALSE)</f>
        <v>2019</v>
      </c>
    </row>
    <row r="2640" spans="1:15" x14ac:dyDescent="0.25">
      <c r="A2640" t="s">
        <v>389</v>
      </c>
      <c r="C2640" t="s">
        <v>2982</v>
      </c>
      <c r="E2640" t="s">
        <v>411</v>
      </c>
      <c r="F2640" t="s">
        <v>412</v>
      </c>
      <c r="J2640" t="s">
        <v>23</v>
      </c>
      <c r="K2640">
        <v>1</v>
      </c>
      <c r="L2640">
        <v>0</v>
      </c>
      <c r="M2640">
        <v>0</v>
      </c>
      <c r="O2640">
        <f>VLOOKUP(C2640,[3]August!$C:$Z,24,FALSE)</f>
        <v>2019</v>
      </c>
    </row>
    <row r="2641" spans="1:15" x14ac:dyDescent="0.25">
      <c r="A2641" t="s">
        <v>389</v>
      </c>
      <c r="C2641" t="s">
        <v>2982</v>
      </c>
      <c r="E2641" t="s">
        <v>417</v>
      </c>
      <c r="F2641" t="s">
        <v>418</v>
      </c>
      <c r="J2641" t="s">
        <v>23</v>
      </c>
      <c r="K2641">
        <v>1</v>
      </c>
      <c r="L2641">
        <v>483.27</v>
      </c>
      <c r="M2641">
        <v>8.8999999999999996E-2</v>
      </c>
      <c r="O2641">
        <f>VLOOKUP(C2641,[3]August!$C:$Z,24,FALSE)</f>
        <v>2019</v>
      </c>
    </row>
    <row r="2642" spans="1:15" x14ac:dyDescent="0.25">
      <c r="A2642" t="s">
        <v>389</v>
      </c>
      <c r="C2642" t="s">
        <v>2982</v>
      </c>
      <c r="E2642" t="s">
        <v>437</v>
      </c>
      <c r="F2642" t="s">
        <v>438</v>
      </c>
      <c r="J2642" t="s">
        <v>23</v>
      </c>
      <c r="K2642">
        <v>3</v>
      </c>
      <c r="L2642">
        <v>439.83</v>
      </c>
      <c r="M2642">
        <v>8.1000000000000003E-2</v>
      </c>
      <c r="O2642">
        <f>VLOOKUP(C2642,[3]August!$C:$Z,24,FALSE)</f>
        <v>2019</v>
      </c>
    </row>
    <row r="2643" spans="1:15" x14ac:dyDescent="0.25">
      <c r="A2643" t="s">
        <v>389</v>
      </c>
      <c r="C2643" t="s">
        <v>2982</v>
      </c>
      <c r="E2643" t="s">
        <v>406</v>
      </c>
      <c r="F2643" t="s">
        <v>407</v>
      </c>
      <c r="J2643" t="s">
        <v>23</v>
      </c>
      <c r="K2643">
        <v>2</v>
      </c>
      <c r="L2643">
        <v>336.66</v>
      </c>
      <c r="M2643">
        <v>6.2E-2</v>
      </c>
      <c r="O2643">
        <f>VLOOKUP(C2643,[3]August!$C:$Z,24,FALSE)</f>
        <v>2019</v>
      </c>
    </row>
    <row r="2644" spans="1:15" x14ac:dyDescent="0.25">
      <c r="A2644" t="s">
        <v>389</v>
      </c>
      <c r="C2644" t="s">
        <v>2982</v>
      </c>
      <c r="E2644" t="s">
        <v>406</v>
      </c>
      <c r="F2644" t="s">
        <v>407</v>
      </c>
      <c r="J2644" t="s">
        <v>23</v>
      </c>
      <c r="K2644">
        <v>18</v>
      </c>
      <c r="L2644">
        <v>3029.94</v>
      </c>
      <c r="M2644">
        <v>0.55800000000000005</v>
      </c>
      <c r="O2644">
        <f>VLOOKUP(C2644,[3]August!$C:$Z,24,FALSE)</f>
        <v>2019</v>
      </c>
    </row>
    <row r="2645" spans="1:15" x14ac:dyDescent="0.25">
      <c r="A2645" t="s">
        <v>389</v>
      </c>
      <c r="C2645" t="s">
        <v>2982</v>
      </c>
      <c r="E2645" t="s">
        <v>408</v>
      </c>
      <c r="F2645" t="s">
        <v>409</v>
      </c>
      <c r="J2645" t="s">
        <v>23</v>
      </c>
      <c r="K2645">
        <v>3</v>
      </c>
      <c r="L2645">
        <v>912.24</v>
      </c>
      <c r="M2645">
        <v>0.16800000000000001</v>
      </c>
      <c r="O2645">
        <f>VLOOKUP(C2645,[3]August!$C:$Z,24,FALSE)</f>
        <v>2019</v>
      </c>
    </row>
    <row r="2646" spans="1:15" x14ac:dyDescent="0.25">
      <c r="A2646" t="s">
        <v>389</v>
      </c>
      <c r="C2646" t="s">
        <v>2983</v>
      </c>
      <c r="E2646" t="s">
        <v>399</v>
      </c>
      <c r="F2646" t="s">
        <v>400</v>
      </c>
      <c r="J2646" t="s">
        <v>23</v>
      </c>
      <c r="K2646">
        <v>1</v>
      </c>
      <c r="L2646">
        <v>0</v>
      </c>
      <c r="M2646">
        <v>0</v>
      </c>
      <c r="O2646">
        <f>VLOOKUP(C2646,[3]August!$C:$Z,24,FALSE)</f>
        <v>2019</v>
      </c>
    </row>
    <row r="2647" spans="1:15" x14ac:dyDescent="0.25">
      <c r="A2647" t="s">
        <v>389</v>
      </c>
      <c r="C2647" t="s">
        <v>2983</v>
      </c>
      <c r="E2647" t="s">
        <v>417</v>
      </c>
      <c r="F2647" t="s">
        <v>418</v>
      </c>
      <c r="J2647" t="s">
        <v>23</v>
      </c>
      <c r="K2647">
        <v>1</v>
      </c>
      <c r="L2647">
        <v>322.536</v>
      </c>
      <c r="M2647">
        <v>8.8999999999999996E-2</v>
      </c>
      <c r="O2647">
        <f>VLOOKUP(C2647,[3]August!$C:$Z,24,FALSE)</f>
        <v>2019</v>
      </c>
    </row>
    <row r="2648" spans="1:15" x14ac:dyDescent="0.25">
      <c r="A2648" t="s">
        <v>389</v>
      </c>
      <c r="C2648" t="s">
        <v>2983</v>
      </c>
      <c r="E2648" t="s">
        <v>406</v>
      </c>
      <c r="F2648" t="s">
        <v>407</v>
      </c>
      <c r="J2648" t="s">
        <v>23</v>
      </c>
      <c r="K2648">
        <v>5</v>
      </c>
      <c r="L2648">
        <v>561.72</v>
      </c>
      <c r="M2648">
        <v>0.155</v>
      </c>
      <c r="O2648">
        <f>VLOOKUP(C2648,[3]August!$C:$Z,24,FALSE)</f>
        <v>2019</v>
      </c>
    </row>
    <row r="2649" spans="1:15" x14ac:dyDescent="0.25">
      <c r="A2649" t="s">
        <v>389</v>
      </c>
      <c r="C2649" t="s">
        <v>2983</v>
      </c>
      <c r="E2649" t="s">
        <v>408</v>
      </c>
      <c r="F2649" t="s">
        <v>409</v>
      </c>
      <c r="J2649" t="s">
        <v>23</v>
      </c>
      <c r="K2649">
        <v>5</v>
      </c>
      <c r="L2649">
        <v>2156.2800000000002</v>
      </c>
      <c r="M2649">
        <v>0.59499999999999997</v>
      </c>
      <c r="O2649">
        <f>VLOOKUP(C2649,[3]August!$C:$Z,24,FALSE)</f>
        <v>2019</v>
      </c>
    </row>
    <row r="2650" spans="1:15" x14ac:dyDescent="0.25">
      <c r="A2650" t="s">
        <v>389</v>
      </c>
      <c r="C2650" t="s">
        <v>2983</v>
      </c>
      <c r="E2650" t="s">
        <v>408</v>
      </c>
      <c r="F2650" t="s">
        <v>409</v>
      </c>
      <c r="J2650" t="s">
        <v>23</v>
      </c>
      <c r="K2650">
        <v>6</v>
      </c>
      <c r="L2650">
        <v>1217.664</v>
      </c>
      <c r="M2650">
        <v>0.33600000000000002</v>
      </c>
      <c r="O2650">
        <f>VLOOKUP(C2650,[3]August!$C:$Z,24,FALSE)</f>
        <v>2019</v>
      </c>
    </row>
    <row r="2651" spans="1:15" x14ac:dyDescent="0.25">
      <c r="A2651" t="s">
        <v>389</v>
      </c>
      <c r="C2651" t="s">
        <v>2984</v>
      </c>
      <c r="E2651" t="s">
        <v>391</v>
      </c>
      <c r="F2651" t="s">
        <v>392</v>
      </c>
      <c r="J2651" t="s">
        <v>23</v>
      </c>
      <c r="K2651">
        <v>8</v>
      </c>
      <c r="L2651">
        <v>786.24</v>
      </c>
      <c r="M2651">
        <v>0.28000000000000003</v>
      </c>
      <c r="O2651">
        <f>VLOOKUP(C2651,[3]August!$C:$Z,24,FALSE)</f>
        <v>2019</v>
      </c>
    </row>
    <row r="2652" spans="1:15" x14ac:dyDescent="0.25">
      <c r="A2652" t="s">
        <v>389</v>
      </c>
      <c r="C2652" t="s">
        <v>2984</v>
      </c>
      <c r="E2652" t="s">
        <v>417</v>
      </c>
      <c r="F2652" t="s">
        <v>418</v>
      </c>
      <c r="J2652" t="s">
        <v>23</v>
      </c>
      <c r="K2652">
        <v>1</v>
      </c>
      <c r="L2652">
        <v>137.59200000000001</v>
      </c>
      <c r="M2652">
        <v>4.9000000000000002E-2</v>
      </c>
      <c r="O2652">
        <f>VLOOKUP(C2652,[3]August!$C:$Z,24,FALSE)</f>
        <v>2019</v>
      </c>
    </row>
    <row r="2653" spans="1:15" x14ac:dyDescent="0.25">
      <c r="A2653" t="s">
        <v>389</v>
      </c>
      <c r="C2653" t="s">
        <v>2984</v>
      </c>
      <c r="E2653" t="s">
        <v>417</v>
      </c>
      <c r="F2653" t="s">
        <v>418</v>
      </c>
      <c r="J2653" t="s">
        <v>23</v>
      </c>
      <c r="K2653">
        <v>5</v>
      </c>
      <c r="L2653">
        <v>687.96</v>
      </c>
      <c r="M2653">
        <v>0.245</v>
      </c>
      <c r="O2653">
        <f>VLOOKUP(C2653,[3]August!$C:$Z,24,FALSE)</f>
        <v>2019</v>
      </c>
    </row>
    <row r="2654" spans="1:15" x14ac:dyDescent="0.25">
      <c r="A2654" t="s">
        <v>389</v>
      </c>
      <c r="C2654" t="s">
        <v>2984</v>
      </c>
      <c r="E2654" t="s">
        <v>417</v>
      </c>
      <c r="F2654" t="s">
        <v>418</v>
      </c>
      <c r="J2654" t="s">
        <v>23</v>
      </c>
      <c r="K2654">
        <v>6</v>
      </c>
      <c r="L2654">
        <v>151.63200000000001</v>
      </c>
      <c r="M2654">
        <v>5.3999999999999999E-2</v>
      </c>
      <c r="O2654">
        <f>VLOOKUP(C2654,[3]August!$C:$Z,24,FALSE)</f>
        <v>2019</v>
      </c>
    </row>
    <row r="2655" spans="1:15" x14ac:dyDescent="0.25">
      <c r="A2655" t="s">
        <v>389</v>
      </c>
      <c r="C2655" t="s">
        <v>2984</v>
      </c>
      <c r="E2655" t="s">
        <v>417</v>
      </c>
      <c r="F2655" t="s">
        <v>418</v>
      </c>
      <c r="J2655" t="s">
        <v>23</v>
      </c>
      <c r="K2655">
        <v>6</v>
      </c>
      <c r="L2655">
        <v>151.63200000000001</v>
      </c>
      <c r="M2655">
        <v>5.3999999999999999E-2</v>
      </c>
      <c r="O2655">
        <f>VLOOKUP(C2655,[3]August!$C:$Z,24,FALSE)</f>
        <v>2019</v>
      </c>
    </row>
    <row r="2656" spans="1:15" x14ac:dyDescent="0.25">
      <c r="A2656" t="s">
        <v>389</v>
      </c>
      <c r="C2656" t="s">
        <v>2984</v>
      </c>
      <c r="E2656" t="s">
        <v>417</v>
      </c>
      <c r="F2656" t="s">
        <v>418</v>
      </c>
      <c r="J2656" t="s">
        <v>23</v>
      </c>
      <c r="K2656">
        <v>7</v>
      </c>
      <c r="L2656">
        <v>963.14400000000001</v>
      </c>
      <c r="M2656">
        <v>0.34300000000000003</v>
      </c>
      <c r="O2656">
        <f>VLOOKUP(C2656,[3]August!$C:$Z,24,FALSE)</f>
        <v>2019</v>
      </c>
    </row>
    <row r="2657" spans="1:15" x14ac:dyDescent="0.25">
      <c r="A2657" t="s">
        <v>389</v>
      </c>
      <c r="C2657" t="s">
        <v>2984</v>
      </c>
      <c r="E2657" t="s">
        <v>417</v>
      </c>
      <c r="F2657" t="s">
        <v>418</v>
      </c>
      <c r="J2657" t="s">
        <v>23</v>
      </c>
      <c r="K2657">
        <v>36</v>
      </c>
      <c r="L2657">
        <v>4953.3119999999999</v>
      </c>
      <c r="M2657">
        <v>1.764</v>
      </c>
      <c r="O2657">
        <f>VLOOKUP(C2657,[3]August!$C:$Z,24,FALSE)</f>
        <v>2019</v>
      </c>
    </row>
    <row r="2658" spans="1:15" x14ac:dyDescent="0.25">
      <c r="A2658" t="s">
        <v>389</v>
      </c>
      <c r="C2658" t="s">
        <v>2984</v>
      </c>
      <c r="E2658" t="s">
        <v>622</v>
      </c>
      <c r="F2658" t="s">
        <v>623</v>
      </c>
      <c r="J2658" t="s">
        <v>23</v>
      </c>
      <c r="K2658">
        <v>11</v>
      </c>
      <c r="L2658">
        <v>4138.9920000000002</v>
      </c>
      <c r="M2658">
        <v>1.474</v>
      </c>
      <c r="O2658">
        <f>VLOOKUP(C2658,[3]August!$C:$Z,24,FALSE)</f>
        <v>2019</v>
      </c>
    </row>
    <row r="2659" spans="1:15" x14ac:dyDescent="0.25">
      <c r="A2659" t="s">
        <v>389</v>
      </c>
      <c r="C2659" t="s">
        <v>2984</v>
      </c>
      <c r="E2659" t="s">
        <v>441</v>
      </c>
      <c r="F2659" t="s">
        <v>442</v>
      </c>
      <c r="J2659" t="s">
        <v>23</v>
      </c>
      <c r="K2659">
        <v>8</v>
      </c>
      <c r="L2659">
        <v>1819.5840000000001</v>
      </c>
      <c r="M2659">
        <v>0.64800000000000002</v>
      </c>
      <c r="O2659">
        <f>VLOOKUP(C2659,[3]August!$C:$Z,24,FALSE)</f>
        <v>2019</v>
      </c>
    </row>
    <row r="2660" spans="1:15" x14ac:dyDescent="0.25">
      <c r="A2660" t="s">
        <v>389</v>
      </c>
      <c r="C2660" t="s">
        <v>2984</v>
      </c>
      <c r="E2660" t="s">
        <v>441</v>
      </c>
      <c r="F2660" t="s">
        <v>442</v>
      </c>
      <c r="J2660" t="s">
        <v>23</v>
      </c>
      <c r="K2660">
        <v>25</v>
      </c>
      <c r="L2660">
        <v>5686.2</v>
      </c>
      <c r="M2660">
        <v>2.0249999999999999</v>
      </c>
      <c r="O2660">
        <f>VLOOKUP(C2660,[3]August!$C:$Z,24,FALSE)</f>
        <v>2019</v>
      </c>
    </row>
    <row r="2661" spans="1:15" x14ac:dyDescent="0.25">
      <c r="A2661" t="s">
        <v>389</v>
      </c>
      <c r="C2661" t="s">
        <v>2985</v>
      </c>
      <c r="E2661" t="s">
        <v>411</v>
      </c>
      <c r="F2661" t="s">
        <v>412</v>
      </c>
      <c r="J2661" t="s">
        <v>23</v>
      </c>
      <c r="K2661">
        <v>1</v>
      </c>
      <c r="L2661">
        <v>0</v>
      </c>
      <c r="M2661">
        <v>0</v>
      </c>
      <c r="O2661">
        <f>VLOOKUP(C2661,[3]August!$C:$Z,24,FALSE)</f>
        <v>2019</v>
      </c>
    </row>
    <row r="2662" spans="1:15" x14ac:dyDescent="0.25">
      <c r="A2662" t="s">
        <v>389</v>
      </c>
      <c r="C2662" t="s">
        <v>2985</v>
      </c>
      <c r="E2662" t="s">
        <v>402</v>
      </c>
      <c r="F2662" t="s">
        <v>403</v>
      </c>
      <c r="J2662" t="s">
        <v>23</v>
      </c>
      <c r="K2662">
        <v>2</v>
      </c>
      <c r="L2662">
        <v>176.256</v>
      </c>
      <c r="M2662">
        <v>0.10199999999999999</v>
      </c>
      <c r="O2662">
        <f>VLOOKUP(C2662,[3]August!$C:$Z,24,FALSE)</f>
        <v>2019</v>
      </c>
    </row>
    <row r="2663" spans="1:15" x14ac:dyDescent="0.25">
      <c r="A2663" t="s">
        <v>389</v>
      </c>
      <c r="C2663" t="s">
        <v>2985</v>
      </c>
      <c r="E2663" t="s">
        <v>394</v>
      </c>
      <c r="F2663" t="s">
        <v>395</v>
      </c>
      <c r="J2663" t="s">
        <v>23</v>
      </c>
      <c r="K2663">
        <v>1</v>
      </c>
      <c r="L2663">
        <v>50.112000000000002</v>
      </c>
      <c r="M2663">
        <v>2.9000000000000001E-2</v>
      </c>
      <c r="O2663">
        <f>VLOOKUP(C2663,[3]August!$C:$Z,24,FALSE)</f>
        <v>2019</v>
      </c>
    </row>
    <row r="2664" spans="1:15" x14ac:dyDescent="0.25">
      <c r="A2664" t="s">
        <v>389</v>
      </c>
      <c r="C2664" t="s">
        <v>2985</v>
      </c>
      <c r="E2664" t="s">
        <v>425</v>
      </c>
      <c r="F2664" t="s">
        <v>426</v>
      </c>
      <c r="J2664" t="s">
        <v>23</v>
      </c>
      <c r="K2664">
        <v>8</v>
      </c>
      <c r="L2664">
        <v>718.84799999999996</v>
      </c>
      <c r="M2664">
        <v>0.41599999999999998</v>
      </c>
      <c r="O2664">
        <f>VLOOKUP(C2664,[3]August!$C:$Z,24,FALSE)</f>
        <v>2019</v>
      </c>
    </row>
    <row r="2665" spans="1:15" x14ac:dyDescent="0.25">
      <c r="A2665" t="s">
        <v>389</v>
      </c>
      <c r="C2665" t="s">
        <v>2985</v>
      </c>
      <c r="E2665" t="s">
        <v>406</v>
      </c>
      <c r="F2665" t="s">
        <v>407</v>
      </c>
      <c r="J2665" t="s">
        <v>23</v>
      </c>
      <c r="K2665">
        <v>1</v>
      </c>
      <c r="L2665">
        <v>119.232</v>
      </c>
      <c r="M2665">
        <v>6.9000000000000006E-2</v>
      </c>
      <c r="O2665">
        <f>VLOOKUP(C2665,[3]August!$C:$Z,24,FALSE)</f>
        <v>2019</v>
      </c>
    </row>
    <row r="2666" spans="1:15" x14ac:dyDescent="0.25">
      <c r="A2666" t="s">
        <v>389</v>
      </c>
      <c r="C2666" t="s">
        <v>2985</v>
      </c>
      <c r="E2666" t="s">
        <v>406</v>
      </c>
      <c r="F2666" t="s">
        <v>407</v>
      </c>
      <c r="J2666" t="s">
        <v>23</v>
      </c>
      <c r="K2666">
        <v>1</v>
      </c>
      <c r="L2666">
        <v>119.232</v>
      </c>
      <c r="M2666">
        <v>6.9000000000000006E-2</v>
      </c>
      <c r="O2666">
        <f>VLOOKUP(C2666,[3]August!$C:$Z,24,FALSE)</f>
        <v>2019</v>
      </c>
    </row>
    <row r="2667" spans="1:15" x14ac:dyDescent="0.25">
      <c r="A2667" t="s">
        <v>389</v>
      </c>
      <c r="C2667" t="s">
        <v>2985</v>
      </c>
      <c r="E2667" t="s">
        <v>406</v>
      </c>
      <c r="F2667" t="s">
        <v>407</v>
      </c>
      <c r="J2667" t="s">
        <v>23</v>
      </c>
      <c r="K2667">
        <v>1</v>
      </c>
      <c r="L2667">
        <v>119.232</v>
      </c>
      <c r="M2667">
        <v>6.9000000000000006E-2</v>
      </c>
      <c r="O2667">
        <f>VLOOKUP(C2667,[3]August!$C:$Z,24,FALSE)</f>
        <v>2019</v>
      </c>
    </row>
    <row r="2668" spans="1:15" x14ac:dyDescent="0.25">
      <c r="A2668" t="s">
        <v>389</v>
      </c>
      <c r="C2668" t="s">
        <v>2985</v>
      </c>
      <c r="E2668" t="s">
        <v>406</v>
      </c>
      <c r="F2668" t="s">
        <v>407</v>
      </c>
      <c r="J2668" t="s">
        <v>23</v>
      </c>
      <c r="K2668">
        <v>2</v>
      </c>
      <c r="L2668">
        <v>238.464</v>
      </c>
      <c r="M2668">
        <v>0.13800000000000001</v>
      </c>
      <c r="O2668">
        <f>VLOOKUP(C2668,[3]August!$C:$Z,24,FALSE)</f>
        <v>2019</v>
      </c>
    </row>
    <row r="2669" spans="1:15" x14ac:dyDescent="0.25">
      <c r="A2669" t="s">
        <v>389</v>
      </c>
      <c r="C2669" t="s">
        <v>2985</v>
      </c>
      <c r="E2669" t="s">
        <v>406</v>
      </c>
      <c r="F2669" t="s">
        <v>407</v>
      </c>
      <c r="J2669" t="s">
        <v>23</v>
      </c>
      <c r="K2669">
        <v>12</v>
      </c>
      <c r="L2669">
        <v>1430.7840000000001</v>
      </c>
      <c r="M2669">
        <v>0.82799999999999996</v>
      </c>
      <c r="O2669">
        <f>VLOOKUP(C2669,[3]August!$C:$Z,24,FALSE)</f>
        <v>2019</v>
      </c>
    </row>
    <row r="2670" spans="1:15" x14ac:dyDescent="0.25">
      <c r="A2670" t="s">
        <v>389</v>
      </c>
      <c r="C2670" t="s">
        <v>2985</v>
      </c>
      <c r="E2670" t="s">
        <v>408</v>
      </c>
      <c r="F2670" t="s">
        <v>409</v>
      </c>
      <c r="J2670" t="s">
        <v>23</v>
      </c>
      <c r="K2670">
        <v>1</v>
      </c>
      <c r="L2670">
        <v>205.63200000000001</v>
      </c>
      <c r="M2670">
        <v>0.11899999999999999</v>
      </c>
      <c r="O2670">
        <f>VLOOKUP(C2670,[3]August!$C:$Z,24,FALSE)</f>
        <v>2019</v>
      </c>
    </row>
    <row r="2671" spans="1:15" x14ac:dyDescent="0.25">
      <c r="A2671" t="s">
        <v>389</v>
      </c>
      <c r="C2671" t="s">
        <v>2985</v>
      </c>
      <c r="E2671" t="s">
        <v>408</v>
      </c>
      <c r="F2671" t="s">
        <v>409</v>
      </c>
      <c r="J2671" t="s">
        <v>23</v>
      </c>
      <c r="K2671">
        <v>1</v>
      </c>
      <c r="L2671">
        <v>205.63200000000001</v>
      </c>
      <c r="M2671">
        <v>0.11899999999999999</v>
      </c>
      <c r="O2671">
        <f>VLOOKUP(C2671,[3]August!$C:$Z,24,FALSE)</f>
        <v>2019</v>
      </c>
    </row>
    <row r="2672" spans="1:15" x14ac:dyDescent="0.25">
      <c r="A2672" t="s">
        <v>389</v>
      </c>
      <c r="C2672" t="s">
        <v>2985</v>
      </c>
      <c r="E2672" t="s">
        <v>408</v>
      </c>
      <c r="F2672" t="s">
        <v>409</v>
      </c>
      <c r="J2672" t="s">
        <v>23</v>
      </c>
      <c r="K2672">
        <v>1</v>
      </c>
      <c r="L2672">
        <v>205.63200000000001</v>
      </c>
      <c r="M2672">
        <v>0.11899999999999999</v>
      </c>
      <c r="O2672">
        <f>VLOOKUP(C2672,[3]August!$C:$Z,24,FALSE)</f>
        <v>2019</v>
      </c>
    </row>
    <row r="2673" spans="1:15" x14ac:dyDescent="0.25">
      <c r="A2673" t="s">
        <v>389</v>
      </c>
      <c r="C2673" t="s">
        <v>2985</v>
      </c>
      <c r="E2673" t="s">
        <v>408</v>
      </c>
      <c r="F2673" t="s">
        <v>409</v>
      </c>
      <c r="J2673" t="s">
        <v>23</v>
      </c>
      <c r="K2673">
        <v>1</v>
      </c>
      <c r="L2673">
        <v>205.63200000000001</v>
      </c>
      <c r="M2673">
        <v>0.11899999999999999</v>
      </c>
      <c r="O2673">
        <f>VLOOKUP(C2673,[3]August!$C:$Z,24,FALSE)</f>
        <v>2019</v>
      </c>
    </row>
    <row r="2674" spans="1:15" x14ac:dyDescent="0.25">
      <c r="A2674" t="s">
        <v>389</v>
      </c>
      <c r="C2674" t="s">
        <v>2985</v>
      </c>
      <c r="E2674" t="s">
        <v>408</v>
      </c>
      <c r="F2674" t="s">
        <v>409</v>
      </c>
      <c r="J2674" t="s">
        <v>23</v>
      </c>
      <c r="K2674">
        <v>2</v>
      </c>
      <c r="L2674">
        <v>411.26400000000001</v>
      </c>
      <c r="M2674">
        <v>0.23799999999999999</v>
      </c>
      <c r="O2674">
        <f>VLOOKUP(C2674,[3]August!$C:$Z,24,FALSE)</f>
        <v>2019</v>
      </c>
    </row>
    <row r="2675" spans="1:15" x14ac:dyDescent="0.25">
      <c r="A2675" t="s">
        <v>389</v>
      </c>
      <c r="C2675" t="s">
        <v>2986</v>
      </c>
      <c r="E2675" t="s">
        <v>399</v>
      </c>
      <c r="F2675" t="s">
        <v>400</v>
      </c>
      <c r="J2675" t="s">
        <v>23</v>
      </c>
      <c r="K2675">
        <v>1</v>
      </c>
      <c r="L2675">
        <v>0</v>
      </c>
      <c r="M2675">
        <v>0</v>
      </c>
      <c r="O2675">
        <f>VLOOKUP(C2675,[3]August!$C:$Z,24,FALSE)</f>
        <v>2019</v>
      </c>
    </row>
    <row r="2676" spans="1:15" x14ac:dyDescent="0.25">
      <c r="A2676" t="s">
        <v>389</v>
      </c>
      <c r="C2676" t="s">
        <v>2986</v>
      </c>
      <c r="E2676" t="s">
        <v>437</v>
      </c>
      <c r="F2676" t="s">
        <v>438</v>
      </c>
      <c r="J2676" t="s">
        <v>23</v>
      </c>
      <c r="K2676">
        <v>1</v>
      </c>
      <c r="L2676">
        <v>134.78399999999999</v>
      </c>
      <c r="M2676">
        <v>2.7E-2</v>
      </c>
      <c r="O2676">
        <f>VLOOKUP(C2676,[3]August!$C:$Z,24,FALSE)</f>
        <v>2019</v>
      </c>
    </row>
    <row r="2677" spans="1:15" x14ac:dyDescent="0.25">
      <c r="A2677" t="s">
        <v>389</v>
      </c>
      <c r="C2677" t="s">
        <v>2986</v>
      </c>
      <c r="E2677" t="s">
        <v>437</v>
      </c>
      <c r="F2677" t="s">
        <v>438</v>
      </c>
      <c r="J2677" t="s">
        <v>23</v>
      </c>
      <c r="K2677">
        <v>1</v>
      </c>
      <c r="L2677">
        <v>134.78399999999999</v>
      </c>
      <c r="M2677">
        <v>2.7E-2</v>
      </c>
      <c r="O2677">
        <f>VLOOKUP(C2677,[3]August!$C:$Z,24,FALSE)</f>
        <v>2019</v>
      </c>
    </row>
    <row r="2678" spans="1:15" x14ac:dyDescent="0.25">
      <c r="A2678" t="s">
        <v>389</v>
      </c>
      <c r="C2678" t="s">
        <v>2986</v>
      </c>
      <c r="E2678" t="s">
        <v>437</v>
      </c>
      <c r="F2678" t="s">
        <v>438</v>
      </c>
      <c r="J2678" t="s">
        <v>23</v>
      </c>
      <c r="K2678">
        <v>1</v>
      </c>
      <c r="L2678">
        <v>134.78399999999999</v>
      </c>
      <c r="M2678">
        <v>2.7E-2</v>
      </c>
      <c r="O2678">
        <f>VLOOKUP(C2678,[3]August!$C:$Z,24,FALSE)</f>
        <v>2019</v>
      </c>
    </row>
    <row r="2679" spans="1:15" x14ac:dyDescent="0.25">
      <c r="A2679" t="s">
        <v>389</v>
      </c>
      <c r="C2679" t="s">
        <v>2986</v>
      </c>
      <c r="E2679" t="s">
        <v>425</v>
      </c>
      <c r="F2679" t="s">
        <v>426</v>
      </c>
      <c r="J2679" t="s">
        <v>23</v>
      </c>
      <c r="K2679">
        <v>1</v>
      </c>
      <c r="L2679">
        <v>259.584</v>
      </c>
      <c r="M2679">
        <v>5.1999999999999998E-2</v>
      </c>
      <c r="O2679">
        <f>VLOOKUP(C2679,[3]August!$C:$Z,24,FALSE)</f>
        <v>2019</v>
      </c>
    </row>
    <row r="2680" spans="1:15" x14ac:dyDescent="0.25">
      <c r="A2680" t="s">
        <v>389</v>
      </c>
      <c r="C2680" t="s">
        <v>2986</v>
      </c>
      <c r="E2680" t="s">
        <v>406</v>
      </c>
      <c r="F2680" t="s">
        <v>407</v>
      </c>
      <c r="J2680" t="s">
        <v>23</v>
      </c>
      <c r="K2680">
        <v>1</v>
      </c>
      <c r="L2680">
        <v>344.44799999999998</v>
      </c>
      <c r="M2680">
        <v>6.9000000000000006E-2</v>
      </c>
      <c r="O2680">
        <f>VLOOKUP(C2680,[3]August!$C:$Z,24,FALSE)</f>
        <v>2019</v>
      </c>
    </row>
    <row r="2681" spans="1:15" x14ac:dyDescent="0.25">
      <c r="A2681" t="s">
        <v>389</v>
      </c>
      <c r="C2681" t="s">
        <v>2986</v>
      </c>
      <c r="E2681" t="s">
        <v>406</v>
      </c>
      <c r="F2681" t="s">
        <v>407</v>
      </c>
      <c r="J2681" t="s">
        <v>23</v>
      </c>
      <c r="K2681">
        <v>7</v>
      </c>
      <c r="L2681">
        <v>2411.136</v>
      </c>
      <c r="M2681">
        <v>0.48299999999999998</v>
      </c>
      <c r="O2681">
        <f>VLOOKUP(C2681,[3]August!$C:$Z,24,FALSE)</f>
        <v>2019</v>
      </c>
    </row>
    <row r="2682" spans="1:15" x14ac:dyDescent="0.25">
      <c r="A2682" t="s">
        <v>389</v>
      </c>
      <c r="C2682" t="s">
        <v>2986</v>
      </c>
      <c r="E2682" t="s">
        <v>408</v>
      </c>
      <c r="F2682" t="s">
        <v>409</v>
      </c>
      <c r="J2682" t="s">
        <v>23</v>
      </c>
      <c r="K2682">
        <v>1</v>
      </c>
      <c r="L2682">
        <v>594.048</v>
      </c>
      <c r="M2682">
        <v>0.11899999999999999</v>
      </c>
      <c r="O2682">
        <f>VLOOKUP(C2682,[3]August!$C:$Z,24,FALSE)</f>
        <v>2019</v>
      </c>
    </row>
    <row r="2683" spans="1:15" x14ac:dyDescent="0.25">
      <c r="A2683" t="s">
        <v>389</v>
      </c>
      <c r="C2683" t="s">
        <v>2986</v>
      </c>
      <c r="E2683" t="s">
        <v>408</v>
      </c>
      <c r="F2683" t="s">
        <v>409</v>
      </c>
      <c r="J2683" t="s">
        <v>23</v>
      </c>
      <c r="K2683">
        <v>1</v>
      </c>
      <c r="L2683">
        <v>594.048</v>
      </c>
      <c r="M2683">
        <v>0.11899999999999999</v>
      </c>
      <c r="O2683">
        <f>VLOOKUP(C2683,[3]August!$C:$Z,24,FALSE)</f>
        <v>2019</v>
      </c>
    </row>
    <row r="2684" spans="1:15" x14ac:dyDescent="0.25">
      <c r="A2684" t="s">
        <v>389</v>
      </c>
      <c r="C2684" t="s">
        <v>2987</v>
      </c>
      <c r="E2684" t="s">
        <v>428</v>
      </c>
      <c r="F2684" t="s">
        <v>429</v>
      </c>
      <c r="J2684" t="s">
        <v>23</v>
      </c>
      <c r="K2684">
        <v>2</v>
      </c>
      <c r="L2684">
        <v>2586.6959999999999</v>
      </c>
      <c r="M2684">
        <v>0.69199999999999995</v>
      </c>
      <c r="O2684">
        <f>VLOOKUP(C2684,[3]August!$C:$Z,24,FALSE)</f>
        <v>2019</v>
      </c>
    </row>
    <row r="2685" spans="1:15" x14ac:dyDescent="0.25">
      <c r="A2685" t="s">
        <v>389</v>
      </c>
      <c r="C2685" t="s">
        <v>2987</v>
      </c>
      <c r="E2685" t="s">
        <v>399</v>
      </c>
      <c r="F2685" t="s">
        <v>400</v>
      </c>
      <c r="J2685" t="s">
        <v>23</v>
      </c>
      <c r="K2685">
        <v>1</v>
      </c>
      <c r="L2685">
        <v>0</v>
      </c>
      <c r="M2685">
        <v>0</v>
      </c>
      <c r="O2685">
        <f>VLOOKUP(C2685,[3]August!$C:$Z,24,FALSE)</f>
        <v>2019</v>
      </c>
    </row>
    <row r="2686" spans="1:15" x14ac:dyDescent="0.25">
      <c r="A2686" t="s">
        <v>389</v>
      </c>
      <c r="C2686" t="s">
        <v>2987</v>
      </c>
      <c r="E2686" t="s">
        <v>493</v>
      </c>
      <c r="F2686" t="s">
        <v>494</v>
      </c>
      <c r="J2686" t="s">
        <v>23</v>
      </c>
      <c r="K2686">
        <v>13</v>
      </c>
      <c r="L2686">
        <v>2089.5419999999999</v>
      </c>
      <c r="M2686">
        <v>0.55900000000000005</v>
      </c>
      <c r="O2686">
        <f>VLOOKUP(C2686,[3]August!$C:$Z,24,FALSE)</f>
        <v>2019</v>
      </c>
    </row>
    <row r="2687" spans="1:15" x14ac:dyDescent="0.25">
      <c r="A2687" t="s">
        <v>389</v>
      </c>
      <c r="C2687" t="s">
        <v>2987</v>
      </c>
      <c r="E2687" t="s">
        <v>406</v>
      </c>
      <c r="F2687" t="s">
        <v>407</v>
      </c>
      <c r="J2687" t="s">
        <v>23</v>
      </c>
      <c r="K2687">
        <v>2</v>
      </c>
      <c r="L2687">
        <v>515.84400000000005</v>
      </c>
      <c r="M2687">
        <v>0.13800000000000001</v>
      </c>
      <c r="O2687">
        <f>VLOOKUP(C2687,[3]August!$C:$Z,24,FALSE)</f>
        <v>2019</v>
      </c>
    </row>
    <row r="2688" spans="1:15" x14ac:dyDescent="0.25">
      <c r="A2688" t="s">
        <v>389</v>
      </c>
      <c r="C2688" t="s">
        <v>2987</v>
      </c>
      <c r="E2688" t="s">
        <v>408</v>
      </c>
      <c r="F2688" t="s">
        <v>409</v>
      </c>
      <c r="J2688" t="s">
        <v>23</v>
      </c>
      <c r="K2688">
        <v>1</v>
      </c>
      <c r="L2688">
        <v>444.822</v>
      </c>
      <c r="M2688">
        <v>0.11899999999999999</v>
      </c>
      <c r="O2688">
        <f>VLOOKUP(C2688,[3]August!$C:$Z,24,FALSE)</f>
        <v>2019</v>
      </c>
    </row>
    <row r="2689" spans="1:15" x14ac:dyDescent="0.25">
      <c r="A2689" t="s">
        <v>389</v>
      </c>
      <c r="C2689" t="s">
        <v>2988</v>
      </c>
      <c r="E2689" t="s">
        <v>411</v>
      </c>
      <c r="F2689" t="s">
        <v>412</v>
      </c>
      <c r="J2689" t="s">
        <v>23</v>
      </c>
      <c r="K2689">
        <v>1</v>
      </c>
      <c r="L2689">
        <v>0</v>
      </c>
      <c r="M2689">
        <v>0</v>
      </c>
      <c r="O2689">
        <f>VLOOKUP(C2689,[3]August!$C:$Z,24,FALSE)</f>
        <v>2019</v>
      </c>
    </row>
    <row r="2690" spans="1:15" x14ac:dyDescent="0.25">
      <c r="A2690" t="s">
        <v>389</v>
      </c>
      <c r="C2690" t="s">
        <v>2988</v>
      </c>
      <c r="E2690" t="s">
        <v>406</v>
      </c>
      <c r="F2690" t="s">
        <v>407</v>
      </c>
      <c r="J2690" t="s">
        <v>23</v>
      </c>
      <c r="K2690">
        <v>24</v>
      </c>
      <c r="L2690">
        <v>3559.2959999999998</v>
      </c>
      <c r="M2690">
        <v>0.74399999999999999</v>
      </c>
      <c r="O2690">
        <f>VLOOKUP(C2690,[3]August!$C:$Z,24,FALSE)</f>
        <v>2019</v>
      </c>
    </row>
    <row r="2691" spans="1:15" x14ac:dyDescent="0.25">
      <c r="A2691" t="s">
        <v>389</v>
      </c>
      <c r="C2691" t="s">
        <v>2989</v>
      </c>
      <c r="E2691" t="s">
        <v>399</v>
      </c>
      <c r="F2691" t="s">
        <v>400</v>
      </c>
      <c r="J2691" t="s">
        <v>23</v>
      </c>
      <c r="K2691">
        <v>1</v>
      </c>
      <c r="L2691">
        <v>0</v>
      </c>
      <c r="M2691">
        <v>0</v>
      </c>
      <c r="O2691">
        <f>VLOOKUP(C2691,[3]August!$C:$Z,24,FALSE)</f>
        <v>2019</v>
      </c>
    </row>
    <row r="2692" spans="1:15" x14ac:dyDescent="0.25">
      <c r="A2692" t="s">
        <v>389</v>
      </c>
      <c r="C2692" t="s">
        <v>2989</v>
      </c>
      <c r="E2692" t="s">
        <v>408</v>
      </c>
      <c r="F2692" t="s">
        <v>409</v>
      </c>
      <c r="J2692" t="s">
        <v>23</v>
      </c>
      <c r="K2692">
        <v>6</v>
      </c>
      <c r="L2692">
        <v>1764.672</v>
      </c>
      <c r="M2692">
        <v>0.33600000000000002</v>
      </c>
      <c r="O2692">
        <f>VLOOKUP(C2692,[3]August!$C:$Z,24,FALSE)</f>
        <v>2019</v>
      </c>
    </row>
    <row r="2693" spans="1:15" x14ac:dyDescent="0.25">
      <c r="A2693" t="s">
        <v>389</v>
      </c>
      <c r="C2693" t="s">
        <v>2989</v>
      </c>
      <c r="E2693" t="s">
        <v>408</v>
      </c>
      <c r="F2693" t="s">
        <v>409</v>
      </c>
      <c r="J2693" t="s">
        <v>23</v>
      </c>
      <c r="K2693">
        <v>11</v>
      </c>
      <c r="L2693">
        <v>3235.232</v>
      </c>
      <c r="M2693">
        <v>0.61599999999999999</v>
      </c>
      <c r="O2693">
        <f>VLOOKUP(C2693,[3]August!$C:$Z,24,FALSE)</f>
        <v>2019</v>
      </c>
    </row>
    <row r="2694" spans="1:15" x14ac:dyDescent="0.25">
      <c r="A2694" t="s">
        <v>389</v>
      </c>
      <c r="C2694" t="s">
        <v>2990</v>
      </c>
      <c r="E2694" t="s">
        <v>399</v>
      </c>
      <c r="F2694" t="s">
        <v>400</v>
      </c>
      <c r="J2694" t="s">
        <v>23</v>
      </c>
      <c r="K2694">
        <v>1</v>
      </c>
      <c r="L2694">
        <v>0</v>
      </c>
      <c r="M2694">
        <v>0</v>
      </c>
      <c r="O2694">
        <f>VLOOKUP(C2694,[3]August!$C:$Z,24,FALSE)</f>
        <v>2019</v>
      </c>
    </row>
    <row r="2695" spans="1:15" x14ac:dyDescent="0.25">
      <c r="A2695" t="s">
        <v>389</v>
      </c>
      <c r="C2695" t="s">
        <v>2990</v>
      </c>
      <c r="E2695" t="s">
        <v>601</v>
      </c>
      <c r="F2695" t="s">
        <v>602</v>
      </c>
      <c r="J2695" t="s">
        <v>23</v>
      </c>
      <c r="K2695">
        <v>15</v>
      </c>
      <c r="L2695">
        <v>1200.8699999999999</v>
      </c>
      <c r="M2695">
        <v>0.495</v>
      </c>
      <c r="O2695">
        <f>VLOOKUP(C2695,[3]August!$C:$Z,24,FALSE)</f>
        <v>2019</v>
      </c>
    </row>
    <row r="2696" spans="1:15" x14ac:dyDescent="0.25">
      <c r="A2696" t="s">
        <v>389</v>
      </c>
      <c r="C2696" t="s">
        <v>2990</v>
      </c>
      <c r="E2696" t="s">
        <v>437</v>
      </c>
      <c r="F2696" t="s">
        <v>438</v>
      </c>
      <c r="J2696" t="s">
        <v>23</v>
      </c>
      <c r="K2696">
        <v>3</v>
      </c>
      <c r="L2696">
        <v>196.506</v>
      </c>
      <c r="M2696">
        <v>8.1000000000000003E-2</v>
      </c>
      <c r="O2696">
        <f>VLOOKUP(C2696,[3]August!$C:$Z,24,FALSE)</f>
        <v>2019</v>
      </c>
    </row>
    <row r="2697" spans="1:15" x14ac:dyDescent="0.25">
      <c r="A2697" t="s">
        <v>389</v>
      </c>
      <c r="C2697" t="s">
        <v>2990</v>
      </c>
      <c r="E2697" t="s">
        <v>425</v>
      </c>
      <c r="F2697" t="s">
        <v>426</v>
      </c>
      <c r="J2697" t="s">
        <v>23</v>
      </c>
      <c r="K2697">
        <v>2</v>
      </c>
      <c r="L2697">
        <v>252.304</v>
      </c>
      <c r="M2697">
        <v>0.104</v>
      </c>
      <c r="O2697">
        <f>VLOOKUP(C2697,[3]August!$C:$Z,24,FALSE)</f>
        <v>2019</v>
      </c>
    </row>
    <row r="2698" spans="1:15" x14ac:dyDescent="0.25">
      <c r="A2698" t="s">
        <v>389</v>
      </c>
      <c r="C2698" t="s">
        <v>2990</v>
      </c>
      <c r="E2698" t="s">
        <v>425</v>
      </c>
      <c r="F2698" t="s">
        <v>426</v>
      </c>
      <c r="J2698" t="s">
        <v>23</v>
      </c>
      <c r="K2698">
        <v>7</v>
      </c>
      <c r="L2698">
        <v>883.06399999999996</v>
      </c>
      <c r="M2698">
        <v>0.36399999999999999</v>
      </c>
      <c r="O2698">
        <f>VLOOKUP(C2698,[3]August!$C:$Z,24,FALSE)</f>
        <v>2019</v>
      </c>
    </row>
    <row r="2699" spans="1:15" x14ac:dyDescent="0.25">
      <c r="A2699" t="s">
        <v>389</v>
      </c>
      <c r="C2699" t="s">
        <v>2990</v>
      </c>
      <c r="E2699" t="s">
        <v>406</v>
      </c>
      <c r="F2699" t="s">
        <v>407</v>
      </c>
      <c r="J2699" t="s">
        <v>23</v>
      </c>
      <c r="K2699">
        <v>4</v>
      </c>
      <c r="L2699">
        <v>669.57600000000002</v>
      </c>
      <c r="M2699">
        <v>0.27600000000000002</v>
      </c>
      <c r="O2699">
        <f>VLOOKUP(C2699,[3]August!$C:$Z,24,FALSE)</f>
        <v>2019</v>
      </c>
    </row>
    <row r="2700" spans="1:15" x14ac:dyDescent="0.25">
      <c r="A2700" t="s">
        <v>389</v>
      </c>
      <c r="C2700" t="s">
        <v>2991</v>
      </c>
      <c r="E2700" t="s">
        <v>399</v>
      </c>
      <c r="F2700" t="s">
        <v>400</v>
      </c>
      <c r="J2700" t="s">
        <v>23</v>
      </c>
      <c r="K2700">
        <v>1</v>
      </c>
      <c r="L2700">
        <v>0</v>
      </c>
      <c r="M2700">
        <v>0</v>
      </c>
      <c r="O2700">
        <f>VLOOKUP(C2700,[3]August!$C:$Z,24,FALSE)</f>
        <v>2019</v>
      </c>
    </row>
    <row r="2701" spans="1:15" x14ac:dyDescent="0.25">
      <c r="A2701" t="s">
        <v>389</v>
      </c>
      <c r="C2701" t="s">
        <v>2991</v>
      </c>
      <c r="E2701" t="s">
        <v>420</v>
      </c>
      <c r="F2701" t="s">
        <v>421</v>
      </c>
      <c r="J2701" t="s">
        <v>23</v>
      </c>
      <c r="K2701">
        <v>1</v>
      </c>
      <c r="L2701">
        <v>52.415999999999997</v>
      </c>
      <c r="M2701">
        <v>1.6E-2</v>
      </c>
      <c r="O2701">
        <f>VLOOKUP(C2701,[3]August!$C:$Z,24,FALSE)</f>
        <v>2019</v>
      </c>
    </row>
    <row r="2702" spans="1:15" x14ac:dyDescent="0.25">
      <c r="A2702" t="s">
        <v>389</v>
      </c>
      <c r="C2702" t="s">
        <v>2991</v>
      </c>
      <c r="E2702" t="s">
        <v>394</v>
      </c>
      <c r="F2702" t="s">
        <v>395</v>
      </c>
      <c r="J2702" t="s">
        <v>23</v>
      </c>
      <c r="K2702">
        <v>1</v>
      </c>
      <c r="L2702">
        <v>95.004000000000005</v>
      </c>
      <c r="M2702">
        <v>2.9000000000000001E-2</v>
      </c>
      <c r="O2702">
        <f>VLOOKUP(C2702,[3]August!$C:$Z,24,FALSE)</f>
        <v>2019</v>
      </c>
    </row>
    <row r="2703" spans="1:15" x14ac:dyDescent="0.25">
      <c r="A2703" t="s">
        <v>389</v>
      </c>
      <c r="C2703" t="s">
        <v>2991</v>
      </c>
      <c r="E2703" t="s">
        <v>408</v>
      </c>
      <c r="F2703" t="s">
        <v>409</v>
      </c>
      <c r="J2703" t="s">
        <v>23</v>
      </c>
      <c r="K2703">
        <v>1</v>
      </c>
      <c r="L2703">
        <v>291.56400000000002</v>
      </c>
      <c r="M2703">
        <v>8.8999999999999996E-2</v>
      </c>
      <c r="O2703">
        <f>VLOOKUP(C2703,[3]August!$C:$Z,24,FALSE)</f>
        <v>2019</v>
      </c>
    </row>
    <row r="2704" spans="1:15" x14ac:dyDescent="0.25">
      <c r="A2704" t="s">
        <v>389</v>
      </c>
      <c r="C2704" t="s">
        <v>2991</v>
      </c>
      <c r="E2704" t="s">
        <v>408</v>
      </c>
      <c r="F2704" t="s">
        <v>409</v>
      </c>
      <c r="J2704" t="s">
        <v>23</v>
      </c>
      <c r="K2704">
        <v>1</v>
      </c>
      <c r="L2704">
        <v>389.84399999999999</v>
      </c>
      <c r="M2704">
        <v>0.11899999999999999</v>
      </c>
      <c r="O2704">
        <f>VLOOKUP(C2704,[3]August!$C:$Z,24,FALSE)</f>
        <v>2019</v>
      </c>
    </row>
    <row r="2705" spans="1:15" x14ac:dyDescent="0.25">
      <c r="A2705" t="s">
        <v>389</v>
      </c>
      <c r="C2705" t="s">
        <v>2991</v>
      </c>
      <c r="E2705" t="s">
        <v>408</v>
      </c>
      <c r="F2705" t="s">
        <v>409</v>
      </c>
      <c r="J2705" t="s">
        <v>23</v>
      </c>
      <c r="K2705">
        <v>4</v>
      </c>
      <c r="L2705">
        <v>1559.376</v>
      </c>
      <c r="M2705">
        <v>0.47599999999999998</v>
      </c>
      <c r="O2705">
        <f>VLOOKUP(C2705,[3]August!$C:$Z,24,FALSE)</f>
        <v>2019</v>
      </c>
    </row>
    <row r="2706" spans="1:15" x14ac:dyDescent="0.25">
      <c r="A2706" t="s">
        <v>389</v>
      </c>
      <c r="C2706" t="s">
        <v>2992</v>
      </c>
      <c r="E2706" t="s">
        <v>394</v>
      </c>
      <c r="F2706" t="s">
        <v>395</v>
      </c>
      <c r="J2706" t="s">
        <v>23</v>
      </c>
      <c r="K2706">
        <v>1</v>
      </c>
      <c r="L2706">
        <v>125.628</v>
      </c>
      <c r="M2706">
        <v>2.9000000000000001E-2</v>
      </c>
      <c r="O2706">
        <f>VLOOKUP(C2706,[3]August!$C:$Z,24,FALSE)</f>
        <v>2019</v>
      </c>
    </row>
    <row r="2707" spans="1:15" x14ac:dyDescent="0.25">
      <c r="A2707" t="s">
        <v>389</v>
      </c>
      <c r="C2707" t="s">
        <v>2992</v>
      </c>
      <c r="E2707" t="s">
        <v>394</v>
      </c>
      <c r="F2707" t="s">
        <v>395</v>
      </c>
      <c r="J2707" t="s">
        <v>23</v>
      </c>
      <c r="K2707">
        <v>5</v>
      </c>
      <c r="L2707">
        <v>628.14</v>
      </c>
      <c r="M2707">
        <v>0.14499999999999999</v>
      </c>
      <c r="O2707">
        <f>VLOOKUP(C2707,[3]August!$C:$Z,24,FALSE)</f>
        <v>2019</v>
      </c>
    </row>
    <row r="2708" spans="1:15" x14ac:dyDescent="0.25">
      <c r="A2708" t="s">
        <v>389</v>
      </c>
      <c r="C2708" t="s">
        <v>2992</v>
      </c>
      <c r="E2708" t="s">
        <v>425</v>
      </c>
      <c r="F2708" t="s">
        <v>426</v>
      </c>
      <c r="J2708" t="s">
        <v>23</v>
      </c>
      <c r="K2708">
        <v>5</v>
      </c>
      <c r="L2708">
        <v>1126.32</v>
      </c>
      <c r="M2708">
        <v>0.26</v>
      </c>
      <c r="O2708">
        <f>VLOOKUP(C2708,[3]August!$C:$Z,24,FALSE)</f>
        <v>2019</v>
      </c>
    </row>
    <row r="2709" spans="1:15" x14ac:dyDescent="0.25">
      <c r="A2709" t="s">
        <v>389</v>
      </c>
      <c r="C2709" t="s">
        <v>2992</v>
      </c>
      <c r="E2709" t="s">
        <v>425</v>
      </c>
      <c r="F2709" t="s">
        <v>426</v>
      </c>
      <c r="J2709" t="s">
        <v>23</v>
      </c>
      <c r="K2709">
        <v>6</v>
      </c>
      <c r="L2709">
        <v>1351.5840000000001</v>
      </c>
      <c r="M2709">
        <v>0.312</v>
      </c>
      <c r="O2709">
        <f>VLOOKUP(C2709,[3]August!$C:$Z,24,FALSE)</f>
        <v>2019</v>
      </c>
    </row>
    <row r="2710" spans="1:15" x14ac:dyDescent="0.25">
      <c r="A2710" t="s">
        <v>389</v>
      </c>
      <c r="C2710" t="s">
        <v>2992</v>
      </c>
      <c r="E2710" t="s">
        <v>425</v>
      </c>
      <c r="F2710" t="s">
        <v>426</v>
      </c>
      <c r="J2710" t="s">
        <v>23</v>
      </c>
      <c r="K2710">
        <v>8</v>
      </c>
      <c r="L2710">
        <v>1802.1120000000001</v>
      </c>
      <c r="M2710">
        <v>0.41599999999999998</v>
      </c>
      <c r="O2710">
        <f>VLOOKUP(C2710,[3]August!$C:$Z,24,FALSE)</f>
        <v>2019</v>
      </c>
    </row>
    <row r="2711" spans="1:15" x14ac:dyDescent="0.25">
      <c r="A2711" t="s">
        <v>389</v>
      </c>
      <c r="C2711" t="s">
        <v>2993</v>
      </c>
      <c r="E2711" t="s">
        <v>428</v>
      </c>
      <c r="F2711" t="s">
        <v>429</v>
      </c>
      <c r="J2711" t="s">
        <v>23</v>
      </c>
      <c r="K2711">
        <v>2</v>
      </c>
      <c r="L2711">
        <v>1743.7080000000001</v>
      </c>
      <c r="M2711">
        <v>0.66200000000000003</v>
      </c>
      <c r="O2711">
        <f>VLOOKUP(C2711,[3]August!$C:$Z,24,FALSE)</f>
        <v>2019</v>
      </c>
    </row>
    <row r="2712" spans="1:15" x14ac:dyDescent="0.25">
      <c r="A2712" t="s">
        <v>389</v>
      </c>
      <c r="C2712" t="s">
        <v>2993</v>
      </c>
      <c r="E2712" t="s">
        <v>399</v>
      </c>
      <c r="F2712" t="s">
        <v>400</v>
      </c>
      <c r="J2712" t="s">
        <v>23</v>
      </c>
      <c r="K2712">
        <v>1</v>
      </c>
      <c r="L2712">
        <v>0</v>
      </c>
      <c r="M2712">
        <v>0</v>
      </c>
      <c r="O2712">
        <f>VLOOKUP(C2712,[3]August!$C:$Z,24,FALSE)</f>
        <v>2019</v>
      </c>
    </row>
    <row r="2713" spans="1:15" x14ac:dyDescent="0.25">
      <c r="A2713" t="s">
        <v>389</v>
      </c>
      <c r="C2713" t="s">
        <v>2993</v>
      </c>
      <c r="E2713" t="s">
        <v>402</v>
      </c>
      <c r="F2713" t="s">
        <v>403</v>
      </c>
      <c r="J2713" t="s">
        <v>23</v>
      </c>
      <c r="K2713">
        <v>1</v>
      </c>
      <c r="L2713">
        <v>134.334</v>
      </c>
      <c r="M2713">
        <v>5.0999999999999997E-2</v>
      </c>
      <c r="O2713">
        <f>VLOOKUP(C2713,[3]August!$C:$Z,24,FALSE)</f>
        <v>2019</v>
      </c>
    </row>
    <row r="2714" spans="1:15" x14ac:dyDescent="0.25">
      <c r="A2714" t="s">
        <v>389</v>
      </c>
      <c r="C2714" t="s">
        <v>2993</v>
      </c>
      <c r="E2714" t="s">
        <v>406</v>
      </c>
      <c r="F2714" t="s">
        <v>407</v>
      </c>
      <c r="J2714" t="s">
        <v>23</v>
      </c>
      <c r="K2714">
        <v>1</v>
      </c>
      <c r="L2714">
        <v>181.74600000000001</v>
      </c>
      <c r="M2714">
        <v>6.9000000000000006E-2</v>
      </c>
      <c r="O2714">
        <f>VLOOKUP(C2714,[3]August!$C:$Z,24,FALSE)</f>
        <v>2019</v>
      </c>
    </row>
    <row r="2715" spans="1:15" x14ac:dyDescent="0.25">
      <c r="A2715" t="s">
        <v>389</v>
      </c>
      <c r="C2715" t="s">
        <v>2993</v>
      </c>
      <c r="E2715" t="s">
        <v>408</v>
      </c>
      <c r="F2715" t="s">
        <v>409</v>
      </c>
      <c r="J2715" t="s">
        <v>23</v>
      </c>
      <c r="K2715">
        <v>8</v>
      </c>
      <c r="L2715">
        <v>1875.4079999999999</v>
      </c>
      <c r="M2715">
        <v>0.71199999999999997</v>
      </c>
      <c r="O2715">
        <f>VLOOKUP(C2715,[3]August!$C:$Z,24,FALSE)</f>
        <v>2019</v>
      </c>
    </row>
    <row r="2716" spans="1:15" x14ac:dyDescent="0.25">
      <c r="A2716" t="s">
        <v>389</v>
      </c>
      <c r="C2716" t="s">
        <v>2993</v>
      </c>
      <c r="E2716" t="s">
        <v>408</v>
      </c>
      <c r="F2716" t="s">
        <v>409</v>
      </c>
      <c r="J2716" t="s">
        <v>23</v>
      </c>
      <c r="K2716">
        <v>8</v>
      </c>
      <c r="L2716">
        <v>2507.5680000000002</v>
      </c>
      <c r="M2716">
        <v>0.95199999999999996</v>
      </c>
      <c r="O2716">
        <f>VLOOKUP(C2716,[3]August!$C:$Z,24,FALSE)</f>
        <v>2019</v>
      </c>
    </row>
    <row r="2717" spans="1:15" x14ac:dyDescent="0.25">
      <c r="A2717" t="s">
        <v>389</v>
      </c>
      <c r="C2717" t="s">
        <v>2994</v>
      </c>
      <c r="E2717" t="s">
        <v>411</v>
      </c>
      <c r="F2717" t="s">
        <v>412</v>
      </c>
      <c r="J2717" t="s">
        <v>23</v>
      </c>
      <c r="K2717">
        <v>1</v>
      </c>
      <c r="L2717">
        <v>0</v>
      </c>
      <c r="M2717">
        <v>0</v>
      </c>
      <c r="O2717">
        <f>VLOOKUP(C2717,[3]August!$C:$Z,24,FALSE)</f>
        <v>2019</v>
      </c>
    </row>
    <row r="2718" spans="1:15" x14ac:dyDescent="0.25">
      <c r="A2718" t="s">
        <v>389</v>
      </c>
      <c r="C2718" t="s">
        <v>2994</v>
      </c>
      <c r="E2718" t="s">
        <v>460</v>
      </c>
      <c r="F2718" t="s">
        <v>461</v>
      </c>
      <c r="J2718" t="s">
        <v>23</v>
      </c>
      <c r="K2718">
        <v>3</v>
      </c>
      <c r="L2718">
        <v>729.79200000000003</v>
      </c>
      <c r="M2718">
        <v>0.126</v>
      </c>
      <c r="O2718">
        <f>VLOOKUP(C2718,[3]August!$C:$Z,24,FALSE)</f>
        <v>2019</v>
      </c>
    </row>
    <row r="2719" spans="1:15" x14ac:dyDescent="0.25">
      <c r="A2719" t="s">
        <v>389</v>
      </c>
      <c r="C2719" t="s">
        <v>2994</v>
      </c>
      <c r="E2719" t="s">
        <v>406</v>
      </c>
      <c r="F2719" t="s">
        <v>407</v>
      </c>
      <c r="J2719" t="s">
        <v>23</v>
      </c>
      <c r="K2719">
        <v>5</v>
      </c>
      <c r="L2719">
        <v>897.76</v>
      </c>
      <c r="M2719">
        <v>0.155</v>
      </c>
      <c r="O2719">
        <f>VLOOKUP(C2719,[3]August!$C:$Z,24,FALSE)</f>
        <v>2019</v>
      </c>
    </row>
    <row r="2720" spans="1:15" x14ac:dyDescent="0.25">
      <c r="A2720" t="s">
        <v>389</v>
      </c>
      <c r="C2720" t="s">
        <v>2994</v>
      </c>
      <c r="E2720" t="s">
        <v>406</v>
      </c>
      <c r="F2720" t="s">
        <v>407</v>
      </c>
      <c r="J2720" t="s">
        <v>23</v>
      </c>
      <c r="K2720">
        <v>7</v>
      </c>
      <c r="L2720">
        <v>2797.5360000000001</v>
      </c>
      <c r="M2720">
        <v>0.48299999999999998</v>
      </c>
      <c r="O2720">
        <f>VLOOKUP(C2720,[3]August!$C:$Z,24,FALSE)</f>
        <v>2019</v>
      </c>
    </row>
    <row r="2721" spans="1:15" x14ac:dyDescent="0.25">
      <c r="A2721" t="s">
        <v>389</v>
      </c>
      <c r="C2721" t="s">
        <v>2994</v>
      </c>
      <c r="E2721" t="s">
        <v>406</v>
      </c>
      <c r="F2721" t="s">
        <v>407</v>
      </c>
      <c r="J2721" t="s">
        <v>23</v>
      </c>
      <c r="K2721">
        <v>11</v>
      </c>
      <c r="L2721">
        <v>4396.1279999999997</v>
      </c>
      <c r="M2721">
        <v>0.75900000000000001</v>
      </c>
      <c r="O2721">
        <f>VLOOKUP(C2721,[3]August!$C:$Z,24,FALSE)</f>
        <v>2019</v>
      </c>
    </row>
    <row r="2722" spans="1:15" x14ac:dyDescent="0.25">
      <c r="A2722" t="s">
        <v>389</v>
      </c>
      <c r="C2722" t="s">
        <v>2994</v>
      </c>
      <c r="E2722" t="s">
        <v>408</v>
      </c>
      <c r="F2722" t="s">
        <v>409</v>
      </c>
      <c r="J2722" t="s">
        <v>23</v>
      </c>
      <c r="K2722">
        <v>1</v>
      </c>
      <c r="L2722">
        <v>689.24800000000005</v>
      </c>
      <c r="M2722">
        <v>0.11899999999999999</v>
      </c>
      <c r="O2722">
        <f>VLOOKUP(C2722,[3]August!$C:$Z,24,FALSE)</f>
        <v>2019</v>
      </c>
    </row>
    <row r="2723" spans="1:15" x14ac:dyDescent="0.25">
      <c r="A2723" t="s">
        <v>389</v>
      </c>
      <c r="C2723" t="s">
        <v>2994</v>
      </c>
      <c r="E2723" t="s">
        <v>408</v>
      </c>
      <c r="F2723" t="s">
        <v>409</v>
      </c>
      <c r="J2723" t="s">
        <v>23</v>
      </c>
      <c r="K2723">
        <v>8</v>
      </c>
      <c r="L2723">
        <v>2594.8159999999998</v>
      </c>
      <c r="M2723">
        <v>0.44800000000000001</v>
      </c>
      <c r="O2723">
        <f>VLOOKUP(C2723,[3]August!$C:$Z,24,FALSE)</f>
        <v>2019</v>
      </c>
    </row>
    <row r="2724" spans="1:15" x14ac:dyDescent="0.25">
      <c r="A2724" t="s">
        <v>389</v>
      </c>
      <c r="C2724" t="s">
        <v>2995</v>
      </c>
      <c r="E2724" t="s">
        <v>399</v>
      </c>
      <c r="F2724" t="s">
        <v>400</v>
      </c>
      <c r="J2724" t="s">
        <v>23</v>
      </c>
      <c r="K2724">
        <v>1</v>
      </c>
      <c r="L2724">
        <v>0</v>
      </c>
      <c r="M2724">
        <v>0</v>
      </c>
      <c r="O2724">
        <f>VLOOKUP(C2724,[3]August!$C:$Z,24,FALSE)</f>
        <v>2019</v>
      </c>
    </row>
    <row r="2725" spans="1:15" x14ac:dyDescent="0.25">
      <c r="A2725" t="s">
        <v>389</v>
      </c>
      <c r="C2725" t="s">
        <v>2995</v>
      </c>
      <c r="E2725" t="s">
        <v>402</v>
      </c>
      <c r="F2725" t="s">
        <v>403</v>
      </c>
      <c r="J2725" t="s">
        <v>23</v>
      </c>
      <c r="K2725">
        <v>1</v>
      </c>
      <c r="L2725">
        <v>228.88800000000001</v>
      </c>
      <c r="M2725">
        <v>5.0999999999999997E-2</v>
      </c>
      <c r="O2725">
        <f>VLOOKUP(C2725,[3]August!$C:$Z,24,FALSE)</f>
        <v>2019</v>
      </c>
    </row>
    <row r="2726" spans="1:15" x14ac:dyDescent="0.25">
      <c r="A2726" t="s">
        <v>389</v>
      </c>
      <c r="C2726" t="s">
        <v>2995</v>
      </c>
      <c r="E2726" t="s">
        <v>417</v>
      </c>
      <c r="F2726" t="s">
        <v>418</v>
      </c>
      <c r="J2726" t="s">
        <v>23</v>
      </c>
      <c r="K2726">
        <v>4</v>
      </c>
      <c r="L2726">
        <v>161.56800000000001</v>
      </c>
      <c r="M2726">
        <v>3.5999999999999997E-2</v>
      </c>
      <c r="O2726">
        <f>VLOOKUP(C2726,[3]August!$C:$Z,24,FALSE)</f>
        <v>2019</v>
      </c>
    </row>
    <row r="2727" spans="1:15" x14ac:dyDescent="0.25">
      <c r="A2727" t="s">
        <v>389</v>
      </c>
      <c r="C2727" t="s">
        <v>2995</v>
      </c>
      <c r="E2727" t="s">
        <v>408</v>
      </c>
      <c r="F2727" t="s">
        <v>409</v>
      </c>
      <c r="J2727" t="s">
        <v>23</v>
      </c>
      <c r="K2727">
        <v>4</v>
      </c>
      <c r="L2727">
        <v>1005.312</v>
      </c>
      <c r="M2727">
        <v>0.224</v>
      </c>
      <c r="O2727">
        <f>VLOOKUP(C2727,[3]August!$C:$Z,24,FALSE)</f>
        <v>2019</v>
      </c>
    </row>
    <row r="2728" spans="1:15" x14ac:dyDescent="0.25">
      <c r="A2728" t="s">
        <v>389</v>
      </c>
      <c r="C2728" t="s">
        <v>2996</v>
      </c>
      <c r="E2728" t="s">
        <v>399</v>
      </c>
      <c r="F2728" t="s">
        <v>400</v>
      </c>
      <c r="J2728" t="s">
        <v>23</v>
      </c>
      <c r="K2728">
        <v>1</v>
      </c>
      <c r="L2728">
        <v>0</v>
      </c>
      <c r="M2728">
        <v>0</v>
      </c>
      <c r="O2728">
        <f>VLOOKUP(C2728,[3]August!$C:$Z,24,FALSE)</f>
        <v>2019</v>
      </c>
    </row>
    <row r="2729" spans="1:15" x14ac:dyDescent="0.25">
      <c r="A2729" t="s">
        <v>389</v>
      </c>
      <c r="C2729" t="s">
        <v>2996</v>
      </c>
      <c r="E2729" t="s">
        <v>417</v>
      </c>
      <c r="F2729" t="s">
        <v>418</v>
      </c>
      <c r="J2729" t="s">
        <v>23</v>
      </c>
      <c r="K2729">
        <v>3</v>
      </c>
      <c r="L2729">
        <v>117.93600000000001</v>
      </c>
      <c r="M2729">
        <v>2.7E-2</v>
      </c>
      <c r="O2729">
        <f>VLOOKUP(C2729,[3]August!$C:$Z,24,FALSE)</f>
        <v>2019</v>
      </c>
    </row>
    <row r="2730" spans="1:15" x14ac:dyDescent="0.25">
      <c r="A2730" t="s">
        <v>389</v>
      </c>
      <c r="C2730" t="s">
        <v>2996</v>
      </c>
      <c r="E2730" t="s">
        <v>408</v>
      </c>
      <c r="F2730" t="s">
        <v>409</v>
      </c>
      <c r="J2730" t="s">
        <v>23</v>
      </c>
      <c r="K2730">
        <v>13</v>
      </c>
      <c r="L2730">
        <v>3179.904</v>
      </c>
      <c r="M2730">
        <v>0.72799999999999998</v>
      </c>
      <c r="O2730">
        <f>VLOOKUP(C2730,[3]August!$C:$Z,24,FALSE)</f>
        <v>2019</v>
      </c>
    </row>
    <row r="2731" spans="1:15" x14ac:dyDescent="0.25">
      <c r="A2731" t="s">
        <v>389</v>
      </c>
      <c r="C2731" t="s">
        <v>2997</v>
      </c>
      <c r="E2731" t="s">
        <v>402</v>
      </c>
      <c r="F2731" t="s">
        <v>403</v>
      </c>
      <c r="J2731" t="s">
        <v>23</v>
      </c>
      <c r="K2731">
        <v>1</v>
      </c>
      <c r="L2731">
        <v>114.75</v>
      </c>
      <c r="M2731">
        <v>5.0999999999999997E-2</v>
      </c>
      <c r="O2731">
        <f>VLOOKUP(C2731,[3]August!$C:$Z,24,FALSE)</f>
        <v>2019</v>
      </c>
    </row>
    <row r="2732" spans="1:15" x14ac:dyDescent="0.25">
      <c r="A2732" t="s">
        <v>389</v>
      </c>
      <c r="C2732" t="s">
        <v>2997</v>
      </c>
      <c r="E2732" t="s">
        <v>402</v>
      </c>
      <c r="F2732" t="s">
        <v>403</v>
      </c>
      <c r="J2732" t="s">
        <v>23</v>
      </c>
      <c r="K2732">
        <v>2</v>
      </c>
      <c r="L2732">
        <v>229.5</v>
      </c>
      <c r="M2732">
        <v>0.10199999999999999</v>
      </c>
      <c r="O2732">
        <f>VLOOKUP(C2732,[3]August!$C:$Z,24,FALSE)</f>
        <v>2019</v>
      </c>
    </row>
    <row r="2733" spans="1:15" x14ac:dyDescent="0.25">
      <c r="A2733" t="s">
        <v>389</v>
      </c>
      <c r="C2733" t="s">
        <v>2997</v>
      </c>
      <c r="E2733" t="s">
        <v>394</v>
      </c>
      <c r="F2733" t="s">
        <v>395</v>
      </c>
      <c r="J2733" t="s">
        <v>23</v>
      </c>
      <c r="K2733">
        <v>6</v>
      </c>
      <c r="L2733">
        <v>391.5</v>
      </c>
      <c r="M2733">
        <v>0.17399999999999999</v>
      </c>
      <c r="O2733">
        <f>VLOOKUP(C2733,[3]August!$C:$Z,24,FALSE)</f>
        <v>2019</v>
      </c>
    </row>
    <row r="2734" spans="1:15" x14ac:dyDescent="0.25">
      <c r="A2734" t="s">
        <v>389</v>
      </c>
      <c r="C2734" t="s">
        <v>2997</v>
      </c>
      <c r="E2734" t="s">
        <v>425</v>
      </c>
      <c r="F2734" t="s">
        <v>426</v>
      </c>
      <c r="J2734" t="s">
        <v>23</v>
      </c>
      <c r="K2734">
        <v>4</v>
      </c>
      <c r="L2734">
        <v>468</v>
      </c>
      <c r="M2734">
        <v>0.20799999999999999</v>
      </c>
      <c r="O2734">
        <f>VLOOKUP(C2734,[3]August!$C:$Z,24,FALSE)</f>
        <v>2019</v>
      </c>
    </row>
    <row r="2735" spans="1:15" x14ac:dyDescent="0.25">
      <c r="A2735" t="s">
        <v>389</v>
      </c>
      <c r="C2735" t="s">
        <v>2997</v>
      </c>
      <c r="E2735" t="s">
        <v>425</v>
      </c>
      <c r="F2735" t="s">
        <v>426</v>
      </c>
      <c r="J2735" t="s">
        <v>23</v>
      </c>
      <c r="K2735">
        <v>7</v>
      </c>
      <c r="L2735">
        <v>819</v>
      </c>
      <c r="M2735">
        <v>0.36399999999999999</v>
      </c>
      <c r="O2735">
        <f>VLOOKUP(C2735,[3]August!$C:$Z,24,FALSE)</f>
        <v>2019</v>
      </c>
    </row>
    <row r="2736" spans="1:15" x14ac:dyDescent="0.25">
      <c r="A2736" t="s">
        <v>389</v>
      </c>
      <c r="C2736" t="s">
        <v>2998</v>
      </c>
      <c r="E2736" t="s">
        <v>399</v>
      </c>
      <c r="F2736" t="s">
        <v>400</v>
      </c>
      <c r="J2736" t="s">
        <v>23</v>
      </c>
      <c r="K2736">
        <v>1</v>
      </c>
      <c r="L2736">
        <v>0</v>
      </c>
      <c r="M2736">
        <v>0</v>
      </c>
      <c r="O2736">
        <f>VLOOKUP(C2736,[3]August!$C:$Z,24,FALSE)</f>
        <v>2019</v>
      </c>
    </row>
    <row r="2737" spans="1:15" x14ac:dyDescent="0.25">
      <c r="A2737" t="s">
        <v>389</v>
      </c>
      <c r="C2737" t="s">
        <v>2998</v>
      </c>
      <c r="E2737" t="s">
        <v>402</v>
      </c>
      <c r="F2737" t="s">
        <v>403</v>
      </c>
      <c r="J2737" t="s">
        <v>23</v>
      </c>
      <c r="K2737">
        <v>1</v>
      </c>
      <c r="L2737">
        <v>294.37200000000001</v>
      </c>
      <c r="M2737">
        <v>5.0999999999999997E-2</v>
      </c>
      <c r="O2737">
        <f>VLOOKUP(C2737,[3]August!$C:$Z,24,FALSE)</f>
        <v>2019</v>
      </c>
    </row>
    <row r="2738" spans="1:15" x14ac:dyDescent="0.25">
      <c r="A2738" t="s">
        <v>389</v>
      </c>
      <c r="C2738" t="s">
        <v>2998</v>
      </c>
      <c r="E2738" t="s">
        <v>460</v>
      </c>
      <c r="F2738" t="s">
        <v>461</v>
      </c>
      <c r="J2738" t="s">
        <v>23</v>
      </c>
      <c r="K2738">
        <v>10</v>
      </c>
      <c r="L2738">
        <v>2424.2399999999998</v>
      </c>
      <c r="M2738">
        <v>0.42</v>
      </c>
      <c r="O2738">
        <f>VLOOKUP(C2738,[3]August!$C:$Z,24,FALSE)</f>
        <v>2019</v>
      </c>
    </row>
    <row r="2739" spans="1:15" x14ac:dyDescent="0.25">
      <c r="A2739" t="s">
        <v>389</v>
      </c>
      <c r="C2739" t="s">
        <v>2998</v>
      </c>
      <c r="E2739" t="s">
        <v>406</v>
      </c>
      <c r="F2739" t="s">
        <v>407</v>
      </c>
      <c r="J2739" t="s">
        <v>23</v>
      </c>
      <c r="K2739">
        <v>1</v>
      </c>
      <c r="L2739">
        <v>178.93199999999999</v>
      </c>
      <c r="M2739">
        <v>3.1E-2</v>
      </c>
      <c r="O2739">
        <f>VLOOKUP(C2739,[3]August!$C:$Z,24,FALSE)</f>
        <v>2019</v>
      </c>
    </row>
    <row r="2740" spans="1:15" x14ac:dyDescent="0.25">
      <c r="A2740" t="s">
        <v>389</v>
      </c>
      <c r="C2740" t="s">
        <v>2998</v>
      </c>
      <c r="E2740" t="s">
        <v>408</v>
      </c>
      <c r="F2740" t="s">
        <v>409</v>
      </c>
      <c r="J2740" t="s">
        <v>23</v>
      </c>
      <c r="K2740">
        <v>2</v>
      </c>
      <c r="L2740">
        <v>646.46400000000006</v>
      </c>
      <c r="M2740">
        <v>0.112</v>
      </c>
      <c r="O2740">
        <f>VLOOKUP(C2740,[3]August!$C:$Z,24,FALSE)</f>
        <v>2019</v>
      </c>
    </row>
    <row r="2741" spans="1:15" x14ac:dyDescent="0.25">
      <c r="A2741" t="s">
        <v>389</v>
      </c>
      <c r="C2741" t="s">
        <v>2998</v>
      </c>
      <c r="E2741" t="s">
        <v>408</v>
      </c>
      <c r="F2741" t="s">
        <v>409</v>
      </c>
      <c r="J2741" t="s">
        <v>23</v>
      </c>
      <c r="K2741">
        <v>8</v>
      </c>
      <c r="L2741">
        <v>2585.8560000000002</v>
      </c>
      <c r="M2741">
        <v>0.44800000000000001</v>
      </c>
      <c r="O2741">
        <f>VLOOKUP(C2741,[3]August!$C:$Z,24,FALSE)</f>
        <v>2019</v>
      </c>
    </row>
    <row r="2742" spans="1:15" x14ac:dyDescent="0.25">
      <c r="A2742" t="s">
        <v>389</v>
      </c>
      <c r="C2742" t="s">
        <v>2999</v>
      </c>
      <c r="E2742" t="s">
        <v>399</v>
      </c>
      <c r="F2742" t="s">
        <v>400</v>
      </c>
      <c r="J2742" t="s">
        <v>23</v>
      </c>
      <c r="K2742">
        <v>1</v>
      </c>
      <c r="L2742">
        <v>0</v>
      </c>
      <c r="M2742">
        <v>0</v>
      </c>
      <c r="O2742">
        <f>VLOOKUP(C2742,[3]August!$C:$Z,24,FALSE)</f>
        <v>2019</v>
      </c>
    </row>
    <row r="2743" spans="1:15" x14ac:dyDescent="0.25">
      <c r="A2743" t="s">
        <v>389</v>
      </c>
      <c r="C2743" t="s">
        <v>2999</v>
      </c>
      <c r="E2743" t="s">
        <v>408</v>
      </c>
      <c r="F2743" t="s">
        <v>409</v>
      </c>
      <c r="J2743" t="s">
        <v>23</v>
      </c>
      <c r="K2743">
        <v>6</v>
      </c>
      <c r="L2743">
        <v>1712.2560000000001</v>
      </c>
      <c r="M2743">
        <v>0.33600000000000002</v>
      </c>
      <c r="O2743">
        <f>VLOOKUP(C2743,[3]August!$C:$Z,24,FALSE)</f>
        <v>2019</v>
      </c>
    </row>
    <row r="2744" spans="1:15" x14ac:dyDescent="0.25">
      <c r="A2744" t="s">
        <v>389</v>
      </c>
      <c r="C2744" t="s">
        <v>3000</v>
      </c>
      <c r="E2744" t="s">
        <v>428</v>
      </c>
      <c r="F2744" t="s">
        <v>429</v>
      </c>
      <c r="J2744" t="s">
        <v>23</v>
      </c>
      <c r="K2744">
        <v>5</v>
      </c>
      <c r="L2744">
        <v>4064.68</v>
      </c>
      <c r="M2744">
        <v>1.655</v>
      </c>
      <c r="O2744">
        <f>VLOOKUP(C2744,[3]August!$C:$Z,24,FALSE)</f>
        <v>2019</v>
      </c>
    </row>
    <row r="2745" spans="1:15" x14ac:dyDescent="0.25">
      <c r="A2745" t="s">
        <v>389</v>
      </c>
      <c r="C2745" t="s">
        <v>3000</v>
      </c>
      <c r="E2745" t="s">
        <v>399</v>
      </c>
      <c r="F2745" t="s">
        <v>400</v>
      </c>
      <c r="J2745" t="s">
        <v>23</v>
      </c>
      <c r="K2745">
        <v>1</v>
      </c>
      <c r="L2745">
        <v>0</v>
      </c>
      <c r="M2745">
        <v>0</v>
      </c>
      <c r="O2745">
        <f>VLOOKUP(C2745,[3]August!$C:$Z,24,FALSE)</f>
        <v>2019</v>
      </c>
    </row>
    <row r="2746" spans="1:15" x14ac:dyDescent="0.25">
      <c r="A2746" t="s">
        <v>389</v>
      </c>
      <c r="C2746" t="s">
        <v>3000</v>
      </c>
      <c r="E2746" t="s">
        <v>417</v>
      </c>
      <c r="F2746" t="s">
        <v>418</v>
      </c>
      <c r="J2746" t="s">
        <v>23</v>
      </c>
      <c r="K2746">
        <v>2</v>
      </c>
      <c r="L2746">
        <v>44.207999999999998</v>
      </c>
      <c r="M2746">
        <v>1.7999999999999999E-2</v>
      </c>
      <c r="O2746">
        <f>VLOOKUP(C2746,[3]August!$C:$Z,24,FALSE)</f>
        <v>2019</v>
      </c>
    </row>
    <row r="2747" spans="1:15" x14ac:dyDescent="0.25">
      <c r="A2747" t="s">
        <v>389</v>
      </c>
      <c r="C2747" t="s">
        <v>3000</v>
      </c>
      <c r="E2747" t="s">
        <v>394</v>
      </c>
      <c r="F2747" t="s">
        <v>395</v>
      </c>
      <c r="J2747" t="s">
        <v>23</v>
      </c>
      <c r="K2747">
        <v>2</v>
      </c>
      <c r="L2747">
        <v>142.44800000000001</v>
      </c>
      <c r="M2747">
        <v>5.8000000000000003E-2</v>
      </c>
      <c r="O2747">
        <f>VLOOKUP(C2747,[3]August!$C:$Z,24,FALSE)</f>
        <v>2019</v>
      </c>
    </row>
    <row r="2748" spans="1:15" x14ac:dyDescent="0.25">
      <c r="A2748" t="s">
        <v>389</v>
      </c>
      <c r="C2748" t="s">
        <v>3000</v>
      </c>
      <c r="E2748" t="s">
        <v>425</v>
      </c>
      <c r="F2748" t="s">
        <v>426</v>
      </c>
      <c r="J2748" t="s">
        <v>23</v>
      </c>
      <c r="K2748">
        <v>2</v>
      </c>
      <c r="L2748">
        <v>255.42400000000001</v>
      </c>
      <c r="M2748">
        <v>0.104</v>
      </c>
      <c r="O2748">
        <f>VLOOKUP(C2748,[3]August!$C:$Z,24,FALSE)</f>
        <v>2019</v>
      </c>
    </row>
    <row r="2749" spans="1:15" x14ac:dyDescent="0.25">
      <c r="A2749" t="s">
        <v>389</v>
      </c>
      <c r="C2749" t="s">
        <v>3000</v>
      </c>
      <c r="E2749" t="s">
        <v>406</v>
      </c>
      <c r="F2749" t="s">
        <v>407</v>
      </c>
      <c r="J2749" t="s">
        <v>23</v>
      </c>
      <c r="K2749">
        <v>1</v>
      </c>
      <c r="L2749">
        <v>169.464</v>
      </c>
      <c r="M2749">
        <v>6.9000000000000006E-2</v>
      </c>
      <c r="O2749">
        <f>VLOOKUP(C2749,[3]August!$C:$Z,24,FALSE)</f>
        <v>2019</v>
      </c>
    </row>
    <row r="2750" spans="1:15" x14ac:dyDescent="0.25">
      <c r="A2750" t="s">
        <v>389</v>
      </c>
      <c r="C2750" t="s">
        <v>3001</v>
      </c>
      <c r="E2750" t="s">
        <v>399</v>
      </c>
      <c r="F2750" t="s">
        <v>400</v>
      </c>
      <c r="J2750" t="s">
        <v>23</v>
      </c>
      <c r="K2750">
        <v>1</v>
      </c>
      <c r="L2750">
        <v>0</v>
      </c>
      <c r="M2750">
        <v>0</v>
      </c>
      <c r="O2750">
        <f>VLOOKUP(C2750,[3]August!$C:$Z,24,FALSE)</f>
        <v>2019</v>
      </c>
    </row>
    <row r="2751" spans="1:15" x14ac:dyDescent="0.25">
      <c r="A2751" t="s">
        <v>389</v>
      </c>
      <c r="C2751" t="s">
        <v>3001</v>
      </c>
      <c r="E2751" t="s">
        <v>402</v>
      </c>
      <c r="F2751" t="s">
        <v>403</v>
      </c>
      <c r="J2751" t="s">
        <v>23</v>
      </c>
      <c r="K2751">
        <v>2</v>
      </c>
      <c r="L2751">
        <v>277.23599999999999</v>
      </c>
      <c r="M2751">
        <v>0.10199999999999999</v>
      </c>
      <c r="O2751">
        <f>VLOOKUP(C2751,[3]August!$C:$Z,24,FALSE)</f>
        <v>2019</v>
      </c>
    </row>
    <row r="2752" spans="1:15" x14ac:dyDescent="0.25">
      <c r="A2752" t="s">
        <v>389</v>
      </c>
      <c r="C2752" t="s">
        <v>3001</v>
      </c>
      <c r="E2752" t="s">
        <v>394</v>
      </c>
      <c r="F2752" t="s">
        <v>395</v>
      </c>
      <c r="J2752" t="s">
        <v>23</v>
      </c>
      <c r="K2752">
        <v>1</v>
      </c>
      <c r="L2752">
        <v>78.822000000000003</v>
      </c>
      <c r="M2752">
        <v>2.9000000000000001E-2</v>
      </c>
      <c r="O2752">
        <f>VLOOKUP(C2752,[3]August!$C:$Z,24,FALSE)</f>
        <v>2019</v>
      </c>
    </row>
    <row r="2753" spans="1:15" x14ac:dyDescent="0.25">
      <c r="A2753" t="s">
        <v>389</v>
      </c>
      <c r="C2753" t="s">
        <v>3001</v>
      </c>
      <c r="E2753" t="s">
        <v>425</v>
      </c>
      <c r="F2753" t="s">
        <v>426</v>
      </c>
      <c r="J2753" t="s">
        <v>23</v>
      </c>
      <c r="K2753">
        <v>2</v>
      </c>
      <c r="L2753">
        <v>282.67200000000003</v>
      </c>
      <c r="M2753">
        <v>0.104</v>
      </c>
      <c r="O2753">
        <f>VLOOKUP(C2753,[3]August!$C:$Z,24,FALSE)</f>
        <v>2019</v>
      </c>
    </row>
    <row r="2754" spans="1:15" x14ac:dyDescent="0.25">
      <c r="A2754" t="s">
        <v>389</v>
      </c>
      <c r="C2754" t="s">
        <v>3001</v>
      </c>
      <c r="E2754" t="s">
        <v>425</v>
      </c>
      <c r="F2754" t="s">
        <v>426</v>
      </c>
      <c r="J2754" t="s">
        <v>23</v>
      </c>
      <c r="K2754">
        <v>3</v>
      </c>
      <c r="L2754">
        <v>424.00799999999998</v>
      </c>
      <c r="M2754">
        <v>0.156</v>
      </c>
      <c r="O2754">
        <f>VLOOKUP(C2754,[3]August!$C:$Z,24,FALSE)</f>
        <v>2019</v>
      </c>
    </row>
    <row r="2755" spans="1:15" x14ac:dyDescent="0.25">
      <c r="A2755" t="s">
        <v>389</v>
      </c>
      <c r="C2755" t="s">
        <v>3001</v>
      </c>
      <c r="E2755" t="s">
        <v>406</v>
      </c>
      <c r="F2755" t="s">
        <v>407</v>
      </c>
      <c r="J2755" t="s">
        <v>23</v>
      </c>
      <c r="K2755">
        <v>2</v>
      </c>
      <c r="L2755">
        <v>375.084</v>
      </c>
      <c r="M2755">
        <v>0.13800000000000001</v>
      </c>
      <c r="O2755">
        <f>VLOOKUP(C2755,[3]August!$C:$Z,24,FALSE)</f>
        <v>2019</v>
      </c>
    </row>
    <row r="2756" spans="1:15" x14ac:dyDescent="0.25">
      <c r="A2756" t="s">
        <v>389</v>
      </c>
      <c r="C2756" t="s">
        <v>3001</v>
      </c>
      <c r="E2756" t="s">
        <v>408</v>
      </c>
      <c r="F2756" t="s">
        <v>409</v>
      </c>
      <c r="J2756" t="s">
        <v>23</v>
      </c>
      <c r="K2756">
        <v>8</v>
      </c>
      <c r="L2756">
        <v>2587.5360000000001</v>
      </c>
      <c r="M2756">
        <v>0.95199999999999996</v>
      </c>
      <c r="O2756">
        <f>VLOOKUP(C2756,[3]August!$C:$Z,24,FALSE)</f>
        <v>2019</v>
      </c>
    </row>
    <row r="2757" spans="1:15" x14ac:dyDescent="0.25">
      <c r="A2757" t="s">
        <v>389</v>
      </c>
      <c r="C2757" t="s">
        <v>3002</v>
      </c>
      <c r="E2757" t="s">
        <v>588</v>
      </c>
      <c r="F2757" t="s">
        <v>589</v>
      </c>
      <c r="J2757" t="s">
        <v>23</v>
      </c>
      <c r="K2757">
        <v>2</v>
      </c>
      <c r="L2757">
        <v>404.76799999999997</v>
      </c>
      <c r="M2757">
        <v>0.104</v>
      </c>
      <c r="O2757">
        <f>VLOOKUP(C2757,[3]August!$C:$Z,24,FALSE)</f>
        <v>2019</v>
      </c>
    </row>
    <row r="2758" spans="1:15" x14ac:dyDescent="0.25">
      <c r="A2758" t="s">
        <v>389</v>
      </c>
      <c r="C2758" t="s">
        <v>3002</v>
      </c>
      <c r="E2758" t="s">
        <v>399</v>
      </c>
      <c r="F2758" t="s">
        <v>400</v>
      </c>
      <c r="J2758" t="s">
        <v>23</v>
      </c>
      <c r="K2758">
        <v>1</v>
      </c>
      <c r="L2758">
        <v>0</v>
      </c>
      <c r="M2758">
        <v>0</v>
      </c>
      <c r="O2758">
        <f>VLOOKUP(C2758,[3]August!$C:$Z,24,FALSE)</f>
        <v>2019</v>
      </c>
    </row>
    <row r="2759" spans="1:15" x14ac:dyDescent="0.25">
      <c r="A2759" t="s">
        <v>389</v>
      </c>
      <c r="C2759" t="s">
        <v>3002</v>
      </c>
      <c r="E2759" t="s">
        <v>601</v>
      </c>
      <c r="F2759" t="s">
        <v>602</v>
      </c>
      <c r="J2759" t="s">
        <v>23</v>
      </c>
      <c r="K2759">
        <v>7</v>
      </c>
      <c r="L2759">
        <v>899.05200000000002</v>
      </c>
      <c r="M2759">
        <v>0.23100000000000001</v>
      </c>
      <c r="O2759">
        <f>VLOOKUP(C2759,[3]August!$C:$Z,24,FALSE)</f>
        <v>2019</v>
      </c>
    </row>
    <row r="2760" spans="1:15" x14ac:dyDescent="0.25">
      <c r="A2760" t="s">
        <v>389</v>
      </c>
      <c r="C2760" t="s">
        <v>3002</v>
      </c>
      <c r="E2760" t="s">
        <v>417</v>
      </c>
      <c r="F2760" t="s">
        <v>418</v>
      </c>
      <c r="J2760" t="s">
        <v>23</v>
      </c>
      <c r="K2760">
        <v>2</v>
      </c>
      <c r="L2760">
        <v>692.77599999999995</v>
      </c>
      <c r="M2760">
        <v>0.17799999999999999</v>
      </c>
      <c r="O2760">
        <f>VLOOKUP(C2760,[3]August!$C:$Z,24,FALSE)</f>
        <v>2019</v>
      </c>
    </row>
    <row r="2761" spans="1:15" x14ac:dyDescent="0.25">
      <c r="A2761" t="s">
        <v>389</v>
      </c>
      <c r="C2761" t="s">
        <v>3002</v>
      </c>
      <c r="E2761" t="s">
        <v>437</v>
      </c>
      <c r="F2761" t="s">
        <v>438</v>
      </c>
      <c r="J2761" t="s">
        <v>23</v>
      </c>
      <c r="K2761">
        <v>1</v>
      </c>
      <c r="L2761">
        <v>105.084</v>
      </c>
      <c r="M2761">
        <v>2.7E-2</v>
      </c>
      <c r="O2761">
        <f>VLOOKUP(C2761,[3]August!$C:$Z,24,FALSE)</f>
        <v>2019</v>
      </c>
    </row>
    <row r="2762" spans="1:15" x14ac:dyDescent="0.25">
      <c r="A2762" t="s">
        <v>389</v>
      </c>
      <c r="C2762" t="s">
        <v>3002</v>
      </c>
      <c r="E2762" t="s">
        <v>437</v>
      </c>
      <c r="F2762" t="s">
        <v>438</v>
      </c>
      <c r="J2762" t="s">
        <v>23</v>
      </c>
      <c r="K2762">
        <v>1</v>
      </c>
      <c r="L2762">
        <v>105.084</v>
      </c>
      <c r="M2762">
        <v>2.7E-2</v>
      </c>
      <c r="O2762">
        <f>VLOOKUP(C2762,[3]August!$C:$Z,24,FALSE)</f>
        <v>2019</v>
      </c>
    </row>
    <row r="2763" spans="1:15" x14ac:dyDescent="0.25">
      <c r="A2763" t="s">
        <v>389</v>
      </c>
      <c r="C2763" t="s">
        <v>3002</v>
      </c>
      <c r="E2763" t="s">
        <v>406</v>
      </c>
      <c r="F2763" t="s">
        <v>407</v>
      </c>
      <c r="J2763" t="s">
        <v>23</v>
      </c>
      <c r="K2763">
        <v>2</v>
      </c>
      <c r="L2763">
        <v>241.304</v>
      </c>
      <c r="M2763">
        <v>6.2E-2</v>
      </c>
      <c r="O2763">
        <f>VLOOKUP(C2763,[3]August!$C:$Z,24,FALSE)</f>
        <v>2019</v>
      </c>
    </row>
    <row r="2764" spans="1:15" x14ac:dyDescent="0.25">
      <c r="A2764" t="s">
        <v>389</v>
      </c>
      <c r="C2764" t="s">
        <v>3003</v>
      </c>
      <c r="E2764" t="s">
        <v>399</v>
      </c>
      <c r="F2764" t="s">
        <v>400</v>
      </c>
      <c r="J2764" t="s">
        <v>23</v>
      </c>
      <c r="K2764">
        <v>1</v>
      </c>
      <c r="L2764">
        <v>0</v>
      </c>
      <c r="M2764">
        <v>0</v>
      </c>
      <c r="O2764">
        <f>VLOOKUP(C2764,[3]August!$C:$Z,24,FALSE)</f>
        <v>2019</v>
      </c>
    </row>
    <row r="2765" spans="1:15" x14ac:dyDescent="0.25">
      <c r="A2765" t="s">
        <v>389</v>
      </c>
      <c r="C2765" t="s">
        <v>3003</v>
      </c>
      <c r="E2765" t="s">
        <v>417</v>
      </c>
      <c r="F2765" t="s">
        <v>418</v>
      </c>
      <c r="J2765" t="s">
        <v>23</v>
      </c>
      <c r="K2765">
        <v>1</v>
      </c>
      <c r="L2765">
        <v>44.694000000000003</v>
      </c>
      <c r="M2765">
        <v>8.9999999999999993E-3</v>
      </c>
      <c r="O2765">
        <f>VLOOKUP(C2765,[3]August!$C:$Z,24,FALSE)</f>
        <v>2019</v>
      </c>
    </row>
    <row r="2766" spans="1:15" x14ac:dyDescent="0.25">
      <c r="A2766" t="s">
        <v>389</v>
      </c>
      <c r="C2766" t="s">
        <v>3003</v>
      </c>
      <c r="E2766" t="s">
        <v>511</v>
      </c>
      <c r="F2766" t="s">
        <v>512</v>
      </c>
      <c r="J2766" t="s">
        <v>23</v>
      </c>
      <c r="K2766">
        <v>2</v>
      </c>
      <c r="L2766">
        <v>1480.44</v>
      </c>
      <c r="M2766">
        <v>0.33800000000000002</v>
      </c>
      <c r="O2766">
        <f>VLOOKUP(C2766,[3]August!$C:$Z,24,FALSE)</f>
        <v>2019</v>
      </c>
    </row>
    <row r="2767" spans="1:15" x14ac:dyDescent="0.25">
      <c r="A2767" t="s">
        <v>389</v>
      </c>
      <c r="C2767" t="s">
        <v>3003</v>
      </c>
      <c r="E2767" t="s">
        <v>394</v>
      </c>
      <c r="F2767" t="s">
        <v>395</v>
      </c>
      <c r="J2767" t="s">
        <v>23</v>
      </c>
      <c r="K2767">
        <v>2</v>
      </c>
      <c r="L2767">
        <v>288.02800000000002</v>
      </c>
      <c r="M2767">
        <v>5.8000000000000003E-2</v>
      </c>
      <c r="O2767">
        <f>VLOOKUP(C2767,[3]August!$C:$Z,24,FALSE)</f>
        <v>2019</v>
      </c>
    </row>
    <row r="2768" spans="1:15" x14ac:dyDescent="0.25">
      <c r="A2768" t="s">
        <v>389</v>
      </c>
      <c r="C2768" t="s">
        <v>3004</v>
      </c>
      <c r="E2768" t="s">
        <v>399</v>
      </c>
      <c r="F2768" t="s">
        <v>400</v>
      </c>
      <c r="J2768" t="s">
        <v>23</v>
      </c>
      <c r="K2768">
        <v>1</v>
      </c>
      <c r="L2768">
        <v>0</v>
      </c>
      <c r="M2768">
        <v>0</v>
      </c>
      <c r="O2768">
        <f>VLOOKUP(C2768,[3]August!$C:$Z,24,FALSE)</f>
        <v>2019</v>
      </c>
    </row>
    <row r="2769" spans="1:15" x14ac:dyDescent="0.25">
      <c r="A2769" t="s">
        <v>389</v>
      </c>
      <c r="C2769" t="s">
        <v>3004</v>
      </c>
      <c r="E2769" t="s">
        <v>417</v>
      </c>
      <c r="F2769" t="s">
        <v>418</v>
      </c>
      <c r="J2769" t="s">
        <v>23</v>
      </c>
      <c r="K2769">
        <v>6</v>
      </c>
      <c r="L2769">
        <v>2304.7440000000001</v>
      </c>
      <c r="M2769">
        <v>0.53400000000000003</v>
      </c>
      <c r="O2769">
        <f>VLOOKUP(C2769,[3]August!$C:$Z,24,FALSE)</f>
        <v>2019</v>
      </c>
    </row>
    <row r="2770" spans="1:15" x14ac:dyDescent="0.25">
      <c r="A2770" t="s">
        <v>389</v>
      </c>
      <c r="C2770" t="s">
        <v>3004</v>
      </c>
      <c r="E2770" t="s">
        <v>406</v>
      </c>
      <c r="F2770" t="s">
        <v>407</v>
      </c>
      <c r="J2770" t="s">
        <v>23</v>
      </c>
      <c r="K2770">
        <v>1</v>
      </c>
      <c r="L2770">
        <v>297.80399999999997</v>
      </c>
      <c r="M2770">
        <v>6.9000000000000006E-2</v>
      </c>
      <c r="O2770">
        <f>VLOOKUP(C2770,[3]August!$C:$Z,24,FALSE)</f>
        <v>2019</v>
      </c>
    </row>
    <row r="2771" spans="1:15" x14ac:dyDescent="0.25">
      <c r="A2771" t="s">
        <v>389</v>
      </c>
      <c r="C2771" t="s">
        <v>3004</v>
      </c>
      <c r="E2771" t="s">
        <v>408</v>
      </c>
      <c r="F2771" t="s">
        <v>409</v>
      </c>
      <c r="J2771" t="s">
        <v>23</v>
      </c>
      <c r="K2771">
        <v>10</v>
      </c>
      <c r="L2771">
        <v>2416.96</v>
      </c>
      <c r="M2771">
        <v>0.56000000000000005</v>
      </c>
      <c r="O2771">
        <f>VLOOKUP(C2771,[3]August!$C:$Z,24,FALSE)</f>
        <v>2019</v>
      </c>
    </row>
    <row r="2772" spans="1:15" x14ac:dyDescent="0.25">
      <c r="A2772" t="s">
        <v>389</v>
      </c>
      <c r="C2772" t="s">
        <v>3005</v>
      </c>
      <c r="E2772" t="s">
        <v>428</v>
      </c>
      <c r="F2772" t="s">
        <v>429</v>
      </c>
      <c r="J2772" t="s">
        <v>23</v>
      </c>
      <c r="K2772">
        <v>7</v>
      </c>
      <c r="L2772">
        <v>7266</v>
      </c>
      <c r="M2772">
        <v>2.4220000000000002</v>
      </c>
      <c r="O2772">
        <f>VLOOKUP(C2772,[3]August!$C:$Z,24,FALSE)</f>
        <v>2019</v>
      </c>
    </row>
    <row r="2773" spans="1:15" x14ac:dyDescent="0.25">
      <c r="A2773" t="s">
        <v>389</v>
      </c>
      <c r="C2773" t="s">
        <v>3005</v>
      </c>
      <c r="E2773" t="s">
        <v>399</v>
      </c>
      <c r="F2773" t="s">
        <v>400</v>
      </c>
      <c r="J2773" t="s">
        <v>23</v>
      </c>
      <c r="K2773">
        <v>1</v>
      </c>
      <c r="L2773">
        <v>0</v>
      </c>
      <c r="M2773">
        <v>0</v>
      </c>
      <c r="O2773">
        <f>VLOOKUP(C2773,[3]August!$C:$Z,24,FALSE)</f>
        <v>2019</v>
      </c>
    </row>
    <row r="2774" spans="1:15" x14ac:dyDescent="0.25">
      <c r="A2774" t="s">
        <v>389</v>
      </c>
      <c r="C2774" t="s">
        <v>3005</v>
      </c>
      <c r="E2774" t="s">
        <v>408</v>
      </c>
      <c r="F2774" t="s">
        <v>409</v>
      </c>
      <c r="J2774" t="s">
        <v>23</v>
      </c>
      <c r="K2774">
        <v>2</v>
      </c>
      <c r="L2774">
        <v>714</v>
      </c>
      <c r="M2774">
        <v>0.23799999999999999</v>
      </c>
      <c r="O2774">
        <f>VLOOKUP(C2774,[3]August!$C:$Z,24,FALSE)</f>
        <v>2019</v>
      </c>
    </row>
    <row r="2775" spans="1:15" x14ac:dyDescent="0.25">
      <c r="A2775" t="s">
        <v>389</v>
      </c>
      <c r="C2775" t="s">
        <v>3006</v>
      </c>
      <c r="E2775" t="s">
        <v>428</v>
      </c>
      <c r="F2775" t="s">
        <v>429</v>
      </c>
      <c r="J2775" t="s">
        <v>23</v>
      </c>
      <c r="K2775">
        <v>4</v>
      </c>
      <c r="L2775">
        <v>4453.7120000000004</v>
      </c>
      <c r="M2775">
        <v>1.3839999999999999</v>
      </c>
      <c r="O2775">
        <f>VLOOKUP(C2775,[3]August!$C:$Z,24,FALSE)</f>
        <v>2019</v>
      </c>
    </row>
    <row r="2776" spans="1:15" x14ac:dyDescent="0.25">
      <c r="A2776" t="s">
        <v>389</v>
      </c>
      <c r="C2776" t="s">
        <v>3006</v>
      </c>
      <c r="E2776" t="s">
        <v>399</v>
      </c>
      <c r="F2776" t="s">
        <v>400</v>
      </c>
      <c r="J2776" t="s">
        <v>23</v>
      </c>
      <c r="K2776">
        <v>1</v>
      </c>
      <c r="L2776">
        <v>0</v>
      </c>
      <c r="M2776">
        <v>0</v>
      </c>
      <c r="O2776">
        <f>VLOOKUP(C2776,[3]August!$C:$Z,24,FALSE)</f>
        <v>2019</v>
      </c>
    </row>
    <row r="2777" spans="1:15" x14ac:dyDescent="0.25">
      <c r="A2777" t="s">
        <v>389</v>
      </c>
      <c r="C2777" t="s">
        <v>3006</v>
      </c>
      <c r="E2777" t="s">
        <v>417</v>
      </c>
      <c r="F2777" t="s">
        <v>418</v>
      </c>
      <c r="J2777" t="s">
        <v>23</v>
      </c>
      <c r="K2777">
        <v>1</v>
      </c>
      <c r="L2777">
        <v>286.40199999999999</v>
      </c>
      <c r="M2777">
        <v>8.8999999999999996E-2</v>
      </c>
      <c r="O2777">
        <f>VLOOKUP(C2777,[3]August!$C:$Z,24,FALSE)</f>
        <v>2019</v>
      </c>
    </row>
    <row r="2778" spans="1:15" x14ac:dyDescent="0.25">
      <c r="A2778" t="s">
        <v>389</v>
      </c>
      <c r="C2778" t="s">
        <v>3006</v>
      </c>
      <c r="E2778" t="s">
        <v>406</v>
      </c>
      <c r="F2778" t="s">
        <v>407</v>
      </c>
      <c r="J2778" t="s">
        <v>23</v>
      </c>
      <c r="K2778">
        <v>1</v>
      </c>
      <c r="L2778">
        <v>222.042</v>
      </c>
      <c r="M2778">
        <v>6.9000000000000006E-2</v>
      </c>
      <c r="O2778">
        <f>VLOOKUP(C2778,[3]August!$C:$Z,24,FALSE)</f>
        <v>2019</v>
      </c>
    </row>
    <row r="2779" spans="1:15" x14ac:dyDescent="0.25">
      <c r="A2779" t="s">
        <v>389</v>
      </c>
      <c r="C2779" t="s">
        <v>3006</v>
      </c>
      <c r="E2779" t="s">
        <v>408</v>
      </c>
      <c r="F2779" t="s">
        <v>409</v>
      </c>
      <c r="J2779" t="s">
        <v>23</v>
      </c>
      <c r="K2779">
        <v>3</v>
      </c>
      <c r="L2779">
        <v>1148.826</v>
      </c>
      <c r="M2779">
        <v>0.35699999999999998</v>
      </c>
      <c r="O2779">
        <f>VLOOKUP(C2779,[3]August!$C:$Z,24,FALSE)</f>
        <v>2019</v>
      </c>
    </row>
    <row r="2780" spans="1:15" x14ac:dyDescent="0.25">
      <c r="A2780" t="s">
        <v>389</v>
      </c>
      <c r="C2780" t="s">
        <v>3006</v>
      </c>
      <c r="E2780" t="s">
        <v>408</v>
      </c>
      <c r="F2780" t="s">
        <v>409</v>
      </c>
      <c r="J2780" t="s">
        <v>23</v>
      </c>
      <c r="K2780">
        <v>4</v>
      </c>
      <c r="L2780">
        <v>1531.768</v>
      </c>
      <c r="M2780">
        <v>0.47599999999999998</v>
      </c>
      <c r="O2780">
        <f>VLOOKUP(C2780,[3]August!$C:$Z,24,FALSE)</f>
        <v>2019</v>
      </c>
    </row>
    <row r="2781" spans="1:15" x14ac:dyDescent="0.25">
      <c r="A2781" t="s">
        <v>389</v>
      </c>
      <c r="C2781" t="s">
        <v>3007</v>
      </c>
      <c r="E2781" t="s">
        <v>391</v>
      </c>
      <c r="F2781" t="s">
        <v>392</v>
      </c>
      <c r="J2781" t="s">
        <v>23</v>
      </c>
      <c r="K2781">
        <v>5</v>
      </c>
      <c r="L2781">
        <v>1082.9000000000001</v>
      </c>
      <c r="M2781">
        <v>0.17499999999999999</v>
      </c>
      <c r="O2781">
        <f>VLOOKUP(C2781,[3]August!$C:$Z,24,FALSE)</f>
        <v>2019</v>
      </c>
    </row>
    <row r="2782" spans="1:15" x14ac:dyDescent="0.25">
      <c r="A2782" t="s">
        <v>389</v>
      </c>
      <c r="C2782" t="s">
        <v>3007</v>
      </c>
      <c r="E2782" t="s">
        <v>399</v>
      </c>
      <c r="F2782" t="s">
        <v>400</v>
      </c>
      <c r="J2782" t="s">
        <v>23</v>
      </c>
      <c r="K2782">
        <v>1</v>
      </c>
      <c r="L2782">
        <v>0</v>
      </c>
      <c r="M2782">
        <v>0</v>
      </c>
      <c r="O2782">
        <f>VLOOKUP(C2782,[3]August!$C:$Z,24,FALSE)</f>
        <v>2019</v>
      </c>
    </row>
    <row r="2783" spans="1:15" x14ac:dyDescent="0.25">
      <c r="A2783" t="s">
        <v>389</v>
      </c>
      <c r="C2783" t="s">
        <v>3007</v>
      </c>
      <c r="E2783" t="s">
        <v>406</v>
      </c>
      <c r="F2783" t="s">
        <v>407</v>
      </c>
      <c r="J2783" t="s">
        <v>23</v>
      </c>
      <c r="K2783">
        <v>2</v>
      </c>
      <c r="L2783">
        <v>383.65600000000001</v>
      </c>
      <c r="M2783">
        <v>6.2E-2</v>
      </c>
      <c r="O2783">
        <f>VLOOKUP(C2783,[3]August!$C:$Z,24,FALSE)</f>
        <v>2019</v>
      </c>
    </row>
    <row r="2784" spans="1:15" x14ac:dyDescent="0.25">
      <c r="A2784" t="s">
        <v>389</v>
      </c>
      <c r="C2784" t="s">
        <v>3007</v>
      </c>
      <c r="E2784" t="s">
        <v>408</v>
      </c>
      <c r="F2784" t="s">
        <v>409</v>
      </c>
      <c r="J2784" t="s">
        <v>23</v>
      </c>
      <c r="K2784">
        <v>5</v>
      </c>
      <c r="L2784">
        <v>1732.64</v>
      </c>
      <c r="M2784">
        <v>0.28000000000000003</v>
      </c>
      <c r="O2784">
        <f>VLOOKUP(C2784,[3]August!$C:$Z,24,FALSE)</f>
        <v>2019</v>
      </c>
    </row>
    <row r="2785" spans="1:15" x14ac:dyDescent="0.25">
      <c r="A2785" t="s">
        <v>389</v>
      </c>
      <c r="C2785" t="s">
        <v>3008</v>
      </c>
      <c r="E2785" t="s">
        <v>411</v>
      </c>
      <c r="F2785" t="s">
        <v>412</v>
      </c>
      <c r="J2785" t="s">
        <v>23</v>
      </c>
      <c r="K2785">
        <v>1</v>
      </c>
      <c r="L2785">
        <v>0</v>
      </c>
      <c r="M2785">
        <v>0</v>
      </c>
      <c r="O2785">
        <f>VLOOKUP(C2785,[3]August!$C:$Z,24,FALSE)</f>
        <v>2019</v>
      </c>
    </row>
    <row r="2786" spans="1:15" x14ac:dyDescent="0.25">
      <c r="A2786" t="s">
        <v>389</v>
      </c>
      <c r="C2786" t="s">
        <v>3008</v>
      </c>
      <c r="E2786" t="s">
        <v>417</v>
      </c>
      <c r="F2786" t="s">
        <v>418</v>
      </c>
      <c r="J2786" t="s">
        <v>23</v>
      </c>
      <c r="K2786">
        <v>1</v>
      </c>
      <c r="L2786">
        <v>20.25</v>
      </c>
      <c r="M2786">
        <v>8.9999999999999993E-3</v>
      </c>
      <c r="O2786">
        <f>VLOOKUP(C2786,[3]August!$C:$Z,24,FALSE)</f>
        <v>2019</v>
      </c>
    </row>
    <row r="2787" spans="1:15" x14ac:dyDescent="0.25">
      <c r="A2787" t="s">
        <v>389</v>
      </c>
      <c r="C2787" t="s">
        <v>3008</v>
      </c>
      <c r="E2787" t="s">
        <v>417</v>
      </c>
      <c r="F2787" t="s">
        <v>418</v>
      </c>
      <c r="J2787" t="s">
        <v>23</v>
      </c>
      <c r="K2787">
        <v>2</v>
      </c>
      <c r="L2787">
        <v>40.5</v>
      </c>
      <c r="M2787">
        <v>1.7999999999999999E-2</v>
      </c>
      <c r="O2787">
        <f>VLOOKUP(C2787,[3]August!$C:$Z,24,FALSE)</f>
        <v>2019</v>
      </c>
    </row>
    <row r="2788" spans="1:15" x14ac:dyDescent="0.25">
      <c r="A2788" t="s">
        <v>389</v>
      </c>
      <c r="C2788" t="s">
        <v>3008</v>
      </c>
      <c r="E2788" t="s">
        <v>406</v>
      </c>
      <c r="F2788" t="s">
        <v>407</v>
      </c>
      <c r="J2788" t="s">
        <v>23</v>
      </c>
      <c r="K2788">
        <v>1</v>
      </c>
      <c r="L2788">
        <v>155.25</v>
      </c>
      <c r="M2788">
        <v>6.9000000000000006E-2</v>
      </c>
      <c r="O2788">
        <f>VLOOKUP(C2788,[3]August!$C:$Z,24,FALSE)</f>
        <v>2019</v>
      </c>
    </row>
    <row r="2789" spans="1:15" x14ac:dyDescent="0.25">
      <c r="A2789" t="s">
        <v>389</v>
      </c>
      <c r="C2789" t="s">
        <v>3008</v>
      </c>
      <c r="E2789" t="s">
        <v>406</v>
      </c>
      <c r="F2789" t="s">
        <v>407</v>
      </c>
      <c r="J2789" t="s">
        <v>23</v>
      </c>
      <c r="K2789">
        <v>2</v>
      </c>
      <c r="L2789">
        <v>310.5</v>
      </c>
      <c r="M2789">
        <v>0.13800000000000001</v>
      </c>
      <c r="O2789">
        <f>VLOOKUP(C2789,[3]August!$C:$Z,24,FALSE)</f>
        <v>2019</v>
      </c>
    </row>
    <row r="2790" spans="1:15" x14ac:dyDescent="0.25">
      <c r="A2790" t="s">
        <v>389</v>
      </c>
      <c r="C2790" t="s">
        <v>3008</v>
      </c>
      <c r="E2790" t="s">
        <v>408</v>
      </c>
      <c r="F2790" t="s">
        <v>409</v>
      </c>
      <c r="J2790" t="s">
        <v>23</v>
      </c>
      <c r="K2790">
        <v>1</v>
      </c>
      <c r="L2790">
        <v>267.75</v>
      </c>
      <c r="M2790">
        <v>0.11899999999999999</v>
      </c>
      <c r="O2790">
        <f>VLOOKUP(C2790,[3]August!$C:$Z,24,FALSE)</f>
        <v>2019</v>
      </c>
    </row>
    <row r="2791" spans="1:15" x14ac:dyDescent="0.25">
      <c r="A2791" t="s">
        <v>389</v>
      </c>
      <c r="C2791" t="s">
        <v>3008</v>
      </c>
      <c r="E2791" t="s">
        <v>408</v>
      </c>
      <c r="F2791" t="s">
        <v>409</v>
      </c>
      <c r="J2791" t="s">
        <v>23</v>
      </c>
      <c r="K2791">
        <v>2</v>
      </c>
      <c r="L2791">
        <v>535.5</v>
      </c>
      <c r="M2791">
        <v>0.23799999999999999</v>
      </c>
      <c r="O2791">
        <f>VLOOKUP(C2791,[3]August!$C:$Z,24,FALSE)</f>
        <v>2019</v>
      </c>
    </row>
    <row r="2792" spans="1:15" x14ac:dyDescent="0.25">
      <c r="A2792" t="s">
        <v>389</v>
      </c>
      <c r="C2792" t="s">
        <v>3008</v>
      </c>
      <c r="E2792" t="s">
        <v>408</v>
      </c>
      <c r="F2792" t="s">
        <v>409</v>
      </c>
      <c r="J2792" t="s">
        <v>23</v>
      </c>
      <c r="K2792">
        <v>2</v>
      </c>
      <c r="L2792">
        <v>535.5</v>
      </c>
      <c r="M2792">
        <v>0.23799999999999999</v>
      </c>
      <c r="O2792">
        <f>VLOOKUP(C2792,[3]August!$C:$Z,24,FALSE)</f>
        <v>2019</v>
      </c>
    </row>
    <row r="2793" spans="1:15" x14ac:dyDescent="0.25">
      <c r="A2793" t="s">
        <v>389</v>
      </c>
      <c r="C2793" t="s">
        <v>3008</v>
      </c>
      <c r="E2793" t="s">
        <v>408</v>
      </c>
      <c r="F2793" t="s">
        <v>409</v>
      </c>
      <c r="J2793" t="s">
        <v>23</v>
      </c>
      <c r="K2793">
        <v>2</v>
      </c>
      <c r="L2793">
        <v>535.5</v>
      </c>
      <c r="M2793">
        <v>0.23799999999999999</v>
      </c>
      <c r="O2793">
        <f>VLOOKUP(C2793,[3]August!$C:$Z,24,FALSE)</f>
        <v>2019</v>
      </c>
    </row>
    <row r="2794" spans="1:15" x14ac:dyDescent="0.25">
      <c r="A2794" t="s">
        <v>389</v>
      </c>
      <c r="C2794" t="s">
        <v>3008</v>
      </c>
      <c r="E2794" t="s">
        <v>408</v>
      </c>
      <c r="F2794" t="s">
        <v>409</v>
      </c>
      <c r="J2794" t="s">
        <v>23</v>
      </c>
      <c r="K2794">
        <v>3</v>
      </c>
      <c r="L2794">
        <v>803.25</v>
      </c>
      <c r="M2794">
        <v>0.35699999999999998</v>
      </c>
      <c r="O2794">
        <f>VLOOKUP(C2794,[3]August!$C:$Z,24,FALSE)</f>
        <v>2019</v>
      </c>
    </row>
    <row r="2795" spans="1:15" x14ac:dyDescent="0.25">
      <c r="A2795" t="s">
        <v>389</v>
      </c>
      <c r="C2795" t="s">
        <v>3008</v>
      </c>
      <c r="E2795" t="s">
        <v>408</v>
      </c>
      <c r="F2795" t="s">
        <v>409</v>
      </c>
      <c r="J2795" t="s">
        <v>23</v>
      </c>
      <c r="K2795">
        <v>3</v>
      </c>
      <c r="L2795">
        <v>803.25</v>
      </c>
      <c r="M2795">
        <v>0.35699999999999998</v>
      </c>
      <c r="O2795">
        <f>VLOOKUP(C2795,[3]August!$C:$Z,24,FALSE)</f>
        <v>2019</v>
      </c>
    </row>
    <row r="2796" spans="1:15" x14ac:dyDescent="0.25">
      <c r="A2796" t="s">
        <v>389</v>
      </c>
      <c r="C2796" t="s">
        <v>3008</v>
      </c>
      <c r="E2796" t="s">
        <v>408</v>
      </c>
      <c r="F2796" t="s">
        <v>409</v>
      </c>
      <c r="J2796" t="s">
        <v>23</v>
      </c>
      <c r="K2796">
        <v>6</v>
      </c>
      <c r="L2796">
        <v>1606.5</v>
      </c>
      <c r="M2796">
        <v>0.71399999999999997</v>
      </c>
      <c r="O2796">
        <f>VLOOKUP(C2796,[3]August!$C:$Z,24,FALSE)</f>
        <v>2019</v>
      </c>
    </row>
    <row r="2797" spans="1:15" x14ac:dyDescent="0.25">
      <c r="A2797" t="s">
        <v>389</v>
      </c>
      <c r="C2797" t="s">
        <v>3009</v>
      </c>
      <c r="E2797" t="s">
        <v>399</v>
      </c>
      <c r="F2797" t="s">
        <v>400</v>
      </c>
      <c r="J2797" t="s">
        <v>23</v>
      </c>
      <c r="K2797">
        <v>1</v>
      </c>
      <c r="L2797">
        <v>0</v>
      </c>
      <c r="M2797">
        <v>0</v>
      </c>
      <c r="O2797">
        <f>VLOOKUP(C2797,[3]August!$C:$Z,24,FALSE)</f>
        <v>2019</v>
      </c>
    </row>
    <row r="2798" spans="1:15" x14ac:dyDescent="0.25">
      <c r="A2798" t="s">
        <v>389</v>
      </c>
      <c r="C2798" t="s">
        <v>3009</v>
      </c>
      <c r="E2798" t="s">
        <v>408</v>
      </c>
      <c r="F2798" t="s">
        <v>409</v>
      </c>
      <c r="J2798" t="s">
        <v>23</v>
      </c>
      <c r="K2798">
        <v>18</v>
      </c>
      <c r="L2798">
        <v>8805.8880000000008</v>
      </c>
      <c r="M2798">
        <v>1.008</v>
      </c>
      <c r="O2798">
        <f>VLOOKUP(C2798,[3]August!$C:$Z,24,FALSE)</f>
        <v>2019</v>
      </c>
    </row>
    <row r="2799" spans="1:15" x14ac:dyDescent="0.25">
      <c r="A2799" t="s">
        <v>389</v>
      </c>
      <c r="C2799" t="s">
        <v>3010</v>
      </c>
      <c r="E2799" t="s">
        <v>399</v>
      </c>
      <c r="F2799" t="s">
        <v>400</v>
      </c>
      <c r="J2799" t="s">
        <v>23</v>
      </c>
      <c r="K2799">
        <v>1</v>
      </c>
      <c r="L2799">
        <v>0</v>
      </c>
      <c r="M2799">
        <v>0</v>
      </c>
      <c r="O2799">
        <f>VLOOKUP(C2799,[3]August!$C:$Z,24,FALSE)</f>
        <v>2019</v>
      </c>
    </row>
    <row r="2800" spans="1:15" x14ac:dyDescent="0.25">
      <c r="A2800" t="s">
        <v>389</v>
      </c>
      <c r="C2800" t="s">
        <v>3010</v>
      </c>
      <c r="E2800" t="s">
        <v>460</v>
      </c>
      <c r="F2800" t="s">
        <v>484</v>
      </c>
      <c r="J2800" t="s">
        <v>23</v>
      </c>
      <c r="K2800">
        <v>6</v>
      </c>
      <c r="L2800">
        <v>1097.712</v>
      </c>
      <c r="M2800">
        <v>0.252</v>
      </c>
      <c r="O2800">
        <f>VLOOKUP(C2800,[3]August!$C:$Z,24,FALSE)</f>
        <v>2019</v>
      </c>
    </row>
    <row r="2801" spans="1:15" x14ac:dyDescent="0.25">
      <c r="A2801" t="s">
        <v>389</v>
      </c>
      <c r="C2801" t="s">
        <v>3010</v>
      </c>
      <c r="E2801" t="s">
        <v>404</v>
      </c>
      <c r="F2801" t="s">
        <v>405</v>
      </c>
      <c r="J2801" t="s">
        <v>23</v>
      </c>
      <c r="K2801">
        <v>2</v>
      </c>
      <c r="L2801">
        <v>148.10400000000001</v>
      </c>
      <c r="M2801">
        <v>3.4000000000000002E-2</v>
      </c>
      <c r="O2801">
        <f>VLOOKUP(C2801,[3]August!$C:$Z,24,FALSE)</f>
        <v>2019</v>
      </c>
    </row>
    <row r="2802" spans="1:15" x14ac:dyDescent="0.25">
      <c r="A2802" t="s">
        <v>389</v>
      </c>
      <c r="C2802" t="s">
        <v>3010</v>
      </c>
      <c r="E2802" t="s">
        <v>406</v>
      </c>
      <c r="F2802" t="s">
        <v>407</v>
      </c>
      <c r="J2802" t="s">
        <v>23</v>
      </c>
      <c r="K2802">
        <v>12</v>
      </c>
      <c r="L2802">
        <v>1620.432</v>
      </c>
      <c r="M2802">
        <v>0.372</v>
      </c>
      <c r="O2802">
        <f>VLOOKUP(C2802,[3]August!$C:$Z,24,FALSE)</f>
        <v>2019</v>
      </c>
    </row>
    <row r="2803" spans="1:15" x14ac:dyDescent="0.25">
      <c r="A2803" t="s">
        <v>389</v>
      </c>
      <c r="C2803" t="s">
        <v>3011</v>
      </c>
      <c r="E2803" t="s">
        <v>489</v>
      </c>
      <c r="F2803" t="s">
        <v>490</v>
      </c>
      <c r="J2803" t="s">
        <v>23</v>
      </c>
      <c r="K2803">
        <v>2</v>
      </c>
      <c r="L2803">
        <v>2117.5039999999999</v>
      </c>
      <c r="M2803">
        <v>0.56799999999999995</v>
      </c>
      <c r="O2803">
        <f>VLOOKUP(C2803,[3]August!$C:$Z,24,FALSE)</f>
        <v>2019</v>
      </c>
    </row>
    <row r="2804" spans="1:15" x14ac:dyDescent="0.25">
      <c r="A2804" t="s">
        <v>389</v>
      </c>
      <c r="C2804" t="s">
        <v>3011</v>
      </c>
      <c r="E2804" t="s">
        <v>399</v>
      </c>
      <c r="F2804" t="s">
        <v>400</v>
      </c>
      <c r="J2804" t="s">
        <v>23</v>
      </c>
      <c r="K2804">
        <v>1</v>
      </c>
      <c r="L2804">
        <v>0</v>
      </c>
      <c r="M2804">
        <v>0</v>
      </c>
      <c r="O2804">
        <f>VLOOKUP(C2804,[3]August!$C:$Z,24,FALSE)</f>
        <v>2019</v>
      </c>
    </row>
    <row r="2805" spans="1:15" x14ac:dyDescent="0.25">
      <c r="A2805" t="s">
        <v>389</v>
      </c>
      <c r="C2805" t="s">
        <v>3011</v>
      </c>
      <c r="E2805" t="s">
        <v>417</v>
      </c>
      <c r="F2805" t="s">
        <v>418</v>
      </c>
      <c r="J2805" t="s">
        <v>23</v>
      </c>
      <c r="K2805">
        <v>1</v>
      </c>
      <c r="L2805">
        <v>331.79199999999997</v>
      </c>
      <c r="M2805">
        <v>8.8999999999999996E-2</v>
      </c>
      <c r="O2805">
        <f>VLOOKUP(C2805,[3]August!$C:$Z,24,FALSE)</f>
        <v>2019</v>
      </c>
    </row>
    <row r="2806" spans="1:15" x14ac:dyDescent="0.25">
      <c r="A2806" t="s">
        <v>389</v>
      </c>
      <c r="C2806" t="s">
        <v>3011</v>
      </c>
      <c r="E2806" t="s">
        <v>437</v>
      </c>
      <c r="F2806" t="s">
        <v>438</v>
      </c>
      <c r="J2806" t="s">
        <v>23</v>
      </c>
      <c r="K2806">
        <v>2</v>
      </c>
      <c r="L2806">
        <v>201.31200000000001</v>
      </c>
      <c r="M2806">
        <v>5.3999999999999999E-2</v>
      </c>
      <c r="O2806">
        <f>VLOOKUP(C2806,[3]August!$C:$Z,24,FALSE)</f>
        <v>2019</v>
      </c>
    </row>
    <row r="2807" spans="1:15" x14ac:dyDescent="0.25">
      <c r="A2807" t="s">
        <v>389</v>
      </c>
      <c r="C2807" t="s">
        <v>3011</v>
      </c>
      <c r="E2807" t="s">
        <v>425</v>
      </c>
      <c r="F2807" t="s">
        <v>426</v>
      </c>
      <c r="J2807" t="s">
        <v>23</v>
      </c>
      <c r="K2807">
        <v>6</v>
      </c>
      <c r="L2807">
        <v>1163.136</v>
      </c>
      <c r="M2807">
        <v>0.312</v>
      </c>
      <c r="O2807">
        <f>VLOOKUP(C2807,[3]August!$C:$Z,24,FALSE)</f>
        <v>2019</v>
      </c>
    </row>
    <row r="2808" spans="1:15" x14ac:dyDescent="0.25">
      <c r="A2808" t="s">
        <v>389</v>
      </c>
      <c r="C2808" t="s">
        <v>3011</v>
      </c>
      <c r="E2808" t="s">
        <v>425</v>
      </c>
      <c r="F2808" t="s">
        <v>426</v>
      </c>
      <c r="J2808" t="s">
        <v>23</v>
      </c>
      <c r="K2808">
        <v>6</v>
      </c>
      <c r="L2808">
        <v>1163.136</v>
      </c>
      <c r="M2808">
        <v>0.312</v>
      </c>
      <c r="O2808">
        <f>VLOOKUP(C2808,[3]August!$C:$Z,24,FALSE)</f>
        <v>2019</v>
      </c>
    </row>
    <row r="2809" spans="1:15" x14ac:dyDescent="0.25">
      <c r="A2809" t="s">
        <v>389</v>
      </c>
      <c r="C2809" t="s">
        <v>3011</v>
      </c>
      <c r="E2809" t="s">
        <v>408</v>
      </c>
      <c r="F2809" t="s">
        <v>409</v>
      </c>
      <c r="J2809" t="s">
        <v>23</v>
      </c>
      <c r="K2809">
        <v>8</v>
      </c>
      <c r="L2809">
        <v>2654.3359999999998</v>
      </c>
      <c r="M2809">
        <v>0.71199999999999997</v>
      </c>
      <c r="O2809">
        <f>VLOOKUP(C2809,[3]August!$C:$Z,24,FALSE)</f>
        <v>2019</v>
      </c>
    </row>
    <row r="2810" spans="1:15" x14ac:dyDescent="0.25">
      <c r="A2810" t="s">
        <v>389</v>
      </c>
      <c r="C2810" t="s">
        <v>3012</v>
      </c>
      <c r="E2810" t="s">
        <v>399</v>
      </c>
      <c r="F2810" t="s">
        <v>400</v>
      </c>
      <c r="J2810" t="s">
        <v>23</v>
      </c>
      <c r="K2810">
        <v>1</v>
      </c>
      <c r="L2810">
        <v>0</v>
      </c>
      <c r="M2810">
        <v>0</v>
      </c>
      <c r="O2810">
        <f>VLOOKUP(C2810,[3]August!$C:$Z,24,FALSE)</f>
        <v>2019</v>
      </c>
    </row>
    <row r="2811" spans="1:15" x14ac:dyDescent="0.25">
      <c r="A2811" t="s">
        <v>389</v>
      </c>
      <c r="C2811" t="s">
        <v>3012</v>
      </c>
      <c r="E2811" t="s">
        <v>437</v>
      </c>
      <c r="F2811" t="s">
        <v>438</v>
      </c>
      <c r="J2811" t="s">
        <v>23</v>
      </c>
      <c r="K2811">
        <v>2</v>
      </c>
      <c r="L2811">
        <v>201.31200000000001</v>
      </c>
      <c r="M2811">
        <v>5.3999999999999999E-2</v>
      </c>
      <c r="O2811">
        <f>VLOOKUP(C2811,[3]August!$C:$Z,24,FALSE)</f>
        <v>2019</v>
      </c>
    </row>
    <row r="2812" spans="1:15" x14ac:dyDescent="0.25">
      <c r="A2812" t="s">
        <v>389</v>
      </c>
      <c r="C2812" t="s">
        <v>3012</v>
      </c>
      <c r="E2812" t="s">
        <v>406</v>
      </c>
      <c r="F2812" t="s">
        <v>407</v>
      </c>
      <c r="J2812" t="s">
        <v>23</v>
      </c>
      <c r="K2812">
        <v>1</v>
      </c>
      <c r="L2812">
        <v>257.23200000000003</v>
      </c>
      <c r="M2812">
        <v>6.9000000000000006E-2</v>
      </c>
      <c r="O2812">
        <f>VLOOKUP(C2812,[3]August!$C:$Z,24,FALSE)</f>
        <v>2019</v>
      </c>
    </row>
    <row r="2813" spans="1:15" x14ac:dyDescent="0.25">
      <c r="A2813" t="s">
        <v>389</v>
      </c>
      <c r="C2813" t="s">
        <v>3012</v>
      </c>
      <c r="E2813" t="s">
        <v>408</v>
      </c>
      <c r="F2813" t="s">
        <v>409</v>
      </c>
      <c r="J2813" t="s">
        <v>23</v>
      </c>
      <c r="K2813">
        <v>4</v>
      </c>
      <c r="L2813">
        <v>1774.528</v>
      </c>
      <c r="M2813">
        <v>0.47599999999999998</v>
      </c>
      <c r="O2813">
        <f>VLOOKUP(C2813,[3]August!$C:$Z,24,FALSE)</f>
        <v>2019</v>
      </c>
    </row>
    <row r="2814" spans="1:15" x14ac:dyDescent="0.25">
      <c r="A2814" t="s">
        <v>389</v>
      </c>
      <c r="C2814" t="s">
        <v>3012</v>
      </c>
      <c r="E2814" t="s">
        <v>408</v>
      </c>
      <c r="F2814" t="s">
        <v>409</v>
      </c>
      <c r="J2814" t="s">
        <v>23</v>
      </c>
      <c r="K2814">
        <v>5</v>
      </c>
      <c r="L2814">
        <v>1043.8399999999999</v>
      </c>
      <c r="M2814">
        <v>0.28000000000000003</v>
      </c>
      <c r="O2814">
        <f>VLOOKUP(C2814,[3]August!$C:$Z,24,FALSE)</f>
        <v>2019</v>
      </c>
    </row>
    <row r="2815" spans="1:15" x14ac:dyDescent="0.25">
      <c r="A2815" t="s">
        <v>389</v>
      </c>
      <c r="C2815" t="s">
        <v>3012</v>
      </c>
      <c r="E2815" t="s">
        <v>408</v>
      </c>
      <c r="F2815" t="s">
        <v>409</v>
      </c>
      <c r="J2815" t="s">
        <v>23</v>
      </c>
      <c r="K2815">
        <v>10</v>
      </c>
      <c r="L2815">
        <v>3317.92</v>
      </c>
      <c r="M2815">
        <v>0.89</v>
      </c>
      <c r="O2815">
        <f>VLOOKUP(C2815,[3]August!$C:$Z,24,FALSE)</f>
        <v>2019</v>
      </c>
    </row>
    <row r="2816" spans="1:15" x14ac:dyDescent="0.25">
      <c r="A2816" t="s">
        <v>389</v>
      </c>
      <c r="C2816" t="s">
        <v>3013</v>
      </c>
      <c r="E2816" t="s">
        <v>411</v>
      </c>
      <c r="F2816" t="s">
        <v>412</v>
      </c>
      <c r="J2816" t="s">
        <v>23</v>
      </c>
      <c r="K2816">
        <v>1</v>
      </c>
      <c r="L2816">
        <v>0</v>
      </c>
      <c r="M2816">
        <v>0</v>
      </c>
      <c r="O2816">
        <f>VLOOKUP(C2816,[3]August!$C:$Z,24,FALSE)</f>
        <v>2019</v>
      </c>
    </row>
    <row r="2817" spans="1:15" x14ac:dyDescent="0.25">
      <c r="A2817" t="s">
        <v>389</v>
      </c>
      <c r="C2817" t="s">
        <v>3013</v>
      </c>
      <c r="E2817" t="s">
        <v>414</v>
      </c>
      <c r="F2817" t="s">
        <v>415</v>
      </c>
      <c r="J2817" t="s">
        <v>23</v>
      </c>
      <c r="K2817">
        <v>3</v>
      </c>
      <c r="L2817">
        <v>206.56800000000001</v>
      </c>
      <c r="M2817">
        <v>5.7000000000000002E-2</v>
      </c>
      <c r="O2817">
        <f>VLOOKUP(C2817,[3]August!$C:$Z,24,FALSE)</f>
        <v>2019</v>
      </c>
    </row>
    <row r="2818" spans="1:15" x14ac:dyDescent="0.25">
      <c r="A2818" t="s">
        <v>389</v>
      </c>
      <c r="C2818" t="s">
        <v>3013</v>
      </c>
      <c r="E2818" t="s">
        <v>414</v>
      </c>
      <c r="F2818" t="s">
        <v>415</v>
      </c>
      <c r="J2818" t="s">
        <v>23</v>
      </c>
      <c r="K2818">
        <v>3</v>
      </c>
      <c r="L2818">
        <v>206.56800000000001</v>
      </c>
      <c r="M2818">
        <v>5.7000000000000002E-2</v>
      </c>
      <c r="O2818">
        <f>VLOOKUP(C2818,[3]August!$C:$Z,24,FALSE)</f>
        <v>2019</v>
      </c>
    </row>
    <row r="2819" spans="1:15" x14ac:dyDescent="0.25">
      <c r="A2819" t="s">
        <v>389</v>
      </c>
      <c r="C2819" t="s">
        <v>3013</v>
      </c>
      <c r="E2819" t="s">
        <v>417</v>
      </c>
      <c r="F2819" t="s">
        <v>418</v>
      </c>
      <c r="J2819" t="s">
        <v>23</v>
      </c>
      <c r="K2819">
        <v>1</v>
      </c>
      <c r="L2819">
        <v>322.536</v>
      </c>
      <c r="M2819">
        <v>8.8999999999999996E-2</v>
      </c>
      <c r="O2819">
        <f>VLOOKUP(C2819,[3]August!$C:$Z,24,FALSE)</f>
        <v>2019</v>
      </c>
    </row>
    <row r="2820" spans="1:15" x14ac:dyDescent="0.25">
      <c r="A2820" t="s">
        <v>389</v>
      </c>
      <c r="C2820" t="s">
        <v>3013</v>
      </c>
      <c r="E2820" t="s">
        <v>437</v>
      </c>
      <c r="F2820" t="s">
        <v>438</v>
      </c>
      <c r="J2820" t="s">
        <v>23</v>
      </c>
      <c r="K2820">
        <v>1</v>
      </c>
      <c r="L2820">
        <v>97.847999999999999</v>
      </c>
      <c r="M2820">
        <v>2.7E-2</v>
      </c>
      <c r="O2820">
        <f>VLOOKUP(C2820,[3]August!$C:$Z,24,FALSE)</f>
        <v>2019</v>
      </c>
    </row>
    <row r="2821" spans="1:15" x14ac:dyDescent="0.25">
      <c r="A2821" t="s">
        <v>389</v>
      </c>
      <c r="C2821" t="s">
        <v>3013</v>
      </c>
      <c r="E2821" t="s">
        <v>408</v>
      </c>
      <c r="F2821" t="s">
        <v>409</v>
      </c>
      <c r="J2821" t="s">
        <v>23</v>
      </c>
      <c r="K2821">
        <v>10</v>
      </c>
      <c r="L2821">
        <v>3225.36</v>
      </c>
      <c r="M2821">
        <v>0.89</v>
      </c>
      <c r="O2821">
        <f>VLOOKUP(C2821,[3]August!$C:$Z,24,FALSE)</f>
        <v>2019</v>
      </c>
    </row>
    <row r="2822" spans="1:15" x14ac:dyDescent="0.25">
      <c r="A2822" t="s">
        <v>389</v>
      </c>
      <c r="C2822" t="s">
        <v>3013</v>
      </c>
      <c r="E2822" t="s">
        <v>408</v>
      </c>
      <c r="F2822" t="s">
        <v>409</v>
      </c>
      <c r="J2822" t="s">
        <v>23</v>
      </c>
      <c r="K2822">
        <v>12</v>
      </c>
      <c r="L2822">
        <v>3870.4319999999998</v>
      </c>
      <c r="M2822">
        <v>1.0680000000000001</v>
      </c>
      <c r="O2822">
        <f>VLOOKUP(C2822,[3]August!$C:$Z,24,FALSE)</f>
        <v>2019</v>
      </c>
    </row>
    <row r="2823" spans="1:15" x14ac:dyDescent="0.25">
      <c r="A2823" t="s">
        <v>389</v>
      </c>
      <c r="C2823" t="s">
        <v>3013</v>
      </c>
      <c r="E2823" t="s">
        <v>408</v>
      </c>
      <c r="F2823" t="s">
        <v>409</v>
      </c>
      <c r="J2823" t="s">
        <v>23</v>
      </c>
      <c r="K2823">
        <v>2</v>
      </c>
      <c r="L2823">
        <v>645.072</v>
      </c>
      <c r="M2823">
        <v>0.17799999999999999</v>
      </c>
      <c r="O2823">
        <f>VLOOKUP(C2823,[3]August!$C:$Z,24,FALSE)</f>
        <v>2019</v>
      </c>
    </row>
    <row r="2824" spans="1:15" x14ac:dyDescent="0.25">
      <c r="A2824" t="s">
        <v>389</v>
      </c>
      <c r="C2824" t="s">
        <v>3014</v>
      </c>
      <c r="E2824" t="s">
        <v>399</v>
      </c>
      <c r="F2824" t="s">
        <v>400</v>
      </c>
      <c r="J2824" t="s">
        <v>23</v>
      </c>
      <c r="K2824">
        <v>1</v>
      </c>
      <c r="L2824">
        <v>0</v>
      </c>
      <c r="M2824">
        <v>0</v>
      </c>
      <c r="O2824">
        <f>VLOOKUP(C2824,[3]August!$C:$Z,24,FALSE)</f>
        <v>2019</v>
      </c>
    </row>
    <row r="2825" spans="1:15" x14ac:dyDescent="0.25">
      <c r="A2825" t="s">
        <v>389</v>
      </c>
      <c r="C2825" t="s">
        <v>3014</v>
      </c>
      <c r="E2825" t="s">
        <v>417</v>
      </c>
      <c r="F2825" t="s">
        <v>418</v>
      </c>
      <c r="J2825" t="s">
        <v>23</v>
      </c>
      <c r="K2825">
        <v>1</v>
      </c>
      <c r="L2825">
        <v>322.536</v>
      </c>
      <c r="M2825">
        <v>8.8999999999999996E-2</v>
      </c>
      <c r="O2825">
        <f>VLOOKUP(C2825,[3]August!$C:$Z,24,FALSE)</f>
        <v>2019</v>
      </c>
    </row>
    <row r="2826" spans="1:15" x14ac:dyDescent="0.25">
      <c r="A2826" t="s">
        <v>389</v>
      </c>
      <c r="C2826" t="s">
        <v>3014</v>
      </c>
      <c r="E2826" t="s">
        <v>408</v>
      </c>
      <c r="F2826" t="s">
        <v>409</v>
      </c>
      <c r="J2826" t="s">
        <v>23</v>
      </c>
      <c r="K2826">
        <v>10</v>
      </c>
      <c r="L2826">
        <v>2029.44</v>
      </c>
      <c r="M2826">
        <v>0.56000000000000005</v>
      </c>
      <c r="O2826">
        <f>VLOOKUP(C2826,[3]August!$C:$Z,24,FALSE)</f>
        <v>2019</v>
      </c>
    </row>
    <row r="2827" spans="1:15" x14ac:dyDescent="0.25">
      <c r="A2827" t="s">
        <v>389</v>
      </c>
      <c r="C2827" t="s">
        <v>3015</v>
      </c>
      <c r="E2827" t="s">
        <v>399</v>
      </c>
      <c r="F2827" t="s">
        <v>400</v>
      </c>
      <c r="J2827" t="s">
        <v>23</v>
      </c>
      <c r="K2827">
        <v>1</v>
      </c>
      <c r="L2827">
        <v>0</v>
      </c>
      <c r="M2827">
        <v>0</v>
      </c>
      <c r="O2827">
        <f>VLOOKUP(C2827,[3]August!$C:$Z,24,FALSE)</f>
        <v>2019</v>
      </c>
    </row>
    <row r="2828" spans="1:15" x14ac:dyDescent="0.25">
      <c r="A2828" t="s">
        <v>389</v>
      </c>
      <c r="C2828" t="s">
        <v>3015</v>
      </c>
      <c r="E2828" t="s">
        <v>406</v>
      </c>
      <c r="F2828" t="s">
        <v>407</v>
      </c>
      <c r="J2828" t="s">
        <v>23</v>
      </c>
      <c r="K2828">
        <v>1</v>
      </c>
      <c r="L2828">
        <v>171.02799999999999</v>
      </c>
      <c r="M2828">
        <v>4.5999999999999999E-2</v>
      </c>
      <c r="O2828">
        <f>VLOOKUP(C2828,[3]August!$C:$Z,24,FALSE)</f>
        <v>2019</v>
      </c>
    </row>
    <row r="2829" spans="1:15" x14ac:dyDescent="0.25">
      <c r="A2829" t="s">
        <v>389</v>
      </c>
      <c r="C2829" t="s">
        <v>3015</v>
      </c>
      <c r="E2829" t="s">
        <v>406</v>
      </c>
      <c r="F2829" t="s">
        <v>407</v>
      </c>
      <c r="J2829" t="s">
        <v>23</v>
      </c>
      <c r="K2829">
        <v>3</v>
      </c>
      <c r="L2829">
        <v>513.08399999999995</v>
      </c>
      <c r="M2829">
        <v>0.13800000000000001</v>
      </c>
      <c r="O2829">
        <f>VLOOKUP(C2829,[3]August!$C:$Z,24,FALSE)</f>
        <v>2019</v>
      </c>
    </row>
    <row r="2830" spans="1:15" x14ac:dyDescent="0.25">
      <c r="A2830" t="s">
        <v>389</v>
      </c>
      <c r="C2830" t="s">
        <v>3015</v>
      </c>
      <c r="E2830" t="s">
        <v>408</v>
      </c>
      <c r="F2830" t="s">
        <v>409</v>
      </c>
      <c r="J2830" t="s">
        <v>23</v>
      </c>
      <c r="K2830">
        <v>7</v>
      </c>
      <c r="L2830">
        <v>3097.0940000000001</v>
      </c>
      <c r="M2830">
        <v>0.83299999999999996</v>
      </c>
      <c r="O2830">
        <f>VLOOKUP(C2830,[3]August!$C:$Z,24,FALSE)</f>
        <v>2019</v>
      </c>
    </row>
    <row r="2831" spans="1:15" x14ac:dyDescent="0.25">
      <c r="A2831" t="s">
        <v>389</v>
      </c>
      <c r="C2831" t="s">
        <v>3015</v>
      </c>
      <c r="E2831" t="s">
        <v>408</v>
      </c>
      <c r="F2831" t="s">
        <v>409</v>
      </c>
      <c r="J2831" t="s">
        <v>23</v>
      </c>
      <c r="K2831">
        <v>8</v>
      </c>
      <c r="L2831">
        <v>3539.5360000000001</v>
      </c>
      <c r="M2831">
        <v>0.95199999999999996</v>
      </c>
      <c r="O2831">
        <f>VLOOKUP(C2831,[3]August!$C:$Z,24,FALSE)</f>
        <v>2019</v>
      </c>
    </row>
    <row r="2832" spans="1:15" x14ac:dyDescent="0.25">
      <c r="A2832" t="s">
        <v>389</v>
      </c>
      <c r="C2832" t="s">
        <v>3016</v>
      </c>
      <c r="E2832" t="s">
        <v>399</v>
      </c>
      <c r="F2832" t="s">
        <v>400</v>
      </c>
      <c r="J2832" t="s">
        <v>23</v>
      </c>
      <c r="K2832">
        <v>1</v>
      </c>
      <c r="L2832">
        <v>0</v>
      </c>
      <c r="M2832">
        <v>0</v>
      </c>
      <c r="O2832">
        <f>VLOOKUP(C2832,[3]August!$C:$Z,24,FALSE)</f>
        <v>2019</v>
      </c>
    </row>
    <row r="2833" spans="1:15" x14ac:dyDescent="0.25">
      <c r="A2833" t="s">
        <v>389</v>
      </c>
      <c r="C2833" t="s">
        <v>3016</v>
      </c>
      <c r="E2833" t="s">
        <v>417</v>
      </c>
      <c r="F2833" t="s">
        <v>418</v>
      </c>
      <c r="J2833" t="s">
        <v>23</v>
      </c>
      <c r="K2833">
        <v>1</v>
      </c>
      <c r="L2833">
        <v>419.99099999999999</v>
      </c>
      <c r="M2833">
        <v>8.8999999999999996E-2</v>
      </c>
      <c r="O2833">
        <f>VLOOKUP(C2833,[3]August!$C:$Z,24,FALSE)</f>
        <v>2019</v>
      </c>
    </row>
    <row r="2834" spans="1:15" x14ac:dyDescent="0.25">
      <c r="A2834" t="s">
        <v>389</v>
      </c>
      <c r="C2834" t="s">
        <v>3016</v>
      </c>
      <c r="E2834" t="s">
        <v>437</v>
      </c>
      <c r="F2834" t="s">
        <v>438</v>
      </c>
      <c r="J2834" t="s">
        <v>23</v>
      </c>
      <c r="K2834">
        <v>1</v>
      </c>
      <c r="L2834">
        <v>127.413</v>
      </c>
      <c r="M2834">
        <v>2.7E-2</v>
      </c>
      <c r="O2834">
        <f>VLOOKUP(C2834,[3]August!$C:$Z,24,FALSE)</f>
        <v>2019</v>
      </c>
    </row>
    <row r="2835" spans="1:15" x14ac:dyDescent="0.25">
      <c r="A2835" t="s">
        <v>389</v>
      </c>
      <c r="C2835" t="s">
        <v>3016</v>
      </c>
      <c r="E2835" t="s">
        <v>406</v>
      </c>
      <c r="F2835" t="s">
        <v>407</v>
      </c>
      <c r="J2835" t="s">
        <v>23</v>
      </c>
      <c r="K2835">
        <v>1</v>
      </c>
      <c r="L2835">
        <v>146.28899999999999</v>
      </c>
      <c r="M2835">
        <v>3.1E-2</v>
      </c>
      <c r="O2835">
        <f>VLOOKUP(C2835,[3]August!$C:$Z,24,FALSE)</f>
        <v>2019</v>
      </c>
    </row>
    <row r="2836" spans="1:15" x14ac:dyDescent="0.25">
      <c r="A2836" t="s">
        <v>389</v>
      </c>
      <c r="C2836" t="s">
        <v>3016</v>
      </c>
      <c r="E2836" t="s">
        <v>408</v>
      </c>
      <c r="F2836" t="s">
        <v>409</v>
      </c>
      <c r="J2836" t="s">
        <v>23</v>
      </c>
      <c r="K2836">
        <v>4</v>
      </c>
      <c r="L2836">
        <v>1057.056</v>
      </c>
      <c r="M2836">
        <v>0.224</v>
      </c>
      <c r="O2836">
        <f>VLOOKUP(C2836,[3]August!$C:$Z,24,FALSE)</f>
        <v>2019</v>
      </c>
    </row>
    <row r="2837" spans="1:15" x14ac:dyDescent="0.25">
      <c r="A2837" t="s">
        <v>389</v>
      </c>
      <c r="C2837" t="s">
        <v>3017</v>
      </c>
      <c r="E2837" t="s">
        <v>417</v>
      </c>
      <c r="F2837" t="s">
        <v>418</v>
      </c>
      <c r="J2837" t="s">
        <v>23</v>
      </c>
      <c r="K2837">
        <v>1</v>
      </c>
      <c r="L2837">
        <v>283.55399999999997</v>
      </c>
      <c r="M2837">
        <v>8.8999999999999996E-2</v>
      </c>
      <c r="O2837">
        <f>VLOOKUP(C2837,[3]August!$C:$Z,24,FALSE)</f>
        <v>2019</v>
      </c>
    </row>
    <row r="2838" spans="1:15" x14ac:dyDescent="0.25">
      <c r="A2838" t="s">
        <v>389</v>
      </c>
      <c r="C2838" t="s">
        <v>3017</v>
      </c>
      <c r="E2838" t="s">
        <v>417</v>
      </c>
      <c r="F2838" t="s">
        <v>418</v>
      </c>
      <c r="J2838" t="s">
        <v>23</v>
      </c>
      <c r="K2838">
        <v>2</v>
      </c>
      <c r="L2838">
        <v>57.347999999999999</v>
      </c>
      <c r="M2838">
        <v>1.7999999999999999E-2</v>
      </c>
      <c r="O2838">
        <f>VLOOKUP(C2838,[3]August!$C:$Z,24,FALSE)</f>
        <v>2019</v>
      </c>
    </row>
    <row r="2839" spans="1:15" x14ac:dyDescent="0.25">
      <c r="A2839" t="s">
        <v>389</v>
      </c>
      <c r="C2839" t="s">
        <v>3017</v>
      </c>
      <c r="E2839" t="s">
        <v>394</v>
      </c>
      <c r="F2839" t="s">
        <v>395</v>
      </c>
      <c r="J2839" t="s">
        <v>23</v>
      </c>
      <c r="K2839">
        <v>2</v>
      </c>
      <c r="L2839">
        <v>184.78800000000001</v>
      </c>
      <c r="M2839">
        <v>5.8000000000000003E-2</v>
      </c>
      <c r="O2839">
        <f>VLOOKUP(C2839,[3]August!$C:$Z,24,FALSE)</f>
        <v>2019</v>
      </c>
    </row>
    <row r="2840" spans="1:15" x14ac:dyDescent="0.25">
      <c r="A2840" t="s">
        <v>389</v>
      </c>
      <c r="C2840" t="s">
        <v>3017</v>
      </c>
      <c r="E2840" t="s">
        <v>3018</v>
      </c>
      <c r="F2840" t="s">
        <v>3019</v>
      </c>
      <c r="J2840" t="s">
        <v>23</v>
      </c>
      <c r="K2840">
        <v>24</v>
      </c>
      <c r="L2840">
        <v>2446.848</v>
      </c>
      <c r="M2840">
        <v>0.76800000000000002</v>
      </c>
      <c r="O2840">
        <f>VLOOKUP(C2840,[3]August!$C:$Z,24,FALSE)</f>
        <v>2019</v>
      </c>
    </row>
    <row r="2841" spans="1:15" x14ac:dyDescent="0.25">
      <c r="A2841" t="s">
        <v>389</v>
      </c>
      <c r="C2841" t="s">
        <v>3020</v>
      </c>
      <c r="E2841" t="s">
        <v>428</v>
      </c>
      <c r="F2841" t="s">
        <v>429</v>
      </c>
      <c r="J2841" t="s">
        <v>23</v>
      </c>
      <c r="K2841">
        <v>4</v>
      </c>
      <c r="L2841">
        <v>4179.68</v>
      </c>
      <c r="M2841">
        <v>1.3839999999999999</v>
      </c>
      <c r="O2841">
        <f>VLOOKUP(C2841,[3]August!$C:$Z,24,FALSE)</f>
        <v>2019</v>
      </c>
    </row>
    <row r="2842" spans="1:15" x14ac:dyDescent="0.25">
      <c r="A2842" t="s">
        <v>389</v>
      </c>
      <c r="C2842" t="s">
        <v>3020</v>
      </c>
      <c r="E2842" t="s">
        <v>399</v>
      </c>
      <c r="F2842" t="s">
        <v>400</v>
      </c>
      <c r="J2842" t="s">
        <v>23</v>
      </c>
      <c r="K2842">
        <v>1</v>
      </c>
      <c r="L2842">
        <v>0</v>
      </c>
      <c r="M2842">
        <v>0</v>
      </c>
      <c r="O2842">
        <f>VLOOKUP(C2842,[3]August!$C:$Z,24,FALSE)</f>
        <v>2019</v>
      </c>
    </row>
    <row r="2843" spans="1:15" x14ac:dyDescent="0.25">
      <c r="A2843" t="s">
        <v>389</v>
      </c>
      <c r="C2843" t="s">
        <v>3020</v>
      </c>
      <c r="E2843" t="s">
        <v>406</v>
      </c>
      <c r="F2843" t="s">
        <v>407</v>
      </c>
      <c r="J2843" t="s">
        <v>23</v>
      </c>
      <c r="K2843">
        <v>16</v>
      </c>
      <c r="L2843">
        <v>2222.7199999999998</v>
      </c>
      <c r="M2843">
        <v>0.73599999999999999</v>
      </c>
      <c r="O2843">
        <f>VLOOKUP(C2843,[3]August!$C:$Z,24,FALSE)</f>
        <v>2019</v>
      </c>
    </row>
    <row r="2844" spans="1:15" x14ac:dyDescent="0.25">
      <c r="A2844" t="s">
        <v>389</v>
      </c>
      <c r="C2844" t="s">
        <v>3021</v>
      </c>
      <c r="E2844" t="s">
        <v>411</v>
      </c>
      <c r="F2844" t="s">
        <v>412</v>
      </c>
      <c r="J2844" t="s">
        <v>23</v>
      </c>
      <c r="K2844">
        <v>1</v>
      </c>
      <c r="L2844">
        <v>0</v>
      </c>
      <c r="M2844">
        <v>0</v>
      </c>
      <c r="O2844">
        <f>VLOOKUP(C2844,[3]August!$C:$Z,24,FALSE)</f>
        <v>2019</v>
      </c>
    </row>
    <row r="2845" spans="1:15" x14ac:dyDescent="0.25">
      <c r="A2845" t="s">
        <v>389</v>
      </c>
      <c r="C2845" t="s">
        <v>3021</v>
      </c>
      <c r="E2845" t="s">
        <v>406</v>
      </c>
      <c r="F2845" t="s">
        <v>407</v>
      </c>
      <c r="J2845" t="s">
        <v>23</v>
      </c>
      <c r="K2845">
        <v>38</v>
      </c>
      <c r="L2845">
        <v>10469.646000000001</v>
      </c>
      <c r="M2845">
        <v>2.6219999999999999</v>
      </c>
      <c r="O2845">
        <f>VLOOKUP(C2845,[3]August!$C:$Z,24,FALSE)</f>
        <v>2019</v>
      </c>
    </row>
    <row r="2846" spans="1:15" x14ac:dyDescent="0.25">
      <c r="A2846" t="s">
        <v>389</v>
      </c>
      <c r="C2846" t="s">
        <v>3022</v>
      </c>
      <c r="E2846" t="s">
        <v>402</v>
      </c>
      <c r="F2846" t="s">
        <v>403</v>
      </c>
      <c r="J2846" t="s">
        <v>23</v>
      </c>
      <c r="K2846">
        <v>10</v>
      </c>
      <c r="L2846">
        <v>2221.56</v>
      </c>
      <c r="M2846">
        <v>0.51</v>
      </c>
      <c r="O2846">
        <f>VLOOKUP(C2846,[3]August!$C:$Z,24,FALSE)</f>
        <v>2019</v>
      </c>
    </row>
    <row r="2847" spans="1:15" x14ac:dyDescent="0.25">
      <c r="A2847" t="s">
        <v>389</v>
      </c>
      <c r="C2847" t="s">
        <v>3023</v>
      </c>
      <c r="E2847" t="s">
        <v>402</v>
      </c>
      <c r="F2847" t="s">
        <v>403</v>
      </c>
      <c r="J2847" t="s">
        <v>23</v>
      </c>
      <c r="K2847">
        <v>8</v>
      </c>
      <c r="L2847">
        <v>1777.248</v>
      </c>
      <c r="M2847">
        <v>0.40799999999999997</v>
      </c>
      <c r="O2847">
        <f>VLOOKUP(C2847,[3]August!$C:$Z,24,FALSE)</f>
        <v>2019</v>
      </c>
    </row>
    <row r="2848" spans="1:15" x14ac:dyDescent="0.25">
      <c r="A2848" t="s">
        <v>389</v>
      </c>
      <c r="C2848" t="s">
        <v>3024</v>
      </c>
      <c r="E2848" t="s">
        <v>417</v>
      </c>
      <c r="F2848" t="s">
        <v>418</v>
      </c>
      <c r="J2848" t="s">
        <v>23</v>
      </c>
      <c r="K2848">
        <v>1</v>
      </c>
      <c r="L2848">
        <v>225.49799999999999</v>
      </c>
      <c r="M2848">
        <v>4.9000000000000002E-2</v>
      </c>
      <c r="O2848">
        <f>VLOOKUP(C2848,[3]August!$C:$Z,24,FALSE)</f>
        <v>2019</v>
      </c>
    </row>
    <row r="2849" spans="1:15" x14ac:dyDescent="0.25">
      <c r="A2849" t="s">
        <v>389</v>
      </c>
      <c r="C2849" t="s">
        <v>3024</v>
      </c>
      <c r="E2849" t="s">
        <v>417</v>
      </c>
      <c r="F2849" t="s">
        <v>418</v>
      </c>
      <c r="J2849" t="s">
        <v>23</v>
      </c>
      <c r="K2849">
        <v>12</v>
      </c>
      <c r="L2849">
        <v>4914.9359999999997</v>
      </c>
      <c r="M2849">
        <v>1.0680000000000001</v>
      </c>
      <c r="O2849">
        <f>VLOOKUP(C2849,[3]August!$C:$Z,24,FALSE)</f>
        <v>2019</v>
      </c>
    </row>
    <row r="2850" spans="1:15" x14ac:dyDescent="0.25">
      <c r="A2850" t="s">
        <v>389</v>
      </c>
      <c r="C2850" t="s">
        <v>3024</v>
      </c>
      <c r="E2850" t="s">
        <v>394</v>
      </c>
      <c r="F2850" t="s">
        <v>395</v>
      </c>
      <c r="J2850" t="s">
        <v>23</v>
      </c>
      <c r="K2850">
        <v>9</v>
      </c>
      <c r="L2850">
        <v>1201.1220000000001</v>
      </c>
      <c r="M2850">
        <v>0.26100000000000001</v>
      </c>
      <c r="O2850">
        <f>VLOOKUP(C2850,[3]August!$C:$Z,24,FALSE)</f>
        <v>2019</v>
      </c>
    </row>
    <row r="2851" spans="1:15" x14ac:dyDescent="0.25">
      <c r="A2851" t="s">
        <v>389</v>
      </c>
      <c r="C2851" t="s">
        <v>3024</v>
      </c>
      <c r="E2851" t="s">
        <v>425</v>
      </c>
      <c r="F2851" t="s">
        <v>426</v>
      </c>
      <c r="J2851" t="s">
        <v>23</v>
      </c>
      <c r="K2851">
        <v>4</v>
      </c>
      <c r="L2851">
        <v>957.21600000000001</v>
      </c>
      <c r="M2851">
        <v>0.20799999999999999</v>
      </c>
      <c r="O2851">
        <f>VLOOKUP(C2851,[3]August!$C:$Z,24,FALSE)</f>
        <v>2019</v>
      </c>
    </row>
    <row r="2852" spans="1:15" x14ac:dyDescent="0.25">
      <c r="A2852" t="s">
        <v>389</v>
      </c>
      <c r="C2852" t="s">
        <v>3025</v>
      </c>
      <c r="E2852" t="s">
        <v>399</v>
      </c>
      <c r="F2852" t="s">
        <v>400</v>
      </c>
      <c r="J2852" t="s">
        <v>23</v>
      </c>
      <c r="K2852">
        <v>1</v>
      </c>
      <c r="L2852">
        <v>0</v>
      </c>
      <c r="M2852">
        <v>0</v>
      </c>
      <c r="O2852">
        <f>VLOOKUP(C2852,[3]August!$C:$Z,24,FALSE)</f>
        <v>2019</v>
      </c>
    </row>
    <row r="2853" spans="1:15" x14ac:dyDescent="0.25">
      <c r="A2853" t="s">
        <v>389</v>
      </c>
      <c r="C2853" t="s">
        <v>3025</v>
      </c>
      <c r="E2853" t="s">
        <v>417</v>
      </c>
      <c r="F2853" t="s">
        <v>418</v>
      </c>
      <c r="J2853" t="s">
        <v>23</v>
      </c>
      <c r="K2853">
        <v>1</v>
      </c>
      <c r="L2853">
        <v>336.42</v>
      </c>
      <c r="M2853">
        <v>8.8999999999999996E-2</v>
      </c>
      <c r="O2853">
        <f>VLOOKUP(C2853,[3]August!$C:$Z,24,FALSE)</f>
        <v>2019</v>
      </c>
    </row>
    <row r="2854" spans="1:15" x14ac:dyDescent="0.25">
      <c r="A2854" t="s">
        <v>389</v>
      </c>
      <c r="C2854" t="s">
        <v>3025</v>
      </c>
      <c r="E2854" t="s">
        <v>406</v>
      </c>
      <c r="F2854" t="s">
        <v>407</v>
      </c>
      <c r="J2854" t="s">
        <v>23</v>
      </c>
      <c r="K2854">
        <v>2</v>
      </c>
      <c r="L2854">
        <v>234.36</v>
      </c>
      <c r="M2854">
        <v>6.2E-2</v>
      </c>
      <c r="O2854">
        <f>VLOOKUP(C2854,[3]August!$C:$Z,24,FALSE)</f>
        <v>2019</v>
      </c>
    </row>
    <row r="2855" spans="1:15" x14ac:dyDescent="0.25">
      <c r="A2855" t="s">
        <v>389</v>
      </c>
      <c r="C2855" t="s">
        <v>3025</v>
      </c>
      <c r="E2855" t="s">
        <v>408</v>
      </c>
      <c r="F2855" t="s">
        <v>409</v>
      </c>
      <c r="J2855" t="s">
        <v>23</v>
      </c>
      <c r="K2855">
        <v>2</v>
      </c>
      <c r="L2855">
        <v>423.36</v>
      </c>
      <c r="M2855">
        <v>0.112</v>
      </c>
      <c r="O2855">
        <f>VLOOKUP(C2855,[3]August!$C:$Z,24,FALSE)</f>
        <v>2019</v>
      </c>
    </row>
    <row r="2856" spans="1:15" x14ac:dyDescent="0.25">
      <c r="A2856" t="s">
        <v>389</v>
      </c>
      <c r="C2856" t="s">
        <v>3025</v>
      </c>
      <c r="E2856" t="s">
        <v>408</v>
      </c>
      <c r="F2856" t="s">
        <v>409</v>
      </c>
      <c r="J2856" t="s">
        <v>23</v>
      </c>
      <c r="K2856">
        <v>4</v>
      </c>
      <c r="L2856">
        <v>1345.68</v>
      </c>
      <c r="M2856">
        <v>0.35599999999999998</v>
      </c>
      <c r="O2856">
        <f>VLOOKUP(C2856,[3]August!$C:$Z,24,FALSE)</f>
        <v>2019</v>
      </c>
    </row>
    <row r="2857" spans="1:15" x14ac:dyDescent="0.25">
      <c r="A2857" t="s">
        <v>389</v>
      </c>
      <c r="C2857" t="s">
        <v>3026</v>
      </c>
      <c r="E2857" t="s">
        <v>399</v>
      </c>
      <c r="F2857" t="s">
        <v>400</v>
      </c>
      <c r="J2857" t="s">
        <v>23</v>
      </c>
      <c r="K2857">
        <v>1</v>
      </c>
      <c r="L2857">
        <v>0</v>
      </c>
      <c r="M2857">
        <v>0</v>
      </c>
      <c r="O2857">
        <f>VLOOKUP(C2857,[3]August!$C:$Z,24,FALSE)</f>
        <v>2019</v>
      </c>
    </row>
    <row r="2858" spans="1:15" x14ac:dyDescent="0.25">
      <c r="A2858" t="s">
        <v>389</v>
      </c>
      <c r="C2858" t="s">
        <v>3026</v>
      </c>
      <c r="E2858" t="s">
        <v>408</v>
      </c>
      <c r="F2858" t="s">
        <v>409</v>
      </c>
      <c r="J2858" t="s">
        <v>23</v>
      </c>
      <c r="K2858">
        <v>11</v>
      </c>
      <c r="L2858">
        <v>4280.43</v>
      </c>
      <c r="M2858">
        <v>1.3089999999999999</v>
      </c>
      <c r="O2858">
        <f>VLOOKUP(C2858,[3]August!$C:$Z,24,FALSE)</f>
        <v>2019</v>
      </c>
    </row>
    <row r="2859" spans="1:15" x14ac:dyDescent="0.25">
      <c r="A2859" t="s">
        <v>389</v>
      </c>
      <c r="C2859" t="s">
        <v>3027</v>
      </c>
      <c r="E2859" t="s">
        <v>399</v>
      </c>
      <c r="F2859" t="s">
        <v>400</v>
      </c>
      <c r="J2859" t="s">
        <v>23</v>
      </c>
      <c r="K2859">
        <v>1</v>
      </c>
      <c r="L2859">
        <v>0</v>
      </c>
      <c r="M2859">
        <v>0</v>
      </c>
      <c r="O2859">
        <f>VLOOKUP(C2859,[3]August!$C:$Z,24,FALSE)</f>
        <v>2019</v>
      </c>
    </row>
    <row r="2860" spans="1:15" x14ac:dyDescent="0.25">
      <c r="A2860" t="s">
        <v>389</v>
      </c>
      <c r="C2860" t="s">
        <v>3027</v>
      </c>
      <c r="E2860" t="s">
        <v>417</v>
      </c>
      <c r="F2860" t="s">
        <v>418</v>
      </c>
      <c r="J2860" t="s">
        <v>23</v>
      </c>
      <c r="K2860">
        <v>1</v>
      </c>
      <c r="L2860">
        <v>322.536</v>
      </c>
      <c r="M2860">
        <v>8.8999999999999996E-2</v>
      </c>
      <c r="O2860">
        <f>VLOOKUP(C2860,[3]August!$C:$Z,24,FALSE)</f>
        <v>2019</v>
      </c>
    </row>
    <row r="2861" spans="1:15" x14ac:dyDescent="0.25">
      <c r="A2861" t="s">
        <v>389</v>
      </c>
      <c r="C2861" t="s">
        <v>3027</v>
      </c>
      <c r="E2861" t="s">
        <v>406</v>
      </c>
      <c r="F2861" t="s">
        <v>407</v>
      </c>
      <c r="J2861" t="s">
        <v>23</v>
      </c>
      <c r="K2861">
        <v>1</v>
      </c>
      <c r="L2861">
        <v>250.05600000000001</v>
      </c>
      <c r="M2861">
        <v>6.9000000000000006E-2</v>
      </c>
      <c r="O2861">
        <f>VLOOKUP(C2861,[3]August!$C:$Z,24,FALSE)</f>
        <v>2019</v>
      </c>
    </row>
    <row r="2862" spans="1:15" x14ac:dyDescent="0.25">
      <c r="A2862" t="s">
        <v>389</v>
      </c>
      <c r="C2862" t="s">
        <v>3027</v>
      </c>
      <c r="E2862" t="s">
        <v>406</v>
      </c>
      <c r="F2862" t="s">
        <v>407</v>
      </c>
      <c r="J2862" t="s">
        <v>23</v>
      </c>
      <c r="K2862">
        <v>4</v>
      </c>
      <c r="L2862">
        <v>449.37599999999998</v>
      </c>
      <c r="M2862">
        <v>0.124</v>
      </c>
      <c r="O2862">
        <f>VLOOKUP(C2862,[3]August!$C:$Z,24,FALSE)</f>
        <v>2019</v>
      </c>
    </row>
    <row r="2863" spans="1:15" x14ac:dyDescent="0.25">
      <c r="A2863" t="s">
        <v>389</v>
      </c>
      <c r="C2863" t="s">
        <v>3028</v>
      </c>
      <c r="E2863" t="s">
        <v>2854</v>
      </c>
      <c r="F2863" t="s">
        <v>2855</v>
      </c>
      <c r="J2863" t="s">
        <v>23</v>
      </c>
      <c r="K2863">
        <v>1</v>
      </c>
      <c r="L2863">
        <v>0</v>
      </c>
      <c r="M2863">
        <v>0</v>
      </c>
      <c r="O2863">
        <f>VLOOKUP(C2863,[3]August!$C:$Z,24,FALSE)</f>
        <v>2019</v>
      </c>
    </row>
    <row r="2864" spans="1:15" x14ac:dyDescent="0.25">
      <c r="A2864" t="s">
        <v>389</v>
      </c>
      <c r="C2864" t="s">
        <v>3028</v>
      </c>
      <c r="E2864" t="s">
        <v>406</v>
      </c>
      <c r="F2864" t="s">
        <v>407</v>
      </c>
      <c r="J2864" t="s">
        <v>23</v>
      </c>
      <c r="K2864">
        <v>2</v>
      </c>
      <c r="L2864">
        <v>541.63199999999995</v>
      </c>
      <c r="M2864">
        <v>6.2E-2</v>
      </c>
      <c r="O2864">
        <f>VLOOKUP(C2864,[3]August!$C:$Z,24,FALSE)</f>
        <v>2019</v>
      </c>
    </row>
    <row r="2865" spans="1:15" x14ac:dyDescent="0.25">
      <c r="A2865" t="s">
        <v>389</v>
      </c>
      <c r="C2865" t="s">
        <v>3028</v>
      </c>
      <c r="E2865" t="s">
        <v>406</v>
      </c>
      <c r="F2865" t="s">
        <v>407</v>
      </c>
      <c r="J2865" t="s">
        <v>23</v>
      </c>
      <c r="K2865">
        <v>35</v>
      </c>
      <c r="L2865">
        <v>14064.96</v>
      </c>
      <c r="M2865">
        <v>1.61</v>
      </c>
      <c r="O2865">
        <f>VLOOKUP(C2865,[3]August!$C:$Z,24,FALSE)</f>
        <v>2019</v>
      </c>
    </row>
    <row r="2866" spans="1:15" x14ac:dyDescent="0.25">
      <c r="A2866" t="s">
        <v>389</v>
      </c>
      <c r="C2866" t="s">
        <v>3028</v>
      </c>
      <c r="E2866" t="s">
        <v>406</v>
      </c>
      <c r="F2866" t="s">
        <v>407</v>
      </c>
      <c r="J2866" t="s">
        <v>23</v>
      </c>
      <c r="K2866">
        <v>18</v>
      </c>
      <c r="L2866">
        <v>4874.6880000000001</v>
      </c>
      <c r="M2866">
        <v>0.55800000000000005</v>
      </c>
      <c r="O2866">
        <f>VLOOKUP(C2866,[3]August!$C:$Z,24,FALSE)</f>
        <v>2019</v>
      </c>
    </row>
    <row r="2867" spans="1:15" x14ac:dyDescent="0.25">
      <c r="A2867" t="s">
        <v>389</v>
      </c>
      <c r="C2867" t="s">
        <v>3029</v>
      </c>
      <c r="E2867" t="s">
        <v>399</v>
      </c>
      <c r="F2867" t="s">
        <v>400</v>
      </c>
      <c r="J2867" t="s">
        <v>23</v>
      </c>
      <c r="K2867">
        <v>1</v>
      </c>
      <c r="L2867">
        <v>0</v>
      </c>
      <c r="M2867">
        <v>0</v>
      </c>
      <c r="O2867">
        <f>VLOOKUP(C2867,[3]August!$C:$Z,24,FALSE)</f>
        <v>2019</v>
      </c>
    </row>
    <row r="2868" spans="1:15" x14ac:dyDescent="0.25">
      <c r="A2868" t="s">
        <v>389</v>
      </c>
      <c r="C2868" t="s">
        <v>3029</v>
      </c>
      <c r="E2868" t="s">
        <v>441</v>
      </c>
      <c r="F2868" t="s">
        <v>442</v>
      </c>
      <c r="J2868" t="s">
        <v>23</v>
      </c>
      <c r="K2868">
        <v>2</v>
      </c>
      <c r="L2868">
        <v>526.5</v>
      </c>
      <c r="M2868">
        <v>0.16200000000000001</v>
      </c>
      <c r="O2868">
        <f>VLOOKUP(C2868,[3]August!$C:$Z,24,FALSE)</f>
        <v>2019</v>
      </c>
    </row>
    <row r="2869" spans="1:15" x14ac:dyDescent="0.25">
      <c r="A2869" t="s">
        <v>389</v>
      </c>
      <c r="C2869" t="s">
        <v>3029</v>
      </c>
      <c r="E2869" t="s">
        <v>406</v>
      </c>
      <c r="F2869" t="s">
        <v>407</v>
      </c>
      <c r="J2869" t="s">
        <v>23</v>
      </c>
      <c r="K2869">
        <v>3</v>
      </c>
      <c r="L2869">
        <v>448.5</v>
      </c>
      <c r="M2869">
        <v>0.13800000000000001</v>
      </c>
      <c r="O2869">
        <f>VLOOKUP(C2869,[3]August!$C:$Z,24,FALSE)</f>
        <v>2019</v>
      </c>
    </row>
    <row r="2870" spans="1:15" x14ac:dyDescent="0.25">
      <c r="A2870" t="s">
        <v>389</v>
      </c>
      <c r="C2870" t="s">
        <v>3029</v>
      </c>
      <c r="E2870" t="s">
        <v>408</v>
      </c>
      <c r="F2870" t="s">
        <v>409</v>
      </c>
      <c r="J2870" t="s">
        <v>23</v>
      </c>
      <c r="K2870">
        <v>4</v>
      </c>
      <c r="L2870">
        <v>1547</v>
      </c>
      <c r="M2870">
        <v>0.47599999999999998</v>
      </c>
      <c r="O2870">
        <f>VLOOKUP(C2870,[3]August!$C:$Z,24,FALSE)</f>
        <v>2019</v>
      </c>
    </row>
    <row r="2871" spans="1:15" x14ac:dyDescent="0.25">
      <c r="A2871" t="s">
        <v>389</v>
      </c>
      <c r="C2871" t="s">
        <v>3030</v>
      </c>
      <c r="E2871" t="s">
        <v>391</v>
      </c>
      <c r="F2871" t="s">
        <v>392</v>
      </c>
      <c r="J2871" t="s">
        <v>23</v>
      </c>
      <c r="K2871">
        <v>7</v>
      </c>
      <c r="L2871">
        <v>1516.06</v>
      </c>
      <c r="M2871">
        <v>0.245</v>
      </c>
      <c r="O2871">
        <f>VLOOKUP(C2871,[3]August!$C:$Z,24,FALSE)</f>
        <v>2019</v>
      </c>
    </row>
    <row r="2872" spans="1:15" x14ac:dyDescent="0.25">
      <c r="A2872" t="s">
        <v>389</v>
      </c>
      <c r="C2872" t="s">
        <v>3030</v>
      </c>
      <c r="E2872" t="s">
        <v>399</v>
      </c>
      <c r="F2872" t="s">
        <v>400</v>
      </c>
      <c r="J2872" t="s">
        <v>23</v>
      </c>
      <c r="K2872">
        <v>1</v>
      </c>
      <c r="L2872">
        <v>0</v>
      </c>
      <c r="M2872">
        <v>0</v>
      </c>
      <c r="O2872">
        <f>VLOOKUP(C2872,[3]August!$C:$Z,24,FALSE)</f>
        <v>2019</v>
      </c>
    </row>
    <row r="2873" spans="1:15" x14ac:dyDescent="0.25">
      <c r="A2873" t="s">
        <v>389</v>
      </c>
      <c r="C2873" t="s">
        <v>3030</v>
      </c>
      <c r="E2873" t="s">
        <v>408</v>
      </c>
      <c r="F2873" t="s">
        <v>409</v>
      </c>
      <c r="J2873" t="s">
        <v>23</v>
      </c>
      <c r="K2873">
        <v>2</v>
      </c>
      <c r="L2873">
        <v>693.05600000000004</v>
      </c>
      <c r="M2873">
        <v>0.112</v>
      </c>
      <c r="O2873">
        <f>VLOOKUP(C2873,[3]August!$C:$Z,24,FALSE)</f>
        <v>2019</v>
      </c>
    </row>
    <row r="2874" spans="1:15" x14ac:dyDescent="0.25">
      <c r="A2874" t="s">
        <v>389</v>
      </c>
      <c r="C2874" t="s">
        <v>3030</v>
      </c>
      <c r="E2874" t="s">
        <v>408</v>
      </c>
      <c r="F2874" t="s">
        <v>409</v>
      </c>
      <c r="J2874" t="s">
        <v>23</v>
      </c>
      <c r="K2874">
        <v>4</v>
      </c>
      <c r="L2874">
        <v>1386.1120000000001</v>
      </c>
      <c r="M2874">
        <v>0.224</v>
      </c>
      <c r="O2874">
        <f>VLOOKUP(C2874,[3]August!$C:$Z,24,FALSE)</f>
        <v>2019</v>
      </c>
    </row>
    <row r="2875" spans="1:15" x14ac:dyDescent="0.25">
      <c r="A2875" t="s">
        <v>389</v>
      </c>
      <c r="C2875" t="s">
        <v>3031</v>
      </c>
      <c r="E2875" t="s">
        <v>399</v>
      </c>
      <c r="F2875" t="s">
        <v>400</v>
      </c>
      <c r="J2875" t="s">
        <v>23</v>
      </c>
      <c r="K2875">
        <v>1</v>
      </c>
      <c r="L2875">
        <v>0</v>
      </c>
      <c r="M2875">
        <v>0</v>
      </c>
      <c r="O2875">
        <f>VLOOKUP(C2875,[3]August!$C:$Z,24,FALSE)</f>
        <v>2019</v>
      </c>
    </row>
    <row r="2876" spans="1:15" x14ac:dyDescent="0.25">
      <c r="A2876" t="s">
        <v>389</v>
      </c>
      <c r="C2876" t="s">
        <v>3031</v>
      </c>
      <c r="E2876" t="s">
        <v>453</v>
      </c>
      <c r="F2876" t="s">
        <v>454</v>
      </c>
      <c r="J2876" t="s">
        <v>23</v>
      </c>
      <c r="K2876">
        <v>1</v>
      </c>
      <c r="L2876">
        <v>303.26400000000001</v>
      </c>
      <c r="M2876">
        <v>8.1000000000000003E-2</v>
      </c>
      <c r="O2876">
        <f>VLOOKUP(C2876,[3]August!$C:$Z,24,FALSE)</f>
        <v>2019</v>
      </c>
    </row>
    <row r="2877" spans="1:15" x14ac:dyDescent="0.25">
      <c r="A2877" t="s">
        <v>389</v>
      </c>
      <c r="C2877" t="s">
        <v>3031</v>
      </c>
      <c r="E2877" t="s">
        <v>504</v>
      </c>
      <c r="F2877" t="s">
        <v>505</v>
      </c>
      <c r="J2877" t="s">
        <v>23</v>
      </c>
      <c r="K2877">
        <v>12</v>
      </c>
      <c r="L2877">
        <v>2830.4639999999999</v>
      </c>
      <c r="M2877">
        <v>0.75600000000000001</v>
      </c>
      <c r="O2877">
        <f>VLOOKUP(C2877,[3]August!$C:$Z,24,FALSE)</f>
        <v>2019</v>
      </c>
    </row>
    <row r="2878" spans="1:15" x14ac:dyDescent="0.25">
      <c r="A2878" t="s">
        <v>389</v>
      </c>
      <c r="C2878" t="s">
        <v>3031</v>
      </c>
      <c r="E2878" t="s">
        <v>406</v>
      </c>
      <c r="F2878" t="s">
        <v>407</v>
      </c>
      <c r="J2878" t="s">
        <v>23</v>
      </c>
      <c r="K2878">
        <v>2</v>
      </c>
      <c r="L2878">
        <v>516.67200000000003</v>
      </c>
      <c r="M2878">
        <v>0.13800000000000001</v>
      </c>
      <c r="O2878">
        <f>VLOOKUP(C2878,[3]August!$C:$Z,24,FALSE)</f>
        <v>2019</v>
      </c>
    </row>
    <row r="2879" spans="1:15" x14ac:dyDescent="0.25">
      <c r="A2879" t="s">
        <v>389</v>
      </c>
      <c r="C2879" t="s">
        <v>3031</v>
      </c>
      <c r="E2879" t="s">
        <v>406</v>
      </c>
      <c r="F2879" t="s">
        <v>407</v>
      </c>
      <c r="J2879" t="s">
        <v>23</v>
      </c>
      <c r="K2879">
        <v>4</v>
      </c>
      <c r="L2879">
        <v>464.25599999999997</v>
      </c>
      <c r="M2879">
        <v>0.124</v>
      </c>
      <c r="O2879">
        <f>VLOOKUP(C2879,[3]August!$C:$Z,24,FALSE)</f>
        <v>2019</v>
      </c>
    </row>
    <row r="2880" spans="1:15" x14ac:dyDescent="0.25">
      <c r="A2880" t="s">
        <v>389</v>
      </c>
      <c r="C2880" t="s">
        <v>3031</v>
      </c>
      <c r="E2880" t="s">
        <v>408</v>
      </c>
      <c r="F2880" t="s">
        <v>409</v>
      </c>
      <c r="J2880" t="s">
        <v>23</v>
      </c>
      <c r="K2880">
        <v>2</v>
      </c>
      <c r="L2880">
        <v>891.072</v>
      </c>
      <c r="M2880">
        <v>0.23799999999999999</v>
      </c>
      <c r="O2880">
        <f>VLOOKUP(C2880,[3]August!$C:$Z,24,FALSE)</f>
        <v>2019</v>
      </c>
    </row>
    <row r="2881" spans="1:15" x14ac:dyDescent="0.25">
      <c r="A2881" t="s">
        <v>389</v>
      </c>
      <c r="C2881" t="s">
        <v>3031</v>
      </c>
      <c r="E2881" t="s">
        <v>408</v>
      </c>
      <c r="F2881" t="s">
        <v>409</v>
      </c>
      <c r="J2881" t="s">
        <v>23</v>
      </c>
      <c r="K2881">
        <v>11</v>
      </c>
      <c r="L2881">
        <v>2306.3040000000001</v>
      </c>
      <c r="M2881">
        <v>0.61599999999999999</v>
      </c>
      <c r="O2881">
        <f>VLOOKUP(C2881,[3]August!$C:$Z,24,FALSE)</f>
        <v>2019</v>
      </c>
    </row>
    <row r="2882" spans="1:15" x14ac:dyDescent="0.25">
      <c r="A2882" t="s">
        <v>389</v>
      </c>
      <c r="C2882" t="s">
        <v>3032</v>
      </c>
      <c r="E2882" t="s">
        <v>391</v>
      </c>
      <c r="F2882" t="s">
        <v>392</v>
      </c>
      <c r="J2882" t="s">
        <v>23</v>
      </c>
      <c r="K2882">
        <v>5</v>
      </c>
      <c r="L2882">
        <v>910</v>
      </c>
      <c r="M2882">
        <v>0.17499999999999999</v>
      </c>
      <c r="O2882">
        <f>VLOOKUP(C2882,[3]August!$C:$Z,24,FALSE)</f>
        <v>2019</v>
      </c>
    </row>
    <row r="2883" spans="1:15" x14ac:dyDescent="0.25">
      <c r="A2883" t="s">
        <v>389</v>
      </c>
      <c r="C2883" t="s">
        <v>3032</v>
      </c>
      <c r="E2883" t="s">
        <v>391</v>
      </c>
      <c r="F2883" t="s">
        <v>392</v>
      </c>
      <c r="J2883" t="s">
        <v>23</v>
      </c>
      <c r="K2883">
        <v>7</v>
      </c>
      <c r="L2883">
        <v>1274</v>
      </c>
      <c r="M2883">
        <v>0.245</v>
      </c>
      <c r="O2883">
        <f>VLOOKUP(C2883,[3]August!$C:$Z,24,FALSE)</f>
        <v>2019</v>
      </c>
    </row>
    <row r="2884" spans="1:15" x14ac:dyDescent="0.25">
      <c r="A2884" t="s">
        <v>389</v>
      </c>
      <c r="C2884" t="s">
        <v>3032</v>
      </c>
      <c r="E2884" t="s">
        <v>399</v>
      </c>
      <c r="F2884" t="s">
        <v>400</v>
      </c>
      <c r="J2884" t="s">
        <v>23</v>
      </c>
      <c r="K2884">
        <v>1</v>
      </c>
      <c r="L2884">
        <v>0</v>
      </c>
      <c r="M2884">
        <v>0</v>
      </c>
      <c r="O2884">
        <f>VLOOKUP(C2884,[3]August!$C:$Z,24,FALSE)</f>
        <v>2019</v>
      </c>
    </row>
    <row r="2885" spans="1:15" x14ac:dyDescent="0.25">
      <c r="A2885" t="s">
        <v>389</v>
      </c>
      <c r="C2885" t="s">
        <v>3032</v>
      </c>
      <c r="E2885" t="s">
        <v>417</v>
      </c>
      <c r="F2885" t="s">
        <v>418</v>
      </c>
      <c r="J2885" t="s">
        <v>23</v>
      </c>
      <c r="K2885">
        <v>2</v>
      </c>
      <c r="L2885">
        <v>93.6</v>
      </c>
      <c r="M2885">
        <v>1.7999999999999999E-2</v>
      </c>
      <c r="O2885">
        <f>VLOOKUP(C2885,[3]August!$C:$Z,24,FALSE)</f>
        <v>2019</v>
      </c>
    </row>
    <row r="2886" spans="1:15" x14ac:dyDescent="0.25">
      <c r="A2886" t="s">
        <v>389</v>
      </c>
      <c r="C2886" t="s">
        <v>3032</v>
      </c>
      <c r="E2886" t="s">
        <v>417</v>
      </c>
      <c r="F2886" t="s">
        <v>418</v>
      </c>
      <c r="J2886" t="s">
        <v>23</v>
      </c>
      <c r="K2886">
        <v>4</v>
      </c>
      <c r="L2886">
        <v>187.2</v>
      </c>
      <c r="M2886">
        <v>3.5999999999999997E-2</v>
      </c>
      <c r="O2886">
        <f>VLOOKUP(C2886,[3]August!$C:$Z,24,FALSE)</f>
        <v>2019</v>
      </c>
    </row>
    <row r="2887" spans="1:15" x14ac:dyDescent="0.25">
      <c r="A2887" t="s">
        <v>389</v>
      </c>
      <c r="C2887" t="s">
        <v>3032</v>
      </c>
      <c r="E2887" t="s">
        <v>417</v>
      </c>
      <c r="F2887" t="s">
        <v>418</v>
      </c>
      <c r="J2887" t="s">
        <v>23</v>
      </c>
      <c r="K2887">
        <v>4</v>
      </c>
      <c r="L2887">
        <v>187.2</v>
      </c>
      <c r="M2887">
        <v>3.5999999999999997E-2</v>
      </c>
      <c r="O2887">
        <f>VLOOKUP(C2887,[3]August!$C:$Z,24,FALSE)</f>
        <v>2019</v>
      </c>
    </row>
    <row r="2888" spans="1:15" x14ac:dyDescent="0.25">
      <c r="A2888" t="s">
        <v>389</v>
      </c>
      <c r="C2888" t="s">
        <v>3032</v>
      </c>
      <c r="E2888" t="s">
        <v>460</v>
      </c>
      <c r="F2888" t="s">
        <v>484</v>
      </c>
      <c r="J2888" t="s">
        <v>23</v>
      </c>
      <c r="K2888">
        <v>8</v>
      </c>
      <c r="L2888">
        <v>1747.2</v>
      </c>
      <c r="M2888">
        <v>0.33600000000000002</v>
      </c>
      <c r="O2888">
        <f>VLOOKUP(C2888,[3]August!$C:$Z,24,FALSE)</f>
        <v>2019</v>
      </c>
    </row>
    <row r="2889" spans="1:15" x14ac:dyDescent="0.25">
      <c r="A2889" t="s">
        <v>389</v>
      </c>
      <c r="C2889" t="s">
        <v>3032</v>
      </c>
      <c r="E2889" t="s">
        <v>460</v>
      </c>
      <c r="F2889" t="s">
        <v>484</v>
      </c>
      <c r="J2889" t="s">
        <v>23</v>
      </c>
      <c r="K2889">
        <v>10</v>
      </c>
      <c r="L2889">
        <v>2184</v>
      </c>
      <c r="M2889">
        <v>0.42</v>
      </c>
      <c r="O2889">
        <f>VLOOKUP(C2889,[3]August!$C:$Z,24,FALSE)</f>
        <v>2019</v>
      </c>
    </row>
    <row r="2890" spans="1:15" x14ac:dyDescent="0.25">
      <c r="A2890" t="s">
        <v>389</v>
      </c>
      <c r="C2890" t="s">
        <v>3032</v>
      </c>
      <c r="E2890" t="s">
        <v>406</v>
      </c>
      <c r="F2890" t="s">
        <v>407</v>
      </c>
      <c r="J2890" t="s">
        <v>23</v>
      </c>
      <c r="K2890">
        <v>1</v>
      </c>
      <c r="L2890">
        <v>239.2</v>
      </c>
      <c r="M2890">
        <v>4.5999999999999999E-2</v>
      </c>
      <c r="O2890">
        <f>VLOOKUP(C2890,[3]August!$C:$Z,24,FALSE)</f>
        <v>2019</v>
      </c>
    </row>
    <row r="2891" spans="1:15" x14ac:dyDescent="0.25">
      <c r="A2891" t="s">
        <v>389</v>
      </c>
      <c r="C2891" t="s">
        <v>3032</v>
      </c>
      <c r="E2891" t="s">
        <v>406</v>
      </c>
      <c r="F2891" t="s">
        <v>407</v>
      </c>
      <c r="J2891" t="s">
        <v>23</v>
      </c>
      <c r="K2891">
        <v>1</v>
      </c>
      <c r="L2891">
        <v>358.8</v>
      </c>
      <c r="M2891">
        <v>6.9000000000000006E-2</v>
      </c>
      <c r="O2891">
        <f>VLOOKUP(C2891,[3]August!$C:$Z,24,FALSE)</f>
        <v>2019</v>
      </c>
    </row>
    <row r="2892" spans="1:15" x14ac:dyDescent="0.25">
      <c r="A2892" t="s">
        <v>389</v>
      </c>
      <c r="C2892" t="s">
        <v>3032</v>
      </c>
      <c r="E2892" t="s">
        <v>408</v>
      </c>
      <c r="F2892" t="s">
        <v>409</v>
      </c>
      <c r="J2892" t="s">
        <v>23</v>
      </c>
      <c r="K2892">
        <v>5</v>
      </c>
      <c r="L2892">
        <v>1456</v>
      </c>
      <c r="M2892">
        <v>0.28000000000000003</v>
      </c>
      <c r="O2892">
        <f>VLOOKUP(C2892,[3]August!$C:$Z,24,FALSE)</f>
        <v>2019</v>
      </c>
    </row>
    <row r="2893" spans="1:15" x14ac:dyDescent="0.25">
      <c r="A2893" t="s">
        <v>389</v>
      </c>
      <c r="C2893" t="s">
        <v>3033</v>
      </c>
      <c r="E2893" t="s">
        <v>417</v>
      </c>
      <c r="F2893" t="s">
        <v>418</v>
      </c>
      <c r="J2893" t="s">
        <v>23</v>
      </c>
      <c r="K2893">
        <v>1</v>
      </c>
      <c r="L2893">
        <v>30.888000000000002</v>
      </c>
      <c r="M2893">
        <v>8.9999999999999993E-3</v>
      </c>
      <c r="O2893">
        <f>VLOOKUP(C2893,[3]August!$C:$Z,24,FALSE)</f>
        <v>2019</v>
      </c>
    </row>
    <row r="2894" spans="1:15" x14ac:dyDescent="0.25">
      <c r="A2894" t="s">
        <v>389</v>
      </c>
      <c r="C2894" t="s">
        <v>3033</v>
      </c>
      <c r="E2894" t="s">
        <v>417</v>
      </c>
      <c r="F2894" t="s">
        <v>418</v>
      </c>
      <c r="J2894" t="s">
        <v>23</v>
      </c>
      <c r="K2894">
        <v>27</v>
      </c>
      <c r="L2894">
        <v>833.976</v>
      </c>
      <c r="M2894">
        <v>0.24299999999999999</v>
      </c>
      <c r="O2894">
        <f>VLOOKUP(C2894,[3]August!$C:$Z,24,FALSE)</f>
        <v>2019</v>
      </c>
    </row>
    <row r="2895" spans="1:15" x14ac:dyDescent="0.25">
      <c r="A2895" t="s">
        <v>389</v>
      </c>
      <c r="C2895" t="s">
        <v>3033</v>
      </c>
      <c r="E2895" t="s">
        <v>394</v>
      </c>
      <c r="F2895" t="s">
        <v>395</v>
      </c>
      <c r="J2895" t="s">
        <v>23</v>
      </c>
      <c r="K2895">
        <v>1</v>
      </c>
      <c r="L2895">
        <v>99.528000000000006</v>
      </c>
      <c r="M2895">
        <v>2.9000000000000001E-2</v>
      </c>
      <c r="O2895">
        <f>VLOOKUP(C2895,[3]August!$C:$Z,24,FALSE)</f>
        <v>2019</v>
      </c>
    </row>
    <row r="2896" spans="1:15" x14ac:dyDescent="0.25">
      <c r="A2896" t="s">
        <v>389</v>
      </c>
      <c r="C2896" t="s">
        <v>3033</v>
      </c>
      <c r="E2896" t="s">
        <v>425</v>
      </c>
      <c r="F2896" t="s">
        <v>426</v>
      </c>
      <c r="J2896" t="s">
        <v>23</v>
      </c>
      <c r="K2896">
        <v>1</v>
      </c>
      <c r="L2896">
        <v>178.464</v>
      </c>
      <c r="M2896">
        <v>5.1999999999999998E-2</v>
      </c>
      <c r="O2896">
        <f>VLOOKUP(C2896,[3]August!$C:$Z,24,FALSE)</f>
        <v>2019</v>
      </c>
    </row>
    <row r="2897" spans="1:15" x14ac:dyDescent="0.25">
      <c r="A2897" t="s">
        <v>389</v>
      </c>
      <c r="C2897" t="s">
        <v>3033</v>
      </c>
      <c r="E2897" t="s">
        <v>425</v>
      </c>
      <c r="F2897" t="s">
        <v>426</v>
      </c>
      <c r="J2897" t="s">
        <v>23</v>
      </c>
      <c r="K2897">
        <v>2</v>
      </c>
      <c r="L2897">
        <v>356.928</v>
      </c>
      <c r="M2897">
        <v>0.104</v>
      </c>
      <c r="O2897">
        <f>VLOOKUP(C2897,[3]August!$C:$Z,24,FALSE)</f>
        <v>2019</v>
      </c>
    </row>
    <row r="2898" spans="1:15" x14ac:dyDescent="0.25">
      <c r="A2898" t="s">
        <v>389</v>
      </c>
      <c r="C2898" t="s">
        <v>3034</v>
      </c>
      <c r="E2898" t="s">
        <v>399</v>
      </c>
      <c r="F2898" t="s">
        <v>400</v>
      </c>
      <c r="J2898" t="s">
        <v>23</v>
      </c>
      <c r="K2898">
        <v>1</v>
      </c>
      <c r="L2898">
        <v>0</v>
      </c>
      <c r="M2898">
        <v>0</v>
      </c>
      <c r="O2898">
        <f>VLOOKUP(C2898,[3]August!$C:$Z,24,FALSE)</f>
        <v>2019</v>
      </c>
    </row>
    <row r="2899" spans="1:15" x14ac:dyDescent="0.25">
      <c r="A2899" t="s">
        <v>389</v>
      </c>
      <c r="C2899" t="s">
        <v>3034</v>
      </c>
      <c r="E2899" t="s">
        <v>417</v>
      </c>
      <c r="F2899" t="s">
        <v>418</v>
      </c>
      <c r="J2899" t="s">
        <v>23</v>
      </c>
      <c r="K2899">
        <v>1</v>
      </c>
      <c r="L2899">
        <v>42.084000000000003</v>
      </c>
      <c r="M2899">
        <v>8.9999999999999993E-3</v>
      </c>
      <c r="O2899">
        <f>VLOOKUP(C2899,[3]August!$C:$Z,24,FALSE)</f>
        <v>2019</v>
      </c>
    </row>
    <row r="2900" spans="1:15" x14ac:dyDescent="0.25">
      <c r="A2900" t="s">
        <v>389</v>
      </c>
      <c r="C2900" t="s">
        <v>3034</v>
      </c>
      <c r="E2900" t="s">
        <v>417</v>
      </c>
      <c r="F2900" t="s">
        <v>418</v>
      </c>
      <c r="J2900" t="s">
        <v>23</v>
      </c>
      <c r="K2900">
        <v>1</v>
      </c>
      <c r="L2900">
        <v>42.084000000000003</v>
      </c>
      <c r="M2900">
        <v>8.9999999999999993E-3</v>
      </c>
      <c r="O2900">
        <f>VLOOKUP(C2900,[3]August!$C:$Z,24,FALSE)</f>
        <v>2019</v>
      </c>
    </row>
    <row r="2901" spans="1:15" x14ac:dyDescent="0.25">
      <c r="A2901" t="s">
        <v>389</v>
      </c>
      <c r="C2901" t="s">
        <v>3034</v>
      </c>
      <c r="E2901" t="s">
        <v>417</v>
      </c>
      <c r="F2901" t="s">
        <v>418</v>
      </c>
      <c r="J2901" t="s">
        <v>23</v>
      </c>
      <c r="K2901">
        <v>1</v>
      </c>
      <c r="L2901">
        <v>42.084000000000003</v>
      </c>
      <c r="M2901">
        <v>8.9999999999999993E-3</v>
      </c>
      <c r="O2901">
        <f>VLOOKUP(C2901,[3]August!$C:$Z,24,FALSE)</f>
        <v>2019</v>
      </c>
    </row>
    <row r="2902" spans="1:15" x14ac:dyDescent="0.25">
      <c r="A2902" t="s">
        <v>389</v>
      </c>
      <c r="C2902" t="s">
        <v>3034</v>
      </c>
      <c r="E2902" t="s">
        <v>453</v>
      </c>
      <c r="F2902" t="s">
        <v>454</v>
      </c>
      <c r="J2902" t="s">
        <v>23</v>
      </c>
      <c r="K2902">
        <v>1</v>
      </c>
      <c r="L2902">
        <v>378.75599999999997</v>
      </c>
      <c r="M2902">
        <v>8.1000000000000003E-2</v>
      </c>
      <c r="O2902">
        <f>VLOOKUP(C2902,[3]August!$C:$Z,24,FALSE)</f>
        <v>2019</v>
      </c>
    </row>
    <row r="2903" spans="1:15" x14ac:dyDescent="0.25">
      <c r="A2903" t="s">
        <v>389</v>
      </c>
      <c r="C2903" t="s">
        <v>3034</v>
      </c>
      <c r="E2903" t="s">
        <v>406</v>
      </c>
      <c r="F2903" t="s">
        <v>407</v>
      </c>
      <c r="J2903" t="s">
        <v>23</v>
      </c>
      <c r="K2903">
        <v>1</v>
      </c>
      <c r="L2903">
        <v>144.95599999999999</v>
      </c>
      <c r="M2903">
        <v>3.1E-2</v>
      </c>
      <c r="O2903">
        <f>VLOOKUP(C2903,[3]August!$C:$Z,24,FALSE)</f>
        <v>2019</v>
      </c>
    </row>
    <row r="2904" spans="1:15" x14ac:dyDescent="0.25">
      <c r="A2904" t="s">
        <v>389</v>
      </c>
      <c r="C2904" t="s">
        <v>3034</v>
      </c>
      <c r="E2904" t="s">
        <v>406</v>
      </c>
      <c r="F2904" t="s">
        <v>407</v>
      </c>
      <c r="J2904" t="s">
        <v>23</v>
      </c>
      <c r="K2904">
        <v>2</v>
      </c>
      <c r="L2904">
        <v>289.91199999999998</v>
      </c>
      <c r="M2904">
        <v>6.2E-2</v>
      </c>
      <c r="O2904">
        <f>VLOOKUP(C2904,[3]August!$C:$Z,24,FALSE)</f>
        <v>2019</v>
      </c>
    </row>
    <row r="2905" spans="1:15" x14ac:dyDescent="0.25">
      <c r="A2905" t="s">
        <v>389</v>
      </c>
      <c r="C2905" t="s">
        <v>3034</v>
      </c>
      <c r="E2905" t="s">
        <v>406</v>
      </c>
      <c r="F2905" t="s">
        <v>407</v>
      </c>
      <c r="J2905" t="s">
        <v>23</v>
      </c>
      <c r="K2905">
        <v>2</v>
      </c>
      <c r="L2905">
        <v>289.91199999999998</v>
      </c>
      <c r="M2905">
        <v>6.2E-2</v>
      </c>
      <c r="O2905">
        <f>VLOOKUP(C2905,[3]August!$C:$Z,24,FALSE)</f>
        <v>2019</v>
      </c>
    </row>
    <row r="2906" spans="1:15" x14ac:dyDescent="0.25">
      <c r="A2906" t="s">
        <v>389</v>
      </c>
      <c r="C2906" t="s">
        <v>3034</v>
      </c>
      <c r="E2906" t="s">
        <v>406</v>
      </c>
      <c r="F2906" t="s">
        <v>407</v>
      </c>
      <c r="J2906" t="s">
        <v>23</v>
      </c>
      <c r="K2906">
        <v>2</v>
      </c>
      <c r="L2906">
        <v>289.91199999999998</v>
      </c>
      <c r="M2906">
        <v>6.2E-2</v>
      </c>
      <c r="O2906">
        <f>VLOOKUP(C2906,[3]August!$C:$Z,24,FALSE)</f>
        <v>2019</v>
      </c>
    </row>
    <row r="2907" spans="1:15" x14ac:dyDescent="0.25">
      <c r="A2907" t="s">
        <v>389</v>
      </c>
      <c r="C2907" t="s">
        <v>3034</v>
      </c>
      <c r="E2907" t="s">
        <v>406</v>
      </c>
      <c r="F2907" t="s">
        <v>407</v>
      </c>
      <c r="J2907" t="s">
        <v>23</v>
      </c>
      <c r="K2907">
        <v>2</v>
      </c>
      <c r="L2907">
        <v>645.28800000000001</v>
      </c>
      <c r="M2907">
        <v>0.13800000000000001</v>
      </c>
      <c r="O2907">
        <f>VLOOKUP(C2907,[3]August!$C:$Z,24,FALSE)</f>
        <v>2019</v>
      </c>
    </row>
    <row r="2908" spans="1:15" x14ac:dyDescent="0.25">
      <c r="A2908" t="s">
        <v>389</v>
      </c>
      <c r="C2908" t="s">
        <v>3034</v>
      </c>
      <c r="E2908" t="s">
        <v>408</v>
      </c>
      <c r="F2908" t="s">
        <v>409</v>
      </c>
      <c r="J2908" t="s">
        <v>23</v>
      </c>
      <c r="K2908">
        <v>8</v>
      </c>
      <c r="L2908">
        <v>2094.848</v>
      </c>
      <c r="M2908">
        <v>0.44800000000000001</v>
      </c>
      <c r="O2908">
        <f>VLOOKUP(C2908,[3]August!$C:$Z,24,FALSE)</f>
        <v>2019</v>
      </c>
    </row>
    <row r="2909" spans="1:15" x14ac:dyDescent="0.25">
      <c r="A2909" t="s">
        <v>389</v>
      </c>
      <c r="C2909" t="s">
        <v>3035</v>
      </c>
      <c r="E2909" t="s">
        <v>428</v>
      </c>
      <c r="F2909" t="s">
        <v>429</v>
      </c>
      <c r="J2909" t="s">
        <v>23</v>
      </c>
      <c r="K2909">
        <v>1</v>
      </c>
      <c r="L2909">
        <v>1253.904</v>
      </c>
      <c r="M2909">
        <v>0.34599999999999997</v>
      </c>
      <c r="O2909">
        <f>VLOOKUP(C2909,[3]August!$C:$Z,24,FALSE)</f>
        <v>2019</v>
      </c>
    </row>
    <row r="2910" spans="1:15" x14ac:dyDescent="0.25">
      <c r="A2910" t="s">
        <v>389</v>
      </c>
      <c r="C2910" t="s">
        <v>3035</v>
      </c>
      <c r="E2910" t="s">
        <v>399</v>
      </c>
      <c r="F2910" t="s">
        <v>400</v>
      </c>
      <c r="J2910" t="s">
        <v>23</v>
      </c>
      <c r="K2910">
        <v>1</v>
      </c>
      <c r="L2910">
        <v>0</v>
      </c>
      <c r="M2910">
        <v>0</v>
      </c>
      <c r="O2910">
        <f>VLOOKUP(C2910,[3]August!$C:$Z,24,FALSE)</f>
        <v>2019</v>
      </c>
    </row>
    <row r="2911" spans="1:15" x14ac:dyDescent="0.25">
      <c r="A2911" t="s">
        <v>389</v>
      </c>
      <c r="C2911" t="s">
        <v>3035</v>
      </c>
      <c r="E2911" t="s">
        <v>406</v>
      </c>
      <c r="F2911" t="s">
        <v>407</v>
      </c>
      <c r="J2911" t="s">
        <v>23</v>
      </c>
      <c r="K2911">
        <v>1</v>
      </c>
      <c r="L2911">
        <v>112.34399999999999</v>
      </c>
      <c r="M2911">
        <v>3.1E-2</v>
      </c>
      <c r="O2911">
        <f>VLOOKUP(C2911,[3]August!$C:$Z,24,FALSE)</f>
        <v>2019</v>
      </c>
    </row>
    <row r="2912" spans="1:15" x14ac:dyDescent="0.25">
      <c r="A2912" t="s">
        <v>389</v>
      </c>
      <c r="C2912" t="s">
        <v>3035</v>
      </c>
      <c r="E2912" t="s">
        <v>406</v>
      </c>
      <c r="F2912" t="s">
        <v>407</v>
      </c>
      <c r="J2912" t="s">
        <v>23</v>
      </c>
      <c r="K2912">
        <v>1</v>
      </c>
      <c r="L2912">
        <v>250.05600000000001</v>
      </c>
      <c r="M2912">
        <v>6.9000000000000006E-2</v>
      </c>
      <c r="O2912">
        <f>VLOOKUP(C2912,[3]August!$C:$Z,24,FALSE)</f>
        <v>2019</v>
      </c>
    </row>
    <row r="2913" spans="1:15" x14ac:dyDescent="0.25">
      <c r="A2913" t="s">
        <v>389</v>
      </c>
      <c r="C2913" t="s">
        <v>3035</v>
      </c>
      <c r="E2913" t="s">
        <v>406</v>
      </c>
      <c r="F2913" t="s">
        <v>407</v>
      </c>
      <c r="J2913" t="s">
        <v>23</v>
      </c>
      <c r="K2913">
        <v>3</v>
      </c>
      <c r="L2913">
        <v>337.03199999999998</v>
      </c>
      <c r="M2913">
        <v>9.2999999999999999E-2</v>
      </c>
      <c r="O2913">
        <f>VLOOKUP(C2913,[3]August!$C:$Z,24,FALSE)</f>
        <v>2019</v>
      </c>
    </row>
    <row r="2914" spans="1:15" x14ac:dyDescent="0.25">
      <c r="A2914" t="s">
        <v>389</v>
      </c>
      <c r="C2914" t="s">
        <v>3035</v>
      </c>
      <c r="E2914" t="s">
        <v>406</v>
      </c>
      <c r="F2914" t="s">
        <v>407</v>
      </c>
      <c r="J2914" t="s">
        <v>23</v>
      </c>
      <c r="K2914">
        <v>3</v>
      </c>
      <c r="L2914">
        <v>337.03199999999998</v>
      </c>
      <c r="M2914">
        <v>9.2999999999999999E-2</v>
      </c>
      <c r="O2914">
        <f>VLOOKUP(C2914,[3]August!$C:$Z,24,FALSE)</f>
        <v>2019</v>
      </c>
    </row>
    <row r="2915" spans="1:15" x14ac:dyDescent="0.25">
      <c r="A2915" t="s">
        <v>389</v>
      </c>
      <c r="C2915" t="s">
        <v>3036</v>
      </c>
      <c r="E2915" t="s">
        <v>411</v>
      </c>
      <c r="F2915" t="s">
        <v>412</v>
      </c>
      <c r="J2915" t="s">
        <v>23</v>
      </c>
      <c r="K2915">
        <v>1</v>
      </c>
      <c r="L2915">
        <v>0</v>
      </c>
      <c r="M2915">
        <v>0</v>
      </c>
      <c r="O2915">
        <f>VLOOKUP(C2915,[3]August!$C:$Z,24,FALSE)</f>
        <v>2019</v>
      </c>
    </row>
    <row r="2916" spans="1:15" x14ac:dyDescent="0.25">
      <c r="A2916" t="s">
        <v>389</v>
      </c>
      <c r="C2916" t="s">
        <v>3036</v>
      </c>
      <c r="E2916" t="s">
        <v>408</v>
      </c>
      <c r="F2916" t="s">
        <v>409</v>
      </c>
      <c r="J2916" t="s">
        <v>23</v>
      </c>
      <c r="K2916">
        <v>4</v>
      </c>
      <c r="L2916">
        <v>975.74400000000003</v>
      </c>
      <c r="M2916">
        <v>0.224</v>
      </c>
      <c r="O2916">
        <f>VLOOKUP(C2916,[3]August!$C:$Z,24,FALSE)</f>
        <v>2019</v>
      </c>
    </row>
    <row r="2917" spans="1:15" x14ac:dyDescent="0.25">
      <c r="A2917" t="s">
        <v>389</v>
      </c>
      <c r="C2917" t="s">
        <v>3036</v>
      </c>
      <c r="E2917" t="s">
        <v>408</v>
      </c>
      <c r="F2917" t="s">
        <v>409</v>
      </c>
      <c r="J2917" t="s">
        <v>23</v>
      </c>
      <c r="K2917">
        <v>17</v>
      </c>
      <c r="L2917">
        <v>6590.6279999999997</v>
      </c>
      <c r="M2917">
        <v>1.5129999999999999</v>
      </c>
      <c r="O2917">
        <f>VLOOKUP(C2917,[3]August!$C:$Z,24,FALSE)</f>
        <v>2019</v>
      </c>
    </row>
    <row r="2918" spans="1:15" x14ac:dyDescent="0.25">
      <c r="A2918" t="s">
        <v>389</v>
      </c>
      <c r="C2918" t="s">
        <v>3037</v>
      </c>
      <c r="E2918" t="s">
        <v>399</v>
      </c>
      <c r="F2918" t="s">
        <v>400</v>
      </c>
      <c r="J2918" t="s">
        <v>23</v>
      </c>
      <c r="K2918">
        <v>1</v>
      </c>
      <c r="L2918">
        <v>0</v>
      </c>
      <c r="M2918">
        <v>0</v>
      </c>
      <c r="O2918">
        <f>VLOOKUP(C2918,[3]August!$C:$Z,24,FALSE)</f>
        <v>2019</v>
      </c>
    </row>
    <row r="2919" spans="1:15" x14ac:dyDescent="0.25">
      <c r="A2919" t="s">
        <v>389</v>
      </c>
      <c r="C2919" t="s">
        <v>3037</v>
      </c>
      <c r="E2919" t="s">
        <v>417</v>
      </c>
      <c r="F2919" t="s">
        <v>418</v>
      </c>
      <c r="J2919" t="s">
        <v>23</v>
      </c>
      <c r="K2919">
        <v>1</v>
      </c>
      <c r="L2919">
        <v>518.33600000000001</v>
      </c>
      <c r="M2919">
        <v>8.8999999999999996E-2</v>
      </c>
      <c r="O2919">
        <f>VLOOKUP(C2919,[3]August!$C:$Z,24,FALSE)</f>
        <v>2019</v>
      </c>
    </row>
    <row r="2920" spans="1:15" x14ac:dyDescent="0.25">
      <c r="A2920" t="s">
        <v>389</v>
      </c>
      <c r="C2920" t="s">
        <v>3037</v>
      </c>
      <c r="E2920" t="s">
        <v>437</v>
      </c>
      <c r="F2920" t="s">
        <v>438</v>
      </c>
      <c r="J2920" t="s">
        <v>23</v>
      </c>
      <c r="K2920">
        <v>1</v>
      </c>
      <c r="L2920">
        <v>157.24799999999999</v>
      </c>
      <c r="M2920">
        <v>2.7E-2</v>
      </c>
      <c r="O2920">
        <f>VLOOKUP(C2920,[3]August!$C:$Z,24,FALSE)</f>
        <v>2019</v>
      </c>
    </row>
    <row r="2921" spans="1:15" x14ac:dyDescent="0.25">
      <c r="A2921" t="s">
        <v>389</v>
      </c>
      <c r="C2921" t="s">
        <v>3037</v>
      </c>
      <c r="E2921" t="s">
        <v>441</v>
      </c>
      <c r="F2921" t="s">
        <v>442</v>
      </c>
      <c r="J2921" t="s">
        <v>23</v>
      </c>
      <c r="K2921">
        <v>4</v>
      </c>
      <c r="L2921">
        <v>1886.9760000000001</v>
      </c>
      <c r="M2921">
        <v>0.32400000000000001</v>
      </c>
      <c r="O2921">
        <f>VLOOKUP(C2921,[3]August!$C:$Z,24,FALSE)</f>
        <v>2019</v>
      </c>
    </row>
    <row r="2922" spans="1:15" x14ac:dyDescent="0.25">
      <c r="A2922" t="s">
        <v>389</v>
      </c>
      <c r="C2922" t="s">
        <v>3037</v>
      </c>
      <c r="E2922" t="s">
        <v>441</v>
      </c>
      <c r="F2922" t="s">
        <v>442</v>
      </c>
      <c r="J2922" t="s">
        <v>23</v>
      </c>
      <c r="K2922">
        <v>41</v>
      </c>
      <c r="L2922">
        <v>19341.504000000001</v>
      </c>
      <c r="M2922">
        <v>3.3210000000000002</v>
      </c>
      <c r="O2922">
        <f>VLOOKUP(C2922,[3]August!$C:$Z,24,FALSE)</f>
        <v>2019</v>
      </c>
    </row>
    <row r="2923" spans="1:15" x14ac:dyDescent="0.25">
      <c r="A2923" t="s">
        <v>389</v>
      </c>
      <c r="C2923" t="s">
        <v>3037</v>
      </c>
      <c r="E2923" t="s">
        <v>408</v>
      </c>
      <c r="F2923" t="s">
        <v>409</v>
      </c>
      <c r="J2923" t="s">
        <v>23</v>
      </c>
      <c r="K2923">
        <v>11</v>
      </c>
      <c r="L2923">
        <v>7623.616</v>
      </c>
      <c r="M2923">
        <v>1.3089999999999999</v>
      </c>
      <c r="O2923">
        <f>VLOOKUP(C2923,[3]August!$C:$Z,24,FALSE)</f>
        <v>2019</v>
      </c>
    </row>
    <row r="2924" spans="1:15" x14ac:dyDescent="0.25">
      <c r="A2924" t="s">
        <v>389</v>
      </c>
      <c r="C2924" t="s">
        <v>3038</v>
      </c>
      <c r="E2924" t="s">
        <v>391</v>
      </c>
      <c r="F2924" t="s">
        <v>392</v>
      </c>
      <c r="J2924" t="s">
        <v>23</v>
      </c>
      <c r="K2924">
        <v>6</v>
      </c>
      <c r="L2924">
        <v>1299.48</v>
      </c>
      <c r="M2924">
        <v>0.21</v>
      </c>
      <c r="O2924">
        <f>VLOOKUP(C2924,[3]August!$C:$Z,24,FALSE)</f>
        <v>2019</v>
      </c>
    </row>
    <row r="2925" spans="1:15" x14ac:dyDescent="0.25">
      <c r="A2925" t="s">
        <v>389</v>
      </c>
      <c r="C2925" t="s">
        <v>3038</v>
      </c>
      <c r="E2925" t="s">
        <v>399</v>
      </c>
      <c r="F2925" t="s">
        <v>400</v>
      </c>
      <c r="J2925" t="s">
        <v>23</v>
      </c>
      <c r="K2925">
        <v>1</v>
      </c>
      <c r="L2925">
        <v>0</v>
      </c>
      <c r="M2925">
        <v>0</v>
      </c>
      <c r="O2925">
        <f>VLOOKUP(C2925,[3]August!$C:$Z,24,FALSE)</f>
        <v>2019</v>
      </c>
    </row>
    <row r="2926" spans="1:15" x14ac:dyDescent="0.25">
      <c r="A2926" t="s">
        <v>389</v>
      </c>
      <c r="C2926" t="s">
        <v>3038</v>
      </c>
      <c r="E2926" t="s">
        <v>493</v>
      </c>
      <c r="F2926" t="s">
        <v>494</v>
      </c>
      <c r="J2926" t="s">
        <v>23</v>
      </c>
      <c r="K2926">
        <v>2</v>
      </c>
      <c r="L2926">
        <v>532.16800000000001</v>
      </c>
      <c r="M2926">
        <v>8.5999999999999993E-2</v>
      </c>
      <c r="O2926">
        <f>VLOOKUP(C2926,[3]August!$C:$Z,24,FALSE)</f>
        <v>2019</v>
      </c>
    </row>
    <row r="2927" spans="1:15" x14ac:dyDescent="0.25">
      <c r="A2927" t="s">
        <v>389</v>
      </c>
      <c r="C2927" t="s">
        <v>3038</v>
      </c>
      <c r="E2927" t="s">
        <v>404</v>
      </c>
      <c r="F2927" t="s">
        <v>405</v>
      </c>
      <c r="J2927" t="s">
        <v>23</v>
      </c>
      <c r="K2927">
        <v>2</v>
      </c>
      <c r="L2927">
        <v>457.91199999999998</v>
      </c>
      <c r="M2927">
        <v>7.3999999999999996E-2</v>
      </c>
      <c r="O2927">
        <f>VLOOKUP(C2927,[3]August!$C:$Z,24,FALSE)</f>
        <v>2019</v>
      </c>
    </row>
    <row r="2928" spans="1:15" x14ac:dyDescent="0.25">
      <c r="A2928" t="s">
        <v>389</v>
      </c>
      <c r="C2928" t="s">
        <v>3038</v>
      </c>
      <c r="E2928" t="s">
        <v>406</v>
      </c>
      <c r="F2928" t="s">
        <v>407</v>
      </c>
      <c r="J2928" t="s">
        <v>23</v>
      </c>
      <c r="K2928">
        <v>1</v>
      </c>
      <c r="L2928">
        <v>284.64800000000002</v>
      </c>
      <c r="M2928">
        <v>4.5999999999999999E-2</v>
      </c>
      <c r="O2928">
        <f>VLOOKUP(C2928,[3]August!$C:$Z,24,FALSE)</f>
        <v>2019</v>
      </c>
    </row>
    <row r="2929" spans="1:15" x14ac:dyDescent="0.25">
      <c r="A2929" t="s">
        <v>389</v>
      </c>
      <c r="C2929" t="s">
        <v>3038</v>
      </c>
      <c r="E2929" t="s">
        <v>406</v>
      </c>
      <c r="F2929" t="s">
        <v>407</v>
      </c>
      <c r="J2929" t="s">
        <v>23</v>
      </c>
      <c r="K2929">
        <v>1</v>
      </c>
      <c r="L2929">
        <v>426.97199999999998</v>
      </c>
      <c r="M2929">
        <v>6.9000000000000006E-2</v>
      </c>
      <c r="O2929">
        <f>VLOOKUP(C2929,[3]August!$C:$Z,24,FALSE)</f>
        <v>2019</v>
      </c>
    </row>
    <row r="2930" spans="1:15" x14ac:dyDescent="0.25">
      <c r="A2930" t="s">
        <v>389</v>
      </c>
      <c r="C2930" t="s">
        <v>3038</v>
      </c>
      <c r="E2930" t="s">
        <v>406</v>
      </c>
      <c r="F2930" t="s">
        <v>407</v>
      </c>
      <c r="J2930" t="s">
        <v>23</v>
      </c>
      <c r="K2930">
        <v>3</v>
      </c>
      <c r="L2930">
        <v>853.94399999999996</v>
      </c>
      <c r="M2930">
        <v>0.13800000000000001</v>
      </c>
      <c r="O2930">
        <f>VLOOKUP(C2930,[3]August!$C:$Z,24,FALSE)</f>
        <v>2019</v>
      </c>
    </row>
    <row r="2931" spans="1:15" x14ac:dyDescent="0.25">
      <c r="A2931" t="s">
        <v>389</v>
      </c>
      <c r="C2931" t="s">
        <v>3038</v>
      </c>
      <c r="E2931" t="s">
        <v>408</v>
      </c>
      <c r="F2931" t="s">
        <v>409</v>
      </c>
      <c r="J2931" t="s">
        <v>23</v>
      </c>
      <c r="K2931">
        <v>1</v>
      </c>
      <c r="L2931">
        <v>736.37199999999996</v>
      </c>
      <c r="M2931">
        <v>0.11899999999999999</v>
      </c>
      <c r="O2931">
        <f>VLOOKUP(C2931,[3]August!$C:$Z,24,FALSE)</f>
        <v>2019</v>
      </c>
    </row>
    <row r="2932" spans="1:15" x14ac:dyDescent="0.25">
      <c r="A2932" t="s">
        <v>389</v>
      </c>
      <c r="C2932" t="s">
        <v>3038</v>
      </c>
      <c r="E2932" t="s">
        <v>408</v>
      </c>
      <c r="F2932" t="s">
        <v>409</v>
      </c>
      <c r="J2932" t="s">
        <v>23</v>
      </c>
      <c r="K2932">
        <v>4</v>
      </c>
      <c r="L2932">
        <v>2945.4879999999998</v>
      </c>
      <c r="M2932">
        <v>0.47599999999999998</v>
      </c>
      <c r="O2932">
        <f>VLOOKUP(C2932,[3]August!$C:$Z,24,FALSE)</f>
        <v>2019</v>
      </c>
    </row>
    <row r="2933" spans="1:15" x14ac:dyDescent="0.25">
      <c r="A2933" t="s">
        <v>389</v>
      </c>
      <c r="C2933" t="s">
        <v>3039</v>
      </c>
      <c r="E2933" t="s">
        <v>399</v>
      </c>
      <c r="F2933" t="s">
        <v>400</v>
      </c>
      <c r="J2933" t="s">
        <v>23</v>
      </c>
      <c r="K2933">
        <v>1</v>
      </c>
      <c r="L2933">
        <v>0</v>
      </c>
      <c r="M2933">
        <v>0</v>
      </c>
      <c r="O2933">
        <f>VLOOKUP(C2933,[3]August!$C:$Z,24,FALSE)</f>
        <v>2019</v>
      </c>
    </row>
    <row r="2934" spans="1:15" x14ac:dyDescent="0.25">
      <c r="A2934" t="s">
        <v>389</v>
      </c>
      <c r="C2934" t="s">
        <v>3039</v>
      </c>
      <c r="E2934" t="s">
        <v>417</v>
      </c>
      <c r="F2934" t="s">
        <v>418</v>
      </c>
      <c r="J2934" t="s">
        <v>23</v>
      </c>
      <c r="K2934">
        <v>1</v>
      </c>
      <c r="L2934">
        <v>45.863999999999997</v>
      </c>
      <c r="M2934">
        <v>8.9999999999999993E-3</v>
      </c>
      <c r="O2934">
        <f>VLOOKUP(C2934,[3]August!$C:$Z,24,FALSE)</f>
        <v>2019</v>
      </c>
    </row>
    <row r="2935" spans="1:15" x14ac:dyDescent="0.25">
      <c r="A2935" t="s">
        <v>389</v>
      </c>
      <c r="C2935" t="s">
        <v>3039</v>
      </c>
      <c r="E2935" t="s">
        <v>417</v>
      </c>
      <c r="F2935" t="s">
        <v>418</v>
      </c>
      <c r="J2935" t="s">
        <v>23</v>
      </c>
      <c r="K2935">
        <v>2</v>
      </c>
      <c r="L2935">
        <v>907.08799999999997</v>
      </c>
      <c r="M2935">
        <v>0.17799999999999999</v>
      </c>
      <c r="O2935">
        <f>VLOOKUP(C2935,[3]August!$C:$Z,24,FALSE)</f>
        <v>2019</v>
      </c>
    </row>
    <row r="2936" spans="1:15" x14ac:dyDescent="0.25">
      <c r="A2936" t="s">
        <v>389</v>
      </c>
      <c r="C2936" t="s">
        <v>3039</v>
      </c>
      <c r="E2936" t="s">
        <v>406</v>
      </c>
      <c r="F2936" t="s">
        <v>407</v>
      </c>
      <c r="J2936" t="s">
        <v>23</v>
      </c>
      <c r="K2936">
        <v>19</v>
      </c>
      <c r="L2936">
        <v>3001.5439999999999</v>
      </c>
      <c r="M2936">
        <v>0.58899999999999997</v>
      </c>
      <c r="O2936">
        <f>VLOOKUP(C2936,[3]August!$C:$Z,24,FALSE)</f>
        <v>2019</v>
      </c>
    </row>
    <row r="2937" spans="1:15" x14ac:dyDescent="0.25">
      <c r="A2937" t="s">
        <v>389</v>
      </c>
      <c r="C2937" t="s">
        <v>3040</v>
      </c>
      <c r="E2937" t="s">
        <v>399</v>
      </c>
      <c r="F2937" t="s">
        <v>400</v>
      </c>
      <c r="J2937" t="s">
        <v>23</v>
      </c>
      <c r="K2937">
        <v>1</v>
      </c>
      <c r="L2937">
        <v>0</v>
      </c>
      <c r="M2937">
        <v>0</v>
      </c>
      <c r="O2937">
        <f>VLOOKUP(C2937,[3]August!$C:$Z,24,FALSE)</f>
        <v>2019</v>
      </c>
    </row>
    <row r="2938" spans="1:15" x14ac:dyDescent="0.25">
      <c r="A2938" t="s">
        <v>389</v>
      </c>
      <c r="C2938" t="s">
        <v>3040</v>
      </c>
      <c r="E2938" t="s">
        <v>408</v>
      </c>
      <c r="F2938" t="s">
        <v>409</v>
      </c>
      <c r="J2938" t="s">
        <v>23</v>
      </c>
      <c r="K2938">
        <v>5</v>
      </c>
      <c r="L2938">
        <v>1422.96</v>
      </c>
      <c r="M2938">
        <v>0.28000000000000003</v>
      </c>
      <c r="O2938">
        <f>VLOOKUP(C2938,[3]August!$C:$Z,24,FALSE)</f>
        <v>2019</v>
      </c>
    </row>
    <row r="2939" spans="1:15" x14ac:dyDescent="0.25">
      <c r="A2939" t="s">
        <v>389</v>
      </c>
      <c r="C2939" t="s">
        <v>3040</v>
      </c>
      <c r="E2939" t="s">
        <v>408</v>
      </c>
      <c r="F2939" t="s">
        <v>409</v>
      </c>
      <c r="J2939" t="s">
        <v>23</v>
      </c>
      <c r="K2939">
        <v>15</v>
      </c>
      <c r="L2939">
        <v>4268.88</v>
      </c>
      <c r="M2939">
        <v>0.84</v>
      </c>
      <c r="O2939">
        <f>VLOOKUP(C2939,[3]August!$C:$Z,24,FALSE)</f>
        <v>2019</v>
      </c>
    </row>
    <row r="2940" spans="1:15" x14ac:dyDescent="0.25">
      <c r="A2940" t="s">
        <v>389</v>
      </c>
      <c r="C2940" t="s">
        <v>3041</v>
      </c>
      <c r="E2940" t="s">
        <v>399</v>
      </c>
      <c r="F2940" t="s">
        <v>400</v>
      </c>
      <c r="J2940" t="s">
        <v>23</v>
      </c>
      <c r="K2940">
        <v>1</v>
      </c>
      <c r="L2940">
        <v>0</v>
      </c>
      <c r="M2940">
        <v>0</v>
      </c>
      <c r="O2940">
        <f>VLOOKUP(C2940,[3]August!$C:$Z,24,FALSE)</f>
        <v>2019</v>
      </c>
    </row>
    <row r="2941" spans="1:15" x14ac:dyDescent="0.25">
      <c r="A2941" t="s">
        <v>389</v>
      </c>
      <c r="C2941" t="s">
        <v>3041</v>
      </c>
      <c r="E2941" t="s">
        <v>566</v>
      </c>
      <c r="F2941" t="s">
        <v>567</v>
      </c>
      <c r="J2941" t="s">
        <v>23</v>
      </c>
      <c r="K2941">
        <v>10</v>
      </c>
      <c r="L2941">
        <v>2972.97</v>
      </c>
      <c r="M2941">
        <v>0.63</v>
      </c>
      <c r="O2941">
        <f>VLOOKUP(C2941,[3]August!$C:$Z,24,FALSE)</f>
        <v>2019</v>
      </c>
    </row>
    <row r="2942" spans="1:15" x14ac:dyDescent="0.25">
      <c r="A2942" t="s">
        <v>389</v>
      </c>
      <c r="C2942" t="s">
        <v>3041</v>
      </c>
      <c r="E2942" t="s">
        <v>406</v>
      </c>
      <c r="F2942" t="s">
        <v>407</v>
      </c>
      <c r="J2942" t="s">
        <v>23</v>
      </c>
      <c r="K2942">
        <v>1</v>
      </c>
      <c r="L2942">
        <v>325.61099999999999</v>
      </c>
      <c r="M2942">
        <v>6.9000000000000006E-2</v>
      </c>
      <c r="O2942">
        <f>VLOOKUP(C2942,[3]August!$C:$Z,24,FALSE)</f>
        <v>2019</v>
      </c>
    </row>
    <row r="2943" spans="1:15" x14ac:dyDescent="0.25">
      <c r="A2943" t="s">
        <v>389</v>
      </c>
      <c r="C2943" t="s">
        <v>3041</v>
      </c>
      <c r="E2943" t="s">
        <v>406</v>
      </c>
      <c r="F2943" t="s">
        <v>407</v>
      </c>
      <c r="J2943" t="s">
        <v>23</v>
      </c>
      <c r="K2943">
        <v>1</v>
      </c>
      <c r="L2943">
        <v>325.61099999999999</v>
      </c>
      <c r="M2943">
        <v>6.9000000000000006E-2</v>
      </c>
      <c r="O2943">
        <f>VLOOKUP(C2943,[3]August!$C:$Z,24,FALSE)</f>
        <v>2019</v>
      </c>
    </row>
    <row r="2944" spans="1:15" x14ac:dyDescent="0.25">
      <c r="A2944" t="s">
        <v>389</v>
      </c>
      <c r="C2944" t="s">
        <v>3041</v>
      </c>
      <c r="E2944" t="s">
        <v>408</v>
      </c>
      <c r="F2944" t="s">
        <v>409</v>
      </c>
      <c r="J2944" t="s">
        <v>23</v>
      </c>
      <c r="K2944">
        <v>1</v>
      </c>
      <c r="L2944">
        <v>561.56100000000004</v>
      </c>
      <c r="M2944">
        <v>0.11899999999999999</v>
      </c>
      <c r="O2944">
        <f>VLOOKUP(C2944,[3]August!$C:$Z,24,FALSE)</f>
        <v>2019</v>
      </c>
    </row>
    <row r="2945" spans="1:15" x14ac:dyDescent="0.25">
      <c r="A2945" t="s">
        <v>389</v>
      </c>
      <c r="C2945" t="s">
        <v>3041</v>
      </c>
      <c r="E2945" t="s">
        <v>408</v>
      </c>
      <c r="F2945" t="s">
        <v>409</v>
      </c>
      <c r="J2945" t="s">
        <v>23</v>
      </c>
      <c r="K2945">
        <v>2</v>
      </c>
      <c r="L2945">
        <v>839.98199999999997</v>
      </c>
      <c r="M2945">
        <v>0.17799999999999999</v>
      </c>
      <c r="O2945">
        <f>VLOOKUP(C2945,[3]August!$C:$Z,24,FALSE)</f>
        <v>2019</v>
      </c>
    </row>
    <row r="2946" spans="1:15" x14ac:dyDescent="0.25">
      <c r="A2946" t="s">
        <v>389</v>
      </c>
      <c r="C2946" t="s">
        <v>3042</v>
      </c>
      <c r="E2946" t="s">
        <v>411</v>
      </c>
      <c r="F2946" t="s">
        <v>412</v>
      </c>
      <c r="J2946" t="s">
        <v>23</v>
      </c>
      <c r="K2946">
        <v>1</v>
      </c>
      <c r="L2946">
        <v>0</v>
      </c>
      <c r="M2946">
        <v>0</v>
      </c>
      <c r="O2946">
        <f>VLOOKUP(C2946,[3]August!$C:$Z,24,FALSE)</f>
        <v>2019</v>
      </c>
    </row>
    <row r="2947" spans="1:15" x14ac:dyDescent="0.25">
      <c r="A2947" t="s">
        <v>389</v>
      </c>
      <c r="C2947" t="s">
        <v>3042</v>
      </c>
      <c r="E2947" t="s">
        <v>408</v>
      </c>
      <c r="F2947" t="s">
        <v>409</v>
      </c>
      <c r="J2947" t="s">
        <v>23</v>
      </c>
      <c r="K2947">
        <v>23</v>
      </c>
      <c r="L2947">
        <v>6078.0720000000001</v>
      </c>
      <c r="M2947">
        <v>1.288</v>
      </c>
      <c r="O2947">
        <f>VLOOKUP(C2947,[3]August!$C:$Z,24,FALSE)</f>
        <v>2019</v>
      </c>
    </row>
    <row r="2948" spans="1:15" x14ac:dyDescent="0.25">
      <c r="A2948" t="s">
        <v>389</v>
      </c>
      <c r="C2948" t="s">
        <v>3043</v>
      </c>
      <c r="E2948" t="s">
        <v>397</v>
      </c>
      <c r="F2948" t="s">
        <v>398</v>
      </c>
      <c r="J2948" t="s">
        <v>23</v>
      </c>
      <c r="K2948">
        <v>1</v>
      </c>
      <c r="L2948">
        <v>734.13599999999997</v>
      </c>
      <c r="M2948">
        <v>0.156</v>
      </c>
      <c r="O2948">
        <f>VLOOKUP(C2948,[3]August!$C:$Z,24,FALSE)</f>
        <v>2019</v>
      </c>
    </row>
    <row r="2949" spans="1:15" x14ac:dyDescent="0.25">
      <c r="A2949" t="s">
        <v>389</v>
      </c>
      <c r="C2949" t="s">
        <v>3043</v>
      </c>
      <c r="E2949" t="s">
        <v>399</v>
      </c>
      <c r="F2949" t="s">
        <v>400</v>
      </c>
      <c r="J2949" t="s">
        <v>23</v>
      </c>
      <c r="K2949">
        <v>1</v>
      </c>
      <c r="L2949">
        <v>0</v>
      </c>
      <c r="M2949">
        <v>0</v>
      </c>
      <c r="O2949">
        <f>VLOOKUP(C2949,[3]August!$C:$Z,24,FALSE)</f>
        <v>2019</v>
      </c>
    </row>
    <row r="2950" spans="1:15" x14ac:dyDescent="0.25">
      <c r="A2950" t="s">
        <v>389</v>
      </c>
      <c r="C2950" t="s">
        <v>3043</v>
      </c>
      <c r="E2950" t="s">
        <v>417</v>
      </c>
      <c r="F2950" t="s">
        <v>418</v>
      </c>
      <c r="J2950" t="s">
        <v>23</v>
      </c>
      <c r="K2950">
        <v>3</v>
      </c>
      <c r="L2950">
        <v>1256.502</v>
      </c>
      <c r="M2950">
        <v>0.26700000000000002</v>
      </c>
      <c r="O2950">
        <f>VLOOKUP(C2950,[3]August!$C:$Z,24,FALSE)</f>
        <v>2019</v>
      </c>
    </row>
    <row r="2951" spans="1:15" x14ac:dyDescent="0.25">
      <c r="A2951" t="s">
        <v>389</v>
      </c>
      <c r="C2951" t="s">
        <v>3043</v>
      </c>
      <c r="E2951" t="s">
        <v>417</v>
      </c>
      <c r="F2951" t="s">
        <v>418</v>
      </c>
      <c r="J2951" t="s">
        <v>23</v>
      </c>
      <c r="K2951">
        <v>12</v>
      </c>
      <c r="L2951">
        <v>5026.0079999999998</v>
      </c>
      <c r="M2951">
        <v>1.0680000000000001</v>
      </c>
      <c r="O2951">
        <f>VLOOKUP(C2951,[3]August!$C:$Z,24,FALSE)</f>
        <v>2019</v>
      </c>
    </row>
    <row r="2952" spans="1:15" x14ac:dyDescent="0.25">
      <c r="A2952" t="s">
        <v>389</v>
      </c>
      <c r="C2952" t="s">
        <v>3043</v>
      </c>
      <c r="E2952" t="s">
        <v>408</v>
      </c>
      <c r="F2952" t="s">
        <v>409</v>
      </c>
      <c r="J2952" t="s">
        <v>23</v>
      </c>
      <c r="K2952">
        <v>2</v>
      </c>
      <c r="L2952">
        <v>837.66800000000001</v>
      </c>
      <c r="M2952">
        <v>0.17799999999999999</v>
      </c>
      <c r="O2952">
        <f>VLOOKUP(C2952,[3]August!$C:$Z,24,FALSE)</f>
        <v>2019</v>
      </c>
    </row>
    <row r="2953" spans="1:15" x14ac:dyDescent="0.25">
      <c r="A2953" t="s">
        <v>389</v>
      </c>
      <c r="C2953" t="s">
        <v>3043</v>
      </c>
      <c r="E2953" t="s">
        <v>408</v>
      </c>
      <c r="F2953" t="s">
        <v>409</v>
      </c>
      <c r="J2953" t="s">
        <v>23</v>
      </c>
      <c r="K2953">
        <v>5</v>
      </c>
      <c r="L2953">
        <v>1317.68</v>
      </c>
      <c r="M2953">
        <v>0.28000000000000003</v>
      </c>
      <c r="O2953">
        <f>VLOOKUP(C2953,[3]August!$C:$Z,24,FALSE)</f>
        <v>2019</v>
      </c>
    </row>
    <row r="2954" spans="1:15" x14ac:dyDescent="0.25">
      <c r="A2954" t="s">
        <v>389</v>
      </c>
      <c r="C2954" t="s">
        <v>3043</v>
      </c>
      <c r="E2954" t="s">
        <v>408</v>
      </c>
      <c r="F2954" t="s">
        <v>409</v>
      </c>
      <c r="J2954" t="s">
        <v>23</v>
      </c>
      <c r="K2954">
        <v>6</v>
      </c>
      <c r="L2954">
        <v>1581.2159999999999</v>
      </c>
      <c r="M2954">
        <v>0.33600000000000002</v>
      </c>
      <c r="O2954">
        <f>VLOOKUP(C2954,[3]August!$C:$Z,24,FALSE)</f>
        <v>2019</v>
      </c>
    </row>
    <row r="2955" spans="1:15" x14ac:dyDescent="0.25">
      <c r="A2955" t="s">
        <v>389</v>
      </c>
      <c r="C2955" t="s">
        <v>3044</v>
      </c>
      <c r="E2955" t="s">
        <v>411</v>
      </c>
      <c r="F2955" t="s">
        <v>412</v>
      </c>
      <c r="J2955" t="s">
        <v>23</v>
      </c>
      <c r="K2955">
        <v>1</v>
      </c>
      <c r="L2955">
        <v>0</v>
      </c>
      <c r="M2955">
        <v>0</v>
      </c>
      <c r="O2955">
        <f>VLOOKUP(C2955,[3]August!$C:$Z,24,FALSE)</f>
        <v>2019</v>
      </c>
    </row>
    <row r="2956" spans="1:15" x14ac:dyDescent="0.25">
      <c r="A2956" t="s">
        <v>389</v>
      </c>
      <c r="C2956" t="s">
        <v>3044</v>
      </c>
      <c r="E2956" t="s">
        <v>406</v>
      </c>
      <c r="F2956" t="s">
        <v>407</v>
      </c>
      <c r="J2956" t="s">
        <v>23</v>
      </c>
      <c r="K2956">
        <v>3</v>
      </c>
      <c r="L2956">
        <v>1277.3969999999999</v>
      </c>
      <c r="M2956">
        <v>0.20699999999999999</v>
      </c>
      <c r="O2956">
        <f>VLOOKUP(C2956,[3]August!$C:$Z,24,FALSE)</f>
        <v>2019</v>
      </c>
    </row>
    <row r="2957" spans="1:15" x14ac:dyDescent="0.25">
      <c r="A2957" t="s">
        <v>389</v>
      </c>
      <c r="C2957" t="s">
        <v>3044</v>
      </c>
      <c r="E2957" t="s">
        <v>406</v>
      </c>
      <c r="F2957" t="s">
        <v>407</v>
      </c>
      <c r="J2957" t="s">
        <v>23</v>
      </c>
      <c r="K2957">
        <v>5</v>
      </c>
      <c r="L2957">
        <v>2128.9949999999999</v>
      </c>
      <c r="M2957">
        <v>0.34499999999999997</v>
      </c>
      <c r="O2957">
        <f>VLOOKUP(C2957,[3]August!$C:$Z,24,FALSE)</f>
        <v>2019</v>
      </c>
    </row>
    <row r="2958" spans="1:15" x14ac:dyDescent="0.25">
      <c r="A2958" t="s">
        <v>389</v>
      </c>
      <c r="C2958" t="s">
        <v>3044</v>
      </c>
      <c r="E2958" t="s">
        <v>406</v>
      </c>
      <c r="F2958" t="s">
        <v>407</v>
      </c>
      <c r="J2958" t="s">
        <v>23</v>
      </c>
      <c r="K2958">
        <v>17</v>
      </c>
      <c r="L2958">
        <v>7238.5829999999996</v>
      </c>
      <c r="M2958">
        <v>1.173</v>
      </c>
      <c r="O2958">
        <f>VLOOKUP(C2958,[3]August!$C:$Z,24,FALSE)</f>
        <v>2019</v>
      </c>
    </row>
    <row r="2959" spans="1:15" x14ac:dyDescent="0.25">
      <c r="A2959" t="s">
        <v>389</v>
      </c>
      <c r="C2959" t="s">
        <v>3045</v>
      </c>
      <c r="E2959" t="s">
        <v>399</v>
      </c>
      <c r="F2959" t="s">
        <v>400</v>
      </c>
      <c r="J2959" t="s">
        <v>23</v>
      </c>
      <c r="K2959">
        <v>1</v>
      </c>
      <c r="L2959">
        <v>0</v>
      </c>
      <c r="M2959">
        <v>0</v>
      </c>
      <c r="O2959">
        <f>VLOOKUP(C2959,[3]August!$C:$Z,24,FALSE)</f>
        <v>2019</v>
      </c>
    </row>
    <row r="2960" spans="1:15" x14ac:dyDescent="0.25">
      <c r="A2960" t="s">
        <v>389</v>
      </c>
      <c r="C2960" t="s">
        <v>3045</v>
      </c>
      <c r="E2960" t="s">
        <v>417</v>
      </c>
      <c r="F2960" t="s">
        <v>418</v>
      </c>
      <c r="J2960" t="s">
        <v>23</v>
      </c>
      <c r="K2960">
        <v>2</v>
      </c>
      <c r="L2960">
        <v>775.01199999999994</v>
      </c>
      <c r="M2960">
        <v>0.17799999999999999</v>
      </c>
      <c r="O2960">
        <f>VLOOKUP(C2960,[3]August!$C:$Z,24,FALSE)</f>
        <v>2019</v>
      </c>
    </row>
    <row r="2961" spans="1:15" x14ac:dyDescent="0.25">
      <c r="A2961" t="s">
        <v>389</v>
      </c>
      <c r="C2961" t="s">
        <v>3045</v>
      </c>
      <c r="E2961" t="s">
        <v>437</v>
      </c>
      <c r="F2961" t="s">
        <v>438</v>
      </c>
      <c r="J2961" t="s">
        <v>23</v>
      </c>
      <c r="K2961">
        <v>3</v>
      </c>
      <c r="L2961">
        <v>352.67399999999998</v>
      </c>
      <c r="M2961">
        <v>8.1000000000000003E-2</v>
      </c>
      <c r="O2961">
        <f>VLOOKUP(C2961,[3]August!$C:$Z,24,FALSE)</f>
        <v>2019</v>
      </c>
    </row>
    <row r="2962" spans="1:15" x14ac:dyDescent="0.25">
      <c r="A2962" t="s">
        <v>389</v>
      </c>
      <c r="C2962" t="s">
        <v>3045</v>
      </c>
      <c r="E2962" t="s">
        <v>394</v>
      </c>
      <c r="F2962" t="s">
        <v>395</v>
      </c>
      <c r="J2962" t="s">
        <v>23</v>
      </c>
      <c r="K2962">
        <v>3</v>
      </c>
      <c r="L2962">
        <v>378.798</v>
      </c>
      <c r="M2962">
        <v>8.6999999999999994E-2</v>
      </c>
      <c r="O2962">
        <f>VLOOKUP(C2962,[3]August!$C:$Z,24,FALSE)</f>
        <v>2019</v>
      </c>
    </row>
    <row r="2963" spans="1:15" x14ac:dyDescent="0.25">
      <c r="A2963" t="s">
        <v>389</v>
      </c>
      <c r="C2963" t="s">
        <v>3045</v>
      </c>
      <c r="E2963" t="s">
        <v>394</v>
      </c>
      <c r="F2963" t="s">
        <v>395</v>
      </c>
      <c r="J2963" t="s">
        <v>23</v>
      </c>
      <c r="K2963">
        <v>3</v>
      </c>
      <c r="L2963">
        <v>378.798</v>
      </c>
      <c r="M2963">
        <v>8.6999999999999994E-2</v>
      </c>
      <c r="O2963">
        <f>VLOOKUP(C2963,[3]August!$C:$Z,24,FALSE)</f>
        <v>2019</v>
      </c>
    </row>
    <row r="2964" spans="1:15" x14ac:dyDescent="0.25">
      <c r="A2964" t="s">
        <v>389</v>
      </c>
      <c r="C2964" t="s">
        <v>3045</v>
      </c>
      <c r="E2964" t="s">
        <v>425</v>
      </c>
      <c r="F2964" t="s">
        <v>426</v>
      </c>
      <c r="J2964" t="s">
        <v>23</v>
      </c>
      <c r="K2964">
        <v>3</v>
      </c>
      <c r="L2964">
        <v>679.22400000000005</v>
      </c>
      <c r="M2964">
        <v>0.156</v>
      </c>
      <c r="O2964">
        <f>VLOOKUP(C2964,[3]August!$C:$Z,24,FALSE)</f>
        <v>2019</v>
      </c>
    </row>
    <row r="2965" spans="1:15" x14ac:dyDescent="0.25">
      <c r="A2965" t="s">
        <v>389</v>
      </c>
      <c r="C2965" t="s">
        <v>3045</v>
      </c>
      <c r="E2965" t="s">
        <v>425</v>
      </c>
      <c r="F2965" t="s">
        <v>426</v>
      </c>
      <c r="J2965" t="s">
        <v>23</v>
      </c>
      <c r="K2965">
        <v>5</v>
      </c>
      <c r="L2965">
        <v>1132.04</v>
      </c>
      <c r="M2965">
        <v>0.26</v>
      </c>
      <c r="O2965">
        <f>VLOOKUP(C2965,[3]August!$C:$Z,24,FALSE)</f>
        <v>2019</v>
      </c>
    </row>
    <row r="2966" spans="1:15" x14ac:dyDescent="0.25">
      <c r="A2966" t="s">
        <v>389</v>
      </c>
      <c r="C2966" t="s">
        <v>3045</v>
      </c>
      <c r="E2966" t="s">
        <v>406</v>
      </c>
      <c r="F2966" t="s">
        <v>407</v>
      </c>
      <c r="J2966" t="s">
        <v>23</v>
      </c>
      <c r="K2966">
        <v>1</v>
      </c>
      <c r="L2966">
        <v>300.42599999999999</v>
      </c>
      <c r="M2966">
        <v>6.9000000000000006E-2</v>
      </c>
      <c r="O2966">
        <f>VLOOKUP(C2966,[3]August!$C:$Z,24,FALSE)</f>
        <v>2019</v>
      </c>
    </row>
    <row r="2967" spans="1:15" x14ac:dyDescent="0.25">
      <c r="A2967" t="s">
        <v>389</v>
      </c>
      <c r="C2967" t="s">
        <v>3046</v>
      </c>
      <c r="E2967" t="s">
        <v>399</v>
      </c>
      <c r="F2967" t="s">
        <v>400</v>
      </c>
      <c r="J2967" t="s">
        <v>23</v>
      </c>
      <c r="K2967">
        <v>1</v>
      </c>
      <c r="L2967">
        <v>0</v>
      </c>
      <c r="M2967">
        <v>0</v>
      </c>
      <c r="O2967">
        <f>VLOOKUP(C2967,[3]August!$C:$Z,24,FALSE)</f>
        <v>2019</v>
      </c>
    </row>
    <row r="2968" spans="1:15" x14ac:dyDescent="0.25">
      <c r="A2968" t="s">
        <v>389</v>
      </c>
      <c r="C2968" t="s">
        <v>3046</v>
      </c>
      <c r="E2968" t="s">
        <v>402</v>
      </c>
      <c r="F2968" t="s">
        <v>403</v>
      </c>
      <c r="J2968" t="s">
        <v>23</v>
      </c>
      <c r="K2968">
        <v>2</v>
      </c>
      <c r="L2968">
        <v>382.5</v>
      </c>
      <c r="M2968">
        <v>0.10199999999999999</v>
      </c>
      <c r="O2968">
        <f>VLOOKUP(C2968,[3]August!$C:$Z,24,FALSE)</f>
        <v>2019</v>
      </c>
    </row>
    <row r="2969" spans="1:15" x14ac:dyDescent="0.25">
      <c r="A2969" t="s">
        <v>389</v>
      </c>
      <c r="C2969" t="s">
        <v>3046</v>
      </c>
      <c r="E2969" t="s">
        <v>402</v>
      </c>
      <c r="F2969" t="s">
        <v>403</v>
      </c>
      <c r="J2969" t="s">
        <v>23</v>
      </c>
      <c r="K2969">
        <v>11</v>
      </c>
      <c r="L2969">
        <v>2103.75</v>
      </c>
      <c r="M2969">
        <v>0.56100000000000005</v>
      </c>
      <c r="O2969">
        <f>VLOOKUP(C2969,[3]August!$C:$Z,24,FALSE)</f>
        <v>2019</v>
      </c>
    </row>
    <row r="2970" spans="1:15" x14ac:dyDescent="0.25">
      <c r="A2970" t="s">
        <v>389</v>
      </c>
      <c r="C2970" t="s">
        <v>3046</v>
      </c>
      <c r="E2970" t="s">
        <v>402</v>
      </c>
      <c r="F2970" t="s">
        <v>403</v>
      </c>
      <c r="J2970" t="s">
        <v>23</v>
      </c>
      <c r="K2970">
        <v>12</v>
      </c>
      <c r="L2970">
        <v>2295</v>
      </c>
      <c r="M2970">
        <v>0.61199999999999999</v>
      </c>
      <c r="O2970">
        <f>VLOOKUP(C2970,[3]August!$C:$Z,24,FALSE)</f>
        <v>2019</v>
      </c>
    </row>
    <row r="2971" spans="1:15" x14ac:dyDescent="0.25">
      <c r="A2971" t="s">
        <v>389</v>
      </c>
      <c r="C2971" t="s">
        <v>3046</v>
      </c>
      <c r="E2971" t="s">
        <v>402</v>
      </c>
      <c r="F2971" t="s">
        <v>403</v>
      </c>
      <c r="J2971" t="s">
        <v>23</v>
      </c>
      <c r="K2971">
        <v>19</v>
      </c>
      <c r="L2971">
        <v>3633.75</v>
      </c>
      <c r="M2971">
        <v>0.96899999999999997</v>
      </c>
      <c r="O2971">
        <f>VLOOKUP(C2971,[3]August!$C:$Z,24,FALSE)</f>
        <v>2019</v>
      </c>
    </row>
    <row r="2972" spans="1:15" x14ac:dyDescent="0.25">
      <c r="A2972" t="s">
        <v>389</v>
      </c>
      <c r="C2972" t="s">
        <v>3046</v>
      </c>
      <c r="E2972" t="s">
        <v>402</v>
      </c>
      <c r="F2972" t="s">
        <v>403</v>
      </c>
      <c r="J2972" t="s">
        <v>23</v>
      </c>
      <c r="K2972">
        <v>32</v>
      </c>
      <c r="L2972">
        <v>6120</v>
      </c>
      <c r="M2972">
        <v>1.6319999999999999</v>
      </c>
      <c r="O2972">
        <f>VLOOKUP(C2972,[3]August!$C:$Z,24,FALSE)</f>
        <v>2019</v>
      </c>
    </row>
    <row r="2973" spans="1:15" x14ac:dyDescent="0.25">
      <c r="A2973" t="s">
        <v>389</v>
      </c>
      <c r="C2973" t="s">
        <v>3046</v>
      </c>
      <c r="E2973" t="s">
        <v>417</v>
      </c>
      <c r="F2973" t="s">
        <v>418</v>
      </c>
      <c r="J2973" t="s">
        <v>23</v>
      </c>
      <c r="K2973">
        <v>5</v>
      </c>
      <c r="L2973">
        <v>1668.75</v>
      </c>
      <c r="M2973">
        <v>0.44500000000000001</v>
      </c>
      <c r="O2973">
        <f>VLOOKUP(C2973,[3]August!$C:$Z,24,FALSE)</f>
        <v>2019</v>
      </c>
    </row>
    <row r="2974" spans="1:15" x14ac:dyDescent="0.25">
      <c r="A2974" t="s">
        <v>389</v>
      </c>
      <c r="C2974" t="s">
        <v>3046</v>
      </c>
      <c r="E2974" t="s">
        <v>417</v>
      </c>
      <c r="F2974" t="s">
        <v>418</v>
      </c>
      <c r="J2974" t="s">
        <v>23</v>
      </c>
      <c r="K2974">
        <v>11</v>
      </c>
      <c r="L2974">
        <v>3671.25</v>
      </c>
      <c r="M2974">
        <v>0.97899999999999998</v>
      </c>
      <c r="O2974">
        <f>VLOOKUP(C2974,[3]August!$C:$Z,24,FALSE)</f>
        <v>2019</v>
      </c>
    </row>
    <row r="2975" spans="1:15" x14ac:dyDescent="0.25">
      <c r="A2975" t="s">
        <v>389</v>
      </c>
      <c r="C2975" t="s">
        <v>3046</v>
      </c>
      <c r="E2975" t="s">
        <v>406</v>
      </c>
      <c r="F2975" t="s">
        <v>407</v>
      </c>
      <c r="J2975" t="s">
        <v>23</v>
      </c>
      <c r="K2975">
        <v>1</v>
      </c>
      <c r="L2975">
        <v>116.25</v>
      </c>
      <c r="M2975">
        <v>3.1E-2</v>
      </c>
      <c r="O2975">
        <f>VLOOKUP(C2975,[3]August!$C:$Z,24,FALSE)</f>
        <v>2019</v>
      </c>
    </row>
    <row r="2976" spans="1:15" x14ac:dyDescent="0.25">
      <c r="A2976" t="s">
        <v>389</v>
      </c>
      <c r="C2976" t="s">
        <v>3047</v>
      </c>
      <c r="E2976" t="s">
        <v>411</v>
      </c>
      <c r="F2976" t="s">
        <v>412</v>
      </c>
      <c r="J2976" t="s">
        <v>23</v>
      </c>
      <c r="K2976">
        <v>1</v>
      </c>
      <c r="L2976">
        <v>0</v>
      </c>
      <c r="M2976">
        <v>0</v>
      </c>
      <c r="O2976">
        <f>VLOOKUP(C2976,[3]August!$C:$Z,24,FALSE)</f>
        <v>2019</v>
      </c>
    </row>
    <row r="2977" spans="1:15" x14ac:dyDescent="0.25">
      <c r="A2977" t="s">
        <v>389</v>
      </c>
      <c r="C2977" t="s">
        <v>3047</v>
      </c>
      <c r="E2977" t="s">
        <v>408</v>
      </c>
      <c r="F2977" t="s">
        <v>409</v>
      </c>
      <c r="J2977" t="s">
        <v>23</v>
      </c>
      <c r="K2977">
        <v>23</v>
      </c>
      <c r="L2977">
        <v>4935.616</v>
      </c>
      <c r="M2977">
        <v>1.288</v>
      </c>
      <c r="O2977">
        <f>VLOOKUP(C2977,[3]August!$C:$Z,24,FALSE)</f>
        <v>2019</v>
      </c>
    </row>
    <row r="2978" spans="1:15" x14ac:dyDescent="0.25">
      <c r="A2978" t="s">
        <v>389</v>
      </c>
      <c r="C2978" t="s">
        <v>3048</v>
      </c>
      <c r="E2978" t="s">
        <v>399</v>
      </c>
      <c r="F2978" t="s">
        <v>400</v>
      </c>
      <c r="J2978" t="s">
        <v>23</v>
      </c>
      <c r="K2978">
        <v>1</v>
      </c>
      <c r="L2978">
        <v>0</v>
      </c>
      <c r="M2978">
        <v>0</v>
      </c>
      <c r="O2978">
        <f>VLOOKUP(C2978,[3]August!$C:$Z,24,FALSE)</f>
        <v>2019</v>
      </c>
    </row>
    <row r="2979" spans="1:15" x14ac:dyDescent="0.25">
      <c r="A2979" t="s">
        <v>389</v>
      </c>
      <c r="C2979" t="s">
        <v>3048</v>
      </c>
      <c r="E2979" t="s">
        <v>417</v>
      </c>
      <c r="F2979" t="s">
        <v>418</v>
      </c>
      <c r="J2979" t="s">
        <v>23</v>
      </c>
      <c r="K2979">
        <v>1</v>
      </c>
      <c r="L2979">
        <v>341.048</v>
      </c>
      <c r="M2979">
        <v>8.8999999999999996E-2</v>
      </c>
      <c r="O2979">
        <f>VLOOKUP(C2979,[3]August!$C:$Z,24,FALSE)</f>
        <v>2019</v>
      </c>
    </row>
    <row r="2980" spans="1:15" x14ac:dyDescent="0.25">
      <c r="A2980" t="s">
        <v>389</v>
      </c>
      <c r="C2980" t="s">
        <v>3048</v>
      </c>
      <c r="E2980" t="s">
        <v>566</v>
      </c>
      <c r="F2980" t="s">
        <v>567</v>
      </c>
      <c r="J2980" t="s">
        <v>23</v>
      </c>
      <c r="K2980">
        <v>6</v>
      </c>
      <c r="L2980">
        <v>1448.4960000000001</v>
      </c>
      <c r="M2980">
        <v>0.378</v>
      </c>
      <c r="O2980">
        <f>VLOOKUP(C2980,[3]August!$C:$Z,24,FALSE)</f>
        <v>2019</v>
      </c>
    </row>
    <row r="2981" spans="1:15" x14ac:dyDescent="0.25">
      <c r="A2981" t="s">
        <v>389</v>
      </c>
      <c r="C2981" t="s">
        <v>3048</v>
      </c>
      <c r="E2981" t="s">
        <v>566</v>
      </c>
      <c r="F2981" t="s">
        <v>567</v>
      </c>
      <c r="J2981" t="s">
        <v>23</v>
      </c>
      <c r="K2981">
        <v>42</v>
      </c>
      <c r="L2981">
        <v>10139.472</v>
      </c>
      <c r="M2981">
        <v>2.6459999999999999</v>
      </c>
      <c r="O2981">
        <f>VLOOKUP(C2981,[3]August!$C:$Z,24,FALSE)</f>
        <v>2019</v>
      </c>
    </row>
    <row r="2982" spans="1:15" x14ac:dyDescent="0.25">
      <c r="A2982" t="s">
        <v>389</v>
      </c>
      <c r="C2982" t="s">
        <v>3048</v>
      </c>
      <c r="E2982" t="s">
        <v>460</v>
      </c>
      <c r="F2982" t="s">
        <v>461</v>
      </c>
      <c r="J2982" t="s">
        <v>23</v>
      </c>
      <c r="K2982">
        <v>6</v>
      </c>
      <c r="L2982">
        <v>965.66399999999999</v>
      </c>
      <c r="M2982">
        <v>0.252</v>
      </c>
      <c r="O2982">
        <f>VLOOKUP(C2982,[3]August!$C:$Z,24,FALSE)</f>
        <v>2019</v>
      </c>
    </row>
    <row r="2983" spans="1:15" x14ac:dyDescent="0.25">
      <c r="A2983" t="s">
        <v>389</v>
      </c>
      <c r="C2983" t="s">
        <v>3048</v>
      </c>
      <c r="E2983" t="s">
        <v>408</v>
      </c>
      <c r="F2983" t="s">
        <v>409</v>
      </c>
      <c r="J2983" t="s">
        <v>23</v>
      </c>
      <c r="K2983">
        <v>2</v>
      </c>
      <c r="L2983">
        <v>912.01599999999996</v>
      </c>
      <c r="M2983">
        <v>0.23799999999999999</v>
      </c>
      <c r="O2983">
        <f>VLOOKUP(C2983,[3]August!$C:$Z,24,FALSE)</f>
        <v>2019</v>
      </c>
    </row>
    <row r="2984" spans="1:15" x14ac:dyDescent="0.25">
      <c r="A2984" t="s">
        <v>389</v>
      </c>
      <c r="C2984" t="s">
        <v>3048</v>
      </c>
      <c r="E2984" t="s">
        <v>408</v>
      </c>
      <c r="F2984" t="s">
        <v>409</v>
      </c>
      <c r="J2984" t="s">
        <v>23</v>
      </c>
      <c r="K2984">
        <v>10</v>
      </c>
      <c r="L2984">
        <v>2145.92</v>
      </c>
      <c r="M2984">
        <v>0.56000000000000005</v>
      </c>
      <c r="O2984">
        <f>VLOOKUP(C2984,[3]August!$C:$Z,24,FALSE)</f>
        <v>2019</v>
      </c>
    </row>
    <row r="2985" spans="1:15" x14ac:dyDescent="0.25">
      <c r="A2985" t="s">
        <v>389</v>
      </c>
      <c r="C2985" t="s">
        <v>3049</v>
      </c>
      <c r="E2985" t="s">
        <v>411</v>
      </c>
      <c r="F2985" t="s">
        <v>412</v>
      </c>
      <c r="J2985" t="s">
        <v>23</v>
      </c>
      <c r="K2985">
        <v>1</v>
      </c>
      <c r="L2985">
        <v>0</v>
      </c>
      <c r="M2985">
        <v>0</v>
      </c>
      <c r="O2985">
        <f>VLOOKUP(C2985,[3]August!$C:$Z,24,FALSE)</f>
        <v>2019</v>
      </c>
    </row>
    <row r="2986" spans="1:15" x14ac:dyDescent="0.25">
      <c r="A2986" t="s">
        <v>389</v>
      </c>
      <c r="C2986" t="s">
        <v>3049</v>
      </c>
      <c r="E2986" t="s">
        <v>406</v>
      </c>
      <c r="F2986" t="s">
        <v>407</v>
      </c>
      <c r="J2986" t="s">
        <v>23</v>
      </c>
      <c r="K2986">
        <v>1</v>
      </c>
      <c r="L2986">
        <v>118.792</v>
      </c>
      <c r="M2986">
        <v>3.1E-2</v>
      </c>
      <c r="O2986">
        <f>VLOOKUP(C2986,[3]August!$C:$Z,24,FALSE)</f>
        <v>2019</v>
      </c>
    </row>
    <row r="2987" spans="1:15" x14ac:dyDescent="0.25">
      <c r="A2987" t="s">
        <v>389</v>
      </c>
      <c r="C2987" t="s">
        <v>3049</v>
      </c>
      <c r="E2987" t="s">
        <v>406</v>
      </c>
      <c r="F2987" t="s">
        <v>407</v>
      </c>
      <c r="J2987" t="s">
        <v>23</v>
      </c>
      <c r="K2987">
        <v>2</v>
      </c>
      <c r="L2987">
        <v>237.584</v>
      </c>
      <c r="M2987">
        <v>6.2E-2</v>
      </c>
      <c r="O2987">
        <f>VLOOKUP(C2987,[3]August!$C:$Z,24,FALSE)</f>
        <v>2019</v>
      </c>
    </row>
    <row r="2988" spans="1:15" x14ac:dyDescent="0.25">
      <c r="A2988" t="s">
        <v>389</v>
      </c>
      <c r="C2988" t="s">
        <v>3049</v>
      </c>
      <c r="E2988" t="s">
        <v>406</v>
      </c>
      <c r="F2988" t="s">
        <v>407</v>
      </c>
      <c r="J2988" t="s">
        <v>23</v>
      </c>
      <c r="K2988">
        <v>2</v>
      </c>
      <c r="L2988">
        <v>237.584</v>
      </c>
      <c r="M2988">
        <v>6.2E-2</v>
      </c>
      <c r="O2988">
        <f>VLOOKUP(C2988,[3]August!$C:$Z,24,FALSE)</f>
        <v>2019</v>
      </c>
    </row>
    <row r="2989" spans="1:15" x14ac:dyDescent="0.25">
      <c r="A2989" t="s">
        <v>389</v>
      </c>
      <c r="C2989" t="s">
        <v>3049</v>
      </c>
      <c r="E2989" t="s">
        <v>406</v>
      </c>
      <c r="F2989" t="s">
        <v>407</v>
      </c>
      <c r="J2989" t="s">
        <v>23</v>
      </c>
      <c r="K2989">
        <v>16</v>
      </c>
      <c r="L2989">
        <v>1900.672</v>
      </c>
      <c r="M2989">
        <v>0.496</v>
      </c>
      <c r="O2989">
        <f>VLOOKUP(C2989,[3]August!$C:$Z,24,FALSE)</f>
        <v>2019</v>
      </c>
    </row>
    <row r="2990" spans="1:15" x14ac:dyDescent="0.25">
      <c r="A2990" t="s">
        <v>389</v>
      </c>
      <c r="C2990" t="s">
        <v>3049</v>
      </c>
      <c r="E2990" t="s">
        <v>408</v>
      </c>
      <c r="F2990" t="s">
        <v>409</v>
      </c>
      <c r="J2990" t="s">
        <v>23</v>
      </c>
      <c r="K2990">
        <v>10</v>
      </c>
      <c r="L2990">
        <v>2145.92</v>
      </c>
      <c r="M2990">
        <v>0.56000000000000005</v>
      </c>
      <c r="O2990">
        <f>VLOOKUP(C2990,[3]August!$C:$Z,24,FALSE)</f>
        <v>2019</v>
      </c>
    </row>
    <row r="2991" spans="1:15" x14ac:dyDescent="0.25">
      <c r="A2991" t="s">
        <v>389</v>
      </c>
      <c r="C2991" t="s">
        <v>3050</v>
      </c>
      <c r="E2991" t="s">
        <v>399</v>
      </c>
      <c r="F2991" t="s">
        <v>400</v>
      </c>
      <c r="J2991" t="s">
        <v>23</v>
      </c>
      <c r="K2991">
        <v>1</v>
      </c>
      <c r="L2991">
        <v>0</v>
      </c>
      <c r="M2991">
        <v>0</v>
      </c>
      <c r="O2991">
        <f>VLOOKUP(C2991,[3]August!$C:$Z,24,FALSE)</f>
        <v>2019</v>
      </c>
    </row>
    <row r="2992" spans="1:15" x14ac:dyDescent="0.25">
      <c r="A2992" t="s">
        <v>389</v>
      </c>
      <c r="C2992" t="s">
        <v>3050</v>
      </c>
      <c r="E2992" t="s">
        <v>402</v>
      </c>
      <c r="F2992" t="s">
        <v>403</v>
      </c>
      <c r="J2992" t="s">
        <v>23</v>
      </c>
      <c r="K2992">
        <v>1</v>
      </c>
      <c r="L2992">
        <v>239.34299999999999</v>
      </c>
      <c r="M2992">
        <v>5.0999999999999997E-2</v>
      </c>
      <c r="O2992">
        <f>VLOOKUP(C2992,[3]August!$C:$Z,24,FALSE)</f>
        <v>2019</v>
      </c>
    </row>
    <row r="2993" spans="1:15" x14ac:dyDescent="0.25">
      <c r="A2993" t="s">
        <v>389</v>
      </c>
      <c r="C2993" t="s">
        <v>3050</v>
      </c>
      <c r="E2993" t="s">
        <v>406</v>
      </c>
      <c r="F2993" t="s">
        <v>407</v>
      </c>
      <c r="J2993" t="s">
        <v>23</v>
      </c>
      <c r="K2993">
        <v>6</v>
      </c>
      <c r="L2993">
        <v>872.89800000000002</v>
      </c>
      <c r="M2993">
        <v>0.186</v>
      </c>
      <c r="O2993">
        <f>VLOOKUP(C2993,[3]August!$C:$Z,24,FALSE)</f>
        <v>2019</v>
      </c>
    </row>
    <row r="2994" spans="1:15" x14ac:dyDescent="0.25">
      <c r="A2994" t="s">
        <v>389</v>
      </c>
      <c r="C2994" t="s">
        <v>3050</v>
      </c>
      <c r="E2994" t="s">
        <v>408</v>
      </c>
      <c r="F2994" t="s">
        <v>409</v>
      </c>
      <c r="J2994" t="s">
        <v>23</v>
      </c>
      <c r="K2994">
        <v>8</v>
      </c>
      <c r="L2994">
        <v>2102.4639999999999</v>
      </c>
      <c r="M2994">
        <v>0.44800000000000001</v>
      </c>
      <c r="O2994">
        <f>VLOOKUP(C2994,[3]August!$C:$Z,24,FALSE)</f>
        <v>2019</v>
      </c>
    </row>
    <row r="2995" spans="1:15" x14ac:dyDescent="0.25">
      <c r="A2995" t="s">
        <v>389</v>
      </c>
      <c r="C2995" t="s">
        <v>3051</v>
      </c>
      <c r="E2995" t="s">
        <v>399</v>
      </c>
      <c r="F2995" t="s">
        <v>400</v>
      </c>
      <c r="J2995" t="s">
        <v>23</v>
      </c>
      <c r="K2995">
        <v>1</v>
      </c>
      <c r="L2995">
        <v>0</v>
      </c>
      <c r="M2995">
        <v>0</v>
      </c>
      <c r="O2995">
        <f>VLOOKUP(C2995,[3]August!$C:$Z,24,FALSE)</f>
        <v>2019</v>
      </c>
    </row>
    <row r="2996" spans="1:15" x14ac:dyDescent="0.25">
      <c r="A2996" t="s">
        <v>389</v>
      </c>
      <c r="C2996" t="s">
        <v>3051</v>
      </c>
      <c r="E2996" t="s">
        <v>601</v>
      </c>
      <c r="F2996" t="s">
        <v>602</v>
      </c>
      <c r="J2996" t="s">
        <v>23</v>
      </c>
      <c r="K2996">
        <v>3</v>
      </c>
      <c r="L2996">
        <v>501.73200000000003</v>
      </c>
      <c r="M2996">
        <v>9.9000000000000005E-2</v>
      </c>
      <c r="O2996">
        <f>VLOOKUP(C2996,[3]August!$C:$Z,24,FALSE)</f>
        <v>2019</v>
      </c>
    </row>
    <row r="2997" spans="1:15" x14ac:dyDescent="0.25">
      <c r="A2997" t="s">
        <v>389</v>
      </c>
      <c r="C2997" t="s">
        <v>3051</v>
      </c>
      <c r="E2997" t="s">
        <v>417</v>
      </c>
      <c r="F2997" t="s">
        <v>418</v>
      </c>
      <c r="J2997" t="s">
        <v>23</v>
      </c>
      <c r="K2997">
        <v>2</v>
      </c>
      <c r="L2997">
        <v>902.10400000000004</v>
      </c>
      <c r="M2997">
        <v>0.17799999999999999</v>
      </c>
      <c r="O2997">
        <f>VLOOKUP(C2997,[3]August!$C:$Z,24,FALSE)</f>
        <v>2019</v>
      </c>
    </row>
    <row r="2998" spans="1:15" x14ac:dyDescent="0.25">
      <c r="A2998" t="s">
        <v>389</v>
      </c>
      <c r="C2998" t="s">
        <v>3051</v>
      </c>
      <c r="E2998" t="s">
        <v>417</v>
      </c>
      <c r="F2998" t="s">
        <v>418</v>
      </c>
      <c r="J2998" t="s">
        <v>23</v>
      </c>
      <c r="K2998">
        <v>4</v>
      </c>
      <c r="L2998">
        <v>182.44800000000001</v>
      </c>
      <c r="M2998">
        <v>3.5999999999999997E-2</v>
      </c>
      <c r="O2998">
        <f>VLOOKUP(C2998,[3]August!$C:$Z,24,FALSE)</f>
        <v>2019</v>
      </c>
    </row>
    <row r="2999" spans="1:15" x14ac:dyDescent="0.25">
      <c r="A2999" t="s">
        <v>389</v>
      </c>
      <c r="C2999" t="s">
        <v>3051</v>
      </c>
      <c r="E2999" t="s">
        <v>404</v>
      </c>
      <c r="F2999" t="s">
        <v>405</v>
      </c>
      <c r="J2999" t="s">
        <v>23</v>
      </c>
      <c r="K2999">
        <v>2</v>
      </c>
      <c r="L2999">
        <v>375.03199999999998</v>
      </c>
      <c r="M2999">
        <v>7.3999999999999996E-2</v>
      </c>
      <c r="O2999">
        <f>VLOOKUP(C2999,[3]August!$C:$Z,24,FALSE)</f>
        <v>2019</v>
      </c>
    </row>
    <row r="3000" spans="1:15" x14ac:dyDescent="0.25">
      <c r="A3000" t="s">
        <v>389</v>
      </c>
      <c r="C3000" t="s">
        <v>3052</v>
      </c>
      <c r="E3000" t="s">
        <v>428</v>
      </c>
      <c r="F3000" t="s">
        <v>429</v>
      </c>
      <c r="J3000" t="s">
        <v>23</v>
      </c>
      <c r="K3000">
        <v>3</v>
      </c>
      <c r="L3000">
        <v>3767.94</v>
      </c>
      <c r="M3000">
        <v>1.038</v>
      </c>
      <c r="O3000">
        <f>VLOOKUP(C3000,[3]August!$C:$Z,24,FALSE)</f>
        <v>2019</v>
      </c>
    </row>
    <row r="3001" spans="1:15" x14ac:dyDescent="0.25">
      <c r="A3001" t="s">
        <v>389</v>
      </c>
      <c r="C3001" t="s">
        <v>3052</v>
      </c>
      <c r="E3001" t="s">
        <v>399</v>
      </c>
      <c r="F3001" t="s">
        <v>400</v>
      </c>
      <c r="J3001" t="s">
        <v>23</v>
      </c>
      <c r="K3001">
        <v>1</v>
      </c>
      <c r="L3001">
        <v>0</v>
      </c>
      <c r="M3001">
        <v>0</v>
      </c>
      <c r="O3001">
        <f>VLOOKUP(C3001,[3]August!$C:$Z,24,FALSE)</f>
        <v>2019</v>
      </c>
    </row>
    <row r="3002" spans="1:15" x14ac:dyDescent="0.25">
      <c r="A3002" t="s">
        <v>389</v>
      </c>
      <c r="C3002" t="s">
        <v>3052</v>
      </c>
      <c r="E3002" t="s">
        <v>417</v>
      </c>
      <c r="F3002" t="s">
        <v>418</v>
      </c>
      <c r="J3002" t="s">
        <v>23</v>
      </c>
      <c r="K3002">
        <v>1</v>
      </c>
      <c r="L3002">
        <v>323.07</v>
      </c>
      <c r="M3002">
        <v>8.8999999999999996E-2</v>
      </c>
      <c r="O3002">
        <f>VLOOKUP(C3002,[3]August!$C:$Z,24,FALSE)</f>
        <v>2019</v>
      </c>
    </row>
    <row r="3003" spans="1:15" x14ac:dyDescent="0.25">
      <c r="A3003" t="s">
        <v>389</v>
      </c>
      <c r="C3003" t="s">
        <v>3052</v>
      </c>
      <c r="E3003" t="s">
        <v>417</v>
      </c>
      <c r="F3003" t="s">
        <v>418</v>
      </c>
      <c r="J3003" t="s">
        <v>23</v>
      </c>
      <c r="K3003">
        <v>3</v>
      </c>
      <c r="L3003">
        <v>969.21</v>
      </c>
      <c r="M3003">
        <v>0.26700000000000002</v>
      </c>
      <c r="O3003">
        <f>VLOOKUP(C3003,[3]August!$C:$Z,24,FALSE)</f>
        <v>2019</v>
      </c>
    </row>
    <row r="3004" spans="1:15" x14ac:dyDescent="0.25">
      <c r="A3004" t="s">
        <v>389</v>
      </c>
      <c r="C3004" t="s">
        <v>3052</v>
      </c>
      <c r="E3004" t="s">
        <v>417</v>
      </c>
      <c r="F3004" t="s">
        <v>418</v>
      </c>
      <c r="J3004" t="s">
        <v>23</v>
      </c>
      <c r="K3004">
        <v>4</v>
      </c>
      <c r="L3004">
        <v>1292.28</v>
      </c>
      <c r="M3004">
        <v>0.35599999999999998</v>
      </c>
      <c r="O3004">
        <f>VLOOKUP(C3004,[3]August!$C:$Z,24,FALSE)</f>
        <v>2019</v>
      </c>
    </row>
    <row r="3005" spans="1:15" x14ac:dyDescent="0.25">
      <c r="A3005" t="s">
        <v>389</v>
      </c>
      <c r="C3005" t="s">
        <v>3052</v>
      </c>
      <c r="E3005" t="s">
        <v>406</v>
      </c>
      <c r="F3005" t="s">
        <v>407</v>
      </c>
      <c r="J3005" t="s">
        <v>23</v>
      </c>
      <c r="K3005">
        <v>1</v>
      </c>
      <c r="L3005">
        <v>250.47</v>
      </c>
      <c r="M3005">
        <v>6.9000000000000006E-2</v>
      </c>
      <c r="O3005">
        <f>VLOOKUP(C3005,[3]August!$C:$Z,24,FALSE)</f>
        <v>2019</v>
      </c>
    </row>
    <row r="3006" spans="1:15" x14ac:dyDescent="0.25">
      <c r="A3006" t="s">
        <v>389</v>
      </c>
      <c r="C3006" t="s">
        <v>3052</v>
      </c>
      <c r="E3006" t="s">
        <v>406</v>
      </c>
      <c r="F3006" t="s">
        <v>407</v>
      </c>
      <c r="J3006" t="s">
        <v>23</v>
      </c>
      <c r="K3006">
        <v>5</v>
      </c>
      <c r="L3006">
        <v>1252.3499999999999</v>
      </c>
      <c r="M3006">
        <v>0.34499999999999997</v>
      </c>
      <c r="O3006">
        <f>VLOOKUP(C3006,[3]August!$C:$Z,24,FALSE)</f>
        <v>2019</v>
      </c>
    </row>
    <row r="3007" spans="1:15" x14ac:dyDescent="0.25">
      <c r="A3007" t="s">
        <v>389</v>
      </c>
      <c r="C3007" t="s">
        <v>3053</v>
      </c>
      <c r="E3007" t="s">
        <v>411</v>
      </c>
      <c r="F3007" t="s">
        <v>412</v>
      </c>
      <c r="J3007" t="s">
        <v>23</v>
      </c>
      <c r="K3007">
        <v>1</v>
      </c>
      <c r="L3007">
        <v>0</v>
      </c>
      <c r="M3007">
        <v>0</v>
      </c>
      <c r="O3007">
        <f>VLOOKUP(C3007,[3]August!$C:$Z,24,FALSE)</f>
        <v>2019</v>
      </c>
    </row>
    <row r="3008" spans="1:15" x14ac:dyDescent="0.25">
      <c r="A3008" t="s">
        <v>389</v>
      </c>
      <c r="C3008" t="s">
        <v>3053</v>
      </c>
      <c r="E3008" t="s">
        <v>406</v>
      </c>
      <c r="F3008" t="s">
        <v>407</v>
      </c>
      <c r="J3008" t="s">
        <v>23</v>
      </c>
      <c r="K3008">
        <v>1</v>
      </c>
      <c r="L3008">
        <v>148.94800000000001</v>
      </c>
      <c r="M3008">
        <v>4.5999999999999999E-2</v>
      </c>
      <c r="O3008">
        <f>VLOOKUP(C3008,[3]August!$C:$Z,24,FALSE)</f>
        <v>2019</v>
      </c>
    </row>
    <row r="3009" spans="1:15" x14ac:dyDescent="0.25">
      <c r="A3009" t="s">
        <v>389</v>
      </c>
      <c r="C3009" t="s">
        <v>3053</v>
      </c>
      <c r="E3009" t="s">
        <v>408</v>
      </c>
      <c r="F3009" t="s">
        <v>409</v>
      </c>
      <c r="J3009" t="s">
        <v>23</v>
      </c>
      <c r="K3009">
        <v>23</v>
      </c>
      <c r="L3009">
        <v>8862.4060000000009</v>
      </c>
      <c r="M3009">
        <v>2.7370000000000001</v>
      </c>
      <c r="O3009">
        <f>VLOOKUP(C3009,[3]August!$C:$Z,24,FALSE)</f>
        <v>2019</v>
      </c>
    </row>
    <row r="3010" spans="1:15" x14ac:dyDescent="0.25">
      <c r="A3010" t="s">
        <v>389</v>
      </c>
      <c r="C3010" t="s">
        <v>3053</v>
      </c>
      <c r="E3010" t="s">
        <v>408</v>
      </c>
      <c r="F3010" t="s">
        <v>409</v>
      </c>
      <c r="J3010" t="s">
        <v>23</v>
      </c>
      <c r="K3010">
        <v>11</v>
      </c>
      <c r="L3010">
        <v>4238.5420000000004</v>
      </c>
      <c r="M3010">
        <v>1.3089999999999999</v>
      </c>
      <c r="O3010">
        <f>VLOOKUP(C3010,[3]August!$C:$Z,24,FALSE)</f>
        <v>2019</v>
      </c>
    </row>
    <row r="3011" spans="1:15" x14ac:dyDescent="0.25">
      <c r="A3011" t="s">
        <v>389</v>
      </c>
      <c r="C3011" t="s">
        <v>3054</v>
      </c>
      <c r="E3011" t="s">
        <v>399</v>
      </c>
      <c r="F3011" t="s">
        <v>400</v>
      </c>
      <c r="J3011" t="s">
        <v>23</v>
      </c>
      <c r="K3011">
        <v>1</v>
      </c>
      <c r="L3011">
        <v>0</v>
      </c>
      <c r="M3011">
        <v>0</v>
      </c>
      <c r="O3011">
        <f>VLOOKUP(C3011,[3]August!$C:$Z,24,FALSE)</f>
        <v>2019</v>
      </c>
    </row>
    <row r="3012" spans="1:15" x14ac:dyDescent="0.25">
      <c r="A3012" t="s">
        <v>389</v>
      </c>
      <c r="C3012" t="s">
        <v>3054</v>
      </c>
      <c r="E3012" t="s">
        <v>402</v>
      </c>
      <c r="F3012" t="s">
        <v>403</v>
      </c>
      <c r="J3012" t="s">
        <v>23</v>
      </c>
      <c r="K3012">
        <v>5</v>
      </c>
      <c r="L3012">
        <v>782.34</v>
      </c>
      <c r="M3012">
        <v>0.255</v>
      </c>
      <c r="O3012">
        <f>VLOOKUP(C3012,[3]August!$C:$Z,24,FALSE)</f>
        <v>2019</v>
      </c>
    </row>
    <row r="3013" spans="1:15" x14ac:dyDescent="0.25">
      <c r="A3013" t="s">
        <v>389</v>
      </c>
      <c r="C3013" t="s">
        <v>3054</v>
      </c>
      <c r="E3013" t="s">
        <v>402</v>
      </c>
      <c r="F3013" t="s">
        <v>403</v>
      </c>
      <c r="J3013" t="s">
        <v>23</v>
      </c>
      <c r="K3013">
        <v>8</v>
      </c>
      <c r="L3013">
        <v>1251.7439999999999</v>
      </c>
      <c r="M3013">
        <v>0.40799999999999997</v>
      </c>
      <c r="O3013">
        <f>VLOOKUP(C3013,[3]August!$C:$Z,24,FALSE)</f>
        <v>2019</v>
      </c>
    </row>
    <row r="3014" spans="1:15" x14ac:dyDescent="0.25">
      <c r="A3014" t="s">
        <v>389</v>
      </c>
      <c r="C3014" t="s">
        <v>3054</v>
      </c>
      <c r="E3014" t="s">
        <v>408</v>
      </c>
      <c r="F3014" t="s">
        <v>409</v>
      </c>
      <c r="J3014" t="s">
        <v>23</v>
      </c>
      <c r="K3014">
        <v>2</v>
      </c>
      <c r="L3014">
        <v>343.61599999999999</v>
      </c>
      <c r="M3014">
        <v>0.112</v>
      </c>
      <c r="O3014">
        <f>VLOOKUP(C3014,[3]August!$C:$Z,24,FALSE)</f>
        <v>2019</v>
      </c>
    </row>
    <row r="3015" spans="1:15" x14ac:dyDescent="0.25">
      <c r="A3015" t="s">
        <v>389</v>
      </c>
      <c r="C3015" t="s">
        <v>3055</v>
      </c>
      <c r="E3015" t="s">
        <v>397</v>
      </c>
      <c r="F3015" t="s">
        <v>398</v>
      </c>
      <c r="J3015" t="s">
        <v>23</v>
      </c>
      <c r="K3015">
        <v>7</v>
      </c>
      <c r="L3015">
        <v>4704.3360000000002</v>
      </c>
      <c r="M3015">
        <v>1.0920000000000001</v>
      </c>
      <c r="O3015">
        <f>VLOOKUP(C3015,[3]August!$C:$Z,24,FALSE)</f>
        <v>2019</v>
      </c>
    </row>
    <row r="3016" spans="1:15" x14ac:dyDescent="0.25">
      <c r="A3016" t="s">
        <v>389</v>
      </c>
      <c r="C3016" t="s">
        <v>3055</v>
      </c>
      <c r="E3016" t="s">
        <v>399</v>
      </c>
      <c r="F3016" t="s">
        <v>400</v>
      </c>
      <c r="J3016" t="s">
        <v>23</v>
      </c>
      <c r="K3016">
        <v>1</v>
      </c>
      <c r="L3016">
        <v>0</v>
      </c>
      <c r="M3016">
        <v>0</v>
      </c>
      <c r="O3016">
        <f>VLOOKUP(C3016,[3]August!$C:$Z,24,FALSE)</f>
        <v>2019</v>
      </c>
    </row>
    <row r="3017" spans="1:15" x14ac:dyDescent="0.25">
      <c r="A3017" t="s">
        <v>389</v>
      </c>
      <c r="C3017" t="s">
        <v>3055</v>
      </c>
      <c r="E3017" t="s">
        <v>417</v>
      </c>
      <c r="F3017" t="s">
        <v>418</v>
      </c>
      <c r="J3017" t="s">
        <v>23</v>
      </c>
      <c r="K3017">
        <v>3</v>
      </c>
      <c r="L3017">
        <v>633.27599999999995</v>
      </c>
      <c r="M3017">
        <v>0.14699999999999999</v>
      </c>
      <c r="O3017">
        <f>VLOOKUP(C3017,[3]August!$C:$Z,24,FALSE)</f>
        <v>2019</v>
      </c>
    </row>
    <row r="3018" spans="1:15" x14ac:dyDescent="0.25">
      <c r="A3018" t="s">
        <v>389</v>
      </c>
      <c r="C3018" t="s">
        <v>3055</v>
      </c>
      <c r="E3018" t="s">
        <v>406</v>
      </c>
      <c r="F3018" t="s">
        <v>407</v>
      </c>
      <c r="J3018" t="s">
        <v>23</v>
      </c>
      <c r="K3018">
        <v>1</v>
      </c>
      <c r="L3018">
        <v>133.548</v>
      </c>
      <c r="M3018">
        <v>3.1E-2</v>
      </c>
      <c r="O3018">
        <f>VLOOKUP(C3018,[3]August!$C:$Z,24,FALSE)</f>
        <v>2019</v>
      </c>
    </row>
    <row r="3019" spans="1:15" x14ac:dyDescent="0.25">
      <c r="A3019" t="s">
        <v>389</v>
      </c>
      <c r="C3019" t="s">
        <v>3055</v>
      </c>
      <c r="E3019" t="s">
        <v>406</v>
      </c>
      <c r="F3019" t="s">
        <v>407</v>
      </c>
      <c r="J3019" t="s">
        <v>23</v>
      </c>
      <c r="K3019">
        <v>6</v>
      </c>
      <c r="L3019">
        <v>801.28800000000001</v>
      </c>
      <c r="M3019">
        <v>0.186</v>
      </c>
      <c r="O3019">
        <f>VLOOKUP(C3019,[3]August!$C:$Z,24,FALSE)</f>
        <v>2019</v>
      </c>
    </row>
    <row r="3020" spans="1:15" x14ac:dyDescent="0.25">
      <c r="A3020" t="s">
        <v>389</v>
      </c>
      <c r="C3020" t="s">
        <v>3056</v>
      </c>
      <c r="E3020" t="s">
        <v>391</v>
      </c>
      <c r="F3020" t="s">
        <v>392</v>
      </c>
      <c r="J3020" t="s">
        <v>23</v>
      </c>
      <c r="K3020">
        <v>3</v>
      </c>
      <c r="L3020">
        <v>593.56500000000005</v>
      </c>
      <c r="M3020">
        <v>0.105</v>
      </c>
      <c r="O3020">
        <f>VLOOKUP(C3020,[3]August!$C:$Z,24,FALSE)</f>
        <v>2019</v>
      </c>
    </row>
    <row r="3021" spans="1:15" x14ac:dyDescent="0.25">
      <c r="A3021" t="s">
        <v>389</v>
      </c>
      <c r="C3021" t="s">
        <v>3056</v>
      </c>
      <c r="E3021" t="s">
        <v>391</v>
      </c>
      <c r="F3021" t="s">
        <v>392</v>
      </c>
      <c r="J3021" t="s">
        <v>23</v>
      </c>
      <c r="K3021">
        <v>30</v>
      </c>
      <c r="L3021">
        <v>5935.65</v>
      </c>
      <c r="M3021">
        <v>1.05</v>
      </c>
      <c r="O3021">
        <f>VLOOKUP(C3021,[3]August!$C:$Z,24,FALSE)</f>
        <v>2019</v>
      </c>
    </row>
    <row r="3022" spans="1:15" x14ac:dyDescent="0.25">
      <c r="A3022" t="s">
        <v>389</v>
      </c>
      <c r="C3022" t="s">
        <v>3056</v>
      </c>
      <c r="E3022" t="s">
        <v>399</v>
      </c>
      <c r="F3022" t="s">
        <v>400</v>
      </c>
      <c r="J3022" t="s">
        <v>23</v>
      </c>
      <c r="K3022">
        <v>1</v>
      </c>
      <c r="L3022">
        <v>0</v>
      </c>
      <c r="M3022">
        <v>0</v>
      </c>
      <c r="O3022">
        <f>VLOOKUP(C3022,[3]August!$C:$Z,24,FALSE)</f>
        <v>2019</v>
      </c>
    </row>
    <row r="3023" spans="1:15" x14ac:dyDescent="0.25">
      <c r="A3023" t="s">
        <v>389</v>
      </c>
      <c r="C3023" t="s">
        <v>3056</v>
      </c>
      <c r="E3023" t="s">
        <v>402</v>
      </c>
      <c r="F3023" t="s">
        <v>403</v>
      </c>
      <c r="J3023" t="s">
        <v>23</v>
      </c>
      <c r="K3023">
        <v>2</v>
      </c>
      <c r="L3023">
        <v>576.60599999999999</v>
      </c>
      <c r="M3023">
        <v>0.10199999999999999</v>
      </c>
      <c r="O3023">
        <f>VLOOKUP(C3023,[3]August!$C:$Z,24,FALSE)</f>
        <v>2019</v>
      </c>
    </row>
    <row r="3024" spans="1:15" x14ac:dyDescent="0.25">
      <c r="A3024" t="s">
        <v>389</v>
      </c>
      <c r="C3024" t="s">
        <v>3056</v>
      </c>
      <c r="E3024" t="s">
        <v>402</v>
      </c>
      <c r="F3024" t="s">
        <v>403</v>
      </c>
      <c r="J3024" t="s">
        <v>23</v>
      </c>
      <c r="K3024">
        <v>2</v>
      </c>
      <c r="L3024">
        <v>576.60599999999999</v>
      </c>
      <c r="M3024">
        <v>0.10199999999999999</v>
      </c>
      <c r="O3024">
        <f>VLOOKUP(C3024,[3]August!$C:$Z,24,FALSE)</f>
        <v>2019</v>
      </c>
    </row>
    <row r="3025" spans="1:15" x14ac:dyDescent="0.25">
      <c r="A3025" t="s">
        <v>389</v>
      </c>
      <c r="C3025" t="s">
        <v>3056</v>
      </c>
      <c r="E3025" t="s">
        <v>402</v>
      </c>
      <c r="F3025" t="s">
        <v>403</v>
      </c>
      <c r="J3025" t="s">
        <v>23</v>
      </c>
      <c r="K3025">
        <v>2</v>
      </c>
      <c r="L3025">
        <v>576.60599999999999</v>
      </c>
      <c r="M3025">
        <v>0.10199999999999999</v>
      </c>
      <c r="O3025">
        <f>VLOOKUP(C3025,[3]August!$C:$Z,24,FALSE)</f>
        <v>2019</v>
      </c>
    </row>
    <row r="3026" spans="1:15" x14ac:dyDescent="0.25">
      <c r="A3026" t="s">
        <v>389</v>
      </c>
      <c r="C3026" t="s">
        <v>3056</v>
      </c>
      <c r="E3026" t="s">
        <v>402</v>
      </c>
      <c r="F3026" t="s">
        <v>403</v>
      </c>
      <c r="J3026" t="s">
        <v>23</v>
      </c>
      <c r="K3026">
        <v>2</v>
      </c>
      <c r="L3026">
        <v>576.60599999999999</v>
      </c>
      <c r="M3026">
        <v>0.10199999999999999</v>
      </c>
      <c r="O3026">
        <f>VLOOKUP(C3026,[3]August!$C:$Z,24,FALSE)</f>
        <v>2019</v>
      </c>
    </row>
    <row r="3027" spans="1:15" x14ac:dyDescent="0.25">
      <c r="A3027" t="s">
        <v>389</v>
      </c>
      <c r="C3027" t="s">
        <v>3056</v>
      </c>
      <c r="E3027" t="s">
        <v>417</v>
      </c>
      <c r="F3027" t="s">
        <v>418</v>
      </c>
      <c r="J3027" t="s">
        <v>23</v>
      </c>
      <c r="K3027">
        <v>6</v>
      </c>
      <c r="L3027">
        <v>3018.7020000000002</v>
      </c>
      <c r="M3027">
        <v>0.53400000000000003</v>
      </c>
      <c r="O3027">
        <f>VLOOKUP(C3027,[3]August!$C:$Z,24,FALSE)</f>
        <v>2019</v>
      </c>
    </row>
    <row r="3028" spans="1:15" x14ac:dyDescent="0.25">
      <c r="A3028" t="s">
        <v>389</v>
      </c>
      <c r="C3028" t="s">
        <v>3056</v>
      </c>
      <c r="E3028" t="s">
        <v>417</v>
      </c>
      <c r="F3028" t="s">
        <v>418</v>
      </c>
      <c r="J3028" t="s">
        <v>23</v>
      </c>
      <c r="K3028">
        <v>13</v>
      </c>
      <c r="L3028">
        <v>6540.5209999999997</v>
      </c>
      <c r="M3028">
        <v>1.157</v>
      </c>
      <c r="O3028">
        <f>VLOOKUP(C3028,[3]August!$C:$Z,24,FALSE)</f>
        <v>2019</v>
      </c>
    </row>
    <row r="3029" spans="1:15" x14ac:dyDescent="0.25">
      <c r="A3029" t="s">
        <v>389</v>
      </c>
      <c r="C3029" t="s">
        <v>3056</v>
      </c>
      <c r="E3029" t="s">
        <v>460</v>
      </c>
      <c r="F3029" t="s">
        <v>461</v>
      </c>
      <c r="J3029" t="s">
        <v>23</v>
      </c>
      <c r="K3029">
        <v>1</v>
      </c>
      <c r="L3029">
        <v>237.42599999999999</v>
      </c>
      <c r="M3029">
        <v>4.2000000000000003E-2</v>
      </c>
      <c r="O3029">
        <f>VLOOKUP(C3029,[3]August!$C:$Z,24,FALSE)</f>
        <v>2019</v>
      </c>
    </row>
    <row r="3030" spans="1:15" x14ac:dyDescent="0.25">
      <c r="A3030" t="s">
        <v>389</v>
      </c>
      <c r="C3030" t="s">
        <v>3056</v>
      </c>
      <c r="E3030" t="s">
        <v>460</v>
      </c>
      <c r="F3030" t="s">
        <v>461</v>
      </c>
      <c r="J3030" t="s">
        <v>23</v>
      </c>
      <c r="K3030">
        <v>12</v>
      </c>
      <c r="L3030">
        <v>2849.1120000000001</v>
      </c>
      <c r="M3030">
        <v>0.504</v>
      </c>
      <c r="O3030">
        <f>VLOOKUP(C3030,[3]August!$C:$Z,24,FALSE)</f>
        <v>2019</v>
      </c>
    </row>
    <row r="3031" spans="1:15" x14ac:dyDescent="0.25">
      <c r="A3031" t="s">
        <v>389</v>
      </c>
      <c r="C3031" t="s">
        <v>3056</v>
      </c>
      <c r="E3031" t="s">
        <v>404</v>
      </c>
      <c r="F3031" t="s">
        <v>405</v>
      </c>
      <c r="J3031" t="s">
        <v>23</v>
      </c>
      <c r="K3031">
        <v>1</v>
      </c>
      <c r="L3031">
        <v>209.161</v>
      </c>
      <c r="M3031">
        <v>3.6999999999999998E-2</v>
      </c>
      <c r="O3031">
        <f>VLOOKUP(C3031,[3]August!$C:$Z,24,FALSE)</f>
        <v>2019</v>
      </c>
    </row>
    <row r="3032" spans="1:15" x14ac:dyDescent="0.25">
      <c r="A3032" t="s">
        <v>389</v>
      </c>
      <c r="C3032" t="s">
        <v>3056</v>
      </c>
      <c r="E3032" t="s">
        <v>408</v>
      </c>
      <c r="F3032" t="s">
        <v>409</v>
      </c>
      <c r="J3032" t="s">
        <v>23</v>
      </c>
      <c r="K3032">
        <v>1</v>
      </c>
      <c r="L3032">
        <v>316.56799999999998</v>
      </c>
      <c r="M3032">
        <v>5.6000000000000001E-2</v>
      </c>
      <c r="O3032">
        <f>VLOOKUP(C3032,[3]August!$C:$Z,24,FALSE)</f>
        <v>2019</v>
      </c>
    </row>
    <row r="3033" spans="1:15" x14ac:dyDescent="0.25">
      <c r="A3033" t="s">
        <v>389</v>
      </c>
      <c r="C3033" t="s">
        <v>3056</v>
      </c>
      <c r="E3033" t="s">
        <v>408</v>
      </c>
      <c r="F3033" t="s">
        <v>409</v>
      </c>
      <c r="J3033" t="s">
        <v>23</v>
      </c>
      <c r="K3033">
        <v>2</v>
      </c>
      <c r="L3033">
        <v>633.13599999999997</v>
      </c>
      <c r="M3033">
        <v>0.112</v>
      </c>
      <c r="O3033">
        <f>VLOOKUP(C3033,[3]August!$C:$Z,24,FALSE)</f>
        <v>2019</v>
      </c>
    </row>
    <row r="3034" spans="1:15" x14ac:dyDescent="0.25">
      <c r="A3034" t="s">
        <v>389</v>
      </c>
      <c r="C3034" t="s">
        <v>3056</v>
      </c>
      <c r="E3034" t="s">
        <v>408</v>
      </c>
      <c r="F3034" t="s">
        <v>409</v>
      </c>
      <c r="J3034" t="s">
        <v>23</v>
      </c>
      <c r="K3034">
        <v>5</v>
      </c>
      <c r="L3034">
        <v>1582.84</v>
      </c>
      <c r="M3034">
        <v>0.28000000000000003</v>
      </c>
      <c r="O3034">
        <f>VLOOKUP(C3034,[3]August!$C:$Z,24,FALSE)</f>
        <v>2019</v>
      </c>
    </row>
    <row r="3035" spans="1:15" x14ac:dyDescent="0.25">
      <c r="A3035" t="s">
        <v>389</v>
      </c>
      <c r="C3035" t="s">
        <v>3057</v>
      </c>
      <c r="E3035" t="s">
        <v>428</v>
      </c>
      <c r="F3035" t="s">
        <v>429</v>
      </c>
      <c r="J3035" t="s">
        <v>23</v>
      </c>
      <c r="K3035">
        <v>4</v>
      </c>
      <c r="L3035">
        <v>3473.84</v>
      </c>
      <c r="M3035">
        <v>1.3839999999999999</v>
      </c>
      <c r="O3035">
        <f>VLOOKUP(C3035,[3]August!$C:$Z,24,FALSE)</f>
        <v>2019</v>
      </c>
    </row>
    <row r="3036" spans="1:15" x14ac:dyDescent="0.25">
      <c r="A3036" t="s">
        <v>389</v>
      </c>
      <c r="C3036" t="s">
        <v>3057</v>
      </c>
      <c r="E3036" t="s">
        <v>399</v>
      </c>
      <c r="F3036" t="s">
        <v>400</v>
      </c>
      <c r="J3036" t="s">
        <v>23</v>
      </c>
      <c r="K3036">
        <v>1</v>
      </c>
      <c r="L3036">
        <v>0</v>
      </c>
      <c r="M3036">
        <v>0</v>
      </c>
      <c r="O3036">
        <f>VLOOKUP(C3036,[3]August!$C:$Z,24,FALSE)</f>
        <v>2019</v>
      </c>
    </row>
    <row r="3037" spans="1:15" x14ac:dyDescent="0.25">
      <c r="A3037" t="s">
        <v>389</v>
      </c>
      <c r="C3037" t="s">
        <v>3057</v>
      </c>
      <c r="E3037" t="s">
        <v>417</v>
      </c>
      <c r="F3037" t="s">
        <v>418</v>
      </c>
      <c r="J3037" t="s">
        <v>23</v>
      </c>
      <c r="K3037">
        <v>1</v>
      </c>
      <c r="L3037">
        <v>22.59</v>
      </c>
      <c r="M3037">
        <v>8.9999999999999993E-3</v>
      </c>
      <c r="O3037">
        <f>VLOOKUP(C3037,[3]August!$C:$Z,24,FALSE)</f>
        <v>2019</v>
      </c>
    </row>
    <row r="3038" spans="1:15" x14ac:dyDescent="0.25">
      <c r="A3038" t="s">
        <v>389</v>
      </c>
      <c r="C3038" t="s">
        <v>3057</v>
      </c>
      <c r="E3038" t="s">
        <v>417</v>
      </c>
      <c r="F3038" t="s">
        <v>418</v>
      </c>
      <c r="J3038" t="s">
        <v>23</v>
      </c>
      <c r="K3038">
        <v>1</v>
      </c>
      <c r="L3038">
        <v>22.59</v>
      </c>
      <c r="M3038">
        <v>8.9999999999999993E-3</v>
      </c>
      <c r="O3038">
        <f>VLOOKUP(C3038,[3]August!$C:$Z,24,FALSE)</f>
        <v>2019</v>
      </c>
    </row>
    <row r="3039" spans="1:15" x14ac:dyDescent="0.25">
      <c r="A3039" t="s">
        <v>389</v>
      </c>
      <c r="C3039" t="s">
        <v>3057</v>
      </c>
      <c r="E3039" t="s">
        <v>417</v>
      </c>
      <c r="F3039" t="s">
        <v>418</v>
      </c>
      <c r="J3039" t="s">
        <v>23</v>
      </c>
      <c r="K3039">
        <v>4</v>
      </c>
      <c r="L3039">
        <v>90.36</v>
      </c>
      <c r="M3039">
        <v>3.5999999999999997E-2</v>
      </c>
      <c r="O3039">
        <f>VLOOKUP(C3039,[3]August!$C:$Z,24,FALSE)</f>
        <v>2019</v>
      </c>
    </row>
    <row r="3040" spans="1:15" x14ac:dyDescent="0.25">
      <c r="A3040" t="s">
        <v>389</v>
      </c>
      <c r="C3040" t="s">
        <v>3057</v>
      </c>
      <c r="E3040" t="s">
        <v>406</v>
      </c>
      <c r="F3040" t="s">
        <v>407</v>
      </c>
      <c r="J3040" t="s">
        <v>23</v>
      </c>
      <c r="K3040">
        <v>1</v>
      </c>
      <c r="L3040">
        <v>77.81</v>
      </c>
      <c r="M3040">
        <v>3.1E-2</v>
      </c>
      <c r="O3040">
        <f>VLOOKUP(C3040,[3]August!$C:$Z,24,FALSE)</f>
        <v>2019</v>
      </c>
    </row>
    <row r="3041" spans="1:15" x14ac:dyDescent="0.25">
      <c r="A3041" t="s">
        <v>389</v>
      </c>
      <c r="C3041" t="s">
        <v>3057</v>
      </c>
      <c r="E3041" t="s">
        <v>406</v>
      </c>
      <c r="F3041" t="s">
        <v>407</v>
      </c>
      <c r="J3041" t="s">
        <v>23</v>
      </c>
      <c r="K3041">
        <v>2</v>
      </c>
      <c r="L3041">
        <v>155.62</v>
      </c>
      <c r="M3041">
        <v>6.2E-2</v>
      </c>
      <c r="O3041">
        <f>VLOOKUP(C3041,[3]August!$C:$Z,24,FALSE)</f>
        <v>2019</v>
      </c>
    </row>
    <row r="3042" spans="1:15" x14ac:dyDescent="0.25">
      <c r="A3042" t="s">
        <v>389</v>
      </c>
      <c r="C3042" t="s">
        <v>3057</v>
      </c>
      <c r="E3042" t="s">
        <v>408</v>
      </c>
      <c r="F3042" t="s">
        <v>409</v>
      </c>
      <c r="J3042" t="s">
        <v>23</v>
      </c>
      <c r="K3042">
        <v>2</v>
      </c>
      <c r="L3042">
        <v>281.12</v>
      </c>
      <c r="M3042">
        <v>0.112</v>
      </c>
      <c r="O3042">
        <f>VLOOKUP(C3042,[3]August!$C:$Z,24,FALSE)</f>
        <v>2019</v>
      </c>
    </row>
    <row r="3043" spans="1:15" x14ac:dyDescent="0.25">
      <c r="A3043" t="s">
        <v>389</v>
      </c>
      <c r="C3043" t="s">
        <v>3058</v>
      </c>
      <c r="E3043" t="s">
        <v>399</v>
      </c>
      <c r="F3043" t="s">
        <v>400</v>
      </c>
      <c r="J3043" t="s">
        <v>23</v>
      </c>
      <c r="K3043">
        <v>1</v>
      </c>
      <c r="L3043">
        <v>0</v>
      </c>
      <c r="M3043">
        <v>0</v>
      </c>
      <c r="O3043">
        <f>VLOOKUP(C3043,[3]August!$C:$Z,24,FALSE)</f>
        <v>2019</v>
      </c>
    </row>
    <row r="3044" spans="1:15" x14ac:dyDescent="0.25">
      <c r="A3044" t="s">
        <v>389</v>
      </c>
      <c r="C3044" t="s">
        <v>3058</v>
      </c>
      <c r="E3044" t="s">
        <v>417</v>
      </c>
      <c r="F3044" t="s">
        <v>418</v>
      </c>
      <c r="J3044" t="s">
        <v>23</v>
      </c>
      <c r="K3044">
        <v>1</v>
      </c>
      <c r="L3044">
        <v>23.526</v>
      </c>
      <c r="M3044">
        <v>8.9999999999999993E-3</v>
      </c>
      <c r="O3044">
        <f>VLOOKUP(C3044,[3]August!$C:$Z,24,FALSE)</f>
        <v>2019</v>
      </c>
    </row>
    <row r="3045" spans="1:15" x14ac:dyDescent="0.25">
      <c r="A3045" t="s">
        <v>389</v>
      </c>
      <c r="C3045" t="s">
        <v>3058</v>
      </c>
      <c r="E3045" t="s">
        <v>417</v>
      </c>
      <c r="F3045" t="s">
        <v>418</v>
      </c>
      <c r="J3045" t="s">
        <v>23</v>
      </c>
      <c r="K3045">
        <v>1</v>
      </c>
      <c r="L3045">
        <v>232.64599999999999</v>
      </c>
      <c r="M3045">
        <v>8.8999999999999996E-2</v>
      </c>
      <c r="O3045">
        <f>VLOOKUP(C3045,[3]August!$C:$Z,24,FALSE)</f>
        <v>2019</v>
      </c>
    </row>
    <row r="3046" spans="1:15" x14ac:dyDescent="0.25">
      <c r="A3046" t="s">
        <v>389</v>
      </c>
      <c r="C3046" t="s">
        <v>3058</v>
      </c>
      <c r="E3046" t="s">
        <v>417</v>
      </c>
      <c r="F3046" t="s">
        <v>418</v>
      </c>
      <c r="J3046" t="s">
        <v>23</v>
      </c>
      <c r="K3046">
        <v>3</v>
      </c>
      <c r="L3046">
        <v>697.93799999999999</v>
      </c>
      <c r="M3046">
        <v>0.26700000000000002</v>
      </c>
      <c r="O3046">
        <f>VLOOKUP(C3046,[3]August!$C:$Z,24,FALSE)</f>
        <v>2019</v>
      </c>
    </row>
    <row r="3047" spans="1:15" x14ac:dyDescent="0.25">
      <c r="A3047" t="s">
        <v>389</v>
      </c>
      <c r="C3047" t="s">
        <v>3058</v>
      </c>
      <c r="E3047" t="s">
        <v>406</v>
      </c>
      <c r="F3047" t="s">
        <v>407</v>
      </c>
      <c r="J3047" t="s">
        <v>23</v>
      </c>
      <c r="K3047">
        <v>1</v>
      </c>
      <c r="L3047">
        <v>180.36600000000001</v>
      </c>
      <c r="M3047">
        <v>6.9000000000000006E-2</v>
      </c>
      <c r="O3047">
        <f>VLOOKUP(C3047,[3]August!$C:$Z,24,FALSE)</f>
        <v>2019</v>
      </c>
    </row>
    <row r="3048" spans="1:15" x14ac:dyDescent="0.25">
      <c r="A3048" t="s">
        <v>389</v>
      </c>
      <c r="C3048" t="s">
        <v>3058</v>
      </c>
      <c r="E3048" t="s">
        <v>406</v>
      </c>
      <c r="F3048" t="s">
        <v>407</v>
      </c>
      <c r="J3048" t="s">
        <v>23</v>
      </c>
      <c r="K3048">
        <v>1</v>
      </c>
      <c r="L3048">
        <v>180.36600000000001</v>
      </c>
      <c r="M3048">
        <v>6.9000000000000006E-2</v>
      </c>
      <c r="O3048">
        <f>VLOOKUP(C3048,[3]August!$C:$Z,24,FALSE)</f>
        <v>2019</v>
      </c>
    </row>
    <row r="3049" spans="1:15" x14ac:dyDescent="0.25">
      <c r="A3049" t="s">
        <v>389</v>
      </c>
      <c r="C3049" t="s">
        <v>3058</v>
      </c>
      <c r="E3049" t="s">
        <v>406</v>
      </c>
      <c r="F3049" t="s">
        <v>407</v>
      </c>
      <c r="J3049" t="s">
        <v>23</v>
      </c>
      <c r="K3049">
        <v>3</v>
      </c>
      <c r="L3049">
        <v>243.102</v>
      </c>
      <c r="M3049">
        <v>9.2999999999999999E-2</v>
      </c>
      <c r="O3049">
        <f>VLOOKUP(C3049,[3]August!$C:$Z,24,FALSE)</f>
        <v>2019</v>
      </c>
    </row>
    <row r="3050" spans="1:15" x14ac:dyDescent="0.25">
      <c r="A3050" t="s">
        <v>389</v>
      </c>
      <c r="C3050" t="s">
        <v>3058</v>
      </c>
      <c r="E3050" t="s">
        <v>406</v>
      </c>
      <c r="F3050" t="s">
        <v>407</v>
      </c>
      <c r="J3050" t="s">
        <v>23</v>
      </c>
      <c r="K3050">
        <v>4</v>
      </c>
      <c r="L3050">
        <v>324.13600000000002</v>
      </c>
      <c r="M3050">
        <v>0.124</v>
      </c>
      <c r="O3050">
        <f>VLOOKUP(C3050,[3]August!$C:$Z,24,FALSE)</f>
        <v>2019</v>
      </c>
    </row>
    <row r="3051" spans="1:15" x14ac:dyDescent="0.25">
      <c r="A3051" t="s">
        <v>389</v>
      </c>
      <c r="C3051" t="s">
        <v>3058</v>
      </c>
      <c r="E3051" t="s">
        <v>408</v>
      </c>
      <c r="F3051" t="s">
        <v>409</v>
      </c>
      <c r="J3051" t="s">
        <v>23</v>
      </c>
      <c r="K3051">
        <v>1</v>
      </c>
      <c r="L3051">
        <v>311.06599999999997</v>
      </c>
      <c r="M3051">
        <v>0.11899999999999999</v>
      </c>
      <c r="O3051">
        <f>VLOOKUP(C3051,[3]August!$C:$Z,24,FALSE)</f>
        <v>2019</v>
      </c>
    </row>
    <row r="3052" spans="1:15" x14ac:dyDescent="0.25">
      <c r="A3052" t="s">
        <v>389</v>
      </c>
      <c r="C3052" t="s">
        <v>3058</v>
      </c>
      <c r="E3052" t="s">
        <v>408</v>
      </c>
      <c r="F3052" t="s">
        <v>409</v>
      </c>
      <c r="J3052" t="s">
        <v>23</v>
      </c>
      <c r="K3052">
        <v>2</v>
      </c>
      <c r="L3052">
        <v>465.29199999999997</v>
      </c>
      <c r="M3052">
        <v>0.17799999999999999</v>
      </c>
      <c r="O3052">
        <f>VLOOKUP(C3052,[3]August!$C:$Z,24,FALSE)</f>
        <v>2019</v>
      </c>
    </row>
    <row r="3053" spans="1:15" x14ac:dyDescent="0.25">
      <c r="A3053" t="s">
        <v>389</v>
      </c>
      <c r="C3053" t="s">
        <v>3058</v>
      </c>
      <c r="E3053" t="s">
        <v>408</v>
      </c>
      <c r="F3053" t="s">
        <v>409</v>
      </c>
      <c r="J3053" t="s">
        <v>23</v>
      </c>
      <c r="K3053">
        <v>2</v>
      </c>
      <c r="L3053">
        <v>622.13199999999995</v>
      </c>
      <c r="M3053">
        <v>0.23799999999999999</v>
      </c>
      <c r="O3053">
        <f>VLOOKUP(C3053,[3]August!$C:$Z,24,FALSE)</f>
        <v>2019</v>
      </c>
    </row>
    <row r="3054" spans="1:15" x14ac:dyDescent="0.25">
      <c r="A3054" t="s">
        <v>389</v>
      </c>
      <c r="C3054" t="s">
        <v>3058</v>
      </c>
      <c r="E3054" t="s">
        <v>408</v>
      </c>
      <c r="F3054" t="s">
        <v>409</v>
      </c>
      <c r="J3054" t="s">
        <v>23</v>
      </c>
      <c r="K3054">
        <v>3</v>
      </c>
      <c r="L3054">
        <v>933.19799999999998</v>
      </c>
      <c r="M3054">
        <v>0.35699999999999998</v>
      </c>
      <c r="O3054">
        <f>VLOOKUP(C3054,[3]August!$C:$Z,24,FALSE)</f>
        <v>2019</v>
      </c>
    </row>
    <row r="3055" spans="1:15" x14ac:dyDescent="0.25">
      <c r="A3055" t="s">
        <v>389</v>
      </c>
      <c r="C3055" t="s">
        <v>3058</v>
      </c>
      <c r="E3055" t="s">
        <v>408</v>
      </c>
      <c r="F3055" t="s">
        <v>409</v>
      </c>
      <c r="J3055" t="s">
        <v>23</v>
      </c>
      <c r="K3055">
        <v>3</v>
      </c>
      <c r="L3055">
        <v>933.19799999999998</v>
      </c>
      <c r="M3055">
        <v>0.35699999999999998</v>
      </c>
      <c r="O3055">
        <f>VLOOKUP(C3055,[3]August!$C:$Z,24,FALSE)</f>
        <v>2019</v>
      </c>
    </row>
    <row r="3056" spans="1:15" x14ac:dyDescent="0.25">
      <c r="A3056" t="s">
        <v>389</v>
      </c>
      <c r="C3056" t="s">
        <v>3059</v>
      </c>
      <c r="E3056" t="s">
        <v>411</v>
      </c>
      <c r="F3056" t="s">
        <v>412</v>
      </c>
      <c r="J3056" t="s">
        <v>23</v>
      </c>
      <c r="K3056">
        <v>1</v>
      </c>
      <c r="L3056">
        <v>0</v>
      </c>
      <c r="M3056">
        <v>0</v>
      </c>
      <c r="O3056">
        <f>VLOOKUP(C3056,[3]August!$C:$Z,24,FALSE)</f>
        <v>2019</v>
      </c>
    </row>
    <row r="3057" spans="1:15" x14ac:dyDescent="0.25">
      <c r="A3057" t="s">
        <v>389</v>
      </c>
      <c r="C3057" t="s">
        <v>3059</v>
      </c>
      <c r="E3057" t="s">
        <v>406</v>
      </c>
      <c r="F3057" t="s">
        <v>407</v>
      </c>
      <c r="J3057" t="s">
        <v>23</v>
      </c>
      <c r="K3057">
        <v>1</v>
      </c>
      <c r="L3057">
        <v>281.65800000000002</v>
      </c>
      <c r="M3057">
        <v>6.9000000000000006E-2</v>
      </c>
      <c r="O3057">
        <f>VLOOKUP(C3057,[3]August!$C:$Z,24,FALSE)</f>
        <v>2019</v>
      </c>
    </row>
    <row r="3058" spans="1:15" x14ac:dyDescent="0.25">
      <c r="A3058" t="s">
        <v>389</v>
      </c>
      <c r="C3058" t="s">
        <v>3059</v>
      </c>
      <c r="E3058" t="s">
        <v>406</v>
      </c>
      <c r="F3058" t="s">
        <v>407</v>
      </c>
      <c r="J3058" t="s">
        <v>23</v>
      </c>
      <c r="K3058">
        <v>3</v>
      </c>
      <c r="L3058">
        <v>844.97400000000005</v>
      </c>
      <c r="M3058">
        <v>0.20699999999999999</v>
      </c>
      <c r="O3058">
        <f>VLOOKUP(C3058,[3]August!$C:$Z,24,FALSE)</f>
        <v>2019</v>
      </c>
    </row>
    <row r="3059" spans="1:15" x14ac:dyDescent="0.25">
      <c r="A3059" t="s">
        <v>389</v>
      </c>
      <c r="C3059" t="s">
        <v>3059</v>
      </c>
      <c r="E3059" t="s">
        <v>408</v>
      </c>
      <c r="F3059" t="s">
        <v>409</v>
      </c>
      <c r="J3059" t="s">
        <v>23</v>
      </c>
      <c r="K3059">
        <v>2</v>
      </c>
      <c r="L3059">
        <v>971.51599999999996</v>
      </c>
      <c r="M3059">
        <v>0.23799999999999999</v>
      </c>
      <c r="O3059">
        <f>VLOOKUP(C3059,[3]August!$C:$Z,24,FALSE)</f>
        <v>2019</v>
      </c>
    </row>
    <row r="3060" spans="1:15" x14ac:dyDescent="0.25">
      <c r="A3060" t="s">
        <v>389</v>
      </c>
      <c r="C3060" t="s">
        <v>3059</v>
      </c>
      <c r="E3060" t="s">
        <v>408</v>
      </c>
      <c r="F3060" t="s">
        <v>409</v>
      </c>
      <c r="J3060" t="s">
        <v>23</v>
      </c>
      <c r="K3060">
        <v>5</v>
      </c>
      <c r="L3060">
        <v>1142.96</v>
      </c>
      <c r="M3060">
        <v>0.28000000000000003</v>
      </c>
      <c r="O3060">
        <f>VLOOKUP(C3060,[3]August!$C:$Z,24,FALSE)</f>
        <v>2019</v>
      </c>
    </row>
    <row r="3061" spans="1:15" x14ac:dyDescent="0.25">
      <c r="A3061" t="s">
        <v>389</v>
      </c>
      <c r="C3061" t="s">
        <v>3059</v>
      </c>
      <c r="E3061" t="s">
        <v>408</v>
      </c>
      <c r="F3061" t="s">
        <v>409</v>
      </c>
      <c r="J3061" t="s">
        <v>23</v>
      </c>
      <c r="K3061">
        <v>10</v>
      </c>
      <c r="L3061">
        <v>3632.98</v>
      </c>
      <c r="M3061">
        <v>0.89</v>
      </c>
      <c r="O3061">
        <f>VLOOKUP(C3061,[3]August!$C:$Z,24,FALSE)</f>
        <v>2019</v>
      </c>
    </row>
    <row r="3062" spans="1:15" x14ac:dyDescent="0.25">
      <c r="A3062" t="s">
        <v>389</v>
      </c>
      <c r="C3062" t="s">
        <v>3060</v>
      </c>
      <c r="E3062" t="s">
        <v>399</v>
      </c>
      <c r="F3062" t="s">
        <v>400</v>
      </c>
      <c r="J3062" t="s">
        <v>23</v>
      </c>
      <c r="K3062">
        <v>1</v>
      </c>
      <c r="L3062">
        <v>0</v>
      </c>
      <c r="M3062">
        <v>0</v>
      </c>
      <c r="O3062">
        <f>VLOOKUP(C3062,[3]August!$C:$Z,24,FALSE)</f>
        <v>2019</v>
      </c>
    </row>
    <row r="3063" spans="1:15" x14ac:dyDescent="0.25">
      <c r="A3063" t="s">
        <v>389</v>
      </c>
      <c r="C3063" t="s">
        <v>3060</v>
      </c>
      <c r="E3063" t="s">
        <v>417</v>
      </c>
      <c r="F3063" t="s">
        <v>418</v>
      </c>
      <c r="J3063" t="s">
        <v>23</v>
      </c>
      <c r="K3063">
        <v>1</v>
      </c>
      <c r="L3063">
        <v>359.56</v>
      </c>
      <c r="M3063">
        <v>8.8999999999999996E-2</v>
      </c>
      <c r="O3063">
        <f>VLOOKUP(C3063,[3]August!$C:$Z,24,FALSE)</f>
        <v>2019</v>
      </c>
    </row>
    <row r="3064" spans="1:15" x14ac:dyDescent="0.25">
      <c r="A3064" t="s">
        <v>389</v>
      </c>
      <c r="C3064" t="s">
        <v>3060</v>
      </c>
      <c r="E3064" t="s">
        <v>408</v>
      </c>
      <c r="F3064" t="s">
        <v>409</v>
      </c>
      <c r="J3064" t="s">
        <v>23</v>
      </c>
      <c r="K3064">
        <v>2</v>
      </c>
      <c r="L3064">
        <v>452.48</v>
      </c>
      <c r="M3064">
        <v>0.112</v>
      </c>
      <c r="O3064">
        <f>VLOOKUP(C3064,[3]August!$C:$Z,24,FALSE)</f>
        <v>2019</v>
      </c>
    </row>
    <row r="3065" spans="1:15" x14ac:dyDescent="0.25">
      <c r="A3065" t="s">
        <v>389</v>
      </c>
      <c r="C3065" t="s">
        <v>3060</v>
      </c>
      <c r="E3065" t="s">
        <v>408</v>
      </c>
      <c r="F3065" t="s">
        <v>409</v>
      </c>
      <c r="J3065" t="s">
        <v>23</v>
      </c>
      <c r="K3065">
        <v>17</v>
      </c>
      <c r="L3065">
        <v>3846.08</v>
      </c>
      <c r="M3065">
        <v>0.95199999999999996</v>
      </c>
      <c r="O3065">
        <f>VLOOKUP(C3065,[3]August!$C:$Z,24,FALSE)</f>
        <v>2019</v>
      </c>
    </row>
    <row r="3066" spans="1:15" x14ac:dyDescent="0.25">
      <c r="A3066" t="s">
        <v>1230</v>
      </c>
      <c r="C3066" t="s">
        <v>3061</v>
      </c>
      <c r="D3066" t="s">
        <v>1232</v>
      </c>
      <c r="E3066" t="s">
        <v>401</v>
      </c>
      <c r="F3066" t="s">
        <v>401</v>
      </c>
      <c r="J3066" t="s">
        <v>29</v>
      </c>
      <c r="K3066">
        <v>1</v>
      </c>
      <c r="L3066">
        <v>0</v>
      </c>
      <c r="M3066">
        <v>0</v>
      </c>
      <c r="O3066">
        <f>VLOOKUP(C3066,[3]August!$C:$Z,24,FALSE)</f>
        <v>2019</v>
      </c>
    </row>
    <row r="3067" spans="1:15" x14ac:dyDescent="0.25">
      <c r="A3067" t="s">
        <v>1221</v>
      </c>
      <c r="C3067" t="s">
        <v>3062</v>
      </c>
      <c r="D3067" t="s">
        <v>1223</v>
      </c>
      <c r="E3067" t="s">
        <v>3063</v>
      </c>
      <c r="F3067" t="s">
        <v>3063</v>
      </c>
      <c r="J3067" t="s">
        <v>23</v>
      </c>
      <c r="K3067">
        <v>143</v>
      </c>
      <c r="L3067">
        <v>25921.61</v>
      </c>
      <c r="M3067">
        <v>2.86</v>
      </c>
      <c r="O3067">
        <f>VLOOKUP(C3067,[3]August!$C:$Z,24,FALSE)</f>
        <v>2018</v>
      </c>
    </row>
    <row r="3068" spans="1:15" x14ac:dyDescent="0.25">
      <c r="A3068" t="s">
        <v>1221</v>
      </c>
      <c r="C3068" t="s">
        <v>3062</v>
      </c>
      <c r="D3068" t="s">
        <v>1223</v>
      </c>
      <c r="E3068" t="s">
        <v>3064</v>
      </c>
      <c r="F3068" t="s">
        <v>3064</v>
      </c>
      <c r="J3068" t="s">
        <v>23</v>
      </c>
      <c r="K3068">
        <v>143</v>
      </c>
      <c r="L3068">
        <v>7293</v>
      </c>
      <c r="M3068">
        <v>0.14000000000000001</v>
      </c>
      <c r="O3068">
        <f>VLOOKUP(C3068,[3]August!$C:$Z,24,FALSE)</f>
        <v>2018</v>
      </c>
    </row>
    <row r="3069" spans="1:15" x14ac:dyDescent="0.25">
      <c r="A3069" t="s">
        <v>1221</v>
      </c>
      <c r="C3069" t="s">
        <v>3062</v>
      </c>
      <c r="D3069" t="s">
        <v>1223</v>
      </c>
      <c r="E3069" t="s">
        <v>3065</v>
      </c>
      <c r="F3069" t="s">
        <v>3065</v>
      </c>
      <c r="J3069" t="s">
        <v>23</v>
      </c>
      <c r="K3069">
        <v>142</v>
      </c>
      <c r="L3069">
        <v>16017.6</v>
      </c>
      <c r="M3069">
        <v>2.84</v>
      </c>
      <c r="O3069">
        <f>VLOOKUP(C3069,[3]August!$C:$Z,24,FALSE)</f>
        <v>2018</v>
      </c>
    </row>
    <row r="3070" spans="1:15" x14ac:dyDescent="0.25">
      <c r="A3070" t="s">
        <v>1221</v>
      </c>
      <c r="C3070" t="s">
        <v>3062</v>
      </c>
      <c r="D3070" t="s">
        <v>1223</v>
      </c>
      <c r="E3070" t="s">
        <v>3066</v>
      </c>
      <c r="F3070" t="s">
        <v>3066</v>
      </c>
      <c r="J3070" t="s">
        <v>23</v>
      </c>
      <c r="K3070">
        <v>144</v>
      </c>
      <c r="L3070">
        <v>9936</v>
      </c>
      <c r="M3070">
        <v>10.94</v>
      </c>
      <c r="O3070">
        <f>VLOOKUP(C3070,[3]August!$C:$Z,24,FALSE)</f>
        <v>2018</v>
      </c>
    </row>
    <row r="3071" spans="1:15" x14ac:dyDescent="0.25">
      <c r="A3071" t="s">
        <v>1221</v>
      </c>
      <c r="C3071" t="s">
        <v>3062</v>
      </c>
      <c r="D3071" t="s">
        <v>1223</v>
      </c>
      <c r="E3071" t="s">
        <v>3067</v>
      </c>
      <c r="F3071" t="s">
        <v>3067</v>
      </c>
      <c r="J3071" t="s">
        <v>29</v>
      </c>
      <c r="K3071">
        <v>1</v>
      </c>
      <c r="L3071">
        <v>31539.64</v>
      </c>
      <c r="M3071">
        <v>41.73</v>
      </c>
      <c r="O3071">
        <f>VLOOKUP(C3071,[3]August!$C:$Z,24,FALSE)</f>
        <v>2018</v>
      </c>
    </row>
    <row r="3072" spans="1:15" x14ac:dyDescent="0.25">
      <c r="A3072" t="s">
        <v>1221</v>
      </c>
      <c r="C3072" t="s">
        <v>3068</v>
      </c>
      <c r="D3072" t="s">
        <v>1223</v>
      </c>
      <c r="E3072" t="s">
        <v>3063</v>
      </c>
      <c r="F3072" t="s">
        <v>3063</v>
      </c>
      <c r="J3072" t="s">
        <v>23</v>
      </c>
      <c r="K3072">
        <v>520</v>
      </c>
      <c r="L3072">
        <v>94260.4</v>
      </c>
      <c r="M3072">
        <v>10.4</v>
      </c>
      <c r="O3072">
        <f>VLOOKUP(C3072,[3]August!$C:$Z,24,FALSE)</f>
        <v>2018</v>
      </c>
    </row>
    <row r="3073" spans="1:15" x14ac:dyDescent="0.25">
      <c r="A3073" t="s">
        <v>1221</v>
      </c>
      <c r="C3073" t="s">
        <v>3068</v>
      </c>
      <c r="D3073" t="s">
        <v>1223</v>
      </c>
      <c r="E3073" t="s">
        <v>3064</v>
      </c>
      <c r="F3073" t="s">
        <v>3064</v>
      </c>
      <c r="J3073" t="s">
        <v>23</v>
      </c>
      <c r="K3073">
        <v>519</v>
      </c>
      <c r="L3073">
        <v>26469</v>
      </c>
      <c r="M3073">
        <v>0.52</v>
      </c>
      <c r="O3073">
        <f>VLOOKUP(C3073,[3]August!$C:$Z,24,FALSE)</f>
        <v>2018</v>
      </c>
    </row>
    <row r="3074" spans="1:15" x14ac:dyDescent="0.25">
      <c r="A3074" t="s">
        <v>1221</v>
      </c>
      <c r="C3074" t="s">
        <v>3068</v>
      </c>
      <c r="D3074" t="s">
        <v>1223</v>
      </c>
      <c r="E3074" t="s">
        <v>3065</v>
      </c>
      <c r="F3074" t="s">
        <v>3065</v>
      </c>
      <c r="J3074" t="s">
        <v>23</v>
      </c>
      <c r="K3074">
        <v>386</v>
      </c>
      <c r="L3074">
        <v>43540.800000000003</v>
      </c>
      <c r="M3074">
        <v>7.72</v>
      </c>
      <c r="O3074">
        <f>VLOOKUP(C3074,[3]August!$C:$Z,24,FALSE)</f>
        <v>2018</v>
      </c>
    </row>
    <row r="3075" spans="1:15" x14ac:dyDescent="0.25">
      <c r="A3075" t="s">
        <v>1221</v>
      </c>
      <c r="C3075" t="s">
        <v>3068</v>
      </c>
      <c r="D3075" t="s">
        <v>1223</v>
      </c>
      <c r="E3075" t="s">
        <v>3066</v>
      </c>
      <c r="F3075" t="s">
        <v>3066</v>
      </c>
      <c r="J3075" t="s">
        <v>23</v>
      </c>
      <c r="K3075">
        <v>520</v>
      </c>
      <c r="L3075">
        <v>35880</v>
      </c>
      <c r="M3075">
        <v>39.520000000000003</v>
      </c>
      <c r="O3075">
        <f>VLOOKUP(C3075,[3]August!$C:$Z,24,FALSE)</f>
        <v>2018</v>
      </c>
    </row>
    <row r="3076" spans="1:15" x14ac:dyDescent="0.25">
      <c r="A3076" t="s">
        <v>1221</v>
      </c>
      <c r="C3076" t="s">
        <v>3069</v>
      </c>
      <c r="D3076" t="s">
        <v>1223</v>
      </c>
      <c r="E3076" t="s">
        <v>3067</v>
      </c>
      <c r="F3076" t="s">
        <v>3067</v>
      </c>
      <c r="J3076" t="s">
        <v>29</v>
      </c>
      <c r="K3076">
        <v>1</v>
      </c>
      <c r="L3076">
        <v>792722.55</v>
      </c>
      <c r="M3076">
        <v>142.1</v>
      </c>
      <c r="O3076">
        <f>VLOOKUP(C3076,[3]August!$C:$Z,24,FALSE)</f>
        <v>2018</v>
      </c>
    </row>
    <row r="3077" spans="1:15" x14ac:dyDescent="0.25">
      <c r="A3077" t="s">
        <v>1221</v>
      </c>
      <c r="C3077" t="s">
        <v>3070</v>
      </c>
      <c r="D3077" t="s">
        <v>1223</v>
      </c>
      <c r="E3077" t="s">
        <v>3063</v>
      </c>
      <c r="F3077" t="s">
        <v>3063</v>
      </c>
      <c r="J3077" t="s">
        <v>23</v>
      </c>
      <c r="K3077">
        <v>407</v>
      </c>
      <c r="L3077">
        <v>73776.89</v>
      </c>
      <c r="M3077">
        <v>8.14</v>
      </c>
      <c r="O3077">
        <f>VLOOKUP(C3077,[3]August!$C:$Z,24,FALSE)</f>
        <v>2018</v>
      </c>
    </row>
    <row r="3078" spans="1:15" x14ac:dyDescent="0.25">
      <c r="A3078" t="s">
        <v>1221</v>
      </c>
      <c r="C3078" t="s">
        <v>3070</v>
      </c>
      <c r="D3078" t="s">
        <v>1223</v>
      </c>
      <c r="E3078" t="s">
        <v>3064</v>
      </c>
      <c r="F3078" t="s">
        <v>3064</v>
      </c>
      <c r="J3078" t="s">
        <v>23</v>
      </c>
      <c r="K3078">
        <v>439</v>
      </c>
      <c r="L3078">
        <v>22389</v>
      </c>
      <c r="M3078">
        <v>0.44</v>
      </c>
      <c r="O3078">
        <f>VLOOKUP(C3078,[3]August!$C:$Z,24,FALSE)</f>
        <v>2018</v>
      </c>
    </row>
    <row r="3079" spans="1:15" x14ac:dyDescent="0.25">
      <c r="A3079" t="s">
        <v>1221</v>
      </c>
      <c r="C3079" t="s">
        <v>3070</v>
      </c>
      <c r="D3079" t="s">
        <v>1223</v>
      </c>
      <c r="E3079" t="s">
        <v>3065</v>
      </c>
      <c r="F3079" t="s">
        <v>3065</v>
      </c>
      <c r="J3079" t="s">
        <v>23</v>
      </c>
      <c r="K3079">
        <v>373</v>
      </c>
      <c r="L3079">
        <v>42074.400000000001</v>
      </c>
      <c r="M3079">
        <v>7.46</v>
      </c>
      <c r="O3079">
        <f>VLOOKUP(C3079,[3]August!$C:$Z,24,FALSE)</f>
        <v>2018</v>
      </c>
    </row>
    <row r="3080" spans="1:15" x14ac:dyDescent="0.25">
      <c r="A3080" t="s">
        <v>1221</v>
      </c>
      <c r="C3080" t="s">
        <v>3070</v>
      </c>
      <c r="D3080" t="s">
        <v>1223</v>
      </c>
      <c r="E3080" t="s">
        <v>3067</v>
      </c>
      <c r="F3080" t="s">
        <v>3067</v>
      </c>
      <c r="J3080" t="s">
        <v>29</v>
      </c>
      <c r="K3080">
        <v>1</v>
      </c>
      <c r="L3080">
        <v>361353.25</v>
      </c>
      <c r="M3080">
        <v>108.25</v>
      </c>
      <c r="O3080">
        <f>VLOOKUP(C3080,[3]August!$C:$Z,24,FALSE)</f>
        <v>2018</v>
      </c>
    </row>
    <row r="3081" spans="1:15" x14ac:dyDescent="0.25">
      <c r="A3081" t="s">
        <v>1221</v>
      </c>
      <c r="C3081" t="s">
        <v>3071</v>
      </c>
      <c r="D3081" t="s">
        <v>1223</v>
      </c>
      <c r="E3081" t="s">
        <v>3067</v>
      </c>
      <c r="F3081" t="s">
        <v>3067</v>
      </c>
      <c r="J3081" t="s">
        <v>29</v>
      </c>
      <c r="K3081">
        <v>1</v>
      </c>
      <c r="L3081">
        <v>301294.23</v>
      </c>
      <c r="M3081">
        <v>43.68</v>
      </c>
      <c r="O3081">
        <f>VLOOKUP(C3081,[3]August!$C:$Z,24,FALSE)</f>
        <v>2019</v>
      </c>
    </row>
    <row r="3082" spans="1:15" x14ac:dyDescent="0.25">
      <c r="A3082" t="s">
        <v>1221</v>
      </c>
      <c r="C3082" t="s">
        <v>3072</v>
      </c>
      <c r="D3082" t="s">
        <v>1223</v>
      </c>
      <c r="E3082" t="s">
        <v>3073</v>
      </c>
      <c r="F3082" t="s">
        <v>3073</v>
      </c>
      <c r="J3082" t="s">
        <v>3074</v>
      </c>
      <c r="K3082">
        <v>991</v>
      </c>
      <c r="L3082">
        <v>172481</v>
      </c>
      <c r="M3082">
        <v>20.3</v>
      </c>
      <c r="O3082">
        <f>VLOOKUP(C3082,[3]August!$C:$Z,24,FALSE)</f>
        <v>2019</v>
      </c>
    </row>
    <row r="3083" spans="1:15" x14ac:dyDescent="0.25">
      <c r="A3083" t="s">
        <v>1221</v>
      </c>
      <c r="C3083" t="s">
        <v>3075</v>
      </c>
      <c r="D3083" t="s">
        <v>1223</v>
      </c>
      <c r="E3083" t="s">
        <v>3063</v>
      </c>
      <c r="F3083" t="s">
        <v>3063</v>
      </c>
      <c r="J3083" t="s">
        <v>23</v>
      </c>
      <c r="K3083">
        <v>413</v>
      </c>
      <c r="L3083">
        <v>74864.509999999995</v>
      </c>
      <c r="M3083">
        <v>8.26</v>
      </c>
      <c r="O3083">
        <f>VLOOKUP(C3083,[3]August!$C:$Z,24,FALSE)</f>
        <v>2018</v>
      </c>
    </row>
    <row r="3084" spans="1:15" x14ac:dyDescent="0.25">
      <c r="A3084" t="s">
        <v>1221</v>
      </c>
      <c r="C3084" t="s">
        <v>3075</v>
      </c>
      <c r="D3084" t="s">
        <v>1223</v>
      </c>
      <c r="E3084" t="s">
        <v>3064</v>
      </c>
      <c r="F3084" t="s">
        <v>3064</v>
      </c>
      <c r="J3084" t="s">
        <v>23</v>
      </c>
      <c r="K3084">
        <v>112</v>
      </c>
      <c r="L3084">
        <v>5712</v>
      </c>
      <c r="M3084">
        <v>0.1</v>
      </c>
      <c r="O3084">
        <f>VLOOKUP(C3084,[3]August!$C:$Z,24,FALSE)</f>
        <v>2018</v>
      </c>
    </row>
    <row r="3085" spans="1:15" x14ac:dyDescent="0.25">
      <c r="A3085" t="s">
        <v>1221</v>
      </c>
      <c r="C3085" t="s">
        <v>3075</v>
      </c>
      <c r="D3085" t="s">
        <v>1223</v>
      </c>
      <c r="E3085" t="s">
        <v>3065</v>
      </c>
      <c r="F3085" t="s">
        <v>3065</v>
      </c>
      <c r="J3085" t="s">
        <v>23</v>
      </c>
      <c r="K3085">
        <v>408</v>
      </c>
      <c r="L3085">
        <v>46022.400000000001</v>
      </c>
      <c r="M3085">
        <v>8.16</v>
      </c>
      <c r="O3085">
        <f>VLOOKUP(C3085,[3]August!$C:$Z,24,FALSE)</f>
        <v>2018</v>
      </c>
    </row>
    <row r="3086" spans="1:15" x14ac:dyDescent="0.25">
      <c r="A3086" t="s">
        <v>1221</v>
      </c>
      <c r="C3086" t="s">
        <v>3075</v>
      </c>
      <c r="D3086" t="s">
        <v>1223</v>
      </c>
      <c r="E3086" t="s">
        <v>3076</v>
      </c>
      <c r="F3086" t="s">
        <v>3076</v>
      </c>
      <c r="J3086" t="s">
        <v>29</v>
      </c>
      <c r="K3086">
        <v>1</v>
      </c>
      <c r="L3086">
        <v>366484.21</v>
      </c>
      <c r="M3086">
        <v>97.39</v>
      </c>
      <c r="O3086">
        <f>VLOOKUP(C3086,[3]August!$C:$Z,24,FALSE)</f>
        <v>2018</v>
      </c>
    </row>
  </sheetData>
  <autoFilter ref="A1:O3086" xr:uid="{205B2053-6156-4BB5-9D6D-415F35D35CDB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B1D3-B45F-4F96-B78B-A9917BEF4BEF}">
  <sheetPr>
    <pageSetUpPr fitToPage="1"/>
  </sheetPr>
  <dimension ref="A1:P215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3077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VLOOKUP(C2,[3]September!$C:$Z,24,FALSE)</f>
        <v>2018</v>
      </c>
    </row>
    <row r="3" spans="1:16" x14ac:dyDescent="0.25">
      <c r="A3" t="s">
        <v>73</v>
      </c>
      <c r="C3" t="s">
        <v>3078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VLOOKUP(C3,[3]September!$C:$Z,24,FALSE)</f>
        <v>2018</v>
      </c>
    </row>
    <row r="4" spans="1:16" x14ac:dyDescent="0.25">
      <c r="A4" t="s">
        <v>73</v>
      </c>
      <c r="C4" t="s">
        <v>3079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VLOOKUP(C4,[3]September!$C:$Z,24,FALSE)</f>
        <v>2019</v>
      </c>
    </row>
    <row r="5" spans="1:16" x14ac:dyDescent="0.25">
      <c r="A5" t="s">
        <v>73</v>
      </c>
      <c r="C5" t="s">
        <v>3080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VLOOKUP(C5,[3]September!$C:$Z,24,FALSE)</f>
        <v>2018</v>
      </c>
    </row>
    <row r="6" spans="1:16" x14ac:dyDescent="0.25">
      <c r="A6" t="s">
        <v>73</v>
      </c>
      <c r="C6" t="s">
        <v>3081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VLOOKUP(C6,[3]September!$C:$Z,24,FALSE)</f>
        <v>2019</v>
      </c>
    </row>
    <row r="7" spans="1:16" x14ac:dyDescent="0.25">
      <c r="A7" t="s">
        <v>73</v>
      </c>
      <c r="C7" t="s">
        <v>3082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VLOOKUP(C7,[3]September!$C:$Z,24,FALSE)</f>
        <v>2019</v>
      </c>
    </row>
    <row r="8" spans="1:16" x14ac:dyDescent="0.25">
      <c r="A8" t="s">
        <v>1245</v>
      </c>
      <c r="C8" t="s">
        <v>3083</v>
      </c>
      <c r="E8">
        <v>2</v>
      </c>
      <c r="F8" t="s">
        <v>1247</v>
      </c>
      <c r="J8" t="s">
        <v>23</v>
      </c>
      <c r="K8">
        <v>610</v>
      </c>
      <c r="L8">
        <v>39729.30000000001</v>
      </c>
      <c r="M8">
        <v>31.109999999999996</v>
      </c>
      <c r="O8">
        <f>VLOOKUP(C8,[3]September!$C:$Z,24,FALSE)</f>
        <v>2019</v>
      </c>
    </row>
    <row r="9" spans="1:16" x14ac:dyDescent="0.25">
      <c r="A9" t="s">
        <v>1245</v>
      </c>
      <c r="C9" t="s">
        <v>3083</v>
      </c>
      <c r="E9">
        <v>2</v>
      </c>
      <c r="F9" t="s">
        <v>1247</v>
      </c>
      <c r="J9" t="s">
        <v>23</v>
      </c>
      <c r="K9">
        <v>733</v>
      </c>
      <c r="L9">
        <v>3745.6299999999992</v>
      </c>
      <c r="M9">
        <v>2.9320000000000022</v>
      </c>
      <c r="O9">
        <f>VLOOKUP(C9,[3]September!$C:$Z,24,FALSE)</f>
        <v>2019</v>
      </c>
    </row>
    <row r="10" spans="1:16" x14ac:dyDescent="0.25">
      <c r="A10" t="s">
        <v>1245</v>
      </c>
      <c r="C10" t="s">
        <v>3083</v>
      </c>
      <c r="E10">
        <v>13</v>
      </c>
      <c r="F10" t="s">
        <v>1248</v>
      </c>
      <c r="J10" t="s">
        <v>23</v>
      </c>
      <c r="K10">
        <v>58</v>
      </c>
      <c r="L10">
        <v>296.38000000000005</v>
      </c>
      <c r="M10">
        <v>0.23200000000000004</v>
      </c>
      <c r="O10">
        <f>VLOOKUP(C10,[3]September!$C:$Z,24,FALSE)</f>
        <v>2019</v>
      </c>
    </row>
    <row r="11" spans="1:16" x14ac:dyDescent="0.25">
      <c r="A11" t="s">
        <v>1245</v>
      </c>
      <c r="C11" t="s">
        <v>3083</v>
      </c>
      <c r="E11">
        <v>4</v>
      </c>
      <c r="F11" t="s">
        <v>1249</v>
      </c>
      <c r="J11" t="s">
        <v>23</v>
      </c>
      <c r="K11">
        <v>3</v>
      </c>
      <c r="L11">
        <v>205.2</v>
      </c>
      <c r="M11">
        <v>0.1182</v>
      </c>
      <c r="O11">
        <f>VLOOKUP(C11,[3]September!$C:$Z,24,FALSE)</f>
        <v>2019</v>
      </c>
    </row>
    <row r="12" spans="1:16" x14ac:dyDescent="0.25">
      <c r="A12" t="s">
        <v>1245</v>
      </c>
      <c r="C12" t="s">
        <v>3083</v>
      </c>
      <c r="E12">
        <v>7</v>
      </c>
      <c r="F12" t="s">
        <v>1255</v>
      </c>
      <c r="J12" t="s">
        <v>23</v>
      </c>
      <c r="K12">
        <v>36</v>
      </c>
      <c r="L12">
        <v>2025.3600000000001</v>
      </c>
      <c r="M12">
        <v>1.1843999999999999</v>
      </c>
      <c r="O12">
        <f>VLOOKUP(C12,[3]September!$C:$Z,24,FALSE)</f>
        <v>2019</v>
      </c>
    </row>
    <row r="13" spans="1:16" x14ac:dyDescent="0.25">
      <c r="A13" t="s">
        <v>1245</v>
      </c>
      <c r="C13" t="s">
        <v>3083</v>
      </c>
      <c r="E13">
        <v>9</v>
      </c>
      <c r="F13" t="s">
        <v>1256</v>
      </c>
      <c r="J13" t="s">
        <v>23</v>
      </c>
      <c r="K13">
        <v>2</v>
      </c>
      <c r="L13">
        <v>78.12</v>
      </c>
      <c r="M13">
        <v>6.4399999999999999E-2</v>
      </c>
      <c r="O13">
        <f>VLOOKUP(C13,[3]September!$C:$Z,24,FALSE)</f>
        <v>2019</v>
      </c>
    </row>
    <row r="14" spans="1:16" x14ac:dyDescent="0.25">
      <c r="A14" t="s">
        <v>1245</v>
      </c>
      <c r="C14" t="s">
        <v>3083</v>
      </c>
      <c r="E14">
        <v>11</v>
      </c>
      <c r="F14" t="s">
        <v>1274</v>
      </c>
      <c r="J14" t="s">
        <v>23</v>
      </c>
      <c r="K14">
        <v>15</v>
      </c>
      <c r="L14">
        <v>747.75</v>
      </c>
      <c r="M14">
        <v>0.61650000000000005</v>
      </c>
      <c r="O14">
        <f>VLOOKUP(C14,[3]September!$C:$Z,24,FALSE)</f>
        <v>2019</v>
      </c>
    </row>
    <row r="15" spans="1:16" x14ac:dyDescent="0.25">
      <c r="A15" t="s">
        <v>1245</v>
      </c>
      <c r="C15" t="s">
        <v>3083</v>
      </c>
      <c r="E15">
        <v>15</v>
      </c>
      <c r="F15" t="s">
        <v>1253</v>
      </c>
      <c r="J15" t="s">
        <v>23</v>
      </c>
      <c r="K15">
        <v>95</v>
      </c>
      <c r="L15">
        <v>5813.99999999999</v>
      </c>
      <c r="M15">
        <v>0.79201500000000102</v>
      </c>
      <c r="O15">
        <f>VLOOKUP(C15,[3]September!$C:$Z,24,FALSE)</f>
        <v>2019</v>
      </c>
    </row>
    <row r="16" spans="1:16" x14ac:dyDescent="0.25">
      <c r="A16" t="s">
        <v>1245</v>
      </c>
      <c r="C16" t="s">
        <v>3083</v>
      </c>
      <c r="E16">
        <v>12</v>
      </c>
      <c r="F16" t="s">
        <v>1253</v>
      </c>
      <c r="J16" t="s">
        <v>23</v>
      </c>
      <c r="K16">
        <v>5</v>
      </c>
      <c r="L16">
        <v>306</v>
      </c>
      <c r="M16">
        <v>4.1685E-2</v>
      </c>
      <c r="O16">
        <f>VLOOKUP(C16,[3]September!$C:$Z,24,FALSE)</f>
        <v>2019</v>
      </c>
    </row>
    <row r="17" spans="1:15" x14ac:dyDescent="0.25">
      <c r="A17" t="s">
        <v>1245</v>
      </c>
      <c r="C17" t="s">
        <v>3084</v>
      </c>
      <c r="D17" s="23"/>
      <c r="E17">
        <v>2</v>
      </c>
      <c r="F17" t="s">
        <v>1247</v>
      </c>
      <c r="J17" t="s">
        <v>23</v>
      </c>
      <c r="K17">
        <v>7</v>
      </c>
      <c r="L17">
        <v>455.90999999999997</v>
      </c>
      <c r="M17">
        <v>0.35699999999999998</v>
      </c>
      <c r="O17">
        <f>VLOOKUP(C17,[3]September!$C:$Z,24,FALSE)</f>
        <v>2019</v>
      </c>
    </row>
    <row r="18" spans="1:15" x14ac:dyDescent="0.25">
      <c r="A18" t="s">
        <v>1245</v>
      </c>
      <c r="C18" t="s">
        <v>3084</v>
      </c>
      <c r="E18">
        <v>2</v>
      </c>
      <c r="F18" t="s">
        <v>1247</v>
      </c>
      <c r="J18" t="s">
        <v>23</v>
      </c>
      <c r="K18">
        <v>1341</v>
      </c>
      <c r="L18">
        <v>6852.5099999999957</v>
      </c>
      <c r="M18">
        <v>5.3639999999999954</v>
      </c>
      <c r="O18">
        <f>VLOOKUP(C18,[3]September!$C:$Z,24,FALSE)</f>
        <v>2019</v>
      </c>
    </row>
    <row r="19" spans="1:15" x14ac:dyDescent="0.25">
      <c r="A19" t="s">
        <v>1245</v>
      </c>
      <c r="C19" t="s">
        <v>3084</v>
      </c>
      <c r="E19">
        <v>6</v>
      </c>
      <c r="F19" t="s">
        <v>1250</v>
      </c>
      <c r="J19" t="s">
        <v>23</v>
      </c>
      <c r="K19">
        <v>70</v>
      </c>
      <c r="L19">
        <v>759.5</v>
      </c>
      <c r="M19">
        <v>0.59499999999999997</v>
      </c>
      <c r="O19">
        <f>VLOOKUP(C19,[3]September!$C:$Z,24,FALSE)</f>
        <v>2019</v>
      </c>
    </row>
    <row r="20" spans="1:15" x14ac:dyDescent="0.25">
      <c r="A20" t="s">
        <v>1245</v>
      </c>
      <c r="C20" t="s">
        <v>3084</v>
      </c>
      <c r="E20">
        <v>7</v>
      </c>
      <c r="F20" t="s">
        <v>1255</v>
      </c>
      <c r="J20" t="s">
        <v>23</v>
      </c>
      <c r="K20">
        <v>16</v>
      </c>
      <c r="L20">
        <v>900.16</v>
      </c>
      <c r="M20">
        <v>0.52639999999999998</v>
      </c>
      <c r="O20">
        <f>VLOOKUP(C20,[3]September!$C:$Z,24,FALSE)</f>
        <v>2019</v>
      </c>
    </row>
    <row r="21" spans="1:15" x14ac:dyDescent="0.25">
      <c r="A21" t="s">
        <v>1245</v>
      </c>
      <c r="C21" t="s">
        <v>3084</v>
      </c>
      <c r="E21">
        <v>15</v>
      </c>
      <c r="F21" t="s">
        <v>1253</v>
      </c>
      <c r="J21" t="s">
        <v>23</v>
      </c>
      <c r="K21">
        <v>126</v>
      </c>
      <c r="L21">
        <v>7711.1999999999844</v>
      </c>
      <c r="M21">
        <v>1.0504620000000022</v>
      </c>
      <c r="O21">
        <f>VLOOKUP(C21,[3]September!$C:$Z,24,FALSE)</f>
        <v>2019</v>
      </c>
    </row>
    <row r="22" spans="1:15" x14ac:dyDescent="0.25">
      <c r="A22" t="s">
        <v>1245</v>
      </c>
      <c r="C22" t="s">
        <v>3085</v>
      </c>
      <c r="E22">
        <v>2</v>
      </c>
      <c r="F22" t="s">
        <v>1247</v>
      </c>
      <c r="J22" t="s">
        <v>23</v>
      </c>
      <c r="K22">
        <v>189</v>
      </c>
      <c r="L22">
        <v>12309.57</v>
      </c>
      <c r="M22">
        <v>9.6390000000000029</v>
      </c>
      <c r="O22">
        <f>VLOOKUP(C22,[3]September!$C:$Z,24,FALSE)</f>
        <v>2019</v>
      </c>
    </row>
    <row r="23" spans="1:15" x14ac:dyDescent="0.25">
      <c r="A23" t="s">
        <v>1245</v>
      </c>
      <c r="C23" t="s">
        <v>3085</v>
      </c>
      <c r="E23">
        <v>2</v>
      </c>
      <c r="F23" t="s">
        <v>1247</v>
      </c>
      <c r="J23" t="s">
        <v>23</v>
      </c>
      <c r="K23">
        <v>1225</v>
      </c>
      <c r="L23">
        <v>6259.7500000000009</v>
      </c>
      <c r="M23">
        <v>4.8999999999999995</v>
      </c>
      <c r="O23">
        <f>VLOOKUP(C23,[3]September!$C:$Z,24,FALSE)</f>
        <v>2019</v>
      </c>
    </row>
    <row r="24" spans="1:15" x14ac:dyDescent="0.25">
      <c r="A24" t="s">
        <v>1245</v>
      </c>
      <c r="C24" t="s">
        <v>3085</v>
      </c>
      <c r="E24">
        <v>13</v>
      </c>
      <c r="F24" t="s">
        <v>1248</v>
      </c>
      <c r="J24" t="s">
        <v>23</v>
      </c>
      <c r="K24">
        <v>13</v>
      </c>
      <c r="L24">
        <v>66.430000000000007</v>
      </c>
      <c r="M24">
        <v>5.2000000000000005E-2</v>
      </c>
      <c r="O24">
        <f>VLOOKUP(C24,[3]September!$C:$Z,24,FALSE)</f>
        <v>2019</v>
      </c>
    </row>
    <row r="25" spans="1:15" x14ac:dyDescent="0.25">
      <c r="A25" t="s">
        <v>1245</v>
      </c>
      <c r="C25" t="s">
        <v>3085</v>
      </c>
      <c r="E25">
        <v>7</v>
      </c>
      <c r="F25" t="s">
        <v>1255</v>
      </c>
      <c r="J25" t="s">
        <v>23</v>
      </c>
      <c r="K25">
        <v>12</v>
      </c>
      <c r="L25">
        <v>675.12</v>
      </c>
      <c r="M25">
        <v>0.39479999999999998</v>
      </c>
      <c r="O25">
        <f>VLOOKUP(C25,[3]September!$C:$Z,24,FALSE)</f>
        <v>2019</v>
      </c>
    </row>
    <row r="26" spans="1:15" x14ac:dyDescent="0.25">
      <c r="A26" t="s">
        <v>1245</v>
      </c>
      <c r="C26" t="s">
        <v>3085</v>
      </c>
      <c r="E26">
        <v>15</v>
      </c>
      <c r="F26" t="s">
        <v>1253</v>
      </c>
      <c r="J26" t="s">
        <v>23</v>
      </c>
      <c r="K26">
        <v>130</v>
      </c>
      <c r="L26">
        <v>7955.9999999999836</v>
      </c>
      <c r="M26">
        <v>1.0838100000000024</v>
      </c>
      <c r="O26">
        <f>VLOOKUP(C26,[3]September!$C:$Z,24,FALSE)</f>
        <v>2019</v>
      </c>
    </row>
    <row r="27" spans="1:15" x14ac:dyDescent="0.25">
      <c r="A27" t="s">
        <v>1245</v>
      </c>
      <c r="C27" t="s">
        <v>3085</v>
      </c>
      <c r="E27">
        <v>12</v>
      </c>
      <c r="F27" t="s">
        <v>1253</v>
      </c>
      <c r="J27" t="s">
        <v>23</v>
      </c>
      <c r="K27">
        <v>2</v>
      </c>
      <c r="L27">
        <v>122.4</v>
      </c>
      <c r="M27">
        <v>1.6674000000000001E-2</v>
      </c>
      <c r="O27">
        <f>VLOOKUP(C27,[3]September!$C:$Z,24,FALSE)</f>
        <v>2019</v>
      </c>
    </row>
    <row r="28" spans="1:15" x14ac:dyDescent="0.25">
      <c r="A28" t="s">
        <v>1245</v>
      </c>
      <c r="C28" t="s">
        <v>3086</v>
      </c>
      <c r="E28">
        <v>2</v>
      </c>
      <c r="F28" t="s">
        <v>1247</v>
      </c>
      <c r="J28" t="s">
        <v>23</v>
      </c>
      <c r="K28">
        <v>127</v>
      </c>
      <c r="L28">
        <v>8271.51</v>
      </c>
      <c r="M28">
        <v>6.4770000000000003</v>
      </c>
      <c r="O28">
        <f>VLOOKUP(C28,[3]September!$C:$Z,24,FALSE)</f>
        <v>2019</v>
      </c>
    </row>
    <row r="29" spans="1:15" x14ac:dyDescent="0.25">
      <c r="A29" t="s">
        <v>1245</v>
      </c>
      <c r="C29" t="s">
        <v>3086</v>
      </c>
      <c r="E29">
        <v>2</v>
      </c>
      <c r="F29" t="s">
        <v>1247</v>
      </c>
      <c r="J29" t="s">
        <v>23</v>
      </c>
      <c r="K29">
        <v>803</v>
      </c>
      <c r="L29">
        <v>4103.3300000000017</v>
      </c>
      <c r="M29">
        <v>3.212000000000002</v>
      </c>
      <c r="O29">
        <f>VLOOKUP(C29,[3]September!$C:$Z,24,FALSE)</f>
        <v>2019</v>
      </c>
    </row>
    <row r="30" spans="1:15" x14ac:dyDescent="0.25">
      <c r="A30" t="s">
        <v>1245</v>
      </c>
      <c r="C30" t="s">
        <v>3086</v>
      </c>
      <c r="E30">
        <v>8</v>
      </c>
      <c r="F30" t="s">
        <v>1251</v>
      </c>
      <c r="J30" t="s">
        <v>23</v>
      </c>
      <c r="K30">
        <v>6</v>
      </c>
      <c r="L30">
        <v>330.36</v>
      </c>
      <c r="M30">
        <v>0.19320000000000001</v>
      </c>
      <c r="O30">
        <f>VLOOKUP(C30,[3]September!$C:$Z,24,FALSE)</f>
        <v>2019</v>
      </c>
    </row>
    <row r="31" spans="1:15" x14ac:dyDescent="0.25">
      <c r="A31" t="s">
        <v>1245</v>
      </c>
      <c r="C31" t="s">
        <v>3086</v>
      </c>
      <c r="E31">
        <v>7</v>
      </c>
      <c r="F31" t="s">
        <v>1255</v>
      </c>
      <c r="J31" t="s">
        <v>23</v>
      </c>
      <c r="K31">
        <v>12</v>
      </c>
      <c r="L31">
        <v>675.12</v>
      </c>
      <c r="M31">
        <v>0.39479999999999998</v>
      </c>
      <c r="O31">
        <f>VLOOKUP(C31,[3]September!$C:$Z,24,FALSE)</f>
        <v>2019</v>
      </c>
    </row>
    <row r="32" spans="1:15" x14ac:dyDescent="0.25">
      <c r="A32" t="s">
        <v>1245</v>
      </c>
      <c r="C32" t="s">
        <v>3086</v>
      </c>
      <c r="E32">
        <v>15</v>
      </c>
      <c r="F32" t="s">
        <v>1253</v>
      </c>
      <c r="J32" t="s">
        <v>23</v>
      </c>
      <c r="K32">
        <v>1</v>
      </c>
      <c r="L32">
        <v>61.2</v>
      </c>
      <c r="M32">
        <v>8.3370000000000007E-3</v>
      </c>
      <c r="O32">
        <f>VLOOKUP(C32,[3]September!$C:$Z,24,FALSE)</f>
        <v>2019</v>
      </c>
    </row>
    <row r="33" spans="1:15" x14ac:dyDescent="0.25">
      <c r="A33" t="s">
        <v>1245</v>
      </c>
      <c r="C33" t="s">
        <v>3086</v>
      </c>
      <c r="E33">
        <v>12</v>
      </c>
      <c r="F33" t="s">
        <v>1253</v>
      </c>
      <c r="J33" t="s">
        <v>23</v>
      </c>
      <c r="K33">
        <v>1</v>
      </c>
      <c r="L33">
        <v>61.2</v>
      </c>
      <c r="M33">
        <v>8.3370000000000007E-3</v>
      </c>
      <c r="O33">
        <f>VLOOKUP(C33,[3]September!$C:$Z,24,FALSE)</f>
        <v>2019</v>
      </c>
    </row>
    <row r="34" spans="1:15" x14ac:dyDescent="0.25">
      <c r="A34" t="s">
        <v>1245</v>
      </c>
      <c r="C34" t="s">
        <v>3087</v>
      </c>
      <c r="E34">
        <v>2</v>
      </c>
      <c r="F34" t="s">
        <v>1247</v>
      </c>
      <c r="J34" t="s">
        <v>23</v>
      </c>
      <c r="K34">
        <v>189</v>
      </c>
      <c r="L34">
        <v>12309.57</v>
      </c>
      <c r="M34">
        <v>9.6389999999999993</v>
      </c>
      <c r="O34">
        <f>VLOOKUP(C34,[3]September!$C:$Z,24,FALSE)</f>
        <v>2019</v>
      </c>
    </row>
    <row r="35" spans="1:15" x14ac:dyDescent="0.25">
      <c r="A35" t="s">
        <v>1245</v>
      </c>
      <c r="C35" t="s">
        <v>3087</v>
      </c>
      <c r="E35">
        <v>2</v>
      </c>
      <c r="F35" t="s">
        <v>1247</v>
      </c>
      <c r="J35" t="s">
        <v>23</v>
      </c>
      <c r="K35">
        <v>1864</v>
      </c>
      <c r="L35">
        <v>9525.0399999999954</v>
      </c>
      <c r="M35">
        <v>7.4559999999999862</v>
      </c>
      <c r="O35">
        <f>VLOOKUP(C35,[3]September!$C:$Z,24,FALSE)</f>
        <v>2019</v>
      </c>
    </row>
    <row r="36" spans="1:15" x14ac:dyDescent="0.25">
      <c r="A36" t="s">
        <v>1245</v>
      </c>
      <c r="C36" t="s">
        <v>3087</v>
      </c>
      <c r="E36">
        <v>6</v>
      </c>
      <c r="F36" t="s">
        <v>1250</v>
      </c>
      <c r="J36" t="s">
        <v>23</v>
      </c>
      <c r="K36">
        <v>6</v>
      </c>
      <c r="L36">
        <v>65.099999999999994</v>
      </c>
      <c r="M36">
        <v>5.0999999999999997E-2</v>
      </c>
      <c r="O36">
        <f>VLOOKUP(C36,[3]September!$C:$Z,24,FALSE)</f>
        <v>2019</v>
      </c>
    </row>
    <row r="37" spans="1:15" x14ac:dyDescent="0.25">
      <c r="A37" t="s">
        <v>1245</v>
      </c>
      <c r="C37" t="s">
        <v>3087</v>
      </c>
      <c r="E37">
        <v>8</v>
      </c>
      <c r="F37" t="s">
        <v>1251</v>
      </c>
      <c r="J37" t="s">
        <v>23</v>
      </c>
      <c r="K37">
        <v>6</v>
      </c>
      <c r="L37">
        <v>330.36</v>
      </c>
      <c r="M37">
        <v>0.19320000000000001</v>
      </c>
      <c r="O37">
        <f>VLOOKUP(C37,[3]September!$C:$Z,24,FALSE)</f>
        <v>2019</v>
      </c>
    </row>
    <row r="38" spans="1:15" x14ac:dyDescent="0.25">
      <c r="A38" t="s">
        <v>1245</v>
      </c>
      <c r="C38" t="s">
        <v>3087</v>
      </c>
      <c r="E38">
        <v>8</v>
      </c>
      <c r="F38" t="s">
        <v>1251</v>
      </c>
      <c r="J38" t="s">
        <v>23</v>
      </c>
      <c r="K38">
        <v>2</v>
      </c>
      <c r="L38">
        <v>110.12</v>
      </c>
      <c r="M38">
        <v>6.4399999999999999E-2</v>
      </c>
      <c r="O38">
        <f>VLOOKUP(C38,[3]September!$C:$Z,24,FALSE)</f>
        <v>2019</v>
      </c>
    </row>
    <row r="39" spans="1:15" x14ac:dyDescent="0.25">
      <c r="A39" t="s">
        <v>1245</v>
      </c>
      <c r="C39" t="s">
        <v>3087</v>
      </c>
      <c r="E39">
        <v>7</v>
      </c>
      <c r="F39" t="s">
        <v>1255</v>
      </c>
      <c r="J39" t="s">
        <v>23</v>
      </c>
      <c r="K39">
        <v>12</v>
      </c>
      <c r="L39">
        <v>675.12</v>
      </c>
      <c r="M39">
        <v>0.39479999999999998</v>
      </c>
      <c r="O39">
        <f>VLOOKUP(C39,[3]September!$C:$Z,24,FALSE)</f>
        <v>2019</v>
      </c>
    </row>
    <row r="40" spans="1:15" x14ac:dyDescent="0.25">
      <c r="A40" t="s">
        <v>1245</v>
      </c>
      <c r="C40" t="s">
        <v>3087</v>
      </c>
      <c r="E40">
        <v>9</v>
      </c>
      <c r="F40" t="s">
        <v>1256</v>
      </c>
      <c r="J40" t="s">
        <v>23</v>
      </c>
      <c r="K40">
        <v>6</v>
      </c>
      <c r="L40">
        <v>234.36</v>
      </c>
      <c r="M40">
        <v>0.19319999999999998</v>
      </c>
      <c r="O40">
        <f>VLOOKUP(C40,[3]September!$C:$Z,24,FALSE)</f>
        <v>2019</v>
      </c>
    </row>
    <row r="41" spans="1:15" x14ac:dyDescent="0.25">
      <c r="A41" t="s">
        <v>1245</v>
      </c>
      <c r="C41" t="s">
        <v>3087</v>
      </c>
      <c r="E41">
        <v>15</v>
      </c>
      <c r="F41" t="s">
        <v>1253</v>
      </c>
      <c r="J41" t="s">
        <v>23</v>
      </c>
      <c r="K41">
        <v>4</v>
      </c>
      <c r="L41">
        <v>244.8</v>
      </c>
      <c r="M41">
        <v>3.3348000000000003E-2</v>
      </c>
      <c r="O41">
        <f>VLOOKUP(C41,[3]September!$C:$Z,24,FALSE)</f>
        <v>2019</v>
      </c>
    </row>
    <row r="42" spans="1:15" x14ac:dyDescent="0.25">
      <c r="A42" t="s">
        <v>1245</v>
      </c>
      <c r="C42" t="s">
        <v>3087</v>
      </c>
      <c r="E42">
        <v>12</v>
      </c>
      <c r="F42" t="s">
        <v>1253</v>
      </c>
      <c r="J42" t="s">
        <v>23</v>
      </c>
      <c r="K42">
        <v>19</v>
      </c>
      <c r="L42">
        <v>1162.8000000000004</v>
      </c>
      <c r="M42">
        <v>0.15840300000000002</v>
      </c>
      <c r="O42">
        <f>VLOOKUP(C42,[3]September!$C:$Z,24,FALSE)</f>
        <v>2019</v>
      </c>
    </row>
    <row r="43" spans="1:15" x14ac:dyDescent="0.25">
      <c r="A43" t="s">
        <v>1245</v>
      </c>
      <c r="C43" t="s">
        <v>3088</v>
      </c>
      <c r="E43">
        <v>2</v>
      </c>
      <c r="F43" t="s">
        <v>1247</v>
      </c>
      <c r="J43" t="s">
        <v>23</v>
      </c>
      <c r="K43">
        <v>153</v>
      </c>
      <c r="L43">
        <v>9964.89</v>
      </c>
      <c r="M43">
        <v>7.8030000000000026</v>
      </c>
      <c r="O43">
        <f>VLOOKUP(C43,[3]September!$C:$Z,24,FALSE)</f>
        <v>2019</v>
      </c>
    </row>
    <row r="44" spans="1:15" x14ac:dyDescent="0.25">
      <c r="A44" t="s">
        <v>1245</v>
      </c>
      <c r="C44" t="s">
        <v>3088</v>
      </c>
      <c r="E44">
        <v>2</v>
      </c>
      <c r="F44" t="s">
        <v>1247</v>
      </c>
      <c r="J44" t="s">
        <v>23</v>
      </c>
      <c r="K44">
        <v>996</v>
      </c>
      <c r="L44">
        <v>5089.5600000000004</v>
      </c>
      <c r="M44">
        <v>3.9840000000000027</v>
      </c>
      <c r="O44">
        <f>VLOOKUP(C44,[3]September!$C:$Z,24,FALSE)</f>
        <v>2019</v>
      </c>
    </row>
    <row r="45" spans="1:15" x14ac:dyDescent="0.25">
      <c r="A45" t="s">
        <v>1245</v>
      </c>
      <c r="C45" t="s">
        <v>3088</v>
      </c>
      <c r="E45">
        <v>4</v>
      </c>
      <c r="F45" t="s">
        <v>1249</v>
      </c>
      <c r="J45" t="s">
        <v>23</v>
      </c>
      <c r="K45">
        <v>6</v>
      </c>
      <c r="L45">
        <v>410.4</v>
      </c>
      <c r="M45">
        <v>0.2364</v>
      </c>
      <c r="O45">
        <f>VLOOKUP(C45,[3]September!$C:$Z,24,FALSE)</f>
        <v>2019</v>
      </c>
    </row>
    <row r="46" spans="1:15" x14ac:dyDescent="0.25">
      <c r="A46" t="s">
        <v>1245</v>
      </c>
      <c r="C46" t="s">
        <v>3088</v>
      </c>
      <c r="E46">
        <v>8</v>
      </c>
      <c r="F46" t="s">
        <v>1251</v>
      </c>
      <c r="J46" t="s">
        <v>23</v>
      </c>
      <c r="K46">
        <v>7</v>
      </c>
      <c r="L46">
        <v>385.42</v>
      </c>
      <c r="M46">
        <v>0.22539999999999999</v>
      </c>
      <c r="O46">
        <f>VLOOKUP(C46,[3]September!$C:$Z,24,FALSE)</f>
        <v>2019</v>
      </c>
    </row>
    <row r="47" spans="1:15" x14ac:dyDescent="0.25">
      <c r="A47" t="s">
        <v>1245</v>
      </c>
      <c r="C47" t="s">
        <v>3088</v>
      </c>
      <c r="E47">
        <v>7</v>
      </c>
      <c r="F47" t="s">
        <v>1255</v>
      </c>
      <c r="J47" t="s">
        <v>23</v>
      </c>
      <c r="K47">
        <v>21</v>
      </c>
      <c r="L47">
        <v>1181.46</v>
      </c>
      <c r="M47">
        <v>0.69089999999999996</v>
      </c>
      <c r="O47">
        <f>VLOOKUP(C47,[3]September!$C:$Z,24,FALSE)</f>
        <v>2019</v>
      </c>
    </row>
    <row r="48" spans="1:15" x14ac:dyDescent="0.25">
      <c r="A48" t="s">
        <v>1245</v>
      </c>
      <c r="C48" t="s">
        <v>3088</v>
      </c>
      <c r="E48">
        <v>7</v>
      </c>
      <c r="F48" t="s">
        <v>1255</v>
      </c>
      <c r="J48" t="s">
        <v>23</v>
      </c>
      <c r="K48">
        <v>4</v>
      </c>
      <c r="L48">
        <v>225.04</v>
      </c>
      <c r="M48">
        <v>0.13159999999999999</v>
      </c>
      <c r="O48">
        <f>VLOOKUP(C48,[3]September!$C:$Z,24,FALSE)</f>
        <v>2019</v>
      </c>
    </row>
    <row r="49" spans="1:15" x14ac:dyDescent="0.25">
      <c r="A49" t="s">
        <v>1245</v>
      </c>
      <c r="C49" t="s">
        <v>3088</v>
      </c>
      <c r="E49">
        <v>9</v>
      </c>
      <c r="F49" t="s">
        <v>1256</v>
      </c>
      <c r="J49" t="s">
        <v>23</v>
      </c>
      <c r="K49">
        <v>12</v>
      </c>
      <c r="L49">
        <v>468.72</v>
      </c>
      <c r="M49">
        <v>0.38640000000000002</v>
      </c>
      <c r="O49">
        <f>VLOOKUP(C49,[3]September!$C:$Z,24,FALSE)</f>
        <v>2019</v>
      </c>
    </row>
    <row r="50" spans="1:15" x14ac:dyDescent="0.25">
      <c r="A50" t="s">
        <v>1245</v>
      </c>
      <c r="C50" t="s">
        <v>3088</v>
      </c>
      <c r="E50">
        <v>15</v>
      </c>
      <c r="F50" t="s">
        <v>1253</v>
      </c>
      <c r="J50" t="s">
        <v>23</v>
      </c>
      <c r="K50">
        <v>90</v>
      </c>
      <c r="L50">
        <v>5507.9999999999909</v>
      </c>
      <c r="M50">
        <v>0.75033000000000083</v>
      </c>
      <c r="O50">
        <f>VLOOKUP(C50,[3]September!$C:$Z,24,FALSE)</f>
        <v>2019</v>
      </c>
    </row>
    <row r="51" spans="1:15" x14ac:dyDescent="0.25">
      <c r="A51" t="s">
        <v>1245</v>
      </c>
      <c r="C51" t="s">
        <v>3088</v>
      </c>
      <c r="E51">
        <v>12</v>
      </c>
      <c r="F51" t="s">
        <v>1253</v>
      </c>
      <c r="J51" t="s">
        <v>23</v>
      </c>
      <c r="K51">
        <v>5</v>
      </c>
      <c r="L51">
        <v>306</v>
      </c>
      <c r="M51">
        <v>4.1685E-2</v>
      </c>
      <c r="O51">
        <f>VLOOKUP(C51,[3]September!$C:$Z,24,FALSE)</f>
        <v>2019</v>
      </c>
    </row>
    <row r="52" spans="1:15" x14ac:dyDescent="0.25">
      <c r="A52" t="s">
        <v>1245</v>
      </c>
      <c r="C52" t="s">
        <v>3089</v>
      </c>
      <c r="E52">
        <v>2</v>
      </c>
      <c r="F52" t="s">
        <v>1247</v>
      </c>
      <c r="J52" t="s">
        <v>23</v>
      </c>
      <c r="K52">
        <v>796</v>
      </c>
      <c r="L52">
        <v>51843.480000000025</v>
      </c>
      <c r="M52">
        <v>40.596000000000004</v>
      </c>
      <c r="O52">
        <f>VLOOKUP(C52,[3]September!$C:$Z,24,FALSE)</f>
        <v>2019</v>
      </c>
    </row>
    <row r="53" spans="1:15" x14ac:dyDescent="0.25">
      <c r="A53" t="s">
        <v>1245</v>
      </c>
      <c r="C53" t="s">
        <v>3089</v>
      </c>
      <c r="E53">
        <v>2</v>
      </c>
      <c r="F53" t="s">
        <v>1247</v>
      </c>
      <c r="J53" t="s">
        <v>23</v>
      </c>
      <c r="K53">
        <v>121</v>
      </c>
      <c r="L53">
        <v>618.31000000000017</v>
      </c>
      <c r="M53">
        <v>0.48400000000000015</v>
      </c>
      <c r="O53">
        <f>VLOOKUP(C53,[3]September!$C:$Z,24,FALSE)</f>
        <v>2019</v>
      </c>
    </row>
    <row r="54" spans="1:15" x14ac:dyDescent="0.25">
      <c r="A54" t="s">
        <v>1245</v>
      </c>
      <c r="C54" t="s">
        <v>3089</v>
      </c>
      <c r="E54">
        <v>13</v>
      </c>
      <c r="F54" t="s">
        <v>1248</v>
      </c>
      <c r="J54" t="s">
        <v>23</v>
      </c>
      <c r="K54">
        <v>3</v>
      </c>
      <c r="L54">
        <v>15.330000000000002</v>
      </c>
      <c r="M54">
        <v>1.2E-2</v>
      </c>
      <c r="O54">
        <f>VLOOKUP(C54,[3]September!$C:$Z,24,FALSE)</f>
        <v>2019</v>
      </c>
    </row>
    <row r="55" spans="1:15" x14ac:dyDescent="0.25">
      <c r="A55" t="s">
        <v>1245</v>
      </c>
      <c r="C55" t="s">
        <v>3089</v>
      </c>
      <c r="E55">
        <v>4</v>
      </c>
      <c r="F55" t="s">
        <v>1249</v>
      </c>
      <c r="J55" t="s">
        <v>23</v>
      </c>
      <c r="K55">
        <v>41</v>
      </c>
      <c r="L55">
        <v>2804.4</v>
      </c>
      <c r="M55">
        <v>1.6154000000000002</v>
      </c>
      <c r="O55">
        <f>VLOOKUP(C55,[3]September!$C:$Z,24,FALSE)</f>
        <v>2019</v>
      </c>
    </row>
    <row r="56" spans="1:15" x14ac:dyDescent="0.25">
      <c r="A56" t="s">
        <v>1245</v>
      </c>
      <c r="C56" t="s">
        <v>3089</v>
      </c>
      <c r="E56">
        <v>5</v>
      </c>
      <c r="F56" t="s">
        <v>1269</v>
      </c>
      <c r="J56" t="s">
        <v>23</v>
      </c>
      <c r="K56">
        <v>90</v>
      </c>
      <c r="L56">
        <v>8921.7000000000025</v>
      </c>
      <c r="M56">
        <v>5.1390000000000011</v>
      </c>
      <c r="O56">
        <f>VLOOKUP(C56,[3]September!$C:$Z,24,FALSE)</f>
        <v>2019</v>
      </c>
    </row>
    <row r="57" spans="1:15" x14ac:dyDescent="0.25">
      <c r="A57" t="s">
        <v>1245</v>
      </c>
      <c r="C57" t="s">
        <v>3089</v>
      </c>
      <c r="E57">
        <v>7</v>
      </c>
      <c r="F57" t="s">
        <v>1255</v>
      </c>
      <c r="J57" t="s">
        <v>23</v>
      </c>
      <c r="K57">
        <v>205</v>
      </c>
      <c r="L57">
        <v>11533.300000000003</v>
      </c>
      <c r="M57">
        <v>6.7444999999999995</v>
      </c>
      <c r="O57">
        <f>VLOOKUP(C57,[3]September!$C:$Z,24,FALSE)</f>
        <v>2019</v>
      </c>
    </row>
    <row r="58" spans="1:15" x14ac:dyDescent="0.25">
      <c r="A58" t="s">
        <v>1245</v>
      </c>
      <c r="C58" t="s">
        <v>3089</v>
      </c>
      <c r="E58">
        <v>9</v>
      </c>
      <c r="F58" t="s">
        <v>1256</v>
      </c>
      <c r="J58" t="s">
        <v>23</v>
      </c>
      <c r="K58">
        <v>33</v>
      </c>
      <c r="L58">
        <v>1288.98</v>
      </c>
      <c r="M58">
        <v>1.0626</v>
      </c>
      <c r="O58">
        <f>VLOOKUP(C58,[3]September!$C:$Z,24,FALSE)</f>
        <v>2019</v>
      </c>
    </row>
    <row r="59" spans="1:15" x14ac:dyDescent="0.25">
      <c r="A59" t="s">
        <v>1245</v>
      </c>
      <c r="C59" t="s">
        <v>3089</v>
      </c>
      <c r="E59">
        <v>11</v>
      </c>
      <c r="F59" t="s">
        <v>1274</v>
      </c>
      <c r="J59" t="s">
        <v>23</v>
      </c>
      <c r="K59">
        <v>48</v>
      </c>
      <c r="L59">
        <v>2392.8000000000002</v>
      </c>
      <c r="M59">
        <v>1.9727999999999999</v>
      </c>
      <c r="O59">
        <f>VLOOKUP(C59,[3]September!$C:$Z,24,FALSE)</f>
        <v>2019</v>
      </c>
    </row>
    <row r="60" spans="1:15" x14ac:dyDescent="0.25">
      <c r="A60" t="s">
        <v>1245</v>
      </c>
      <c r="C60" t="s">
        <v>3089</v>
      </c>
      <c r="E60">
        <v>15</v>
      </c>
      <c r="F60" t="s">
        <v>1253</v>
      </c>
      <c r="J60" t="s">
        <v>23</v>
      </c>
      <c r="K60">
        <v>30</v>
      </c>
      <c r="L60">
        <v>1836.0000000000009</v>
      </c>
      <c r="M60">
        <v>0.25011000000000011</v>
      </c>
      <c r="O60">
        <f>VLOOKUP(C60,[3]September!$C:$Z,24,FALSE)</f>
        <v>2019</v>
      </c>
    </row>
    <row r="61" spans="1:15" x14ac:dyDescent="0.25">
      <c r="A61" t="s">
        <v>1245</v>
      </c>
      <c r="C61" t="s">
        <v>3089</v>
      </c>
      <c r="E61">
        <v>12</v>
      </c>
      <c r="F61" t="s">
        <v>1253</v>
      </c>
      <c r="J61" t="s">
        <v>23</v>
      </c>
      <c r="K61">
        <v>4</v>
      </c>
      <c r="L61">
        <v>244.8</v>
      </c>
      <c r="M61">
        <v>3.3348000000000003E-2</v>
      </c>
      <c r="O61">
        <f>VLOOKUP(C61,[3]September!$C:$Z,24,FALSE)</f>
        <v>2019</v>
      </c>
    </row>
    <row r="62" spans="1:15" x14ac:dyDescent="0.25">
      <c r="A62" t="s">
        <v>1245</v>
      </c>
      <c r="C62" t="s">
        <v>3090</v>
      </c>
      <c r="E62">
        <v>2</v>
      </c>
      <c r="F62" t="s">
        <v>1247</v>
      </c>
      <c r="J62" t="s">
        <v>23</v>
      </c>
      <c r="K62">
        <v>236</v>
      </c>
      <c r="L62">
        <v>15370.679999999997</v>
      </c>
      <c r="M62">
        <v>12.036000000000001</v>
      </c>
      <c r="O62">
        <f>VLOOKUP(C62,[3]September!$C:$Z,24,FALSE)</f>
        <v>2019</v>
      </c>
    </row>
    <row r="63" spans="1:15" x14ac:dyDescent="0.25">
      <c r="A63" t="s">
        <v>1245</v>
      </c>
      <c r="C63" t="s">
        <v>3090</v>
      </c>
      <c r="E63">
        <v>2</v>
      </c>
      <c r="F63" t="s">
        <v>1247</v>
      </c>
      <c r="J63" t="s">
        <v>23</v>
      </c>
      <c r="K63">
        <v>496</v>
      </c>
      <c r="L63">
        <v>2534.56</v>
      </c>
      <c r="M63">
        <v>1.9840000000000009</v>
      </c>
      <c r="O63">
        <f>VLOOKUP(C63,[3]September!$C:$Z,24,FALSE)</f>
        <v>2019</v>
      </c>
    </row>
    <row r="64" spans="1:15" x14ac:dyDescent="0.25">
      <c r="A64" t="s">
        <v>1245</v>
      </c>
      <c r="C64" t="s">
        <v>3090</v>
      </c>
      <c r="E64">
        <v>5</v>
      </c>
      <c r="F64" t="s">
        <v>1269</v>
      </c>
      <c r="J64" t="s">
        <v>23</v>
      </c>
      <c r="K64">
        <v>11</v>
      </c>
      <c r="L64">
        <v>1090.4299999999998</v>
      </c>
      <c r="M64">
        <v>0.62809999999999999</v>
      </c>
      <c r="O64">
        <f>VLOOKUP(C64,[3]September!$C:$Z,24,FALSE)</f>
        <v>2019</v>
      </c>
    </row>
    <row r="65" spans="1:15" x14ac:dyDescent="0.25">
      <c r="A65" t="s">
        <v>1245</v>
      </c>
      <c r="C65" t="s">
        <v>3090</v>
      </c>
      <c r="E65">
        <v>11</v>
      </c>
      <c r="F65" t="s">
        <v>1274</v>
      </c>
      <c r="J65" t="s">
        <v>23</v>
      </c>
      <c r="K65">
        <v>5</v>
      </c>
      <c r="L65">
        <v>249.25</v>
      </c>
      <c r="M65">
        <v>0.20549999999999999</v>
      </c>
      <c r="O65">
        <f>VLOOKUP(C65,[3]September!$C:$Z,24,FALSE)</f>
        <v>2019</v>
      </c>
    </row>
    <row r="66" spans="1:15" x14ac:dyDescent="0.25">
      <c r="A66" t="s">
        <v>1245</v>
      </c>
      <c r="C66" t="s">
        <v>3090</v>
      </c>
      <c r="E66">
        <v>15</v>
      </c>
      <c r="F66" t="s">
        <v>1253</v>
      </c>
      <c r="J66" t="s">
        <v>23</v>
      </c>
      <c r="K66">
        <v>57</v>
      </c>
      <c r="L66">
        <v>3488.3999999999969</v>
      </c>
      <c r="M66">
        <v>0.47520899999999966</v>
      </c>
      <c r="O66">
        <f>VLOOKUP(C66,[3]September!$C:$Z,24,FALSE)</f>
        <v>2019</v>
      </c>
    </row>
    <row r="67" spans="1:15" x14ac:dyDescent="0.25">
      <c r="A67" t="s">
        <v>1245</v>
      </c>
      <c r="C67" t="s">
        <v>3091</v>
      </c>
      <c r="E67">
        <v>2</v>
      </c>
      <c r="F67" t="s">
        <v>1247</v>
      </c>
      <c r="J67" t="s">
        <v>23</v>
      </c>
      <c r="K67">
        <v>19</v>
      </c>
      <c r="L67">
        <v>1237.4699999999998</v>
      </c>
      <c r="M67">
        <v>0.96900000000000008</v>
      </c>
      <c r="O67">
        <f>VLOOKUP(C67,[3]September!$C:$Z,24,FALSE)</f>
        <v>2019</v>
      </c>
    </row>
    <row r="68" spans="1:15" x14ac:dyDescent="0.25">
      <c r="A68" t="s">
        <v>1245</v>
      </c>
      <c r="C68" t="s">
        <v>3091</v>
      </c>
      <c r="E68">
        <v>2</v>
      </c>
      <c r="F68" t="s">
        <v>1247</v>
      </c>
      <c r="J68" t="s">
        <v>23</v>
      </c>
      <c r="K68">
        <v>782</v>
      </c>
      <c r="L68">
        <v>3996.0199999999991</v>
      </c>
      <c r="M68">
        <v>3.1280000000000023</v>
      </c>
      <c r="O68">
        <f>VLOOKUP(C68,[3]September!$C:$Z,24,FALSE)</f>
        <v>2019</v>
      </c>
    </row>
    <row r="69" spans="1:15" x14ac:dyDescent="0.25">
      <c r="A69" t="s">
        <v>1245</v>
      </c>
      <c r="C69" t="s">
        <v>3091</v>
      </c>
      <c r="E69">
        <v>13</v>
      </c>
      <c r="F69" t="s">
        <v>1248</v>
      </c>
      <c r="J69" t="s">
        <v>23</v>
      </c>
      <c r="K69">
        <v>4</v>
      </c>
      <c r="L69">
        <v>20.440000000000001</v>
      </c>
      <c r="M69">
        <v>1.6E-2</v>
      </c>
      <c r="O69">
        <f>VLOOKUP(C69,[3]September!$C:$Z,24,FALSE)</f>
        <v>2019</v>
      </c>
    </row>
    <row r="70" spans="1:15" x14ac:dyDescent="0.25">
      <c r="A70" t="s">
        <v>1245</v>
      </c>
      <c r="C70" t="s">
        <v>3091</v>
      </c>
      <c r="E70">
        <v>4</v>
      </c>
      <c r="F70" t="s">
        <v>1249</v>
      </c>
      <c r="J70" t="s">
        <v>23</v>
      </c>
      <c r="K70">
        <v>7</v>
      </c>
      <c r="L70">
        <v>478.8</v>
      </c>
      <c r="M70">
        <v>0.27579999999999999</v>
      </c>
      <c r="O70">
        <f>VLOOKUP(C70,[3]September!$C:$Z,24,FALSE)</f>
        <v>2019</v>
      </c>
    </row>
    <row r="71" spans="1:15" x14ac:dyDescent="0.25">
      <c r="A71" t="s">
        <v>1245</v>
      </c>
      <c r="C71" t="s">
        <v>3091</v>
      </c>
      <c r="E71">
        <v>11</v>
      </c>
      <c r="F71" t="s">
        <v>1274</v>
      </c>
      <c r="J71" t="s">
        <v>23</v>
      </c>
      <c r="K71">
        <v>22</v>
      </c>
      <c r="L71">
        <v>1096.7</v>
      </c>
      <c r="M71">
        <v>0.9042</v>
      </c>
      <c r="O71">
        <f>VLOOKUP(C71,[3]September!$C:$Z,24,FALSE)</f>
        <v>2019</v>
      </c>
    </row>
    <row r="72" spans="1:15" x14ac:dyDescent="0.25">
      <c r="A72" t="s">
        <v>1245</v>
      </c>
      <c r="C72" t="s">
        <v>3091</v>
      </c>
      <c r="E72">
        <v>15</v>
      </c>
      <c r="F72" t="s">
        <v>1253</v>
      </c>
      <c r="J72" t="s">
        <v>23</v>
      </c>
      <c r="K72">
        <v>80</v>
      </c>
      <c r="L72">
        <v>4895.9999999999927</v>
      </c>
      <c r="M72">
        <v>0.66696000000000044</v>
      </c>
      <c r="O72">
        <f>VLOOKUP(C72,[3]September!$C:$Z,24,FALSE)</f>
        <v>2019</v>
      </c>
    </row>
    <row r="73" spans="1:15" x14ac:dyDescent="0.25">
      <c r="A73" t="s">
        <v>1245</v>
      </c>
      <c r="C73" t="s">
        <v>3092</v>
      </c>
      <c r="E73">
        <v>2</v>
      </c>
      <c r="F73" t="s">
        <v>1247</v>
      </c>
      <c r="J73" t="s">
        <v>23</v>
      </c>
      <c r="K73">
        <v>371</v>
      </c>
      <c r="L73">
        <v>24163.229999999989</v>
      </c>
      <c r="M73">
        <v>18.921000000000003</v>
      </c>
      <c r="O73">
        <f>VLOOKUP(C73,[3]September!$C:$Z,24,FALSE)</f>
        <v>2019</v>
      </c>
    </row>
    <row r="74" spans="1:15" x14ac:dyDescent="0.25">
      <c r="A74" t="s">
        <v>1245</v>
      </c>
      <c r="C74" t="s">
        <v>3092</v>
      </c>
      <c r="E74">
        <v>2</v>
      </c>
      <c r="F74" t="s">
        <v>1247</v>
      </c>
      <c r="J74" t="s">
        <v>23</v>
      </c>
      <c r="K74">
        <v>282</v>
      </c>
      <c r="L74">
        <v>1441.02</v>
      </c>
      <c r="M74">
        <v>1.1280000000000006</v>
      </c>
      <c r="O74">
        <f>VLOOKUP(C74,[3]September!$C:$Z,24,FALSE)</f>
        <v>2019</v>
      </c>
    </row>
    <row r="75" spans="1:15" x14ac:dyDescent="0.25">
      <c r="A75" t="s">
        <v>1245</v>
      </c>
      <c r="C75" t="s">
        <v>3092</v>
      </c>
      <c r="E75">
        <v>4</v>
      </c>
      <c r="F75" t="s">
        <v>1249</v>
      </c>
      <c r="J75" t="s">
        <v>23</v>
      </c>
      <c r="K75">
        <v>2</v>
      </c>
      <c r="L75">
        <v>136.80000000000001</v>
      </c>
      <c r="M75">
        <v>7.8799999999999995E-2</v>
      </c>
      <c r="O75">
        <f>VLOOKUP(C75,[3]September!$C:$Z,24,FALSE)</f>
        <v>2019</v>
      </c>
    </row>
    <row r="76" spans="1:15" x14ac:dyDescent="0.25">
      <c r="A76" t="s">
        <v>1245</v>
      </c>
      <c r="C76" t="s">
        <v>3092</v>
      </c>
      <c r="E76">
        <v>6</v>
      </c>
      <c r="F76" t="s">
        <v>1250</v>
      </c>
      <c r="J76" t="s">
        <v>23</v>
      </c>
      <c r="K76">
        <v>6</v>
      </c>
      <c r="L76">
        <v>655.08000000000004</v>
      </c>
      <c r="M76">
        <v>0.51300000000000001</v>
      </c>
      <c r="O76">
        <f>VLOOKUP(C76,[3]September!$C:$Z,24,FALSE)</f>
        <v>2019</v>
      </c>
    </row>
    <row r="77" spans="1:15" x14ac:dyDescent="0.25">
      <c r="A77" t="s">
        <v>1245</v>
      </c>
      <c r="C77" t="s">
        <v>3092</v>
      </c>
      <c r="E77">
        <v>7</v>
      </c>
      <c r="F77" t="s">
        <v>1255</v>
      </c>
      <c r="J77" t="s">
        <v>23</v>
      </c>
      <c r="K77">
        <v>481</v>
      </c>
      <c r="L77">
        <v>27061.06000000003</v>
      </c>
      <c r="M77">
        <v>15.824899999999998</v>
      </c>
      <c r="O77">
        <f>VLOOKUP(C77,[3]September!$C:$Z,24,FALSE)</f>
        <v>2019</v>
      </c>
    </row>
    <row r="78" spans="1:15" x14ac:dyDescent="0.25">
      <c r="A78" t="s">
        <v>1245</v>
      </c>
      <c r="C78" t="s">
        <v>3092</v>
      </c>
      <c r="E78">
        <v>11</v>
      </c>
      <c r="F78" t="s">
        <v>1274</v>
      </c>
      <c r="J78" t="s">
        <v>23</v>
      </c>
      <c r="K78">
        <v>125</v>
      </c>
      <c r="L78">
        <v>6231.2499999999991</v>
      </c>
      <c r="M78">
        <v>5.1375000000000002</v>
      </c>
      <c r="O78">
        <f>VLOOKUP(C78,[3]September!$C:$Z,24,FALSE)</f>
        <v>2019</v>
      </c>
    </row>
    <row r="79" spans="1:15" x14ac:dyDescent="0.25">
      <c r="A79" t="s">
        <v>1245</v>
      </c>
      <c r="C79" t="s">
        <v>3092</v>
      </c>
      <c r="E79">
        <v>15</v>
      </c>
      <c r="F79" t="s">
        <v>1253</v>
      </c>
      <c r="J79" t="s">
        <v>23</v>
      </c>
      <c r="K79">
        <v>92</v>
      </c>
      <c r="L79">
        <v>5630.3999999999905</v>
      </c>
      <c r="M79">
        <v>0.76700400000000091</v>
      </c>
      <c r="O79">
        <f>VLOOKUP(C79,[3]September!$C:$Z,24,FALSE)</f>
        <v>2019</v>
      </c>
    </row>
    <row r="80" spans="1:15" x14ac:dyDescent="0.25">
      <c r="A80" t="s">
        <v>1245</v>
      </c>
      <c r="C80" t="s">
        <v>3092</v>
      </c>
      <c r="E80">
        <v>12</v>
      </c>
      <c r="F80" t="s">
        <v>1253</v>
      </c>
      <c r="J80" t="s">
        <v>23</v>
      </c>
      <c r="K80">
        <v>1</v>
      </c>
      <c r="L80">
        <v>61.2</v>
      </c>
      <c r="M80">
        <v>8.3370000000000007E-3</v>
      </c>
      <c r="O80">
        <f>VLOOKUP(C80,[3]September!$C:$Z,24,FALSE)</f>
        <v>2019</v>
      </c>
    </row>
    <row r="81" spans="1:15" x14ac:dyDescent="0.25">
      <c r="A81" t="s">
        <v>1245</v>
      </c>
      <c r="C81" t="s">
        <v>3093</v>
      </c>
      <c r="E81">
        <v>2</v>
      </c>
      <c r="F81" t="s">
        <v>1247</v>
      </c>
      <c r="J81" t="s">
        <v>23</v>
      </c>
      <c r="K81">
        <v>317</v>
      </c>
      <c r="L81">
        <v>20646.209999999992</v>
      </c>
      <c r="M81">
        <v>16.167000000000005</v>
      </c>
      <c r="O81">
        <f>VLOOKUP(C81,[3]September!$C:$Z,24,FALSE)</f>
        <v>2019</v>
      </c>
    </row>
    <row r="82" spans="1:15" x14ac:dyDescent="0.25">
      <c r="A82" t="s">
        <v>1245</v>
      </c>
      <c r="C82" t="s">
        <v>3093</v>
      </c>
      <c r="E82">
        <v>2</v>
      </c>
      <c r="F82" t="s">
        <v>1247</v>
      </c>
      <c r="J82" t="s">
        <v>23</v>
      </c>
      <c r="K82">
        <v>385</v>
      </c>
      <c r="L82">
        <v>1967.3500000000006</v>
      </c>
      <c r="M82">
        <v>1.5400000000000009</v>
      </c>
      <c r="O82">
        <f>VLOOKUP(C82,[3]September!$C:$Z,24,FALSE)</f>
        <v>2019</v>
      </c>
    </row>
    <row r="83" spans="1:15" x14ac:dyDescent="0.25">
      <c r="A83" t="s">
        <v>1245</v>
      </c>
      <c r="C83" t="s">
        <v>3093</v>
      </c>
      <c r="E83">
        <v>4</v>
      </c>
      <c r="F83" t="s">
        <v>1249</v>
      </c>
      <c r="J83" t="s">
        <v>23</v>
      </c>
      <c r="K83">
        <v>6</v>
      </c>
      <c r="L83">
        <v>410.4</v>
      </c>
      <c r="M83">
        <v>0.23639999999999997</v>
      </c>
      <c r="O83">
        <f>VLOOKUP(C83,[3]September!$C:$Z,24,FALSE)</f>
        <v>2019</v>
      </c>
    </row>
    <row r="84" spans="1:15" x14ac:dyDescent="0.25">
      <c r="A84" t="s">
        <v>1245</v>
      </c>
      <c r="C84" t="s">
        <v>3093</v>
      </c>
      <c r="E84">
        <v>5</v>
      </c>
      <c r="F84" t="s">
        <v>1269</v>
      </c>
      <c r="J84" t="s">
        <v>23</v>
      </c>
      <c r="K84">
        <v>27</v>
      </c>
      <c r="L84">
        <v>2676.5100000000007</v>
      </c>
      <c r="M84">
        <v>1.5416999999999996</v>
      </c>
      <c r="O84">
        <f>VLOOKUP(C84,[3]September!$C:$Z,24,FALSE)</f>
        <v>2019</v>
      </c>
    </row>
    <row r="85" spans="1:15" x14ac:dyDescent="0.25">
      <c r="A85" t="s">
        <v>1245</v>
      </c>
      <c r="C85" t="s">
        <v>3093</v>
      </c>
      <c r="E85">
        <v>6</v>
      </c>
      <c r="F85" t="s">
        <v>1250</v>
      </c>
      <c r="J85" t="s">
        <v>23</v>
      </c>
      <c r="K85">
        <v>3</v>
      </c>
      <c r="L85">
        <v>32.549999999999997</v>
      </c>
      <c r="M85">
        <v>2.5500000000000002E-2</v>
      </c>
      <c r="O85">
        <f>VLOOKUP(C85,[3]September!$C:$Z,24,FALSE)</f>
        <v>2019</v>
      </c>
    </row>
    <row r="86" spans="1:15" x14ac:dyDescent="0.25">
      <c r="A86" t="s">
        <v>1245</v>
      </c>
      <c r="C86" t="s">
        <v>3093</v>
      </c>
      <c r="E86">
        <v>7</v>
      </c>
      <c r="F86" t="s">
        <v>1255</v>
      </c>
      <c r="J86" t="s">
        <v>23</v>
      </c>
      <c r="K86">
        <v>4</v>
      </c>
      <c r="L86">
        <v>225.04</v>
      </c>
      <c r="M86">
        <v>0.13159999999999999</v>
      </c>
      <c r="O86">
        <f>VLOOKUP(C86,[3]September!$C:$Z,24,FALSE)</f>
        <v>2019</v>
      </c>
    </row>
    <row r="87" spans="1:15" x14ac:dyDescent="0.25">
      <c r="A87" t="s">
        <v>1245</v>
      </c>
      <c r="C87" t="s">
        <v>3093</v>
      </c>
      <c r="E87">
        <v>9</v>
      </c>
      <c r="F87" t="s">
        <v>1256</v>
      </c>
      <c r="J87" t="s">
        <v>23</v>
      </c>
      <c r="K87">
        <v>3</v>
      </c>
      <c r="L87">
        <v>117.18</v>
      </c>
      <c r="M87">
        <v>9.6600000000000005E-2</v>
      </c>
      <c r="O87">
        <f>VLOOKUP(C87,[3]September!$C:$Z,24,FALSE)</f>
        <v>2019</v>
      </c>
    </row>
    <row r="88" spans="1:15" x14ac:dyDescent="0.25">
      <c r="A88" t="s">
        <v>1245</v>
      </c>
      <c r="C88" t="s">
        <v>3093</v>
      </c>
      <c r="E88">
        <v>11</v>
      </c>
      <c r="F88" t="s">
        <v>1274</v>
      </c>
      <c r="J88" t="s">
        <v>23</v>
      </c>
      <c r="K88">
        <v>224</v>
      </c>
      <c r="L88">
        <v>11166.399999999998</v>
      </c>
      <c r="M88">
        <v>9.2063999999999986</v>
      </c>
      <c r="O88">
        <f>VLOOKUP(C88,[3]September!$C:$Z,24,FALSE)</f>
        <v>2019</v>
      </c>
    </row>
    <row r="89" spans="1:15" x14ac:dyDescent="0.25">
      <c r="A89" t="s">
        <v>1245</v>
      </c>
      <c r="C89" t="s">
        <v>3093</v>
      </c>
      <c r="E89">
        <v>15</v>
      </c>
      <c r="F89" t="s">
        <v>1253</v>
      </c>
      <c r="J89" t="s">
        <v>23</v>
      </c>
      <c r="K89">
        <v>41</v>
      </c>
      <c r="L89">
        <v>2509.1999999999998</v>
      </c>
      <c r="M89">
        <v>0.34181699999999993</v>
      </c>
      <c r="O89">
        <f>VLOOKUP(C89,[3]September!$C:$Z,24,FALSE)</f>
        <v>2019</v>
      </c>
    </row>
    <row r="90" spans="1:15" x14ac:dyDescent="0.25">
      <c r="A90" t="s">
        <v>1245</v>
      </c>
      <c r="C90" t="s">
        <v>3094</v>
      </c>
      <c r="E90">
        <v>2</v>
      </c>
      <c r="F90" t="s">
        <v>1247</v>
      </c>
      <c r="J90" t="s">
        <v>23</v>
      </c>
      <c r="K90">
        <v>125</v>
      </c>
      <c r="L90">
        <v>8141.2500000000018</v>
      </c>
      <c r="M90">
        <v>6.3750000000000009</v>
      </c>
      <c r="O90">
        <f>VLOOKUP(C90,[3]September!$C:$Z,24,FALSE)</f>
        <v>2019</v>
      </c>
    </row>
    <row r="91" spans="1:15" x14ac:dyDescent="0.25">
      <c r="A91" t="s">
        <v>1245</v>
      </c>
      <c r="C91" t="s">
        <v>3094</v>
      </c>
      <c r="E91">
        <v>2</v>
      </c>
      <c r="F91" t="s">
        <v>1247</v>
      </c>
      <c r="J91" t="s">
        <v>23</v>
      </c>
      <c r="K91">
        <v>262</v>
      </c>
      <c r="L91">
        <v>1338.8200000000002</v>
      </c>
      <c r="M91">
        <v>1.0480000000000003</v>
      </c>
      <c r="O91">
        <f>VLOOKUP(C91,[3]September!$C:$Z,24,FALSE)</f>
        <v>2019</v>
      </c>
    </row>
    <row r="92" spans="1:15" x14ac:dyDescent="0.25">
      <c r="A92" t="s">
        <v>1245</v>
      </c>
      <c r="C92" t="s">
        <v>3094</v>
      </c>
      <c r="E92">
        <v>6</v>
      </c>
      <c r="F92" t="s">
        <v>1250</v>
      </c>
      <c r="J92" t="s">
        <v>23</v>
      </c>
      <c r="K92">
        <v>12</v>
      </c>
      <c r="L92">
        <v>1310.1600000000003</v>
      </c>
      <c r="M92">
        <v>1.026</v>
      </c>
      <c r="O92">
        <f>VLOOKUP(C92,[3]September!$C:$Z,24,FALSE)</f>
        <v>2019</v>
      </c>
    </row>
    <row r="93" spans="1:15" x14ac:dyDescent="0.25">
      <c r="A93" t="s">
        <v>1245</v>
      </c>
      <c r="C93" t="s">
        <v>3094</v>
      </c>
      <c r="E93">
        <v>6</v>
      </c>
      <c r="F93" t="s">
        <v>1250</v>
      </c>
      <c r="J93" t="s">
        <v>23</v>
      </c>
      <c r="K93">
        <v>3</v>
      </c>
      <c r="L93">
        <v>32.549999999999997</v>
      </c>
      <c r="M93">
        <v>2.5500000000000002E-2</v>
      </c>
      <c r="O93">
        <f>VLOOKUP(C93,[3]September!$C:$Z,24,FALSE)</f>
        <v>2019</v>
      </c>
    </row>
    <row r="94" spans="1:15" x14ac:dyDescent="0.25">
      <c r="A94" t="s">
        <v>1245</v>
      </c>
      <c r="C94" t="s">
        <v>3094</v>
      </c>
      <c r="E94">
        <v>8</v>
      </c>
      <c r="F94" t="s">
        <v>1251</v>
      </c>
      <c r="J94" t="s">
        <v>23</v>
      </c>
      <c r="K94">
        <v>2</v>
      </c>
      <c r="L94">
        <v>110.12</v>
      </c>
      <c r="M94">
        <v>6.4399999999999999E-2</v>
      </c>
      <c r="O94">
        <f>VLOOKUP(C94,[3]September!$C:$Z,24,FALSE)</f>
        <v>2019</v>
      </c>
    </row>
    <row r="95" spans="1:15" x14ac:dyDescent="0.25">
      <c r="A95" t="s">
        <v>1245</v>
      </c>
      <c r="C95" t="s">
        <v>3094</v>
      </c>
      <c r="E95">
        <v>7</v>
      </c>
      <c r="F95" t="s">
        <v>1255</v>
      </c>
      <c r="J95" t="s">
        <v>23</v>
      </c>
      <c r="K95">
        <v>21</v>
      </c>
      <c r="L95">
        <v>1181.46</v>
      </c>
      <c r="M95">
        <v>0.69090000000000007</v>
      </c>
      <c r="O95">
        <f>VLOOKUP(C95,[3]September!$C:$Z,24,FALSE)</f>
        <v>2019</v>
      </c>
    </row>
    <row r="96" spans="1:15" x14ac:dyDescent="0.25">
      <c r="A96" t="s">
        <v>1245</v>
      </c>
      <c r="C96" t="s">
        <v>3094</v>
      </c>
      <c r="E96">
        <v>7</v>
      </c>
      <c r="F96" t="s">
        <v>1255</v>
      </c>
      <c r="J96" t="s">
        <v>23</v>
      </c>
      <c r="K96">
        <v>2</v>
      </c>
      <c r="L96">
        <v>112.52</v>
      </c>
      <c r="M96">
        <v>6.5799999999999997E-2</v>
      </c>
      <c r="O96">
        <f>VLOOKUP(C96,[3]September!$C:$Z,24,FALSE)</f>
        <v>2019</v>
      </c>
    </row>
    <row r="97" spans="1:15" x14ac:dyDescent="0.25">
      <c r="A97" t="s">
        <v>1245</v>
      </c>
      <c r="C97" t="s">
        <v>3094</v>
      </c>
      <c r="E97">
        <v>11</v>
      </c>
      <c r="F97" t="s">
        <v>1274</v>
      </c>
      <c r="J97" t="s">
        <v>23</v>
      </c>
      <c r="K97">
        <v>3</v>
      </c>
      <c r="L97">
        <v>149.55000000000001</v>
      </c>
      <c r="M97">
        <v>0.12330000000000001</v>
      </c>
      <c r="O97">
        <f>VLOOKUP(C97,[3]September!$C:$Z,24,FALSE)</f>
        <v>2019</v>
      </c>
    </row>
    <row r="98" spans="1:15" x14ac:dyDescent="0.25">
      <c r="A98" t="s">
        <v>1245</v>
      </c>
      <c r="C98" t="s">
        <v>3094</v>
      </c>
      <c r="E98">
        <v>11</v>
      </c>
      <c r="F98" t="s">
        <v>1274</v>
      </c>
      <c r="J98" t="s">
        <v>23</v>
      </c>
      <c r="K98">
        <v>49</v>
      </c>
      <c r="L98">
        <v>2442.65</v>
      </c>
      <c r="M98">
        <v>2.0138999999999996</v>
      </c>
      <c r="O98">
        <f>VLOOKUP(C98,[3]September!$C:$Z,24,FALSE)</f>
        <v>2019</v>
      </c>
    </row>
    <row r="99" spans="1:15" x14ac:dyDescent="0.25">
      <c r="A99" t="s">
        <v>1245</v>
      </c>
      <c r="C99" t="s">
        <v>3094</v>
      </c>
      <c r="E99">
        <v>15</v>
      </c>
      <c r="F99" t="s">
        <v>1253</v>
      </c>
      <c r="J99" t="s">
        <v>23</v>
      </c>
      <c r="K99">
        <v>40</v>
      </c>
      <c r="L99">
        <v>2448</v>
      </c>
      <c r="M99">
        <v>0.33347999999999994</v>
      </c>
      <c r="O99">
        <f>VLOOKUP(C99,[3]September!$C:$Z,24,FALSE)</f>
        <v>2019</v>
      </c>
    </row>
    <row r="100" spans="1:15" x14ac:dyDescent="0.25">
      <c r="A100" t="s">
        <v>1245</v>
      </c>
      <c r="C100" t="s">
        <v>3094</v>
      </c>
      <c r="E100">
        <v>12</v>
      </c>
      <c r="F100" t="s">
        <v>1253</v>
      </c>
      <c r="J100" t="s">
        <v>23</v>
      </c>
      <c r="K100">
        <v>12</v>
      </c>
      <c r="L100">
        <v>734.40000000000009</v>
      </c>
      <c r="M100">
        <v>0.10004399999999998</v>
      </c>
      <c r="O100">
        <f>VLOOKUP(C100,[3]September!$C:$Z,24,FALSE)</f>
        <v>2019</v>
      </c>
    </row>
    <row r="101" spans="1:15" x14ac:dyDescent="0.25">
      <c r="A101" t="s">
        <v>1245</v>
      </c>
      <c r="C101" t="s">
        <v>3095</v>
      </c>
      <c r="E101">
        <v>2</v>
      </c>
      <c r="F101" t="s">
        <v>1247</v>
      </c>
      <c r="J101" t="s">
        <v>23</v>
      </c>
      <c r="K101">
        <v>174</v>
      </c>
      <c r="L101">
        <v>11332.620000000004</v>
      </c>
      <c r="M101">
        <v>8.8740000000000023</v>
      </c>
      <c r="O101">
        <f>VLOOKUP(C101,[3]September!$C:$Z,24,FALSE)</f>
        <v>2019</v>
      </c>
    </row>
    <row r="102" spans="1:15" x14ac:dyDescent="0.25">
      <c r="A102" t="s">
        <v>1245</v>
      </c>
      <c r="C102" t="s">
        <v>3095</v>
      </c>
      <c r="E102">
        <v>2</v>
      </c>
      <c r="F102" t="s">
        <v>1247</v>
      </c>
      <c r="J102" t="s">
        <v>23</v>
      </c>
      <c r="K102">
        <v>323</v>
      </c>
      <c r="L102">
        <v>1650.5300000000002</v>
      </c>
      <c r="M102">
        <v>1.2920000000000007</v>
      </c>
      <c r="O102">
        <f>VLOOKUP(C102,[3]September!$C:$Z,24,FALSE)</f>
        <v>2019</v>
      </c>
    </row>
    <row r="103" spans="1:15" x14ac:dyDescent="0.25">
      <c r="A103" t="s">
        <v>1245</v>
      </c>
      <c r="C103" t="s">
        <v>3095</v>
      </c>
      <c r="E103">
        <v>13</v>
      </c>
      <c r="F103" t="s">
        <v>1248</v>
      </c>
      <c r="J103" t="s">
        <v>23</v>
      </c>
      <c r="K103">
        <v>1</v>
      </c>
      <c r="L103">
        <v>5.1100000000000003</v>
      </c>
      <c r="M103">
        <v>4.0000000000000001E-3</v>
      </c>
      <c r="O103">
        <f>VLOOKUP(C103,[3]September!$C:$Z,24,FALSE)</f>
        <v>2019</v>
      </c>
    </row>
    <row r="104" spans="1:15" x14ac:dyDescent="0.25">
      <c r="A104" t="s">
        <v>1245</v>
      </c>
      <c r="C104" t="s">
        <v>3095</v>
      </c>
      <c r="E104">
        <v>7</v>
      </c>
      <c r="F104" t="s">
        <v>1255</v>
      </c>
      <c r="J104" t="s">
        <v>23</v>
      </c>
      <c r="K104">
        <v>4</v>
      </c>
      <c r="L104">
        <v>225.04</v>
      </c>
      <c r="M104">
        <v>0.13159999999999999</v>
      </c>
      <c r="O104">
        <f>VLOOKUP(C104,[3]September!$C:$Z,24,FALSE)</f>
        <v>2019</v>
      </c>
    </row>
    <row r="105" spans="1:15" x14ac:dyDescent="0.25">
      <c r="A105" t="s">
        <v>1245</v>
      </c>
      <c r="C105" t="s">
        <v>3095</v>
      </c>
      <c r="E105">
        <v>11</v>
      </c>
      <c r="F105" t="s">
        <v>1274</v>
      </c>
      <c r="J105" t="s">
        <v>23</v>
      </c>
      <c r="K105">
        <v>61</v>
      </c>
      <c r="L105">
        <v>3040.85</v>
      </c>
      <c r="M105">
        <v>2.5070999999999999</v>
      </c>
      <c r="O105">
        <f>VLOOKUP(C105,[3]September!$C:$Z,24,FALSE)</f>
        <v>2019</v>
      </c>
    </row>
    <row r="106" spans="1:15" x14ac:dyDescent="0.25">
      <c r="A106" t="s">
        <v>1245</v>
      </c>
      <c r="C106" t="s">
        <v>3096</v>
      </c>
      <c r="E106">
        <v>2</v>
      </c>
      <c r="F106" t="s">
        <v>1247</v>
      </c>
      <c r="J106" t="s">
        <v>23</v>
      </c>
      <c r="K106">
        <v>90</v>
      </c>
      <c r="L106">
        <v>5861.7000000000016</v>
      </c>
      <c r="M106">
        <v>4.5900000000000007</v>
      </c>
      <c r="O106">
        <f>VLOOKUP(C106,[3]September!$C:$Z,24,FALSE)</f>
        <v>2019</v>
      </c>
    </row>
    <row r="107" spans="1:15" x14ac:dyDescent="0.25">
      <c r="A107" t="s">
        <v>1245</v>
      </c>
      <c r="C107" t="s">
        <v>3096</v>
      </c>
      <c r="E107">
        <v>2</v>
      </c>
      <c r="F107" t="s">
        <v>1247</v>
      </c>
      <c r="J107" t="s">
        <v>23</v>
      </c>
      <c r="K107">
        <v>52</v>
      </c>
      <c r="L107">
        <v>265.72000000000008</v>
      </c>
      <c r="M107">
        <v>0.20799999999999999</v>
      </c>
      <c r="O107">
        <f>VLOOKUP(C107,[3]September!$C:$Z,24,FALSE)</f>
        <v>2019</v>
      </c>
    </row>
    <row r="108" spans="1:15" x14ac:dyDescent="0.25">
      <c r="A108" t="s">
        <v>1245</v>
      </c>
      <c r="C108" t="s">
        <v>3096</v>
      </c>
      <c r="E108">
        <v>4</v>
      </c>
      <c r="F108" t="s">
        <v>1249</v>
      </c>
      <c r="J108" t="s">
        <v>23</v>
      </c>
      <c r="K108">
        <v>7</v>
      </c>
      <c r="L108">
        <v>478.79999999999995</v>
      </c>
      <c r="M108">
        <v>0.27579999999999999</v>
      </c>
      <c r="O108">
        <f>VLOOKUP(C108,[3]September!$C:$Z,24,FALSE)</f>
        <v>2019</v>
      </c>
    </row>
    <row r="109" spans="1:15" x14ac:dyDescent="0.25">
      <c r="A109" t="s">
        <v>1245</v>
      </c>
      <c r="C109" t="s">
        <v>3096</v>
      </c>
      <c r="E109">
        <v>8</v>
      </c>
      <c r="F109" t="s">
        <v>1251</v>
      </c>
      <c r="J109" t="s">
        <v>23</v>
      </c>
      <c r="K109">
        <v>11</v>
      </c>
      <c r="L109">
        <v>605.66000000000008</v>
      </c>
      <c r="M109">
        <v>0.35420000000000001</v>
      </c>
      <c r="O109">
        <f>VLOOKUP(C109,[3]September!$C:$Z,24,FALSE)</f>
        <v>2019</v>
      </c>
    </row>
    <row r="110" spans="1:15" x14ac:dyDescent="0.25">
      <c r="A110" t="s">
        <v>1245</v>
      </c>
      <c r="C110" t="s">
        <v>3096</v>
      </c>
      <c r="E110">
        <v>7</v>
      </c>
      <c r="F110" t="s">
        <v>1255</v>
      </c>
      <c r="J110" t="s">
        <v>23</v>
      </c>
      <c r="K110">
        <v>10</v>
      </c>
      <c r="L110">
        <v>562.6</v>
      </c>
      <c r="M110">
        <v>0.32899999999999996</v>
      </c>
      <c r="O110">
        <f>VLOOKUP(C110,[3]September!$C:$Z,24,FALSE)</f>
        <v>2019</v>
      </c>
    </row>
    <row r="111" spans="1:15" x14ac:dyDescent="0.25">
      <c r="A111" t="s">
        <v>1245</v>
      </c>
      <c r="C111" t="s">
        <v>3096</v>
      </c>
      <c r="E111">
        <v>9</v>
      </c>
      <c r="F111" t="s">
        <v>1256</v>
      </c>
      <c r="J111" t="s">
        <v>23</v>
      </c>
      <c r="K111">
        <v>3</v>
      </c>
      <c r="L111">
        <v>117.18</v>
      </c>
      <c r="M111">
        <v>9.6600000000000005E-2</v>
      </c>
      <c r="O111">
        <f>VLOOKUP(C111,[3]September!$C:$Z,24,FALSE)</f>
        <v>2019</v>
      </c>
    </row>
    <row r="112" spans="1:15" x14ac:dyDescent="0.25">
      <c r="A112" t="s">
        <v>1245</v>
      </c>
      <c r="C112" t="s">
        <v>3096</v>
      </c>
      <c r="E112">
        <v>11</v>
      </c>
      <c r="F112" t="s">
        <v>1274</v>
      </c>
      <c r="J112" t="s">
        <v>23</v>
      </c>
      <c r="K112">
        <v>62</v>
      </c>
      <c r="L112">
        <v>3090.7000000000012</v>
      </c>
      <c r="M112">
        <v>2.5482</v>
      </c>
      <c r="O112">
        <f>VLOOKUP(C112,[3]September!$C:$Z,24,FALSE)</f>
        <v>2019</v>
      </c>
    </row>
    <row r="113" spans="1:15" x14ac:dyDescent="0.25">
      <c r="A113" t="s">
        <v>1245</v>
      </c>
      <c r="C113" t="s">
        <v>3096</v>
      </c>
      <c r="E113">
        <v>15</v>
      </c>
      <c r="F113" t="s">
        <v>1253</v>
      </c>
      <c r="J113" t="s">
        <v>23</v>
      </c>
      <c r="K113">
        <v>38</v>
      </c>
      <c r="L113">
        <v>2325.6000000000004</v>
      </c>
      <c r="M113">
        <v>0.31680599999999998</v>
      </c>
      <c r="O113">
        <f>VLOOKUP(C113,[3]September!$C:$Z,24,FALSE)</f>
        <v>2019</v>
      </c>
    </row>
    <row r="114" spans="1:15" x14ac:dyDescent="0.25">
      <c r="A114" t="s">
        <v>1245</v>
      </c>
      <c r="C114" t="s">
        <v>3096</v>
      </c>
      <c r="E114">
        <v>12</v>
      </c>
      <c r="F114" t="s">
        <v>1253</v>
      </c>
      <c r="J114" t="s">
        <v>23</v>
      </c>
      <c r="K114">
        <v>4</v>
      </c>
      <c r="L114">
        <v>244.8</v>
      </c>
      <c r="M114">
        <v>3.3348000000000003E-2</v>
      </c>
      <c r="O114">
        <f>VLOOKUP(C114,[3]September!$C:$Z,24,FALSE)</f>
        <v>2019</v>
      </c>
    </row>
    <row r="115" spans="1:15" x14ac:dyDescent="0.25">
      <c r="A115" t="s">
        <v>1245</v>
      </c>
      <c r="C115" t="s">
        <v>3097</v>
      </c>
      <c r="E115">
        <v>2</v>
      </c>
      <c r="F115" t="s">
        <v>1247</v>
      </c>
      <c r="J115" t="s">
        <v>23</v>
      </c>
      <c r="K115">
        <v>278</v>
      </c>
      <c r="L115">
        <v>18106.139999999996</v>
      </c>
      <c r="M115">
        <v>14.178000000000001</v>
      </c>
      <c r="O115">
        <f>VLOOKUP(C115,[3]September!$C:$Z,24,FALSE)</f>
        <v>2019</v>
      </c>
    </row>
    <row r="116" spans="1:15" x14ac:dyDescent="0.25">
      <c r="A116" t="s">
        <v>1245</v>
      </c>
      <c r="C116" t="s">
        <v>3097</v>
      </c>
      <c r="E116">
        <v>2</v>
      </c>
      <c r="F116" t="s">
        <v>1247</v>
      </c>
      <c r="J116" t="s">
        <v>23</v>
      </c>
      <c r="K116">
        <v>140</v>
      </c>
      <c r="L116">
        <v>715.4000000000002</v>
      </c>
      <c r="M116">
        <v>0.56000000000000016</v>
      </c>
      <c r="O116">
        <f>VLOOKUP(C116,[3]September!$C:$Z,24,FALSE)</f>
        <v>2019</v>
      </c>
    </row>
    <row r="117" spans="1:15" x14ac:dyDescent="0.25">
      <c r="A117" t="s">
        <v>1245</v>
      </c>
      <c r="C117" t="s">
        <v>3097</v>
      </c>
      <c r="E117">
        <v>13</v>
      </c>
      <c r="F117" t="s">
        <v>1248</v>
      </c>
      <c r="J117" t="s">
        <v>23</v>
      </c>
      <c r="K117">
        <v>2</v>
      </c>
      <c r="L117">
        <v>10.220000000000001</v>
      </c>
      <c r="M117">
        <v>8.0000000000000002E-3</v>
      </c>
      <c r="O117">
        <f>VLOOKUP(C117,[3]September!$C:$Z,24,FALSE)</f>
        <v>2019</v>
      </c>
    </row>
    <row r="118" spans="1:15" x14ac:dyDescent="0.25">
      <c r="A118" t="s">
        <v>1245</v>
      </c>
      <c r="C118" t="s">
        <v>3097</v>
      </c>
      <c r="E118">
        <v>4</v>
      </c>
      <c r="F118" t="s">
        <v>1249</v>
      </c>
      <c r="J118" t="s">
        <v>23</v>
      </c>
      <c r="K118">
        <v>3</v>
      </c>
      <c r="L118">
        <v>205.2</v>
      </c>
      <c r="M118">
        <v>0.1182</v>
      </c>
      <c r="O118">
        <f>VLOOKUP(C118,[3]September!$C:$Z,24,FALSE)</f>
        <v>2019</v>
      </c>
    </row>
    <row r="119" spans="1:15" x14ac:dyDescent="0.25">
      <c r="A119" t="s">
        <v>1245</v>
      </c>
      <c r="C119" t="s">
        <v>3097</v>
      </c>
      <c r="E119">
        <v>9</v>
      </c>
      <c r="F119" t="s">
        <v>1256</v>
      </c>
      <c r="J119" t="s">
        <v>23</v>
      </c>
      <c r="K119">
        <v>12</v>
      </c>
      <c r="L119">
        <v>468.72</v>
      </c>
      <c r="M119">
        <v>0.38639999999999997</v>
      </c>
      <c r="O119">
        <f>VLOOKUP(C119,[3]September!$C:$Z,24,FALSE)</f>
        <v>2019</v>
      </c>
    </row>
    <row r="120" spans="1:15" x14ac:dyDescent="0.25">
      <c r="A120" t="s">
        <v>1245</v>
      </c>
      <c r="C120" t="s">
        <v>3098</v>
      </c>
      <c r="E120">
        <v>2</v>
      </c>
      <c r="F120" t="s">
        <v>1247</v>
      </c>
      <c r="J120" t="s">
        <v>23</v>
      </c>
      <c r="K120">
        <v>91</v>
      </c>
      <c r="L120">
        <v>5926.8300000000017</v>
      </c>
      <c r="M120">
        <v>4.641</v>
      </c>
      <c r="O120">
        <f>VLOOKUP(C120,[3]September!$C:$Z,24,FALSE)</f>
        <v>2019</v>
      </c>
    </row>
    <row r="121" spans="1:15" x14ac:dyDescent="0.25">
      <c r="A121" t="s">
        <v>1245</v>
      </c>
      <c r="C121" t="s">
        <v>3098</v>
      </c>
      <c r="E121">
        <v>2</v>
      </c>
      <c r="F121" t="s">
        <v>1247</v>
      </c>
      <c r="J121" t="s">
        <v>23</v>
      </c>
      <c r="K121">
        <v>39</v>
      </c>
      <c r="L121">
        <v>199.29000000000005</v>
      </c>
      <c r="M121">
        <v>0.15600000000000003</v>
      </c>
      <c r="O121">
        <f>VLOOKUP(C121,[3]September!$C:$Z,24,FALSE)</f>
        <v>2019</v>
      </c>
    </row>
    <row r="122" spans="1:15" x14ac:dyDescent="0.25">
      <c r="A122" t="s">
        <v>1245</v>
      </c>
      <c r="C122" t="s">
        <v>3098</v>
      </c>
      <c r="E122">
        <v>4</v>
      </c>
      <c r="F122" t="s">
        <v>1249</v>
      </c>
      <c r="J122" t="s">
        <v>23</v>
      </c>
      <c r="K122">
        <v>47</v>
      </c>
      <c r="L122">
        <v>3214.8000000000006</v>
      </c>
      <c r="M122">
        <v>1.8518000000000001</v>
      </c>
      <c r="O122">
        <f>VLOOKUP(C122,[3]September!$C:$Z,24,FALSE)</f>
        <v>2019</v>
      </c>
    </row>
    <row r="123" spans="1:15" x14ac:dyDescent="0.25">
      <c r="A123" t="s">
        <v>1245</v>
      </c>
      <c r="C123" t="s">
        <v>3098</v>
      </c>
      <c r="E123">
        <v>5</v>
      </c>
      <c r="F123" t="s">
        <v>1269</v>
      </c>
      <c r="J123" t="s">
        <v>23</v>
      </c>
      <c r="K123">
        <v>14</v>
      </c>
      <c r="L123">
        <v>1387.82</v>
      </c>
      <c r="M123">
        <v>0.7994</v>
      </c>
      <c r="O123">
        <f>VLOOKUP(C123,[3]September!$C:$Z,24,FALSE)</f>
        <v>2019</v>
      </c>
    </row>
    <row r="124" spans="1:15" x14ac:dyDescent="0.25">
      <c r="A124" t="s">
        <v>1245</v>
      </c>
      <c r="C124" t="s">
        <v>3098</v>
      </c>
      <c r="E124">
        <v>8</v>
      </c>
      <c r="F124" t="s">
        <v>1251</v>
      </c>
      <c r="J124" t="s">
        <v>23</v>
      </c>
      <c r="K124">
        <v>5</v>
      </c>
      <c r="L124">
        <v>275.3</v>
      </c>
      <c r="M124">
        <v>0.161</v>
      </c>
      <c r="O124">
        <f>VLOOKUP(C124,[3]September!$C:$Z,24,FALSE)</f>
        <v>2019</v>
      </c>
    </row>
    <row r="125" spans="1:15" x14ac:dyDescent="0.25">
      <c r="A125" t="s">
        <v>1245</v>
      </c>
      <c r="C125" t="s">
        <v>3098</v>
      </c>
      <c r="E125">
        <v>8</v>
      </c>
      <c r="F125" t="s">
        <v>1251</v>
      </c>
      <c r="J125" t="s">
        <v>23</v>
      </c>
      <c r="K125">
        <v>1</v>
      </c>
      <c r="L125">
        <v>55.06</v>
      </c>
      <c r="M125">
        <v>3.2199999999999999E-2</v>
      </c>
      <c r="O125">
        <f>VLOOKUP(C125,[3]September!$C:$Z,24,FALSE)</f>
        <v>2019</v>
      </c>
    </row>
    <row r="126" spans="1:15" x14ac:dyDescent="0.25">
      <c r="A126" t="s">
        <v>1245</v>
      </c>
      <c r="C126" t="s">
        <v>3098</v>
      </c>
      <c r="E126">
        <v>7</v>
      </c>
      <c r="F126" t="s">
        <v>1255</v>
      </c>
      <c r="J126" t="s">
        <v>23</v>
      </c>
      <c r="K126">
        <v>3</v>
      </c>
      <c r="L126">
        <v>168.78</v>
      </c>
      <c r="M126">
        <v>9.8699999999999996E-2</v>
      </c>
      <c r="O126">
        <f>VLOOKUP(C126,[3]September!$C:$Z,24,FALSE)</f>
        <v>2019</v>
      </c>
    </row>
    <row r="127" spans="1:15" x14ac:dyDescent="0.25">
      <c r="A127" t="s">
        <v>1245</v>
      </c>
      <c r="C127" t="s">
        <v>3098</v>
      </c>
      <c r="E127">
        <v>9</v>
      </c>
      <c r="F127" t="s">
        <v>1256</v>
      </c>
      <c r="J127" t="s">
        <v>23</v>
      </c>
      <c r="K127">
        <v>2</v>
      </c>
      <c r="L127">
        <v>78.12</v>
      </c>
      <c r="M127">
        <v>6.4399999999999999E-2</v>
      </c>
      <c r="O127">
        <f>VLOOKUP(C127,[3]September!$C:$Z,24,FALSE)</f>
        <v>2019</v>
      </c>
    </row>
    <row r="128" spans="1:15" x14ac:dyDescent="0.25">
      <c r="A128" t="s">
        <v>1245</v>
      </c>
      <c r="C128" t="s">
        <v>3098</v>
      </c>
      <c r="E128">
        <v>11</v>
      </c>
      <c r="F128" t="s">
        <v>1274</v>
      </c>
      <c r="J128" t="s">
        <v>23</v>
      </c>
      <c r="K128">
        <v>72</v>
      </c>
      <c r="L128">
        <v>3589.2</v>
      </c>
      <c r="M128">
        <v>2.9592000000000001</v>
      </c>
      <c r="O128">
        <f>VLOOKUP(C128,[3]September!$C:$Z,24,FALSE)</f>
        <v>2019</v>
      </c>
    </row>
    <row r="129" spans="1:15" x14ac:dyDescent="0.25">
      <c r="A129" t="s">
        <v>1245</v>
      </c>
      <c r="C129" t="s">
        <v>3098</v>
      </c>
      <c r="E129">
        <v>15</v>
      </c>
      <c r="F129" t="s">
        <v>1253</v>
      </c>
      <c r="J129" t="s">
        <v>23</v>
      </c>
      <c r="K129">
        <v>31</v>
      </c>
      <c r="L129">
        <v>1897.200000000001</v>
      </c>
      <c r="M129">
        <v>0.25844700000000009</v>
      </c>
      <c r="O129">
        <f>VLOOKUP(C129,[3]September!$C:$Z,24,FALSE)</f>
        <v>2019</v>
      </c>
    </row>
    <row r="130" spans="1:15" x14ac:dyDescent="0.25">
      <c r="A130" t="s">
        <v>1245</v>
      </c>
      <c r="C130" t="s">
        <v>3099</v>
      </c>
      <c r="E130">
        <v>2</v>
      </c>
      <c r="F130" t="s">
        <v>1247</v>
      </c>
      <c r="J130" t="s">
        <v>23</v>
      </c>
      <c r="K130">
        <v>105</v>
      </c>
      <c r="L130">
        <v>6838.6499999999987</v>
      </c>
      <c r="M130">
        <v>5.3550000000000004</v>
      </c>
      <c r="O130">
        <f>VLOOKUP(C130,[3]September!$C:$Z,24,FALSE)</f>
        <v>2019</v>
      </c>
    </row>
    <row r="131" spans="1:15" x14ac:dyDescent="0.25">
      <c r="A131" t="s">
        <v>1245</v>
      </c>
      <c r="C131" t="s">
        <v>3099</v>
      </c>
      <c r="E131">
        <v>2</v>
      </c>
      <c r="F131" t="s">
        <v>1247</v>
      </c>
      <c r="J131" t="s">
        <v>23</v>
      </c>
      <c r="K131">
        <v>78</v>
      </c>
      <c r="L131">
        <v>398.58000000000015</v>
      </c>
      <c r="M131">
        <v>0.31200000000000017</v>
      </c>
      <c r="O131">
        <f>VLOOKUP(C131,[3]September!$C:$Z,24,FALSE)</f>
        <v>2019</v>
      </c>
    </row>
    <row r="132" spans="1:15" x14ac:dyDescent="0.25">
      <c r="A132" t="s">
        <v>1245</v>
      </c>
      <c r="C132" t="s">
        <v>3099</v>
      </c>
      <c r="E132">
        <v>4</v>
      </c>
      <c r="F132" t="s">
        <v>1249</v>
      </c>
      <c r="J132" t="s">
        <v>23</v>
      </c>
      <c r="K132">
        <v>23</v>
      </c>
      <c r="L132">
        <v>1573.1999999999998</v>
      </c>
      <c r="M132">
        <v>0.90619999999999989</v>
      </c>
      <c r="O132">
        <f>VLOOKUP(C132,[3]September!$C:$Z,24,FALSE)</f>
        <v>2019</v>
      </c>
    </row>
    <row r="133" spans="1:15" x14ac:dyDescent="0.25">
      <c r="A133" t="s">
        <v>1245</v>
      </c>
      <c r="C133" t="s">
        <v>3099</v>
      </c>
      <c r="E133">
        <v>5</v>
      </c>
      <c r="F133" t="s">
        <v>1269</v>
      </c>
      <c r="J133" t="s">
        <v>23</v>
      </c>
      <c r="K133">
        <v>5</v>
      </c>
      <c r="L133">
        <v>495.65</v>
      </c>
      <c r="M133">
        <v>0.28549999999999998</v>
      </c>
      <c r="O133">
        <f>VLOOKUP(C133,[3]September!$C:$Z,24,FALSE)</f>
        <v>2019</v>
      </c>
    </row>
    <row r="134" spans="1:15" x14ac:dyDescent="0.25">
      <c r="A134" t="s">
        <v>1245</v>
      </c>
      <c r="C134" t="s">
        <v>3099</v>
      </c>
      <c r="E134">
        <v>9</v>
      </c>
      <c r="F134" t="s">
        <v>1256</v>
      </c>
      <c r="J134" t="s">
        <v>23</v>
      </c>
      <c r="K134">
        <v>5</v>
      </c>
      <c r="L134">
        <v>195.3</v>
      </c>
      <c r="M134">
        <v>0.161</v>
      </c>
      <c r="O134">
        <f>VLOOKUP(C134,[3]September!$C:$Z,24,FALSE)</f>
        <v>2019</v>
      </c>
    </row>
    <row r="135" spans="1:15" x14ac:dyDescent="0.25">
      <c r="A135" t="s">
        <v>1245</v>
      </c>
      <c r="C135" t="s">
        <v>3099</v>
      </c>
      <c r="E135">
        <v>11</v>
      </c>
      <c r="F135" t="s">
        <v>1274</v>
      </c>
      <c r="J135" t="s">
        <v>23</v>
      </c>
      <c r="K135">
        <v>79</v>
      </c>
      <c r="L135">
        <v>3938.15</v>
      </c>
      <c r="M135">
        <v>3.2469000000000001</v>
      </c>
      <c r="O135">
        <f>VLOOKUP(C135,[3]September!$C:$Z,24,FALSE)</f>
        <v>2019</v>
      </c>
    </row>
    <row r="136" spans="1:15" x14ac:dyDescent="0.25">
      <c r="A136" t="s">
        <v>1245</v>
      </c>
      <c r="C136" t="s">
        <v>3099</v>
      </c>
      <c r="E136">
        <v>15</v>
      </c>
      <c r="F136" t="s">
        <v>1253</v>
      </c>
      <c r="J136" t="s">
        <v>23</v>
      </c>
      <c r="K136">
        <v>56</v>
      </c>
      <c r="L136">
        <v>3427.1999999999971</v>
      </c>
      <c r="M136">
        <v>0.46687199999999968</v>
      </c>
      <c r="O136">
        <f>VLOOKUP(C136,[3]September!$C:$Z,24,FALSE)</f>
        <v>2019</v>
      </c>
    </row>
    <row r="137" spans="1:15" x14ac:dyDescent="0.25">
      <c r="A137" t="s">
        <v>1245</v>
      </c>
      <c r="C137" t="s">
        <v>3100</v>
      </c>
      <c r="E137">
        <v>2</v>
      </c>
      <c r="F137" t="s">
        <v>1247</v>
      </c>
      <c r="J137" t="s">
        <v>23</v>
      </c>
      <c r="K137">
        <v>108</v>
      </c>
      <c r="L137">
        <v>7034.0399999999991</v>
      </c>
      <c r="M137">
        <v>5.508</v>
      </c>
      <c r="O137">
        <f>VLOOKUP(C137,[3]September!$C:$Z,24,FALSE)</f>
        <v>2019</v>
      </c>
    </row>
    <row r="138" spans="1:15" x14ac:dyDescent="0.25">
      <c r="A138" t="s">
        <v>1245</v>
      </c>
      <c r="C138" t="s">
        <v>3100</v>
      </c>
      <c r="E138">
        <v>2</v>
      </c>
      <c r="F138" t="s">
        <v>1247</v>
      </c>
      <c r="J138" t="s">
        <v>23</v>
      </c>
      <c r="K138">
        <v>81</v>
      </c>
      <c r="L138">
        <v>413.9100000000002</v>
      </c>
      <c r="M138">
        <v>0.32400000000000012</v>
      </c>
      <c r="O138">
        <f>VLOOKUP(C138,[3]September!$C:$Z,24,FALSE)</f>
        <v>2019</v>
      </c>
    </row>
    <row r="139" spans="1:15" x14ac:dyDescent="0.25">
      <c r="A139" t="s">
        <v>1245</v>
      </c>
      <c r="C139" t="s">
        <v>3100</v>
      </c>
      <c r="E139">
        <v>4</v>
      </c>
      <c r="F139" t="s">
        <v>1249</v>
      </c>
      <c r="J139" t="s">
        <v>23</v>
      </c>
      <c r="K139">
        <v>20</v>
      </c>
      <c r="L139">
        <v>1368</v>
      </c>
      <c r="M139">
        <v>0.78799999999999992</v>
      </c>
      <c r="O139">
        <f>VLOOKUP(C139,[3]September!$C:$Z,24,FALSE)</f>
        <v>2019</v>
      </c>
    </row>
    <row r="140" spans="1:15" x14ac:dyDescent="0.25">
      <c r="A140" t="s">
        <v>1245</v>
      </c>
      <c r="C140" t="s">
        <v>3100</v>
      </c>
      <c r="E140">
        <v>5</v>
      </c>
      <c r="F140" t="s">
        <v>1269</v>
      </c>
      <c r="J140" t="s">
        <v>23</v>
      </c>
      <c r="K140">
        <v>9</v>
      </c>
      <c r="L140">
        <v>892.17</v>
      </c>
      <c r="M140">
        <v>0.51390000000000002</v>
      </c>
      <c r="O140">
        <f>VLOOKUP(C140,[3]September!$C:$Z,24,FALSE)</f>
        <v>2019</v>
      </c>
    </row>
    <row r="141" spans="1:15" x14ac:dyDescent="0.25">
      <c r="A141" t="s">
        <v>1245</v>
      </c>
      <c r="C141" t="s">
        <v>3100</v>
      </c>
      <c r="E141">
        <v>8</v>
      </c>
      <c r="F141" t="s">
        <v>1251</v>
      </c>
      <c r="J141" t="s">
        <v>23</v>
      </c>
      <c r="K141">
        <v>17</v>
      </c>
      <c r="L141">
        <v>936.02</v>
      </c>
      <c r="M141">
        <v>0.5474</v>
      </c>
      <c r="O141">
        <f>VLOOKUP(C141,[3]September!$C:$Z,24,FALSE)</f>
        <v>2019</v>
      </c>
    </row>
    <row r="142" spans="1:15" x14ac:dyDescent="0.25">
      <c r="A142" t="s">
        <v>1245</v>
      </c>
      <c r="C142" t="s">
        <v>3100</v>
      </c>
      <c r="E142">
        <v>7</v>
      </c>
      <c r="F142" t="s">
        <v>1255</v>
      </c>
      <c r="J142" t="s">
        <v>23</v>
      </c>
      <c r="K142">
        <v>3</v>
      </c>
      <c r="L142">
        <v>168.78</v>
      </c>
      <c r="M142">
        <v>9.8699999999999996E-2</v>
      </c>
      <c r="O142">
        <f>VLOOKUP(C142,[3]September!$C:$Z,24,FALSE)</f>
        <v>2019</v>
      </c>
    </row>
    <row r="143" spans="1:15" x14ac:dyDescent="0.25">
      <c r="A143" t="s">
        <v>1245</v>
      </c>
      <c r="C143" t="s">
        <v>3100</v>
      </c>
      <c r="E143">
        <v>7</v>
      </c>
      <c r="F143" t="s">
        <v>1255</v>
      </c>
      <c r="J143" t="s">
        <v>23</v>
      </c>
      <c r="K143">
        <v>4</v>
      </c>
      <c r="L143">
        <v>225.04</v>
      </c>
      <c r="M143">
        <v>0.13159999999999999</v>
      </c>
      <c r="O143">
        <f>VLOOKUP(C143,[3]September!$C:$Z,24,FALSE)</f>
        <v>2019</v>
      </c>
    </row>
    <row r="144" spans="1:15" x14ac:dyDescent="0.25">
      <c r="A144" t="s">
        <v>1245</v>
      </c>
      <c r="C144" t="s">
        <v>3100</v>
      </c>
      <c r="E144">
        <v>15</v>
      </c>
      <c r="F144" t="s">
        <v>1253</v>
      </c>
      <c r="J144" t="s">
        <v>23</v>
      </c>
      <c r="K144">
        <v>1</v>
      </c>
      <c r="L144">
        <v>61.2</v>
      </c>
      <c r="M144">
        <v>8.3370000000000007E-3</v>
      </c>
      <c r="O144">
        <f>VLOOKUP(C144,[3]September!$C:$Z,24,FALSE)</f>
        <v>2019</v>
      </c>
    </row>
    <row r="145" spans="1:15" x14ac:dyDescent="0.25">
      <c r="A145" t="s">
        <v>1245</v>
      </c>
      <c r="C145" t="s">
        <v>3100</v>
      </c>
      <c r="E145">
        <v>12</v>
      </c>
      <c r="F145" t="s">
        <v>1253</v>
      </c>
      <c r="J145" t="s">
        <v>23</v>
      </c>
      <c r="K145">
        <v>2</v>
      </c>
      <c r="L145">
        <v>122.4</v>
      </c>
      <c r="M145">
        <v>1.6674000000000001E-2</v>
      </c>
      <c r="O145">
        <f>VLOOKUP(C145,[3]September!$C:$Z,24,FALSE)</f>
        <v>2019</v>
      </c>
    </row>
    <row r="146" spans="1:15" x14ac:dyDescent="0.25">
      <c r="A146" t="s">
        <v>1245</v>
      </c>
      <c r="C146" t="s">
        <v>3101</v>
      </c>
      <c r="E146">
        <v>2</v>
      </c>
      <c r="F146" t="s">
        <v>1247</v>
      </c>
      <c r="J146" t="s">
        <v>23</v>
      </c>
      <c r="K146">
        <v>267</v>
      </c>
      <c r="L146">
        <v>17389.71</v>
      </c>
      <c r="M146">
        <v>13.616999999999992</v>
      </c>
      <c r="O146">
        <f>VLOOKUP(C146,[3]September!$C:$Z,24,FALSE)</f>
        <v>2019</v>
      </c>
    </row>
    <row r="147" spans="1:15" x14ac:dyDescent="0.25">
      <c r="A147" t="s">
        <v>1245</v>
      </c>
      <c r="C147" t="s">
        <v>3101</v>
      </c>
      <c r="E147">
        <v>2</v>
      </c>
      <c r="F147" t="s">
        <v>1247</v>
      </c>
      <c r="J147" t="s">
        <v>23</v>
      </c>
      <c r="K147">
        <v>285</v>
      </c>
      <c r="L147">
        <v>1456.349999999999</v>
      </c>
      <c r="M147">
        <v>1.1400000000000008</v>
      </c>
      <c r="O147">
        <f>VLOOKUP(C147,[3]September!$C:$Z,24,FALSE)</f>
        <v>2019</v>
      </c>
    </row>
    <row r="148" spans="1:15" x14ac:dyDescent="0.25">
      <c r="A148" t="s">
        <v>1245</v>
      </c>
      <c r="C148" t="s">
        <v>3102</v>
      </c>
      <c r="E148">
        <v>2</v>
      </c>
      <c r="F148" t="s">
        <v>1247</v>
      </c>
      <c r="J148" t="s">
        <v>23</v>
      </c>
      <c r="K148">
        <v>7</v>
      </c>
      <c r="L148">
        <v>455.90999999999997</v>
      </c>
      <c r="M148">
        <v>0.35699999999999998</v>
      </c>
      <c r="O148">
        <f>VLOOKUP(C148,[3]September!$C:$Z,24,FALSE)</f>
        <v>2019</v>
      </c>
    </row>
    <row r="149" spans="1:15" x14ac:dyDescent="0.25">
      <c r="A149" t="s">
        <v>1245</v>
      </c>
      <c r="C149" t="s">
        <v>3102</v>
      </c>
      <c r="E149">
        <v>2</v>
      </c>
      <c r="F149" t="s">
        <v>1247</v>
      </c>
      <c r="J149" t="s">
        <v>23</v>
      </c>
      <c r="K149">
        <v>332</v>
      </c>
      <c r="L149">
        <v>1696.5199999999998</v>
      </c>
      <c r="M149">
        <v>1.328000000000001</v>
      </c>
      <c r="O149">
        <f>VLOOKUP(C149,[3]September!$C:$Z,24,FALSE)</f>
        <v>2019</v>
      </c>
    </row>
    <row r="150" spans="1:15" x14ac:dyDescent="0.25">
      <c r="A150" t="s">
        <v>1245</v>
      </c>
      <c r="C150" t="s">
        <v>3103</v>
      </c>
      <c r="E150">
        <v>2</v>
      </c>
      <c r="F150" t="s">
        <v>1247</v>
      </c>
      <c r="J150" t="s">
        <v>23</v>
      </c>
      <c r="K150">
        <v>166</v>
      </c>
      <c r="L150">
        <v>848.2600000000001</v>
      </c>
      <c r="M150">
        <v>0.66400000000000026</v>
      </c>
      <c r="O150">
        <f>VLOOKUP(C150,[3]September!$C:$Z,24,FALSE)</f>
        <v>2019</v>
      </c>
    </row>
    <row r="151" spans="1:15" x14ac:dyDescent="0.25">
      <c r="A151" t="s">
        <v>1245</v>
      </c>
      <c r="C151" t="s">
        <v>3103</v>
      </c>
      <c r="E151">
        <v>13</v>
      </c>
      <c r="F151" t="s">
        <v>1248</v>
      </c>
      <c r="J151" t="s">
        <v>23</v>
      </c>
      <c r="K151">
        <v>19</v>
      </c>
      <c r="L151">
        <v>97.09</v>
      </c>
      <c r="M151">
        <v>7.6000000000000012E-2</v>
      </c>
      <c r="O151">
        <f>VLOOKUP(C151,[3]September!$C:$Z,24,FALSE)</f>
        <v>2019</v>
      </c>
    </row>
    <row r="152" spans="1:15" x14ac:dyDescent="0.25">
      <c r="A152" t="s">
        <v>1245</v>
      </c>
      <c r="C152" t="s">
        <v>3103</v>
      </c>
      <c r="E152">
        <v>1</v>
      </c>
      <c r="F152" t="s">
        <v>1252</v>
      </c>
      <c r="J152" t="s">
        <v>23</v>
      </c>
      <c r="K152">
        <v>3</v>
      </c>
      <c r="L152">
        <v>98.97</v>
      </c>
      <c r="M152">
        <v>8.1600000000000006E-2</v>
      </c>
      <c r="O152">
        <f>VLOOKUP(C152,[3]September!$C:$Z,24,FALSE)</f>
        <v>2019</v>
      </c>
    </row>
    <row r="153" spans="1:15" x14ac:dyDescent="0.25">
      <c r="A153" t="s">
        <v>1245</v>
      </c>
      <c r="C153" t="s">
        <v>3104</v>
      </c>
      <c r="E153">
        <v>2</v>
      </c>
      <c r="F153" t="s">
        <v>1247</v>
      </c>
      <c r="J153" t="s">
        <v>23</v>
      </c>
      <c r="K153">
        <v>51</v>
      </c>
      <c r="L153">
        <v>3321.6300000000006</v>
      </c>
      <c r="M153">
        <v>2.601</v>
      </c>
      <c r="O153">
        <f>VLOOKUP(C153,[3]September!$C:$Z,24,FALSE)</f>
        <v>2019</v>
      </c>
    </row>
    <row r="154" spans="1:15" x14ac:dyDescent="0.25">
      <c r="A154" t="s">
        <v>1245</v>
      </c>
      <c r="C154" t="s">
        <v>3104</v>
      </c>
      <c r="E154">
        <v>2</v>
      </c>
      <c r="F154" t="s">
        <v>1247</v>
      </c>
      <c r="J154" t="s">
        <v>23</v>
      </c>
      <c r="K154">
        <v>126</v>
      </c>
      <c r="L154">
        <v>643.86000000000035</v>
      </c>
      <c r="M154">
        <v>0.50400000000000023</v>
      </c>
      <c r="O154">
        <f>VLOOKUP(C154,[3]September!$C:$Z,24,FALSE)</f>
        <v>2019</v>
      </c>
    </row>
    <row r="155" spans="1:15" x14ac:dyDescent="0.25">
      <c r="A155" t="s">
        <v>1245</v>
      </c>
      <c r="C155" t="s">
        <v>3104</v>
      </c>
      <c r="E155">
        <v>13</v>
      </c>
      <c r="F155" t="s">
        <v>1248</v>
      </c>
      <c r="J155" t="s">
        <v>23</v>
      </c>
      <c r="K155">
        <v>4</v>
      </c>
      <c r="L155">
        <v>20.440000000000001</v>
      </c>
      <c r="M155">
        <v>1.6E-2</v>
      </c>
      <c r="O155">
        <f>VLOOKUP(C155,[3]September!$C:$Z,24,FALSE)</f>
        <v>2019</v>
      </c>
    </row>
    <row r="156" spans="1:15" x14ac:dyDescent="0.25">
      <c r="A156" t="s">
        <v>1245</v>
      </c>
      <c r="C156" t="s">
        <v>3104</v>
      </c>
      <c r="E156">
        <v>4</v>
      </c>
      <c r="F156" t="s">
        <v>1249</v>
      </c>
      <c r="J156" t="s">
        <v>23</v>
      </c>
      <c r="K156">
        <v>6</v>
      </c>
      <c r="L156">
        <v>410.40000000000003</v>
      </c>
      <c r="M156">
        <v>0.2364</v>
      </c>
      <c r="O156">
        <f>VLOOKUP(C156,[3]September!$C:$Z,24,FALSE)</f>
        <v>2019</v>
      </c>
    </row>
    <row r="157" spans="1:15" x14ac:dyDescent="0.25">
      <c r="A157" t="s">
        <v>1245</v>
      </c>
      <c r="C157" t="s">
        <v>3104</v>
      </c>
      <c r="E157">
        <v>11</v>
      </c>
      <c r="F157" t="s">
        <v>1274</v>
      </c>
      <c r="J157" t="s">
        <v>23</v>
      </c>
      <c r="K157">
        <v>3</v>
      </c>
      <c r="L157">
        <v>149.55000000000001</v>
      </c>
      <c r="M157">
        <v>0.12330000000000001</v>
      </c>
      <c r="O157">
        <f>VLOOKUP(C157,[3]September!$C:$Z,24,FALSE)</f>
        <v>2019</v>
      </c>
    </row>
    <row r="158" spans="1:15" x14ac:dyDescent="0.25">
      <c r="A158" t="s">
        <v>1245</v>
      </c>
      <c r="C158" t="s">
        <v>3104</v>
      </c>
      <c r="E158">
        <v>15</v>
      </c>
      <c r="F158" t="s">
        <v>1253</v>
      </c>
      <c r="J158" t="s">
        <v>23</v>
      </c>
      <c r="K158">
        <v>2</v>
      </c>
      <c r="L158">
        <v>122.4</v>
      </c>
      <c r="M158">
        <v>1.6674000000000001E-2</v>
      </c>
      <c r="O158">
        <f>VLOOKUP(C158,[3]September!$C:$Z,24,FALSE)</f>
        <v>2019</v>
      </c>
    </row>
    <row r="159" spans="1:15" x14ac:dyDescent="0.25">
      <c r="A159" t="s">
        <v>1245</v>
      </c>
      <c r="C159" t="s">
        <v>3104</v>
      </c>
      <c r="E159">
        <v>12</v>
      </c>
      <c r="F159" t="s">
        <v>1253</v>
      </c>
      <c r="J159" t="s">
        <v>23</v>
      </c>
      <c r="K159">
        <v>3</v>
      </c>
      <c r="L159">
        <v>183.60000000000002</v>
      </c>
      <c r="M159">
        <v>2.5011000000000002E-2</v>
      </c>
      <c r="O159">
        <f>VLOOKUP(C159,[3]September!$C:$Z,24,FALSE)</f>
        <v>2019</v>
      </c>
    </row>
    <row r="160" spans="1:15" x14ac:dyDescent="0.25">
      <c r="A160" t="s">
        <v>1245</v>
      </c>
      <c r="C160" t="s">
        <v>3105</v>
      </c>
      <c r="E160">
        <v>2</v>
      </c>
      <c r="F160" t="s">
        <v>1247</v>
      </c>
      <c r="J160" t="s">
        <v>23</v>
      </c>
      <c r="K160">
        <v>164</v>
      </c>
      <c r="L160">
        <v>10681.320000000002</v>
      </c>
      <c r="M160">
        <v>8.3640000000000025</v>
      </c>
      <c r="O160">
        <f>VLOOKUP(C160,[3]September!$C:$Z,24,FALSE)</f>
        <v>2019</v>
      </c>
    </row>
    <row r="161" spans="1:15" x14ac:dyDescent="0.25">
      <c r="A161" t="s">
        <v>1245</v>
      </c>
      <c r="C161" t="s">
        <v>3105</v>
      </c>
      <c r="E161">
        <v>2</v>
      </c>
      <c r="F161" t="s">
        <v>1247</v>
      </c>
      <c r="J161" t="s">
        <v>23</v>
      </c>
      <c r="K161">
        <v>319</v>
      </c>
      <c r="L161">
        <v>1630.0900000000006</v>
      </c>
      <c r="M161">
        <v>1.2760000000000007</v>
      </c>
      <c r="O161">
        <f>VLOOKUP(C161,[3]September!$C:$Z,24,FALSE)</f>
        <v>2019</v>
      </c>
    </row>
    <row r="162" spans="1:15" x14ac:dyDescent="0.25">
      <c r="A162" t="s">
        <v>1245</v>
      </c>
      <c r="C162" t="s">
        <v>3105</v>
      </c>
      <c r="E162">
        <v>13</v>
      </c>
      <c r="F162" t="s">
        <v>1248</v>
      </c>
      <c r="J162" t="s">
        <v>23</v>
      </c>
      <c r="K162">
        <v>1</v>
      </c>
      <c r="L162">
        <v>5.1100000000000003</v>
      </c>
      <c r="M162">
        <v>4.0000000000000001E-3</v>
      </c>
      <c r="O162">
        <f>VLOOKUP(C162,[3]September!$C:$Z,24,FALSE)</f>
        <v>2019</v>
      </c>
    </row>
    <row r="163" spans="1:15" x14ac:dyDescent="0.25">
      <c r="A163" t="s">
        <v>1245</v>
      </c>
      <c r="C163" t="s">
        <v>3105</v>
      </c>
      <c r="E163">
        <v>8</v>
      </c>
      <c r="F163" t="s">
        <v>1251</v>
      </c>
      <c r="J163" t="s">
        <v>23</v>
      </c>
      <c r="K163">
        <v>4</v>
      </c>
      <c r="L163">
        <v>220.24</v>
      </c>
      <c r="M163">
        <v>0.1288</v>
      </c>
      <c r="O163">
        <f>VLOOKUP(C163,[3]September!$C:$Z,24,FALSE)</f>
        <v>2019</v>
      </c>
    </row>
    <row r="164" spans="1:15" x14ac:dyDescent="0.25">
      <c r="A164" t="s">
        <v>1245</v>
      </c>
      <c r="C164" t="s">
        <v>3106</v>
      </c>
      <c r="E164">
        <v>2</v>
      </c>
      <c r="F164" t="s">
        <v>1247</v>
      </c>
      <c r="J164" t="s">
        <v>23</v>
      </c>
      <c r="K164">
        <v>101</v>
      </c>
      <c r="L164">
        <v>516.11000000000024</v>
      </c>
      <c r="M164">
        <v>0.40400000000000014</v>
      </c>
      <c r="O164">
        <f>VLOOKUP(C164,[3]September!$C:$Z,24,FALSE)</f>
        <v>2019</v>
      </c>
    </row>
    <row r="165" spans="1:15" x14ac:dyDescent="0.25">
      <c r="A165" t="s">
        <v>1245</v>
      </c>
      <c r="C165" t="s">
        <v>3106</v>
      </c>
      <c r="E165">
        <v>4</v>
      </c>
      <c r="F165" t="s">
        <v>1249</v>
      </c>
      <c r="J165" t="s">
        <v>23</v>
      </c>
      <c r="K165">
        <v>4</v>
      </c>
      <c r="L165">
        <v>273.60000000000002</v>
      </c>
      <c r="M165">
        <v>0.15759999999999999</v>
      </c>
      <c r="O165">
        <f>VLOOKUP(C165,[3]September!$C:$Z,24,FALSE)</f>
        <v>2019</v>
      </c>
    </row>
    <row r="166" spans="1:15" x14ac:dyDescent="0.25">
      <c r="A166" t="s">
        <v>1245</v>
      </c>
      <c r="C166" t="s">
        <v>3106</v>
      </c>
      <c r="E166">
        <v>5</v>
      </c>
      <c r="F166" t="s">
        <v>1269</v>
      </c>
      <c r="J166" t="s">
        <v>23</v>
      </c>
      <c r="K166">
        <v>5</v>
      </c>
      <c r="L166">
        <v>495.65</v>
      </c>
      <c r="M166">
        <v>0.28549999999999998</v>
      </c>
      <c r="O166">
        <f>VLOOKUP(C166,[3]September!$C:$Z,24,FALSE)</f>
        <v>2019</v>
      </c>
    </row>
    <row r="167" spans="1:15" x14ac:dyDescent="0.25">
      <c r="A167" t="s">
        <v>1245</v>
      </c>
      <c r="C167" t="s">
        <v>3106</v>
      </c>
      <c r="E167">
        <v>11</v>
      </c>
      <c r="F167" t="s">
        <v>1274</v>
      </c>
      <c r="J167" t="s">
        <v>23</v>
      </c>
      <c r="K167">
        <v>23</v>
      </c>
      <c r="L167">
        <v>1146.5500000000002</v>
      </c>
      <c r="M167">
        <v>0.94529999999999992</v>
      </c>
      <c r="O167">
        <f>VLOOKUP(C167,[3]September!$C:$Z,24,FALSE)</f>
        <v>2019</v>
      </c>
    </row>
    <row r="168" spans="1:15" x14ac:dyDescent="0.25">
      <c r="A168" t="s">
        <v>1245</v>
      </c>
      <c r="C168" t="s">
        <v>3107</v>
      </c>
      <c r="E168">
        <v>2</v>
      </c>
      <c r="F168" t="s">
        <v>1247</v>
      </c>
      <c r="J168" t="s">
        <v>23</v>
      </c>
      <c r="K168">
        <v>225</v>
      </c>
      <c r="L168">
        <v>14654.249999999985</v>
      </c>
      <c r="M168">
        <v>11.475000000000007</v>
      </c>
      <c r="O168">
        <f>VLOOKUP(C168,[3]September!$C:$Z,24,FALSE)</f>
        <v>2019</v>
      </c>
    </row>
    <row r="169" spans="1:15" x14ac:dyDescent="0.25">
      <c r="A169" t="s">
        <v>1245</v>
      </c>
      <c r="C169" t="s">
        <v>3107</v>
      </c>
      <c r="E169">
        <v>2</v>
      </c>
      <c r="F169" t="s">
        <v>1247</v>
      </c>
      <c r="J169" t="s">
        <v>23</v>
      </c>
      <c r="K169">
        <v>276</v>
      </c>
      <c r="L169">
        <v>1410.36</v>
      </c>
      <c r="M169">
        <v>1.1040000000000008</v>
      </c>
      <c r="O169">
        <f>VLOOKUP(C169,[3]September!$C:$Z,24,FALSE)</f>
        <v>2019</v>
      </c>
    </row>
    <row r="170" spans="1:15" x14ac:dyDescent="0.25">
      <c r="A170" t="s">
        <v>1245</v>
      </c>
      <c r="C170" t="s">
        <v>3107</v>
      </c>
      <c r="E170">
        <v>13</v>
      </c>
      <c r="F170" t="s">
        <v>1248</v>
      </c>
      <c r="J170" t="s">
        <v>23</v>
      </c>
      <c r="K170">
        <v>10</v>
      </c>
      <c r="L170">
        <v>51.100000000000009</v>
      </c>
      <c r="M170">
        <v>0.04</v>
      </c>
      <c r="O170">
        <f>VLOOKUP(C170,[3]September!$C:$Z,24,FALSE)</f>
        <v>2019</v>
      </c>
    </row>
    <row r="171" spans="1:15" x14ac:dyDescent="0.25">
      <c r="A171" t="s">
        <v>1245</v>
      </c>
      <c r="C171" t="s">
        <v>3107</v>
      </c>
      <c r="E171">
        <v>4</v>
      </c>
      <c r="F171" t="s">
        <v>1249</v>
      </c>
      <c r="J171" t="s">
        <v>23</v>
      </c>
      <c r="K171">
        <v>2</v>
      </c>
      <c r="L171">
        <v>136.80000000000001</v>
      </c>
      <c r="M171">
        <v>7.8799999999999995E-2</v>
      </c>
      <c r="O171">
        <f>VLOOKUP(C171,[3]September!$C:$Z,24,FALSE)</f>
        <v>2019</v>
      </c>
    </row>
    <row r="172" spans="1:15" x14ac:dyDescent="0.25">
      <c r="A172" t="s">
        <v>1245</v>
      </c>
      <c r="C172" t="s">
        <v>3107</v>
      </c>
      <c r="E172">
        <v>7</v>
      </c>
      <c r="F172" t="s">
        <v>1255</v>
      </c>
      <c r="J172" t="s">
        <v>23</v>
      </c>
      <c r="K172">
        <v>3</v>
      </c>
      <c r="L172">
        <v>168.78</v>
      </c>
      <c r="M172">
        <v>9.8699999999999996E-2</v>
      </c>
      <c r="O172">
        <f>VLOOKUP(C172,[3]September!$C:$Z,24,FALSE)</f>
        <v>2019</v>
      </c>
    </row>
    <row r="173" spans="1:15" x14ac:dyDescent="0.25">
      <c r="A173" t="s">
        <v>1245</v>
      </c>
      <c r="C173" t="s">
        <v>3107</v>
      </c>
      <c r="E173">
        <v>9</v>
      </c>
      <c r="F173" t="s">
        <v>1256</v>
      </c>
      <c r="J173" t="s">
        <v>23</v>
      </c>
      <c r="K173">
        <v>184</v>
      </c>
      <c r="L173">
        <v>7187.0399999999954</v>
      </c>
      <c r="M173">
        <v>5.9248000000000003</v>
      </c>
      <c r="O173">
        <f>VLOOKUP(C173,[3]September!$C:$Z,24,FALSE)</f>
        <v>2019</v>
      </c>
    </row>
    <row r="174" spans="1:15" x14ac:dyDescent="0.25">
      <c r="A174" t="s">
        <v>1245</v>
      </c>
      <c r="C174" t="s">
        <v>3107</v>
      </c>
      <c r="E174">
        <v>11</v>
      </c>
      <c r="F174" t="s">
        <v>1274</v>
      </c>
      <c r="J174" t="s">
        <v>23</v>
      </c>
      <c r="K174">
        <v>17</v>
      </c>
      <c r="L174">
        <v>847.45</v>
      </c>
      <c r="M174">
        <v>0.6987000000000001</v>
      </c>
      <c r="O174">
        <f>VLOOKUP(C174,[3]September!$C:$Z,24,FALSE)</f>
        <v>2019</v>
      </c>
    </row>
    <row r="175" spans="1:15" x14ac:dyDescent="0.25">
      <c r="A175" t="s">
        <v>1245</v>
      </c>
      <c r="C175" t="s">
        <v>3108</v>
      </c>
      <c r="E175">
        <v>2</v>
      </c>
      <c r="F175" t="s">
        <v>1247</v>
      </c>
      <c r="J175" t="s">
        <v>23</v>
      </c>
      <c r="K175">
        <v>157</v>
      </c>
      <c r="L175">
        <v>10225.410000000002</v>
      </c>
      <c r="M175">
        <v>8.0070000000000014</v>
      </c>
      <c r="O175">
        <f>VLOOKUP(C175,[3]September!$C:$Z,24,FALSE)</f>
        <v>2019</v>
      </c>
    </row>
    <row r="176" spans="1:15" x14ac:dyDescent="0.25">
      <c r="A176" t="s">
        <v>1245</v>
      </c>
      <c r="C176" t="s">
        <v>3108</v>
      </c>
      <c r="E176">
        <v>2</v>
      </c>
      <c r="F176" t="s">
        <v>1247</v>
      </c>
      <c r="J176" t="s">
        <v>23</v>
      </c>
      <c r="K176">
        <v>388</v>
      </c>
      <c r="L176">
        <v>1982.6799999999992</v>
      </c>
      <c r="M176">
        <v>1.5520000000000009</v>
      </c>
      <c r="O176">
        <f>VLOOKUP(C176,[3]September!$C:$Z,24,FALSE)</f>
        <v>2019</v>
      </c>
    </row>
    <row r="177" spans="1:15" x14ac:dyDescent="0.25">
      <c r="A177" t="s">
        <v>1245</v>
      </c>
      <c r="C177" t="s">
        <v>3108</v>
      </c>
      <c r="E177">
        <v>15</v>
      </c>
      <c r="F177" t="s">
        <v>1253</v>
      </c>
      <c r="J177" t="s">
        <v>23</v>
      </c>
      <c r="K177">
        <v>4</v>
      </c>
      <c r="L177">
        <v>244.8</v>
      </c>
      <c r="M177">
        <v>3.3348000000000003E-2</v>
      </c>
      <c r="O177">
        <f>VLOOKUP(C177,[3]September!$C:$Z,24,FALSE)</f>
        <v>2019</v>
      </c>
    </row>
    <row r="178" spans="1:15" x14ac:dyDescent="0.25">
      <c r="A178" t="s">
        <v>1245</v>
      </c>
      <c r="C178" t="s">
        <v>3109</v>
      </c>
      <c r="E178">
        <v>2</v>
      </c>
      <c r="F178" t="s">
        <v>1247</v>
      </c>
      <c r="J178" t="s">
        <v>23</v>
      </c>
      <c r="K178">
        <v>211</v>
      </c>
      <c r="L178">
        <v>13742.429999999997</v>
      </c>
      <c r="M178">
        <v>10.761000000000005</v>
      </c>
      <c r="O178">
        <f>VLOOKUP(C178,[3]September!$C:$Z,24,FALSE)</f>
        <v>2019</v>
      </c>
    </row>
    <row r="179" spans="1:15" x14ac:dyDescent="0.25">
      <c r="A179" t="s">
        <v>1245</v>
      </c>
      <c r="C179" t="s">
        <v>3109</v>
      </c>
      <c r="E179">
        <v>2</v>
      </c>
      <c r="F179" t="s">
        <v>1247</v>
      </c>
      <c r="J179" t="s">
        <v>23</v>
      </c>
      <c r="K179">
        <v>389</v>
      </c>
      <c r="L179">
        <v>1987.7899999999997</v>
      </c>
      <c r="M179">
        <v>1.5560000000000012</v>
      </c>
      <c r="O179">
        <f>VLOOKUP(C179,[3]September!$C:$Z,24,FALSE)</f>
        <v>2019</v>
      </c>
    </row>
    <row r="180" spans="1:15" x14ac:dyDescent="0.25">
      <c r="A180" t="s">
        <v>1245</v>
      </c>
      <c r="C180" t="s">
        <v>3109</v>
      </c>
      <c r="E180">
        <v>4</v>
      </c>
      <c r="F180" t="s">
        <v>1249</v>
      </c>
      <c r="J180" t="s">
        <v>23</v>
      </c>
      <c r="K180">
        <v>1</v>
      </c>
      <c r="L180">
        <v>68.400000000000006</v>
      </c>
      <c r="M180">
        <v>3.9399999999999998E-2</v>
      </c>
      <c r="O180">
        <f>VLOOKUP(C180,[3]September!$C:$Z,24,FALSE)</f>
        <v>2019</v>
      </c>
    </row>
    <row r="181" spans="1:15" x14ac:dyDescent="0.25">
      <c r="A181" t="s">
        <v>1245</v>
      </c>
      <c r="C181" t="s">
        <v>3109</v>
      </c>
      <c r="E181">
        <v>11</v>
      </c>
      <c r="F181" t="s">
        <v>1274</v>
      </c>
      <c r="J181" t="s">
        <v>23</v>
      </c>
      <c r="K181">
        <v>5</v>
      </c>
      <c r="L181">
        <v>249.25</v>
      </c>
      <c r="M181">
        <v>0.20550000000000002</v>
      </c>
      <c r="O181">
        <f>VLOOKUP(C181,[3]September!$C:$Z,24,FALSE)</f>
        <v>2019</v>
      </c>
    </row>
    <row r="182" spans="1:15" x14ac:dyDescent="0.25">
      <c r="A182" t="s">
        <v>1245</v>
      </c>
      <c r="C182" t="s">
        <v>3110</v>
      </c>
      <c r="E182">
        <v>2</v>
      </c>
      <c r="F182" t="s">
        <v>1247</v>
      </c>
      <c r="J182" t="s">
        <v>23</v>
      </c>
      <c r="K182">
        <v>345</v>
      </c>
      <c r="L182">
        <v>22469.849999999991</v>
      </c>
      <c r="M182">
        <v>17.59500000000001</v>
      </c>
      <c r="O182">
        <f>VLOOKUP(C182,[3]September!$C:$Z,24,FALSE)</f>
        <v>2019</v>
      </c>
    </row>
    <row r="183" spans="1:15" x14ac:dyDescent="0.25">
      <c r="A183" t="s">
        <v>1245</v>
      </c>
      <c r="C183" t="s">
        <v>3110</v>
      </c>
      <c r="E183">
        <v>2</v>
      </c>
      <c r="F183" t="s">
        <v>1247</v>
      </c>
      <c r="J183" t="s">
        <v>23</v>
      </c>
      <c r="K183">
        <v>605</v>
      </c>
      <c r="L183">
        <v>3091.55</v>
      </c>
      <c r="M183">
        <v>2.4200000000000017</v>
      </c>
      <c r="O183">
        <f>VLOOKUP(C183,[3]September!$C:$Z,24,FALSE)</f>
        <v>2019</v>
      </c>
    </row>
    <row r="184" spans="1:15" x14ac:dyDescent="0.25">
      <c r="A184" t="s">
        <v>1245</v>
      </c>
      <c r="C184" t="s">
        <v>3110</v>
      </c>
      <c r="E184">
        <v>13</v>
      </c>
      <c r="F184" t="s">
        <v>1248</v>
      </c>
      <c r="J184" t="s">
        <v>23</v>
      </c>
      <c r="K184">
        <v>1</v>
      </c>
      <c r="L184">
        <v>5.1100000000000003</v>
      </c>
      <c r="M184">
        <v>4.0000000000000001E-3</v>
      </c>
      <c r="O184">
        <f>VLOOKUP(C184,[3]September!$C:$Z,24,FALSE)</f>
        <v>2019</v>
      </c>
    </row>
    <row r="185" spans="1:15" x14ac:dyDescent="0.25">
      <c r="A185" t="s">
        <v>1245</v>
      </c>
      <c r="C185" t="s">
        <v>3110</v>
      </c>
      <c r="E185">
        <v>4</v>
      </c>
      <c r="F185" t="s">
        <v>1249</v>
      </c>
      <c r="J185" t="s">
        <v>23</v>
      </c>
      <c r="K185">
        <v>6</v>
      </c>
      <c r="L185">
        <v>410.4</v>
      </c>
      <c r="M185">
        <v>0.2364</v>
      </c>
      <c r="O185">
        <f>VLOOKUP(C185,[3]September!$C:$Z,24,FALSE)</f>
        <v>2019</v>
      </c>
    </row>
    <row r="186" spans="1:15" x14ac:dyDescent="0.25">
      <c r="A186" t="s">
        <v>1245</v>
      </c>
      <c r="C186" t="s">
        <v>3111</v>
      </c>
      <c r="E186">
        <v>2</v>
      </c>
      <c r="F186" t="s">
        <v>1247</v>
      </c>
      <c r="J186" t="s">
        <v>23</v>
      </c>
      <c r="K186">
        <v>83</v>
      </c>
      <c r="L186">
        <v>5405.7899999999991</v>
      </c>
      <c r="M186">
        <v>4.2330000000000005</v>
      </c>
      <c r="O186">
        <f>VLOOKUP(C186,[3]September!$C:$Z,24,FALSE)</f>
        <v>2019</v>
      </c>
    </row>
    <row r="187" spans="1:15" x14ac:dyDescent="0.25">
      <c r="A187" t="s">
        <v>1245</v>
      </c>
      <c r="C187" t="s">
        <v>3111</v>
      </c>
      <c r="E187">
        <v>2</v>
      </c>
      <c r="F187" t="s">
        <v>1247</v>
      </c>
      <c r="J187" t="s">
        <v>23</v>
      </c>
      <c r="K187">
        <v>22</v>
      </c>
      <c r="L187">
        <v>112.42</v>
      </c>
      <c r="M187">
        <v>8.8000000000000009E-2</v>
      </c>
      <c r="O187">
        <f>VLOOKUP(C187,[3]September!$C:$Z,24,FALSE)</f>
        <v>2019</v>
      </c>
    </row>
    <row r="188" spans="1:15" x14ac:dyDescent="0.25">
      <c r="A188" t="s">
        <v>1245</v>
      </c>
      <c r="C188" t="s">
        <v>3111</v>
      </c>
      <c r="E188">
        <v>1</v>
      </c>
      <c r="F188" t="s">
        <v>1252</v>
      </c>
      <c r="J188" t="s">
        <v>23</v>
      </c>
      <c r="K188">
        <v>111</v>
      </c>
      <c r="L188">
        <v>3661.8899999999994</v>
      </c>
      <c r="M188">
        <v>3.0192000000000001</v>
      </c>
      <c r="O188">
        <f>VLOOKUP(C188,[3]September!$C:$Z,24,FALSE)</f>
        <v>2019</v>
      </c>
    </row>
    <row r="189" spans="1:15" x14ac:dyDescent="0.25">
      <c r="A189" t="s">
        <v>1245</v>
      </c>
      <c r="C189" t="s">
        <v>3112</v>
      </c>
      <c r="E189">
        <v>2</v>
      </c>
      <c r="F189" t="s">
        <v>1247</v>
      </c>
      <c r="J189" t="s">
        <v>23</v>
      </c>
      <c r="K189">
        <v>278</v>
      </c>
      <c r="L189">
        <v>18106.139999999996</v>
      </c>
      <c r="M189">
        <v>14.17800000000001</v>
      </c>
      <c r="O189">
        <f>VLOOKUP(C189,[3]September!$C:$Z,24,FALSE)</f>
        <v>2019</v>
      </c>
    </row>
    <row r="190" spans="1:15" x14ac:dyDescent="0.25">
      <c r="A190" t="s">
        <v>1245</v>
      </c>
      <c r="C190" t="s">
        <v>3112</v>
      </c>
      <c r="E190">
        <v>2</v>
      </c>
      <c r="F190" t="s">
        <v>1247</v>
      </c>
      <c r="J190" t="s">
        <v>23</v>
      </c>
      <c r="K190">
        <v>309</v>
      </c>
      <c r="L190">
        <v>1578.9900000000002</v>
      </c>
      <c r="M190">
        <v>1.2360000000000007</v>
      </c>
      <c r="O190">
        <f>VLOOKUP(C190,[3]September!$C:$Z,24,FALSE)</f>
        <v>2019</v>
      </c>
    </row>
    <row r="191" spans="1:15" x14ac:dyDescent="0.25">
      <c r="A191" t="s">
        <v>1245</v>
      </c>
      <c r="C191" t="s">
        <v>3112</v>
      </c>
      <c r="E191">
        <v>4</v>
      </c>
      <c r="F191" t="s">
        <v>1249</v>
      </c>
      <c r="J191" t="s">
        <v>23</v>
      </c>
      <c r="K191">
        <v>4</v>
      </c>
      <c r="L191">
        <v>273.60000000000002</v>
      </c>
      <c r="M191">
        <v>0.15759999999999999</v>
      </c>
      <c r="O191">
        <f>VLOOKUP(C191,[3]September!$C:$Z,24,FALSE)</f>
        <v>2019</v>
      </c>
    </row>
    <row r="192" spans="1:15" x14ac:dyDescent="0.25">
      <c r="A192" t="s">
        <v>1245</v>
      </c>
      <c r="C192" t="s">
        <v>3112</v>
      </c>
      <c r="E192">
        <v>8</v>
      </c>
      <c r="F192" t="s">
        <v>1251</v>
      </c>
      <c r="J192" t="s">
        <v>23</v>
      </c>
      <c r="K192">
        <v>1</v>
      </c>
      <c r="L192">
        <v>55.06</v>
      </c>
      <c r="M192">
        <v>3.2199999999999999E-2</v>
      </c>
      <c r="O192">
        <f>VLOOKUP(C192,[3]September!$C:$Z,24,FALSE)</f>
        <v>2019</v>
      </c>
    </row>
    <row r="193" spans="1:15" x14ac:dyDescent="0.25">
      <c r="A193" t="s">
        <v>1245</v>
      </c>
      <c r="C193" t="s">
        <v>3112</v>
      </c>
      <c r="E193">
        <v>7</v>
      </c>
      <c r="F193" t="s">
        <v>1255</v>
      </c>
      <c r="J193" t="s">
        <v>23</v>
      </c>
      <c r="K193">
        <v>240</v>
      </c>
      <c r="L193">
        <v>13502.400000000001</v>
      </c>
      <c r="M193">
        <v>7.8960000000000008</v>
      </c>
      <c r="O193">
        <f>VLOOKUP(C193,[3]September!$C:$Z,24,FALSE)</f>
        <v>2019</v>
      </c>
    </row>
    <row r="194" spans="1:15" x14ac:dyDescent="0.25">
      <c r="A194" t="s">
        <v>1245</v>
      </c>
      <c r="C194" t="s">
        <v>3112</v>
      </c>
      <c r="E194">
        <v>9</v>
      </c>
      <c r="F194" t="s">
        <v>1256</v>
      </c>
      <c r="J194" t="s">
        <v>23</v>
      </c>
      <c r="K194">
        <v>20</v>
      </c>
      <c r="L194">
        <v>781.2</v>
      </c>
      <c r="M194">
        <v>0.64400000000000002</v>
      </c>
      <c r="O194">
        <f>VLOOKUP(C194,[3]September!$C:$Z,24,FALSE)</f>
        <v>2019</v>
      </c>
    </row>
    <row r="195" spans="1:15" x14ac:dyDescent="0.25">
      <c r="A195" t="s">
        <v>1245</v>
      </c>
      <c r="C195" t="s">
        <v>3112</v>
      </c>
      <c r="E195">
        <v>11</v>
      </c>
      <c r="F195" t="s">
        <v>1274</v>
      </c>
      <c r="J195" t="s">
        <v>23</v>
      </c>
      <c r="K195">
        <v>17</v>
      </c>
      <c r="L195">
        <v>847.45000000000016</v>
      </c>
      <c r="M195">
        <v>0.69869999999999999</v>
      </c>
      <c r="O195">
        <f>VLOOKUP(C195,[3]September!$C:$Z,24,FALSE)</f>
        <v>2019</v>
      </c>
    </row>
    <row r="196" spans="1:15" x14ac:dyDescent="0.25">
      <c r="A196" t="s">
        <v>1245</v>
      </c>
      <c r="C196" t="s">
        <v>3112</v>
      </c>
      <c r="E196">
        <v>15</v>
      </c>
      <c r="F196" t="s">
        <v>1253</v>
      </c>
      <c r="J196" t="s">
        <v>23</v>
      </c>
      <c r="K196">
        <v>73</v>
      </c>
      <c r="L196">
        <v>4467.599999999994</v>
      </c>
      <c r="M196">
        <v>0.60860100000000017</v>
      </c>
      <c r="O196">
        <f>VLOOKUP(C196,[3]September!$C:$Z,24,FALSE)</f>
        <v>2019</v>
      </c>
    </row>
    <row r="197" spans="1:15" x14ac:dyDescent="0.25">
      <c r="A197" t="s">
        <v>1245</v>
      </c>
      <c r="C197" t="s">
        <v>3112</v>
      </c>
      <c r="E197">
        <v>12</v>
      </c>
      <c r="F197" t="s">
        <v>1253</v>
      </c>
      <c r="J197" t="s">
        <v>23</v>
      </c>
      <c r="K197">
        <v>4</v>
      </c>
      <c r="L197">
        <v>244.8</v>
      </c>
      <c r="M197">
        <v>3.3348000000000003E-2</v>
      </c>
      <c r="O197">
        <f>VLOOKUP(C197,[3]September!$C:$Z,24,FALSE)</f>
        <v>2019</v>
      </c>
    </row>
    <row r="198" spans="1:15" x14ac:dyDescent="0.25">
      <c r="A198" t="s">
        <v>2222</v>
      </c>
      <c r="C198" t="s">
        <v>3113</v>
      </c>
      <c r="D198" t="s">
        <v>2224</v>
      </c>
      <c r="E198" t="s">
        <v>2486</v>
      </c>
      <c r="F198" t="s">
        <v>2486</v>
      </c>
      <c r="J198" t="s">
        <v>48</v>
      </c>
      <c r="K198">
        <v>1</v>
      </c>
      <c r="L198">
        <v>479094</v>
      </c>
      <c r="M198">
        <v>0</v>
      </c>
      <c r="O198" s="14">
        <f>VLOOKUP(C198,[3]September!$C:$Z,24,FALSE)</f>
        <v>2019</v>
      </c>
    </row>
    <row r="199" spans="1:15" x14ac:dyDescent="0.25">
      <c r="A199" t="s">
        <v>792</v>
      </c>
      <c r="C199" t="s">
        <v>3114</v>
      </c>
      <c r="E199" t="s">
        <v>52</v>
      </c>
      <c r="F199" t="s">
        <v>52</v>
      </c>
      <c r="J199" t="s">
        <v>23</v>
      </c>
      <c r="K199">
        <v>1</v>
      </c>
      <c r="L199">
        <v>2483.4499999999998</v>
      </c>
      <c r="M199">
        <v>0.68</v>
      </c>
      <c r="N199">
        <v>10</v>
      </c>
      <c r="O199">
        <f>VLOOKUP(C199,[3]September!$C:$Z,24,FALSE)</f>
        <v>2019</v>
      </c>
    </row>
    <row r="200" spans="1:15" x14ac:dyDescent="0.25">
      <c r="A200" t="s">
        <v>1230</v>
      </c>
      <c r="C200" t="s">
        <v>3115</v>
      </c>
      <c r="D200" t="s">
        <v>1232</v>
      </c>
      <c r="E200" t="s">
        <v>401</v>
      </c>
      <c r="F200" t="s">
        <v>401</v>
      </c>
      <c r="J200" t="s">
        <v>29</v>
      </c>
      <c r="K200">
        <v>1</v>
      </c>
      <c r="L200">
        <v>0</v>
      </c>
      <c r="M200">
        <v>0</v>
      </c>
      <c r="O200">
        <f>VLOOKUP(C200,[3]September!$C:$Z,24,FALSE)</f>
        <v>2017</v>
      </c>
    </row>
    <row r="201" spans="1:15" x14ac:dyDescent="0.25">
      <c r="A201" t="s">
        <v>1230</v>
      </c>
      <c r="C201" t="s">
        <v>3116</v>
      </c>
      <c r="D201" t="s">
        <v>1232</v>
      </c>
      <c r="E201" t="s">
        <v>401</v>
      </c>
      <c r="F201" t="s">
        <v>401</v>
      </c>
      <c r="J201" t="s">
        <v>29</v>
      </c>
      <c r="K201">
        <v>1</v>
      </c>
      <c r="L201">
        <v>0</v>
      </c>
      <c r="M201">
        <v>0</v>
      </c>
      <c r="O201">
        <f>VLOOKUP(C201,[3]September!$C:$Z,24,FALSE)</f>
        <v>2018</v>
      </c>
    </row>
    <row r="202" spans="1:15" x14ac:dyDescent="0.25">
      <c r="A202" t="s">
        <v>1221</v>
      </c>
      <c r="C202" t="s">
        <v>3117</v>
      </c>
      <c r="D202" t="s">
        <v>1223</v>
      </c>
      <c r="E202" t="s">
        <v>3118</v>
      </c>
      <c r="F202" t="s">
        <v>3119</v>
      </c>
      <c r="J202" t="s">
        <v>23</v>
      </c>
      <c r="K202">
        <v>622</v>
      </c>
      <c r="L202">
        <v>112749.94</v>
      </c>
      <c r="M202">
        <v>12.44</v>
      </c>
      <c r="O202">
        <f>VLOOKUP(C202,[3]September!$C:$Z,24,FALSE)</f>
        <v>2018</v>
      </c>
    </row>
    <row r="203" spans="1:15" x14ac:dyDescent="0.25">
      <c r="A203" t="s">
        <v>1221</v>
      </c>
      <c r="C203" t="s">
        <v>3117</v>
      </c>
      <c r="D203" t="s">
        <v>1223</v>
      </c>
      <c r="E203" t="s">
        <v>3120</v>
      </c>
      <c r="F203" t="s">
        <v>3121</v>
      </c>
      <c r="J203" t="s">
        <v>23</v>
      </c>
      <c r="K203">
        <v>618</v>
      </c>
      <c r="L203">
        <v>31518</v>
      </c>
      <c r="M203">
        <v>0.62</v>
      </c>
      <c r="O203">
        <f>VLOOKUP(C203,[3]September!$C:$Z,24,FALSE)</f>
        <v>2018</v>
      </c>
    </row>
    <row r="204" spans="1:15" x14ac:dyDescent="0.25">
      <c r="A204" t="s">
        <v>1221</v>
      </c>
      <c r="C204" t="s">
        <v>3117</v>
      </c>
      <c r="D204" t="s">
        <v>1223</v>
      </c>
      <c r="E204" t="s">
        <v>3122</v>
      </c>
      <c r="F204" t="s">
        <v>3123</v>
      </c>
      <c r="J204" t="s">
        <v>23</v>
      </c>
      <c r="K204">
        <v>618</v>
      </c>
      <c r="L204">
        <v>69710.399999999994</v>
      </c>
      <c r="M204">
        <v>12.36</v>
      </c>
      <c r="O204">
        <f>VLOOKUP(C204,[3]September!$C:$Z,24,FALSE)</f>
        <v>2018</v>
      </c>
    </row>
    <row r="205" spans="1:15" x14ac:dyDescent="0.25">
      <c r="A205" t="s">
        <v>1221</v>
      </c>
      <c r="C205" t="s">
        <v>3117</v>
      </c>
      <c r="D205" t="s">
        <v>1223</v>
      </c>
      <c r="E205" t="s">
        <v>3124</v>
      </c>
      <c r="F205" t="s">
        <v>3124</v>
      </c>
      <c r="J205" t="s">
        <v>29</v>
      </c>
      <c r="K205">
        <v>1</v>
      </c>
      <c r="L205">
        <v>212630.51</v>
      </c>
      <c r="M205">
        <v>107.7</v>
      </c>
      <c r="O205">
        <f>VLOOKUP(C205,[3]September!$C:$Z,24,FALSE)</f>
        <v>2018</v>
      </c>
    </row>
    <row r="206" spans="1:15" x14ac:dyDescent="0.25">
      <c r="A206" t="s">
        <v>1221</v>
      </c>
      <c r="C206" t="s">
        <v>3125</v>
      </c>
      <c r="D206" t="s">
        <v>1223</v>
      </c>
      <c r="E206" t="s">
        <v>3124</v>
      </c>
      <c r="F206" t="s">
        <v>3124</v>
      </c>
      <c r="J206" t="s">
        <v>29</v>
      </c>
      <c r="K206">
        <v>1</v>
      </c>
      <c r="L206">
        <v>55986.73</v>
      </c>
      <c r="M206">
        <v>91.97</v>
      </c>
      <c r="O206">
        <f>VLOOKUP(C206,[3]September!$C:$Z,24,FALSE)</f>
        <v>2017</v>
      </c>
    </row>
    <row r="207" spans="1:15" x14ac:dyDescent="0.25">
      <c r="A207" t="s">
        <v>1221</v>
      </c>
      <c r="C207" t="s">
        <v>3126</v>
      </c>
      <c r="D207" t="s">
        <v>1223</v>
      </c>
      <c r="E207" t="s">
        <v>3127</v>
      </c>
      <c r="F207" t="s">
        <v>3121</v>
      </c>
      <c r="J207" t="s">
        <v>23</v>
      </c>
      <c r="K207">
        <v>172</v>
      </c>
      <c r="L207">
        <v>8772</v>
      </c>
      <c r="M207">
        <v>0.17</v>
      </c>
      <c r="O207">
        <f>VLOOKUP(C207,[3]September!$C:$Z,24,FALSE)</f>
        <v>2018</v>
      </c>
    </row>
    <row r="208" spans="1:15" x14ac:dyDescent="0.25">
      <c r="A208" t="s">
        <v>1221</v>
      </c>
      <c r="C208" t="s">
        <v>3126</v>
      </c>
      <c r="D208" t="s">
        <v>1223</v>
      </c>
      <c r="E208" t="s">
        <v>3128</v>
      </c>
      <c r="F208" t="s">
        <v>3123</v>
      </c>
      <c r="J208" t="s">
        <v>23</v>
      </c>
      <c r="K208">
        <v>172</v>
      </c>
      <c r="L208">
        <v>19401.599999999999</v>
      </c>
      <c r="M208">
        <v>3.44</v>
      </c>
      <c r="O208">
        <f>VLOOKUP(C208,[3]September!$C:$Z,24,FALSE)</f>
        <v>2018</v>
      </c>
    </row>
    <row r="209" spans="1:15" x14ac:dyDescent="0.25">
      <c r="A209" t="s">
        <v>1221</v>
      </c>
      <c r="C209" t="s">
        <v>3126</v>
      </c>
      <c r="D209" t="s">
        <v>1223</v>
      </c>
      <c r="E209" t="s">
        <v>3124</v>
      </c>
      <c r="F209" t="s">
        <v>3124</v>
      </c>
      <c r="J209" t="s">
        <v>29</v>
      </c>
      <c r="K209">
        <v>1</v>
      </c>
      <c r="L209">
        <v>405418.54</v>
      </c>
      <c r="M209">
        <v>80.510000000000005</v>
      </c>
      <c r="O209">
        <f>VLOOKUP(C209,[3]September!$C:$Z,24,FALSE)</f>
        <v>2018</v>
      </c>
    </row>
    <row r="210" spans="1:15" x14ac:dyDescent="0.25">
      <c r="A210" t="s">
        <v>1221</v>
      </c>
      <c r="C210" t="s">
        <v>3129</v>
      </c>
      <c r="D210" t="s">
        <v>1223</v>
      </c>
      <c r="E210" t="s">
        <v>3130</v>
      </c>
      <c r="F210" t="s">
        <v>3131</v>
      </c>
      <c r="J210" t="s">
        <v>23</v>
      </c>
      <c r="K210">
        <v>344</v>
      </c>
      <c r="L210">
        <v>4461.68</v>
      </c>
      <c r="M210">
        <v>1.72</v>
      </c>
      <c r="O210">
        <f>VLOOKUP(C210,[3]September!$C:$Z,24,FALSE)</f>
        <v>2018</v>
      </c>
    </row>
    <row r="211" spans="1:15" x14ac:dyDescent="0.25">
      <c r="A211" t="s">
        <v>1221</v>
      </c>
      <c r="C211" t="s">
        <v>3129</v>
      </c>
      <c r="D211" t="s">
        <v>1223</v>
      </c>
      <c r="E211" t="s">
        <v>3132</v>
      </c>
      <c r="F211" t="s">
        <v>3133</v>
      </c>
      <c r="J211" t="s">
        <v>23</v>
      </c>
      <c r="K211">
        <v>411</v>
      </c>
      <c r="L211">
        <v>7462.94</v>
      </c>
      <c r="M211">
        <v>2.88</v>
      </c>
      <c r="O211">
        <f>VLOOKUP(C211,[3]September!$C:$Z,24,FALSE)</f>
        <v>2018</v>
      </c>
    </row>
    <row r="212" spans="1:15" x14ac:dyDescent="0.25">
      <c r="A212" t="s">
        <v>1221</v>
      </c>
      <c r="C212" t="s">
        <v>3129</v>
      </c>
      <c r="D212" t="s">
        <v>1223</v>
      </c>
      <c r="E212" t="s">
        <v>3134</v>
      </c>
      <c r="F212" t="s">
        <v>3119</v>
      </c>
      <c r="J212" t="s">
        <v>23</v>
      </c>
      <c r="K212">
        <v>515</v>
      </c>
      <c r="L212">
        <v>93354.05</v>
      </c>
      <c r="M212">
        <v>10.3</v>
      </c>
      <c r="O212">
        <f>VLOOKUP(C212,[3]September!$C:$Z,24,FALSE)</f>
        <v>2018</v>
      </c>
    </row>
    <row r="213" spans="1:15" x14ac:dyDescent="0.25">
      <c r="A213" t="s">
        <v>1221</v>
      </c>
      <c r="C213" t="s">
        <v>3129</v>
      </c>
      <c r="D213" t="s">
        <v>1223</v>
      </c>
      <c r="E213" t="s">
        <v>3135</v>
      </c>
      <c r="F213" t="s">
        <v>3121</v>
      </c>
      <c r="J213" t="s">
        <v>23</v>
      </c>
      <c r="K213">
        <v>515</v>
      </c>
      <c r="L213">
        <v>26265</v>
      </c>
      <c r="M213">
        <v>0.52</v>
      </c>
      <c r="O213">
        <f>VLOOKUP(C213,[3]September!$C:$Z,24,FALSE)</f>
        <v>2018</v>
      </c>
    </row>
    <row r="214" spans="1:15" x14ac:dyDescent="0.25">
      <c r="A214" t="s">
        <v>1221</v>
      </c>
      <c r="C214" t="s">
        <v>3129</v>
      </c>
      <c r="D214" t="s">
        <v>1223</v>
      </c>
      <c r="E214" t="s">
        <v>3136</v>
      </c>
      <c r="F214" t="s">
        <v>3123</v>
      </c>
      <c r="J214" t="s">
        <v>23</v>
      </c>
      <c r="K214">
        <v>515</v>
      </c>
      <c r="L214">
        <v>58092</v>
      </c>
      <c r="M214">
        <v>10.3</v>
      </c>
      <c r="O214">
        <f>VLOOKUP(C214,[3]September!$C:$Z,24,FALSE)</f>
        <v>2018</v>
      </c>
    </row>
    <row r="215" spans="1:15" x14ac:dyDescent="0.25">
      <c r="A215" t="s">
        <v>1221</v>
      </c>
      <c r="C215" t="s">
        <v>3137</v>
      </c>
      <c r="D215" t="s">
        <v>1223</v>
      </c>
      <c r="E215" t="s">
        <v>3124</v>
      </c>
      <c r="F215" t="s">
        <v>3124</v>
      </c>
      <c r="J215" t="s">
        <v>29</v>
      </c>
      <c r="K215">
        <v>1</v>
      </c>
      <c r="L215">
        <v>197135.42</v>
      </c>
      <c r="M215">
        <v>66.260000000000005</v>
      </c>
      <c r="O215">
        <f>VLOOKUP(C215,[3]September!$C:$Z,24,FALSE)</f>
        <v>2018</v>
      </c>
    </row>
  </sheetData>
  <autoFilter ref="A1:O215" xr:uid="{0BD12EC4-597D-41E7-B1BE-02EAD68EB336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4868-F876-4215-B8A4-586EB48CF9AE}">
  <sheetPr>
    <pageSetUpPr fitToPage="1"/>
  </sheetPr>
  <dimension ref="A1:P83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3138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VLOOKUP(C2,[3]October!$C:$Z,24,FALSE)</f>
        <v>2018</v>
      </c>
    </row>
    <row r="3" spans="1:16" x14ac:dyDescent="0.25">
      <c r="A3" t="s">
        <v>73</v>
      </c>
      <c r="C3" t="s">
        <v>3139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VLOOKUP(C3,[3]October!$C:$Z,24,FALSE)</f>
        <v>2018</v>
      </c>
    </row>
    <row r="4" spans="1:16" x14ac:dyDescent="0.25">
      <c r="A4" t="s">
        <v>73</v>
      </c>
      <c r="C4" t="s">
        <v>3140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VLOOKUP(C4,[3]October!$C:$Z,24,FALSE)</f>
        <v>2018</v>
      </c>
    </row>
    <row r="5" spans="1:16" x14ac:dyDescent="0.25">
      <c r="A5" t="s">
        <v>73</v>
      </c>
      <c r="C5" t="s">
        <v>3141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VLOOKUP(C5,[3]October!$C:$Z,24,FALSE)</f>
        <v>2019</v>
      </c>
    </row>
    <row r="6" spans="1:16" x14ac:dyDescent="0.25">
      <c r="A6" t="s">
        <v>73</v>
      </c>
      <c r="C6" t="s">
        <v>3142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VLOOKUP(C6,[3]October!$C:$Z,24,FALSE)</f>
        <v>2019</v>
      </c>
    </row>
    <row r="7" spans="1:16" x14ac:dyDescent="0.25">
      <c r="A7" t="s">
        <v>73</v>
      </c>
      <c r="C7" t="s">
        <v>3143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VLOOKUP(C7,[3]October!$C:$Z,24,FALSE)</f>
        <v>2019</v>
      </c>
    </row>
    <row r="8" spans="1:16" x14ac:dyDescent="0.25">
      <c r="A8" t="s">
        <v>73</v>
      </c>
      <c r="C8" t="s">
        <v>3144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VLOOKUP(C8,[3]October!$C:$Z,24,FALSE)</f>
        <v>2019</v>
      </c>
    </row>
    <row r="9" spans="1:16" x14ac:dyDescent="0.25">
      <c r="A9" t="s">
        <v>73</v>
      </c>
      <c r="C9" t="s">
        <v>3145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VLOOKUP(C9,[3]October!$C:$Z,24,FALSE)</f>
        <v>2017</v>
      </c>
    </row>
    <row r="10" spans="1:16" x14ac:dyDescent="0.25">
      <c r="A10" t="s">
        <v>73</v>
      </c>
      <c r="C10" t="s">
        <v>3146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VLOOKUP(C10,[3]October!$C:$Z,24,FALSE)</f>
        <v>2019</v>
      </c>
    </row>
    <row r="11" spans="1:16" x14ac:dyDescent="0.25">
      <c r="A11" t="s">
        <v>73</v>
      </c>
      <c r="C11" t="s">
        <v>3147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VLOOKUP(C11,[3]October!$C:$Z,24,FALSE)</f>
        <v>2019</v>
      </c>
    </row>
    <row r="12" spans="1:16" x14ac:dyDescent="0.25">
      <c r="A12" t="s">
        <v>73</v>
      </c>
      <c r="C12" t="s">
        <v>3148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VLOOKUP(C12,[3]October!$C:$Z,24,FALSE)</f>
        <v>2019</v>
      </c>
    </row>
    <row r="13" spans="1:16" x14ac:dyDescent="0.25">
      <c r="A13" t="s">
        <v>73</v>
      </c>
      <c r="C13" t="s">
        <v>3149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VLOOKUP(C13,[3]October!$C:$Z,24,FALSE)</f>
        <v>2019</v>
      </c>
    </row>
    <row r="14" spans="1:16" x14ac:dyDescent="0.25">
      <c r="A14" t="s">
        <v>73</v>
      </c>
      <c r="C14" t="s">
        <v>3150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VLOOKUP(C14,[3]October!$C:$Z,24,FALSE)</f>
        <v>2019</v>
      </c>
    </row>
    <row r="15" spans="1:16" x14ac:dyDescent="0.25">
      <c r="A15" t="s">
        <v>1230</v>
      </c>
      <c r="C15" t="s">
        <v>3151</v>
      </c>
      <c r="D15" t="s">
        <v>1232</v>
      </c>
      <c r="E15" t="s">
        <v>401</v>
      </c>
      <c r="F15" t="s">
        <v>401</v>
      </c>
      <c r="J15" t="s">
        <v>29</v>
      </c>
      <c r="K15">
        <v>1</v>
      </c>
      <c r="L15">
        <v>0</v>
      </c>
      <c r="M15">
        <v>0</v>
      </c>
      <c r="O15">
        <f>VLOOKUP(C15,[3]October!$C:$Z,24,FALSE)</f>
        <v>2018</v>
      </c>
    </row>
    <row r="16" spans="1:16" x14ac:dyDescent="0.25">
      <c r="A16" t="s">
        <v>1230</v>
      </c>
      <c r="C16" t="s">
        <v>3152</v>
      </c>
      <c r="D16" t="s">
        <v>1232</v>
      </c>
      <c r="E16" t="s">
        <v>401</v>
      </c>
      <c r="F16" t="s">
        <v>401</v>
      </c>
      <c r="J16" t="s">
        <v>29</v>
      </c>
      <c r="K16">
        <v>1</v>
      </c>
      <c r="L16">
        <v>0</v>
      </c>
      <c r="M16">
        <v>0</v>
      </c>
      <c r="O16">
        <f>VLOOKUP(C16,[3]October!$C:$Z,24,FALSE)</f>
        <v>2018</v>
      </c>
    </row>
    <row r="17" spans="1:15" x14ac:dyDescent="0.25">
      <c r="A17" t="s">
        <v>1230</v>
      </c>
      <c r="C17" t="s">
        <v>3153</v>
      </c>
      <c r="D17" s="23" t="s">
        <v>1232</v>
      </c>
      <c r="E17" t="s">
        <v>401</v>
      </c>
      <c r="F17" t="s">
        <v>401</v>
      </c>
      <c r="J17" t="s">
        <v>29</v>
      </c>
      <c r="K17">
        <v>1</v>
      </c>
      <c r="L17">
        <v>0</v>
      </c>
      <c r="M17">
        <v>0</v>
      </c>
      <c r="O17">
        <f>VLOOKUP(C17,[3]October!$C:$Z,24,FALSE)</f>
        <v>2018</v>
      </c>
    </row>
    <row r="18" spans="1:15" x14ac:dyDescent="0.25">
      <c r="A18" t="s">
        <v>1230</v>
      </c>
      <c r="C18" t="s">
        <v>3154</v>
      </c>
      <c r="D18" t="s">
        <v>1232</v>
      </c>
      <c r="E18" t="s">
        <v>401</v>
      </c>
      <c r="F18" t="s">
        <v>401</v>
      </c>
      <c r="J18" t="s">
        <v>29</v>
      </c>
      <c r="K18">
        <v>1</v>
      </c>
      <c r="L18">
        <v>0</v>
      </c>
      <c r="M18">
        <v>0</v>
      </c>
      <c r="O18">
        <f>VLOOKUP(C18,[3]October!$C:$Z,24,FALSE)</f>
        <v>2018</v>
      </c>
    </row>
    <row r="19" spans="1:15" x14ac:dyDescent="0.25">
      <c r="A19" t="s">
        <v>1230</v>
      </c>
      <c r="C19" t="s">
        <v>3155</v>
      </c>
      <c r="D19" t="s">
        <v>1232</v>
      </c>
      <c r="E19" t="s">
        <v>401</v>
      </c>
      <c r="F19" t="s">
        <v>401</v>
      </c>
      <c r="J19" t="s">
        <v>29</v>
      </c>
      <c r="K19">
        <v>1</v>
      </c>
      <c r="L19">
        <v>0</v>
      </c>
      <c r="M19">
        <v>0</v>
      </c>
      <c r="O19">
        <f>VLOOKUP(C19,[3]October!$C:$Z,24,FALSE)</f>
        <v>2018</v>
      </c>
    </row>
    <row r="20" spans="1:15" x14ac:dyDescent="0.25">
      <c r="A20" t="s">
        <v>1230</v>
      </c>
      <c r="C20" t="s">
        <v>3156</v>
      </c>
      <c r="D20" t="s">
        <v>1232</v>
      </c>
      <c r="E20" t="s">
        <v>401</v>
      </c>
      <c r="F20" t="s">
        <v>401</v>
      </c>
      <c r="J20" t="s">
        <v>29</v>
      </c>
      <c r="K20">
        <v>1</v>
      </c>
      <c r="L20">
        <v>0</v>
      </c>
      <c r="M20">
        <v>0</v>
      </c>
      <c r="O20">
        <f>VLOOKUP(C20,[3]October!$C:$Z,24,FALSE)</f>
        <v>2018</v>
      </c>
    </row>
    <row r="21" spans="1:15" x14ac:dyDescent="0.25">
      <c r="A21" t="s">
        <v>1230</v>
      </c>
      <c r="C21" t="s">
        <v>3157</v>
      </c>
      <c r="D21" t="s">
        <v>1232</v>
      </c>
      <c r="E21" t="s">
        <v>401</v>
      </c>
      <c r="F21" t="s">
        <v>401</v>
      </c>
      <c r="J21" t="s">
        <v>29</v>
      </c>
      <c r="K21">
        <v>1</v>
      </c>
      <c r="L21">
        <v>0</v>
      </c>
      <c r="M21">
        <v>0</v>
      </c>
      <c r="O21">
        <f>VLOOKUP(C21,[3]October!$C:$Z,24,FALSE)</f>
        <v>2018</v>
      </c>
    </row>
    <row r="22" spans="1:15" x14ac:dyDescent="0.25">
      <c r="A22" t="s">
        <v>1221</v>
      </c>
      <c r="C22" t="s">
        <v>3158</v>
      </c>
      <c r="D22" t="s">
        <v>1223</v>
      </c>
      <c r="E22" t="s">
        <v>3159</v>
      </c>
      <c r="F22" t="s">
        <v>3119</v>
      </c>
      <c r="J22" t="s">
        <v>23</v>
      </c>
      <c r="K22">
        <v>625</v>
      </c>
      <c r="L22">
        <v>113293.75</v>
      </c>
      <c r="M22">
        <v>12.5</v>
      </c>
      <c r="O22">
        <f>VLOOKUP(C22,[3]October!$C:$Z,24,FALSE)</f>
        <v>2018</v>
      </c>
    </row>
    <row r="23" spans="1:15" x14ac:dyDescent="0.25">
      <c r="A23" t="s">
        <v>1221</v>
      </c>
      <c r="C23" t="s">
        <v>3158</v>
      </c>
      <c r="D23" t="s">
        <v>1223</v>
      </c>
      <c r="E23" t="s">
        <v>3160</v>
      </c>
      <c r="F23" t="s">
        <v>3121</v>
      </c>
      <c r="J23" t="s">
        <v>23</v>
      </c>
      <c r="K23">
        <v>625</v>
      </c>
      <c r="L23">
        <v>31875</v>
      </c>
      <c r="M23">
        <v>0.63</v>
      </c>
      <c r="O23">
        <f>VLOOKUP(C23,[3]October!$C:$Z,24,FALSE)</f>
        <v>2018</v>
      </c>
    </row>
    <row r="24" spans="1:15" x14ac:dyDescent="0.25">
      <c r="A24" t="s">
        <v>1221</v>
      </c>
      <c r="C24" t="s">
        <v>3158</v>
      </c>
      <c r="D24" t="s">
        <v>1223</v>
      </c>
      <c r="E24" t="s">
        <v>3161</v>
      </c>
      <c r="F24" t="s">
        <v>3162</v>
      </c>
      <c r="J24" t="s">
        <v>23</v>
      </c>
      <c r="K24">
        <v>479</v>
      </c>
      <c r="L24">
        <v>54031.199999999997</v>
      </c>
      <c r="M24">
        <v>9.58</v>
      </c>
      <c r="O24">
        <f>VLOOKUP(C24,[3]October!$C:$Z,24,FALSE)</f>
        <v>2018</v>
      </c>
    </row>
    <row r="25" spans="1:15" x14ac:dyDescent="0.25">
      <c r="A25" t="s">
        <v>1221</v>
      </c>
      <c r="C25" t="s">
        <v>3158</v>
      </c>
      <c r="D25" t="s">
        <v>1223</v>
      </c>
      <c r="E25" t="s">
        <v>2263</v>
      </c>
      <c r="F25" t="s">
        <v>2263</v>
      </c>
      <c r="J25" t="s">
        <v>29</v>
      </c>
      <c r="K25">
        <v>1</v>
      </c>
      <c r="L25">
        <v>638300</v>
      </c>
      <c r="M25">
        <v>372.9</v>
      </c>
      <c r="O25">
        <f>VLOOKUP(C25,[3]October!$C:$Z,24,FALSE)</f>
        <v>2018</v>
      </c>
    </row>
    <row r="26" spans="1:15" x14ac:dyDescent="0.25">
      <c r="A26" t="s">
        <v>1221</v>
      </c>
      <c r="C26" t="s">
        <v>3163</v>
      </c>
      <c r="D26" t="s">
        <v>1223</v>
      </c>
      <c r="E26" t="s">
        <v>3159</v>
      </c>
      <c r="F26" t="s">
        <v>3119</v>
      </c>
      <c r="J26" t="s">
        <v>23</v>
      </c>
      <c r="K26">
        <v>668</v>
      </c>
      <c r="L26">
        <v>121088.36</v>
      </c>
      <c r="M26">
        <v>13.36</v>
      </c>
      <c r="O26">
        <f>VLOOKUP(C26,[3]October!$C:$Z,24,FALSE)</f>
        <v>2017</v>
      </c>
    </row>
    <row r="27" spans="1:15" x14ac:dyDescent="0.25">
      <c r="A27" t="s">
        <v>1221</v>
      </c>
      <c r="C27" t="s">
        <v>3163</v>
      </c>
      <c r="D27" t="s">
        <v>1223</v>
      </c>
      <c r="E27" t="s">
        <v>3160</v>
      </c>
      <c r="F27" t="s">
        <v>3121</v>
      </c>
      <c r="J27" t="s">
        <v>23</v>
      </c>
      <c r="K27">
        <v>668</v>
      </c>
      <c r="L27">
        <v>34068</v>
      </c>
      <c r="M27">
        <v>0.67</v>
      </c>
      <c r="O27">
        <f>VLOOKUP(C27,[3]October!$C:$Z,24,FALSE)</f>
        <v>2017</v>
      </c>
    </row>
    <row r="28" spans="1:15" x14ac:dyDescent="0.25">
      <c r="A28" t="s">
        <v>1221</v>
      </c>
      <c r="C28" t="s">
        <v>3163</v>
      </c>
      <c r="D28" t="s">
        <v>1223</v>
      </c>
      <c r="E28" t="s">
        <v>3161</v>
      </c>
      <c r="F28" t="s">
        <v>3162</v>
      </c>
      <c r="J28" t="s">
        <v>23</v>
      </c>
      <c r="K28">
        <v>535</v>
      </c>
      <c r="L28">
        <v>60348</v>
      </c>
      <c r="M28">
        <v>10.7</v>
      </c>
      <c r="O28">
        <f>VLOOKUP(C28,[3]October!$C:$Z,24,FALSE)</f>
        <v>2017</v>
      </c>
    </row>
    <row r="29" spans="1:15" x14ac:dyDescent="0.25">
      <c r="A29" t="s">
        <v>1221</v>
      </c>
      <c r="C29" t="s">
        <v>3163</v>
      </c>
      <c r="D29" t="s">
        <v>1223</v>
      </c>
      <c r="E29" t="s">
        <v>2263</v>
      </c>
      <c r="F29" t="s">
        <v>2263</v>
      </c>
      <c r="J29" t="s">
        <v>29</v>
      </c>
      <c r="K29">
        <v>1</v>
      </c>
      <c r="L29">
        <v>809324</v>
      </c>
      <c r="M29">
        <v>691</v>
      </c>
      <c r="O29">
        <f>VLOOKUP(C29,[3]October!$C:$Z,24,FALSE)</f>
        <v>2017</v>
      </c>
    </row>
    <row r="30" spans="1:15" x14ac:dyDescent="0.25">
      <c r="A30" t="s">
        <v>1245</v>
      </c>
      <c r="C30" t="s">
        <v>3164</v>
      </c>
      <c r="E30">
        <v>2</v>
      </c>
      <c r="F30" t="s">
        <v>1247</v>
      </c>
      <c r="J30" t="s">
        <v>23</v>
      </c>
      <c r="K30">
        <v>827</v>
      </c>
      <c r="L30">
        <v>53862.510000000009</v>
      </c>
      <c r="M30">
        <v>42.176999999999985</v>
      </c>
      <c r="O30">
        <f>VLOOKUP(C30,[3]October!$C:$Z,24,FALSE)</f>
        <v>2019</v>
      </c>
    </row>
    <row r="31" spans="1:15" x14ac:dyDescent="0.25">
      <c r="A31" t="s">
        <v>1245</v>
      </c>
      <c r="C31" t="s">
        <v>3164</v>
      </c>
      <c r="E31">
        <v>2</v>
      </c>
      <c r="F31" t="s">
        <v>1247</v>
      </c>
      <c r="J31" t="s">
        <v>23</v>
      </c>
      <c r="K31">
        <v>302</v>
      </c>
      <c r="L31">
        <v>1543.2200000000003</v>
      </c>
      <c r="M31">
        <v>1.2080000000000006</v>
      </c>
      <c r="O31">
        <f>VLOOKUP(C31,[3]October!$C:$Z,24,FALSE)</f>
        <v>2019</v>
      </c>
    </row>
    <row r="32" spans="1:15" x14ac:dyDescent="0.25">
      <c r="A32" t="s">
        <v>1245</v>
      </c>
      <c r="C32" t="s">
        <v>3164</v>
      </c>
      <c r="E32">
        <v>13</v>
      </c>
      <c r="F32" t="s">
        <v>1248</v>
      </c>
      <c r="J32" t="s">
        <v>23</v>
      </c>
      <c r="K32">
        <v>14</v>
      </c>
      <c r="L32">
        <v>71.540000000000006</v>
      </c>
      <c r="M32">
        <v>5.6000000000000001E-2</v>
      </c>
      <c r="O32">
        <f>VLOOKUP(C32,[3]October!$C:$Z,24,FALSE)</f>
        <v>2019</v>
      </c>
    </row>
    <row r="33" spans="1:15" x14ac:dyDescent="0.25">
      <c r="A33" t="s">
        <v>1245</v>
      </c>
      <c r="C33" t="s">
        <v>3164</v>
      </c>
      <c r="E33">
        <v>7</v>
      </c>
      <c r="F33" t="s">
        <v>1255</v>
      </c>
      <c r="J33" t="s">
        <v>23</v>
      </c>
      <c r="K33">
        <v>169</v>
      </c>
      <c r="L33">
        <v>9507.9400000000023</v>
      </c>
      <c r="M33">
        <v>5.560100000000002</v>
      </c>
      <c r="O33">
        <f>VLOOKUP(C33,[3]October!$C:$Z,24,FALSE)</f>
        <v>2019</v>
      </c>
    </row>
    <row r="34" spans="1:15" x14ac:dyDescent="0.25">
      <c r="A34" t="s">
        <v>1245</v>
      </c>
      <c r="C34" t="s">
        <v>3164</v>
      </c>
      <c r="E34">
        <v>9</v>
      </c>
      <c r="F34" t="s">
        <v>1256</v>
      </c>
      <c r="J34" t="s">
        <v>23</v>
      </c>
      <c r="K34">
        <v>18</v>
      </c>
      <c r="L34">
        <v>703.07999999999993</v>
      </c>
      <c r="M34">
        <v>0.5796</v>
      </c>
      <c r="O34">
        <f>VLOOKUP(C34,[3]October!$C:$Z,24,FALSE)</f>
        <v>2019</v>
      </c>
    </row>
    <row r="35" spans="1:15" x14ac:dyDescent="0.25">
      <c r="A35" t="s">
        <v>1245</v>
      </c>
      <c r="C35" t="s">
        <v>3164</v>
      </c>
      <c r="E35">
        <v>11</v>
      </c>
      <c r="F35" t="s">
        <v>1274</v>
      </c>
      <c r="J35" t="s">
        <v>23</v>
      </c>
      <c r="K35">
        <v>50</v>
      </c>
      <c r="L35">
        <v>2492.5</v>
      </c>
      <c r="M35">
        <v>2.0549999999999997</v>
      </c>
      <c r="O35">
        <f>VLOOKUP(C35,[3]October!$C:$Z,24,FALSE)</f>
        <v>2019</v>
      </c>
    </row>
    <row r="36" spans="1:15" x14ac:dyDescent="0.25">
      <c r="A36" t="s">
        <v>1245</v>
      </c>
      <c r="C36" t="s">
        <v>3164</v>
      </c>
      <c r="E36">
        <v>15</v>
      </c>
      <c r="F36" t="s">
        <v>1253</v>
      </c>
      <c r="J36" t="s">
        <v>23</v>
      </c>
      <c r="K36">
        <v>96</v>
      </c>
      <c r="L36">
        <v>5875.1999999999898</v>
      </c>
      <c r="M36">
        <v>0.80035200000000106</v>
      </c>
      <c r="O36">
        <f>VLOOKUP(C36,[3]October!$C:$Z,24,FALSE)</f>
        <v>2019</v>
      </c>
    </row>
    <row r="37" spans="1:15" x14ac:dyDescent="0.25">
      <c r="A37" t="s">
        <v>1245</v>
      </c>
      <c r="C37" t="s">
        <v>3165</v>
      </c>
      <c r="E37">
        <v>2</v>
      </c>
      <c r="F37" t="s">
        <v>1247</v>
      </c>
      <c r="J37" t="s">
        <v>23</v>
      </c>
      <c r="K37">
        <v>313</v>
      </c>
      <c r="L37">
        <v>20385.689999999999</v>
      </c>
      <c r="M37">
        <v>15.963000000000003</v>
      </c>
      <c r="O37">
        <f>VLOOKUP(C37,[3]October!$C:$Z,24,FALSE)</f>
        <v>2019</v>
      </c>
    </row>
    <row r="38" spans="1:15" x14ac:dyDescent="0.25">
      <c r="A38" t="s">
        <v>1245</v>
      </c>
      <c r="C38" t="s">
        <v>3165</v>
      </c>
      <c r="E38">
        <v>2</v>
      </c>
      <c r="F38" t="s">
        <v>1247</v>
      </c>
      <c r="J38" t="s">
        <v>23</v>
      </c>
      <c r="K38">
        <v>509</v>
      </c>
      <c r="L38">
        <v>2600.9900000000007</v>
      </c>
      <c r="M38">
        <v>2.0360000000000009</v>
      </c>
      <c r="O38">
        <f>VLOOKUP(C38,[3]October!$C:$Z,24,FALSE)</f>
        <v>2019</v>
      </c>
    </row>
    <row r="39" spans="1:15" x14ac:dyDescent="0.25">
      <c r="A39" t="s">
        <v>1245</v>
      </c>
      <c r="C39" t="s">
        <v>3165</v>
      </c>
      <c r="E39">
        <v>7</v>
      </c>
      <c r="F39" t="s">
        <v>1255</v>
      </c>
      <c r="J39" t="s">
        <v>23</v>
      </c>
      <c r="K39">
        <v>13</v>
      </c>
      <c r="L39">
        <v>731.38</v>
      </c>
      <c r="M39">
        <v>0.42769999999999997</v>
      </c>
      <c r="O39">
        <f>VLOOKUP(C39,[3]October!$C:$Z,24,FALSE)</f>
        <v>2019</v>
      </c>
    </row>
    <row r="40" spans="1:15" x14ac:dyDescent="0.25">
      <c r="A40" t="s">
        <v>1245</v>
      </c>
      <c r="C40" t="s">
        <v>3165</v>
      </c>
      <c r="E40">
        <v>9</v>
      </c>
      <c r="F40" t="s">
        <v>1256</v>
      </c>
      <c r="J40" t="s">
        <v>23</v>
      </c>
      <c r="K40">
        <v>8</v>
      </c>
      <c r="L40">
        <v>312.48</v>
      </c>
      <c r="M40">
        <v>0.2576</v>
      </c>
      <c r="O40">
        <f>VLOOKUP(C40,[3]October!$C:$Z,24,FALSE)</f>
        <v>2019</v>
      </c>
    </row>
    <row r="41" spans="1:15" x14ac:dyDescent="0.25">
      <c r="A41" t="s">
        <v>1245</v>
      </c>
      <c r="C41" t="s">
        <v>3165</v>
      </c>
      <c r="E41">
        <v>1</v>
      </c>
      <c r="F41" t="s">
        <v>1252</v>
      </c>
      <c r="J41" t="s">
        <v>23</v>
      </c>
      <c r="K41">
        <v>12</v>
      </c>
      <c r="L41">
        <v>395.88</v>
      </c>
      <c r="M41">
        <v>0.32640000000000002</v>
      </c>
      <c r="O41">
        <f>VLOOKUP(C41,[3]October!$C:$Z,24,FALSE)</f>
        <v>2019</v>
      </c>
    </row>
    <row r="42" spans="1:15" x14ac:dyDescent="0.25">
      <c r="A42" t="s">
        <v>1245</v>
      </c>
      <c r="C42" t="s">
        <v>3165</v>
      </c>
      <c r="E42">
        <v>15</v>
      </c>
      <c r="F42" t="s">
        <v>1253</v>
      </c>
      <c r="J42" t="s">
        <v>23</v>
      </c>
      <c r="K42">
        <v>84</v>
      </c>
      <c r="L42">
        <v>5140.799999999992</v>
      </c>
      <c r="M42">
        <v>0.7003080000000006</v>
      </c>
      <c r="O42">
        <f>VLOOKUP(C42,[3]October!$C:$Z,24,FALSE)</f>
        <v>2019</v>
      </c>
    </row>
    <row r="43" spans="1:15" x14ac:dyDescent="0.25">
      <c r="A43" t="s">
        <v>1245</v>
      </c>
      <c r="C43" t="s">
        <v>3165</v>
      </c>
      <c r="E43">
        <v>12</v>
      </c>
      <c r="F43" t="s">
        <v>1253</v>
      </c>
      <c r="J43" t="s">
        <v>23</v>
      </c>
      <c r="K43">
        <v>6</v>
      </c>
      <c r="L43">
        <v>367.2</v>
      </c>
      <c r="M43">
        <v>5.0021999999999997E-2</v>
      </c>
      <c r="O43">
        <f>VLOOKUP(C43,[3]October!$C:$Z,24,FALSE)</f>
        <v>2019</v>
      </c>
    </row>
    <row r="44" spans="1:15" x14ac:dyDescent="0.25">
      <c r="A44" t="s">
        <v>1245</v>
      </c>
      <c r="C44" t="s">
        <v>3166</v>
      </c>
      <c r="E44">
        <v>2</v>
      </c>
      <c r="F44" t="s">
        <v>1247</v>
      </c>
      <c r="J44" t="s">
        <v>23</v>
      </c>
      <c r="K44">
        <v>367</v>
      </c>
      <c r="L44">
        <v>23902.709999999995</v>
      </c>
      <c r="M44">
        <v>18.716999999999992</v>
      </c>
      <c r="O44">
        <f>VLOOKUP(C44,[3]October!$C:$Z,24,FALSE)</f>
        <v>2019</v>
      </c>
    </row>
    <row r="45" spans="1:15" x14ac:dyDescent="0.25">
      <c r="A45" t="s">
        <v>1245</v>
      </c>
      <c r="C45" t="s">
        <v>3166</v>
      </c>
      <c r="E45">
        <v>2</v>
      </c>
      <c r="F45" t="s">
        <v>1247</v>
      </c>
      <c r="J45" t="s">
        <v>23</v>
      </c>
      <c r="K45">
        <v>653</v>
      </c>
      <c r="L45">
        <v>3336.8299999999995</v>
      </c>
      <c r="M45">
        <v>2.6120000000000014</v>
      </c>
      <c r="O45">
        <f>VLOOKUP(C45,[3]October!$C:$Z,24,FALSE)</f>
        <v>2019</v>
      </c>
    </row>
    <row r="46" spans="1:15" x14ac:dyDescent="0.25">
      <c r="A46" t="s">
        <v>1245</v>
      </c>
      <c r="C46" t="s">
        <v>3166</v>
      </c>
      <c r="E46">
        <v>7</v>
      </c>
      <c r="F46" t="s">
        <v>1255</v>
      </c>
      <c r="J46" t="s">
        <v>23</v>
      </c>
      <c r="K46">
        <v>15</v>
      </c>
      <c r="L46">
        <v>843.9</v>
      </c>
      <c r="M46">
        <v>0.49349999999999999</v>
      </c>
      <c r="O46">
        <f>VLOOKUP(C46,[3]October!$C:$Z,24,FALSE)</f>
        <v>2019</v>
      </c>
    </row>
    <row r="47" spans="1:15" x14ac:dyDescent="0.25">
      <c r="A47" t="s">
        <v>1245</v>
      </c>
      <c r="C47" t="s">
        <v>3166</v>
      </c>
      <c r="E47">
        <v>11</v>
      </c>
      <c r="F47" t="s">
        <v>1274</v>
      </c>
      <c r="J47" t="s">
        <v>23</v>
      </c>
      <c r="K47">
        <v>4</v>
      </c>
      <c r="L47">
        <v>199.4</v>
      </c>
      <c r="M47">
        <v>0.16439999999999999</v>
      </c>
      <c r="O47">
        <f>VLOOKUP(C47,[3]October!$C:$Z,24,FALSE)</f>
        <v>2019</v>
      </c>
    </row>
    <row r="48" spans="1:15" x14ac:dyDescent="0.25">
      <c r="A48" t="s">
        <v>1245</v>
      </c>
      <c r="C48" t="s">
        <v>3166</v>
      </c>
      <c r="E48">
        <v>15</v>
      </c>
      <c r="F48" t="s">
        <v>1253</v>
      </c>
      <c r="J48" t="s">
        <v>23</v>
      </c>
      <c r="K48">
        <v>28</v>
      </c>
      <c r="L48">
        <v>1713.6000000000008</v>
      </c>
      <c r="M48">
        <v>0.23343600000000012</v>
      </c>
      <c r="O48">
        <f>VLOOKUP(C48,[3]October!$C:$Z,24,FALSE)</f>
        <v>2019</v>
      </c>
    </row>
    <row r="49" spans="1:15" x14ac:dyDescent="0.25">
      <c r="A49" t="s">
        <v>1245</v>
      </c>
      <c r="C49" t="s">
        <v>3167</v>
      </c>
      <c r="E49">
        <v>2</v>
      </c>
      <c r="F49" t="s">
        <v>1247</v>
      </c>
      <c r="J49" t="s">
        <v>23</v>
      </c>
      <c r="K49">
        <v>350</v>
      </c>
      <c r="L49">
        <v>22795.500000000007</v>
      </c>
      <c r="M49">
        <v>17.850000000000005</v>
      </c>
      <c r="O49">
        <f>VLOOKUP(C49,[3]October!$C:$Z,24,FALSE)</f>
        <v>2019</v>
      </c>
    </row>
    <row r="50" spans="1:15" x14ac:dyDescent="0.25">
      <c r="A50" t="s">
        <v>1245</v>
      </c>
      <c r="C50" t="s">
        <v>3167</v>
      </c>
      <c r="E50">
        <v>2</v>
      </c>
      <c r="F50" t="s">
        <v>1247</v>
      </c>
      <c r="J50" t="s">
        <v>23</v>
      </c>
      <c r="K50">
        <v>281</v>
      </c>
      <c r="L50">
        <v>1435.91</v>
      </c>
      <c r="M50">
        <v>1.1240000000000006</v>
      </c>
      <c r="O50">
        <f>VLOOKUP(C50,[3]October!$C:$Z,24,FALSE)</f>
        <v>2019</v>
      </c>
    </row>
    <row r="51" spans="1:15" x14ac:dyDescent="0.25">
      <c r="A51" t="s">
        <v>1245</v>
      </c>
      <c r="C51" t="s">
        <v>3167</v>
      </c>
      <c r="E51">
        <v>13</v>
      </c>
      <c r="F51" t="s">
        <v>1248</v>
      </c>
      <c r="J51" t="s">
        <v>23</v>
      </c>
      <c r="K51">
        <v>6</v>
      </c>
      <c r="L51">
        <v>30.66</v>
      </c>
      <c r="M51">
        <v>2.4E-2</v>
      </c>
      <c r="O51">
        <f>VLOOKUP(C51,[3]October!$C:$Z,24,FALSE)</f>
        <v>2019</v>
      </c>
    </row>
    <row r="52" spans="1:15" x14ac:dyDescent="0.25">
      <c r="A52" t="s">
        <v>1245</v>
      </c>
      <c r="C52" t="s">
        <v>3167</v>
      </c>
      <c r="E52">
        <v>4</v>
      </c>
      <c r="F52" t="s">
        <v>1249</v>
      </c>
      <c r="J52" t="s">
        <v>23</v>
      </c>
      <c r="K52">
        <v>7</v>
      </c>
      <c r="L52">
        <v>478.8</v>
      </c>
      <c r="M52">
        <v>0.27579999999999999</v>
      </c>
      <c r="O52">
        <f>VLOOKUP(C52,[3]October!$C:$Z,24,FALSE)</f>
        <v>2019</v>
      </c>
    </row>
    <row r="53" spans="1:15" x14ac:dyDescent="0.25">
      <c r="A53" t="s">
        <v>1245</v>
      </c>
      <c r="C53" t="s">
        <v>3167</v>
      </c>
      <c r="E53">
        <v>8</v>
      </c>
      <c r="F53" t="s">
        <v>1251</v>
      </c>
      <c r="J53" t="s">
        <v>23</v>
      </c>
      <c r="K53">
        <v>3</v>
      </c>
      <c r="L53">
        <v>165.18</v>
      </c>
      <c r="M53">
        <v>9.6600000000000005E-2</v>
      </c>
      <c r="O53">
        <f>VLOOKUP(C53,[3]October!$C:$Z,24,FALSE)</f>
        <v>2019</v>
      </c>
    </row>
    <row r="54" spans="1:15" x14ac:dyDescent="0.25">
      <c r="A54" t="s">
        <v>1245</v>
      </c>
      <c r="C54" t="s">
        <v>3167</v>
      </c>
      <c r="E54">
        <v>7</v>
      </c>
      <c r="F54" t="s">
        <v>1255</v>
      </c>
      <c r="J54" t="s">
        <v>23</v>
      </c>
      <c r="K54">
        <v>89</v>
      </c>
      <c r="L54">
        <v>5007.1400000000003</v>
      </c>
      <c r="M54">
        <v>2.9281000000000001</v>
      </c>
      <c r="O54">
        <f>VLOOKUP(C54,[3]October!$C:$Z,24,FALSE)</f>
        <v>2019</v>
      </c>
    </row>
    <row r="55" spans="1:15" x14ac:dyDescent="0.25">
      <c r="A55" t="s">
        <v>1245</v>
      </c>
      <c r="C55" t="s">
        <v>3167</v>
      </c>
      <c r="E55">
        <v>7</v>
      </c>
      <c r="F55" t="s">
        <v>1255</v>
      </c>
      <c r="J55" t="s">
        <v>23</v>
      </c>
      <c r="K55">
        <v>1</v>
      </c>
      <c r="L55">
        <v>56.26</v>
      </c>
      <c r="M55">
        <v>3.2899999999999999E-2</v>
      </c>
      <c r="O55">
        <f>VLOOKUP(C55,[3]October!$C:$Z,24,FALSE)</f>
        <v>2019</v>
      </c>
    </row>
    <row r="56" spans="1:15" x14ac:dyDescent="0.25">
      <c r="A56" t="s">
        <v>1245</v>
      </c>
      <c r="C56" t="s">
        <v>3167</v>
      </c>
      <c r="E56">
        <v>9</v>
      </c>
      <c r="F56" t="s">
        <v>1256</v>
      </c>
      <c r="J56" t="s">
        <v>23</v>
      </c>
      <c r="K56">
        <v>24</v>
      </c>
      <c r="L56">
        <v>937.44</v>
      </c>
      <c r="M56">
        <v>0.77280000000000004</v>
      </c>
      <c r="O56">
        <f>VLOOKUP(C56,[3]October!$C:$Z,24,FALSE)</f>
        <v>2019</v>
      </c>
    </row>
    <row r="57" spans="1:15" x14ac:dyDescent="0.25">
      <c r="A57" t="s">
        <v>1245</v>
      </c>
      <c r="C57" t="s">
        <v>3167</v>
      </c>
      <c r="E57">
        <v>11</v>
      </c>
      <c r="F57" t="s">
        <v>1274</v>
      </c>
      <c r="J57" t="s">
        <v>23</v>
      </c>
      <c r="K57">
        <v>47</v>
      </c>
      <c r="L57">
        <v>2342.9499999999998</v>
      </c>
      <c r="M57">
        <v>1.9317000000000002</v>
      </c>
      <c r="O57">
        <f>VLOOKUP(C57,[3]October!$C:$Z,24,FALSE)</f>
        <v>2019</v>
      </c>
    </row>
    <row r="58" spans="1:15" x14ac:dyDescent="0.25">
      <c r="A58" t="s">
        <v>1245</v>
      </c>
      <c r="C58" t="s">
        <v>3167</v>
      </c>
      <c r="E58">
        <v>15</v>
      </c>
      <c r="F58" t="s">
        <v>1253</v>
      </c>
      <c r="J58" t="s">
        <v>23</v>
      </c>
      <c r="K58">
        <v>46</v>
      </c>
      <c r="L58">
        <v>2815.1999999999989</v>
      </c>
      <c r="M58">
        <v>0.38350199999999984</v>
      </c>
      <c r="O58">
        <f>VLOOKUP(C58,[3]October!$C:$Z,24,FALSE)</f>
        <v>2019</v>
      </c>
    </row>
    <row r="59" spans="1:15" x14ac:dyDescent="0.25">
      <c r="A59" t="s">
        <v>1245</v>
      </c>
      <c r="C59" t="s">
        <v>3168</v>
      </c>
      <c r="E59">
        <v>2</v>
      </c>
      <c r="F59" t="s">
        <v>1247</v>
      </c>
      <c r="J59" t="s">
        <v>23</v>
      </c>
      <c r="K59">
        <v>214</v>
      </c>
      <c r="L59">
        <v>13937.820000000003</v>
      </c>
      <c r="M59">
        <v>10.914</v>
      </c>
      <c r="O59">
        <f>VLOOKUP(C59,[3]October!$C:$Z,24,FALSE)</f>
        <v>2019</v>
      </c>
    </row>
    <row r="60" spans="1:15" x14ac:dyDescent="0.25">
      <c r="A60" t="s">
        <v>1245</v>
      </c>
      <c r="C60" t="s">
        <v>3168</v>
      </c>
      <c r="E60">
        <v>2</v>
      </c>
      <c r="F60" t="s">
        <v>1247</v>
      </c>
      <c r="J60" t="s">
        <v>23</v>
      </c>
      <c r="K60">
        <v>249</v>
      </c>
      <c r="L60">
        <v>1272.3899999999999</v>
      </c>
      <c r="M60">
        <v>0.99600000000000044</v>
      </c>
      <c r="O60">
        <f>VLOOKUP(C60,[3]October!$C:$Z,24,FALSE)</f>
        <v>2019</v>
      </c>
    </row>
    <row r="61" spans="1:15" x14ac:dyDescent="0.25">
      <c r="A61" t="s">
        <v>1245</v>
      </c>
      <c r="C61" t="s">
        <v>3168</v>
      </c>
      <c r="E61">
        <v>6</v>
      </c>
      <c r="F61" t="s">
        <v>1250</v>
      </c>
      <c r="J61" t="s">
        <v>23</v>
      </c>
      <c r="K61">
        <v>24</v>
      </c>
      <c r="L61">
        <v>260.40000000000003</v>
      </c>
      <c r="M61">
        <v>0.20399999999999999</v>
      </c>
      <c r="O61">
        <f>VLOOKUP(C61,[3]October!$C:$Z,24,FALSE)</f>
        <v>2019</v>
      </c>
    </row>
    <row r="62" spans="1:15" x14ac:dyDescent="0.25">
      <c r="A62" t="s">
        <v>1245</v>
      </c>
      <c r="C62" t="s">
        <v>3169</v>
      </c>
      <c r="E62">
        <v>2</v>
      </c>
      <c r="F62" t="s">
        <v>1247</v>
      </c>
      <c r="J62" t="s">
        <v>23</v>
      </c>
      <c r="K62">
        <v>729</v>
      </c>
      <c r="L62">
        <v>47479.769999999975</v>
      </c>
      <c r="M62">
        <v>37.179000000000016</v>
      </c>
      <c r="O62">
        <f>VLOOKUP(C62,[3]October!$C:$Z,24,FALSE)</f>
        <v>2019</v>
      </c>
    </row>
    <row r="63" spans="1:15" x14ac:dyDescent="0.25">
      <c r="A63" t="s">
        <v>1245</v>
      </c>
      <c r="C63" t="s">
        <v>3169</v>
      </c>
      <c r="E63">
        <v>2</v>
      </c>
      <c r="F63" t="s">
        <v>1247</v>
      </c>
      <c r="J63" t="s">
        <v>23</v>
      </c>
      <c r="K63">
        <v>481</v>
      </c>
      <c r="L63">
        <v>2457.9100000000021</v>
      </c>
      <c r="M63">
        <v>1.9240000000000013</v>
      </c>
      <c r="O63">
        <f>VLOOKUP(C63,[3]October!$C:$Z,24,FALSE)</f>
        <v>2019</v>
      </c>
    </row>
    <row r="64" spans="1:15" x14ac:dyDescent="0.25">
      <c r="A64" t="s">
        <v>1245</v>
      </c>
      <c r="C64" t="s">
        <v>3169</v>
      </c>
      <c r="E64">
        <v>15</v>
      </c>
      <c r="F64" t="s">
        <v>1253</v>
      </c>
      <c r="J64" t="s">
        <v>23</v>
      </c>
      <c r="K64">
        <v>155</v>
      </c>
      <c r="L64">
        <v>9485.9999999999982</v>
      </c>
      <c r="M64">
        <v>1.2922350000000034</v>
      </c>
      <c r="O64">
        <f>VLOOKUP(C64,[3]October!$C:$Z,24,FALSE)</f>
        <v>2019</v>
      </c>
    </row>
    <row r="65" spans="1:15" x14ac:dyDescent="0.25">
      <c r="A65" t="s">
        <v>1245</v>
      </c>
      <c r="C65" t="s">
        <v>3170</v>
      </c>
      <c r="E65">
        <v>13</v>
      </c>
      <c r="F65" t="s">
        <v>1248</v>
      </c>
      <c r="J65" t="s">
        <v>23</v>
      </c>
      <c r="K65">
        <v>3233</v>
      </c>
      <c r="L65">
        <v>16520.629999999994</v>
      </c>
      <c r="M65">
        <v>12.931999999999976</v>
      </c>
      <c r="O65">
        <f>VLOOKUP(C65,[3]October!$C:$Z,24,FALSE)</f>
        <v>2019</v>
      </c>
    </row>
    <row r="66" spans="1:15" x14ac:dyDescent="0.25">
      <c r="A66" t="s">
        <v>1245</v>
      </c>
      <c r="C66" t="s">
        <v>3171</v>
      </c>
      <c r="E66">
        <v>2</v>
      </c>
      <c r="F66" t="s">
        <v>1247</v>
      </c>
      <c r="J66" t="s">
        <v>23</v>
      </c>
      <c r="K66">
        <v>10</v>
      </c>
      <c r="L66">
        <v>651.29999999999995</v>
      </c>
      <c r="M66">
        <v>0.51</v>
      </c>
      <c r="O66">
        <f>VLOOKUP(C66,[3]October!$C:$Z,24,FALSE)</f>
        <v>2019</v>
      </c>
    </row>
    <row r="67" spans="1:15" x14ac:dyDescent="0.25">
      <c r="A67" t="s">
        <v>1245</v>
      </c>
      <c r="C67" t="s">
        <v>3171</v>
      </c>
      <c r="E67">
        <v>2</v>
      </c>
      <c r="F67" t="s">
        <v>1247</v>
      </c>
      <c r="J67" t="s">
        <v>23</v>
      </c>
      <c r="K67">
        <v>6</v>
      </c>
      <c r="L67">
        <v>30.66</v>
      </c>
      <c r="M67">
        <v>2.4E-2</v>
      </c>
      <c r="O67">
        <f>VLOOKUP(C67,[3]October!$C:$Z,24,FALSE)</f>
        <v>2019</v>
      </c>
    </row>
    <row r="68" spans="1:15" x14ac:dyDescent="0.25">
      <c r="A68" t="s">
        <v>1245</v>
      </c>
      <c r="C68" t="s">
        <v>3171</v>
      </c>
      <c r="E68">
        <v>6</v>
      </c>
      <c r="F68" t="s">
        <v>1250</v>
      </c>
      <c r="J68" t="s">
        <v>23</v>
      </c>
      <c r="K68">
        <v>3</v>
      </c>
      <c r="L68">
        <v>32.549999999999997</v>
      </c>
      <c r="M68">
        <v>2.5499999999999998E-2</v>
      </c>
      <c r="O68">
        <f>VLOOKUP(C68,[3]October!$C:$Z,24,FALSE)</f>
        <v>2019</v>
      </c>
    </row>
    <row r="69" spans="1:15" x14ac:dyDescent="0.25">
      <c r="A69" t="s">
        <v>1245</v>
      </c>
      <c r="C69" t="s">
        <v>3171</v>
      </c>
      <c r="E69">
        <v>8</v>
      </c>
      <c r="F69" t="s">
        <v>1251</v>
      </c>
      <c r="J69" t="s">
        <v>23</v>
      </c>
      <c r="K69">
        <v>35</v>
      </c>
      <c r="L69">
        <v>1927.1</v>
      </c>
      <c r="M69">
        <v>1.127</v>
      </c>
      <c r="O69">
        <f>VLOOKUP(C69,[3]October!$C:$Z,24,FALSE)</f>
        <v>2019</v>
      </c>
    </row>
    <row r="70" spans="1:15" x14ac:dyDescent="0.25">
      <c r="A70" t="s">
        <v>1245</v>
      </c>
      <c r="C70" t="s">
        <v>3171</v>
      </c>
      <c r="E70">
        <v>3</v>
      </c>
      <c r="F70" t="s">
        <v>1260</v>
      </c>
      <c r="J70" t="s">
        <v>23</v>
      </c>
      <c r="K70">
        <v>43</v>
      </c>
      <c r="L70">
        <v>2993.23</v>
      </c>
      <c r="M70">
        <v>1.7243000000000002</v>
      </c>
      <c r="O70">
        <f>VLOOKUP(C70,[3]October!$C:$Z,24,FALSE)</f>
        <v>2019</v>
      </c>
    </row>
    <row r="71" spans="1:15" x14ac:dyDescent="0.25">
      <c r="A71" t="s">
        <v>1245</v>
      </c>
      <c r="C71" t="s">
        <v>3171</v>
      </c>
      <c r="E71">
        <v>15</v>
      </c>
      <c r="F71" t="s">
        <v>1253</v>
      </c>
      <c r="J71" t="s">
        <v>23</v>
      </c>
      <c r="K71">
        <v>2</v>
      </c>
      <c r="L71">
        <v>122.4</v>
      </c>
      <c r="M71">
        <v>1.6674000000000001E-2</v>
      </c>
      <c r="O71">
        <f>VLOOKUP(C71,[3]October!$C:$Z,24,FALSE)</f>
        <v>2019</v>
      </c>
    </row>
    <row r="72" spans="1:15" x14ac:dyDescent="0.25">
      <c r="A72" t="s">
        <v>970</v>
      </c>
      <c r="C72" t="s">
        <v>3172</v>
      </c>
      <c r="E72" t="s">
        <v>44</v>
      </c>
      <c r="F72" t="s">
        <v>44</v>
      </c>
      <c r="J72" t="s">
        <v>23</v>
      </c>
      <c r="K72">
        <v>96</v>
      </c>
      <c r="L72">
        <v>2304</v>
      </c>
      <c r="M72">
        <v>9.6000000000000002E-2</v>
      </c>
      <c r="O72">
        <f>VLOOKUP(C72,[3]October!$C:$Z,24,FALSE)</f>
        <v>2019</v>
      </c>
    </row>
    <row r="73" spans="1:15" x14ac:dyDescent="0.25">
      <c r="A73" t="s">
        <v>970</v>
      </c>
      <c r="C73" t="s">
        <v>3172</v>
      </c>
      <c r="E73" t="s">
        <v>45</v>
      </c>
      <c r="F73" t="s">
        <v>45</v>
      </c>
      <c r="J73" t="s">
        <v>23</v>
      </c>
      <c r="K73">
        <v>816</v>
      </c>
      <c r="L73">
        <v>102000</v>
      </c>
      <c r="M73">
        <v>3.2640000000000002</v>
      </c>
      <c r="O73">
        <f>VLOOKUP(C73,[3]October!$C:$Z,24,FALSE)</f>
        <v>2019</v>
      </c>
    </row>
    <row r="74" spans="1:15" x14ac:dyDescent="0.25">
      <c r="A74" t="s">
        <v>970</v>
      </c>
      <c r="C74" t="s">
        <v>3172</v>
      </c>
      <c r="E74" t="s">
        <v>46</v>
      </c>
      <c r="F74" t="s">
        <v>46</v>
      </c>
      <c r="J74" t="s">
        <v>23</v>
      </c>
      <c r="K74">
        <v>192</v>
      </c>
      <c r="L74">
        <v>48192</v>
      </c>
      <c r="M74">
        <v>1.536</v>
      </c>
      <c r="O74">
        <f>VLOOKUP(C74,[3]October!$C:$Z,24,FALSE)</f>
        <v>2019</v>
      </c>
    </row>
    <row r="75" spans="1:15" x14ac:dyDescent="0.25">
      <c r="A75" t="s">
        <v>970</v>
      </c>
      <c r="C75" t="s">
        <v>3172</v>
      </c>
      <c r="E75" t="s">
        <v>972</v>
      </c>
      <c r="F75" t="s">
        <v>972</v>
      </c>
      <c r="J75" t="s">
        <v>23</v>
      </c>
      <c r="K75">
        <v>816</v>
      </c>
      <c r="L75">
        <v>26112</v>
      </c>
      <c r="M75">
        <v>0.81600000000000006</v>
      </c>
      <c r="O75">
        <f>VLOOKUP(C75,[3]October!$C:$Z,24,FALSE)</f>
        <v>2019</v>
      </c>
    </row>
    <row r="76" spans="1:15" x14ac:dyDescent="0.25">
      <c r="A76" t="s">
        <v>970</v>
      </c>
      <c r="C76" t="s">
        <v>3172</v>
      </c>
      <c r="E76" t="s">
        <v>47</v>
      </c>
      <c r="F76" t="s">
        <v>47</v>
      </c>
      <c r="J76" t="s">
        <v>48</v>
      </c>
      <c r="K76">
        <v>48</v>
      </c>
      <c r="L76">
        <v>90480</v>
      </c>
      <c r="M76">
        <v>4.2720000000000002</v>
      </c>
      <c r="O76">
        <f>VLOOKUP(C76,[3]October!$C:$Z,24,FALSE)</f>
        <v>2019</v>
      </c>
    </row>
    <row r="77" spans="1:15" x14ac:dyDescent="0.25">
      <c r="A77" t="s">
        <v>970</v>
      </c>
      <c r="C77" t="s">
        <v>3173</v>
      </c>
      <c r="E77" t="s">
        <v>44</v>
      </c>
      <c r="F77" t="s">
        <v>44</v>
      </c>
      <c r="J77" t="s">
        <v>23</v>
      </c>
      <c r="K77">
        <v>92</v>
      </c>
      <c r="L77">
        <v>2208</v>
      </c>
      <c r="M77">
        <v>9.1999999999999998E-2</v>
      </c>
      <c r="O77">
        <f>VLOOKUP(C77,[3]October!$C:$Z,24,FALSE)</f>
        <v>2019</v>
      </c>
    </row>
    <row r="78" spans="1:15" x14ac:dyDescent="0.25">
      <c r="A78" t="s">
        <v>970</v>
      </c>
      <c r="C78" t="s">
        <v>3173</v>
      </c>
      <c r="E78" t="s">
        <v>45</v>
      </c>
      <c r="F78" t="s">
        <v>45</v>
      </c>
      <c r="J78" t="s">
        <v>23</v>
      </c>
      <c r="K78">
        <v>782</v>
      </c>
      <c r="L78">
        <v>97750</v>
      </c>
      <c r="M78">
        <v>3.1280000000000001</v>
      </c>
      <c r="O78">
        <f>VLOOKUP(C78,[3]October!$C:$Z,24,FALSE)</f>
        <v>2019</v>
      </c>
    </row>
    <row r="79" spans="1:15" x14ac:dyDescent="0.25">
      <c r="A79" t="s">
        <v>970</v>
      </c>
      <c r="C79" t="s">
        <v>3173</v>
      </c>
      <c r="E79" t="s">
        <v>46</v>
      </c>
      <c r="F79" t="s">
        <v>46</v>
      </c>
      <c r="J79" t="s">
        <v>23</v>
      </c>
      <c r="K79">
        <v>184</v>
      </c>
      <c r="L79">
        <v>46184</v>
      </c>
      <c r="M79">
        <v>1.472</v>
      </c>
      <c r="O79">
        <f>VLOOKUP(C79,[3]October!$C:$Z,24,FALSE)</f>
        <v>2019</v>
      </c>
    </row>
    <row r="80" spans="1:15" x14ac:dyDescent="0.25">
      <c r="A80" t="s">
        <v>970</v>
      </c>
      <c r="C80" t="s">
        <v>3173</v>
      </c>
      <c r="E80" t="s">
        <v>972</v>
      </c>
      <c r="F80" t="s">
        <v>972</v>
      </c>
      <c r="J80" t="s">
        <v>23</v>
      </c>
      <c r="K80">
        <v>782</v>
      </c>
      <c r="L80">
        <v>25024</v>
      </c>
      <c r="M80">
        <v>0.78200000000000003</v>
      </c>
      <c r="O80">
        <f>VLOOKUP(C80,[3]October!$C:$Z,24,FALSE)</f>
        <v>2019</v>
      </c>
    </row>
    <row r="81" spans="1:15" x14ac:dyDescent="0.25">
      <c r="A81" t="s">
        <v>970</v>
      </c>
      <c r="C81" t="s">
        <v>3173</v>
      </c>
      <c r="E81" t="s">
        <v>47</v>
      </c>
      <c r="F81" t="s">
        <v>47</v>
      </c>
      <c r="J81" t="s">
        <v>48</v>
      </c>
      <c r="K81">
        <v>46</v>
      </c>
      <c r="L81">
        <v>86710</v>
      </c>
      <c r="M81">
        <v>4.0939999999999994</v>
      </c>
      <c r="O81">
        <f>VLOOKUP(C81,[3]October!$C:$Z,24,FALSE)</f>
        <v>2019</v>
      </c>
    </row>
    <row r="82" spans="1:15" x14ac:dyDescent="0.25">
      <c r="A82" t="s">
        <v>2222</v>
      </c>
      <c r="C82" t="s">
        <v>3174</v>
      </c>
      <c r="D82" t="s">
        <v>3175</v>
      </c>
      <c r="E82" t="s">
        <v>2486</v>
      </c>
      <c r="F82" t="s">
        <v>2486</v>
      </c>
      <c r="J82" t="s">
        <v>48</v>
      </c>
      <c r="K82">
        <v>1</v>
      </c>
      <c r="L82">
        <v>369558</v>
      </c>
      <c r="M82">
        <v>0</v>
      </c>
      <c r="O82" s="14">
        <v>2019</v>
      </c>
    </row>
    <row r="83" spans="1:15" x14ac:dyDescent="0.25">
      <c r="A83" t="s">
        <v>2222</v>
      </c>
      <c r="C83" t="s">
        <v>3176</v>
      </c>
      <c r="D83" t="s">
        <v>3175</v>
      </c>
      <c r="E83" t="s">
        <v>2486</v>
      </c>
      <c r="F83" t="s">
        <v>2486</v>
      </c>
      <c r="J83" t="s">
        <v>48</v>
      </c>
      <c r="K83">
        <v>1</v>
      </c>
      <c r="L83">
        <v>142668</v>
      </c>
      <c r="M83">
        <v>0</v>
      </c>
      <c r="O83" s="14">
        <v>2019</v>
      </c>
    </row>
  </sheetData>
  <autoFilter ref="A1:O83" xr:uid="{51622473-5C57-47F3-9F77-3F69CEE3B132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190B-66EB-4EFA-878B-3877D2A49A80}">
  <sheetPr>
    <pageSetUpPr fitToPage="1"/>
  </sheetPr>
  <dimension ref="A1:P17"/>
  <sheetViews>
    <sheetView view="pageBreakPreview" topLeftCell="B1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3177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VLOOKUP(C2,[3]November!$C:$Z,24,FALSE)</f>
        <v>2018</v>
      </c>
    </row>
    <row r="3" spans="1:16" x14ac:dyDescent="0.25">
      <c r="A3" t="s">
        <v>73</v>
      </c>
      <c r="C3" t="s">
        <v>3178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VLOOKUP(C3,[3]November!$C:$Z,24,FALSE)</f>
        <v>2019</v>
      </c>
    </row>
    <row r="4" spans="1:16" x14ac:dyDescent="0.25">
      <c r="A4" t="s">
        <v>73</v>
      </c>
      <c r="C4" t="s">
        <v>3179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VLOOKUP(C4,[3]November!$C:$Z,24,FALSE)</f>
        <v>2019</v>
      </c>
    </row>
    <row r="5" spans="1:16" x14ac:dyDescent="0.25">
      <c r="A5" t="s">
        <v>73</v>
      </c>
      <c r="C5" t="s">
        <v>3180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VLOOKUP(C5,[3]November!$C:$Z,24,FALSE)</f>
        <v>2019</v>
      </c>
    </row>
    <row r="6" spans="1:16" x14ac:dyDescent="0.25">
      <c r="A6" t="s">
        <v>73</v>
      </c>
      <c r="C6" t="s">
        <v>3181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VLOOKUP(C6,[3]November!$C:$Z,24,FALSE)</f>
        <v>2019</v>
      </c>
    </row>
    <row r="7" spans="1:16" x14ac:dyDescent="0.25">
      <c r="A7" t="s">
        <v>73</v>
      </c>
      <c r="C7" t="s">
        <v>3182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VLOOKUP(C7,[3]November!$C:$Z,24,FALSE)</f>
        <v>2019</v>
      </c>
    </row>
    <row r="8" spans="1:16" x14ac:dyDescent="0.25">
      <c r="A8" t="s">
        <v>1221</v>
      </c>
      <c r="C8" t="s">
        <v>34</v>
      </c>
      <c r="D8" t="s">
        <v>1223</v>
      </c>
      <c r="E8" t="s">
        <v>2263</v>
      </c>
      <c r="F8" t="s">
        <v>2263</v>
      </c>
      <c r="J8" t="s">
        <v>29</v>
      </c>
      <c r="K8">
        <v>1</v>
      </c>
      <c r="L8">
        <v>94818.52</v>
      </c>
      <c r="M8">
        <v>112.73</v>
      </c>
      <c r="O8">
        <f>VLOOKUP(C8,[3]November!$C:$Z,24,FALSE)</f>
        <v>2019</v>
      </c>
    </row>
    <row r="9" spans="1:16" x14ac:dyDescent="0.25">
      <c r="A9" t="s">
        <v>1221</v>
      </c>
      <c r="C9" t="s">
        <v>33</v>
      </c>
      <c r="D9" t="s">
        <v>1223</v>
      </c>
      <c r="E9" t="s">
        <v>2263</v>
      </c>
      <c r="F9" t="s">
        <v>2263</v>
      </c>
      <c r="J9" t="s">
        <v>29</v>
      </c>
      <c r="K9">
        <v>1</v>
      </c>
      <c r="L9">
        <v>8099061.7000000002</v>
      </c>
      <c r="M9">
        <v>2922.42</v>
      </c>
      <c r="O9">
        <f>VLOOKUP(C9,[3]November!$C:$Z,24,FALSE)</f>
        <v>2019</v>
      </c>
    </row>
    <row r="10" spans="1:16" x14ac:dyDescent="0.25">
      <c r="A10" t="s">
        <v>970</v>
      </c>
      <c r="C10" t="s">
        <v>3183</v>
      </c>
      <c r="E10" t="s">
        <v>44</v>
      </c>
      <c r="F10" t="s">
        <v>44</v>
      </c>
      <c r="J10" t="s">
        <v>23</v>
      </c>
      <c r="K10">
        <v>6</v>
      </c>
      <c r="L10">
        <v>144</v>
      </c>
      <c r="M10">
        <v>6.0000000000000001E-3</v>
      </c>
      <c r="O10">
        <f>VLOOKUP(C10,[3]November!$C:$Z,24,FALSE)</f>
        <v>2019</v>
      </c>
    </row>
    <row r="11" spans="1:16" x14ac:dyDescent="0.25">
      <c r="A11" t="s">
        <v>970</v>
      </c>
      <c r="C11" t="s">
        <v>3183</v>
      </c>
      <c r="E11" t="s">
        <v>45</v>
      </c>
      <c r="F11" t="s">
        <v>45</v>
      </c>
      <c r="J11" t="s">
        <v>23</v>
      </c>
      <c r="K11">
        <v>51</v>
      </c>
      <c r="L11">
        <v>6375</v>
      </c>
      <c r="M11">
        <v>0.20400000000000001</v>
      </c>
      <c r="O11">
        <f>VLOOKUP(C11,[3]November!$C:$Z,24,FALSE)</f>
        <v>2019</v>
      </c>
    </row>
    <row r="12" spans="1:16" x14ac:dyDescent="0.25">
      <c r="A12" t="s">
        <v>970</v>
      </c>
      <c r="C12" t="s">
        <v>3183</v>
      </c>
      <c r="E12" t="s">
        <v>46</v>
      </c>
      <c r="F12" t="s">
        <v>46</v>
      </c>
      <c r="J12" t="s">
        <v>23</v>
      </c>
      <c r="K12">
        <v>12</v>
      </c>
      <c r="L12">
        <v>3012</v>
      </c>
      <c r="M12">
        <v>9.6000000000000002E-2</v>
      </c>
      <c r="O12">
        <f>VLOOKUP(C12,[3]November!$C:$Z,24,FALSE)</f>
        <v>2019</v>
      </c>
    </row>
    <row r="13" spans="1:16" x14ac:dyDescent="0.25">
      <c r="A13" t="s">
        <v>970</v>
      </c>
      <c r="C13" t="s">
        <v>3183</v>
      </c>
      <c r="E13" t="s">
        <v>972</v>
      </c>
      <c r="F13" t="s">
        <v>972</v>
      </c>
      <c r="J13" t="s">
        <v>23</v>
      </c>
      <c r="K13">
        <v>51</v>
      </c>
      <c r="L13">
        <v>1632</v>
      </c>
      <c r="M13">
        <v>5.1000000000000004E-2</v>
      </c>
      <c r="O13">
        <f>VLOOKUP(C13,[3]November!$C:$Z,24,FALSE)</f>
        <v>2019</v>
      </c>
    </row>
    <row r="14" spans="1:16" x14ac:dyDescent="0.25">
      <c r="A14" t="s">
        <v>970</v>
      </c>
      <c r="C14" t="s">
        <v>3183</v>
      </c>
      <c r="E14" t="s">
        <v>47</v>
      </c>
      <c r="F14" t="s">
        <v>47</v>
      </c>
      <c r="J14" t="s">
        <v>48</v>
      </c>
      <c r="K14">
        <v>3</v>
      </c>
      <c r="L14">
        <v>5655</v>
      </c>
      <c r="M14">
        <v>0.26700000000000002</v>
      </c>
      <c r="O14">
        <f>VLOOKUP(C14,[3]November!$C:$Z,24,FALSE)</f>
        <v>2019</v>
      </c>
    </row>
    <row r="15" spans="1:16" x14ac:dyDescent="0.25">
      <c r="A15" t="s">
        <v>2222</v>
      </c>
      <c r="C15" t="s">
        <v>3184</v>
      </c>
      <c r="D15" t="s">
        <v>2224</v>
      </c>
      <c r="E15" t="s">
        <v>2486</v>
      </c>
      <c r="F15" t="s">
        <v>2486</v>
      </c>
      <c r="J15" t="s">
        <v>48</v>
      </c>
      <c r="K15">
        <v>1</v>
      </c>
      <c r="L15">
        <v>584199</v>
      </c>
      <c r="M15">
        <v>0</v>
      </c>
      <c r="O15" s="14">
        <v>2019</v>
      </c>
    </row>
    <row r="16" spans="1:16" x14ac:dyDescent="0.25">
      <c r="A16" t="s">
        <v>2222</v>
      </c>
      <c r="C16" t="s">
        <v>3185</v>
      </c>
      <c r="D16" t="s">
        <v>2224</v>
      </c>
      <c r="E16" t="s">
        <v>2486</v>
      </c>
      <c r="F16" t="s">
        <v>2486</v>
      </c>
      <c r="J16" t="s">
        <v>48</v>
      </c>
      <c r="K16">
        <v>1</v>
      </c>
      <c r="L16">
        <v>7909</v>
      </c>
      <c r="M16">
        <v>0</v>
      </c>
      <c r="O16" s="14">
        <v>2019</v>
      </c>
    </row>
    <row r="17" spans="1:15" x14ac:dyDescent="0.25">
      <c r="A17" t="s">
        <v>2222</v>
      </c>
      <c r="C17" t="s">
        <v>3186</v>
      </c>
      <c r="D17" s="23" t="s">
        <v>2224</v>
      </c>
      <c r="E17" t="s">
        <v>2486</v>
      </c>
      <c r="F17" t="s">
        <v>2486</v>
      </c>
      <c r="J17" t="s">
        <v>48</v>
      </c>
      <c r="K17">
        <v>1</v>
      </c>
      <c r="L17">
        <v>618008</v>
      </c>
      <c r="M17">
        <v>0</v>
      </c>
      <c r="O17" s="14">
        <v>2019</v>
      </c>
    </row>
  </sheetData>
  <autoFilter ref="A1:O1" xr:uid="{31462ABB-AFFA-4B5E-84B7-15607352719A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C2247-2D68-41E8-8CE2-C1835B0AFD2D}">
  <sheetPr>
    <pageSetUpPr fitToPage="1"/>
  </sheetPr>
  <dimension ref="A1:P88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3187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VLOOKUP(C2,[3]December!$C:$Z,24,FALSE)</f>
        <v>2018</v>
      </c>
    </row>
    <row r="3" spans="1:16" x14ac:dyDescent="0.25">
      <c r="A3" t="s">
        <v>73</v>
      </c>
      <c r="C3" t="s">
        <v>3188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VLOOKUP(C3,[3]December!$C:$Z,24,FALSE)</f>
        <v>2018</v>
      </c>
    </row>
    <row r="4" spans="1:16" x14ac:dyDescent="0.25">
      <c r="A4" t="s">
        <v>73</v>
      </c>
      <c r="C4" t="s">
        <v>3189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VLOOKUP(C4,[3]December!$C:$Z,24,FALSE)</f>
        <v>2019</v>
      </c>
    </row>
    <row r="5" spans="1:16" x14ac:dyDescent="0.25">
      <c r="A5" t="s">
        <v>73</v>
      </c>
      <c r="C5" t="s">
        <v>3190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VLOOKUP(C5,[3]December!$C:$Z,24,FALSE)</f>
        <v>2019</v>
      </c>
    </row>
    <row r="6" spans="1:16" x14ac:dyDescent="0.25">
      <c r="A6" t="s">
        <v>73</v>
      </c>
      <c r="C6" t="s">
        <v>3191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VLOOKUP(C6,[3]December!$C:$Z,24,FALSE)</f>
        <v>2019</v>
      </c>
    </row>
    <row r="7" spans="1:16" x14ac:dyDescent="0.25">
      <c r="A7" t="s">
        <v>73</v>
      </c>
      <c r="C7" t="s">
        <v>3192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VLOOKUP(C7,[3]December!$C:$Z,24,FALSE)</f>
        <v>2019</v>
      </c>
    </row>
    <row r="8" spans="1:16" x14ac:dyDescent="0.25">
      <c r="A8" t="s">
        <v>73</v>
      </c>
      <c r="C8" t="s">
        <v>3193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VLOOKUP(C8,[3]December!$C:$Z,24,FALSE)</f>
        <v>2019</v>
      </c>
    </row>
    <row r="9" spans="1:16" x14ac:dyDescent="0.25">
      <c r="A9" t="s">
        <v>73</v>
      </c>
      <c r="C9" t="s">
        <v>3194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VLOOKUP(C9,[3]December!$C:$Z,24,FALSE)</f>
        <v>2019</v>
      </c>
    </row>
    <row r="10" spans="1:16" x14ac:dyDescent="0.25">
      <c r="A10" t="s">
        <v>73</v>
      </c>
      <c r="C10" t="s">
        <v>3195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VLOOKUP(C10,[3]December!$C:$Z,24,FALSE)</f>
        <v>2019</v>
      </c>
    </row>
    <row r="11" spans="1:16" x14ac:dyDescent="0.25">
      <c r="A11" t="s">
        <v>73</v>
      </c>
      <c r="C11" t="s">
        <v>3196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VLOOKUP(C11,[3]December!$C:$Z,24,FALSE)</f>
        <v>2019</v>
      </c>
    </row>
    <row r="12" spans="1:16" x14ac:dyDescent="0.25">
      <c r="A12" t="s">
        <v>73</v>
      </c>
      <c r="C12" t="s">
        <v>3197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VLOOKUP(C12,[3]December!$C:$Z,24,FALSE)</f>
        <v>2019</v>
      </c>
    </row>
    <row r="13" spans="1:16" x14ac:dyDescent="0.25">
      <c r="A13" t="s">
        <v>73</v>
      </c>
      <c r="C13" t="s">
        <v>3198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VLOOKUP(C13,[3]December!$C:$Z,24,FALSE)</f>
        <v>2019</v>
      </c>
    </row>
    <row r="14" spans="1:16" x14ac:dyDescent="0.25">
      <c r="A14" t="s">
        <v>73</v>
      </c>
      <c r="C14" t="s">
        <v>3199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VLOOKUP(C14,[3]December!$C:$Z,24,FALSE)</f>
        <v>2019</v>
      </c>
    </row>
    <row r="15" spans="1:16" x14ac:dyDescent="0.25">
      <c r="A15" t="s">
        <v>73</v>
      </c>
      <c r="C15" t="s">
        <v>3200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VLOOKUP(C15,[3]December!$C:$Z,24,FALSE)</f>
        <v>2019</v>
      </c>
    </row>
    <row r="16" spans="1:16" x14ac:dyDescent="0.25">
      <c r="A16" t="s">
        <v>1221</v>
      </c>
      <c r="C16" t="s">
        <v>3201</v>
      </c>
      <c r="D16" t="s">
        <v>1223</v>
      </c>
      <c r="E16" t="s">
        <v>2263</v>
      </c>
      <c r="F16" t="s">
        <v>2263</v>
      </c>
      <c r="J16" t="s">
        <v>29</v>
      </c>
      <c r="K16">
        <v>1</v>
      </c>
      <c r="L16">
        <v>357545</v>
      </c>
      <c r="M16">
        <v>300.3</v>
      </c>
      <c r="O16">
        <f>VLOOKUP(C16,[3]December!$C:$Z,24,FALSE)</f>
        <v>2018</v>
      </c>
    </row>
    <row r="17" spans="1:15" x14ac:dyDescent="0.25">
      <c r="A17" t="s">
        <v>1221</v>
      </c>
      <c r="C17" t="s">
        <v>3201</v>
      </c>
      <c r="D17" s="23" t="s">
        <v>1223</v>
      </c>
      <c r="E17" t="s">
        <v>3202</v>
      </c>
      <c r="F17" t="s">
        <v>3203</v>
      </c>
      <c r="J17" t="s">
        <v>23</v>
      </c>
      <c r="K17">
        <v>778</v>
      </c>
      <c r="L17">
        <v>141028.06</v>
      </c>
      <c r="M17">
        <v>15.56</v>
      </c>
      <c r="O17">
        <f>VLOOKUP(C17,[3]December!$C:$Z,24,FALSE)</f>
        <v>2018</v>
      </c>
    </row>
    <row r="18" spans="1:15" x14ac:dyDescent="0.25">
      <c r="A18" t="s">
        <v>1221</v>
      </c>
      <c r="C18" t="s">
        <v>3201</v>
      </c>
      <c r="D18" t="s">
        <v>1223</v>
      </c>
      <c r="E18" t="s">
        <v>3204</v>
      </c>
      <c r="F18" t="s">
        <v>3205</v>
      </c>
      <c r="J18" t="s">
        <v>23</v>
      </c>
      <c r="K18">
        <v>694</v>
      </c>
      <c r="L18">
        <v>35394</v>
      </c>
      <c r="M18">
        <v>0.69</v>
      </c>
      <c r="O18">
        <f>VLOOKUP(C18,[3]December!$C:$Z,24,FALSE)</f>
        <v>2018</v>
      </c>
    </row>
    <row r="19" spans="1:15" x14ac:dyDescent="0.25">
      <c r="A19" t="s">
        <v>1221</v>
      </c>
      <c r="C19" t="s">
        <v>3201</v>
      </c>
      <c r="D19" t="s">
        <v>1223</v>
      </c>
      <c r="E19" t="s">
        <v>3206</v>
      </c>
      <c r="F19" t="s">
        <v>3207</v>
      </c>
      <c r="J19" t="s">
        <v>23</v>
      </c>
      <c r="K19">
        <v>428</v>
      </c>
      <c r="L19">
        <v>8.56</v>
      </c>
      <c r="M19">
        <v>8.56</v>
      </c>
      <c r="O19">
        <f>VLOOKUP(C19,[3]December!$C:$Z,24,FALSE)</f>
        <v>2018</v>
      </c>
    </row>
    <row r="20" spans="1:15" x14ac:dyDescent="0.25">
      <c r="A20" t="s">
        <v>1221</v>
      </c>
      <c r="C20" t="s">
        <v>3201</v>
      </c>
      <c r="D20" t="s">
        <v>1223</v>
      </c>
      <c r="E20" t="s">
        <v>3208</v>
      </c>
      <c r="F20" t="s">
        <v>3209</v>
      </c>
      <c r="J20" t="s">
        <v>23</v>
      </c>
      <c r="K20">
        <v>818</v>
      </c>
      <c r="L20">
        <v>56442</v>
      </c>
      <c r="M20">
        <v>62.17</v>
      </c>
      <c r="O20">
        <f>VLOOKUP(C20,[3]December!$C:$Z,24,FALSE)</f>
        <v>2018</v>
      </c>
    </row>
    <row r="21" spans="1:15" x14ac:dyDescent="0.25">
      <c r="A21" t="s">
        <v>2222</v>
      </c>
      <c r="C21" t="s">
        <v>3210</v>
      </c>
      <c r="D21" t="s">
        <v>2224</v>
      </c>
      <c r="E21" t="s">
        <v>2486</v>
      </c>
      <c r="F21" t="s">
        <v>2486</v>
      </c>
      <c r="J21" t="s">
        <v>48</v>
      </c>
      <c r="K21">
        <v>1</v>
      </c>
      <c r="L21">
        <v>80230</v>
      </c>
      <c r="M21">
        <v>0</v>
      </c>
      <c r="O21" s="14">
        <v>2019</v>
      </c>
    </row>
    <row r="22" spans="1:15" x14ac:dyDescent="0.25">
      <c r="A22" t="s">
        <v>2265</v>
      </c>
      <c r="C22" t="s">
        <v>3211</v>
      </c>
      <c r="E22" t="s">
        <v>3212</v>
      </c>
      <c r="F22" t="s">
        <v>304</v>
      </c>
      <c r="J22" t="s">
        <v>23</v>
      </c>
      <c r="K22">
        <v>1</v>
      </c>
      <c r="L22" s="10">
        <v>3409.7379871818498</v>
      </c>
      <c r="M22" s="10">
        <v>0.54290868357324495</v>
      </c>
      <c r="O22">
        <f>VLOOKUP(C22,[3]December!$C:$Z,24,FALSE)</f>
        <v>2018</v>
      </c>
    </row>
    <row r="23" spans="1:15" x14ac:dyDescent="0.25">
      <c r="A23" t="s">
        <v>2265</v>
      </c>
      <c r="C23" t="s">
        <v>3213</v>
      </c>
      <c r="E23" t="s">
        <v>3212</v>
      </c>
      <c r="F23" t="s">
        <v>304</v>
      </c>
      <c r="J23" t="s">
        <v>23</v>
      </c>
      <c r="K23">
        <v>3</v>
      </c>
      <c r="L23" s="10">
        <v>6104.9232069724103</v>
      </c>
      <c r="M23" s="10">
        <v>1.19470121467165</v>
      </c>
      <c r="O23">
        <f>VLOOKUP(C23,[3]December!$C:$Z,24,FALSE)</f>
        <v>2018</v>
      </c>
    </row>
    <row r="24" spans="1:15" x14ac:dyDescent="0.25">
      <c r="A24" t="s">
        <v>2265</v>
      </c>
      <c r="C24" t="s">
        <v>3214</v>
      </c>
      <c r="E24" t="s">
        <v>3212</v>
      </c>
      <c r="F24" t="s">
        <v>304</v>
      </c>
      <c r="J24" t="s">
        <v>23</v>
      </c>
      <c r="K24">
        <v>1</v>
      </c>
      <c r="L24" s="10">
        <v>1967.1967509020401</v>
      </c>
      <c r="M24" s="10">
        <v>0.44913167828810602</v>
      </c>
      <c r="O24">
        <f>VLOOKUP(C24,[3]December!$C:$Z,24,FALSE)</f>
        <v>2018</v>
      </c>
    </row>
    <row r="25" spans="1:15" x14ac:dyDescent="0.25">
      <c r="A25" t="s">
        <v>2265</v>
      </c>
      <c r="C25" t="s">
        <v>3215</v>
      </c>
      <c r="E25" t="s">
        <v>3212</v>
      </c>
      <c r="F25" t="s">
        <v>304</v>
      </c>
      <c r="J25" t="s">
        <v>23</v>
      </c>
      <c r="K25">
        <v>1</v>
      </c>
      <c r="L25" s="10">
        <v>2410.22640432346</v>
      </c>
      <c r="M25" s="10">
        <v>0.55028000098705399</v>
      </c>
      <c r="O25">
        <f>VLOOKUP(C25,[3]December!$C:$Z,24,FALSE)</f>
        <v>2018</v>
      </c>
    </row>
    <row r="26" spans="1:15" x14ac:dyDescent="0.25">
      <c r="A26" t="s">
        <v>2265</v>
      </c>
      <c r="C26" t="s">
        <v>3216</v>
      </c>
      <c r="E26" t="s">
        <v>3212</v>
      </c>
      <c r="F26" t="s">
        <v>304</v>
      </c>
      <c r="J26" t="s">
        <v>23</v>
      </c>
      <c r="K26">
        <v>1</v>
      </c>
      <c r="L26" s="10">
        <v>1789.40326287157</v>
      </c>
      <c r="M26" s="10">
        <v>0.33641723310236799</v>
      </c>
      <c r="O26">
        <f>VLOOKUP(C26,[3]December!$C:$Z,24,FALSE)</f>
        <v>2018</v>
      </c>
    </row>
    <row r="27" spans="1:15" x14ac:dyDescent="0.25">
      <c r="A27" t="s">
        <v>2265</v>
      </c>
      <c r="C27" t="s">
        <v>3217</v>
      </c>
      <c r="E27" t="s">
        <v>3212</v>
      </c>
      <c r="F27" t="s">
        <v>304</v>
      </c>
      <c r="J27" t="s">
        <v>23</v>
      </c>
      <c r="K27">
        <v>2</v>
      </c>
      <c r="L27" s="10">
        <v>7245.3629383932903</v>
      </c>
      <c r="M27" s="10">
        <v>2.8357584886075502</v>
      </c>
      <c r="O27">
        <f>VLOOKUP(C27,[3]December!$C:$Z,24,FALSE)</f>
        <v>2018</v>
      </c>
    </row>
    <row r="28" spans="1:15" x14ac:dyDescent="0.25">
      <c r="A28" t="s">
        <v>2265</v>
      </c>
      <c r="C28" t="s">
        <v>3218</v>
      </c>
      <c r="E28" t="s">
        <v>3212</v>
      </c>
      <c r="F28" t="s">
        <v>304</v>
      </c>
      <c r="J28" t="s">
        <v>23</v>
      </c>
      <c r="K28">
        <v>1</v>
      </c>
      <c r="L28" s="10">
        <v>5450.5190690936697</v>
      </c>
      <c r="M28" s="10">
        <v>0.93330805977628295</v>
      </c>
      <c r="O28">
        <f>VLOOKUP(C28,[3]December!$C:$Z,24,FALSE)</f>
        <v>2018</v>
      </c>
    </row>
    <row r="29" spans="1:15" x14ac:dyDescent="0.25">
      <c r="A29" t="s">
        <v>2265</v>
      </c>
      <c r="C29" t="s">
        <v>3219</v>
      </c>
      <c r="E29" t="s">
        <v>3212</v>
      </c>
      <c r="F29" t="s">
        <v>304</v>
      </c>
      <c r="J29" t="s">
        <v>23</v>
      </c>
      <c r="K29">
        <v>2</v>
      </c>
      <c r="L29" s="10">
        <v>4512.0299780473697</v>
      </c>
      <c r="M29" s="10">
        <v>0.85253282532775798</v>
      </c>
      <c r="O29">
        <f>VLOOKUP(C29,[3]December!$C:$Z,24,FALSE)</f>
        <v>2018</v>
      </c>
    </row>
    <row r="30" spans="1:15" x14ac:dyDescent="0.25">
      <c r="A30" t="s">
        <v>2265</v>
      </c>
      <c r="C30" t="s">
        <v>3220</v>
      </c>
      <c r="E30" t="s">
        <v>3212</v>
      </c>
      <c r="F30" t="s">
        <v>304</v>
      </c>
      <c r="J30" t="s">
        <v>23</v>
      </c>
      <c r="K30">
        <v>1</v>
      </c>
      <c r="L30" s="10">
        <v>5661.7861592420504</v>
      </c>
      <c r="M30" s="10">
        <v>1.93896786275388</v>
      </c>
      <c r="O30">
        <f>VLOOKUP(C30,[3]December!$C:$Z,24,FALSE)</f>
        <v>2019</v>
      </c>
    </row>
    <row r="31" spans="1:15" x14ac:dyDescent="0.25">
      <c r="A31" t="s">
        <v>2265</v>
      </c>
      <c r="C31" t="s">
        <v>3221</v>
      </c>
      <c r="E31" t="s">
        <v>3212</v>
      </c>
      <c r="F31" t="s">
        <v>304</v>
      </c>
      <c r="J31" t="s">
        <v>23</v>
      </c>
      <c r="K31">
        <v>2</v>
      </c>
      <c r="L31" s="10">
        <v>3637.1151866704099</v>
      </c>
      <c r="M31" s="10">
        <v>1.3286265522081999</v>
      </c>
      <c r="O31">
        <f>VLOOKUP(C31,[3]December!$C:$Z,24,FALSE)</f>
        <v>2018</v>
      </c>
    </row>
    <row r="32" spans="1:15" x14ac:dyDescent="0.25">
      <c r="A32" t="s">
        <v>2265</v>
      </c>
      <c r="C32" t="s">
        <v>3222</v>
      </c>
      <c r="E32" t="s">
        <v>3212</v>
      </c>
      <c r="F32" t="s">
        <v>304</v>
      </c>
      <c r="J32" t="s">
        <v>23</v>
      </c>
      <c r="K32">
        <v>1</v>
      </c>
      <c r="L32" s="10">
        <v>3478.27211216763</v>
      </c>
      <c r="M32" s="10">
        <v>0.68067947400537798</v>
      </c>
      <c r="O32">
        <f>VLOOKUP(C32,[3]December!$C:$Z,24,FALSE)</f>
        <v>2018</v>
      </c>
    </row>
    <row r="33" spans="1:15" x14ac:dyDescent="0.25">
      <c r="A33" t="s">
        <v>2265</v>
      </c>
      <c r="C33" t="s">
        <v>3223</v>
      </c>
      <c r="E33" t="s">
        <v>3212</v>
      </c>
      <c r="F33" t="s">
        <v>304</v>
      </c>
      <c r="J33" t="s">
        <v>23</v>
      </c>
      <c r="K33">
        <v>1</v>
      </c>
      <c r="L33" s="10">
        <v>1702.8834022225101</v>
      </c>
      <c r="M33" s="10">
        <v>0.36700073323758797</v>
      </c>
      <c r="O33">
        <f>VLOOKUP(C33,[3]December!$C:$Z,24,FALSE)</f>
        <v>2018</v>
      </c>
    </row>
    <row r="34" spans="1:15" x14ac:dyDescent="0.25">
      <c r="A34" t="s">
        <v>2265</v>
      </c>
      <c r="C34" t="s">
        <v>3224</v>
      </c>
      <c r="E34" t="s">
        <v>3212</v>
      </c>
      <c r="F34" t="s">
        <v>304</v>
      </c>
      <c r="J34" t="s">
        <v>23</v>
      </c>
      <c r="K34">
        <v>1</v>
      </c>
      <c r="L34" s="10">
        <v>3302.8746264459101</v>
      </c>
      <c r="M34" s="10">
        <v>0.82263377993665598</v>
      </c>
      <c r="O34">
        <f>VLOOKUP(C34,[3]December!$C:$Z,24,FALSE)</f>
        <v>2018</v>
      </c>
    </row>
    <row r="35" spans="1:15" x14ac:dyDescent="0.25">
      <c r="A35" t="s">
        <v>2265</v>
      </c>
      <c r="C35" t="s">
        <v>3225</v>
      </c>
      <c r="E35" t="s">
        <v>3212</v>
      </c>
      <c r="F35" t="s">
        <v>304</v>
      </c>
      <c r="J35" t="s">
        <v>23</v>
      </c>
      <c r="K35">
        <v>1</v>
      </c>
      <c r="L35" s="10">
        <v>5504.7764284308896</v>
      </c>
      <c r="M35" s="10">
        <v>1.1601214812287901</v>
      </c>
      <c r="O35">
        <f>VLOOKUP(C35,[3]December!$C:$Z,24,FALSE)</f>
        <v>2019</v>
      </c>
    </row>
    <row r="36" spans="1:15" x14ac:dyDescent="0.25">
      <c r="A36" t="s">
        <v>2265</v>
      </c>
      <c r="C36" t="s">
        <v>3226</v>
      </c>
      <c r="E36" t="s">
        <v>3212</v>
      </c>
      <c r="F36" t="s">
        <v>304</v>
      </c>
      <c r="J36" t="s">
        <v>23</v>
      </c>
      <c r="K36">
        <v>1</v>
      </c>
      <c r="L36" s="10">
        <v>3197.0587261441501</v>
      </c>
      <c r="M36" s="10">
        <v>0.48873480488329601</v>
      </c>
      <c r="O36">
        <f>VLOOKUP(C36,[3]December!$C:$Z,24,FALSE)</f>
        <v>2019</v>
      </c>
    </row>
    <row r="37" spans="1:15" x14ac:dyDescent="0.25">
      <c r="A37" t="s">
        <v>2265</v>
      </c>
      <c r="C37" t="s">
        <v>3227</v>
      </c>
      <c r="E37" t="s">
        <v>3228</v>
      </c>
      <c r="F37" t="s">
        <v>304</v>
      </c>
      <c r="J37" t="s">
        <v>23</v>
      </c>
      <c r="K37">
        <v>1</v>
      </c>
      <c r="L37" s="10">
        <v>1888.3449175621499</v>
      </c>
      <c r="M37" s="10">
        <v>0.41388381754784498</v>
      </c>
      <c r="O37">
        <f>VLOOKUP(C37,[3]December!$C:$Z,24,FALSE)</f>
        <v>2018</v>
      </c>
    </row>
    <row r="38" spans="1:15" x14ac:dyDescent="0.25">
      <c r="A38" t="s">
        <v>2265</v>
      </c>
      <c r="C38" t="s">
        <v>3229</v>
      </c>
      <c r="E38" t="s">
        <v>3212</v>
      </c>
      <c r="F38" t="s">
        <v>304</v>
      </c>
      <c r="J38" t="s">
        <v>23</v>
      </c>
      <c r="K38">
        <v>1</v>
      </c>
      <c r="L38" s="10">
        <v>1979.6850995075799</v>
      </c>
      <c r="M38" s="10">
        <v>0.319046752539491</v>
      </c>
      <c r="O38">
        <f>VLOOKUP(C38,[3]December!$C:$Z,24,FALSE)</f>
        <v>2019</v>
      </c>
    </row>
    <row r="39" spans="1:15" x14ac:dyDescent="0.25">
      <c r="A39" t="s">
        <v>2265</v>
      </c>
      <c r="C39" t="s">
        <v>3230</v>
      </c>
      <c r="E39" t="s">
        <v>3212</v>
      </c>
      <c r="F39" t="s">
        <v>304</v>
      </c>
      <c r="J39" t="s">
        <v>23</v>
      </c>
      <c r="K39">
        <v>9</v>
      </c>
      <c r="L39" s="10">
        <v>18682.830944210898</v>
      </c>
      <c r="M39" s="10">
        <v>3.0346513350460298</v>
      </c>
      <c r="O39">
        <f>VLOOKUP(C39,[3]December!$C:$Z,24,FALSE)</f>
        <v>2018</v>
      </c>
    </row>
    <row r="40" spans="1:15" x14ac:dyDescent="0.25">
      <c r="A40" t="s">
        <v>2265</v>
      </c>
      <c r="C40" t="s">
        <v>3231</v>
      </c>
      <c r="E40" t="s">
        <v>3212</v>
      </c>
      <c r="F40" t="s">
        <v>304</v>
      </c>
      <c r="J40" t="s">
        <v>23</v>
      </c>
      <c r="K40">
        <v>2</v>
      </c>
      <c r="L40" s="10">
        <v>3771.07352426745</v>
      </c>
      <c r="M40" s="10">
        <v>0.77339489833212705</v>
      </c>
      <c r="O40">
        <f>VLOOKUP(C40,[3]December!$C:$Z,24,FALSE)</f>
        <v>2018</v>
      </c>
    </row>
    <row r="41" spans="1:15" x14ac:dyDescent="0.25">
      <c r="A41" t="s">
        <v>2265</v>
      </c>
      <c r="C41" t="s">
        <v>3232</v>
      </c>
      <c r="E41" t="s">
        <v>3212</v>
      </c>
      <c r="F41" t="s">
        <v>304</v>
      </c>
      <c r="J41" t="s">
        <v>23</v>
      </c>
      <c r="K41">
        <v>1</v>
      </c>
      <c r="L41" s="10">
        <v>1887.33007176146</v>
      </c>
      <c r="M41" s="10">
        <v>0.294389342031106</v>
      </c>
      <c r="O41">
        <f>VLOOKUP(C41,[3]December!$C:$Z,24,FALSE)</f>
        <v>2019</v>
      </c>
    </row>
    <row r="42" spans="1:15" x14ac:dyDescent="0.25">
      <c r="A42" t="s">
        <v>2265</v>
      </c>
      <c r="C42" t="s">
        <v>3233</v>
      </c>
      <c r="E42" t="s">
        <v>3234</v>
      </c>
      <c r="F42" t="s">
        <v>304</v>
      </c>
      <c r="J42" t="s">
        <v>23</v>
      </c>
      <c r="K42">
        <v>3</v>
      </c>
      <c r="L42" s="10">
        <v>5881.3311947928296</v>
      </c>
      <c r="M42" s="10">
        <v>1.32731464563142</v>
      </c>
      <c r="O42">
        <f>VLOOKUP(C42,[3]December!$C:$Z,24,FALSE)</f>
        <v>2019</v>
      </c>
    </row>
    <row r="43" spans="1:15" x14ac:dyDescent="0.25">
      <c r="A43" t="s">
        <v>2265</v>
      </c>
      <c r="C43" t="s">
        <v>3235</v>
      </c>
      <c r="E43" t="s">
        <v>3212</v>
      </c>
      <c r="F43" t="s">
        <v>304</v>
      </c>
      <c r="J43" t="s">
        <v>23</v>
      </c>
      <c r="K43">
        <v>1</v>
      </c>
      <c r="L43" s="10">
        <v>2990.2263187168901</v>
      </c>
      <c r="M43" s="10">
        <v>0.48190593371746798</v>
      </c>
      <c r="O43">
        <f>VLOOKUP(C43,[3]December!$C:$Z,24,FALSE)</f>
        <v>2019</v>
      </c>
    </row>
    <row r="44" spans="1:15" x14ac:dyDescent="0.25">
      <c r="A44" t="s">
        <v>2265</v>
      </c>
      <c r="C44" t="s">
        <v>3236</v>
      </c>
      <c r="E44" t="s">
        <v>3212</v>
      </c>
      <c r="F44" t="s">
        <v>304</v>
      </c>
      <c r="J44" t="s">
        <v>23</v>
      </c>
      <c r="K44">
        <v>1</v>
      </c>
      <c r="L44" s="10">
        <v>2136.2921868191002</v>
      </c>
      <c r="M44" s="10">
        <v>0.35021183390477001</v>
      </c>
      <c r="O44">
        <f>VLOOKUP(C44,[3]December!$C:$Z,24,FALSE)</f>
        <v>2018</v>
      </c>
    </row>
    <row r="45" spans="1:15" x14ac:dyDescent="0.25">
      <c r="A45" t="s">
        <v>2265</v>
      </c>
      <c r="C45" t="s">
        <v>3237</v>
      </c>
      <c r="E45" t="s">
        <v>3212</v>
      </c>
      <c r="F45" t="s">
        <v>304</v>
      </c>
      <c r="J45" t="s">
        <v>23</v>
      </c>
      <c r="K45">
        <v>1</v>
      </c>
      <c r="L45" s="10">
        <v>5901.92962736544</v>
      </c>
      <c r="M45" s="10">
        <v>1.0020254036273699</v>
      </c>
      <c r="O45">
        <f>VLOOKUP(C45,[3]December!$C:$Z,24,FALSE)</f>
        <v>2018</v>
      </c>
    </row>
    <row r="46" spans="1:15" x14ac:dyDescent="0.25">
      <c r="A46" t="s">
        <v>2265</v>
      </c>
      <c r="C46" t="s">
        <v>3238</v>
      </c>
      <c r="E46" t="s">
        <v>3212</v>
      </c>
      <c r="F46" t="s">
        <v>304</v>
      </c>
      <c r="J46" t="s">
        <v>23</v>
      </c>
      <c r="K46">
        <v>2</v>
      </c>
      <c r="L46" s="10">
        <v>3699.33000849771</v>
      </c>
      <c r="M46" s="10">
        <v>0.57702854601429199</v>
      </c>
      <c r="O46">
        <f>VLOOKUP(C46,[3]December!$C:$Z,24,FALSE)</f>
        <v>2018</v>
      </c>
    </row>
    <row r="47" spans="1:15" x14ac:dyDescent="0.25">
      <c r="A47" t="s">
        <v>2265</v>
      </c>
      <c r="C47" t="s">
        <v>3239</v>
      </c>
      <c r="E47" t="s">
        <v>3212</v>
      </c>
      <c r="F47" t="s">
        <v>304</v>
      </c>
      <c r="J47" t="s">
        <v>23</v>
      </c>
      <c r="K47">
        <v>1</v>
      </c>
      <c r="L47" s="10">
        <v>2728.6418709090199</v>
      </c>
      <c r="M47" s="10">
        <v>1.24595519219569</v>
      </c>
      <c r="O47">
        <f>VLOOKUP(C47,[3]December!$C:$Z,24,FALSE)</f>
        <v>2018</v>
      </c>
    </row>
    <row r="48" spans="1:15" x14ac:dyDescent="0.25">
      <c r="A48" t="s">
        <v>2265</v>
      </c>
      <c r="C48" t="s">
        <v>3240</v>
      </c>
      <c r="E48" t="s">
        <v>3228</v>
      </c>
      <c r="F48" t="s">
        <v>304</v>
      </c>
      <c r="J48" t="s">
        <v>23</v>
      </c>
      <c r="K48">
        <v>1</v>
      </c>
      <c r="L48" s="10">
        <v>3432.0599346401</v>
      </c>
      <c r="M48" s="10">
        <v>0.57239158349566199</v>
      </c>
      <c r="O48">
        <f>VLOOKUP(C48,[3]December!$C:$Z,24,FALSE)</f>
        <v>2018</v>
      </c>
    </row>
    <row r="49" spans="1:15" x14ac:dyDescent="0.25">
      <c r="A49" t="s">
        <v>2265</v>
      </c>
      <c r="C49" t="s">
        <v>3241</v>
      </c>
      <c r="E49" t="s">
        <v>3212</v>
      </c>
      <c r="F49" t="s">
        <v>304</v>
      </c>
      <c r="J49" t="s">
        <v>23</v>
      </c>
      <c r="K49">
        <v>1</v>
      </c>
      <c r="L49" s="10">
        <v>1759.5969447581399</v>
      </c>
      <c r="M49" s="10">
        <v>0.32761067673769201</v>
      </c>
      <c r="O49">
        <f>VLOOKUP(C49,[3]December!$C:$Z,24,FALSE)</f>
        <v>2018</v>
      </c>
    </row>
    <row r="50" spans="1:15" x14ac:dyDescent="0.25">
      <c r="A50" t="s">
        <v>2265</v>
      </c>
      <c r="C50" t="s">
        <v>3242</v>
      </c>
      <c r="E50" t="s">
        <v>3212</v>
      </c>
      <c r="F50" t="s">
        <v>304</v>
      </c>
      <c r="J50" t="s">
        <v>23</v>
      </c>
      <c r="K50">
        <v>1</v>
      </c>
      <c r="L50" s="10">
        <v>1718.2468812296399</v>
      </c>
      <c r="M50" s="10">
        <v>0.31684434468553302</v>
      </c>
      <c r="O50">
        <f>VLOOKUP(C50,[3]December!$C:$Z,24,FALSE)</f>
        <v>2018</v>
      </c>
    </row>
    <row r="51" spans="1:15" x14ac:dyDescent="0.25">
      <c r="A51" t="s">
        <v>2265</v>
      </c>
      <c r="C51" t="s">
        <v>3243</v>
      </c>
      <c r="E51" t="s">
        <v>3234</v>
      </c>
      <c r="F51" t="s">
        <v>304</v>
      </c>
      <c r="J51" t="s">
        <v>23</v>
      </c>
      <c r="K51">
        <v>4</v>
      </c>
      <c r="L51" s="10">
        <v>7292.3952180850201</v>
      </c>
      <c r="M51" s="10">
        <v>1.27746259404135</v>
      </c>
      <c r="O51">
        <f>VLOOKUP(C51,[3]December!$C:$Z,24,FALSE)</f>
        <v>2018</v>
      </c>
    </row>
    <row r="52" spans="1:15" x14ac:dyDescent="0.25">
      <c r="A52" t="s">
        <v>2265</v>
      </c>
      <c r="C52" t="s">
        <v>3244</v>
      </c>
      <c r="E52" t="s">
        <v>3212</v>
      </c>
      <c r="F52" t="s">
        <v>304</v>
      </c>
      <c r="J52" t="s">
        <v>23</v>
      </c>
      <c r="K52">
        <v>2</v>
      </c>
      <c r="L52" s="10">
        <v>4099.4574314068896</v>
      </c>
      <c r="M52" s="10">
        <v>0.74896454396761603</v>
      </c>
      <c r="O52">
        <f>VLOOKUP(C52,[3]December!$C:$Z,24,FALSE)</f>
        <v>2018</v>
      </c>
    </row>
    <row r="53" spans="1:15" x14ac:dyDescent="0.25">
      <c r="A53" t="s">
        <v>2265</v>
      </c>
      <c r="C53" t="s">
        <v>3245</v>
      </c>
      <c r="E53" t="s">
        <v>3212</v>
      </c>
      <c r="F53" t="s">
        <v>304</v>
      </c>
      <c r="J53" t="s">
        <v>23</v>
      </c>
      <c r="K53">
        <v>1</v>
      </c>
      <c r="L53" s="10">
        <v>5469.11971017617</v>
      </c>
      <c r="M53" s="10">
        <v>1.0284166435080699</v>
      </c>
      <c r="O53">
        <f>VLOOKUP(C53,[3]December!$C:$Z,24,FALSE)</f>
        <v>2018</v>
      </c>
    </row>
    <row r="54" spans="1:15" x14ac:dyDescent="0.25">
      <c r="A54" t="s">
        <v>2265</v>
      </c>
      <c r="C54" t="s">
        <v>3246</v>
      </c>
      <c r="E54" t="s">
        <v>3212</v>
      </c>
      <c r="F54" t="s">
        <v>304</v>
      </c>
      <c r="J54" t="s">
        <v>23</v>
      </c>
      <c r="K54">
        <v>2</v>
      </c>
      <c r="L54" s="10">
        <v>7729.3120109700703</v>
      </c>
      <c r="M54" s="10">
        <v>2.49131732827371</v>
      </c>
      <c r="O54">
        <f>VLOOKUP(C54,[3]December!$C:$Z,24,FALSE)</f>
        <v>2018</v>
      </c>
    </row>
    <row r="55" spans="1:15" x14ac:dyDescent="0.25">
      <c r="A55" t="s">
        <v>2265</v>
      </c>
      <c r="C55" t="s">
        <v>3247</v>
      </c>
      <c r="E55" t="s">
        <v>3248</v>
      </c>
      <c r="F55" t="s">
        <v>304</v>
      </c>
      <c r="J55" t="s">
        <v>23</v>
      </c>
      <c r="K55">
        <v>1</v>
      </c>
      <c r="L55" s="10">
        <v>3554.5639934538999</v>
      </c>
      <c r="M55" s="10">
        <v>0.59050818065517097</v>
      </c>
      <c r="O55">
        <f>VLOOKUP(C55,[3]December!$C:$Z,24,FALSE)</f>
        <v>2018</v>
      </c>
    </row>
    <row r="56" spans="1:15" x14ac:dyDescent="0.25">
      <c r="A56" t="s">
        <v>2265</v>
      </c>
      <c r="C56" t="s">
        <v>3249</v>
      </c>
      <c r="E56" t="s">
        <v>3248</v>
      </c>
      <c r="F56" t="s">
        <v>304</v>
      </c>
      <c r="J56" t="s">
        <v>23</v>
      </c>
      <c r="K56">
        <v>1</v>
      </c>
      <c r="L56" s="10">
        <v>3554.5639934538999</v>
      </c>
      <c r="M56" s="10">
        <v>0.59050818065517097</v>
      </c>
      <c r="O56">
        <f>VLOOKUP(C56,[3]December!$C:$Z,24,FALSE)</f>
        <v>2018</v>
      </c>
    </row>
    <row r="57" spans="1:15" x14ac:dyDescent="0.25">
      <c r="A57" t="s">
        <v>2265</v>
      </c>
      <c r="C57" t="s">
        <v>3250</v>
      </c>
      <c r="E57" t="s">
        <v>3212</v>
      </c>
      <c r="F57" t="s">
        <v>304</v>
      </c>
      <c r="J57" t="s">
        <v>23</v>
      </c>
      <c r="K57">
        <v>1</v>
      </c>
      <c r="L57" s="10">
        <v>3384.2027662804899</v>
      </c>
      <c r="M57" s="10">
        <v>0.52787439810956205</v>
      </c>
      <c r="O57">
        <f>VLOOKUP(C57,[3]December!$C:$Z,24,FALSE)</f>
        <v>2018</v>
      </c>
    </row>
    <row r="58" spans="1:15" x14ac:dyDescent="0.25">
      <c r="A58" t="s">
        <v>2265</v>
      </c>
      <c r="C58" t="s">
        <v>3251</v>
      </c>
      <c r="E58" t="s">
        <v>3248</v>
      </c>
      <c r="F58" t="s">
        <v>304</v>
      </c>
      <c r="J58" t="s">
        <v>23</v>
      </c>
      <c r="K58">
        <v>1</v>
      </c>
      <c r="L58" s="10">
        <v>3554.5639934538999</v>
      </c>
      <c r="M58" s="10">
        <v>0.59050818065517097</v>
      </c>
      <c r="O58">
        <f>VLOOKUP(C58,[3]December!$C:$Z,24,FALSE)</f>
        <v>2018</v>
      </c>
    </row>
    <row r="59" spans="1:15" x14ac:dyDescent="0.25">
      <c r="A59" t="s">
        <v>2265</v>
      </c>
      <c r="C59" t="s">
        <v>3252</v>
      </c>
      <c r="E59" t="s">
        <v>3212</v>
      </c>
      <c r="F59" t="s">
        <v>304</v>
      </c>
      <c r="J59" t="s">
        <v>23</v>
      </c>
      <c r="K59">
        <v>1</v>
      </c>
      <c r="L59" s="10">
        <v>3778.0909282930202</v>
      </c>
      <c r="M59" s="10">
        <v>0.43128891875490999</v>
      </c>
      <c r="O59">
        <f>VLOOKUP(C59,[3]December!$C:$Z,24,FALSE)</f>
        <v>2018</v>
      </c>
    </row>
    <row r="60" spans="1:15" x14ac:dyDescent="0.25">
      <c r="A60" t="s">
        <v>2265</v>
      </c>
      <c r="C60" t="s">
        <v>3253</v>
      </c>
      <c r="E60" t="s">
        <v>3228</v>
      </c>
      <c r="F60" t="s">
        <v>304</v>
      </c>
      <c r="J60" t="s">
        <v>23</v>
      </c>
      <c r="K60">
        <v>1</v>
      </c>
      <c r="L60" s="10">
        <v>3116.0860810756999</v>
      </c>
      <c r="M60" s="10">
        <v>0.54112808562570103</v>
      </c>
      <c r="O60">
        <f>VLOOKUP(C60,[3]December!$C:$Z,24,FALSE)</f>
        <v>2018</v>
      </c>
    </row>
    <row r="61" spans="1:15" x14ac:dyDescent="0.25">
      <c r="A61" t="s">
        <v>2265</v>
      </c>
      <c r="C61" t="s">
        <v>3254</v>
      </c>
      <c r="E61" t="s">
        <v>3248</v>
      </c>
      <c r="F61" t="s">
        <v>304</v>
      </c>
      <c r="J61" t="s">
        <v>23</v>
      </c>
      <c r="K61">
        <v>3</v>
      </c>
      <c r="L61" s="10">
        <v>17780.1026657568</v>
      </c>
      <c r="M61" s="10">
        <v>6.8201391122955002</v>
      </c>
      <c r="O61">
        <f>VLOOKUP(C61,[3]December!$C:$Z,24,FALSE)</f>
        <v>2018</v>
      </c>
    </row>
    <row r="62" spans="1:15" x14ac:dyDescent="0.25">
      <c r="A62" t="s">
        <v>2265</v>
      </c>
      <c r="C62" t="s">
        <v>3255</v>
      </c>
      <c r="E62" t="s">
        <v>3248</v>
      </c>
      <c r="F62" t="s">
        <v>304</v>
      </c>
      <c r="J62" t="s">
        <v>23</v>
      </c>
      <c r="K62">
        <v>8</v>
      </c>
      <c r="L62" s="10">
        <v>34556.033733432399</v>
      </c>
      <c r="M62" s="10">
        <v>8.6067331839177097</v>
      </c>
      <c r="O62">
        <f>VLOOKUP(C62,[3]December!$C:$Z,24,FALSE)</f>
        <v>2018</v>
      </c>
    </row>
    <row r="63" spans="1:15" x14ac:dyDescent="0.25">
      <c r="A63" t="s">
        <v>2265</v>
      </c>
      <c r="C63" t="s">
        <v>3256</v>
      </c>
      <c r="E63" t="s">
        <v>3234</v>
      </c>
      <c r="F63" t="s">
        <v>304</v>
      </c>
      <c r="J63" t="s">
        <v>23</v>
      </c>
      <c r="K63">
        <v>3</v>
      </c>
      <c r="L63" s="10">
        <v>10946.691649577</v>
      </c>
      <c r="M63" s="10">
        <v>1.7074858289778501</v>
      </c>
      <c r="O63">
        <f>VLOOKUP(C63,[3]December!$C:$Z,24,FALSE)</f>
        <v>2018</v>
      </c>
    </row>
    <row r="64" spans="1:15" x14ac:dyDescent="0.25">
      <c r="A64" t="s">
        <v>2265</v>
      </c>
      <c r="C64" t="s">
        <v>3257</v>
      </c>
      <c r="E64" t="s">
        <v>3228</v>
      </c>
      <c r="F64" t="s">
        <v>304</v>
      </c>
      <c r="J64" t="s">
        <v>23</v>
      </c>
      <c r="K64">
        <v>2</v>
      </c>
      <c r="L64" s="10">
        <v>6136.5974388831701</v>
      </c>
      <c r="M64" s="10">
        <v>1.0194530175069401</v>
      </c>
      <c r="O64">
        <f>VLOOKUP(C64,[3]December!$C:$Z,24,FALSE)</f>
        <v>2018</v>
      </c>
    </row>
    <row r="65" spans="1:15" x14ac:dyDescent="0.25">
      <c r="A65" t="s">
        <v>2265</v>
      </c>
      <c r="C65" t="s">
        <v>3258</v>
      </c>
      <c r="E65" t="s">
        <v>3228</v>
      </c>
      <c r="F65" t="s">
        <v>304</v>
      </c>
      <c r="J65" t="s">
        <v>23</v>
      </c>
      <c r="K65">
        <v>1</v>
      </c>
      <c r="L65" s="10">
        <v>3691.22021759994</v>
      </c>
      <c r="M65" s="10">
        <v>0.55324044028774899</v>
      </c>
      <c r="O65">
        <f>VLOOKUP(C65,[3]December!$C:$Z,24,FALSE)</f>
        <v>2018</v>
      </c>
    </row>
    <row r="66" spans="1:15" x14ac:dyDescent="0.25">
      <c r="A66" t="s">
        <v>2265</v>
      </c>
      <c r="C66" t="s">
        <v>3259</v>
      </c>
      <c r="E66" t="s">
        <v>3212</v>
      </c>
      <c r="F66" t="s">
        <v>304</v>
      </c>
      <c r="J66" t="s">
        <v>23</v>
      </c>
      <c r="K66">
        <v>2</v>
      </c>
      <c r="L66" s="10">
        <v>9886.93719784516</v>
      </c>
      <c r="M66" s="10">
        <v>1.60697882126695</v>
      </c>
      <c r="O66">
        <f>VLOOKUP(C66,[3]December!$C:$Z,24,FALSE)</f>
        <v>2018</v>
      </c>
    </row>
    <row r="67" spans="1:15" x14ac:dyDescent="0.25">
      <c r="A67" t="s">
        <v>2265</v>
      </c>
      <c r="C67" t="s">
        <v>3260</v>
      </c>
      <c r="E67" t="s">
        <v>3228</v>
      </c>
      <c r="F67" t="s">
        <v>304</v>
      </c>
      <c r="J67" t="s">
        <v>23</v>
      </c>
      <c r="K67">
        <v>2</v>
      </c>
      <c r="L67" s="10">
        <v>8232.5557989014596</v>
      </c>
      <c r="M67" s="10">
        <v>3.4699919068072602</v>
      </c>
      <c r="O67">
        <f>VLOOKUP(C67,[3]December!$C:$Z,24,FALSE)</f>
        <v>2018</v>
      </c>
    </row>
    <row r="68" spans="1:15" x14ac:dyDescent="0.25">
      <c r="A68" t="s">
        <v>2265</v>
      </c>
      <c r="C68" t="s">
        <v>3261</v>
      </c>
      <c r="E68" t="s">
        <v>3228</v>
      </c>
      <c r="F68" t="s">
        <v>304</v>
      </c>
      <c r="J68" t="s">
        <v>23</v>
      </c>
      <c r="K68">
        <v>1</v>
      </c>
      <c r="L68" s="10">
        <v>1784.9782899901099</v>
      </c>
      <c r="M68" s="10">
        <v>0.37618088303265801</v>
      </c>
      <c r="O68">
        <f>VLOOKUP(C68,[3]December!$C:$Z,24,FALSE)</f>
        <v>2018</v>
      </c>
    </row>
    <row r="69" spans="1:15" x14ac:dyDescent="0.25">
      <c r="A69" t="s">
        <v>2265</v>
      </c>
      <c r="C69" t="s">
        <v>3262</v>
      </c>
      <c r="E69" t="s">
        <v>3228</v>
      </c>
      <c r="F69" t="s">
        <v>304</v>
      </c>
      <c r="J69" t="s">
        <v>23</v>
      </c>
      <c r="K69">
        <v>1</v>
      </c>
      <c r="L69" s="10">
        <v>1701.6245235721999</v>
      </c>
      <c r="M69" s="10">
        <v>0.35277796694767399</v>
      </c>
      <c r="O69">
        <f>VLOOKUP(C69,[3]December!$C:$Z,24,FALSE)</f>
        <v>2018</v>
      </c>
    </row>
    <row r="70" spans="1:15" x14ac:dyDescent="0.25">
      <c r="A70" t="s">
        <v>2265</v>
      </c>
      <c r="C70" t="s">
        <v>3263</v>
      </c>
      <c r="E70" t="s">
        <v>3212</v>
      </c>
      <c r="F70" t="s">
        <v>304</v>
      </c>
      <c r="J70" t="s">
        <v>23</v>
      </c>
      <c r="K70">
        <v>1</v>
      </c>
      <c r="L70" s="10">
        <v>1996.7993801703699</v>
      </c>
      <c r="M70" s="10">
        <v>0.36471221555621802</v>
      </c>
      <c r="O70">
        <f>VLOOKUP(C70,[3]December!$C:$Z,24,FALSE)</f>
        <v>2018</v>
      </c>
    </row>
    <row r="71" spans="1:15" x14ac:dyDescent="0.25">
      <c r="A71" t="s">
        <v>2265</v>
      </c>
      <c r="C71" t="s">
        <v>3264</v>
      </c>
      <c r="E71" t="s">
        <v>3212</v>
      </c>
      <c r="F71" t="s">
        <v>304</v>
      </c>
      <c r="J71" t="s">
        <v>23</v>
      </c>
      <c r="K71">
        <v>1</v>
      </c>
      <c r="L71" s="10">
        <v>1724.08954042747</v>
      </c>
      <c r="M71" s="10">
        <v>0.27451469475797102</v>
      </c>
      <c r="O71">
        <f>VLOOKUP(C71,[3]December!$C:$Z,24,FALSE)</f>
        <v>2018</v>
      </c>
    </row>
    <row r="72" spans="1:15" x14ac:dyDescent="0.25">
      <c r="A72" t="s">
        <v>2265</v>
      </c>
      <c r="C72" t="s">
        <v>3265</v>
      </c>
      <c r="E72" t="s">
        <v>3212</v>
      </c>
      <c r="F72" t="s">
        <v>304</v>
      </c>
      <c r="J72" t="s">
        <v>23</v>
      </c>
      <c r="K72">
        <v>1</v>
      </c>
      <c r="L72" s="10">
        <v>2152.5289299709798</v>
      </c>
      <c r="M72" s="10">
        <v>0.35000470406031298</v>
      </c>
      <c r="O72">
        <f>VLOOKUP(C72,[3]December!$C:$Z,24,FALSE)</f>
        <v>2018</v>
      </c>
    </row>
    <row r="73" spans="1:15" x14ac:dyDescent="0.25">
      <c r="A73" t="s">
        <v>2265</v>
      </c>
      <c r="C73" t="s">
        <v>3266</v>
      </c>
      <c r="E73" t="s">
        <v>3228</v>
      </c>
      <c r="F73" t="s">
        <v>304</v>
      </c>
      <c r="J73" t="s">
        <v>23</v>
      </c>
      <c r="K73">
        <v>2</v>
      </c>
      <c r="L73" s="10">
        <v>3507.6824474062901</v>
      </c>
      <c r="M73" s="10">
        <v>0.68643492121453897</v>
      </c>
      <c r="O73">
        <f>VLOOKUP(C73,[3]December!$C:$Z,24,FALSE)</f>
        <v>2018</v>
      </c>
    </row>
    <row r="74" spans="1:15" x14ac:dyDescent="0.25">
      <c r="A74" t="s">
        <v>2265</v>
      </c>
      <c r="C74" t="s">
        <v>3267</v>
      </c>
      <c r="E74" t="s">
        <v>3228</v>
      </c>
      <c r="F74" t="s">
        <v>304</v>
      </c>
      <c r="J74" t="s">
        <v>23</v>
      </c>
      <c r="K74">
        <v>1</v>
      </c>
      <c r="L74" s="10">
        <v>2938.56077448013</v>
      </c>
      <c r="M74" s="10">
        <v>1.15012163384725</v>
      </c>
      <c r="O74">
        <f>VLOOKUP(C74,[3]December!$C:$Z,24,FALSE)</f>
        <v>2018</v>
      </c>
    </row>
    <row r="75" spans="1:15" x14ac:dyDescent="0.25">
      <c r="A75" t="s">
        <v>2265</v>
      </c>
      <c r="C75" t="s">
        <v>3268</v>
      </c>
      <c r="E75" t="s">
        <v>3212</v>
      </c>
      <c r="F75" t="s">
        <v>304</v>
      </c>
      <c r="J75" t="s">
        <v>23</v>
      </c>
      <c r="K75">
        <v>7</v>
      </c>
      <c r="L75" s="10">
        <v>17971.131543141099</v>
      </c>
      <c r="M75" s="10">
        <v>2.80317135285302</v>
      </c>
      <c r="O75">
        <f>VLOOKUP(C75,[3]December!$C:$Z,24,FALSE)</f>
        <v>2019</v>
      </c>
    </row>
    <row r="76" spans="1:15" x14ac:dyDescent="0.25">
      <c r="A76" t="s">
        <v>2265</v>
      </c>
      <c r="C76" t="s">
        <v>3269</v>
      </c>
      <c r="E76" t="s">
        <v>3228</v>
      </c>
      <c r="F76" t="s">
        <v>304</v>
      </c>
      <c r="J76" t="s">
        <v>23</v>
      </c>
      <c r="K76">
        <v>2</v>
      </c>
      <c r="L76" s="10">
        <v>3533.3471982678998</v>
      </c>
      <c r="M76" s="10">
        <v>0.88014626934061402</v>
      </c>
      <c r="O76">
        <f>VLOOKUP(C76,[3]December!$C:$Z,24,FALSE)</f>
        <v>2018</v>
      </c>
    </row>
    <row r="77" spans="1:15" x14ac:dyDescent="0.25">
      <c r="A77" t="s">
        <v>2265</v>
      </c>
      <c r="C77" t="s">
        <v>3270</v>
      </c>
      <c r="E77" t="s">
        <v>3212</v>
      </c>
      <c r="F77" t="s">
        <v>304</v>
      </c>
      <c r="J77" t="s">
        <v>23</v>
      </c>
      <c r="K77">
        <v>1</v>
      </c>
      <c r="L77" s="10">
        <v>1702.19374262309</v>
      </c>
      <c r="M77" s="10">
        <v>0.66622064290523797</v>
      </c>
      <c r="O77">
        <f>VLOOKUP(C77,[3]December!$C:$Z,24,FALSE)</f>
        <v>2018</v>
      </c>
    </row>
    <row r="78" spans="1:15" x14ac:dyDescent="0.25">
      <c r="A78" t="s">
        <v>2265</v>
      </c>
      <c r="C78" t="s">
        <v>3271</v>
      </c>
      <c r="E78" t="s">
        <v>3212</v>
      </c>
      <c r="F78" t="s">
        <v>304</v>
      </c>
      <c r="J78" t="s">
        <v>23</v>
      </c>
      <c r="K78">
        <v>1</v>
      </c>
      <c r="L78" s="10">
        <v>1773.7206015771001</v>
      </c>
      <c r="M78" s="10">
        <v>0.62400021163654096</v>
      </c>
      <c r="O78">
        <f>VLOOKUP(C78,[3]December!$C:$Z,24,FALSE)</f>
        <v>2018</v>
      </c>
    </row>
    <row r="79" spans="1:15" x14ac:dyDescent="0.25">
      <c r="A79" t="s">
        <v>2265</v>
      </c>
      <c r="C79" t="s">
        <v>3272</v>
      </c>
      <c r="E79" t="s">
        <v>3212</v>
      </c>
      <c r="F79" t="s">
        <v>304</v>
      </c>
      <c r="J79" t="s">
        <v>23</v>
      </c>
      <c r="K79">
        <v>1</v>
      </c>
      <c r="L79" s="10">
        <v>10402.78945</v>
      </c>
      <c r="M79" s="10">
        <v>1.588212129</v>
      </c>
      <c r="O79">
        <f>VLOOKUP(C79,[3]December!$C:$Z,24,FALSE)</f>
        <v>2019</v>
      </c>
    </row>
    <row r="80" spans="1:15" x14ac:dyDescent="0.25">
      <c r="A80" t="s">
        <v>2265</v>
      </c>
      <c r="C80" t="s">
        <v>3273</v>
      </c>
      <c r="E80" t="s">
        <v>3212</v>
      </c>
      <c r="F80" t="s">
        <v>304</v>
      </c>
      <c r="J80" t="s">
        <v>23</v>
      </c>
      <c r="K80">
        <v>1</v>
      </c>
      <c r="L80" s="10">
        <v>1733.0644833460501</v>
      </c>
      <c r="M80" s="10">
        <v>0.19920281417770599</v>
      </c>
      <c r="O80">
        <f>VLOOKUP(C80,[3]December!$C:$Z,24,FALSE)</f>
        <v>2018</v>
      </c>
    </row>
    <row r="81" spans="1:15" x14ac:dyDescent="0.25">
      <c r="A81" t="s">
        <v>2265</v>
      </c>
      <c r="C81" t="s">
        <v>3274</v>
      </c>
      <c r="E81" t="s">
        <v>3212</v>
      </c>
      <c r="F81" t="s">
        <v>304</v>
      </c>
      <c r="J81" t="s">
        <v>23</v>
      </c>
      <c r="K81">
        <v>8</v>
      </c>
      <c r="L81" s="10">
        <v>45626.214911855903</v>
      </c>
      <c r="M81" s="10">
        <v>9.6696439359660804</v>
      </c>
      <c r="O81">
        <f>VLOOKUP(C81,[3]December!$C:$Z,24,FALSE)</f>
        <v>2018</v>
      </c>
    </row>
    <row r="82" spans="1:15" x14ac:dyDescent="0.25">
      <c r="A82" t="s">
        <v>2265</v>
      </c>
      <c r="C82" t="s">
        <v>3275</v>
      </c>
      <c r="E82" t="s">
        <v>3212</v>
      </c>
      <c r="F82" t="s">
        <v>304</v>
      </c>
      <c r="J82" t="s">
        <v>23</v>
      </c>
      <c r="K82">
        <v>3</v>
      </c>
      <c r="L82" s="10">
        <v>6713.5919026454103</v>
      </c>
      <c r="M82" s="10">
        <v>1.24787953580765</v>
      </c>
      <c r="O82">
        <f>VLOOKUP(C82,[3]December!$C:$Z,24,FALSE)</f>
        <v>2019</v>
      </c>
    </row>
    <row r="83" spans="1:15" x14ac:dyDescent="0.25">
      <c r="A83" t="s">
        <v>2265</v>
      </c>
      <c r="C83" t="s">
        <v>3276</v>
      </c>
      <c r="E83" t="s">
        <v>3212</v>
      </c>
      <c r="F83" t="s">
        <v>304</v>
      </c>
      <c r="J83" t="s">
        <v>23</v>
      </c>
      <c r="K83">
        <v>1</v>
      </c>
      <c r="L83" s="10">
        <v>4743.0427008288898</v>
      </c>
      <c r="M83" s="10">
        <v>0.891884674845558</v>
      </c>
      <c r="O83">
        <f>VLOOKUP(C83,[3]December!$C:$Z,24,FALSE)</f>
        <v>2018</v>
      </c>
    </row>
    <row r="84" spans="1:15" x14ac:dyDescent="0.25">
      <c r="A84" t="s">
        <v>2265</v>
      </c>
      <c r="C84" t="s">
        <v>3277</v>
      </c>
      <c r="E84" t="s">
        <v>3228</v>
      </c>
      <c r="F84" t="s">
        <v>304</v>
      </c>
      <c r="J84" t="s">
        <v>23</v>
      </c>
      <c r="K84">
        <v>1</v>
      </c>
      <c r="L84" s="10">
        <v>2853.6661335587701</v>
      </c>
      <c r="M84" s="10">
        <v>0.50440408900727596</v>
      </c>
      <c r="O84">
        <f>VLOOKUP(C84,[3]December!$C:$Z,24,FALSE)</f>
        <v>2018</v>
      </c>
    </row>
    <row r="85" spans="1:15" x14ac:dyDescent="0.25">
      <c r="A85" t="s">
        <v>2265</v>
      </c>
      <c r="C85" t="s">
        <v>3278</v>
      </c>
      <c r="E85" t="s">
        <v>3212</v>
      </c>
      <c r="F85" t="s">
        <v>304</v>
      </c>
      <c r="J85" t="s">
        <v>23</v>
      </c>
      <c r="K85">
        <v>3</v>
      </c>
      <c r="L85" s="10">
        <v>7783.1407931505601</v>
      </c>
      <c r="M85" s="10">
        <v>1.3327295878682499</v>
      </c>
      <c r="O85">
        <f>VLOOKUP(C85,[3]December!$C:$Z,24,FALSE)</f>
        <v>2018</v>
      </c>
    </row>
    <row r="86" spans="1:15" x14ac:dyDescent="0.25">
      <c r="A86" t="s">
        <v>2265</v>
      </c>
      <c r="C86" t="s">
        <v>3279</v>
      </c>
      <c r="E86" t="s">
        <v>3212</v>
      </c>
      <c r="F86" t="s">
        <v>304</v>
      </c>
      <c r="J86" t="s">
        <v>23</v>
      </c>
      <c r="K86">
        <v>3</v>
      </c>
      <c r="L86" s="10">
        <v>5420.1122873356098</v>
      </c>
      <c r="M86" s="10">
        <v>1.8562028381283999</v>
      </c>
      <c r="O86">
        <f>VLOOKUP(C86,[3]December!$C:$Z,24,FALSE)</f>
        <v>2018</v>
      </c>
    </row>
    <row r="87" spans="1:15" x14ac:dyDescent="0.25">
      <c r="A87" t="s">
        <v>2265</v>
      </c>
      <c r="C87" t="s">
        <v>3280</v>
      </c>
      <c r="E87" t="s">
        <v>3212</v>
      </c>
      <c r="F87" t="s">
        <v>304</v>
      </c>
      <c r="J87" t="s">
        <v>23</v>
      </c>
      <c r="K87">
        <v>1</v>
      </c>
      <c r="L87" s="10">
        <v>4172.1028379939598</v>
      </c>
      <c r="M87" s="10">
        <v>0.81645848101639495</v>
      </c>
      <c r="O87">
        <f>VLOOKUP(C87,[3]December!$C:$Z,24,FALSE)</f>
        <v>2018</v>
      </c>
    </row>
    <row r="88" spans="1:15" x14ac:dyDescent="0.25">
      <c r="A88" t="s">
        <v>2265</v>
      </c>
      <c r="C88" t="s">
        <v>3281</v>
      </c>
      <c r="E88" t="s">
        <v>3212</v>
      </c>
      <c r="F88" t="s">
        <v>304</v>
      </c>
      <c r="J88" t="s">
        <v>23</v>
      </c>
      <c r="K88">
        <v>1</v>
      </c>
      <c r="L88" s="10">
        <v>2443</v>
      </c>
      <c r="M88" s="10">
        <v>0.433</v>
      </c>
      <c r="O88">
        <f>VLOOKUP(C88,[3]December!$C:$Z,24,FALSE)</f>
        <v>2019</v>
      </c>
    </row>
  </sheetData>
  <autoFilter ref="A1:O88" xr:uid="{028BCFF6-7967-4BE3-9D2E-876A271791C2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08F9-646D-4362-B226-292754B5EFDF}">
  <sheetPr>
    <tabColor rgb="FF7030A0"/>
    <pageSetUpPr fitToPage="1"/>
  </sheetPr>
  <dimension ref="B2:I90"/>
  <sheetViews>
    <sheetView view="pageBreakPreview" zoomScale="60" zoomScaleNormal="85" workbookViewId="0">
      <selection activeCell="C21" sqref="C21"/>
    </sheetView>
  </sheetViews>
  <sheetFormatPr defaultRowHeight="15" x14ac:dyDescent="0.25"/>
  <cols>
    <col min="1" max="1" width="9.140625" style="23"/>
    <col min="2" max="2" width="68.140625" style="23" customWidth="1"/>
    <col min="3" max="3" width="11.7109375" style="23" customWidth="1"/>
    <col min="4" max="4" width="18.85546875" style="23" customWidth="1"/>
    <col min="5" max="5" width="18.7109375" style="23" customWidth="1"/>
    <col min="6" max="6" width="14.42578125" style="23" customWidth="1"/>
    <col min="7" max="7" width="14.5703125" style="23" customWidth="1"/>
    <col min="8" max="9" width="17.7109375" style="23" customWidth="1"/>
    <col min="10" max="16384" width="9.140625" style="23"/>
  </cols>
  <sheetData>
    <row r="2" spans="2:9" ht="37.5" x14ac:dyDescent="0.25">
      <c r="B2" s="25" t="s">
        <v>55</v>
      </c>
      <c r="C2" s="25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</row>
    <row r="3" spans="2:9" ht="18.75" customHeight="1" x14ac:dyDescent="0.3">
      <c r="B3" s="15" t="s">
        <v>3284</v>
      </c>
      <c r="C3" s="15">
        <v>2019</v>
      </c>
      <c r="D3" s="16">
        <f>SUMIFS('Jan-May 2020'!L:L,'Jan-May 2020'!$A:$A,$B3,'Jan-May 2020'!$P:$P,$C3)</f>
        <v>0</v>
      </c>
      <c r="E3" s="16">
        <f>SUMIFS('Jan-May 2020'!M:M,'Jan-May 2020'!$A:$A,$B3,'Jan-May 2020'!$P:$P,$C3)</f>
        <v>0</v>
      </c>
      <c r="F3" s="17">
        <v>0.94128781511884396</v>
      </c>
      <c r="G3" s="17">
        <v>0.94260485651214099</v>
      </c>
      <c r="H3" s="18">
        <v>0</v>
      </c>
      <c r="I3" s="18">
        <v>0</v>
      </c>
    </row>
    <row r="4" spans="2:9" ht="18.75" customHeight="1" x14ac:dyDescent="0.3">
      <c r="B4" s="15" t="s">
        <v>3285</v>
      </c>
      <c r="C4" s="15">
        <v>2019</v>
      </c>
      <c r="D4" s="16">
        <f>SUMIFS('Jan-May 2020'!L:L,'Jan-May 2020'!$A:$A,$B4,'Jan-May 2020'!$P:$P,$C4)</f>
        <v>0</v>
      </c>
      <c r="E4" s="16">
        <f>SUMIFS('Jan-May 2020'!M:M,'Jan-May 2020'!$A:$A,$B4,'Jan-May 2020'!$P:$P,$C4)</f>
        <v>0</v>
      </c>
      <c r="F4" s="17">
        <v>0.71579049996017796</v>
      </c>
      <c r="G4" s="17">
        <v>0.71638655462184897</v>
      </c>
      <c r="H4" s="18">
        <v>0</v>
      </c>
      <c r="I4" s="18">
        <v>0</v>
      </c>
    </row>
    <row r="5" spans="2:9" ht="18.75" customHeight="1" x14ac:dyDescent="0.3">
      <c r="B5" s="15" t="s">
        <v>3286</v>
      </c>
      <c r="C5" s="15">
        <v>2019</v>
      </c>
      <c r="D5" s="16">
        <f>SUMIFS('Jan-May 2020'!L:L,'Jan-May 2020'!$A:$A,$B5,'Jan-May 2020'!$P:$P,$C5)</f>
        <v>0</v>
      </c>
      <c r="E5" s="16">
        <f>SUMIFS('Jan-May 2020'!M:M,'Jan-May 2020'!$A:$A,$B5,'Jan-May 2020'!$P:$P,$C5)</f>
        <v>0</v>
      </c>
      <c r="F5" s="17">
        <v>1.0050000794029998</v>
      </c>
      <c r="G5" s="17">
        <v>1.19201995012469</v>
      </c>
      <c r="H5" s="18">
        <v>0</v>
      </c>
      <c r="I5" s="18">
        <v>0</v>
      </c>
    </row>
    <row r="6" spans="2:9" ht="18.75" customHeight="1" x14ac:dyDescent="0.3">
      <c r="B6" s="15" t="s">
        <v>3287</v>
      </c>
      <c r="C6" s="15">
        <v>2019</v>
      </c>
      <c r="D6" s="16">
        <f>SUMIFS('Jan-May 2020'!L:L,'Jan-May 2020'!$A:$A,$B6,'Jan-May 2020'!$P:$P,$C6)</f>
        <v>37066</v>
      </c>
      <c r="E6" s="16">
        <f>SUMIFS('Jan-May 2020'!M:M,'Jan-May 2020'!$A:$A,$B6,'Jan-May 2020'!$P:$P,$C6)</f>
        <v>1.3879999999999999</v>
      </c>
      <c r="F6" s="17">
        <v>0.78721683117229002</v>
      </c>
      <c r="G6" s="17">
        <v>0.75257731958762908</v>
      </c>
      <c r="H6" s="18">
        <v>29178.979064232102</v>
      </c>
      <c r="I6" s="18">
        <v>1.0445773195876291</v>
      </c>
    </row>
    <row r="7" spans="2:9" ht="18.75" customHeight="1" x14ac:dyDescent="0.3">
      <c r="B7" s="15" t="s">
        <v>3295</v>
      </c>
      <c r="C7" s="15">
        <v>2019</v>
      </c>
      <c r="D7" s="16">
        <f>SUMIFS('Jan-May 2020'!L:L,'Jan-May 2020'!$A:$A,$B7,'Jan-May 2020'!$P:$P,$C7)</f>
        <v>0</v>
      </c>
      <c r="E7" s="16">
        <f>SUMIFS('Jan-May 2020'!M:M,'Jan-May 2020'!$A:$A,$B7,'Jan-May 2020'!$P:$P,$C7)</f>
        <v>0</v>
      </c>
      <c r="F7" s="17">
        <v>1</v>
      </c>
      <c r="G7" s="17">
        <v>1</v>
      </c>
      <c r="H7" s="18">
        <v>0</v>
      </c>
      <c r="I7" s="18">
        <v>0</v>
      </c>
    </row>
    <row r="8" spans="2:9" ht="18.75" customHeight="1" x14ac:dyDescent="0.3">
      <c r="B8" s="15" t="s">
        <v>3288</v>
      </c>
      <c r="C8" s="15">
        <v>2019</v>
      </c>
      <c r="D8" s="16">
        <f>SUMIFS('Jan-May 2020'!L:L,'Jan-May 2020'!$A:$A,$B8,'Jan-May 2020'!$P:$P,$C8)</f>
        <v>0</v>
      </c>
      <c r="E8" s="16">
        <f>SUMIFS('Jan-May 2020'!M:M,'Jan-May 2020'!$A:$A,$B8,'Jan-May 2020'!$P:$P,$C8)</f>
        <v>0</v>
      </c>
      <c r="F8" s="17">
        <v>1</v>
      </c>
      <c r="G8" s="17">
        <v>1</v>
      </c>
      <c r="H8" s="18">
        <v>0</v>
      </c>
      <c r="I8" s="18">
        <v>0</v>
      </c>
    </row>
    <row r="9" spans="2:9" ht="18.75" customHeight="1" x14ac:dyDescent="0.3">
      <c r="B9" s="15" t="s">
        <v>3296</v>
      </c>
      <c r="C9" s="15">
        <v>2019</v>
      </c>
      <c r="D9" s="16">
        <f>SUMIFS('Jan-May 2020'!L:L,'Jan-May 2020'!$A:$A,$B9,'Jan-May 2020'!$P:$P,$C9)</f>
        <v>0</v>
      </c>
      <c r="E9" s="16">
        <f>SUMIFS('Jan-May 2020'!M:M,'Jan-May 2020'!$A:$A,$B9,'Jan-May 2020'!$P:$P,$C9)</f>
        <v>0</v>
      </c>
      <c r="F9" s="17">
        <v>1.01000002984193</v>
      </c>
      <c r="G9" s="17">
        <v>1.20687575392039</v>
      </c>
      <c r="H9" s="18">
        <v>0</v>
      </c>
      <c r="I9" s="18">
        <v>0</v>
      </c>
    </row>
    <row r="10" spans="2:9" ht="18.75" customHeight="1" x14ac:dyDescent="0.3">
      <c r="B10" s="15" t="s">
        <v>3294</v>
      </c>
      <c r="C10" s="15">
        <v>2019</v>
      </c>
      <c r="D10" s="16">
        <f>SUMIFS('Jan-May 2020'!L:L,'Jan-May 2020'!$A:$A,$B10,'Jan-May 2020'!$P:$P,$C10)</f>
        <v>0</v>
      </c>
      <c r="E10" s="16">
        <f>SUMIFS('Jan-May 2020'!M:M,'Jan-May 2020'!$A:$A,$B10,'Jan-May 2020'!$P:$P,$C10)</f>
        <v>0</v>
      </c>
      <c r="F10" s="17">
        <v>0.70681100844601696</v>
      </c>
      <c r="G10" s="17">
        <v>0.72972972972972994</v>
      </c>
      <c r="H10" s="18">
        <v>0</v>
      </c>
      <c r="I10" s="18">
        <v>0</v>
      </c>
    </row>
    <row r="11" spans="2:9" ht="18.75" customHeight="1" x14ac:dyDescent="0.3">
      <c r="B11" s="15" t="s">
        <v>3289</v>
      </c>
      <c r="C11" s="15">
        <v>2019</v>
      </c>
      <c r="D11" s="16">
        <f>SUMIFS('Jan-May 2020'!L:L,'Jan-May 2020'!$A:$A,$B11,'Jan-May 2020'!$P:$P,$C11)</f>
        <v>0</v>
      </c>
      <c r="E11" s="16">
        <f>SUMIFS('Jan-May 2020'!M:M,'Jan-May 2020'!$A:$A,$B11,'Jan-May 2020'!$P:$P,$C11)</f>
        <v>0</v>
      </c>
      <c r="F11" s="17">
        <v>0.92910443318564906</v>
      </c>
      <c r="G11" s="17">
        <v>0.93017656500802604</v>
      </c>
      <c r="H11" s="18">
        <v>0</v>
      </c>
      <c r="I11" s="18">
        <v>0</v>
      </c>
    </row>
    <row r="12" spans="2:9" ht="18.75" customHeight="1" x14ac:dyDescent="0.3">
      <c r="B12" s="15" t="s">
        <v>3290</v>
      </c>
      <c r="C12" s="15">
        <v>2019</v>
      </c>
      <c r="D12" s="16">
        <f>SUMIFS('Jan-May 2020'!L:L,'Jan-May 2020'!$A:$A,$B12,'Jan-May 2020'!$P:$P,$C12)</f>
        <v>2679.26</v>
      </c>
      <c r="E12" s="16">
        <f>SUMIFS('Jan-May 2020'!M:M,'Jan-May 2020'!$A:$A,$B12,'Jan-May 2020'!$P:$P,$C12)</f>
        <v>0.69</v>
      </c>
      <c r="F12" s="17">
        <v>1.00199992566395</v>
      </c>
      <c r="G12" s="17">
        <v>1</v>
      </c>
      <c r="H12" s="18">
        <v>2684.618320834395</v>
      </c>
      <c r="I12" s="18">
        <v>0.69</v>
      </c>
    </row>
    <row r="13" spans="2:9" ht="18.75" customHeight="1" x14ac:dyDescent="0.3">
      <c r="B13" s="15" t="s">
        <v>3291</v>
      </c>
      <c r="C13" s="15">
        <v>2019</v>
      </c>
      <c r="D13" s="16">
        <f>SUMIFS('Jan-May 2020'!L:L,'Jan-May 2020'!$A:$A,$B13,'Jan-May 2020'!$P:$P,$C13)</f>
        <v>1640708.9500000002</v>
      </c>
      <c r="E13" s="16">
        <f>SUMIFS('Jan-May 2020'!M:M,'Jan-May 2020'!$A:$A,$B13,'Jan-May 2020'!$P:$P,$C13)</f>
        <v>292.87</v>
      </c>
      <c r="F13" s="17">
        <v>0.56618717614107705</v>
      </c>
      <c r="G13" s="17">
        <v>0.56639004149377603</v>
      </c>
      <c r="H13" s="18">
        <v>928948.36726989166</v>
      </c>
      <c r="I13" s="18">
        <v>165.87865145228218</v>
      </c>
    </row>
    <row r="14" spans="2:9" ht="18.75" customHeight="1" x14ac:dyDescent="0.3">
      <c r="B14" s="15" t="s">
        <v>3292</v>
      </c>
      <c r="C14" s="15">
        <v>2019</v>
      </c>
      <c r="D14" s="16">
        <f>SUMIFS('Jan-May 2020'!L:L,'Jan-May 2020'!$A:$A,$B14,'Jan-May 2020'!$P:$P,$C14)</f>
        <v>68163</v>
      </c>
      <c r="E14" s="16">
        <f>SUMIFS('Jan-May 2020'!M:M,'Jan-May 2020'!$A:$A,$B14,'Jan-May 2020'!$P:$P,$C14)</f>
        <v>31.1</v>
      </c>
      <c r="F14" s="17">
        <v>0.54899086863598001</v>
      </c>
      <c r="G14" s="17">
        <v>0.54867256637168094</v>
      </c>
      <c r="H14" s="18">
        <v>37420.864578834306</v>
      </c>
      <c r="I14" s="18">
        <v>17.063716814159278</v>
      </c>
    </row>
    <row r="15" spans="2:9" ht="18.75" customHeight="1" x14ac:dyDescent="0.3">
      <c r="B15" s="15" t="s">
        <v>1245</v>
      </c>
      <c r="C15" s="15">
        <v>2019</v>
      </c>
      <c r="D15" s="16">
        <f>SUMIFS('Jan-May 2020'!L:L,'Jan-May 2020'!$A:$A,$B15,'Jan-May 2020'!$P:$P,$C15)</f>
        <v>0</v>
      </c>
      <c r="E15" s="16">
        <f>SUMIFS('Jan-May 2020'!M:M,'Jan-May 2020'!$A:$A,$B15,'Jan-May 2020'!$P:$P,$C15)</f>
        <v>0</v>
      </c>
      <c r="F15" s="17">
        <v>1</v>
      </c>
      <c r="G15" s="17">
        <v>1</v>
      </c>
      <c r="H15" s="18">
        <v>0</v>
      </c>
      <c r="I15" s="18">
        <v>0</v>
      </c>
    </row>
    <row r="16" spans="2:9" ht="18.75" customHeight="1" x14ac:dyDescent="0.3">
      <c r="B16" s="15" t="s">
        <v>3293</v>
      </c>
      <c r="C16" s="15">
        <v>2019</v>
      </c>
      <c r="D16" s="16">
        <f>SUMIFS('Jan-May 2020'!L:L,'Jan-May 2020'!$A:$A,$B16,'Jan-May 2020'!$P:$P,$C16)</f>
        <v>0</v>
      </c>
      <c r="E16" s="16">
        <f>SUMIFS('Jan-May 2020'!M:M,'Jan-May 2020'!$A:$A,$B16,'Jan-May 2020'!$P:$P,$C16)</f>
        <v>0</v>
      </c>
      <c r="F16" s="17">
        <v>0.87608812570025296</v>
      </c>
      <c r="G16" s="17">
        <v>0.85644768856447695</v>
      </c>
      <c r="H16" s="18">
        <v>0</v>
      </c>
      <c r="I16" s="18">
        <v>0</v>
      </c>
    </row>
    <row r="17" spans="2:9" ht="18.75" customHeight="1" x14ac:dyDescent="0.3">
      <c r="B17" s="15" t="s">
        <v>3284</v>
      </c>
      <c r="C17" s="15">
        <v>2018</v>
      </c>
      <c r="D17" s="16">
        <f>SUMIFS('Jan-May 2020'!L:L,'Jan-May 2020'!$A:$A,$B17,'Jan-May 2020'!$P:$P,$C17)</f>
        <v>0</v>
      </c>
      <c r="E17" s="16">
        <f>SUMIFS('Jan-May 2020'!M:M,'Jan-May 2020'!$A:$A,$B17,'Jan-May 2020'!$P:$P,$C17)</f>
        <v>0</v>
      </c>
      <c r="F17" s="19">
        <v>0.94128781511884396</v>
      </c>
      <c r="G17" s="19">
        <v>0.94260485651214099</v>
      </c>
      <c r="H17" s="18">
        <v>0</v>
      </c>
      <c r="I17" s="18">
        <v>0</v>
      </c>
    </row>
    <row r="18" spans="2:9" ht="18.75" customHeight="1" x14ac:dyDescent="0.3">
      <c r="B18" s="15" t="s">
        <v>3285</v>
      </c>
      <c r="C18" s="15">
        <v>2018</v>
      </c>
      <c r="D18" s="16">
        <f>SUMIFS('Jan-May 2020'!L:L,'Jan-May 2020'!$A:$A,$B18,'Jan-May 2020'!$P:$P,$C18)</f>
        <v>0</v>
      </c>
      <c r="E18" s="16">
        <f>SUMIFS('Jan-May 2020'!M:M,'Jan-May 2020'!$A:$A,$B18,'Jan-May 2020'!$P:$P,$C18)</f>
        <v>0</v>
      </c>
      <c r="F18" s="19">
        <v>0.71579049996017796</v>
      </c>
      <c r="G18" s="19">
        <v>0.71638655462184897</v>
      </c>
      <c r="H18" s="18">
        <v>0</v>
      </c>
      <c r="I18" s="18">
        <v>0</v>
      </c>
    </row>
    <row r="19" spans="2:9" ht="18.75" customHeight="1" x14ac:dyDescent="0.3">
      <c r="B19" s="15" t="s">
        <v>3286</v>
      </c>
      <c r="C19" s="15">
        <v>2018</v>
      </c>
      <c r="D19" s="16">
        <f>SUMIFS('Jan-May 2020'!L:L,'Jan-May 2020'!$A:$A,$B19,'Jan-May 2020'!$P:$P,$C19)</f>
        <v>0</v>
      </c>
      <c r="E19" s="16">
        <f>SUMIFS('Jan-May 2020'!M:M,'Jan-May 2020'!$A:$A,$B19,'Jan-May 2020'!$P:$P,$C19)</f>
        <v>0</v>
      </c>
      <c r="F19" s="19">
        <v>1.0050000794029998</v>
      </c>
      <c r="G19" s="19">
        <v>1.19201995012469</v>
      </c>
      <c r="H19" s="18">
        <v>0</v>
      </c>
      <c r="I19" s="18">
        <v>0</v>
      </c>
    </row>
    <row r="20" spans="2:9" ht="18.75" customHeight="1" x14ac:dyDescent="0.3">
      <c r="B20" s="15" t="s">
        <v>3287</v>
      </c>
      <c r="C20" s="15">
        <v>2018</v>
      </c>
      <c r="D20" s="16">
        <f>SUMIFS('Jan-May 2020'!L:L,'Jan-May 2020'!$A:$A,$B20,'Jan-May 2020'!$P:$P,$C20)</f>
        <v>883506</v>
      </c>
      <c r="E20" s="16">
        <f>SUMIFS('Jan-May 2020'!M:M,'Jan-May 2020'!$A:$A,$B20,'Jan-May 2020'!$P:$P,$C20)</f>
        <v>35.17799999999999</v>
      </c>
      <c r="F20" s="19">
        <v>0.78721683117229002</v>
      </c>
      <c r="G20" s="19">
        <v>0.75257731958762908</v>
      </c>
      <c r="H20" s="18">
        <v>695510.7936417053</v>
      </c>
      <c r="I20" s="18">
        <v>26.474164948453609</v>
      </c>
    </row>
    <row r="21" spans="2:9" ht="18.75" customHeight="1" x14ac:dyDescent="0.3">
      <c r="B21" s="15" t="s">
        <v>3295</v>
      </c>
      <c r="C21" s="15">
        <v>2018</v>
      </c>
      <c r="D21" s="16">
        <f>SUMIFS('Jan-May 2020'!L:L,'Jan-May 2020'!$A:$A,$B21,'Jan-May 2020'!$P:$P,$C21)</f>
        <v>0</v>
      </c>
      <c r="E21" s="16">
        <f>SUMIFS('Jan-May 2020'!M:M,'Jan-May 2020'!$A:$A,$B21,'Jan-May 2020'!$P:$P,$C21)</f>
        <v>0</v>
      </c>
      <c r="F21" s="19">
        <v>1</v>
      </c>
      <c r="G21" s="19">
        <v>1</v>
      </c>
      <c r="H21" s="18">
        <v>0</v>
      </c>
      <c r="I21" s="18">
        <v>0</v>
      </c>
    </row>
    <row r="22" spans="2:9" ht="18.75" customHeight="1" x14ac:dyDescent="0.3">
      <c r="B22" s="15" t="s">
        <v>3288</v>
      </c>
      <c r="C22" s="15">
        <v>2018</v>
      </c>
      <c r="D22" s="16">
        <f>SUMIFS('Jan-May 2020'!L:L,'Jan-May 2020'!$A:$A,$B22,'Jan-May 2020'!$P:$P,$C22)</f>
        <v>0</v>
      </c>
      <c r="E22" s="16">
        <f>SUMIFS('Jan-May 2020'!M:M,'Jan-May 2020'!$A:$A,$B22,'Jan-May 2020'!$P:$P,$C22)</f>
        <v>0</v>
      </c>
      <c r="F22" s="19">
        <v>1</v>
      </c>
      <c r="G22" s="19">
        <v>1</v>
      </c>
      <c r="H22" s="18">
        <v>0</v>
      </c>
      <c r="I22" s="18">
        <v>0</v>
      </c>
    </row>
    <row r="23" spans="2:9" ht="18.75" customHeight="1" x14ac:dyDescent="0.3">
      <c r="B23" s="15" t="s">
        <v>3296</v>
      </c>
      <c r="C23" s="15">
        <v>2018</v>
      </c>
      <c r="D23" s="16">
        <f>SUMIFS('Jan-May 2020'!L:L,'Jan-May 2020'!$A:$A,$B23,'Jan-May 2020'!$P:$P,$C23)</f>
        <v>0</v>
      </c>
      <c r="E23" s="16">
        <f>SUMIFS('Jan-May 2020'!M:M,'Jan-May 2020'!$A:$A,$B23,'Jan-May 2020'!$P:$P,$C23)</f>
        <v>0</v>
      </c>
      <c r="F23" s="19">
        <v>1.01000002984193</v>
      </c>
      <c r="G23" s="19">
        <v>1.20687575392039</v>
      </c>
      <c r="H23" s="18">
        <v>0</v>
      </c>
      <c r="I23" s="18">
        <v>0</v>
      </c>
    </row>
    <row r="24" spans="2:9" ht="18.75" customHeight="1" x14ac:dyDescent="0.3">
      <c r="B24" s="15" t="s">
        <v>3294</v>
      </c>
      <c r="C24" s="15">
        <v>2018</v>
      </c>
      <c r="D24" s="16">
        <f>SUMIFS('Jan-May 2020'!L:L,'Jan-May 2020'!$A:$A,$B24,'Jan-May 2020'!$P:$P,$C24)</f>
        <v>0</v>
      </c>
      <c r="E24" s="16">
        <f>SUMIFS('Jan-May 2020'!M:M,'Jan-May 2020'!$A:$A,$B24,'Jan-May 2020'!$P:$P,$C24)</f>
        <v>0</v>
      </c>
      <c r="F24" s="19">
        <v>0.70681100844601696</v>
      </c>
      <c r="G24" s="19">
        <v>0.72972972972972994</v>
      </c>
      <c r="H24" s="18">
        <v>0</v>
      </c>
      <c r="I24" s="18">
        <v>0</v>
      </c>
    </row>
    <row r="25" spans="2:9" ht="18.75" customHeight="1" x14ac:dyDescent="0.3">
      <c r="B25" s="15" t="s">
        <v>3289</v>
      </c>
      <c r="C25" s="15">
        <v>2018</v>
      </c>
      <c r="D25" s="16">
        <f>SUMIFS('Jan-May 2020'!L:L,'Jan-May 2020'!$A:$A,$B25,'Jan-May 2020'!$P:$P,$C25)</f>
        <v>0</v>
      </c>
      <c r="E25" s="16">
        <f>SUMIFS('Jan-May 2020'!M:M,'Jan-May 2020'!$A:$A,$B25,'Jan-May 2020'!$P:$P,$C25)</f>
        <v>0</v>
      </c>
      <c r="F25" s="19">
        <v>0.92910443318564906</v>
      </c>
      <c r="G25" s="19">
        <v>0.93017656500802604</v>
      </c>
      <c r="H25" s="18">
        <v>0</v>
      </c>
      <c r="I25" s="18">
        <v>0</v>
      </c>
    </row>
    <row r="26" spans="2:9" ht="18.75" customHeight="1" x14ac:dyDescent="0.3">
      <c r="B26" s="15" t="s">
        <v>3290</v>
      </c>
      <c r="C26" s="15">
        <v>2018</v>
      </c>
      <c r="D26" s="16">
        <f>SUMIFS('Jan-May 2020'!L:L,'Jan-May 2020'!$A:$A,$B26,'Jan-May 2020'!$P:$P,$C26)</f>
        <v>6206.57</v>
      </c>
      <c r="E26" s="16">
        <f>SUMIFS('Jan-May 2020'!M:M,'Jan-May 2020'!$A:$A,$B26,'Jan-May 2020'!$P:$P,$C26)</f>
        <v>0.92999999999999994</v>
      </c>
      <c r="F26" s="19">
        <v>1.00199992566395</v>
      </c>
      <c r="G26" s="19">
        <v>1</v>
      </c>
      <c r="H26" s="18">
        <v>6218.9826786281019</v>
      </c>
      <c r="I26" s="18">
        <v>0.92999999999999994</v>
      </c>
    </row>
    <row r="27" spans="2:9" ht="18.75" customHeight="1" x14ac:dyDescent="0.3">
      <c r="B27" s="15" t="s">
        <v>3291</v>
      </c>
      <c r="C27" s="15">
        <v>2018</v>
      </c>
      <c r="D27" s="16">
        <f>SUMIFS('Jan-May 2020'!L:L,'Jan-May 2020'!$A:$A,$B27,'Jan-May 2020'!$P:$P,$C27)</f>
        <v>1508209.81</v>
      </c>
      <c r="E27" s="16">
        <f>SUMIFS('Jan-May 2020'!M:M,'Jan-May 2020'!$A:$A,$B27,'Jan-May 2020'!$P:$P,$C27)</f>
        <v>708.38</v>
      </c>
      <c r="F27" s="19">
        <v>0.56618717614107705</v>
      </c>
      <c r="G27" s="19">
        <v>0.56639004149377603</v>
      </c>
      <c r="H27" s="18">
        <v>853929.05335217039</v>
      </c>
      <c r="I27" s="18">
        <v>401.21937759336106</v>
      </c>
    </row>
    <row r="28" spans="2:9" ht="18.75" customHeight="1" x14ac:dyDescent="0.3">
      <c r="B28" s="15" t="s">
        <v>3292</v>
      </c>
      <c r="C28" s="15">
        <v>2018</v>
      </c>
      <c r="D28" s="16">
        <f>SUMIFS('Jan-May 2020'!L:L,'Jan-May 2020'!$A:$A,$B28,'Jan-May 2020'!$P:$P,$C28)</f>
        <v>85530</v>
      </c>
      <c r="E28" s="16">
        <f>SUMIFS('Jan-May 2020'!M:M,'Jan-May 2020'!$A:$A,$B28,'Jan-May 2020'!$P:$P,$C28)</f>
        <v>0.23</v>
      </c>
      <c r="F28" s="19">
        <v>0.54899086863598001</v>
      </c>
      <c r="G28" s="19">
        <v>0.54867256637168094</v>
      </c>
      <c r="H28" s="18">
        <v>46955.188994435368</v>
      </c>
      <c r="I28" s="18">
        <v>0.12619469026548663</v>
      </c>
    </row>
    <row r="29" spans="2:9" ht="18.75" customHeight="1" x14ac:dyDescent="0.3">
      <c r="B29" s="15" t="s">
        <v>1245</v>
      </c>
      <c r="C29" s="15">
        <v>2018</v>
      </c>
      <c r="D29" s="16">
        <f>SUMIFS('Jan-May 2020'!L:L,'Jan-May 2020'!$A:$A,$B29,'Jan-May 2020'!$P:$P,$C29)</f>
        <v>0</v>
      </c>
      <c r="E29" s="16">
        <f>SUMIFS('Jan-May 2020'!M:M,'Jan-May 2020'!$A:$A,$B29,'Jan-May 2020'!$P:$P,$C29)</f>
        <v>0</v>
      </c>
      <c r="F29" s="19">
        <v>1</v>
      </c>
      <c r="G29" s="19">
        <v>1</v>
      </c>
      <c r="H29" s="18">
        <v>0</v>
      </c>
      <c r="I29" s="18">
        <v>0</v>
      </c>
    </row>
    <row r="30" spans="2:9" ht="18.75" customHeight="1" x14ac:dyDescent="0.3">
      <c r="B30" s="15" t="s">
        <v>3293</v>
      </c>
      <c r="C30" s="15">
        <v>2018</v>
      </c>
      <c r="D30" s="16">
        <f>SUMIFS('Jan-May 2020'!L:L,'Jan-May 2020'!$A:$A,$B30,'Jan-May 2020'!$P:$P,$C30)</f>
        <v>0</v>
      </c>
      <c r="E30" s="16">
        <f>SUMIFS('Jan-May 2020'!M:M,'Jan-May 2020'!$A:$A,$B30,'Jan-May 2020'!$P:$P,$C30)</f>
        <v>0</v>
      </c>
      <c r="F30" s="19">
        <v>0.87608812570025296</v>
      </c>
      <c r="G30" s="19">
        <v>0.85644768856447695</v>
      </c>
      <c r="H30" s="18">
        <v>0</v>
      </c>
      <c r="I30" s="18">
        <v>0</v>
      </c>
    </row>
    <row r="31" spans="2:9" ht="18.75" customHeight="1" x14ac:dyDescent="0.3">
      <c r="B31" s="15" t="s">
        <v>3284</v>
      </c>
      <c r="C31" s="15">
        <v>2017</v>
      </c>
      <c r="D31" s="16">
        <f>SUMIFS('Jan-May 2020'!L:L,'Jan-May 2020'!$A:$A,$B31,'Jan-May 2020'!$P:$P,$C31)</f>
        <v>0</v>
      </c>
      <c r="E31" s="16">
        <f>SUMIFS('Jan-May 2020'!M:M,'Jan-May 2020'!$A:$A,$B31,'Jan-May 2020'!$P:$P,$C31)</f>
        <v>0</v>
      </c>
      <c r="F31" s="19">
        <v>0.94128781511884396</v>
      </c>
      <c r="G31" s="19">
        <v>0.94260485651214099</v>
      </c>
      <c r="H31" s="18">
        <v>0</v>
      </c>
      <c r="I31" s="18">
        <v>0</v>
      </c>
    </row>
    <row r="32" spans="2:9" ht="18.75" customHeight="1" x14ac:dyDescent="0.3">
      <c r="B32" s="15" t="s">
        <v>3285</v>
      </c>
      <c r="C32" s="15">
        <v>2017</v>
      </c>
      <c r="D32" s="16">
        <f>SUMIFS('Jan-May 2020'!L:L,'Jan-May 2020'!$A:$A,$B32,'Jan-May 2020'!$P:$P,$C32)</f>
        <v>0</v>
      </c>
      <c r="E32" s="16">
        <f>SUMIFS('Jan-May 2020'!M:M,'Jan-May 2020'!$A:$A,$B32,'Jan-May 2020'!$P:$P,$C32)</f>
        <v>0</v>
      </c>
      <c r="F32" s="19">
        <v>0.71579049996017796</v>
      </c>
      <c r="G32" s="19">
        <v>0.71638655462184897</v>
      </c>
      <c r="H32" s="18">
        <v>0</v>
      </c>
      <c r="I32" s="18">
        <v>0</v>
      </c>
    </row>
    <row r="33" spans="2:9" ht="18.75" customHeight="1" x14ac:dyDescent="0.3">
      <c r="B33" s="15" t="s">
        <v>3286</v>
      </c>
      <c r="C33" s="15">
        <v>2017</v>
      </c>
      <c r="D33" s="16">
        <f>SUMIFS('Jan-May 2020'!L:L,'Jan-May 2020'!$A:$A,$B33,'Jan-May 2020'!$P:$P,$C33)</f>
        <v>0</v>
      </c>
      <c r="E33" s="16">
        <f>SUMIFS('Jan-May 2020'!M:M,'Jan-May 2020'!$A:$A,$B33,'Jan-May 2020'!$P:$P,$C33)</f>
        <v>0</v>
      </c>
      <c r="F33" s="19">
        <v>1.0050000794029998</v>
      </c>
      <c r="G33" s="19">
        <v>1.19201995012469</v>
      </c>
      <c r="H33" s="18">
        <v>0</v>
      </c>
      <c r="I33" s="18">
        <v>0</v>
      </c>
    </row>
    <row r="34" spans="2:9" ht="18.75" customHeight="1" x14ac:dyDescent="0.3">
      <c r="B34" s="15" t="s">
        <v>3287</v>
      </c>
      <c r="C34" s="15">
        <v>2017</v>
      </c>
      <c r="D34" s="16">
        <f>SUMIFS('Jan-May 2020'!L:L,'Jan-May 2020'!$A:$A,$B34,'Jan-May 2020'!$P:$P,$C34)</f>
        <v>0</v>
      </c>
      <c r="E34" s="16">
        <f>SUMIFS('Jan-May 2020'!M:M,'Jan-May 2020'!$A:$A,$B34,'Jan-May 2020'!$P:$P,$C34)</f>
        <v>0</v>
      </c>
      <c r="F34" s="19">
        <v>0.78721683117229002</v>
      </c>
      <c r="G34" s="19">
        <v>0.75257731958762908</v>
      </c>
      <c r="H34" s="18">
        <v>0</v>
      </c>
      <c r="I34" s="18">
        <v>0</v>
      </c>
    </row>
    <row r="35" spans="2:9" ht="18.75" customHeight="1" x14ac:dyDescent="0.3">
      <c r="B35" s="15" t="s">
        <v>3295</v>
      </c>
      <c r="C35" s="15">
        <v>2017</v>
      </c>
      <c r="D35" s="16">
        <f>SUMIFS('Jan-May 2020'!L:L,'Jan-May 2020'!$A:$A,$B35,'Jan-May 2020'!$P:$P,$C35)</f>
        <v>0</v>
      </c>
      <c r="E35" s="16">
        <f>SUMIFS('Jan-May 2020'!M:M,'Jan-May 2020'!$A:$A,$B35,'Jan-May 2020'!$P:$P,$C35)</f>
        <v>0</v>
      </c>
      <c r="F35" s="19">
        <v>1</v>
      </c>
      <c r="G35" s="19">
        <v>1</v>
      </c>
      <c r="H35" s="18">
        <v>0</v>
      </c>
      <c r="I35" s="18">
        <v>0</v>
      </c>
    </row>
    <row r="36" spans="2:9" ht="18.75" customHeight="1" x14ac:dyDescent="0.3">
      <c r="B36" s="15" t="s">
        <v>3288</v>
      </c>
      <c r="C36" s="15">
        <v>2017</v>
      </c>
      <c r="D36" s="16">
        <f>SUMIFS('Jan-May 2020'!L:L,'Jan-May 2020'!$A:$A,$B36,'Jan-May 2020'!$P:$P,$C36)</f>
        <v>0</v>
      </c>
      <c r="E36" s="16">
        <f>SUMIFS('Jan-May 2020'!M:M,'Jan-May 2020'!$A:$A,$B36,'Jan-May 2020'!$P:$P,$C36)</f>
        <v>0</v>
      </c>
      <c r="F36" s="19">
        <v>1</v>
      </c>
      <c r="G36" s="19">
        <v>1</v>
      </c>
      <c r="H36" s="18">
        <v>0</v>
      </c>
      <c r="I36" s="18">
        <v>0</v>
      </c>
    </row>
    <row r="37" spans="2:9" ht="18.75" customHeight="1" x14ac:dyDescent="0.3">
      <c r="B37" s="15" t="s">
        <v>3296</v>
      </c>
      <c r="C37" s="15">
        <v>2017</v>
      </c>
      <c r="D37" s="16">
        <f>SUMIFS('Jan-May 2020'!L:L,'Jan-May 2020'!$A:$A,$B37,'Jan-May 2020'!$P:$P,$C37)</f>
        <v>0</v>
      </c>
      <c r="E37" s="16">
        <f>SUMIFS('Jan-May 2020'!M:M,'Jan-May 2020'!$A:$A,$B37,'Jan-May 2020'!$P:$P,$C37)</f>
        <v>0</v>
      </c>
      <c r="F37" s="19">
        <v>1.01000002984193</v>
      </c>
      <c r="G37" s="19">
        <v>1.20687575392039</v>
      </c>
      <c r="H37" s="18">
        <v>0</v>
      </c>
      <c r="I37" s="18">
        <v>0</v>
      </c>
    </row>
    <row r="38" spans="2:9" ht="18.75" customHeight="1" x14ac:dyDescent="0.3">
      <c r="B38" s="15" t="s">
        <v>3294</v>
      </c>
      <c r="C38" s="15">
        <v>2017</v>
      </c>
      <c r="D38" s="16">
        <f>SUMIFS('Jan-May 2020'!L:L,'Jan-May 2020'!$A:$A,$B38,'Jan-May 2020'!$P:$P,$C38)</f>
        <v>0</v>
      </c>
      <c r="E38" s="16">
        <f>SUMIFS('Jan-May 2020'!M:M,'Jan-May 2020'!$A:$A,$B38,'Jan-May 2020'!$P:$P,$C38)</f>
        <v>0</v>
      </c>
      <c r="F38" s="19">
        <v>0.70681100844601696</v>
      </c>
      <c r="G38" s="19">
        <v>0.72972972972972994</v>
      </c>
      <c r="H38" s="18">
        <v>0</v>
      </c>
      <c r="I38" s="18">
        <v>0</v>
      </c>
    </row>
    <row r="39" spans="2:9" ht="18.75" customHeight="1" x14ac:dyDescent="0.3">
      <c r="B39" s="15" t="s">
        <v>3289</v>
      </c>
      <c r="C39" s="15">
        <v>2017</v>
      </c>
      <c r="D39" s="16">
        <f>SUMIFS('Jan-May 2020'!L:L,'Jan-May 2020'!$A:$A,$B39,'Jan-May 2020'!$P:$P,$C39)</f>
        <v>0</v>
      </c>
      <c r="E39" s="16">
        <f>SUMIFS('Jan-May 2020'!M:M,'Jan-May 2020'!$A:$A,$B39,'Jan-May 2020'!$P:$P,$C39)</f>
        <v>0</v>
      </c>
      <c r="F39" s="19">
        <v>0.92910443318564906</v>
      </c>
      <c r="G39" s="19">
        <v>0.93017656500802604</v>
      </c>
      <c r="H39" s="18">
        <v>0</v>
      </c>
      <c r="I39" s="18">
        <v>0</v>
      </c>
    </row>
    <row r="40" spans="2:9" ht="18.75" customHeight="1" x14ac:dyDescent="0.3">
      <c r="B40" s="15" t="s">
        <v>3290</v>
      </c>
      <c r="C40" s="15">
        <v>2017</v>
      </c>
      <c r="D40" s="16">
        <f>SUMIFS('Jan-May 2020'!L:L,'Jan-May 2020'!$A:$A,$B40,'Jan-May 2020'!$P:$P,$C40)</f>
        <v>0</v>
      </c>
      <c r="E40" s="16">
        <f>SUMIFS('Jan-May 2020'!M:M,'Jan-May 2020'!$A:$A,$B40,'Jan-May 2020'!$P:$P,$C40)</f>
        <v>0</v>
      </c>
      <c r="F40" s="19">
        <v>1.00199992566395</v>
      </c>
      <c r="G40" s="19">
        <v>1</v>
      </c>
      <c r="H40" s="18">
        <v>0</v>
      </c>
      <c r="I40" s="18">
        <v>0</v>
      </c>
    </row>
    <row r="41" spans="2:9" ht="18.75" customHeight="1" x14ac:dyDescent="0.3">
      <c r="B41" s="15" t="s">
        <v>3291</v>
      </c>
      <c r="C41" s="15">
        <v>2017</v>
      </c>
      <c r="D41" s="16">
        <f>SUMIFS('Jan-May 2020'!L:L,'Jan-May 2020'!$A:$A,$B41,'Jan-May 2020'!$P:$P,$C41)</f>
        <v>120961.12</v>
      </c>
      <c r="E41" s="16">
        <f>SUMIFS('Jan-May 2020'!M:M,'Jan-May 2020'!$A:$A,$B41,'Jan-May 2020'!$P:$P,$C41)</f>
        <v>32.71</v>
      </c>
      <c r="F41" s="19">
        <v>0.56618717614107705</v>
      </c>
      <c r="G41" s="19">
        <v>0.56639004149377603</v>
      </c>
      <c r="H41" s="18">
        <v>68486.634955661953</v>
      </c>
      <c r="I41" s="18">
        <v>18.526618257261415</v>
      </c>
    </row>
    <row r="42" spans="2:9" ht="18.75" customHeight="1" x14ac:dyDescent="0.3">
      <c r="B42" s="15" t="s">
        <v>3292</v>
      </c>
      <c r="C42" s="15">
        <v>2017</v>
      </c>
      <c r="D42" s="16">
        <f>SUMIFS('Jan-May 2020'!L:L,'Jan-May 2020'!$A:$A,$B42,'Jan-May 2020'!$P:$P,$C42)</f>
        <v>179394</v>
      </c>
      <c r="E42" s="16">
        <f>SUMIFS('Jan-May 2020'!M:M,'Jan-May 2020'!$A:$A,$B42,'Jan-May 2020'!$P:$P,$C42)</f>
        <v>119.6</v>
      </c>
      <c r="F42" s="19">
        <v>0.54899086863598001</v>
      </c>
      <c r="G42" s="19">
        <v>0.54867256637168094</v>
      </c>
      <c r="H42" s="18">
        <v>98485.667888083</v>
      </c>
      <c r="I42" s="18">
        <v>65.62123893805304</v>
      </c>
    </row>
    <row r="43" spans="2:9" ht="18.75" customHeight="1" x14ac:dyDescent="0.3">
      <c r="B43" s="15" t="s">
        <v>1245</v>
      </c>
      <c r="C43" s="15">
        <v>2017</v>
      </c>
      <c r="D43" s="16">
        <f>SUMIFS('Jan-May 2020'!L:L,'Jan-May 2020'!$A:$A,$B43,'Jan-May 2020'!$P:$P,$C43)</f>
        <v>0</v>
      </c>
      <c r="E43" s="16">
        <f>SUMIFS('Jan-May 2020'!M:M,'Jan-May 2020'!$A:$A,$B43,'Jan-May 2020'!$P:$P,$C43)</f>
        <v>0</v>
      </c>
      <c r="F43" s="19">
        <v>1</v>
      </c>
      <c r="G43" s="19">
        <v>1</v>
      </c>
      <c r="H43" s="18">
        <v>0</v>
      </c>
      <c r="I43" s="18">
        <v>0</v>
      </c>
    </row>
    <row r="44" spans="2:9" ht="18.75" customHeight="1" x14ac:dyDescent="0.3">
      <c r="B44" s="15" t="s">
        <v>3293</v>
      </c>
      <c r="C44" s="15">
        <v>2017</v>
      </c>
      <c r="D44" s="16">
        <f>SUMIFS('Jan-May 2020'!L:L,'Jan-May 2020'!$A:$A,$B44,'Jan-May 2020'!$P:$P,$C44)</f>
        <v>0</v>
      </c>
      <c r="E44" s="16">
        <f>SUMIFS('Jan-May 2020'!M:M,'Jan-May 2020'!$A:$A,$B44,'Jan-May 2020'!$P:$P,$C44)</f>
        <v>0</v>
      </c>
      <c r="F44" s="19">
        <v>0.87608812570025296</v>
      </c>
      <c r="G44" s="19">
        <v>0.85644768856447695</v>
      </c>
      <c r="H44" s="18">
        <v>0</v>
      </c>
      <c r="I44" s="18">
        <v>0</v>
      </c>
    </row>
    <row r="45" spans="2:9" ht="18.75" customHeight="1" x14ac:dyDescent="0.3">
      <c r="B45" s="15" t="s">
        <v>3284</v>
      </c>
      <c r="C45" s="15">
        <v>2016</v>
      </c>
      <c r="D45" s="16">
        <f>SUMIFS('Jan-May 2020'!L:L,'Jan-May 2020'!$A:$A,$B45,'Jan-May 2020'!$P:$P,$C45)</f>
        <v>0</v>
      </c>
      <c r="E45" s="16">
        <f>SUMIFS('Jan-May 2020'!M:M,'Jan-May 2020'!$A:$A,$B45,'Jan-May 2020'!$P:$P,$C45)</f>
        <v>0</v>
      </c>
      <c r="F45" s="17">
        <v>0</v>
      </c>
      <c r="G45" s="17">
        <v>0</v>
      </c>
      <c r="H45" s="18">
        <v>0</v>
      </c>
      <c r="I45" s="18">
        <v>0</v>
      </c>
    </row>
    <row r="46" spans="2:9" ht="18.75" customHeight="1" x14ac:dyDescent="0.3">
      <c r="B46" s="15" t="s">
        <v>3285</v>
      </c>
      <c r="C46" s="15">
        <v>2016</v>
      </c>
      <c r="D46" s="16">
        <f>SUMIFS('Jan-May 2020'!L:L,'Jan-May 2020'!$A:$A,$B46,'Jan-May 2020'!$P:$P,$C46)</f>
        <v>0</v>
      </c>
      <c r="E46" s="16">
        <f>SUMIFS('Jan-May 2020'!M:M,'Jan-May 2020'!$A:$A,$B46,'Jan-May 2020'!$P:$P,$C46)</f>
        <v>0</v>
      </c>
      <c r="F46" s="17">
        <v>0</v>
      </c>
      <c r="G46" s="17">
        <v>0</v>
      </c>
      <c r="H46" s="18">
        <v>0</v>
      </c>
      <c r="I46" s="18">
        <v>0</v>
      </c>
    </row>
    <row r="47" spans="2:9" ht="18.75" customHeight="1" x14ac:dyDescent="0.3">
      <c r="B47" s="15" t="s">
        <v>3286</v>
      </c>
      <c r="C47" s="15">
        <v>2016</v>
      </c>
      <c r="D47" s="16">
        <f>SUMIFS('Jan-May 2020'!L:L,'Jan-May 2020'!$A:$A,$B47,'Jan-May 2020'!$P:$P,$C47)</f>
        <v>0</v>
      </c>
      <c r="E47" s="16">
        <f>SUMIFS('Jan-May 2020'!M:M,'Jan-May 2020'!$A:$A,$B47,'Jan-May 2020'!$P:$P,$C47)</f>
        <v>0</v>
      </c>
      <c r="F47" s="17">
        <v>0</v>
      </c>
      <c r="G47" s="17">
        <v>0</v>
      </c>
      <c r="H47" s="18">
        <v>0</v>
      </c>
      <c r="I47" s="18">
        <v>0</v>
      </c>
    </row>
    <row r="48" spans="2:9" ht="18.75" customHeight="1" x14ac:dyDescent="0.3">
      <c r="B48" s="15" t="s">
        <v>3287</v>
      </c>
      <c r="C48" s="15">
        <v>2016</v>
      </c>
      <c r="D48" s="16">
        <f>SUMIFS('Jan-May 2020'!L:L,'Jan-May 2020'!$A:$A,$B48,'Jan-May 2020'!$P:$P,$C48)</f>
        <v>0</v>
      </c>
      <c r="E48" s="16">
        <f>SUMIFS('Jan-May 2020'!M:M,'Jan-May 2020'!$A:$A,$B48,'Jan-May 2020'!$P:$P,$C48)</f>
        <v>0</v>
      </c>
      <c r="F48" s="17">
        <v>0</v>
      </c>
      <c r="G48" s="17">
        <v>0</v>
      </c>
      <c r="H48" s="18">
        <v>0</v>
      </c>
      <c r="I48" s="18">
        <v>0</v>
      </c>
    </row>
    <row r="49" spans="2:9" ht="18.75" customHeight="1" x14ac:dyDescent="0.3">
      <c r="B49" s="15" t="s">
        <v>3295</v>
      </c>
      <c r="C49" s="15">
        <v>2016</v>
      </c>
      <c r="D49" s="16">
        <f>SUMIFS('Jan-May 2020'!L:L,'Jan-May 2020'!$A:$A,$B49,'Jan-May 2020'!$P:$P,$C49)</f>
        <v>0</v>
      </c>
      <c r="E49" s="16">
        <f>SUMIFS('Jan-May 2020'!M:M,'Jan-May 2020'!$A:$A,$B49,'Jan-May 2020'!$P:$P,$C49)</f>
        <v>0</v>
      </c>
      <c r="F49" s="17">
        <v>0</v>
      </c>
      <c r="G49" s="17">
        <v>0</v>
      </c>
      <c r="H49" s="18">
        <v>0</v>
      </c>
      <c r="I49" s="18">
        <v>0</v>
      </c>
    </row>
    <row r="50" spans="2:9" ht="18.75" customHeight="1" x14ac:dyDescent="0.3">
      <c r="B50" s="15" t="s">
        <v>3288</v>
      </c>
      <c r="C50" s="15">
        <v>2016</v>
      </c>
      <c r="D50" s="16">
        <f>SUMIFS('Jan-May 2020'!L:L,'Jan-May 2020'!$A:$A,$B50,'Jan-May 2020'!$P:$P,$C50)</f>
        <v>0</v>
      </c>
      <c r="E50" s="16">
        <f>SUMIFS('Jan-May 2020'!M:M,'Jan-May 2020'!$A:$A,$B50,'Jan-May 2020'!$P:$P,$C50)</f>
        <v>0</v>
      </c>
      <c r="F50" s="17">
        <v>0</v>
      </c>
      <c r="G50" s="17">
        <v>0</v>
      </c>
      <c r="H50" s="18">
        <v>0</v>
      </c>
      <c r="I50" s="18">
        <v>0</v>
      </c>
    </row>
    <row r="51" spans="2:9" ht="18.75" customHeight="1" x14ac:dyDescent="0.3">
      <c r="B51" s="15" t="s">
        <v>3296</v>
      </c>
      <c r="C51" s="15">
        <v>2016</v>
      </c>
      <c r="D51" s="16">
        <f>SUMIFS('Jan-May 2020'!L:L,'Jan-May 2020'!$A:$A,$B51,'Jan-May 2020'!$P:$P,$C51)</f>
        <v>0</v>
      </c>
      <c r="E51" s="16">
        <f>SUMIFS('Jan-May 2020'!M:M,'Jan-May 2020'!$A:$A,$B51,'Jan-May 2020'!$P:$P,$C51)</f>
        <v>0</v>
      </c>
      <c r="F51" s="17">
        <v>0</v>
      </c>
      <c r="G51" s="17">
        <v>0</v>
      </c>
      <c r="H51" s="18">
        <v>0</v>
      </c>
      <c r="I51" s="18">
        <v>0</v>
      </c>
    </row>
    <row r="52" spans="2:9" ht="18.75" customHeight="1" x14ac:dyDescent="0.3">
      <c r="B52" s="15" t="s">
        <v>3294</v>
      </c>
      <c r="C52" s="15">
        <v>2016</v>
      </c>
      <c r="D52" s="16">
        <f>SUMIFS('Jan-May 2020'!L:L,'Jan-May 2020'!$A:$A,$B52,'Jan-May 2020'!$P:$P,$C52)</f>
        <v>0</v>
      </c>
      <c r="E52" s="16">
        <f>SUMIFS('Jan-May 2020'!M:M,'Jan-May 2020'!$A:$A,$B52,'Jan-May 2020'!$P:$P,$C52)</f>
        <v>0</v>
      </c>
      <c r="F52" s="17">
        <v>0</v>
      </c>
      <c r="G52" s="17">
        <v>0</v>
      </c>
      <c r="H52" s="18">
        <v>0</v>
      </c>
      <c r="I52" s="18">
        <v>0</v>
      </c>
    </row>
    <row r="53" spans="2:9" ht="18.75" customHeight="1" x14ac:dyDescent="0.3">
      <c r="B53" s="15" t="s">
        <v>3289</v>
      </c>
      <c r="C53" s="15">
        <v>2016</v>
      </c>
      <c r="D53" s="16">
        <f>SUMIFS('Jan-May 2020'!L:L,'Jan-May 2020'!$A:$A,$B53,'Jan-May 2020'!$P:$P,$C53)</f>
        <v>0</v>
      </c>
      <c r="E53" s="16">
        <f>SUMIFS('Jan-May 2020'!M:M,'Jan-May 2020'!$A:$A,$B53,'Jan-May 2020'!$P:$P,$C53)</f>
        <v>0</v>
      </c>
      <c r="F53" s="17">
        <v>0</v>
      </c>
      <c r="G53" s="17">
        <v>0</v>
      </c>
      <c r="H53" s="18">
        <v>0</v>
      </c>
      <c r="I53" s="18">
        <v>0</v>
      </c>
    </row>
    <row r="54" spans="2:9" ht="18.75" customHeight="1" x14ac:dyDescent="0.3">
      <c r="B54" s="15" t="s">
        <v>3290</v>
      </c>
      <c r="C54" s="15">
        <v>2016</v>
      </c>
      <c r="D54" s="16">
        <f>SUMIFS('Jan-May 2020'!L:L,'Jan-May 2020'!$A:$A,$B54,'Jan-May 2020'!$P:$P,$C54)</f>
        <v>0</v>
      </c>
      <c r="E54" s="16">
        <f>SUMIFS('Jan-May 2020'!M:M,'Jan-May 2020'!$A:$A,$B54,'Jan-May 2020'!$P:$P,$C54)</f>
        <v>0</v>
      </c>
      <c r="F54" s="17">
        <v>0</v>
      </c>
      <c r="G54" s="17">
        <v>0</v>
      </c>
      <c r="H54" s="18">
        <v>0</v>
      </c>
      <c r="I54" s="18">
        <v>0</v>
      </c>
    </row>
    <row r="55" spans="2:9" ht="18.75" customHeight="1" x14ac:dyDescent="0.3">
      <c r="B55" s="15" t="s">
        <v>3291</v>
      </c>
      <c r="C55" s="15">
        <v>2016</v>
      </c>
      <c r="D55" s="16">
        <f>SUMIFS('Jan-May 2020'!L:L,'Jan-May 2020'!$A:$A,$B55,'Jan-May 2020'!$P:$P,$C55)</f>
        <v>0</v>
      </c>
      <c r="E55" s="16">
        <f>SUMIFS('Jan-May 2020'!M:M,'Jan-May 2020'!$A:$A,$B55,'Jan-May 2020'!$P:$P,$C55)</f>
        <v>0</v>
      </c>
      <c r="F55" s="17">
        <v>0</v>
      </c>
      <c r="G55" s="17">
        <v>0</v>
      </c>
      <c r="H55" s="18">
        <v>0</v>
      </c>
      <c r="I55" s="18">
        <v>0</v>
      </c>
    </row>
    <row r="56" spans="2:9" ht="18.75" customHeight="1" x14ac:dyDescent="0.3">
      <c r="B56" s="15" t="s">
        <v>3292</v>
      </c>
      <c r="C56" s="15">
        <v>2016</v>
      </c>
      <c r="D56" s="16">
        <f>SUMIFS('Jan-May 2020'!L:L,'Jan-May 2020'!$A:$A,$B56,'Jan-May 2020'!$P:$P,$C56)</f>
        <v>94764</v>
      </c>
      <c r="E56" s="16">
        <f>SUMIFS('Jan-May 2020'!M:M,'Jan-May 2020'!$A:$A,$B56,'Jan-May 2020'!$P:$P,$C56)</f>
        <v>11.13</v>
      </c>
      <c r="F56" s="17">
        <v>1</v>
      </c>
      <c r="G56" s="17">
        <v>1</v>
      </c>
      <c r="H56" s="18">
        <v>94764</v>
      </c>
      <c r="I56" s="18">
        <v>11.13</v>
      </c>
    </row>
    <row r="57" spans="2:9" ht="18.75" customHeight="1" x14ac:dyDescent="0.3">
      <c r="B57" s="15" t="s">
        <v>1245</v>
      </c>
      <c r="C57" s="15">
        <v>2016</v>
      </c>
      <c r="D57" s="16">
        <f>SUMIFS('Jan-May 2020'!L:L,'Jan-May 2020'!$A:$A,$B57,'Jan-May 2020'!$P:$P,$C57)</f>
        <v>0</v>
      </c>
      <c r="E57" s="16">
        <f>SUMIFS('Jan-May 2020'!M:M,'Jan-May 2020'!$A:$A,$B57,'Jan-May 2020'!$P:$P,$C57)</f>
        <v>0</v>
      </c>
      <c r="F57" s="17">
        <v>0</v>
      </c>
      <c r="G57" s="17">
        <v>0</v>
      </c>
      <c r="H57" s="18">
        <v>0</v>
      </c>
      <c r="I57" s="18">
        <v>0</v>
      </c>
    </row>
    <row r="58" spans="2:9" ht="18.75" customHeight="1" x14ac:dyDescent="0.3">
      <c r="B58" s="15" t="s">
        <v>3293</v>
      </c>
      <c r="C58" s="15">
        <v>2016</v>
      </c>
      <c r="D58" s="16">
        <f>SUMIFS('Jan-May 2020'!L:L,'Jan-May 2020'!$A:$A,$B58,'Jan-May 2020'!$P:$P,$C58)</f>
        <v>0</v>
      </c>
      <c r="E58" s="16">
        <f>SUMIFS('Jan-May 2020'!M:M,'Jan-May 2020'!$A:$A,$B58,'Jan-May 2020'!$P:$P,$C58)</f>
        <v>0</v>
      </c>
      <c r="F58" s="17">
        <v>0</v>
      </c>
      <c r="G58" s="17">
        <v>0</v>
      </c>
      <c r="H58" s="18">
        <v>0</v>
      </c>
      <c r="I58" s="18">
        <v>0</v>
      </c>
    </row>
    <row r="59" spans="2:9" ht="18.75" customHeight="1" x14ac:dyDescent="0.3">
      <c r="B59" s="15" t="s">
        <v>3284</v>
      </c>
      <c r="C59" s="15">
        <v>2015</v>
      </c>
      <c r="D59" s="16">
        <f>SUMIFS('Jan-May 2020'!L:L,'Jan-May 2020'!$A:$A,$B59,'Jan-May 2020'!$P:$P,$C59)</f>
        <v>0</v>
      </c>
      <c r="E59" s="16">
        <f>SUMIFS('Jan-May 2020'!M:M,'Jan-May 2020'!$A:$A,$B59,'Jan-May 2020'!$P:$P,$C59)</f>
        <v>0</v>
      </c>
      <c r="F59" s="17"/>
      <c r="G59" s="17"/>
      <c r="H59" s="18">
        <v>0</v>
      </c>
      <c r="I59" s="18">
        <v>0</v>
      </c>
    </row>
    <row r="60" spans="2:9" ht="18.75" customHeight="1" x14ac:dyDescent="0.3">
      <c r="B60" s="15" t="s">
        <v>3285</v>
      </c>
      <c r="C60" s="15">
        <v>2015</v>
      </c>
      <c r="D60" s="16">
        <f>SUMIFS('Jan-May 2020'!L:L,'Jan-May 2020'!$A:$A,$B60,'Jan-May 2020'!$P:$P,$C60)</f>
        <v>0</v>
      </c>
      <c r="E60" s="16">
        <f>SUMIFS('Jan-May 2020'!M:M,'Jan-May 2020'!$A:$A,$B60,'Jan-May 2020'!$P:$P,$C60)</f>
        <v>0</v>
      </c>
      <c r="F60" s="17"/>
      <c r="G60" s="17"/>
      <c r="H60" s="18">
        <v>0</v>
      </c>
      <c r="I60" s="18">
        <v>0</v>
      </c>
    </row>
    <row r="61" spans="2:9" ht="18.75" customHeight="1" x14ac:dyDescent="0.3">
      <c r="B61" s="15" t="s">
        <v>3286</v>
      </c>
      <c r="C61" s="15">
        <v>2015</v>
      </c>
      <c r="D61" s="16">
        <f>SUMIFS('Jan-May 2020'!L:L,'Jan-May 2020'!$A:$A,$B61,'Jan-May 2020'!$P:$P,$C61)</f>
        <v>0</v>
      </c>
      <c r="E61" s="16">
        <f>SUMIFS('Jan-May 2020'!M:M,'Jan-May 2020'!$A:$A,$B61,'Jan-May 2020'!$P:$P,$C61)</f>
        <v>0</v>
      </c>
      <c r="F61" s="17"/>
      <c r="G61" s="17"/>
      <c r="H61" s="18">
        <v>0</v>
      </c>
      <c r="I61" s="18">
        <v>0</v>
      </c>
    </row>
    <row r="62" spans="2:9" ht="18.75" customHeight="1" x14ac:dyDescent="0.3">
      <c r="B62" s="15" t="s">
        <v>3287</v>
      </c>
      <c r="C62" s="15">
        <v>2015</v>
      </c>
      <c r="D62" s="16">
        <f>SUMIFS('Jan-May 2020'!L:L,'Jan-May 2020'!$A:$A,$B62,'Jan-May 2020'!$P:$P,$C62)</f>
        <v>0</v>
      </c>
      <c r="E62" s="16">
        <f>SUMIFS('Jan-May 2020'!M:M,'Jan-May 2020'!$A:$A,$B62,'Jan-May 2020'!$P:$P,$C62)</f>
        <v>0</v>
      </c>
      <c r="F62" s="17"/>
      <c r="G62" s="17"/>
      <c r="H62" s="18">
        <v>0</v>
      </c>
      <c r="I62" s="18">
        <v>0</v>
      </c>
    </row>
    <row r="63" spans="2:9" ht="18.75" customHeight="1" x14ac:dyDescent="0.3">
      <c r="B63" s="15" t="s">
        <v>3295</v>
      </c>
      <c r="C63" s="15">
        <v>2015</v>
      </c>
      <c r="D63" s="16">
        <f>SUMIFS('Jan-May 2020'!L:L,'Jan-May 2020'!$A:$A,$B63,'Jan-May 2020'!$P:$P,$C63)</f>
        <v>0</v>
      </c>
      <c r="E63" s="16">
        <f>SUMIFS('Jan-May 2020'!M:M,'Jan-May 2020'!$A:$A,$B63,'Jan-May 2020'!$P:$P,$C63)</f>
        <v>0</v>
      </c>
      <c r="F63" s="17"/>
      <c r="G63" s="17"/>
      <c r="H63" s="18">
        <v>0</v>
      </c>
      <c r="I63" s="18">
        <v>0</v>
      </c>
    </row>
    <row r="64" spans="2:9" ht="18.75" customHeight="1" x14ac:dyDescent="0.3">
      <c r="B64" s="15" t="s">
        <v>3288</v>
      </c>
      <c r="C64" s="15">
        <v>2015</v>
      </c>
      <c r="D64" s="16">
        <f>SUMIFS('Jan-May 2020'!L:L,'Jan-May 2020'!$A:$A,$B64,'Jan-May 2020'!$P:$P,$C64)</f>
        <v>0</v>
      </c>
      <c r="E64" s="16">
        <f>SUMIFS('Jan-May 2020'!M:M,'Jan-May 2020'!$A:$A,$B64,'Jan-May 2020'!$P:$P,$C64)</f>
        <v>0</v>
      </c>
      <c r="F64" s="17"/>
      <c r="G64" s="17"/>
      <c r="H64" s="18">
        <v>0</v>
      </c>
      <c r="I64" s="18">
        <v>0</v>
      </c>
    </row>
    <row r="65" spans="2:9" ht="18.75" customHeight="1" x14ac:dyDescent="0.3">
      <c r="B65" s="15" t="s">
        <v>3296</v>
      </c>
      <c r="C65" s="15">
        <v>2015</v>
      </c>
      <c r="D65" s="16">
        <f>SUMIFS('Jan-May 2020'!L:L,'Jan-May 2020'!$A:$A,$B65,'Jan-May 2020'!$P:$P,$C65)</f>
        <v>0</v>
      </c>
      <c r="E65" s="16">
        <f>SUMIFS('Jan-May 2020'!M:M,'Jan-May 2020'!$A:$A,$B65,'Jan-May 2020'!$P:$P,$C65)</f>
        <v>0</v>
      </c>
      <c r="F65" s="17"/>
      <c r="G65" s="17"/>
      <c r="H65" s="18">
        <v>0</v>
      </c>
      <c r="I65" s="18">
        <v>0</v>
      </c>
    </row>
    <row r="66" spans="2:9" ht="18.75" customHeight="1" x14ac:dyDescent="0.3">
      <c r="B66" s="15" t="s">
        <v>3294</v>
      </c>
      <c r="C66" s="15">
        <v>2015</v>
      </c>
      <c r="D66" s="16">
        <f>SUMIFS('Jan-May 2020'!L:L,'Jan-May 2020'!$A:$A,$B66,'Jan-May 2020'!$P:$P,$C66)</f>
        <v>0</v>
      </c>
      <c r="E66" s="16">
        <f>SUMIFS('Jan-May 2020'!M:M,'Jan-May 2020'!$A:$A,$B66,'Jan-May 2020'!$P:$P,$C66)</f>
        <v>0</v>
      </c>
      <c r="F66" s="17"/>
      <c r="G66" s="17"/>
      <c r="H66" s="18">
        <v>0</v>
      </c>
      <c r="I66" s="18">
        <v>0</v>
      </c>
    </row>
    <row r="67" spans="2:9" ht="18.75" customHeight="1" x14ac:dyDescent="0.3">
      <c r="B67" s="15" t="s">
        <v>3289</v>
      </c>
      <c r="C67" s="15">
        <v>2015</v>
      </c>
      <c r="D67" s="16">
        <f>SUMIFS('Jan-May 2020'!L:L,'Jan-May 2020'!$A:$A,$B67,'Jan-May 2020'!$P:$P,$C67)</f>
        <v>0</v>
      </c>
      <c r="E67" s="16">
        <f>SUMIFS('Jan-May 2020'!M:M,'Jan-May 2020'!$A:$A,$B67,'Jan-May 2020'!$P:$P,$C67)</f>
        <v>0</v>
      </c>
      <c r="F67" s="17"/>
      <c r="G67" s="17"/>
      <c r="H67" s="18">
        <v>0</v>
      </c>
      <c r="I67" s="18">
        <v>0</v>
      </c>
    </row>
    <row r="68" spans="2:9" ht="18.75" customHeight="1" x14ac:dyDescent="0.3">
      <c r="B68" s="15" t="s">
        <v>3290</v>
      </c>
      <c r="C68" s="15">
        <v>2015</v>
      </c>
      <c r="D68" s="16">
        <f>SUMIFS('Jan-May 2020'!L:L,'Jan-May 2020'!$A:$A,$B68,'Jan-May 2020'!$P:$P,$C68)</f>
        <v>0</v>
      </c>
      <c r="E68" s="16">
        <f>SUMIFS('Jan-May 2020'!M:M,'Jan-May 2020'!$A:$A,$B68,'Jan-May 2020'!$P:$P,$C68)</f>
        <v>0</v>
      </c>
      <c r="F68" s="17"/>
      <c r="G68" s="17"/>
      <c r="H68" s="18">
        <v>0</v>
      </c>
      <c r="I68" s="18">
        <v>0</v>
      </c>
    </row>
    <row r="69" spans="2:9" ht="18.75" customHeight="1" x14ac:dyDescent="0.3">
      <c r="B69" s="15" t="s">
        <v>3291</v>
      </c>
      <c r="C69" s="15">
        <v>2015</v>
      </c>
      <c r="D69" s="16">
        <f>SUMIFS('Jan-May 2020'!L:L,'Jan-May 2020'!$A:$A,$B69,'Jan-May 2020'!$P:$P,$C69)</f>
        <v>0</v>
      </c>
      <c r="E69" s="16">
        <f>SUMIFS('Jan-May 2020'!M:M,'Jan-May 2020'!$A:$A,$B69,'Jan-May 2020'!$P:$P,$C69)</f>
        <v>0</v>
      </c>
      <c r="F69" s="17"/>
      <c r="G69" s="17"/>
      <c r="H69" s="18">
        <v>0</v>
      </c>
      <c r="I69" s="18">
        <v>0</v>
      </c>
    </row>
    <row r="70" spans="2:9" ht="18.75" customHeight="1" x14ac:dyDescent="0.3">
      <c r="B70" s="15" t="s">
        <v>3292</v>
      </c>
      <c r="C70" s="15">
        <v>2015</v>
      </c>
      <c r="D70" s="16">
        <f>SUMIFS('Jan-May 2020'!L:L,'Jan-May 2020'!$A:$A,$B70,'Jan-May 2020'!$P:$P,$C70)</f>
        <v>193232</v>
      </c>
      <c r="E70" s="16">
        <f>SUMIFS('Jan-May 2020'!M:M,'Jan-May 2020'!$A:$A,$B70,'Jan-May 2020'!$P:$P,$C70)</f>
        <v>41.3</v>
      </c>
      <c r="F70" s="17">
        <v>1</v>
      </c>
      <c r="G70" s="17">
        <v>1</v>
      </c>
      <c r="H70" s="18">
        <v>193232</v>
      </c>
      <c r="I70" s="18">
        <v>41.3</v>
      </c>
    </row>
    <row r="71" spans="2:9" ht="18.75" customHeight="1" x14ac:dyDescent="0.3">
      <c r="B71" s="15" t="s">
        <v>1245</v>
      </c>
      <c r="C71" s="15">
        <v>2015</v>
      </c>
      <c r="D71" s="16">
        <f>SUMIFS('Jan-May 2020'!L:L,'Jan-May 2020'!$A:$A,$B71,'Jan-May 2020'!$P:$P,$C71)</f>
        <v>0</v>
      </c>
      <c r="E71" s="16">
        <f>SUMIFS('Jan-May 2020'!M:M,'Jan-May 2020'!$A:$A,$B71,'Jan-May 2020'!$P:$P,$C71)</f>
        <v>0</v>
      </c>
      <c r="F71" s="17"/>
      <c r="G71" s="17"/>
      <c r="H71" s="18">
        <v>0</v>
      </c>
      <c r="I71" s="18">
        <v>0</v>
      </c>
    </row>
    <row r="72" spans="2:9" ht="18.75" customHeight="1" x14ac:dyDescent="0.3">
      <c r="B72" s="15" t="s">
        <v>3293</v>
      </c>
      <c r="C72" s="15">
        <v>2015</v>
      </c>
      <c r="D72" s="16">
        <f>SUMIFS('Jan-May 2020'!L:L,'Jan-May 2020'!$A:$A,$B72,'Jan-May 2020'!$P:$P,$C72)</f>
        <v>0</v>
      </c>
      <c r="E72" s="16">
        <f>SUMIFS('Jan-May 2020'!M:M,'Jan-May 2020'!$A:$A,$B72,'Jan-May 2020'!$P:$P,$C72)</f>
        <v>0</v>
      </c>
      <c r="F72" s="17"/>
      <c r="G72" s="17"/>
      <c r="H72" s="18">
        <v>0</v>
      </c>
      <c r="I72" s="18">
        <v>0</v>
      </c>
    </row>
    <row r="73" spans="2:9" ht="18.75" customHeight="1" x14ac:dyDescent="0.25"/>
    <row r="74" spans="2:9" ht="18.75" customHeight="1" x14ac:dyDescent="0.25"/>
    <row r="75" spans="2:9" ht="18.75" customHeight="1" x14ac:dyDescent="0.25"/>
    <row r="76" spans="2:9" ht="18.75" customHeight="1" x14ac:dyDescent="0.25"/>
    <row r="77" spans="2:9" ht="18.75" customHeight="1" x14ac:dyDescent="0.25"/>
    <row r="78" spans="2:9" ht="18.75" customHeight="1" x14ac:dyDescent="0.25"/>
    <row r="79" spans="2:9" ht="18.75" customHeight="1" x14ac:dyDescent="0.25"/>
    <row r="80" spans="2:9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</sheetData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012A-0E13-420B-BA58-26912963286C}">
  <sheetPr>
    <tabColor rgb="FF7030A0"/>
    <pageSetUpPr fitToPage="1"/>
  </sheetPr>
  <dimension ref="B1:I90"/>
  <sheetViews>
    <sheetView view="pageBreakPreview" zoomScale="60" zoomScaleNormal="70" workbookViewId="0">
      <selection activeCell="C21" sqref="C21"/>
    </sheetView>
  </sheetViews>
  <sheetFormatPr defaultRowHeight="23.25" customHeight="1" x14ac:dyDescent="0.25"/>
  <cols>
    <col min="1" max="1" width="4" customWidth="1"/>
    <col min="2" max="2" width="68.140625" customWidth="1"/>
    <col min="3" max="3" width="11.7109375" customWidth="1"/>
    <col min="4" max="5" width="18.85546875" customWidth="1"/>
    <col min="6" max="7" width="14.5703125" customWidth="1"/>
    <col min="8" max="9" width="17.7109375" customWidth="1"/>
  </cols>
  <sheetData>
    <row r="1" spans="2:9" ht="13.5" customHeight="1" x14ac:dyDescent="0.25"/>
    <row r="2" spans="2:9" ht="37.5" x14ac:dyDescent="0.25">
      <c r="B2" s="25" t="s">
        <v>55</v>
      </c>
      <c r="C2" s="25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</row>
    <row r="3" spans="2:9" ht="18.75" customHeight="1" x14ac:dyDescent="0.3">
      <c r="B3" s="15" t="s">
        <v>3284</v>
      </c>
      <c r="C3" s="15">
        <v>2019</v>
      </c>
      <c r="D3" s="16">
        <f>SUMIFS(April!M:M,April!$A:$A,$B3,April!$P:$P,$C3)+SUMIFS(May!L:L,May!$A:$A,$B3,May!$O:$O,$C3)+SUMIFS(June!L:L,June!$A:$A,$B3,June!$O:$O,$C3)+SUMIFS(July!L:L,July!$A:$A,$B3,July!$O:$O,$C3)+SUMIFS(August!L:L,August!$A:$A,$B3,August!$O:$O,$C3)+SUMIFS(September!L:L,September!$A:$A,$B3,September!$O:$O,$C3)+SUMIFS(October!L:L,October!$A:$A,$B3,October!$O:$O,$C3)+SUMIFS(November!L:L,November!$A:$A,$B3,November!$O:$O,$C3)+SUMIFS(December!L:L,December!$A:$A,$B3,December!$O:$O,$C3)</f>
        <v>0</v>
      </c>
      <c r="E3" s="16">
        <f>SUMIFS(April!N:N,April!$A:$A,$B3,April!$P:$P,$C3)+SUMIFS(May!M:M,May!$A:$A,$B3,May!$O:$O,$C3)+SUMIFS(June!M:M,June!$A:$A,$B3,June!$O:$O,$C3)+SUMIFS(July!M:M,July!$A:$A,$B3,July!$O:$O,$C3)+SUMIFS(August!M:M,August!$A:$A,$B3,August!$O:$O,$C3)+SUMIFS(September!M:M,September!$A:$A,$B3,September!$O:$O,$C3)+SUMIFS(October!M:M,October!$A:$A,$B3,October!$O:$O,$C3)+SUMIFS(November!M:M,November!$A:$A,$B3,November!$O:$O,$C3)+SUMIFS(December!M:M,December!$A:$A,$B3,December!$O:$O,$C3)</f>
        <v>0</v>
      </c>
      <c r="F3" s="17">
        <f>94.1287815118844/100</f>
        <v>0.94128781511884396</v>
      </c>
      <c r="G3" s="17">
        <f>94.2604856512141/100</f>
        <v>0.94260485651214099</v>
      </c>
      <c r="H3" s="18">
        <f t="shared" ref="H3:H16" si="0">D3*F3</f>
        <v>0</v>
      </c>
      <c r="I3" s="18">
        <f t="shared" ref="I3:I16" si="1">E3*G3</f>
        <v>0</v>
      </c>
    </row>
    <row r="4" spans="2:9" ht="18.75" customHeight="1" x14ac:dyDescent="0.3">
      <c r="B4" s="15" t="s">
        <v>3285</v>
      </c>
      <c r="C4" s="15">
        <f>C3</f>
        <v>2019</v>
      </c>
      <c r="D4" s="16">
        <f>SUMIFS(April!M:M,April!$A:$A,$B4,April!$P:$P,$C4)+SUMIFS(May!L:L,May!$A:$A,$B4,May!$O:$O,$C4)+SUMIFS(June!L:L,June!$A:$A,$B4,June!$O:$O,$C4)+SUMIFS(July!L:L,July!$A:$A,$B4,July!$O:$O,$C4)+SUMIFS(August!L:L,August!$A:$A,$B4,August!$O:$O,$C4)+SUMIFS(September!L:L,September!$A:$A,$B4,September!$O:$O,$C4)+SUMIFS(October!L:L,October!$A:$A,$B4,October!$O:$O,$C4)+SUMIFS(November!L:L,November!$A:$A,$B4,November!$O:$O,$C4)+SUMIFS(December!L:L,December!$A:$A,$B4,December!$O:$O,$C4)</f>
        <v>0</v>
      </c>
      <c r="E4" s="16">
        <f>SUMIFS(April!N:N,April!$A:$A,$B4,April!$P:$P,$C4)+SUMIFS(May!M:M,May!$A:$A,$B4,May!$O:$O,$C4)+SUMIFS(June!M:M,June!$A:$A,$B4,June!$O:$O,$C4)+SUMIFS(July!M:M,July!$A:$A,$B4,July!$O:$O,$C4)+SUMIFS(August!M:M,August!$A:$A,$B4,August!$O:$O,$C4)+SUMIFS(September!M:M,September!$A:$A,$B4,September!$O:$O,$C4)+SUMIFS(October!M:M,October!$A:$A,$B4,October!$O:$O,$C4)+SUMIFS(November!M:M,November!$A:$A,$B4,November!$O:$O,$C4)+SUMIFS(December!M:M,December!$A:$A,$B4,December!$O:$O,$C4)</f>
        <v>0</v>
      </c>
      <c r="F4" s="17">
        <f>71.5790499960178/100</f>
        <v>0.71579049996017796</v>
      </c>
      <c r="G4" s="17">
        <f>71.6386554621849/100</f>
        <v>0.71638655462184897</v>
      </c>
      <c r="H4" s="18">
        <f t="shared" si="0"/>
        <v>0</v>
      </c>
      <c r="I4" s="18">
        <f t="shared" si="1"/>
        <v>0</v>
      </c>
    </row>
    <row r="5" spans="2:9" ht="18.75" customHeight="1" x14ac:dyDescent="0.3">
      <c r="B5" s="15" t="s">
        <v>3286</v>
      </c>
      <c r="C5" s="15">
        <f t="shared" ref="C5:C16" si="2">C4</f>
        <v>2019</v>
      </c>
      <c r="D5" s="16">
        <f>SUMIFS(April!M:M,April!$A:$A,$B5,April!$P:$P,$C5)+SUMIFS(May!L:L,May!$A:$A,$B5,May!$O:$O,$C5)+SUMIFS(June!L:L,June!$A:$A,$B5,June!$O:$O,$C5)+SUMIFS(July!L:L,July!$A:$A,$B5,July!$O:$O,$C5)+SUMIFS(August!L:L,August!$A:$A,$B5,August!$O:$O,$C5)+SUMIFS(September!L:L,September!$A:$A,$B5,September!$O:$O,$C5)+SUMIFS(October!L:L,October!$A:$A,$B5,October!$O:$O,$C5)+SUMIFS(November!L:L,November!$A:$A,$B5,November!$O:$O,$C5)+SUMIFS(December!L:L,December!$A:$A,$B5,December!$O:$O,$C5)</f>
        <v>3803373</v>
      </c>
      <c r="E5" s="16">
        <f>SUMIFS(April!N:N,April!$A:$A,$B5,April!$P:$P,$C5)+SUMIFS(May!M:M,May!$A:$A,$B5,May!$O:$O,$C5)+SUMIFS(June!M:M,June!$A:$A,$B5,June!$O:$O,$C5)+SUMIFS(July!M:M,July!$A:$A,$B5,July!$O:$O,$C5)+SUMIFS(August!M:M,August!$A:$A,$B5,August!$O:$O,$C5)+SUMIFS(September!M:M,September!$A:$A,$B5,September!$O:$O,$C5)+SUMIFS(October!M:M,October!$A:$A,$B5,October!$O:$O,$C5)+SUMIFS(November!M:M,November!$A:$A,$B5,November!$O:$O,$C5)+SUMIFS(December!M:M,December!$A:$A,$B5,December!$O:$O,$C5)</f>
        <v>503.8800000000013</v>
      </c>
      <c r="F5" s="17">
        <f>100.5000079403/100</f>
        <v>1.0050000794029998</v>
      </c>
      <c r="G5" s="17">
        <f>119.201995012469/100</f>
        <v>1.19201995012469</v>
      </c>
      <c r="H5" s="18">
        <f t="shared" si="0"/>
        <v>3822390.1669992255</v>
      </c>
      <c r="I5" s="18">
        <f t="shared" si="1"/>
        <v>600.63501246883038</v>
      </c>
    </row>
    <row r="6" spans="2:9" ht="18.75" customHeight="1" x14ac:dyDescent="0.3">
      <c r="B6" s="15" t="s">
        <v>3287</v>
      </c>
      <c r="C6" s="15">
        <f t="shared" si="2"/>
        <v>2019</v>
      </c>
      <c r="D6" s="16">
        <f>SUMIFS(April!M:M,April!$A:$A,$B6,April!$P:$P,$C6)+SUMIFS(May!L:L,May!$A:$A,$B6,May!$O:$O,$C6)+SUMIFS(June!L:L,June!$A:$A,$B6,June!$O:$O,$C6)+SUMIFS(July!L:L,July!$A:$A,$B6,July!$O:$O,$C6)+SUMIFS(August!L:L,August!$A:$A,$B6,August!$O:$O,$C6)+SUMIFS(September!L:L,September!$A:$A,$B6,September!$O:$O,$C6)+SUMIFS(October!L:L,October!$A:$A,$B6,October!$O:$O,$C6)+SUMIFS(November!L:L,November!$A:$A,$B6,November!$O:$O,$C6)+SUMIFS(December!L:L,December!$A:$A,$B6,December!$O:$O,$C6)</f>
        <v>947414</v>
      </c>
      <c r="E6" s="16">
        <f>SUMIFS(April!N:N,April!$A:$A,$B6,April!$P:$P,$C6)+SUMIFS(May!M:M,May!$A:$A,$B6,May!$O:$O,$C6)+SUMIFS(June!M:M,June!$A:$A,$B6,June!$O:$O,$C6)+SUMIFS(July!M:M,July!$A:$A,$B6,July!$O:$O,$C6)+SUMIFS(August!M:M,August!$A:$A,$B6,August!$O:$O,$C6)+SUMIFS(September!M:M,September!$A:$A,$B6,September!$O:$O,$C6)+SUMIFS(October!M:M,October!$A:$A,$B6,October!$O:$O,$C6)+SUMIFS(November!M:M,November!$A:$A,$B6,November!$O:$O,$C6)+SUMIFS(December!M:M,December!$A:$A,$B6,December!$O:$O,$C6)</f>
        <v>35.152000000000001</v>
      </c>
      <c r="F6" s="17">
        <f>78.721683117229/100</f>
        <v>0.78721683117229002</v>
      </c>
      <c r="G6" s="17">
        <f>75.2577319587629/100</f>
        <v>0.75257731958762908</v>
      </c>
      <c r="H6" s="18">
        <f t="shared" si="0"/>
        <v>745820.24688826397</v>
      </c>
      <c r="I6" s="18">
        <f t="shared" si="1"/>
        <v>26.454597938144339</v>
      </c>
    </row>
    <row r="7" spans="2:9" ht="18.75" customHeight="1" x14ac:dyDescent="0.3">
      <c r="B7" s="15" t="s">
        <v>3295</v>
      </c>
      <c r="C7" s="15">
        <f t="shared" si="2"/>
        <v>2019</v>
      </c>
      <c r="D7" s="16">
        <f>SUMIFS(April!M:M,April!$A:$A,$B7,April!$P:$P,$C7)+SUMIFS(May!L:L,May!$A:$A,$B7,May!$O:$O,$C7)+SUMIFS(June!L:L,June!$A:$A,$B7,June!$O:$O,$C7)+SUMIFS(July!L:L,July!$A:$A,$B7,July!$O:$O,$C7)+SUMIFS(August!L:L,August!$A:$A,$B7,August!$O:$O,$C7)+SUMIFS(September!L:L,September!$A:$A,$B7,September!$O:$O,$C7)+SUMIFS(October!L:L,October!$A:$A,$B7,October!$O:$O,$C7)+SUMIFS(November!L:L,November!$A:$A,$B7,November!$O:$O,$C7)+SUMIFS(December!L:L,December!$A:$A,$B7,December!$O:$O,$C7)</f>
        <v>3866618</v>
      </c>
      <c r="E7" s="16">
        <f>SUMIFS(April!N:N,April!$A:$A,$B7,April!$P:$P,$C7)+SUMIFS(May!M:M,May!$A:$A,$B7,May!$O:$O,$C7)+SUMIFS(June!M:M,June!$A:$A,$B7,June!$O:$O,$C7)+SUMIFS(July!M:M,July!$A:$A,$B7,July!$O:$O,$C7)+SUMIFS(August!M:M,August!$A:$A,$B7,August!$O:$O,$C7)+SUMIFS(September!M:M,September!$A:$A,$B7,September!$O:$O,$C7)+SUMIFS(October!M:M,October!$A:$A,$B7,October!$O:$O,$C7)+SUMIFS(November!M:M,November!$A:$A,$B7,November!$O:$O,$C7)+SUMIFS(December!M:M,December!$A:$A,$B7,December!$O:$O,$C7)</f>
        <v>0</v>
      </c>
      <c r="F7" s="17">
        <v>1</v>
      </c>
      <c r="G7" s="17">
        <v>1</v>
      </c>
      <c r="H7" s="18">
        <f t="shared" si="0"/>
        <v>3866618</v>
      </c>
      <c r="I7" s="18">
        <f t="shared" si="1"/>
        <v>0</v>
      </c>
    </row>
    <row r="8" spans="2:9" ht="18.75" customHeight="1" x14ac:dyDescent="0.3">
      <c r="B8" s="15" t="s">
        <v>3288</v>
      </c>
      <c r="C8" s="15">
        <f t="shared" si="2"/>
        <v>2019</v>
      </c>
      <c r="D8" s="16">
        <f>SUMIFS(April!M:M,April!$A:$A,$B8,April!$P:$P,$C8)+SUMIFS(May!L:L,May!$A:$A,$B8,May!$O:$O,$C8)+SUMIFS(June!L:L,June!$A:$A,$B8,June!$O:$O,$C8)+SUMIFS(July!L:L,July!$A:$A,$B8,July!$O:$O,$C8)+SUMIFS(August!L:L,August!$A:$A,$B8,August!$O:$O,$C8)+SUMIFS(September!L:L,September!$A:$A,$B8,September!$O:$O,$C8)+SUMIFS(October!L:L,October!$A:$A,$B8,October!$O:$O,$C8)+SUMIFS(November!L:L,November!$A:$A,$B8,November!$O:$O,$C8)+SUMIFS(December!L:L,December!$A:$A,$B8,December!$O:$O,$C8)</f>
        <v>151691.96459016393</v>
      </c>
      <c r="E8" s="16">
        <f>SUMIFS(April!N:N,April!$A:$A,$B8,April!$P:$P,$C8)+SUMIFS(May!M:M,May!$A:$A,$B8,May!$O:$O,$C8)+SUMIFS(June!M:M,June!$A:$A,$B8,June!$O:$O,$C8)+SUMIFS(July!M:M,July!$A:$A,$B8,July!$O:$O,$C8)+SUMIFS(August!M:M,August!$A:$A,$B8,August!$O:$O,$C8)+SUMIFS(September!M:M,September!$A:$A,$B8,September!$O:$O,$C8)+SUMIFS(October!M:M,October!$A:$A,$B8,October!$O:$O,$C8)+SUMIFS(November!M:M,November!$A:$A,$B8,November!$O:$O,$C8)+SUMIFS(December!M:M,December!$A:$A,$B8,December!$O:$O,$C8)</f>
        <v>651</v>
      </c>
      <c r="F8" s="17">
        <v>1</v>
      </c>
      <c r="G8" s="17">
        <v>1</v>
      </c>
      <c r="H8" s="18">
        <f t="shared" si="0"/>
        <v>151691.96459016393</v>
      </c>
      <c r="I8" s="18">
        <f t="shared" si="1"/>
        <v>651</v>
      </c>
    </row>
    <row r="9" spans="2:9" ht="18.75" customHeight="1" x14ac:dyDescent="0.3">
      <c r="B9" s="15" t="s">
        <v>3296</v>
      </c>
      <c r="C9" s="15">
        <f t="shared" si="2"/>
        <v>2019</v>
      </c>
      <c r="D9" s="16">
        <f>SUMIFS(April!M:M,April!$A:$A,$B9,April!$P:$P,$C9)+SUMIFS(May!L:L,May!$A:$A,$B9,May!$O:$O,$C9)+SUMIFS(June!L:L,June!$A:$A,$B9,June!$O:$O,$C9)+SUMIFS(July!L:L,July!$A:$A,$B9,July!$O:$O,$C9)+SUMIFS(August!L:L,August!$A:$A,$B9,August!$O:$O,$C9)+SUMIFS(September!L:L,September!$A:$A,$B9,September!$O:$O,$C9)+SUMIFS(October!L:L,October!$A:$A,$B9,October!$O:$O,$C9)+SUMIFS(November!L:L,November!$A:$A,$B9,November!$O:$O,$C9)+SUMIFS(December!L:L,December!$A:$A,$B9,December!$O:$O,$C9)</f>
        <v>2320523</v>
      </c>
      <c r="E9" s="16">
        <f>SUMIFS(April!N:N,April!$A:$A,$B9,April!$P:$P,$C9)+SUMIFS(May!M:M,May!$A:$A,$B9,May!$O:$O,$C9)+SUMIFS(June!M:M,June!$A:$A,$B9,June!$O:$O,$C9)+SUMIFS(July!M:M,July!$A:$A,$B9,July!$O:$O,$C9)+SUMIFS(August!M:M,August!$A:$A,$B9,August!$O:$O,$C9)+SUMIFS(September!M:M,September!$A:$A,$B9,September!$O:$O,$C9)+SUMIFS(October!M:M,October!$A:$A,$B9,October!$O:$O,$C9)+SUMIFS(November!M:M,November!$A:$A,$B9,November!$O:$O,$C9)+SUMIFS(December!M:M,December!$A:$A,$B9,December!$O:$O,$C9)</f>
        <v>269.69999999999993</v>
      </c>
      <c r="F9" s="17">
        <f>101.000002984193/100</f>
        <v>1.01000002984193</v>
      </c>
      <c r="G9" s="17">
        <f>120.687575392039/100</f>
        <v>1.20687575392039</v>
      </c>
      <c r="H9" s="18">
        <f t="shared" si="0"/>
        <v>2343728.2992488849</v>
      </c>
      <c r="I9" s="18">
        <f t="shared" si="1"/>
        <v>325.49439083232909</v>
      </c>
    </row>
    <row r="10" spans="2:9" ht="18.75" customHeight="1" x14ac:dyDescent="0.3">
      <c r="B10" s="15" t="s">
        <v>3294</v>
      </c>
      <c r="C10" s="15">
        <f t="shared" si="2"/>
        <v>2019</v>
      </c>
      <c r="D10" s="16">
        <f>SUMIFS(April!M:M,April!$A:$A,$B10,April!$P:$P,$C10)+SUMIFS(May!L:L,May!$A:$A,$B10,May!$O:$O,$C10)+SUMIFS(June!L:L,June!$A:$A,$B10,June!$O:$O,$C10)+SUMIFS(July!L:L,July!$A:$A,$B10,July!$O:$O,$C10)+SUMIFS(August!L:L,August!$A:$A,$B10,August!$O:$O,$C10)+SUMIFS(September!L:L,September!$A:$A,$B10,September!$O:$O,$C10)+SUMIFS(October!L:L,October!$A:$A,$B10,October!$O:$O,$C10)+SUMIFS(November!L:L,November!$A:$A,$B10,November!$O:$O,$C10)+SUMIFS(December!L:L,December!$A:$A,$B10,December!$O:$O,$C10)</f>
        <v>1781428.9734422963</v>
      </c>
      <c r="E10" s="16">
        <f>SUMIFS(April!N:N,April!$A:$A,$B10,April!$P:$P,$C10)+SUMIFS(May!M:M,May!$A:$A,$B10,May!$O:$O,$C10)+SUMIFS(June!M:M,June!$A:$A,$B10,June!$O:$O,$C10)+SUMIFS(July!M:M,July!$A:$A,$B10,July!$O:$O,$C10)+SUMIFS(August!M:M,August!$A:$A,$B10,August!$O:$O,$C10)+SUMIFS(September!M:M,September!$A:$A,$B10,September!$O:$O,$C10)+SUMIFS(October!M:M,October!$A:$A,$B10,October!$O:$O,$C10)+SUMIFS(November!M:M,November!$A:$A,$B10,November!$O:$O,$C10)+SUMIFS(December!M:M,December!$A:$A,$B10,December!$O:$O,$C10)</f>
        <v>357.29711100221346</v>
      </c>
      <c r="F10" s="17">
        <f>70.6811008446017/100</f>
        <v>0.70681100844601696</v>
      </c>
      <c r="G10" s="17">
        <f>72.972972972973/100</f>
        <v>0.72972972972972994</v>
      </c>
      <c r="H10" s="18">
        <f t="shared" si="0"/>
        <v>1259133.6091937022</v>
      </c>
      <c r="I10" s="18">
        <f t="shared" si="1"/>
        <v>260.73032424485854</v>
      </c>
    </row>
    <row r="11" spans="2:9" ht="18.75" customHeight="1" x14ac:dyDescent="0.3">
      <c r="B11" s="15" t="s">
        <v>3289</v>
      </c>
      <c r="C11" s="15">
        <f t="shared" si="2"/>
        <v>2019</v>
      </c>
      <c r="D11" s="16">
        <f>SUMIFS(April!M:M,April!$A:$A,$B11,April!$P:$P,$C11)+SUMIFS(May!L:L,May!$A:$A,$B11,May!$O:$O,$C11)+SUMIFS(June!L:L,June!$A:$A,$B11,June!$O:$O,$C11)+SUMIFS(July!L:L,July!$A:$A,$B11,July!$O:$O,$C11)+SUMIFS(August!L:L,August!$A:$A,$B11,August!$O:$O,$C11)+SUMIFS(September!L:L,September!$A:$A,$B11,September!$O:$O,$C11)+SUMIFS(October!L:L,October!$A:$A,$B11,October!$O:$O,$C11)+SUMIFS(November!L:L,November!$A:$A,$B11,November!$O:$O,$C11)+SUMIFS(December!L:L,December!$A:$A,$B11,December!$O:$O,$C11)</f>
        <v>4802173.3410000028</v>
      </c>
      <c r="E11" s="16">
        <f>SUMIFS(April!N:N,April!$A:$A,$B11,April!$P:$P,$C11)+SUMIFS(May!M:M,May!$A:$A,$B11,May!$O:$O,$C11)+SUMIFS(June!M:M,June!$A:$A,$B11,June!$O:$O,$C11)+SUMIFS(July!M:M,July!$A:$A,$B11,July!$O:$O,$C11)+SUMIFS(August!M:M,August!$A:$A,$B11,August!$O:$O,$C11)+SUMIFS(September!M:M,September!$A:$A,$B11,September!$O:$O,$C11)+SUMIFS(October!M:M,October!$A:$A,$B11,October!$O:$O,$C11)+SUMIFS(November!M:M,November!$A:$A,$B11,November!$O:$O,$C11)+SUMIFS(December!M:M,December!$A:$A,$B11,December!$O:$O,$C11)</f>
        <v>1109.291000000004</v>
      </c>
      <c r="F11" s="17">
        <f>92.9104433185649/100</f>
        <v>0.92910443318564906</v>
      </c>
      <c r="G11" s="17">
        <f>93.0176565008026/100</f>
        <v>0.93017656500802604</v>
      </c>
      <c r="H11" s="18">
        <f t="shared" si="0"/>
        <v>4461720.5400490426</v>
      </c>
      <c r="I11" s="18">
        <f t="shared" si="1"/>
        <v>1031.8364919743219</v>
      </c>
    </row>
    <row r="12" spans="2:9" ht="18.75" customHeight="1" x14ac:dyDescent="0.3">
      <c r="B12" s="15" t="s">
        <v>3290</v>
      </c>
      <c r="C12" s="15">
        <f t="shared" si="2"/>
        <v>2019</v>
      </c>
      <c r="D12" s="16">
        <f>SUMIFS(April!M:M,April!$A:$A,$B12,April!$P:$P,$C12)+SUMIFS(May!L:L,May!$A:$A,$B12,May!$O:$O,$C12)+SUMIFS(June!L:L,June!$A:$A,$B12,June!$O:$O,$C12)+SUMIFS(July!L:L,July!$A:$A,$B12,July!$O:$O,$C12)+SUMIFS(August!L:L,August!$A:$A,$B12,August!$O:$O,$C12)+SUMIFS(September!L:L,September!$A:$A,$B12,September!$O:$O,$C12)+SUMIFS(October!L:L,October!$A:$A,$B12,October!$O:$O,$C12)+SUMIFS(November!L:L,November!$A:$A,$B12,November!$O:$O,$C12)+SUMIFS(December!L:L,December!$A:$A,$B12,December!$O:$O,$C12)</f>
        <v>2483.4499999999998</v>
      </c>
      <c r="E12" s="16">
        <f>SUMIFS(April!N:N,April!$A:$A,$B12,April!$P:$P,$C12)+SUMIFS(May!M:M,May!$A:$A,$B12,May!$O:$O,$C12)+SUMIFS(June!M:M,June!$A:$A,$B12,June!$O:$O,$C12)+SUMIFS(July!M:M,July!$A:$A,$B12,July!$O:$O,$C12)+SUMIFS(August!M:M,August!$A:$A,$B12,August!$O:$O,$C12)+SUMIFS(September!M:M,September!$A:$A,$B12,September!$O:$O,$C12)+SUMIFS(October!M:M,October!$A:$A,$B12,October!$O:$O,$C12)+SUMIFS(November!M:M,November!$A:$A,$B12,November!$O:$O,$C12)+SUMIFS(December!M:M,December!$A:$A,$B12,December!$O:$O,$C12)</f>
        <v>0.68</v>
      </c>
      <c r="F12" s="17">
        <f>100.199992566395/100</f>
        <v>1.00199992566395</v>
      </c>
      <c r="G12" s="17">
        <f>100/100</f>
        <v>1</v>
      </c>
      <c r="H12" s="18">
        <f t="shared" si="0"/>
        <v>2488.4167153901367</v>
      </c>
      <c r="I12" s="18">
        <f t="shared" si="1"/>
        <v>0.68</v>
      </c>
    </row>
    <row r="13" spans="2:9" ht="18.75" customHeight="1" x14ac:dyDescent="0.3">
      <c r="B13" s="15" t="s">
        <v>3291</v>
      </c>
      <c r="C13" s="15">
        <f t="shared" si="2"/>
        <v>2019</v>
      </c>
      <c r="D13" s="16">
        <f>SUMIFS(April!M:M,April!$A:$A,$B13,April!$P:$P,$C13)+SUMIFS(May!L:L,May!$A:$A,$B13,May!$O:$O,$C13)+SUMIFS(June!L:L,June!$A:$A,$B13,June!$O:$O,$C13)+SUMIFS(July!L:L,July!$A:$A,$B13,July!$O:$O,$C13)+SUMIFS(August!L:L,August!$A:$A,$B13,August!$O:$O,$C13)+SUMIFS(September!L:L,September!$A:$A,$B13,September!$O:$O,$C13)+SUMIFS(October!L:L,October!$A:$A,$B13,October!$O:$O,$C13)+SUMIFS(November!L:L,November!$A:$A,$B13,November!$O:$O,$C13)+SUMIFS(December!L:L,December!$A:$A,$B13,December!$O:$O,$C13)</f>
        <v>8667655.4499999993</v>
      </c>
      <c r="E13" s="16">
        <f>SUMIFS(April!N:N,April!$A:$A,$B13,April!$P:$P,$C13)+SUMIFS(May!M:M,May!$A:$A,$B13,May!$O:$O,$C13)+SUMIFS(June!M:M,June!$A:$A,$B13,June!$O:$O,$C13)+SUMIFS(July!M:M,July!$A:$A,$B13,July!$O:$O,$C13)+SUMIFS(August!M:M,August!$A:$A,$B13,August!$O:$O,$C13)+SUMIFS(September!M:M,September!$A:$A,$B13,September!$O:$O,$C13)+SUMIFS(October!M:M,October!$A:$A,$B13,October!$O:$O,$C13)+SUMIFS(November!M:M,November!$A:$A,$B13,November!$O:$O,$C13)+SUMIFS(December!M:M,December!$A:$A,$B13,December!$O:$O,$C13)</f>
        <v>3099.13</v>
      </c>
      <c r="F13" s="17">
        <f>56.6187176141077/100</f>
        <v>0.56618717614107705</v>
      </c>
      <c r="G13" s="17">
        <f>56.6390041493776/100</f>
        <v>0.56639004149377603</v>
      </c>
      <c r="H13" s="18">
        <f t="shared" si="0"/>
        <v>4907515.3629993163</v>
      </c>
      <c r="I13" s="18">
        <f t="shared" si="1"/>
        <v>1755.3163692946061</v>
      </c>
    </row>
    <row r="14" spans="2:9" ht="18.75" customHeight="1" x14ac:dyDescent="0.3">
      <c r="B14" s="15" t="s">
        <v>3292</v>
      </c>
      <c r="C14" s="15">
        <f t="shared" si="2"/>
        <v>2019</v>
      </c>
      <c r="D14" s="16">
        <f>SUMIFS(April!M:M,April!$A:$A,$B14,April!$P:$P,$C14)+SUMIFS(May!L:L,May!$A:$A,$B14,May!$O:$O,$C14)+SUMIFS(June!L:L,June!$A:$A,$B14,June!$O:$O,$C14)+SUMIFS(July!L:L,July!$A:$A,$B14,July!$O:$O,$C14)+SUMIFS(August!L:L,August!$A:$A,$B14,August!$O:$O,$C14)+SUMIFS(September!L:L,September!$A:$A,$B14,September!$O:$O,$C14)+SUMIFS(October!L:L,October!$A:$A,$B14,October!$O:$O,$C14)+SUMIFS(November!L:L,November!$A:$A,$B14,November!$O:$O,$C14)+SUMIFS(December!L:L,December!$A:$A,$B14,December!$O:$O,$C14)</f>
        <v>0</v>
      </c>
      <c r="E14" s="16">
        <f>SUMIFS(April!N:N,April!$A:$A,$B14,April!$P:$P,$C14)+SUMIFS(May!M:M,May!$A:$A,$B14,May!$O:$O,$C14)+SUMIFS(June!M:M,June!$A:$A,$B14,June!$O:$O,$C14)+SUMIFS(July!M:M,July!$A:$A,$B14,July!$O:$O,$C14)+SUMIFS(August!M:M,August!$A:$A,$B14,August!$O:$O,$C14)+SUMIFS(September!M:M,September!$A:$A,$B14,September!$O:$O,$C14)+SUMIFS(October!M:M,October!$A:$A,$B14,October!$O:$O,$C14)+SUMIFS(November!M:M,November!$A:$A,$B14,November!$O:$O,$C14)+SUMIFS(December!M:M,December!$A:$A,$B14,December!$O:$O,$C14)</f>
        <v>0</v>
      </c>
      <c r="F14" s="17">
        <f>54.899086863598/100</f>
        <v>0.54899086863598001</v>
      </c>
      <c r="G14" s="17">
        <f>54.8672566371681/100</f>
        <v>0.54867256637168094</v>
      </c>
      <c r="H14" s="18">
        <f t="shared" si="0"/>
        <v>0</v>
      </c>
      <c r="I14" s="18">
        <f t="shared" si="1"/>
        <v>0</v>
      </c>
    </row>
    <row r="15" spans="2:9" ht="18.75" customHeight="1" x14ac:dyDescent="0.3">
      <c r="B15" s="15" t="s">
        <v>1245</v>
      </c>
      <c r="C15" s="15">
        <f t="shared" si="2"/>
        <v>2019</v>
      </c>
      <c r="D15" s="16">
        <f>SUMIFS(April!M:M,April!$A:$A,$B15,April!$P:$P,$C15)+SUMIFS(May!L:L,May!$A:$A,$B15,May!$O:$O,$C15)+SUMIFS(June!L:L,June!$A:$A,$B15,June!$O:$O,$C15)+SUMIFS(July!L:L,July!$A:$A,$B15,July!$O:$O,$C15)+SUMIFS(August!L:L,August!$A:$A,$B15,August!$O:$O,$C15)+SUMIFS(September!L:L,September!$A:$A,$B15,September!$O:$O,$C15)+SUMIFS(October!L:L,October!$A:$A,$B15,October!$O:$O,$C15)+SUMIFS(November!L:L,November!$A:$A,$B15,November!$O:$O,$C15)+SUMIFS(December!L:L,December!$A:$A,$B15,December!$O:$O,$C15)</f>
        <v>9033085.8400000315</v>
      </c>
      <c r="E15" s="16">
        <f>SUMIFS(April!N:N,April!$A:$A,$B15,April!$P:$P,$C15)+SUMIFS(May!M:M,May!$A:$A,$B15,May!$O:$O,$C15)+SUMIFS(June!M:M,June!$A:$A,$B15,June!$O:$O,$C15)+SUMIFS(July!M:M,July!$A:$A,$B15,July!$O:$O,$C15)+SUMIFS(August!M:M,August!$A:$A,$B15,August!$O:$O,$C15)+SUMIFS(September!M:M,September!$A:$A,$B15,September!$O:$O,$C15)+SUMIFS(October!M:M,October!$A:$A,$B15,October!$O:$O,$C15)+SUMIFS(November!M:M,November!$A:$A,$B15,November!$O:$O,$C15)+SUMIFS(December!M:M,December!$A:$A,$B15,December!$O:$O,$C15)</f>
        <v>6515.5200159999631</v>
      </c>
      <c r="F15" s="17">
        <v>1</v>
      </c>
      <c r="G15" s="17">
        <v>1</v>
      </c>
      <c r="H15" s="18">
        <f t="shared" si="0"/>
        <v>9033085.8400000315</v>
      </c>
      <c r="I15" s="18">
        <f t="shared" si="1"/>
        <v>6515.5200159999631</v>
      </c>
    </row>
    <row r="16" spans="2:9" ht="18.75" customHeight="1" x14ac:dyDescent="0.3">
      <c r="B16" s="15" t="s">
        <v>3293</v>
      </c>
      <c r="C16" s="15">
        <f t="shared" si="2"/>
        <v>2019</v>
      </c>
      <c r="D16" s="16">
        <f>SUMIFS(April!M:M,April!$A:$A,$B16,April!$P:$P,$C16)+SUMIFS(May!L:L,May!$A:$A,$B16,May!$O:$O,$C16)+SUMIFS(June!L:L,June!$A:$A,$B16,June!$O:$O,$C16)+SUMIFS(July!L:L,July!$A:$A,$B16,July!$O:$O,$C16)+SUMIFS(August!L:L,August!$A:$A,$B16,August!$O:$O,$C16)+SUMIFS(September!L:L,September!$A:$A,$B16,September!$O:$O,$C16)+SUMIFS(October!L:L,October!$A:$A,$B16,October!$O:$O,$C16)+SUMIFS(November!L:L,November!$A:$A,$B16,November!$O:$O,$C16)+SUMIFS(December!L:L,December!$A:$A,$B16,December!$O:$O,$C16)</f>
        <v>0</v>
      </c>
      <c r="E16" s="16">
        <f>SUMIFS(April!N:N,April!$A:$A,$B16,April!$P:$P,$C16)+SUMIFS(May!M:M,May!$A:$A,$B16,May!$O:$O,$C16)+SUMIFS(June!M:M,June!$A:$A,$B16,June!$O:$O,$C16)+SUMIFS(July!M:M,July!$A:$A,$B16,July!$O:$O,$C16)+SUMIFS(August!M:M,August!$A:$A,$B16,August!$O:$O,$C16)+SUMIFS(September!M:M,September!$A:$A,$B16,September!$O:$O,$C16)+SUMIFS(October!M:M,October!$A:$A,$B16,October!$O:$O,$C16)+SUMIFS(November!M:M,November!$A:$A,$B16,November!$O:$O,$C16)+SUMIFS(December!M:M,December!$A:$A,$B16,December!$O:$O,$C16)</f>
        <v>0</v>
      </c>
      <c r="F16" s="17">
        <f>87.6088125700253/100</f>
        <v>0.87608812570025296</v>
      </c>
      <c r="G16" s="17">
        <f>85.6447688564477/100</f>
        <v>0.85644768856447695</v>
      </c>
      <c r="H16" s="18">
        <f t="shared" si="0"/>
        <v>0</v>
      </c>
      <c r="I16" s="18">
        <f t="shared" si="1"/>
        <v>0</v>
      </c>
    </row>
    <row r="17" spans="2:9" ht="18.75" customHeight="1" x14ac:dyDescent="0.3">
      <c r="B17" s="15" t="str">
        <f>B3</f>
        <v>Save On Energy Audit Funding Program</v>
      </c>
      <c r="C17" s="15">
        <f>C3-1</f>
        <v>2018</v>
      </c>
      <c r="D17" s="16">
        <f>SUMIFS(April!M:M,April!$A:$A,$B17,April!$P:$P,$C17)+SUMIFS(May!L:L,May!$A:$A,$B17,May!$O:$O,$C17)+SUMIFS(June!L:L,June!$A:$A,$B17,June!$O:$O,$C17)+SUMIFS(July!L:L,July!$A:$A,$B17,July!$O:$O,$C17)+SUMIFS(August!L:L,August!$A:$A,$B17,August!$O:$O,$C17)+SUMIFS(September!L:L,September!$A:$A,$B17,September!$O:$O,$C17)+SUMIFS(October!L:L,October!$A:$A,$B17,October!$O:$O,$C17)+SUMIFS(November!L:L,November!$A:$A,$B17,November!$O:$O,$C17)+SUMIFS(December!L:L,December!$A:$A,$B17,December!$O:$O,$C17)</f>
        <v>0</v>
      </c>
      <c r="E17" s="16">
        <f>SUMIFS(April!N:N,April!$A:$A,$B17,April!$P:$P,$C17)+SUMIFS(May!M:M,May!$A:$A,$B17,May!$O:$O,$C17)+SUMIFS(June!M:M,June!$A:$A,$B17,June!$O:$O,$C17)+SUMIFS(July!M:M,July!$A:$A,$B17,July!$O:$O,$C17)+SUMIFS(August!M:M,August!$A:$A,$B17,August!$O:$O,$C17)+SUMIFS(September!M:M,September!$A:$A,$B17,September!$O:$O,$C17)+SUMIFS(October!M:M,October!$A:$A,$B17,October!$O:$O,$C17)+SUMIFS(November!M:M,November!$A:$A,$B17,November!$O:$O,$C17)+SUMIFS(December!M:M,December!$A:$A,$B17,December!$O:$O,$C17)</f>
        <v>0</v>
      </c>
      <c r="F17" s="19">
        <f>F3</f>
        <v>0.94128781511884396</v>
      </c>
      <c r="G17" s="19">
        <f>G3</f>
        <v>0.94260485651214099</v>
      </c>
      <c r="H17" s="18">
        <f t="shared" ref="H17:H44" si="3">D17*F17</f>
        <v>0</v>
      </c>
      <c r="I17" s="18">
        <f t="shared" ref="I17:I44" si="4">E17*G17</f>
        <v>0</v>
      </c>
    </row>
    <row r="18" spans="2:9" ht="18.75" customHeight="1" x14ac:dyDescent="0.3">
      <c r="B18" s="15" t="str">
        <f t="shared" ref="B18:B58" si="5">B4</f>
        <v>Save On Energy Energy Manager Program</v>
      </c>
      <c r="C18" s="15">
        <f t="shared" ref="C18:C58" si="6">C4-1</f>
        <v>2018</v>
      </c>
      <c r="D18" s="16">
        <f>SUMIFS(April!M:M,April!$A:$A,$B18,April!$P:$P,$C18)+SUMIFS(May!L:L,May!$A:$A,$B18,May!$O:$O,$C18)+SUMIFS(June!L:L,June!$A:$A,$B18,June!$O:$O,$C18)+SUMIFS(July!L:L,July!$A:$A,$B18,July!$O:$O,$C18)+SUMIFS(August!L:L,August!$A:$A,$B18,August!$O:$O,$C18)+SUMIFS(September!L:L,September!$A:$A,$B18,September!$O:$O,$C18)+SUMIFS(October!L:L,October!$A:$A,$B18,October!$O:$O,$C18)+SUMIFS(November!L:L,November!$A:$A,$B18,November!$O:$O,$C18)+SUMIFS(December!L:L,December!$A:$A,$B18,December!$O:$O,$C18)</f>
        <v>0</v>
      </c>
      <c r="E18" s="16">
        <f>SUMIFS(April!N:N,April!$A:$A,$B18,April!$P:$P,$C18)+SUMIFS(May!M:M,May!$A:$A,$B18,May!$O:$O,$C18)+SUMIFS(June!M:M,June!$A:$A,$B18,June!$O:$O,$C18)+SUMIFS(July!M:M,July!$A:$A,$B18,July!$O:$O,$C18)+SUMIFS(August!M:M,August!$A:$A,$B18,August!$O:$O,$C18)+SUMIFS(September!M:M,September!$A:$A,$B18,September!$O:$O,$C18)+SUMIFS(October!M:M,October!$A:$A,$B18,October!$O:$O,$C18)+SUMIFS(November!M:M,November!$A:$A,$B18,November!$O:$O,$C18)+SUMIFS(December!M:M,December!$A:$A,$B18,December!$O:$O,$C18)</f>
        <v>0</v>
      </c>
      <c r="F18" s="19">
        <f t="shared" ref="F18:G18" si="7">F4</f>
        <v>0.71579049996017796</v>
      </c>
      <c r="G18" s="19">
        <f t="shared" si="7"/>
        <v>0.71638655462184897</v>
      </c>
      <c r="H18" s="18">
        <f t="shared" si="3"/>
        <v>0</v>
      </c>
      <c r="I18" s="18">
        <f t="shared" si="4"/>
        <v>0</v>
      </c>
    </row>
    <row r="19" spans="2:9" ht="18.75" customHeight="1" x14ac:dyDescent="0.3">
      <c r="B19" s="15" t="str">
        <f t="shared" si="5"/>
        <v>Save On Energy Business Refrigeration Incentive Program</v>
      </c>
      <c r="C19" s="15">
        <f t="shared" si="6"/>
        <v>2018</v>
      </c>
      <c r="D19" s="16">
        <f>SUMIFS(April!M:M,April!$A:$A,$B19,April!$P:$P,$C19)+SUMIFS(May!L:L,May!$A:$A,$B19,May!$O:$O,$C19)+SUMIFS(June!L:L,June!$A:$A,$B19,June!$O:$O,$C19)+SUMIFS(July!L:L,July!$A:$A,$B19,July!$O:$O,$C19)+SUMIFS(August!L:L,August!$A:$A,$B19,August!$O:$O,$C19)+SUMIFS(September!L:L,September!$A:$A,$B19,September!$O:$O,$C19)+SUMIFS(October!L:L,October!$A:$A,$B19,October!$O:$O,$C19)+SUMIFS(November!L:L,November!$A:$A,$B19,November!$O:$O,$C19)+SUMIFS(December!L:L,December!$A:$A,$B19,December!$O:$O,$C19)</f>
        <v>15105</v>
      </c>
      <c r="E19" s="16">
        <f>SUMIFS(April!N:N,April!$A:$A,$B19,April!$P:$P,$C19)+SUMIFS(May!M:M,May!$A:$A,$B19,May!$O:$O,$C19)+SUMIFS(June!M:M,June!$A:$A,$B19,June!$O:$O,$C19)+SUMIFS(July!M:M,July!$A:$A,$B19,July!$O:$O,$C19)+SUMIFS(August!M:M,August!$A:$A,$B19,August!$O:$O,$C19)+SUMIFS(September!M:M,September!$A:$A,$B19,September!$O:$O,$C19)+SUMIFS(October!M:M,October!$A:$A,$B19,October!$O:$O,$C19)+SUMIFS(November!M:M,November!$A:$A,$B19,November!$O:$O,$C19)+SUMIFS(December!M:M,December!$A:$A,$B19,December!$O:$O,$C19)</f>
        <v>1.8</v>
      </c>
      <c r="F19" s="19">
        <f t="shared" ref="F19:G19" si="8">F5</f>
        <v>1.0050000794029998</v>
      </c>
      <c r="G19" s="19">
        <f t="shared" si="8"/>
        <v>1.19201995012469</v>
      </c>
      <c r="H19" s="18">
        <f t="shared" si="3"/>
        <v>15180.526199382313</v>
      </c>
      <c r="I19" s="18">
        <f t="shared" si="4"/>
        <v>2.145635910224442</v>
      </c>
    </row>
    <row r="20" spans="2:9" ht="18.75" customHeight="1" x14ac:dyDescent="0.3">
      <c r="B20" s="15" t="str">
        <f t="shared" si="5"/>
        <v>Save On Energy New Construction Program</v>
      </c>
      <c r="C20" s="15">
        <f t="shared" si="6"/>
        <v>2018</v>
      </c>
      <c r="D20" s="16">
        <f>SUMIFS(April!M:M,April!$A:$A,$B20,April!$P:$P,$C20)+SUMIFS(May!L:L,May!$A:$A,$B20,May!$O:$O,$C20)+SUMIFS(June!L:L,June!$A:$A,$B20,June!$O:$O,$C20)+SUMIFS(July!L:L,July!$A:$A,$B20,July!$O:$O,$C20)+SUMIFS(August!L:L,August!$A:$A,$B20,August!$O:$O,$C20)+SUMIFS(September!L:L,September!$A:$A,$B20,September!$O:$O,$C20)+SUMIFS(October!L:L,October!$A:$A,$B20,October!$O:$O,$C20)+SUMIFS(November!L:L,November!$A:$A,$B20,November!$O:$O,$C20)+SUMIFS(December!L:L,December!$A:$A,$B20,December!$O:$O,$C20)</f>
        <v>0</v>
      </c>
      <c r="E20" s="16">
        <f>SUMIFS(April!N:N,April!$A:$A,$B20,April!$P:$P,$C20)+SUMIFS(May!M:M,May!$A:$A,$B20,May!$O:$O,$C20)+SUMIFS(June!M:M,June!$A:$A,$B20,June!$O:$O,$C20)+SUMIFS(July!M:M,July!$A:$A,$B20,July!$O:$O,$C20)+SUMIFS(August!M:M,August!$A:$A,$B20,August!$O:$O,$C20)+SUMIFS(September!M:M,September!$A:$A,$B20,September!$O:$O,$C20)+SUMIFS(October!M:M,October!$A:$A,$B20,October!$O:$O,$C20)+SUMIFS(November!M:M,November!$A:$A,$B20,November!$O:$O,$C20)+SUMIFS(December!M:M,December!$A:$A,$B20,December!$O:$O,$C20)</f>
        <v>0</v>
      </c>
      <c r="F20" s="19">
        <f t="shared" ref="F20:G20" si="9">F6</f>
        <v>0.78721683117229002</v>
      </c>
      <c r="G20" s="19">
        <f t="shared" si="9"/>
        <v>0.75257731958762908</v>
      </c>
      <c r="H20" s="18">
        <f t="shared" si="3"/>
        <v>0</v>
      </c>
      <c r="I20" s="18">
        <f t="shared" si="4"/>
        <v>0</v>
      </c>
    </row>
    <row r="21" spans="2:9" ht="18.75" customHeight="1" x14ac:dyDescent="0.3">
      <c r="B21" s="15" t="str">
        <f t="shared" si="5"/>
        <v>OPsaver Local Program</v>
      </c>
      <c r="C21" s="15">
        <f t="shared" si="6"/>
        <v>2018</v>
      </c>
      <c r="D21" s="16">
        <f>SUMIFS(April!M:M,April!$A:$A,$B21,April!$P:$P,$C21)+SUMIFS(May!L:L,May!$A:$A,$B21,May!$O:$O,$C21)+SUMIFS(June!L:L,June!$A:$A,$B21,June!$O:$O,$C21)+SUMIFS(July!L:L,July!$A:$A,$B21,July!$O:$O,$C21)+SUMIFS(August!L:L,August!$A:$A,$B21,August!$O:$O,$C21)+SUMIFS(September!L:L,September!$A:$A,$B21,September!$O:$O,$C21)+SUMIFS(October!L:L,October!$A:$A,$B21,October!$O:$O,$C21)+SUMIFS(November!L:L,November!$A:$A,$B21,November!$O:$O,$C21)+SUMIFS(December!L:L,December!$A:$A,$B21,December!$O:$O,$C21)</f>
        <v>0</v>
      </c>
      <c r="E21" s="16">
        <f>SUMIFS(April!N:N,April!$A:$A,$B21,April!$P:$P,$C21)+SUMIFS(May!M:M,May!$A:$A,$B21,May!$O:$O,$C21)+SUMIFS(June!M:M,June!$A:$A,$B21,June!$O:$O,$C21)+SUMIFS(July!M:M,July!$A:$A,$B21,July!$O:$O,$C21)+SUMIFS(August!M:M,August!$A:$A,$B21,August!$O:$O,$C21)+SUMIFS(September!M:M,September!$A:$A,$B21,September!$O:$O,$C21)+SUMIFS(October!M:M,October!$A:$A,$B21,October!$O:$O,$C21)+SUMIFS(November!M:M,November!$A:$A,$B21,November!$O:$O,$C21)+SUMIFS(December!M:M,December!$A:$A,$B21,December!$O:$O,$C21)</f>
        <v>0</v>
      </c>
      <c r="F21" s="19">
        <f t="shared" ref="F21:G21" si="10">F7</f>
        <v>1</v>
      </c>
      <c r="G21" s="19">
        <f t="shared" si="10"/>
        <v>1</v>
      </c>
      <c r="H21" s="18">
        <f t="shared" si="3"/>
        <v>0</v>
      </c>
      <c r="I21" s="18">
        <f t="shared" si="4"/>
        <v>0</v>
      </c>
    </row>
    <row r="22" spans="2:9" ht="18.75" customHeight="1" x14ac:dyDescent="0.3">
      <c r="B22" s="15" t="str">
        <f t="shared" si="5"/>
        <v>Adaptive Thermostat Local Program</v>
      </c>
      <c r="C22" s="15">
        <f t="shared" si="6"/>
        <v>2018</v>
      </c>
      <c r="D22" s="16">
        <f>SUMIFS(April!M:M,April!$A:$A,$B22,April!$P:$P,$C22)+SUMIFS(May!L:L,May!$A:$A,$B22,May!$O:$O,$C22)+SUMIFS(June!L:L,June!$A:$A,$B22,June!$O:$O,$C22)+SUMIFS(July!L:L,July!$A:$A,$B22,July!$O:$O,$C22)+SUMIFS(August!L:L,August!$A:$A,$B22,August!$O:$O,$C22)+SUMIFS(September!L:L,September!$A:$A,$B22,September!$O:$O,$C22)+SUMIFS(October!L:L,October!$A:$A,$B22,October!$O:$O,$C22)+SUMIFS(November!L:L,November!$A:$A,$B22,November!$O:$O,$C22)+SUMIFS(December!L:L,December!$A:$A,$B22,December!$O:$O,$C22)</f>
        <v>0</v>
      </c>
      <c r="E22" s="16">
        <f>SUMIFS(April!N:N,April!$A:$A,$B22,April!$P:$P,$C22)+SUMIFS(May!M:M,May!$A:$A,$B22,May!$O:$O,$C22)+SUMIFS(June!M:M,June!$A:$A,$B22,June!$O:$O,$C22)+SUMIFS(July!M:M,July!$A:$A,$B22,July!$O:$O,$C22)+SUMIFS(August!M:M,August!$A:$A,$B22,August!$O:$O,$C22)+SUMIFS(September!M:M,September!$A:$A,$B22,September!$O:$O,$C22)+SUMIFS(October!M:M,October!$A:$A,$B22,October!$O:$O,$C22)+SUMIFS(November!M:M,November!$A:$A,$B22,November!$O:$O,$C22)+SUMIFS(December!M:M,December!$A:$A,$B22,December!$O:$O,$C22)</f>
        <v>0</v>
      </c>
      <c r="F22" s="19">
        <f t="shared" ref="F22:G22" si="11">F8</f>
        <v>1</v>
      </c>
      <c r="G22" s="19">
        <f t="shared" si="11"/>
        <v>1</v>
      </c>
      <c r="H22" s="18">
        <f t="shared" si="3"/>
        <v>0</v>
      </c>
      <c r="I22" s="18">
        <f t="shared" si="4"/>
        <v>0</v>
      </c>
    </row>
    <row r="23" spans="2:9" ht="18.75" customHeight="1" x14ac:dyDescent="0.3">
      <c r="B23" s="15" t="str">
        <f t="shared" si="5"/>
        <v>PUMPsaver Local Program</v>
      </c>
      <c r="C23" s="15">
        <f t="shared" si="6"/>
        <v>2018</v>
      </c>
      <c r="D23" s="16">
        <f>SUMIFS(April!M:M,April!$A:$A,$B23,April!$P:$P,$C23)+SUMIFS(May!L:L,May!$A:$A,$B23,May!$O:$O,$C23)+SUMIFS(June!L:L,June!$A:$A,$B23,June!$O:$O,$C23)+SUMIFS(July!L:L,July!$A:$A,$B23,July!$O:$O,$C23)+SUMIFS(August!L:L,August!$A:$A,$B23,August!$O:$O,$C23)+SUMIFS(September!L:L,September!$A:$A,$B23,September!$O:$O,$C23)+SUMIFS(October!L:L,October!$A:$A,$B23,October!$O:$O,$C23)+SUMIFS(November!L:L,November!$A:$A,$B23,November!$O:$O,$C23)+SUMIFS(December!L:L,December!$A:$A,$B23,December!$O:$O,$C23)</f>
        <v>1252473</v>
      </c>
      <c r="E23" s="16">
        <f>SUMIFS(April!N:N,April!$A:$A,$B23,April!$P:$P,$C23)+SUMIFS(May!M:M,May!$A:$A,$B23,May!$O:$O,$C23)+SUMIFS(June!M:M,June!$A:$A,$B23,June!$O:$O,$C23)+SUMIFS(July!M:M,July!$A:$A,$B23,July!$O:$O,$C23)+SUMIFS(August!M:M,August!$A:$A,$B23,August!$O:$O,$C23)+SUMIFS(September!M:M,September!$A:$A,$B23,September!$O:$O,$C23)+SUMIFS(October!M:M,October!$A:$A,$B23,October!$O:$O,$C23)+SUMIFS(November!M:M,November!$A:$A,$B23,November!$O:$O,$C23)+SUMIFS(December!M:M,December!$A:$A,$B23,December!$O:$O,$C23)</f>
        <v>343.69999999999993</v>
      </c>
      <c r="F23" s="19">
        <f t="shared" ref="F23:G23" si="12">F9</f>
        <v>1.01000002984193</v>
      </c>
      <c r="G23" s="19">
        <f t="shared" si="12"/>
        <v>1.20687575392039</v>
      </c>
      <c r="H23" s="18">
        <f t="shared" si="3"/>
        <v>1264997.7673762117</v>
      </c>
      <c r="I23" s="18">
        <f t="shared" si="4"/>
        <v>414.80319662243795</v>
      </c>
    </row>
    <row r="24" spans="2:9" ht="18.75" customHeight="1" x14ac:dyDescent="0.3">
      <c r="B24" s="15" t="str">
        <f t="shared" si="5"/>
        <v>RTUsaver</v>
      </c>
      <c r="C24" s="15">
        <f t="shared" si="6"/>
        <v>2018</v>
      </c>
      <c r="D24" s="16">
        <f>SUMIFS(April!M:M,April!$A:$A,$B24,April!$P:$P,$C24)+SUMIFS(May!L:L,May!$A:$A,$B24,May!$O:$O,$C24)+SUMIFS(June!L:L,June!$A:$A,$B24,June!$O:$O,$C24)+SUMIFS(July!L:L,July!$A:$A,$B24,July!$O:$O,$C24)+SUMIFS(August!L:L,August!$A:$A,$B24,August!$O:$O,$C24)+SUMIFS(September!L:L,September!$A:$A,$B24,September!$O:$O,$C24)+SUMIFS(October!L:L,October!$A:$A,$B24,October!$O:$O,$C24)+SUMIFS(November!L:L,November!$A:$A,$B24,November!$O:$O,$C24)+SUMIFS(December!L:L,December!$A:$A,$B24,December!$O:$O,$C24)</f>
        <v>1925474.8145512724</v>
      </c>
      <c r="E24" s="16">
        <f>SUMIFS(April!N:N,April!$A:$A,$B24,April!$P:$P,$C24)+SUMIFS(May!M:M,May!$A:$A,$B24,May!$O:$O,$C24)+SUMIFS(June!M:M,June!$A:$A,$B24,June!$O:$O,$C24)+SUMIFS(July!M:M,July!$A:$A,$B24,July!$O:$O,$C24)+SUMIFS(August!M:M,August!$A:$A,$B24,August!$O:$O,$C24)+SUMIFS(September!M:M,September!$A:$A,$B24,September!$O:$O,$C24)+SUMIFS(October!M:M,October!$A:$A,$B24,October!$O:$O,$C24)+SUMIFS(November!M:M,November!$A:$A,$B24,November!$O:$O,$C24)+SUMIFS(December!M:M,December!$A:$A,$B24,December!$O:$O,$C24)</f>
        <v>432.94798541352452</v>
      </c>
      <c r="F24" s="19">
        <f t="shared" ref="F24:G24" si="13">F10</f>
        <v>0.70681100844601696</v>
      </c>
      <c r="G24" s="19">
        <f t="shared" si="13"/>
        <v>0.72972972972972994</v>
      </c>
      <c r="H24" s="18">
        <f t="shared" si="3"/>
        <v>1360946.7954103923</v>
      </c>
      <c r="I24" s="18">
        <f t="shared" si="4"/>
        <v>315.93501638284232</v>
      </c>
    </row>
    <row r="25" spans="2:9" ht="18.75" customHeight="1" x14ac:dyDescent="0.3">
      <c r="B25" s="15" t="str">
        <f t="shared" si="5"/>
        <v>Save On Energy Small Business Lighting Program</v>
      </c>
      <c r="C25" s="15">
        <f t="shared" si="6"/>
        <v>2018</v>
      </c>
      <c r="D25" s="16">
        <f>SUMIFS(April!M:M,April!$A:$A,$B25,April!$P:$P,$C25)+SUMIFS(May!L:L,May!$A:$A,$B25,May!$O:$O,$C25)+SUMIFS(June!L:L,June!$A:$A,$B25,June!$O:$O,$C25)+SUMIFS(July!L:L,July!$A:$A,$B25,July!$O:$O,$C25)+SUMIFS(August!L:L,August!$A:$A,$B25,August!$O:$O,$C25)+SUMIFS(September!L:L,September!$A:$A,$B25,September!$O:$O,$C25)+SUMIFS(October!L:L,October!$A:$A,$B25,October!$O:$O,$C25)+SUMIFS(November!L:L,November!$A:$A,$B25,November!$O:$O,$C25)+SUMIFS(December!L:L,December!$A:$A,$B25,December!$O:$O,$C25)</f>
        <v>17729.53</v>
      </c>
      <c r="E25" s="16">
        <f>SUMIFS(April!N:N,April!$A:$A,$B25,April!$P:$P,$C25)+SUMIFS(May!M:M,May!$A:$A,$B25,May!$O:$O,$C25)+SUMIFS(June!M:M,June!$A:$A,$B25,June!$O:$O,$C25)+SUMIFS(July!M:M,July!$A:$A,$B25,July!$O:$O,$C25)+SUMIFS(August!M:M,August!$A:$A,$B25,August!$O:$O,$C25)+SUMIFS(September!M:M,September!$A:$A,$B25,September!$O:$O,$C25)+SUMIFS(October!M:M,October!$A:$A,$B25,October!$O:$O,$C25)+SUMIFS(November!M:M,November!$A:$A,$B25,November!$O:$O,$C25)+SUMIFS(December!M:M,December!$A:$A,$B25,December!$O:$O,$C25)</f>
        <v>4.7789999999999999</v>
      </c>
      <c r="F25" s="19">
        <f t="shared" ref="F25:G25" si="14">F11</f>
        <v>0.92910443318564906</v>
      </c>
      <c r="G25" s="19">
        <f t="shared" si="14"/>
        <v>0.93017656500802604</v>
      </c>
      <c r="H25" s="18">
        <f t="shared" si="3"/>
        <v>16472.584921297959</v>
      </c>
      <c r="I25" s="18">
        <f t="shared" si="4"/>
        <v>4.445313804173356</v>
      </c>
    </row>
    <row r="26" spans="2:9" ht="18.75" customHeight="1" x14ac:dyDescent="0.3">
      <c r="B26" s="15" t="str">
        <f t="shared" si="5"/>
        <v>Swimming Pool Efficiency Local Program</v>
      </c>
      <c r="C26" s="15">
        <f t="shared" si="6"/>
        <v>2018</v>
      </c>
      <c r="D26" s="16">
        <f>SUMIFS(April!M:M,April!$A:$A,$B26,April!$P:$P,$C26)+SUMIFS(May!L:L,May!$A:$A,$B26,May!$O:$O,$C26)+SUMIFS(June!L:L,June!$A:$A,$B26,June!$O:$O,$C26)+SUMIFS(July!L:L,July!$A:$A,$B26,July!$O:$O,$C26)+SUMIFS(August!L:L,August!$A:$A,$B26,August!$O:$O,$C26)+SUMIFS(September!L:L,September!$A:$A,$B26,September!$O:$O,$C26)+SUMIFS(October!L:L,October!$A:$A,$B26,October!$O:$O,$C26)+SUMIFS(November!L:L,November!$A:$A,$B26,November!$O:$O,$C26)+SUMIFS(December!L:L,December!$A:$A,$B26,December!$O:$O,$C26)</f>
        <v>56760.959429743634</v>
      </c>
      <c r="E26" s="16">
        <f>SUMIFS(April!N:N,April!$A:$A,$B26,April!$P:$P,$C26)+SUMIFS(May!M:M,May!$A:$A,$B26,May!$O:$O,$C26)+SUMIFS(June!M:M,June!$A:$A,$B26,June!$O:$O,$C26)+SUMIFS(July!M:M,July!$A:$A,$B26,July!$O:$O,$C26)+SUMIFS(August!M:M,August!$A:$A,$B26,August!$O:$O,$C26)+SUMIFS(September!M:M,September!$A:$A,$B26,September!$O:$O,$C26)+SUMIFS(October!M:M,October!$A:$A,$B26,October!$O:$O,$C26)+SUMIFS(November!M:M,November!$A:$A,$B26,November!$O:$O,$C26)+SUMIFS(December!M:M,December!$A:$A,$B26,December!$O:$O,$C26)</f>
        <v>13.492982389874912</v>
      </c>
      <c r="F26" s="19">
        <f t="shared" ref="F26:G26" si="15">F12</f>
        <v>1.00199992566395</v>
      </c>
      <c r="G26" s="19">
        <f t="shared" si="15"/>
        <v>1</v>
      </c>
      <c r="H26" s="18">
        <f t="shared" si="3"/>
        <v>56874.477129217601</v>
      </c>
      <c r="I26" s="18">
        <f t="shared" si="4"/>
        <v>13.492982389874912</v>
      </c>
    </row>
    <row r="27" spans="2:9" ht="18.75" customHeight="1" x14ac:dyDescent="0.3">
      <c r="B27" s="15" t="str">
        <f t="shared" si="5"/>
        <v>Save On Energy High Performance New Construction Program</v>
      </c>
      <c r="C27" s="15">
        <f t="shared" si="6"/>
        <v>2018</v>
      </c>
      <c r="D27" s="16">
        <f>SUMIFS(April!M:M,April!$A:$A,$B27,April!$P:$P,$C27)+SUMIFS(May!L:L,May!$A:$A,$B27,May!$O:$O,$C27)+SUMIFS(June!L:L,June!$A:$A,$B27,June!$O:$O,$C27)+SUMIFS(July!L:L,July!$A:$A,$B27,July!$O:$O,$C27)+SUMIFS(August!L:L,August!$A:$A,$B27,August!$O:$O,$C27)+SUMIFS(September!L:L,September!$A:$A,$B27,September!$O:$O,$C27)+SUMIFS(October!L:L,October!$A:$A,$B27,October!$O:$O,$C27)+SUMIFS(November!L:L,November!$A:$A,$B27,November!$O:$O,$C27)+SUMIFS(December!L:L,December!$A:$A,$B27,December!$O:$O,$C27)</f>
        <v>5199167.97</v>
      </c>
      <c r="E27" s="16">
        <f>SUMIFS(April!N:N,April!$A:$A,$B27,April!$P:$P,$C27)+SUMIFS(May!M:M,May!$A:$A,$B27,May!$O:$O,$C27)+SUMIFS(June!M:M,June!$A:$A,$B27,June!$O:$O,$C27)+SUMIFS(July!M:M,July!$A:$A,$B27,July!$O:$O,$C27)+SUMIFS(August!M:M,August!$A:$A,$B27,August!$O:$O,$C27)+SUMIFS(September!M:M,September!$A:$A,$B27,September!$O:$O,$C27)+SUMIFS(October!M:M,October!$A:$A,$B27,October!$O:$O,$C27)+SUMIFS(November!M:M,November!$A:$A,$B27,November!$O:$O,$C27)+SUMIFS(December!M:M,December!$A:$A,$B27,December!$O:$O,$C27)</f>
        <v>1692.76</v>
      </c>
      <c r="F27" s="19">
        <f t="shared" ref="F27:G27" si="16">F13</f>
        <v>0.56618717614107705</v>
      </c>
      <c r="G27" s="19">
        <f t="shared" si="16"/>
        <v>0.56639004149377603</v>
      </c>
      <c r="H27" s="18">
        <f t="shared" si="3"/>
        <v>2943702.231217436</v>
      </c>
      <c r="I27" s="18">
        <f t="shared" si="4"/>
        <v>958.76240663900433</v>
      </c>
    </row>
    <row r="28" spans="2:9" ht="18.75" customHeight="1" x14ac:dyDescent="0.3">
      <c r="B28" s="15" t="str">
        <f t="shared" si="5"/>
        <v>Save On Energy Existing Building Commissioning Program</v>
      </c>
      <c r="C28" s="15">
        <f t="shared" si="6"/>
        <v>2018</v>
      </c>
      <c r="D28" s="16">
        <f>SUMIFS(April!M:M,April!$A:$A,$B28,April!$P:$P,$C28)+SUMIFS(May!L:L,May!$A:$A,$B28,May!$O:$O,$C28)+SUMIFS(June!L:L,June!$A:$A,$B28,June!$O:$O,$C28)+SUMIFS(July!L:L,July!$A:$A,$B28,July!$O:$O,$C28)+SUMIFS(August!L:L,August!$A:$A,$B28,August!$O:$O,$C28)+SUMIFS(September!L:L,September!$A:$A,$B28,September!$O:$O,$C28)+SUMIFS(October!L:L,October!$A:$A,$B28,October!$O:$O,$C28)+SUMIFS(November!L:L,November!$A:$A,$B28,November!$O:$O,$C28)+SUMIFS(December!L:L,December!$A:$A,$B28,December!$O:$O,$C28)</f>
        <v>0</v>
      </c>
      <c r="E28" s="16">
        <f>SUMIFS(April!N:N,April!$A:$A,$B28,April!$P:$P,$C28)+SUMIFS(May!M:M,May!$A:$A,$B28,May!$O:$O,$C28)+SUMIFS(June!M:M,June!$A:$A,$B28,June!$O:$O,$C28)+SUMIFS(July!M:M,July!$A:$A,$B28,July!$O:$O,$C28)+SUMIFS(August!M:M,August!$A:$A,$B28,August!$O:$O,$C28)+SUMIFS(September!M:M,September!$A:$A,$B28,September!$O:$O,$C28)+SUMIFS(October!M:M,October!$A:$A,$B28,October!$O:$O,$C28)+SUMIFS(November!M:M,November!$A:$A,$B28,November!$O:$O,$C28)+SUMIFS(December!M:M,December!$A:$A,$B28,December!$O:$O,$C28)</f>
        <v>0</v>
      </c>
      <c r="F28" s="19">
        <f t="shared" ref="F28:G28" si="17">F14</f>
        <v>0.54899086863598001</v>
      </c>
      <c r="G28" s="19">
        <f t="shared" si="17"/>
        <v>0.54867256637168094</v>
      </c>
      <c r="H28" s="18">
        <f t="shared" si="3"/>
        <v>0</v>
      </c>
      <c r="I28" s="18">
        <f t="shared" si="4"/>
        <v>0</v>
      </c>
    </row>
    <row r="29" spans="2:9" ht="18.75" customHeight="1" x14ac:dyDescent="0.3">
      <c r="B29" s="15" t="str">
        <f t="shared" si="5"/>
        <v>MURB In-Suite Direct Install Lighting Program</v>
      </c>
      <c r="C29" s="15">
        <f t="shared" si="6"/>
        <v>2018</v>
      </c>
      <c r="D29" s="16">
        <f>SUMIFS(April!M:M,April!$A:$A,$B29,April!$P:$P,$C29)+SUMIFS(May!L:L,May!$A:$A,$B29,May!$O:$O,$C29)+SUMIFS(June!L:L,June!$A:$A,$B29,June!$O:$O,$C29)+SUMIFS(July!L:L,July!$A:$A,$B29,July!$O:$O,$C29)+SUMIFS(August!L:L,August!$A:$A,$B29,August!$O:$O,$C29)+SUMIFS(September!L:L,September!$A:$A,$B29,September!$O:$O,$C29)+SUMIFS(October!L:L,October!$A:$A,$B29,October!$O:$O,$C29)+SUMIFS(November!L:L,November!$A:$A,$B29,November!$O:$O,$C29)+SUMIFS(December!L:L,December!$A:$A,$B29,December!$O:$O,$C29)</f>
        <v>0</v>
      </c>
      <c r="E29" s="16">
        <f>SUMIFS(April!N:N,April!$A:$A,$B29,April!$P:$P,$C29)+SUMIFS(May!M:M,May!$A:$A,$B29,May!$O:$O,$C29)+SUMIFS(June!M:M,June!$A:$A,$B29,June!$O:$O,$C29)+SUMIFS(July!M:M,July!$A:$A,$B29,July!$O:$O,$C29)+SUMIFS(August!M:M,August!$A:$A,$B29,August!$O:$O,$C29)+SUMIFS(September!M:M,September!$A:$A,$B29,September!$O:$O,$C29)+SUMIFS(October!M:M,October!$A:$A,$B29,October!$O:$O,$C29)+SUMIFS(November!M:M,November!$A:$A,$B29,November!$O:$O,$C29)+SUMIFS(December!M:M,December!$A:$A,$B29,December!$O:$O,$C29)</f>
        <v>0</v>
      </c>
      <c r="F29" s="19">
        <f t="shared" ref="F29:G29" si="18">F15</f>
        <v>1</v>
      </c>
      <c r="G29" s="19">
        <f t="shared" si="18"/>
        <v>1</v>
      </c>
      <c r="H29" s="18">
        <f t="shared" si="3"/>
        <v>0</v>
      </c>
      <c r="I29" s="18">
        <f t="shared" si="4"/>
        <v>0</v>
      </c>
    </row>
    <row r="30" spans="2:9" ht="18.75" customHeight="1" x14ac:dyDescent="0.3">
      <c r="B30" s="15" t="str">
        <f t="shared" si="5"/>
        <v>Save On Energy Process &amp; Systems Upgrades Program</v>
      </c>
      <c r="C30" s="15">
        <f t="shared" si="6"/>
        <v>2018</v>
      </c>
      <c r="D30" s="16">
        <f>SUMIFS(April!M:M,April!$A:$A,$B30,April!$P:$P,$C30)+SUMIFS(May!L:L,May!$A:$A,$B30,May!$O:$O,$C30)+SUMIFS(June!L:L,June!$A:$A,$B30,June!$O:$O,$C30)+SUMIFS(July!L:L,July!$A:$A,$B30,July!$O:$O,$C30)+SUMIFS(August!L:L,August!$A:$A,$B30,August!$O:$O,$C30)+SUMIFS(September!L:L,September!$A:$A,$B30,September!$O:$O,$C30)+SUMIFS(October!L:L,October!$A:$A,$B30,October!$O:$O,$C30)+SUMIFS(November!L:L,November!$A:$A,$B30,November!$O:$O,$C30)+SUMIFS(December!L:L,December!$A:$A,$B30,December!$O:$O,$C30)</f>
        <v>0</v>
      </c>
      <c r="E30" s="16">
        <f>SUMIFS(April!N:N,April!$A:$A,$B30,April!$P:$P,$C30)+SUMIFS(May!M:M,May!$A:$A,$B30,May!$O:$O,$C30)+SUMIFS(June!M:M,June!$A:$A,$B30,June!$O:$O,$C30)+SUMIFS(July!M:M,July!$A:$A,$B30,July!$O:$O,$C30)+SUMIFS(August!M:M,August!$A:$A,$B30,August!$O:$O,$C30)+SUMIFS(September!M:M,September!$A:$A,$B30,September!$O:$O,$C30)+SUMIFS(October!M:M,October!$A:$A,$B30,October!$O:$O,$C30)+SUMIFS(November!M:M,November!$A:$A,$B30,November!$O:$O,$C30)+SUMIFS(December!M:M,December!$A:$A,$B30,December!$O:$O,$C30)</f>
        <v>0</v>
      </c>
      <c r="F30" s="19">
        <f t="shared" ref="F30:G30" si="19">F16</f>
        <v>0.87608812570025296</v>
      </c>
      <c r="G30" s="19">
        <f t="shared" si="19"/>
        <v>0.85644768856447695</v>
      </c>
      <c r="H30" s="18">
        <f t="shared" si="3"/>
        <v>0</v>
      </c>
      <c r="I30" s="18">
        <f t="shared" si="4"/>
        <v>0</v>
      </c>
    </row>
    <row r="31" spans="2:9" ht="18.75" customHeight="1" x14ac:dyDescent="0.3">
      <c r="B31" s="15" t="str">
        <f t="shared" si="5"/>
        <v>Save On Energy Audit Funding Program</v>
      </c>
      <c r="C31" s="15">
        <f t="shared" si="6"/>
        <v>2017</v>
      </c>
      <c r="D31" s="16">
        <f>SUMIFS(April!M:M,April!$A:$A,$B31,April!$P:$P,$C31)+SUMIFS(May!L:L,May!$A:$A,$B31,May!$O:$O,$C31)+SUMIFS(June!L:L,June!$A:$A,$B31,June!$O:$O,$C31)+SUMIFS(July!L:L,July!$A:$A,$B31,July!$O:$O,$C31)+SUMIFS(August!L:L,August!$A:$A,$B31,August!$O:$O,$C31)+SUMIFS(September!L:L,September!$A:$A,$B31,September!$O:$O,$C31)+SUMIFS(October!L:L,October!$A:$A,$B31,October!$O:$O,$C31)+SUMIFS(November!L:L,November!$A:$A,$B31,November!$O:$O,$C31)+SUMIFS(December!L:L,December!$A:$A,$B31,December!$O:$O,$C31)</f>
        <v>0</v>
      </c>
      <c r="E31" s="16">
        <f>SUMIFS(April!N:N,April!$A:$A,$B31,April!$P:$P,$C31)+SUMIFS(May!M:M,May!$A:$A,$B31,May!$O:$O,$C31)+SUMIFS(June!M:M,June!$A:$A,$B31,June!$O:$O,$C31)+SUMIFS(July!M:M,July!$A:$A,$B31,July!$O:$O,$C31)+SUMIFS(August!M:M,August!$A:$A,$B31,August!$O:$O,$C31)+SUMIFS(September!M:M,September!$A:$A,$B31,September!$O:$O,$C31)+SUMIFS(October!M:M,October!$A:$A,$B31,October!$O:$O,$C31)+SUMIFS(November!M:M,November!$A:$A,$B31,November!$O:$O,$C31)+SUMIFS(December!M:M,December!$A:$A,$B31,December!$O:$O,$C31)</f>
        <v>0</v>
      </c>
      <c r="F31" s="19">
        <f t="shared" ref="F31:G31" si="20">F17</f>
        <v>0.94128781511884396</v>
      </c>
      <c r="G31" s="19">
        <f t="shared" si="20"/>
        <v>0.94260485651214099</v>
      </c>
      <c r="H31" s="18">
        <f t="shared" si="3"/>
        <v>0</v>
      </c>
      <c r="I31" s="18">
        <f t="shared" si="4"/>
        <v>0</v>
      </c>
    </row>
    <row r="32" spans="2:9" ht="18.75" customHeight="1" x14ac:dyDescent="0.3">
      <c r="B32" s="15" t="str">
        <f t="shared" si="5"/>
        <v>Save On Energy Energy Manager Program</v>
      </c>
      <c r="C32" s="15">
        <f t="shared" si="6"/>
        <v>2017</v>
      </c>
      <c r="D32" s="16">
        <f>SUMIFS(April!M:M,April!$A:$A,$B32,April!$P:$P,$C32)+SUMIFS(May!L:L,May!$A:$A,$B32,May!$O:$O,$C32)+SUMIFS(June!L:L,June!$A:$A,$B32,June!$O:$O,$C32)+SUMIFS(July!L:L,July!$A:$A,$B32,July!$O:$O,$C32)+SUMIFS(August!L:L,August!$A:$A,$B32,August!$O:$O,$C32)+SUMIFS(September!L:L,September!$A:$A,$B32,September!$O:$O,$C32)+SUMIFS(October!L:L,October!$A:$A,$B32,October!$O:$O,$C32)+SUMIFS(November!L:L,November!$A:$A,$B32,November!$O:$O,$C32)+SUMIFS(December!L:L,December!$A:$A,$B32,December!$O:$O,$C32)</f>
        <v>0</v>
      </c>
      <c r="E32" s="16">
        <f>SUMIFS(April!N:N,April!$A:$A,$B32,April!$P:$P,$C32)+SUMIFS(May!M:M,May!$A:$A,$B32,May!$O:$O,$C32)+SUMIFS(June!M:M,June!$A:$A,$B32,June!$O:$O,$C32)+SUMIFS(July!M:M,July!$A:$A,$B32,July!$O:$O,$C32)+SUMIFS(August!M:M,August!$A:$A,$B32,August!$O:$O,$C32)+SUMIFS(September!M:M,September!$A:$A,$B32,September!$O:$O,$C32)+SUMIFS(October!M:M,October!$A:$A,$B32,October!$O:$O,$C32)+SUMIFS(November!M:M,November!$A:$A,$B32,November!$O:$O,$C32)+SUMIFS(December!M:M,December!$A:$A,$B32,December!$O:$O,$C32)</f>
        <v>0</v>
      </c>
      <c r="F32" s="19">
        <f t="shared" ref="F32:G32" si="21">F18</f>
        <v>0.71579049996017796</v>
      </c>
      <c r="G32" s="19">
        <f t="shared" si="21"/>
        <v>0.71638655462184897</v>
      </c>
      <c r="H32" s="18">
        <f t="shared" si="3"/>
        <v>0</v>
      </c>
      <c r="I32" s="18">
        <f t="shared" si="4"/>
        <v>0</v>
      </c>
    </row>
    <row r="33" spans="2:9" ht="18.75" customHeight="1" x14ac:dyDescent="0.3">
      <c r="B33" s="15" t="str">
        <f t="shared" si="5"/>
        <v>Save On Energy Business Refrigeration Incentive Program</v>
      </c>
      <c r="C33" s="15">
        <f t="shared" si="6"/>
        <v>2017</v>
      </c>
      <c r="D33" s="16">
        <f>SUMIFS(April!M:M,April!$A:$A,$B33,April!$P:$P,$C33)+SUMIFS(May!L:L,May!$A:$A,$B33,May!$O:$O,$C33)+SUMIFS(June!L:L,June!$A:$A,$B33,June!$O:$O,$C33)+SUMIFS(July!L:L,July!$A:$A,$B33,July!$O:$O,$C33)+SUMIFS(August!L:L,August!$A:$A,$B33,August!$O:$O,$C33)+SUMIFS(September!L:L,September!$A:$A,$B33,September!$O:$O,$C33)+SUMIFS(October!L:L,October!$A:$A,$B33,October!$O:$O,$C33)+SUMIFS(November!L:L,November!$A:$A,$B33,November!$O:$O,$C33)+SUMIFS(December!L:L,December!$A:$A,$B33,December!$O:$O,$C33)</f>
        <v>0</v>
      </c>
      <c r="E33" s="16">
        <f>SUMIFS(April!N:N,April!$A:$A,$B33,April!$P:$P,$C33)+SUMIFS(May!M:M,May!$A:$A,$B33,May!$O:$O,$C33)+SUMIFS(June!M:M,June!$A:$A,$B33,June!$O:$O,$C33)+SUMIFS(July!M:M,July!$A:$A,$B33,July!$O:$O,$C33)+SUMIFS(August!M:M,August!$A:$A,$B33,August!$O:$O,$C33)+SUMIFS(September!M:M,September!$A:$A,$B33,September!$O:$O,$C33)+SUMIFS(October!M:M,October!$A:$A,$B33,October!$O:$O,$C33)+SUMIFS(November!M:M,November!$A:$A,$B33,November!$O:$O,$C33)+SUMIFS(December!M:M,December!$A:$A,$B33,December!$O:$O,$C33)</f>
        <v>0</v>
      </c>
      <c r="F33" s="19">
        <f t="shared" ref="F33:G33" si="22">F19</f>
        <v>1.0050000794029998</v>
      </c>
      <c r="G33" s="19">
        <f t="shared" si="22"/>
        <v>1.19201995012469</v>
      </c>
      <c r="H33" s="18">
        <f t="shared" si="3"/>
        <v>0</v>
      </c>
      <c r="I33" s="18">
        <f t="shared" si="4"/>
        <v>0</v>
      </c>
    </row>
    <row r="34" spans="2:9" ht="18.75" customHeight="1" x14ac:dyDescent="0.3">
      <c r="B34" s="15" t="str">
        <f t="shared" si="5"/>
        <v>Save On Energy New Construction Program</v>
      </c>
      <c r="C34" s="15">
        <f t="shared" si="6"/>
        <v>2017</v>
      </c>
      <c r="D34" s="16">
        <f>SUMIFS(April!M:M,April!$A:$A,$B34,April!$P:$P,$C34)+SUMIFS(May!L:L,May!$A:$A,$B34,May!$O:$O,$C34)+SUMIFS(June!L:L,June!$A:$A,$B34,June!$O:$O,$C34)+SUMIFS(July!L:L,July!$A:$A,$B34,July!$O:$O,$C34)+SUMIFS(August!L:L,August!$A:$A,$B34,August!$O:$O,$C34)+SUMIFS(September!L:L,September!$A:$A,$B34,September!$O:$O,$C34)+SUMIFS(October!L:L,October!$A:$A,$B34,October!$O:$O,$C34)+SUMIFS(November!L:L,November!$A:$A,$B34,November!$O:$O,$C34)+SUMIFS(December!L:L,December!$A:$A,$B34,December!$O:$O,$C34)</f>
        <v>0</v>
      </c>
      <c r="E34" s="16">
        <f>SUMIFS(April!N:N,April!$A:$A,$B34,April!$P:$P,$C34)+SUMIFS(May!M:M,May!$A:$A,$B34,May!$O:$O,$C34)+SUMIFS(June!M:M,June!$A:$A,$B34,June!$O:$O,$C34)+SUMIFS(July!M:M,July!$A:$A,$B34,July!$O:$O,$C34)+SUMIFS(August!M:M,August!$A:$A,$B34,August!$O:$O,$C34)+SUMIFS(September!M:M,September!$A:$A,$B34,September!$O:$O,$C34)+SUMIFS(October!M:M,October!$A:$A,$B34,October!$O:$O,$C34)+SUMIFS(November!M:M,November!$A:$A,$B34,November!$O:$O,$C34)+SUMIFS(December!M:M,December!$A:$A,$B34,December!$O:$O,$C34)</f>
        <v>0</v>
      </c>
      <c r="F34" s="19">
        <f t="shared" ref="F34:G34" si="23">F20</f>
        <v>0.78721683117229002</v>
      </c>
      <c r="G34" s="19">
        <f t="shared" si="23"/>
        <v>0.75257731958762908</v>
      </c>
      <c r="H34" s="18">
        <f t="shared" si="3"/>
        <v>0</v>
      </c>
      <c r="I34" s="18">
        <f t="shared" si="4"/>
        <v>0</v>
      </c>
    </row>
    <row r="35" spans="2:9" ht="18.75" customHeight="1" x14ac:dyDescent="0.3">
      <c r="B35" s="15" t="str">
        <f t="shared" si="5"/>
        <v>OPsaver Local Program</v>
      </c>
      <c r="C35" s="15">
        <f t="shared" si="6"/>
        <v>2017</v>
      </c>
      <c r="D35" s="16">
        <f>SUMIFS(April!M:M,April!$A:$A,$B35,April!$P:$P,$C35)+SUMIFS(May!L:L,May!$A:$A,$B35,May!$O:$O,$C35)+SUMIFS(June!L:L,June!$A:$A,$B35,June!$O:$O,$C35)+SUMIFS(July!L:L,July!$A:$A,$B35,July!$O:$O,$C35)+SUMIFS(August!L:L,August!$A:$A,$B35,August!$O:$O,$C35)+SUMIFS(September!L:L,September!$A:$A,$B35,September!$O:$O,$C35)+SUMIFS(October!L:L,October!$A:$A,$B35,October!$O:$O,$C35)+SUMIFS(November!L:L,November!$A:$A,$B35,November!$O:$O,$C35)+SUMIFS(December!L:L,December!$A:$A,$B35,December!$O:$O,$C35)</f>
        <v>0</v>
      </c>
      <c r="E35" s="16">
        <f>SUMIFS(April!N:N,April!$A:$A,$B35,April!$P:$P,$C35)+SUMIFS(May!M:M,May!$A:$A,$B35,May!$O:$O,$C35)+SUMIFS(June!M:M,June!$A:$A,$B35,June!$O:$O,$C35)+SUMIFS(July!M:M,July!$A:$A,$B35,July!$O:$O,$C35)+SUMIFS(August!M:M,August!$A:$A,$B35,August!$O:$O,$C35)+SUMIFS(September!M:M,September!$A:$A,$B35,September!$O:$O,$C35)+SUMIFS(October!M:M,October!$A:$A,$B35,October!$O:$O,$C35)+SUMIFS(November!M:M,November!$A:$A,$B35,November!$O:$O,$C35)+SUMIFS(December!M:M,December!$A:$A,$B35,December!$O:$O,$C35)</f>
        <v>0</v>
      </c>
      <c r="F35" s="19">
        <f t="shared" ref="F35:G35" si="24">F21</f>
        <v>1</v>
      </c>
      <c r="G35" s="19">
        <f t="shared" si="24"/>
        <v>1</v>
      </c>
      <c r="H35" s="18">
        <f t="shared" si="3"/>
        <v>0</v>
      </c>
      <c r="I35" s="18">
        <f t="shared" si="4"/>
        <v>0</v>
      </c>
    </row>
    <row r="36" spans="2:9" ht="18.75" customHeight="1" x14ac:dyDescent="0.3">
      <c r="B36" s="15" t="str">
        <f t="shared" si="5"/>
        <v>Adaptive Thermostat Local Program</v>
      </c>
      <c r="C36" s="15">
        <f t="shared" si="6"/>
        <v>2017</v>
      </c>
      <c r="D36" s="16">
        <f>SUMIFS(April!M:M,April!$A:$A,$B36,April!$P:$P,$C36)+SUMIFS(May!L:L,May!$A:$A,$B36,May!$O:$O,$C36)+SUMIFS(June!L:L,June!$A:$A,$B36,June!$O:$O,$C36)+SUMIFS(July!L:L,July!$A:$A,$B36,July!$O:$O,$C36)+SUMIFS(August!L:L,August!$A:$A,$B36,August!$O:$O,$C36)+SUMIFS(September!L:L,September!$A:$A,$B36,September!$O:$O,$C36)+SUMIFS(October!L:L,October!$A:$A,$B36,October!$O:$O,$C36)+SUMIFS(November!L:L,November!$A:$A,$B36,November!$O:$O,$C36)+SUMIFS(December!L:L,December!$A:$A,$B36,December!$O:$O,$C36)</f>
        <v>0</v>
      </c>
      <c r="E36" s="16">
        <f>SUMIFS(April!N:N,April!$A:$A,$B36,April!$P:$P,$C36)+SUMIFS(May!M:M,May!$A:$A,$B36,May!$O:$O,$C36)+SUMIFS(June!M:M,June!$A:$A,$B36,June!$O:$O,$C36)+SUMIFS(July!M:M,July!$A:$A,$B36,July!$O:$O,$C36)+SUMIFS(August!M:M,August!$A:$A,$B36,August!$O:$O,$C36)+SUMIFS(September!M:M,September!$A:$A,$B36,September!$O:$O,$C36)+SUMIFS(October!M:M,October!$A:$A,$B36,October!$O:$O,$C36)+SUMIFS(November!M:M,November!$A:$A,$B36,November!$O:$O,$C36)+SUMIFS(December!M:M,December!$A:$A,$B36,December!$O:$O,$C36)</f>
        <v>0</v>
      </c>
      <c r="F36" s="19">
        <f t="shared" ref="F36:G36" si="25">F22</f>
        <v>1</v>
      </c>
      <c r="G36" s="19">
        <f t="shared" si="25"/>
        <v>1</v>
      </c>
      <c r="H36" s="18">
        <f t="shared" si="3"/>
        <v>0</v>
      </c>
      <c r="I36" s="18">
        <f t="shared" si="4"/>
        <v>0</v>
      </c>
    </row>
    <row r="37" spans="2:9" ht="18.75" customHeight="1" x14ac:dyDescent="0.3">
      <c r="B37" s="15" t="str">
        <f t="shared" si="5"/>
        <v>PUMPsaver Local Program</v>
      </c>
      <c r="C37" s="15">
        <f t="shared" si="6"/>
        <v>2017</v>
      </c>
      <c r="D37" s="16">
        <f>SUMIFS(April!M:M,April!$A:$A,$B37,April!$P:$P,$C37)+SUMIFS(May!L:L,May!$A:$A,$B37,May!$O:$O,$C37)+SUMIFS(June!L:L,June!$A:$A,$B37,June!$O:$O,$C37)+SUMIFS(July!L:L,July!$A:$A,$B37,July!$O:$O,$C37)+SUMIFS(August!L:L,August!$A:$A,$B37,August!$O:$O,$C37)+SUMIFS(September!L:L,September!$A:$A,$B37,September!$O:$O,$C37)+SUMIFS(October!L:L,October!$A:$A,$B37,October!$O:$O,$C37)+SUMIFS(November!L:L,November!$A:$A,$B37,November!$O:$O,$C37)+SUMIFS(December!L:L,December!$A:$A,$B37,December!$O:$O,$C37)</f>
        <v>0</v>
      </c>
      <c r="E37" s="16">
        <f>SUMIFS(April!N:N,April!$A:$A,$B37,April!$P:$P,$C37)+SUMIFS(May!M:M,May!$A:$A,$B37,May!$O:$O,$C37)+SUMIFS(June!M:M,June!$A:$A,$B37,June!$O:$O,$C37)+SUMIFS(July!M:M,July!$A:$A,$B37,July!$O:$O,$C37)+SUMIFS(August!M:M,August!$A:$A,$B37,August!$O:$O,$C37)+SUMIFS(September!M:M,September!$A:$A,$B37,September!$O:$O,$C37)+SUMIFS(October!M:M,October!$A:$A,$B37,October!$O:$O,$C37)+SUMIFS(November!M:M,November!$A:$A,$B37,November!$O:$O,$C37)+SUMIFS(December!M:M,December!$A:$A,$B37,December!$O:$O,$C37)</f>
        <v>0</v>
      </c>
      <c r="F37" s="19">
        <f t="shared" ref="F37:G37" si="26">F23</f>
        <v>1.01000002984193</v>
      </c>
      <c r="G37" s="19">
        <f t="shared" si="26"/>
        <v>1.20687575392039</v>
      </c>
      <c r="H37" s="18">
        <f t="shared" si="3"/>
        <v>0</v>
      </c>
      <c r="I37" s="18">
        <f t="shared" si="4"/>
        <v>0</v>
      </c>
    </row>
    <row r="38" spans="2:9" ht="18.75" customHeight="1" x14ac:dyDescent="0.3">
      <c r="B38" s="15" t="str">
        <f t="shared" si="5"/>
        <v>RTUsaver</v>
      </c>
      <c r="C38" s="15">
        <f t="shared" si="6"/>
        <v>2017</v>
      </c>
      <c r="D38" s="16">
        <f>SUMIFS(April!M:M,April!$A:$A,$B38,April!$P:$P,$C38)+SUMIFS(May!L:L,May!$A:$A,$B38,May!$O:$O,$C38)+SUMIFS(June!L:L,June!$A:$A,$B38,June!$O:$O,$C38)+SUMIFS(July!L:L,July!$A:$A,$B38,July!$O:$O,$C38)+SUMIFS(August!L:L,August!$A:$A,$B38,August!$O:$O,$C38)+SUMIFS(September!L:L,September!$A:$A,$B38,September!$O:$O,$C38)+SUMIFS(October!L:L,October!$A:$A,$B38,October!$O:$O,$C38)+SUMIFS(November!L:L,November!$A:$A,$B38,November!$O:$O,$C38)+SUMIFS(December!L:L,December!$A:$A,$B38,December!$O:$O,$C38)</f>
        <v>0</v>
      </c>
      <c r="E38" s="16">
        <f>SUMIFS(April!N:N,April!$A:$A,$B38,April!$P:$P,$C38)+SUMIFS(May!M:M,May!$A:$A,$B38,May!$O:$O,$C38)+SUMIFS(June!M:M,June!$A:$A,$B38,June!$O:$O,$C38)+SUMIFS(July!M:M,July!$A:$A,$B38,July!$O:$O,$C38)+SUMIFS(August!M:M,August!$A:$A,$B38,August!$O:$O,$C38)+SUMIFS(September!M:M,September!$A:$A,$B38,September!$O:$O,$C38)+SUMIFS(October!M:M,October!$A:$A,$B38,October!$O:$O,$C38)+SUMIFS(November!M:M,November!$A:$A,$B38,November!$O:$O,$C38)+SUMIFS(December!M:M,December!$A:$A,$B38,December!$O:$O,$C38)</f>
        <v>0</v>
      </c>
      <c r="F38" s="19">
        <f t="shared" ref="F38:G38" si="27">F24</f>
        <v>0.70681100844601696</v>
      </c>
      <c r="G38" s="19">
        <f t="shared" si="27"/>
        <v>0.72972972972972994</v>
      </c>
      <c r="H38" s="18">
        <f t="shared" si="3"/>
        <v>0</v>
      </c>
      <c r="I38" s="18">
        <f t="shared" si="4"/>
        <v>0</v>
      </c>
    </row>
    <row r="39" spans="2:9" ht="18.75" customHeight="1" x14ac:dyDescent="0.3">
      <c r="B39" s="15" t="str">
        <f t="shared" si="5"/>
        <v>Save On Energy Small Business Lighting Program</v>
      </c>
      <c r="C39" s="15">
        <f t="shared" si="6"/>
        <v>2017</v>
      </c>
      <c r="D39" s="16">
        <f>SUMIFS(April!M:M,April!$A:$A,$B39,April!$P:$P,$C39)+SUMIFS(May!L:L,May!$A:$A,$B39,May!$O:$O,$C39)+SUMIFS(June!L:L,June!$A:$A,$B39,June!$O:$O,$C39)+SUMIFS(July!L:L,July!$A:$A,$B39,July!$O:$O,$C39)+SUMIFS(August!L:L,August!$A:$A,$B39,August!$O:$O,$C39)+SUMIFS(September!L:L,September!$A:$A,$B39,September!$O:$O,$C39)+SUMIFS(October!L:L,October!$A:$A,$B39,October!$O:$O,$C39)+SUMIFS(November!L:L,November!$A:$A,$B39,November!$O:$O,$C39)+SUMIFS(December!L:L,December!$A:$A,$B39,December!$O:$O,$C39)</f>
        <v>0</v>
      </c>
      <c r="E39" s="16">
        <f>SUMIFS(April!N:N,April!$A:$A,$B39,April!$P:$P,$C39)+SUMIFS(May!M:M,May!$A:$A,$B39,May!$O:$O,$C39)+SUMIFS(June!M:M,June!$A:$A,$B39,June!$O:$O,$C39)+SUMIFS(July!M:M,July!$A:$A,$B39,July!$O:$O,$C39)+SUMIFS(August!M:M,August!$A:$A,$B39,August!$O:$O,$C39)+SUMIFS(September!M:M,September!$A:$A,$B39,September!$O:$O,$C39)+SUMIFS(October!M:M,October!$A:$A,$B39,October!$O:$O,$C39)+SUMIFS(November!M:M,November!$A:$A,$B39,November!$O:$O,$C39)+SUMIFS(December!M:M,December!$A:$A,$B39,December!$O:$O,$C39)</f>
        <v>0</v>
      </c>
      <c r="F39" s="19">
        <f t="shared" ref="F39:G39" si="28">F25</f>
        <v>0.92910443318564906</v>
      </c>
      <c r="G39" s="19">
        <f t="shared" si="28"/>
        <v>0.93017656500802604</v>
      </c>
      <c r="H39" s="18">
        <f t="shared" si="3"/>
        <v>0</v>
      </c>
      <c r="I39" s="18">
        <f t="shared" si="4"/>
        <v>0</v>
      </c>
    </row>
    <row r="40" spans="2:9" ht="18.75" customHeight="1" x14ac:dyDescent="0.3">
      <c r="B40" s="15" t="str">
        <f t="shared" si="5"/>
        <v>Swimming Pool Efficiency Local Program</v>
      </c>
      <c r="C40" s="15">
        <f t="shared" si="6"/>
        <v>2017</v>
      </c>
      <c r="D40" s="16">
        <f>SUMIFS(April!M:M,April!$A:$A,$B40,April!$P:$P,$C40)+SUMIFS(May!L:L,May!$A:$A,$B40,May!$O:$O,$C40)+SUMIFS(June!L:L,June!$A:$A,$B40,June!$O:$O,$C40)+SUMIFS(July!L:L,July!$A:$A,$B40,July!$O:$O,$C40)+SUMIFS(August!L:L,August!$A:$A,$B40,August!$O:$O,$C40)+SUMIFS(September!L:L,September!$A:$A,$B40,September!$O:$O,$C40)+SUMIFS(October!L:L,October!$A:$A,$B40,October!$O:$O,$C40)+SUMIFS(November!L:L,November!$A:$A,$B40,November!$O:$O,$C40)+SUMIFS(December!L:L,December!$A:$A,$B40,December!$O:$O,$C40)</f>
        <v>2378.4398141144807</v>
      </c>
      <c r="E40" s="16">
        <f>SUMIFS(April!N:N,April!$A:$A,$B40,April!$P:$P,$C40)+SUMIFS(May!M:M,May!$A:$A,$B40,May!$O:$O,$C40)+SUMIFS(June!M:M,June!$A:$A,$B40,June!$O:$O,$C40)+SUMIFS(July!M:M,July!$A:$A,$B40,July!$O:$O,$C40)+SUMIFS(August!M:M,August!$A:$A,$B40,August!$O:$O,$C40)+SUMIFS(September!M:M,September!$A:$A,$B40,September!$O:$O,$C40)+SUMIFS(October!M:M,October!$A:$A,$B40,October!$O:$O,$C40)+SUMIFS(November!M:M,November!$A:$A,$B40,November!$O:$O,$C40)+SUMIFS(December!M:M,December!$A:$A,$B40,December!$O:$O,$C40)</f>
        <v>0.54153911978927161</v>
      </c>
      <c r="F40" s="19">
        <f t="shared" ref="F40:G40" si="29">F26</f>
        <v>1.00199992566395</v>
      </c>
      <c r="G40" s="19">
        <f t="shared" si="29"/>
        <v>1</v>
      </c>
      <c r="H40" s="18">
        <f t="shared" si="3"/>
        <v>2383.1965169388886</v>
      </c>
      <c r="I40" s="18">
        <f t="shared" si="4"/>
        <v>0.54153911978927161</v>
      </c>
    </row>
    <row r="41" spans="2:9" ht="18.75" customHeight="1" x14ac:dyDescent="0.3">
      <c r="B41" s="15" t="str">
        <f t="shared" si="5"/>
        <v>Save On Energy High Performance New Construction Program</v>
      </c>
      <c r="C41" s="15">
        <f t="shared" si="6"/>
        <v>2017</v>
      </c>
      <c r="D41" s="16">
        <f>SUMIFS(April!M:M,April!$A:$A,$B41,April!$P:$P,$C41)+SUMIFS(May!L:L,May!$A:$A,$B41,May!$O:$O,$C41)+SUMIFS(June!L:L,June!$A:$A,$B41,June!$O:$O,$C41)+SUMIFS(July!L:L,July!$A:$A,$B41,July!$O:$O,$C41)+SUMIFS(August!L:L,August!$A:$A,$B41,August!$O:$O,$C41)+SUMIFS(September!L:L,September!$A:$A,$B41,September!$O:$O,$C41)+SUMIFS(October!L:L,October!$A:$A,$B41,October!$O:$O,$C41)+SUMIFS(November!L:L,November!$A:$A,$B41,November!$O:$O,$C41)+SUMIFS(December!L:L,December!$A:$A,$B41,December!$O:$O,$C41)</f>
        <v>1080815.0900000001</v>
      </c>
      <c r="E41" s="16">
        <f>SUMIFS(April!N:N,April!$A:$A,$B41,April!$P:$P,$C41)+SUMIFS(May!M:M,May!$A:$A,$B41,May!$O:$O,$C41)+SUMIFS(June!M:M,June!$A:$A,$B41,June!$O:$O,$C41)+SUMIFS(July!M:M,July!$A:$A,$B41,July!$O:$O,$C41)+SUMIFS(August!M:M,August!$A:$A,$B41,August!$O:$O,$C41)+SUMIFS(September!M:M,September!$A:$A,$B41,September!$O:$O,$C41)+SUMIFS(October!M:M,October!$A:$A,$B41,October!$O:$O,$C41)+SUMIFS(November!M:M,November!$A:$A,$B41,November!$O:$O,$C41)+SUMIFS(December!M:M,December!$A:$A,$B41,December!$O:$O,$C41)</f>
        <v>807.7</v>
      </c>
      <c r="F41" s="19">
        <f t="shared" ref="F41:G41" si="30">F27</f>
        <v>0.56618717614107705</v>
      </c>
      <c r="G41" s="19">
        <f t="shared" si="30"/>
        <v>0.56639004149377603</v>
      </c>
      <c r="H41" s="18">
        <f t="shared" si="3"/>
        <v>611943.6437377641</v>
      </c>
      <c r="I41" s="18">
        <f t="shared" si="4"/>
        <v>457.47323651452291</v>
      </c>
    </row>
    <row r="42" spans="2:9" ht="18.75" customHeight="1" x14ac:dyDescent="0.3">
      <c r="B42" s="15" t="str">
        <f t="shared" si="5"/>
        <v>Save On Energy Existing Building Commissioning Program</v>
      </c>
      <c r="C42" s="15">
        <f t="shared" si="6"/>
        <v>2017</v>
      </c>
      <c r="D42" s="16">
        <f>SUMIFS(April!M:M,April!$A:$A,$B42,April!$P:$P,$C42)+SUMIFS(May!L:L,May!$A:$A,$B42,May!$O:$O,$C42)+SUMIFS(June!L:L,June!$A:$A,$B42,June!$O:$O,$C42)+SUMIFS(July!L:L,July!$A:$A,$B42,July!$O:$O,$C42)+SUMIFS(August!L:L,August!$A:$A,$B42,August!$O:$O,$C42)+SUMIFS(September!L:L,September!$A:$A,$B42,September!$O:$O,$C42)+SUMIFS(October!L:L,October!$A:$A,$B42,October!$O:$O,$C42)+SUMIFS(November!L:L,November!$A:$A,$B42,November!$O:$O,$C42)+SUMIFS(December!L:L,December!$A:$A,$B42,December!$O:$O,$C42)</f>
        <v>55836</v>
      </c>
      <c r="E42" s="16">
        <f>SUMIFS(April!N:N,April!$A:$A,$B42,April!$P:$P,$C42)+SUMIFS(May!M:M,May!$A:$A,$B42,May!$O:$O,$C42)+SUMIFS(June!M:M,June!$A:$A,$B42,June!$O:$O,$C42)+SUMIFS(July!M:M,July!$A:$A,$B42,July!$O:$O,$C42)+SUMIFS(August!M:M,August!$A:$A,$B42,August!$O:$O,$C42)+SUMIFS(September!M:M,September!$A:$A,$B42,September!$O:$O,$C42)+SUMIFS(October!M:M,October!$A:$A,$B42,October!$O:$O,$C42)+SUMIFS(November!M:M,November!$A:$A,$B42,November!$O:$O,$C42)+SUMIFS(December!M:M,December!$A:$A,$B42,December!$O:$O,$C42)</f>
        <v>8.1999999999999993</v>
      </c>
      <c r="F42" s="19">
        <f t="shared" ref="F42:G42" si="31">F28</f>
        <v>0.54899086863598001</v>
      </c>
      <c r="G42" s="19">
        <f t="shared" si="31"/>
        <v>0.54867256637168094</v>
      </c>
      <c r="H42" s="18">
        <f t="shared" si="3"/>
        <v>30653.454141158581</v>
      </c>
      <c r="I42" s="18">
        <f t="shared" si="4"/>
        <v>4.499115044247783</v>
      </c>
    </row>
    <row r="43" spans="2:9" ht="18.75" customHeight="1" x14ac:dyDescent="0.3">
      <c r="B43" s="15" t="str">
        <f t="shared" si="5"/>
        <v>MURB In-Suite Direct Install Lighting Program</v>
      </c>
      <c r="C43" s="15">
        <f t="shared" si="6"/>
        <v>2017</v>
      </c>
      <c r="D43" s="16">
        <f>SUMIFS(April!M:M,April!$A:$A,$B43,April!$P:$P,$C43)+SUMIFS(May!L:L,May!$A:$A,$B43,May!$O:$O,$C43)+SUMIFS(June!L:L,June!$A:$A,$B43,June!$O:$O,$C43)+SUMIFS(July!L:L,July!$A:$A,$B43,July!$O:$O,$C43)+SUMIFS(August!L:L,August!$A:$A,$B43,August!$O:$O,$C43)+SUMIFS(September!L:L,September!$A:$A,$B43,September!$O:$O,$C43)+SUMIFS(October!L:L,October!$A:$A,$B43,October!$O:$O,$C43)+SUMIFS(November!L:L,November!$A:$A,$B43,November!$O:$O,$C43)+SUMIFS(December!L:L,December!$A:$A,$B43,December!$O:$O,$C43)</f>
        <v>0</v>
      </c>
      <c r="E43" s="16">
        <f>SUMIFS(April!N:N,April!$A:$A,$B43,April!$P:$P,$C43)+SUMIFS(May!M:M,May!$A:$A,$B43,May!$O:$O,$C43)+SUMIFS(June!M:M,June!$A:$A,$B43,June!$O:$O,$C43)+SUMIFS(July!M:M,July!$A:$A,$B43,July!$O:$O,$C43)+SUMIFS(August!M:M,August!$A:$A,$B43,August!$O:$O,$C43)+SUMIFS(September!M:M,September!$A:$A,$B43,September!$O:$O,$C43)+SUMIFS(October!M:M,October!$A:$A,$B43,October!$O:$O,$C43)+SUMIFS(November!M:M,November!$A:$A,$B43,November!$O:$O,$C43)+SUMIFS(December!M:M,December!$A:$A,$B43,December!$O:$O,$C43)</f>
        <v>0</v>
      </c>
      <c r="F43" s="19">
        <f t="shared" ref="F43:G43" si="32">F29</f>
        <v>1</v>
      </c>
      <c r="G43" s="19">
        <f t="shared" si="32"/>
        <v>1</v>
      </c>
      <c r="H43" s="18">
        <f t="shared" si="3"/>
        <v>0</v>
      </c>
      <c r="I43" s="18">
        <f t="shared" si="4"/>
        <v>0</v>
      </c>
    </row>
    <row r="44" spans="2:9" ht="18.75" customHeight="1" x14ac:dyDescent="0.3">
      <c r="B44" s="15" t="str">
        <f t="shared" si="5"/>
        <v>Save On Energy Process &amp; Systems Upgrades Program</v>
      </c>
      <c r="C44" s="15">
        <f t="shared" si="6"/>
        <v>2017</v>
      </c>
      <c r="D44" s="16">
        <f>SUMIFS(April!M:M,April!$A:$A,$B44,April!$P:$P,$C44)+SUMIFS(May!L:L,May!$A:$A,$B44,May!$O:$O,$C44)+SUMIFS(June!L:L,June!$A:$A,$B44,June!$O:$O,$C44)+SUMIFS(July!L:L,July!$A:$A,$B44,July!$O:$O,$C44)+SUMIFS(August!L:L,August!$A:$A,$B44,August!$O:$O,$C44)+SUMIFS(September!L:L,September!$A:$A,$B44,September!$O:$O,$C44)+SUMIFS(October!L:L,October!$A:$A,$B44,October!$O:$O,$C44)+SUMIFS(November!L:L,November!$A:$A,$B44,November!$O:$O,$C44)+SUMIFS(December!L:L,December!$A:$A,$B44,December!$O:$O,$C44)</f>
        <v>928000</v>
      </c>
      <c r="E44" s="16">
        <f>SUMIFS(April!N:N,April!$A:$A,$B44,April!$P:$P,$C44)+SUMIFS(May!M:M,May!$A:$A,$B44,May!$O:$O,$C44)+SUMIFS(June!M:M,June!$A:$A,$B44,June!$O:$O,$C44)+SUMIFS(July!M:M,July!$A:$A,$B44,July!$O:$O,$C44)+SUMIFS(August!M:M,August!$A:$A,$B44,August!$O:$O,$C44)+SUMIFS(September!M:M,September!$A:$A,$B44,September!$O:$O,$C44)+SUMIFS(October!M:M,October!$A:$A,$B44,October!$O:$O,$C44)+SUMIFS(November!M:M,November!$A:$A,$B44,November!$O:$O,$C44)+SUMIFS(December!M:M,December!$A:$A,$B44,December!$O:$O,$C44)</f>
        <v>110</v>
      </c>
      <c r="F44" s="19">
        <f t="shared" ref="F44:G44" si="33">F30</f>
        <v>0.87608812570025296</v>
      </c>
      <c r="G44" s="19">
        <f t="shared" si="33"/>
        <v>0.85644768856447695</v>
      </c>
      <c r="H44" s="18">
        <f t="shared" si="3"/>
        <v>813009.78064983478</v>
      </c>
      <c r="I44" s="18">
        <f t="shared" si="4"/>
        <v>94.209245742092463</v>
      </c>
    </row>
    <row r="45" spans="2:9" ht="18.75" customHeight="1" x14ac:dyDescent="0.3">
      <c r="B45" s="15" t="str">
        <f t="shared" si="5"/>
        <v>Save On Energy Audit Funding Program</v>
      </c>
      <c r="C45" s="15">
        <f t="shared" si="6"/>
        <v>2016</v>
      </c>
      <c r="D45" s="16">
        <f>SUMIFS(April!M:M,April!$A:$A,$B45,April!$P:$P,$C45)+SUMIFS(May!L:L,May!$A:$A,$B45,May!$O:$O,$C45)+SUMIFS(June!L:L,June!$A:$A,$B45,June!$O:$O,$C45)+SUMIFS(July!L:L,July!$A:$A,$B45,July!$O:$O,$C45)+SUMIFS(August!L:L,August!$A:$A,$B45,August!$O:$O,$C45)+SUMIFS(September!L:L,September!$A:$A,$B45,September!$O:$O,$C45)+SUMIFS(October!L:L,October!$A:$A,$B45,October!$O:$O,$C45)+SUMIFS(November!L:L,November!$A:$A,$B45,November!$O:$O,$C45)+SUMIFS(December!L:L,December!$A:$A,$B45,December!$O:$O,$C45)</f>
        <v>0</v>
      </c>
      <c r="E45" s="16">
        <f>SUMIFS(April!N:N,April!$A:$A,$B45,April!$P:$P,$C45)+SUMIFS(May!M:M,May!$A:$A,$B45,May!$O:$O,$C45)+SUMIFS(June!M:M,June!$A:$A,$B45,June!$O:$O,$C45)+SUMIFS(July!M:M,July!$A:$A,$B45,July!$O:$O,$C45)+SUMIFS(August!M:M,August!$A:$A,$B45,August!$O:$O,$C45)+SUMIFS(September!M:M,September!$A:$A,$B45,September!$O:$O,$C45)+SUMIFS(October!M:M,October!$A:$A,$B45,October!$O:$O,$C45)+SUMIFS(November!M:M,November!$A:$A,$B45,November!$O:$O,$C45)+SUMIFS(December!M:M,December!$A:$A,$B45,December!$O:$O,$C45)</f>
        <v>0</v>
      </c>
      <c r="F45" s="17">
        <v>0</v>
      </c>
      <c r="G45" s="17">
        <v>0</v>
      </c>
      <c r="H45" s="18">
        <f t="shared" ref="H45:H58" si="34">D45*F45</f>
        <v>0</v>
      </c>
      <c r="I45" s="18">
        <f t="shared" ref="I45:I58" si="35">E45*G45</f>
        <v>0</v>
      </c>
    </row>
    <row r="46" spans="2:9" ht="18.75" customHeight="1" x14ac:dyDescent="0.3">
      <c r="B46" s="15" t="str">
        <f t="shared" si="5"/>
        <v>Save On Energy Energy Manager Program</v>
      </c>
      <c r="C46" s="15">
        <f t="shared" si="6"/>
        <v>2016</v>
      </c>
      <c r="D46" s="16">
        <f>SUMIFS(April!M:M,April!$A:$A,$B46,April!$P:$P,$C46)+SUMIFS(May!L:L,May!$A:$A,$B46,May!$O:$O,$C46)+SUMIFS(June!L:L,June!$A:$A,$B46,June!$O:$O,$C46)+SUMIFS(July!L:L,July!$A:$A,$B46,July!$O:$O,$C46)+SUMIFS(August!L:L,August!$A:$A,$B46,August!$O:$O,$C46)+SUMIFS(September!L:L,September!$A:$A,$B46,September!$O:$O,$C46)+SUMIFS(October!L:L,October!$A:$A,$B46,October!$O:$O,$C46)+SUMIFS(November!L:L,November!$A:$A,$B46,November!$O:$O,$C46)+SUMIFS(December!L:L,December!$A:$A,$B46,December!$O:$O,$C46)</f>
        <v>0</v>
      </c>
      <c r="E46" s="16">
        <f>SUMIFS(April!N:N,April!$A:$A,$B46,April!$P:$P,$C46)+SUMIFS(May!M:M,May!$A:$A,$B46,May!$O:$O,$C46)+SUMIFS(June!M:M,June!$A:$A,$B46,June!$O:$O,$C46)+SUMIFS(July!M:M,July!$A:$A,$B46,July!$O:$O,$C46)+SUMIFS(August!M:M,August!$A:$A,$B46,August!$O:$O,$C46)+SUMIFS(September!M:M,September!$A:$A,$B46,September!$O:$O,$C46)+SUMIFS(October!M:M,October!$A:$A,$B46,October!$O:$O,$C46)+SUMIFS(November!M:M,November!$A:$A,$B46,November!$O:$O,$C46)+SUMIFS(December!M:M,December!$A:$A,$B46,December!$O:$O,$C46)</f>
        <v>0</v>
      </c>
      <c r="F46" s="17">
        <v>0</v>
      </c>
      <c r="G46" s="17">
        <v>0</v>
      </c>
      <c r="H46" s="18">
        <f t="shared" si="34"/>
        <v>0</v>
      </c>
      <c r="I46" s="18">
        <f t="shared" si="35"/>
        <v>0</v>
      </c>
    </row>
    <row r="47" spans="2:9" ht="18.75" customHeight="1" x14ac:dyDescent="0.3">
      <c r="B47" s="15" t="str">
        <f t="shared" si="5"/>
        <v>Save On Energy Business Refrigeration Incentive Program</v>
      </c>
      <c r="C47" s="15">
        <f t="shared" si="6"/>
        <v>2016</v>
      </c>
      <c r="D47" s="16">
        <f>SUMIFS(April!M:M,April!$A:$A,$B47,April!$P:$P,$C47)+SUMIFS(May!L:L,May!$A:$A,$B47,May!$O:$O,$C47)+SUMIFS(June!L:L,June!$A:$A,$B47,June!$O:$O,$C47)+SUMIFS(July!L:L,July!$A:$A,$B47,July!$O:$O,$C47)+SUMIFS(August!L:L,August!$A:$A,$B47,August!$O:$O,$C47)+SUMIFS(September!L:L,September!$A:$A,$B47,September!$O:$O,$C47)+SUMIFS(October!L:L,October!$A:$A,$B47,October!$O:$O,$C47)+SUMIFS(November!L:L,November!$A:$A,$B47,November!$O:$O,$C47)+SUMIFS(December!L:L,December!$A:$A,$B47,December!$O:$O,$C47)</f>
        <v>0</v>
      </c>
      <c r="E47" s="16">
        <f>SUMIFS(April!N:N,April!$A:$A,$B47,April!$P:$P,$C47)+SUMIFS(May!M:M,May!$A:$A,$B47,May!$O:$O,$C47)+SUMIFS(June!M:M,June!$A:$A,$B47,June!$O:$O,$C47)+SUMIFS(July!M:M,July!$A:$A,$B47,July!$O:$O,$C47)+SUMIFS(August!M:M,August!$A:$A,$B47,August!$O:$O,$C47)+SUMIFS(September!M:M,September!$A:$A,$B47,September!$O:$O,$C47)+SUMIFS(October!M:M,October!$A:$A,$B47,October!$O:$O,$C47)+SUMIFS(November!M:M,November!$A:$A,$B47,November!$O:$O,$C47)+SUMIFS(December!M:M,December!$A:$A,$B47,December!$O:$O,$C47)</f>
        <v>0</v>
      </c>
      <c r="F47" s="17">
        <v>0</v>
      </c>
      <c r="G47" s="17">
        <v>0</v>
      </c>
      <c r="H47" s="18">
        <f t="shared" si="34"/>
        <v>0</v>
      </c>
      <c r="I47" s="18">
        <f t="shared" si="35"/>
        <v>0</v>
      </c>
    </row>
    <row r="48" spans="2:9" ht="18.75" customHeight="1" x14ac:dyDescent="0.3">
      <c r="B48" s="15" t="str">
        <f t="shared" si="5"/>
        <v>Save On Energy New Construction Program</v>
      </c>
      <c r="C48" s="15">
        <f t="shared" si="6"/>
        <v>2016</v>
      </c>
      <c r="D48" s="16">
        <f>SUMIFS(April!M:M,April!$A:$A,$B48,April!$P:$P,$C48)+SUMIFS(May!L:L,May!$A:$A,$B48,May!$O:$O,$C48)+SUMIFS(June!L:L,June!$A:$A,$B48,June!$O:$O,$C48)+SUMIFS(July!L:L,July!$A:$A,$B48,July!$O:$O,$C48)+SUMIFS(August!L:L,August!$A:$A,$B48,August!$O:$O,$C48)+SUMIFS(September!L:L,September!$A:$A,$B48,September!$O:$O,$C48)+SUMIFS(October!L:L,October!$A:$A,$B48,October!$O:$O,$C48)+SUMIFS(November!L:L,November!$A:$A,$B48,November!$O:$O,$C48)+SUMIFS(December!L:L,December!$A:$A,$B48,December!$O:$O,$C48)</f>
        <v>0</v>
      </c>
      <c r="E48" s="16">
        <f>SUMIFS(April!N:N,April!$A:$A,$B48,April!$P:$P,$C48)+SUMIFS(May!M:M,May!$A:$A,$B48,May!$O:$O,$C48)+SUMIFS(June!M:M,June!$A:$A,$B48,June!$O:$O,$C48)+SUMIFS(July!M:M,July!$A:$A,$B48,July!$O:$O,$C48)+SUMIFS(August!M:M,August!$A:$A,$B48,August!$O:$O,$C48)+SUMIFS(September!M:M,September!$A:$A,$B48,September!$O:$O,$C48)+SUMIFS(October!M:M,October!$A:$A,$B48,October!$O:$O,$C48)+SUMIFS(November!M:M,November!$A:$A,$B48,November!$O:$O,$C48)+SUMIFS(December!M:M,December!$A:$A,$B48,December!$O:$O,$C48)</f>
        <v>0</v>
      </c>
      <c r="F48" s="17">
        <v>0</v>
      </c>
      <c r="G48" s="17">
        <v>0</v>
      </c>
      <c r="H48" s="18">
        <f t="shared" si="34"/>
        <v>0</v>
      </c>
      <c r="I48" s="18">
        <f t="shared" si="35"/>
        <v>0</v>
      </c>
    </row>
    <row r="49" spans="2:9" ht="18.75" customHeight="1" x14ac:dyDescent="0.3">
      <c r="B49" s="15" t="str">
        <f t="shared" si="5"/>
        <v>OPsaver Local Program</v>
      </c>
      <c r="C49" s="15">
        <f t="shared" si="6"/>
        <v>2016</v>
      </c>
      <c r="D49" s="16">
        <f>SUMIFS(April!M:M,April!$A:$A,$B49,April!$P:$P,$C49)+SUMIFS(May!L:L,May!$A:$A,$B49,May!$O:$O,$C49)+SUMIFS(June!L:L,June!$A:$A,$B49,June!$O:$O,$C49)+SUMIFS(July!L:L,July!$A:$A,$B49,July!$O:$O,$C49)+SUMIFS(August!L:L,August!$A:$A,$B49,August!$O:$O,$C49)+SUMIFS(September!L:L,September!$A:$A,$B49,September!$O:$O,$C49)+SUMIFS(October!L:L,October!$A:$A,$B49,October!$O:$O,$C49)+SUMIFS(November!L:L,November!$A:$A,$B49,November!$O:$O,$C49)+SUMIFS(December!L:L,December!$A:$A,$B49,December!$O:$O,$C49)</f>
        <v>0</v>
      </c>
      <c r="E49" s="16">
        <f>SUMIFS(April!N:N,April!$A:$A,$B49,April!$P:$P,$C49)+SUMIFS(May!M:M,May!$A:$A,$B49,May!$O:$O,$C49)+SUMIFS(June!M:M,June!$A:$A,$B49,June!$O:$O,$C49)+SUMIFS(July!M:M,July!$A:$A,$B49,July!$O:$O,$C49)+SUMIFS(August!M:M,August!$A:$A,$B49,August!$O:$O,$C49)+SUMIFS(September!M:M,September!$A:$A,$B49,September!$O:$O,$C49)+SUMIFS(October!M:M,October!$A:$A,$B49,October!$O:$O,$C49)+SUMIFS(November!M:M,November!$A:$A,$B49,November!$O:$O,$C49)+SUMIFS(December!M:M,December!$A:$A,$B49,December!$O:$O,$C49)</f>
        <v>0</v>
      </c>
      <c r="F49" s="17">
        <v>0</v>
      </c>
      <c r="G49" s="17">
        <v>0</v>
      </c>
      <c r="H49" s="18">
        <f t="shared" si="34"/>
        <v>0</v>
      </c>
      <c r="I49" s="18">
        <f t="shared" si="35"/>
        <v>0</v>
      </c>
    </row>
    <row r="50" spans="2:9" ht="18.75" customHeight="1" x14ac:dyDescent="0.3">
      <c r="B50" s="15" t="str">
        <f t="shared" si="5"/>
        <v>Adaptive Thermostat Local Program</v>
      </c>
      <c r="C50" s="15">
        <f t="shared" si="6"/>
        <v>2016</v>
      </c>
      <c r="D50" s="16">
        <f>SUMIFS(April!M:M,April!$A:$A,$B50,April!$P:$P,$C50)+SUMIFS(May!L:L,May!$A:$A,$B50,May!$O:$O,$C50)+SUMIFS(June!L:L,June!$A:$A,$B50,June!$O:$O,$C50)+SUMIFS(July!L:L,July!$A:$A,$B50,July!$O:$O,$C50)+SUMIFS(August!L:L,August!$A:$A,$B50,August!$O:$O,$C50)+SUMIFS(September!L:L,September!$A:$A,$B50,September!$O:$O,$C50)+SUMIFS(October!L:L,October!$A:$A,$B50,October!$O:$O,$C50)+SUMIFS(November!L:L,November!$A:$A,$B50,November!$O:$O,$C50)+SUMIFS(December!L:L,December!$A:$A,$B50,December!$O:$O,$C50)</f>
        <v>0</v>
      </c>
      <c r="E50" s="16">
        <f>SUMIFS(April!N:N,April!$A:$A,$B50,April!$P:$P,$C50)+SUMIFS(May!M:M,May!$A:$A,$B50,May!$O:$O,$C50)+SUMIFS(June!M:M,June!$A:$A,$B50,June!$O:$O,$C50)+SUMIFS(July!M:M,July!$A:$A,$B50,July!$O:$O,$C50)+SUMIFS(August!M:M,August!$A:$A,$B50,August!$O:$O,$C50)+SUMIFS(September!M:M,September!$A:$A,$B50,September!$O:$O,$C50)+SUMIFS(October!M:M,October!$A:$A,$B50,October!$O:$O,$C50)+SUMIFS(November!M:M,November!$A:$A,$B50,November!$O:$O,$C50)+SUMIFS(December!M:M,December!$A:$A,$B50,December!$O:$O,$C50)</f>
        <v>0</v>
      </c>
      <c r="F50" s="17">
        <v>0</v>
      </c>
      <c r="G50" s="17">
        <v>0</v>
      </c>
      <c r="H50" s="18">
        <f t="shared" si="34"/>
        <v>0</v>
      </c>
      <c r="I50" s="18">
        <f t="shared" si="35"/>
        <v>0</v>
      </c>
    </row>
    <row r="51" spans="2:9" ht="18.75" customHeight="1" x14ac:dyDescent="0.3">
      <c r="B51" s="15" t="str">
        <f t="shared" si="5"/>
        <v>PUMPsaver Local Program</v>
      </c>
      <c r="C51" s="15">
        <f t="shared" si="6"/>
        <v>2016</v>
      </c>
      <c r="D51" s="16">
        <f>SUMIFS(April!M:M,April!$A:$A,$B51,April!$P:$P,$C51)+SUMIFS(May!L:L,May!$A:$A,$B51,May!$O:$O,$C51)+SUMIFS(June!L:L,June!$A:$A,$B51,June!$O:$O,$C51)+SUMIFS(July!L:L,July!$A:$A,$B51,July!$O:$O,$C51)+SUMIFS(August!L:L,August!$A:$A,$B51,August!$O:$O,$C51)+SUMIFS(September!L:L,September!$A:$A,$B51,September!$O:$O,$C51)+SUMIFS(October!L:L,October!$A:$A,$B51,October!$O:$O,$C51)+SUMIFS(November!L:L,November!$A:$A,$B51,November!$O:$O,$C51)+SUMIFS(December!L:L,December!$A:$A,$B51,December!$O:$O,$C51)</f>
        <v>0</v>
      </c>
      <c r="E51" s="16">
        <f>SUMIFS(April!N:N,April!$A:$A,$B51,April!$P:$P,$C51)+SUMIFS(May!M:M,May!$A:$A,$B51,May!$O:$O,$C51)+SUMIFS(June!M:M,June!$A:$A,$B51,June!$O:$O,$C51)+SUMIFS(July!M:M,July!$A:$A,$B51,July!$O:$O,$C51)+SUMIFS(August!M:M,August!$A:$A,$B51,August!$O:$O,$C51)+SUMIFS(September!M:M,September!$A:$A,$B51,September!$O:$O,$C51)+SUMIFS(October!M:M,October!$A:$A,$B51,October!$O:$O,$C51)+SUMIFS(November!M:M,November!$A:$A,$B51,November!$O:$O,$C51)+SUMIFS(December!M:M,December!$A:$A,$B51,December!$O:$O,$C51)</f>
        <v>0</v>
      </c>
      <c r="F51" s="17">
        <v>0</v>
      </c>
      <c r="G51" s="17">
        <v>0</v>
      </c>
      <c r="H51" s="18">
        <f t="shared" si="34"/>
        <v>0</v>
      </c>
      <c r="I51" s="18">
        <f t="shared" si="35"/>
        <v>0</v>
      </c>
    </row>
    <row r="52" spans="2:9" ht="18.75" customHeight="1" x14ac:dyDescent="0.3">
      <c r="B52" s="15" t="str">
        <f t="shared" si="5"/>
        <v>RTUsaver</v>
      </c>
      <c r="C52" s="15">
        <f t="shared" si="6"/>
        <v>2016</v>
      </c>
      <c r="D52" s="16">
        <f>SUMIFS(April!M:M,April!$A:$A,$B52,April!$P:$P,$C52)+SUMIFS(May!L:L,May!$A:$A,$B52,May!$O:$O,$C52)+SUMIFS(June!L:L,June!$A:$A,$B52,June!$O:$O,$C52)+SUMIFS(July!L:L,July!$A:$A,$B52,July!$O:$O,$C52)+SUMIFS(August!L:L,August!$A:$A,$B52,August!$O:$O,$C52)+SUMIFS(September!L:L,September!$A:$A,$B52,September!$O:$O,$C52)+SUMIFS(October!L:L,October!$A:$A,$B52,October!$O:$O,$C52)+SUMIFS(November!L:L,November!$A:$A,$B52,November!$O:$O,$C52)+SUMIFS(December!L:L,December!$A:$A,$B52,December!$O:$O,$C52)</f>
        <v>0</v>
      </c>
      <c r="E52" s="16">
        <f>SUMIFS(April!N:N,April!$A:$A,$B52,April!$P:$P,$C52)+SUMIFS(May!M:M,May!$A:$A,$B52,May!$O:$O,$C52)+SUMIFS(June!M:M,June!$A:$A,$B52,June!$O:$O,$C52)+SUMIFS(July!M:M,July!$A:$A,$B52,July!$O:$O,$C52)+SUMIFS(August!M:M,August!$A:$A,$B52,August!$O:$O,$C52)+SUMIFS(September!M:M,September!$A:$A,$B52,September!$O:$O,$C52)+SUMIFS(October!M:M,October!$A:$A,$B52,October!$O:$O,$C52)+SUMIFS(November!M:M,November!$A:$A,$B52,November!$O:$O,$C52)+SUMIFS(December!M:M,December!$A:$A,$B52,December!$O:$O,$C52)</f>
        <v>0</v>
      </c>
      <c r="F52" s="17">
        <v>0</v>
      </c>
      <c r="G52" s="17">
        <v>0</v>
      </c>
      <c r="H52" s="18">
        <f t="shared" si="34"/>
        <v>0</v>
      </c>
      <c r="I52" s="18">
        <f t="shared" si="35"/>
        <v>0</v>
      </c>
    </row>
    <row r="53" spans="2:9" ht="18.75" customHeight="1" x14ac:dyDescent="0.3">
      <c r="B53" s="15" t="str">
        <f t="shared" si="5"/>
        <v>Save On Energy Small Business Lighting Program</v>
      </c>
      <c r="C53" s="15">
        <f t="shared" si="6"/>
        <v>2016</v>
      </c>
      <c r="D53" s="16">
        <f>SUMIFS(April!M:M,April!$A:$A,$B53,April!$P:$P,$C53)+SUMIFS(May!L:L,May!$A:$A,$B53,May!$O:$O,$C53)+SUMIFS(June!L:L,June!$A:$A,$B53,June!$O:$O,$C53)+SUMIFS(July!L:L,July!$A:$A,$B53,July!$O:$O,$C53)+SUMIFS(August!L:L,August!$A:$A,$B53,August!$O:$O,$C53)+SUMIFS(September!L:L,September!$A:$A,$B53,September!$O:$O,$C53)+SUMIFS(October!L:L,October!$A:$A,$B53,October!$O:$O,$C53)+SUMIFS(November!L:L,November!$A:$A,$B53,November!$O:$O,$C53)+SUMIFS(December!L:L,December!$A:$A,$B53,December!$O:$O,$C53)</f>
        <v>0</v>
      </c>
      <c r="E53" s="16">
        <f>SUMIFS(April!N:N,April!$A:$A,$B53,April!$P:$P,$C53)+SUMIFS(May!M:M,May!$A:$A,$B53,May!$O:$O,$C53)+SUMIFS(June!M:M,June!$A:$A,$B53,June!$O:$O,$C53)+SUMIFS(July!M:M,July!$A:$A,$B53,July!$O:$O,$C53)+SUMIFS(August!M:M,August!$A:$A,$B53,August!$O:$O,$C53)+SUMIFS(September!M:M,September!$A:$A,$B53,September!$O:$O,$C53)+SUMIFS(October!M:M,October!$A:$A,$B53,October!$O:$O,$C53)+SUMIFS(November!M:M,November!$A:$A,$B53,November!$O:$O,$C53)+SUMIFS(December!M:M,December!$A:$A,$B53,December!$O:$O,$C53)</f>
        <v>0</v>
      </c>
      <c r="F53" s="17">
        <v>0</v>
      </c>
      <c r="G53" s="17">
        <v>0</v>
      </c>
      <c r="H53" s="18">
        <f t="shared" si="34"/>
        <v>0</v>
      </c>
      <c r="I53" s="18">
        <f t="shared" si="35"/>
        <v>0</v>
      </c>
    </row>
    <row r="54" spans="2:9" ht="18.75" customHeight="1" x14ac:dyDescent="0.3">
      <c r="B54" s="15" t="str">
        <f t="shared" si="5"/>
        <v>Swimming Pool Efficiency Local Program</v>
      </c>
      <c r="C54" s="15">
        <f t="shared" si="6"/>
        <v>2016</v>
      </c>
      <c r="D54" s="16">
        <f>SUMIFS(April!M:M,April!$A:$A,$B54,April!$P:$P,$C54)+SUMIFS(May!L:L,May!$A:$A,$B54,May!$O:$O,$C54)+SUMIFS(June!L:L,June!$A:$A,$B54,June!$O:$O,$C54)+SUMIFS(July!L:L,July!$A:$A,$B54,July!$O:$O,$C54)+SUMIFS(August!L:L,August!$A:$A,$B54,August!$O:$O,$C54)+SUMIFS(September!L:L,September!$A:$A,$B54,September!$O:$O,$C54)+SUMIFS(October!L:L,October!$A:$A,$B54,October!$O:$O,$C54)+SUMIFS(November!L:L,November!$A:$A,$B54,November!$O:$O,$C54)+SUMIFS(December!L:L,December!$A:$A,$B54,December!$O:$O,$C54)</f>
        <v>0</v>
      </c>
      <c r="E54" s="16">
        <f>SUMIFS(April!N:N,April!$A:$A,$B54,April!$P:$P,$C54)+SUMIFS(May!M:M,May!$A:$A,$B54,May!$O:$O,$C54)+SUMIFS(June!M:M,June!$A:$A,$B54,June!$O:$O,$C54)+SUMIFS(July!M:M,July!$A:$A,$B54,July!$O:$O,$C54)+SUMIFS(August!M:M,August!$A:$A,$B54,August!$O:$O,$C54)+SUMIFS(September!M:M,September!$A:$A,$B54,September!$O:$O,$C54)+SUMIFS(October!M:M,October!$A:$A,$B54,October!$O:$O,$C54)+SUMIFS(November!M:M,November!$A:$A,$B54,November!$O:$O,$C54)+SUMIFS(December!M:M,December!$A:$A,$B54,December!$O:$O,$C54)</f>
        <v>0</v>
      </c>
      <c r="F54" s="17">
        <v>0</v>
      </c>
      <c r="G54" s="17">
        <v>0</v>
      </c>
      <c r="H54" s="18">
        <f t="shared" si="34"/>
        <v>0</v>
      </c>
      <c r="I54" s="18">
        <f t="shared" si="35"/>
        <v>0</v>
      </c>
    </row>
    <row r="55" spans="2:9" ht="18.75" customHeight="1" x14ac:dyDescent="0.3">
      <c r="B55" s="15" t="str">
        <f t="shared" si="5"/>
        <v>Save On Energy High Performance New Construction Program</v>
      </c>
      <c r="C55" s="15">
        <f t="shared" si="6"/>
        <v>2016</v>
      </c>
      <c r="D55" s="16">
        <f>SUMIFS(April!M:M,April!$A:$A,$B55,April!$P:$P,$C55)+SUMIFS(May!L:L,May!$A:$A,$B55,May!$O:$O,$C55)+SUMIFS(June!L:L,June!$A:$A,$B55,June!$O:$O,$C55)+SUMIFS(July!L:L,July!$A:$A,$B55,July!$O:$O,$C55)+SUMIFS(August!L:L,August!$A:$A,$B55,August!$O:$O,$C55)+SUMIFS(September!L:L,September!$A:$A,$B55,September!$O:$O,$C55)+SUMIFS(October!L:L,October!$A:$A,$B55,October!$O:$O,$C55)+SUMIFS(November!L:L,November!$A:$A,$B55,November!$O:$O,$C55)+SUMIFS(December!L:L,December!$A:$A,$B55,December!$O:$O,$C55)</f>
        <v>0</v>
      </c>
      <c r="E55" s="16">
        <f>SUMIFS(April!N:N,April!$A:$A,$B55,April!$P:$P,$C55)+SUMIFS(May!M:M,May!$A:$A,$B55,May!$O:$O,$C55)+SUMIFS(June!M:M,June!$A:$A,$B55,June!$O:$O,$C55)+SUMIFS(July!M:M,July!$A:$A,$B55,July!$O:$O,$C55)+SUMIFS(August!M:M,August!$A:$A,$B55,August!$O:$O,$C55)+SUMIFS(September!M:M,September!$A:$A,$B55,September!$O:$O,$C55)+SUMIFS(October!M:M,October!$A:$A,$B55,October!$O:$O,$C55)+SUMIFS(November!M:M,November!$A:$A,$B55,November!$O:$O,$C55)+SUMIFS(December!M:M,December!$A:$A,$B55,December!$O:$O,$C55)</f>
        <v>0</v>
      </c>
      <c r="F55" s="17">
        <v>0</v>
      </c>
      <c r="G55" s="17">
        <v>0</v>
      </c>
      <c r="H55" s="18">
        <f t="shared" si="34"/>
        <v>0</v>
      </c>
      <c r="I55" s="18">
        <f t="shared" si="35"/>
        <v>0</v>
      </c>
    </row>
    <row r="56" spans="2:9" ht="18.75" customHeight="1" x14ac:dyDescent="0.3">
      <c r="B56" s="15" t="str">
        <f t="shared" si="5"/>
        <v>Save On Energy Existing Building Commissioning Program</v>
      </c>
      <c r="C56" s="15">
        <f t="shared" si="6"/>
        <v>2016</v>
      </c>
      <c r="D56" s="16">
        <f>SUMIFS(April!M:M,April!$A:$A,$B56,April!$P:$P,$C56)+SUMIFS(May!L:L,May!$A:$A,$B56,May!$O:$O,$C56)+SUMIFS(June!L:L,June!$A:$A,$B56,June!$O:$O,$C56)+SUMIFS(July!L:L,July!$A:$A,$B56,July!$O:$O,$C56)+SUMIFS(August!L:L,August!$A:$A,$B56,August!$O:$O,$C56)+SUMIFS(September!L:L,September!$A:$A,$B56,September!$O:$O,$C56)+SUMIFS(October!L:L,October!$A:$A,$B56,October!$O:$O,$C56)+SUMIFS(November!L:L,November!$A:$A,$B56,November!$O:$O,$C56)+SUMIFS(December!L:L,December!$A:$A,$B56,December!$O:$O,$C56)</f>
        <v>366905</v>
      </c>
      <c r="E56" s="16">
        <f>SUMIFS(April!N:N,April!$A:$A,$B56,April!$P:$P,$C56)+SUMIFS(May!M:M,May!$A:$A,$B56,May!$O:$O,$C56)+SUMIFS(June!M:M,June!$A:$A,$B56,June!$O:$O,$C56)+SUMIFS(July!M:M,July!$A:$A,$B56,July!$O:$O,$C56)+SUMIFS(August!M:M,August!$A:$A,$B56,August!$O:$O,$C56)+SUMIFS(September!M:M,September!$A:$A,$B56,September!$O:$O,$C56)+SUMIFS(October!M:M,October!$A:$A,$B56,October!$O:$O,$C56)+SUMIFS(November!M:M,November!$A:$A,$B56,November!$O:$O,$C56)+SUMIFS(December!M:M,December!$A:$A,$B56,December!$O:$O,$C56)</f>
        <v>0</v>
      </c>
      <c r="F56" s="17">
        <v>1</v>
      </c>
      <c r="G56" s="17">
        <v>1</v>
      </c>
      <c r="H56" s="18">
        <f t="shared" si="34"/>
        <v>366905</v>
      </c>
      <c r="I56" s="18">
        <f t="shared" si="35"/>
        <v>0</v>
      </c>
    </row>
    <row r="57" spans="2:9" ht="18.75" customHeight="1" x14ac:dyDescent="0.3">
      <c r="B57" s="15" t="str">
        <f t="shared" si="5"/>
        <v>MURB In-Suite Direct Install Lighting Program</v>
      </c>
      <c r="C57" s="15">
        <f t="shared" si="6"/>
        <v>2016</v>
      </c>
      <c r="D57" s="16">
        <f>SUMIFS(April!M:M,April!$A:$A,$B57,April!$P:$P,$C57)+SUMIFS(May!L:L,May!$A:$A,$B57,May!$O:$O,$C57)+SUMIFS(June!L:L,June!$A:$A,$B57,June!$O:$O,$C57)+SUMIFS(July!L:L,July!$A:$A,$B57,July!$O:$O,$C57)+SUMIFS(August!L:L,August!$A:$A,$B57,August!$O:$O,$C57)+SUMIFS(September!L:L,September!$A:$A,$B57,September!$O:$O,$C57)+SUMIFS(October!L:L,October!$A:$A,$B57,October!$O:$O,$C57)+SUMIFS(November!L:L,November!$A:$A,$B57,November!$O:$O,$C57)+SUMIFS(December!L:L,December!$A:$A,$B57,December!$O:$O,$C57)</f>
        <v>0</v>
      </c>
      <c r="E57" s="16">
        <f>SUMIFS(April!N:N,April!$A:$A,$B57,April!$P:$P,$C57)+SUMIFS(May!M:M,May!$A:$A,$B57,May!$O:$O,$C57)+SUMIFS(June!M:M,June!$A:$A,$B57,June!$O:$O,$C57)+SUMIFS(July!M:M,July!$A:$A,$B57,July!$O:$O,$C57)+SUMIFS(August!M:M,August!$A:$A,$B57,August!$O:$O,$C57)+SUMIFS(September!M:M,September!$A:$A,$B57,September!$O:$O,$C57)+SUMIFS(October!M:M,October!$A:$A,$B57,October!$O:$O,$C57)+SUMIFS(November!M:M,November!$A:$A,$B57,November!$O:$O,$C57)+SUMIFS(December!M:M,December!$A:$A,$B57,December!$O:$O,$C57)</f>
        <v>0</v>
      </c>
      <c r="F57" s="17">
        <v>0</v>
      </c>
      <c r="G57" s="17">
        <v>0</v>
      </c>
      <c r="H57" s="18">
        <f t="shared" si="34"/>
        <v>0</v>
      </c>
      <c r="I57" s="18">
        <f t="shared" si="35"/>
        <v>0</v>
      </c>
    </row>
    <row r="58" spans="2:9" ht="18.75" customHeight="1" x14ac:dyDescent="0.3">
      <c r="B58" s="15" t="str">
        <f t="shared" si="5"/>
        <v>Save On Energy Process &amp; Systems Upgrades Program</v>
      </c>
      <c r="C58" s="15">
        <f t="shared" si="6"/>
        <v>2016</v>
      </c>
      <c r="D58" s="16">
        <f>SUMIFS(April!M:M,April!$A:$A,$B58,April!$P:$P,$C58)+SUMIFS(May!L:L,May!$A:$A,$B58,May!$O:$O,$C58)+SUMIFS(June!L:L,June!$A:$A,$B58,June!$O:$O,$C58)+SUMIFS(July!L:L,July!$A:$A,$B58,July!$O:$O,$C58)+SUMIFS(August!L:L,August!$A:$A,$B58,August!$O:$O,$C58)+SUMIFS(September!L:L,September!$A:$A,$B58,September!$O:$O,$C58)+SUMIFS(October!L:L,October!$A:$A,$B58,October!$O:$O,$C58)+SUMIFS(November!L:L,November!$A:$A,$B58,November!$O:$O,$C58)+SUMIFS(December!L:L,December!$A:$A,$B58,December!$O:$O,$C58)</f>
        <v>0</v>
      </c>
      <c r="E58" s="16">
        <f>SUMIFS(April!N:N,April!$A:$A,$B58,April!$P:$P,$C58)+SUMIFS(May!M:M,May!$A:$A,$B58,May!$O:$O,$C58)+SUMIFS(June!M:M,June!$A:$A,$B58,June!$O:$O,$C58)+SUMIFS(July!M:M,July!$A:$A,$B58,July!$O:$O,$C58)+SUMIFS(August!M:M,August!$A:$A,$B58,August!$O:$O,$C58)+SUMIFS(September!M:M,September!$A:$A,$B58,September!$O:$O,$C58)+SUMIFS(October!M:M,October!$A:$A,$B58,October!$O:$O,$C58)+SUMIFS(November!M:M,November!$A:$A,$B58,November!$O:$O,$C58)+SUMIFS(December!M:M,December!$A:$A,$B58,December!$O:$O,$C58)</f>
        <v>0</v>
      </c>
      <c r="F58" s="17">
        <v>0</v>
      </c>
      <c r="G58" s="17">
        <v>0</v>
      </c>
      <c r="H58" s="18">
        <f t="shared" si="34"/>
        <v>0</v>
      </c>
      <c r="I58" s="18">
        <f t="shared" si="35"/>
        <v>0</v>
      </c>
    </row>
    <row r="59" spans="2:9" ht="18.75" customHeight="1" x14ac:dyDescent="0.25"/>
    <row r="60" spans="2:9" ht="18.75" customHeight="1" x14ac:dyDescent="0.25"/>
    <row r="61" spans="2:9" ht="18.75" customHeight="1" x14ac:dyDescent="0.25"/>
    <row r="62" spans="2:9" ht="18.75" customHeight="1" x14ac:dyDescent="0.25"/>
    <row r="63" spans="2:9" ht="18.75" customHeight="1" x14ac:dyDescent="0.25"/>
    <row r="64" spans="2:9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</sheetData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27D9-A65C-4C66-AFEF-0AAA14A2C2B6}">
  <sheetPr>
    <tabColor rgb="FF7030A0"/>
    <pageSetUpPr fitToPage="1"/>
  </sheetPr>
  <dimension ref="B2:J90"/>
  <sheetViews>
    <sheetView view="pageBreakPreview" zoomScale="60" zoomScaleNormal="85" workbookViewId="0">
      <selection activeCell="C21" sqref="C21"/>
    </sheetView>
  </sheetViews>
  <sheetFormatPr defaultColWidth="30" defaultRowHeight="26.25" customHeight="1" x14ac:dyDescent="0.3"/>
  <cols>
    <col min="1" max="1" width="3.42578125" style="15" customWidth="1"/>
    <col min="2" max="2" width="68.140625" style="15" customWidth="1"/>
    <col min="3" max="3" width="11.7109375" style="15" customWidth="1"/>
    <col min="4" max="5" width="18.85546875" style="15" customWidth="1"/>
    <col min="6" max="7" width="14.5703125" style="15" customWidth="1"/>
    <col min="8" max="9" width="17.7109375" style="15" customWidth="1"/>
    <col min="10" max="16384" width="30" style="15"/>
  </cols>
  <sheetData>
    <row r="2" spans="2:10" ht="37.5" x14ac:dyDescent="0.3">
      <c r="B2" s="29" t="s">
        <v>3304</v>
      </c>
      <c r="C2" s="29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  <c r="J2" s="30"/>
    </row>
    <row r="3" spans="2:10" ht="18.75" customHeight="1" x14ac:dyDescent="0.3">
      <c r="B3" s="31" t="s">
        <v>18</v>
      </c>
      <c r="C3" s="15">
        <v>2016</v>
      </c>
      <c r="D3" s="16">
        <f>SUMIFS(March!R:R,March!$T:$T,$C3,March!$B:$B,$B3)</f>
        <v>0</v>
      </c>
      <c r="E3" s="16">
        <f>SUMIFS(March!S:S,March!$T:$T,$C3,March!$B:$B,$B3)</f>
        <v>0</v>
      </c>
      <c r="H3" s="18">
        <f>D3*F3</f>
        <v>0</v>
      </c>
      <c r="I3" s="18">
        <f>E3*G3</f>
        <v>0</v>
      </c>
    </row>
    <row r="4" spans="2:10" ht="18.75" customHeight="1" x14ac:dyDescent="0.3">
      <c r="B4" s="31" t="s">
        <v>25</v>
      </c>
      <c r="C4" s="15">
        <v>2016</v>
      </c>
      <c r="D4" s="16">
        <f>SUMIFS(March!R:R,March!$T:$T,$C4,March!$B:$B,$B4)</f>
        <v>752352.31</v>
      </c>
      <c r="E4" s="16">
        <f>SUMIFS(March!S:S,March!$T:$T,$C4,March!$B:$B,$B4)</f>
        <v>162.97</v>
      </c>
      <c r="F4" s="15">
        <f>74.2970669098704/100</f>
        <v>0.74297066909870391</v>
      </c>
      <c r="G4" s="15">
        <f>64.1702586206897/100</f>
        <v>0.64170258620689691</v>
      </c>
      <c r="H4" s="18">
        <f>D4*F4</f>
        <v>558975.6991586556</v>
      </c>
      <c r="I4" s="18">
        <f>E4*G4</f>
        <v>104.57827047413799</v>
      </c>
    </row>
    <row r="5" spans="2:10" ht="18.75" customHeight="1" x14ac:dyDescent="0.3">
      <c r="B5" s="31" t="s">
        <v>42</v>
      </c>
      <c r="C5" s="15">
        <v>2016</v>
      </c>
      <c r="D5" s="16">
        <f>SUMIFS(March!R:R,March!$T:$T,$C5,March!$B:$B,$B5)</f>
        <v>0</v>
      </c>
      <c r="E5" s="16">
        <f>SUMIFS(March!S:S,March!$T:$T,$C5,March!$B:$B,$B5)</f>
        <v>0</v>
      </c>
      <c r="H5" s="18">
        <f t="shared" ref="H5:H11" si="0">D5*F5</f>
        <v>0</v>
      </c>
      <c r="I5" s="18">
        <f t="shared" ref="I5:I11" si="1">E5*G5</f>
        <v>0</v>
      </c>
    </row>
    <row r="6" spans="2:10" ht="18.75" customHeight="1" x14ac:dyDescent="0.3">
      <c r="B6" s="31" t="s">
        <v>50</v>
      </c>
      <c r="C6" s="15">
        <v>2016</v>
      </c>
      <c r="D6" s="16">
        <f>SUMIFS(March!R:R,March!$T:$T,$C6,March!$B:$B,$B6)</f>
        <v>0</v>
      </c>
      <c r="E6" s="16">
        <f>SUMIFS(March!S:S,March!$T:$T,$C6,March!$B:$B,$B6)</f>
        <v>0</v>
      </c>
      <c r="H6" s="18">
        <f t="shared" si="0"/>
        <v>0</v>
      </c>
      <c r="I6" s="18">
        <f t="shared" si="1"/>
        <v>0</v>
      </c>
    </row>
    <row r="7" spans="2:10" ht="18.75" customHeight="1" x14ac:dyDescent="0.3">
      <c r="B7" s="31" t="s">
        <v>18</v>
      </c>
      <c r="C7" s="15">
        <f>C3+1</f>
        <v>2017</v>
      </c>
      <c r="D7" s="16">
        <f>SUMIFS(March!R:R,March!$T:$T,$C7,March!$B:$B,$B7)</f>
        <v>0</v>
      </c>
      <c r="E7" s="16">
        <f>SUMIFS(March!S:S,March!$T:$T,$C7,March!$B:$B,$B7)</f>
        <v>0</v>
      </c>
      <c r="H7" s="18">
        <f t="shared" si="0"/>
        <v>0</v>
      </c>
      <c r="I7" s="18">
        <f t="shared" si="1"/>
        <v>0</v>
      </c>
    </row>
    <row r="8" spans="2:10" ht="18.75" customHeight="1" x14ac:dyDescent="0.3">
      <c r="B8" s="31" t="s">
        <v>25</v>
      </c>
      <c r="C8" s="15">
        <f t="shared" ref="C8:C18" si="2">C4+1</f>
        <v>2017</v>
      </c>
      <c r="D8" s="16">
        <f>SUMIFS(March!R:R,March!$T:$T,$C8,March!$B:$B,$B8)</f>
        <v>0</v>
      </c>
      <c r="E8" s="16">
        <f>SUMIFS(March!S:S,March!$T:$T,$C8,March!$B:$B,$B8)</f>
        <v>0</v>
      </c>
      <c r="H8" s="18">
        <f t="shared" si="0"/>
        <v>0</v>
      </c>
      <c r="I8" s="18">
        <f t="shared" si="1"/>
        <v>0</v>
      </c>
    </row>
    <row r="9" spans="2:10" ht="18.75" customHeight="1" x14ac:dyDescent="0.3">
      <c r="B9" s="31" t="s">
        <v>42</v>
      </c>
      <c r="C9" s="15">
        <f t="shared" si="2"/>
        <v>2017</v>
      </c>
      <c r="D9" s="16">
        <f>SUMIFS(March!R:R,March!$T:$T,$C9,March!$B:$B,$B9)</f>
        <v>0</v>
      </c>
      <c r="E9" s="16">
        <f>SUMIFS(March!S:S,March!$T:$T,$C9,March!$B:$B,$B9)</f>
        <v>0</v>
      </c>
      <c r="H9" s="18">
        <f t="shared" si="0"/>
        <v>0</v>
      </c>
      <c r="I9" s="18">
        <f t="shared" si="1"/>
        <v>0</v>
      </c>
    </row>
    <row r="10" spans="2:10" ht="18.75" customHeight="1" x14ac:dyDescent="0.3">
      <c r="B10" s="31" t="s">
        <v>50</v>
      </c>
      <c r="C10" s="15">
        <f t="shared" si="2"/>
        <v>2017</v>
      </c>
      <c r="D10" s="16">
        <f>SUMIFS(March!R:R,March!$T:$T,$C10,March!$B:$B,$B10)</f>
        <v>0</v>
      </c>
      <c r="E10" s="16">
        <f>SUMIFS(March!S:S,March!$T:$T,$C10,March!$B:$B,$B10)</f>
        <v>0</v>
      </c>
      <c r="H10" s="18">
        <f t="shared" si="0"/>
        <v>0</v>
      </c>
      <c r="I10" s="18">
        <f t="shared" si="1"/>
        <v>0</v>
      </c>
    </row>
    <row r="11" spans="2:10" ht="18.75" customHeight="1" x14ac:dyDescent="0.3">
      <c r="B11" s="31" t="s">
        <v>18</v>
      </c>
      <c r="C11" s="15">
        <f t="shared" si="2"/>
        <v>2018</v>
      </c>
      <c r="D11" s="16">
        <f>SUMIFS(March!R:R,March!$T:$T,$C11,March!$B:$B,$B11)</f>
        <v>0</v>
      </c>
      <c r="E11" s="16">
        <f>SUMIFS(March!S:S,March!$T:$T,$C11,March!$B:$B,$B11)</f>
        <v>0</v>
      </c>
      <c r="H11" s="18">
        <f t="shared" si="0"/>
        <v>0</v>
      </c>
      <c r="I11" s="18">
        <f t="shared" si="1"/>
        <v>0</v>
      </c>
    </row>
    <row r="12" spans="2:10" ht="18.75" customHeight="1" x14ac:dyDescent="0.3">
      <c r="B12" s="31" t="s">
        <v>25</v>
      </c>
      <c r="C12" s="15">
        <f t="shared" si="2"/>
        <v>2018</v>
      </c>
      <c r="D12" s="16">
        <f>SUMIFS(March!R:R,March!$T:$T,$C12,March!$B:$B,$B12)</f>
        <v>289936.84999999998</v>
      </c>
      <c r="E12" s="16">
        <f>SUMIFS(March!S:S,March!$T:$T,$C12,March!$B:$B,$B12)</f>
        <v>90.85</v>
      </c>
      <c r="F12" s="15">
        <f>56.6187176141077/100</f>
        <v>0.56618717614107705</v>
      </c>
      <c r="G12" s="15">
        <f>56.6390041493776/100</f>
        <v>0.56639004149377603</v>
      </c>
      <c r="H12" s="18">
        <f>D12*F12</f>
        <v>164158.52636073902</v>
      </c>
      <c r="I12" s="18">
        <f>E12*G12</f>
        <v>51.456535269709548</v>
      </c>
    </row>
    <row r="13" spans="2:10" ht="18.75" customHeight="1" x14ac:dyDescent="0.3">
      <c r="B13" s="31" t="s">
        <v>42</v>
      </c>
      <c r="C13" s="15">
        <f t="shared" si="2"/>
        <v>2018</v>
      </c>
      <c r="D13" s="16">
        <f>SUMIFS(March!R:R,March!$T:$T,$C13,March!$B:$B,$B13)</f>
        <v>170171</v>
      </c>
      <c r="E13" s="16">
        <f>SUMIFS(March!S:S,March!$T:$T,$C13,March!$B:$B,$B13)</f>
        <v>6.4030000000000005</v>
      </c>
      <c r="F13" s="15">
        <f>78.721683117229/100</f>
        <v>0.78721683117229002</v>
      </c>
      <c r="G13" s="15">
        <f>75.2577319587629/100</f>
        <v>0.75257731958762908</v>
      </c>
      <c r="H13" s="18">
        <f>D13*F13</f>
        <v>133961.47537741976</v>
      </c>
      <c r="I13" s="18">
        <f>E13*G13</f>
        <v>4.8187525773195894</v>
      </c>
    </row>
    <row r="14" spans="2:10" ht="18.75" customHeight="1" x14ac:dyDescent="0.3">
      <c r="B14" s="31" t="s">
        <v>50</v>
      </c>
      <c r="C14" s="15">
        <f t="shared" si="2"/>
        <v>2018</v>
      </c>
      <c r="D14" s="16">
        <f>SUMIFS(March!R:R,March!$T:$T,$C14,March!$B:$B,$B14)</f>
        <v>0</v>
      </c>
      <c r="E14" s="16">
        <f>SUMIFS(March!S:S,March!$T:$T,$C14,March!$B:$B,$B14)</f>
        <v>0</v>
      </c>
      <c r="H14" s="18">
        <f t="shared" ref="H14:H17" si="3">D14*F14</f>
        <v>0</v>
      </c>
      <c r="I14" s="18">
        <f t="shared" ref="I14:I17" si="4">E14*G14</f>
        <v>0</v>
      </c>
    </row>
    <row r="15" spans="2:10" ht="18.75" customHeight="1" x14ac:dyDescent="0.3">
      <c r="B15" s="31" t="s">
        <v>18</v>
      </c>
      <c r="C15" s="15">
        <f t="shared" si="2"/>
        <v>2019</v>
      </c>
      <c r="D15" s="16">
        <f>SUMIFS(March!R:R,March!$T:$T,$C15,March!$B:$B,$B15)</f>
        <v>0</v>
      </c>
      <c r="E15" s="16">
        <f>SUMIFS(March!S:S,March!$T:$T,$C15,March!$B:$B,$B15)</f>
        <v>0</v>
      </c>
      <c r="H15" s="18">
        <f t="shared" si="3"/>
        <v>0</v>
      </c>
      <c r="I15" s="18">
        <f t="shared" si="4"/>
        <v>0</v>
      </c>
    </row>
    <row r="16" spans="2:10" ht="18.75" customHeight="1" x14ac:dyDescent="0.3">
      <c r="B16" s="31" t="s">
        <v>25</v>
      </c>
      <c r="C16" s="15">
        <f t="shared" si="2"/>
        <v>2019</v>
      </c>
      <c r="D16" s="16">
        <f>SUMIFS(March!R:R,March!$T:$T,$C16,March!$B:$B,$B16)</f>
        <v>0</v>
      </c>
      <c r="E16" s="16">
        <f>SUMIFS(March!S:S,March!$T:$T,$C16,March!$B:$B,$B16)</f>
        <v>0</v>
      </c>
      <c r="H16" s="18">
        <f t="shared" si="3"/>
        <v>0</v>
      </c>
      <c r="I16" s="18">
        <f t="shared" si="4"/>
        <v>0</v>
      </c>
    </row>
    <row r="17" spans="2:9" ht="18.75" customHeight="1" x14ac:dyDescent="0.3">
      <c r="B17" s="31" t="s">
        <v>42</v>
      </c>
      <c r="C17" s="15">
        <f t="shared" si="2"/>
        <v>2019</v>
      </c>
      <c r="D17" s="16">
        <f>SUMIFS(March!R:R,March!$T:$T,$C17,March!$B:$B,$B17)</f>
        <v>0</v>
      </c>
      <c r="E17" s="16">
        <f>SUMIFS(March!S:S,March!$T:$T,$C17,March!$B:$B,$B17)</f>
        <v>0</v>
      </c>
      <c r="H17" s="18">
        <f t="shared" si="3"/>
        <v>0</v>
      </c>
      <c r="I17" s="18">
        <f t="shared" si="4"/>
        <v>0</v>
      </c>
    </row>
    <row r="18" spans="2:9" ht="18.75" customHeight="1" x14ac:dyDescent="0.3">
      <c r="B18" s="31" t="s">
        <v>50</v>
      </c>
      <c r="C18" s="15">
        <f t="shared" si="2"/>
        <v>2019</v>
      </c>
      <c r="D18" s="16">
        <f>SUMIFS(March!R:R,March!$T:$T,$C18,March!$B:$B,$B18)</f>
        <v>1981.4862738461541</v>
      </c>
      <c r="E18" s="16">
        <f>SUMIFS(March!S:S,March!$T:$T,$C18,March!$B:$B,$B18)</f>
        <v>0.90231615384615382</v>
      </c>
      <c r="F18" s="15">
        <f>100.199992566395/100</f>
        <v>1.00199992566395</v>
      </c>
      <c r="G18" s="15">
        <f>100/100</f>
        <v>1</v>
      </c>
      <c r="H18" s="18">
        <f>D18*F18</f>
        <v>1985.4490990979837</v>
      </c>
      <c r="I18" s="18">
        <f>E18*G18</f>
        <v>0.90231615384615382</v>
      </c>
    </row>
    <row r="19" spans="2:9" ht="18.75" customHeight="1" x14ac:dyDescent="0.3"/>
    <row r="20" spans="2:9" ht="18.75" customHeight="1" x14ac:dyDescent="0.3"/>
    <row r="21" spans="2:9" ht="18.75" customHeight="1" x14ac:dyDescent="0.3"/>
    <row r="22" spans="2:9" ht="18.75" customHeight="1" x14ac:dyDescent="0.3"/>
    <row r="23" spans="2:9" ht="18.75" customHeight="1" x14ac:dyDescent="0.3"/>
    <row r="24" spans="2:9" ht="18.75" customHeight="1" x14ac:dyDescent="0.3"/>
    <row r="25" spans="2:9" ht="18.75" customHeight="1" x14ac:dyDescent="0.3"/>
    <row r="26" spans="2:9" ht="18.75" customHeight="1" x14ac:dyDescent="0.3"/>
    <row r="27" spans="2:9" ht="18.75" customHeight="1" x14ac:dyDescent="0.3"/>
    <row r="28" spans="2:9" ht="18.75" customHeight="1" x14ac:dyDescent="0.3"/>
    <row r="29" spans="2:9" ht="18.75" customHeight="1" x14ac:dyDescent="0.3"/>
    <row r="30" spans="2:9" ht="18.75" customHeight="1" x14ac:dyDescent="0.3"/>
    <row r="31" spans="2:9" ht="18.75" customHeight="1" x14ac:dyDescent="0.3"/>
    <row r="32" spans="2:9" ht="18.75" customHeight="1" x14ac:dyDescent="0.3"/>
    <row r="33" ht="18.75" customHeight="1" x14ac:dyDescent="0.3"/>
    <row r="34" ht="18.75" customHeight="1" x14ac:dyDescent="0.3"/>
    <row r="35" ht="18.75" customHeight="1" x14ac:dyDescent="0.3"/>
    <row r="36" ht="18.75" customHeight="1" x14ac:dyDescent="0.3"/>
    <row r="37" ht="18.75" customHeight="1" x14ac:dyDescent="0.3"/>
    <row r="38" ht="18.75" customHeight="1" x14ac:dyDescent="0.3"/>
    <row r="39" ht="18.75" customHeight="1" x14ac:dyDescent="0.3"/>
    <row r="40" ht="18.75" customHeight="1" x14ac:dyDescent="0.3"/>
    <row r="41" ht="18.75" customHeight="1" x14ac:dyDescent="0.3"/>
    <row r="42" ht="18.75" customHeight="1" x14ac:dyDescent="0.3"/>
    <row r="43" ht="18.75" customHeight="1" x14ac:dyDescent="0.3"/>
    <row r="44" ht="18.75" customHeight="1" x14ac:dyDescent="0.3"/>
    <row r="45" ht="18.75" customHeight="1" x14ac:dyDescent="0.3"/>
    <row r="46" ht="18.75" customHeight="1" x14ac:dyDescent="0.3"/>
    <row r="47" ht="18.75" customHeight="1" x14ac:dyDescent="0.3"/>
    <row r="48" ht="18.75" customHeight="1" x14ac:dyDescent="0.3"/>
    <row r="49" ht="18.75" customHeight="1" x14ac:dyDescent="0.3"/>
    <row r="50" ht="18.75" customHeight="1" x14ac:dyDescent="0.3"/>
    <row r="51" ht="18.75" customHeight="1" x14ac:dyDescent="0.3"/>
    <row r="52" ht="18.75" customHeight="1" x14ac:dyDescent="0.3"/>
    <row r="53" ht="18.75" customHeight="1" x14ac:dyDescent="0.3"/>
    <row r="54" ht="18.75" customHeight="1" x14ac:dyDescent="0.3"/>
    <row r="55" ht="18.75" customHeight="1" x14ac:dyDescent="0.3"/>
    <row r="56" ht="18.75" customHeight="1" x14ac:dyDescent="0.3"/>
    <row r="57" ht="18.75" customHeight="1" x14ac:dyDescent="0.3"/>
    <row r="58" ht="18.75" customHeight="1" x14ac:dyDescent="0.3"/>
    <row r="59" ht="18.75" customHeight="1" x14ac:dyDescent="0.3"/>
    <row r="60" ht="18.75" customHeight="1" x14ac:dyDescent="0.3"/>
    <row r="61" ht="18.75" customHeight="1" x14ac:dyDescent="0.3"/>
    <row r="62" ht="18.75" customHeight="1" x14ac:dyDescent="0.3"/>
    <row r="63" ht="18.75" customHeight="1" x14ac:dyDescent="0.3"/>
    <row r="64" ht="18.75" customHeight="1" x14ac:dyDescent="0.3"/>
    <row r="65" ht="18.75" customHeight="1" x14ac:dyDescent="0.3"/>
    <row r="66" ht="18.75" customHeight="1" x14ac:dyDescent="0.3"/>
    <row r="67" ht="18.75" customHeight="1" x14ac:dyDescent="0.3"/>
    <row r="68" ht="18.75" customHeight="1" x14ac:dyDescent="0.3"/>
    <row r="69" ht="18.75" customHeight="1" x14ac:dyDescent="0.3"/>
    <row r="70" ht="18.75" customHeight="1" x14ac:dyDescent="0.3"/>
    <row r="71" ht="18.75" customHeight="1" x14ac:dyDescent="0.3"/>
    <row r="72" ht="18.75" customHeight="1" x14ac:dyDescent="0.3"/>
    <row r="73" ht="18.75" customHeight="1" x14ac:dyDescent="0.3"/>
    <row r="74" ht="18.75" customHeight="1" x14ac:dyDescent="0.3"/>
    <row r="75" ht="18.75" customHeight="1" x14ac:dyDescent="0.3"/>
    <row r="76" ht="18.75" customHeight="1" x14ac:dyDescent="0.3"/>
    <row r="77" ht="18.75" customHeight="1" x14ac:dyDescent="0.3"/>
    <row r="78" ht="18.75" customHeight="1" x14ac:dyDescent="0.3"/>
    <row r="79" ht="18.75" customHeight="1" x14ac:dyDescent="0.3"/>
    <row r="80" ht="18.75" customHeight="1" x14ac:dyDescent="0.3"/>
    <row r="81" ht="18.75" customHeight="1" x14ac:dyDescent="0.3"/>
    <row r="82" ht="18.75" customHeight="1" x14ac:dyDescent="0.3"/>
    <row r="83" ht="18.75" customHeight="1" x14ac:dyDescent="0.3"/>
    <row r="84" ht="18.75" customHeight="1" x14ac:dyDescent="0.3"/>
    <row r="85" ht="18.75" customHeight="1" x14ac:dyDescent="0.3"/>
    <row r="86" ht="18.75" customHeight="1" x14ac:dyDescent="0.3"/>
    <row r="87" ht="18.75" customHeight="1" x14ac:dyDescent="0.3"/>
    <row r="88" ht="18.75" customHeight="1" x14ac:dyDescent="0.3"/>
    <row r="89" ht="18.75" customHeight="1" x14ac:dyDescent="0.3"/>
    <row r="90" ht="18.75" customHeight="1" x14ac:dyDescent="0.3"/>
  </sheetData>
  <dataValidations count="1">
    <dataValidation type="list" allowBlank="1" showInputMessage="1" showErrorMessage="1" sqref="B3:B18" xr:uid="{93C5F5C8-25AF-4C2B-9373-9C11D7DDFC3B}">
      <formula1>Program_Name</formula1>
    </dataValidation>
  </dataValidations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BF86-1E49-497E-885E-17B47378C6B5}">
  <sheetPr>
    <pageSetUpPr fitToPage="1"/>
  </sheetPr>
  <dimension ref="A1:P229"/>
  <sheetViews>
    <sheetView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38" t="s">
        <v>3305</v>
      </c>
      <c r="P1" s="38" t="s">
        <v>3306</v>
      </c>
    </row>
    <row r="2" spans="1:16" x14ac:dyDescent="0.25">
      <c r="A2" t="s">
        <v>73</v>
      </c>
      <c r="C2" t="s">
        <v>3307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 s="20">
        <f>VLOOKUP(C2,'[2]Program activity'!$C:$Y,23,FALSE)</f>
        <v>42725</v>
      </c>
      <c r="P2">
        <f>YEAR(O2)</f>
        <v>2016</v>
      </c>
    </row>
    <row r="3" spans="1:16" x14ac:dyDescent="0.25">
      <c r="A3" t="s">
        <v>73</v>
      </c>
      <c r="C3" t="s">
        <v>3308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 s="20">
        <f>VLOOKUP(C3,'[2]Program activity'!$C:$Y,23,FALSE)</f>
        <v>43069</v>
      </c>
      <c r="P3">
        <f t="shared" ref="P3:P66" si="0">YEAR(O3)</f>
        <v>2017</v>
      </c>
    </row>
    <row r="4" spans="1:16" x14ac:dyDescent="0.25">
      <c r="A4" t="s">
        <v>73</v>
      </c>
      <c r="C4" t="s">
        <v>3309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 s="20">
        <f>VLOOKUP(C4,'[2]Program activity'!$C:$Y,23,FALSE)</f>
        <v>43131</v>
      </c>
      <c r="P4">
        <f t="shared" si="0"/>
        <v>2018</v>
      </c>
    </row>
    <row r="5" spans="1:16" x14ac:dyDescent="0.25">
      <c r="A5" t="s">
        <v>73</v>
      </c>
      <c r="C5" t="s">
        <v>3310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 s="20">
        <f>VLOOKUP(C5,'[2]Program activity'!$C:$Y,23,FALSE)</f>
        <v>43220</v>
      </c>
      <c r="P5">
        <f t="shared" si="0"/>
        <v>2018</v>
      </c>
    </row>
    <row r="6" spans="1:16" x14ac:dyDescent="0.25">
      <c r="A6" t="s">
        <v>73</v>
      </c>
      <c r="C6" t="s">
        <v>3311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 s="20">
        <f>VLOOKUP(C6,'[2]Program activity'!$C:$Y,23,FALSE)</f>
        <v>43524</v>
      </c>
      <c r="P6">
        <f t="shared" si="0"/>
        <v>2019</v>
      </c>
    </row>
    <row r="7" spans="1:16" x14ac:dyDescent="0.25">
      <c r="A7" t="s">
        <v>73</v>
      </c>
      <c r="C7" t="s">
        <v>3312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 s="20">
        <f>VLOOKUP(C7,'[2]Program activity'!$C:$Y,23,FALSE)</f>
        <v>43599</v>
      </c>
      <c r="P7">
        <f t="shared" si="0"/>
        <v>2019</v>
      </c>
    </row>
    <row r="8" spans="1:16" x14ac:dyDescent="0.25">
      <c r="A8" t="s">
        <v>73</v>
      </c>
      <c r="C8" t="s">
        <v>3313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 s="20">
        <f>VLOOKUP(C8,'[2]Program activity'!$C:$Y,23,FALSE)</f>
        <v>43599</v>
      </c>
      <c r="P8">
        <f t="shared" si="0"/>
        <v>2019</v>
      </c>
    </row>
    <row r="9" spans="1:16" x14ac:dyDescent="0.25">
      <c r="A9" t="s">
        <v>73</v>
      </c>
      <c r="C9" t="s">
        <v>3314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 s="20">
        <f>VLOOKUP(C9,'[2]Program activity'!$C:$Y,23,FALSE)</f>
        <v>43599</v>
      </c>
      <c r="P9">
        <f t="shared" si="0"/>
        <v>2019</v>
      </c>
    </row>
    <row r="10" spans="1:16" x14ac:dyDescent="0.25">
      <c r="A10" t="s">
        <v>73</v>
      </c>
      <c r="C10" t="s">
        <v>3315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 s="20">
        <f>VLOOKUP(C10,'[2]Program activity'!$C:$Y,23,FALSE)</f>
        <v>43643</v>
      </c>
      <c r="P10">
        <f t="shared" si="0"/>
        <v>2019</v>
      </c>
    </row>
    <row r="11" spans="1:16" x14ac:dyDescent="0.25">
      <c r="A11" t="s">
        <v>73</v>
      </c>
      <c r="C11" t="s">
        <v>3316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 s="20">
        <f>VLOOKUP(C11,'[2]Program activity'!$C:$Y,23,FALSE)</f>
        <v>43646</v>
      </c>
      <c r="P11">
        <f t="shared" si="0"/>
        <v>2019</v>
      </c>
    </row>
    <row r="12" spans="1:16" x14ac:dyDescent="0.25">
      <c r="A12" t="s">
        <v>73</v>
      </c>
      <c r="C12" t="s">
        <v>3317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 s="20">
        <f>VLOOKUP(C12,'[2]Program activity'!$C:$Y,23,FALSE)</f>
        <v>43646</v>
      </c>
      <c r="P12">
        <f t="shared" si="0"/>
        <v>2019</v>
      </c>
    </row>
    <row r="13" spans="1:16" x14ac:dyDescent="0.25">
      <c r="A13" t="s">
        <v>73</v>
      </c>
      <c r="C13" t="s">
        <v>3318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 s="20">
        <f>VLOOKUP(C13,'[2]Program activity'!$C:$Y,23,FALSE)</f>
        <v>43646</v>
      </c>
      <c r="P13">
        <f t="shared" si="0"/>
        <v>2019</v>
      </c>
    </row>
    <row r="14" spans="1:16" x14ac:dyDescent="0.25">
      <c r="A14" t="s">
        <v>73</v>
      </c>
      <c r="C14" t="s">
        <v>3319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 s="20">
        <f>VLOOKUP(C14,'[2]Program activity'!$C:$Y,23,FALSE)</f>
        <v>43646</v>
      </c>
      <c r="P14">
        <f t="shared" si="0"/>
        <v>2019</v>
      </c>
    </row>
    <row r="15" spans="1:16" x14ac:dyDescent="0.25">
      <c r="A15" t="s">
        <v>73</v>
      </c>
      <c r="C15" t="s">
        <v>3320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 s="20">
        <f>VLOOKUP(C15,'[2]Program activity'!$C:$Y,23,FALSE)</f>
        <v>43646</v>
      </c>
      <c r="P15">
        <f t="shared" si="0"/>
        <v>2019</v>
      </c>
    </row>
    <row r="16" spans="1:16" x14ac:dyDescent="0.25">
      <c r="A16" t="s">
        <v>73</v>
      </c>
      <c r="C16" t="s">
        <v>3321</v>
      </c>
      <c r="E16" t="s">
        <v>22</v>
      </c>
      <c r="F16" t="s">
        <v>22</v>
      </c>
      <c r="J16" t="s">
        <v>23</v>
      </c>
      <c r="K16">
        <v>1</v>
      </c>
      <c r="L16">
        <v>0</v>
      </c>
      <c r="M16">
        <v>0</v>
      </c>
      <c r="O16" s="20">
        <f>VLOOKUP(C16,'[2]Program activity'!$C:$Y,23,FALSE)</f>
        <v>43646</v>
      </c>
      <c r="P16">
        <f t="shared" si="0"/>
        <v>2019</v>
      </c>
    </row>
    <row r="17" spans="1:16" x14ac:dyDescent="0.25">
      <c r="A17" t="s">
        <v>73</v>
      </c>
      <c r="C17" t="s">
        <v>3322</v>
      </c>
      <c r="E17" t="s">
        <v>22</v>
      </c>
      <c r="F17" t="s">
        <v>22</v>
      </c>
      <c r="J17" t="s">
        <v>23</v>
      </c>
      <c r="K17">
        <v>1</v>
      </c>
      <c r="L17">
        <v>0</v>
      </c>
      <c r="M17">
        <v>0</v>
      </c>
      <c r="O17" s="20">
        <f>VLOOKUP(C17,'[2]Program activity'!$C:$Y,23,FALSE)</f>
        <v>43646</v>
      </c>
      <c r="P17">
        <f t="shared" si="0"/>
        <v>2019</v>
      </c>
    </row>
    <row r="18" spans="1:16" x14ac:dyDescent="0.25">
      <c r="A18" t="s">
        <v>73</v>
      </c>
      <c r="C18" t="s">
        <v>3323</v>
      </c>
      <c r="E18" t="s">
        <v>22</v>
      </c>
      <c r="F18" t="s">
        <v>22</v>
      </c>
      <c r="J18" t="s">
        <v>23</v>
      </c>
      <c r="K18">
        <v>1</v>
      </c>
      <c r="L18">
        <v>0</v>
      </c>
      <c r="M18">
        <v>0</v>
      </c>
      <c r="O18" s="20">
        <f>VLOOKUP(C18,'[2]Program activity'!$C:$Y,23,FALSE)</f>
        <v>43643</v>
      </c>
      <c r="P18">
        <f t="shared" si="0"/>
        <v>2019</v>
      </c>
    </row>
    <row r="19" spans="1:16" x14ac:dyDescent="0.25">
      <c r="A19" t="s">
        <v>73</v>
      </c>
      <c r="C19" t="s">
        <v>3324</v>
      </c>
      <c r="E19" t="s">
        <v>22</v>
      </c>
      <c r="F19" t="s">
        <v>22</v>
      </c>
      <c r="J19" t="s">
        <v>23</v>
      </c>
      <c r="K19">
        <v>1</v>
      </c>
      <c r="L19">
        <v>0</v>
      </c>
      <c r="M19">
        <v>0</v>
      </c>
      <c r="O19" s="20">
        <f>VLOOKUP(C19,'[2]Program activity'!$C:$Y,23,FALSE)</f>
        <v>43638</v>
      </c>
      <c r="P19">
        <f t="shared" si="0"/>
        <v>2019</v>
      </c>
    </row>
    <row r="20" spans="1:16" x14ac:dyDescent="0.25">
      <c r="A20" t="s">
        <v>73</v>
      </c>
      <c r="C20" t="s">
        <v>3325</v>
      </c>
      <c r="E20" t="s">
        <v>22</v>
      </c>
      <c r="F20" t="s">
        <v>22</v>
      </c>
      <c r="J20" t="s">
        <v>23</v>
      </c>
      <c r="K20">
        <v>1</v>
      </c>
      <c r="L20">
        <v>0</v>
      </c>
      <c r="M20">
        <v>0</v>
      </c>
      <c r="O20" s="20">
        <f>VLOOKUP(C20,'[2]Program activity'!$C:$Y,23,FALSE)</f>
        <v>43638</v>
      </c>
      <c r="P20">
        <f t="shared" si="0"/>
        <v>2019</v>
      </c>
    </row>
    <row r="21" spans="1:16" x14ac:dyDescent="0.25">
      <c r="A21" t="s">
        <v>1230</v>
      </c>
      <c r="C21" t="s">
        <v>3326</v>
      </c>
      <c r="D21" t="s">
        <v>1232</v>
      </c>
      <c r="E21" t="s">
        <v>401</v>
      </c>
      <c r="F21" t="s">
        <v>401</v>
      </c>
      <c r="J21" t="s">
        <v>29</v>
      </c>
      <c r="K21">
        <v>1</v>
      </c>
      <c r="L21">
        <v>0</v>
      </c>
      <c r="M21">
        <v>0</v>
      </c>
      <c r="O21" s="20">
        <f>VLOOKUP(C21,'[2]Program activity'!$C:$Y,23,FALSE)</f>
        <v>43465</v>
      </c>
      <c r="P21">
        <f t="shared" si="0"/>
        <v>2018</v>
      </c>
    </row>
    <row r="22" spans="1:16" x14ac:dyDescent="0.25">
      <c r="A22" t="s">
        <v>1240</v>
      </c>
      <c r="C22" t="s">
        <v>3327</v>
      </c>
      <c r="D22" t="s">
        <v>1242</v>
      </c>
      <c r="E22" t="s">
        <v>1243</v>
      </c>
      <c r="F22" t="s">
        <v>1243</v>
      </c>
      <c r="J22" t="s">
        <v>29</v>
      </c>
      <c r="K22">
        <v>1</v>
      </c>
      <c r="L22">
        <v>85530</v>
      </c>
      <c r="M22">
        <v>0.23</v>
      </c>
      <c r="O22" s="20">
        <f>VLOOKUP(C22,'[2]Program activity'!$C:$Y,23,FALSE)</f>
        <v>43373</v>
      </c>
      <c r="P22">
        <f t="shared" si="0"/>
        <v>2018</v>
      </c>
    </row>
    <row r="23" spans="1:16" x14ac:dyDescent="0.25">
      <c r="A23" t="s">
        <v>970</v>
      </c>
      <c r="C23" t="s">
        <v>3328</v>
      </c>
      <c r="E23" t="s">
        <v>44</v>
      </c>
      <c r="F23" t="s">
        <v>44</v>
      </c>
      <c r="J23" t="s">
        <v>23</v>
      </c>
      <c r="K23">
        <v>4</v>
      </c>
      <c r="L23">
        <v>96</v>
      </c>
      <c r="M23">
        <v>4.0000000000000001E-3</v>
      </c>
      <c r="O23" s="20">
        <f>VLOOKUP(C23,'[2]Program activity'!$C:$Y,23,FALSE)</f>
        <v>43404</v>
      </c>
      <c r="P23">
        <f t="shared" si="0"/>
        <v>2018</v>
      </c>
    </row>
    <row r="24" spans="1:16" x14ac:dyDescent="0.25">
      <c r="A24" t="s">
        <v>970</v>
      </c>
      <c r="C24" t="s">
        <v>3328</v>
      </c>
      <c r="E24" t="s">
        <v>45</v>
      </c>
      <c r="F24" t="s">
        <v>45</v>
      </c>
      <c r="J24" t="s">
        <v>23</v>
      </c>
      <c r="K24">
        <v>36</v>
      </c>
      <c r="L24" s="21">
        <v>4500</v>
      </c>
      <c r="M24">
        <v>0.14399999999999999</v>
      </c>
      <c r="O24" s="20">
        <f>VLOOKUP(C24,'[2]Program activity'!$C:$Y,23,FALSE)</f>
        <v>43404</v>
      </c>
      <c r="P24">
        <f t="shared" si="0"/>
        <v>2018</v>
      </c>
    </row>
    <row r="25" spans="1:16" x14ac:dyDescent="0.25">
      <c r="A25" t="s">
        <v>970</v>
      </c>
      <c r="C25" t="s">
        <v>3328</v>
      </c>
      <c r="E25" t="s">
        <v>46</v>
      </c>
      <c r="F25" t="s">
        <v>46</v>
      </c>
      <c r="J25" t="s">
        <v>23</v>
      </c>
      <c r="K25">
        <v>8</v>
      </c>
      <c r="L25" s="21">
        <v>2008</v>
      </c>
      <c r="M25">
        <v>6.4000000000000001E-2</v>
      </c>
      <c r="O25" s="20">
        <f>VLOOKUP(C25,'[2]Program activity'!$C:$Y,23,FALSE)</f>
        <v>43404</v>
      </c>
      <c r="P25">
        <f t="shared" si="0"/>
        <v>2018</v>
      </c>
    </row>
    <row r="26" spans="1:16" x14ac:dyDescent="0.25">
      <c r="A26" t="s">
        <v>970</v>
      </c>
      <c r="C26" t="s">
        <v>3328</v>
      </c>
      <c r="E26" t="s">
        <v>47</v>
      </c>
      <c r="F26" t="s">
        <v>47</v>
      </c>
      <c r="J26" t="s">
        <v>48</v>
      </c>
      <c r="K26">
        <v>2</v>
      </c>
      <c r="L26" s="21">
        <v>3770</v>
      </c>
      <c r="M26">
        <v>0.17799999999999999</v>
      </c>
      <c r="O26" s="20">
        <f>VLOOKUP(C26,'[2]Program activity'!$C:$Y,23,FALSE)</f>
        <v>43404</v>
      </c>
      <c r="P26">
        <f t="shared" si="0"/>
        <v>2018</v>
      </c>
    </row>
    <row r="27" spans="1:16" x14ac:dyDescent="0.25">
      <c r="A27" t="s">
        <v>970</v>
      </c>
      <c r="C27" t="s">
        <v>3329</v>
      </c>
      <c r="E27" t="s">
        <v>44</v>
      </c>
      <c r="F27" t="s">
        <v>44</v>
      </c>
      <c r="J27" t="s">
        <v>23</v>
      </c>
      <c r="K27">
        <v>72</v>
      </c>
      <c r="L27" s="21">
        <v>1728</v>
      </c>
      <c r="M27">
        <v>7.1999999999999995E-2</v>
      </c>
      <c r="O27" s="20">
        <f>VLOOKUP(C27,'[2]Program activity'!$C:$Y,23,FALSE)</f>
        <v>43249</v>
      </c>
      <c r="P27">
        <f t="shared" si="0"/>
        <v>2018</v>
      </c>
    </row>
    <row r="28" spans="1:16" x14ac:dyDescent="0.25">
      <c r="A28" t="s">
        <v>970</v>
      </c>
      <c r="C28" t="s">
        <v>3329</v>
      </c>
      <c r="E28" t="s">
        <v>45</v>
      </c>
      <c r="F28" t="s">
        <v>45</v>
      </c>
      <c r="J28" t="s">
        <v>23</v>
      </c>
      <c r="K28">
        <v>216</v>
      </c>
      <c r="L28" s="21">
        <v>27000</v>
      </c>
      <c r="M28">
        <v>0.86399999999999999</v>
      </c>
      <c r="O28" s="20">
        <f>VLOOKUP(C28,'[2]Program activity'!$C:$Y,23,FALSE)</f>
        <v>43249</v>
      </c>
      <c r="P28">
        <f t="shared" si="0"/>
        <v>2018</v>
      </c>
    </row>
    <row r="29" spans="1:16" x14ac:dyDescent="0.25">
      <c r="A29" t="s">
        <v>970</v>
      </c>
      <c r="C29" t="s">
        <v>3329</v>
      </c>
      <c r="E29" t="s">
        <v>46</v>
      </c>
      <c r="F29" t="s">
        <v>46</v>
      </c>
      <c r="J29" t="s">
        <v>23</v>
      </c>
      <c r="K29">
        <v>144</v>
      </c>
      <c r="L29" s="21">
        <v>36144</v>
      </c>
      <c r="M29">
        <v>1.1519999999999999</v>
      </c>
      <c r="O29" s="20">
        <f>VLOOKUP(C29,'[2]Program activity'!$C:$Y,23,FALSE)</f>
        <v>43249</v>
      </c>
      <c r="P29">
        <f t="shared" si="0"/>
        <v>2018</v>
      </c>
    </row>
    <row r="30" spans="1:16" x14ac:dyDescent="0.25">
      <c r="A30" t="s">
        <v>970</v>
      </c>
      <c r="C30" t="s">
        <v>3329</v>
      </c>
      <c r="E30" t="s">
        <v>3330</v>
      </c>
      <c r="F30" t="s">
        <v>3330</v>
      </c>
      <c r="J30" t="s">
        <v>48</v>
      </c>
      <c r="K30">
        <v>36</v>
      </c>
      <c r="L30" s="21">
        <v>67860</v>
      </c>
      <c r="M30">
        <v>3.2040000000000002</v>
      </c>
      <c r="O30" s="20">
        <f>VLOOKUP(C30,'[2]Program activity'!$C:$Y,23,FALSE)</f>
        <v>43249</v>
      </c>
      <c r="P30">
        <f t="shared" si="0"/>
        <v>2018</v>
      </c>
    </row>
    <row r="31" spans="1:16" x14ac:dyDescent="0.25">
      <c r="A31" t="s">
        <v>970</v>
      </c>
      <c r="C31" t="s">
        <v>3331</v>
      </c>
      <c r="E31" t="s">
        <v>44</v>
      </c>
      <c r="F31" t="s">
        <v>44</v>
      </c>
      <c r="J31" t="s">
        <v>23</v>
      </c>
      <c r="K31">
        <v>120</v>
      </c>
      <c r="L31">
        <v>2880</v>
      </c>
      <c r="M31">
        <v>0.12</v>
      </c>
      <c r="O31" s="20">
        <f>VLOOKUP(C31,'[2]Program activity'!$C:$Y,23,FALSE)</f>
        <v>43173</v>
      </c>
      <c r="P31">
        <f t="shared" si="0"/>
        <v>2018</v>
      </c>
    </row>
    <row r="32" spans="1:16" x14ac:dyDescent="0.25">
      <c r="A32" t="s">
        <v>970</v>
      </c>
      <c r="C32" t="s">
        <v>3331</v>
      </c>
      <c r="E32" t="s">
        <v>45</v>
      </c>
      <c r="F32" t="s">
        <v>45</v>
      </c>
      <c r="J32" t="s">
        <v>23</v>
      </c>
      <c r="K32">
        <v>360</v>
      </c>
      <c r="L32">
        <v>45000</v>
      </c>
      <c r="M32">
        <v>1.44</v>
      </c>
      <c r="O32" s="20">
        <f>VLOOKUP(C32,'[2]Program activity'!$C:$Y,23,FALSE)</f>
        <v>43173</v>
      </c>
      <c r="P32">
        <f t="shared" si="0"/>
        <v>2018</v>
      </c>
    </row>
    <row r="33" spans="1:16" x14ac:dyDescent="0.25">
      <c r="A33" t="s">
        <v>970</v>
      </c>
      <c r="C33" t="s">
        <v>3331</v>
      </c>
      <c r="E33" t="s">
        <v>46</v>
      </c>
      <c r="F33" t="s">
        <v>46</v>
      </c>
      <c r="J33" t="s">
        <v>23</v>
      </c>
      <c r="K33">
        <v>240</v>
      </c>
      <c r="L33">
        <v>60240</v>
      </c>
      <c r="M33">
        <v>1.92</v>
      </c>
      <c r="O33" s="20">
        <f>VLOOKUP(C33,'[2]Program activity'!$C:$Y,23,FALSE)</f>
        <v>43173</v>
      </c>
      <c r="P33">
        <f t="shared" si="0"/>
        <v>2018</v>
      </c>
    </row>
    <row r="34" spans="1:16" x14ac:dyDescent="0.25">
      <c r="A34" t="s">
        <v>970</v>
      </c>
      <c r="C34" t="s">
        <v>3331</v>
      </c>
      <c r="E34" t="s">
        <v>3330</v>
      </c>
      <c r="F34" t="s">
        <v>3330</v>
      </c>
      <c r="J34" t="s">
        <v>48</v>
      </c>
      <c r="K34">
        <v>60</v>
      </c>
      <c r="L34">
        <v>113100</v>
      </c>
      <c r="M34">
        <v>5.34</v>
      </c>
      <c r="O34" s="20">
        <f>VLOOKUP(C34,'[2]Program activity'!$C:$Y,23,FALSE)</f>
        <v>43173</v>
      </c>
      <c r="P34">
        <f t="shared" si="0"/>
        <v>2018</v>
      </c>
    </row>
    <row r="35" spans="1:16" x14ac:dyDescent="0.25">
      <c r="A35" t="s">
        <v>970</v>
      </c>
      <c r="C35" t="s">
        <v>3332</v>
      </c>
      <c r="E35" t="s">
        <v>44</v>
      </c>
      <c r="F35" t="s">
        <v>44</v>
      </c>
      <c r="J35" t="s">
        <v>23</v>
      </c>
      <c r="K35">
        <v>276</v>
      </c>
      <c r="L35" s="21">
        <v>6624</v>
      </c>
      <c r="M35">
        <v>0.27600000000000002</v>
      </c>
      <c r="O35" s="20">
        <f>VLOOKUP(C35,'[2]Program activity'!$C:$Y,23,FALSE)</f>
        <v>43249</v>
      </c>
      <c r="P35">
        <f t="shared" si="0"/>
        <v>2018</v>
      </c>
    </row>
    <row r="36" spans="1:16" x14ac:dyDescent="0.25">
      <c r="A36" t="s">
        <v>970</v>
      </c>
      <c r="C36" t="s">
        <v>3332</v>
      </c>
      <c r="E36" t="s">
        <v>45</v>
      </c>
      <c r="F36" t="s">
        <v>45</v>
      </c>
      <c r="J36" t="s">
        <v>23</v>
      </c>
      <c r="K36">
        <v>828</v>
      </c>
      <c r="L36" s="10">
        <v>103500</v>
      </c>
      <c r="M36" s="10">
        <v>3.3119999999999998</v>
      </c>
      <c r="O36" s="20">
        <f>VLOOKUP(C36,'[2]Program activity'!$C:$Y,23,FALSE)</f>
        <v>43249</v>
      </c>
      <c r="P36">
        <f t="shared" si="0"/>
        <v>2018</v>
      </c>
    </row>
    <row r="37" spans="1:16" x14ac:dyDescent="0.25">
      <c r="A37" t="s">
        <v>970</v>
      </c>
      <c r="C37" t="s">
        <v>3332</v>
      </c>
      <c r="E37" t="s">
        <v>46</v>
      </c>
      <c r="F37" t="s">
        <v>46</v>
      </c>
      <c r="J37" t="s">
        <v>23</v>
      </c>
      <c r="K37">
        <v>552</v>
      </c>
      <c r="L37" s="10">
        <v>138552</v>
      </c>
      <c r="M37" s="10">
        <v>4.4160000000000004</v>
      </c>
      <c r="O37" s="20">
        <f>VLOOKUP(C37,'[2]Program activity'!$C:$Y,23,FALSE)</f>
        <v>43249</v>
      </c>
      <c r="P37">
        <f t="shared" si="0"/>
        <v>2018</v>
      </c>
    </row>
    <row r="38" spans="1:16" x14ac:dyDescent="0.25">
      <c r="A38" t="s">
        <v>970</v>
      </c>
      <c r="C38" t="s">
        <v>3332</v>
      </c>
      <c r="E38" t="s">
        <v>3330</v>
      </c>
      <c r="F38" t="s">
        <v>3330</v>
      </c>
      <c r="J38" t="s">
        <v>48</v>
      </c>
      <c r="K38">
        <v>138</v>
      </c>
      <c r="L38" s="10">
        <v>260130</v>
      </c>
      <c r="M38" s="10">
        <v>12.282</v>
      </c>
      <c r="O38" s="20">
        <f>VLOOKUP(C38,'[2]Program activity'!$C:$Y,23,FALSE)</f>
        <v>43249</v>
      </c>
      <c r="P38">
        <f t="shared" si="0"/>
        <v>2018</v>
      </c>
    </row>
    <row r="39" spans="1:16" x14ac:dyDescent="0.25">
      <c r="A39" t="s">
        <v>2222</v>
      </c>
      <c r="C39" t="s">
        <v>3333</v>
      </c>
      <c r="D39" t="s">
        <v>2224</v>
      </c>
      <c r="E39" t="s">
        <v>2486</v>
      </c>
      <c r="F39" t="s">
        <v>2486</v>
      </c>
      <c r="J39" t="s">
        <v>48</v>
      </c>
      <c r="K39">
        <v>1</v>
      </c>
      <c r="L39" s="10">
        <v>92368</v>
      </c>
      <c r="M39" s="10">
        <v>0</v>
      </c>
      <c r="O39" s="20">
        <f>VLOOKUP(C39,'[2]Program activity'!$C:$Y,23,FALSE)</f>
        <v>44196</v>
      </c>
      <c r="P39">
        <f t="shared" si="0"/>
        <v>2020</v>
      </c>
    </row>
    <row r="40" spans="1:16" x14ac:dyDescent="0.25">
      <c r="A40" t="s">
        <v>2222</v>
      </c>
      <c r="C40" t="s">
        <v>3334</v>
      </c>
      <c r="D40" t="s">
        <v>2224</v>
      </c>
      <c r="E40" t="s">
        <v>2486</v>
      </c>
      <c r="F40" t="s">
        <v>2486</v>
      </c>
      <c r="J40" t="s">
        <v>48</v>
      </c>
      <c r="K40">
        <v>1</v>
      </c>
      <c r="L40" s="10">
        <v>83336</v>
      </c>
      <c r="M40" s="10">
        <v>0</v>
      </c>
      <c r="O40" s="20">
        <f>VLOOKUP(C40,'[2]Program activity'!$C:$Y,23,FALSE)</f>
        <v>44196</v>
      </c>
      <c r="P40">
        <f t="shared" si="0"/>
        <v>2020</v>
      </c>
    </row>
    <row r="41" spans="1:16" x14ac:dyDescent="0.25">
      <c r="A41" t="s">
        <v>2222</v>
      </c>
      <c r="C41" t="s">
        <v>3335</v>
      </c>
      <c r="D41" t="s">
        <v>2224</v>
      </c>
      <c r="E41" t="s">
        <v>2486</v>
      </c>
      <c r="F41" t="s">
        <v>2486</v>
      </c>
      <c r="J41" t="s">
        <v>48</v>
      </c>
      <c r="K41">
        <v>1</v>
      </c>
      <c r="L41" s="10">
        <v>209202</v>
      </c>
      <c r="M41" s="10">
        <v>0</v>
      </c>
      <c r="O41" s="20">
        <f>VLOOKUP(C41,'[2]Program activity'!$C:$Y,23,FALSE)</f>
        <v>44196</v>
      </c>
      <c r="P41">
        <f t="shared" si="0"/>
        <v>2020</v>
      </c>
    </row>
    <row r="42" spans="1:16" x14ac:dyDescent="0.25">
      <c r="A42" t="s">
        <v>2222</v>
      </c>
      <c r="C42" t="s">
        <v>3336</v>
      </c>
      <c r="D42" t="s">
        <v>2224</v>
      </c>
      <c r="E42" t="s">
        <v>2486</v>
      </c>
      <c r="F42" t="s">
        <v>2486</v>
      </c>
      <c r="J42" t="s">
        <v>48</v>
      </c>
      <c r="K42">
        <v>1</v>
      </c>
      <c r="L42" s="10">
        <v>148745</v>
      </c>
      <c r="M42" s="10">
        <v>0</v>
      </c>
      <c r="O42" s="20">
        <f>VLOOKUP(C42,'[2]Program activity'!$C:$Y,23,FALSE)</f>
        <v>44196</v>
      </c>
      <c r="P42">
        <f t="shared" si="0"/>
        <v>2020</v>
      </c>
    </row>
    <row r="43" spans="1:16" x14ac:dyDescent="0.25">
      <c r="A43" t="s">
        <v>73</v>
      </c>
      <c r="C43" t="s">
        <v>3337</v>
      </c>
      <c r="E43" t="s">
        <v>22</v>
      </c>
      <c r="F43" t="s">
        <v>22</v>
      </c>
      <c r="J43" t="s">
        <v>23</v>
      </c>
      <c r="K43">
        <v>1</v>
      </c>
      <c r="L43">
        <v>0</v>
      </c>
      <c r="M43">
        <v>0</v>
      </c>
      <c r="O43" s="20">
        <f>VLOOKUP(C43,'[2]Program activity'!$C:$Y,23,FALSE)</f>
        <v>43458</v>
      </c>
      <c r="P43">
        <f t="shared" si="0"/>
        <v>2018</v>
      </c>
    </row>
    <row r="44" spans="1:16" x14ac:dyDescent="0.25">
      <c r="A44" t="s">
        <v>73</v>
      </c>
      <c r="C44" t="s">
        <v>3338</v>
      </c>
      <c r="E44" t="s">
        <v>22</v>
      </c>
      <c r="F44" t="s">
        <v>22</v>
      </c>
      <c r="J44" t="s">
        <v>23</v>
      </c>
      <c r="K44">
        <v>1</v>
      </c>
      <c r="L44">
        <v>0</v>
      </c>
      <c r="M44">
        <v>0</v>
      </c>
      <c r="O44" s="20">
        <f>VLOOKUP(C44,'[2]Program activity'!$C:$Y,23,FALSE)</f>
        <v>43076</v>
      </c>
      <c r="P44">
        <f t="shared" si="0"/>
        <v>2017</v>
      </c>
    </row>
    <row r="45" spans="1:16" x14ac:dyDescent="0.25">
      <c r="A45" t="s">
        <v>73</v>
      </c>
      <c r="C45" t="s">
        <v>3339</v>
      </c>
      <c r="E45" t="s">
        <v>22</v>
      </c>
      <c r="F45" t="s">
        <v>22</v>
      </c>
      <c r="J45" t="s">
        <v>23</v>
      </c>
      <c r="K45">
        <v>1</v>
      </c>
      <c r="L45">
        <v>0</v>
      </c>
      <c r="M45">
        <v>0</v>
      </c>
      <c r="O45" s="20">
        <f>VLOOKUP(C45,'[2]Program activity'!$C:$Y,23,FALSE)</f>
        <v>43099</v>
      </c>
      <c r="P45">
        <f t="shared" si="0"/>
        <v>2017</v>
      </c>
    </row>
    <row r="46" spans="1:16" x14ac:dyDescent="0.25">
      <c r="A46" t="s">
        <v>73</v>
      </c>
      <c r="C46" t="s">
        <v>3340</v>
      </c>
      <c r="E46" t="s">
        <v>22</v>
      </c>
      <c r="F46" t="s">
        <v>22</v>
      </c>
      <c r="J46" t="s">
        <v>23</v>
      </c>
      <c r="K46">
        <v>1</v>
      </c>
      <c r="L46">
        <v>0</v>
      </c>
      <c r="M46">
        <v>0</v>
      </c>
      <c r="O46" s="20">
        <f>VLOOKUP(C46,'[2]Program activity'!$C:$Y,23,FALSE)</f>
        <v>43131</v>
      </c>
      <c r="P46">
        <f t="shared" si="0"/>
        <v>2018</v>
      </c>
    </row>
    <row r="47" spans="1:16" x14ac:dyDescent="0.25">
      <c r="A47" t="s">
        <v>73</v>
      </c>
      <c r="C47" t="s">
        <v>3341</v>
      </c>
      <c r="E47" t="s">
        <v>22</v>
      </c>
      <c r="F47" t="s">
        <v>22</v>
      </c>
      <c r="J47" t="s">
        <v>23</v>
      </c>
      <c r="K47">
        <v>1</v>
      </c>
      <c r="L47">
        <v>0</v>
      </c>
      <c r="M47">
        <v>0</v>
      </c>
      <c r="O47" s="20">
        <f>VLOOKUP(C47,'[2]Program activity'!$C:$Y,23,FALSE)</f>
        <v>43646</v>
      </c>
      <c r="P47">
        <f t="shared" si="0"/>
        <v>2019</v>
      </c>
    </row>
    <row r="48" spans="1:16" x14ac:dyDescent="0.25">
      <c r="A48" t="s">
        <v>73</v>
      </c>
      <c r="C48" t="s">
        <v>3342</v>
      </c>
      <c r="E48" t="s">
        <v>22</v>
      </c>
      <c r="F48" t="s">
        <v>22</v>
      </c>
      <c r="J48" t="s">
        <v>23</v>
      </c>
      <c r="K48">
        <v>1</v>
      </c>
      <c r="L48">
        <v>0</v>
      </c>
      <c r="M48">
        <v>0</v>
      </c>
      <c r="O48" s="20">
        <f>VLOOKUP(C48,'[2]Program activity'!$C:$Y,23,FALSE)</f>
        <v>43646</v>
      </c>
      <c r="P48">
        <f t="shared" si="0"/>
        <v>2019</v>
      </c>
    </row>
    <row r="49" spans="1:16" x14ac:dyDescent="0.25">
      <c r="A49" t="s">
        <v>73</v>
      </c>
      <c r="C49" t="s">
        <v>3343</v>
      </c>
      <c r="E49" t="s">
        <v>22</v>
      </c>
      <c r="F49" t="s">
        <v>22</v>
      </c>
      <c r="J49" t="s">
        <v>23</v>
      </c>
      <c r="K49">
        <v>1</v>
      </c>
      <c r="L49">
        <v>0</v>
      </c>
      <c r="M49">
        <v>0</v>
      </c>
      <c r="O49" s="20">
        <f>VLOOKUP(C49,'[2]Program activity'!$C:$Y,23,FALSE)</f>
        <v>43405</v>
      </c>
      <c r="P49">
        <f t="shared" si="0"/>
        <v>2018</v>
      </c>
    </row>
    <row r="50" spans="1:16" x14ac:dyDescent="0.25">
      <c r="A50" t="s">
        <v>73</v>
      </c>
      <c r="C50" t="s">
        <v>3344</v>
      </c>
      <c r="E50" t="s">
        <v>22</v>
      </c>
      <c r="F50" t="s">
        <v>22</v>
      </c>
      <c r="J50" t="s">
        <v>23</v>
      </c>
      <c r="K50">
        <v>1</v>
      </c>
      <c r="L50">
        <v>0</v>
      </c>
      <c r="M50">
        <v>0</v>
      </c>
      <c r="O50" s="20">
        <f>VLOOKUP(C50,'[2]Program activity'!$C:$Y,23,FALSE)</f>
        <v>43327</v>
      </c>
      <c r="P50">
        <f t="shared" si="0"/>
        <v>2018</v>
      </c>
    </row>
    <row r="51" spans="1:16" x14ac:dyDescent="0.25">
      <c r="A51" t="s">
        <v>73</v>
      </c>
      <c r="C51" t="s">
        <v>3345</v>
      </c>
      <c r="E51" t="s">
        <v>22</v>
      </c>
      <c r="F51" t="s">
        <v>22</v>
      </c>
      <c r="J51" t="s">
        <v>23</v>
      </c>
      <c r="K51">
        <v>1</v>
      </c>
      <c r="L51">
        <v>0</v>
      </c>
      <c r="M51">
        <v>0</v>
      </c>
      <c r="O51" s="20">
        <f>VLOOKUP(C51,'[2]Program activity'!$C:$Y,23,FALSE)</f>
        <v>43728</v>
      </c>
      <c r="P51">
        <f t="shared" si="0"/>
        <v>2019</v>
      </c>
    </row>
    <row r="52" spans="1:16" x14ac:dyDescent="0.25">
      <c r="A52" t="s">
        <v>73</v>
      </c>
      <c r="C52" t="s">
        <v>3346</v>
      </c>
      <c r="E52" t="s">
        <v>22</v>
      </c>
      <c r="F52" t="s">
        <v>22</v>
      </c>
      <c r="J52" t="s">
        <v>23</v>
      </c>
      <c r="K52">
        <v>1</v>
      </c>
      <c r="L52">
        <v>0</v>
      </c>
      <c r="M52">
        <v>0</v>
      </c>
      <c r="O52" s="20">
        <f>VLOOKUP(C52,'[2]Program activity'!$C:$Y,23,FALSE)</f>
        <v>43728</v>
      </c>
      <c r="P52">
        <f t="shared" si="0"/>
        <v>2019</v>
      </c>
    </row>
    <row r="53" spans="1:16" x14ac:dyDescent="0.25">
      <c r="A53" t="s">
        <v>73</v>
      </c>
      <c r="C53" t="s">
        <v>3347</v>
      </c>
      <c r="E53" t="s">
        <v>22</v>
      </c>
      <c r="F53" t="s">
        <v>22</v>
      </c>
      <c r="J53" t="s">
        <v>23</v>
      </c>
      <c r="K53">
        <v>1</v>
      </c>
      <c r="L53">
        <v>0</v>
      </c>
      <c r="M53">
        <v>0</v>
      </c>
      <c r="O53" s="20">
        <f>VLOOKUP(C53,'[2]Program activity'!$C:$Y,23,FALSE)</f>
        <v>43728</v>
      </c>
      <c r="P53">
        <f t="shared" si="0"/>
        <v>2019</v>
      </c>
    </row>
    <row r="54" spans="1:16" x14ac:dyDescent="0.25">
      <c r="A54" t="s">
        <v>73</v>
      </c>
      <c r="C54" t="s">
        <v>3348</v>
      </c>
      <c r="E54" t="s">
        <v>22</v>
      </c>
      <c r="F54" t="s">
        <v>22</v>
      </c>
      <c r="J54" t="s">
        <v>23</v>
      </c>
      <c r="K54">
        <v>1</v>
      </c>
      <c r="L54">
        <v>0</v>
      </c>
      <c r="M54">
        <v>0</v>
      </c>
      <c r="O54" s="20">
        <f>VLOOKUP(C54,'[2]Program activity'!$C:$Y,23,FALSE)</f>
        <v>43374</v>
      </c>
      <c r="P54">
        <f t="shared" si="0"/>
        <v>2018</v>
      </c>
    </row>
    <row r="55" spans="1:16" x14ac:dyDescent="0.25">
      <c r="A55" t="s">
        <v>73</v>
      </c>
      <c r="C55" t="s">
        <v>3349</v>
      </c>
      <c r="E55" t="s">
        <v>22</v>
      </c>
      <c r="F55" t="s">
        <v>22</v>
      </c>
      <c r="J55" t="s">
        <v>23</v>
      </c>
      <c r="K55">
        <v>1</v>
      </c>
      <c r="L55">
        <v>0</v>
      </c>
      <c r="M55">
        <v>0</v>
      </c>
      <c r="O55" s="20">
        <f>VLOOKUP(C55,'[2]Program activity'!$C:$Y,23,FALSE)</f>
        <v>43370</v>
      </c>
      <c r="P55">
        <f t="shared" si="0"/>
        <v>2018</v>
      </c>
    </row>
    <row r="56" spans="1:16" x14ac:dyDescent="0.25">
      <c r="A56" t="s">
        <v>73</v>
      </c>
      <c r="C56" t="s">
        <v>3350</v>
      </c>
      <c r="E56" t="s">
        <v>22</v>
      </c>
      <c r="F56" t="s">
        <v>22</v>
      </c>
      <c r="J56" t="s">
        <v>23</v>
      </c>
      <c r="K56">
        <v>1</v>
      </c>
      <c r="L56">
        <v>0</v>
      </c>
      <c r="M56">
        <v>0</v>
      </c>
      <c r="O56" s="20">
        <f>VLOOKUP(C56,'[2]Program activity'!$C:$Y,23,FALSE)</f>
        <v>43313</v>
      </c>
      <c r="P56">
        <f t="shared" si="0"/>
        <v>2018</v>
      </c>
    </row>
    <row r="57" spans="1:16" x14ac:dyDescent="0.25">
      <c r="A57" t="s">
        <v>73</v>
      </c>
      <c r="C57" t="s">
        <v>3351</v>
      </c>
      <c r="E57" t="s">
        <v>22</v>
      </c>
      <c r="F57" t="s">
        <v>22</v>
      </c>
      <c r="J57" t="s">
        <v>23</v>
      </c>
      <c r="K57">
        <v>1</v>
      </c>
      <c r="L57">
        <v>0</v>
      </c>
      <c r="M57">
        <v>0</v>
      </c>
      <c r="O57" s="20">
        <f>VLOOKUP(C57,'[2]Program activity'!$C:$Y,23,FALSE)</f>
        <v>43335</v>
      </c>
      <c r="P57">
        <f t="shared" si="0"/>
        <v>2018</v>
      </c>
    </row>
    <row r="58" spans="1:16" x14ac:dyDescent="0.25">
      <c r="A58" t="s">
        <v>73</v>
      </c>
      <c r="C58" t="s">
        <v>3352</v>
      </c>
      <c r="E58" t="s">
        <v>22</v>
      </c>
      <c r="F58" t="s">
        <v>22</v>
      </c>
      <c r="J58" t="s">
        <v>23</v>
      </c>
      <c r="K58">
        <v>1</v>
      </c>
      <c r="L58">
        <v>0</v>
      </c>
      <c r="M58">
        <v>0</v>
      </c>
      <c r="O58" s="20">
        <f>VLOOKUP(C58,'[2]Program activity'!$C:$Y,23,FALSE)</f>
        <v>43454</v>
      </c>
      <c r="P58">
        <f t="shared" si="0"/>
        <v>2018</v>
      </c>
    </row>
    <row r="59" spans="1:16" x14ac:dyDescent="0.25">
      <c r="A59" t="s">
        <v>73</v>
      </c>
      <c r="C59" t="s">
        <v>3353</v>
      </c>
      <c r="E59" t="s">
        <v>22</v>
      </c>
      <c r="F59" t="s">
        <v>22</v>
      </c>
      <c r="J59" t="s">
        <v>23</v>
      </c>
      <c r="K59">
        <v>1</v>
      </c>
      <c r="L59">
        <v>0</v>
      </c>
      <c r="M59">
        <v>0</v>
      </c>
      <c r="O59" s="20">
        <f>VLOOKUP(C59,'[2]Program activity'!$C:$Y,23,FALSE)</f>
        <v>43454</v>
      </c>
      <c r="P59">
        <f t="shared" si="0"/>
        <v>2018</v>
      </c>
    </row>
    <row r="60" spans="1:16" x14ac:dyDescent="0.25">
      <c r="A60" t="s">
        <v>73</v>
      </c>
      <c r="C60" t="s">
        <v>3354</v>
      </c>
      <c r="E60" t="s">
        <v>22</v>
      </c>
      <c r="F60" t="s">
        <v>22</v>
      </c>
      <c r="J60" t="s">
        <v>23</v>
      </c>
      <c r="K60">
        <v>1</v>
      </c>
      <c r="L60">
        <v>0</v>
      </c>
      <c r="M60">
        <v>0</v>
      </c>
      <c r="O60" s="20">
        <f>VLOOKUP(C60,'[2]Program activity'!$C:$Y,23,FALSE)</f>
        <v>43454</v>
      </c>
      <c r="P60">
        <f t="shared" si="0"/>
        <v>2018</v>
      </c>
    </row>
    <row r="61" spans="1:16" x14ac:dyDescent="0.25">
      <c r="A61" t="s">
        <v>73</v>
      </c>
      <c r="C61" t="s">
        <v>3355</v>
      </c>
      <c r="E61" t="s">
        <v>22</v>
      </c>
      <c r="F61" t="s">
        <v>22</v>
      </c>
      <c r="J61" t="s">
        <v>23</v>
      </c>
      <c r="K61">
        <v>1</v>
      </c>
      <c r="L61">
        <v>0</v>
      </c>
      <c r="M61">
        <v>0</v>
      </c>
      <c r="O61" s="20">
        <f>VLOOKUP(C61,'[2]Program activity'!$C:$Y,23,FALSE)</f>
        <v>43454</v>
      </c>
      <c r="P61">
        <f t="shared" si="0"/>
        <v>2018</v>
      </c>
    </row>
    <row r="62" spans="1:16" x14ac:dyDescent="0.25">
      <c r="A62" t="s">
        <v>73</v>
      </c>
      <c r="C62" t="s">
        <v>3356</v>
      </c>
      <c r="E62" t="s">
        <v>22</v>
      </c>
      <c r="F62" t="s">
        <v>22</v>
      </c>
      <c r="J62" t="s">
        <v>23</v>
      </c>
      <c r="K62">
        <v>1</v>
      </c>
      <c r="L62">
        <v>0</v>
      </c>
      <c r="M62">
        <v>0</v>
      </c>
      <c r="O62" s="20">
        <f>VLOOKUP(C62,'[2]Program activity'!$C:$Y,23,FALSE)</f>
        <v>43454</v>
      </c>
      <c r="P62">
        <f t="shared" si="0"/>
        <v>2018</v>
      </c>
    </row>
    <row r="63" spans="1:16" x14ac:dyDescent="0.25">
      <c r="A63" t="s">
        <v>73</v>
      </c>
      <c r="C63" t="s">
        <v>3357</v>
      </c>
      <c r="E63" t="s">
        <v>22</v>
      </c>
      <c r="F63" t="s">
        <v>22</v>
      </c>
      <c r="J63" t="s">
        <v>23</v>
      </c>
      <c r="K63">
        <v>1</v>
      </c>
      <c r="L63">
        <v>0</v>
      </c>
      <c r="M63">
        <v>0</v>
      </c>
      <c r="O63" s="20">
        <f>VLOOKUP(C63,'[2]Program activity'!$C:$Y,23,FALSE)</f>
        <v>43454</v>
      </c>
      <c r="P63">
        <f t="shared" si="0"/>
        <v>2018</v>
      </c>
    </row>
    <row r="64" spans="1:16" x14ac:dyDescent="0.25">
      <c r="A64" t="s">
        <v>73</v>
      </c>
      <c r="C64" t="s">
        <v>3358</v>
      </c>
      <c r="E64" t="s">
        <v>22</v>
      </c>
      <c r="F64" t="s">
        <v>22</v>
      </c>
      <c r="J64" t="s">
        <v>23</v>
      </c>
      <c r="K64">
        <v>1</v>
      </c>
      <c r="L64">
        <v>0</v>
      </c>
      <c r="M64">
        <v>0</v>
      </c>
      <c r="O64" s="20">
        <f>VLOOKUP(C64,'[2]Program activity'!$C:$Y,23,FALSE)</f>
        <v>43454</v>
      </c>
      <c r="P64">
        <f t="shared" si="0"/>
        <v>2018</v>
      </c>
    </row>
    <row r="65" spans="1:16" x14ac:dyDescent="0.25">
      <c r="A65" t="s">
        <v>73</v>
      </c>
      <c r="C65" t="s">
        <v>3359</v>
      </c>
      <c r="E65" t="s">
        <v>22</v>
      </c>
      <c r="F65" t="s">
        <v>22</v>
      </c>
      <c r="J65" t="s">
        <v>23</v>
      </c>
      <c r="K65">
        <v>1</v>
      </c>
      <c r="L65">
        <v>0</v>
      </c>
      <c r="M65">
        <v>0</v>
      </c>
      <c r="O65" s="20">
        <f>VLOOKUP(C65,'[2]Program activity'!$C:$Y,23,FALSE)</f>
        <v>43454</v>
      </c>
      <c r="P65">
        <f t="shared" si="0"/>
        <v>2018</v>
      </c>
    </row>
    <row r="66" spans="1:16" x14ac:dyDescent="0.25">
      <c r="A66" t="s">
        <v>73</v>
      </c>
      <c r="C66" t="s">
        <v>3360</v>
      </c>
      <c r="E66" t="s">
        <v>22</v>
      </c>
      <c r="F66" t="s">
        <v>22</v>
      </c>
      <c r="J66" t="s">
        <v>23</v>
      </c>
      <c r="K66">
        <v>1</v>
      </c>
      <c r="L66">
        <v>0</v>
      </c>
      <c r="M66">
        <v>0</v>
      </c>
      <c r="O66" s="20">
        <f>VLOOKUP(C66,'[2]Program activity'!$C:$Y,23,FALSE)</f>
        <v>43454</v>
      </c>
      <c r="P66">
        <f t="shared" si="0"/>
        <v>2018</v>
      </c>
    </row>
    <row r="67" spans="1:16" x14ac:dyDescent="0.25">
      <c r="A67" t="s">
        <v>73</v>
      </c>
      <c r="C67" t="s">
        <v>3361</v>
      </c>
      <c r="E67" t="s">
        <v>22</v>
      </c>
      <c r="F67" t="s">
        <v>22</v>
      </c>
      <c r="J67" t="s">
        <v>23</v>
      </c>
      <c r="K67">
        <v>1</v>
      </c>
      <c r="L67">
        <v>0</v>
      </c>
      <c r="M67">
        <v>0</v>
      </c>
      <c r="O67" s="20">
        <f>VLOOKUP(C67,'[2]Program activity'!$C:$Y,23,FALSE)</f>
        <v>43454</v>
      </c>
      <c r="P67">
        <f t="shared" ref="P67:P130" si="1">YEAR(O67)</f>
        <v>2018</v>
      </c>
    </row>
    <row r="68" spans="1:16" x14ac:dyDescent="0.25">
      <c r="A68" t="s">
        <v>73</v>
      </c>
      <c r="C68" t="s">
        <v>3362</v>
      </c>
      <c r="E68" t="s">
        <v>22</v>
      </c>
      <c r="F68" t="s">
        <v>22</v>
      </c>
      <c r="J68" t="s">
        <v>23</v>
      </c>
      <c r="K68">
        <v>1</v>
      </c>
      <c r="L68">
        <v>0</v>
      </c>
      <c r="M68">
        <v>0</v>
      </c>
      <c r="O68" s="20">
        <f>VLOOKUP(C68,'[2]Program activity'!$C:$Y,23,FALSE)</f>
        <v>43424</v>
      </c>
      <c r="P68">
        <f t="shared" si="1"/>
        <v>2018</v>
      </c>
    </row>
    <row r="69" spans="1:16" x14ac:dyDescent="0.25">
      <c r="A69" t="s">
        <v>73</v>
      </c>
      <c r="C69" t="s">
        <v>3363</v>
      </c>
      <c r="E69" t="s">
        <v>22</v>
      </c>
      <c r="F69" t="s">
        <v>22</v>
      </c>
      <c r="J69" t="s">
        <v>23</v>
      </c>
      <c r="K69">
        <v>1</v>
      </c>
      <c r="L69">
        <v>0</v>
      </c>
      <c r="M69">
        <v>0</v>
      </c>
      <c r="O69" s="20">
        <f>VLOOKUP(C69,'[2]Program activity'!$C:$Y,23,FALSE)</f>
        <v>43424</v>
      </c>
      <c r="P69">
        <f t="shared" si="1"/>
        <v>2018</v>
      </c>
    </row>
    <row r="70" spans="1:16" x14ac:dyDescent="0.25">
      <c r="A70" t="s">
        <v>73</v>
      </c>
      <c r="C70" t="s">
        <v>3364</v>
      </c>
      <c r="E70" t="s">
        <v>22</v>
      </c>
      <c r="F70" t="s">
        <v>22</v>
      </c>
      <c r="J70" t="s">
        <v>23</v>
      </c>
      <c r="K70">
        <v>1</v>
      </c>
      <c r="L70">
        <v>0</v>
      </c>
      <c r="M70">
        <v>0</v>
      </c>
      <c r="O70" s="20">
        <f>VLOOKUP(C70,'[2]Program activity'!$C:$Y,23,FALSE)</f>
        <v>43424</v>
      </c>
      <c r="P70">
        <f t="shared" si="1"/>
        <v>2018</v>
      </c>
    </row>
    <row r="71" spans="1:16" x14ac:dyDescent="0.25">
      <c r="A71" t="s">
        <v>73</v>
      </c>
      <c r="C71" t="s">
        <v>3365</v>
      </c>
      <c r="E71" t="s">
        <v>22</v>
      </c>
      <c r="F71" t="s">
        <v>22</v>
      </c>
      <c r="J71" t="s">
        <v>23</v>
      </c>
      <c r="K71">
        <v>1</v>
      </c>
      <c r="L71">
        <v>0</v>
      </c>
      <c r="M71">
        <v>0</v>
      </c>
      <c r="O71" s="20">
        <f>VLOOKUP(C71,'[2]Program activity'!$C:$Y,23,FALSE)</f>
        <v>43424</v>
      </c>
      <c r="P71">
        <f t="shared" si="1"/>
        <v>2018</v>
      </c>
    </row>
    <row r="72" spans="1:16" x14ac:dyDescent="0.25">
      <c r="A72" t="s">
        <v>73</v>
      </c>
      <c r="C72" t="s">
        <v>3366</v>
      </c>
      <c r="E72" t="s">
        <v>22</v>
      </c>
      <c r="F72" t="s">
        <v>22</v>
      </c>
      <c r="J72" t="s">
        <v>23</v>
      </c>
      <c r="K72">
        <v>1</v>
      </c>
      <c r="L72">
        <v>0</v>
      </c>
      <c r="M72">
        <v>0</v>
      </c>
      <c r="O72" s="20">
        <f>VLOOKUP(C72,'[2]Program activity'!$C:$Y,23,FALSE)</f>
        <v>43552</v>
      </c>
      <c r="P72">
        <f t="shared" si="1"/>
        <v>2019</v>
      </c>
    </row>
    <row r="73" spans="1:16" x14ac:dyDescent="0.25">
      <c r="A73" t="s">
        <v>73</v>
      </c>
      <c r="C73" t="s">
        <v>3367</v>
      </c>
      <c r="E73" t="s">
        <v>22</v>
      </c>
      <c r="F73" t="s">
        <v>22</v>
      </c>
      <c r="J73" t="s">
        <v>23</v>
      </c>
      <c r="K73">
        <v>1</v>
      </c>
      <c r="L73">
        <v>0</v>
      </c>
      <c r="M73">
        <v>0</v>
      </c>
      <c r="O73" s="20">
        <f>VLOOKUP(C73,'[2]Program activity'!$C:$Y,23,FALSE)</f>
        <v>43377</v>
      </c>
      <c r="P73">
        <f t="shared" si="1"/>
        <v>2018</v>
      </c>
    </row>
    <row r="74" spans="1:16" x14ac:dyDescent="0.25">
      <c r="A74" t="s">
        <v>73</v>
      </c>
      <c r="C74" t="s">
        <v>3368</v>
      </c>
      <c r="E74" t="s">
        <v>22</v>
      </c>
      <c r="F74" t="s">
        <v>22</v>
      </c>
      <c r="J74" t="s">
        <v>23</v>
      </c>
      <c r="K74">
        <v>1</v>
      </c>
      <c r="L74">
        <v>0</v>
      </c>
      <c r="M74">
        <v>0</v>
      </c>
      <c r="O74" s="20">
        <f>VLOOKUP(C74,'[2]Program activity'!$C:$Y,23,FALSE)</f>
        <v>43650</v>
      </c>
      <c r="P74">
        <f t="shared" si="1"/>
        <v>2019</v>
      </c>
    </row>
    <row r="75" spans="1:16" x14ac:dyDescent="0.25">
      <c r="A75" t="s">
        <v>73</v>
      </c>
      <c r="C75" t="s">
        <v>3369</v>
      </c>
      <c r="E75" t="s">
        <v>22</v>
      </c>
      <c r="F75" t="s">
        <v>22</v>
      </c>
      <c r="J75" t="s">
        <v>23</v>
      </c>
      <c r="K75">
        <v>1</v>
      </c>
      <c r="L75">
        <v>0</v>
      </c>
      <c r="M75">
        <v>0</v>
      </c>
      <c r="O75" s="20">
        <f>VLOOKUP(C75,'[2]Program activity'!$C:$Y,23,FALSE)</f>
        <v>43412</v>
      </c>
      <c r="P75">
        <f t="shared" si="1"/>
        <v>2018</v>
      </c>
    </row>
    <row r="76" spans="1:16" x14ac:dyDescent="0.25">
      <c r="A76" t="s">
        <v>73</v>
      </c>
      <c r="C76" t="s">
        <v>3370</v>
      </c>
      <c r="E76" t="s">
        <v>22</v>
      </c>
      <c r="F76" t="s">
        <v>22</v>
      </c>
      <c r="J76" t="s">
        <v>23</v>
      </c>
      <c r="K76">
        <v>1</v>
      </c>
      <c r="L76">
        <v>0</v>
      </c>
      <c r="M76">
        <v>0</v>
      </c>
      <c r="O76" s="20">
        <f>VLOOKUP(C76,'[2]Program activity'!$C:$Y,23,FALSE)</f>
        <v>43412</v>
      </c>
      <c r="P76">
        <f t="shared" si="1"/>
        <v>2018</v>
      </c>
    </row>
    <row r="77" spans="1:16" x14ac:dyDescent="0.25">
      <c r="A77" t="s">
        <v>73</v>
      </c>
      <c r="C77" t="s">
        <v>3371</v>
      </c>
      <c r="E77" t="s">
        <v>22</v>
      </c>
      <c r="F77" t="s">
        <v>22</v>
      </c>
      <c r="J77" t="s">
        <v>23</v>
      </c>
      <c r="K77">
        <v>1</v>
      </c>
      <c r="L77">
        <v>0</v>
      </c>
      <c r="M77">
        <v>0</v>
      </c>
      <c r="O77" s="20">
        <f>VLOOKUP(C77,'[2]Program activity'!$C:$Y,23,FALSE)</f>
        <v>43469</v>
      </c>
      <c r="P77">
        <f t="shared" si="1"/>
        <v>2019</v>
      </c>
    </row>
    <row r="78" spans="1:16" x14ac:dyDescent="0.25">
      <c r="A78" t="s">
        <v>73</v>
      </c>
      <c r="C78" t="s">
        <v>3372</v>
      </c>
      <c r="E78" t="s">
        <v>22</v>
      </c>
      <c r="F78" t="s">
        <v>22</v>
      </c>
      <c r="J78" t="s">
        <v>23</v>
      </c>
      <c r="K78">
        <v>1</v>
      </c>
      <c r="L78">
        <v>0</v>
      </c>
      <c r="M78">
        <v>0</v>
      </c>
      <c r="O78" s="20">
        <f>VLOOKUP(C78,'[2]Program activity'!$C:$Y,23,FALSE)</f>
        <v>43469</v>
      </c>
      <c r="P78">
        <f t="shared" si="1"/>
        <v>2019</v>
      </c>
    </row>
    <row r="79" spans="1:16" x14ac:dyDescent="0.25">
      <c r="A79" t="s">
        <v>73</v>
      </c>
      <c r="C79" t="s">
        <v>3373</v>
      </c>
      <c r="E79" t="s">
        <v>22</v>
      </c>
      <c r="F79" t="s">
        <v>22</v>
      </c>
      <c r="J79" t="s">
        <v>23</v>
      </c>
      <c r="K79">
        <v>1</v>
      </c>
      <c r="L79">
        <v>0</v>
      </c>
      <c r="M79">
        <v>0</v>
      </c>
      <c r="O79" s="20">
        <f>VLOOKUP(C79,'[2]Program activity'!$C:$Y,23,FALSE)</f>
        <v>43469</v>
      </c>
      <c r="P79">
        <f t="shared" si="1"/>
        <v>2019</v>
      </c>
    </row>
    <row r="80" spans="1:16" x14ac:dyDescent="0.25">
      <c r="A80" t="s">
        <v>73</v>
      </c>
      <c r="C80" t="s">
        <v>3374</v>
      </c>
      <c r="E80" t="s">
        <v>22</v>
      </c>
      <c r="F80" t="s">
        <v>22</v>
      </c>
      <c r="J80" t="s">
        <v>23</v>
      </c>
      <c r="K80">
        <v>1</v>
      </c>
      <c r="L80">
        <v>0</v>
      </c>
      <c r="M80">
        <v>0</v>
      </c>
      <c r="O80" s="20">
        <f>VLOOKUP(C80,'[2]Program activity'!$C:$Y,23,FALSE)</f>
        <v>43466</v>
      </c>
      <c r="P80">
        <f t="shared" si="1"/>
        <v>2019</v>
      </c>
    </row>
    <row r="81" spans="1:16" x14ac:dyDescent="0.25">
      <c r="A81" t="s">
        <v>73</v>
      </c>
      <c r="C81" t="s">
        <v>3375</v>
      </c>
      <c r="E81" t="s">
        <v>22</v>
      </c>
      <c r="F81" t="s">
        <v>22</v>
      </c>
      <c r="J81" t="s">
        <v>23</v>
      </c>
      <c r="K81">
        <v>1</v>
      </c>
      <c r="L81">
        <v>0</v>
      </c>
      <c r="M81">
        <v>0</v>
      </c>
      <c r="O81" s="20">
        <f>VLOOKUP(C81,'[2]Program activity'!$C:$Y,23,FALSE)</f>
        <v>43466</v>
      </c>
      <c r="P81">
        <f t="shared" si="1"/>
        <v>2019</v>
      </c>
    </row>
    <row r="82" spans="1:16" x14ac:dyDescent="0.25">
      <c r="A82" t="s">
        <v>73</v>
      </c>
      <c r="C82" t="s">
        <v>3376</v>
      </c>
      <c r="E82" t="s">
        <v>22</v>
      </c>
      <c r="F82" t="s">
        <v>22</v>
      </c>
      <c r="J82" t="s">
        <v>23</v>
      </c>
      <c r="K82">
        <v>1</v>
      </c>
      <c r="L82">
        <v>0</v>
      </c>
      <c r="M82">
        <v>0</v>
      </c>
      <c r="O82" s="20">
        <f>VLOOKUP(C82,'[2]Program activity'!$C:$Y,23,FALSE)</f>
        <v>43466</v>
      </c>
      <c r="P82">
        <f t="shared" si="1"/>
        <v>2019</v>
      </c>
    </row>
    <row r="83" spans="1:16" x14ac:dyDescent="0.25">
      <c r="A83" t="s">
        <v>73</v>
      </c>
      <c r="C83" t="s">
        <v>3377</v>
      </c>
      <c r="E83" t="s">
        <v>22</v>
      </c>
      <c r="F83" t="s">
        <v>22</v>
      </c>
      <c r="J83" t="s">
        <v>23</v>
      </c>
      <c r="K83">
        <v>1</v>
      </c>
      <c r="L83">
        <v>0</v>
      </c>
      <c r="M83">
        <v>0</v>
      </c>
      <c r="O83" s="20">
        <f>VLOOKUP(C83,'[2]Program activity'!$C:$Y,23,FALSE)</f>
        <v>43643</v>
      </c>
      <c r="P83">
        <f t="shared" si="1"/>
        <v>2019</v>
      </c>
    </row>
    <row r="84" spans="1:16" x14ac:dyDescent="0.25">
      <c r="A84" t="s">
        <v>73</v>
      </c>
      <c r="C84" t="s">
        <v>3378</v>
      </c>
      <c r="E84" t="s">
        <v>22</v>
      </c>
      <c r="F84" t="s">
        <v>22</v>
      </c>
      <c r="J84" t="s">
        <v>23</v>
      </c>
      <c r="K84">
        <v>1</v>
      </c>
      <c r="L84">
        <v>0</v>
      </c>
      <c r="M84">
        <v>0</v>
      </c>
      <c r="O84" s="20">
        <f>VLOOKUP(C84,'[2]Program activity'!$C:$Y,23,FALSE)</f>
        <v>43643</v>
      </c>
      <c r="P84">
        <f t="shared" si="1"/>
        <v>2019</v>
      </c>
    </row>
    <row r="85" spans="1:16" x14ac:dyDescent="0.25">
      <c r="A85" t="s">
        <v>73</v>
      </c>
      <c r="C85" t="s">
        <v>3379</v>
      </c>
      <c r="E85" t="s">
        <v>22</v>
      </c>
      <c r="F85" t="s">
        <v>22</v>
      </c>
      <c r="J85" t="s">
        <v>23</v>
      </c>
      <c r="K85">
        <v>1</v>
      </c>
      <c r="L85">
        <v>0</v>
      </c>
      <c r="M85">
        <v>0</v>
      </c>
      <c r="O85" s="20">
        <f>VLOOKUP(C85,'[2]Program activity'!$C:$Y,23,FALSE)</f>
        <v>43643</v>
      </c>
      <c r="P85">
        <f t="shared" si="1"/>
        <v>2019</v>
      </c>
    </row>
    <row r="86" spans="1:16" x14ac:dyDescent="0.25">
      <c r="A86" t="s">
        <v>73</v>
      </c>
      <c r="C86" t="s">
        <v>3380</v>
      </c>
      <c r="E86" t="s">
        <v>22</v>
      </c>
      <c r="F86" t="s">
        <v>22</v>
      </c>
      <c r="J86" t="s">
        <v>23</v>
      </c>
      <c r="K86">
        <v>1</v>
      </c>
      <c r="L86">
        <v>0</v>
      </c>
      <c r="M86">
        <v>0</v>
      </c>
      <c r="O86" s="20">
        <f>VLOOKUP(C86,'[2]Program activity'!$C:$Y,23,FALSE)</f>
        <v>43643</v>
      </c>
      <c r="P86">
        <f t="shared" si="1"/>
        <v>2019</v>
      </c>
    </row>
    <row r="87" spans="1:16" x14ac:dyDescent="0.25">
      <c r="A87" t="s">
        <v>73</v>
      </c>
      <c r="C87" t="s">
        <v>3381</v>
      </c>
      <c r="E87" t="s">
        <v>22</v>
      </c>
      <c r="F87" t="s">
        <v>22</v>
      </c>
      <c r="J87" t="s">
        <v>23</v>
      </c>
      <c r="K87">
        <v>1</v>
      </c>
      <c r="L87">
        <v>0</v>
      </c>
      <c r="M87">
        <v>0</v>
      </c>
      <c r="O87" s="20">
        <f>VLOOKUP(C87,'[2]Program activity'!$C:$Y,23,FALSE)</f>
        <v>43643</v>
      </c>
      <c r="P87">
        <f t="shared" si="1"/>
        <v>2019</v>
      </c>
    </row>
    <row r="88" spans="1:16" x14ac:dyDescent="0.25">
      <c r="A88" t="s">
        <v>73</v>
      </c>
      <c r="C88" t="s">
        <v>3382</v>
      </c>
      <c r="E88" t="s">
        <v>22</v>
      </c>
      <c r="F88" t="s">
        <v>22</v>
      </c>
      <c r="J88" t="s">
        <v>23</v>
      </c>
      <c r="K88">
        <v>1</v>
      </c>
      <c r="L88">
        <v>0</v>
      </c>
      <c r="M88">
        <v>0</v>
      </c>
      <c r="O88" s="20">
        <f>VLOOKUP(C88,'[2]Program activity'!$C:$Y,23,FALSE)</f>
        <v>43643</v>
      </c>
      <c r="P88">
        <f t="shared" si="1"/>
        <v>2019</v>
      </c>
    </row>
    <row r="89" spans="1:16" x14ac:dyDescent="0.25">
      <c r="A89" t="s">
        <v>73</v>
      </c>
      <c r="C89" t="s">
        <v>3383</v>
      </c>
      <c r="E89" t="s">
        <v>22</v>
      </c>
      <c r="F89" t="s">
        <v>22</v>
      </c>
      <c r="J89" t="s">
        <v>23</v>
      </c>
      <c r="K89">
        <v>1</v>
      </c>
      <c r="L89">
        <v>0</v>
      </c>
      <c r="M89">
        <v>0</v>
      </c>
      <c r="O89" s="20">
        <f>VLOOKUP(C89,'[2]Program activity'!$C:$Y,23,FALSE)</f>
        <v>43643</v>
      </c>
      <c r="P89">
        <f t="shared" si="1"/>
        <v>2019</v>
      </c>
    </row>
    <row r="90" spans="1:16" x14ac:dyDescent="0.25">
      <c r="A90" t="s">
        <v>73</v>
      </c>
      <c r="C90" t="s">
        <v>3384</v>
      </c>
      <c r="E90" t="s">
        <v>22</v>
      </c>
      <c r="F90" t="s">
        <v>22</v>
      </c>
      <c r="J90" t="s">
        <v>23</v>
      </c>
      <c r="K90">
        <v>1</v>
      </c>
      <c r="L90">
        <v>0</v>
      </c>
      <c r="M90">
        <v>0</v>
      </c>
      <c r="O90" s="20">
        <f>VLOOKUP(C90,'[2]Program activity'!$C:$Y,23,FALSE)</f>
        <v>43515</v>
      </c>
      <c r="P90">
        <f t="shared" si="1"/>
        <v>2019</v>
      </c>
    </row>
    <row r="91" spans="1:16" x14ac:dyDescent="0.25">
      <c r="A91" t="s">
        <v>73</v>
      </c>
      <c r="C91" t="s">
        <v>3385</v>
      </c>
      <c r="E91" t="s">
        <v>22</v>
      </c>
      <c r="F91" t="s">
        <v>22</v>
      </c>
      <c r="J91" t="s">
        <v>23</v>
      </c>
      <c r="K91">
        <v>1</v>
      </c>
      <c r="L91">
        <v>0</v>
      </c>
      <c r="M91">
        <v>0</v>
      </c>
      <c r="O91" s="20">
        <f>VLOOKUP(C91,'[2]Program activity'!$C:$Y,23,FALSE)</f>
        <v>43541</v>
      </c>
      <c r="P91">
        <f t="shared" si="1"/>
        <v>2019</v>
      </c>
    </row>
    <row r="92" spans="1:16" x14ac:dyDescent="0.25">
      <c r="A92" t="s">
        <v>73</v>
      </c>
      <c r="C92" t="s">
        <v>3386</v>
      </c>
      <c r="E92" t="s">
        <v>22</v>
      </c>
      <c r="F92" t="s">
        <v>22</v>
      </c>
      <c r="J92" t="s">
        <v>23</v>
      </c>
      <c r="K92">
        <v>1</v>
      </c>
      <c r="L92">
        <v>0</v>
      </c>
      <c r="M92">
        <v>0</v>
      </c>
      <c r="O92" s="20">
        <f>VLOOKUP(C92,'[2]Program activity'!$C:$Y,23,FALSE)</f>
        <v>43574</v>
      </c>
      <c r="P92">
        <f t="shared" si="1"/>
        <v>2019</v>
      </c>
    </row>
    <row r="93" spans="1:16" x14ac:dyDescent="0.25">
      <c r="A93" t="s">
        <v>73</v>
      </c>
      <c r="C93" t="s">
        <v>3387</v>
      </c>
      <c r="E93" t="s">
        <v>22</v>
      </c>
      <c r="F93" t="s">
        <v>22</v>
      </c>
      <c r="J93" t="s">
        <v>23</v>
      </c>
      <c r="K93">
        <v>1</v>
      </c>
      <c r="L93">
        <v>0</v>
      </c>
      <c r="M93">
        <v>0</v>
      </c>
      <c r="O93" s="20">
        <f>VLOOKUP(C93,'[2]Program activity'!$C:$Y,23,FALSE)</f>
        <v>43615</v>
      </c>
      <c r="P93">
        <f t="shared" si="1"/>
        <v>2019</v>
      </c>
    </row>
    <row r="94" spans="1:16" x14ac:dyDescent="0.25">
      <c r="A94" t="s">
        <v>73</v>
      </c>
      <c r="C94" t="s">
        <v>3388</v>
      </c>
      <c r="E94" t="s">
        <v>22</v>
      </c>
      <c r="F94" t="s">
        <v>22</v>
      </c>
      <c r="J94" t="s">
        <v>23</v>
      </c>
      <c r="K94">
        <v>1</v>
      </c>
      <c r="L94">
        <v>0</v>
      </c>
      <c r="M94">
        <v>0</v>
      </c>
      <c r="O94" s="20">
        <f>VLOOKUP(C94,'[2]Program activity'!$C:$Y,23,FALSE)</f>
        <v>43615</v>
      </c>
      <c r="P94">
        <f t="shared" si="1"/>
        <v>2019</v>
      </c>
    </row>
    <row r="95" spans="1:16" x14ac:dyDescent="0.25">
      <c r="A95" t="s">
        <v>73</v>
      </c>
      <c r="C95" t="s">
        <v>3389</v>
      </c>
      <c r="E95" t="s">
        <v>22</v>
      </c>
      <c r="F95" t="s">
        <v>22</v>
      </c>
      <c r="J95" t="s">
        <v>23</v>
      </c>
      <c r="K95">
        <v>1</v>
      </c>
      <c r="L95">
        <v>0</v>
      </c>
      <c r="M95">
        <v>0</v>
      </c>
      <c r="O95" s="20">
        <f>VLOOKUP(C95,'[2]Program activity'!$C:$Y,23,FALSE)</f>
        <v>43615</v>
      </c>
      <c r="P95">
        <f t="shared" si="1"/>
        <v>2019</v>
      </c>
    </row>
    <row r="96" spans="1:16" x14ac:dyDescent="0.25">
      <c r="A96" t="s">
        <v>73</v>
      </c>
      <c r="C96" t="s">
        <v>3390</v>
      </c>
      <c r="E96" t="s">
        <v>22</v>
      </c>
      <c r="F96" t="s">
        <v>22</v>
      </c>
      <c r="J96" t="s">
        <v>23</v>
      </c>
      <c r="K96">
        <v>1</v>
      </c>
      <c r="L96">
        <v>0</v>
      </c>
      <c r="M96">
        <v>0</v>
      </c>
      <c r="O96" s="20">
        <f>VLOOKUP(C96,'[2]Program activity'!$C:$Y,23,FALSE)</f>
        <v>43640</v>
      </c>
      <c r="P96">
        <f t="shared" si="1"/>
        <v>2019</v>
      </c>
    </row>
    <row r="97" spans="1:16" x14ac:dyDescent="0.25">
      <c r="A97" t="s">
        <v>73</v>
      </c>
      <c r="C97" t="s">
        <v>3391</v>
      </c>
      <c r="E97" t="s">
        <v>22</v>
      </c>
      <c r="F97" t="s">
        <v>22</v>
      </c>
      <c r="J97" t="s">
        <v>23</v>
      </c>
      <c r="K97">
        <v>1</v>
      </c>
      <c r="L97">
        <v>0</v>
      </c>
      <c r="M97">
        <v>0</v>
      </c>
      <c r="O97" s="20">
        <f>VLOOKUP(C97,'[2]Program activity'!$C:$Y,23,FALSE)</f>
        <v>43648</v>
      </c>
      <c r="P97">
        <f t="shared" si="1"/>
        <v>2019</v>
      </c>
    </row>
    <row r="98" spans="1:16" x14ac:dyDescent="0.25">
      <c r="A98" t="s">
        <v>73</v>
      </c>
      <c r="C98" t="s">
        <v>3392</v>
      </c>
      <c r="E98" t="s">
        <v>22</v>
      </c>
      <c r="F98" t="s">
        <v>22</v>
      </c>
      <c r="J98" t="s">
        <v>23</v>
      </c>
      <c r="K98">
        <v>1</v>
      </c>
      <c r="L98">
        <v>0</v>
      </c>
      <c r="M98">
        <v>0</v>
      </c>
      <c r="O98" s="20">
        <f>VLOOKUP(C98,'[2]Program activity'!$C:$Y,23,FALSE)</f>
        <v>43789</v>
      </c>
      <c r="P98">
        <f t="shared" si="1"/>
        <v>2019</v>
      </c>
    </row>
    <row r="99" spans="1:16" x14ac:dyDescent="0.25">
      <c r="A99" t="s">
        <v>73</v>
      </c>
      <c r="C99" t="s">
        <v>3393</v>
      </c>
      <c r="E99" t="s">
        <v>22</v>
      </c>
      <c r="F99" t="s">
        <v>22</v>
      </c>
      <c r="J99" t="s">
        <v>23</v>
      </c>
      <c r="K99">
        <v>1</v>
      </c>
      <c r="L99">
        <v>0</v>
      </c>
      <c r="M99">
        <v>0</v>
      </c>
      <c r="O99" s="20">
        <f>VLOOKUP(C99,'[2]Program activity'!$C:$Y,23,FALSE)</f>
        <v>43646</v>
      </c>
      <c r="P99">
        <f t="shared" si="1"/>
        <v>2019</v>
      </c>
    </row>
    <row r="100" spans="1:16" x14ac:dyDescent="0.25">
      <c r="A100" t="s">
        <v>73</v>
      </c>
      <c r="C100" t="s">
        <v>3394</v>
      </c>
      <c r="E100" t="s">
        <v>22</v>
      </c>
      <c r="F100" t="s">
        <v>22</v>
      </c>
      <c r="J100" t="s">
        <v>23</v>
      </c>
      <c r="K100">
        <v>1</v>
      </c>
      <c r="L100">
        <v>0</v>
      </c>
      <c r="M100">
        <v>0</v>
      </c>
      <c r="O100" s="20">
        <f>VLOOKUP(C100,'[2]Program activity'!$C:$Y,23,FALSE)</f>
        <v>43646</v>
      </c>
      <c r="P100">
        <f t="shared" si="1"/>
        <v>2019</v>
      </c>
    </row>
    <row r="101" spans="1:16" x14ac:dyDescent="0.25">
      <c r="A101" t="s">
        <v>73</v>
      </c>
      <c r="C101" t="s">
        <v>3395</v>
      </c>
      <c r="E101" t="s">
        <v>22</v>
      </c>
      <c r="F101" t="s">
        <v>22</v>
      </c>
      <c r="J101" t="s">
        <v>23</v>
      </c>
      <c r="K101">
        <v>1</v>
      </c>
      <c r="L101">
        <v>0</v>
      </c>
      <c r="M101">
        <v>0</v>
      </c>
      <c r="O101" s="20">
        <f>VLOOKUP(C101,'[2]Program activity'!$C:$Y,23,FALSE)</f>
        <v>43646</v>
      </c>
      <c r="P101">
        <f t="shared" si="1"/>
        <v>2019</v>
      </c>
    </row>
    <row r="102" spans="1:16" x14ac:dyDescent="0.25">
      <c r="A102" t="s">
        <v>73</v>
      </c>
      <c r="C102" t="s">
        <v>3396</v>
      </c>
      <c r="E102" t="s">
        <v>22</v>
      </c>
      <c r="F102" t="s">
        <v>22</v>
      </c>
      <c r="J102" t="s">
        <v>23</v>
      </c>
      <c r="K102">
        <v>1</v>
      </c>
      <c r="L102">
        <v>0</v>
      </c>
      <c r="M102">
        <v>0</v>
      </c>
      <c r="O102" s="20">
        <f>VLOOKUP(C102,'[2]Program activity'!$C:$Y,23,FALSE)</f>
        <v>43646</v>
      </c>
      <c r="P102">
        <f t="shared" si="1"/>
        <v>2019</v>
      </c>
    </row>
    <row r="103" spans="1:16" x14ac:dyDescent="0.25">
      <c r="A103" t="s">
        <v>73</v>
      </c>
      <c r="C103" t="s">
        <v>3397</v>
      </c>
      <c r="E103" t="s">
        <v>22</v>
      </c>
      <c r="F103" t="s">
        <v>22</v>
      </c>
      <c r="J103" t="s">
        <v>23</v>
      </c>
      <c r="K103">
        <v>1</v>
      </c>
      <c r="L103">
        <v>0</v>
      </c>
      <c r="M103">
        <v>0</v>
      </c>
      <c r="O103" s="20">
        <f>VLOOKUP(C103,'[2]Program activity'!$C:$Y,23,FALSE)</f>
        <v>43646</v>
      </c>
      <c r="P103">
        <f t="shared" si="1"/>
        <v>2019</v>
      </c>
    </row>
    <row r="104" spans="1:16" x14ac:dyDescent="0.25">
      <c r="A104" t="s">
        <v>73</v>
      </c>
      <c r="C104" t="s">
        <v>3398</v>
      </c>
      <c r="E104" t="s">
        <v>22</v>
      </c>
      <c r="F104" t="s">
        <v>22</v>
      </c>
      <c r="J104" t="s">
        <v>23</v>
      </c>
      <c r="K104">
        <v>1</v>
      </c>
      <c r="L104">
        <v>0</v>
      </c>
      <c r="M104">
        <v>0</v>
      </c>
      <c r="O104" s="20">
        <f>VLOOKUP(C104,'[2]Program activity'!$C:$Y,23,FALSE)</f>
        <v>43646</v>
      </c>
      <c r="P104">
        <f t="shared" si="1"/>
        <v>2019</v>
      </c>
    </row>
    <row r="105" spans="1:16" x14ac:dyDescent="0.25">
      <c r="A105" t="s">
        <v>73</v>
      </c>
      <c r="C105" t="s">
        <v>3399</v>
      </c>
      <c r="E105" t="s">
        <v>22</v>
      </c>
      <c r="F105" t="s">
        <v>22</v>
      </c>
      <c r="J105" t="s">
        <v>23</v>
      </c>
      <c r="K105">
        <v>1</v>
      </c>
      <c r="L105">
        <v>0</v>
      </c>
      <c r="M105">
        <v>0</v>
      </c>
      <c r="O105" s="20">
        <f>VLOOKUP(C105,'[2]Program activity'!$C:$Y,23,FALSE)</f>
        <v>43646</v>
      </c>
      <c r="P105">
        <f t="shared" si="1"/>
        <v>2019</v>
      </c>
    </row>
    <row r="106" spans="1:16" x14ac:dyDescent="0.25">
      <c r="A106" t="s">
        <v>73</v>
      </c>
      <c r="C106" t="s">
        <v>3400</v>
      </c>
      <c r="E106" t="s">
        <v>22</v>
      </c>
      <c r="F106" t="s">
        <v>22</v>
      </c>
      <c r="J106" t="s">
        <v>23</v>
      </c>
      <c r="K106">
        <v>1</v>
      </c>
      <c r="L106">
        <v>0</v>
      </c>
      <c r="M106">
        <v>0</v>
      </c>
      <c r="O106" s="20">
        <f>VLOOKUP(C106,'[2]Program activity'!$C:$Y,23,FALSE)</f>
        <v>43646</v>
      </c>
      <c r="P106">
        <f t="shared" si="1"/>
        <v>2019</v>
      </c>
    </row>
    <row r="107" spans="1:16" x14ac:dyDescent="0.25">
      <c r="A107" t="s">
        <v>73</v>
      </c>
      <c r="C107" t="s">
        <v>3401</v>
      </c>
      <c r="E107" t="s">
        <v>22</v>
      </c>
      <c r="F107" t="s">
        <v>22</v>
      </c>
      <c r="J107" t="s">
        <v>23</v>
      </c>
      <c r="K107">
        <v>1</v>
      </c>
      <c r="L107">
        <v>0</v>
      </c>
      <c r="M107">
        <v>0</v>
      </c>
      <c r="O107" s="20">
        <f>VLOOKUP(C107,'[2]Program activity'!$C:$Y,23,FALSE)</f>
        <v>43646</v>
      </c>
      <c r="P107">
        <f t="shared" si="1"/>
        <v>2019</v>
      </c>
    </row>
    <row r="108" spans="1:16" x14ac:dyDescent="0.25">
      <c r="A108" t="s">
        <v>73</v>
      </c>
      <c r="C108" t="s">
        <v>3402</v>
      </c>
      <c r="E108" t="s">
        <v>22</v>
      </c>
      <c r="F108" t="s">
        <v>22</v>
      </c>
      <c r="J108" t="s">
        <v>23</v>
      </c>
      <c r="K108">
        <v>1</v>
      </c>
      <c r="L108">
        <v>0</v>
      </c>
      <c r="M108">
        <v>0</v>
      </c>
      <c r="O108" s="20">
        <f>VLOOKUP(C108,'[2]Program activity'!$C:$Y,23,FALSE)</f>
        <v>43646</v>
      </c>
      <c r="P108">
        <f t="shared" si="1"/>
        <v>2019</v>
      </c>
    </row>
    <row r="109" spans="1:16" x14ac:dyDescent="0.25">
      <c r="A109" t="s">
        <v>1240</v>
      </c>
      <c r="C109" t="s">
        <v>3403</v>
      </c>
      <c r="D109" t="s">
        <v>1242</v>
      </c>
      <c r="E109" t="s">
        <v>3404</v>
      </c>
      <c r="F109" t="s">
        <v>3404</v>
      </c>
      <c r="J109" t="s">
        <v>29</v>
      </c>
      <c r="K109">
        <v>1</v>
      </c>
      <c r="L109">
        <v>193232</v>
      </c>
      <c r="M109">
        <v>41.3</v>
      </c>
      <c r="O109" s="20">
        <f>VLOOKUP(C109,'[2]Program activity'!$C:$Y,23,FALSE)</f>
        <v>42090</v>
      </c>
      <c r="P109">
        <f t="shared" si="1"/>
        <v>2015</v>
      </c>
    </row>
    <row r="110" spans="1:16" x14ac:dyDescent="0.25">
      <c r="A110" t="s">
        <v>1221</v>
      </c>
      <c r="C110" t="s">
        <v>40</v>
      </c>
      <c r="D110" t="s">
        <v>1223</v>
      </c>
      <c r="E110" t="s">
        <v>2263</v>
      </c>
      <c r="F110" t="s">
        <v>2263</v>
      </c>
      <c r="J110" t="s">
        <v>29</v>
      </c>
      <c r="K110">
        <v>1</v>
      </c>
      <c r="L110">
        <v>47965</v>
      </c>
      <c r="M110">
        <v>64.099999999999994</v>
      </c>
      <c r="O110" s="20">
        <f>VLOOKUP(C110,'[2]Program activity'!$C:$Y,23,FALSE)</f>
        <v>43646</v>
      </c>
      <c r="P110">
        <f t="shared" si="1"/>
        <v>2019</v>
      </c>
    </row>
    <row r="111" spans="1:16" x14ac:dyDescent="0.25">
      <c r="A111" t="s">
        <v>1221</v>
      </c>
      <c r="C111" t="s">
        <v>3405</v>
      </c>
      <c r="D111" t="s">
        <v>1223</v>
      </c>
      <c r="E111" t="s">
        <v>2263</v>
      </c>
      <c r="F111" t="s">
        <v>2263</v>
      </c>
      <c r="J111" t="s">
        <v>29</v>
      </c>
      <c r="K111">
        <v>1</v>
      </c>
      <c r="L111">
        <v>898017</v>
      </c>
      <c r="M111">
        <v>105.2</v>
      </c>
      <c r="O111" s="20">
        <f>VLOOKUP(C111,'[2]Program activity'!$C:$Y,23,FALSE)</f>
        <v>43600</v>
      </c>
      <c r="P111">
        <f t="shared" si="1"/>
        <v>2019</v>
      </c>
    </row>
    <row r="112" spans="1:16" x14ac:dyDescent="0.25">
      <c r="A112" t="s">
        <v>1221</v>
      </c>
      <c r="C112" t="s">
        <v>3406</v>
      </c>
      <c r="D112" t="s">
        <v>1223</v>
      </c>
      <c r="E112" t="s">
        <v>3407</v>
      </c>
      <c r="F112" t="s">
        <v>3408</v>
      </c>
      <c r="J112" t="s">
        <v>23</v>
      </c>
      <c r="K112">
        <v>563</v>
      </c>
      <c r="L112">
        <v>102055.01</v>
      </c>
      <c r="M112">
        <v>11.26</v>
      </c>
      <c r="O112" s="20">
        <f>VLOOKUP(C112,'[2]Program activity'!$C:$Y,23,FALSE)</f>
        <v>43545</v>
      </c>
      <c r="P112">
        <f t="shared" si="1"/>
        <v>2019</v>
      </c>
    </row>
    <row r="113" spans="1:16" x14ac:dyDescent="0.25">
      <c r="A113" t="s">
        <v>1221</v>
      </c>
      <c r="C113" t="s">
        <v>3406</v>
      </c>
      <c r="D113" t="s">
        <v>1223</v>
      </c>
      <c r="E113" t="s">
        <v>3409</v>
      </c>
      <c r="F113" t="s">
        <v>3205</v>
      </c>
      <c r="J113" t="s">
        <v>23</v>
      </c>
      <c r="K113">
        <v>562</v>
      </c>
      <c r="L113">
        <v>28662</v>
      </c>
      <c r="M113">
        <v>0.56000000000000005</v>
      </c>
      <c r="O113" s="20">
        <f>VLOOKUP(C113,'[2]Program activity'!$C:$Y,23,FALSE)</f>
        <v>43545</v>
      </c>
      <c r="P113">
        <f t="shared" si="1"/>
        <v>2019</v>
      </c>
    </row>
    <row r="114" spans="1:16" x14ac:dyDescent="0.25">
      <c r="A114" t="s">
        <v>1221</v>
      </c>
      <c r="C114" t="s">
        <v>3406</v>
      </c>
      <c r="D114" t="s">
        <v>1223</v>
      </c>
      <c r="E114" t="s">
        <v>3410</v>
      </c>
      <c r="F114" t="s">
        <v>3065</v>
      </c>
      <c r="J114" t="s">
        <v>23</v>
      </c>
      <c r="K114">
        <v>562</v>
      </c>
      <c r="L114">
        <v>63393.599999999999</v>
      </c>
      <c r="M114">
        <v>11.24</v>
      </c>
      <c r="O114" s="20">
        <f>VLOOKUP(C114,'[2]Program activity'!$C:$Y,23,FALSE)</f>
        <v>43545</v>
      </c>
      <c r="P114">
        <f t="shared" si="1"/>
        <v>2019</v>
      </c>
    </row>
    <row r="115" spans="1:16" x14ac:dyDescent="0.25">
      <c r="A115" t="s">
        <v>1221</v>
      </c>
      <c r="C115" t="s">
        <v>3406</v>
      </c>
      <c r="D115" t="s">
        <v>1223</v>
      </c>
      <c r="E115" t="s">
        <v>3411</v>
      </c>
      <c r="F115" t="s">
        <v>3412</v>
      </c>
      <c r="J115" t="s">
        <v>23</v>
      </c>
      <c r="K115">
        <v>563</v>
      </c>
      <c r="L115">
        <v>38847</v>
      </c>
      <c r="M115">
        <v>42.79</v>
      </c>
      <c r="O115" s="20">
        <f>VLOOKUP(C115,'[2]Program activity'!$C:$Y,23,FALSE)</f>
        <v>43545</v>
      </c>
      <c r="P115">
        <f t="shared" si="1"/>
        <v>2019</v>
      </c>
    </row>
    <row r="116" spans="1:16" x14ac:dyDescent="0.25">
      <c r="A116" t="s">
        <v>2222</v>
      </c>
      <c r="C116" t="s">
        <v>3413</v>
      </c>
      <c r="D116" t="s">
        <v>2224</v>
      </c>
      <c r="E116" t="s">
        <v>2486</v>
      </c>
      <c r="F116" t="s">
        <v>2486</v>
      </c>
      <c r="J116" t="s">
        <v>48</v>
      </c>
      <c r="K116">
        <v>1</v>
      </c>
      <c r="L116">
        <v>895296</v>
      </c>
      <c r="M116">
        <v>0</v>
      </c>
      <c r="O116" s="20">
        <f>VLOOKUP(C116,'[2]Program activity'!$C:$Y,23,FALSE)</f>
        <v>44196</v>
      </c>
      <c r="P116">
        <f t="shared" si="1"/>
        <v>2020</v>
      </c>
    </row>
    <row r="117" spans="1:16" x14ac:dyDescent="0.25">
      <c r="A117" t="s">
        <v>2222</v>
      </c>
      <c r="C117" t="s">
        <v>3414</v>
      </c>
      <c r="D117" t="s">
        <v>2224</v>
      </c>
      <c r="E117" t="s">
        <v>2486</v>
      </c>
      <c r="F117" t="s">
        <v>2486</v>
      </c>
      <c r="J117" t="s">
        <v>48</v>
      </c>
      <c r="K117">
        <v>1</v>
      </c>
      <c r="L117">
        <v>495911</v>
      </c>
      <c r="M117">
        <v>0</v>
      </c>
      <c r="O117" s="20">
        <f>VLOOKUP(C117,'[2]Program activity'!$C:$Y,23,FALSE)</f>
        <v>44196</v>
      </c>
      <c r="P117">
        <f t="shared" si="1"/>
        <v>2020</v>
      </c>
    </row>
    <row r="118" spans="1:16" x14ac:dyDescent="0.25">
      <c r="A118" t="s">
        <v>792</v>
      </c>
      <c r="C118" t="s">
        <v>3415</v>
      </c>
      <c r="E118" t="s">
        <v>52</v>
      </c>
      <c r="F118" t="s">
        <v>52</v>
      </c>
      <c r="J118" t="s">
        <v>23</v>
      </c>
      <c r="K118">
        <v>1</v>
      </c>
      <c r="L118">
        <v>2163.81</v>
      </c>
      <c r="M118">
        <v>0.3</v>
      </c>
      <c r="O118" s="20">
        <f>VLOOKUP(C118,'[2]Program activity'!$C:$Y,23,FALSE)</f>
        <v>43255</v>
      </c>
      <c r="P118">
        <f t="shared" si="1"/>
        <v>2018</v>
      </c>
    </row>
    <row r="119" spans="1:16" x14ac:dyDescent="0.25">
      <c r="A119" t="s">
        <v>792</v>
      </c>
      <c r="C119" t="s">
        <v>3416</v>
      </c>
      <c r="E119" t="s">
        <v>52</v>
      </c>
      <c r="F119" t="s">
        <v>52</v>
      </c>
      <c r="J119" t="s">
        <v>23</v>
      </c>
      <c r="K119">
        <v>1</v>
      </c>
      <c r="L119">
        <v>4042.76</v>
      </c>
      <c r="M119">
        <v>0.63</v>
      </c>
      <c r="O119" s="20">
        <f>VLOOKUP(C119,'[2]Program activity'!$C:$Y,23,FALSE)</f>
        <v>43349</v>
      </c>
      <c r="P119">
        <f t="shared" si="1"/>
        <v>2018</v>
      </c>
    </row>
    <row r="120" spans="1:16" x14ac:dyDescent="0.25">
      <c r="A120" t="s">
        <v>73</v>
      </c>
      <c r="C120" t="s">
        <v>3417</v>
      </c>
      <c r="E120" t="s">
        <v>22</v>
      </c>
      <c r="F120" t="s">
        <v>22</v>
      </c>
      <c r="J120" t="s">
        <v>23</v>
      </c>
      <c r="K120">
        <v>1</v>
      </c>
      <c r="L120">
        <v>0</v>
      </c>
      <c r="M120">
        <v>0</v>
      </c>
      <c r="O120" s="20">
        <f>VLOOKUP(C120,'[2]Program activity'!$C:$Y,23,FALSE)</f>
        <v>43340</v>
      </c>
      <c r="P120">
        <f t="shared" si="1"/>
        <v>2018</v>
      </c>
    </row>
    <row r="121" spans="1:16" x14ac:dyDescent="0.25">
      <c r="A121" t="s">
        <v>73</v>
      </c>
      <c r="C121" t="s">
        <v>3418</v>
      </c>
      <c r="E121" t="s">
        <v>22</v>
      </c>
      <c r="F121" t="s">
        <v>22</v>
      </c>
      <c r="J121" t="s">
        <v>23</v>
      </c>
      <c r="K121">
        <v>1</v>
      </c>
      <c r="L121">
        <v>0</v>
      </c>
      <c r="M121">
        <v>0</v>
      </c>
      <c r="O121" s="20">
        <f>VLOOKUP(C121,'[2]Program activity'!$C:$Y,23,FALSE)</f>
        <v>43131</v>
      </c>
      <c r="P121">
        <f t="shared" si="1"/>
        <v>2018</v>
      </c>
    </row>
    <row r="122" spans="1:16" x14ac:dyDescent="0.25">
      <c r="A122" t="s">
        <v>73</v>
      </c>
      <c r="C122" t="s">
        <v>3419</v>
      </c>
      <c r="E122" t="s">
        <v>22</v>
      </c>
      <c r="F122" t="s">
        <v>22</v>
      </c>
      <c r="J122" t="s">
        <v>23</v>
      </c>
      <c r="K122">
        <v>1</v>
      </c>
      <c r="L122">
        <v>0</v>
      </c>
      <c r="M122">
        <v>0</v>
      </c>
      <c r="O122" s="20">
        <f>VLOOKUP(C122,'[2]Program activity'!$C:$Y,23,FALSE)</f>
        <v>43269</v>
      </c>
      <c r="P122">
        <f t="shared" si="1"/>
        <v>2018</v>
      </c>
    </row>
    <row r="123" spans="1:16" x14ac:dyDescent="0.25">
      <c r="A123" t="s">
        <v>73</v>
      </c>
      <c r="C123" t="s">
        <v>3420</v>
      </c>
      <c r="E123" t="s">
        <v>22</v>
      </c>
      <c r="F123" t="s">
        <v>22</v>
      </c>
      <c r="J123" t="s">
        <v>23</v>
      </c>
      <c r="K123">
        <v>1</v>
      </c>
      <c r="L123">
        <v>0</v>
      </c>
      <c r="M123">
        <v>0</v>
      </c>
      <c r="O123" s="20">
        <f>VLOOKUP(C123,'[2]Program activity'!$C:$Y,23,FALSE)</f>
        <v>43306</v>
      </c>
      <c r="P123">
        <f t="shared" si="1"/>
        <v>2018</v>
      </c>
    </row>
    <row r="124" spans="1:16" x14ac:dyDescent="0.25">
      <c r="A124" t="s">
        <v>73</v>
      </c>
      <c r="C124" t="s">
        <v>3421</v>
      </c>
      <c r="E124" t="s">
        <v>22</v>
      </c>
      <c r="F124" t="s">
        <v>22</v>
      </c>
      <c r="J124" t="s">
        <v>23</v>
      </c>
      <c r="K124">
        <v>1</v>
      </c>
      <c r="L124">
        <v>0</v>
      </c>
      <c r="M124">
        <v>0</v>
      </c>
      <c r="O124" s="20">
        <f>VLOOKUP(C124,'[2]Program activity'!$C:$Y,23,FALSE)</f>
        <v>43335</v>
      </c>
      <c r="P124">
        <f t="shared" si="1"/>
        <v>2018</v>
      </c>
    </row>
    <row r="125" spans="1:16" x14ac:dyDescent="0.25">
      <c r="A125" t="s">
        <v>73</v>
      </c>
      <c r="C125" t="s">
        <v>3422</v>
      </c>
      <c r="E125" t="s">
        <v>22</v>
      </c>
      <c r="F125" t="s">
        <v>22</v>
      </c>
      <c r="J125" t="s">
        <v>23</v>
      </c>
      <c r="K125">
        <v>1</v>
      </c>
      <c r="L125">
        <v>0</v>
      </c>
      <c r="M125">
        <v>0</v>
      </c>
      <c r="O125" s="20">
        <f>VLOOKUP(C125,'[2]Program activity'!$C:$Y,23,FALSE)</f>
        <v>43546</v>
      </c>
      <c r="P125">
        <f t="shared" si="1"/>
        <v>2019</v>
      </c>
    </row>
    <row r="126" spans="1:16" x14ac:dyDescent="0.25">
      <c r="A126" t="s">
        <v>73</v>
      </c>
      <c r="C126" t="s">
        <v>3423</v>
      </c>
      <c r="E126" t="s">
        <v>22</v>
      </c>
      <c r="F126" t="s">
        <v>22</v>
      </c>
      <c r="J126" t="s">
        <v>23</v>
      </c>
      <c r="K126">
        <v>1</v>
      </c>
      <c r="L126">
        <v>0</v>
      </c>
      <c r="M126">
        <v>0</v>
      </c>
      <c r="O126" s="20">
        <f>VLOOKUP(C126,'[2]Program activity'!$C:$Y,23,FALSE)</f>
        <v>43313</v>
      </c>
      <c r="P126">
        <f t="shared" si="1"/>
        <v>2018</v>
      </c>
    </row>
    <row r="127" spans="1:16" x14ac:dyDescent="0.25">
      <c r="A127" t="s">
        <v>73</v>
      </c>
      <c r="C127" t="s">
        <v>3424</v>
      </c>
      <c r="E127" t="s">
        <v>22</v>
      </c>
      <c r="F127" t="s">
        <v>22</v>
      </c>
      <c r="J127" t="s">
        <v>23</v>
      </c>
      <c r="K127">
        <v>1</v>
      </c>
      <c r="L127">
        <v>0</v>
      </c>
      <c r="M127">
        <v>0</v>
      </c>
      <c r="O127" s="20">
        <f>VLOOKUP(C127,'[2]Program activity'!$C:$Y,23,FALSE)</f>
        <v>43328</v>
      </c>
      <c r="P127">
        <f t="shared" si="1"/>
        <v>2018</v>
      </c>
    </row>
    <row r="128" spans="1:16" x14ac:dyDescent="0.25">
      <c r="A128" t="s">
        <v>73</v>
      </c>
      <c r="C128" t="s">
        <v>3425</v>
      </c>
      <c r="E128" t="s">
        <v>22</v>
      </c>
      <c r="F128" t="s">
        <v>22</v>
      </c>
      <c r="J128" t="s">
        <v>23</v>
      </c>
      <c r="K128">
        <v>1</v>
      </c>
      <c r="L128">
        <v>0</v>
      </c>
      <c r="M128">
        <v>0</v>
      </c>
      <c r="O128" s="20">
        <f>VLOOKUP(C128,'[2]Program activity'!$C:$Y,23,FALSE)</f>
        <v>43343</v>
      </c>
      <c r="P128">
        <f t="shared" si="1"/>
        <v>2018</v>
      </c>
    </row>
    <row r="129" spans="1:16" x14ac:dyDescent="0.25">
      <c r="A129" t="s">
        <v>73</v>
      </c>
      <c r="C129" t="s">
        <v>3426</v>
      </c>
      <c r="E129" t="s">
        <v>22</v>
      </c>
      <c r="F129" t="s">
        <v>22</v>
      </c>
      <c r="J129" t="s">
        <v>23</v>
      </c>
      <c r="K129">
        <v>1</v>
      </c>
      <c r="L129">
        <v>0</v>
      </c>
      <c r="M129">
        <v>0</v>
      </c>
      <c r="O129" s="20">
        <f>VLOOKUP(C129,'[2]Program activity'!$C:$Y,23,FALSE)</f>
        <v>43454</v>
      </c>
      <c r="P129">
        <f t="shared" si="1"/>
        <v>2018</v>
      </c>
    </row>
    <row r="130" spans="1:16" x14ac:dyDescent="0.25">
      <c r="A130" t="s">
        <v>73</v>
      </c>
      <c r="C130" t="s">
        <v>3427</v>
      </c>
      <c r="E130" t="s">
        <v>22</v>
      </c>
      <c r="F130" t="s">
        <v>22</v>
      </c>
      <c r="J130" t="s">
        <v>23</v>
      </c>
      <c r="K130">
        <v>1</v>
      </c>
      <c r="L130">
        <v>0</v>
      </c>
      <c r="M130">
        <v>0</v>
      </c>
      <c r="O130" s="20">
        <f>VLOOKUP(C130,'[2]Program activity'!$C:$Y,23,FALSE)</f>
        <v>43509</v>
      </c>
      <c r="P130">
        <f t="shared" si="1"/>
        <v>2019</v>
      </c>
    </row>
    <row r="131" spans="1:16" x14ac:dyDescent="0.25">
      <c r="A131" t="s">
        <v>73</v>
      </c>
      <c r="C131" t="s">
        <v>3428</v>
      </c>
      <c r="E131" t="s">
        <v>22</v>
      </c>
      <c r="F131" t="s">
        <v>22</v>
      </c>
      <c r="J131" t="s">
        <v>23</v>
      </c>
      <c r="K131">
        <v>1</v>
      </c>
      <c r="L131">
        <v>0</v>
      </c>
      <c r="M131">
        <v>0</v>
      </c>
      <c r="O131" s="20">
        <f>VLOOKUP(C131,'[2]Program activity'!$C:$Y,23,FALSE)</f>
        <v>43565</v>
      </c>
      <c r="P131">
        <f t="shared" ref="P131:P194" si="2">YEAR(O131)</f>
        <v>2019</v>
      </c>
    </row>
    <row r="132" spans="1:16" x14ac:dyDescent="0.25">
      <c r="A132" t="s">
        <v>73</v>
      </c>
      <c r="C132" t="s">
        <v>3429</v>
      </c>
      <c r="E132" t="s">
        <v>22</v>
      </c>
      <c r="F132" t="s">
        <v>22</v>
      </c>
      <c r="J132" t="s">
        <v>23</v>
      </c>
      <c r="K132">
        <v>1</v>
      </c>
      <c r="L132">
        <v>0</v>
      </c>
      <c r="M132">
        <v>0</v>
      </c>
      <c r="O132" s="20">
        <f>VLOOKUP(C132,'[2]Program activity'!$C:$Y,23,FALSE)</f>
        <v>43433</v>
      </c>
      <c r="P132">
        <f t="shared" si="2"/>
        <v>2018</v>
      </c>
    </row>
    <row r="133" spans="1:16" x14ac:dyDescent="0.25">
      <c r="A133" t="s">
        <v>73</v>
      </c>
      <c r="C133" t="s">
        <v>3430</v>
      </c>
      <c r="E133" t="s">
        <v>22</v>
      </c>
      <c r="F133" t="s">
        <v>22</v>
      </c>
      <c r="J133" t="s">
        <v>23</v>
      </c>
      <c r="K133">
        <v>1</v>
      </c>
      <c r="L133">
        <v>0</v>
      </c>
      <c r="M133">
        <v>0</v>
      </c>
      <c r="O133" s="20">
        <f>VLOOKUP(C133,'[2]Program activity'!$C:$Y,23,FALSE)</f>
        <v>43436</v>
      </c>
      <c r="P133">
        <f t="shared" si="2"/>
        <v>2018</v>
      </c>
    </row>
    <row r="134" spans="1:16" x14ac:dyDescent="0.25">
      <c r="A134" t="s">
        <v>73</v>
      </c>
      <c r="C134" t="s">
        <v>3431</v>
      </c>
      <c r="E134" t="s">
        <v>22</v>
      </c>
      <c r="F134" t="s">
        <v>22</v>
      </c>
      <c r="J134" t="s">
        <v>23</v>
      </c>
      <c r="K134">
        <v>1</v>
      </c>
      <c r="L134">
        <v>0</v>
      </c>
      <c r="M134">
        <v>0</v>
      </c>
      <c r="O134" s="20">
        <f>VLOOKUP(C134,'[2]Program activity'!$C:$Y,23,FALSE)</f>
        <v>43452</v>
      </c>
      <c r="P134">
        <f t="shared" si="2"/>
        <v>2018</v>
      </c>
    </row>
    <row r="135" spans="1:16" x14ac:dyDescent="0.25">
      <c r="A135" t="s">
        <v>73</v>
      </c>
      <c r="C135" t="s">
        <v>3432</v>
      </c>
      <c r="E135" t="s">
        <v>22</v>
      </c>
      <c r="F135" t="s">
        <v>22</v>
      </c>
      <c r="J135" t="s">
        <v>23</v>
      </c>
      <c r="K135">
        <v>1</v>
      </c>
      <c r="L135">
        <v>0</v>
      </c>
      <c r="M135">
        <v>0</v>
      </c>
      <c r="O135" s="20">
        <f>VLOOKUP(C135,'[2]Program activity'!$C:$Y,23,FALSE)</f>
        <v>43453</v>
      </c>
      <c r="P135">
        <f t="shared" si="2"/>
        <v>2018</v>
      </c>
    </row>
    <row r="136" spans="1:16" x14ac:dyDescent="0.25">
      <c r="A136" t="s">
        <v>73</v>
      </c>
      <c r="C136" t="s">
        <v>3433</v>
      </c>
      <c r="E136" t="s">
        <v>22</v>
      </c>
      <c r="F136" t="s">
        <v>22</v>
      </c>
      <c r="J136" t="s">
        <v>23</v>
      </c>
      <c r="K136">
        <v>1</v>
      </c>
      <c r="L136">
        <v>0</v>
      </c>
      <c r="M136">
        <v>0</v>
      </c>
      <c r="O136" s="20">
        <f>VLOOKUP(C136,'[2]Program activity'!$C:$Y,23,FALSE)</f>
        <v>43485</v>
      </c>
      <c r="P136">
        <f t="shared" si="2"/>
        <v>2019</v>
      </c>
    </row>
    <row r="137" spans="1:16" x14ac:dyDescent="0.25">
      <c r="A137" t="s">
        <v>73</v>
      </c>
      <c r="C137" t="s">
        <v>3434</v>
      </c>
      <c r="E137" t="s">
        <v>22</v>
      </c>
      <c r="F137" t="s">
        <v>22</v>
      </c>
      <c r="J137" t="s">
        <v>23</v>
      </c>
      <c r="K137">
        <v>1</v>
      </c>
      <c r="L137">
        <v>0</v>
      </c>
      <c r="M137">
        <v>0</v>
      </c>
      <c r="O137" s="20">
        <f>VLOOKUP(C137,'[2]Program activity'!$C:$Y,23,FALSE)</f>
        <v>43485</v>
      </c>
      <c r="P137">
        <f t="shared" si="2"/>
        <v>2019</v>
      </c>
    </row>
    <row r="138" spans="1:16" x14ac:dyDescent="0.25">
      <c r="A138" t="s">
        <v>73</v>
      </c>
      <c r="C138" t="s">
        <v>3435</v>
      </c>
      <c r="E138" t="s">
        <v>22</v>
      </c>
      <c r="F138" t="s">
        <v>22</v>
      </c>
      <c r="J138" t="s">
        <v>23</v>
      </c>
      <c r="K138">
        <v>1</v>
      </c>
      <c r="L138">
        <v>0</v>
      </c>
      <c r="M138">
        <v>0</v>
      </c>
      <c r="O138" s="20">
        <f>VLOOKUP(C138,'[2]Program activity'!$C:$Y,23,FALSE)</f>
        <v>43643</v>
      </c>
      <c r="P138">
        <f t="shared" si="2"/>
        <v>2019</v>
      </c>
    </row>
    <row r="139" spans="1:16" x14ac:dyDescent="0.25">
      <c r="A139" t="s">
        <v>73</v>
      </c>
      <c r="C139" t="s">
        <v>3436</v>
      </c>
      <c r="E139" t="s">
        <v>22</v>
      </c>
      <c r="F139" t="s">
        <v>22</v>
      </c>
      <c r="J139" t="s">
        <v>23</v>
      </c>
      <c r="K139">
        <v>1</v>
      </c>
      <c r="L139">
        <v>0</v>
      </c>
      <c r="M139">
        <v>0</v>
      </c>
      <c r="O139" s="20">
        <f>VLOOKUP(C139,'[2]Program activity'!$C:$Y,23,FALSE)</f>
        <v>43539</v>
      </c>
      <c r="P139">
        <f t="shared" si="2"/>
        <v>2019</v>
      </c>
    </row>
    <row r="140" spans="1:16" x14ac:dyDescent="0.25">
      <c r="A140" t="s">
        <v>73</v>
      </c>
      <c r="C140" t="s">
        <v>3437</v>
      </c>
      <c r="E140" t="s">
        <v>22</v>
      </c>
      <c r="F140" t="s">
        <v>22</v>
      </c>
      <c r="J140" t="s">
        <v>23</v>
      </c>
      <c r="K140">
        <v>1</v>
      </c>
      <c r="L140">
        <v>0</v>
      </c>
      <c r="M140">
        <v>0</v>
      </c>
      <c r="O140" s="20">
        <f>VLOOKUP(C140,'[2]Program activity'!$C:$Y,23,FALSE)</f>
        <v>43628</v>
      </c>
      <c r="P140">
        <f t="shared" si="2"/>
        <v>2019</v>
      </c>
    </row>
    <row r="141" spans="1:16" x14ac:dyDescent="0.25">
      <c r="A141" t="s">
        <v>73</v>
      </c>
      <c r="C141" t="s">
        <v>3438</v>
      </c>
      <c r="E141" t="s">
        <v>22</v>
      </c>
      <c r="F141" t="s">
        <v>22</v>
      </c>
      <c r="J141" t="s">
        <v>23</v>
      </c>
      <c r="K141">
        <v>1</v>
      </c>
      <c r="L141">
        <v>0</v>
      </c>
      <c r="M141">
        <v>0</v>
      </c>
      <c r="O141" s="20">
        <f>VLOOKUP(C141,'[2]Program activity'!$C:$Y,23,FALSE)</f>
        <v>43635</v>
      </c>
      <c r="P141">
        <f t="shared" si="2"/>
        <v>2019</v>
      </c>
    </row>
    <row r="142" spans="1:16" x14ac:dyDescent="0.25">
      <c r="A142" t="s">
        <v>73</v>
      </c>
      <c r="C142" t="s">
        <v>3439</v>
      </c>
      <c r="E142" t="s">
        <v>22</v>
      </c>
      <c r="F142" t="s">
        <v>22</v>
      </c>
      <c r="J142" t="s">
        <v>23</v>
      </c>
      <c r="K142">
        <v>1</v>
      </c>
      <c r="L142">
        <v>0</v>
      </c>
      <c r="M142">
        <v>0</v>
      </c>
      <c r="O142" s="20">
        <f>VLOOKUP(C142,'[2]Program activity'!$C:$Y,23,FALSE)</f>
        <v>43646</v>
      </c>
      <c r="P142">
        <f t="shared" si="2"/>
        <v>2019</v>
      </c>
    </row>
    <row r="143" spans="1:16" x14ac:dyDescent="0.25">
      <c r="A143" t="s">
        <v>73</v>
      </c>
      <c r="C143" t="s">
        <v>3440</v>
      </c>
      <c r="E143" t="s">
        <v>22</v>
      </c>
      <c r="F143" t="s">
        <v>22</v>
      </c>
      <c r="J143" t="s">
        <v>23</v>
      </c>
      <c r="K143">
        <v>1</v>
      </c>
      <c r="L143">
        <v>0</v>
      </c>
      <c r="M143">
        <v>0</v>
      </c>
      <c r="O143" s="20">
        <f>VLOOKUP(C143,'[2]Program activity'!$C:$Y,23,FALSE)</f>
        <v>43607</v>
      </c>
      <c r="P143">
        <f t="shared" si="2"/>
        <v>2019</v>
      </c>
    </row>
    <row r="144" spans="1:16" x14ac:dyDescent="0.25">
      <c r="A144" t="s">
        <v>73</v>
      </c>
      <c r="C144" t="s">
        <v>3441</v>
      </c>
      <c r="E144" t="s">
        <v>22</v>
      </c>
      <c r="F144" t="s">
        <v>22</v>
      </c>
      <c r="J144" t="s">
        <v>23</v>
      </c>
      <c r="K144">
        <v>1</v>
      </c>
      <c r="L144">
        <v>0</v>
      </c>
      <c r="M144">
        <v>0</v>
      </c>
      <c r="O144" s="20">
        <f>VLOOKUP(C144,'[2]Program activity'!$C:$Y,23,FALSE)</f>
        <v>43646</v>
      </c>
      <c r="P144">
        <f t="shared" si="2"/>
        <v>2019</v>
      </c>
    </row>
    <row r="145" spans="1:16" x14ac:dyDescent="0.25">
      <c r="A145" t="s">
        <v>73</v>
      </c>
      <c r="C145" t="s">
        <v>3442</v>
      </c>
      <c r="E145" t="s">
        <v>22</v>
      </c>
      <c r="F145" t="s">
        <v>22</v>
      </c>
      <c r="J145" t="s">
        <v>23</v>
      </c>
      <c r="K145">
        <v>1</v>
      </c>
      <c r="L145">
        <v>0</v>
      </c>
      <c r="M145">
        <v>0</v>
      </c>
      <c r="O145" s="20">
        <f>VLOOKUP(C145,'[2]Program activity'!$C:$Y,23,FALSE)</f>
        <v>43646</v>
      </c>
      <c r="P145">
        <f t="shared" si="2"/>
        <v>2019</v>
      </c>
    </row>
    <row r="146" spans="1:16" x14ac:dyDescent="0.25">
      <c r="A146" t="s">
        <v>73</v>
      </c>
      <c r="C146" t="s">
        <v>3443</v>
      </c>
      <c r="E146" t="s">
        <v>22</v>
      </c>
      <c r="F146" t="s">
        <v>22</v>
      </c>
      <c r="J146" t="s">
        <v>23</v>
      </c>
      <c r="K146">
        <v>1</v>
      </c>
      <c r="L146">
        <v>0</v>
      </c>
      <c r="M146">
        <v>0</v>
      </c>
      <c r="O146" s="20">
        <f>VLOOKUP(C146,'[2]Program activity'!$C:$Y,23,FALSE)</f>
        <v>43572</v>
      </c>
      <c r="P146">
        <f t="shared" si="2"/>
        <v>2019</v>
      </c>
    </row>
    <row r="147" spans="1:16" x14ac:dyDescent="0.25">
      <c r="A147" t="s">
        <v>73</v>
      </c>
      <c r="C147" t="s">
        <v>3444</v>
      </c>
      <c r="E147" t="s">
        <v>22</v>
      </c>
      <c r="F147" t="s">
        <v>22</v>
      </c>
      <c r="J147" t="s">
        <v>23</v>
      </c>
      <c r="K147">
        <v>1</v>
      </c>
      <c r="L147">
        <v>0</v>
      </c>
      <c r="M147">
        <v>0</v>
      </c>
      <c r="O147" s="20">
        <f>VLOOKUP(C147,'[2]Program activity'!$C:$Y,23,FALSE)</f>
        <v>43572</v>
      </c>
      <c r="P147">
        <f t="shared" si="2"/>
        <v>2019</v>
      </c>
    </row>
    <row r="148" spans="1:16" x14ac:dyDescent="0.25">
      <c r="A148" t="s">
        <v>73</v>
      </c>
      <c r="C148" t="s">
        <v>3445</v>
      </c>
      <c r="E148" t="s">
        <v>22</v>
      </c>
      <c r="F148" t="s">
        <v>22</v>
      </c>
      <c r="J148" t="s">
        <v>23</v>
      </c>
      <c r="K148">
        <v>1</v>
      </c>
      <c r="L148">
        <v>0</v>
      </c>
      <c r="M148">
        <v>0</v>
      </c>
      <c r="O148" s="20">
        <f>VLOOKUP(C148,'[2]Program activity'!$C:$Y,23,FALSE)</f>
        <v>43572</v>
      </c>
      <c r="P148">
        <f t="shared" si="2"/>
        <v>2019</v>
      </c>
    </row>
    <row r="149" spans="1:16" x14ac:dyDescent="0.25">
      <c r="A149" t="s">
        <v>73</v>
      </c>
      <c r="C149" t="s">
        <v>3446</v>
      </c>
      <c r="E149" t="s">
        <v>22</v>
      </c>
      <c r="F149" t="s">
        <v>22</v>
      </c>
      <c r="J149" t="s">
        <v>23</v>
      </c>
      <c r="K149">
        <v>1</v>
      </c>
      <c r="L149">
        <v>0</v>
      </c>
      <c r="M149">
        <v>0</v>
      </c>
      <c r="O149" s="20">
        <f>VLOOKUP(C149,'[2]Program activity'!$C:$Y,23,FALSE)</f>
        <v>43628</v>
      </c>
      <c r="P149">
        <f t="shared" si="2"/>
        <v>2019</v>
      </c>
    </row>
    <row r="150" spans="1:16" x14ac:dyDescent="0.25">
      <c r="A150" t="s">
        <v>73</v>
      </c>
      <c r="C150" t="s">
        <v>3447</v>
      </c>
      <c r="E150" t="s">
        <v>22</v>
      </c>
      <c r="F150" t="s">
        <v>22</v>
      </c>
      <c r="J150" t="s">
        <v>23</v>
      </c>
      <c r="K150">
        <v>1</v>
      </c>
      <c r="L150">
        <v>0</v>
      </c>
      <c r="M150">
        <v>0</v>
      </c>
      <c r="O150" s="20">
        <f>VLOOKUP(C150,'[2]Program activity'!$C:$Y,23,FALSE)</f>
        <v>43572</v>
      </c>
      <c r="P150">
        <f t="shared" si="2"/>
        <v>2019</v>
      </c>
    </row>
    <row r="151" spans="1:16" x14ac:dyDescent="0.25">
      <c r="A151" t="s">
        <v>73</v>
      </c>
      <c r="C151" t="s">
        <v>3448</v>
      </c>
      <c r="E151" t="s">
        <v>22</v>
      </c>
      <c r="F151" t="s">
        <v>22</v>
      </c>
      <c r="J151" t="s">
        <v>23</v>
      </c>
      <c r="K151">
        <v>1</v>
      </c>
      <c r="L151">
        <v>0</v>
      </c>
      <c r="M151">
        <v>0</v>
      </c>
      <c r="O151" s="20">
        <f>VLOOKUP(C151,'[2]Program activity'!$C:$Y,23,FALSE)</f>
        <v>43622</v>
      </c>
      <c r="P151">
        <f t="shared" si="2"/>
        <v>2019</v>
      </c>
    </row>
    <row r="152" spans="1:16" x14ac:dyDescent="0.25">
      <c r="A152" t="s">
        <v>73</v>
      </c>
      <c r="C152" t="s">
        <v>3449</v>
      </c>
      <c r="E152" t="s">
        <v>22</v>
      </c>
      <c r="F152" t="s">
        <v>22</v>
      </c>
      <c r="J152" t="s">
        <v>23</v>
      </c>
      <c r="K152">
        <v>1</v>
      </c>
      <c r="L152">
        <v>0</v>
      </c>
      <c r="M152">
        <v>0</v>
      </c>
      <c r="O152" s="20">
        <f>VLOOKUP(C152,'[2]Program activity'!$C:$Y,23,FALSE)</f>
        <v>43622</v>
      </c>
      <c r="P152">
        <f t="shared" si="2"/>
        <v>2019</v>
      </c>
    </row>
    <row r="153" spans="1:16" x14ac:dyDescent="0.25">
      <c r="A153" t="s">
        <v>73</v>
      </c>
      <c r="C153" t="s">
        <v>3450</v>
      </c>
      <c r="E153" t="s">
        <v>22</v>
      </c>
      <c r="F153" t="s">
        <v>22</v>
      </c>
      <c r="J153" t="s">
        <v>23</v>
      </c>
      <c r="K153">
        <v>1</v>
      </c>
      <c r="L153">
        <v>0</v>
      </c>
      <c r="M153">
        <v>0</v>
      </c>
      <c r="O153" s="20">
        <f>VLOOKUP(C153,'[2]Program activity'!$C:$Y,23,FALSE)</f>
        <v>43572</v>
      </c>
      <c r="P153">
        <f t="shared" si="2"/>
        <v>2019</v>
      </c>
    </row>
    <row r="154" spans="1:16" x14ac:dyDescent="0.25">
      <c r="A154" t="s">
        <v>73</v>
      </c>
      <c r="C154" t="s">
        <v>3451</v>
      </c>
      <c r="E154" t="s">
        <v>22</v>
      </c>
      <c r="F154" t="s">
        <v>22</v>
      </c>
      <c r="J154" t="s">
        <v>23</v>
      </c>
      <c r="K154">
        <v>1</v>
      </c>
      <c r="L154">
        <v>0</v>
      </c>
      <c r="M154">
        <v>0</v>
      </c>
      <c r="O154" s="20">
        <f>VLOOKUP(C154,'[2]Program activity'!$C:$Y,23,FALSE)</f>
        <v>43572</v>
      </c>
      <c r="P154">
        <f t="shared" si="2"/>
        <v>2019</v>
      </c>
    </row>
    <row r="155" spans="1:16" x14ac:dyDescent="0.25">
      <c r="A155" t="s">
        <v>73</v>
      </c>
      <c r="C155" t="s">
        <v>3452</v>
      </c>
      <c r="E155" t="s">
        <v>22</v>
      </c>
      <c r="F155" t="s">
        <v>22</v>
      </c>
      <c r="J155" t="s">
        <v>23</v>
      </c>
      <c r="K155">
        <v>1</v>
      </c>
      <c r="L155">
        <v>0</v>
      </c>
      <c r="M155">
        <v>0</v>
      </c>
      <c r="O155" s="20">
        <f>VLOOKUP(C155,'[2]Program activity'!$C:$Y,23,FALSE)</f>
        <v>43572</v>
      </c>
      <c r="P155">
        <f t="shared" si="2"/>
        <v>2019</v>
      </c>
    </row>
    <row r="156" spans="1:16" x14ac:dyDescent="0.25">
      <c r="A156" t="s">
        <v>73</v>
      </c>
      <c r="C156" t="s">
        <v>3453</v>
      </c>
      <c r="E156" t="s">
        <v>22</v>
      </c>
      <c r="F156" t="s">
        <v>22</v>
      </c>
      <c r="J156" t="s">
        <v>23</v>
      </c>
      <c r="K156">
        <v>1</v>
      </c>
      <c r="L156">
        <v>0</v>
      </c>
      <c r="M156">
        <v>0</v>
      </c>
      <c r="O156" s="20">
        <f>VLOOKUP(C156,'[2]Program activity'!$C:$Y,23,FALSE)</f>
        <v>43572</v>
      </c>
      <c r="P156">
        <f t="shared" si="2"/>
        <v>2019</v>
      </c>
    </row>
    <row r="157" spans="1:16" x14ac:dyDescent="0.25">
      <c r="A157" t="s">
        <v>73</v>
      </c>
      <c r="C157" t="s">
        <v>3454</v>
      </c>
      <c r="E157" t="s">
        <v>22</v>
      </c>
      <c r="F157" t="s">
        <v>22</v>
      </c>
      <c r="J157" t="s">
        <v>23</v>
      </c>
      <c r="K157">
        <v>1</v>
      </c>
      <c r="L157">
        <v>0</v>
      </c>
      <c r="M157">
        <v>0</v>
      </c>
      <c r="O157" s="20">
        <f>VLOOKUP(C157,'[2]Program activity'!$C:$Y,23,FALSE)</f>
        <v>43597</v>
      </c>
      <c r="P157">
        <f t="shared" si="2"/>
        <v>2019</v>
      </c>
    </row>
    <row r="158" spans="1:16" x14ac:dyDescent="0.25">
      <c r="A158" t="s">
        <v>73</v>
      </c>
      <c r="C158" t="s">
        <v>3455</v>
      </c>
      <c r="E158" t="s">
        <v>22</v>
      </c>
      <c r="F158" t="s">
        <v>22</v>
      </c>
      <c r="J158" t="s">
        <v>23</v>
      </c>
      <c r="K158">
        <v>1</v>
      </c>
      <c r="L158">
        <v>0</v>
      </c>
      <c r="M158">
        <v>0</v>
      </c>
      <c r="O158" s="20">
        <f>VLOOKUP(C158,'[2]Program activity'!$C:$Y,23,FALSE)</f>
        <v>43597</v>
      </c>
      <c r="P158">
        <f t="shared" si="2"/>
        <v>2019</v>
      </c>
    </row>
    <row r="159" spans="1:16" x14ac:dyDescent="0.25">
      <c r="A159" t="s">
        <v>73</v>
      </c>
      <c r="C159" t="s">
        <v>3456</v>
      </c>
      <c r="E159" t="s">
        <v>22</v>
      </c>
      <c r="F159" t="s">
        <v>22</v>
      </c>
      <c r="J159" t="s">
        <v>23</v>
      </c>
      <c r="K159">
        <v>1</v>
      </c>
      <c r="L159">
        <v>0</v>
      </c>
      <c r="M159">
        <v>0</v>
      </c>
      <c r="O159" s="20">
        <f>VLOOKUP(C159,'[2]Program activity'!$C:$Y,23,FALSE)</f>
        <v>43597</v>
      </c>
      <c r="P159">
        <f t="shared" si="2"/>
        <v>2019</v>
      </c>
    </row>
    <row r="160" spans="1:16" x14ac:dyDescent="0.25">
      <c r="A160" t="s">
        <v>73</v>
      </c>
      <c r="C160" t="s">
        <v>3457</v>
      </c>
      <c r="E160" t="s">
        <v>22</v>
      </c>
      <c r="F160" t="s">
        <v>22</v>
      </c>
      <c r="J160" t="s">
        <v>23</v>
      </c>
      <c r="K160">
        <v>1</v>
      </c>
      <c r="L160">
        <v>0</v>
      </c>
      <c r="M160">
        <v>0</v>
      </c>
      <c r="O160" s="20">
        <f>VLOOKUP(C160,'[2]Program activity'!$C:$Y,23,FALSE)</f>
        <v>43572</v>
      </c>
      <c r="P160">
        <f t="shared" si="2"/>
        <v>2019</v>
      </c>
    </row>
    <row r="161" spans="1:16" x14ac:dyDescent="0.25">
      <c r="A161" t="s">
        <v>73</v>
      </c>
      <c r="C161" t="s">
        <v>3458</v>
      </c>
      <c r="E161" t="s">
        <v>22</v>
      </c>
      <c r="F161" t="s">
        <v>22</v>
      </c>
      <c r="J161" t="s">
        <v>23</v>
      </c>
      <c r="K161">
        <v>1</v>
      </c>
      <c r="L161">
        <v>0</v>
      </c>
      <c r="M161">
        <v>0</v>
      </c>
      <c r="O161" s="20">
        <f>VLOOKUP(C161,'[2]Program activity'!$C:$Y,23,FALSE)</f>
        <v>43572</v>
      </c>
      <c r="P161">
        <f t="shared" si="2"/>
        <v>2019</v>
      </c>
    </row>
    <row r="162" spans="1:16" x14ac:dyDescent="0.25">
      <c r="A162" t="s">
        <v>73</v>
      </c>
      <c r="C162" t="s">
        <v>3459</v>
      </c>
      <c r="E162" t="s">
        <v>22</v>
      </c>
      <c r="F162" t="s">
        <v>22</v>
      </c>
      <c r="J162" t="s">
        <v>23</v>
      </c>
      <c r="K162">
        <v>1</v>
      </c>
      <c r="L162">
        <v>0</v>
      </c>
      <c r="M162">
        <v>0</v>
      </c>
      <c r="O162" s="20">
        <f>VLOOKUP(C162,'[2]Program activity'!$C:$Y,23,FALSE)</f>
        <v>43572</v>
      </c>
      <c r="P162">
        <f t="shared" si="2"/>
        <v>2019</v>
      </c>
    </row>
    <row r="163" spans="1:16" x14ac:dyDescent="0.25">
      <c r="A163" t="s">
        <v>73</v>
      </c>
      <c r="C163" t="s">
        <v>3460</v>
      </c>
      <c r="E163" t="s">
        <v>22</v>
      </c>
      <c r="F163" t="s">
        <v>22</v>
      </c>
      <c r="J163" t="s">
        <v>23</v>
      </c>
      <c r="K163">
        <v>1</v>
      </c>
      <c r="L163">
        <v>0</v>
      </c>
      <c r="M163">
        <v>0</v>
      </c>
      <c r="O163" s="20">
        <f>VLOOKUP(C163,'[2]Program activity'!$C:$Y,23,FALSE)</f>
        <v>43572</v>
      </c>
      <c r="P163">
        <f t="shared" si="2"/>
        <v>2019</v>
      </c>
    </row>
    <row r="164" spans="1:16" x14ac:dyDescent="0.25">
      <c r="A164" t="s">
        <v>73</v>
      </c>
      <c r="C164" t="s">
        <v>3461</v>
      </c>
      <c r="E164" t="s">
        <v>22</v>
      </c>
      <c r="F164" t="s">
        <v>22</v>
      </c>
      <c r="J164" t="s">
        <v>23</v>
      </c>
      <c r="K164">
        <v>1</v>
      </c>
      <c r="L164">
        <v>0</v>
      </c>
      <c r="M164">
        <v>0</v>
      </c>
      <c r="O164" s="20">
        <f>VLOOKUP(C164,'[2]Program activity'!$C:$Y,23,FALSE)</f>
        <v>43572</v>
      </c>
      <c r="P164">
        <f t="shared" si="2"/>
        <v>2019</v>
      </c>
    </row>
    <row r="165" spans="1:16" x14ac:dyDescent="0.25">
      <c r="A165" t="s">
        <v>73</v>
      </c>
      <c r="C165" t="s">
        <v>3462</v>
      </c>
      <c r="E165" t="s">
        <v>22</v>
      </c>
      <c r="F165" t="s">
        <v>22</v>
      </c>
      <c r="J165" t="s">
        <v>23</v>
      </c>
      <c r="K165">
        <v>1</v>
      </c>
      <c r="L165">
        <v>0</v>
      </c>
      <c r="M165">
        <v>0</v>
      </c>
      <c r="O165" s="20">
        <f>VLOOKUP(C165,'[2]Program activity'!$C:$Y,23,FALSE)</f>
        <v>43572</v>
      </c>
      <c r="P165">
        <f t="shared" si="2"/>
        <v>2019</v>
      </c>
    </row>
    <row r="166" spans="1:16" x14ac:dyDescent="0.25">
      <c r="A166" t="s">
        <v>73</v>
      </c>
      <c r="C166" t="s">
        <v>3463</v>
      </c>
      <c r="E166" t="s">
        <v>22</v>
      </c>
      <c r="F166" t="s">
        <v>22</v>
      </c>
      <c r="J166" t="s">
        <v>23</v>
      </c>
      <c r="K166">
        <v>1</v>
      </c>
      <c r="L166">
        <v>0</v>
      </c>
      <c r="M166">
        <v>0</v>
      </c>
      <c r="O166" s="20">
        <f>VLOOKUP(C166,'[2]Program activity'!$C:$Y,23,FALSE)</f>
        <v>43572</v>
      </c>
      <c r="P166">
        <f t="shared" si="2"/>
        <v>2019</v>
      </c>
    </row>
    <row r="167" spans="1:16" x14ac:dyDescent="0.25">
      <c r="A167" t="s">
        <v>73</v>
      </c>
      <c r="C167" t="s">
        <v>3464</v>
      </c>
      <c r="E167" t="s">
        <v>22</v>
      </c>
      <c r="F167" t="s">
        <v>22</v>
      </c>
      <c r="J167" t="s">
        <v>23</v>
      </c>
      <c r="K167">
        <v>1</v>
      </c>
      <c r="L167">
        <v>0</v>
      </c>
      <c r="M167">
        <v>0</v>
      </c>
      <c r="O167" s="20">
        <f>VLOOKUP(C167,'[2]Program activity'!$C:$Y,23,FALSE)</f>
        <v>43628</v>
      </c>
      <c r="P167">
        <f t="shared" si="2"/>
        <v>2019</v>
      </c>
    </row>
    <row r="168" spans="1:16" x14ac:dyDescent="0.25">
      <c r="A168" t="s">
        <v>73</v>
      </c>
      <c r="C168" t="s">
        <v>3465</v>
      </c>
      <c r="E168" t="s">
        <v>22</v>
      </c>
      <c r="F168" t="s">
        <v>22</v>
      </c>
      <c r="J168" t="s">
        <v>23</v>
      </c>
      <c r="K168">
        <v>1</v>
      </c>
      <c r="L168">
        <v>0</v>
      </c>
      <c r="M168">
        <v>0</v>
      </c>
      <c r="O168" s="20">
        <f>VLOOKUP(C168,'[2]Program activity'!$C:$Y,23,FALSE)</f>
        <v>43572</v>
      </c>
      <c r="P168">
        <f t="shared" si="2"/>
        <v>2019</v>
      </c>
    </row>
    <row r="169" spans="1:16" x14ac:dyDescent="0.25">
      <c r="A169" t="s">
        <v>73</v>
      </c>
      <c r="C169" t="s">
        <v>3466</v>
      </c>
      <c r="E169" t="s">
        <v>22</v>
      </c>
      <c r="F169" t="s">
        <v>22</v>
      </c>
      <c r="J169" t="s">
        <v>23</v>
      </c>
      <c r="K169">
        <v>1</v>
      </c>
      <c r="L169">
        <v>0</v>
      </c>
      <c r="M169">
        <v>0</v>
      </c>
      <c r="O169" s="20">
        <f>VLOOKUP(C169,'[2]Program activity'!$C:$Y,23,FALSE)</f>
        <v>43628</v>
      </c>
      <c r="P169">
        <f t="shared" si="2"/>
        <v>2019</v>
      </c>
    </row>
    <row r="170" spans="1:16" x14ac:dyDescent="0.25">
      <c r="A170" t="s">
        <v>73</v>
      </c>
      <c r="C170" t="s">
        <v>3467</v>
      </c>
      <c r="E170" t="s">
        <v>22</v>
      </c>
      <c r="F170" t="s">
        <v>22</v>
      </c>
      <c r="J170" t="s">
        <v>23</v>
      </c>
      <c r="K170">
        <v>1</v>
      </c>
      <c r="L170">
        <v>0</v>
      </c>
      <c r="M170">
        <v>0</v>
      </c>
      <c r="O170" s="20">
        <f>VLOOKUP(C170,'[2]Program activity'!$C:$Y,23,FALSE)</f>
        <v>43572</v>
      </c>
      <c r="P170">
        <f t="shared" si="2"/>
        <v>2019</v>
      </c>
    </row>
    <row r="171" spans="1:16" x14ac:dyDescent="0.25">
      <c r="A171" t="s">
        <v>73</v>
      </c>
      <c r="C171" t="s">
        <v>3468</v>
      </c>
      <c r="E171" t="s">
        <v>22</v>
      </c>
      <c r="F171" t="s">
        <v>22</v>
      </c>
      <c r="J171" t="s">
        <v>23</v>
      </c>
      <c r="K171">
        <v>1</v>
      </c>
      <c r="L171">
        <v>0</v>
      </c>
      <c r="M171">
        <v>0</v>
      </c>
      <c r="O171" s="20">
        <f>VLOOKUP(C171,'[2]Program activity'!$C:$Y,23,FALSE)</f>
        <v>43572</v>
      </c>
      <c r="P171">
        <f t="shared" si="2"/>
        <v>2019</v>
      </c>
    </row>
    <row r="172" spans="1:16" x14ac:dyDescent="0.25">
      <c r="A172" t="s">
        <v>73</v>
      </c>
      <c r="C172" t="s">
        <v>3469</v>
      </c>
      <c r="E172" t="s">
        <v>22</v>
      </c>
      <c r="F172" t="s">
        <v>22</v>
      </c>
      <c r="J172" t="s">
        <v>23</v>
      </c>
      <c r="K172">
        <v>1</v>
      </c>
      <c r="L172">
        <v>0</v>
      </c>
      <c r="M172">
        <v>0</v>
      </c>
      <c r="O172" s="20">
        <f>VLOOKUP(C172,'[2]Program activity'!$C:$Y,23,FALSE)</f>
        <v>43572</v>
      </c>
      <c r="P172">
        <f t="shared" si="2"/>
        <v>2019</v>
      </c>
    </row>
    <row r="173" spans="1:16" x14ac:dyDescent="0.25">
      <c r="A173" t="s">
        <v>73</v>
      </c>
      <c r="C173" t="s">
        <v>3470</v>
      </c>
      <c r="E173" t="s">
        <v>22</v>
      </c>
      <c r="F173" t="s">
        <v>22</v>
      </c>
      <c r="J173" t="s">
        <v>23</v>
      </c>
      <c r="K173">
        <v>1</v>
      </c>
      <c r="L173">
        <v>0</v>
      </c>
      <c r="M173">
        <v>0</v>
      </c>
      <c r="O173" s="20">
        <f>VLOOKUP(C173,'[2]Program activity'!$C:$Y,23,FALSE)</f>
        <v>43572</v>
      </c>
      <c r="P173">
        <f t="shared" si="2"/>
        <v>2019</v>
      </c>
    </row>
    <row r="174" spans="1:16" x14ac:dyDescent="0.25">
      <c r="A174" t="s">
        <v>73</v>
      </c>
      <c r="C174" t="s">
        <v>3471</v>
      </c>
      <c r="E174" t="s">
        <v>22</v>
      </c>
      <c r="F174" t="s">
        <v>22</v>
      </c>
      <c r="J174" t="s">
        <v>23</v>
      </c>
      <c r="K174">
        <v>1</v>
      </c>
      <c r="L174">
        <v>0</v>
      </c>
      <c r="M174">
        <v>0</v>
      </c>
      <c r="O174" s="20">
        <f>VLOOKUP(C174,'[2]Program activity'!$C:$Y,23,FALSE)</f>
        <v>43572</v>
      </c>
      <c r="P174">
        <f t="shared" si="2"/>
        <v>2019</v>
      </c>
    </row>
    <row r="175" spans="1:16" x14ac:dyDescent="0.25">
      <c r="A175" t="s">
        <v>73</v>
      </c>
      <c r="C175" t="s">
        <v>3472</v>
      </c>
      <c r="E175" t="s">
        <v>22</v>
      </c>
      <c r="F175" t="s">
        <v>22</v>
      </c>
      <c r="J175" t="s">
        <v>23</v>
      </c>
      <c r="K175">
        <v>1</v>
      </c>
      <c r="L175">
        <v>0</v>
      </c>
      <c r="M175">
        <v>0</v>
      </c>
      <c r="O175" s="20">
        <f>VLOOKUP(C175,'[2]Program activity'!$C:$Y,23,FALSE)</f>
        <v>43572</v>
      </c>
      <c r="P175">
        <f t="shared" si="2"/>
        <v>2019</v>
      </c>
    </row>
    <row r="176" spans="1:16" x14ac:dyDescent="0.25">
      <c r="A176" t="s">
        <v>73</v>
      </c>
      <c r="C176" t="s">
        <v>3473</v>
      </c>
      <c r="E176" t="s">
        <v>22</v>
      </c>
      <c r="F176" t="s">
        <v>22</v>
      </c>
      <c r="J176" t="s">
        <v>23</v>
      </c>
      <c r="K176">
        <v>1</v>
      </c>
      <c r="L176">
        <v>0</v>
      </c>
      <c r="M176">
        <v>0</v>
      </c>
      <c r="O176" s="20">
        <f>VLOOKUP(C176,'[2]Program activity'!$C:$Y,23,FALSE)</f>
        <v>43572</v>
      </c>
      <c r="P176">
        <f t="shared" si="2"/>
        <v>2019</v>
      </c>
    </row>
    <row r="177" spans="1:16" x14ac:dyDescent="0.25">
      <c r="A177" t="s">
        <v>73</v>
      </c>
      <c r="C177" t="s">
        <v>3474</v>
      </c>
      <c r="E177" t="s">
        <v>22</v>
      </c>
      <c r="F177" t="s">
        <v>22</v>
      </c>
      <c r="J177" t="s">
        <v>23</v>
      </c>
      <c r="K177">
        <v>1</v>
      </c>
      <c r="L177">
        <v>0</v>
      </c>
      <c r="M177">
        <v>0</v>
      </c>
      <c r="O177" s="20">
        <f>VLOOKUP(C177,'[2]Program activity'!$C:$Y,23,FALSE)</f>
        <v>43572</v>
      </c>
      <c r="P177">
        <f t="shared" si="2"/>
        <v>2019</v>
      </c>
    </row>
    <row r="178" spans="1:16" x14ac:dyDescent="0.25">
      <c r="A178" t="s">
        <v>73</v>
      </c>
      <c r="C178" t="s">
        <v>3475</v>
      </c>
      <c r="E178" t="s">
        <v>22</v>
      </c>
      <c r="F178" t="s">
        <v>22</v>
      </c>
      <c r="J178" t="s">
        <v>23</v>
      </c>
      <c r="K178">
        <v>1</v>
      </c>
      <c r="L178">
        <v>0</v>
      </c>
      <c r="M178">
        <v>0</v>
      </c>
      <c r="O178" s="20">
        <f>VLOOKUP(C178,'[2]Program activity'!$C:$Y,23,FALSE)</f>
        <v>43572</v>
      </c>
      <c r="P178">
        <f t="shared" si="2"/>
        <v>2019</v>
      </c>
    </row>
    <row r="179" spans="1:16" x14ac:dyDescent="0.25">
      <c r="A179" t="s">
        <v>73</v>
      </c>
      <c r="C179" t="s">
        <v>3476</v>
      </c>
      <c r="E179" t="s">
        <v>22</v>
      </c>
      <c r="F179" t="s">
        <v>22</v>
      </c>
      <c r="J179" t="s">
        <v>23</v>
      </c>
      <c r="K179">
        <v>1</v>
      </c>
      <c r="L179">
        <v>0</v>
      </c>
      <c r="M179">
        <v>0</v>
      </c>
      <c r="O179" s="20">
        <f>VLOOKUP(C179,'[2]Program activity'!$C:$Y,23,FALSE)</f>
        <v>43572</v>
      </c>
      <c r="P179">
        <f t="shared" si="2"/>
        <v>2019</v>
      </c>
    </row>
    <row r="180" spans="1:16" x14ac:dyDescent="0.25">
      <c r="A180" t="s">
        <v>73</v>
      </c>
      <c r="C180" t="s">
        <v>3477</v>
      </c>
      <c r="E180" t="s">
        <v>22</v>
      </c>
      <c r="F180" t="s">
        <v>22</v>
      </c>
      <c r="J180" t="s">
        <v>23</v>
      </c>
      <c r="K180">
        <v>1</v>
      </c>
      <c r="L180">
        <v>0</v>
      </c>
      <c r="M180">
        <v>0</v>
      </c>
      <c r="O180" s="20">
        <f>VLOOKUP(C180,'[2]Program activity'!$C:$Y,23,FALSE)</f>
        <v>43572</v>
      </c>
      <c r="P180">
        <f t="shared" si="2"/>
        <v>2019</v>
      </c>
    </row>
    <row r="181" spans="1:16" x14ac:dyDescent="0.25">
      <c r="A181" t="s">
        <v>73</v>
      </c>
      <c r="C181" t="s">
        <v>3478</v>
      </c>
      <c r="E181" t="s">
        <v>22</v>
      </c>
      <c r="F181" t="s">
        <v>22</v>
      </c>
      <c r="J181" t="s">
        <v>23</v>
      </c>
      <c r="K181">
        <v>1</v>
      </c>
      <c r="L181">
        <v>0</v>
      </c>
      <c r="M181">
        <v>0</v>
      </c>
      <c r="O181" s="20">
        <f>VLOOKUP(C181,'[2]Program activity'!$C:$Y,23,FALSE)</f>
        <v>43572</v>
      </c>
      <c r="P181">
        <f t="shared" si="2"/>
        <v>2019</v>
      </c>
    </row>
    <row r="182" spans="1:16" x14ac:dyDescent="0.25">
      <c r="A182" t="s">
        <v>73</v>
      </c>
      <c r="C182" t="s">
        <v>3479</v>
      </c>
      <c r="E182" t="s">
        <v>22</v>
      </c>
      <c r="F182" t="s">
        <v>22</v>
      </c>
      <c r="J182" t="s">
        <v>23</v>
      </c>
      <c r="K182">
        <v>1</v>
      </c>
      <c r="L182">
        <v>0</v>
      </c>
      <c r="M182">
        <v>0</v>
      </c>
      <c r="O182" s="20">
        <f>VLOOKUP(C182,'[2]Program activity'!$C:$Y,23,FALSE)</f>
        <v>43618</v>
      </c>
      <c r="P182">
        <f t="shared" si="2"/>
        <v>2019</v>
      </c>
    </row>
    <row r="183" spans="1:16" x14ac:dyDescent="0.25">
      <c r="A183" t="s">
        <v>73</v>
      </c>
      <c r="C183" t="s">
        <v>3480</v>
      </c>
      <c r="E183" t="s">
        <v>22</v>
      </c>
      <c r="F183" t="s">
        <v>22</v>
      </c>
      <c r="J183" t="s">
        <v>23</v>
      </c>
      <c r="K183">
        <v>1</v>
      </c>
      <c r="L183">
        <v>0</v>
      </c>
      <c r="M183">
        <v>0</v>
      </c>
      <c r="O183" s="20">
        <f>VLOOKUP(C183,'[2]Program activity'!$C:$Y,23,FALSE)</f>
        <v>43618</v>
      </c>
      <c r="P183">
        <f t="shared" si="2"/>
        <v>2019</v>
      </c>
    </row>
    <row r="184" spans="1:16" x14ac:dyDescent="0.25">
      <c r="A184" t="s">
        <v>73</v>
      </c>
      <c r="C184" t="s">
        <v>3481</v>
      </c>
      <c r="E184" t="s">
        <v>22</v>
      </c>
      <c r="F184" t="s">
        <v>22</v>
      </c>
      <c r="J184" t="s">
        <v>23</v>
      </c>
      <c r="K184">
        <v>1</v>
      </c>
      <c r="L184">
        <v>0</v>
      </c>
      <c r="M184">
        <v>0</v>
      </c>
      <c r="O184" s="20">
        <f>VLOOKUP(C184,'[2]Program activity'!$C:$Y,23,FALSE)</f>
        <v>43618</v>
      </c>
      <c r="P184">
        <f t="shared" si="2"/>
        <v>2019</v>
      </c>
    </row>
    <row r="185" spans="1:16" x14ac:dyDescent="0.25">
      <c r="A185" t="s">
        <v>73</v>
      </c>
      <c r="C185" t="s">
        <v>3482</v>
      </c>
      <c r="E185" t="s">
        <v>22</v>
      </c>
      <c r="F185" t="s">
        <v>22</v>
      </c>
      <c r="J185" t="s">
        <v>23</v>
      </c>
      <c r="K185">
        <v>1</v>
      </c>
      <c r="L185">
        <v>0</v>
      </c>
      <c r="M185">
        <v>0</v>
      </c>
      <c r="O185" s="20">
        <f>VLOOKUP(C185,'[2]Program activity'!$C:$Y,23,FALSE)</f>
        <v>43618</v>
      </c>
      <c r="P185">
        <f t="shared" si="2"/>
        <v>2019</v>
      </c>
    </row>
    <row r="186" spans="1:16" x14ac:dyDescent="0.25">
      <c r="A186" t="s">
        <v>73</v>
      </c>
      <c r="C186" t="s">
        <v>3483</v>
      </c>
      <c r="E186" t="s">
        <v>22</v>
      </c>
      <c r="F186" t="s">
        <v>22</v>
      </c>
      <c r="J186" t="s">
        <v>23</v>
      </c>
      <c r="K186">
        <v>1</v>
      </c>
      <c r="L186">
        <v>0</v>
      </c>
      <c r="M186">
        <v>0</v>
      </c>
      <c r="O186" s="20">
        <f>VLOOKUP(C186,'[2]Program activity'!$C:$Y,23,FALSE)</f>
        <v>43618</v>
      </c>
      <c r="P186">
        <f t="shared" si="2"/>
        <v>2019</v>
      </c>
    </row>
    <row r="187" spans="1:16" x14ac:dyDescent="0.25">
      <c r="A187" t="s">
        <v>73</v>
      </c>
      <c r="C187" t="s">
        <v>3484</v>
      </c>
      <c r="E187" t="s">
        <v>22</v>
      </c>
      <c r="F187" t="s">
        <v>22</v>
      </c>
      <c r="J187" t="s">
        <v>23</v>
      </c>
      <c r="K187">
        <v>1</v>
      </c>
      <c r="L187">
        <v>0</v>
      </c>
      <c r="M187">
        <v>0</v>
      </c>
      <c r="O187" s="20">
        <f>VLOOKUP(C187,'[2]Program activity'!$C:$Y,23,FALSE)</f>
        <v>43618</v>
      </c>
      <c r="P187">
        <f t="shared" si="2"/>
        <v>2019</v>
      </c>
    </row>
    <row r="188" spans="1:16" x14ac:dyDescent="0.25">
      <c r="A188" t="s">
        <v>1240</v>
      </c>
      <c r="C188" t="s">
        <v>3485</v>
      </c>
      <c r="D188" t="s">
        <v>1242</v>
      </c>
      <c r="E188" t="s">
        <v>3404</v>
      </c>
      <c r="F188" t="s">
        <v>3404</v>
      </c>
      <c r="J188" t="s">
        <v>29</v>
      </c>
      <c r="K188">
        <v>1</v>
      </c>
      <c r="L188">
        <v>158920</v>
      </c>
      <c r="M188">
        <v>68.709999999999994</v>
      </c>
      <c r="O188" s="20" t="e">
        <f>VLOOKUP(C188,'[2]Program activity'!$C:$Y,23,FALSE)</f>
        <v>#N/A</v>
      </c>
      <c r="P188" t="e">
        <f t="shared" si="2"/>
        <v>#N/A</v>
      </c>
    </row>
    <row r="189" spans="1:16" x14ac:dyDescent="0.25">
      <c r="A189" t="s">
        <v>1221</v>
      </c>
      <c r="C189" t="s">
        <v>3486</v>
      </c>
      <c r="D189" t="s">
        <v>1223</v>
      </c>
      <c r="E189" t="s">
        <v>2263</v>
      </c>
      <c r="F189" t="s">
        <v>2263</v>
      </c>
      <c r="J189" t="s">
        <v>29</v>
      </c>
      <c r="K189">
        <v>1</v>
      </c>
      <c r="L189">
        <v>654432.02</v>
      </c>
      <c r="M189">
        <v>309.70999999999998</v>
      </c>
      <c r="O189" s="20">
        <f>VLOOKUP(C189,'[2]Program activity'!$C:$Y,23,FALSE)</f>
        <v>43371</v>
      </c>
      <c r="P189">
        <f t="shared" si="2"/>
        <v>2018</v>
      </c>
    </row>
    <row r="190" spans="1:16" x14ac:dyDescent="0.25">
      <c r="A190" t="s">
        <v>1221</v>
      </c>
      <c r="C190" t="s">
        <v>3487</v>
      </c>
      <c r="D190" t="s">
        <v>1223</v>
      </c>
      <c r="E190" t="s">
        <v>3136</v>
      </c>
      <c r="F190" t="s">
        <v>3065</v>
      </c>
      <c r="J190" t="s">
        <v>23</v>
      </c>
      <c r="K190">
        <v>256</v>
      </c>
      <c r="L190">
        <v>28876.799999999999</v>
      </c>
      <c r="M190">
        <v>5.12</v>
      </c>
      <c r="O190" s="20">
        <f>VLOOKUP(C190,'[2]Program activity'!$C:$Y,23,FALSE)</f>
        <v>43580</v>
      </c>
      <c r="P190">
        <f t="shared" si="2"/>
        <v>2019</v>
      </c>
    </row>
    <row r="191" spans="1:16" x14ac:dyDescent="0.25">
      <c r="A191" t="s">
        <v>2222</v>
      </c>
      <c r="C191" t="s">
        <v>3488</v>
      </c>
      <c r="D191" t="s">
        <v>2224</v>
      </c>
      <c r="E191" t="s">
        <v>2486</v>
      </c>
      <c r="F191" t="s">
        <v>2486</v>
      </c>
      <c r="J191" t="s">
        <v>48</v>
      </c>
      <c r="K191">
        <v>1</v>
      </c>
      <c r="L191">
        <v>459789</v>
      </c>
      <c r="M191">
        <v>0</v>
      </c>
      <c r="O191" s="20">
        <f>VLOOKUP(C191,'[2]Program activity'!$C:$Y,23,FALSE)</f>
        <v>44196</v>
      </c>
      <c r="P191">
        <f t="shared" si="2"/>
        <v>2020</v>
      </c>
    </row>
    <row r="192" spans="1:16" x14ac:dyDescent="0.25">
      <c r="A192" t="s">
        <v>2222</v>
      </c>
      <c r="C192" t="s">
        <v>3184</v>
      </c>
      <c r="D192" t="s">
        <v>3489</v>
      </c>
      <c r="E192" t="s">
        <v>2486</v>
      </c>
      <c r="F192" t="s">
        <v>2486</v>
      </c>
      <c r="J192" t="s">
        <v>48</v>
      </c>
      <c r="K192">
        <v>1</v>
      </c>
      <c r="L192">
        <v>690989.83000000007</v>
      </c>
      <c r="M192">
        <v>0</v>
      </c>
      <c r="O192" s="20">
        <f>VLOOKUP(C192,'[2]Program activity'!$C:$Y,23,FALSE)</f>
        <v>44196</v>
      </c>
      <c r="P192">
        <f t="shared" si="2"/>
        <v>2020</v>
      </c>
    </row>
    <row r="193" spans="1:16" x14ac:dyDescent="0.25">
      <c r="A193" t="s">
        <v>2222</v>
      </c>
      <c r="C193" t="s">
        <v>3490</v>
      </c>
      <c r="D193" t="s">
        <v>3489</v>
      </c>
      <c r="E193" t="s">
        <v>2486</v>
      </c>
      <c r="F193" t="s">
        <v>2486</v>
      </c>
      <c r="J193" t="s">
        <v>48</v>
      </c>
      <c r="K193">
        <v>1</v>
      </c>
      <c r="L193">
        <v>1190559</v>
      </c>
      <c r="M193">
        <v>0</v>
      </c>
      <c r="O193" s="20">
        <f>VLOOKUP(C193,'[2]Program activity'!$C:$Y,23,FALSE)</f>
        <v>44196</v>
      </c>
      <c r="P193">
        <f t="shared" si="2"/>
        <v>2020</v>
      </c>
    </row>
    <row r="194" spans="1:16" x14ac:dyDescent="0.25">
      <c r="A194" t="s">
        <v>2222</v>
      </c>
      <c r="C194" t="s">
        <v>3491</v>
      </c>
      <c r="D194" t="s">
        <v>2224</v>
      </c>
      <c r="E194" t="s">
        <v>2486</v>
      </c>
      <c r="F194" t="s">
        <v>2486</v>
      </c>
      <c r="J194" t="s">
        <v>48</v>
      </c>
      <c r="K194">
        <v>1</v>
      </c>
      <c r="L194">
        <v>495911</v>
      </c>
      <c r="M194">
        <v>0</v>
      </c>
      <c r="O194" s="20">
        <f>VLOOKUP(C194,'[2]Program activity'!$C:$Y,23,FALSE)</f>
        <v>44196</v>
      </c>
      <c r="P194">
        <f t="shared" si="2"/>
        <v>2020</v>
      </c>
    </row>
    <row r="195" spans="1:16" x14ac:dyDescent="0.25">
      <c r="A195" t="s">
        <v>2222</v>
      </c>
      <c r="C195" t="s">
        <v>3492</v>
      </c>
      <c r="D195" t="s">
        <v>2224</v>
      </c>
      <c r="E195" t="s">
        <v>2486</v>
      </c>
      <c r="F195" t="s">
        <v>2486</v>
      </c>
      <c r="J195" t="s">
        <v>48</v>
      </c>
      <c r="K195">
        <v>1</v>
      </c>
      <c r="L195">
        <v>487054.62</v>
      </c>
      <c r="M195">
        <v>0</v>
      </c>
      <c r="O195" s="20">
        <f>VLOOKUP(C195,'[2]Program activity'!$C:$Y,23,FALSE)</f>
        <v>44196</v>
      </c>
      <c r="P195">
        <f t="shared" ref="P195:P229" si="3">YEAR(O195)</f>
        <v>2020</v>
      </c>
    </row>
    <row r="196" spans="1:16" x14ac:dyDescent="0.25">
      <c r="A196" t="s">
        <v>2222</v>
      </c>
      <c r="C196" t="s">
        <v>3493</v>
      </c>
      <c r="D196" t="s">
        <v>2224</v>
      </c>
      <c r="E196" t="s">
        <v>2486</v>
      </c>
      <c r="F196" t="s">
        <v>2486</v>
      </c>
      <c r="J196" t="s">
        <v>48</v>
      </c>
      <c r="K196">
        <v>1</v>
      </c>
      <c r="L196">
        <v>247186</v>
      </c>
      <c r="M196">
        <v>0</v>
      </c>
      <c r="O196" s="20">
        <f>VLOOKUP(C196,'[2]Program activity'!$C:$Y,23,FALSE)</f>
        <v>44196</v>
      </c>
      <c r="P196">
        <f t="shared" si="3"/>
        <v>2020</v>
      </c>
    </row>
    <row r="197" spans="1:16" x14ac:dyDescent="0.25">
      <c r="A197" t="s">
        <v>2222</v>
      </c>
      <c r="C197" t="s">
        <v>3494</v>
      </c>
      <c r="D197" t="s">
        <v>2224</v>
      </c>
      <c r="E197" t="s">
        <v>2486</v>
      </c>
      <c r="F197" t="s">
        <v>2486</v>
      </c>
      <c r="J197" t="s">
        <v>48</v>
      </c>
      <c r="K197">
        <v>1</v>
      </c>
      <c r="L197">
        <v>363718</v>
      </c>
      <c r="M197">
        <v>0</v>
      </c>
      <c r="O197" s="20">
        <f>VLOOKUP(C197,'[2]Program activity'!$C:$Y,23,FALSE)</f>
        <v>44196</v>
      </c>
      <c r="P197">
        <f t="shared" si="3"/>
        <v>2020</v>
      </c>
    </row>
    <row r="198" spans="1:16" x14ac:dyDescent="0.25">
      <c r="A198" t="s">
        <v>792</v>
      </c>
      <c r="C198">
        <v>20195636</v>
      </c>
      <c r="E198" t="s">
        <v>52</v>
      </c>
      <c r="F198" t="s">
        <v>52</v>
      </c>
      <c r="J198" t="s">
        <v>23</v>
      </c>
      <c r="K198">
        <v>1</v>
      </c>
      <c r="L198">
        <v>2679.26</v>
      </c>
      <c r="M198">
        <v>0.69</v>
      </c>
      <c r="O198" s="20">
        <f>VLOOKUP(C198,'[2]Program activity'!$C:$Y,23,FALSE)</f>
        <v>43571</v>
      </c>
      <c r="P198">
        <f t="shared" si="3"/>
        <v>2019</v>
      </c>
    </row>
    <row r="199" spans="1:16" x14ac:dyDescent="0.25">
      <c r="A199" t="s">
        <v>73</v>
      </c>
      <c r="C199" t="s">
        <v>3495</v>
      </c>
      <c r="E199" t="s">
        <v>22</v>
      </c>
      <c r="F199" t="s">
        <v>22</v>
      </c>
      <c r="J199" t="s">
        <v>23</v>
      </c>
      <c r="K199">
        <v>1</v>
      </c>
      <c r="L199">
        <v>0</v>
      </c>
      <c r="M199">
        <v>0</v>
      </c>
      <c r="O199" s="20">
        <f>VLOOKUP(C199,'[2]Program activity'!$C:$Y,23,FALSE)</f>
        <v>43535</v>
      </c>
      <c r="P199">
        <f t="shared" si="3"/>
        <v>2019</v>
      </c>
    </row>
    <row r="200" spans="1:16" x14ac:dyDescent="0.25">
      <c r="A200" t="s">
        <v>73</v>
      </c>
      <c r="C200" t="s">
        <v>3496</v>
      </c>
      <c r="E200" t="s">
        <v>22</v>
      </c>
      <c r="F200" t="s">
        <v>22</v>
      </c>
      <c r="J200" t="s">
        <v>23</v>
      </c>
      <c r="K200">
        <v>1</v>
      </c>
      <c r="L200">
        <v>0</v>
      </c>
      <c r="M200">
        <v>0</v>
      </c>
      <c r="O200" s="20">
        <f>VLOOKUP(C200,'[2]Program activity'!$C:$Y,23,FALSE)</f>
        <v>42940</v>
      </c>
      <c r="P200">
        <f t="shared" si="3"/>
        <v>2017</v>
      </c>
    </row>
    <row r="201" spans="1:16" x14ac:dyDescent="0.25">
      <c r="A201" t="s">
        <v>1240</v>
      </c>
      <c r="C201" t="s">
        <v>3497</v>
      </c>
      <c r="D201" t="s">
        <v>3498</v>
      </c>
      <c r="E201" t="s">
        <v>3404</v>
      </c>
      <c r="F201" t="s">
        <v>3404</v>
      </c>
      <c r="J201" t="s">
        <v>29</v>
      </c>
      <c r="K201">
        <v>1</v>
      </c>
      <c r="L201">
        <v>179394</v>
      </c>
      <c r="M201">
        <v>119.6</v>
      </c>
      <c r="O201" s="20">
        <f>VLOOKUP(C201,'[2]Program activity'!$C:$Y,23,FALSE)</f>
        <v>42979</v>
      </c>
      <c r="P201">
        <f t="shared" si="3"/>
        <v>2017</v>
      </c>
    </row>
    <row r="202" spans="1:16" x14ac:dyDescent="0.25">
      <c r="A202" t="s">
        <v>1221</v>
      </c>
      <c r="C202" t="s">
        <v>3499</v>
      </c>
      <c r="D202" t="s">
        <v>1223</v>
      </c>
      <c r="E202" t="s">
        <v>2263</v>
      </c>
      <c r="F202" t="s">
        <v>2263</v>
      </c>
      <c r="J202" t="s">
        <v>29</v>
      </c>
      <c r="K202">
        <v>1</v>
      </c>
      <c r="L202">
        <v>316196</v>
      </c>
      <c r="M202">
        <v>183.8</v>
      </c>
      <c r="O202" s="20">
        <f>VLOOKUP(C202,'[2]Program activity'!$C:$Y,23,FALSE)</f>
        <v>43384</v>
      </c>
      <c r="P202">
        <f t="shared" si="3"/>
        <v>2018</v>
      </c>
    </row>
    <row r="203" spans="1:16" x14ac:dyDescent="0.25">
      <c r="A203" t="s">
        <v>1221</v>
      </c>
      <c r="C203" t="s">
        <v>3500</v>
      </c>
      <c r="D203" t="s">
        <v>1223</v>
      </c>
      <c r="E203" t="s">
        <v>2263</v>
      </c>
      <c r="F203" t="s">
        <v>2263</v>
      </c>
      <c r="J203" t="s">
        <v>29</v>
      </c>
      <c r="K203">
        <v>1</v>
      </c>
      <c r="L203">
        <v>259604</v>
      </c>
      <c r="M203" s="22">
        <v>114.6</v>
      </c>
      <c r="O203" s="20">
        <f>VLOOKUP(C203,'[2]Program activity'!$C:$Y,23,FALSE)</f>
        <v>43368</v>
      </c>
      <c r="P203">
        <f t="shared" si="3"/>
        <v>2018</v>
      </c>
    </row>
    <row r="204" spans="1:16" x14ac:dyDescent="0.25">
      <c r="A204" t="s">
        <v>1221</v>
      </c>
      <c r="C204" t="s">
        <v>3500</v>
      </c>
      <c r="D204" t="s">
        <v>1223</v>
      </c>
      <c r="E204" t="s">
        <v>3501</v>
      </c>
      <c r="F204" t="s">
        <v>3065</v>
      </c>
      <c r="J204" t="s">
        <v>23</v>
      </c>
      <c r="K204">
        <v>327</v>
      </c>
      <c r="L204">
        <v>36885</v>
      </c>
      <c r="M204">
        <v>6.54</v>
      </c>
      <c r="O204" s="20">
        <f>VLOOKUP(C204,'[2]Program activity'!$C:$Y,23,FALSE)</f>
        <v>43368</v>
      </c>
      <c r="P204">
        <f t="shared" si="3"/>
        <v>2018</v>
      </c>
    </row>
    <row r="205" spans="1:16" x14ac:dyDescent="0.25">
      <c r="A205" t="s">
        <v>1221</v>
      </c>
      <c r="C205" t="s">
        <v>3500</v>
      </c>
      <c r="D205" t="s">
        <v>1223</v>
      </c>
      <c r="E205" t="s">
        <v>3411</v>
      </c>
      <c r="F205" t="s">
        <v>3066</v>
      </c>
      <c r="J205" t="s">
        <v>23</v>
      </c>
      <c r="K205">
        <v>332</v>
      </c>
      <c r="L205">
        <v>22908</v>
      </c>
      <c r="M205">
        <v>25.23</v>
      </c>
      <c r="O205" s="20">
        <f>VLOOKUP(C205,'[2]Program activity'!$C:$Y,23,FALSE)</f>
        <v>43368</v>
      </c>
      <c r="P205">
        <f t="shared" si="3"/>
        <v>2018</v>
      </c>
    </row>
    <row r="206" spans="1:16" x14ac:dyDescent="0.25">
      <c r="A206" t="s">
        <v>1221</v>
      </c>
      <c r="C206" t="s">
        <v>3502</v>
      </c>
      <c r="D206" t="s">
        <v>1223</v>
      </c>
      <c r="E206" t="s">
        <v>2263</v>
      </c>
      <c r="F206" t="s">
        <v>2263</v>
      </c>
      <c r="J206" t="s">
        <v>29</v>
      </c>
      <c r="K206">
        <v>1</v>
      </c>
      <c r="L206">
        <v>120961.12</v>
      </c>
      <c r="M206">
        <v>32.71</v>
      </c>
      <c r="O206" s="20">
        <f>VLOOKUP(C206,'[2]Program activity'!$C:$Y,23,FALSE)</f>
        <v>42918</v>
      </c>
      <c r="P206">
        <f t="shared" si="3"/>
        <v>2017</v>
      </c>
    </row>
    <row r="207" spans="1:16" x14ac:dyDescent="0.25">
      <c r="A207" t="s">
        <v>970</v>
      </c>
      <c r="C207" t="s">
        <v>3503</v>
      </c>
      <c r="E207" t="s">
        <v>44</v>
      </c>
      <c r="F207" t="s">
        <v>44</v>
      </c>
      <c r="J207" t="s">
        <v>23</v>
      </c>
      <c r="K207">
        <v>8</v>
      </c>
      <c r="L207">
        <v>192</v>
      </c>
      <c r="M207">
        <v>8.0000000000000002E-3</v>
      </c>
      <c r="O207" s="20">
        <f>VLOOKUP(C207,'[2]Program activity'!$C:$Y,23,FALSE)</f>
        <v>43539</v>
      </c>
      <c r="P207">
        <f t="shared" si="3"/>
        <v>2019</v>
      </c>
    </row>
    <row r="208" spans="1:16" x14ac:dyDescent="0.25">
      <c r="A208" t="s">
        <v>970</v>
      </c>
      <c r="C208" t="s">
        <v>3503</v>
      </c>
      <c r="E208" t="s">
        <v>45</v>
      </c>
      <c r="F208" t="s">
        <v>45</v>
      </c>
      <c r="J208" t="s">
        <v>23</v>
      </c>
      <c r="K208">
        <v>68</v>
      </c>
      <c r="L208">
        <v>8500</v>
      </c>
      <c r="M208">
        <v>0.27200000000000002</v>
      </c>
      <c r="O208" s="20">
        <f>VLOOKUP(C208,'[2]Program activity'!$C:$Y,23,FALSE)</f>
        <v>43539</v>
      </c>
      <c r="P208">
        <f t="shared" si="3"/>
        <v>2019</v>
      </c>
    </row>
    <row r="209" spans="1:16" x14ac:dyDescent="0.25">
      <c r="A209" t="s">
        <v>970</v>
      </c>
      <c r="C209" t="s">
        <v>3503</v>
      </c>
      <c r="E209" t="s">
        <v>46</v>
      </c>
      <c r="F209" t="s">
        <v>46</v>
      </c>
      <c r="J209" t="s">
        <v>23</v>
      </c>
      <c r="K209">
        <v>16</v>
      </c>
      <c r="L209">
        <v>4016</v>
      </c>
      <c r="M209">
        <v>0.128</v>
      </c>
      <c r="O209" s="20">
        <f>VLOOKUP(C209,'[2]Program activity'!$C:$Y,23,FALSE)</f>
        <v>43539</v>
      </c>
      <c r="P209">
        <f t="shared" si="3"/>
        <v>2019</v>
      </c>
    </row>
    <row r="210" spans="1:16" x14ac:dyDescent="0.25">
      <c r="A210" t="s">
        <v>970</v>
      </c>
      <c r="C210" t="s">
        <v>3503</v>
      </c>
      <c r="E210" t="s">
        <v>47</v>
      </c>
      <c r="F210" t="s">
        <v>47</v>
      </c>
      <c r="J210" t="s">
        <v>48</v>
      </c>
      <c r="K210">
        <v>4</v>
      </c>
      <c r="L210">
        <v>7540</v>
      </c>
      <c r="M210">
        <v>0.35599999999999998</v>
      </c>
      <c r="O210" s="20">
        <f>VLOOKUP(C210,'[2]Program activity'!$C:$Y,23,FALSE)</f>
        <v>43539</v>
      </c>
      <c r="P210">
        <f t="shared" si="3"/>
        <v>2019</v>
      </c>
    </row>
    <row r="211" spans="1:16" x14ac:dyDescent="0.25">
      <c r="A211" t="s">
        <v>970</v>
      </c>
      <c r="C211" t="s">
        <v>3504</v>
      </c>
      <c r="E211" t="s">
        <v>44</v>
      </c>
      <c r="F211" t="s">
        <v>44</v>
      </c>
      <c r="J211" t="s">
        <v>23</v>
      </c>
      <c r="K211">
        <v>4</v>
      </c>
      <c r="L211">
        <v>96</v>
      </c>
      <c r="M211">
        <v>4.0000000000000001E-3</v>
      </c>
      <c r="O211" s="20">
        <f>VLOOKUP(C211,'[2]Program activity'!$C:$Y,23,FALSE)</f>
        <v>43440</v>
      </c>
      <c r="P211">
        <f t="shared" si="3"/>
        <v>2018</v>
      </c>
    </row>
    <row r="212" spans="1:16" x14ac:dyDescent="0.25">
      <c r="A212" t="s">
        <v>970</v>
      </c>
      <c r="C212" t="s">
        <v>3504</v>
      </c>
      <c r="E212" t="s">
        <v>45</v>
      </c>
      <c r="F212" t="s">
        <v>45</v>
      </c>
      <c r="J212" t="s">
        <v>23</v>
      </c>
      <c r="K212">
        <v>36</v>
      </c>
      <c r="L212">
        <v>4500</v>
      </c>
      <c r="M212">
        <v>0.14400000000000002</v>
      </c>
      <c r="O212" s="20">
        <f>VLOOKUP(C212,'[2]Program activity'!$C:$Y,23,FALSE)</f>
        <v>43440</v>
      </c>
      <c r="P212">
        <f t="shared" si="3"/>
        <v>2018</v>
      </c>
    </row>
    <row r="213" spans="1:16" x14ac:dyDescent="0.25">
      <c r="A213" t="s">
        <v>970</v>
      </c>
      <c r="C213" t="s">
        <v>3504</v>
      </c>
      <c r="E213" t="s">
        <v>46</v>
      </c>
      <c r="F213" t="s">
        <v>46</v>
      </c>
      <c r="J213" t="s">
        <v>23</v>
      </c>
      <c r="K213">
        <v>8</v>
      </c>
      <c r="L213">
        <v>2008</v>
      </c>
      <c r="M213">
        <v>6.4000000000000001E-2</v>
      </c>
      <c r="O213" s="20">
        <f>VLOOKUP(C213,'[2]Program activity'!$C:$Y,23,FALSE)</f>
        <v>43440</v>
      </c>
      <c r="P213">
        <f t="shared" si="3"/>
        <v>2018</v>
      </c>
    </row>
    <row r="214" spans="1:16" x14ac:dyDescent="0.25">
      <c r="A214" t="s">
        <v>970</v>
      </c>
      <c r="C214" t="s">
        <v>3504</v>
      </c>
      <c r="E214" t="s">
        <v>47</v>
      </c>
      <c r="F214" t="s">
        <v>47</v>
      </c>
      <c r="J214" t="s">
        <v>48</v>
      </c>
      <c r="K214">
        <v>2</v>
      </c>
      <c r="L214">
        <v>3770</v>
      </c>
      <c r="M214">
        <v>0.17799999999999999</v>
      </c>
      <c r="O214" s="20">
        <f>VLOOKUP(C214,'[2]Program activity'!$C:$Y,23,FALSE)</f>
        <v>43440</v>
      </c>
      <c r="P214">
        <f t="shared" si="3"/>
        <v>2018</v>
      </c>
    </row>
    <row r="215" spans="1:16" x14ac:dyDescent="0.25">
      <c r="A215" t="s">
        <v>970</v>
      </c>
      <c r="C215" t="s">
        <v>3505</v>
      </c>
      <c r="E215" t="s">
        <v>44</v>
      </c>
      <c r="F215" t="s">
        <v>44</v>
      </c>
      <c r="J215" t="s">
        <v>23</v>
      </c>
      <c r="K215">
        <v>6</v>
      </c>
      <c r="L215">
        <v>144</v>
      </c>
      <c r="M215">
        <v>6.0000000000000001E-3</v>
      </c>
      <c r="O215" s="20">
        <f>VLOOKUP(C215,'[2]Program activity'!$C:$Y,23,FALSE)</f>
        <v>43684</v>
      </c>
      <c r="P215">
        <f t="shared" si="3"/>
        <v>2019</v>
      </c>
    </row>
    <row r="216" spans="1:16" x14ac:dyDescent="0.25">
      <c r="A216" t="s">
        <v>970</v>
      </c>
      <c r="C216" t="s">
        <v>3505</v>
      </c>
      <c r="E216" t="s">
        <v>45</v>
      </c>
      <c r="F216" t="s">
        <v>45</v>
      </c>
      <c r="J216" t="s">
        <v>23</v>
      </c>
      <c r="K216">
        <v>51</v>
      </c>
      <c r="L216">
        <v>6375</v>
      </c>
      <c r="M216">
        <v>0.20400000000000001</v>
      </c>
      <c r="O216" s="20">
        <f>VLOOKUP(C216,'[2]Program activity'!$C:$Y,23,FALSE)</f>
        <v>43684</v>
      </c>
      <c r="P216">
        <f t="shared" si="3"/>
        <v>2019</v>
      </c>
    </row>
    <row r="217" spans="1:16" x14ac:dyDescent="0.25">
      <c r="A217" t="s">
        <v>970</v>
      </c>
      <c r="C217" t="s">
        <v>3505</v>
      </c>
      <c r="E217" t="s">
        <v>46</v>
      </c>
      <c r="F217" t="s">
        <v>46</v>
      </c>
      <c r="J217" t="s">
        <v>23</v>
      </c>
      <c r="K217">
        <v>12</v>
      </c>
      <c r="L217">
        <v>3012</v>
      </c>
      <c r="M217">
        <v>9.6000000000000002E-2</v>
      </c>
      <c r="O217" s="20">
        <f>VLOOKUP(C217,'[2]Program activity'!$C:$Y,23,FALSE)</f>
        <v>43684</v>
      </c>
      <c r="P217">
        <f t="shared" si="3"/>
        <v>2019</v>
      </c>
    </row>
    <row r="218" spans="1:16" x14ac:dyDescent="0.25">
      <c r="A218" t="s">
        <v>970</v>
      </c>
      <c r="C218" t="s">
        <v>3505</v>
      </c>
      <c r="E218" t="s">
        <v>972</v>
      </c>
      <c r="F218" t="s">
        <v>972</v>
      </c>
      <c r="J218" t="s">
        <v>23</v>
      </c>
      <c r="K218">
        <v>51</v>
      </c>
      <c r="L218">
        <v>1632</v>
      </c>
      <c r="M218">
        <v>5.1000000000000004E-2</v>
      </c>
      <c r="O218" s="20">
        <f>VLOOKUP(C218,'[2]Program activity'!$C:$Y,23,FALSE)</f>
        <v>43684</v>
      </c>
      <c r="P218">
        <f t="shared" si="3"/>
        <v>2019</v>
      </c>
    </row>
    <row r="219" spans="1:16" x14ac:dyDescent="0.25">
      <c r="A219" t="s">
        <v>970</v>
      </c>
      <c r="C219" t="s">
        <v>3505</v>
      </c>
      <c r="E219" t="s">
        <v>47</v>
      </c>
      <c r="F219" t="s">
        <v>47</v>
      </c>
      <c r="J219" t="s">
        <v>48</v>
      </c>
      <c r="K219">
        <v>3</v>
      </c>
      <c r="L219">
        <v>5655</v>
      </c>
      <c r="M219">
        <v>0.26700000000000002</v>
      </c>
      <c r="O219" s="20">
        <f>VLOOKUP(C219,'[2]Program activity'!$C:$Y,23,FALSE)</f>
        <v>43684</v>
      </c>
      <c r="P219">
        <f t="shared" si="3"/>
        <v>2019</v>
      </c>
    </row>
    <row r="220" spans="1:16" x14ac:dyDescent="0.25">
      <c r="A220" t="s">
        <v>2222</v>
      </c>
      <c r="C220" t="s">
        <v>3506</v>
      </c>
      <c r="D220" t="s">
        <v>2224</v>
      </c>
      <c r="E220" t="s">
        <v>2486</v>
      </c>
      <c r="F220" t="s">
        <v>2486</v>
      </c>
      <c r="J220" t="s">
        <v>48</v>
      </c>
      <c r="K220">
        <v>1</v>
      </c>
      <c r="L220">
        <v>147686</v>
      </c>
      <c r="M220">
        <v>0</v>
      </c>
      <c r="O220" s="20">
        <f>VLOOKUP(C220,'[2]Program activity'!$C:$Y,23,FALSE)</f>
        <v>44196</v>
      </c>
      <c r="P220">
        <f t="shared" si="3"/>
        <v>2020</v>
      </c>
    </row>
    <row r="221" spans="1:16" x14ac:dyDescent="0.25">
      <c r="A221" t="s">
        <v>1240</v>
      </c>
      <c r="C221" t="s">
        <v>3507</v>
      </c>
      <c r="D221" t="s">
        <v>1242</v>
      </c>
      <c r="E221" t="s">
        <v>3508</v>
      </c>
      <c r="F221" t="s">
        <v>3508</v>
      </c>
      <c r="J221" t="s">
        <v>29</v>
      </c>
      <c r="K221">
        <v>1</v>
      </c>
      <c r="L221">
        <v>68163</v>
      </c>
      <c r="M221">
        <v>31.1</v>
      </c>
      <c r="O221" s="20">
        <f>VLOOKUP(C221,'[2]Program activity'!$C:$Y,23,FALSE)</f>
        <v>43733</v>
      </c>
      <c r="P221">
        <f t="shared" si="3"/>
        <v>2019</v>
      </c>
    </row>
    <row r="222" spans="1:16" x14ac:dyDescent="0.25">
      <c r="A222" t="s">
        <v>1240</v>
      </c>
      <c r="C222" t="s">
        <v>3509</v>
      </c>
      <c r="D222" t="s">
        <v>1242</v>
      </c>
      <c r="E222" t="s">
        <v>3508</v>
      </c>
      <c r="F222" t="s">
        <v>3508</v>
      </c>
      <c r="J222" t="s">
        <v>29</v>
      </c>
      <c r="K222">
        <v>1</v>
      </c>
      <c r="L222">
        <v>94764</v>
      </c>
      <c r="M222">
        <v>11.13</v>
      </c>
      <c r="O222" s="20">
        <f>VLOOKUP(C222,'[2]Program activity'!$C:$Y,23,FALSE)</f>
        <v>42481</v>
      </c>
      <c r="P222">
        <f t="shared" si="3"/>
        <v>2016</v>
      </c>
    </row>
    <row r="223" spans="1:16" x14ac:dyDescent="0.25">
      <c r="A223" t="s">
        <v>1230</v>
      </c>
      <c r="C223" t="s">
        <v>3510</v>
      </c>
      <c r="D223" t="s">
        <v>1232</v>
      </c>
      <c r="E223" t="s">
        <v>401</v>
      </c>
      <c r="F223" t="s">
        <v>401</v>
      </c>
      <c r="J223" t="s">
        <v>29</v>
      </c>
      <c r="K223">
        <v>1</v>
      </c>
      <c r="L223">
        <v>0</v>
      </c>
      <c r="M223">
        <v>0</v>
      </c>
      <c r="O223" s="20">
        <f>VLOOKUP(C223,'[2]Program activity'!$C:$Y,23,FALSE)</f>
        <v>43677</v>
      </c>
      <c r="P223">
        <f t="shared" si="3"/>
        <v>2019</v>
      </c>
    </row>
    <row r="224" spans="1:16" x14ac:dyDescent="0.25">
      <c r="A224" t="s">
        <v>1230</v>
      </c>
      <c r="C224" t="s">
        <v>3511</v>
      </c>
      <c r="D224" t="s">
        <v>1232</v>
      </c>
      <c r="E224" t="s">
        <v>401</v>
      </c>
      <c r="F224" t="s">
        <v>401</v>
      </c>
      <c r="J224" t="s">
        <v>29</v>
      </c>
      <c r="K224" s="22">
        <v>1</v>
      </c>
      <c r="L224" s="22">
        <v>0</v>
      </c>
      <c r="M224" s="22">
        <v>0</v>
      </c>
      <c r="O224" s="20">
        <f>VLOOKUP(C224,'[2]Program activity'!$C:$Y,23,FALSE)</f>
        <v>43677</v>
      </c>
      <c r="P224">
        <f t="shared" si="3"/>
        <v>2019</v>
      </c>
    </row>
    <row r="225" spans="1:16" x14ac:dyDescent="0.25">
      <c r="A225" t="s">
        <v>1221</v>
      </c>
      <c r="C225" t="s">
        <v>41</v>
      </c>
      <c r="D225" t="s">
        <v>1223</v>
      </c>
      <c r="E225" t="s">
        <v>2263</v>
      </c>
      <c r="F225" t="s">
        <v>2263</v>
      </c>
      <c r="J225" t="s">
        <v>29</v>
      </c>
      <c r="K225">
        <v>1</v>
      </c>
      <c r="L225">
        <v>218184.79</v>
      </c>
      <c r="M225">
        <v>68.5</v>
      </c>
      <c r="O225" s="20">
        <f>VLOOKUP(C225,'[2]Program activity'!$C:$Y,23,FALSE)</f>
        <v>43403</v>
      </c>
      <c r="P225">
        <f t="shared" si="3"/>
        <v>2018</v>
      </c>
    </row>
    <row r="226" spans="1:16" x14ac:dyDescent="0.25">
      <c r="A226" t="s">
        <v>1221</v>
      </c>
      <c r="C226" t="s">
        <v>3512</v>
      </c>
      <c r="D226" t="s">
        <v>1223</v>
      </c>
      <c r="E226" t="s">
        <v>2263</v>
      </c>
      <c r="F226" t="s">
        <v>2263</v>
      </c>
      <c r="J226" t="s">
        <v>29</v>
      </c>
      <c r="K226">
        <v>1</v>
      </c>
      <c r="L226">
        <v>432892.54</v>
      </c>
      <c r="M226">
        <v>52.6</v>
      </c>
      <c r="O226" s="20">
        <f>VLOOKUP(C226,'[2]Program activity'!$C:$Y,23,FALSE)</f>
        <v>43557</v>
      </c>
      <c r="P226">
        <f t="shared" si="3"/>
        <v>2019</v>
      </c>
    </row>
    <row r="227" spans="1:16" x14ac:dyDescent="0.25">
      <c r="A227" t="s">
        <v>2222</v>
      </c>
      <c r="C227" t="s">
        <v>3513</v>
      </c>
      <c r="D227" t="s">
        <v>2224</v>
      </c>
      <c r="E227" t="s">
        <v>2486</v>
      </c>
      <c r="F227" t="s">
        <v>2486</v>
      </c>
      <c r="J227" t="s">
        <v>48</v>
      </c>
      <c r="K227">
        <v>1</v>
      </c>
      <c r="L227">
        <v>361236</v>
      </c>
      <c r="M227">
        <v>0</v>
      </c>
      <c r="O227" s="20">
        <f>VLOOKUP(C227,'[2]Program activity'!$C:$Y,23,FALSE)</f>
        <v>44196</v>
      </c>
      <c r="P227">
        <f t="shared" si="3"/>
        <v>2020</v>
      </c>
    </row>
    <row r="228" spans="1:16" x14ac:dyDescent="0.25">
      <c r="A228" t="s">
        <v>3514</v>
      </c>
      <c r="C228">
        <v>601461</v>
      </c>
      <c r="D228" t="s">
        <v>3515</v>
      </c>
      <c r="E228" t="s">
        <v>3516</v>
      </c>
      <c r="F228" t="s">
        <v>3516</v>
      </c>
      <c r="J228" t="s">
        <v>29</v>
      </c>
      <c r="K228">
        <v>1</v>
      </c>
      <c r="L228">
        <v>2217000</v>
      </c>
      <c r="M228">
        <v>384</v>
      </c>
      <c r="O228" s="20">
        <f>VLOOKUP(C228,'[2]Program activity'!$C:$Y,23,FALSE)</f>
        <v>43344</v>
      </c>
      <c r="P228">
        <f t="shared" si="3"/>
        <v>2018</v>
      </c>
    </row>
    <row r="229" spans="1:16" x14ac:dyDescent="0.25">
      <c r="A229" t="s">
        <v>3514</v>
      </c>
      <c r="C229">
        <v>601583</v>
      </c>
      <c r="D229" t="s">
        <v>3515</v>
      </c>
      <c r="E229" t="s">
        <v>3517</v>
      </c>
      <c r="F229" t="s">
        <v>3517</v>
      </c>
      <c r="J229" t="s">
        <v>29</v>
      </c>
      <c r="K229">
        <v>1</v>
      </c>
      <c r="L229">
        <v>1958000</v>
      </c>
      <c r="M229">
        <v>224</v>
      </c>
      <c r="O229" s="20">
        <f>VLOOKUP(C229,'[2]Program activity'!$C:$Y,23,FALSE)</f>
        <v>43008</v>
      </c>
      <c r="P229">
        <f t="shared" si="3"/>
        <v>2017</v>
      </c>
    </row>
  </sheetData>
  <printOptions horizontalCentered="1"/>
  <pageMargins left="0.70866141732283472" right="0.70866141732283472" top="1.5354330708661419" bottom="0.74803149606299213" header="0.51181102362204722" footer="0.51181102362204722"/>
  <pageSetup scale="40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4DB62-125E-46D3-8A0C-A1EA2EC41BFD}">
  <sheetPr>
    <pageSetUpPr fitToPage="1"/>
  </sheetPr>
  <dimension ref="A1:U24"/>
  <sheetViews>
    <sheetView view="pageBreakPreview" topLeftCell="F1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  <col min="17" max="17" width="9.5703125" bestFit="1" customWidth="1"/>
    <col min="18" max="20" width="9.28515625" bestFit="1" customWidth="1"/>
  </cols>
  <sheetData>
    <row r="1" spans="1:21" s="37" customFormat="1" ht="76.5" x14ac:dyDescent="0.25">
      <c r="A1" s="1" t="s">
        <v>3282</v>
      </c>
      <c r="B1" s="1" t="s">
        <v>0</v>
      </c>
      <c r="C1" s="1" t="s">
        <v>1</v>
      </c>
      <c r="D1" s="2" t="s">
        <v>2</v>
      </c>
      <c r="E1" s="3" t="s">
        <v>3</v>
      </c>
      <c r="F1" s="8" t="s">
        <v>4</v>
      </c>
      <c r="G1" s="8" t="s">
        <v>5</v>
      </c>
      <c r="H1" s="8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3283</v>
      </c>
      <c r="U1" s="11"/>
    </row>
    <row r="2" spans="1:21" x14ac:dyDescent="0.25">
      <c r="A2" s="4" t="s">
        <v>21</v>
      </c>
      <c r="B2" s="4" t="s">
        <v>18</v>
      </c>
      <c r="C2" s="4" t="s">
        <v>19</v>
      </c>
      <c r="D2" s="4" t="s">
        <v>20</v>
      </c>
      <c r="E2" s="4"/>
      <c r="F2" s="4" t="s">
        <v>22</v>
      </c>
      <c r="G2" s="4" t="s">
        <v>23</v>
      </c>
      <c r="H2" s="4"/>
      <c r="I2" s="4"/>
      <c r="J2" s="4"/>
      <c r="K2" s="4"/>
      <c r="L2" s="5"/>
      <c r="M2" s="5">
        <v>1</v>
      </c>
      <c r="N2" s="4"/>
      <c r="O2" s="6">
        <v>43039</v>
      </c>
      <c r="P2" s="7">
        <v>12870</v>
      </c>
      <c r="Q2" s="7"/>
      <c r="R2" s="5">
        <v>0</v>
      </c>
      <c r="S2" s="5">
        <v>0</v>
      </c>
      <c r="T2">
        <f>YEAR(O2)</f>
        <v>2017</v>
      </c>
    </row>
    <row r="3" spans="1:21" x14ac:dyDescent="0.25">
      <c r="A3" s="4" t="s">
        <v>21</v>
      </c>
      <c r="B3" s="4" t="s">
        <v>18</v>
      </c>
      <c r="C3" s="4" t="s">
        <v>19</v>
      </c>
      <c r="D3" s="4" t="s">
        <v>24</v>
      </c>
      <c r="E3" s="4"/>
      <c r="F3" s="4" t="s">
        <v>22</v>
      </c>
      <c r="G3" s="4" t="s">
        <v>23</v>
      </c>
      <c r="H3" s="4"/>
      <c r="I3" s="4"/>
      <c r="J3" s="4"/>
      <c r="K3" s="4"/>
      <c r="L3" s="5"/>
      <c r="M3" s="5">
        <v>1</v>
      </c>
      <c r="N3" s="4"/>
      <c r="O3" s="6">
        <v>43328</v>
      </c>
      <c r="P3" s="7">
        <v>10800</v>
      </c>
      <c r="Q3" s="7"/>
      <c r="R3" s="5">
        <v>0</v>
      </c>
      <c r="S3" s="5">
        <v>0</v>
      </c>
      <c r="T3">
        <f t="shared" ref="T3:T24" si="0">YEAR(O3)</f>
        <v>2018</v>
      </c>
    </row>
    <row r="4" spans="1:21" x14ac:dyDescent="0.25">
      <c r="A4" s="4" t="s">
        <v>21</v>
      </c>
      <c r="B4" s="4" t="s">
        <v>25</v>
      </c>
      <c r="C4" s="4" t="s">
        <v>19</v>
      </c>
      <c r="D4" s="4" t="s">
        <v>26</v>
      </c>
      <c r="E4" s="4" t="s">
        <v>27</v>
      </c>
      <c r="F4" s="4" t="s">
        <v>28</v>
      </c>
      <c r="G4" s="4" t="s">
        <v>29</v>
      </c>
      <c r="H4" s="4"/>
      <c r="I4" s="4"/>
      <c r="J4" s="4"/>
      <c r="K4" s="4"/>
      <c r="L4" s="5"/>
      <c r="M4" s="5">
        <v>1</v>
      </c>
      <c r="N4" s="4"/>
      <c r="O4" s="6">
        <v>43705</v>
      </c>
      <c r="P4" s="7">
        <v>12000</v>
      </c>
      <c r="Q4" s="7"/>
      <c r="R4" s="5">
        <v>0</v>
      </c>
      <c r="S4" s="5">
        <v>0</v>
      </c>
      <c r="T4">
        <f t="shared" si="0"/>
        <v>2019</v>
      </c>
    </row>
    <row r="5" spans="1:21" x14ac:dyDescent="0.25">
      <c r="A5" s="4" t="s">
        <v>21</v>
      </c>
      <c r="B5" s="4" t="s">
        <v>25</v>
      </c>
      <c r="C5" s="4" t="s">
        <v>19</v>
      </c>
      <c r="D5" s="4" t="s">
        <v>30</v>
      </c>
      <c r="E5" s="4" t="s">
        <v>31</v>
      </c>
      <c r="F5" s="4" t="s">
        <v>28</v>
      </c>
      <c r="G5" s="4" t="s">
        <v>32</v>
      </c>
      <c r="H5" s="4"/>
      <c r="I5" s="4"/>
      <c r="J5" s="4"/>
      <c r="K5" s="4"/>
      <c r="L5" s="5"/>
      <c r="M5" s="5">
        <v>1</v>
      </c>
      <c r="N5" s="4"/>
      <c r="O5" s="6">
        <v>42542</v>
      </c>
      <c r="P5" s="7">
        <v>271890</v>
      </c>
      <c r="Q5" s="7">
        <v>271890</v>
      </c>
      <c r="R5" s="5">
        <v>752352.31</v>
      </c>
      <c r="S5" s="5">
        <v>162.97</v>
      </c>
      <c r="T5">
        <f t="shared" si="0"/>
        <v>2016</v>
      </c>
    </row>
    <row r="6" spans="1:21" x14ac:dyDescent="0.25">
      <c r="A6" s="4" t="s">
        <v>21</v>
      </c>
      <c r="B6" s="4" t="s">
        <v>25</v>
      </c>
      <c r="C6" s="4" t="s">
        <v>19</v>
      </c>
      <c r="D6" s="4" t="s">
        <v>33</v>
      </c>
      <c r="E6" s="4" t="s">
        <v>27</v>
      </c>
      <c r="F6" s="4" t="s">
        <v>28</v>
      </c>
      <c r="G6" s="4" t="s">
        <v>29</v>
      </c>
      <c r="H6" s="4"/>
      <c r="I6" s="4"/>
      <c r="J6" s="4"/>
      <c r="K6" s="4"/>
      <c r="L6" s="5"/>
      <c r="M6" s="5">
        <v>1</v>
      </c>
      <c r="N6" s="4"/>
      <c r="O6" s="6">
        <v>43647</v>
      </c>
      <c r="P6" s="7">
        <v>10000</v>
      </c>
      <c r="Q6" s="7"/>
      <c r="R6" s="5">
        <v>0</v>
      </c>
      <c r="S6" s="5">
        <v>0</v>
      </c>
      <c r="T6">
        <f t="shared" si="0"/>
        <v>2019</v>
      </c>
    </row>
    <row r="7" spans="1:21" x14ac:dyDescent="0.25">
      <c r="A7" s="4" t="s">
        <v>21</v>
      </c>
      <c r="B7" s="4" t="s">
        <v>25</v>
      </c>
      <c r="C7" s="4" t="s">
        <v>19</v>
      </c>
      <c r="D7" s="4" t="s">
        <v>34</v>
      </c>
      <c r="E7" s="4" t="s">
        <v>27</v>
      </c>
      <c r="F7" s="4" t="s">
        <v>28</v>
      </c>
      <c r="G7" s="4" t="s">
        <v>29</v>
      </c>
      <c r="H7" s="4"/>
      <c r="I7" s="4"/>
      <c r="J7" s="4"/>
      <c r="K7" s="4"/>
      <c r="L7" s="5"/>
      <c r="M7" s="5">
        <v>1</v>
      </c>
      <c r="N7" s="4"/>
      <c r="O7" s="6">
        <v>43493</v>
      </c>
      <c r="P7" s="7">
        <v>8500</v>
      </c>
      <c r="Q7" s="7"/>
      <c r="R7" s="5">
        <v>0</v>
      </c>
      <c r="S7" s="5">
        <v>0</v>
      </c>
      <c r="T7">
        <f t="shared" si="0"/>
        <v>2019</v>
      </c>
    </row>
    <row r="8" spans="1:21" x14ac:dyDescent="0.25">
      <c r="A8" s="4" t="s">
        <v>21</v>
      </c>
      <c r="B8" s="4" t="s">
        <v>25</v>
      </c>
      <c r="C8" s="4" t="s">
        <v>19</v>
      </c>
      <c r="D8" s="4" t="s">
        <v>35</v>
      </c>
      <c r="E8" s="4" t="s">
        <v>27</v>
      </c>
      <c r="F8" s="4" t="s">
        <v>28</v>
      </c>
      <c r="G8" s="4" t="s">
        <v>29</v>
      </c>
      <c r="H8" s="4"/>
      <c r="I8" s="4"/>
      <c r="J8" s="4"/>
      <c r="K8" s="4"/>
      <c r="L8" s="5"/>
      <c r="M8" s="5">
        <v>1</v>
      </c>
      <c r="N8" s="4"/>
      <c r="O8" s="6">
        <v>43647</v>
      </c>
      <c r="P8" s="7">
        <v>7000</v>
      </c>
      <c r="Q8" s="7"/>
      <c r="R8" s="5">
        <v>0</v>
      </c>
      <c r="S8" s="5">
        <v>0</v>
      </c>
      <c r="T8">
        <f t="shared" si="0"/>
        <v>2019</v>
      </c>
    </row>
    <row r="9" spans="1:21" x14ac:dyDescent="0.25">
      <c r="A9" s="4" t="s">
        <v>21</v>
      </c>
      <c r="B9" s="4" t="s">
        <v>25</v>
      </c>
      <c r="C9" s="4" t="s">
        <v>19</v>
      </c>
      <c r="D9" s="4" t="s">
        <v>36</v>
      </c>
      <c r="E9" s="4" t="s">
        <v>27</v>
      </c>
      <c r="F9" s="4" t="s">
        <v>28</v>
      </c>
      <c r="G9" s="4" t="s">
        <v>29</v>
      </c>
      <c r="H9" s="4"/>
      <c r="I9" s="4"/>
      <c r="J9" s="4"/>
      <c r="K9" s="4"/>
      <c r="L9" s="5"/>
      <c r="M9" s="5">
        <v>1</v>
      </c>
      <c r="N9" s="4"/>
      <c r="O9" s="6">
        <v>43180</v>
      </c>
      <c r="P9" s="7">
        <v>15000</v>
      </c>
      <c r="Q9" s="7"/>
      <c r="R9" s="5">
        <v>0</v>
      </c>
      <c r="S9" s="5">
        <v>0</v>
      </c>
      <c r="T9">
        <f t="shared" si="0"/>
        <v>2018</v>
      </c>
    </row>
    <row r="10" spans="1:21" x14ac:dyDescent="0.25">
      <c r="A10" s="4" t="s">
        <v>21</v>
      </c>
      <c r="B10" s="4" t="s">
        <v>25</v>
      </c>
      <c r="C10" s="4" t="s">
        <v>19</v>
      </c>
      <c r="D10" s="4" t="s">
        <v>36</v>
      </c>
      <c r="E10" s="4" t="s">
        <v>31</v>
      </c>
      <c r="F10" s="4" t="s">
        <v>28</v>
      </c>
      <c r="G10" s="4" t="s">
        <v>29</v>
      </c>
      <c r="H10" s="4"/>
      <c r="I10" s="4"/>
      <c r="J10" s="4"/>
      <c r="K10" s="4"/>
      <c r="L10" s="5"/>
      <c r="M10" s="5">
        <v>1</v>
      </c>
      <c r="N10" s="4"/>
      <c r="O10" s="6">
        <v>43225</v>
      </c>
      <c r="P10" s="7">
        <v>1295000</v>
      </c>
      <c r="Q10" s="7">
        <v>300000</v>
      </c>
      <c r="R10" s="5">
        <v>289936.84999999998</v>
      </c>
      <c r="S10" s="5">
        <v>90.85</v>
      </c>
      <c r="T10">
        <f t="shared" si="0"/>
        <v>2018</v>
      </c>
    </row>
    <row r="11" spans="1:21" x14ac:dyDescent="0.25">
      <c r="A11" s="4" t="s">
        <v>21</v>
      </c>
      <c r="B11" s="4" t="s">
        <v>25</v>
      </c>
      <c r="C11" s="4" t="s">
        <v>19</v>
      </c>
      <c r="D11" s="4" t="s">
        <v>37</v>
      </c>
      <c r="E11" s="4" t="s">
        <v>27</v>
      </c>
      <c r="F11" s="4" t="s">
        <v>28</v>
      </c>
      <c r="G11" s="4" t="s">
        <v>29</v>
      </c>
      <c r="H11" s="4"/>
      <c r="I11" s="4"/>
      <c r="J11" s="4"/>
      <c r="K11" s="4"/>
      <c r="L11" s="5"/>
      <c r="M11" s="5">
        <v>1</v>
      </c>
      <c r="N11" s="4"/>
      <c r="O11" s="6">
        <v>42867</v>
      </c>
      <c r="P11" s="7">
        <v>7000</v>
      </c>
      <c r="Q11" s="7"/>
      <c r="R11" s="5">
        <v>0</v>
      </c>
      <c r="S11" s="5">
        <v>0</v>
      </c>
      <c r="T11">
        <f t="shared" si="0"/>
        <v>2017</v>
      </c>
    </row>
    <row r="12" spans="1:21" x14ac:dyDescent="0.25">
      <c r="A12" s="4" t="s">
        <v>21</v>
      </c>
      <c r="B12" s="4" t="s">
        <v>25</v>
      </c>
      <c r="C12" s="4" t="s">
        <v>19</v>
      </c>
      <c r="D12" s="4" t="s">
        <v>38</v>
      </c>
      <c r="E12" s="4" t="s">
        <v>27</v>
      </c>
      <c r="F12" s="4" t="s">
        <v>28</v>
      </c>
      <c r="G12" s="4" t="s">
        <v>29</v>
      </c>
      <c r="H12" s="4"/>
      <c r="I12" s="4"/>
      <c r="J12" s="4"/>
      <c r="K12" s="4"/>
      <c r="L12" s="5"/>
      <c r="M12" s="5">
        <v>1</v>
      </c>
      <c r="N12" s="4"/>
      <c r="O12" s="6">
        <v>44075</v>
      </c>
      <c r="P12" s="7">
        <v>10500</v>
      </c>
      <c r="Q12" s="7"/>
      <c r="R12" s="5">
        <v>0</v>
      </c>
      <c r="S12" s="5">
        <v>0</v>
      </c>
      <c r="T12">
        <f t="shared" si="0"/>
        <v>2020</v>
      </c>
    </row>
    <row r="13" spans="1:21" x14ac:dyDescent="0.25">
      <c r="A13" s="4" t="s">
        <v>21</v>
      </c>
      <c r="B13" s="4" t="s">
        <v>25</v>
      </c>
      <c r="C13" s="4" t="s">
        <v>19</v>
      </c>
      <c r="D13" s="4" t="s">
        <v>39</v>
      </c>
      <c r="E13" s="4" t="s">
        <v>27</v>
      </c>
      <c r="F13" s="4" t="s">
        <v>28</v>
      </c>
      <c r="G13" s="4" t="s">
        <v>29</v>
      </c>
      <c r="H13" s="4"/>
      <c r="I13" s="4"/>
      <c r="J13" s="4"/>
      <c r="K13" s="4"/>
      <c r="L13" s="5"/>
      <c r="M13" s="5">
        <v>1</v>
      </c>
      <c r="N13" s="4"/>
      <c r="O13" s="6">
        <v>43831</v>
      </c>
      <c r="P13" s="7">
        <v>5000</v>
      </c>
      <c r="Q13" s="7"/>
      <c r="R13" s="5">
        <v>0</v>
      </c>
      <c r="S13" s="5">
        <v>0</v>
      </c>
      <c r="T13">
        <f t="shared" si="0"/>
        <v>2020</v>
      </c>
    </row>
    <row r="14" spans="1:21" x14ac:dyDescent="0.25">
      <c r="A14" s="4" t="s">
        <v>21</v>
      </c>
      <c r="B14" s="4" t="s">
        <v>25</v>
      </c>
      <c r="C14" s="4" t="s">
        <v>19</v>
      </c>
      <c r="D14" s="4" t="s">
        <v>40</v>
      </c>
      <c r="E14" s="4" t="s">
        <v>27</v>
      </c>
      <c r="F14" s="4" t="s">
        <v>28</v>
      </c>
      <c r="G14" s="4" t="s">
        <v>29</v>
      </c>
      <c r="H14" s="4"/>
      <c r="I14" s="4"/>
      <c r="J14" s="4"/>
      <c r="K14" s="4"/>
      <c r="L14" s="5"/>
      <c r="M14" s="5">
        <v>1</v>
      </c>
      <c r="N14" s="4"/>
      <c r="O14" s="6">
        <v>43525</v>
      </c>
      <c r="P14" s="7">
        <v>6900</v>
      </c>
      <c r="Q14" s="7"/>
      <c r="R14" s="5">
        <v>0</v>
      </c>
      <c r="S14" s="5">
        <v>0</v>
      </c>
      <c r="T14">
        <f t="shared" si="0"/>
        <v>2019</v>
      </c>
    </row>
    <row r="15" spans="1:21" x14ac:dyDescent="0.25">
      <c r="A15" s="4" t="s">
        <v>21</v>
      </c>
      <c r="B15" s="4" t="s">
        <v>25</v>
      </c>
      <c r="C15" s="4" t="s">
        <v>19</v>
      </c>
      <c r="D15" s="4" t="s">
        <v>41</v>
      </c>
      <c r="E15" s="4" t="s">
        <v>27</v>
      </c>
      <c r="F15" s="4" t="s">
        <v>28</v>
      </c>
      <c r="G15" s="4" t="s">
        <v>29</v>
      </c>
      <c r="H15" s="4"/>
      <c r="I15" s="4"/>
      <c r="J15" s="4"/>
      <c r="K15" s="4"/>
      <c r="L15" s="5"/>
      <c r="M15" s="5">
        <v>1</v>
      </c>
      <c r="N15" s="4"/>
      <c r="O15" s="6">
        <v>43525</v>
      </c>
      <c r="P15" s="7">
        <v>7000</v>
      </c>
      <c r="Q15" s="7"/>
      <c r="R15" s="5">
        <v>0</v>
      </c>
      <c r="S15" s="5">
        <v>0</v>
      </c>
      <c r="T15">
        <f t="shared" si="0"/>
        <v>2019</v>
      </c>
    </row>
    <row r="16" spans="1:21" x14ac:dyDescent="0.25">
      <c r="A16" s="4" t="s">
        <v>21</v>
      </c>
      <c r="B16" s="4" t="s">
        <v>42</v>
      </c>
      <c r="C16" s="4" t="s">
        <v>19</v>
      </c>
      <c r="D16" s="4" t="s">
        <v>43</v>
      </c>
      <c r="E16" s="4"/>
      <c r="F16" s="4" t="s">
        <v>44</v>
      </c>
      <c r="G16" s="4" t="s">
        <v>23</v>
      </c>
      <c r="H16" s="4"/>
      <c r="I16" s="4"/>
      <c r="J16" s="4"/>
      <c r="K16" s="4"/>
      <c r="L16" s="5"/>
      <c r="M16" s="5">
        <v>16</v>
      </c>
      <c r="N16" s="4"/>
      <c r="O16" s="6">
        <v>43251</v>
      </c>
      <c r="P16" s="7">
        <v>96</v>
      </c>
      <c r="Q16" s="7"/>
      <c r="R16" s="5">
        <v>384</v>
      </c>
      <c r="S16" s="5">
        <v>1.6E-2</v>
      </c>
      <c r="T16">
        <f t="shared" si="0"/>
        <v>2018</v>
      </c>
    </row>
    <row r="17" spans="1:20" x14ac:dyDescent="0.25">
      <c r="A17" s="4" t="s">
        <v>21</v>
      </c>
      <c r="B17" s="4" t="s">
        <v>42</v>
      </c>
      <c r="C17" s="4" t="s">
        <v>19</v>
      </c>
      <c r="D17" s="24" t="s">
        <v>43</v>
      </c>
      <c r="E17" s="4"/>
      <c r="F17" s="4" t="s">
        <v>45</v>
      </c>
      <c r="G17" s="4" t="s">
        <v>23</v>
      </c>
      <c r="H17" s="4"/>
      <c r="I17" s="4"/>
      <c r="J17" s="4"/>
      <c r="K17" s="4"/>
      <c r="L17" s="5"/>
      <c r="M17" s="5">
        <v>136</v>
      </c>
      <c r="N17" s="4"/>
      <c r="O17" s="6">
        <v>43251</v>
      </c>
      <c r="P17" s="7">
        <v>816</v>
      </c>
      <c r="Q17" s="7"/>
      <c r="R17" s="5">
        <v>17000</v>
      </c>
      <c r="S17" s="5">
        <v>0.54400000000000004</v>
      </c>
      <c r="T17">
        <f t="shared" si="0"/>
        <v>2018</v>
      </c>
    </row>
    <row r="18" spans="1:20" x14ac:dyDescent="0.25">
      <c r="A18" s="4" t="s">
        <v>21</v>
      </c>
      <c r="B18" s="4" t="s">
        <v>42</v>
      </c>
      <c r="C18" s="4" t="s">
        <v>19</v>
      </c>
      <c r="D18" s="4" t="s">
        <v>43</v>
      </c>
      <c r="E18" s="4"/>
      <c r="F18" s="4" t="s">
        <v>46</v>
      </c>
      <c r="G18" s="4" t="s">
        <v>23</v>
      </c>
      <c r="H18" s="4"/>
      <c r="I18" s="4"/>
      <c r="J18" s="4"/>
      <c r="K18" s="4"/>
      <c r="L18" s="5"/>
      <c r="M18" s="5">
        <v>32</v>
      </c>
      <c r="N18" s="4"/>
      <c r="O18" s="6">
        <v>43251</v>
      </c>
      <c r="P18" s="7">
        <v>640</v>
      </c>
      <c r="Q18" s="7"/>
      <c r="R18" s="5">
        <v>8032</v>
      </c>
      <c r="S18" s="5">
        <v>0.25600000000000001</v>
      </c>
      <c r="T18">
        <f t="shared" si="0"/>
        <v>2018</v>
      </c>
    </row>
    <row r="19" spans="1:20" x14ac:dyDescent="0.25">
      <c r="A19" s="4" t="s">
        <v>21</v>
      </c>
      <c r="B19" s="4" t="s">
        <v>42</v>
      </c>
      <c r="C19" s="4" t="s">
        <v>19</v>
      </c>
      <c r="D19" s="4" t="s">
        <v>43</v>
      </c>
      <c r="E19" s="4"/>
      <c r="F19" s="4" t="s">
        <v>47</v>
      </c>
      <c r="G19" s="4" t="s">
        <v>48</v>
      </c>
      <c r="H19" s="4"/>
      <c r="I19" s="4"/>
      <c r="J19" s="4"/>
      <c r="K19" s="4"/>
      <c r="L19" s="5"/>
      <c r="M19" s="5">
        <v>8</v>
      </c>
      <c r="N19" s="4"/>
      <c r="O19" s="6">
        <v>43251</v>
      </c>
      <c r="P19" s="7">
        <v>8000</v>
      </c>
      <c r="Q19" s="7"/>
      <c r="R19" s="5">
        <v>15080</v>
      </c>
      <c r="S19" s="5">
        <v>0.71199999999999997</v>
      </c>
      <c r="T19">
        <f t="shared" si="0"/>
        <v>2018</v>
      </c>
    </row>
    <row r="20" spans="1:20" x14ac:dyDescent="0.25">
      <c r="A20" s="4" t="s">
        <v>21</v>
      </c>
      <c r="B20" s="4" t="s">
        <v>42</v>
      </c>
      <c r="C20" s="4" t="s">
        <v>19</v>
      </c>
      <c r="D20" s="4" t="s">
        <v>49</v>
      </c>
      <c r="E20" s="4"/>
      <c r="F20" s="4" t="s">
        <v>44</v>
      </c>
      <c r="G20" s="4" t="s">
        <v>23</v>
      </c>
      <c r="H20" s="4"/>
      <c r="I20" s="4"/>
      <c r="J20" s="4"/>
      <c r="K20" s="4"/>
      <c r="L20" s="5"/>
      <c r="M20" s="5">
        <v>50</v>
      </c>
      <c r="N20" s="4"/>
      <c r="O20" s="6">
        <v>43440</v>
      </c>
      <c r="P20" s="7">
        <v>300</v>
      </c>
      <c r="Q20" s="7"/>
      <c r="R20" s="5">
        <v>1200</v>
      </c>
      <c r="S20" s="5">
        <v>0.05</v>
      </c>
      <c r="T20">
        <f t="shared" si="0"/>
        <v>2018</v>
      </c>
    </row>
    <row r="21" spans="1:20" x14ac:dyDescent="0.25">
      <c r="A21" s="4" t="s">
        <v>21</v>
      </c>
      <c r="B21" s="4" t="s">
        <v>42</v>
      </c>
      <c r="C21" s="4" t="s">
        <v>19</v>
      </c>
      <c r="D21" s="4" t="s">
        <v>49</v>
      </c>
      <c r="E21" s="4"/>
      <c r="F21" s="4" t="s">
        <v>45</v>
      </c>
      <c r="G21" s="4" t="s">
        <v>23</v>
      </c>
      <c r="H21" s="4"/>
      <c r="I21" s="4"/>
      <c r="J21" s="4"/>
      <c r="K21" s="4"/>
      <c r="L21" s="5"/>
      <c r="M21" s="5">
        <v>450</v>
      </c>
      <c r="N21" s="4"/>
      <c r="O21" s="6">
        <v>43440</v>
      </c>
      <c r="P21" s="7">
        <v>2700</v>
      </c>
      <c r="Q21" s="7"/>
      <c r="R21" s="5">
        <v>56250</v>
      </c>
      <c r="S21" s="5">
        <v>1.8</v>
      </c>
      <c r="T21">
        <f t="shared" si="0"/>
        <v>2018</v>
      </c>
    </row>
    <row r="22" spans="1:20" x14ac:dyDescent="0.25">
      <c r="A22" s="4" t="s">
        <v>21</v>
      </c>
      <c r="B22" s="4" t="s">
        <v>42</v>
      </c>
      <c r="C22" s="4" t="s">
        <v>19</v>
      </c>
      <c r="D22" s="4" t="s">
        <v>49</v>
      </c>
      <c r="E22" s="4"/>
      <c r="F22" s="4" t="s">
        <v>46</v>
      </c>
      <c r="G22" s="4" t="s">
        <v>23</v>
      </c>
      <c r="H22" s="4"/>
      <c r="I22" s="4"/>
      <c r="J22" s="4"/>
      <c r="K22" s="4"/>
      <c r="L22" s="5"/>
      <c r="M22" s="5">
        <v>100</v>
      </c>
      <c r="N22" s="4"/>
      <c r="O22" s="6">
        <v>43440</v>
      </c>
      <c r="P22" s="7">
        <v>2000</v>
      </c>
      <c r="Q22" s="7"/>
      <c r="R22" s="5">
        <v>25100</v>
      </c>
      <c r="S22" s="5">
        <v>0.8</v>
      </c>
      <c r="T22">
        <f t="shared" si="0"/>
        <v>2018</v>
      </c>
    </row>
    <row r="23" spans="1:20" x14ac:dyDescent="0.25">
      <c r="A23" s="4" t="s">
        <v>21</v>
      </c>
      <c r="B23" s="4" t="s">
        <v>42</v>
      </c>
      <c r="C23" s="4" t="s">
        <v>19</v>
      </c>
      <c r="D23" s="4" t="s">
        <v>49</v>
      </c>
      <c r="E23" s="4"/>
      <c r="F23" s="4" t="s">
        <v>47</v>
      </c>
      <c r="G23" s="4" t="s">
        <v>48</v>
      </c>
      <c r="H23" s="4"/>
      <c r="I23" s="4"/>
      <c r="J23" s="4"/>
      <c r="K23" s="4"/>
      <c r="L23" s="5"/>
      <c r="M23" s="5">
        <v>25</v>
      </c>
      <c r="N23" s="4"/>
      <c r="O23" s="6">
        <v>43440</v>
      </c>
      <c r="P23" s="7">
        <v>25000</v>
      </c>
      <c r="Q23" s="7"/>
      <c r="R23" s="5">
        <v>47125</v>
      </c>
      <c r="S23" s="5">
        <v>2.2250000000000001</v>
      </c>
      <c r="T23">
        <f t="shared" si="0"/>
        <v>2018</v>
      </c>
    </row>
    <row r="24" spans="1:20" x14ac:dyDescent="0.25">
      <c r="A24" s="4" t="s">
        <v>21</v>
      </c>
      <c r="B24" s="4" t="s">
        <v>50</v>
      </c>
      <c r="C24" s="4" t="s">
        <v>19</v>
      </c>
      <c r="D24" s="4" t="s">
        <v>51</v>
      </c>
      <c r="E24" s="4"/>
      <c r="F24" s="4" t="s">
        <v>52</v>
      </c>
      <c r="G24" s="4" t="s">
        <v>23</v>
      </c>
      <c r="H24" s="4"/>
      <c r="I24" s="4" t="s">
        <v>53</v>
      </c>
      <c r="J24" s="4"/>
      <c r="K24" s="4"/>
      <c r="L24" s="5">
        <v>10</v>
      </c>
      <c r="M24" s="5">
        <v>1</v>
      </c>
      <c r="N24" s="4" t="s">
        <v>54</v>
      </c>
      <c r="O24" s="6">
        <v>43729</v>
      </c>
      <c r="P24" s="7">
        <v>1395</v>
      </c>
      <c r="Q24" s="7"/>
      <c r="R24" s="5">
        <v>1981.4862738461541</v>
      </c>
      <c r="S24" s="5">
        <v>0.90231615384615382</v>
      </c>
      <c r="T24">
        <f t="shared" si="0"/>
        <v>2019</v>
      </c>
    </row>
  </sheetData>
  <autoFilter ref="A1:Q24" xr:uid="{7B0806CF-5C29-4B9A-8D00-1EBEE883CD7E}"/>
  <dataValidations count="6">
    <dataValidation type="list" allowBlank="1" showInputMessage="1" showErrorMessage="1" sqref="G6:G24 G2:G4" xr:uid="{DDAB947A-EFDA-4AFE-87ED-0E73C4447144}">
      <formula1>Track</formula1>
    </dataValidation>
    <dataValidation type="list" allowBlank="1" showInputMessage="1" showErrorMessage="1" sqref="E2:E24" xr:uid="{2CC05DE8-606F-478D-A98B-A37610308C67}">
      <formula1>Phase_ID</formula1>
    </dataValidation>
    <dataValidation type="list" allowBlank="1" showInputMessage="1" showErrorMessage="1" sqref="B2:B24" xr:uid="{55CEA179-ECE6-432F-83EE-062D43084452}">
      <formula1>Program_Name</formula1>
    </dataValidation>
    <dataValidation type="list" allowBlank="1" showInputMessage="1" showErrorMessage="1" sqref="A2:A24" xr:uid="{213A6926-19E3-4F59-BF5A-6DB21E7163F2}">
      <formula1>LDC_Name</formula1>
    </dataValidation>
    <dataValidation type="list" allowBlank="1" showInputMessage="1" showErrorMessage="1" sqref="C2:C24" xr:uid="{FB031A5E-B5D7-40B3-AF76-D2A52A18D6B5}">
      <formula1>Funding_Mechanism</formula1>
    </dataValidation>
    <dataValidation type="list" allowBlank="1" showInputMessage="1" showErrorMessage="1" sqref="F16:F23 F2:F3" xr:uid="{723C1D1B-AD71-4A1C-93C3-4368802F2024}">
      <formula1>INDIRECT($B2)</formula1>
    </dataValidation>
  </dataValidations>
  <printOptions horizontalCentered="1"/>
  <pageMargins left="0.70866141732283472" right="0.70866141732283472" top="1.5354330708661419" bottom="0.74803149606299213" header="0.51181102362204722" footer="0.51181102362204722"/>
  <pageSetup scale="34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38421-3480-4269-B373-F52FD046FF9E}">
  <sheetPr>
    <pageSetUpPr fitToPage="1"/>
  </sheetPr>
  <dimension ref="A1:P1707"/>
  <sheetViews>
    <sheetView view="pageBreakPreview" zoomScale="60" zoomScaleNormal="100" workbookViewId="0">
      <pane ySplit="1" topLeftCell="A2" activePane="bottomLeft" state="frozen"/>
      <selection activeCell="C21" sqref="C21"/>
      <selection pane="bottomLeft"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8" t="s">
        <v>56</v>
      </c>
      <c r="C1" s="8" t="s">
        <v>57</v>
      </c>
      <c r="D1" s="8" t="s">
        <v>58</v>
      </c>
      <c r="E1" s="8" t="s">
        <v>59</v>
      </c>
      <c r="F1" s="8" t="s">
        <v>60</v>
      </c>
      <c r="G1" s="8" t="s">
        <v>61</v>
      </c>
      <c r="H1" s="8" t="s">
        <v>62</v>
      </c>
      <c r="I1" s="8" t="s">
        <v>63</v>
      </c>
      <c r="J1" s="8" t="s">
        <v>64</v>
      </c>
      <c r="K1" s="8" t="s">
        <v>65</v>
      </c>
      <c r="L1" s="8" t="s">
        <v>66</v>
      </c>
      <c r="M1" s="8" t="s">
        <v>67</v>
      </c>
      <c r="N1" s="8" t="s">
        <v>68</v>
      </c>
      <c r="O1" s="8" t="s">
        <v>639</v>
      </c>
      <c r="P1" s="11" t="s">
        <v>3303</v>
      </c>
    </row>
    <row r="2" spans="1:16" x14ac:dyDescent="0.25">
      <c r="A2" t="s">
        <v>69</v>
      </c>
      <c r="C2" t="s">
        <v>70</v>
      </c>
      <c r="E2" t="s">
        <v>71</v>
      </c>
      <c r="F2" t="s">
        <v>71</v>
      </c>
      <c r="J2" t="s">
        <v>23</v>
      </c>
      <c r="K2">
        <v>338</v>
      </c>
      <c r="M2">
        <v>78758.654426229506</v>
      </c>
      <c r="N2">
        <v>338</v>
      </c>
      <c r="P2">
        <f>VLOOKUP(C2,[3]April!$C:$X,22,FALSE)</f>
        <v>2019</v>
      </c>
    </row>
    <row r="3" spans="1:16" x14ac:dyDescent="0.25">
      <c r="A3" t="s">
        <v>69</v>
      </c>
      <c r="C3" t="s">
        <v>72</v>
      </c>
      <c r="E3" t="s">
        <v>71</v>
      </c>
      <c r="F3" t="s">
        <v>71</v>
      </c>
      <c r="J3" t="s">
        <v>23</v>
      </c>
      <c r="K3">
        <v>313</v>
      </c>
      <c r="M3">
        <v>72933.310163934424</v>
      </c>
      <c r="N3">
        <v>313</v>
      </c>
      <c r="P3">
        <f>VLOOKUP(C3,[3]April!$C:$X,22,FALSE)</f>
        <v>2019</v>
      </c>
    </row>
    <row r="4" spans="1:16" x14ac:dyDescent="0.25">
      <c r="A4" t="s">
        <v>73</v>
      </c>
      <c r="C4" t="s">
        <v>74</v>
      </c>
      <c r="E4" t="s">
        <v>22</v>
      </c>
      <c r="F4" t="s">
        <v>22</v>
      </c>
      <c r="J4" t="s">
        <v>23</v>
      </c>
      <c r="K4">
        <v>1</v>
      </c>
      <c r="M4">
        <v>0</v>
      </c>
      <c r="N4">
        <v>0</v>
      </c>
      <c r="P4">
        <f>VLOOKUP(C4,[3]April!$C:$X,22,FALSE)</f>
        <v>2018</v>
      </c>
    </row>
    <row r="5" spans="1:16" x14ac:dyDescent="0.25">
      <c r="A5" t="s">
        <v>75</v>
      </c>
      <c r="C5" t="s">
        <v>76</v>
      </c>
      <c r="E5">
        <v>4</v>
      </c>
      <c r="F5" t="s">
        <v>77</v>
      </c>
      <c r="H5" t="s">
        <v>78</v>
      </c>
      <c r="I5" t="s">
        <v>79</v>
      </c>
      <c r="J5" t="s">
        <v>23</v>
      </c>
      <c r="K5">
        <v>1</v>
      </c>
      <c r="M5">
        <v>548</v>
      </c>
      <c r="N5">
        <v>0.09</v>
      </c>
      <c r="O5">
        <v>5</v>
      </c>
      <c r="P5">
        <f>VLOOKUP(C5,[3]April!$C:$X,22,FALSE)</f>
        <v>2019</v>
      </c>
    </row>
    <row r="6" spans="1:16" x14ac:dyDescent="0.25">
      <c r="A6" t="s">
        <v>75</v>
      </c>
      <c r="C6" t="s">
        <v>76</v>
      </c>
      <c r="E6">
        <v>9</v>
      </c>
      <c r="F6" t="s">
        <v>80</v>
      </c>
      <c r="H6" t="s">
        <v>78</v>
      </c>
      <c r="I6" t="s">
        <v>79</v>
      </c>
      <c r="J6" t="s">
        <v>23</v>
      </c>
      <c r="K6">
        <v>1</v>
      </c>
      <c r="M6">
        <v>1007</v>
      </c>
      <c r="N6">
        <v>0.12</v>
      </c>
      <c r="O6">
        <v>15</v>
      </c>
      <c r="P6">
        <f>VLOOKUP(C6,[3]April!$C:$X,22,FALSE)</f>
        <v>2019</v>
      </c>
    </row>
    <row r="7" spans="1:16" x14ac:dyDescent="0.25">
      <c r="A7" t="s">
        <v>75</v>
      </c>
      <c r="C7" t="s">
        <v>76</v>
      </c>
      <c r="E7">
        <v>7</v>
      </c>
      <c r="F7" t="s">
        <v>81</v>
      </c>
      <c r="H7" t="s">
        <v>78</v>
      </c>
      <c r="I7" t="s">
        <v>79</v>
      </c>
      <c r="J7" t="s">
        <v>23</v>
      </c>
      <c r="K7">
        <v>8</v>
      </c>
      <c r="M7">
        <v>1944</v>
      </c>
      <c r="N7">
        <v>0.32</v>
      </c>
      <c r="O7">
        <v>1</v>
      </c>
      <c r="P7">
        <f>VLOOKUP(C7,[3]April!$C:$X,22,FALSE)</f>
        <v>2019</v>
      </c>
    </row>
    <row r="8" spans="1:16" x14ac:dyDescent="0.25">
      <c r="A8" t="s">
        <v>75</v>
      </c>
      <c r="C8" t="s">
        <v>76</v>
      </c>
      <c r="E8">
        <v>3</v>
      </c>
      <c r="F8" t="s">
        <v>82</v>
      </c>
      <c r="H8" t="s">
        <v>78</v>
      </c>
      <c r="I8" t="s">
        <v>79</v>
      </c>
      <c r="J8" t="s">
        <v>23</v>
      </c>
      <c r="K8">
        <v>1</v>
      </c>
      <c r="M8">
        <v>480</v>
      </c>
      <c r="N8">
        <v>0.08</v>
      </c>
      <c r="O8">
        <v>5</v>
      </c>
      <c r="P8">
        <f>VLOOKUP(C8,[3]April!$C:$X,22,FALSE)</f>
        <v>2019</v>
      </c>
    </row>
    <row r="9" spans="1:16" x14ac:dyDescent="0.25">
      <c r="A9" t="s">
        <v>75</v>
      </c>
      <c r="C9" t="s">
        <v>83</v>
      </c>
      <c r="E9">
        <v>15</v>
      </c>
      <c r="F9" t="s">
        <v>84</v>
      </c>
      <c r="H9" t="s">
        <v>78</v>
      </c>
      <c r="I9" t="s">
        <v>79</v>
      </c>
      <c r="J9" t="s">
        <v>23</v>
      </c>
      <c r="K9">
        <v>2</v>
      </c>
      <c r="M9">
        <v>2014</v>
      </c>
      <c r="N9">
        <v>0.24</v>
      </c>
      <c r="O9">
        <v>15</v>
      </c>
      <c r="P9">
        <f>VLOOKUP(C9,[3]April!$C:$X,22,FALSE)</f>
        <v>2019</v>
      </c>
    </row>
    <row r="10" spans="1:16" x14ac:dyDescent="0.25">
      <c r="A10" t="s">
        <v>75</v>
      </c>
      <c r="C10" t="s">
        <v>83</v>
      </c>
      <c r="E10">
        <v>20</v>
      </c>
      <c r="F10" t="s">
        <v>85</v>
      </c>
      <c r="H10" t="s">
        <v>78</v>
      </c>
      <c r="I10" t="s">
        <v>79</v>
      </c>
      <c r="J10" t="s">
        <v>23</v>
      </c>
      <c r="K10">
        <v>3</v>
      </c>
      <c r="M10">
        <v>3021</v>
      </c>
      <c r="N10">
        <v>0.36</v>
      </c>
      <c r="O10">
        <v>15</v>
      </c>
      <c r="P10">
        <f>VLOOKUP(C10,[3]April!$C:$X,22,FALSE)</f>
        <v>2019</v>
      </c>
    </row>
    <row r="11" spans="1:16" x14ac:dyDescent="0.25">
      <c r="A11" t="s">
        <v>75</v>
      </c>
      <c r="C11" t="s">
        <v>86</v>
      </c>
      <c r="E11">
        <v>20</v>
      </c>
      <c r="F11" t="s">
        <v>85</v>
      </c>
      <c r="H11" t="s">
        <v>78</v>
      </c>
      <c r="I11" t="s">
        <v>79</v>
      </c>
      <c r="J11" t="s">
        <v>23</v>
      </c>
      <c r="K11">
        <v>7</v>
      </c>
      <c r="M11">
        <v>7049</v>
      </c>
      <c r="N11">
        <v>0.84</v>
      </c>
      <c r="O11">
        <v>15</v>
      </c>
      <c r="P11">
        <f>VLOOKUP(C11,[3]April!$C:$X,22,FALSE)</f>
        <v>2019</v>
      </c>
    </row>
    <row r="12" spans="1:16" x14ac:dyDescent="0.25">
      <c r="A12" t="s">
        <v>75</v>
      </c>
      <c r="C12" t="s">
        <v>86</v>
      </c>
      <c r="E12">
        <v>15</v>
      </c>
      <c r="F12" t="s">
        <v>84</v>
      </c>
      <c r="H12" t="s">
        <v>78</v>
      </c>
      <c r="I12" t="s">
        <v>79</v>
      </c>
      <c r="J12" t="s">
        <v>23</v>
      </c>
      <c r="K12">
        <v>1</v>
      </c>
      <c r="M12">
        <v>1007</v>
      </c>
      <c r="N12">
        <v>0.12</v>
      </c>
      <c r="O12">
        <v>15</v>
      </c>
      <c r="P12">
        <f>VLOOKUP(C12,[3]April!$C:$X,22,FALSE)</f>
        <v>2019</v>
      </c>
    </row>
    <row r="13" spans="1:16" x14ac:dyDescent="0.25">
      <c r="A13" t="s">
        <v>75</v>
      </c>
      <c r="C13" t="s">
        <v>87</v>
      </c>
      <c r="E13">
        <v>20</v>
      </c>
      <c r="F13" t="s">
        <v>85</v>
      </c>
      <c r="H13" t="s">
        <v>78</v>
      </c>
      <c r="I13" t="s">
        <v>79</v>
      </c>
      <c r="J13" t="s">
        <v>23</v>
      </c>
      <c r="K13">
        <v>6</v>
      </c>
      <c r="M13">
        <v>6042</v>
      </c>
      <c r="N13">
        <v>0.72</v>
      </c>
      <c r="O13">
        <v>15</v>
      </c>
      <c r="P13">
        <f>VLOOKUP(C13,[3]April!$C:$X,22,FALSE)</f>
        <v>2019</v>
      </c>
    </row>
    <row r="14" spans="1:16" x14ac:dyDescent="0.25">
      <c r="A14" t="s">
        <v>75</v>
      </c>
      <c r="C14" t="s">
        <v>87</v>
      </c>
      <c r="E14">
        <v>15</v>
      </c>
      <c r="F14" t="s">
        <v>84</v>
      </c>
      <c r="H14" t="s">
        <v>78</v>
      </c>
      <c r="I14" t="s">
        <v>79</v>
      </c>
      <c r="J14" t="s">
        <v>23</v>
      </c>
      <c r="K14">
        <v>3</v>
      </c>
      <c r="M14">
        <v>3021</v>
      </c>
      <c r="N14">
        <v>0.36</v>
      </c>
      <c r="O14">
        <v>15</v>
      </c>
      <c r="P14">
        <f>VLOOKUP(C14,[3]April!$C:$X,22,FALSE)</f>
        <v>2019</v>
      </c>
    </row>
    <row r="15" spans="1:16" x14ac:dyDescent="0.25">
      <c r="A15" t="s">
        <v>75</v>
      </c>
      <c r="C15" t="s">
        <v>88</v>
      </c>
      <c r="E15">
        <v>20</v>
      </c>
      <c r="F15" t="s">
        <v>85</v>
      </c>
      <c r="H15" t="s">
        <v>78</v>
      </c>
      <c r="I15" t="s">
        <v>79</v>
      </c>
      <c r="J15" t="s">
        <v>23</v>
      </c>
      <c r="K15">
        <v>1</v>
      </c>
      <c r="M15">
        <v>1007</v>
      </c>
      <c r="N15">
        <v>0.12</v>
      </c>
      <c r="O15">
        <v>15</v>
      </c>
      <c r="P15">
        <f>VLOOKUP(C15,[3]April!$C:$X,22,FALSE)</f>
        <v>2019</v>
      </c>
    </row>
    <row r="16" spans="1:16" x14ac:dyDescent="0.25">
      <c r="A16" t="s">
        <v>75</v>
      </c>
      <c r="C16" t="s">
        <v>89</v>
      </c>
      <c r="E16">
        <v>15</v>
      </c>
      <c r="F16" t="s">
        <v>84</v>
      </c>
      <c r="H16" t="s">
        <v>78</v>
      </c>
      <c r="I16" t="s">
        <v>79</v>
      </c>
      <c r="J16" t="s">
        <v>23</v>
      </c>
      <c r="K16">
        <v>2</v>
      </c>
      <c r="M16">
        <v>2014</v>
      </c>
      <c r="N16">
        <v>0.24</v>
      </c>
      <c r="O16">
        <v>15</v>
      </c>
      <c r="P16">
        <f>VLOOKUP(C16,[3]April!$C:$X,22,FALSE)</f>
        <v>2019</v>
      </c>
    </row>
    <row r="17" spans="1:16" x14ac:dyDescent="0.25">
      <c r="A17" t="s">
        <v>75</v>
      </c>
      <c r="C17" t="s">
        <v>90</v>
      </c>
      <c r="D17" s="23"/>
      <c r="E17">
        <v>15</v>
      </c>
      <c r="F17" t="s">
        <v>84</v>
      </c>
      <c r="H17" t="s">
        <v>78</v>
      </c>
      <c r="I17" t="s">
        <v>79</v>
      </c>
      <c r="J17" t="s">
        <v>23</v>
      </c>
      <c r="K17">
        <v>2</v>
      </c>
      <c r="M17">
        <v>2014</v>
      </c>
      <c r="N17">
        <v>0.24</v>
      </c>
      <c r="O17">
        <v>15</v>
      </c>
      <c r="P17">
        <f>VLOOKUP(C17,[3]April!$C:$X,22,FALSE)</f>
        <v>2019</v>
      </c>
    </row>
    <row r="18" spans="1:16" x14ac:dyDescent="0.25">
      <c r="A18" t="s">
        <v>75</v>
      </c>
      <c r="C18" t="s">
        <v>90</v>
      </c>
      <c r="E18">
        <v>20</v>
      </c>
      <c r="F18" t="s">
        <v>85</v>
      </c>
      <c r="H18" t="s">
        <v>78</v>
      </c>
      <c r="I18" t="s">
        <v>79</v>
      </c>
      <c r="J18" t="s">
        <v>23</v>
      </c>
      <c r="K18">
        <v>2</v>
      </c>
      <c r="M18">
        <v>2014</v>
      </c>
      <c r="N18">
        <v>0.24</v>
      </c>
      <c r="O18">
        <v>15</v>
      </c>
      <c r="P18">
        <f>VLOOKUP(C18,[3]April!$C:$X,22,FALSE)</f>
        <v>2019</v>
      </c>
    </row>
    <row r="19" spans="1:16" x14ac:dyDescent="0.25">
      <c r="A19" t="s">
        <v>75</v>
      </c>
      <c r="C19" t="s">
        <v>91</v>
      </c>
      <c r="E19">
        <v>15</v>
      </c>
      <c r="F19" t="s">
        <v>84</v>
      </c>
      <c r="H19" t="s">
        <v>78</v>
      </c>
      <c r="I19" t="s">
        <v>79</v>
      </c>
      <c r="J19" t="s">
        <v>23</v>
      </c>
      <c r="K19">
        <v>2</v>
      </c>
      <c r="M19">
        <v>2014</v>
      </c>
      <c r="N19">
        <v>0.24</v>
      </c>
      <c r="O19">
        <v>15</v>
      </c>
      <c r="P19">
        <f>VLOOKUP(C19,[3]April!$C:$X,22,FALSE)</f>
        <v>2019</v>
      </c>
    </row>
    <row r="20" spans="1:16" x14ac:dyDescent="0.25">
      <c r="A20" t="s">
        <v>75</v>
      </c>
      <c r="C20" t="s">
        <v>91</v>
      </c>
      <c r="E20">
        <v>20</v>
      </c>
      <c r="F20" t="s">
        <v>85</v>
      </c>
      <c r="H20" t="s">
        <v>78</v>
      </c>
      <c r="I20" t="s">
        <v>79</v>
      </c>
      <c r="J20" t="s">
        <v>23</v>
      </c>
      <c r="K20">
        <v>2</v>
      </c>
      <c r="M20">
        <v>2014</v>
      </c>
      <c r="N20">
        <v>0.24</v>
      </c>
      <c r="O20">
        <v>15</v>
      </c>
      <c r="P20">
        <f>VLOOKUP(C20,[3]April!$C:$X,22,FALSE)</f>
        <v>2019</v>
      </c>
    </row>
    <row r="21" spans="1:16" x14ac:dyDescent="0.25">
      <c r="A21" t="s">
        <v>75</v>
      </c>
      <c r="C21" t="s">
        <v>92</v>
      </c>
      <c r="E21">
        <v>20</v>
      </c>
      <c r="F21" t="s">
        <v>85</v>
      </c>
      <c r="H21" t="s">
        <v>78</v>
      </c>
      <c r="I21" t="s">
        <v>79</v>
      </c>
      <c r="J21" t="s">
        <v>23</v>
      </c>
      <c r="K21">
        <v>4</v>
      </c>
      <c r="M21">
        <v>4028</v>
      </c>
      <c r="N21">
        <v>0.48</v>
      </c>
      <c r="O21">
        <v>15</v>
      </c>
      <c r="P21">
        <f>VLOOKUP(C21,[3]April!$C:$X,22,FALSE)</f>
        <v>2019</v>
      </c>
    </row>
    <row r="22" spans="1:16" x14ac:dyDescent="0.25">
      <c r="A22" t="s">
        <v>75</v>
      </c>
      <c r="C22" t="s">
        <v>92</v>
      </c>
      <c r="E22">
        <v>15</v>
      </c>
      <c r="F22" t="s">
        <v>84</v>
      </c>
      <c r="H22" t="s">
        <v>78</v>
      </c>
      <c r="I22" t="s">
        <v>79</v>
      </c>
      <c r="J22" t="s">
        <v>23</v>
      </c>
      <c r="K22">
        <v>3</v>
      </c>
      <c r="M22">
        <v>3021</v>
      </c>
      <c r="N22">
        <v>0.36</v>
      </c>
      <c r="O22">
        <v>15</v>
      </c>
      <c r="P22">
        <f>VLOOKUP(C22,[3]April!$C:$X,22,FALSE)</f>
        <v>2019</v>
      </c>
    </row>
    <row r="23" spans="1:16" x14ac:dyDescent="0.25">
      <c r="A23" t="s">
        <v>75</v>
      </c>
      <c r="C23" t="s">
        <v>93</v>
      </c>
      <c r="E23">
        <v>15</v>
      </c>
      <c r="F23" t="s">
        <v>84</v>
      </c>
      <c r="H23" t="s">
        <v>78</v>
      </c>
      <c r="I23" t="s">
        <v>79</v>
      </c>
      <c r="J23" t="s">
        <v>23</v>
      </c>
      <c r="K23">
        <v>2</v>
      </c>
      <c r="M23">
        <v>2014</v>
      </c>
      <c r="N23">
        <v>0.24</v>
      </c>
      <c r="O23">
        <v>15</v>
      </c>
      <c r="P23">
        <f>VLOOKUP(C23,[3]April!$C:$X,22,FALSE)</f>
        <v>2019</v>
      </c>
    </row>
    <row r="24" spans="1:16" x14ac:dyDescent="0.25">
      <c r="A24" t="s">
        <v>75</v>
      </c>
      <c r="C24" t="s">
        <v>93</v>
      </c>
      <c r="E24">
        <v>20</v>
      </c>
      <c r="F24" t="s">
        <v>85</v>
      </c>
      <c r="H24" t="s">
        <v>78</v>
      </c>
      <c r="I24" t="s">
        <v>79</v>
      </c>
      <c r="J24" t="s">
        <v>23</v>
      </c>
      <c r="K24">
        <v>2</v>
      </c>
      <c r="M24">
        <v>2014</v>
      </c>
      <c r="N24">
        <v>0.24</v>
      </c>
      <c r="O24">
        <v>15</v>
      </c>
      <c r="P24">
        <f>VLOOKUP(C24,[3]April!$C:$X,22,FALSE)</f>
        <v>2019</v>
      </c>
    </row>
    <row r="25" spans="1:16" x14ac:dyDescent="0.25">
      <c r="A25" t="s">
        <v>75</v>
      </c>
      <c r="C25" t="s">
        <v>94</v>
      </c>
      <c r="E25">
        <v>15</v>
      </c>
      <c r="F25" t="s">
        <v>84</v>
      </c>
      <c r="H25" t="s">
        <v>78</v>
      </c>
      <c r="I25" t="s">
        <v>79</v>
      </c>
      <c r="J25" t="s">
        <v>23</v>
      </c>
      <c r="K25">
        <v>2</v>
      </c>
      <c r="M25">
        <v>2014</v>
      </c>
      <c r="N25">
        <v>0.24</v>
      </c>
      <c r="O25">
        <v>15</v>
      </c>
      <c r="P25">
        <f>VLOOKUP(C25,[3]April!$C:$X,22,FALSE)</f>
        <v>2019</v>
      </c>
    </row>
    <row r="26" spans="1:16" x14ac:dyDescent="0.25">
      <c r="A26" t="s">
        <v>75</v>
      </c>
      <c r="C26" t="s">
        <v>94</v>
      </c>
      <c r="E26">
        <v>20</v>
      </c>
      <c r="F26" t="s">
        <v>85</v>
      </c>
      <c r="H26" t="s">
        <v>78</v>
      </c>
      <c r="I26" t="s">
        <v>79</v>
      </c>
      <c r="J26" t="s">
        <v>23</v>
      </c>
      <c r="K26">
        <v>3</v>
      </c>
      <c r="M26">
        <v>3021</v>
      </c>
      <c r="N26">
        <v>0.36</v>
      </c>
      <c r="O26">
        <v>15</v>
      </c>
      <c r="P26">
        <f>VLOOKUP(C26,[3]April!$C:$X,22,FALSE)</f>
        <v>2019</v>
      </c>
    </row>
    <row r="27" spans="1:16" x14ac:dyDescent="0.25">
      <c r="A27" t="s">
        <v>75</v>
      </c>
      <c r="C27" t="s">
        <v>95</v>
      </c>
      <c r="E27">
        <v>15</v>
      </c>
      <c r="F27" t="s">
        <v>84</v>
      </c>
      <c r="H27" t="s">
        <v>78</v>
      </c>
      <c r="I27" t="s">
        <v>79</v>
      </c>
      <c r="J27" t="s">
        <v>23</v>
      </c>
      <c r="K27">
        <v>3</v>
      </c>
      <c r="M27">
        <v>3021</v>
      </c>
      <c r="N27">
        <v>0.36</v>
      </c>
      <c r="O27">
        <v>15</v>
      </c>
      <c r="P27">
        <f>VLOOKUP(C27,[3]April!$C:$X,22,FALSE)</f>
        <v>2019</v>
      </c>
    </row>
    <row r="28" spans="1:16" x14ac:dyDescent="0.25">
      <c r="A28" t="s">
        <v>75</v>
      </c>
      <c r="C28" t="s">
        <v>95</v>
      </c>
      <c r="E28">
        <v>20</v>
      </c>
      <c r="F28" t="s">
        <v>85</v>
      </c>
      <c r="H28" t="s">
        <v>78</v>
      </c>
      <c r="I28" t="s">
        <v>79</v>
      </c>
      <c r="J28" t="s">
        <v>23</v>
      </c>
      <c r="K28">
        <v>4</v>
      </c>
      <c r="M28">
        <v>4028</v>
      </c>
      <c r="N28">
        <v>0.48</v>
      </c>
      <c r="O28">
        <v>15</v>
      </c>
      <c r="P28">
        <f>VLOOKUP(C28,[3]April!$C:$X,22,FALSE)</f>
        <v>2019</v>
      </c>
    </row>
    <row r="29" spans="1:16" x14ac:dyDescent="0.25">
      <c r="A29" t="s">
        <v>75</v>
      </c>
      <c r="C29" t="s">
        <v>96</v>
      </c>
      <c r="E29">
        <v>15</v>
      </c>
      <c r="F29" t="s">
        <v>84</v>
      </c>
      <c r="H29" t="s">
        <v>78</v>
      </c>
      <c r="I29" t="s">
        <v>79</v>
      </c>
      <c r="J29" t="s">
        <v>23</v>
      </c>
      <c r="K29">
        <v>3</v>
      </c>
      <c r="M29">
        <v>3021</v>
      </c>
      <c r="N29">
        <v>0.36</v>
      </c>
      <c r="O29">
        <v>15</v>
      </c>
      <c r="P29">
        <f>VLOOKUP(C29,[3]April!$C:$X,22,FALSE)</f>
        <v>2019</v>
      </c>
    </row>
    <row r="30" spans="1:16" x14ac:dyDescent="0.25">
      <c r="A30" t="s">
        <v>75</v>
      </c>
      <c r="C30" t="s">
        <v>96</v>
      </c>
      <c r="E30">
        <v>20</v>
      </c>
      <c r="F30" t="s">
        <v>85</v>
      </c>
      <c r="H30" t="s">
        <v>78</v>
      </c>
      <c r="I30" t="s">
        <v>79</v>
      </c>
      <c r="J30" t="s">
        <v>23</v>
      </c>
      <c r="K30">
        <v>5</v>
      </c>
      <c r="M30">
        <v>5035</v>
      </c>
      <c r="N30">
        <v>0.6</v>
      </c>
      <c r="O30">
        <v>15</v>
      </c>
      <c r="P30">
        <f>VLOOKUP(C30,[3]April!$C:$X,22,FALSE)</f>
        <v>2019</v>
      </c>
    </row>
    <row r="31" spans="1:16" x14ac:dyDescent="0.25">
      <c r="A31" t="s">
        <v>75</v>
      </c>
      <c r="C31" t="s">
        <v>97</v>
      </c>
      <c r="E31">
        <v>15</v>
      </c>
      <c r="F31" t="s">
        <v>84</v>
      </c>
      <c r="H31" t="s">
        <v>78</v>
      </c>
      <c r="I31" t="s">
        <v>79</v>
      </c>
      <c r="J31" t="s">
        <v>23</v>
      </c>
      <c r="K31">
        <v>3</v>
      </c>
      <c r="M31">
        <v>3021</v>
      </c>
      <c r="N31">
        <v>0.36</v>
      </c>
      <c r="O31">
        <v>15</v>
      </c>
      <c r="P31">
        <f>VLOOKUP(C31,[3]April!$C:$X,22,FALSE)</f>
        <v>2019</v>
      </c>
    </row>
    <row r="32" spans="1:16" x14ac:dyDescent="0.25">
      <c r="A32" t="s">
        <v>75</v>
      </c>
      <c r="C32" t="s">
        <v>97</v>
      </c>
      <c r="E32">
        <v>20</v>
      </c>
      <c r="F32" t="s">
        <v>85</v>
      </c>
      <c r="H32" t="s">
        <v>78</v>
      </c>
      <c r="I32" t="s">
        <v>79</v>
      </c>
      <c r="J32" t="s">
        <v>23</v>
      </c>
      <c r="K32">
        <v>5</v>
      </c>
      <c r="M32">
        <v>5035</v>
      </c>
      <c r="N32">
        <v>0.6</v>
      </c>
      <c r="O32">
        <v>15</v>
      </c>
      <c r="P32">
        <f>VLOOKUP(C32,[3]April!$C:$X,22,FALSE)</f>
        <v>2019</v>
      </c>
    </row>
    <row r="33" spans="1:16" x14ac:dyDescent="0.25">
      <c r="A33" t="s">
        <v>75</v>
      </c>
      <c r="C33" t="s">
        <v>98</v>
      </c>
      <c r="E33">
        <v>15</v>
      </c>
      <c r="F33" t="s">
        <v>84</v>
      </c>
      <c r="H33" t="s">
        <v>78</v>
      </c>
      <c r="I33" t="s">
        <v>79</v>
      </c>
      <c r="J33" t="s">
        <v>23</v>
      </c>
      <c r="K33">
        <v>2</v>
      </c>
      <c r="M33">
        <v>2014</v>
      </c>
      <c r="N33">
        <v>0.24</v>
      </c>
      <c r="O33">
        <v>15</v>
      </c>
      <c r="P33">
        <f>VLOOKUP(C33,[3]April!$C:$X,22,FALSE)</f>
        <v>2019</v>
      </c>
    </row>
    <row r="34" spans="1:16" x14ac:dyDescent="0.25">
      <c r="A34" t="s">
        <v>75</v>
      </c>
      <c r="C34" t="s">
        <v>98</v>
      </c>
      <c r="E34">
        <v>20</v>
      </c>
      <c r="F34" t="s">
        <v>85</v>
      </c>
      <c r="H34" t="s">
        <v>78</v>
      </c>
      <c r="I34" t="s">
        <v>79</v>
      </c>
      <c r="J34" t="s">
        <v>23</v>
      </c>
      <c r="K34">
        <v>4</v>
      </c>
      <c r="M34">
        <v>4028</v>
      </c>
      <c r="N34">
        <v>0.48</v>
      </c>
      <c r="O34">
        <v>15</v>
      </c>
      <c r="P34">
        <f>VLOOKUP(C34,[3]April!$C:$X,22,FALSE)</f>
        <v>2019</v>
      </c>
    </row>
    <row r="35" spans="1:16" x14ac:dyDescent="0.25">
      <c r="A35" t="s">
        <v>75</v>
      </c>
      <c r="C35" t="s">
        <v>99</v>
      </c>
      <c r="E35">
        <v>15</v>
      </c>
      <c r="F35" t="s">
        <v>84</v>
      </c>
      <c r="H35" t="s">
        <v>78</v>
      </c>
      <c r="I35" t="s">
        <v>79</v>
      </c>
      <c r="J35" t="s">
        <v>23</v>
      </c>
      <c r="K35">
        <v>2</v>
      </c>
      <c r="M35">
        <v>2014</v>
      </c>
      <c r="N35">
        <v>0.24</v>
      </c>
      <c r="O35">
        <v>15</v>
      </c>
      <c r="P35">
        <f>VLOOKUP(C35,[3]April!$C:$X,22,FALSE)</f>
        <v>2019</v>
      </c>
    </row>
    <row r="36" spans="1:16" x14ac:dyDescent="0.25">
      <c r="A36" t="s">
        <v>75</v>
      </c>
      <c r="C36" t="s">
        <v>99</v>
      </c>
      <c r="E36">
        <v>20</v>
      </c>
      <c r="F36" t="s">
        <v>85</v>
      </c>
      <c r="H36" t="s">
        <v>78</v>
      </c>
      <c r="I36" t="s">
        <v>79</v>
      </c>
      <c r="J36" t="s">
        <v>23</v>
      </c>
      <c r="K36">
        <v>2</v>
      </c>
      <c r="M36">
        <v>2014</v>
      </c>
      <c r="N36">
        <v>0.24</v>
      </c>
      <c r="O36">
        <v>15</v>
      </c>
      <c r="P36">
        <f>VLOOKUP(C36,[3]April!$C:$X,22,FALSE)</f>
        <v>2019</v>
      </c>
    </row>
    <row r="37" spans="1:16" x14ac:dyDescent="0.25">
      <c r="A37" t="s">
        <v>75</v>
      </c>
      <c r="C37" t="s">
        <v>100</v>
      </c>
      <c r="E37">
        <v>20</v>
      </c>
      <c r="F37" t="s">
        <v>85</v>
      </c>
      <c r="H37" t="s">
        <v>78</v>
      </c>
      <c r="I37" t="s">
        <v>79</v>
      </c>
      <c r="J37" t="s">
        <v>23</v>
      </c>
      <c r="K37">
        <v>1</v>
      </c>
      <c r="M37">
        <v>1007</v>
      </c>
      <c r="N37">
        <v>0.12</v>
      </c>
      <c r="O37">
        <v>15</v>
      </c>
      <c r="P37">
        <f>VLOOKUP(C37,[3]April!$C:$X,22,FALSE)</f>
        <v>2019</v>
      </c>
    </row>
    <row r="38" spans="1:16" x14ac:dyDescent="0.25">
      <c r="A38" t="s">
        <v>75</v>
      </c>
      <c r="C38" t="s">
        <v>100</v>
      </c>
      <c r="E38">
        <v>15</v>
      </c>
      <c r="F38" t="s">
        <v>84</v>
      </c>
      <c r="H38" t="s">
        <v>78</v>
      </c>
      <c r="I38" t="s">
        <v>79</v>
      </c>
      <c r="J38" t="s">
        <v>23</v>
      </c>
      <c r="K38">
        <v>2</v>
      </c>
      <c r="M38">
        <v>2014</v>
      </c>
      <c r="N38">
        <v>0.24</v>
      </c>
      <c r="O38">
        <v>15</v>
      </c>
      <c r="P38">
        <f>VLOOKUP(C38,[3]April!$C:$X,22,FALSE)</f>
        <v>2019</v>
      </c>
    </row>
    <row r="39" spans="1:16" x14ac:dyDescent="0.25">
      <c r="A39" t="s">
        <v>75</v>
      </c>
      <c r="C39" t="s">
        <v>101</v>
      </c>
      <c r="E39">
        <v>15</v>
      </c>
      <c r="F39" t="s">
        <v>84</v>
      </c>
      <c r="H39" t="s">
        <v>78</v>
      </c>
      <c r="I39" t="s">
        <v>79</v>
      </c>
      <c r="J39" t="s">
        <v>23</v>
      </c>
      <c r="K39">
        <v>2</v>
      </c>
      <c r="M39">
        <v>2014</v>
      </c>
      <c r="N39">
        <v>0.24</v>
      </c>
      <c r="O39">
        <v>15</v>
      </c>
      <c r="P39">
        <f>VLOOKUP(C39,[3]April!$C:$X,22,FALSE)</f>
        <v>2019</v>
      </c>
    </row>
    <row r="40" spans="1:16" x14ac:dyDescent="0.25">
      <c r="A40" t="s">
        <v>75</v>
      </c>
      <c r="C40" t="s">
        <v>101</v>
      </c>
      <c r="E40">
        <v>20</v>
      </c>
      <c r="F40" t="s">
        <v>85</v>
      </c>
      <c r="H40" t="s">
        <v>78</v>
      </c>
      <c r="I40" t="s">
        <v>79</v>
      </c>
      <c r="J40" t="s">
        <v>23</v>
      </c>
      <c r="K40">
        <v>2</v>
      </c>
      <c r="M40">
        <v>2014</v>
      </c>
      <c r="N40">
        <v>0.24</v>
      </c>
      <c r="O40">
        <v>15</v>
      </c>
      <c r="P40">
        <f>VLOOKUP(C40,[3]April!$C:$X,22,FALSE)</f>
        <v>2019</v>
      </c>
    </row>
    <row r="41" spans="1:16" x14ac:dyDescent="0.25">
      <c r="A41" t="s">
        <v>75</v>
      </c>
      <c r="C41" t="s">
        <v>102</v>
      </c>
      <c r="E41">
        <v>20</v>
      </c>
      <c r="F41" t="s">
        <v>85</v>
      </c>
      <c r="H41" t="s">
        <v>78</v>
      </c>
      <c r="I41" t="s">
        <v>79</v>
      </c>
      <c r="J41" t="s">
        <v>23</v>
      </c>
      <c r="K41">
        <v>1</v>
      </c>
      <c r="M41">
        <v>1007</v>
      </c>
      <c r="N41">
        <v>0.12</v>
      </c>
      <c r="O41">
        <v>15</v>
      </c>
      <c r="P41">
        <f>VLOOKUP(C41,[3]April!$C:$X,22,FALSE)</f>
        <v>2019</v>
      </c>
    </row>
    <row r="42" spans="1:16" x14ac:dyDescent="0.25">
      <c r="A42" t="s">
        <v>75</v>
      </c>
      <c r="C42" t="s">
        <v>103</v>
      </c>
      <c r="E42">
        <v>15</v>
      </c>
      <c r="F42" t="s">
        <v>84</v>
      </c>
      <c r="H42" t="s">
        <v>78</v>
      </c>
      <c r="I42" t="s">
        <v>79</v>
      </c>
      <c r="J42" t="s">
        <v>23</v>
      </c>
      <c r="K42">
        <v>3</v>
      </c>
      <c r="M42">
        <v>3021</v>
      </c>
      <c r="N42">
        <v>0.36</v>
      </c>
      <c r="O42">
        <v>15</v>
      </c>
      <c r="P42">
        <f>VLOOKUP(C42,[3]April!$C:$X,22,FALSE)</f>
        <v>2019</v>
      </c>
    </row>
    <row r="43" spans="1:16" x14ac:dyDescent="0.25">
      <c r="A43" t="s">
        <v>75</v>
      </c>
      <c r="C43" t="s">
        <v>103</v>
      </c>
      <c r="E43">
        <v>20</v>
      </c>
      <c r="F43" t="s">
        <v>85</v>
      </c>
      <c r="H43" t="s">
        <v>78</v>
      </c>
      <c r="I43" t="s">
        <v>79</v>
      </c>
      <c r="J43" t="s">
        <v>23</v>
      </c>
      <c r="K43">
        <v>5</v>
      </c>
      <c r="M43">
        <v>5035</v>
      </c>
      <c r="N43">
        <v>0.6</v>
      </c>
      <c r="O43">
        <v>15</v>
      </c>
      <c r="P43">
        <f>VLOOKUP(C43,[3]April!$C:$X,22,FALSE)</f>
        <v>2019</v>
      </c>
    </row>
    <row r="44" spans="1:16" x14ac:dyDescent="0.25">
      <c r="A44" t="s">
        <v>75</v>
      </c>
      <c r="C44" t="s">
        <v>104</v>
      </c>
      <c r="E44">
        <v>15</v>
      </c>
      <c r="F44" t="s">
        <v>84</v>
      </c>
      <c r="H44" t="s">
        <v>78</v>
      </c>
      <c r="I44" t="s">
        <v>79</v>
      </c>
      <c r="J44" t="s">
        <v>23</v>
      </c>
      <c r="K44">
        <v>2</v>
      </c>
      <c r="M44">
        <v>2014</v>
      </c>
      <c r="N44">
        <v>0.24</v>
      </c>
      <c r="O44">
        <v>15</v>
      </c>
      <c r="P44">
        <f>VLOOKUP(C44,[3]April!$C:$X,22,FALSE)</f>
        <v>2019</v>
      </c>
    </row>
    <row r="45" spans="1:16" x14ac:dyDescent="0.25">
      <c r="A45" t="s">
        <v>75</v>
      </c>
      <c r="C45" t="s">
        <v>104</v>
      </c>
      <c r="E45">
        <v>20</v>
      </c>
      <c r="F45" t="s">
        <v>85</v>
      </c>
      <c r="H45" t="s">
        <v>78</v>
      </c>
      <c r="I45" t="s">
        <v>79</v>
      </c>
      <c r="J45" t="s">
        <v>23</v>
      </c>
      <c r="K45">
        <v>4</v>
      </c>
      <c r="M45">
        <v>4028</v>
      </c>
      <c r="N45">
        <v>0.48</v>
      </c>
      <c r="O45">
        <v>15</v>
      </c>
      <c r="P45">
        <f>VLOOKUP(C45,[3]April!$C:$X,22,FALSE)</f>
        <v>2019</v>
      </c>
    </row>
    <row r="46" spans="1:16" x14ac:dyDescent="0.25">
      <c r="A46" t="s">
        <v>75</v>
      </c>
      <c r="C46" t="s">
        <v>105</v>
      </c>
      <c r="E46">
        <v>20</v>
      </c>
      <c r="F46" t="s">
        <v>85</v>
      </c>
      <c r="H46" t="s">
        <v>78</v>
      </c>
      <c r="I46" t="s">
        <v>79</v>
      </c>
      <c r="J46" t="s">
        <v>23</v>
      </c>
      <c r="K46">
        <v>4</v>
      </c>
      <c r="M46">
        <v>4028</v>
      </c>
      <c r="N46">
        <v>0.48</v>
      </c>
      <c r="O46">
        <v>15</v>
      </c>
      <c r="P46">
        <f>VLOOKUP(C46,[3]April!$C:$X,22,FALSE)</f>
        <v>2019</v>
      </c>
    </row>
    <row r="47" spans="1:16" x14ac:dyDescent="0.25">
      <c r="A47" t="s">
        <v>75</v>
      </c>
      <c r="C47" t="s">
        <v>105</v>
      </c>
      <c r="E47">
        <v>15</v>
      </c>
      <c r="F47" t="s">
        <v>84</v>
      </c>
      <c r="H47" t="s">
        <v>78</v>
      </c>
      <c r="I47" t="s">
        <v>79</v>
      </c>
      <c r="J47" t="s">
        <v>23</v>
      </c>
      <c r="K47">
        <v>3</v>
      </c>
      <c r="M47">
        <v>3021</v>
      </c>
      <c r="N47">
        <v>0.36</v>
      </c>
      <c r="O47">
        <v>15</v>
      </c>
      <c r="P47">
        <f>VLOOKUP(C47,[3]April!$C:$X,22,FALSE)</f>
        <v>2019</v>
      </c>
    </row>
    <row r="48" spans="1:16" x14ac:dyDescent="0.25">
      <c r="A48" t="s">
        <v>75</v>
      </c>
      <c r="C48" t="s">
        <v>106</v>
      </c>
      <c r="E48">
        <v>15</v>
      </c>
      <c r="F48" t="s">
        <v>84</v>
      </c>
      <c r="H48" t="s">
        <v>78</v>
      </c>
      <c r="I48" t="s">
        <v>79</v>
      </c>
      <c r="J48" t="s">
        <v>23</v>
      </c>
      <c r="K48">
        <v>3</v>
      </c>
      <c r="M48">
        <v>3021</v>
      </c>
      <c r="N48">
        <v>0.36</v>
      </c>
      <c r="O48">
        <v>15</v>
      </c>
      <c r="P48">
        <f>VLOOKUP(C48,[3]April!$C:$X,22,FALSE)</f>
        <v>2019</v>
      </c>
    </row>
    <row r="49" spans="1:16" x14ac:dyDescent="0.25">
      <c r="A49" t="s">
        <v>75</v>
      </c>
      <c r="C49" t="s">
        <v>106</v>
      </c>
      <c r="E49">
        <v>20</v>
      </c>
      <c r="F49" t="s">
        <v>85</v>
      </c>
      <c r="H49" t="s">
        <v>78</v>
      </c>
      <c r="I49" t="s">
        <v>79</v>
      </c>
      <c r="J49" t="s">
        <v>23</v>
      </c>
      <c r="K49">
        <v>6</v>
      </c>
      <c r="M49">
        <v>6042</v>
      </c>
      <c r="N49">
        <v>0.72</v>
      </c>
      <c r="O49">
        <v>15</v>
      </c>
      <c r="P49">
        <f>VLOOKUP(C49,[3]April!$C:$X,22,FALSE)</f>
        <v>2019</v>
      </c>
    </row>
    <row r="50" spans="1:16" x14ac:dyDescent="0.25">
      <c r="A50" t="s">
        <v>75</v>
      </c>
      <c r="C50" t="s">
        <v>107</v>
      </c>
      <c r="E50">
        <v>20</v>
      </c>
      <c r="F50" t="s">
        <v>85</v>
      </c>
      <c r="H50" t="s">
        <v>78</v>
      </c>
      <c r="I50" t="s">
        <v>79</v>
      </c>
      <c r="J50" t="s">
        <v>23</v>
      </c>
      <c r="K50">
        <v>2</v>
      </c>
      <c r="M50">
        <v>2014</v>
      </c>
      <c r="N50">
        <v>0.24</v>
      </c>
      <c r="O50">
        <v>15</v>
      </c>
      <c r="P50">
        <f>VLOOKUP(C50,[3]April!$C:$X,22,FALSE)</f>
        <v>2019</v>
      </c>
    </row>
    <row r="51" spans="1:16" x14ac:dyDescent="0.25">
      <c r="A51" t="s">
        <v>75</v>
      </c>
      <c r="C51" t="s">
        <v>108</v>
      </c>
      <c r="E51">
        <v>20</v>
      </c>
      <c r="F51" t="s">
        <v>85</v>
      </c>
      <c r="H51" t="s">
        <v>78</v>
      </c>
      <c r="I51" t="s">
        <v>79</v>
      </c>
      <c r="J51" t="s">
        <v>23</v>
      </c>
      <c r="K51">
        <v>1</v>
      </c>
      <c r="M51">
        <v>1007</v>
      </c>
      <c r="N51">
        <v>0.12</v>
      </c>
      <c r="O51">
        <v>15</v>
      </c>
      <c r="P51">
        <f>VLOOKUP(C51,[3]April!$C:$X,22,FALSE)</f>
        <v>2019</v>
      </c>
    </row>
    <row r="52" spans="1:16" x14ac:dyDescent="0.25">
      <c r="A52" t="s">
        <v>75</v>
      </c>
      <c r="C52" t="s">
        <v>108</v>
      </c>
      <c r="E52">
        <v>15</v>
      </c>
      <c r="F52" t="s">
        <v>84</v>
      </c>
      <c r="H52" t="s">
        <v>78</v>
      </c>
      <c r="I52" t="s">
        <v>79</v>
      </c>
      <c r="J52" t="s">
        <v>23</v>
      </c>
      <c r="K52">
        <v>2</v>
      </c>
      <c r="M52">
        <v>2014</v>
      </c>
      <c r="N52">
        <v>0.24</v>
      </c>
      <c r="O52">
        <v>15</v>
      </c>
      <c r="P52">
        <f>VLOOKUP(C52,[3]April!$C:$X,22,FALSE)</f>
        <v>2019</v>
      </c>
    </row>
    <row r="53" spans="1:16" x14ac:dyDescent="0.25">
      <c r="A53" t="s">
        <v>75</v>
      </c>
      <c r="C53" t="s">
        <v>109</v>
      </c>
      <c r="E53">
        <v>3</v>
      </c>
      <c r="F53" t="s">
        <v>82</v>
      </c>
      <c r="H53" t="s">
        <v>78</v>
      </c>
      <c r="I53" t="s">
        <v>79</v>
      </c>
      <c r="J53" t="s">
        <v>23</v>
      </c>
      <c r="K53">
        <v>1</v>
      </c>
      <c r="M53">
        <v>480</v>
      </c>
      <c r="N53">
        <v>0.08</v>
      </c>
      <c r="O53">
        <v>5</v>
      </c>
      <c r="P53">
        <f>VLOOKUP(C53,[3]April!$C:$X,22,FALSE)</f>
        <v>2019</v>
      </c>
    </row>
    <row r="54" spans="1:16" x14ac:dyDescent="0.25">
      <c r="A54" t="s">
        <v>75</v>
      </c>
      <c r="C54" t="s">
        <v>109</v>
      </c>
      <c r="E54">
        <v>7</v>
      </c>
      <c r="F54" t="s">
        <v>81</v>
      </c>
      <c r="H54" t="s">
        <v>78</v>
      </c>
      <c r="I54" t="s">
        <v>79</v>
      </c>
      <c r="J54" t="s">
        <v>23</v>
      </c>
      <c r="K54">
        <v>5</v>
      </c>
      <c r="M54">
        <v>1215</v>
      </c>
      <c r="N54">
        <v>0.2</v>
      </c>
      <c r="O54">
        <v>1</v>
      </c>
      <c r="P54">
        <f>VLOOKUP(C54,[3]April!$C:$X,22,FALSE)</f>
        <v>2019</v>
      </c>
    </row>
    <row r="55" spans="1:16" x14ac:dyDescent="0.25">
      <c r="A55" t="s">
        <v>75</v>
      </c>
      <c r="C55" t="s">
        <v>109</v>
      </c>
      <c r="E55">
        <v>28</v>
      </c>
      <c r="F55" t="s">
        <v>110</v>
      </c>
      <c r="H55" t="s">
        <v>78</v>
      </c>
      <c r="I55" t="s">
        <v>79</v>
      </c>
      <c r="J55" t="s">
        <v>23</v>
      </c>
      <c r="K55">
        <v>1</v>
      </c>
      <c r="M55">
        <v>1007</v>
      </c>
      <c r="N55">
        <v>0.12</v>
      </c>
      <c r="O55">
        <v>15</v>
      </c>
      <c r="P55">
        <f>VLOOKUP(C55,[3]April!$C:$X,22,FALSE)</f>
        <v>2019</v>
      </c>
    </row>
    <row r="56" spans="1:16" x14ac:dyDescent="0.25">
      <c r="A56" t="s">
        <v>75</v>
      </c>
      <c r="C56" t="s">
        <v>111</v>
      </c>
      <c r="E56">
        <v>28</v>
      </c>
      <c r="F56" t="s">
        <v>110</v>
      </c>
      <c r="H56" t="s">
        <v>78</v>
      </c>
      <c r="I56" t="s">
        <v>79</v>
      </c>
      <c r="J56" t="s">
        <v>23</v>
      </c>
      <c r="K56">
        <v>2</v>
      </c>
      <c r="M56">
        <v>2014</v>
      </c>
      <c r="N56">
        <v>0.24</v>
      </c>
      <c r="O56">
        <v>15</v>
      </c>
      <c r="P56">
        <f>VLOOKUP(C56,[3]April!$C:$X,22,FALSE)</f>
        <v>2019</v>
      </c>
    </row>
    <row r="57" spans="1:16" x14ac:dyDescent="0.25">
      <c r="A57" t="s">
        <v>75</v>
      </c>
      <c r="C57" t="s">
        <v>111</v>
      </c>
      <c r="E57">
        <v>3</v>
      </c>
      <c r="F57" t="s">
        <v>82</v>
      </c>
      <c r="H57" t="s">
        <v>78</v>
      </c>
      <c r="I57" t="s">
        <v>79</v>
      </c>
      <c r="J57" t="s">
        <v>23</v>
      </c>
      <c r="K57">
        <v>1</v>
      </c>
      <c r="M57">
        <v>480</v>
      </c>
      <c r="N57">
        <v>0.08</v>
      </c>
      <c r="O57">
        <v>5</v>
      </c>
      <c r="P57">
        <f>VLOOKUP(C57,[3]April!$C:$X,22,FALSE)</f>
        <v>2019</v>
      </c>
    </row>
    <row r="58" spans="1:16" x14ac:dyDescent="0.25">
      <c r="A58" t="s">
        <v>75</v>
      </c>
      <c r="C58" t="s">
        <v>111</v>
      </c>
      <c r="E58">
        <v>7</v>
      </c>
      <c r="F58" t="s">
        <v>81</v>
      </c>
      <c r="H58" t="s">
        <v>78</v>
      </c>
      <c r="I58" t="s">
        <v>79</v>
      </c>
      <c r="J58" t="s">
        <v>23</v>
      </c>
      <c r="K58">
        <v>8</v>
      </c>
      <c r="M58">
        <v>1944</v>
      </c>
      <c r="N58">
        <v>0.32</v>
      </c>
      <c r="O58">
        <v>1</v>
      </c>
      <c r="P58">
        <f>VLOOKUP(C58,[3]April!$C:$X,22,FALSE)</f>
        <v>2019</v>
      </c>
    </row>
    <row r="59" spans="1:16" x14ac:dyDescent="0.25">
      <c r="A59" t="s">
        <v>75</v>
      </c>
      <c r="C59" t="s">
        <v>112</v>
      </c>
      <c r="E59">
        <v>4</v>
      </c>
      <c r="F59" t="s">
        <v>77</v>
      </c>
      <c r="H59" t="s">
        <v>78</v>
      </c>
      <c r="I59" t="s">
        <v>79</v>
      </c>
      <c r="J59" t="s">
        <v>23</v>
      </c>
      <c r="K59">
        <v>1</v>
      </c>
      <c r="M59">
        <v>548</v>
      </c>
      <c r="N59">
        <v>0.09</v>
      </c>
      <c r="O59">
        <v>5</v>
      </c>
      <c r="P59">
        <f>VLOOKUP(C59,[3]April!$C:$X,22,FALSE)</f>
        <v>2019</v>
      </c>
    </row>
    <row r="60" spans="1:16" x14ac:dyDescent="0.25">
      <c r="A60" t="s">
        <v>75</v>
      </c>
      <c r="C60" t="s">
        <v>112</v>
      </c>
      <c r="E60">
        <v>3</v>
      </c>
      <c r="F60" t="s">
        <v>82</v>
      </c>
      <c r="H60" t="s">
        <v>78</v>
      </c>
      <c r="I60" t="s">
        <v>79</v>
      </c>
      <c r="J60" t="s">
        <v>23</v>
      </c>
      <c r="K60">
        <v>2</v>
      </c>
      <c r="M60">
        <v>960</v>
      </c>
      <c r="N60">
        <v>0.16</v>
      </c>
      <c r="O60">
        <v>5</v>
      </c>
      <c r="P60">
        <f>VLOOKUP(C60,[3]April!$C:$X,22,FALSE)</f>
        <v>2019</v>
      </c>
    </row>
    <row r="61" spans="1:16" x14ac:dyDescent="0.25">
      <c r="A61" t="s">
        <v>75</v>
      </c>
      <c r="C61" t="s">
        <v>112</v>
      </c>
      <c r="E61">
        <v>28</v>
      </c>
      <c r="F61" t="s">
        <v>110</v>
      </c>
      <c r="H61" t="s">
        <v>78</v>
      </c>
      <c r="I61" t="s">
        <v>79</v>
      </c>
      <c r="J61" t="s">
        <v>23</v>
      </c>
      <c r="K61">
        <v>3</v>
      </c>
      <c r="M61">
        <v>3021</v>
      </c>
      <c r="N61">
        <v>0.36</v>
      </c>
      <c r="O61">
        <v>15</v>
      </c>
      <c r="P61">
        <f>VLOOKUP(C61,[3]April!$C:$X,22,FALSE)</f>
        <v>2019</v>
      </c>
    </row>
    <row r="62" spans="1:16" x14ac:dyDescent="0.25">
      <c r="A62" t="s">
        <v>75</v>
      </c>
      <c r="C62" t="s">
        <v>112</v>
      </c>
      <c r="E62">
        <v>8</v>
      </c>
      <c r="F62" t="s">
        <v>113</v>
      </c>
      <c r="H62" t="s">
        <v>78</v>
      </c>
      <c r="I62" t="s">
        <v>79</v>
      </c>
      <c r="J62" t="s">
        <v>23</v>
      </c>
      <c r="K62">
        <v>10</v>
      </c>
      <c r="M62">
        <v>2890</v>
      </c>
      <c r="N62">
        <v>0.5</v>
      </c>
      <c r="O62">
        <v>1</v>
      </c>
      <c r="P62">
        <f>VLOOKUP(C62,[3]April!$C:$X,22,FALSE)</f>
        <v>2019</v>
      </c>
    </row>
    <row r="63" spans="1:16" x14ac:dyDescent="0.25">
      <c r="A63" t="s">
        <v>75</v>
      </c>
      <c r="C63" t="s">
        <v>112</v>
      </c>
      <c r="E63">
        <v>7</v>
      </c>
      <c r="F63" t="s">
        <v>81</v>
      </c>
      <c r="H63" t="s">
        <v>78</v>
      </c>
      <c r="I63" t="s">
        <v>79</v>
      </c>
      <c r="J63" t="s">
        <v>23</v>
      </c>
      <c r="K63">
        <v>5</v>
      </c>
      <c r="M63">
        <v>1215</v>
      </c>
      <c r="N63">
        <v>0.2</v>
      </c>
      <c r="O63">
        <v>1</v>
      </c>
      <c r="P63">
        <f>VLOOKUP(C63,[3]April!$C:$X,22,FALSE)</f>
        <v>2019</v>
      </c>
    </row>
    <row r="64" spans="1:16" x14ac:dyDescent="0.25">
      <c r="A64" t="s">
        <v>75</v>
      </c>
      <c r="C64" t="s">
        <v>112</v>
      </c>
      <c r="E64">
        <v>9</v>
      </c>
      <c r="F64" t="s">
        <v>80</v>
      </c>
      <c r="H64" t="s">
        <v>78</v>
      </c>
      <c r="I64" t="s">
        <v>79</v>
      </c>
      <c r="J64" t="s">
        <v>23</v>
      </c>
      <c r="K64">
        <v>2</v>
      </c>
      <c r="M64">
        <v>2014</v>
      </c>
      <c r="N64">
        <v>0.24</v>
      </c>
      <c r="O64">
        <v>15</v>
      </c>
      <c r="P64">
        <f>VLOOKUP(C64,[3]April!$C:$X,22,FALSE)</f>
        <v>2019</v>
      </c>
    </row>
    <row r="65" spans="1:16" x14ac:dyDescent="0.25">
      <c r="A65" t="s">
        <v>75</v>
      </c>
      <c r="C65" t="s">
        <v>114</v>
      </c>
      <c r="E65">
        <v>7</v>
      </c>
      <c r="F65" t="s">
        <v>81</v>
      </c>
      <c r="H65" t="s">
        <v>78</v>
      </c>
      <c r="I65" t="s">
        <v>79</v>
      </c>
      <c r="J65" t="s">
        <v>23</v>
      </c>
      <c r="K65">
        <v>2</v>
      </c>
      <c r="M65">
        <v>486</v>
      </c>
      <c r="N65">
        <v>0.08</v>
      </c>
      <c r="O65">
        <v>1</v>
      </c>
      <c r="P65">
        <f>VLOOKUP(C65,[3]April!$C:$X,22,FALSE)</f>
        <v>2019</v>
      </c>
    </row>
    <row r="66" spans="1:16" x14ac:dyDescent="0.25">
      <c r="A66" t="s">
        <v>75</v>
      </c>
      <c r="C66" t="s">
        <v>114</v>
      </c>
      <c r="E66">
        <v>4</v>
      </c>
      <c r="F66" t="s">
        <v>77</v>
      </c>
      <c r="H66" t="s">
        <v>78</v>
      </c>
      <c r="I66" t="s">
        <v>79</v>
      </c>
      <c r="J66" t="s">
        <v>23</v>
      </c>
      <c r="K66">
        <v>1</v>
      </c>
      <c r="M66">
        <v>548</v>
      </c>
      <c r="N66">
        <v>0.09</v>
      </c>
      <c r="O66">
        <v>5</v>
      </c>
      <c r="P66">
        <f>VLOOKUP(C66,[3]April!$C:$X,22,FALSE)</f>
        <v>2019</v>
      </c>
    </row>
    <row r="67" spans="1:16" x14ac:dyDescent="0.25">
      <c r="A67" t="s">
        <v>75</v>
      </c>
      <c r="C67" t="s">
        <v>114</v>
      </c>
      <c r="E67">
        <v>28</v>
      </c>
      <c r="F67" t="s">
        <v>110</v>
      </c>
      <c r="H67" t="s">
        <v>78</v>
      </c>
      <c r="I67" t="s">
        <v>79</v>
      </c>
      <c r="J67" t="s">
        <v>23</v>
      </c>
      <c r="K67">
        <v>2</v>
      </c>
      <c r="M67">
        <v>2014</v>
      </c>
      <c r="N67">
        <v>0.24</v>
      </c>
      <c r="O67">
        <v>15</v>
      </c>
      <c r="P67">
        <f>VLOOKUP(C67,[3]April!$C:$X,22,FALSE)</f>
        <v>2019</v>
      </c>
    </row>
    <row r="68" spans="1:16" x14ac:dyDescent="0.25">
      <c r="A68" t="s">
        <v>75</v>
      </c>
      <c r="C68" t="s">
        <v>114</v>
      </c>
      <c r="E68">
        <v>3</v>
      </c>
      <c r="F68" t="s">
        <v>82</v>
      </c>
      <c r="H68" t="s">
        <v>78</v>
      </c>
      <c r="I68" t="s">
        <v>79</v>
      </c>
      <c r="J68" t="s">
        <v>23</v>
      </c>
      <c r="K68">
        <v>1</v>
      </c>
      <c r="M68">
        <v>480</v>
      </c>
      <c r="N68">
        <v>0.08</v>
      </c>
      <c r="O68">
        <v>5</v>
      </c>
      <c r="P68">
        <f>VLOOKUP(C68,[3]April!$C:$X,22,FALSE)</f>
        <v>2019</v>
      </c>
    </row>
    <row r="69" spans="1:16" x14ac:dyDescent="0.25">
      <c r="A69" t="s">
        <v>75</v>
      </c>
      <c r="C69" t="s">
        <v>115</v>
      </c>
      <c r="E69">
        <v>9</v>
      </c>
      <c r="F69" t="s">
        <v>80</v>
      </c>
      <c r="H69" t="s">
        <v>78</v>
      </c>
      <c r="I69" t="s">
        <v>79</v>
      </c>
      <c r="J69" t="s">
        <v>23</v>
      </c>
      <c r="K69">
        <v>4</v>
      </c>
      <c r="M69">
        <v>4028</v>
      </c>
      <c r="N69">
        <v>0.48</v>
      </c>
      <c r="O69">
        <v>15</v>
      </c>
      <c r="P69">
        <f>VLOOKUP(C69,[3]April!$C:$X,22,FALSE)</f>
        <v>2019</v>
      </c>
    </row>
    <row r="70" spans="1:16" x14ac:dyDescent="0.25">
      <c r="A70" t="s">
        <v>75</v>
      </c>
      <c r="C70" t="s">
        <v>115</v>
      </c>
      <c r="E70">
        <v>4</v>
      </c>
      <c r="F70" t="s">
        <v>77</v>
      </c>
      <c r="H70" t="s">
        <v>78</v>
      </c>
      <c r="I70" t="s">
        <v>79</v>
      </c>
      <c r="J70" t="s">
        <v>23</v>
      </c>
      <c r="K70">
        <v>1</v>
      </c>
      <c r="M70">
        <v>548</v>
      </c>
      <c r="N70">
        <v>0.09</v>
      </c>
      <c r="O70">
        <v>5</v>
      </c>
      <c r="P70">
        <f>VLOOKUP(C70,[3]April!$C:$X,22,FALSE)</f>
        <v>2019</v>
      </c>
    </row>
    <row r="71" spans="1:16" x14ac:dyDescent="0.25">
      <c r="A71" t="s">
        <v>75</v>
      </c>
      <c r="C71" t="s">
        <v>115</v>
      </c>
      <c r="E71">
        <v>28</v>
      </c>
      <c r="F71" t="s">
        <v>110</v>
      </c>
      <c r="H71" t="s">
        <v>78</v>
      </c>
      <c r="I71" t="s">
        <v>79</v>
      </c>
      <c r="J71" t="s">
        <v>23</v>
      </c>
      <c r="K71">
        <v>5</v>
      </c>
      <c r="M71">
        <v>5035</v>
      </c>
      <c r="N71">
        <v>0.6</v>
      </c>
      <c r="O71">
        <v>15</v>
      </c>
      <c r="P71">
        <f>VLOOKUP(C71,[3]April!$C:$X,22,FALSE)</f>
        <v>2019</v>
      </c>
    </row>
    <row r="72" spans="1:16" x14ac:dyDescent="0.25">
      <c r="A72" t="s">
        <v>75</v>
      </c>
      <c r="C72" t="s">
        <v>115</v>
      </c>
      <c r="E72">
        <v>3</v>
      </c>
      <c r="F72" t="s">
        <v>82</v>
      </c>
      <c r="H72" t="s">
        <v>78</v>
      </c>
      <c r="I72" t="s">
        <v>79</v>
      </c>
      <c r="J72" t="s">
        <v>23</v>
      </c>
      <c r="K72">
        <v>3</v>
      </c>
      <c r="M72">
        <v>1440</v>
      </c>
      <c r="N72">
        <v>0.24</v>
      </c>
      <c r="O72">
        <v>5</v>
      </c>
      <c r="P72">
        <f>VLOOKUP(C72,[3]April!$C:$X,22,FALSE)</f>
        <v>2019</v>
      </c>
    </row>
    <row r="73" spans="1:16" x14ac:dyDescent="0.25">
      <c r="A73" t="s">
        <v>75</v>
      </c>
      <c r="C73" t="s">
        <v>116</v>
      </c>
      <c r="E73">
        <v>28</v>
      </c>
      <c r="F73" t="s">
        <v>110</v>
      </c>
      <c r="H73" t="s">
        <v>78</v>
      </c>
      <c r="I73" t="s">
        <v>79</v>
      </c>
      <c r="J73" t="s">
        <v>23</v>
      </c>
      <c r="K73">
        <v>10</v>
      </c>
      <c r="M73">
        <v>10070</v>
      </c>
      <c r="N73">
        <v>1.2</v>
      </c>
      <c r="O73">
        <v>15</v>
      </c>
      <c r="P73">
        <f>VLOOKUP(C73,[3]April!$C:$X,22,FALSE)</f>
        <v>2019</v>
      </c>
    </row>
    <row r="74" spans="1:16" x14ac:dyDescent="0.25">
      <c r="A74" t="s">
        <v>75</v>
      </c>
      <c r="C74" t="s">
        <v>116</v>
      </c>
      <c r="E74">
        <v>7</v>
      </c>
      <c r="F74" t="s">
        <v>81</v>
      </c>
      <c r="H74" t="s">
        <v>78</v>
      </c>
      <c r="I74" t="s">
        <v>79</v>
      </c>
      <c r="J74" t="s">
        <v>23</v>
      </c>
      <c r="K74">
        <v>6</v>
      </c>
      <c r="M74">
        <v>1458</v>
      </c>
      <c r="N74">
        <v>0.24</v>
      </c>
      <c r="O74">
        <v>1</v>
      </c>
      <c r="P74">
        <f>VLOOKUP(C74,[3]April!$C:$X,22,FALSE)</f>
        <v>2019</v>
      </c>
    </row>
    <row r="75" spans="1:16" x14ac:dyDescent="0.25">
      <c r="A75" t="s">
        <v>75</v>
      </c>
      <c r="C75" t="s">
        <v>117</v>
      </c>
      <c r="E75">
        <v>10</v>
      </c>
      <c r="F75" t="s">
        <v>118</v>
      </c>
      <c r="H75" t="s">
        <v>78</v>
      </c>
      <c r="I75" t="s">
        <v>79</v>
      </c>
      <c r="J75" t="s">
        <v>23</v>
      </c>
      <c r="K75">
        <v>3</v>
      </c>
      <c r="M75">
        <v>3021</v>
      </c>
      <c r="N75">
        <v>0.36</v>
      </c>
      <c r="O75">
        <v>15</v>
      </c>
      <c r="P75">
        <f>VLOOKUP(C75,[3]April!$C:$X,22,FALSE)</f>
        <v>2019</v>
      </c>
    </row>
    <row r="76" spans="1:16" x14ac:dyDescent="0.25">
      <c r="A76" t="s">
        <v>75</v>
      </c>
      <c r="C76" t="s">
        <v>117</v>
      </c>
      <c r="E76">
        <v>7</v>
      </c>
      <c r="F76" t="s">
        <v>81</v>
      </c>
      <c r="H76" t="s">
        <v>78</v>
      </c>
      <c r="I76" t="s">
        <v>79</v>
      </c>
      <c r="J76" t="s">
        <v>23</v>
      </c>
      <c r="K76">
        <v>8</v>
      </c>
      <c r="M76">
        <v>1944</v>
      </c>
      <c r="N76">
        <v>0.32</v>
      </c>
      <c r="O76">
        <v>1</v>
      </c>
      <c r="P76">
        <f>VLOOKUP(C76,[3]April!$C:$X,22,FALSE)</f>
        <v>2019</v>
      </c>
    </row>
    <row r="77" spans="1:16" x14ac:dyDescent="0.25">
      <c r="A77" t="s">
        <v>75</v>
      </c>
      <c r="C77" t="s">
        <v>117</v>
      </c>
      <c r="E77">
        <v>9</v>
      </c>
      <c r="F77" t="s">
        <v>80</v>
      </c>
      <c r="H77" t="s">
        <v>78</v>
      </c>
      <c r="I77" t="s">
        <v>79</v>
      </c>
      <c r="J77" t="s">
        <v>23</v>
      </c>
      <c r="K77">
        <v>2</v>
      </c>
      <c r="M77">
        <v>2014</v>
      </c>
      <c r="N77">
        <v>0.24</v>
      </c>
      <c r="O77">
        <v>15</v>
      </c>
      <c r="P77">
        <f>VLOOKUP(C77,[3]April!$C:$X,22,FALSE)</f>
        <v>2019</v>
      </c>
    </row>
    <row r="78" spans="1:16" x14ac:dyDescent="0.25">
      <c r="A78" t="s">
        <v>75</v>
      </c>
      <c r="C78" t="s">
        <v>117</v>
      </c>
      <c r="E78">
        <v>28</v>
      </c>
      <c r="F78" t="s">
        <v>110</v>
      </c>
      <c r="H78" t="s">
        <v>78</v>
      </c>
      <c r="I78" t="s">
        <v>79</v>
      </c>
      <c r="J78" t="s">
        <v>23</v>
      </c>
      <c r="K78">
        <v>2</v>
      </c>
      <c r="M78">
        <v>2014</v>
      </c>
      <c r="N78">
        <v>0.24</v>
      </c>
      <c r="O78">
        <v>15</v>
      </c>
      <c r="P78">
        <f>VLOOKUP(C78,[3]April!$C:$X,22,FALSE)</f>
        <v>2019</v>
      </c>
    </row>
    <row r="79" spans="1:16" x14ac:dyDescent="0.25">
      <c r="A79" t="s">
        <v>75</v>
      </c>
      <c r="C79" t="s">
        <v>117</v>
      </c>
      <c r="E79">
        <v>8</v>
      </c>
      <c r="F79" t="s">
        <v>113</v>
      </c>
      <c r="H79" t="s">
        <v>78</v>
      </c>
      <c r="I79" t="s">
        <v>79</v>
      </c>
      <c r="J79" t="s">
        <v>23</v>
      </c>
      <c r="K79">
        <v>4</v>
      </c>
      <c r="M79">
        <v>1156</v>
      </c>
      <c r="N79">
        <v>0.2</v>
      </c>
      <c r="O79">
        <v>1</v>
      </c>
      <c r="P79">
        <f>VLOOKUP(C79,[3]April!$C:$X,22,FALSE)</f>
        <v>2019</v>
      </c>
    </row>
    <row r="80" spans="1:16" x14ac:dyDescent="0.25">
      <c r="A80" t="s">
        <v>75</v>
      </c>
      <c r="C80" t="s">
        <v>117</v>
      </c>
      <c r="E80">
        <v>3</v>
      </c>
      <c r="F80" t="s">
        <v>82</v>
      </c>
      <c r="H80" t="s">
        <v>78</v>
      </c>
      <c r="I80" t="s">
        <v>79</v>
      </c>
      <c r="J80" t="s">
        <v>23</v>
      </c>
      <c r="K80">
        <v>1</v>
      </c>
      <c r="M80">
        <v>480</v>
      </c>
      <c r="N80">
        <v>0.08</v>
      </c>
      <c r="O80">
        <v>5</v>
      </c>
      <c r="P80">
        <f>VLOOKUP(C80,[3]April!$C:$X,22,FALSE)</f>
        <v>2019</v>
      </c>
    </row>
    <row r="81" spans="1:16" x14ac:dyDescent="0.25">
      <c r="A81" t="s">
        <v>75</v>
      </c>
      <c r="C81" t="s">
        <v>119</v>
      </c>
      <c r="E81">
        <v>7</v>
      </c>
      <c r="F81" t="s">
        <v>81</v>
      </c>
      <c r="H81" t="s">
        <v>78</v>
      </c>
      <c r="I81" t="s">
        <v>79</v>
      </c>
      <c r="J81" t="s">
        <v>23</v>
      </c>
      <c r="K81">
        <v>11</v>
      </c>
      <c r="M81">
        <v>2673</v>
      </c>
      <c r="N81">
        <v>0.44</v>
      </c>
      <c r="O81">
        <v>1</v>
      </c>
      <c r="P81">
        <f>VLOOKUP(C81,[3]April!$C:$X,22,FALSE)</f>
        <v>2019</v>
      </c>
    </row>
    <row r="82" spans="1:16" x14ac:dyDescent="0.25">
      <c r="A82" t="s">
        <v>75</v>
      </c>
      <c r="C82" t="s">
        <v>119</v>
      </c>
      <c r="E82">
        <v>9</v>
      </c>
      <c r="F82" t="s">
        <v>80</v>
      </c>
      <c r="H82" t="s">
        <v>78</v>
      </c>
      <c r="I82" t="s">
        <v>79</v>
      </c>
      <c r="J82" t="s">
        <v>23</v>
      </c>
      <c r="K82">
        <v>1</v>
      </c>
      <c r="M82">
        <v>1007</v>
      </c>
      <c r="N82">
        <v>0.12</v>
      </c>
      <c r="O82">
        <v>15</v>
      </c>
      <c r="P82">
        <f>VLOOKUP(C82,[3]April!$C:$X,22,FALSE)</f>
        <v>2019</v>
      </c>
    </row>
    <row r="83" spans="1:16" x14ac:dyDescent="0.25">
      <c r="A83" t="s">
        <v>75</v>
      </c>
      <c r="C83" t="s">
        <v>119</v>
      </c>
      <c r="E83">
        <v>3</v>
      </c>
      <c r="F83" t="s">
        <v>82</v>
      </c>
      <c r="H83" t="s">
        <v>78</v>
      </c>
      <c r="I83" t="s">
        <v>79</v>
      </c>
      <c r="J83" t="s">
        <v>23</v>
      </c>
      <c r="K83">
        <v>5</v>
      </c>
      <c r="M83">
        <v>2400</v>
      </c>
      <c r="N83">
        <v>0.4</v>
      </c>
      <c r="O83">
        <v>5</v>
      </c>
      <c r="P83">
        <f>VLOOKUP(C83,[3]April!$C:$X,22,FALSE)</f>
        <v>2019</v>
      </c>
    </row>
    <row r="84" spans="1:16" x14ac:dyDescent="0.25">
      <c r="A84" t="s">
        <v>75</v>
      </c>
      <c r="C84" t="s">
        <v>119</v>
      </c>
      <c r="E84">
        <v>28</v>
      </c>
      <c r="F84" t="s">
        <v>110</v>
      </c>
      <c r="H84" t="s">
        <v>78</v>
      </c>
      <c r="I84" t="s">
        <v>79</v>
      </c>
      <c r="J84" t="s">
        <v>23</v>
      </c>
      <c r="K84">
        <v>5</v>
      </c>
      <c r="M84">
        <v>5035</v>
      </c>
      <c r="N84">
        <v>0.6</v>
      </c>
      <c r="O84">
        <v>15</v>
      </c>
      <c r="P84">
        <f>VLOOKUP(C84,[3]April!$C:$X,22,FALSE)</f>
        <v>2019</v>
      </c>
    </row>
    <row r="85" spans="1:16" x14ac:dyDescent="0.25">
      <c r="A85" t="s">
        <v>75</v>
      </c>
      <c r="C85" t="s">
        <v>120</v>
      </c>
      <c r="E85">
        <v>28</v>
      </c>
      <c r="F85" t="s">
        <v>110</v>
      </c>
      <c r="H85" t="s">
        <v>78</v>
      </c>
      <c r="I85" t="s">
        <v>79</v>
      </c>
      <c r="J85" t="s">
        <v>23</v>
      </c>
      <c r="K85">
        <v>1</v>
      </c>
      <c r="M85">
        <v>1007</v>
      </c>
      <c r="N85">
        <v>0.12</v>
      </c>
      <c r="O85">
        <v>15</v>
      </c>
      <c r="P85">
        <f>VLOOKUP(C85,[3]April!$C:$X,22,FALSE)</f>
        <v>2019</v>
      </c>
    </row>
    <row r="86" spans="1:16" x14ac:dyDescent="0.25">
      <c r="A86" t="s">
        <v>75</v>
      </c>
      <c r="C86" t="s">
        <v>120</v>
      </c>
      <c r="E86">
        <v>7</v>
      </c>
      <c r="F86" t="s">
        <v>81</v>
      </c>
      <c r="H86" t="s">
        <v>78</v>
      </c>
      <c r="I86" t="s">
        <v>79</v>
      </c>
      <c r="J86" t="s">
        <v>23</v>
      </c>
      <c r="K86">
        <v>5</v>
      </c>
      <c r="M86">
        <v>1215</v>
      </c>
      <c r="N86">
        <v>0.2</v>
      </c>
      <c r="O86">
        <v>1</v>
      </c>
      <c r="P86">
        <f>VLOOKUP(C86,[3]April!$C:$X,22,FALSE)</f>
        <v>2019</v>
      </c>
    </row>
    <row r="87" spans="1:16" x14ac:dyDescent="0.25">
      <c r="A87" t="s">
        <v>75</v>
      </c>
      <c r="C87" t="s">
        <v>120</v>
      </c>
      <c r="E87">
        <v>3</v>
      </c>
      <c r="F87" t="s">
        <v>82</v>
      </c>
      <c r="H87" t="s">
        <v>78</v>
      </c>
      <c r="I87" t="s">
        <v>79</v>
      </c>
      <c r="J87" t="s">
        <v>23</v>
      </c>
      <c r="K87">
        <v>1</v>
      </c>
      <c r="M87">
        <v>480</v>
      </c>
      <c r="N87">
        <v>0.08</v>
      </c>
      <c r="O87">
        <v>5</v>
      </c>
      <c r="P87">
        <f>VLOOKUP(C87,[3]April!$C:$X,22,FALSE)</f>
        <v>2019</v>
      </c>
    </row>
    <row r="88" spans="1:16" x14ac:dyDescent="0.25">
      <c r="A88" t="s">
        <v>75</v>
      </c>
      <c r="C88" t="s">
        <v>121</v>
      </c>
      <c r="E88">
        <v>7</v>
      </c>
      <c r="F88" t="s">
        <v>81</v>
      </c>
      <c r="H88" t="s">
        <v>78</v>
      </c>
      <c r="I88" t="s">
        <v>79</v>
      </c>
      <c r="J88" t="s">
        <v>23</v>
      </c>
      <c r="K88">
        <v>6</v>
      </c>
      <c r="M88">
        <v>1458</v>
      </c>
      <c r="N88">
        <v>0.24</v>
      </c>
      <c r="O88">
        <v>1</v>
      </c>
      <c r="P88">
        <f>VLOOKUP(C88,[3]April!$C:$X,22,FALSE)</f>
        <v>2019</v>
      </c>
    </row>
    <row r="89" spans="1:16" x14ac:dyDescent="0.25">
      <c r="A89" t="s">
        <v>75</v>
      </c>
      <c r="C89" t="s">
        <v>121</v>
      </c>
      <c r="E89">
        <v>28</v>
      </c>
      <c r="F89" t="s">
        <v>110</v>
      </c>
      <c r="H89" t="s">
        <v>78</v>
      </c>
      <c r="I89" t="s">
        <v>79</v>
      </c>
      <c r="J89" t="s">
        <v>23</v>
      </c>
      <c r="K89">
        <v>3</v>
      </c>
      <c r="M89">
        <v>3021</v>
      </c>
      <c r="N89">
        <v>0.36</v>
      </c>
      <c r="O89">
        <v>15</v>
      </c>
      <c r="P89">
        <f>VLOOKUP(C89,[3]April!$C:$X,22,FALSE)</f>
        <v>2019</v>
      </c>
    </row>
    <row r="90" spans="1:16" x14ac:dyDescent="0.25">
      <c r="A90" t="s">
        <v>75</v>
      </c>
      <c r="C90" t="s">
        <v>121</v>
      </c>
      <c r="E90">
        <v>9</v>
      </c>
      <c r="F90" t="s">
        <v>80</v>
      </c>
      <c r="H90" t="s">
        <v>78</v>
      </c>
      <c r="I90" t="s">
        <v>79</v>
      </c>
      <c r="J90" t="s">
        <v>23</v>
      </c>
      <c r="K90">
        <v>3</v>
      </c>
      <c r="M90">
        <v>3021</v>
      </c>
      <c r="N90">
        <v>0.36</v>
      </c>
      <c r="O90">
        <v>15</v>
      </c>
      <c r="P90">
        <f>VLOOKUP(C90,[3]April!$C:$X,22,FALSE)</f>
        <v>2019</v>
      </c>
    </row>
    <row r="91" spans="1:16" x14ac:dyDescent="0.25">
      <c r="A91" t="s">
        <v>75</v>
      </c>
      <c r="C91" t="s">
        <v>121</v>
      </c>
      <c r="E91">
        <v>4</v>
      </c>
      <c r="F91" t="s">
        <v>77</v>
      </c>
      <c r="H91" t="s">
        <v>78</v>
      </c>
      <c r="I91" t="s">
        <v>79</v>
      </c>
      <c r="J91" t="s">
        <v>23</v>
      </c>
      <c r="K91">
        <v>1</v>
      </c>
      <c r="M91">
        <v>548</v>
      </c>
      <c r="N91">
        <v>0.09</v>
      </c>
      <c r="O91">
        <v>5</v>
      </c>
      <c r="P91">
        <f>VLOOKUP(C91,[3]April!$C:$X,22,FALSE)</f>
        <v>2019</v>
      </c>
    </row>
    <row r="92" spans="1:16" x14ac:dyDescent="0.25">
      <c r="A92" t="s">
        <v>75</v>
      </c>
      <c r="C92" t="s">
        <v>121</v>
      </c>
      <c r="E92">
        <v>3</v>
      </c>
      <c r="F92" t="s">
        <v>82</v>
      </c>
      <c r="H92" t="s">
        <v>78</v>
      </c>
      <c r="I92" t="s">
        <v>79</v>
      </c>
      <c r="J92" t="s">
        <v>23</v>
      </c>
      <c r="K92">
        <v>1</v>
      </c>
      <c r="M92">
        <v>480</v>
      </c>
      <c r="N92">
        <v>0.08</v>
      </c>
      <c r="O92">
        <v>5</v>
      </c>
      <c r="P92">
        <f>VLOOKUP(C92,[3]April!$C:$X,22,FALSE)</f>
        <v>2019</v>
      </c>
    </row>
    <row r="93" spans="1:16" x14ac:dyDescent="0.25">
      <c r="A93" t="s">
        <v>75</v>
      </c>
      <c r="C93" t="s">
        <v>122</v>
      </c>
      <c r="E93">
        <v>28</v>
      </c>
      <c r="F93" t="s">
        <v>110</v>
      </c>
      <c r="H93" t="s">
        <v>78</v>
      </c>
      <c r="I93" t="s">
        <v>79</v>
      </c>
      <c r="J93" t="s">
        <v>23</v>
      </c>
      <c r="K93">
        <v>4</v>
      </c>
      <c r="M93">
        <v>4028</v>
      </c>
      <c r="N93">
        <v>0.48</v>
      </c>
      <c r="O93">
        <v>15</v>
      </c>
      <c r="P93">
        <f>VLOOKUP(C93,[3]April!$C:$X,22,FALSE)</f>
        <v>2019</v>
      </c>
    </row>
    <row r="94" spans="1:16" x14ac:dyDescent="0.25">
      <c r="A94" t="s">
        <v>75</v>
      </c>
      <c r="C94" t="s">
        <v>122</v>
      </c>
      <c r="E94">
        <v>7</v>
      </c>
      <c r="F94" t="s">
        <v>81</v>
      </c>
      <c r="H94" t="s">
        <v>78</v>
      </c>
      <c r="I94" t="s">
        <v>79</v>
      </c>
      <c r="J94" t="s">
        <v>23</v>
      </c>
      <c r="K94">
        <v>4</v>
      </c>
      <c r="M94">
        <v>972</v>
      </c>
      <c r="N94">
        <v>0.16</v>
      </c>
      <c r="O94">
        <v>1</v>
      </c>
      <c r="P94">
        <f>VLOOKUP(C94,[3]April!$C:$X,22,FALSE)</f>
        <v>2019</v>
      </c>
    </row>
    <row r="95" spans="1:16" x14ac:dyDescent="0.25">
      <c r="A95" t="s">
        <v>75</v>
      </c>
      <c r="C95" t="s">
        <v>122</v>
      </c>
      <c r="E95">
        <v>8</v>
      </c>
      <c r="F95" t="s">
        <v>113</v>
      </c>
      <c r="H95" t="s">
        <v>78</v>
      </c>
      <c r="I95" t="s">
        <v>79</v>
      </c>
      <c r="J95" t="s">
        <v>23</v>
      </c>
      <c r="K95">
        <v>5</v>
      </c>
      <c r="M95">
        <v>1445</v>
      </c>
      <c r="N95">
        <v>0.25</v>
      </c>
      <c r="O95">
        <v>1</v>
      </c>
      <c r="P95">
        <f>VLOOKUP(C95,[3]April!$C:$X,22,FALSE)</f>
        <v>2019</v>
      </c>
    </row>
    <row r="96" spans="1:16" x14ac:dyDescent="0.25">
      <c r="A96" t="s">
        <v>75</v>
      </c>
      <c r="C96" t="s">
        <v>122</v>
      </c>
      <c r="E96">
        <v>4</v>
      </c>
      <c r="F96" t="s">
        <v>77</v>
      </c>
      <c r="H96" t="s">
        <v>78</v>
      </c>
      <c r="I96" t="s">
        <v>79</v>
      </c>
      <c r="J96" t="s">
        <v>23</v>
      </c>
      <c r="K96">
        <v>1</v>
      </c>
      <c r="M96">
        <v>548</v>
      </c>
      <c r="N96">
        <v>0.09</v>
      </c>
      <c r="O96">
        <v>5</v>
      </c>
      <c r="P96">
        <f>VLOOKUP(C96,[3]April!$C:$X,22,FALSE)</f>
        <v>2019</v>
      </c>
    </row>
    <row r="97" spans="1:16" x14ac:dyDescent="0.25">
      <c r="A97" t="s">
        <v>75</v>
      </c>
      <c r="C97" t="s">
        <v>122</v>
      </c>
      <c r="E97">
        <v>3</v>
      </c>
      <c r="F97" t="s">
        <v>82</v>
      </c>
      <c r="H97" t="s">
        <v>78</v>
      </c>
      <c r="I97" t="s">
        <v>79</v>
      </c>
      <c r="J97" t="s">
        <v>23</v>
      </c>
      <c r="K97">
        <v>1</v>
      </c>
      <c r="M97">
        <v>480</v>
      </c>
      <c r="N97">
        <v>0.08</v>
      </c>
      <c r="O97">
        <v>5</v>
      </c>
      <c r="P97">
        <f>VLOOKUP(C97,[3]April!$C:$X,22,FALSE)</f>
        <v>2019</v>
      </c>
    </row>
    <row r="98" spans="1:16" x14ac:dyDescent="0.25">
      <c r="A98" t="s">
        <v>75</v>
      </c>
      <c r="C98" t="s">
        <v>122</v>
      </c>
      <c r="E98">
        <v>9</v>
      </c>
      <c r="F98" t="s">
        <v>80</v>
      </c>
      <c r="H98" t="s">
        <v>78</v>
      </c>
      <c r="I98" t="s">
        <v>79</v>
      </c>
      <c r="J98" t="s">
        <v>23</v>
      </c>
      <c r="K98">
        <v>3</v>
      </c>
      <c r="M98">
        <v>3021</v>
      </c>
      <c r="N98">
        <v>0.36</v>
      </c>
      <c r="O98">
        <v>15</v>
      </c>
      <c r="P98">
        <f>VLOOKUP(C98,[3]April!$C:$X,22,FALSE)</f>
        <v>2019</v>
      </c>
    </row>
    <row r="99" spans="1:16" x14ac:dyDescent="0.25">
      <c r="A99" t="s">
        <v>75</v>
      </c>
      <c r="C99" t="s">
        <v>123</v>
      </c>
      <c r="E99">
        <v>28</v>
      </c>
      <c r="F99" t="s">
        <v>110</v>
      </c>
      <c r="H99" t="s">
        <v>78</v>
      </c>
      <c r="I99" t="s">
        <v>79</v>
      </c>
      <c r="J99" t="s">
        <v>23</v>
      </c>
      <c r="K99">
        <v>1</v>
      </c>
      <c r="M99">
        <v>1007</v>
      </c>
      <c r="N99">
        <v>0.12</v>
      </c>
      <c r="O99">
        <v>15</v>
      </c>
      <c r="P99">
        <f>VLOOKUP(C99,[3]April!$C:$X,22,FALSE)</f>
        <v>2019</v>
      </c>
    </row>
    <row r="100" spans="1:16" x14ac:dyDescent="0.25">
      <c r="A100" t="s">
        <v>75</v>
      </c>
      <c r="C100" t="s">
        <v>123</v>
      </c>
      <c r="E100">
        <v>7</v>
      </c>
      <c r="F100" t="s">
        <v>81</v>
      </c>
      <c r="H100" t="s">
        <v>78</v>
      </c>
      <c r="I100" t="s">
        <v>79</v>
      </c>
      <c r="J100" t="s">
        <v>23</v>
      </c>
      <c r="K100">
        <v>5</v>
      </c>
      <c r="M100">
        <v>1215</v>
      </c>
      <c r="N100">
        <v>0.2</v>
      </c>
      <c r="O100">
        <v>1</v>
      </c>
      <c r="P100">
        <f>VLOOKUP(C100,[3]April!$C:$X,22,FALSE)</f>
        <v>2019</v>
      </c>
    </row>
    <row r="101" spans="1:16" x14ac:dyDescent="0.25">
      <c r="A101" t="s">
        <v>75</v>
      </c>
      <c r="C101" t="s">
        <v>123</v>
      </c>
      <c r="E101">
        <v>3</v>
      </c>
      <c r="F101" t="s">
        <v>82</v>
      </c>
      <c r="H101" t="s">
        <v>78</v>
      </c>
      <c r="I101" t="s">
        <v>79</v>
      </c>
      <c r="J101" t="s">
        <v>23</v>
      </c>
      <c r="K101">
        <v>1</v>
      </c>
      <c r="M101">
        <v>480</v>
      </c>
      <c r="N101">
        <v>0.08</v>
      </c>
      <c r="O101">
        <v>5</v>
      </c>
      <c r="P101">
        <f>VLOOKUP(C101,[3]April!$C:$X,22,FALSE)</f>
        <v>2019</v>
      </c>
    </row>
    <row r="102" spans="1:16" x14ac:dyDescent="0.25">
      <c r="A102" t="s">
        <v>75</v>
      </c>
      <c r="C102" t="s">
        <v>124</v>
      </c>
      <c r="E102">
        <v>28</v>
      </c>
      <c r="F102" t="s">
        <v>110</v>
      </c>
      <c r="H102" t="s">
        <v>78</v>
      </c>
      <c r="I102" t="s">
        <v>79</v>
      </c>
      <c r="J102" t="s">
        <v>23</v>
      </c>
      <c r="K102">
        <v>1</v>
      </c>
      <c r="M102">
        <v>1007</v>
      </c>
      <c r="N102">
        <v>0.12</v>
      </c>
      <c r="O102">
        <v>15</v>
      </c>
      <c r="P102">
        <f>VLOOKUP(C102,[3]April!$C:$X,22,FALSE)</f>
        <v>2019</v>
      </c>
    </row>
    <row r="103" spans="1:16" x14ac:dyDescent="0.25">
      <c r="A103" t="s">
        <v>75</v>
      </c>
      <c r="C103" t="s">
        <v>124</v>
      </c>
      <c r="E103">
        <v>3</v>
      </c>
      <c r="F103" t="s">
        <v>82</v>
      </c>
      <c r="H103" t="s">
        <v>78</v>
      </c>
      <c r="I103" t="s">
        <v>79</v>
      </c>
      <c r="J103" t="s">
        <v>23</v>
      </c>
      <c r="K103">
        <v>1</v>
      </c>
      <c r="M103">
        <v>480</v>
      </c>
      <c r="N103">
        <v>0.08</v>
      </c>
      <c r="O103">
        <v>5</v>
      </c>
      <c r="P103">
        <f>VLOOKUP(C103,[3]April!$C:$X,22,FALSE)</f>
        <v>2019</v>
      </c>
    </row>
    <row r="104" spans="1:16" x14ac:dyDescent="0.25">
      <c r="A104" t="s">
        <v>75</v>
      </c>
      <c r="C104" t="s">
        <v>124</v>
      </c>
      <c r="E104">
        <v>7</v>
      </c>
      <c r="F104" t="s">
        <v>81</v>
      </c>
      <c r="H104" t="s">
        <v>78</v>
      </c>
      <c r="I104" t="s">
        <v>79</v>
      </c>
      <c r="J104" t="s">
        <v>23</v>
      </c>
      <c r="K104">
        <v>6</v>
      </c>
      <c r="M104">
        <v>1458</v>
      </c>
      <c r="N104">
        <v>0.24</v>
      </c>
      <c r="O104">
        <v>1</v>
      </c>
      <c r="P104">
        <f>VLOOKUP(C104,[3]April!$C:$X,22,FALSE)</f>
        <v>2019</v>
      </c>
    </row>
    <row r="105" spans="1:16" x14ac:dyDescent="0.25">
      <c r="A105" t="s">
        <v>75</v>
      </c>
      <c r="C105" t="s">
        <v>124</v>
      </c>
      <c r="E105">
        <v>9</v>
      </c>
      <c r="F105" t="s">
        <v>80</v>
      </c>
      <c r="H105" t="s">
        <v>78</v>
      </c>
      <c r="I105" t="s">
        <v>79</v>
      </c>
      <c r="J105" t="s">
        <v>23</v>
      </c>
      <c r="K105">
        <v>6</v>
      </c>
      <c r="M105">
        <v>6042</v>
      </c>
      <c r="N105">
        <v>0.72</v>
      </c>
      <c r="O105">
        <v>15</v>
      </c>
      <c r="P105">
        <f>VLOOKUP(C105,[3]April!$C:$X,22,FALSE)</f>
        <v>2019</v>
      </c>
    </row>
    <row r="106" spans="1:16" x14ac:dyDescent="0.25">
      <c r="A106" t="s">
        <v>75</v>
      </c>
      <c r="C106" t="s">
        <v>124</v>
      </c>
      <c r="E106">
        <v>10</v>
      </c>
      <c r="F106" t="s">
        <v>118</v>
      </c>
      <c r="H106" t="s">
        <v>78</v>
      </c>
      <c r="I106" t="s">
        <v>79</v>
      </c>
      <c r="J106" t="s">
        <v>23</v>
      </c>
      <c r="K106">
        <v>1</v>
      </c>
      <c r="M106">
        <v>1007</v>
      </c>
      <c r="N106">
        <v>0.12</v>
      </c>
      <c r="O106">
        <v>15</v>
      </c>
      <c r="P106">
        <f>VLOOKUP(C106,[3]April!$C:$X,22,FALSE)</f>
        <v>2019</v>
      </c>
    </row>
    <row r="107" spans="1:16" x14ac:dyDescent="0.25">
      <c r="A107" t="s">
        <v>75</v>
      </c>
      <c r="C107" t="s">
        <v>125</v>
      </c>
      <c r="E107">
        <v>10</v>
      </c>
      <c r="F107" t="s">
        <v>118</v>
      </c>
      <c r="H107" t="s">
        <v>78</v>
      </c>
      <c r="I107" t="s">
        <v>79</v>
      </c>
      <c r="J107" t="s">
        <v>23</v>
      </c>
      <c r="K107">
        <v>1</v>
      </c>
      <c r="M107">
        <v>1007</v>
      </c>
      <c r="N107">
        <v>0.12</v>
      </c>
      <c r="O107">
        <v>15</v>
      </c>
      <c r="P107">
        <f>VLOOKUP(C107,[3]April!$C:$X,22,FALSE)</f>
        <v>2019</v>
      </c>
    </row>
    <row r="108" spans="1:16" x14ac:dyDescent="0.25">
      <c r="A108" t="s">
        <v>75</v>
      </c>
      <c r="C108" t="s">
        <v>125</v>
      </c>
      <c r="E108">
        <v>4</v>
      </c>
      <c r="F108" t="s">
        <v>77</v>
      </c>
      <c r="H108" t="s">
        <v>78</v>
      </c>
      <c r="I108" t="s">
        <v>79</v>
      </c>
      <c r="J108" t="s">
        <v>23</v>
      </c>
      <c r="K108">
        <v>1</v>
      </c>
      <c r="M108">
        <v>548</v>
      </c>
      <c r="N108">
        <v>0.09</v>
      </c>
      <c r="O108">
        <v>5</v>
      </c>
      <c r="P108">
        <f>VLOOKUP(C108,[3]April!$C:$X,22,FALSE)</f>
        <v>2019</v>
      </c>
    </row>
    <row r="109" spans="1:16" x14ac:dyDescent="0.25">
      <c r="A109" t="s">
        <v>75</v>
      </c>
      <c r="C109" t="s">
        <v>125</v>
      </c>
      <c r="E109">
        <v>3</v>
      </c>
      <c r="F109" t="s">
        <v>82</v>
      </c>
      <c r="H109" t="s">
        <v>78</v>
      </c>
      <c r="I109" t="s">
        <v>79</v>
      </c>
      <c r="J109" t="s">
        <v>23</v>
      </c>
      <c r="K109">
        <v>1</v>
      </c>
      <c r="M109">
        <v>480</v>
      </c>
      <c r="N109">
        <v>0.08</v>
      </c>
      <c r="O109">
        <v>5</v>
      </c>
      <c r="P109">
        <f>VLOOKUP(C109,[3]April!$C:$X,22,FALSE)</f>
        <v>2019</v>
      </c>
    </row>
    <row r="110" spans="1:16" x14ac:dyDescent="0.25">
      <c r="A110" t="s">
        <v>75</v>
      </c>
      <c r="C110" t="s">
        <v>125</v>
      </c>
      <c r="E110">
        <v>7</v>
      </c>
      <c r="F110" t="s">
        <v>81</v>
      </c>
      <c r="H110" t="s">
        <v>78</v>
      </c>
      <c r="I110" t="s">
        <v>79</v>
      </c>
      <c r="J110" t="s">
        <v>23</v>
      </c>
      <c r="K110">
        <v>1</v>
      </c>
      <c r="M110">
        <v>243</v>
      </c>
      <c r="N110">
        <v>0.04</v>
      </c>
      <c r="O110">
        <v>1</v>
      </c>
      <c r="P110">
        <f>VLOOKUP(C110,[3]April!$C:$X,22,FALSE)</f>
        <v>2019</v>
      </c>
    </row>
    <row r="111" spans="1:16" x14ac:dyDescent="0.25">
      <c r="A111" t="s">
        <v>75</v>
      </c>
      <c r="C111" t="s">
        <v>126</v>
      </c>
      <c r="E111">
        <v>3</v>
      </c>
      <c r="F111" t="s">
        <v>82</v>
      </c>
      <c r="H111" t="s">
        <v>78</v>
      </c>
      <c r="I111" t="s">
        <v>79</v>
      </c>
      <c r="J111" t="s">
        <v>23</v>
      </c>
      <c r="K111">
        <v>1</v>
      </c>
      <c r="M111">
        <v>480</v>
      </c>
      <c r="N111">
        <v>0.08</v>
      </c>
      <c r="O111">
        <v>5</v>
      </c>
      <c r="P111">
        <f>VLOOKUP(C111,[3]April!$C:$X,22,FALSE)</f>
        <v>2019</v>
      </c>
    </row>
    <row r="112" spans="1:16" x14ac:dyDescent="0.25">
      <c r="A112" t="s">
        <v>75</v>
      </c>
      <c r="C112" t="s">
        <v>126</v>
      </c>
      <c r="E112">
        <v>4</v>
      </c>
      <c r="F112" t="s">
        <v>77</v>
      </c>
      <c r="H112" t="s">
        <v>78</v>
      </c>
      <c r="I112" t="s">
        <v>79</v>
      </c>
      <c r="J112" t="s">
        <v>23</v>
      </c>
      <c r="K112">
        <v>1</v>
      </c>
      <c r="M112">
        <v>548</v>
      </c>
      <c r="N112">
        <v>0.09</v>
      </c>
      <c r="O112">
        <v>5</v>
      </c>
      <c r="P112">
        <f>VLOOKUP(C112,[3]April!$C:$X,22,FALSE)</f>
        <v>2019</v>
      </c>
    </row>
    <row r="113" spans="1:16" x14ac:dyDescent="0.25">
      <c r="A113" t="s">
        <v>75</v>
      </c>
      <c r="C113" t="s">
        <v>127</v>
      </c>
      <c r="E113">
        <v>28</v>
      </c>
      <c r="F113" t="s">
        <v>110</v>
      </c>
      <c r="H113" t="s">
        <v>78</v>
      </c>
      <c r="I113" t="s">
        <v>79</v>
      </c>
      <c r="J113" t="s">
        <v>23</v>
      </c>
      <c r="K113">
        <v>2</v>
      </c>
      <c r="M113">
        <v>2014</v>
      </c>
      <c r="N113">
        <v>0.24</v>
      </c>
      <c r="O113">
        <v>15</v>
      </c>
      <c r="P113">
        <f>VLOOKUP(C113,[3]April!$C:$X,22,FALSE)</f>
        <v>2019</v>
      </c>
    </row>
    <row r="114" spans="1:16" x14ac:dyDescent="0.25">
      <c r="A114" t="s">
        <v>75</v>
      </c>
      <c r="C114" t="s">
        <v>127</v>
      </c>
      <c r="E114">
        <v>7</v>
      </c>
      <c r="F114" t="s">
        <v>81</v>
      </c>
      <c r="H114" t="s">
        <v>78</v>
      </c>
      <c r="I114" t="s">
        <v>79</v>
      </c>
      <c r="J114" t="s">
        <v>23</v>
      </c>
      <c r="K114">
        <v>5</v>
      </c>
      <c r="M114">
        <v>1215</v>
      </c>
      <c r="N114">
        <v>0.2</v>
      </c>
      <c r="O114">
        <v>1</v>
      </c>
      <c r="P114">
        <f>VLOOKUP(C114,[3]April!$C:$X,22,FALSE)</f>
        <v>2019</v>
      </c>
    </row>
    <row r="115" spans="1:16" x14ac:dyDescent="0.25">
      <c r="A115" t="s">
        <v>75</v>
      </c>
      <c r="C115" t="s">
        <v>127</v>
      </c>
      <c r="E115">
        <v>3</v>
      </c>
      <c r="F115" t="s">
        <v>82</v>
      </c>
      <c r="H115" t="s">
        <v>78</v>
      </c>
      <c r="I115" t="s">
        <v>79</v>
      </c>
      <c r="J115" t="s">
        <v>23</v>
      </c>
      <c r="K115">
        <v>1</v>
      </c>
      <c r="M115">
        <v>480</v>
      </c>
      <c r="N115">
        <v>0.08</v>
      </c>
      <c r="O115">
        <v>5</v>
      </c>
      <c r="P115">
        <f>VLOOKUP(C115,[3]April!$C:$X,22,FALSE)</f>
        <v>2019</v>
      </c>
    </row>
    <row r="116" spans="1:16" x14ac:dyDescent="0.25">
      <c r="A116" t="s">
        <v>75</v>
      </c>
      <c r="C116" t="s">
        <v>127</v>
      </c>
      <c r="E116">
        <v>8</v>
      </c>
      <c r="F116" t="s">
        <v>113</v>
      </c>
      <c r="H116" t="s">
        <v>78</v>
      </c>
      <c r="I116" t="s">
        <v>79</v>
      </c>
      <c r="J116" t="s">
        <v>23</v>
      </c>
      <c r="K116">
        <v>2</v>
      </c>
      <c r="M116">
        <v>578</v>
      </c>
      <c r="N116">
        <v>0.1</v>
      </c>
      <c r="O116">
        <v>1</v>
      </c>
      <c r="P116">
        <f>VLOOKUP(C116,[3]April!$C:$X,22,FALSE)</f>
        <v>2019</v>
      </c>
    </row>
    <row r="117" spans="1:16" x14ac:dyDescent="0.25">
      <c r="A117" t="s">
        <v>75</v>
      </c>
      <c r="C117" t="s">
        <v>127</v>
      </c>
      <c r="E117">
        <v>4</v>
      </c>
      <c r="F117" t="s">
        <v>77</v>
      </c>
      <c r="H117" t="s">
        <v>78</v>
      </c>
      <c r="I117" t="s">
        <v>79</v>
      </c>
      <c r="J117" t="s">
        <v>23</v>
      </c>
      <c r="K117">
        <v>1</v>
      </c>
      <c r="M117">
        <v>548</v>
      </c>
      <c r="N117">
        <v>0.09</v>
      </c>
      <c r="O117">
        <v>5</v>
      </c>
      <c r="P117">
        <f>VLOOKUP(C117,[3]April!$C:$X,22,FALSE)</f>
        <v>2019</v>
      </c>
    </row>
    <row r="118" spans="1:16" x14ac:dyDescent="0.25">
      <c r="A118" t="s">
        <v>75</v>
      </c>
      <c r="C118" t="s">
        <v>127</v>
      </c>
      <c r="E118">
        <v>9</v>
      </c>
      <c r="F118" t="s">
        <v>80</v>
      </c>
      <c r="H118" t="s">
        <v>78</v>
      </c>
      <c r="I118" t="s">
        <v>79</v>
      </c>
      <c r="J118" t="s">
        <v>23</v>
      </c>
      <c r="K118">
        <v>2</v>
      </c>
      <c r="M118">
        <v>2014</v>
      </c>
      <c r="N118">
        <v>0.24</v>
      </c>
      <c r="O118">
        <v>15</v>
      </c>
      <c r="P118">
        <f>VLOOKUP(C118,[3]April!$C:$X,22,FALSE)</f>
        <v>2019</v>
      </c>
    </row>
    <row r="119" spans="1:16" x14ac:dyDescent="0.25">
      <c r="A119" t="s">
        <v>75</v>
      </c>
      <c r="C119" t="s">
        <v>128</v>
      </c>
      <c r="E119">
        <v>3</v>
      </c>
      <c r="F119" t="s">
        <v>82</v>
      </c>
      <c r="H119" t="s">
        <v>78</v>
      </c>
      <c r="I119" t="s">
        <v>79</v>
      </c>
      <c r="J119" t="s">
        <v>23</v>
      </c>
      <c r="K119">
        <v>2</v>
      </c>
      <c r="M119">
        <v>960</v>
      </c>
      <c r="N119">
        <v>0.16</v>
      </c>
      <c r="O119">
        <v>5</v>
      </c>
      <c r="P119">
        <f>VLOOKUP(C119,[3]April!$C:$X,22,FALSE)</f>
        <v>2019</v>
      </c>
    </row>
    <row r="120" spans="1:16" x14ac:dyDescent="0.25">
      <c r="A120" t="s">
        <v>75</v>
      </c>
      <c r="C120" t="s">
        <v>128</v>
      </c>
      <c r="E120">
        <v>28</v>
      </c>
      <c r="F120" t="s">
        <v>110</v>
      </c>
      <c r="H120" t="s">
        <v>78</v>
      </c>
      <c r="I120" t="s">
        <v>79</v>
      </c>
      <c r="J120" t="s">
        <v>23</v>
      </c>
      <c r="K120">
        <v>2</v>
      </c>
      <c r="M120">
        <v>2014</v>
      </c>
      <c r="N120">
        <v>0.24</v>
      </c>
      <c r="O120">
        <v>15</v>
      </c>
      <c r="P120">
        <f>VLOOKUP(C120,[3]April!$C:$X,22,FALSE)</f>
        <v>2019</v>
      </c>
    </row>
    <row r="121" spans="1:16" x14ac:dyDescent="0.25">
      <c r="A121" t="s">
        <v>75</v>
      </c>
      <c r="C121" t="s">
        <v>129</v>
      </c>
      <c r="E121">
        <v>4</v>
      </c>
      <c r="F121" t="s">
        <v>77</v>
      </c>
      <c r="H121" t="s">
        <v>78</v>
      </c>
      <c r="I121" t="s">
        <v>79</v>
      </c>
      <c r="J121" t="s">
        <v>23</v>
      </c>
      <c r="K121">
        <v>1</v>
      </c>
      <c r="M121">
        <v>548</v>
      </c>
      <c r="N121">
        <v>0.09</v>
      </c>
      <c r="O121">
        <v>5</v>
      </c>
      <c r="P121">
        <f>VLOOKUP(C121,[3]April!$C:$X,22,FALSE)</f>
        <v>2019</v>
      </c>
    </row>
    <row r="122" spans="1:16" x14ac:dyDescent="0.25">
      <c r="A122" t="s">
        <v>75</v>
      </c>
      <c r="C122" t="s">
        <v>129</v>
      </c>
      <c r="E122">
        <v>3</v>
      </c>
      <c r="F122" t="s">
        <v>82</v>
      </c>
      <c r="H122" t="s">
        <v>78</v>
      </c>
      <c r="I122" t="s">
        <v>79</v>
      </c>
      <c r="J122" t="s">
        <v>23</v>
      </c>
      <c r="K122">
        <v>1</v>
      </c>
      <c r="M122">
        <v>480</v>
      </c>
      <c r="N122">
        <v>0.08</v>
      </c>
      <c r="O122">
        <v>5</v>
      </c>
      <c r="P122">
        <f>VLOOKUP(C122,[3]April!$C:$X,22,FALSE)</f>
        <v>2019</v>
      </c>
    </row>
    <row r="123" spans="1:16" x14ac:dyDescent="0.25">
      <c r="A123" t="s">
        <v>75</v>
      </c>
      <c r="C123" t="s">
        <v>129</v>
      </c>
      <c r="E123">
        <v>28</v>
      </c>
      <c r="F123" t="s">
        <v>110</v>
      </c>
      <c r="H123" t="s">
        <v>78</v>
      </c>
      <c r="I123" t="s">
        <v>79</v>
      </c>
      <c r="J123" t="s">
        <v>23</v>
      </c>
      <c r="K123">
        <v>4</v>
      </c>
      <c r="M123">
        <v>4028</v>
      </c>
      <c r="N123">
        <v>0.48</v>
      </c>
      <c r="O123">
        <v>15</v>
      </c>
      <c r="P123">
        <f>VLOOKUP(C123,[3]April!$C:$X,22,FALSE)</f>
        <v>2019</v>
      </c>
    </row>
    <row r="124" spans="1:16" x14ac:dyDescent="0.25">
      <c r="A124" t="s">
        <v>75</v>
      </c>
      <c r="C124" t="s">
        <v>129</v>
      </c>
      <c r="E124">
        <v>7</v>
      </c>
      <c r="F124" t="s">
        <v>81</v>
      </c>
      <c r="H124" t="s">
        <v>78</v>
      </c>
      <c r="I124" t="s">
        <v>79</v>
      </c>
      <c r="J124" t="s">
        <v>23</v>
      </c>
      <c r="K124">
        <v>8</v>
      </c>
      <c r="M124">
        <v>1944</v>
      </c>
      <c r="N124">
        <v>0.32</v>
      </c>
      <c r="O124">
        <v>1</v>
      </c>
      <c r="P124">
        <f>VLOOKUP(C124,[3]April!$C:$X,22,FALSE)</f>
        <v>2019</v>
      </c>
    </row>
    <row r="125" spans="1:16" x14ac:dyDescent="0.25">
      <c r="A125" t="s">
        <v>75</v>
      </c>
      <c r="C125" t="s">
        <v>129</v>
      </c>
      <c r="E125">
        <v>9</v>
      </c>
      <c r="F125" t="s">
        <v>80</v>
      </c>
      <c r="H125" t="s">
        <v>78</v>
      </c>
      <c r="I125" t="s">
        <v>79</v>
      </c>
      <c r="J125" t="s">
        <v>23</v>
      </c>
      <c r="K125">
        <v>4</v>
      </c>
      <c r="M125">
        <v>4028</v>
      </c>
      <c r="N125">
        <v>0.48</v>
      </c>
      <c r="O125">
        <v>15</v>
      </c>
      <c r="P125">
        <f>VLOOKUP(C125,[3]April!$C:$X,22,FALSE)</f>
        <v>2019</v>
      </c>
    </row>
    <row r="126" spans="1:16" x14ac:dyDescent="0.25">
      <c r="A126" t="s">
        <v>75</v>
      </c>
      <c r="C126" t="s">
        <v>129</v>
      </c>
      <c r="E126">
        <v>8</v>
      </c>
      <c r="F126" t="s">
        <v>113</v>
      </c>
      <c r="H126" t="s">
        <v>78</v>
      </c>
      <c r="I126" t="s">
        <v>79</v>
      </c>
      <c r="J126" t="s">
        <v>23</v>
      </c>
      <c r="K126">
        <v>3</v>
      </c>
      <c r="M126">
        <v>867</v>
      </c>
      <c r="N126">
        <v>0.15</v>
      </c>
      <c r="O126">
        <v>1</v>
      </c>
      <c r="P126">
        <f>VLOOKUP(C126,[3]April!$C:$X,22,FALSE)</f>
        <v>2019</v>
      </c>
    </row>
    <row r="127" spans="1:16" x14ac:dyDescent="0.25">
      <c r="A127" t="s">
        <v>75</v>
      </c>
      <c r="C127" t="s">
        <v>130</v>
      </c>
      <c r="E127">
        <v>28</v>
      </c>
      <c r="F127" t="s">
        <v>110</v>
      </c>
      <c r="H127" t="s">
        <v>78</v>
      </c>
      <c r="I127" t="s">
        <v>79</v>
      </c>
      <c r="J127" t="s">
        <v>23</v>
      </c>
      <c r="K127">
        <v>1</v>
      </c>
      <c r="M127">
        <v>1007</v>
      </c>
      <c r="N127">
        <v>0.12</v>
      </c>
      <c r="O127">
        <v>15</v>
      </c>
      <c r="P127">
        <f>VLOOKUP(C127,[3]April!$C:$X,22,FALSE)</f>
        <v>2019</v>
      </c>
    </row>
    <row r="128" spans="1:16" x14ac:dyDescent="0.25">
      <c r="A128" t="s">
        <v>75</v>
      </c>
      <c r="C128" t="s">
        <v>130</v>
      </c>
      <c r="E128">
        <v>7</v>
      </c>
      <c r="F128" t="s">
        <v>81</v>
      </c>
      <c r="H128" t="s">
        <v>78</v>
      </c>
      <c r="I128" t="s">
        <v>79</v>
      </c>
      <c r="J128" t="s">
        <v>23</v>
      </c>
      <c r="K128">
        <v>8</v>
      </c>
      <c r="M128">
        <v>1944</v>
      </c>
      <c r="N128">
        <v>0.32</v>
      </c>
      <c r="O128">
        <v>1</v>
      </c>
      <c r="P128">
        <f>VLOOKUP(C128,[3]April!$C:$X,22,FALSE)</f>
        <v>2019</v>
      </c>
    </row>
    <row r="129" spans="1:16" x14ac:dyDescent="0.25">
      <c r="A129" t="s">
        <v>75</v>
      </c>
      <c r="C129" t="s">
        <v>130</v>
      </c>
      <c r="E129">
        <v>3</v>
      </c>
      <c r="F129" t="s">
        <v>82</v>
      </c>
      <c r="H129" t="s">
        <v>78</v>
      </c>
      <c r="I129" t="s">
        <v>79</v>
      </c>
      <c r="J129" t="s">
        <v>23</v>
      </c>
      <c r="K129">
        <v>1</v>
      </c>
      <c r="M129">
        <v>480</v>
      </c>
      <c r="N129">
        <v>0.08</v>
      </c>
      <c r="O129">
        <v>5</v>
      </c>
      <c r="P129">
        <f>VLOOKUP(C129,[3]April!$C:$X,22,FALSE)</f>
        <v>2019</v>
      </c>
    </row>
    <row r="130" spans="1:16" x14ac:dyDescent="0.25">
      <c r="A130" t="s">
        <v>75</v>
      </c>
      <c r="C130" t="s">
        <v>130</v>
      </c>
      <c r="E130">
        <v>9</v>
      </c>
      <c r="F130" t="s">
        <v>80</v>
      </c>
      <c r="H130" t="s">
        <v>78</v>
      </c>
      <c r="I130" t="s">
        <v>79</v>
      </c>
      <c r="J130" t="s">
        <v>23</v>
      </c>
      <c r="K130">
        <v>2</v>
      </c>
      <c r="M130">
        <v>2014</v>
      </c>
      <c r="N130">
        <v>0.24</v>
      </c>
      <c r="O130">
        <v>15</v>
      </c>
      <c r="P130">
        <f>VLOOKUP(C130,[3]April!$C:$X,22,FALSE)</f>
        <v>2019</v>
      </c>
    </row>
    <row r="131" spans="1:16" x14ac:dyDescent="0.25">
      <c r="A131" t="s">
        <v>75</v>
      </c>
      <c r="C131" t="s">
        <v>131</v>
      </c>
      <c r="E131">
        <v>4</v>
      </c>
      <c r="F131" t="s">
        <v>77</v>
      </c>
      <c r="H131" t="s">
        <v>78</v>
      </c>
      <c r="I131" t="s">
        <v>79</v>
      </c>
      <c r="J131" t="s">
        <v>23</v>
      </c>
      <c r="K131">
        <v>1</v>
      </c>
      <c r="M131">
        <v>548</v>
      </c>
      <c r="N131">
        <v>0.09</v>
      </c>
      <c r="O131">
        <v>5</v>
      </c>
      <c r="P131">
        <f>VLOOKUP(C131,[3]April!$C:$X,22,FALSE)</f>
        <v>2019</v>
      </c>
    </row>
    <row r="132" spans="1:16" x14ac:dyDescent="0.25">
      <c r="A132" t="s">
        <v>75</v>
      </c>
      <c r="C132" t="s">
        <v>131</v>
      </c>
      <c r="E132">
        <v>28</v>
      </c>
      <c r="F132" t="s">
        <v>110</v>
      </c>
      <c r="H132" t="s">
        <v>78</v>
      </c>
      <c r="I132" t="s">
        <v>79</v>
      </c>
      <c r="J132" t="s">
        <v>23</v>
      </c>
      <c r="K132">
        <v>2</v>
      </c>
      <c r="M132">
        <v>2014</v>
      </c>
      <c r="N132">
        <v>0.24</v>
      </c>
      <c r="O132">
        <v>15</v>
      </c>
      <c r="P132">
        <f>VLOOKUP(C132,[3]April!$C:$X,22,FALSE)</f>
        <v>2019</v>
      </c>
    </row>
    <row r="133" spans="1:16" x14ac:dyDescent="0.25">
      <c r="A133" t="s">
        <v>75</v>
      </c>
      <c r="C133" t="s">
        <v>131</v>
      </c>
      <c r="E133">
        <v>10</v>
      </c>
      <c r="F133" t="s">
        <v>118</v>
      </c>
      <c r="H133" t="s">
        <v>78</v>
      </c>
      <c r="I133" t="s">
        <v>79</v>
      </c>
      <c r="J133" t="s">
        <v>23</v>
      </c>
      <c r="K133">
        <v>1</v>
      </c>
      <c r="M133">
        <v>1007</v>
      </c>
      <c r="N133">
        <v>0.12</v>
      </c>
      <c r="O133">
        <v>15</v>
      </c>
      <c r="P133">
        <f>VLOOKUP(C133,[3]April!$C:$X,22,FALSE)</f>
        <v>2019</v>
      </c>
    </row>
    <row r="134" spans="1:16" x14ac:dyDescent="0.25">
      <c r="A134" t="s">
        <v>75</v>
      </c>
      <c r="C134" t="s">
        <v>131</v>
      </c>
      <c r="E134">
        <v>8</v>
      </c>
      <c r="F134" t="s">
        <v>113</v>
      </c>
      <c r="H134" t="s">
        <v>78</v>
      </c>
      <c r="I134" t="s">
        <v>79</v>
      </c>
      <c r="J134" t="s">
        <v>23</v>
      </c>
      <c r="K134">
        <v>1</v>
      </c>
      <c r="M134">
        <v>289</v>
      </c>
      <c r="N134">
        <v>0.05</v>
      </c>
      <c r="O134">
        <v>1</v>
      </c>
      <c r="P134">
        <f>VLOOKUP(C134,[3]April!$C:$X,22,FALSE)</f>
        <v>2019</v>
      </c>
    </row>
    <row r="135" spans="1:16" x14ac:dyDescent="0.25">
      <c r="A135" t="s">
        <v>75</v>
      </c>
      <c r="C135" t="s">
        <v>131</v>
      </c>
      <c r="E135">
        <v>3</v>
      </c>
      <c r="F135" t="s">
        <v>82</v>
      </c>
      <c r="H135" t="s">
        <v>78</v>
      </c>
      <c r="I135" t="s">
        <v>79</v>
      </c>
      <c r="J135" t="s">
        <v>23</v>
      </c>
      <c r="K135">
        <v>2</v>
      </c>
      <c r="M135">
        <v>960</v>
      </c>
      <c r="N135">
        <v>0.16</v>
      </c>
      <c r="O135">
        <v>5</v>
      </c>
      <c r="P135">
        <f>VLOOKUP(C135,[3]April!$C:$X,22,FALSE)</f>
        <v>2019</v>
      </c>
    </row>
    <row r="136" spans="1:16" x14ac:dyDescent="0.25">
      <c r="A136" t="s">
        <v>75</v>
      </c>
      <c r="C136" t="s">
        <v>131</v>
      </c>
      <c r="E136">
        <v>7</v>
      </c>
      <c r="F136" t="s">
        <v>81</v>
      </c>
      <c r="H136" t="s">
        <v>78</v>
      </c>
      <c r="I136" t="s">
        <v>79</v>
      </c>
      <c r="J136" t="s">
        <v>23</v>
      </c>
      <c r="K136">
        <v>9</v>
      </c>
      <c r="M136">
        <v>2187</v>
      </c>
      <c r="N136">
        <v>0.36</v>
      </c>
      <c r="O136">
        <v>1</v>
      </c>
      <c r="P136">
        <f>VLOOKUP(C136,[3]April!$C:$X,22,FALSE)</f>
        <v>2019</v>
      </c>
    </row>
    <row r="137" spans="1:16" x14ac:dyDescent="0.25">
      <c r="A137" t="s">
        <v>75</v>
      </c>
      <c r="C137" t="s">
        <v>132</v>
      </c>
      <c r="E137">
        <v>8</v>
      </c>
      <c r="F137" t="s">
        <v>113</v>
      </c>
      <c r="H137" t="s">
        <v>78</v>
      </c>
      <c r="I137" t="s">
        <v>79</v>
      </c>
      <c r="J137" t="s">
        <v>23</v>
      </c>
      <c r="K137">
        <v>2</v>
      </c>
      <c r="M137">
        <v>578</v>
      </c>
      <c r="N137">
        <v>0.1</v>
      </c>
      <c r="O137">
        <v>1</v>
      </c>
      <c r="P137">
        <f>VLOOKUP(C137,[3]April!$C:$X,22,FALSE)</f>
        <v>2019</v>
      </c>
    </row>
    <row r="138" spans="1:16" x14ac:dyDescent="0.25">
      <c r="A138" t="s">
        <v>75</v>
      </c>
      <c r="C138" t="s">
        <v>132</v>
      </c>
      <c r="E138">
        <v>3</v>
      </c>
      <c r="F138" t="s">
        <v>82</v>
      </c>
      <c r="H138" t="s">
        <v>78</v>
      </c>
      <c r="I138" t="s">
        <v>79</v>
      </c>
      <c r="J138" t="s">
        <v>23</v>
      </c>
      <c r="K138">
        <v>3</v>
      </c>
      <c r="M138">
        <v>1440</v>
      </c>
      <c r="N138">
        <v>0.24</v>
      </c>
      <c r="O138">
        <v>5</v>
      </c>
      <c r="P138">
        <f>VLOOKUP(C138,[3]April!$C:$X,22,FALSE)</f>
        <v>2019</v>
      </c>
    </row>
    <row r="139" spans="1:16" x14ac:dyDescent="0.25">
      <c r="A139" t="s">
        <v>75</v>
      </c>
      <c r="C139" t="s">
        <v>132</v>
      </c>
      <c r="E139">
        <v>28</v>
      </c>
      <c r="F139" t="s">
        <v>110</v>
      </c>
      <c r="H139" t="s">
        <v>78</v>
      </c>
      <c r="I139" t="s">
        <v>79</v>
      </c>
      <c r="J139" t="s">
        <v>23</v>
      </c>
      <c r="K139">
        <v>6</v>
      </c>
      <c r="M139">
        <v>6042</v>
      </c>
      <c r="N139">
        <v>0.72</v>
      </c>
      <c r="O139">
        <v>15</v>
      </c>
      <c r="P139">
        <f>VLOOKUP(C139,[3]April!$C:$X,22,FALSE)</f>
        <v>2019</v>
      </c>
    </row>
    <row r="140" spans="1:16" x14ac:dyDescent="0.25">
      <c r="A140" t="s">
        <v>75</v>
      </c>
      <c r="C140" t="s">
        <v>132</v>
      </c>
      <c r="E140">
        <v>4</v>
      </c>
      <c r="F140" t="s">
        <v>77</v>
      </c>
      <c r="H140" t="s">
        <v>78</v>
      </c>
      <c r="I140" t="s">
        <v>79</v>
      </c>
      <c r="J140" t="s">
        <v>23</v>
      </c>
      <c r="K140">
        <v>1</v>
      </c>
      <c r="M140">
        <v>548</v>
      </c>
      <c r="N140">
        <v>0.09</v>
      </c>
      <c r="O140">
        <v>5</v>
      </c>
      <c r="P140">
        <f>VLOOKUP(C140,[3]April!$C:$X,22,FALSE)</f>
        <v>2019</v>
      </c>
    </row>
    <row r="141" spans="1:16" x14ac:dyDescent="0.25">
      <c r="A141" t="s">
        <v>75</v>
      </c>
      <c r="C141" t="s">
        <v>132</v>
      </c>
      <c r="E141">
        <v>7</v>
      </c>
      <c r="F141" t="s">
        <v>81</v>
      </c>
      <c r="H141" t="s">
        <v>78</v>
      </c>
      <c r="I141" t="s">
        <v>79</v>
      </c>
      <c r="J141" t="s">
        <v>23</v>
      </c>
      <c r="K141">
        <v>13</v>
      </c>
      <c r="M141">
        <v>3159</v>
      </c>
      <c r="N141">
        <v>0.52</v>
      </c>
      <c r="O141">
        <v>1</v>
      </c>
      <c r="P141">
        <f>VLOOKUP(C141,[3]April!$C:$X,22,FALSE)</f>
        <v>2019</v>
      </c>
    </row>
    <row r="142" spans="1:16" x14ac:dyDescent="0.25">
      <c r="A142" t="s">
        <v>75</v>
      </c>
      <c r="C142" t="s">
        <v>133</v>
      </c>
      <c r="E142">
        <v>4</v>
      </c>
      <c r="F142" t="s">
        <v>77</v>
      </c>
      <c r="H142" t="s">
        <v>78</v>
      </c>
      <c r="I142" t="s">
        <v>79</v>
      </c>
      <c r="J142" t="s">
        <v>23</v>
      </c>
      <c r="K142">
        <v>1</v>
      </c>
      <c r="M142">
        <v>548</v>
      </c>
      <c r="N142">
        <v>0.09</v>
      </c>
      <c r="O142">
        <v>5</v>
      </c>
      <c r="P142">
        <f>VLOOKUP(C142,[3]April!$C:$X,22,FALSE)</f>
        <v>2019</v>
      </c>
    </row>
    <row r="143" spans="1:16" x14ac:dyDescent="0.25">
      <c r="A143" t="s">
        <v>75</v>
      </c>
      <c r="C143" t="s">
        <v>133</v>
      </c>
      <c r="E143">
        <v>28</v>
      </c>
      <c r="F143" t="s">
        <v>110</v>
      </c>
      <c r="H143" t="s">
        <v>78</v>
      </c>
      <c r="I143" t="s">
        <v>79</v>
      </c>
      <c r="J143" t="s">
        <v>23</v>
      </c>
      <c r="K143">
        <v>2</v>
      </c>
      <c r="M143">
        <v>2014</v>
      </c>
      <c r="N143">
        <v>0.24</v>
      </c>
      <c r="O143">
        <v>15</v>
      </c>
      <c r="P143">
        <f>VLOOKUP(C143,[3]April!$C:$X,22,FALSE)</f>
        <v>2019</v>
      </c>
    </row>
    <row r="144" spans="1:16" x14ac:dyDescent="0.25">
      <c r="A144" t="s">
        <v>75</v>
      </c>
      <c r="C144" t="s">
        <v>133</v>
      </c>
      <c r="E144">
        <v>3</v>
      </c>
      <c r="F144" t="s">
        <v>82</v>
      </c>
      <c r="H144" t="s">
        <v>78</v>
      </c>
      <c r="I144" t="s">
        <v>79</v>
      </c>
      <c r="J144" t="s">
        <v>23</v>
      </c>
      <c r="K144">
        <v>1</v>
      </c>
      <c r="M144">
        <v>480</v>
      </c>
      <c r="N144">
        <v>0.08</v>
      </c>
      <c r="O144">
        <v>5</v>
      </c>
      <c r="P144">
        <f>VLOOKUP(C144,[3]April!$C:$X,22,FALSE)</f>
        <v>2019</v>
      </c>
    </row>
    <row r="145" spans="1:16" x14ac:dyDescent="0.25">
      <c r="A145" t="s">
        <v>75</v>
      </c>
      <c r="C145" t="s">
        <v>133</v>
      </c>
      <c r="E145">
        <v>7</v>
      </c>
      <c r="F145" t="s">
        <v>81</v>
      </c>
      <c r="H145" t="s">
        <v>78</v>
      </c>
      <c r="I145" t="s">
        <v>79</v>
      </c>
      <c r="J145" t="s">
        <v>23</v>
      </c>
      <c r="K145">
        <v>2</v>
      </c>
      <c r="M145">
        <v>486</v>
      </c>
      <c r="N145">
        <v>0.08</v>
      </c>
      <c r="O145">
        <v>1</v>
      </c>
      <c r="P145">
        <f>VLOOKUP(C145,[3]April!$C:$X,22,FALSE)</f>
        <v>2019</v>
      </c>
    </row>
    <row r="146" spans="1:16" x14ac:dyDescent="0.25">
      <c r="A146" t="s">
        <v>75</v>
      </c>
      <c r="C146" t="s">
        <v>134</v>
      </c>
      <c r="E146">
        <v>28</v>
      </c>
      <c r="F146" t="s">
        <v>110</v>
      </c>
      <c r="H146" t="s">
        <v>78</v>
      </c>
      <c r="I146" t="s">
        <v>79</v>
      </c>
      <c r="J146" t="s">
        <v>23</v>
      </c>
      <c r="K146">
        <v>1</v>
      </c>
      <c r="M146">
        <v>1007</v>
      </c>
      <c r="N146">
        <v>0.12</v>
      </c>
      <c r="O146">
        <v>15</v>
      </c>
      <c r="P146">
        <f>VLOOKUP(C146,[3]April!$C:$X,22,FALSE)</f>
        <v>2019</v>
      </c>
    </row>
    <row r="147" spans="1:16" x14ac:dyDescent="0.25">
      <c r="A147" t="s">
        <v>75</v>
      </c>
      <c r="C147" t="s">
        <v>134</v>
      </c>
      <c r="E147">
        <v>8</v>
      </c>
      <c r="F147" t="s">
        <v>113</v>
      </c>
      <c r="H147" t="s">
        <v>78</v>
      </c>
      <c r="I147" t="s">
        <v>79</v>
      </c>
      <c r="J147" t="s">
        <v>23</v>
      </c>
      <c r="K147">
        <v>2</v>
      </c>
      <c r="M147">
        <v>578</v>
      </c>
      <c r="N147">
        <v>0.1</v>
      </c>
      <c r="O147">
        <v>1</v>
      </c>
      <c r="P147">
        <f>VLOOKUP(C147,[3]April!$C:$X,22,FALSE)</f>
        <v>2019</v>
      </c>
    </row>
    <row r="148" spans="1:16" x14ac:dyDescent="0.25">
      <c r="A148" t="s">
        <v>75</v>
      </c>
      <c r="C148" t="s">
        <v>134</v>
      </c>
      <c r="E148">
        <v>3</v>
      </c>
      <c r="F148" t="s">
        <v>82</v>
      </c>
      <c r="H148" t="s">
        <v>78</v>
      </c>
      <c r="I148" t="s">
        <v>79</v>
      </c>
      <c r="J148" t="s">
        <v>23</v>
      </c>
      <c r="K148">
        <v>1</v>
      </c>
      <c r="M148">
        <v>480</v>
      </c>
      <c r="N148">
        <v>0.08</v>
      </c>
      <c r="O148">
        <v>5</v>
      </c>
      <c r="P148">
        <f>VLOOKUP(C148,[3]April!$C:$X,22,FALSE)</f>
        <v>2019</v>
      </c>
    </row>
    <row r="149" spans="1:16" x14ac:dyDescent="0.25">
      <c r="A149" t="s">
        <v>75</v>
      </c>
      <c r="C149" t="s">
        <v>134</v>
      </c>
      <c r="E149">
        <v>7</v>
      </c>
      <c r="F149" t="s">
        <v>81</v>
      </c>
      <c r="H149" t="s">
        <v>78</v>
      </c>
      <c r="I149" t="s">
        <v>79</v>
      </c>
      <c r="J149" t="s">
        <v>23</v>
      </c>
      <c r="K149">
        <v>14</v>
      </c>
      <c r="M149">
        <v>3402</v>
      </c>
      <c r="N149">
        <v>0.56000000000000005</v>
      </c>
      <c r="O149">
        <v>1</v>
      </c>
      <c r="P149">
        <f>VLOOKUP(C149,[3]April!$C:$X,22,FALSE)</f>
        <v>2019</v>
      </c>
    </row>
    <row r="150" spans="1:16" x14ac:dyDescent="0.25">
      <c r="A150" t="s">
        <v>75</v>
      </c>
      <c r="C150" t="s">
        <v>134</v>
      </c>
      <c r="E150">
        <v>10</v>
      </c>
      <c r="F150" t="s">
        <v>118</v>
      </c>
      <c r="H150" t="s">
        <v>78</v>
      </c>
      <c r="I150" t="s">
        <v>79</v>
      </c>
      <c r="J150" t="s">
        <v>23</v>
      </c>
      <c r="K150">
        <v>6</v>
      </c>
      <c r="M150">
        <v>6042</v>
      </c>
      <c r="N150">
        <v>0.72</v>
      </c>
      <c r="O150">
        <v>15</v>
      </c>
      <c r="P150">
        <f>VLOOKUP(C150,[3]April!$C:$X,22,FALSE)</f>
        <v>2019</v>
      </c>
    </row>
    <row r="151" spans="1:16" x14ac:dyDescent="0.25">
      <c r="A151" t="s">
        <v>75</v>
      </c>
      <c r="C151" t="s">
        <v>135</v>
      </c>
      <c r="E151">
        <v>9</v>
      </c>
      <c r="F151" t="s">
        <v>80</v>
      </c>
      <c r="H151" t="s">
        <v>78</v>
      </c>
      <c r="I151" t="s">
        <v>79</v>
      </c>
      <c r="J151" t="s">
        <v>23</v>
      </c>
      <c r="K151">
        <v>5</v>
      </c>
      <c r="M151">
        <v>5035</v>
      </c>
      <c r="N151">
        <v>0.6</v>
      </c>
      <c r="O151">
        <v>15</v>
      </c>
      <c r="P151">
        <f>VLOOKUP(C151,[3]April!$C:$X,22,FALSE)</f>
        <v>2019</v>
      </c>
    </row>
    <row r="152" spans="1:16" x14ac:dyDescent="0.25">
      <c r="A152" t="s">
        <v>75</v>
      </c>
      <c r="C152" t="s">
        <v>135</v>
      </c>
      <c r="E152">
        <v>4</v>
      </c>
      <c r="F152" t="s">
        <v>77</v>
      </c>
      <c r="H152" t="s">
        <v>78</v>
      </c>
      <c r="I152" t="s">
        <v>79</v>
      </c>
      <c r="J152" t="s">
        <v>23</v>
      </c>
      <c r="K152">
        <v>1</v>
      </c>
      <c r="M152">
        <v>548</v>
      </c>
      <c r="N152">
        <v>0.09</v>
      </c>
      <c r="O152">
        <v>5</v>
      </c>
      <c r="P152">
        <f>VLOOKUP(C152,[3]April!$C:$X,22,FALSE)</f>
        <v>2019</v>
      </c>
    </row>
    <row r="153" spans="1:16" x14ac:dyDescent="0.25">
      <c r="A153" t="s">
        <v>75</v>
      </c>
      <c r="C153" t="s">
        <v>135</v>
      </c>
      <c r="E153">
        <v>28</v>
      </c>
      <c r="F153" t="s">
        <v>110</v>
      </c>
      <c r="H153" t="s">
        <v>78</v>
      </c>
      <c r="I153" t="s">
        <v>79</v>
      </c>
      <c r="J153" t="s">
        <v>23</v>
      </c>
      <c r="K153">
        <v>2</v>
      </c>
      <c r="M153">
        <v>2014</v>
      </c>
      <c r="N153">
        <v>0.24</v>
      </c>
      <c r="O153">
        <v>15</v>
      </c>
      <c r="P153">
        <f>VLOOKUP(C153,[3]April!$C:$X,22,FALSE)</f>
        <v>2019</v>
      </c>
    </row>
    <row r="154" spans="1:16" x14ac:dyDescent="0.25">
      <c r="A154" t="s">
        <v>75</v>
      </c>
      <c r="C154" t="s">
        <v>135</v>
      </c>
      <c r="E154">
        <v>3</v>
      </c>
      <c r="F154" t="s">
        <v>82</v>
      </c>
      <c r="H154" t="s">
        <v>78</v>
      </c>
      <c r="I154" t="s">
        <v>79</v>
      </c>
      <c r="J154" t="s">
        <v>23</v>
      </c>
      <c r="K154">
        <v>1</v>
      </c>
      <c r="M154">
        <v>480</v>
      </c>
      <c r="N154">
        <v>0.08</v>
      </c>
      <c r="O154">
        <v>5</v>
      </c>
      <c r="P154">
        <f>VLOOKUP(C154,[3]April!$C:$X,22,FALSE)</f>
        <v>2019</v>
      </c>
    </row>
    <row r="155" spans="1:16" x14ac:dyDescent="0.25">
      <c r="A155" t="s">
        <v>75</v>
      </c>
      <c r="C155" t="s">
        <v>135</v>
      </c>
      <c r="E155">
        <v>8</v>
      </c>
      <c r="F155" t="s">
        <v>113</v>
      </c>
      <c r="H155" t="s">
        <v>78</v>
      </c>
      <c r="I155" t="s">
        <v>79</v>
      </c>
      <c r="J155" t="s">
        <v>23</v>
      </c>
      <c r="K155">
        <v>5</v>
      </c>
      <c r="M155">
        <v>1445</v>
      </c>
      <c r="N155">
        <v>0.25</v>
      </c>
      <c r="O155">
        <v>1</v>
      </c>
      <c r="P155">
        <f>VLOOKUP(C155,[3]April!$C:$X,22,FALSE)</f>
        <v>2019</v>
      </c>
    </row>
    <row r="156" spans="1:16" x14ac:dyDescent="0.25">
      <c r="A156" t="s">
        <v>75</v>
      </c>
      <c r="C156" t="s">
        <v>135</v>
      </c>
      <c r="E156">
        <v>7</v>
      </c>
      <c r="F156" t="s">
        <v>81</v>
      </c>
      <c r="H156" t="s">
        <v>78</v>
      </c>
      <c r="I156" t="s">
        <v>79</v>
      </c>
      <c r="J156" t="s">
        <v>23</v>
      </c>
      <c r="K156">
        <v>8</v>
      </c>
      <c r="M156">
        <v>1944</v>
      </c>
      <c r="N156">
        <v>0.32</v>
      </c>
      <c r="O156">
        <v>1</v>
      </c>
      <c r="P156">
        <f>VLOOKUP(C156,[3]April!$C:$X,22,FALSE)</f>
        <v>2019</v>
      </c>
    </row>
    <row r="157" spans="1:16" x14ac:dyDescent="0.25">
      <c r="A157" t="s">
        <v>75</v>
      </c>
      <c r="C157" t="s">
        <v>136</v>
      </c>
      <c r="E157">
        <v>8</v>
      </c>
      <c r="F157" t="s">
        <v>113</v>
      </c>
      <c r="H157" t="s">
        <v>78</v>
      </c>
      <c r="I157" t="s">
        <v>79</v>
      </c>
      <c r="J157" t="s">
        <v>23</v>
      </c>
      <c r="K157">
        <v>3</v>
      </c>
      <c r="M157">
        <v>867</v>
      </c>
      <c r="N157">
        <v>0.15</v>
      </c>
      <c r="O157">
        <v>1</v>
      </c>
      <c r="P157">
        <f>VLOOKUP(C157,[3]April!$C:$X,22,FALSE)</f>
        <v>2019</v>
      </c>
    </row>
    <row r="158" spans="1:16" x14ac:dyDescent="0.25">
      <c r="A158" t="s">
        <v>75</v>
      </c>
      <c r="C158" t="s">
        <v>136</v>
      </c>
      <c r="E158">
        <v>7</v>
      </c>
      <c r="F158" t="s">
        <v>81</v>
      </c>
      <c r="H158" t="s">
        <v>78</v>
      </c>
      <c r="I158" t="s">
        <v>79</v>
      </c>
      <c r="J158" t="s">
        <v>23</v>
      </c>
      <c r="K158">
        <v>3</v>
      </c>
      <c r="M158">
        <v>729</v>
      </c>
      <c r="N158">
        <v>0.12</v>
      </c>
      <c r="O158">
        <v>1</v>
      </c>
      <c r="P158">
        <f>VLOOKUP(C158,[3]April!$C:$X,22,FALSE)</f>
        <v>2019</v>
      </c>
    </row>
    <row r="159" spans="1:16" x14ac:dyDescent="0.25">
      <c r="A159" t="s">
        <v>75</v>
      </c>
      <c r="C159" t="s">
        <v>136</v>
      </c>
      <c r="E159">
        <v>3</v>
      </c>
      <c r="F159" t="s">
        <v>82</v>
      </c>
      <c r="H159" t="s">
        <v>78</v>
      </c>
      <c r="I159" t="s">
        <v>79</v>
      </c>
      <c r="J159" t="s">
        <v>23</v>
      </c>
      <c r="K159">
        <v>1</v>
      </c>
      <c r="M159">
        <v>480</v>
      </c>
      <c r="N159">
        <v>0.08</v>
      </c>
      <c r="O159">
        <v>5</v>
      </c>
      <c r="P159">
        <f>VLOOKUP(C159,[3]April!$C:$X,22,FALSE)</f>
        <v>2019</v>
      </c>
    </row>
    <row r="160" spans="1:16" x14ac:dyDescent="0.25">
      <c r="A160" t="s">
        <v>75</v>
      </c>
      <c r="C160" t="s">
        <v>136</v>
      </c>
      <c r="E160">
        <v>4</v>
      </c>
      <c r="F160" t="s">
        <v>77</v>
      </c>
      <c r="H160" t="s">
        <v>78</v>
      </c>
      <c r="I160" t="s">
        <v>79</v>
      </c>
      <c r="J160" t="s">
        <v>23</v>
      </c>
      <c r="K160">
        <v>1</v>
      </c>
      <c r="M160">
        <v>548</v>
      </c>
      <c r="N160">
        <v>0.09</v>
      </c>
      <c r="O160">
        <v>5</v>
      </c>
      <c r="P160">
        <f>VLOOKUP(C160,[3]April!$C:$X,22,FALSE)</f>
        <v>2019</v>
      </c>
    </row>
    <row r="161" spans="1:16" x14ac:dyDescent="0.25">
      <c r="A161" t="s">
        <v>75</v>
      </c>
      <c r="C161" t="s">
        <v>137</v>
      </c>
      <c r="E161">
        <v>7</v>
      </c>
      <c r="F161" t="s">
        <v>81</v>
      </c>
      <c r="H161" t="s">
        <v>78</v>
      </c>
      <c r="I161" t="s">
        <v>79</v>
      </c>
      <c r="J161" t="s">
        <v>23</v>
      </c>
      <c r="K161">
        <v>8</v>
      </c>
      <c r="M161">
        <v>1944</v>
      </c>
      <c r="N161">
        <v>0.32</v>
      </c>
      <c r="O161">
        <v>1</v>
      </c>
      <c r="P161">
        <f>VLOOKUP(C161,[3]April!$C:$X,22,FALSE)</f>
        <v>2019</v>
      </c>
    </row>
    <row r="162" spans="1:16" x14ac:dyDescent="0.25">
      <c r="A162" t="s">
        <v>75</v>
      </c>
      <c r="C162" t="s">
        <v>137</v>
      </c>
      <c r="E162">
        <v>3</v>
      </c>
      <c r="F162" t="s">
        <v>82</v>
      </c>
      <c r="H162" t="s">
        <v>78</v>
      </c>
      <c r="I162" t="s">
        <v>79</v>
      </c>
      <c r="J162" t="s">
        <v>23</v>
      </c>
      <c r="K162">
        <v>1</v>
      </c>
      <c r="M162">
        <v>480</v>
      </c>
      <c r="N162">
        <v>0.08</v>
      </c>
      <c r="O162">
        <v>5</v>
      </c>
      <c r="P162">
        <f>VLOOKUP(C162,[3]April!$C:$X,22,FALSE)</f>
        <v>2019</v>
      </c>
    </row>
    <row r="163" spans="1:16" x14ac:dyDescent="0.25">
      <c r="A163" t="s">
        <v>75</v>
      </c>
      <c r="C163" t="s">
        <v>138</v>
      </c>
      <c r="E163">
        <v>7</v>
      </c>
      <c r="F163" t="s">
        <v>81</v>
      </c>
      <c r="H163" t="s">
        <v>78</v>
      </c>
      <c r="I163" t="s">
        <v>79</v>
      </c>
      <c r="J163" t="s">
        <v>23</v>
      </c>
      <c r="K163">
        <v>5</v>
      </c>
      <c r="M163">
        <v>1215</v>
      </c>
      <c r="N163">
        <v>0.2</v>
      </c>
      <c r="O163">
        <v>1</v>
      </c>
      <c r="P163">
        <f>VLOOKUP(C163,[3]April!$C:$X,22,FALSE)</f>
        <v>2019</v>
      </c>
    </row>
    <row r="164" spans="1:16" x14ac:dyDescent="0.25">
      <c r="A164" t="s">
        <v>75</v>
      </c>
      <c r="C164" t="s">
        <v>138</v>
      </c>
      <c r="E164">
        <v>9</v>
      </c>
      <c r="F164" t="s">
        <v>80</v>
      </c>
      <c r="H164" t="s">
        <v>78</v>
      </c>
      <c r="I164" t="s">
        <v>79</v>
      </c>
      <c r="J164" t="s">
        <v>23</v>
      </c>
      <c r="K164">
        <v>4</v>
      </c>
      <c r="M164">
        <v>4028</v>
      </c>
      <c r="N164">
        <v>0.48</v>
      </c>
      <c r="O164">
        <v>15</v>
      </c>
      <c r="P164">
        <f>VLOOKUP(C164,[3]April!$C:$X,22,FALSE)</f>
        <v>2019</v>
      </c>
    </row>
    <row r="165" spans="1:16" x14ac:dyDescent="0.25">
      <c r="A165" t="s">
        <v>75</v>
      </c>
      <c r="C165" t="s">
        <v>139</v>
      </c>
      <c r="E165">
        <v>4</v>
      </c>
      <c r="F165" t="s">
        <v>77</v>
      </c>
      <c r="H165" t="s">
        <v>78</v>
      </c>
      <c r="I165" t="s">
        <v>79</v>
      </c>
      <c r="J165" t="s">
        <v>23</v>
      </c>
      <c r="K165">
        <v>1</v>
      </c>
      <c r="M165">
        <v>548</v>
      </c>
      <c r="N165">
        <v>0.09</v>
      </c>
      <c r="O165">
        <v>5</v>
      </c>
      <c r="P165">
        <f>VLOOKUP(C165,[3]April!$C:$X,22,FALSE)</f>
        <v>2019</v>
      </c>
    </row>
    <row r="166" spans="1:16" x14ac:dyDescent="0.25">
      <c r="A166" t="s">
        <v>75</v>
      </c>
      <c r="C166" t="s">
        <v>139</v>
      </c>
      <c r="E166">
        <v>8</v>
      </c>
      <c r="F166" t="s">
        <v>113</v>
      </c>
      <c r="H166" t="s">
        <v>78</v>
      </c>
      <c r="I166" t="s">
        <v>79</v>
      </c>
      <c r="J166" t="s">
        <v>23</v>
      </c>
      <c r="K166">
        <v>2</v>
      </c>
      <c r="M166">
        <v>578</v>
      </c>
      <c r="N166">
        <v>0.1</v>
      </c>
      <c r="O166">
        <v>1</v>
      </c>
      <c r="P166">
        <f>VLOOKUP(C166,[3]April!$C:$X,22,FALSE)</f>
        <v>2019</v>
      </c>
    </row>
    <row r="167" spans="1:16" x14ac:dyDescent="0.25">
      <c r="A167" t="s">
        <v>75</v>
      </c>
      <c r="C167" t="s">
        <v>139</v>
      </c>
      <c r="E167">
        <v>3</v>
      </c>
      <c r="F167" t="s">
        <v>82</v>
      </c>
      <c r="H167" t="s">
        <v>78</v>
      </c>
      <c r="I167" t="s">
        <v>79</v>
      </c>
      <c r="J167" t="s">
        <v>23</v>
      </c>
      <c r="K167">
        <v>1</v>
      </c>
      <c r="M167">
        <v>480</v>
      </c>
      <c r="N167">
        <v>0.08</v>
      </c>
      <c r="O167">
        <v>5</v>
      </c>
      <c r="P167">
        <f>VLOOKUP(C167,[3]April!$C:$X,22,FALSE)</f>
        <v>2019</v>
      </c>
    </row>
    <row r="168" spans="1:16" x14ac:dyDescent="0.25">
      <c r="A168" t="s">
        <v>75</v>
      </c>
      <c r="C168" t="s">
        <v>139</v>
      </c>
      <c r="E168">
        <v>9</v>
      </c>
      <c r="F168" t="s">
        <v>80</v>
      </c>
      <c r="H168" t="s">
        <v>78</v>
      </c>
      <c r="I168" t="s">
        <v>79</v>
      </c>
      <c r="J168" t="s">
        <v>23</v>
      </c>
      <c r="K168">
        <v>4</v>
      </c>
      <c r="M168">
        <v>4028</v>
      </c>
      <c r="N168">
        <v>0.48</v>
      </c>
      <c r="O168">
        <v>15</v>
      </c>
      <c r="P168">
        <f>VLOOKUP(C168,[3]April!$C:$X,22,FALSE)</f>
        <v>2019</v>
      </c>
    </row>
    <row r="169" spans="1:16" x14ac:dyDescent="0.25">
      <c r="A169" t="s">
        <v>75</v>
      </c>
      <c r="C169" t="s">
        <v>139</v>
      </c>
      <c r="E169">
        <v>7</v>
      </c>
      <c r="F169" t="s">
        <v>81</v>
      </c>
      <c r="H169" t="s">
        <v>78</v>
      </c>
      <c r="I169" t="s">
        <v>79</v>
      </c>
      <c r="J169" t="s">
        <v>23</v>
      </c>
      <c r="K169">
        <v>3</v>
      </c>
      <c r="M169">
        <v>729</v>
      </c>
      <c r="N169">
        <v>0.12</v>
      </c>
      <c r="O169">
        <v>1</v>
      </c>
      <c r="P169">
        <f>VLOOKUP(C169,[3]April!$C:$X,22,FALSE)</f>
        <v>2019</v>
      </c>
    </row>
    <row r="170" spans="1:16" x14ac:dyDescent="0.25">
      <c r="A170" t="s">
        <v>75</v>
      </c>
      <c r="C170" t="s">
        <v>140</v>
      </c>
      <c r="E170">
        <v>28</v>
      </c>
      <c r="F170" t="s">
        <v>110</v>
      </c>
      <c r="H170" t="s">
        <v>78</v>
      </c>
      <c r="I170" t="s">
        <v>79</v>
      </c>
      <c r="J170" t="s">
        <v>23</v>
      </c>
      <c r="K170">
        <v>4</v>
      </c>
      <c r="M170">
        <v>4028</v>
      </c>
      <c r="N170">
        <v>0.48</v>
      </c>
      <c r="O170">
        <v>15</v>
      </c>
      <c r="P170">
        <f>VLOOKUP(C170,[3]April!$C:$X,22,FALSE)</f>
        <v>2019</v>
      </c>
    </row>
    <row r="171" spans="1:16" x14ac:dyDescent="0.25">
      <c r="A171" t="s">
        <v>75</v>
      </c>
      <c r="C171" t="s">
        <v>140</v>
      </c>
      <c r="E171">
        <v>4</v>
      </c>
      <c r="F171" t="s">
        <v>77</v>
      </c>
      <c r="H171" t="s">
        <v>78</v>
      </c>
      <c r="I171" t="s">
        <v>79</v>
      </c>
      <c r="J171" t="s">
        <v>23</v>
      </c>
      <c r="K171">
        <v>1</v>
      </c>
      <c r="M171">
        <v>548</v>
      </c>
      <c r="N171">
        <v>0.09</v>
      </c>
      <c r="O171">
        <v>5</v>
      </c>
      <c r="P171">
        <f>VLOOKUP(C171,[3]April!$C:$X,22,FALSE)</f>
        <v>2019</v>
      </c>
    </row>
    <row r="172" spans="1:16" x14ac:dyDescent="0.25">
      <c r="A172" t="s">
        <v>75</v>
      </c>
      <c r="C172" t="s">
        <v>140</v>
      </c>
      <c r="E172">
        <v>7</v>
      </c>
      <c r="F172" t="s">
        <v>81</v>
      </c>
      <c r="H172" t="s">
        <v>78</v>
      </c>
      <c r="I172" t="s">
        <v>79</v>
      </c>
      <c r="J172" t="s">
        <v>23</v>
      </c>
      <c r="K172">
        <v>4</v>
      </c>
      <c r="M172">
        <v>972</v>
      </c>
      <c r="N172">
        <v>0.16</v>
      </c>
      <c r="O172">
        <v>1</v>
      </c>
      <c r="P172">
        <f>VLOOKUP(C172,[3]April!$C:$X,22,FALSE)</f>
        <v>2019</v>
      </c>
    </row>
    <row r="173" spans="1:16" x14ac:dyDescent="0.25">
      <c r="A173" t="s">
        <v>75</v>
      </c>
      <c r="C173" t="s">
        <v>140</v>
      </c>
      <c r="E173">
        <v>3</v>
      </c>
      <c r="F173" t="s">
        <v>82</v>
      </c>
      <c r="H173" t="s">
        <v>78</v>
      </c>
      <c r="I173" t="s">
        <v>79</v>
      </c>
      <c r="J173" t="s">
        <v>23</v>
      </c>
      <c r="K173">
        <v>1</v>
      </c>
      <c r="M173">
        <v>480</v>
      </c>
      <c r="N173">
        <v>0.08</v>
      </c>
      <c r="O173">
        <v>5</v>
      </c>
      <c r="P173">
        <f>VLOOKUP(C173,[3]April!$C:$X,22,FALSE)</f>
        <v>2019</v>
      </c>
    </row>
    <row r="174" spans="1:16" x14ac:dyDescent="0.25">
      <c r="A174" t="s">
        <v>75</v>
      </c>
      <c r="C174" t="s">
        <v>141</v>
      </c>
      <c r="E174">
        <v>10</v>
      </c>
      <c r="F174" t="s">
        <v>118</v>
      </c>
      <c r="H174" t="s">
        <v>78</v>
      </c>
      <c r="I174" t="s">
        <v>79</v>
      </c>
      <c r="J174" t="s">
        <v>23</v>
      </c>
      <c r="K174">
        <v>6</v>
      </c>
      <c r="M174">
        <v>6042</v>
      </c>
      <c r="N174">
        <v>0.72</v>
      </c>
      <c r="O174">
        <v>15</v>
      </c>
      <c r="P174">
        <f>VLOOKUP(C174,[3]April!$C:$X,22,FALSE)</f>
        <v>2019</v>
      </c>
    </row>
    <row r="175" spans="1:16" x14ac:dyDescent="0.25">
      <c r="A175" t="s">
        <v>75</v>
      </c>
      <c r="C175" t="s">
        <v>141</v>
      </c>
      <c r="E175">
        <v>3</v>
      </c>
      <c r="F175" t="s">
        <v>82</v>
      </c>
      <c r="H175" t="s">
        <v>78</v>
      </c>
      <c r="I175" t="s">
        <v>79</v>
      </c>
      <c r="J175" t="s">
        <v>23</v>
      </c>
      <c r="K175">
        <v>2</v>
      </c>
      <c r="M175">
        <v>960</v>
      </c>
      <c r="N175">
        <v>0.16</v>
      </c>
      <c r="O175">
        <v>5</v>
      </c>
      <c r="P175">
        <f>VLOOKUP(C175,[3]April!$C:$X,22,FALSE)</f>
        <v>2019</v>
      </c>
    </row>
    <row r="176" spans="1:16" x14ac:dyDescent="0.25">
      <c r="A176" t="s">
        <v>75</v>
      </c>
      <c r="C176" t="s">
        <v>141</v>
      </c>
      <c r="E176">
        <v>28</v>
      </c>
      <c r="F176" t="s">
        <v>110</v>
      </c>
      <c r="H176" t="s">
        <v>78</v>
      </c>
      <c r="I176" t="s">
        <v>79</v>
      </c>
      <c r="J176" t="s">
        <v>23</v>
      </c>
      <c r="K176">
        <v>5</v>
      </c>
      <c r="M176">
        <v>5035</v>
      </c>
      <c r="N176">
        <v>0.6</v>
      </c>
      <c r="O176">
        <v>15</v>
      </c>
      <c r="P176">
        <f>VLOOKUP(C176,[3]April!$C:$X,22,FALSE)</f>
        <v>2019</v>
      </c>
    </row>
    <row r="177" spans="1:16" x14ac:dyDescent="0.25">
      <c r="A177" t="s">
        <v>75</v>
      </c>
      <c r="C177" t="s">
        <v>142</v>
      </c>
      <c r="E177">
        <v>4</v>
      </c>
      <c r="F177" t="s">
        <v>77</v>
      </c>
      <c r="H177" t="s">
        <v>78</v>
      </c>
      <c r="I177" t="s">
        <v>79</v>
      </c>
      <c r="J177" t="s">
        <v>23</v>
      </c>
      <c r="K177">
        <v>1</v>
      </c>
      <c r="M177">
        <v>548</v>
      </c>
      <c r="N177">
        <v>0.09</v>
      </c>
      <c r="O177">
        <v>5</v>
      </c>
      <c r="P177">
        <f>VLOOKUP(C177,[3]April!$C:$X,22,FALSE)</f>
        <v>2019</v>
      </c>
    </row>
    <row r="178" spans="1:16" x14ac:dyDescent="0.25">
      <c r="A178" t="s">
        <v>75</v>
      </c>
      <c r="C178" t="s">
        <v>142</v>
      </c>
      <c r="E178">
        <v>7</v>
      </c>
      <c r="F178" t="s">
        <v>81</v>
      </c>
      <c r="H178" t="s">
        <v>78</v>
      </c>
      <c r="I178" t="s">
        <v>79</v>
      </c>
      <c r="J178" t="s">
        <v>23</v>
      </c>
      <c r="K178">
        <v>1</v>
      </c>
      <c r="M178">
        <v>243</v>
      </c>
      <c r="N178">
        <v>0.04</v>
      </c>
      <c r="O178">
        <v>1</v>
      </c>
      <c r="P178">
        <f>VLOOKUP(C178,[3]April!$C:$X,22,FALSE)</f>
        <v>2019</v>
      </c>
    </row>
    <row r="179" spans="1:16" x14ac:dyDescent="0.25">
      <c r="A179" t="s">
        <v>75</v>
      </c>
      <c r="C179" t="s">
        <v>142</v>
      </c>
      <c r="E179">
        <v>3</v>
      </c>
      <c r="F179" t="s">
        <v>82</v>
      </c>
      <c r="H179" t="s">
        <v>78</v>
      </c>
      <c r="I179" t="s">
        <v>79</v>
      </c>
      <c r="J179" t="s">
        <v>23</v>
      </c>
      <c r="K179">
        <v>1</v>
      </c>
      <c r="M179">
        <v>480</v>
      </c>
      <c r="N179">
        <v>0.08</v>
      </c>
      <c r="O179">
        <v>5</v>
      </c>
      <c r="P179">
        <f>VLOOKUP(C179,[3]April!$C:$X,22,FALSE)</f>
        <v>2019</v>
      </c>
    </row>
    <row r="180" spans="1:16" x14ac:dyDescent="0.25">
      <c r="A180" t="s">
        <v>75</v>
      </c>
      <c r="C180" t="s">
        <v>143</v>
      </c>
      <c r="E180">
        <v>3</v>
      </c>
      <c r="F180" t="s">
        <v>82</v>
      </c>
      <c r="H180" t="s">
        <v>78</v>
      </c>
      <c r="I180" t="s">
        <v>79</v>
      </c>
      <c r="J180" t="s">
        <v>23</v>
      </c>
      <c r="K180">
        <v>1</v>
      </c>
      <c r="M180">
        <v>480</v>
      </c>
      <c r="N180">
        <v>0.08</v>
      </c>
      <c r="O180">
        <v>5</v>
      </c>
      <c r="P180">
        <f>VLOOKUP(C180,[3]April!$C:$X,22,FALSE)</f>
        <v>2019</v>
      </c>
    </row>
    <row r="181" spans="1:16" x14ac:dyDescent="0.25">
      <c r="A181" t="s">
        <v>75</v>
      </c>
      <c r="C181" t="s">
        <v>143</v>
      </c>
      <c r="E181">
        <v>9</v>
      </c>
      <c r="F181" t="s">
        <v>80</v>
      </c>
      <c r="H181" t="s">
        <v>78</v>
      </c>
      <c r="I181" t="s">
        <v>79</v>
      </c>
      <c r="J181" t="s">
        <v>23</v>
      </c>
      <c r="K181">
        <v>1</v>
      </c>
      <c r="M181">
        <v>1007</v>
      </c>
      <c r="N181">
        <v>0.12</v>
      </c>
      <c r="O181">
        <v>15</v>
      </c>
      <c r="P181">
        <f>VLOOKUP(C181,[3]April!$C:$X,22,FALSE)</f>
        <v>2019</v>
      </c>
    </row>
    <row r="182" spans="1:16" x14ac:dyDescent="0.25">
      <c r="A182" t="s">
        <v>75</v>
      </c>
      <c r="C182" t="s">
        <v>143</v>
      </c>
      <c r="E182">
        <v>28</v>
      </c>
      <c r="F182" t="s">
        <v>110</v>
      </c>
      <c r="H182" t="s">
        <v>78</v>
      </c>
      <c r="I182" t="s">
        <v>79</v>
      </c>
      <c r="J182" t="s">
        <v>23</v>
      </c>
      <c r="K182">
        <v>1</v>
      </c>
      <c r="M182">
        <v>1007</v>
      </c>
      <c r="N182">
        <v>0.12</v>
      </c>
      <c r="O182">
        <v>15</v>
      </c>
      <c r="P182">
        <f>VLOOKUP(C182,[3]April!$C:$X,22,FALSE)</f>
        <v>2019</v>
      </c>
    </row>
    <row r="183" spans="1:16" x14ac:dyDescent="0.25">
      <c r="A183" t="s">
        <v>75</v>
      </c>
      <c r="C183" t="s">
        <v>143</v>
      </c>
      <c r="E183">
        <v>4</v>
      </c>
      <c r="F183" t="s">
        <v>77</v>
      </c>
      <c r="H183" t="s">
        <v>78</v>
      </c>
      <c r="I183" t="s">
        <v>79</v>
      </c>
      <c r="J183" t="s">
        <v>23</v>
      </c>
      <c r="K183">
        <v>1</v>
      </c>
      <c r="M183">
        <v>548</v>
      </c>
      <c r="N183">
        <v>0.09</v>
      </c>
      <c r="O183">
        <v>5</v>
      </c>
      <c r="P183">
        <f>VLOOKUP(C183,[3]April!$C:$X,22,FALSE)</f>
        <v>2019</v>
      </c>
    </row>
    <row r="184" spans="1:16" x14ac:dyDescent="0.25">
      <c r="A184" t="s">
        <v>75</v>
      </c>
      <c r="C184" t="s">
        <v>143</v>
      </c>
      <c r="E184">
        <v>7</v>
      </c>
      <c r="F184" t="s">
        <v>81</v>
      </c>
      <c r="H184" t="s">
        <v>78</v>
      </c>
      <c r="I184" t="s">
        <v>79</v>
      </c>
      <c r="J184" t="s">
        <v>23</v>
      </c>
      <c r="K184">
        <v>7</v>
      </c>
      <c r="M184">
        <v>1701</v>
      </c>
      <c r="N184">
        <v>0.28000000000000003</v>
      </c>
      <c r="O184">
        <v>1</v>
      </c>
      <c r="P184">
        <f>VLOOKUP(C184,[3]April!$C:$X,22,FALSE)</f>
        <v>2019</v>
      </c>
    </row>
    <row r="185" spans="1:16" x14ac:dyDescent="0.25">
      <c r="A185" t="s">
        <v>75</v>
      </c>
      <c r="C185" t="s">
        <v>143</v>
      </c>
      <c r="E185">
        <v>8</v>
      </c>
      <c r="F185" t="s">
        <v>113</v>
      </c>
      <c r="H185" t="s">
        <v>78</v>
      </c>
      <c r="I185" t="s">
        <v>79</v>
      </c>
      <c r="J185" t="s">
        <v>23</v>
      </c>
      <c r="K185">
        <v>2</v>
      </c>
      <c r="M185">
        <v>578</v>
      </c>
      <c r="N185">
        <v>0.1</v>
      </c>
      <c r="O185">
        <v>1</v>
      </c>
      <c r="P185">
        <f>VLOOKUP(C185,[3]April!$C:$X,22,FALSE)</f>
        <v>2019</v>
      </c>
    </row>
    <row r="186" spans="1:16" x14ac:dyDescent="0.25">
      <c r="A186" t="s">
        <v>75</v>
      </c>
      <c r="C186" t="s">
        <v>143</v>
      </c>
      <c r="E186">
        <v>10</v>
      </c>
      <c r="F186" t="s">
        <v>118</v>
      </c>
      <c r="H186" t="s">
        <v>78</v>
      </c>
      <c r="I186" t="s">
        <v>79</v>
      </c>
      <c r="J186" t="s">
        <v>23</v>
      </c>
      <c r="K186">
        <v>1</v>
      </c>
      <c r="M186">
        <v>1007</v>
      </c>
      <c r="N186">
        <v>0.12</v>
      </c>
      <c r="O186">
        <v>15</v>
      </c>
      <c r="P186">
        <f>VLOOKUP(C186,[3]April!$C:$X,22,FALSE)</f>
        <v>2019</v>
      </c>
    </row>
    <row r="187" spans="1:16" x14ac:dyDescent="0.25">
      <c r="A187" t="s">
        <v>75</v>
      </c>
      <c r="C187" t="s">
        <v>144</v>
      </c>
      <c r="E187">
        <v>28</v>
      </c>
      <c r="F187" t="s">
        <v>110</v>
      </c>
      <c r="H187" t="s">
        <v>78</v>
      </c>
      <c r="I187" t="s">
        <v>79</v>
      </c>
      <c r="J187" t="s">
        <v>23</v>
      </c>
      <c r="K187">
        <v>5</v>
      </c>
      <c r="M187">
        <v>5035</v>
      </c>
      <c r="N187">
        <v>0.6</v>
      </c>
      <c r="O187">
        <v>15</v>
      </c>
      <c r="P187">
        <f>VLOOKUP(C187,[3]April!$C:$X,22,FALSE)</f>
        <v>2019</v>
      </c>
    </row>
    <row r="188" spans="1:16" x14ac:dyDescent="0.25">
      <c r="A188" t="s">
        <v>75</v>
      </c>
      <c r="C188" t="s">
        <v>144</v>
      </c>
      <c r="E188">
        <v>9</v>
      </c>
      <c r="F188" t="s">
        <v>80</v>
      </c>
      <c r="H188" t="s">
        <v>78</v>
      </c>
      <c r="I188" t="s">
        <v>79</v>
      </c>
      <c r="J188" t="s">
        <v>23</v>
      </c>
      <c r="K188">
        <v>1</v>
      </c>
      <c r="M188">
        <v>1007</v>
      </c>
      <c r="N188">
        <v>0.12</v>
      </c>
      <c r="O188">
        <v>15</v>
      </c>
      <c r="P188">
        <f>VLOOKUP(C188,[3]April!$C:$X,22,FALSE)</f>
        <v>2019</v>
      </c>
    </row>
    <row r="189" spans="1:16" x14ac:dyDescent="0.25">
      <c r="A189" t="s">
        <v>75</v>
      </c>
      <c r="C189" t="s">
        <v>144</v>
      </c>
      <c r="E189">
        <v>7</v>
      </c>
      <c r="F189" t="s">
        <v>81</v>
      </c>
      <c r="H189" t="s">
        <v>78</v>
      </c>
      <c r="I189" t="s">
        <v>79</v>
      </c>
      <c r="J189" t="s">
        <v>23</v>
      </c>
      <c r="K189">
        <v>7</v>
      </c>
      <c r="M189">
        <v>1701</v>
      </c>
      <c r="N189">
        <v>0.28000000000000003</v>
      </c>
      <c r="O189">
        <v>1</v>
      </c>
      <c r="P189">
        <f>VLOOKUP(C189,[3]April!$C:$X,22,FALSE)</f>
        <v>2019</v>
      </c>
    </row>
    <row r="190" spans="1:16" x14ac:dyDescent="0.25">
      <c r="A190" t="s">
        <v>75</v>
      </c>
      <c r="C190" t="s">
        <v>144</v>
      </c>
      <c r="E190">
        <v>4</v>
      </c>
      <c r="F190" t="s">
        <v>77</v>
      </c>
      <c r="H190" t="s">
        <v>78</v>
      </c>
      <c r="I190" t="s">
        <v>79</v>
      </c>
      <c r="J190" t="s">
        <v>23</v>
      </c>
      <c r="K190">
        <v>1</v>
      </c>
      <c r="M190">
        <v>548</v>
      </c>
      <c r="N190">
        <v>0.09</v>
      </c>
      <c r="O190">
        <v>5</v>
      </c>
      <c r="P190">
        <f>VLOOKUP(C190,[3]April!$C:$X,22,FALSE)</f>
        <v>2019</v>
      </c>
    </row>
    <row r="191" spans="1:16" x14ac:dyDescent="0.25">
      <c r="A191" t="s">
        <v>75</v>
      </c>
      <c r="C191" t="s">
        <v>144</v>
      </c>
      <c r="E191">
        <v>3</v>
      </c>
      <c r="F191" t="s">
        <v>82</v>
      </c>
      <c r="H191" t="s">
        <v>78</v>
      </c>
      <c r="I191" t="s">
        <v>79</v>
      </c>
      <c r="J191" t="s">
        <v>23</v>
      </c>
      <c r="K191">
        <v>1</v>
      </c>
      <c r="M191">
        <v>480</v>
      </c>
      <c r="N191">
        <v>0.08</v>
      </c>
      <c r="O191">
        <v>5</v>
      </c>
      <c r="P191">
        <f>VLOOKUP(C191,[3]April!$C:$X,22,FALSE)</f>
        <v>2019</v>
      </c>
    </row>
    <row r="192" spans="1:16" x14ac:dyDescent="0.25">
      <c r="A192" t="s">
        <v>75</v>
      </c>
      <c r="C192" t="s">
        <v>145</v>
      </c>
      <c r="E192">
        <v>8</v>
      </c>
      <c r="F192" t="s">
        <v>113</v>
      </c>
      <c r="H192" t="s">
        <v>78</v>
      </c>
      <c r="I192" t="s">
        <v>79</v>
      </c>
      <c r="J192" t="s">
        <v>23</v>
      </c>
      <c r="K192">
        <v>2</v>
      </c>
      <c r="M192">
        <v>578</v>
      </c>
      <c r="N192">
        <v>0.1</v>
      </c>
      <c r="O192">
        <v>1</v>
      </c>
      <c r="P192">
        <f>VLOOKUP(C192,[3]April!$C:$X,22,FALSE)</f>
        <v>2019</v>
      </c>
    </row>
    <row r="193" spans="1:16" x14ac:dyDescent="0.25">
      <c r="A193" t="s">
        <v>75</v>
      </c>
      <c r="C193" t="s">
        <v>145</v>
      </c>
      <c r="E193">
        <v>9</v>
      </c>
      <c r="F193" t="s">
        <v>80</v>
      </c>
      <c r="H193" t="s">
        <v>78</v>
      </c>
      <c r="I193" t="s">
        <v>79</v>
      </c>
      <c r="J193" t="s">
        <v>23</v>
      </c>
      <c r="K193">
        <v>2</v>
      </c>
      <c r="M193">
        <v>2014</v>
      </c>
      <c r="N193">
        <v>0.24</v>
      </c>
      <c r="O193">
        <v>15</v>
      </c>
      <c r="P193">
        <f>VLOOKUP(C193,[3]April!$C:$X,22,FALSE)</f>
        <v>2019</v>
      </c>
    </row>
    <row r="194" spans="1:16" x14ac:dyDescent="0.25">
      <c r="A194" t="s">
        <v>75</v>
      </c>
      <c r="C194" t="s">
        <v>145</v>
      </c>
      <c r="E194">
        <v>7</v>
      </c>
      <c r="F194" t="s">
        <v>81</v>
      </c>
      <c r="H194" t="s">
        <v>78</v>
      </c>
      <c r="I194" t="s">
        <v>79</v>
      </c>
      <c r="J194" t="s">
        <v>23</v>
      </c>
      <c r="K194">
        <v>11</v>
      </c>
      <c r="M194">
        <v>2673</v>
      </c>
      <c r="N194">
        <v>0.44</v>
      </c>
      <c r="O194">
        <v>1</v>
      </c>
      <c r="P194">
        <f>VLOOKUP(C194,[3]April!$C:$X,22,FALSE)</f>
        <v>2019</v>
      </c>
    </row>
    <row r="195" spans="1:16" x14ac:dyDescent="0.25">
      <c r="A195" t="s">
        <v>75</v>
      </c>
      <c r="C195" t="s">
        <v>145</v>
      </c>
      <c r="E195">
        <v>4</v>
      </c>
      <c r="F195" t="s">
        <v>77</v>
      </c>
      <c r="H195" t="s">
        <v>78</v>
      </c>
      <c r="I195" t="s">
        <v>79</v>
      </c>
      <c r="J195" t="s">
        <v>23</v>
      </c>
      <c r="K195">
        <v>1</v>
      </c>
      <c r="M195">
        <v>548</v>
      </c>
      <c r="N195">
        <v>0.09</v>
      </c>
      <c r="O195">
        <v>5</v>
      </c>
      <c r="P195">
        <f>VLOOKUP(C195,[3]April!$C:$X,22,FALSE)</f>
        <v>2019</v>
      </c>
    </row>
    <row r="196" spans="1:16" x14ac:dyDescent="0.25">
      <c r="A196" t="s">
        <v>75</v>
      </c>
      <c r="C196" t="s">
        <v>145</v>
      </c>
      <c r="E196">
        <v>3</v>
      </c>
      <c r="F196" t="s">
        <v>82</v>
      </c>
      <c r="H196" t="s">
        <v>78</v>
      </c>
      <c r="I196" t="s">
        <v>79</v>
      </c>
      <c r="J196" t="s">
        <v>23</v>
      </c>
      <c r="K196">
        <v>1</v>
      </c>
      <c r="M196">
        <v>480</v>
      </c>
      <c r="N196">
        <v>0.08</v>
      </c>
      <c r="O196">
        <v>5</v>
      </c>
      <c r="P196">
        <f>VLOOKUP(C196,[3]April!$C:$X,22,FALSE)</f>
        <v>2019</v>
      </c>
    </row>
    <row r="197" spans="1:16" x14ac:dyDescent="0.25">
      <c r="A197" t="s">
        <v>75</v>
      </c>
      <c r="C197" t="s">
        <v>145</v>
      </c>
      <c r="E197">
        <v>28</v>
      </c>
      <c r="F197" t="s">
        <v>110</v>
      </c>
      <c r="H197" t="s">
        <v>78</v>
      </c>
      <c r="I197" t="s">
        <v>79</v>
      </c>
      <c r="J197" t="s">
        <v>23</v>
      </c>
      <c r="K197">
        <v>2</v>
      </c>
      <c r="M197">
        <v>2014</v>
      </c>
      <c r="N197">
        <v>0.24</v>
      </c>
      <c r="O197">
        <v>15</v>
      </c>
      <c r="P197">
        <f>VLOOKUP(C197,[3]April!$C:$X,22,FALSE)</f>
        <v>2019</v>
      </c>
    </row>
    <row r="198" spans="1:16" x14ac:dyDescent="0.25">
      <c r="A198" t="s">
        <v>75</v>
      </c>
      <c r="C198" t="s">
        <v>146</v>
      </c>
      <c r="E198">
        <v>3</v>
      </c>
      <c r="F198" t="s">
        <v>82</v>
      </c>
      <c r="H198" t="s">
        <v>78</v>
      </c>
      <c r="I198" t="s">
        <v>79</v>
      </c>
      <c r="J198" t="s">
        <v>23</v>
      </c>
      <c r="K198">
        <v>1</v>
      </c>
      <c r="M198">
        <v>480</v>
      </c>
      <c r="N198">
        <v>0.08</v>
      </c>
      <c r="O198">
        <v>5</v>
      </c>
      <c r="P198">
        <f>VLOOKUP(C198,[3]April!$C:$X,22,FALSE)</f>
        <v>2019</v>
      </c>
    </row>
    <row r="199" spans="1:16" x14ac:dyDescent="0.25">
      <c r="A199" t="s">
        <v>75</v>
      </c>
      <c r="C199" t="s">
        <v>146</v>
      </c>
      <c r="E199">
        <v>7</v>
      </c>
      <c r="F199" t="s">
        <v>81</v>
      </c>
      <c r="H199" t="s">
        <v>78</v>
      </c>
      <c r="I199" t="s">
        <v>79</v>
      </c>
      <c r="J199" t="s">
        <v>23</v>
      </c>
      <c r="K199">
        <v>6</v>
      </c>
      <c r="M199">
        <v>1458</v>
      </c>
      <c r="N199">
        <v>0.24</v>
      </c>
      <c r="O199">
        <v>1</v>
      </c>
      <c r="P199">
        <f>VLOOKUP(C199,[3]April!$C:$X,22,FALSE)</f>
        <v>2019</v>
      </c>
    </row>
    <row r="200" spans="1:16" x14ac:dyDescent="0.25">
      <c r="A200" t="s">
        <v>75</v>
      </c>
      <c r="C200" t="s">
        <v>146</v>
      </c>
      <c r="E200">
        <v>8</v>
      </c>
      <c r="F200" t="s">
        <v>113</v>
      </c>
      <c r="H200" t="s">
        <v>78</v>
      </c>
      <c r="I200" t="s">
        <v>79</v>
      </c>
      <c r="J200" t="s">
        <v>23</v>
      </c>
      <c r="K200">
        <v>3</v>
      </c>
      <c r="M200">
        <v>867</v>
      </c>
      <c r="N200">
        <v>0.15</v>
      </c>
      <c r="O200">
        <v>1</v>
      </c>
      <c r="P200">
        <f>VLOOKUP(C200,[3]April!$C:$X,22,FALSE)</f>
        <v>2019</v>
      </c>
    </row>
    <row r="201" spans="1:16" x14ac:dyDescent="0.25">
      <c r="A201" t="s">
        <v>75</v>
      </c>
      <c r="C201" t="s">
        <v>146</v>
      </c>
      <c r="E201">
        <v>9</v>
      </c>
      <c r="F201" t="s">
        <v>80</v>
      </c>
      <c r="H201" t="s">
        <v>78</v>
      </c>
      <c r="I201" t="s">
        <v>79</v>
      </c>
      <c r="J201" t="s">
        <v>23</v>
      </c>
      <c r="K201">
        <v>1</v>
      </c>
      <c r="M201">
        <v>1007</v>
      </c>
      <c r="N201">
        <v>0.12</v>
      </c>
      <c r="O201">
        <v>15</v>
      </c>
      <c r="P201">
        <f>VLOOKUP(C201,[3]April!$C:$X,22,FALSE)</f>
        <v>2019</v>
      </c>
    </row>
    <row r="202" spans="1:16" x14ac:dyDescent="0.25">
      <c r="A202" t="s">
        <v>75</v>
      </c>
      <c r="C202" t="s">
        <v>146</v>
      </c>
      <c r="E202">
        <v>28</v>
      </c>
      <c r="F202" t="s">
        <v>110</v>
      </c>
      <c r="H202" t="s">
        <v>78</v>
      </c>
      <c r="I202" t="s">
        <v>79</v>
      </c>
      <c r="J202" t="s">
        <v>23</v>
      </c>
      <c r="K202">
        <v>3</v>
      </c>
      <c r="M202">
        <v>3021</v>
      </c>
      <c r="N202">
        <v>0.36</v>
      </c>
      <c r="O202">
        <v>15</v>
      </c>
      <c r="P202">
        <f>VLOOKUP(C202,[3]April!$C:$X,22,FALSE)</f>
        <v>2019</v>
      </c>
    </row>
    <row r="203" spans="1:16" x14ac:dyDescent="0.25">
      <c r="A203" t="s">
        <v>75</v>
      </c>
      <c r="C203" t="s">
        <v>146</v>
      </c>
      <c r="E203">
        <v>4</v>
      </c>
      <c r="F203" t="s">
        <v>77</v>
      </c>
      <c r="H203" t="s">
        <v>78</v>
      </c>
      <c r="I203" t="s">
        <v>79</v>
      </c>
      <c r="J203" t="s">
        <v>23</v>
      </c>
      <c r="K203">
        <v>1</v>
      </c>
      <c r="M203">
        <v>548</v>
      </c>
      <c r="N203">
        <v>0.09</v>
      </c>
      <c r="O203">
        <v>5</v>
      </c>
      <c r="P203">
        <f>VLOOKUP(C203,[3]April!$C:$X,22,FALSE)</f>
        <v>2019</v>
      </c>
    </row>
    <row r="204" spans="1:16" x14ac:dyDescent="0.25">
      <c r="A204" t="s">
        <v>75</v>
      </c>
      <c r="C204" t="s">
        <v>147</v>
      </c>
      <c r="E204">
        <v>7</v>
      </c>
      <c r="F204" t="s">
        <v>81</v>
      </c>
      <c r="H204" t="s">
        <v>78</v>
      </c>
      <c r="I204" t="s">
        <v>79</v>
      </c>
      <c r="J204" t="s">
        <v>23</v>
      </c>
      <c r="K204">
        <v>5</v>
      </c>
      <c r="M204">
        <v>1215</v>
      </c>
      <c r="N204">
        <v>0.2</v>
      </c>
      <c r="O204">
        <v>1</v>
      </c>
      <c r="P204">
        <f>VLOOKUP(C204,[3]April!$C:$X,22,FALSE)</f>
        <v>2019</v>
      </c>
    </row>
    <row r="205" spans="1:16" x14ac:dyDescent="0.25">
      <c r="A205" t="s">
        <v>75</v>
      </c>
      <c r="C205" t="s">
        <v>147</v>
      </c>
      <c r="E205">
        <v>9</v>
      </c>
      <c r="F205" t="s">
        <v>80</v>
      </c>
      <c r="H205" t="s">
        <v>78</v>
      </c>
      <c r="I205" t="s">
        <v>79</v>
      </c>
      <c r="J205" t="s">
        <v>23</v>
      </c>
      <c r="K205">
        <v>3</v>
      </c>
      <c r="M205">
        <v>3021</v>
      </c>
      <c r="N205">
        <v>0.36</v>
      </c>
      <c r="O205">
        <v>15</v>
      </c>
      <c r="P205">
        <f>VLOOKUP(C205,[3]April!$C:$X,22,FALSE)</f>
        <v>2019</v>
      </c>
    </row>
    <row r="206" spans="1:16" x14ac:dyDescent="0.25">
      <c r="A206" t="s">
        <v>75</v>
      </c>
      <c r="C206" t="s">
        <v>147</v>
      </c>
      <c r="E206">
        <v>10</v>
      </c>
      <c r="F206" t="s">
        <v>118</v>
      </c>
      <c r="H206" t="s">
        <v>78</v>
      </c>
      <c r="I206" t="s">
        <v>79</v>
      </c>
      <c r="J206" t="s">
        <v>23</v>
      </c>
      <c r="K206">
        <v>1</v>
      </c>
      <c r="M206">
        <v>1007</v>
      </c>
      <c r="N206">
        <v>0.12</v>
      </c>
      <c r="O206">
        <v>15</v>
      </c>
      <c r="P206">
        <f>VLOOKUP(C206,[3]April!$C:$X,22,FALSE)</f>
        <v>2019</v>
      </c>
    </row>
    <row r="207" spans="1:16" x14ac:dyDescent="0.25">
      <c r="A207" t="s">
        <v>75</v>
      </c>
      <c r="C207" t="s">
        <v>148</v>
      </c>
      <c r="E207">
        <v>3</v>
      </c>
      <c r="F207" t="s">
        <v>82</v>
      </c>
      <c r="H207" t="s">
        <v>78</v>
      </c>
      <c r="I207" t="s">
        <v>79</v>
      </c>
      <c r="J207" t="s">
        <v>23</v>
      </c>
      <c r="K207">
        <v>3</v>
      </c>
      <c r="M207">
        <v>1440</v>
      </c>
      <c r="N207">
        <v>0.24</v>
      </c>
      <c r="O207">
        <v>5</v>
      </c>
      <c r="P207">
        <f>VLOOKUP(C207,[3]April!$C:$X,22,FALSE)</f>
        <v>2019</v>
      </c>
    </row>
    <row r="208" spans="1:16" x14ac:dyDescent="0.25">
      <c r="A208" t="s">
        <v>75</v>
      </c>
      <c r="C208" t="s">
        <v>148</v>
      </c>
      <c r="E208">
        <v>7</v>
      </c>
      <c r="F208" t="s">
        <v>81</v>
      </c>
      <c r="H208" t="s">
        <v>78</v>
      </c>
      <c r="I208" t="s">
        <v>79</v>
      </c>
      <c r="J208" t="s">
        <v>23</v>
      </c>
      <c r="K208">
        <v>9</v>
      </c>
      <c r="M208">
        <v>2187</v>
      </c>
      <c r="N208">
        <v>0.36</v>
      </c>
      <c r="O208">
        <v>1</v>
      </c>
      <c r="P208">
        <f>VLOOKUP(C208,[3]April!$C:$X,22,FALSE)</f>
        <v>2019</v>
      </c>
    </row>
    <row r="209" spans="1:16" x14ac:dyDescent="0.25">
      <c r="A209" t="s">
        <v>75</v>
      </c>
      <c r="C209" t="s">
        <v>148</v>
      </c>
      <c r="E209">
        <v>10</v>
      </c>
      <c r="F209" t="s">
        <v>118</v>
      </c>
      <c r="H209" t="s">
        <v>78</v>
      </c>
      <c r="I209" t="s">
        <v>79</v>
      </c>
      <c r="J209" t="s">
        <v>23</v>
      </c>
      <c r="K209">
        <v>2</v>
      </c>
      <c r="M209">
        <v>2014</v>
      </c>
      <c r="N209">
        <v>0.24</v>
      </c>
      <c r="O209">
        <v>15</v>
      </c>
      <c r="P209">
        <f>VLOOKUP(C209,[3]April!$C:$X,22,FALSE)</f>
        <v>2019</v>
      </c>
    </row>
    <row r="210" spans="1:16" x14ac:dyDescent="0.25">
      <c r="A210" t="s">
        <v>75</v>
      </c>
      <c r="C210" t="s">
        <v>148</v>
      </c>
      <c r="E210">
        <v>28</v>
      </c>
      <c r="F210" t="s">
        <v>110</v>
      </c>
      <c r="H210" t="s">
        <v>78</v>
      </c>
      <c r="I210" t="s">
        <v>79</v>
      </c>
      <c r="J210" t="s">
        <v>23</v>
      </c>
      <c r="K210">
        <v>5</v>
      </c>
      <c r="M210">
        <v>5035</v>
      </c>
      <c r="N210">
        <v>0.6</v>
      </c>
      <c r="O210">
        <v>15</v>
      </c>
      <c r="P210">
        <f>VLOOKUP(C210,[3]April!$C:$X,22,FALSE)</f>
        <v>2019</v>
      </c>
    </row>
    <row r="211" spans="1:16" x14ac:dyDescent="0.25">
      <c r="A211" t="s">
        <v>75</v>
      </c>
      <c r="C211" t="s">
        <v>148</v>
      </c>
      <c r="E211">
        <v>4</v>
      </c>
      <c r="F211" t="s">
        <v>77</v>
      </c>
      <c r="H211" t="s">
        <v>78</v>
      </c>
      <c r="I211" t="s">
        <v>79</v>
      </c>
      <c r="J211" t="s">
        <v>23</v>
      </c>
      <c r="K211">
        <v>1</v>
      </c>
      <c r="M211">
        <v>548</v>
      </c>
      <c r="N211">
        <v>0.09</v>
      </c>
      <c r="O211">
        <v>5</v>
      </c>
      <c r="P211">
        <f>VLOOKUP(C211,[3]April!$C:$X,22,FALSE)</f>
        <v>2019</v>
      </c>
    </row>
    <row r="212" spans="1:16" x14ac:dyDescent="0.25">
      <c r="A212" t="s">
        <v>75</v>
      </c>
      <c r="C212" t="s">
        <v>148</v>
      </c>
      <c r="E212">
        <v>8</v>
      </c>
      <c r="F212" t="s">
        <v>113</v>
      </c>
      <c r="H212" t="s">
        <v>78</v>
      </c>
      <c r="I212" t="s">
        <v>79</v>
      </c>
      <c r="J212" t="s">
        <v>23</v>
      </c>
      <c r="K212">
        <v>2</v>
      </c>
      <c r="M212">
        <v>578</v>
      </c>
      <c r="N212">
        <v>0.1</v>
      </c>
      <c r="O212">
        <v>1</v>
      </c>
      <c r="P212">
        <f>VLOOKUP(C212,[3]April!$C:$X,22,FALSE)</f>
        <v>2019</v>
      </c>
    </row>
    <row r="213" spans="1:16" x14ac:dyDescent="0.25">
      <c r="A213" t="s">
        <v>75</v>
      </c>
      <c r="C213" t="s">
        <v>149</v>
      </c>
      <c r="E213">
        <v>7</v>
      </c>
      <c r="F213" t="s">
        <v>81</v>
      </c>
      <c r="H213" t="s">
        <v>78</v>
      </c>
      <c r="I213" t="s">
        <v>79</v>
      </c>
      <c r="J213" t="s">
        <v>23</v>
      </c>
      <c r="K213">
        <v>5</v>
      </c>
      <c r="M213">
        <v>1215</v>
      </c>
      <c r="N213">
        <v>0.2</v>
      </c>
      <c r="O213">
        <v>1</v>
      </c>
      <c r="P213">
        <f>VLOOKUP(C213,[3]April!$C:$X,22,FALSE)</f>
        <v>2019</v>
      </c>
    </row>
    <row r="214" spans="1:16" x14ac:dyDescent="0.25">
      <c r="A214" t="s">
        <v>75</v>
      </c>
      <c r="C214" t="s">
        <v>149</v>
      </c>
      <c r="E214">
        <v>8</v>
      </c>
      <c r="F214" t="s">
        <v>113</v>
      </c>
      <c r="H214" t="s">
        <v>78</v>
      </c>
      <c r="I214" t="s">
        <v>79</v>
      </c>
      <c r="J214" t="s">
        <v>23</v>
      </c>
      <c r="K214">
        <v>1</v>
      </c>
      <c r="M214">
        <v>289</v>
      </c>
      <c r="N214">
        <v>0.05</v>
      </c>
      <c r="O214">
        <v>1</v>
      </c>
      <c r="P214">
        <f>VLOOKUP(C214,[3]April!$C:$X,22,FALSE)</f>
        <v>2019</v>
      </c>
    </row>
    <row r="215" spans="1:16" x14ac:dyDescent="0.25">
      <c r="A215" t="s">
        <v>75</v>
      </c>
      <c r="C215" t="s">
        <v>149</v>
      </c>
      <c r="E215">
        <v>28</v>
      </c>
      <c r="F215" t="s">
        <v>110</v>
      </c>
      <c r="H215" t="s">
        <v>78</v>
      </c>
      <c r="I215" t="s">
        <v>79</v>
      </c>
      <c r="J215" t="s">
        <v>23</v>
      </c>
      <c r="K215">
        <v>2</v>
      </c>
      <c r="M215">
        <v>2014</v>
      </c>
      <c r="N215">
        <v>0.24</v>
      </c>
      <c r="O215">
        <v>15</v>
      </c>
      <c r="P215">
        <f>VLOOKUP(C215,[3]April!$C:$X,22,FALSE)</f>
        <v>2019</v>
      </c>
    </row>
    <row r="216" spans="1:16" x14ac:dyDescent="0.25">
      <c r="A216" t="s">
        <v>75</v>
      </c>
      <c r="C216" t="s">
        <v>150</v>
      </c>
      <c r="E216">
        <v>28</v>
      </c>
      <c r="F216" t="s">
        <v>110</v>
      </c>
      <c r="H216" t="s">
        <v>78</v>
      </c>
      <c r="I216" t="s">
        <v>79</v>
      </c>
      <c r="J216" t="s">
        <v>23</v>
      </c>
      <c r="K216">
        <v>2</v>
      </c>
      <c r="M216">
        <v>2014</v>
      </c>
      <c r="N216">
        <v>0.24</v>
      </c>
      <c r="O216">
        <v>15</v>
      </c>
      <c r="P216">
        <f>VLOOKUP(C216,[3]April!$C:$X,22,FALSE)</f>
        <v>2019</v>
      </c>
    </row>
    <row r="217" spans="1:16" x14ac:dyDescent="0.25">
      <c r="A217" t="s">
        <v>75</v>
      </c>
      <c r="C217" t="s">
        <v>150</v>
      </c>
      <c r="E217">
        <v>7</v>
      </c>
      <c r="F217" t="s">
        <v>81</v>
      </c>
      <c r="H217" t="s">
        <v>78</v>
      </c>
      <c r="I217" t="s">
        <v>79</v>
      </c>
      <c r="J217" t="s">
        <v>23</v>
      </c>
      <c r="K217">
        <v>7</v>
      </c>
      <c r="M217">
        <v>1701</v>
      </c>
      <c r="N217">
        <v>0.28000000000000003</v>
      </c>
      <c r="O217">
        <v>1</v>
      </c>
      <c r="P217">
        <f>VLOOKUP(C217,[3]April!$C:$X,22,FALSE)</f>
        <v>2019</v>
      </c>
    </row>
    <row r="218" spans="1:16" x14ac:dyDescent="0.25">
      <c r="A218" t="s">
        <v>75</v>
      </c>
      <c r="C218" t="s">
        <v>150</v>
      </c>
      <c r="E218">
        <v>9</v>
      </c>
      <c r="F218" t="s">
        <v>80</v>
      </c>
      <c r="H218" t="s">
        <v>78</v>
      </c>
      <c r="I218" t="s">
        <v>79</v>
      </c>
      <c r="J218" t="s">
        <v>23</v>
      </c>
      <c r="K218">
        <v>2</v>
      </c>
      <c r="M218">
        <v>2014</v>
      </c>
      <c r="N218">
        <v>0.24</v>
      </c>
      <c r="O218">
        <v>15</v>
      </c>
      <c r="P218">
        <f>VLOOKUP(C218,[3]April!$C:$X,22,FALSE)</f>
        <v>2019</v>
      </c>
    </row>
    <row r="219" spans="1:16" x14ac:dyDescent="0.25">
      <c r="A219" t="s">
        <v>75</v>
      </c>
      <c r="C219" t="s">
        <v>150</v>
      </c>
      <c r="E219">
        <v>3</v>
      </c>
      <c r="F219" t="s">
        <v>82</v>
      </c>
      <c r="H219" t="s">
        <v>78</v>
      </c>
      <c r="I219" t="s">
        <v>79</v>
      </c>
      <c r="J219" t="s">
        <v>23</v>
      </c>
      <c r="K219">
        <v>2</v>
      </c>
      <c r="M219">
        <v>960</v>
      </c>
      <c r="N219">
        <v>0.16</v>
      </c>
      <c r="O219">
        <v>5</v>
      </c>
      <c r="P219">
        <f>VLOOKUP(C219,[3]April!$C:$X,22,FALSE)</f>
        <v>2019</v>
      </c>
    </row>
    <row r="220" spans="1:16" x14ac:dyDescent="0.25">
      <c r="A220" t="s">
        <v>75</v>
      </c>
      <c r="C220" t="s">
        <v>151</v>
      </c>
      <c r="E220">
        <v>8</v>
      </c>
      <c r="F220" t="s">
        <v>113</v>
      </c>
      <c r="H220" t="s">
        <v>78</v>
      </c>
      <c r="I220" t="s">
        <v>79</v>
      </c>
      <c r="J220" t="s">
        <v>23</v>
      </c>
      <c r="K220">
        <v>9</v>
      </c>
      <c r="M220">
        <v>2601</v>
      </c>
      <c r="N220">
        <v>0.45</v>
      </c>
      <c r="O220">
        <v>1</v>
      </c>
      <c r="P220">
        <f>VLOOKUP(C220,[3]April!$C:$X,22,FALSE)</f>
        <v>2019</v>
      </c>
    </row>
    <row r="221" spans="1:16" x14ac:dyDescent="0.25">
      <c r="A221" t="s">
        <v>75</v>
      </c>
      <c r="C221" t="s">
        <v>151</v>
      </c>
      <c r="E221">
        <v>4</v>
      </c>
      <c r="F221" t="s">
        <v>77</v>
      </c>
      <c r="H221" t="s">
        <v>78</v>
      </c>
      <c r="I221" t="s">
        <v>79</v>
      </c>
      <c r="J221" t="s">
        <v>23</v>
      </c>
      <c r="K221">
        <v>1</v>
      </c>
      <c r="M221">
        <v>548</v>
      </c>
      <c r="N221">
        <v>0.09</v>
      </c>
      <c r="O221">
        <v>5</v>
      </c>
      <c r="P221">
        <f>VLOOKUP(C221,[3]April!$C:$X,22,FALSE)</f>
        <v>2019</v>
      </c>
    </row>
    <row r="222" spans="1:16" x14ac:dyDescent="0.25">
      <c r="A222" t="s">
        <v>75</v>
      </c>
      <c r="C222" t="s">
        <v>151</v>
      </c>
      <c r="E222">
        <v>7</v>
      </c>
      <c r="F222" t="s">
        <v>81</v>
      </c>
      <c r="H222" t="s">
        <v>78</v>
      </c>
      <c r="I222" t="s">
        <v>79</v>
      </c>
      <c r="J222" t="s">
        <v>23</v>
      </c>
      <c r="K222">
        <v>4</v>
      </c>
      <c r="M222">
        <v>972</v>
      </c>
      <c r="N222">
        <v>0.16</v>
      </c>
      <c r="O222">
        <v>1</v>
      </c>
      <c r="P222">
        <f>VLOOKUP(C222,[3]April!$C:$X,22,FALSE)</f>
        <v>2019</v>
      </c>
    </row>
    <row r="223" spans="1:16" x14ac:dyDescent="0.25">
      <c r="A223" t="s">
        <v>75</v>
      </c>
      <c r="C223" t="s">
        <v>151</v>
      </c>
      <c r="E223">
        <v>9</v>
      </c>
      <c r="F223" t="s">
        <v>80</v>
      </c>
      <c r="H223" t="s">
        <v>78</v>
      </c>
      <c r="I223" t="s">
        <v>79</v>
      </c>
      <c r="J223" t="s">
        <v>23</v>
      </c>
      <c r="K223">
        <v>4</v>
      </c>
      <c r="M223">
        <v>4028</v>
      </c>
      <c r="N223">
        <v>0.48</v>
      </c>
      <c r="O223">
        <v>15</v>
      </c>
      <c r="P223">
        <f>VLOOKUP(C223,[3]April!$C:$X,22,FALSE)</f>
        <v>2019</v>
      </c>
    </row>
    <row r="224" spans="1:16" x14ac:dyDescent="0.25">
      <c r="A224" t="s">
        <v>75</v>
      </c>
      <c r="C224" t="s">
        <v>151</v>
      </c>
      <c r="E224">
        <v>28</v>
      </c>
      <c r="F224" t="s">
        <v>110</v>
      </c>
      <c r="H224" t="s">
        <v>78</v>
      </c>
      <c r="I224" t="s">
        <v>79</v>
      </c>
      <c r="J224" t="s">
        <v>23</v>
      </c>
      <c r="K224">
        <v>2</v>
      </c>
      <c r="M224">
        <v>2014</v>
      </c>
      <c r="N224">
        <v>0.24</v>
      </c>
      <c r="O224">
        <v>15</v>
      </c>
      <c r="P224">
        <f>VLOOKUP(C224,[3]April!$C:$X,22,FALSE)</f>
        <v>2019</v>
      </c>
    </row>
    <row r="225" spans="1:16" x14ac:dyDescent="0.25">
      <c r="A225" t="s">
        <v>75</v>
      </c>
      <c r="C225" t="s">
        <v>152</v>
      </c>
      <c r="E225">
        <v>8</v>
      </c>
      <c r="F225" t="s">
        <v>113</v>
      </c>
      <c r="H225" t="s">
        <v>78</v>
      </c>
      <c r="I225" t="s">
        <v>79</v>
      </c>
      <c r="J225" t="s">
        <v>23</v>
      </c>
      <c r="K225">
        <v>1</v>
      </c>
      <c r="M225">
        <v>289</v>
      </c>
      <c r="N225">
        <v>0.05</v>
      </c>
      <c r="O225">
        <v>1</v>
      </c>
      <c r="P225">
        <f>VLOOKUP(C225,[3]April!$C:$X,22,FALSE)</f>
        <v>2019</v>
      </c>
    </row>
    <row r="226" spans="1:16" x14ac:dyDescent="0.25">
      <c r="A226" t="s">
        <v>75</v>
      </c>
      <c r="C226" t="s">
        <v>152</v>
      </c>
      <c r="E226">
        <v>28</v>
      </c>
      <c r="F226" t="s">
        <v>110</v>
      </c>
      <c r="H226" t="s">
        <v>78</v>
      </c>
      <c r="I226" t="s">
        <v>79</v>
      </c>
      <c r="J226" t="s">
        <v>23</v>
      </c>
      <c r="K226">
        <v>2</v>
      </c>
      <c r="M226">
        <v>2014</v>
      </c>
      <c r="N226">
        <v>0.24</v>
      </c>
      <c r="O226">
        <v>15</v>
      </c>
      <c r="P226">
        <f>VLOOKUP(C226,[3]April!$C:$X,22,FALSE)</f>
        <v>2019</v>
      </c>
    </row>
    <row r="227" spans="1:16" x14ac:dyDescent="0.25">
      <c r="A227" t="s">
        <v>75</v>
      </c>
      <c r="C227" t="s">
        <v>152</v>
      </c>
      <c r="E227">
        <v>3</v>
      </c>
      <c r="F227" t="s">
        <v>82</v>
      </c>
      <c r="H227" t="s">
        <v>78</v>
      </c>
      <c r="I227" t="s">
        <v>79</v>
      </c>
      <c r="J227" t="s">
        <v>23</v>
      </c>
      <c r="K227">
        <v>2</v>
      </c>
      <c r="M227">
        <v>960</v>
      </c>
      <c r="N227">
        <v>0.16</v>
      </c>
      <c r="O227">
        <v>5</v>
      </c>
      <c r="P227">
        <f>VLOOKUP(C227,[3]April!$C:$X,22,FALSE)</f>
        <v>2019</v>
      </c>
    </row>
    <row r="228" spans="1:16" x14ac:dyDescent="0.25">
      <c r="A228" t="s">
        <v>75</v>
      </c>
      <c r="C228" t="s">
        <v>152</v>
      </c>
      <c r="E228">
        <v>4</v>
      </c>
      <c r="F228" t="s">
        <v>77</v>
      </c>
      <c r="H228" t="s">
        <v>78</v>
      </c>
      <c r="I228" t="s">
        <v>79</v>
      </c>
      <c r="J228" t="s">
        <v>23</v>
      </c>
      <c r="K228">
        <v>1</v>
      </c>
      <c r="M228">
        <v>548</v>
      </c>
      <c r="N228">
        <v>0.09</v>
      </c>
      <c r="O228">
        <v>5</v>
      </c>
      <c r="P228">
        <f>VLOOKUP(C228,[3]April!$C:$X,22,FALSE)</f>
        <v>2019</v>
      </c>
    </row>
    <row r="229" spans="1:16" x14ac:dyDescent="0.25">
      <c r="A229" t="s">
        <v>75</v>
      </c>
      <c r="C229" t="s">
        <v>152</v>
      </c>
      <c r="E229">
        <v>7</v>
      </c>
      <c r="F229" t="s">
        <v>81</v>
      </c>
      <c r="H229" t="s">
        <v>78</v>
      </c>
      <c r="I229" t="s">
        <v>79</v>
      </c>
      <c r="J229" t="s">
        <v>23</v>
      </c>
      <c r="K229">
        <v>4</v>
      </c>
      <c r="M229">
        <v>972</v>
      </c>
      <c r="N229">
        <v>0.16</v>
      </c>
      <c r="O229">
        <v>1</v>
      </c>
      <c r="P229">
        <f>VLOOKUP(C229,[3]April!$C:$X,22,FALSE)</f>
        <v>2019</v>
      </c>
    </row>
    <row r="230" spans="1:16" x14ac:dyDescent="0.25">
      <c r="A230" t="s">
        <v>75</v>
      </c>
      <c r="C230" t="s">
        <v>152</v>
      </c>
      <c r="E230">
        <v>9</v>
      </c>
      <c r="F230" t="s">
        <v>80</v>
      </c>
      <c r="H230" t="s">
        <v>78</v>
      </c>
      <c r="I230" t="s">
        <v>79</v>
      </c>
      <c r="J230" t="s">
        <v>23</v>
      </c>
      <c r="K230">
        <v>2</v>
      </c>
      <c r="M230">
        <v>2014</v>
      </c>
      <c r="N230">
        <v>0.24</v>
      </c>
      <c r="O230">
        <v>15</v>
      </c>
      <c r="P230">
        <f>VLOOKUP(C230,[3]April!$C:$X,22,FALSE)</f>
        <v>2019</v>
      </c>
    </row>
    <row r="231" spans="1:16" x14ac:dyDescent="0.25">
      <c r="A231" t="s">
        <v>75</v>
      </c>
      <c r="C231" t="s">
        <v>153</v>
      </c>
      <c r="E231">
        <v>9</v>
      </c>
      <c r="F231" t="s">
        <v>80</v>
      </c>
      <c r="H231" t="s">
        <v>78</v>
      </c>
      <c r="I231" t="s">
        <v>79</v>
      </c>
      <c r="J231" t="s">
        <v>23</v>
      </c>
      <c r="K231">
        <v>4</v>
      </c>
      <c r="M231">
        <v>4028</v>
      </c>
      <c r="N231">
        <v>0.48</v>
      </c>
      <c r="O231">
        <v>15</v>
      </c>
      <c r="P231">
        <f>VLOOKUP(C231,[3]April!$C:$X,22,FALSE)</f>
        <v>2019</v>
      </c>
    </row>
    <row r="232" spans="1:16" x14ac:dyDescent="0.25">
      <c r="A232" t="s">
        <v>75</v>
      </c>
      <c r="C232" t="s">
        <v>153</v>
      </c>
      <c r="E232">
        <v>3</v>
      </c>
      <c r="F232" t="s">
        <v>82</v>
      </c>
      <c r="H232" t="s">
        <v>78</v>
      </c>
      <c r="I232" t="s">
        <v>79</v>
      </c>
      <c r="J232" t="s">
        <v>23</v>
      </c>
      <c r="K232">
        <v>2</v>
      </c>
      <c r="M232">
        <v>960</v>
      </c>
      <c r="N232">
        <v>0.16</v>
      </c>
      <c r="O232">
        <v>5</v>
      </c>
      <c r="P232">
        <f>VLOOKUP(C232,[3]April!$C:$X,22,FALSE)</f>
        <v>2019</v>
      </c>
    </row>
    <row r="233" spans="1:16" x14ac:dyDescent="0.25">
      <c r="A233" t="s">
        <v>75</v>
      </c>
      <c r="C233" t="s">
        <v>153</v>
      </c>
      <c r="E233">
        <v>28</v>
      </c>
      <c r="F233" t="s">
        <v>110</v>
      </c>
      <c r="H233" t="s">
        <v>78</v>
      </c>
      <c r="I233" t="s">
        <v>79</v>
      </c>
      <c r="J233" t="s">
        <v>23</v>
      </c>
      <c r="K233">
        <v>1</v>
      </c>
      <c r="M233">
        <v>1007</v>
      </c>
      <c r="N233">
        <v>0.12</v>
      </c>
      <c r="O233">
        <v>15</v>
      </c>
      <c r="P233">
        <f>VLOOKUP(C233,[3]April!$C:$X,22,FALSE)</f>
        <v>2019</v>
      </c>
    </row>
    <row r="234" spans="1:16" x14ac:dyDescent="0.25">
      <c r="A234" t="s">
        <v>75</v>
      </c>
      <c r="C234" t="s">
        <v>153</v>
      </c>
      <c r="E234">
        <v>7</v>
      </c>
      <c r="F234" t="s">
        <v>81</v>
      </c>
      <c r="H234" t="s">
        <v>78</v>
      </c>
      <c r="I234" t="s">
        <v>79</v>
      </c>
      <c r="J234" t="s">
        <v>23</v>
      </c>
      <c r="K234">
        <v>8</v>
      </c>
      <c r="M234">
        <v>1944</v>
      </c>
      <c r="N234">
        <v>0.32</v>
      </c>
      <c r="O234">
        <v>1</v>
      </c>
      <c r="P234">
        <f>VLOOKUP(C234,[3]April!$C:$X,22,FALSE)</f>
        <v>2019</v>
      </c>
    </row>
    <row r="235" spans="1:16" x14ac:dyDescent="0.25">
      <c r="A235" t="s">
        <v>75</v>
      </c>
      <c r="C235" t="s">
        <v>153</v>
      </c>
      <c r="E235">
        <v>10</v>
      </c>
      <c r="F235" t="s">
        <v>118</v>
      </c>
      <c r="H235" t="s">
        <v>78</v>
      </c>
      <c r="I235" t="s">
        <v>79</v>
      </c>
      <c r="J235" t="s">
        <v>23</v>
      </c>
      <c r="K235">
        <v>2</v>
      </c>
      <c r="M235">
        <v>2014</v>
      </c>
      <c r="N235">
        <v>0.24</v>
      </c>
      <c r="O235">
        <v>15</v>
      </c>
      <c r="P235">
        <f>VLOOKUP(C235,[3]April!$C:$X,22,FALSE)</f>
        <v>2019</v>
      </c>
    </row>
    <row r="236" spans="1:16" x14ac:dyDescent="0.25">
      <c r="A236" t="s">
        <v>75</v>
      </c>
      <c r="C236" t="s">
        <v>154</v>
      </c>
      <c r="E236">
        <v>3</v>
      </c>
      <c r="F236" t="s">
        <v>82</v>
      </c>
      <c r="H236" t="s">
        <v>78</v>
      </c>
      <c r="I236" t="s">
        <v>79</v>
      </c>
      <c r="J236" t="s">
        <v>23</v>
      </c>
      <c r="K236">
        <v>1</v>
      </c>
      <c r="M236">
        <v>480</v>
      </c>
      <c r="N236">
        <v>0.08</v>
      </c>
      <c r="O236">
        <v>5</v>
      </c>
      <c r="P236">
        <f>VLOOKUP(C236,[3]April!$C:$X,22,FALSE)</f>
        <v>2019</v>
      </c>
    </row>
    <row r="237" spans="1:16" x14ac:dyDescent="0.25">
      <c r="A237" t="s">
        <v>75</v>
      </c>
      <c r="C237" t="s">
        <v>154</v>
      </c>
      <c r="E237">
        <v>28</v>
      </c>
      <c r="F237" t="s">
        <v>110</v>
      </c>
      <c r="H237" t="s">
        <v>78</v>
      </c>
      <c r="I237" t="s">
        <v>79</v>
      </c>
      <c r="J237" t="s">
        <v>23</v>
      </c>
      <c r="K237">
        <v>1</v>
      </c>
      <c r="M237">
        <v>1007</v>
      </c>
      <c r="N237">
        <v>0.12</v>
      </c>
      <c r="O237">
        <v>15</v>
      </c>
      <c r="P237">
        <f>VLOOKUP(C237,[3]April!$C:$X,22,FALSE)</f>
        <v>2019</v>
      </c>
    </row>
    <row r="238" spans="1:16" x14ac:dyDescent="0.25">
      <c r="A238" t="s">
        <v>75</v>
      </c>
      <c r="C238" t="s">
        <v>154</v>
      </c>
      <c r="E238">
        <v>7</v>
      </c>
      <c r="F238" t="s">
        <v>81</v>
      </c>
      <c r="H238" t="s">
        <v>78</v>
      </c>
      <c r="I238" t="s">
        <v>79</v>
      </c>
      <c r="J238" t="s">
        <v>23</v>
      </c>
      <c r="K238">
        <v>2</v>
      </c>
      <c r="M238">
        <v>486</v>
      </c>
      <c r="N238">
        <v>0.08</v>
      </c>
      <c r="O238">
        <v>1</v>
      </c>
      <c r="P238">
        <f>VLOOKUP(C238,[3]April!$C:$X,22,FALSE)</f>
        <v>2019</v>
      </c>
    </row>
    <row r="239" spans="1:16" x14ac:dyDescent="0.25">
      <c r="A239" t="s">
        <v>75</v>
      </c>
      <c r="C239" t="s">
        <v>155</v>
      </c>
      <c r="E239">
        <v>3</v>
      </c>
      <c r="F239" t="s">
        <v>82</v>
      </c>
      <c r="H239" t="s">
        <v>78</v>
      </c>
      <c r="I239" t="s">
        <v>79</v>
      </c>
      <c r="J239" t="s">
        <v>23</v>
      </c>
      <c r="K239">
        <v>1</v>
      </c>
      <c r="M239">
        <v>480</v>
      </c>
      <c r="N239">
        <v>0.08</v>
      </c>
      <c r="O239">
        <v>5</v>
      </c>
      <c r="P239">
        <f>VLOOKUP(C239,[3]April!$C:$X,22,FALSE)</f>
        <v>2019</v>
      </c>
    </row>
    <row r="240" spans="1:16" x14ac:dyDescent="0.25">
      <c r="A240" t="s">
        <v>75</v>
      </c>
      <c r="C240" t="s">
        <v>155</v>
      </c>
      <c r="E240">
        <v>7</v>
      </c>
      <c r="F240" t="s">
        <v>81</v>
      </c>
      <c r="H240" t="s">
        <v>78</v>
      </c>
      <c r="I240" t="s">
        <v>79</v>
      </c>
      <c r="J240" t="s">
        <v>23</v>
      </c>
      <c r="K240">
        <v>5</v>
      </c>
      <c r="M240">
        <v>1215</v>
      </c>
      <c r="N240">
        <v>0.2</v>
      </c>
      <c r="O240">
        <v>1</v>
      </c>
      <c r="P240">
        <f>VLOOKUP(C240,[3]April!$C:$X,22,FALSE)</f>
        <v>2019</v>
      </c>
    </row>
    <row r="241" spans="1:16" x14ac:dyDescent="0.25">
      <c r="A241" t="s">
        <v>75</v>
      </c>
      <c r="C241" t="s">
        <v>155</v>
      </c>
      <c r="E241">
        <v>28</v>
      </c>
      <c r="F241" t="s">
        <v>110</v>
      </c>
      <c r="H241" t="s">
        <v>78</v>
      </c>
      <c r="I241" t="s">
        <v>79</v>
      </c>
      <c r="J241" t="s">
        <v>23</v>
      </c>
      <c r="K241">
        <v>2</v>
      </c>
      <c r="M241">
        <v>2014</v>
      </c>
      <c r="N241">
        <v>0.24</v>
      </c>
      <c r="O241">
        <v>15</v>
      </c>
      <c r="P241">
        <f>VLOOKUP(C241,[3]April!$C:$X,22,FALSE)</f>
        <v>2019</v>
      </c>
    </row>
    <row r="242" spans="1:16" x14ac:dyDescent="0.25">
      <c r="A242" t="s">
        <v>75</v>
      </c>
      <c r="C242" t="s">
        <v>156</v>
      </c>
      <c r="E242">
        <v>3</v>
      </c>
      <c r="F242" t="s">
        <v>82</v>
      </c>
      <c r="H242" t="s">
        <v>78</v>
      </c>
      <c r="I242" t="s">
        <v>79</v>
      </c>
      <c r="J242" t="s">
        <v>23</v>
      </c>
      <c r="K242">
        <v>1</v>
      </c>
      <c r="M242">
        <v>480</v>
      </c>
      <c r="N242">
        <v>0.08</v>
      </c>
      <c r="O242">
        <v>5</v>
      </c>
      <c r="P242">
        <f>VLOOKUP(C242,[3]April!$C:$X,22,FALSE)</f>
        <v>2019</v>
      </c>
    </row>
    <row r="243" spans="1:16" x14ac:dyDescent="0.25">
      <c r="A243" t="s">
        <v>75</v>
      </c>
      <c r="C243" t="s">
        <v>156</v>
      </c>
      <c r="E243">
        <v>4</v>
      </c>
      <c r="F243" t="s">
        <v>77</v>
      </c>
      <c r="H243" t="s">
        <v>78</v>
      </c>
      <c r="I243" t="s">
        <v>79</v>
      </c>
      <c r="J243" t="s">
        <v>23</v>
      </c>
      <c r="K243">
        <v>1</v>
      </c>
      <c r="M243">
        <v>548</v>
      </c>
      <c r="N243">
        <v>0.09</v>
      </c>
      <c r="O243">
        <v>5</v>
      </c>
      <c r="P243">
        <f>VLOOKUP(C243,[3]April!$C:$X,22,FALSE)</f>
        <v>2019</v>
      </c>
    </row>
    <row r="244" spans="1:16" x14ac:dyDescent="0.25">
      <c r="A244" t="s">
        <v>75</v>
      </c>
      <c r="C244" t="s">
        <v>157</v>
      </c>
      <c r="E244">
        <v>7</v>
      </c>
      <c r="F244" t="s">
        <v>81</v>
      </c>
      <c r="H244" t="s">
        <v>78</v>
      </c>
      <c r="I244" t="s">
        <v>79</v>
      </c>
      <c r="J244" t="s">
        <v>23</v>
      </c>
      <c r="K244">
        <v>6</v>
      </c>
      <c r="M244">
        <v>1458</v>
      </c>
      <c r="N244">
        <v>0.24</v>
      </c>
      <c r="O244">
        <v>1</v>
      </c>
      <c r="P244">
        <f>VLOOKUP(C244,[3]April!$C:$X,22,FALSE)</f>
        <v>2019</v>
      </c>
    </row>
    <row r="245" spans="1:16" x14ac:dyDescent="0.25">
      <c r="A245" t="s">
        <v>75</v>
      </c>
      <c r="C245" t="s">
        <v>157</v>
      </c>
      <c r="E245">
        <v>9</v>
      </c>
      <c r="F245" t="s">
        <v>80</v>
      </c>
      <c r="H245" t="s">
        <v>78</v>
      </c>
      <c r="I245" t="s">
        <v>79</v>
      </c>
      <c r="J245" t="s">
        <v>23</v>
      </c>
      <c r="K245">
        <v>2</v>
      </c>
      <c r="M245">
        <v>2014</v>
      </c>
      <c r="N245">
        <v>0.24</v>
      </c>
      <c r="O245">
        <v>15</v>
      </c>
      <c r="P245">
        <f>VLOOKUP(C245,[3]April!$C:$X,22,FALSE)</f>
        <v>2019</v>
      </c>
    </row>
    <row r="246" spans="1:16" x14ac:dyDescent="0.25">
      <c r="A246" t="s">
        <v>75</v>
      </c>
      <c r="C246" t="s">
        <v>157</v>
      </c>
      <c r="E246">
        <v>3</v>
      </c>
      <c r="F246" t="s">
        <v>82</v>
      </c>
      <c r="H246" t="s">
        <v>78</v>
      </c>
      <c r="I246" t="s">
        <v>79</v>
      </c>
      <c r="J246" t="s">
        <v>23</v>
      </c>
      <c r="K246">
        <v>1</v>
      </c>
      <c r="M246">
        <v>480</v>
      </c>
      <c r="N246">
        <v>0.08</v>
      </c>
      <c r="O246">
        <v>5</v>
      </c>
      <c r="P246">
        <f>VLOOKUP(C246,[3]April!$C:$X,22,FALSE)</f>
        <v>2019</v>
      </c>
    </row>
    <row r="247" spans="1:16" x14ac:dyDescent="0.25">
      <c r="A247" t="s">
        <v>75</v>
      </c>
      <c r="C247" t="s">
        <v>157</v>
      </c>
      <c r="E247">
        <v>28</v>
      </c>
      <c r="F247" t="s">
        <v>110</v>
      </c>
      <c r="H247" t="s">
        <v>78</v>
      </c>
      <c r="I247" t="s">
        <v>79</v>
      </c>
      <c r="J247" t="s">
        <v>23</v>
      </c>
      <c r="K247">
        <v>1</v>
      </c>
      <c r="M247">
        <v>1007</v>
      </c>
      <c r="N247">
        <v>0.12</v>
      </c>
      <c r="O247">
        <v>15</v>
      </c>
      <c r="P247">
        <f>VLOOKUP(C247,[3]April!$C:$X,22,FALSE)</f>
        <v>2019</v>
      </c>
    </row>
    <row r="248" spans="1:16" x14ac:dyDescent="0.25">
      <c r="A248" t="s">
        <v>75</v>
      </c>
      <c r="C248" t="s">
        <v>158</v>
      </c>
      <c r="E248">
        <v>10</v>
      </c>
      <c r="F248" t="s">
        <v>118</v>
      </c>
      <c r="H248" t="s">
        <v>78</v>
      </c>
      <c r="I248" t="s">
        <v>79</v>
      </c>
      <c r="J248" t="s">
        <v>23</v>
      </c>
      <c r="K248">
        <v>1</v>
      </c>
      <c r="M248">
        <v>1007</v>
      </c>
      <c r="N248">
        <v>0.12</v>
      </c>
      <c r="O248">
        <v>15</v>
      </c>
      <c r="P248">
        <f>VLOOKUP(C248,[3]April!$C:$X,22,FALSE)</f>
        <v>2019</v>
      </c>
    </row>
    <row r="249" spans="1:16" x14ac:dyDescent="0.25">
      <c r="A249" t="s">
        <v>75</v>
      </c>
      <c r="C249" t="s">
        <v>158</v>
      </c>
      <c r="E249">
        <v>7</v>
      </c>
      <c r="F249" t="s">
        <v>81</v>
      </c>
      <c r="H249" t="s">
        <v>78</v>
      </c>
      <c r="I249" t="s">
        <v>79</v>
      </c>
      <c r="J249" t="s">
        <v>23</v>
      </c>
      <c r="K249">
        <v>10</v>
      </c>
      <c r="M249">
        <v>2430</v>
      </c>
      <c r="N249">
        <v>0.4</v>
      </c>
      <c r="O249">
        <v>1</v>
      </c>
      <c r="P249">
        <f>VLOOKUP(C249,[3]April!$C:$X,22,FALSE)</f>
        <v>2019</v>
      </c>
    </row>
    <row r="250" spans="1:16" x14ac:dyDescent="0.25">
      <c r="A250" t="s">
        <v>75</v>
      </c>
      <c r="C250" t="s">
        <v>158</v>
      </c>
      <c r="E250">
        <v>9</v>
      </c>
      <c r="F250" t="s">
        <v>80</v>
      </c>
      <c r="H250" t="s">
        <v>78</v>
      </c>
      <c r="I250" t="s">
        <v>79</v>
      </c>
      <c r="J250" t="s">
        <v>23</v>
      </c>
      <c r="K250">
        <v>2</v>
      </c>
      <c r="M250">
        <v>2014</v>
      </c>
      <c r="N250">
        <v>0.24</v>
      </c>
      <c r="O250">
        <v>15</v>
      </c>
      <c r="P250">
        <f>VLOOKUP(C250,[3]April!$C:$X,22,FALSE)</f>
        <v>2019</v>
      </c>
    </row>
    <row r="251" spans="1:16" x14ac:dyDescent="0.25">
      <c r="A251" t="s">
        <v>75</v>
      </c>
      <c r="C251" t="s">
        <v>158</v>
      </c>
      <c r="E251">
        <v>3</v>
      </c>
      <c r="F251" t="s">
        <v>82</v>
      </c>
      <c r="H251" t="s">
        <v>78</v>
      </c>
      <c r="I251" t="s">
        <v>79</v>
      </c>
      <c r="J251" t="s">
        <v>23</v>
      </c>
      <c r="K251">
        <v>2</v>
      </c>
      <c r="M251">
        <v>960</v>
      </c>
      <c r="N251">
        <v>0.16</v>
      </c>
      <c r="O251">
        <v>5</v>
      </c>
      <c r="P251">
        <f>VLOOKUP(C251,[3]April!$C:$X,22,FALSE)</f>
        <v>2019</v>
      </c>
    </row>
    <row r="252" spans="1:16" x14ac:dyDescent="0.25">
      <c r="A252" t="s">
        <v>75</v>
      </c>
      <c r="C252" t="s">
        <v>158</v>
      </c>
      <c r="E252">
        <v>28</v>
      </c>
      <c r="F252" t="s">
        <v>110</v>
      </c>
      <c r="H252" t="s">
        <v>78</v>
      </c>
      <c r="I252" t="s">
        <v>79</v>
      </c>
      <c r="J252" t="s">
        <v>23</v>
      </c>
      <c r="K252">
        <v>3</v>
      </c>
      <c r="M252">
        <v>3021</v>
      </c>
      <c r="N252">
        <v>0.36</v>
      </c>
      <c r="O252">
        <v>15</v>
      </c>
      <c r="P252">
        <f>VLOOKUP(C252,[3]April!$C:$X,22,FALSE)</f>
        <v>2019</v>
      </c>
    </row>
    <row r="253" spans="1:16" x14ac:dyDescent="0.25">
      <c r="A253" t="s">
        <v>75</v>
      </c>
      <c r="C253" t="s">
        <v>159</v>
      </c>
      <c r="E253">
        <v>9</v>
      </c>
      <c r="F253" t="s">
        <v>80</v>
      </c>
      <c r="H253" t="s">
        <v>78</v>
      </c>
      <c r="I253" t="s">
        <v>79</v>
      </c>
      <c r="J253" t="s">
        <v>23</v>
      </c>
      <c r="K253">
        <v>1</v>
      </c>
      <c r="M253">
        <v>1007</v>
      </c>
      <c r="N253">
        <v>0.12</v>
      </c>
      <c r="O253">
        <v>15</v>
      </c>
      <c r="P253">
        <f>VLOOKUP(C253,[3]April!$C:$X,22,FALSE)</f>
        <v>2019</v>
      </c>
    </row>
    <row r="254" spans="1:16" x14ac:dyDescent="0.25">
      <c r="A254" t="s">
        <v>75</v>
      </c>
      <c r="C254" t="s">
        <v>159</v>
      </c>
      <c r="E254">
        <v>7</v>
      </c>
      <c r="F254" t="s">
        <v>81</v>
      </c>
      <c r="H254" t="s">
        <v>78</v>
      </c>
      <c r="I254" t="s">
        <v>79</v>
      </c>
      <c r="J254" t="s">
        <v>23</v>
      </c>
      <c r="K254">
        <v>9</v>
      </c>
      <c r="M254">
        <v>2187</v>
      </c>
      <c r="N254">
        <v>0.36</v>
      </c>
      <c r="O254">
        <v>1</v>
      </c>
      <c r="P254">
        <f>VLOOKUP(C254,[3]April!$C:$X,22,FALSE)</f>
        <v>2019</v>
      </c>
    </row>
    <row r="255" spans="1:16" x14ac:dyDescent="0.25">
      <c r="A255" t="s">
        <v>75</v>
      </c>
      <c r="C255" t="s">
        <v>159</v>
      </c>
      <c r="E255">
        <v>8</v>
      </c>
      <c r="F255" t="s">
        <v>113</v>
      </c>
      <c r="H255" t="s">
        <v>78</v>
      </c>
      <c r="I255" t="s">
        <v>79</v>
      </c>
      <c r="J255" t="s">
        <v>23</v>
      </c>
      <c r="K255">
        <v>1</v>
      </c>
      <c r="M255">
        <v>289</v>
      </c>
      <c r="N255">
        <v>0.05</v>
      </c>
      <c r="O255">
        <v>1</v>
      </c>
      <c r="P255">
        <f>VLOOKUP(C255,[3]April!$C:$X,22,FALSE)</f>
        <v>2019</v>
      </c>
    </row>
    <row r="256" spans="1:16" x14ac:dyDescent="0.25">
      <c r="A256" t="s">
        <v>75</v>
      </c>
      <c r="C256" t="s">
        <v>159</v>
      </c>
      <c r="E256">
        <v>3</v>
      </c>
      <c r="F256" t="s">
        <v>82</v>
      </c>
      <c r="H256" t="s">
        <v>78</v>
      </c>
      <c r="I256" t="s">
        <v>79</v>
      </c>
      <c r="J256" t="s">
        <v>23</v>
      </c>
      <c r="K256">
        <v>2</v>
      </c>
      <c r="M256">
        <v>960</v>
      </c>
      <c r="N256">
        <v>0.16</v>
      </c>
      <c r="O256">
        <v>5</v>
      </c>
      <c r="P256">
        <f>VLOOKUP(C256,[3]April!$C:$X,22,FALSE)</f>
        <v>2019</v>
      </c>
    </row>
    <row r="257" spans="1:16" x14ac:dyDescent="0.25">
      <c r="A257" t="s">
        <v>75</v>
      </c>
      <c r="C257" t="s">
        <v>159</v>
      </c>
      <c r="E257">
        <v>28</v>
      </c>
      <c r="F257" t="s">
        <v>110</v>
      </c>
      <c r="H257" t="s">
        <v>78</v>
      </c>
      <c r="I257" t="s">
        <v>79</v>
      </c>
      <c r="J257" t="s">
        <v>23</v>
      </c>
      <c r="K257">
        <v>4</v>
      </c>
      <c r="M257">
        <v>4028</v>
      </c>
      <c r="N257">
        <v>0.48</v>
      </c>
      <c r="O257">
        <v>15</v>
      </c>
      <c r="P257">
        <f>VLOOKUP(C257,[3]April!$C:$X,22,FALSE)</f>
        <v>2019</v>
      </c>
    </row>
    <row r="258" spans="1:16" x14ac:dyDescent="0.25">
      <c r="A258" t="s">
        <v>75</v>
      </c>
      <c r="C258" t="s">
        <v>160</v>
      </c>
      <c r="E258">
        <v>9</v>
      </c>
      <c r="F258" t="s">
        <v>80</v>
      </c>
      <c r="H258" t="s">
        <v>78</v>
      </c>
      <c r="I258" t="s">
        <v>79</v>
      </c>
      <c r="J258" t="s">
        <v>23</v>
      </c>
      <c r="K258">
        <v>1</v>
      </c>
      <c r="M258">
        <v>1007</v>
      </c>
      <c r="N258">
        <v>0.12</v>
      </c>
      <c r="O258">
        <v>15</v>
      </c>
      <c r="P258">
        <f>VLOOKUP(C258,[3]April!$C:$X,22,FALSE)</f>
        <v>2019</v>
      </c>
    </row>
    <row r="259" spans="1:16" x14ac:dyDescent="0.25">
      <c r="A259" t="s">
        <v>75</v>
      </c>
      <c r="C259" t="s">
        <v>160</v>
      </c>
      <c r="E259">
        <v>3</v>
      </c>
      <c r="F259" t="s">
        <v>82</v>
      </c>
      <c r="H259" t="s">
        <v>78</v>
      </c>
      <c r="I259" t="s">
        <v>79</v>
      </c>
      <c r="J259" t="s">
        <v>23</v>
      </c>
      <c r="K259">
        <v>2</v>
      </c>
      <c r="M259">
        <v>960</v>
      </c>
      <c r="N259">
        <v>0.16</v>
      </c>
      <c r="O259">
        <v>5</v>
      </c>
      <c r="P259">
        <f>VLOOKUP(C259,[3]April!$C:$X,22,FALSE)</f>
        <v>2019</v>
      </c>
    </row>
    <row r="260" spans="1:16" x14ac:dyDescent="0.25">
      <c r="A260" t="s">
        <v>75</v>
      </c>
      <c r="C260" t="s">
        <v>160</v>
      </c>
      <c r="E260">
        <v>28</v>
      </c>
      <c r="F260" t="s">
        <v>110</v>
      </c>
      <c r="H260" t="s">
        <v>78</v>
      </c>
      <c r="I260" t="s">
        <v>79</v>
      </c>
      <c r="J260" t="s">
        <v>23</v>
      </c>
      <c r="K260">
        <v>2</v>
      </c>
      <c r="M260">
        <v>2014</v>
      </c>
      <c r="N260">
        <v>0.24</v>
      </c>
      <c r="O260">
        <v>15</v>
      </c>
      <c r="P260">
        <f>VLOOKUP(C260,[3]April!$C:$X,22,FALSE)</f>
        <v>2019</v>
      </c>
    </row>
    <row r="261" spans="1:16" x14ac:dyDescent="0.25">
      <c r="A261" t="s">
        <v>75</v>
      </c>
      <c r="C261" t="s">
        <v>160</v>
      </c>
      <c r="E261">
        <v>7</v>
      </c>
      <c r="F261" t="s">
        <v>81</v>
      </c>
      <c r="H261" t="s">
        <v>78</v>
      </c>
      <c r="I261" t="s">
        <v>79</v>
      </c>
      <c r="J261" t="s">
        <v>23</v>
      </c>
      <c r="K261">
        <v>1</v>
      </c>
      <c r="M261">
        <v>243</v>
      </c>
      <c r="N261">
        <v>0.04</v>
      </c>
      <c r="O261">
        <v>1</v>
      </c>
      <c r="P261">
        <f>VLOOKUP(C261,[3]April!$C:$X,22,FALSE)</f>
        <v>2019</v>
      </c>
    </row>
    <row r="262" spans="1:16" x14ac:dyDescent="0.25">
      <c r="A262" t="s">
        <v>75</v>
      </c>
      <c r="C262" t="s">
        <v>161</v>
      </c>
      <c r="E262">
        <v>28</v>
      </c>
      <c r="F262" t="s">
        <v>110</v>
      </c>
      <c r="H262" t="s">
        <v>78</v>
      </c>
      <c r="I262" t="s">
        <v>79</v>
      </c>
      <c r="J262" t="s">
        <v>23</v>
      </c>
      <c r="K262">
        <v>2</v>
      </c>
      <c r="M262">
        <v>2014</v>
      </c>
      <c r="N262">
        <v>0.24</v>
      </c>
      <c r="O262">
        <v>15</v>
      </c>
      <c r="P262">
        <f>VLOOKUP(C262,[3]April!$C:$X,22,FALSE)</f>
        <v>2019</v>
      </c>
    </row>
    <row r="263" spans="1:16" x14ac:dyDescent="0.25">
      <c r="A263" t="s">
        <v>75</v>
      </c>
      <c r="C263" t="s">
        <v>161</v>
      </c>
      <c r="E263">
        <v>7</v>
      </c>
      <c r="F263" t="s">
        <v>81</v>
      </c>
      <c r="H263" t="s">
        <v>78</v>
      </c>
      <c r="I263" t="s">
        <v>79</v>
      </c>
      <c r="J263" t="s">
        <v>23</v>
      </c>
      <c r="K263">
        <v>15</v>
      </c>
      <c r="M263">
        <v>3645</v>
      </c>
      <c r="N263">
        <v>0.6</v>
      </c>
      <c r="O263">
        <v>1</v>
      </c>
      <c r="P263">
        <f>VLOOKUP(C263,[3]April!$C:$X,22,FALSE)</f>
        <v>2019</v>
      </c>
    </row>
    <row r="264" spans="1:16" x14ac:dyDescent="0.25">
      <c r="A264" t="s">
        <v>75</v>
      </c>
      <c r="C264" t="s">
        <v>161</v>
      </c>
      <c r="E264">
        <v>4</v>
      </c>
      <c r="F264" t="s">
        <v>77</v>
      </c>
      <c r="H264" t="s">
        <v>78</v>
      </c>
      <c r="I264" t="s">
        <v>79</v>
      </c>
      <c r="J264" t="s">
        <v>23</v>
      </c>
      <c r="K264">
        <v>1</v>
      </c>
      <c r="M264">
        <v>548</v>
      </c>
      <c r="N264">
        <v>0.09</v>
      </c>
      <c r="O264">
        <v>5</v>
      </c>
      <c r="P264">
        <f>VLOOKUP(C264,[3]April!$C:$X,22,FALSE)</f>
        <v>2019</v>
      </c>
    </row>
    <row r="265" spans="1:16" x14ac:dyDescent="0.25">
      <c r="A265" t="s">
        <v>75</v>
      </c>
      <c r="C265" t="s">
        <v>161</v>
      </c>
      <c r="E265">
        <v>9</v>
      </c>
      <c r="F265" t="s">
        <v>80</v>
      </c>
      <c r="H265" t="s">
        <v>78</v>
      </c>
      <c r="I265" t="s">
        <v>79</v>
      </c>
      <c r="J265" t="s">
        <v>23</v>
      </c>
      <c r="K265">
        <v>1</v>
      </c>
      <c r="M265">
        <v>1007</v>
      </c>
      <c r="N265">
        <v>0.12</v>
      </c>
      <c r="O265">
        <v>15</v>
      </c>
      <c r="P265">
        <f>VLOOKUP(C265,[3]April!$C:$X,22,FALSE)</f>
        <v>2019</v>
      </c>
    </row>
    <row r="266" spans="1:16" x14ac:dyDescent="0.25">
      <c r="A266" t="s">
        <v>75</v>
      </c>
      <c r="C266" t="s">
        <v>161</v>
      </c>
      <c r="E266">
        <v>3</v>
      </c>
      <c r="F266" t="s">
        <v>82</v>
      </c>
      <c r="H266" t="s">
        <v>78</v>
      </c>
      <c r="I266" t="s">
        <v>79</v>
      </c>
      <c r="J266" t="s">
        <v>23</v>
      </c>
      <c r="K266">
        <v>2</v>
      </c>
      <c r="M266">
        <v>960</v>
      </c>
      <c r="N266">
        <v>0.16</v>
      </c>
      <c r="O266">
        <v>5</v>
      </c>
      <c r="P266">
        <f>VLOOKUP(C266,[3]April!$C:$X,22,FALSE)</f>
        <v>2019</v>
      </c>
    </row>
    <row r="267" spans="1:16" x14ac:dyDescent="0.25">
      <c r="A267" t="s">
        <v>75</v>
      </c>
      <c r="C267" t="s">
        <v>162</v>
      </c>
      <c r="E267">
        <v>9</v>
      </c>
      <c r="F267" t="s">
        <v>80</v>
      </c>
      <c r="H267" t="s">
        <v>78</v>
      </c>
      <c r="I267" t="s">
        <v>79</v>
      </c>
      <c r="J267" t="s">
        <v>23</v>
      </c>
      <c r="K267">
        <v>1</v>
      </c>
      <c r="M267">
        <v>1007</v>
      </c>
      <c r="N267">
        <v>0.12</v>
      </c>
      <c r="O267">
        <v>15</v>
      </c>
      <c r="P267">
        <f>VLOOKUP(C267,[3]April!$C:$X,22,FALSE)</f>
        <v>2019</v>
      </c>
    </row>
    <row r="268" spans="1:16" x14ac:dyDescent="0.25">
      <c r="A268" t="s">
        <v>75</v>
      </c>
      <c r="C268" t="s">
        <v>162</v>
      </c>
      <c r="E268">
        <v>28</v>
      </c>
      <c r="F268" t="s">
        <v>110</v>
      </c>
      <c r="H268" t="s">
        <v>78</v>
      </c>
      <c r="I268" t="s">
        <v>79</v>
      </c>
      <c r="J268" t="s">
        <v>23</v>
      </c>
      <c r="K268">
        <v>1</v>
      </c>
      <c r="M268">
        <v>1007</v>
      </c>
      <c r="N268">
        <v>0.12</v>
      </c>
      <c r="O268">
        <v>15</v>
      </c>
      <c r="P268">
        <f>VLOOKUP(C268,[3]April!$C:$X,22,FALSE)</f>
        <v>2019</v>
      </c>
    </row>
    <row r="269" spans="1:16" x14ac:dyDescent="0.25">
      <c r="A269" t="s">
        <v>75</v>
      </c>
      <c r="C269" t="s">
        <v>162</v>
      </c>
      <c r="E269">
        <v>3</v>
      </c>
      <c r="F269" t="s">
        <v>82</v>
      </c>
      <c r="H269" t="s">
        <v>78</v>
      </c>
      <c r="I269" t="s">
        <v>79</v>
      </c>
      <c r="J269" t="s">
        <v>23</v>
      </c>
      <c r="K269">
        <v>2</v>
      </c>
      <c r="M269">
        <v>960</v>
      </c>
      <c r="N269">
        <v>0.16</v>
      </c>
      <c r="O269">
        <v>5</v>
      </c>
      <c r="P269">
        <f>VLOOKUP(C269,[3]April!$C:$X,22,FALSE)</f>
        <v>2019</v>
      </c>
    </row>
    <row r="270" spans="1:16" x14ac:dyDescent="0.25">
      <c r="A270" t="s">
        <v>75</v>
      </c>
      <c r="C270" t="s">
        <v>162</v>
      </c>
      <c r="E270">
        <v>7</v>
      </c>
      <c r="F270" t="s">
        <v>81</v>
      </c>
      <c r="H270" t="s">
        <v>78</v>
      </c>
      <c r="I270" t="s">
        <v>79</v>
      </c>
      <c r="J270" t="s">
        <v>23</v>
      </c>
      <c r="K270">
        <v>14</v>
      </c>
      <c r="M270">
        <v>3402</v>
      </c>
      <c r="N270">
        <v>0.56000000000000005</v>
      </c>
      <c r="O270">
        <v>1</v>
      </c>
      <c r="P270">
        <f>VLOOKUP(C270,[3]April!$C:$X,22,FALSE)</f>
        <v>2019</v>
      </c>
    </row>
    <row r="271" spans="1:16" x14ac:dyDescent="0.25">
      <c r="A271" t="s">
        <v>75</v>
      </c>
      <c r="C271" t="s">
        <v>163</v>
      </c>
      <c r="E271">
        <v>3</v>
      </c>
      <c r="F271" t="s">
        <v>82</v>
      </c>
      <c r="H271" t="s">
        <v>78</v>
      </c>
      <c r="I271" t="s">
        <v>79</v>
      </c>
      <c r="J271" t="s">
        <v>23</v>
      </c>
      <c r="K271">
        <v>1</v>
      </c>
      <c r="M271">
        <v>480</v>
      </c>
      <c r="N271">
        <v>0.08</v>
      </c>
      <c r="O271">
        <v>5</v>
      </c>
      <c r="P271">
        <f>VLOOKUP(C271,[3]April!$C:$X,22,FALSE)</f>
        <v>2019</v>
      </c>
    </row>
    <row r="272" spans="1:16" x14ac:dyDescent="0.25">
      <c r="A272" t="s">
        <v>75</v>
      </c>
      <c r="C272" t="s">
        <v>163</v>
      </c>
      <c r="E272">
        <v>9</v>
      </c>
      <c r="F272" t="s">
        <v>80</v>
      </c>
      <c r="H272" t="s">
        <v>78</v>
      </c>
      <c r="I272" t="s">
        <v>79</v>
      </c>
      <c r="J272" t="s">
        <v>23</v>
      </c>
      <c r="K272">
        <v>1</v>
      </c>
      <c r="M272">
        <v>1007</v>
      </c>
      <c r="N272">
        <v>0.12</v>
      </c>
      <c r="O272">
        <v>15</v>
      </c>
      <c r="P272">
        <f>VLOOKUP(C272,[3]April!$C:$X,22,FALSE)</f>
        <v>2019</v>
      </c>
    </row>
    <row r="273" spans="1:16" x14ac:dyDescent="0.25">
      <c r="A273" t="s">
        <v>75</v>
      </c>
      <c r="C273" t="s">
        <v>163</v>
      </c>
      <c r="E273">
        <v>7</v>
      </c>
      <c r="F273" t="s">
        <v>81</v>
      </c>
      <c r="H273" t="s">
        <v>78</v>
      </c>
      <c r="I273" t="s">
        <v>79</v>
      </c>
      <c r="J273" t="s">
        <v>23</v>
      </c>
      <c r="K273">
        <v>8</v>
      </c>
      <c r="M273">
        <v>1944</v>
      </c>
      <c r="N273">
        <v>0.32</v>
      </c>
      <c r="O273">
        <v>1</v>
      </c>
      <c r="P273">
        <f>VLOOKUP(C273,[3]April!$C:$X,22,FALSE)</f>
        <v>2019</v>
      </c>
    </row>
    <row r="274" spans="1:16" x14ac:dyDescent="0.25">
      <c r="A274" t="s">
        <v>75</v>
      </c>
      <c r="C274" t="s">
        <v>163</v>
      </c>
      <c r="E274">
        <v>28</v>
      </c>
      <c r="F274" t="s">
        <v>110</v>
      </c>
      <c r="H274" t="s">
        <v>78</v>
      </c>
      <c r="I274" t="s">
        <v>79</v>
      </c>
      <c r="J274" t="s">
        <v>23</v>
      </c>
      <c r="K274">
        <v>2</v>
      </c>
      <c r="M274">
        <v>2014</v>
      </c>
      <c r="N274">
        <v>0.24</v>
      </c>
      <c r="O274">
        <v>15</v>
      </c>
      <c r="P274">
        <f>VLOOKUP(C274,[3]April!$C:$X,22,FALSE)</f>
        <v>2019</v>
      </c>
    </row>
    <row r="275" spans="1:16" x14ac:dyDescent="0.25">
      <c r="A275" t="s">
        <v>75</v>
      </c>
      <c r="C275" t="s">
        <v>163</v>
      </c>
      <c r="E275">
        <v>4</v>
      </c>
      <c r="F275" t="s">
        <v>77</v>
      </c>
      <c r="H275" t="s">
        <v>78</v>
      </c>
      <c r="I275" t="s">
        <v>79</v>
      </c>
      <c r="J275" t="s">
        <v>23</v>
      </c>
      <c r="K275">
        <v>1</v>
      </c>
      <c r="M275">
        <v>548</v>
      </c>
      <c r="N275">
        <v>0.09</v>
      </c>
      <c r="O275">
        <v>5</v>
      </c>
      <c r="P275">
        <f>VLOOKUP(C275,[3]April!$C:$X,22,FALSE)</f>
        <v>2019</v>
      </c>
    </row>
    <row r="276" spans="1:16" x14ac:dyDescent="0.25">
      <c r="A276" t="s">
        <v>75</v>
      </c>
      <c r="C276" t="s">
        <v>164</v>
      </c>
      <c r="E276">
        <v>28</v>
      </c>
      <c r="F276" t="s">
        <v>110</v>
      </c>
      <c r="H276" t="s">
        <v>78</v>
      </c>
      <c r="I276" t="s">
        <v>79</v>
      </c>
      <c r="J276" t="s">
        <v>23</v>
      </c>
      <c r="K276">
        <v>6</v>
      </c>
      <c r="M276">
        <v>6042</v>
      </c>
      <c r="N276">
        <v>0.72</v>
      </c>
      <c r="O276">
        <v>15</v>
      </c>
      <c r="P276">
        <f>VLOOKUP(C276,[3]April!$C:$X,22,FALSE)</f>
        <v>2019</v>
      </c>
    </row>
    <row r="277" spans="1:16" x14ac:dyDescent="0.25">
      <c r="A277" t="s">
        <v>75</v>
      </c>
      <c r="C277" t="s">
        <v>164</v>
      </c>
      <c r="E277">
        <v>4</v>
      </c>
      <c r="F277" t="s">
        <v>77</v>
      </c>
      <c r="H277" t="s">
        <v>78</v>
      </c>
      <c r="I277" t="s">
        <v>79</v>
      </c>
      <c r="J277" t="s">
        <v>23</v>
      </c>
      <c r="K277">
        <v>1</v>
      </c>
      <c r="M277">
        <v>548</v>
      </c>
      <c r="N277">
        <v>0.09</v>
      </c>
      <c r="O277">
        <v>5</v>
      </c>
      <c r="P277">
        <f>VLOOKUP(C277,[3]April!$C:$X,22,FALSE)</f>
        <v>2019</v>
      </c>
    </row>
    <row r="278" spans="1:16" x14ac:dyDescent="0.25">
      <c r="A278" t="s">
        <v>75</v>
      </c>
      <c r="C278" t="s">
        <v>164</v>
      </c>
      <c r="E278">
        <v>9</v>
      </c>
      <c r="F278" t="s">
        <v>80</v>
      </c>
      <c r="H278" t="s">
        <v>78</v>
      </c>
      <c r="I278" t="s">
        <v>79</v>
      </c>
      <c r="J278" t="s">
        <v>23</v>
      </c>
      <c r="K278">
        <v>2</v>
      </c>
      <c r="M278">
        <v>2014</v>
      </c>
      <c r="N278">
        <v>0.24</v>
      </c>
      <c r="O278">
        <v>15</v>
      </c>
      <c r="P278">
        <f>VLOOKUP(C278,[3]April!$C:$X,22,FALSE)</f>
        <v>2019</v>
      </c>
    </row>
    <row r="279" spans="1:16" x14ac:dyDescent="0.25">
      <c r="A279" t="s">
        <v>75</v>
      </c>
      <c r="C279" t="s">
        <v>164</v>
      </c>
      <c r="E279">
        <v>7</v>
      </c>
      <c r="F279" t="s">
        <v>81</v>
      </c>
      <c r="H279" t="s">
        <v>78</v>
      </c>
      <c r="I279" t="s">
        <v>79</v>
      </c>
      <c r="J279" t="s">
        <v>23</v>
      </c>
      <c r="K279">
        <v>15</v>
      </c>
      <c r="M279">
        <v>3645</v>
      </c>
      <c r="N279">
        <v>0.6</v>
      </c>
      <c r="O279">
        <v>1</v>
      </c>
      <c r="P279">
        <f>VLOOKUP(C279,[3]April!$C:$X,22,FALSE)</f>
        <v>2019</v>
      </c>
    </row>
    <row r="280" spans="1:16" x14ac:dyDescent="0.25">
      <c r="A280" t="s">
        <v>75</v>
      </c>
      <c r="C280" t="s">
        <v>164</v>
      </c>
      <c r="E280">
        <v>3</v>
      </c>
      <c r="F280" t="s">
        <v>82</v>
      </c>
      <c r="H280" t="s">
        <v>78</v>
      </c>
      <c r="I280" t="s">
        <v>79</v>
      </c>
      <c r="J280" t="s">
        <v>23</v>
      </c>
      <c r="K280">
        <v>2</v>
      </c>
      <c r="M280">
        <v>960</v>
      </c>
      <c r="N280">
        <v>0.16</v>
      </c>
      <c r="O280">
        <v>5</v>
      </c>
      <c r="P280">
        <f>VLOOKUP(C280,[3]April!$C:$X,22,FALSE)</f>
        <v>2019</v>
      </c>
    </row>
    <row r="281" spans="1:16" x14ac:dyDescent="0.25">
      <c r="A281" t="s">
        <v>75</v>
      </c>
      <c r="C281" t="s">
        <v>165</v>
      </c>
      <c r="E281">
        <v>9</v>
      </c>
      <c r="F281" t="s">
        <v>80</v>
      </c>
      <c r="H281" t="s">
        <v>78</v>
      </c>
      <c r="I281" t="s">
        <v>79</v>
      </c>
      <c r="J281" t="s">
        <v>23</v>
      </c>
      <c r="K281">
        <v>2</v>
      </c>
      <c r="M281">
        <v>2014</v>
      </c>
      <c r="N281">
        <v>0.24</v>
      </c>
      <c r="O281">
        <v>15</v>
      </c>
      <c r="P281">
        <f>VLOOKUP(C281,[3]April!$C:$X,22,FALSE)</f>
        <v>2019</v>
      </c>
    </row>
    <row r="282" spans="1:16" x14ac:dyDescent="0.25">
      <c r="A282" t="s">
        <v>75</v>
      </c>
      <c r="C282" t="s">
        <v>165</v>
      </c>
      <c r="E282">
        <v>7</v>
      </c>
      <c r="F282" t="s">
        <v>81</v>
      </c>
      <c r="H282" t="s">
        <v>78</v>
      </c>
      <c r="I282" t="s">
        <v>79</v>
      </c>
      <c r="J282" t="s">
        <v>23</v>
      </c>
      <c r="K282">
        <v>5</v>
      </c>
      <c r="M282">
        <v>1215</v>
      </c>
      <c r="N282">
        <v>0.2</v>
      </c>
      <c r="O282">
        <v>1</v>
      </c>
      <c r="P282">
        <f>VLOOKUP(C282,[3]April!$C:$X,22,FALSE)</f>
        <v>2019</v>
      </c>
    </row>
    <row r="283" spans="1:16" x14ac:dyDescent="0.25">
      <c r="A283" t="s">
        <v>75</v>
      </c>
      <c r="C283" t="s">
        <v>165</v>
      </c>
      <c r="E283">
        <v>28</v>
      </c>
      <c r="F283" t="s">
        <v>110</v>
      </c>
      <c r="H283" t="s">
        <v>78</v>
      </c>
      <c r="I283" t="s">
        <v>79</v>
      </c>
      <c r="J283" t="s">
        <v>23</v>
      </c>
      <c r="K283">
        <v>2</v>
      </c>
      <c r="M283">
        <v>2014</v>
      </c>
      <c r="N283">
        <v>0.24</v>
      </c>
      <c r="O283">
        <v>15</v>
      </c>
      <c r="P283">
        <f>VLOOKUP(C283,[3]April!$C:$X,22,FALSE)</f>
        <v>2019</v>
      </c>
    </row>
    <row r="284" spans="1:16" x14ac:dyDescent="0.25">
      <c r="A284" t="s">
        <v>75</v>
      </c>
      <c r="C284" t="s">
        <v>165</v>
      </c>
      <c r="E284">
        <v>3</v>
      </c>
      <c r="F284" t="s">
        <v>82</v>
      </c>
      <c r="H284" t="s">
        <v>78</v>
      </c>
      <c r="I284" t="s">
        <v>79</v>
      </c>
      <c r="J284" t="s">
        <v>23</v>
      </c>
      <c r="K284">
        <v>1</v>
      </c>
      <c r="M284">
        <v>480</v>
      </c>
      <c r="N284">
        <v>0.08</v>
      </c>
      <c r="O284">
        <v>5</v>
      </c>
      <c r="P284">
        <f>VLOOKUP(C284,[3]April!$C:$X,22,FALSE)</f>
        <v>2019</v>
      </c>
    </row>
    <row r="285" spans="1:16" x14ac:dyDescent="0.25">
      <c r="A285" t="s">
        <v>75</v>
      </c>
      <c r="C285" t="s">
        <v>166</v>
      </c>
      <c r="E285">
        <v>4</v>
      </c>
      <c r="F285" t="s">
        <v>77</v>
      </c>
      <c r="H285" t="s">
        <v>78</v>
      </c>
      <c r="I285" t="s">
        <v>79</v>
      </c>
      <c r="J285" t="s">
        <v>23</v>
      </c>
      <c r="K285">
        <v>1</v>
      </c>
      <c r="M285">
        <v>548</v>
      </c>
      <c r="N285">
        <v>0.09</v>
      </c>
      <c r="O285">
        <v>5</v>
      </c>
      <c r="P285">
        <f>VLOOKUP(C285,[3]April!$C:$X,22,FALSE)</f>
        <v>2019</v>
      </c>
    </row>
    <row r="286" spans="1:16" x14ac:dyDescent="0.25">
      <c r="A286" t="s">
        <v>75</v>
      </c>
      <c r="C286" t="s">
        <v>166</v>
      </c>
      <c r="E286">
        <v>28</v>
      </c>
      <c r="F286" t="s">
        <v>110</v>
      </c>
      <c r="H286" t="s">
        <v>78</v>
      </c>
      <c r="I286" t="s">
        <v>79</v>
      </c>
      <c r="J286" t="s">
        <v>23</v>
      </c>
      <c r="K286">
        <v>4</v>
      </c>
      <c r="M286">
        <v>4028</v>
      </c>
      <c r="N286">
        <v>0.48</v>
      </c>
      <c r="O286">
        <v>15</v>
      </c>
      <c r="P286">
        <f>VLOOKUP(C286,[3]April!$C:$X,22,FALSE)</f>
        <v>2019</v>
      </c>
    </row>
    <row r="287" spans="1:16" x14ac:dyDescent="0.25">
      <c r="A287" t="s">
        <v>75</v>
      </c>
      <c r="C287" t="s">
        <v>167</v>
      </c>
      <c r="E287">
        <v>28</v>
      </c>
      <c r="F287" t="s">
        <v>110</v>
      </c>
      <c r="H287" t="s">
        <v>78</v>
      </c>
      <c r="I287" t="s">
        <v>79</v>
      </c>
      <c r="J287" t="s">
        <v>23</v>
      </c>
      <c r="K287">
        <v>1</v>
      </c>
      <c r="M287">
        <v>1007</v>
      </c>
      <c r="N287">
        <v>0.12</v>
      </c>
      <c r="O287">
        <v>15</v>
      </c>
      <c r="P287">
        <f>VLOOKUP(C287,[3]April!$C:$X,22,FALSE)</f>
        <v>2019</v>
      </c>
    </row>
    <row r="288" spans="1:16" x14ac:dyDescent="0.25">
      <c r="A288" t="s">
        <v>75</v>
      </c>
      <c r="C288" t="s">
        <v>167</v>
      </c>
      <c r="E288">
        <v>3</v>
      </c>
      <c r="F288" t="s">
        <v>82</v>
      </c>
      <c r="H288" t="s">
        <v>78</v>
      </c>
      <c r="I288" t="s">
        <v>79</v>
      </c>
      <c r="J288" t="s">
        <v>23</v>
      </c>
      <c r="K288">
        <v>1</v>
      </c>
      <c r="M288">
        <v>480</v>
      </c>
      <c r="N288">
        <v>0.08</v>
      </c>
      <c r="O288">
        <v>5</v>
      </c>
      <c r="P288">
        <f>VLOOKUP(C288,[3]April!$C:$X,22,FALSE)</f>
        <v>2019</v>
      </c>
    </row>
    <row r="289" spans="1:16" x14ac:dyDescent="0.25">
      <c r="A289" t="s">
        <v>75</v>
      </c>
      <c r="C289" t="s">
        <v>168</v>
      </c>
      <c r="E289">
        <v>3</v>
      </c>
      <c r="F289" t="s">
        <v>82</v>
      </c>
      <c r="H289" t="s">
        <v>78</v>
      </c>
      <c r="I289" t="s">
        <v>79</v>
      </c>
      <c r="J289" t="s">
        <v>23</v>
      </c>
      <c r="K289">
        <v>2</v>
      </c>
      <c r="M289">
        <v>960</v>
      </c>
      <c r="N289">
        <v>0.16</v>
      </c>
      <c r="O289">
        <v>5</v>
      </c>
      <c r="P289">
        <f>VLOOKUP(C289,[3]April!$C:$X,22,FALSE)</f>
        <v>2019</v>
      </c>
    </row>
    <row r="290" spans="1:16" x14ac:dyDescent="0.25">
      <c r="A290" t="s">
        <v>75</v>
      </c>
      <c r="C290" t="s">
        <v>168</v>
      </c>
      <c r="E290">
        <v>7</v>
      </c>
      <c r="F290" t="s">
        <v>81</v>
      </c>
      <c r="H290" t="s">
        <v>78</v>
      </c>
      <c r="I290" t="s">
        <v>79</v>
      </c>
      <c r="J290" t="s">
        <v>23</v>
      </c>
      <c r="K290">
        <v>4</v>
      </c>
      <c r="M290">
        <v>972</v>
      </c>
      <c r="N290">
        <v>0.16</v>
      </c>
      <c r="O290">
        <v>1</v>
      </c>
      <c r="P290">
        <f>VLOOKUP(C290,[3]April!$C:$X,22,FALSE)</f>
        <v>2019</v>
      </c>
    </row>
    <row r="291" spans="1:16" x14ac:dyDescent="0.25">
      <c r="A291" t="s">
        <v>75</v>
      </c>
      <c r="C291" t="s">
        <v>168</v>
      </c>
      <c r="E291">
        <v>29</v>
      </c>
      <c r="F291" t="s">
        <v>169</v>
      </c>
      <c r="H291" t="s">
        <v>78</v>
      </c>
      <c r="I291" t="s">
        <v>79</v>
      </c>
      <c r="J291" t="s">
        <v>23</v>
      </c>
      <c r="K291">
        <v>3</v>
      </c>
      <c r="M291">
        <v>3021</v>
      </c>
      <c r="N291">
        <v>0.36</v>
      </c>
      <c r="O291">
        <v>15</v>
      </c>
      <c r="P291">
        <f>VLOOKUP(C291,[3]April!$C:$X,22,FALSE)</f>
        <v>2019</v>
      </c>
    </row>
    <row r="292" spans="1:16" x14ac:dyDescent="0.25">
      <c r="A292" t="s">
        <v>75</v>
      </c>
      <c r="C292" t="s">
        <v>170</v>
      </c>
      <c r="E292">
        <v>7</v>
      </c>
      <c r="F292" t="s">
        <v>81</v>
      </c>
      <c r="H292" t="s">
        <v>78</v>
      </c>
      <c r="I292" t="s">
        <v>79</v>
      </c>
      <c r="J292" t="s">
        <v>23</v>
      </c>
      <c r="K292">
        <v>2</v>
      </c>
      <c r="M292">
        <v>486</v>
      </c>
      <c r="N292">
        <v>0.08</v>
      </c>
      <c r="O292">
        <v>1</v>
      </c>
      <c r="P292">
        <f>VLOOKUP(C292,[3]April!$C:$X,22,FALSE)</f>
        <v>2019</v>
      </c>
    </row>
    <row r="293" spans="1:16" x14ac:dyDescent="0.25">
      <c r="A293" t="s">
        <v>75</v>
      </c>
      <c r="C293" t="s">
        <v>170</v>
      </c>
      <c r="E293">
        <v>3</v>
      </c>
      <c r="F293" t="s">
        <v>82</v>
      </c>
      <c r="H293" t="s">
        <v>78</v>
      </c>
      <c r="I293" t="s">
        <v>79</v>
      </c>
      <c r="J293" t="s">
        <v>23</v>
      </c>
      <c r="K293">
        <v>4</v>
      </c>
      <c r="M293">
        <v>1920</v>
      </c>
      <c r="N293">
        <v>0.32</v>
      </c>
      <c r="O293">
        <v>5</v>
      </c>
      <c r="P293">
        <f>VLOOKUP(C293,[3]April!$C:$X,22,FALSE)</f>
        <v>2019</v>
      </c>
    </row>
    <row r="294" spans="1:16" x14ac:dyDescent="0.25">
      <c r="A294" t="s">
        <v>75</v>
      </c>
      <c r="C294" t="s">
        <v>170</v>
      </c>
      <c r="E294">
        <v>5</v>
      </c>
      <c r="F294" t="s">
        <v>171</v>
      </c>
      <c r="H294" t="s">
        <v>78</v>
      </c>
      <c r="I294" t="s">
        <v>79</v>
      </c>
      <c r="J294" t="s">
        <v>23</v>
      </c>
      <c r="K294">
        <v>1</v>
      </c>
      <c r="M294">
        <v>1380</v>
      </c>
      <c r="N294">
        <v>0</v>
      </c>
      <c r="O294">
        <v>5</v>
      </c>
      <c r="P294">
        <f>VLOOKUP(C294,[3]April!$C:$X,22,FALSE)</f>
        <v>2019</v>
      </c>
    </row>
    <row r="295" spans="1:16" x14ac:dyDescent="0.25">
      <c r="A295" t="s">
        <v>75</v>
      </c>
      <c r="C295" t="s">
        <v>170</v>
      </c>
      <c r="E295">
        <v>28</v>
      </c>
      <c r="F295" t="s">
        <v>110</v>
      </c>
      <c r="H295" t="s">
        <v>78</v>
      </c>
      <c r="I295" t="s">
        <v>79</v>
      </c>
      <c r="J295" t="s">
        <v>23</v>
      </c>
      <c r="K295">
        <v>7</v>
      </c>
      <c r="M295">
        <v>7049</v>
      </c>
      <c r="N295">
        <v>0.84</v>
      </c>
      <c r="O295">
        <v>15</v>
      </c>
      <c r="P295">
        <f>VLOOKUP(C295,[3]April!$C:$X,22,FALSE)</f>
        <v>2019</v>
      </c>
    </row>
    <row r="296" spans="1:16" x14ac:dyDescent="0.25">
      <c r="A296" t="s">
        <v>75</v>
      </c>
      <c r="C296" t="s">
        <v>172</v>
      </c>
      <c r="E296">
        <v>4</v>
      </c>
      <c r="F296" t="s">
        <v>77</v>
      </c>
      <c r="H296" t="s">
        <v>78</v>
      </c>
      <c r="I296" t="s">
        <v>79</v>
      </c>
      <c r="J296" t="s">
        <v>23</v>
      </c>
      <c r="K296">
        <v>3</v>
      </c>
      <c r="M296">
        <v>1644</v>
      </c>
      <c r="N296">
        <v>0.27</v>
      </c>
      <c r="O296">
        <v>5</v>
      </c>
      <c r="P296">
        <f>VLOOKUP(C296,[3]April!$C:$X,22,FALSE)</f>
        <v>2019</v>
      </c>
    </row>
    <row r="297" spans="1:16" x14ac:dyDescent="0.25">
      <c r="A297" t="s">
        <v>75</v>
      </c>
      <c r="C297" t="s">
        <v>172</v>
      </c>
      <c r="E297">
        <v>8</v>
      </c>
      <c r="F297" t="s">
        <v>113</v>
      </c>
      <c r="H297" t="s">
        <v>78</v>
      </c>
      <c r="I297" t="s">
        <v>79</v>
      </c>
      <c r="J297" t="s">
        <v>23</v>
      </c>
      <c r="K297">
        <v>4</v>
      </c>
      <c r="M297">
        <v>1156</v>
      </c>
      <c r="N297">
        <v>0.2</v>
      </c>
      <c r="O297">
        <v>1</v>
      </c>
      <c r="P297">
        <f>VLOOKUP(C297,[3]April!$C:$X,22,FALSE)</f>
        <v>2019</v>
      </c>
    </row>
    <row r="298" spans="1:16" x14ac:dyDescent="0.25">
      <c r="A298" t="s">
        <v>75</v>
      </c>
      <c r="C298" t="s">
        <v>172</v>
      </c>
      <c r="E298">
        <v>7</v>
      </c>
      <c r="F298" t="s">
        <v>81</v>
      </c>
      <c r="H298" t="s">
        <v>78</v>
      </c>
      <c r="I298" t="s">
        <v>79</v>
      </c>
      <c r="J298" t="s">
        <v>23</v>
      </c>
      <c r="K298">
        <v>3</v>
      </c>
      <c r="M298">
        <v>729</v>
      </c>
      <c r="N298">
        <v>0.12</v>
      </c>
      <c r="O298">
        <v>1</v>
      </c>
      <c r="P298">
        <f>VLOOKUP(C298,[3]April!$C:$X,22,FALSE)</f>
        <v>2019</v>
      </c>
    </row>
    <row r="299" spans="1:16" x14ac:dyDescent="0.25">
      <c r="A299" t="s">
        <v>75</v>
      </c>
      <c r="C299" t="s">
        <v>172</v>
      </c>
      <c r="E299">
        <v>28</v>
      </c>
      <c r="F299" t="s">
        <v>110</v>
      </c>
      <c r="H299" t="s">
        <v>78</v>
      </c>
      <c r="I299" t="s">
        <v>79</v>
      </c>
      <c r="J299" t="s">
        <v>23</v>
      </c>
      <c r="K299">
        <v>7</v>
      </c>
      <c r="M299">
        <v>7049</v>
      </c>
      <c r="N299">
        <v>0.84</v>
      </c>
      <c r="O299">
        <v>15</v>
      </c>
      <c r="P299">
        <f>VLOOKUP(C299,[3]April!$C:$X,22,FALSE)</f>
        <v>2019</v>
      </c>
    </row>
    <row r="300" spans="1:16" x14ac:dyDescent="0.25">
      <c r="A300" t="s">
        <v>75</v>
      </c>
      <c r="C300" t="s">
        <v>173</v>
      </c>
      <c r="E300">
        <v>9</v>
      </c>
      <c r="F300" t="s">
        <v>80</v>
      </c>
      <c r="H300" t="s">
        <v>78</v>
      </c>
      <c r="I300" t="s">
        <v>79</v>
      </c>
      <c r="J300" t="s">
        <v>23</v>
      </c>
      <c r="K300">
        <v>2</v>
      </c>
      <c r="M300">
        <v>2014</v>
      </c>
      <c r="N300">
        <v>0.24</v>
      </c>
      <c r="O300">
        <v>15</v>
      </c>
      <c r="P300">
        <f>VLOOKUP(C300,[3]April!$C:$X,22,FALSE)</f>
        <v>2019</v>
      </c>
    </row>
    <row r="301" spans="1:16" x14ac:dyDescent="0.25">
      <c r="A301" t="s">
        <v>75</v>
      </c>
      <c r="C301" t="s">
        <v>173</v>
      </c>
      <c r="E301">
        <v>3</v>
      </c>
      <c r="F301" t="s">
        <v>82</v>
      </c>
      <c r="H301" t="s">
        <v>78</v>
      </c>
      <c r="I301" t="s">
        <v>79</v>
      </c>
      <c r="J301" t="s">
        <v>23</v>
      </c>
      <c r="K301">
        <v>1</v>
      </c>
      <c r="M301">
        <v>480</v>
      </c>
      <c r="N301">
        <v>0.08</v>
      </c>
      <c r="O301">
        <v>5</v>
      </c>
      <c r="P301">
        <f>VLOOKUP(C301,[3]April!$C:$X,22,FALSE)</f>
        <v>2019</v>
      </c>
    </row>
    <row r="302" spans="1:16" x14ac:dyDescent="0.25">
      <c r="A302" t="s">
        <v>75</v>
      </c>
      <c r="C302" t="s">
        <v>173</v>
      </c>
      <c r="E302">
        <v>22</v>
      </c>
      <c r="F302" t="s">
        <v>174</v>
      </c>
      <c r="H302" t="s">
        <v>78</v>
      </c>
      <c r="I302" t="s">
        <v>79</v>
      </c>
      <c r="J302" t="s">
        <v>23</v>
      </c>
      <c r="K302">
        <v>1</v>
      </c>
      <c r="M302">
        <v>1007</v>
      </c>
      <c r="N302">
        <v>0.12</v>
      </c>
      <c r="O302">
        <v>15</v>
      </c>
      <c r="P302">
        <f>VLOOKUP(C302,[3]April!$C:$X,22,FALSE)</f>
        <v>2019</v>
      </c>
    </row>
    <row r="303" spans="1:16" x14ac:dyDescent="0.25">
      <c r="A303" t="s">
        <v>75</v>
      </c>
      <c r="C303" t="s">
        <v>173</v>
      </c>
      <c r="E303">
        <v>7</v>
      </c>
      <c r="F303" t="s">
        <v>81</v>
      </c>
      <c r="H303" t="s">
        <v>78</v>
      </c>
      <c r="I303" t="s">
        <v>79</v>
      </c>
      <c r="J303" t="s">
        <v>23</v>
      </c>
      <c r="K303">
        <v>9</v>
      </c>
      <c r="M303">
        <v>2187</v>
      </c>
      <c r="N303">
        <v>0.36</v>
      </c>
      <c r="O303">
        <v>1</v>
      </c>
      <c r="P303">
        <f>VLOOKUP(C303,[3]April!$C:$X,22,FALSE)</f>
        <v>2019</v>
      </c>
    </row>
    <row r="304" spans="1:16" x14ac:dyDescent="0.25">
      <c r="A304" t="s">
        <v>75</v>
      </c>
      <c r="C304" t="s">
        <v>175</v>
      </c>
      <c r="E304">
        <v>9</v>
      </c>
      <c r="F304" t="s">
        <v>80</v>
      </c>
      <c r="H304" t="s">
        <v>78</v>
      </c>
      <c r="I304" t="s">
        <v>79</v>
      </c>
      <c r="J304" t="s">
        <v>23</v>
      </c>
      <c r="K304">
        <v>7</v>
      </c>
      <c r="M304">
        <v>7049</v>
      </c>
      <c r="N304">
        <v>0.84</v>
      </c>
      <c r="O304">
        <v>15</v>
      </c>
      <c r="P304">
        <f>VLOOKUP(C304,[3]April!$C:$X,22,FALSE)</f>
        <v>2019</v>
      </c>
    </row>
    <row r="305" spans="1:16" x14ac:dyDescent="0.25">
      <c r="A305" t="s">
        <v>75</v>
      </c>
      <c r="C305" t="s">
        <v>175</v>
      </c>
      <c r="E305">
        <v>7</v>
      </c>
      <c r="F305" t="s">
        <v>81</v>
      </c>
      <c r="H305" t="s">
        <v>78</v>
      </c>
      <c r="I305" t="s">
        <v>79</v>
      </c>
      <c r="J305" t="s">
        <v>23</v>
      </c>
      <c r="K305">
        <v>5</v>
      </c>
      <c r="M305">
        <v>1215</v>
      </c>
      <c r="N305">
        <v>0.2</v>
      </c>
      <c r="O305">
        <v>1</v>
      </c>
      <c r="P305">
        <f>VLOOKUP(C305,[3]April!$C:$X,22,FALSE)</f>
        <v>2019</v>
      </c>
    </row>
    <row r="306" spans="1:16" x14ac:dyDescent="0.25">
      <c r="A306" t="s">
        <v>75</v>
      </c>
      <c r="C306" t="s">
        <v>175</v>
      </c>
      <c r="E306">
        <v>10</v>
      </c>
      <c r="F306" t="s">
        <v>118</v>
      </c>
      <c r="H306" t="s">
        <v>78</v>
      </c>
      <c r="I306" t="s">
        <v>79</v>
      </c>
      <c r="J306" t="s">
        <v>23</v>
      </c>
      <c r="K306">
        <v>2</v>
      </c>
      <c r="M306">
        <v>2014</v>
      </c>
      <c r="N306">
        <v>0.24</v>
      </c>
      <c r="O306">
        <v>15</v>
      </c>
      <c r="P306">
        <f>VLOOKUP(C306,[3]April!$C:$X,22,FALSE)</f>
        <v>2019</v>
      </c>
    </row>
    <row r="307" spans="1:16" x14ac:dyDescent="0.25">
      <c r="A307" t="s">
        <v>75</v>
      </c>
      <c r="C307" t="s">
        <v>176</v>
      </c>
      <c r="E307">
        <v>28</v>
      </c>
      <c r="F307" t="s">
        <v>110</v>
      </c>
      <c r="H307" t="s">
        <v>78</v>
      </c>
      <c r="I307" t="s">
        <v>79</v>
      </c>
      <c r="J307" t="s">
        <v>23</v>
      </c>
      <c r="K307">
        <v>5</v>
      </c>
      <c r="M307">
        <v>5035</v>
      </c>
      <c r="N307">
        <v>0.6</v>
      </c>
      <c r="O307">
        <v>15</v>
      </c>
      <c r="P307">
        <f>VLOOKUP(C307,[3]April!$C:$X,22,FALSE)</f>
        <v>2019</v>
      </c>
    </row>
    <row r="308" spans="1:16" x14ac:dyDescent="0.25">
      <c r="A308" t="s">
        <v>75</v>
      </c>
      <c r="C308" t="s">
        <v>176</v>
      </c>
      <c r="E308">
        <v>3</v>
      </c>
      <c r="F308" t="s">
        <v>82</v>
      </c>
      <c r="H308" t="s">
        <v>78</v>
      </c>
      <c r="I308" t="s">
        <v>79</v>
      </c>
      <c r="J308" t="s">
        <v>23</v>
      </c>
      <c r="K308">
        <v>2</v>
      </c>
      <c r="M308">
        <v>960</v>
      </c>
      <c r="N308">
        <v>0.16</v>
      </c>
      <c r="O308">
        <v>5</v>
      </c>
      <c r="P308">
        <f>VLOOKUP(C308,[3]April!$C:$X,22,FALSE)</f>
        <v>2019</v>
      </c>
    </row>
    <row r="309" spans="1:16" x14ac:dyDescent="0.25">
      <c r="A309" t="s">
        <v>75</v>
      </c>
      <c r="C309" t="s">
        <v>176</v>
      </c>
      <c r="E309">
        <v>22</v>
      </c>
      <c r="F309" t="s">
        <v>174</v>
      </c>
      <c r="H309" t="s">
        <v>78</v>
      </c>
      <c r="I309" t="s">
        <v>79</v>
      </c>
      <c r="J309" t="s">
        <v>23</v>
      </c>
      <c r="K309">
        <v>2</v>
      </c>
      <c r="M309">
        <v>2014</v>
      </c>
      <c r="N309">
        <v>0.24</v>
      </c>
      <c r="O309">
        <v>15</v>
      </c>
      <c r="P309">
        <f>VLOOKUP(C309,[3]April!$C:$X,22,FALSE)</f>
        <v>2019</v>
      </c>
    </row>
    <row r="310" spans="1:16" x14ac:dyDescent="0.25">
      <c r="A310" t="s">
        <v>75</v>
      </c>
      <c r="C310" t="s">
        <v>176</v>
      </c>
      <c r="E310">
        <v>8</v>
      </c>
      <c r="F310" t="s">
        <v>113</v>
      </c>
      <c r="H310" t="s">
        <v>78</v>
      </c>
      <c r="I310" t="s">
        <v>79</v>
      </c>
      <c r="J310" t="s">
        <v>23</v>
      </c>
      <c r="K310">
        <v>2</v>
      </c>
      <c r="M310">
        <v>578</v>
      </c>
      <c r="N310">
        <v>0.1</v>
      </c>
      <c r="O310">
        <v>1</v>
      </c>
      <c r="P310">
        <f>VLOOKUP(C310,[3]April!$C:$X,22,FALSE)</f>
        <v>2019</v>
      </c>
    </row>
    <row r="311" spans="1:16" x14ac:dyDescent="0.25">
      <c r="A311" t="s">
        <v>75</v>
      </c>
      <c r="C311" t="s">
        <v>176</v>
      </c>
      <c r="E311">
        <v>7</v>
      </c>
      <c r="F311" t="s">
        <v>81</v>
      </c>
      <c r="H311" t="s">
        <v>78</v>
      </c>
      <c r="I311" t="s">
        <v>79</v>
      </c>
      <c r="J311" t="s">
        <v>23</v>
      </c>
      <c r="K311">
        <v>8</v>
      </c>
      <c r="M311">
        <v>1944</v>
      </c>
      <c r="N311">
        <v>0.32</v>
      </c>
      <c r="O311">
        <v>1</v>
      </c>
      <c r="P311">
        <f>VLOOKUP(C311,[3]April!$C:$X,22,FALSE)</f>
        <v>2019</v>
      </c>
    </row>
    <row r="312" spans="1:16" x14ac:dyDescent="0.25">
      <c r="A312" t="s">
        <v>75</v>
      </c>
      <c r="C312" t="s">
        <v>176</v>
      </c>
      <c r="E312">
        <v>4</v>
      </c>
      <c r="F312" t="s">
        <v>77</v>
      </c>
      <c r="H312" t="s">
        <v>78</v>
      </c>
      <c r="I312" t="s">
        <v>79</v>
      </c>
      <c r="J312" t="s">
        <v>23</v>
      </c>
      <c r="K312">
        <v>1</v>
      </c>
      <c r="M312">
        <v>548</v>
      </c>
      <c r="N312">
        <v>0.09</v>
      </c>
      <c r="O312">
        <v>5</v>
      </c>
      <c r="P312">
        <f>VLOOKUP(C312,[3]April!$C:$X,22,FALSE)</f>
        <v>2019</v>
      </c>
    </row>
    <row r="313" spans="1:16" x14ac:dyDescent="0.25">
      <c r="A313" t="s">
        <v>75</v>
      </c>
      <c r="C313" t="s">
        <v>177</v>
      </c>
      <c r="E313">
        <v>7</v>
      </c>
      <c r="F313" t="s">
        <v>81</v>
      </c>
      <c r="H313" t="s">
        <v>78</v>
      </c>
      <c r="I313" t="s">
        <v>79</v>
      </c>
      <c r="J313" t="s">
        <v>23</v>
      </c>
      <c r="K313">
        <v>2</v>
      </c>
      <c r="M313">
        <v>486</v>
      </c>
      <c r="N313">
        <v>0.08</v>
      </c>
      <c r="O313">
        <v>1</v>
      </c>
      <c r="P313">
        <f>VLOOKUP(C313,[3]April!$C:$X,22,FALSE)</f>
        <v>2019</v>
      </c>
    </row>
    <row r="314" spans="1:16" x14ac:dyDescent="0.25">
      <c r="A314" t="s">
        <v>75</v>
      </c>
      <c r="C314" t="s">
        <v>177</v>
      </c>
      <c r="E314">
        <v>3</v>
      </c>
      <c r="F314" t="s">
        <v>82</v>
      </c>
      <c r="H314" t="s">
        <v>78</v>
      </c>
      <c r="I314" t="s">
        <v>79</v>
      </c>
      <c r="J314" t="s">
        <v>23</v>
      </c>
      <c r="K314">
        <v>1</v>
      </c>
      <c r="M314">
        <v>480</v>
      </c>
      <c r="N314">
        <v>0.08</v>
      </c>
      <c r="O314">
        <v>5</v>
      </c>
      <c r="P314">
        <f>VLOOKUP(C314,[3]April!$C:$X,22,FALSE)</f>
        <v>2019</v>
      </c>
    </row>
    <row r="315" spans="1:16" x14ac:dyDescent="0.25">
      <c r="A315" t="s">
        <v>75</v>
      </c>
      <c r="C315" t="s">
        <v>177</v>
      </c>
      <c r="E315">
        <v>28</v>
      </c>
      <c r="F315" t="s">
        <v>110</v>
      </c>
      <c r="H315" t="s">
        <v>78</v>
      </c>
      <c r="I315" t="s">
        <v>79</v>
      </c>
      <c r="J315" t="s">
        <v>23</v>
      </c>
      <c r="K315">
        <v>2</v>
      </c>
      <c r="M315">
        <v>2014</v>
      </c>
      <c r="N315">
        <v>0.24</v>
      </c>
      <c r="O315">
        <v>15</v>
      </c>
      <c r="P315">
        <f>VLOOKUP(C315,[3]April!$C:$X,22,FALSE)</f>
        <v>2019</v>
      </c>
    </row>
    <row r="316" spans="1:16" x14ac:dyDescent="0.25">
      <c r="A316" t="s">
        <v>75</v>
      </c>
      <c r="C316" t="s">
        <v>178</v>
      </c>
      <c r="E316">
        <v>8</v>
      </c>
      <c r="F316" t="s">
        <v>113</v>
      </c>
      <c r="H316" t="s">
        <v>78</v>
      </c>
      <c r="I316" t="s">
        <v>79</v>
      </c>
      <c r="J316" t="s">
        <v>23</v>
      </c>
      <c r="K316">
        <v>4</v>
      </c>
      <c r="M316">
        <v>1156</v>
      </c>
      <c r="N316">
        <v>0.2</v>
      </c>
      <c r="O316">
        <v>1</v>
      </c>
      <c r="P316">
        <f>VLOOKUP(C316,[3]April!$C:$X,22,FALSE)</f>
        <v>2019</v>
      </c>
    </row>
    <row r="317" spans="1:16" x14ac:dyDescent="0.25">
      <c r="A317" t="s">
        <v>75</v>
      </c>
      <c r="C317" t="s">
        <v>178</v>
      </c>
      <c r="E317">
        <v>3</v>
      </c>
      <c r="F317" t="s">
        <v>82</v>
      </c>
      <c r="H317" t="s">
        <v>78</v>
      </c>
      <c r="I317" t="s">
        <v>79</v>
      </c>
      <c r="J317" t="s">
        <v>23</v>
      </c>
      <c r="K317">
        <v>2</v>
      </c>
      <c r="M317">
        <v>960</v>
      </c>
      <c r="N317">
        <v>0.16</v>
      </c>
      <c r="O317">
        <v>5</v>
      </c>
      <c r="P317">
        <f>VLOOKUP(C317,[3]April!$C:$X,22,FALSE)</f>
        <v>2019</v>
      </c>
    </row>
    <row r="318" spans="1:16" x14ac:dyDescent="0.25">
      <c r="A318" t="s">
        <v>75</v>
      </c>
      <c r="C318" t="s">
        <v>178</v>
      </c>
      <c r="E318">
        <v>10</v>
      </c>
      <c r="F318" t="s">
        <v>118</v>
      </c>
      <c r="H318" t="s">
        <v>78</v>
      </c>
      <c r="I318" t="s">
        <v>79</v>
      </c>
      <c r="J318" t="s">
        <v>23</v>
      </c>
      <c r="K318">
        <v>4</v>
      </c>
      <c r="M318">
        <v>4028</v>
      </c>
      <c r="N318">
        <v>0.48</v>
      </c>
      <c r="O318">
        <v>15</v>
      </c>
      <c r="P318">
        <f>VLOOKUP(C318,[3]April!$C:$X,22,FALSE)</f>
        <v>2019</v>
      </c>
    </row>
    <row r="319" spans="1:16" x14ac:dyDescent="0.25">
      <c r="A319" t="s">
        <v>75</v>
      </c>
      <c r="C319" t="s">
        <v>178</v>
      </c>
      <c r="E319">
        <v>28</v>
      </c>
      <c r="F319" t="s">
        <v>110</v>
      </c>
      <c r="H319" t="s">
        <v>78</v>
      </c>
      <c r="I319" t="s">
        <v>79</v>
      </c>
      <c r="J319" t="s">
        <v>23</v>
      </c>
      <c r="K319">
        <v>3</v>
      </c>
      <c r="M319">
        <v>3021</v>
      </c>
      <c r="N319">
        <v>0.36</v>
      </c>
      <c r="O319">
        <v>15</v>
      </c>
      <c r="P319">
        <f>VLOOKUP(C319,[3]April!$C:$X,22,FALSE)</f>
        <v>2019</v>
      </c>
    </row>
    <row r="320" spans="1:16" x14ac:dyDescent="0.25">
      <c r="A320" t="s">
        <v>75</v>
      </c>
      <c r="C320" t="s">
        <v>178</v>
      </c>
      <c r="E320">
        <v>7</v>
      </c>
      <c r="F320" t="s">
        <v>81</v>
      </c>
      <c r="H320" t="s">
        <v>78</v>
      </c>
      <c r="I320" t="s">
        <v>79</v>
      </c>
      <c r="J320" t="s">
        <v>23</v>
      </c>
      <c r="K320">
        <v>4</v>
      </c>
      <c r="M320">
        <v>972</v>
      </c>
      <c r="N320">
        <v>0.16</v>
      </c>
      <c r="O320">
        <v>1</v>
      </c>
      <c r="P320">
        <f>VLOOKUP(C320,[3]April!$C:$X,22,FALSE)</f>
        <v>2019</v>
      </c>
    </row>
    <row r="321" spans="1:16" x14ac:dyDescent="0.25">
      <c r="A321" t="s">
        <v>75</v>
      </c>
      <c r="C321" t="s">
        <v>178</v>
      </c>
      <c r="E321">
        <v>4</v>
      </c>
      <c r="F321" t="s">
        <v>77</v>
      </c>
      <c r="H321" t="s">
        <v>78</v>
      </c>
      <c r="I321" t="s">
        <v>79</v>
      </c>
      <c r="J321" t="s">
        <v>23</v>
      </c>
      <c r="K321">
        <v>1</v>
      </c>
      <c r="M321">
        <v>548</v>
      </c>
      <c r="N321">
        <v>0.09</v>
      </c>
      <c r="O321">
        <v>5</v>
      </c>
      <c r="P321">
        <f>VLOOKUP(C321,[3]April!$C:$X,22,FALSE)</f>
        <v>2019</v>
      </c>
    </row>
    <row r="322" spans="1:16" x14ac:dyDescent="0.25">
      <c r="A322" t="s">
        <v>75</v>
      </c>
      <c r="C322" t="s">
        <v>179</v>
      </c>
      <c r="E322">
        <v>10</v>
      </c>
      <c r="F322" t="s">
        <v>118</v>
      </c>
      <c r="H322" t="s">
        <v>78</v>
      </c>
      <c r="I322" t="s">
        <v>79</v>
      </c>
      <c r="J322" t="s">
        <v>23</v>
      </c>
      <c r="K322">
        <v>3</v>
      </c>
      <c r="M322">
        <v>3021</v>
      </c>
      <c r="N322">
        <v>0.36</v>
      </c>
      <c r="O322">
        <v>15</v>
      </c>
      <c r="P322">
        <f>VLOOKUP(C322,[3]April!$C:$X,22,FALSE)</f>
        <v>2019</v>
      </c>
    </row>
    <row r="323" spans="1:16" x14ac:dyDescent="0.25">
      <c r="A323" t="s">
        <v>75</v>
      </c>
      <c r="C323" t="s">
        <v>179</v>
      </c>
      <c r="E323">
        <v>7</v>
      </c>
      <c r="F323" t="s">
        <v>81</v>
      </c>
      <c r="H323" t="s">
        <v>78</v>
      </c>
      <c r="I323" t="s">
        <v>79</v>
      </c>
      <c r="J323" t="s">
        <v>23</v>
      </c>
      <c r="K323">
        <v>8</v>
      </c>
      <c r="M323">
        <v>1944</v>
      </c>
      <c r="N323">
        <v>0.32</v>
      </c>
      <c r="O323">
        <v>1</v>
      </c>
      <c r="P323">
        <f>VLOOKUP(C323,[3]April!$C:$X,22,FALSE)</f>
        <v>2019</v>
      </c>
    </row>
    <row r="324" spans="1:16" x14ac:dyDescent="0.25">
      <c r="A324" t="s">
        <v>75</v>
      </c>
      <c r="C324" t="s">
        <v>179</v>
      </c>
      <c r="E324">
        <v>4</v>
      </c>
      <c r="F324" t="s">
        <v>77</v>
      </c>
      <c r="H324" t="s">
        <v>78</v>
      </c>
      <c r="I324" t="s">
        <v>79</v>
      </c>
      <c r="J324" t="s">
        <v>23</v>
      </c>
      <c r="K324">
        <v>1</v>
      </c>
      <c r="M324">
        <v>548</v>
      </c>
      <c r="N324">
        <v>0.09</v>
      </c>
      <c r="O324">
        <v>5</v>
      </c>
      <c r="P324">
        <f>VLOOKUP(C324,[3]April!$C:$X,22,FALSE)</f>
        <v>2019</v>
      </c>
    </row>
    <row r="325" spans="1:16" x14ac:dyDescent="0.25">
      <c r="A325" t="s">
        <v>75</v>
      </c>
      <c r="C325" t="s">
        <v>179</v>
      </c>
      <c r="E325">
        <v>3</v>
      </c>
      <c r="F325" t="s">
        <v>82</v>
      </c>
      <c r="H325" t="s">
        <v>78</v>
      </c>
      <c r="I325" t="s">
        <v>79</v>
      </c>
      <c r="J325" t="s">
        <v>23</v>
      </c>
      <c r="K325">
        <v>1</v>
      </c>
      <c r="M325">
        <v>480</v>
      </c>
      <c r="N325">
        <v>0.08</v>
      </c>
      <c r="O325">
        <v>5</v>
      </c>
      <c r="P325">
        <f>VLOOKUP(C325,[3]April!$C:$X,22,FALSE)</f>
        <v>2019</v>
      </c>
    </row>
    <row r="326" spans="1:16" x14ac:dyDescent="0.25">
      <c r="A326" t="s">
        <v>75</v>
      </c>
      <c r="C326" t="s">
        <v>180</v>
      </c>
      <c r="E326">
        <v>28</v>
      </c>
      <c r="F326" t="s">
        <v>110</v>
      </c>
      <c r="H326" t="s">
        <v>78</v>
      </c>
      <c r="I326" t="s">
        <v>79</v>
      </c>
      <c r="J326" t="s">
        <v>23</v>
      </c>
      <c r="K326">
        <v>1</v>
      </c>
      <c r="M326">
        <v>1007</v>
      </c>
      <c r="N326">
        <v>0.12</v>
      </c>
      <c r="O326">
        <v>15</v>
      </c>
      <c r="P326">
        <f>VLOOKUP(C326,[3]April!$C:$X,22,FALSE)</f>
        <v>2019</v>
      </c>
    </row>
    <row r="327" spans="1:16" x14ac:dyDescent="0.25">
      <c r="A327" t="s">
        <v>75</v>
      </c>
      <c r="C327" t="s">
        <v>180</v>
      </c>
      <c r="E327">
        <v>3</v>
      </c>
      <c r="F327" t="s">
        <v>82</v>
      </c>
      <c r="H327" t="s">
        <v>78</v>
      </c>
      <c r="I327" t="s">
        <v>79</v>
      </c>
      <c r="J327" t="s">
        <v>23</v>
      </c>
      <c r="K327">
        <v>1</v>
      </c>
      <c r="M327">
        <v>480</v>
      </c>
      <c r="N327">
        <v>0.08</v>
      </c>
      <c r="O327">
        <v>5</v>
      </c>
      <c r="P327">
        <f>VLOOKUP(C327,[3]April!$C:$X,22,FALSE)</f>
        <v>2019</v>
      </c>
    </row>
    <row r="328" spans="1:16" x14ac:dyDescent="0.25">
      <c r="A328" t="s">
        <v>75</v>
      </c>
      <c r="C328" t="s">
        <v>180</v>
      </c>
      <c r="E328">
        <v>9</v>
      </c>
      <c r="F328" t="s">
        <v>80</v>
      </c>
      <c r="H328" t="s">
        <v>78</v>
      </c>
      <c r="I328" t="s">
        <v>79</v>
      </c>
      <c r="J328" t="s">
        <v>23</v>
      </c>
      <c r="K328">
        <v>8</v>
      </c>
      <c r="M328">
        <v>8056</v>
      </c>
      <c r="N328">
        <v>0.96</v>
      </c>
      <c r="O328">
        <v>15</v>
      </c>
      <c r="P328">
        <f>VLOOKUP(C328,[3]April!$C:$X,22,FALSE)</f>
        <v>2019</v>
      </c>
    </row>
    <row r="329" spans="1:16" x14ac:dyDescent="0.25">
      <c r="A329" t="s">
        <v>75</v>
      </c>
      <c r="C329" t="s">
        <v>180</v>
      </c>
      <c r="E329">
        <v>7</v>
      </c>
      <c r="F329" t="s">
        <v>81</v>
      </c>
      <c r="H329" t="s">
        <v>78</v>
      </c>
      <c r="I329" t="s">
        <v>79</v>
      </c>
      <c r="J329" t="s">
        <v>23</v>
      </c>
      <c r="K329">
        <v>12</v>
      </c>
      <c r="M329">
        <v>2916</v>
      </c>
      <c r="N329">
        <v>0.48</v>
      </c>
      <c r="O329">
        <v>1</v>
      </c>
      <c r="P329">
        <f>VLOOKUP(C329,[3]April!$C:$X,22,FALSE)</f>
        <v>2019</v>
      </c>
    </row>
    <row r="330" spans="1:16" x14ac:dyDescent="0.25">
      <c r="A330" t="s">
        <v>75</v>
      </c>
      <c r="C330" t="s">
        <v>181</v>
      </c>
      <c r="E330">
        <v>10</v>
      </c>
      <c r="F330" t="s">
        <v>118</v>
      </c>
      <c r="H330" t="s">
        <v>78</v>
      </c>
      <c r="I330" t="s">
        <v>79</v>
      </c>
      <c r="J330" t="s">
        <v>23</v>
      </c>
      <c r="K330">
        <v>3</v>
      </c>
      <c r="M330">
        <v>3021</v>
      </c>
      <c r="N330">
        <v>0.36</v>
      </c>
      <c r="O330">
        <v>15</v>
      </c>
      <c r="P330">
        <f>VLOOKUP(C330,[3]April!$C:$X,22,FALSE)</f>
        <v>2019</v>
      </c>
    </row>
    <row r="331" spans="1:16" x14ac:dyDescent="0.25">
      <c r="A331" t="s">
        <v>75</v>
      </c>
      <c r="C331" t="s">
        <v>181</v>
      </c>
      <c r="E331">
        <v>9</v>
      </c>
      <c r="F331" t="s">
        <v>80</v>
      </c>
      <c r="H331" t="s">
        <v>78</v>
      </c>
      <c r="I331" t="s">
        <v>79</v>
      </c>
      <c r="J331" t="s">
        <v>23</v>
      </c>
      <c r="K331">
        <v>4</v>
      </c>
      <c r="M331">
        <v>4028</v>
      </c>
      <c r="N331">
        <v>0.48</v>
      </c>
      <c r="O331">
        <v>15</v>
      </c>
      <c r="P331">
        <f>VLOOKUP(C331,[3]April!$C:$X,22,FALSE)</f>
        <v>2019</v>
      </c>
    </row>
    <row r="332" spans="1:16" x14ac:dyDescent="0.25">
      <c r="A332" t="s">
        <v>75</v>
      </c>
      <c r="C332" t="s">
        <v>181</v>
      </c>
      <c r="E332">
        <v>7</v>
      </c>
      <c r="F332" t="s">
        <v>81</v>
      </c>
      <c r="H332" t="s">
        <v>78</v>
      </c>
      <c r="I332" t="s">
        <v>79</v>
      </c>
      <c r="J332" t="s">
        <v>23</v>
      </c>
      <c r="K332">
        <v>8</v>
      </c>
      <c r="M332">
        <v>1944</v>
      </c>
      <c r="N332">
        <v>0.32</v>
      </c>
      <c r="O332">
        <v>1</v>
      </c>
      <c r="P332">
        <f>VLOOKUP(C332,[3]April!$C:$X,22,FALSE)</f>
        <v>2019</v>
      </c>
    </row>
    <row r="333" spans="1:16" x14ac:dyDescent="0.25">
      <c r="A333" t="s">
        <v>75</v>
      </c>
      <c r="C333" t="s">
        <v>181</v>
      </c>
      <c r="E333">
        <v>3</v>
      </c>
      <c r="F333" t="s">
        <v>82</v>
      </c>
      <c r="H333" t="s">
        <v>78</v>
      </c>
      <c r="I333" t="s">
        <v>79</v>
      </c>
      <c r="J333" t="s">
        <v>23</v>
      </c>
      <c r="K333">
        <v>1</v>
      </c>
      <c r="M333">
        <v>480</v>
      </c>
      <c r="N333">
        <v>0.08</v>
      </c>
      <c r="O333">
        <v>5</v>
      </c>
      <c r="P333">
        <f>VLOOKUP(C333,[3]April!$C:$X,22,FALSE)</f>
        <v>2019</v>
      </c>
    </row>
    <row r="334" spans="1:16" x14ac:dyDescent="0.25">
      <c r="A334" t="s">
        <v>75</v>
      </c>
      <c r="C334" t="s">
        <v>182</v>
      </c>
      <c r="E334">
        <v>28</v>
      </c>
      <c r="F334" t="s">
        <v>110</v>
      </c>
      <c r="H334" t="s">
        <v>78</v>
      </c>
      <c r="I334" t="s">
        <v>79</v>
      </c>
      <c r="J334" t="s">
        <v>23</v>
      </c>
      <c r="K334">
        <v>4</v>
      </c>
      <c r="M334">
        <v>4028</v>
      </c>
      <c r="N334">
        <v>0.48</v>
      </c>
      <c r="O334">
        <v>15</v>
      </c>
      <c r="P334">
        <f>VLOOKUP(C334,[3]April!$C:$X,22,FALSE)</f>
        <v>2019</v>
      </c>
    </row>
    <row r="335" spans="1:16" x14ac:dyDescent="0.25">
      <c r="A335" t="s">
        <v>75</v>
      </c>
      <c r="C335" t="s">
        <v>182</v>
      </c>
      <c r="E335">
        <v>8</v>
      </c>
      <c r="F335" t="s">
        <v>113</v>
      </c>
      <c r="H335" t="s">
        <v>78</v>
      </c>
      <c r="I335" t="s">
        <v>79</v>
      </c>
      <c r="J335" t="s">
        <v>23</v>
      </c>
      <c r="K335">
        <v>4</v>
      </c>
      <c r="M335">
        <v>1156</v>
      </c>
      <c r="N335">
        <v>0.2</v>
      </c>
      <c r="O335">
        <v>1</v>
      </c>
      <c r="P335">
        <f>VLOOKUP(C335,[3]April!$C:$X,22,FALSE)</f>
        <v>2019</v>
      </c>
    </row>
    <row r="336" spans="1:16" x14ac:dyDescent="0.25">
      <c r="A336" t="s">
        <v>75</v>
      </c>
      <c r="C336" t="s">
        <v>182</v>
      </c>
      <c r="E336">
        <v>3</v>
      </c>
      <c r="F336" t="s">
        <v>82</v>
      </c>
      <c r="H336" t="s">
        <v>78</v>
      </c>
      <c r="I336" t="s">
        <v>79</v>
      </c>
      <c r="J336" t="s">
        <v>23</v>
      </c>
      <c r="K336">
        <v>3</v>
      </c>
      <c r="M336">
        <v>1440</v>
      </c>
      <c r="N336">
        <v>0.24</v>
      </c>
      <c r="O336">
        <v>5</v>
      </c>
      <c r="P336">
        <f>VLOOKUP(C336,[3]April!$C:$X,22,FALSE)</f>
        <v>2019</v>
      </c>
    </row>
    <row r="337" spans="1:16" x14ac:dyDescent="0.25">
      <c r="A337" t="s">
        <v>75</v>
      </c>
      <c r="C337" t="s">
        <v>182</v>
      </c>
      <c r="E337">
        <v>9</v>
      </c>
      <c r="F337" t="s">
        <v>80</v>
      </c>
      <c r="H337" t="s">
        <v>78</v>
      </c>
      <c r="I337" t="s">
        <v>79</v>
      </c>
      <c r="J337" t="s">
        <v>23</v>
      </c>
      <c r="K337">
        <v>2</v>
      </c>
      <c r="M337">
        <v>2014</v>
      </c>
      <c r="N337">
        <v>0.24</v>
      </c>
      <c r="O337">
        <v>15</v>
      </c>
      <c r="P337">
        <f>VLOOKUP(C337,[3]April!$C:$X,22,FALSE)</f>
        <v>2019</v>
      </c>
    </row>
    <row r="338" spans="1:16" x14ac:dyDescent="0.25">
      <c r="A338" t="s">
        <v>75</v>
      </c>
      <c r="C338" t="s">
        <v>182</v>
      </c>
      <c r="E338">
        <v>7</v>
      </c>
      <c r="F338" t="s">
        <v>81</v>
      </c>
      <c r="H338" t="s">
        <v>78</v>
      </c>
      <c r="I338" t="s">
        <v>79</v>
      </c>
      <c r="J338" t="s">
        <v>23</v>
      </c>
      <c r="K338">
        <v>10</v>
      </c>
      <c r="M338">
        <v>2430</v>
      </c>
      <c r="N338">
        <v>0.4</v>
      </c>
      <c r="O338">
        <v>1</v>
      </c>
      <c r="P338">
        <f>VLOOKUP(C338,[3]April!$C:$X,22,FALSE)</f>
        <v>2019</v>
      </c>
    </row>
    <row r="339" spans="1:16" x14ac:dyDescent="0.25">
      <c r="A339" t="s">
        <v>75</v>
      </c>
      <c r="C339" t="s">
        <v>182</v>
      </c>
      <c r="E339">
        <v>4</v>
      </c>
      <c r="F339" t="s">
        <v>77</v>
      </c>
      <c r="H339" t="s">
        <v>78</v>
      </c>
      <c r="I339" t="s">
        <v>79</v>
      </c>
      <c r="J339" t="s">
        <v>23</v>
      </c>
      <c r="K339">
        <v>1</v>
      </c>
      <c r="M339">
        <v>548</v>
      </c>
      <c r="N339">
        <v>0.09</v>
      </c>
      <c r="O339">
        <v>5</v>
      </c>
      <c r="P339">
        <f>VLOOKUP(C339,[3]April!$C:$X,22,FALSE)</f>
        <v>2019</v>
      </c>
    </row>
    <row r="340" spans="1:16" x14ac:dyDescent="0.25">
      <c r="A340" t="s">
        <v>75</v>
      </c>
      <c r="C340" t="s">
        <v>183</v>
      </c>
      <c r="E340">
        <v>8</v>
      </c>
      <c r="F340" t="s">
        <v>113</v>
      </c>
      <c r="H340" t="s">
        <v>78</v>
      </c>
      <c r="I340" t="s">
        <v>79</v>
      </c>
      <c r="J340" t="s">
        <v>23</v>
      </c>
      <c r="K340">
        <v>2</v>
      </c>
      <c r="M340">
        <v>578</v>
      </c>
      <c r="N340">
        <v>0.1</v>
      </c>
      <c r="O340">
        <v>1</v>
      </c>
      <c r="P340">
        <f>VLOOKUP(C340,[3]April!$C:$X,22,FALSE)</f>
        <v>2019</v>
      </c>
    </row>
    <row r="341" spans="1:16" x14ac:dyDescent="0.25">
      <c r="A341" t="s">
        <v>75</v>
      </c>
      <c r="C341" t="s">
        <v>183</v>
      </c>
      <c r="E341">
        <v>10</v>
      </c>
      <c r="F341" t="s">
        <v>118</v>
      </c>
      <c r="H341" t="s">
        <v>78</v>
      </c>
      <c r="I341" t="s">
        <v>79</v>
      </c>
      <c r="J341" t="s">
        <v>23</v>
      </c>
      <c r="K341">
        <v>1</v>
      </c>
      <c r="M341">
        <v>1007</v>
      </c>
      <c r="N341">
        <v>0.12</v>
      </c>
      <c r="O341">
        <v>15</v>
      </c>
      <c r="P341">
        <f>VLOOKUP(C341,[3]April!$C:$X,22,FALSE)</f>
        <v>2019</v>
      </c>
    </row>
    <row r="342" spans="1:16" x14ac:dyDescent="0.25">
      <c r="A342" t="s">
        <v>75</v>
      </c>
      <c r="C342" t="s">
        <v>183</v>
      </c>
      <c r="E342">
        <v>3</v>
      </c>
      <c r="F342" t="s">
        <v>82</v>
      </c>
      <c r="H342" t="s">
        <v>78</v>
      </c>
      <c r="I342" t="s">
        <v>79</v>
      </c>
      <c r="J342" t="s">
        <v>23</v>
      </c>
      <c r="K342">
        <v>1</v>
      </c>
      <c r="M342">
        <v>480</v>
      </c>
      <c r="N342">
        <v>0.08</v>
      </c>
      <c r="O342">
        <v>5</v>
      </c>
      <c r="P342">
        <f>VLOOKUP(C342,[3]April!$C:$X,22,FALSE)</f>
        <v>2019</v>
      </c>
    </row>
    <row r="343" spans="1:16" x14ac:dyDescent="0.25">
      <c r="A343" t="s">
        <v>75</v>
      </c>
      <c r="C343" t="s">
        <v>183</v>
      </c>
      <c r="E343">
        <v>28</v>
      </c>
      <c r="F343" t="s">
        <v>110</v>
      </c>
      <c r="H343" t="s">
        <v>78</v>
      </c>
      <c r="I343" t="s">
        <v>79</v>
      </c>
      <c r="J343" t="s">
        <v>23</v>
      </c>
      <c r="K343">
        <v>1</v>
      </c>
      <c r="M343">
        <v>1007</v>
      </c>
      <c r="N343">
        <v>0.12</v>
      </c>
      <c r="O343">
        <v>15</v>
      </c>
      <c r="P343">
        <f>VLOOKUP(C343,[3]April!$C:$X,22,FALSE)</f>
        <v>2019</v>
      </c>
    </row>
    <row r="344" spans="1:16" x14ac:dyDescent="0.25">
      <c r="A344" t="s">
        <v>75</v>
      </c>
      <c r="C344" t="s">
        <v>183</v>
      </c>
      <c r="E344">
        <v>9</v>
      </c>
      <c r="F344" t="s">
        <v>80</v>
      </c>
      <c r="H344" t="s">
        <v>78</v>
      </c>
      <c r="I344" t="s">
        <v>79</v>
      </c>
      <c r="J344" t="s">
        <v>23</v>
      </c>
      <c r="K344">
        <v>1</v>
      </c>
      <c r="M344">
        <v>1007</v>
      </c>
      <c r="N344">
        <v>0.12</v>
      </c>
      <c r="O344">
        <v>15</v>
      </c>
      <c r="P344">
        <f>VLOOKUP(C344,[3]April!$C:$X,22,FALSE)</f>
        <v>2019</v>
      </c>
    </row>
    <row r="345" spans="1:16" x14ac:dyDescent="0.25">
      <c r="A345" t="s">
        <v>75</v>
      </c>
      <c r="C345" t="s">
        <v>183</v>
      </c>
      <c r="E345">
        <v>7</v>
      </c>
      <c r="F345" t="s">
        <v>81</v>
      </c>
      <c r="H345" t="s">
        <v>78</v>
      </c>
      <c r="I345" t="s">
        <v>79</v>
      </c>
      <c r="J345" t="s">
        <v>23</v>
      </c>
      <c r="K345">
        <v>2</v>
      </c>
      <c r="M345">
        <v>486</v>
      </c>
      <c r="N345">
        <v>0.08</v>
      </c>
      <c r="O345">
        <v>1</v>
      </c>
      <c r="P345">
        <f>VLOOKUP(C345,[3]April!$C:$X,22,FALSE)</f>
        <v>2019</v>
      </c>
    </row>
    <row r="346" spans="1:16" x14ac:dyDescent="0.25">
      <c r="A346" t="s">
        <v>75</v>
      </c>
      <c r="C346" t="s">
        <v>183</v>
      </c>
      <c r="E346">
        <v>4</v>
      </c>
      <c r="F346" t="s">
        <v>77</v>
      </c>
      <c r="H346" t="s">
        <v>78</v>
      </c>
      <c r="I346" t="s">
        <v>79</v>
      </c>
      <c r="J346" t="s">
        <v>23</v>
      </c>
      <c r="K346">
        <v>1</v>
      </c>
      <c r="M346">
        <v>548</v>
      </c>
      <c r="N346">
        <v>0.09</v>
      </c>
      <c r="O346">
        <v>5</v>
      </c>
      <c r="P346">
        <f>VLOOKUP(C346,[3]April!$C:$X,22,FALSE)</f>
        <v>2019</v>
      </c>
    </row>
    <row r="347" spans="1:16" x14ac:dyDescent="0.25">
      <c r="A347" t="s">
        <v>75</v>
      </c>
      <c r="C347" t="s">
        <v>184</v>
      </c>
      <c r="E347">
        <v>7</v>
      </c>
      <c r="F347" t="s">
        <v>81</v>
      </c>
      <c r="H347" t="s">
        <v>78</v>
      </c>
      <c r="I347" t="s">
        <v>79</v>
      </c>
      <c r="J347" t="s">
        <v>23</v>
      </c>
      <c r="K347">
        <v>4</v>
      </c>
      <c r="M347">
        <v>972</v>
      </c>
      <c r="N347">
        <v>0.16</v>
      </c>
      <c r="O347">
        <v>1</v>
      </c>
      <c r="P347">
        <f>VLOOKUP(C347,[3]April!$C:$X,22,FALSE)</f>
        <v>2019</v>
      </c>
    </row>
    <row r="348" spans="1:16" x14ac:dyDescent="0.25">
      <c r="A348" t="s">
        <v>75</v>
      </c>
      <c r="C348" t="s">
        <v>184</v>
      </c>
      <c r="E348">
        <v>4</v>
      </c>
      <c r="F348" t="s">
        <v>77</v>
      </c>
      <c r="H348" t="s">
        <v>78</v>
      </c>
      <c r="I348" t="s">
        <v>79</v>
      </c>
      <c r="J348" t="s">
        <v>23</v>
      </c>
      <c r="K348">
        <v>1</v>
      </c>
      <c r="M348">
        <v>548</v>
      </c>
      <c r="N348">
        <v>0.09</v>
      </c>
      <c r="O348">
        <v>5</v>
      </c>
      <c r="P348">
        <f>VLOOKUP(C348,[3]April!$C:$X,22,FALSE)</f>
        <v>2019</v>
      </c>
    </row>
    <row r="349" spans="1:16" x14ac:dyDescent="0.25">
      <c r="A349" t="s">
        <v>75</v>
      </c>
      <c r="C349" t="s">
        <v>184</v>
      </c>
      <c r="E349">
        <v>3</v>
      </c>
      <c r="F349" t="s">
        <v>82</v>
      </c>
      <c r="H349" t="s">
        <v>78</v>
      </c>
      <c r="I349" t="s">
        <v>79</v>
      </c>
      <c r="J349" t="s">
        <v>23</v>
      </c>
      <c r="K349">
        <v>1</v>
      </c>
      <c r="M349">
        <v>480</v>
      </c>
      <c r="N349">
        <v>0.08</v>
      </c>
      <c r="O349">
        <v>5</v>
      </c>
      <c r="P349">
        <f>VLOOKUP(C349,[3]April!$C:$X,22,FALSE)</f>
        <v>2019</v>
      </c>
    </row>
    <row r="350" spans="1:16" x14ac:dyDescent="0.25">
      <c r="A350" t="s">
        <v>75</v>
      </c>
      <c r="C350" t="s">
        <v>184</v>
      </c>
      <c r="E350">
        <v>8</v>
      </c>
      <c r="F350" t="s">
        <v>113</v>
      </c>
      <c r="H350" t="s">
        <v>78</v>
      </c>
      <c r="I350" t="s">
        <v>79</v>
      </c>
      <c r="J350" t="s">
        <v>23</v>
      </c>
      <c r="K350">
        <v>2</v>
      </c>
      <c r="M350">
        <v>578</v>
      </c>
      <c r="N350">
        <v>0.1</v>
      </c>
      <c r="O350">
        <v>1</v>
      </c>
      <c r="P350">
        <f>VLOOKUP(C350,[3]April!$C:$X,22,FALSE)</f>
        <v>2019</v>
      </c>
    </row>
    <row r="351" spans="1:16" x14ac:dyDescent="0.25">
      <c r="A351" t="s">
        <v>75</v>
      </c>
      <c r="C351" t="s">
        <v>185</v>
      </c>
      <c r="E351">
        <v>7</v>
      </c>
      <c r="F351" t="s">
        <v>81</v>
      </c>
      <c r="H351" t="s">
        <v>78</v>
      </c>
      <c r="I351" t="s">
        <v>79</v>
      </c>
      <c r="J351" t="s">
        <v>23</v>
      </c>
      <c r="K351">
        <v>3</v>
      </c>
      <c r="M351">
        <v>729</v>
      </c>
      <c r="N351">
        <v>0.12</v>
      </c>
      <c r="O351">
        <v>1</v>
      </c>
      <c r="P351">
        <f>VLOOKUP(C351,[3]April!$C:$X,22,FALSE)</f>
        <v>2019</v>
      </c>
    </row>
    <row r="352" spans="1:16" x14ac:dyDescent="0.25">
      <c r="A352" t="s">
        <v>75</v>
      </c>
      <c r="C352" t="s">
        <v>185</v>
      </c>
      <c r="E352">
        <v>10</v>
      </c>
      <c r="F352" t="s">
        <v>118</v>
      </c>
      <c r="H352" t="s">
        <v>78</v>
      </c>
      <c r="I352" t="s">
        <v>79</v>
      </c>
      <c r="J352" t="s">
        <v>23</v>
      </c>
      <c r="K352">
        <v>2</v>
      </c>
      <c r="M352">
        <v>2014</v>
      </c>
      <c r="N352">
        <v>0.24</v>
      </c>
      <c r="O352">
        <v>15</v>
      </c>
      <c r="P352">
        <f>VLOOKUP(C352,[3]April!$C:$X,22,FALSE)</f>
        <v>2019</v>
      </c>
    </row>
    <row r="353" spans="1:16" x14ac:dyDescent="0.25">
      <c r="A353" t="s">
        <v>75</v>
      </c>
      <c r="C353" t="s">
        <v>185</v>
      </c>
      <c r="E353">
        <v>3</v>
      </c>
      <c r="F353" t="s">
        <v>82</v>
      </c>
      <c r="H353" t="s">
        <v>78</v>
      </c>
      <c r="I353" t="s">
        <v>79</v>
      </c>
      <c r="J353" t="s">
        <v>23</v>
      </c>
      <c r="K353">
        <v>1</v>
      </c>
      <c r="M353">
        <v>480</v>
      </c>
      <c r="N353">
        <v>0.08</v>
      </c>
      <c r="O353">
        <v>5</v>
      </c>
      <c r="P353">
        <f>VLOOKUP(C353,[3]April!$C:$X,22,FALSE)</f>
        <v>2019</v>
      </c>
    </row>
    <row r="354" spans="1:16" x14ac:dyDescent="0.25">
      <c r="A354" t="s">
        <v>75</v>
      </c>
      <c r="C354" t="s">
        <v>185</v>
      </c>
      <c r="E354">
        <v>4</v>
      </c>
      <c r="F354" t="s">
        <v>77</v>
      </c>
      <c r="H354" t="s">
        <v>78</v>
      </c>
      <c r="I354" t="s">
        <v>79</v>
      </c>
      <c r="J354" t="s">
        <v>23</v>
      </c>
      <c r="K354">
        <v>1</v>
      </c>
      <c r="M354">
        <v>548</v>
      </c>
      <c r="N354">
        <v>0.09</v>
      </c>
      <c r="O354">
        <v>5</v>
      </c>
      <c r="P354">
        <f>VLOOKUP(C354,[3]April!$C:$X,22,FALSE)</f>
        <v>2019</v>
      </c>
    </row>
    <row r="355" spans="1:16" x14ac:dyDescent="0.25">
      <c r="A355" t="s">
        <v>75</v>
      </c>
      <c r="C355" t="s">
        <v>186</v>
      </c>
      <c r="E355">
        <v>10</v>
      </c>
      <c r="F355" t="s">
        <v>118</v>
      </c>
      <c r="H355" t="s">
        <v>78</v>
      </c>
      <c r="I355" t="s">
        <v>79</v>
      </c>
      <c r="J355" t="s">
        <v>23</v>
      </c>
      <c r="K355">
        <v>3</v>
      </c>
      <c r="M355">
        <v>3021</v>
      </c>
      <c r="N355">
        <v>0.36</v>
      </c>
      <c r="O355">
        <v>15</v>
      </c>
      <c r="P355">
        <f>VLOOKUP(C355,[3]April!$C:$X,22,FALSE)</f>
        <v>2019</v>
      </c>
    </row>
    <row r="356" spans="1:16" x14ac:dyDescent="0.25">
      <c r="A356" t="s">
        <v>75</v>
      </c>
      <c r="C356" t="s">
        <v>186</v>
      </c>
      <c r="E356">
        <v>28</v>
      </c>
      <c r="F356" t="s">
        <v>110</v>
      </c>
      <c r="H356" t="s">
        <v>78</v>
      </c>
      <c r="I356" t="s">
        <v>79</v>
      </c>
      <c r="J356" t="s">
        <v>23</v>
      </c>
      <c r="K356">
        <v>4</v>
      </c>
      <c r="M356">
        <v>4028</v>
      </c>
      <c r="N356">
        <v>0.48</v>
      </c>
      <c r="O356">
        <v>15</v>
      </c>
      <c r="P356">
        <f>VLOOKUP(C356,[3]April!$C:$X,22,FALSE)</f>
        <v>2019</v>
      </c>
    </row>
    <row r="357" spans="1:16" x14ac:dyDescent="0.25">
      <c r="A357" t="s">
        <v>75</v>
      </c>
      <c r="C357" t="s">
        <v>186</v>
      </c>
      <c r="E357">
        <v>7</v>
      </c>
      <c r="F357" t="s">
        <v>81</v>
      </c>
      <c r="H357" t="s">
        <v>78</v>
      </c>
      <c r="I357" t="s">
        <v>79</v>
      </c>
      <c r="J357" t="s">
        <v>23</v>
      </c>
      <c r="K357">
        <v>5</v>
      </c>
      <c r="M357">
        <v>1215</v>
      </c>
      <c r="N357">
        <v>0.2</v>
      </c>
      <c r="O357">
        <v>1</v>
      </c>
      <c r="P357">
        <f>VLOOKUP(C357,[3]April!$C:$X,22,FALSE)</f>
        <v>2019</v>
      </c>
    </row>
    <row r="358" spans="1:16" x14ac:dyDescent="0.25">
      <c r="A358" t="s">
        <v>75</v>
      </c>
      <c r="C358" t="s">
        <v>186</v>
      </c>
      <c r="E358">
        <v>3</v>
      </c>
      <c r="F358" t="s">
        <v>82</v>
      </c>
      <c r="H358" t="s">
        <v>78</v>
      </c>
      <c r="I358" t="s">
        <v>79</v>
      </c>
      <c r="J358" t="s">
        <v>23</v>
      </c>
      <c r="K358">
        <v>1</v>
      </c>
      <c r="M358">
        <v>480</v>
      </c>
      <c r="N358">
        <v>0.08</v>
      </c>
      <c r="O358">
        <v>5</v>
      </c>
      <c r="P358">
        <f>VLOOKUP(C358,[3]April!$C:$X,22,FALSE)</f>
        <v>2019</v>
      </c>
    </row>
    <row r="359" spans="1:16" x14ac:dyDescent="0.25">
      <c r="A359" t="s">
        <v>75</v>
      </c>
      <c r="C359" t="s">
        <v>186</v>
      </c>
      <c r="E359">
        <v>4</v>
      </c>
      <c r="F359" t="s">
        <v>77</v>
      </c>
      <c r="H359" t="s">
        <v>78</v>
      </c>
      <c r="I359" t="s">
        <v>79</v>
      </c>
      <c r="J359" t="s">
        <v>23</v>
      </c>
      <c r="K359">
        <v>1</v>
      </c>
      <c r="M359">
        <v>548</v>
      </c>
      <c r="N359">
        <v>0.09</v>
      </c>
      <c r="O359">
        <v>5</v>
      </c>
      <c r="P359">
        <f>VLOOKUP(C359,[3]April!$C:$X,22,FALSE)</f>
        <v>2019</v>
      </c>
    </row>
    <row r="360" spans="1:16" x14ac:dyDescent="0.25">
      <c r="A360" t="s">
        <v>75</v>
      </c>
      <c r="C360" t="s">
        <v>187</v>
      </c>
      <c r="E360">
        <v>3</v>
      </c>
      <c r="F360" t="s">
        <v>82</v>
      </c>
      <c r="H360" t="s">
        <v>78</v>
      </c>
      <c r="I360" t="s">
        <v>79</v>
      </c>
      <c r="J360" t="s">
        <v>23</v>
      </c>
      <c r="K360">
        <v>1</v>
      </c>
      <c r="M360">
        <v>480</v>
      </c>
      <c r="N360">
        <v>0.08</v>
      </c>
      <c r="O360">
        <v>5</v>
      </c>
      <c r="P360">
        <f>VLOOKUP(C360,[3]April!$C:$X,22,FALSE)</f>
        <v>2019</v>
      </c>
    </row>
    <row r="361" spans="1:16" x14ac:dyDescent="0.25">
      <c r="A361" t="s">
        <v>75</v>
      </c>
      <c r="C361" t="s">
        <v>187</v>
      </c>
      <c r="E361">
        <v>28</v>
      </c>
      <c r="F361" t="s">
        <v>110</v>
      </c>
      <c r="H361" t="s">
        <v>78</v>
      </c>
      <c r="I361" t="s">
        <v>79</v>
      </c>
      <c r="J361" t="s">
        <v>23</v>
      </c>
      <c r="K361">
        <v>4</v>
      </c>
      <c r="M361">
        <v>4028</v>
      </c>
      <c r="N361">
        <v>0.48</v>
      </c>
      <c r="O361">
        <v>15</v>
      </c>
      <c r="P361">
        <f>VLOOKUP(C361,[3]April!$C:$X,22,FALSE)</f>
        <v>2019</v>
      </c>
    </row>
    <row r="362" spans="1:16" x14ac:dyDescent="0.25">
      <c r="A362" t="s">
        <v>75</v>
      </c>
      <c r="C362" t="s">
        <v>187</v>
      </c>
      <c r="E362">
        <v>9</v>
      </c>
      <c r="F362" t="s">
        <v>80</v>
      </c>
      <c r="H362" t="s">
        <v>78</v>
      </c>
      <c r="I362" t="s">
        <v>79</v>
      </c>
      <c r="J362" t="s">
        <v>23</v>
      </c>
      <c r="K362">
        <v>1</v>
      </c>
      <c r="M362">
        <v>1007</v>
      </c>
      <c r="N362">
        <v>0.12</v>
      </c>
      <c r="O362">
        <v>15</v>
      </c>
      <c r="P362">
        <f>VLOOKUP(C362,[3]April!$C:$X,22,FALSE)</f>
        <v>2019</v>
      </c>
    </row>
    <row r="363" spans="1:16" x14ac:dyDescent="0.25">
      <c r="A363" t="s">
        <v>75</v>
      </c>
      <c r="C363" t="s">
        <v>187</v>
      </c>
      <c r="E363">
        <v>4</v>
      </c>
      <c r="F363" t="s">
        <v>77</v>
      </c>
      <c r="H363" t="s">
        <v>78</v>
      </c>
      <c r="I363" t="s">
        <v>79</v>
      </c>
      <c r="J363" t="s">
        <v>23</v>
      </c>
      <c r="K363">
        <v>1</v>
      </c>
      <c r="M363">
        <v>548</v>
      </c>
      <c r="N363">
        <v>0.09</v>
      </c>
      <c r="O363">
        <v>5</v>
      </c>
      <c r="P363">
        <f>VLOOKUP(C363,[3]April!$C:$X,22,FALSE)</f>
        <v>2019</v>
      </c>
    </row>
    <row r="364" spans="1:16" x14ac:dyDescent="0.25">
      <c r="A364" t="s">
        <v>75</v>
      </c>
      <c r="C364" t="s">
        <v>187</v>
      </c>
      <c r="E364">
        <v>10</v>
      </c>
      <c r="F364" t="s">
        <v>118</v>
      </c>
      <c r="H364" t="s">
        <v>78</v>
      </c>
      <c r="I364" t="s">
        <v>79</v>
      </c>
      <c r="J364" t="s">
        <v>23</v>
      </c>
      <c r="K364">
        <v>1</v>
      </c>
      <c r="M364">
        <v>1007</v>
      </c>
      <c r="N364">
        <v>0.12</v>
      </c>
      <c r="O364">
        <v>15</v>
      </c>
      <c r="P364">
        <f>VLOOKUP(C364,[3]April!$C:$X,22,FALSE)</f>
        <v>2019</v>
      </c>
    </row>
    <row r="365" spans="1:16" x14ac:dyDescent="0.25">
      <c r="A365" t="s">
        <v>75</v>
      </c>
      <c r="C365" t="s">
        <v>187</v>
      </c>
      <c r="E365">
        <v>8</v>
      </c>
      <c r="F365" t="s">
        <v>113</v>
      </c>
      <c r="H365" t="s">
        <v>78</v>
      </c>
      <c r="I365" t="s">
        <v>79</v>
      </c>
      <c r="J365" t="s">
        <v>23</v>
      </c>
      <c r="K365">
        <v>2</v>
      </c>
      <c r="M365">
        <v>578</v>
      </c>
      <c r="N365">
        <v>0.1</v>
      </c>
      <c r="O365">
        <v>1</v>
      </c>
      <c r="P365">
        <f>VLOOKUP(C365,[3]April!$C:$X,22,FALSE)</f>
        <v>2019</v>
      </c>
    </row>
    <row r="366" spans="1:16" x14ac:dyDescent="0.25">
      <c r="A366" t="s">
        <v>75</v>
      </c>
      <c r="C366" t="s">
        <v>187</v>
      </c>
      <c r="E366">
        <v>7</v>
      </c>
      <c r="F366" t="s">
        <v>81</v>
      </c>
      <c r="H366" t="s">
        <v>78</v>
      </c>
      <c r="I366" t="s">
        <v>79</v>
      </c>
      <c r="J366" t="s">
        <v>23</v>
      </c>
      <c r="K366">
        <v>5</v>
      </c>
      <c r="M366">
        <v>1215</v>
      </c>
      <c r="N366">
        <v>0.2</v>
      </c>
      <c r="O366">
        <v>1</v>
      </c>
      <c r="P366">
        <f>VLOOKUP(C366,[3]April!$C:$X,22,FALSE)</f>
        <v>2019</v>
      </c>
    </row>
    <row r="367" spans="1:16" x14ac:dyDescent="0.25">
      <c r="A367" t="s">
        <v>75</v>
      </c>
      <c r="C367" t="s">
        <v>188</v>
      </c>
      <c r="E367">
        <v>3</v>
      </c>
      <c r="F367" t="s">
        <v>82</v>
      </c>
      <c r="H367" t="s">
        <v>78</v>
      </c>
      <c r="I367" t="s">
        <v>79</v>
      </c>
      <c r="J367" t="s">
        <v>23</v>
      </c>
      <c r="K367">
        <v>1</v>
      </c>
      <c r="M367">
        <v>480</v>
      </c>
      <c r="N367">
        <v>0.08</v>
      </c>
      <c r="O367">
        <v>5</v>
      </c>
      <c r="P367">
        <f>VLOOKUP(C367,[3]April!$C:$X,22,FALSE)</f>
        <v>2019</v>
      </c>
    </row>
    <row r="368" spans="1:16" x14ac:dyDescent="0.25">
      <c r="A368" t="s">
        <v>75</v>
      </c>
      <c r="C368" t="s">
        <v>188</v>
      </c>
      <c r="E368">
        <v>9</v>
      </c>
      <c r="F368" t="s">
        <v>80</v>
      </c>
      <c r="H368" t="s">
        <v>78</v>
      </c>
      <c r="I368" t="s">
        <v>79</v>
      </c>
      <c r="J368" t="s">
        <v>23</v>
      </c>
      <c r="K368">
        <v>1</v>
      </c>
      <c r="M368">
        <v>1007</v>
      </c>
      <c r="N368">
        <v>0.12</v>
      </c>
      <c r="O368">
        <v>15</v>
      </c>
      <c r="P368">
        <f>VLOOKUP(C368,[3]April!$C:$X,22,FALSE)</f>
        <v>2019</v>
      </c>
    </row>
    <row r="369" spans="1:16" x14ac:dyDescent="0.25">
      <c r="A369" t="s">
        <v>75</v>
      </c>
      <c r="C369" t="s">
        <v>188</v>
      </c>
      <c r="E369">
        <v>4</v>
      </c>
      <c r="F369" t="s">
        <v>77</v>
      </c>
      <c r="H369" t="s">
        <v>78</v>
      </c>
      <c r="I369" t="s">
        <v>79</v>
      </c>
      <c r="J369" t="s">
        <v>23</v>
      </c>
      <c r="K369">
        <v>1</v>
      </c>
      <c r="M369">
        <v>548</v>
      </c>
      <c r="N369">
        <v>0.09</v>
      </c>
      <c r="O369">
        <v>5</v>
      </c>
      <c r="P369">
        <f>VLOOKUP(C369,[3]April!$C:$X,22,FALSE)</f>
        <v>2019</v>
      </c>
    </row>
    <row r="370" spans="1:16" x14ac:dyDescent="0.25">
      <c r="A370" t="s">
        <v>75</v>
      </c>
      <c r="C370" t="s">
        <v>188</v>
      </c>
      <c r="E370">
        <v>28</v>
      </c>
      <c r="F370" t="s">
        <v>110</v>
      </c>
      <c r="H370" t="s">
        <v>78</v>
      </c>
      <c r="I370" t="s">
        <v>79</v>
      </c>
      <c r="J370" t="s">
        <v>23</v>
      </c>
      <c r="K370">
        <v>4</v>
      </c>
      <c r="M370">
        <v>4028</v>
      </c>
      <c r="N370">
        <v>0.48</v>
      </c>
      <c r="O370">
        <v>15</v>
      </c>
      <c r="P370">
        <f>VLOOKUP(C370,[3]April!$C:$X,22,FALSE)</f>
        <v>2019</v>
      </c>
    </row>
    <row r="371" spans="1:16" x14ac:dyDescent="0.25">
      <c r="A371" t="s">
        <v>75</v>
      </c>
      <c r="C371" t="s">
        <v>188</v>
      </c>
      <c r="E371">
        <v>7</v>
      </c>
      <c r="F371" t="s">
        <v>81</v>
      </c>
      <c r="H371" t="s">
        <v>78</v>
      </c>
      <c r="I371" t="s">
        <v>79</v>
      </c>
      <c r="J371" t="s">
        <v>23</v>
      </c>
      <c r="K371">
        <v>5</v>
      </c>
      <c r="M371">
        <v>1215</v>
      </c>
      <c r="N371">
        <v>0.2</v>
      </c>
      <c r="O371">
        <v>1</v>
      </c>
      <c r="P371">
        <f>VLOOKUP(C371,[3]April!$C:$X,22,FALSE)</f>
        <v>2019</v>
      </c>
    </row>
    <row r="372" spans="1:16" x14ac:dyDescent="0.25">
      <c r="A372" t="s">
        <v>75</v>
      </c>
      <c r="C372" t="s">
        <v>189</v>
      </c>
      <c r="E372">
        <v>7</v>
      </c>
      <c r="F372" t="s">
        <v>81</v>
      </c>
      <c r="H372" t="s">
        <v>78</v>
      </c>
      <c r="I372" t="s">
        <v>79</v>
      </c>
      <c r="J372" t="s">
        <v>23</v>
      </c>
      <c r="K372">
        <v>8</v>
      </c>
      <c r="M372">
        <v>1944</v>
      </c>
      <c r="N372">
        <v>0.32</v>
      </c>
      <c r="O372">
        <v>1</v>
      </c>
      <c r="P372">
        <f>VLOOKUP(C372,[3]April!$C:$X,22,FALSE)</f>
        <v>2019</v>
      </c>
    </row>
    <row r="373" spans="1:16" x14ac:dyDescent="0.25">
      <c r="A373" t="s">
        <v>75</v>
      </c>
      <c r="C373" t="s">
        <v>189</v>
      </c>
      <c r="E373">
        <v>9</v>
      </c>
      <c r="F373" t="s">
        <v>80</v>
      </c>
      <c r="H373" t="s">
        <v>78</v>
      </c>
      <c r="I373" t="s">
        <v>79</v>
      </c>
      <c r="J373" t="s">
        <v>23</v>
      </c>
      <c r="K373">
        <v>5</v>
      </c>
      <c r="M373">
        <v>5035</v>
      </c>
      <c r="N373">
        <v>0.6</v>
      </c>
      <c r="O373">
        <v>15</v>
      </c>
      <c r="P373">
        <f>VLOOKUP(C373,[3]April!$C:$X,22,FALSE)</f>
        <v>2019</v>
      </c>
    </row>
    <row r="374" spans="1:16" x14ac:dyDescent="0.25">
      <c r="A374" t="s">
        <v>75</v>
      </c>
      <c r="C374" t="s">
        <v>189</v>
      </c>
      <c r="E374">
        <v>28</v>
      </c>
      <c r="F374" t="s">
        <v>110</v>
      </c>
      <c r="H374" t="s">
        <v>78</v>
      </c>
      <c r="I374" t="s">
        <v>79</v>
      </c>
      <c r="J374" t="s">
        <v>23</v>
      </c>
      <c r="K374">
        <v>2</v>
      </c>
      <c r="M374">
        <v>2014</v>
      </c>
      <c r="N374">
        <v>0.24</v>
      </c>
      <c r="O374">
        <v>15</v>
      </c>
      <c r="P374">
        <f>VLOOKUP(C374,[3]April!$C:$X,22,FALSE)</f>
        <v>2019</v>
      </c>
    </row>
    <row r="375" spans="1:16" x14ac:dyDescent="0.25">
      <c r="A375" t="s">
        <v>75</v>
      </c>
      <c r="C375" t="s">
        <v>189</v>
      </c>
      <c r="E375">
        <v>3</v>
      </c>
      <c r="F375" t="s">
        <v>82</v>
      </c>
      <c r="H375" t="s">
        <v>78</v>
      </c>
      <c r="I375" t="s">
        <v>79</v>
      </c>
      <c r="J375" t="s">
        <v>23</v>
      </c>
      <c r="K375">
        <v>1</v>
      </c>
      <c r="M375">
        <v>480</v>
      </c>
      <c r="N375">
        <v>0.08</v>
      </c>
      <c r="O375">
        <v>5</v>
      </c>
      <c r="P375">
        <f>VLOOKUP(C375,[3]April!$C:$X,22,FALSE)</f>
        <v>2019</v>
      </c>
    </row>
    <row r="376" spans="1:16" x14ac:dyDescent="0.25">
      <c r="A376" t="s">
        <v>75</v>
      </c>
      <c r="C376" t="s">
        <v>189</v>
      </c>
      <c r="E376">
        <v>10</v>
      </c>
      <c r="F376" t="s">
        <v>118</v>
      </c>
      <c r="H376" t="s">
        <v>78</v>
      </c>
      <c r="I376" t="s">
        <v>79</v>
      </c>
      <c r="J376" t="s">
        <v>23</v>
      </c>
      <c r="K376">
        <v>2</v>
      </c>
      <c r="M376">
        <v>2014</v>
      </c>
      <c r="N376">
        <v>0.24</v>
      </c>
      <c r="O376">
        <v>15</v>
      </c>
      <c r="P376">
        <f>VLOOKUP(C376,[3]April!$C:$X,22,FALSE)</f>
        <v>2019</v>
      </c>
    </row>
    <row r="377" spans="1:16" x14ac:dyDescent="0.25">
      <c r="A377" t="s">
        <v>75</v>
      </c>
      <c r="C377" t="s">
        <v>190</v>
      </c>
      <c r="E377">
        <v>28</v>
      </c>
      <c r="F377" t="s">
        <v>110</v>
      </c>
      <c r="H377" t="s">
        <v>78</v>
      </c>
      <c r="I377" t="s">
        <v>79</v>
      </c>
      <c r="J377" t="s">
        <v>23</v>
      </c>
      <c r="K377">
        <v>8</v>
      </c>
      <c r="M377">
        <v>8056</v>
      </c>
      <c r="N377">
        <v>0.96</v>
      </c>
      <c r="O377">
        <v>15</v>
      </c>
      <c r="P377">
        <f>VLOOKUP(C377,[3]April!$C:$X,22,FALSE)</f>
        <v>2019</v>
      </c>
    </row>
    <row r="378" spans="1:16" x14ac:dyDescent="0.25">
      <c r="A378" t="s">
        <v>75</v>
      </c>
      <c r="C378" t="s">
        <v>190</v>
      </c>
      <c r="E378">
        <v>3</v>
      </c>
      <c r="F378" t="s">
        <v>82</v>
      </c>
      <c r="H378" t="s">
        <v>78</v>
      </c>
      <c r="I378" t="s">
        <v>79</v>
      </c>
      <c r="J378" t="s">
        <v>23</v>
      </c>
      <c r="K378">
        <v>2</v>
      </c>
      <c r="M378">
        <v>960</v>
      </c>
      <c r="N378">
        <v>0.16</v>
      </c>
      <c r="O378">
        <v>5</v>
      </c>
      <c r="P378">
        <f>VLOOKUP(C378,[3]April!$C:$X,22,FALSE)</f>
        <v>2019</v>
      </c>
    </row>
    <row r="379" spans="1:16" x14ac:dyDescent="0.25">
      <c r="A379" t="s">
        <v>75</v>
      </c>
      <c r="C379" t="s">
        <v>190</v>
      </c>
      <c r="E379">
        <v>4</v>
      </c>
      <c r="F379" t="s">
        <v>77</v>
      </c>
      <c r="H379" t="s">
        <v>78</v>
      </c>
      <c r="I379" t="s">
        <v>79</v>
      </c>
      <c r="J379" t="s">
        <v>23</v>
      </c>
      <c r="K379">
        <v>2</v>
      </c>
      <c r="M379">
        <v>1096</v>
      </c>
      <c r="N379">
        <v>0.18</v>
      </c>
      <c r="O379">
        <v>5</v>
      </c>
      <c r="P379">
        <f>VLOOKUP(C379,[3]April!$C:$X,22,FALSE)</f>
        <v>2019</v>
      </c>
    </row>
    <row r="380" spans="1:16" x14ac:dyDescent="0.25">
      <c r="A380" t="s">
        <v>75</v>
      </c>
      <c r="C380" t="s">
        <v>191</v>
      </c>
      <c r="E380">
        <v>9</v>
      </c>
      <c r="F380" t="s">
        <v>80</v>
      </c>
      <c r="H380" t="s">
        <v>78</v>
      </c>
      <c r="I380" t="s">
        <v>79</v>
      </c>
      <c r="J380" t="s">
        <v>23</v>
      </c>
      <c r="K380">
        <v>1</v>
      </c>
      <c r="M380">
        <v>1007</v>
      </c>
      <c r="N380">
        <v>0.12</v>
      </c>
      <c r="O380">
        <v>15</v>
      </c>
      <c r="P380">
        <f>VLOOKUP(C380,[3]April!$C:$X,22,FALSE)</f>
        <v>2019</v>
      </c>
    </row>
    <row r="381" spans="1:16" x14ac:dyDescent="0.25">
      <c r="A381" t="s">
        <v>75</v>
      </c>
      <c r="C381" t="s">
        <v>191</v>
      </c>
      <c r="E381">
        <v>28</v>
      </c>
      <c r="F381" t="s">
        <v>110</v>
      </c>
      <c r="H381" t="s">
        <v>78</v>
      </c>
      <c r="I381" t="s">
        <v>79</v>
      </c>
      <c r="J381" t="s">
        <v>23</v>
      </c>
      <c r="K381">
        <v>2</v>
      </c>
      <c r="M381">
        <v>2014</v>
      </c>
      <c r="N381">
        <v>0.24</v>
      </c>
      <c r="O381">
        <v>15</v>
      </c>
      <c r="P381">
        <f>VLOOKUP(C381,[3]April!$C:$X,22,FALSE)</f>
        <v>2019</v>
      </c>
    </row>
    <row r="382" spans="1:16" x14ac:dyDescent="0.25">
      <c r="A382" t="s">
        <v>75</v>
      </c>
      <c r="C382" t="s">
        <v>191</v>
      </c>
      <c r="E382">
        <v>7</v>
      </c>
      <c r="F382" t="s">
        <v>81</v>
      </c>
      <c r="H382" t="s">
        <v>78</v>
      </c>
      <c r="I382" t="s">
        <v>79</v>
      </c>
      <c r="J382" t="s">
        <v>23</v>
      </c>
      <c r="K382">
        <v>3</v>
      </c>
      <c r="M382">
        <v>729</v>
      </c>
      <c r="N382">
        <v>0.12</v>
      </c>
      <c r="O382">
        <v>1</v>
      </c>
      <c r="P382">
        <f>VLOOKUP(C382,[3]April!$C:$X,22,FALSE)</f>
        <v>2019</v>
      </c>
    </row>
    <row r="383" spans="1:16" x14ac:dyDescent="0.25">
      <c r="A383" t="s">
        <v>75</v>
      </c>
      <c r="C383" t="s">
        <v>191</v>
      </c>
      <c r="E383">
        <v>3</v>
      </c>
      <c r="F383" t="s">
        <v>82</v>
      </c>
      <c r="H383" t="s">
        <v>78</v>
      </c>
      <c r="I383" t="s">
        <v>79</v>
      </c>
      <c r="J383" t="s">
        <v>23</v>
      </c>
      <c r="K383">
        <v>1</v>
      </c>
      <c r="M383">
        <v>480</v>
      </c>
      <c r="N383">
        <v>0.08</v>
      </c>
      <c r="O383">
        <v>5</v>
      </c>
      <c r="P383">
        <f>VLOOKUP(C383,[3]April!$C:$X,22,FALSE)</f>
        <v>2019</v>
      </c>
    </row>
    <row r="384" spans="1:16" x14ac:dyDescent="0.25">
      <c r="A384" t="s">
        <v>75</v>
      </c>
      <c r="C384" t="s">
        <v>192</v>
      </c>
      <c r="E384">
        <v>7</v>
      </c>
      <c r="F384" t="s">
        <v>81</v>
      </c>
      <c r="H384" t="s">
        <v>78</v>
      </c>
      <c r="I384" t="s">
        <v>79</v>
      </c>
      <c r="J384" t="s">
        <v>23</v>
      </c>
      <c r="K384">
        <v>5</v>
      </c>
      <c r="M384">
        <v>1215</v>
      </c>
      <c r="N384">
        <v>0.2</v>
      </c>
      <c r="O384">
        <v>1</v>
      </c>
      <c r="P384">
        <f>VLOOKUP(C384,[3]April!$C:$X,22,FALSE)</f>
        <v>2019</v>
      </c>
    </row>
    <row r="385" spans="1:16" x14ac:dyDescent="0.25">
      <c r="A385" t="s">
        <v>75</v>
      </c>
      <c r="C385" t="s">
        <v>192</v>
      </c>
      <c r="E385">
        <v>4</v>
      </c>
      <c r="F385" t="s">
        <v>77</v>
      </c>
      <c r="H385" t="s">
        <v>78</v>
      </c>
      <c r="I385" t="s">
        <v>79</v>
      </c>
      <c r="J385" t="s">
        <v>23</v>
      </c>
      <c r="K385">
        <v>1</v>
      </c>
      <c r="M385">
        <v>548</v>
      </c>
      <c r="N385">
        <v>0.09</v>
      </c>
      <c r="O385">
        <v>5</v>
      </c>
      <c r="P385">
        <f>VLOOKUP(C385,[3]April!$C:$X,22,FALSE)</f>
        <v>2019</v>
      </c>
    </row>
    <row r="386" spans="1:16" x14ac:dyDescent="0.25">
      <c r="A386" t="s">
        <v>75</v>
      </c>
      <c r="C386" t="s">
        <v>192</v>
      </c>
      <c r="E386">
        <v>28</v>
      </c>
      <c r="F386" t="s">
        <v>110</v>
      </c>
      <c r="H386" t="s">
        <v>78</v>
      </c>
      <c r="I386" t="s">
        <v>79</v>
      </c>
      <c r="J386" t="s">
        <v>23</v>
      </c>
      <c r="K386">
        <v>1</v>
      </c>
      <c r="M386">
        <v>1007</v>
      </c>
      <c r="N386">
        <v>0.12</v>
      </c>
      <c r="O386">
        <v>15</v>
      </c>
      <c r="P386">
        <f>VLOOKUP(C386,[3]April!$C:$X,22,FALSE)</f>
        <v>2019</v>
      </c>
    </row>
    <row r="387" spans="1:16" x14ac:dyDescent="0.25">
      <c r="A387" t="s">
        <v>75</v>
      </c>
      <c r="C387" t="s">
        <v>192</v>
      </c>
      <c r="E387">
        <v>8</v>
      </c>
      <c r="F387" t="s">
        <v>113</v>
      </c>
      <c r="H387" t="s">
        <v>78</v>
      </c>
      <c r="I387" t="s">
        <v>79</v>
      </c>
      <c r="J387" t="s">
        <v>23</v>
      </c>
      <c r="K387">
        <v>1</v>
      </c>
      <c r="M387">
        <v>289</v>
      </c>
      <c r="N387">
        <v>0.05</v>
      </c>
      <c r="O387">
        <v>1</v>
      </c>
      <c r="P387">
        <f>VLOOKUP(C387,[3]April!$C:$X,22,FALSE)</f>
        <v>2019</v>
      </c>
    </row>
    <row r="388" spans="1:16" x14ac:dyDescent="0.25">
      <c r="A388" t="s">
        <v>75</v>
      </c>
      <c r="C388" t="s">
        <v>192</v>
      </c>
      <c r="E388">
        <v>3</v>
      </c>
      <c r="F388" t="s">
        <v>82</v>
      </c>
      <c r="H388" t="s">
        <v>78</v>
      </c>
      <c r="I388" t="s">
        <v>79</v>
      </c>
      <c r="J388" t="s">
        <v>23</v>
      </c>
      <c r="K388">
        <v>1</v>
      </c>
      <c r="M388">
        <v>480</v>
      </c>
      <c r="N388">
        <v>0.08</v>
      </c>
      <c r="O388">
        <v>5</v>
      </c>
      <c r="P388">
        <f>VLOOKUP(C388,[3]April!$C:$X,22,FALSE)</f>
        <v>2019</v>
      </c>
    </row>
    <row r="389" spans="1:16" x14ac:dyDescent="0.25">
      <c r="A389" t="s">
        <v>75</v>
      </c>
      <c r="C389" t="s">
        <v>193</v>
      </c>
      <c r="E389">
        <v>3</v>
      </c>
      <c r="F389" t="s">
        <v>82</v>
      </c>
      <c r="H389" t="s">
        <v>78</v>
      </c>
      <c r="I389" t="s">
        <v>79</v>
      </c>
      <c r="J389" t="s">
        <v>23</v>
      </c>
      <c r="K389">
        <v>2</v>
      </c>
      <c r="M389">
        <v>960</v>
      </c>
      <c r="N389">
        <v>0.16</v>
      </c>
      <c r="O389">
        <v>5</v>
      </c>
      <c r="P389">
        <f>VLOOKUP(C389,[3]April!$C:$X,22,FALSE)</f>
        <v>2019</v>
      </c>
    </row>
    <row r="390" spans="1:16" x14ac:dyDescent="0.25">
      <c r="A390" t="s">
        <v>75</v>
      </c>
      <c r="C390" t="s">
        <v>193</v>
      </c>
      <c r="E390">
        <v>4</v>
      </c>
      <c r="F390" t="s">
        <v>77</v>
      </c>
      <c r="H390" t="s">
        <v>78</v>
      </c>
      <c r="I390" t="s">
        <v>79</v>
      </c>
      <c r="J390" t="s">
        <v>23</v>
      </c>
      <c r="K390">
        <v>1</v>
      </c>
      <c r="M390">
        <v>548</v>
      </c>
      <c r="N390">
        <v>0.09</v>
      </c>
      <c r="O390">
        <v>5</v>
      </c>
      <c r="P390">
        <f>VLOOKUP(C390,[3]April!$C:$X,22,FALSE)</f>
        <v>2019</v>
      </c>
    </row>
    <row r="391" spans="1:16" x14ac:dyDescent="0.25">
      <c r="A391" t="s">
        <v>75</v>
      </c>
      <c r="C391" t="s">
        <v>193</v>
      </c>
      <c r="E391">
        <v>28</v>
      </c>
      <c r="F391" t="s">
        <v>110</v>
      </c>
      <c r="H391" t="s">
        <v>78</v>
      </c>
      <c r="I391" t="s">
        <v>79</v>
      </c>
      <c r="J391" t="s">
        <v>23</v>
      </c>
      <c r="K391">
        <v>7</v>
      </c>
      <c r="M391">
        <v>7049</v>
      </c>
      <c r="N391">
        <v>0.84</v>
      </c>
      <c r="O391">
        <v>15</v>
      </c>
      <c r="P391">
        <f>VLOOKUP(C391,[3]April!$C:$X,22,FALSE)</f>
        <v>2019</v>
      </c>
    </row>
    <row r="392" spans="1:16" x14ac:dyDescent="0.25">
      <c r="A392" t="s">
        <v>75</v>
      </c>
      <c r="C392" t="s">
        <v>194</v>
      </c>
      <c r="E392">
        <v>7</v>
      </c>
      <c r="F392" t="s">
        <v>81</v>
      </c>
      <c r="H392" t="s">
        <v>78</v>
      </c>
      <c r="I392" t="s">
        <v>79</v>
      </c>
      <c r="J392" t="s">
        <v>23</v>
      </c>
      <c r="K392">
        <v>3</v>
      </c>
      <c r="M392">
        <v>729</v>
      </c>
      <c r="N392">
        <v>0.12</v>
      </c>
      <c r="O392">
        <v>1</v>
      </c>
      <c r="P392">
        <f>VLOOKUP(C392,[3]April!$C:$X,22,FALSE)</f>
        <v>2019</v>
      </c>
    </row>
    <row r="393" spans="1:16" x14ac:dyDescent="0.25">
      <c r="A393" t="s">
        <v>75</v>
      </c>
      <c r="C393" t="s">
        <v>194</v>
      </c>
      <c r="E393">
        <v>9</v>
      </c>
      <c r="F393" t="s">
        <v>80</v>
      </c>
      <c r="H393" t="s">
        <v>78</v>
      </c>
      <c r="I393" t="s">
        <v>79</v>
      </c>
      <c r="J393" t="s">
        <v>23</v>
      </c>
      <c r="K393">
        <v>2</v>
      </c>
      <c r="M393">
        <v>2014</v>
      </c>
      <c r="N393">
        <v>0.24</v>
      </c>
      <c r="O393">
        <v>15</v>
      </c>
      <c r="P393">
        <f>VLOOKUP(C393,[3]April!$C:$X,22,FALSE)</f>
        <v>2019</v>
      </c>
    </row>
    <row r="394" spans="1:16" x14ac:dyDescent="0.25">
      <c r="A394" t="s">
        <v>75</v>
      </c>
      <c r="C394" t="s">
        <v>194</v>
      </c>
      <c r="E394">
        <v>3</v>
      </c>
      <c r="F394" t="s">
        <v>82</v>
      </c>
      <c r="H394" t="s">
        <v>78</v>
      </c>
      <c r="I394" t="s">
        <v>79</v>
      </c>
      <c r="J394" t="s">
        <v>23</v>
      </c>
      <c r="K394">
        <v>1</v>
      </c>
      <c r="M394">
        <v>480</v>
      </c>
      <c r="N394">
        <v>0.08</v>
      </c>
      <c r="O394">
        <v>5</v>
      </c>
      <c r="P394">
        <f>VLOOKUP(C394,[3]April!$C:$X,22,FALSE)</f>
        <v>2019</v>
      </c>
    </row>
    <row r="395" spans="1:16" x14ac:dyDescent="0.25">
      <c r="A395" t="s">
        <v>75</v>
      </c>
      <c r="C395" t="s">
        <v>194</v>
      </c>
      <c r="E395">
        <v>28</v>
      </c>
      <c r="F395" t="s">
        <v>110</v>
      </c>
      <c r="H395" t="s">
        <v>78</v>
      </c>
      <c r="I395" t="s">
        <v>79</v>
      </c>
      <c r="J395" t="s">
        <v>23</v>
      </c>
      <c r="K395">
        <v>2</v>
      </c>
      <c r="M395">
        <v>2014</v>
      </c>
      <c r="N395">
        <v>0.24</v>
      </c>
      <c r="O395">
        <v>15</v>
      </c>
      <c r="P395">
        <f>VLOOKUP(C395,[3]April!$C:$X,22,FALSE)</f>
        <v>2019</v>
      </c>
    </row>
    <row r="396" spans="1:16" x14ac:dyDescent="0.25">
      <c r="A396" t="s">
        <v>75</v>
      </c>
      <c r="C396" t="s">
        <v>194</v>
      </c>
      <c r="E396">
        <v>10</v>
      </c>
      <c r="F396" t="s">
        <v>118</v>
      </c>
      <c r="H396" t="s">
        <v>78</v>
      </c>
      <c r="I396" t="s">
        <v>79</v>
      </c>
      <c r="J396" t="s">
        <v>23</v>
      </c>
      <c r="K396">
        <v>1</v>
      </c>
      <c r="M396">
        <v>1007</v>
      </c>
      <c r="N396">
        <v>0.12</v>
      </c>
      <c r="O396">
        <v>15</v>
      </c>
      <c r="P396">
        <f>VLOOKUP(C396,[3]April!$C:$X,22,FALSE)</f>
        <v>2019</v>
      </c>
    </row>
    <row r="397" spans="1:16" x14ac:dyDescent="0.25">
      <c r="A397" t="s">
        <v>75</v>
      </c>
      <c r="C397" t="s">
        <v>195</v>
      </c>
      <c r="E397">
        <v>8</v>
      </c>
      <c r="F397" t="s">
        <v>113</v>
      </c>
      <c r="H397" t="s">
        <v>78</v>
      </c>
      <c r="I397" t="s">
        <v>79</v>
      </c>
      <c r="J397" t="s">
        <v>23</v>
      </c>
      <c r="K397">
        <v>8</v>
      </c>
      <c r="M397">
        <v>2312</v>
      </c>
      <c r="N397">
        <v>0.4</v>
      </c>
      <c r="O397">
        <v>1</v>
      </c>
      <c r="P397">
        <f>VLOOKUP(C397,[3]April!$C:$X,22,FALSE)</f>
        <v>2019</v>
      </c>
    </row>
    <row r="398" spans="1:16" x14ac:dyDescent="0.25">
      <c r="A398" t="s">
        <v>75</v>
      </c>
      <c r="C398" t="s">
        <v>195</v>
      </c>
      <c r="E398">
        <v>9</v>
      </c>
      <c r="F398" t="s">
        <v>80</v>
      </c>
      <c r="H398" t="s">
        <v>78</v>
      </c>
      <c r="I398" t="s">
        <v>79</v>
      </c>
      <c r="J398" t="s">
        <v>23</v>
      </c>
      <c r="K398">
        <v>3</v>
      </c>
      <c r="M398">
        <v>3021</v>
      </c>
      <c r="N398">
        <v>0.36</v>
      </c>
      <c r="O398">
        <v>15</v>
      </c>
      <c r="P398">
        <f>VLOOKUP(C398,[3]April!$C:$X,22,FALSE)</f>
        <v>2019</v>
      </c>
    </row>
    <row r="399" spans="1:16" x14ac:dyDescent="0.25">
      <c r="A399" t="s">
        <v>75</v>
      </c>
      <c r="C399" t="s">
        <v>196</v>
      </c>
      <c r="E399">
        <v>3</v>
      </c>
      <c r="F399" t="s">
        <v>82</v>
      </c>
      <c r="H399" t="s">
        <v>78</v>
      </c>
      <c r="I399" t="s">
        <v>79</v>
      </c>
      <c r="J399" t="s">
        <v>23</v>
      </c>
      <c r="K399">
        <v>1</v>
      </c>
      <c r="M399">
        <v>480</v>
      </c>
      <c r="N399">
        <v>0.08</v>
      </c>
      <c r="O399">
        <v>5</v>
      </c>
      <c r="P399">
        <f>VLOOKUP(C399,[3]April!$C:$X,22,FALSE)</f>
        <v>2019</v>
      </c>
    </row>
    <row r="400" spans="1:16" x14ac:dyDescent="0.25">
      <c r="A400" t="s">
        <v>75</v>
      </c>
      <c r="C400" t="s">
        <v>196</v>
      </c>
      <c r="E400">
        <v>7</v>
      </c>
      <c r="F400" t="s">
        <v>81</v>
      </c>
      <c r="H400" t="s">
        <v>78</v>
      </c>
      <c r="I400" t="s">
        <v>79</v>
      </c>
      <c r="J400" t="s">
        <v>23</v>
      </c>
      <c r="K400">
        <v>6</v>
      </c>
      <c r="M400">
        <v>1458</v>
      </c>
      <c r="N400">
        <v>0.24</v>
      </c>
      <c r="O400">
        <v>1</v>
      </c>
      <c r="P400">
        <f>VLOOKUP(C400,[3]April!$C:$X,22,FALSE)</f>
        <v>2019</v>
      </c>
    </row>
    <row r="401" spans="1:16" x14ac:dyDescent="0.25">
      <c r="A401" t="s">
        <v>75</v>
      </c>
      <c r="C401" t="s">
        <v>196</v>
      </c>
      <c r="E401">
        <v>28</v>
      </c>
      <c r="F401" t="s">
        <v>110</v>
      </c>
      <c r="H401" t="s">
        <v>78</v>
      </c>
      <c r="I401" t="s">
        <v>79</v>
      </c>
      <c r="J401" t="s">
        <v>23</v>
      </c>
      <c r="K401">
        <v>2</v>
      </c>
      <c r="M401">
        <v>2014</v>
      </c>
      <c r="N401">
        <v>0.24</v>
      </c>
      <c r="O401">
        <v>15</v>
      </c>
      <c r="P401">
        <f>VLOOKUP(C401,[3]April!$C:$X,22,FALSE)</f>
        <v>2019</v>
      </c>
    </row>
    <row r="402" spans="1:16" x14ac:dyDescent="0.25">
      <c r="A402" t="s">
        <v>75</v>
      </c>
      <c r="C402" t="s">
        <v>196</v>
      </c>
      <c r="E402">
        <v>9</v>
      </c>
      <c r="F402" t="s">
        <v>80</v>
      </c>
      <c r="H402" t="s">
        <v>78</v>
      </c>
      <c r="I402" t="s">
        <v>79</v>
      </c>
      <c r="J402" t="s">
        <v>23</v>
      </c>
      <c r="K402">
        <v>2</v>
      </c>
      <c r="M402">
        <v>2014</v>
      </c>
      <c r="N402">
        <v>0.24</v>
      </c>
      <c r="O402">
        <v>15</v>
      </c>
      <c r="P402">
        <f>VLOOKUP(C402,[3]April!$C:$X,22,FALSE)</f>
        <v>2019</v>
      </c>
    </row>
    <row r="403" spans="1:16" x14ac:dyDescent="0.25">
      <c r="A403" t="s">
        <v>75</v>
      </c>
      <c r="C403" t="s">
        <v>197</v>
      </c>
      <c r="E403">
        <v>8</v>
      </c>
      <c r="F403" t="s">
        <v>113</v>
      </c>
      <c r="H403" t="s">
        <v>78</v>
      </c>
      <c r="I403" t="s">
        <v>79</v>
      </c>
      <c r="J403" t="s">
        <v>23</v>
      </c>
      <c r="K403">
        <v>3</v>
      </c>
      <c r="M403">
        <v>867</v>
      </c>
      <c r="N403">
        <v>0.15</v>
      </c>
      <c r="O403">
        <v>1</v>
      </c>
      <c r="P403">
        <f>VLOOKUP(C403,[3]April!$C:$X,22,FALSE)</f>
        <v>2019</v>
      </c>
    </row>
    <row r="404" spans="1:16" x14ac:dyDescent="0.25">
      <c r="A404" t="s">
        <v>75</v>
      </c>
      <c r="C404" t="s">
        <v>197</v>
      </c>
      <c r="E404">
        <v>28</v>
      </c>
      <c r="F404" t="s">
        <v>110</v>
      </c>
      <c r="H404" t="s">
        <v>78</v>
      </c>
      <c r="I404" t="s">
        <v>79</v>
      </c>
      <c r="J404" t="s">
        <v>23</v>
      </c>
      <c r="K404">
        <v>4</v>
      </c>
      <c r="M404">
        <v>4028</v>
      </c>
      <c r="N404">
        <v>0.48</v>
      </c>
      <c r="O404">
        <v>15</v>
      </c>
      <c r="P404">
        <f>VLOOKUP(C404,[3]April!$C:$X,22,FALSE)</f>
        <v>2019</v>
      </c>
    </row>
    <row r="405" spans="1:16" x14ac:dyDescent="0.25">
      <c r="A405" t="s">
        <v>75</v>
      </c>
      <c r="C405" t="s">
        <v>197</v>
      </c>
      <c r="E405">
        <v>10</v>
      </c>
      <c r="F405" t="s">
        <v>118</v>
      </c>
      <c r="H405" t="s">
        <v>78</v>
      </c>
      <c r="I405" t="s">
        <v>79</v>
      </c>
      <c r="J405" t="s">
        <v>23</v>
      </c>
      <c r="K405">
        <v>2</v>
      </c>
      <c r="M405">
        <v>2014</v>
      </c>
      <c r="N405">
        <v>0.24</v>
      </c>
      <c r="O405">
        <v>15</v>
      </c>
      <c r="P405">
        <f>VLOOKUP(C405,[3]April!$C:$X,22,FALSE)</f>
        <v>2019</v>
      </c>
    </row>
    <row r="406" spans="1:16" x14ac:dyDescent="0.25">
      <c r="A406" t="s">
        <v>75</v>
      </c>
      <c r="C406" t="s">
        <v>197</v>
      </c>
      <c r="E406">
        <v>4</v>
      </c>
      <c r="F406" t="s">
        <v>77</v>
      </c>
      <c r="H406" t="s">
        <v>78</v>
      </c>
      <c r="I406" t="s">
        <v>79</v>
      </c>
      <c r="J406" t="s">
        <v>23</v>
      </c>
      <c r="K406">
        <v>1</v>
      </c>
      <c r="M406">
        <v>548</v>
      </c>
      <c r="N406">
        <v>0.09</v>
      </c>
      <c r="O406">
        <v>5</v>
      </c>
      <c r="P406">
        <f>VLOOKUP(C406,[3]April!$C:$X,22,FALSE)</f>
        <v>2019</v>
      </c>
    </row>
    <row r="407" spans="1:16" x14ac:dyDescent="0.25">
      <c r="A407" t="s">
        <v>75</v>
      </c>
      <c r="C407" t="s">
        <v>197</v>
      </c>
      <c r="E407">
        <v>3</v>
      </c>
      <c r="F407" t="s">
        <v>82</v>
      </c>
      <c r="H407" t="s">
        <v>78</v>
      </c>
      <c r="I407" t="s">
        <v>79</v>
      </c>
      <c r="J407" t="s">
        <v>23</v>
      </c>
      <c r="K407">
        <v>1</v>
      </c>
      <c r="M407">
        <v>480</v>
      </c>
      <c r="N407">
        <v>0.08</v>
      </c>
      <c r="O407">
        <v>5</v>
      </c>
      <c r="P407">
        <f>VLOOKUP(C407,[3]April!$C:$X,22,FALSE)</f>
        <v>2019</v>
      </c>
    </row>
    <row r="408" spans="1:16" x14ac:dyDescent="0.25">
      <c r="A408" t="s">
        <v>75</v>
      </c>
      <c r="C408" t="s">
        <v>197</v>
      </c>
      <c r="E408">
        <v>9</v>
      </c>
      <c r="F408" t="s">
        <v>80</v>
      </c>
      <c r="H408" t="s">
        <v>78</v>
      </c>
      <c r="I408" t="s">
        <v>79</v>
      </c>
      <c r="J408" t="s">
        <v>23</v>
      </c>
      <c r="K408">
        <v>4</v>
      </c>
      <c r="M408">
        <v>4028</v>
      </c>
      <c r="N408">
        <v>0.48</v>
      </c>
      <c r="O408">
        <v>15</v>
      </c>
      <c r="P408">
        <f>VLOOKUP(C408,[3]April!$C:$X,22,FALSE)</f>
        <v>2019</v>
      </c>
    </row>
    <row r="409" spans="1:16" x14ac:dyDescent="0.25">
      <c r="A409" t="s">
        <v>75</v>
      </c>
      <c r="C409" t="s">
        <v>197</v>
      </c>
      <c r="E409">
        <v>7</v>
      </c>
      <c r="F409" t="s">
        <v>81</v>
      </c>
      <c r="H409" t="s">
        <v>78</v>
      </c>
      <c r="I409" t="s">
        <v>79</v>
      </c>
      <c r="J409" t="s">
        <v>23</v>
      </c>
      <c r="K409">
        <v>10</v>
      </c>
      <c r="M409">
        <v>2430</v>
      </c>
      <c r="N409">
        <v>0.4</v>
      </c>
      <c r="O409">
        <v>1</v>
      </c>
      <c r="P409">
        <f>VLOOKUP(C409,[3]April!$C:$X,22,FALSE)</f>
        <v>2019</v>
      </c>
    </row>
    <row r="410" spans="1:16" x14ac:dyDescent="0.25">
      <c r="A410" t="s">
        <v>75</v>
      </c>
      <c r="C410" t="s">
        <v>198</v>
      </c>
      <c r="E410">
        <v>7</v>
      </c>
      <c r="F410" t="s">
        <v>81</v>
      </c>
      <c r="H410" t="s">
        <v>78</v>
      </c>
      <c r="I410" t="s">
        <v>79</v>
      </c>
      <c r="J410" t="s">
        <v>23</v>
      </c>
      <c r="K410">
        <v>7</v>
      </c>
      <c r="M410">
        <v>1701</v>
      </c>
      <c r="N410">
        <v>0.28000000000000003</v>
      </c>
      <c r="O410">
        <v>1</v>
      </c>
      <c r="P410">
        <f>VLOOKUP(C410,[3]April!$C:$X,22,FALSE)</f>
        <v>2019</v>
      </c>
    </row>
    <row r="411" spans="1:16" x14ac:dyDescent="0.25">
      <c r="A411" t="s">
        <v>75</v>
      </c>
      <c r="C411" t="s">
        <v>198</v>
      </c>
      <c r="E411">
        <v>4</v>
      </c>
      <c r="F411" t="s">
        <v>77</v>
      </c>
      <c r="H411" t="s">
        <v>78</v>
      </c>
      <c r="I411" t="s">
        <v>79</v>
      </c>
      <c r="J411" t="s">
        <v>23</v>
      </c>
      <c r="K411">
        <v>1</v>
      </c>
      <c r="M411">
        <v>548</v>
      </c>
      <c r="N411">
        <v>0.09</v>
      </c>
      <c r="O411">
        <v>5</v>
      </c>
      <c r="P411">
        <f>VLOOKUP(C411,[3]April!$C:$X,22,FALSE)</f>
        <v>2019</v>
      </c>
    </row>
    <row r="412" spans="1:16" x14ac:dyDescent="0.25">
      <c r="A412" t="s">
        <v>75</v>
      </c>
      <c r="C412" t="s">
        <v>198</v>
      </c>
      <c r="E412">
        <v>3</v>
      </c>
      <c r="F412" t="s">
        <v>82</v>
      </c>
      <c r="H412" t="s">
        <v>78</v>
      </c>
      <c r="I412" t="s">
        <v>79</v>
      </c>
      <c r="J412" t="s">
        <v>23</v>
      </c>
      <c r="K412">
        <v>1</v>
      </c>
      <c r="M412">
        <v>480</v>
      </c>
      <c r="N412">
        <v>0.08</v>
      </c>
      <c r="O412">
        <v>5</v>
      </c>
      <c r="P412">
        <f>VLOOKUP(C412,[3]April!$C:$X,22,FALSE)</f>
        <v>2019</v>
      </c>
    </row>
    <row r="413" spans="1:16" x14ac:dyDescent="0.25">
      <c r="A413" t="s">
        <v>75</v>
      </c>
      <c r="C413" t="s">
        <v>198</v>
      </c>
      <c r="E413">
        <v>8</v>
      </c>
      <c r="F413" t="s">
        <v>113</v>
      </c>
      <c r="H413" t="s">
        <v>78</v>
      </c>
      <c r="I413" t="s">
        <v>79</v>
      </c>
      <c r="J413" t="s">
        <v>23</v>
      </c>
      <c r="K413">
        <v>7</v>
      </c>
      <c r="M413">
        <v>2023</v>
      </c>
      <c r="N413">
        <v>0.35</v>
      </c>
      <c r="O413">
        <v>1</v>
      </c>
      <c r="P413">
        <f>VLOOKUP(C413,[3]April!$C:$X,22,FALSE)</f>
        <v>2019</v>
      </c>
    </row>
    <row r="414" spans="1:16" x14ac:dyDescent="0.25">
      <c r="A414" t="s">
        <v>75</v>
      </c>
      <c r="C414" t="s">
        <v>198</v>
      </c>
      <c r="E414">
        <v>28</v>
      </c>
      <c r="F414" t="s">
        <v>110</v>
      </c>
      <c r="H414" t="s">
        <v>78</v>
      </c>
      <c r="I414" t="s">
        <v>79</v>
      </c>
      <c r="J414" t="s">
        <v>23</v>
      </c>
      <c r="K414">
        <v>4</v>
      </c>
      <c r="M414">
        <v>4028</v>
      </c>
      <c r="N414">
        <v>0.48</v>
      </c>
      <c r="O414">
        <v>15</v>
      </c>
      <c r="P414">
        <f>VLOOKUP(C414,[3]April!$C:$X,22,FALSE)</f>
        <v>2019</v>
      </c>
    </row>
    <row r="415" spans="1:16" x14ac:dyDescent="0.25">
      <c r="A415" t="s">
        <v>75</v>
      </c>
      <c r="C415" t="s">
        <v>199</v>
      </c>
      <c r="E415">
        <v>4</v>
      </c>
      <c r="F415" t="s">
        <v>77</v>
      </c>
      <c r="H415" t="s">
        <v>78</v>
      </c>
      <c r="I415" t="s">
        <v>79</v>
      </c>
      <c r="J415" t="s">
        <v>23</v>
      </c>
      <c r="K415">
        <v>1</v>
      </c>
      <c r="M415">
        <v>548</v>
      </c>
      <c r="N415">
        <v>0.09</v>
      </c>
      <c r="O415">
        <v>5</v>
      </c>
      <c r="P415">
        <f>VLOOKUP(C415,[3]April!$C:$X,22,FALSE)</f>
        <v>2019</v>
      </c>
    </row>
    <row r="416" spans="1:16" x14ac:dyDescent="0.25">
      <c r="A416" t="s">
        <v>75</v>
      </c>
      <c r="C416" t="s">
        <v>199</v>
      </c>
      <c r="E416">
        <v>7</v>
      </c>
      <c r="F416" t="s">
        <v>81</v>
      </c>
      <c r="H416" t="s">
        <v>78</v>
      </c>
      <c r="I416" t="s">
        <v>79</v>
      </c>
      <c r="J416" t="s">
        <v>23</v>
      </c>
      <c r="K416">
        <v>8</v>
      </c>
      <c r="M416">
        <v>1944</v>
      </c>
      <c r="N416">
        <v>0.32</v>
      </c>
      <c r="O416">
        <v>1</v>
      </c>
      <c r="P416">
        <f>VLOOKUP(C416,[3]April!$C:$X,22,FALSE)</f>
        <v>2019</v>
      </c>
    </row>
    <row r="417" spans="1:16" x14ac:dyDescent="0.25">
      <c r="A417" t="s">
        <v>75</v>
      </c>
      <c r="C417" t="s">
        <v>199</v>
      </c>
      <c r="E417">
        <v>3</v>
      </c>
      <c r="F417" t="s">
        <v>82</v>
      </c>
      <c r="H417" t="s">
        <v>78</v>
      </c>
      <c r="I417" t="s">
        <v>79</v>
      </c>
      <c r="J417" t="s">
        <v>23</v>
      </c>
      <c r="K417">
        <v>1</v>
      </c>
      <c r="M417">
        <v>480</v>
      </c>
      <c r="N417">
        <v>0.08</v>
      </c>
      <c r="O417">
        <v>5</v>
      </c>
      <c r="P417">
        <f>VLOOKUP(C417,[3]April!$C:$X,22,FALSE)</f>
        <v>2019</v>
      </c>
    </row>
    <row r="418" spans="1:16" x14ac:dyDescent="0.25">
      <c r="A418" t="s">
        <v>75</v>
      </c>
      <c r="C418" t="s">
        <v>199</v>
      </c>
      <c r="E418">
        <v>28</v>
      </c>
      <c r="F418" t="s">
        <v>110</v>
      </c>
      <c r="H418" t="s">
        <v>78</v>
      </c>
      <c r="I418" t="s">
        <v>79</v>
      </c>
      <c r="J418" t="s">
        <v>23</v>
      </c>
      <c r="K418">
        <v>2</v>
      </c>
      <c r="M418">
        <v>2014</v>
      </c>
      <c r="N418">
        <v>0.24</v>
      </c>
      <c r="O418">
        <v>15</v>
      </c>
      <c r="P418">
        <f>VLOOKUP(C418,[3]April!$C:$X,22,FALSE)</f>
        <v>2019</v>
      </c>
    </row>
    <row r="419" spans="1:16" x14ac:dyDescent="0.25">
      <c r="A419" t="s">
        <v>75</v>
      </c>
      <c r="C419" t="s">
        <v>199</v>
      </c>
      <c r="E419">
        <v>9</v>
      </c>
      <c r="F419" t="s">
        <v>80</v>
      </c>
      <c r="H419" t="s">
        <v>78</v>
      </c>
      <c r="I419" t="s">
        <v>79</v>
      </c>
      <c r="J419" t="s">
        <v>23</v>
      </c>
      <c r="K419">
        <v>5</v>
      </c>
      <c r="M419">
        <v>5035</v>
      </c>
      <c r="N419">
        <v>0.6</v>
      </c>
      <c r="O419">
        <v>15</v>
      </c>
      <c r="P419">
        <f>VLOOKUP(C419,[3]April!$C:$X,22,FALSE)</f>
        <v>2019</v>
      </c>
    </row>
    <row r="420" spans="1:16" x14ac:dyDescent="0.25">
      <c r="A420" t="s">
        <v>75</v>
      </c>
      <c r="C420" t="s">
        <v>200</v>
      </c>
      <c r="E420">
        <v>28</v>
      </c>
      <c r="F420" t="s">
        <v>110</v>
      </c>
      <c r="H420" t="s">
        <v>78</v>
      </c>
      <c r="I420" t="s">
        <v>79</v>
      </c>
      <c r="J420" t="s">
        <v>23</v>
      </c>
      <c r="K420">
        <v>4</v>
      </c>
      <c r="M420">
        <v>4028</v>
      </c>
      <c r="N420">
        <v>0.48</v>
      </c>
      <c r="O420">
        <v>15</v>
      </c>
      <c r="P420">
        <f>VLOOKUP(C420,[3]April!$C:$X,22,FALSE)</f>
        <v>2019</v>
      </c>
    </row>
    <row r="421" spans="1:16" x14ac:dyDescent="0.25">
      <c r="A421" t="s">
        <v>75</v>
      </c>
      <c r="C421" t="s">
        <v>200</v>
      </c>
      <c r="E421">
        <v>9</v>
      </c>
      <c r="F421" t="s">
        <v>80</v>
      </c>
      <c r="H421" t="s">
        <v>78</v>
      </c>
      <c r="I421" t="s">
        <v>79</v>
      </c>
      <c r="J421" t="s">
        <v>23</v>
      </c>
      <c r="K421">
        <v>1</v>
      </c>
      <c r="M421">
        <v>1007</v>
      </c>
      <c r="N421">
        <v>0.12</v>
      </c>
      <c r="O421">
        <v>15</v>
      </c>
      <c r="P421">
        <f>VLOOKUP(C421,[3]April!$C:$X,22,FALSE)</f>
        <v>2019</v>
      </c>
    </row>
    <row r="422" spans="1:16" x14ac:dyDescent="0.25">
      <c r="A422" t="s">
        <v>75</v>
      </c>
      <c r="C422" t="s">
        <v>200</v>
      </c>
      <c r="E422">
        <v>3</v>
      </c>
      <c r="F422" t="s">
        <v>82</v>
      </c>
      <c r="H422" t="s">
        <v>78</v>
      </c>
      <c r="I422" t="s">
        <v>79</v>
      </c>
      <c r="J422" t="s">
        <v>23</v>
      </c>
      <c r="K422">
        <v>1</v>
      </c>
      <c r="M422">
        <v>480</v>
      </c>
      <c r="N422">
        <v>0.08</v>
      </c>
      <c r="O422">
        <v>5</v>
      </c>
      <c r="P422">
        <f>VLOOKUP(C422,[3]April!$C:$X,22,FALSE)</f>
        <v>2019</v>
      </c>
    </row>
    <row r="423" spans="1:16" x14ac:dyDescent="0.25">
      <c r="A423" t="s">
        <v>75</v>
      </c>
      <c r="C423" t="s">
        <v>200</v>
      </c>
      <c r="E423">
        <v>7</v>
      </c>
      <c r="F423" t="s">
        <v>81</v>
      </c>
      <c r="H423" t="s">
        <v>78</v>
      </c>
      <c r="I423" t="s">
        <v>79</v>
      </c>
      <c r="J423" t="s">
        <v>23</v>
      </c>
      <c r="K423">
        <v>16</v>
      </c>
      <c r="M423">
        <v>3888</v>
      </c>
      <c r="N423">
        <v>0.64</v>
      </c>
      <c r="O423">
        <v>1</v>
      </c>
      <c r="P423">
        <f>VLOOKUP(C423,[3]April!$C:$X,22,FALSE)</f>
        <v>2019</v>
      </c>
    </row>
    <row r="424" spans="1:16" x14ac:dyDescent="0.25">
      <c r="A424" t="s">
        <v>75</v>
      </c>
      <c r="C424" t="s">
        <v>201</v>
      </c>
      <c r="E424">
        <v>7</v>
      </c>
      <c r="F424" t="s">
        <v>81</v>
      </c>
      <c r="H424" t="s">
        <v>78</v>
      </c>
      <c r="I424" t="s">
        <v>79</v>
      </c>
      <c r="J424" t="s">
        <v>23</v>
      </c>
      <c r="K424">
        <v>4</v>
      </c>
      <c r="M424">
        <v>972</v>
      </c>
      <c r="N424">
        <v>0.16</v>
      </c>
      <c r="O424">
        <v>1</v>
      </c>
      <c r="P424">
        <f>VLOOKUP(C424,[3]April!$C:$X,22,FALSE)</f>
        <v>2019</v>
      </c>
    </row>
    <row r="425" spans="1:16" x14ac:dyDescent="0.25">
      <c r="A425" t="s">
        <v>75</v>
      </c>
      <c r="C425" t="s">
        <v>201</v>
      </c>
      <c r="E425">
        <v>28</v>
      </c>
      <c r="F425" t="s">
        <v>110</v>
      </c>
      <c r="H425" t="s">
        <v>78</v>
      </c>
      <c r="I425" t="s">
        <v>79</v>
      </c>
      <c r="J425" t="s">
        <v>23</v>
      </c>
      <c r="K425">
        <v>2</v>
      </c>
      <c r="M425">
        <v>2014</v>
      </c>
      <c r="N425">
        <v>0.24</v>
      </c>
      <c r="O425">
        <v>15</v>
      </c>
      <c r="P425">
        <f>VLOOKUP(C425,[3]April!$C:$X,22,FALSE)</f>
        <v>2019</v>
      </c>
    </row>
    <row r="426" spans="1:16" x14ac:dyDescent="0.25">
      <c r="A426" t="s">
        <v>75</v>
      </c>
      <c r="C426" t="s">
        <v>201</v>
      </c>
      <c r="E426">
        <v>8</v>
      </c>
      <c r="F426" t="s">
        <v>113</v>
      </c>
      <c r="H426" t="s">
        <v>78</v>
      </c>
      <c r="I426" t="s">
        <v>79</v>
      </c>
      <c r="J426" t="s">
        <v>23</v>
      </c>
      <c r="K426">
        <v>3</v>
      </c>
      <c r="M426">
        <v>867</v>
      </c>
      <c r="N426">
        <v>0.15</v>
      </c>
      <c r="O426">
        <v>1</v>
      </c>
      <c r="P426">
        <f>VLOOKUP(C426,[3]April!$C:$X,22,FALSE)</f>
        <v>2019</v>
      </c>
    </row>
    <row r="427" spans="1:16" x14ac:dyDescent="0.25">
      <c r="A427" t="s">
        <v>75</v>
      </c>
      <c r="C427" t="s">
        <v>201</v>
      </c>
      <c r="E427">
        <v>4</v>
      </c>
      <c r="F427" t="s">
        <v>77</v>
      </c>
      <c r="H427" t="s">
        <v>78</v>
      </c>
      <c r="I427" t="s">
        <v>79</v>
      </c>
      <c r="J427" t="s">
        <v>23</v>
      </c>
      <c r="K427">
        <v>1</v>
      </c>
      <c r="M427">
        <v>548</v>
      </c>
      <c r="N427">
        <v>0.09</v>
      </c>
      <c r="O427">
        <v>5</v>
      </c>
      <c r="P427">
        <f>VLOOKUP(C427,[3]April!$C:$X,22,FALSE)</f>
        <v>2019</v>
      </c>
    </row>
    <row r="428" spans="1:16" x14ac:dyDescent="0.25">
      <c r="A428" t="s">
        <v>75</v>
      </c>
      <c r="C428" t="s">
        <v>201</v>
      </c>
      <c r="E428">
        <v>3</v>
      </c>
      <c r="F428" t="s">
        <v>82</v>
      </c>
      <c r="H428" t="s">
        <v>78</v>
      </c>
      <c r="I428" t="s">
        <v>79</v>
      </c>
      <c r="J428" t="s">
        <v>23</v>
      </c>
      <c r="K428">
        <v>1</v>
      </c>
      <c r="M428">
        <v>480</v>
      </c>
      <c r="N428">
        <v>0.08</v>
      </c>
      <c r="O428">
        <v>5</v>
      </c>
      <c r="P428">
        <f>VLOOKUP(C428,[3]April!$C:$X,22,FALSE)</f>
        <v>2019</v>
      </c>
    </row>
    <row r="429" spans="1:16" x14ac:dyDescent="0.25">
      <c r="A429" t="s">
        <v>75</v>
      </c>
      <c r="C429" t="s">
        <v>202</v>
      </c>
      <c r="E429">
        <v>3</v>
      </c>
      <c r="F429" t="s">
        <v>82</v>
      </c>
      <c r="H429" t="s">
        <v>78</v>
      </c>
      <c r="I429" t="s">
        <v>79</v>
      </c>
      <c r="J429" t="s">
        <v>23</v>
      </c>
      <c r="K429">
        <v>1</v>
      </c>
      <c r="M429">
        <v>480</v>
      </c>
      <c r="N429">
        <v>0.08</v>
      </c>
      <c r="O429">
        <v>5</v>
      </c>
      <c r="P429">
        <f>VLOOKUP(C429,[3]April!$C:$X,22,FALSE)</f>
        <v>2019</v>
      </c>
    </row>
    <row r="430" spans="1:16" x14ac:dyDescent="0.25">
      <c r="A430" t="s">
        <v>75</v>
      </c>
      <c r="C430" t="s">
        <v>202</v>
      </c>
      <c r="E430">
        <v>7</v>
      </c>
      <c r="F430" t="s">
        <v>81</v>
      </c>
      <c r="H430" t="s">
        <v>78</v>
      </c>
      <c r="I430" t="s">
        <v>79</v>
      </c>
      <c r="J430" t="s">
        <v>23</v>
      </c>
      <c r="K430">
        <v>2</v>
      </c>
      <c r="M430">
        <v>486</v>
      </c>
      <c r="N430">
        <v>0.08</v>
      </c>
      <c r="O430">
        <v>1</v>
      </c>
      <c r="P430">
        <f>VLOOKUP(C430,[3]April!$C:$X,22,FALSE)</f>
        <v>2019</v>
      </c>
    </row>
    <row r="431" spans="1:16" x14ac:dyDescent="0.25">
      <c r="A431" t="s">
        <v>75</v>
      </c>
      <c r="C431" t="s">
        <v>202</v>
      </c>
      <c r="E431">
        <v>28</v>
      </c>
      <c r="F431" t="s">
        <v>110</v>
      </c>
      <c r="H431" t="s">
        <v>78</v>
      </c>
      <c r="I431" t="s">
        <v>79</v>
      </c>
      <c r="J431" t="s">
        <v>23</v>
      </c>
      <c r="K431">
        <v>1</v>
      </c>
      <c r="M431">
        <v>1007</v>
      </c>
      <c r="N431">
        <v>0.12</v>
      </c>
      <c r="O431">
        <v>15</v>
      </c>
      <c r="P431">
        <f>VLOOKUP(C431,[3]April!$C:$X,22,FALSE)</f>
        <v>2019</v>
      </c>
    </row>
    <row r="432" spans="1:16" x14ac:dyDescent="0.25">
      <c r="A432" t="s">
        <v>75</v>
      </c>
      <c r="C432" t="s">
        <v>203</v>
      </c>
      <c r="E432">
        <v>7</v>
      </c>
      <c r="F432" t="s">
        <v>81</v>
      </c>
      <c r="H432" t="s">
        <v>78</v>
      </c>
      <c r="I432" t="s">
        <v>79</v>
      </c>
      <c r="J432" t="s">
        <v>23</v>
      </c>
      <c r="K432">
        <v>11</v>
      </c>
      <c r="M432">
        <v>2673</v>
      </c>
      <c r="N432">
        <v>0.44</v>
      </c>
      <c r="O432">
        <v>1</v>
      </c>
      <c r="P432">
        <f>VLOOKUP(C432,[3]April!$C:$X,22,FALSE)</f>
        <v>2019</v>
      </c>
    </row>
    <row r="433" spans="1:16" x14ac:dyDescent="0.25">
      <c r="A433" t="s">
        <v>75</v>
      </c>
      <c r="C433" t="s">
        <v>203</v>
      </c>
      <c r="E433">
        <v>8</v>
      </c>
      <c r="F433" t="s">
        <v>113</v>
      </c>
      <c r="H433" t="s">
        <v>78</v>
      </c>
      <c r="I433" t="s">
        <v>79</v>
      </c>
      <c r="J433" t="s">
        <v>23</v>
      </c>
      <c r="K433">
        <v>3</v>
      </c>
      <c r="M433">
        <v>867</v>
      </c>
      <c r="N433">
        <v>0.15</v>
      </c>
      <c r="O433">
        <v>1</v>
      </c>
      <c r="P433">
        <f>VLOOKUP(C433,[3]April!$C:$X,22,FALSE)</f>
        <v>2019</v>
      </c>
    </row>
    <row r="434" spans="1:16" x14ac:dyDescent="0.25">
      <c r="A434" t="s">
        <v>75</v>
      </c>
      <c r="C434" t="s">
        <v>203</v>
      </c>
      <c r="E434">
        <v>10</v>
      </c>
      <c r="F434" t="s">
        <v>118</v>
      </c>
      <c r="H434" t="s">
        <v>78</v>
      </c>
      <c r="I434" t="s">
        <v>79</v>
      </c>
      <c r="J434" t="s">
        <v>23</v>
      </c>
      <c r="K434">
        <v>1</v>
      </c>
      <c r="M434">
        <v>1007</v>
      </c>
      <c r="N434">
        <v>0.12</v>
      </c>
      <c r="O434">
        <v>15</v>
      </c>
      <c r="P434">
        <f>VLOOKUP(C434,[3]April!$C:$X,22,FALSE)</f>
        <v>2019</v>
      </c>
    </row>
    <row r="435" spans="1:16" x14ac:dyDescent="0.25">
      <c r="A435" t="s">
        <v>75</v>
      </c>
      <c r="C435" t="s">
        <v>203</v>
      </c>
      <c r="E435">
        <v>9</v>
      </c>
      <c r="F435" t="s">
        <v>80</v>
      </c>
      <c r="H435" t="s">
        <v>78</v>
      </c>
      <c r="I435" t="s">
        <v>79</v>
      </c>
      <c r="J435" t="s">
        <v>23</v>
      </c>
      <c r="K435">
        <v>1</v>
      </c>
      <c r="M435">
        <v>1007</v>
      </c>
      <c r="N435">
        <v>0.12</v>
      </c>
      <c r="O435">
        <v>15</v>
      </c>
      <c r="P435">
        <f>VLOOKUP(C435,[3]April!$C:$X,22,FALSE)</f>
        <v>2019</v>
      </c>
    </row>
    <row r="436" spans="1:16" x14ac:dyDescent="0.25">
      <c r="A436" t="s">
        <v>75</v>
      </c>
      <c r="C436" t="s">
        <v>203</v>
      </c>
      <c r="E436">
        <v>3</v>
      </c>
      <c r="F436" t="s">
        <v>82</v>
      </c>
      <c r="H436" t="s">
        <v>78</v>
      </c>
      <c r="I436" t="s">
        <v>79</v>
      </c>
      <c r="J436" t="s">
        <v>23</v>
      </c>
      <c r="K436">
        <v>2</v>
      </c>
      <c r="M436">
        <v>960</v>
      </c>
      <c r="N436">
        <v>0.16</v>
      </c>
      <c r="O436">
        <v>5</v>
      </c>
      <c r="P436">
        <f>VLOOKUP(C436,[3]April!$C:$X,22,FALSE)</f>
        <v>2019</v>
      </c>
    </row>
    <row r="437" spans="1:16" x14ac:dyDescent="0.25">
      <c r="A437" t="s">
        <v>75</v>
      </c>
      <c r="C437" t="s">
        <v>203</v>
      </c>
      <c r="E437">
        <v>28</v>
      </c>
      <c r="F437" t="s">
        <v>110</v>
      </c>
      <c r="H437" t="s">
        <v>78</v>
      </c>
      <c r="I437" t="s">
        <v>79</v>
      </c>
      <c r="J437" t="s">
        <v>23</v>
      </c>
      <c r="K437">
        <v>5</v>
      </c>
      <c r="M437">
        <v>5035</v>
      </c>
      <c r="N437">
        <v>0.6</v>
      </c>
      <c r="O437">
        <v>15</v>
      </c>
      <c r="P437">
        <f>VLOOKUP(C437,[3]April!$C:$X,22,FALSE)</f>
        <v>2019</v>
      </c>
    </row>
    <row r="438" spans="1:16" x14ac:dyDescent="0.25">
      <c r="A438" t="s">
        <v>75</v>
      </c>
      <c r="C438" t="s">
        <v>203</v>
      </c>
      <c r="E438">
        <v>4</v>
      </c>
      <c r="F438" t="s">
        <v>77</v>
      </c>
      <c r="H438" t="s">
        <v>78</v>
      </c>
      <c r="I438" t="s">
        <v>79</v>
      </c>
      <c r="J438" t="s">
        <v>23</v>
      </c>
      <c r="K438">
        <v>1</v>
      </c>
      <c r="M438">
        <v>548</v>
      </c>
      <c r="N438">
        <v>0.09</v>
      </c>
      <c r="O438">
        <v>5</v>
      </c>
      <c r="P438">
        <f>VLOOKUP(C438,[3]April!$C:$X,22,FALSE)</f>
        <v>2019</v>
      </c>
    </row>
    <row r="439" spans="1:16" x14ac:dyDescent="0.25">
      <c r="A439" t="s">
        <v>75</v>
      </c>
      <c r="C439" t="s">
        <v>204</v>
      </c>
      <c r="E439">
        <v>7</v>
      </c>
      <c r="F439" t="s">
        <v>81</v>
      </c>
      <c r="H439" t="s">
        <v>78</v>
      </c>
      <c r="I439" t="s">
        <v>79</v>
      </c>
      <c r="J439" t="s">
        <v>23</v>
      </c>
      <c r="K439">
        <v>7</v>
      </c>
      <c r="M439">
        <v>1701</v>
      </c>
      <c r="N439">
        <v>0.28000000000000003</v>
      </c>
      <c r="O439">
        <v>1</v>
      </c>
      <c r="P439">
        <f>VLOOKUP(C439,[3]April!$C:$X,22,FALSE)</f>
        <v>2019</v>
      </c>
    </row>
    <row r="440" spans="1:16" x14ac:dyDescent="0.25">
      <c r="A440" t="s">
        <v>75</v>
      </c>
      <c r="C440" t="s">
        <v>204</v>
      </c>
      <c r="E440">
        <v>9</v>
      </c>
      <c r="F440" t="s">
        <v>80</v>
      </c>
      <c r="H440" t="s">
        <v>78</v>
      </c>
      <c r="I440" t="s">
        <v>79</v>
      </c>
      <c r="J440" t="s">
        <v>23</v>
      </c>
      <c r="K440">
        <v>1</v>
      </c>
      <c r="M440">
        <v>1007</v>
      </c>
      <c r="N440">
        <v>0.12</v>
      </c>
      <c r="O440">
        <v>15</v>
      </c>
      <c r="P440">
        <f>VLOOKUP(C440,[3]April!$C:$X,22,FALSE)</f>
        <v>2019</v>
      </c>
    </row>
    <row r="441" spans="1:16" x14ac:dyDescent="0.25">
      <c r="A441" t="s">
        <v>75</v>
      </c>
      <c r="C441" t="s">
        <v>204</v>
      </c>
      <c r="E441">
        <v>4</v>
      </c>
      <c r="F441" t="s">
        <v>77</v>
      </c>
      <c r="H441" t="s">
        <v>78</v>
      </c>
      <c r="I441" t="s">
        <v>79</v>
      </c>
      <c r="J441" t="s">
        <v>23</v>
      </c>
      <c r="K441">
        <v>1</v>
      </c>
      <c r="M441">
        <v>548</v>
      </c>
      <c r="N441">
        <v>0.09</v>
      </c>
      <c r="O441">
        <v>5</v>
      </c>
      <c r="P441">
        <f>VLOOKUP(C441,[3]April!$C:$X,22,FALSE)</f>
        <v>2019</v>
      </c>
    </row>
    <row r="442" spans="1:16" x14ac:dyDescent="0.25">
      <c r="A442" t="s">
        <v>75</v>
      </c>
      <c r="C442" t="s">
        <v>204</v>
      </c>
      <c r="E442">
        <v>8</v>
      </c>
      <c r="F442" t="s">
        <v>113</v>
      </c>
      <c r="H442" t="s">
        <v>78</v>
      </c>
      <c r="I442" t="s">
        <v>79</v>
      </c>
      <c r="J442" t="s">
        <v>23</v>
      </c>
      <c r="K442">
        <v>5</v>
      </c>
      <c r="M442">
        <v>1445</v>
      </c>
      <c r="N442">
        <v>0.25</v>
      </c>
      <c r="O442">
        <v>1</v>
      </c>
      <c r="P442">
        <f>VLOOKUP(C442,[3]April!$C:$X,22,FALSE)</f>
        <v>2019</v>
      </c>
    </row>
    <row r="443" spans="1:16" x14ac:dyDescent="0.25">
      <c r="A443" t="s">
        <v>75</v>
      </c>
      <c r="C443" t="s">
        <v>204</v>
      </c>
      <c r="E443">
        <v>3</v>
      </c>
      <c r="F443" t="s">
        <v>82</v>
      </c>
      <c r="H443" t="s">
        <v>78</v>
      </c>
      <c r="I443" t="s">
        <v>79</v>
      </c>
      <c r="J443" t="s">
        <v>23</v>
      </c>
      <c r="K443">
        <v>2</v>
      </c>
      <c r="M443">
        <v>960</v>
      </c>
      <c r="N443">
        <v>0.16</v>
      </c>
      <c r="O443">
        <v>5</v>
      </c>
      <c r="P443">
        <f>VLOOKUP(C443,[3]April!$C:$X,22,FALSE)</f>
        <v>2019</v>
      </c>
    </row>
    <row r="444" spans="1:16" x14ac:dyDescent="0.25">
      <c r="A444" t="s">
        <v>75</v>
      </c>
      <c r="C444" t="s">
        <v>204</v>
      </c>
      <c r="E444">
        <v>28</v>
      </c>
      <c r="F444" t="s">
        <v>110</v>
      </c>
      <c r="H444" t="s">
        <v>78</v>
      </c>
      <c r="I444" t="s">
        <v>79</v>
      </c>
      <c r="J444" t="s">
        <v>23</v>
      </c>
      <c r="K444">
        <v>7</v>
      </c>
      <c r="M444">
        <v>7049</v>
      </c>
      <c r="N444">
        <v>0.84</v>
      </c>
      <c r="O444">
        <v>15</v>
      </c>
      <c r="P444">
        <f>VLOOKUP(C444,[3]April!$C:$X,22,FALSE)</f>
        <v>2019</v>
      </c>
    </row>
    <row r="445" spans="1:16" x14ac:dyDescent="0.25">
      <c r="A445" t="s">
        <v>75</v>
      </c>
      <c r="C445" t="s">
        <v>205</v>
      </c>
      <c r="E445">
        <v>8</v>
      </c>
      <c r="F445" t="s">
        <v>113</v>
      </c>
      <c r="H445" t="s">
        <v>78</v>
      </c>
      <c r="I445" t="s">
        <v>79</v>
      </c>
      <c r="J445" t="s">
        <v>23</v>
      </c>
      <c r="K445">
        <v>2</v>
      </c>
      <c r="M445">
        <v>578</v>
      </c>
      <c r="N445">
        <v>0.1</v>
      </c>
      <c r="O445">
        <v>1</v>
      </c>
      <c r="P445">
        <f>VLOOKUP(C445,[3]April!$C:$X,22,FALSE)</f>
        <v>2019</v>
      </c>
    </row>
    <row r="446" spans="1:16" x14ac:dyDescent="0.25">
      <c r="A446" t="s">
        <v>75</v>
      </c>
      <c r="C446" t="s">
        <v>205</v>
      </c>
      <c r="E446">
        <v>28</v>
      </c>
      <c r="F446" t="s">
        <v>110</v>
      </c>
      <c r="H446" t="s">
        <v>78</v>
      </c>
      <c r="I446" t="s">
        <v>79</v>
      </c>
      <c r="J446" t="s">
        <v>23</v>
      </c>
      <c r="K446">
        <v>2</v>
      </c>
      <c r="M446">
        <v>2014</v>
      </c>
      <c r="N446">
        <v>0.24</v>
      </c>
      <c r="O446">
        <v>15</v>
      </c>
      <c r="P446">
        <f>VLOOKUP(C446,[3]April!$C:$X,22,FALSE)</f>
        <v>2019</v>
      </c>
    </row>
    <row r="447" spans="1:16" x14ac:dyDescent="0.25">
      <c r="A447" t="s">
        <v>75</v>
      </c>
      <c r="C447" t="s">
        <v>205</v>
      </c>
      <c r="E447">
        <v>9</v>
      </c>
      <c r="F447" t="s">
        <v>80</v>
      </c>
      <c r="H447" t="s">
        <v>78</v>
      </c>
      <c r="I447" t="s">
        <v>79</v>
      </c>
      <c r="J447" t="s">
        <v>23</v>
      </c>
      <c r="K447">
        <v>4</v>
      </c>
      <c r="M447">
        <v>4028</v>
      </c>
      <c r="N447">
        <v>0.48</v>
      </c>
      <c r="O447">
        <v>15</v>
      </c>
      <c r="P447">
        <f>VLOOKUP(C447,[3]April!$C:$X,22,FALSE)</f>
        <v>2019</v>
      </c>
    </row>
    <row r="448" spans="1:16" x14ac:dyDescent="0.25">
      <c r="A448" t="s">
        <v>75</v>
      </c>
      <c r="C448" t="s">
        <v>205</v>
      </c>
      <c r="E448">
        <v>7</v>
      </c>
      <c r="F448" t="s">
        <v>81</v>
      </c>
      <c r="H448" t="s">
        <v>78</v>
      </c>
      <c r="I448" t="s">
        <v>79</v>
      </c>
      <c r="J448" t="s">
        <v>23</v>
      </c>
      <c r="K448">
        <v>11</v>
      </c>
      <c r="M448">
        <v>2673</v>
      </c>
      <c r="N448">
        <v>0.44</v>
      </c>
      <c r="O448">
        <v>1</v>
      </c>
      <c r="P448">
        <f>VLOOKUP(C448,[3]April!$C:$X,22,FALSE)</f>
        <v>2019</v>
      </c>
    </row>
    <row r="449" spans="1:16" x14ac:dyDescent="0.25">
      <c r="A449" t="s">
        <v>75</v>
      </c>
      <c r="C449" t="s">
        <v>205</v>
      </c>
      <c r="E449">
        <v>3</v>
      </c>
      <c r="F449" t="s">
        <v>82</v>
      </c>
      <c r="H449" t="s">
        <v>78</v>
      </c>
      <c r="I449" t="s">
        <v>79</v>
      </c>
      <c r="J449" t="s">
        <v>23</v>
      </c>
      <c r="K449">
        <v>1</v>
      </c>
      <c r="M449">
        <v>480</v>
      </c>
      <c r="N449">
        <v>0.08</v>
      </c>
      <c r="O449">
        <v>5</v>
      </c>
      <c r="P449">
        <f>VLOOKUP(C449,[3]April!$C:$X,22,FALSE)</f>
        <v>2019</v>
      </c>
    </row>
    <row r="450" spans="1:16" x14ac:dyDescent="0.25">
      <c r="A450" t="s">
        <v>75</v>
      </c>
      <c r="C450" t="s">
        <v>206</v>
      </c>
      <c r="E450">
        <v>9</v>
      </c>
      <c r="F450" t="s">
        <v>80</v>
      </c>
      <c r="H450" t="s">
        <v>78</v>
      </c>
      <c r="I450" t="s">
        <v>79</v>
      </c>
      <c r="J450" t="s">
        <v>23</v>
      </c>
      <c r="K450">
        <v>12</v>
      </c>
      <c r="M450">
        <v>12084</v>
      </c>
      <c r="N450">
        <v>1.44</v>
      </c>
      <c r="O450">
        <v>15</v>
      </c>
      <c r="P450">
        <f>VLOOKUP(C450,[3]April!$C:$X,22,FALSE)</f>
        <v>2019</v>
      </c>
    </row>
    <row r="451" spans="1:16" x14ac:dyDescent="0.25">
      <c r="A451" t="s">
        <v>75</v>
      </c>
      <c r="C451" t="s">
        <v>206</v>
      </c>
      <c r="E451">
        <v>28</v>
      </c>
      <c r="F451" t="s">
        <v>110</v>
      </c>
      <c r="H451" t="s">
        <v>78</v>
      </c>
      <c r="I451" t="s">
        <v>79</v>
      </c>
      <c r="J451" t="s">
        <v>23</v>
      </c>
      <c r="K451">
        <v>2</v>
      </c>
      <c r="M451">
        <v>2014</v>
      </c>
      <c r="N451">
        <v>0.24</v>
      </c>
      <c r="O451">
        <v>15</v>
      </c>
      <c r="P451">
        <f>VLOOKUP(C451,[3]April!$C:$X,22,FALSE)</f>
        <v>2019</v>
      </c>
    </row>
    <row r="452" spans="1:16" x14ac:dyDescent="0.25">
      <c r="A452" t="s">
        <v>75</v>
      </c>
      <c r="C452" t="s">
        <v>206</v>
      </c>
      <c r="E452">
        <v>3</v>
      </c>
      <c r="F452" t="s">
        <v>82</v>
      </c>
      <c r="H452" t="s">
        <v>78</v>
      </c>
      <c r="I452" t="s">
        <v>79</v>
      </c>
      <c r="J452" t="s">
        <v>23</v>
      </c>
      <c r="K452">
        <v>1</v>
      </c>
      <c r="M452">
        <v>480</v>
      </c>
      <c r="N452">
        <v>0.08</v>
      </c>
      <c r="O452">
        <v>5</v>
      </c>
      <c r="P452">
        <f>VLOOKUP(C452,[3]April!$C:$X,22,FALSE)</f>
        <v>2019</v>
      </c>
    </row>
    <row r="453" spans="1:16" x14ac:dyDescent="0.25">
      <c r="A453" t="s">
        <v>75</v>
      </c>
      <c r="C453" t="s">
        <v>206</v>
      </c>
      <c r="E453">
        <v>7</v>
      </c>
      <c r="F453" t="s">
        <v>81</v>
      </c>
      <c r="H453" t="s">
        <v>78</v>
      </c>
      <c r="I453" t="s">
        <v>79</v>
      </c>
      <c r="J453" t="s">
        <v>23</v>
      </c>
      <c r="K453">
        <v>12</v>
      </c>
      <c r="M453">
        <v>2916</v>
      </c>
      <c r="N453">
        <v>0.48</v>
      </c>
      <c r="O453">
        <v>1</v>
      </c>
      <c r="P453">
        <f>VLOOKUP(C453,[3]April!$C:$X,22,FALSE)</f>
        <v>2019</v>
      </c>
    </row>
    <row r="454" spans="1:16" x14ac:dyDescent="0.25">
      <c r="A454" t="s">
        <v>75</v>
      </c>
      <c r="C454" t="s">
        <v>207</v>
      </c>
      <c r="E454">
        <v>28</v>
      </c>
      <c r="F454" t="s">
        <v>110</v>
      </c>
      <c r="H454" t="s">
        <v>78</v>
      </c>
      <c r="I454" t="s">
        <v>79</v>
      </c>
      <c r="J454" t="s">
        <v>23</v>
      </c>
      <c r="K454">
        <v>4</v>
      </c>
      <c r="M454">
        <v>4028</v>
      </c>
      <c r="N454">
        <v>0.48</v>
      </c>
      <c r="O454">
        <v>15</v>
      </c>
      <c r="P454">
        <f>VLOOKUP(C454,[3]April!$C:$X,22,FALSE)</f>
        <v>2019</v>
      </c>
    </row>
    <row r="455" spans="1:16" x14ac:dyDescent="0.25">
      <c r="A455" t="s">
        <v>75</v>
      </c>
      <c r="C455" t="s">
        <v>207</v>
      </c>
      <c r="E455">
        <v>4</v>
      </c>
      <c r="F455" t="s">
        <v>77</v>
      </c>
      <c r="H455" t="s">
        <v>78</v>
      </c>
      <c r="I455" t="s">
        <v>79</v>
      </c>
      <c r="J455" t="s">
        <v>23</v>
      </c>
      <c r="K455">
        <v>1</v>
      </c>
      <c r="M455">
        <v>548</v>
      </c>
      <c r="N455">
        <v>0.09</v>
      </c>
      <c r="O455">
        <v>5</v>
      </c>
      <c r="P455">
        <f>VLOOKUP(C455,[3]April!$C:$X,22,FALSE)</f>
        <v>2019</v>
      </c>
    </row>
    <row r="456" spans="1:16" x14ac:dyDescent="0.25">
      <c r="A456" t="s">
        <v>75</v>
      </c>
      <c r="C456" t="s">
        <v>207</v>
      </c>
      <c r="E456">
        <v>3</v>
      </c>
      <c r="F456" t="s">
        <v>82</v>
      </c>
      <c r="H456" t="s">
        <v>78</v>
      </c>
      <c r="I456" t="s">
        <v>79</v>
      </c>
      <c r="J456" t="s">
        <v>23</v>
      </c>
      <c r="K456">
        <v>3</v>
      </c>
      <c r="M456">
        <v>1440</v>
      </c>
      <c r="N456">
        <v>0.24</v>
      </c>
      <c r="O456">
        <v>5</v>
      </c>
      <c r="P456">
        <f>VLOOKUP(C456,[3]April!$C:$X,22,FALSE)</f>
        <v>2019</v>
      </c>
    </row>
    <row r="457" spans="1:16" x14ac:dyDescent="0.25">
      <c r="A457" t="s">
        <v>75</v>
      </c>
      <c r="C457" t="s">
        <v>207</v>
      </c>
      <c r="E457">
        <v>7</v>
      </c>
      <c r="F457" t="s">
        <v>81</v>
      </c>
      <c r="H457" t="s">
        <v>78</v>
      </c>
      <c r="I457" t="s">
        <v>79</v>
      </c>
      <c r="J457" t="s">
        <v>23</v>
      </c>
      <c r="K457">
        <v>6</v>
      </c>
      <c r="M457">
        <v>1458</v>
      </c>
      <c r="N457">
        <v>0.24</v>
      </c>
      <c r="O457">
        <v>1</v>
      </c>
      <c r="P457">
        <f>VLOOKUP(C457,[3]April!$C:$X,22,FALSE)</f>
        <v>2019</v>
      </c>
    </row>
    <row r="458" spans="1:16" x14ac:dyDescent="0.25">
      <c r="A458" t="s">
        <v>75</v>
      </c>
      <c r="C458" t="s">
        <v>208</v>
      </c>
      <c r="E458">
        <v>8</v>
      </c>
      <c r="F458" t="s">
        <v>113</v>
      </c>
      <c r="H458" t="s">
        <v>78</v>
      </c>
      <c r="I458" t="s">
        <v>79</v>
      </c>
      <c r="J458" t="s">
        <v>23</v>
      </c>
      <c r="K458">
        <v>9</v>
      </c>
      <c r="M458">
        <v>2601</v>
      </c>
      <c r="N458">
        <v>0.45</v>
      </c>
      <c r="O458">
        <v>1</v>
      </c>
      <c r="P458">
        <f>VLOOKUP(C458,[3]April!$C:$X,22,FALSE)</f>
        <v>2019</v>
      </c>
    </row>
    <row r="459" spans="1:16" x14ac:dyDescent="0.25">
      <c r="A459" t="s">
        <v>75</v>
      </c>
      <c r="C459" t="s">
        <v>208</v>
      </c>
      <c r="E459">
        <v>9</v>
      </c>
      <c r="F459" t="s">
        <v>80</v>
      </c>
      <c r="H459" t="s">
        <v>78</v>
      </c>
      <c r="I459" t="s">
        <v>79</v>
      </c>
      <c r="J459" t="s">
        <v>23</v>
      </c>
      <c r="K459">
        <v>2</v>
      </c>
      <c r="M459">
        <v>2014</v>
      </c>
      <c r="N459">
        <v>0.24</v>
      </c>
      <c r="O459">
        <v>15</v>
      </c>
      <c r="P459">
        <f>VLOOKUP(C459,[3]April!$C:$X,22,FALSE)</f>
        <v>2019</v>
      </c>
    </row>
    <row r="460" spans="1:16" x14ac:dyDescent="0.25">
      <c r="A460" t="s">
        <v>75</v>
      </c>
      <c r="C460" t="s">
        <v>208</v>
      </c>
      <c r="E460">
        <v>3</v>
      </c>
      <c r="F460" t="s">
        <v>82</v>
      </c>
      <c r="H460" t="s">
        <v>78</v>
      </c>
      <c r="I460" t="s">
        <v>79</v>
      </c>
      <c r="J460" t="s">
        <v>23</v>
      </c>
      <c r="K460">
        <v>1</v>
      </c>
      <c r="M460">
        <v>480</v>
      </c>
      <c r="N460">
        <v>0.08</v>
      </c>
      <c r="O460">
        <v>5</v>
      </c>
      <c r="P460">
        <f>VLOOKUP(C460,[3]April!$C:$X,22,FALSE)</f>
        <v>2019</v>
      </c>
    </row>
    <row r="461" spans="1:16" x14ac:dyDescent="0.25">
      <c r="A461" t="s">
        <v>75</v>
      </c>
      <c r="C461" t="s">
        <v>208</v>
      </c>
      <c r="E461">
        <v>28</v>
      </c>
      <c r="F461" t="s">
        <v>110</v>
      </c>
      <c r="H461" t="s">
        <v>78</v>
      </c>
      <c r="I461" t="s">
        <v>79</v>
      </c>
      <c r="J461" t="s">
        <v>23</v>
      </c>
      <c r="K461">
        <v>2</v>
      </c>
      <c r="M461">
        <v>2014</v>
      </c>
      <c r="N461">
        <v>0.24</v>
      </c>
      <c r="O461">
        <v>15</v>
      </c>
      <c r="P461">
        <f>VLOOKUP(C461,[3]April!$C:$X,22,FALSE)</f>
        <v>2019</v>
      </c>
    </row>
    <row r="462" spans="1:16" x14ac:dyDescent="0.25">
      <c r="A462" t="s">
        <v>75</v>
      </c>
      <c r="C462" t="s">
        <v>209</v>
      </c>
      <c r="E462">
        <v>7</v>
      </c>
      <c r="F462" t="s">
        <v>81</v>
      </c>
      <c r="H462" t="s">
        <v>78</v>
      </c>
      <c r="I462" t="s">
        <v>79</v>
      </c>
      <c r="J462" t="s">
        <v>23</v>
      </c>
      <c r="K462">
        <v>3</v>
      </c>
      <c r="M462">
        <v>729</v>
      </c>
      <c r="N462">
        <v>0.12</v>
      </c>
      <c r="O462">
        <v>1</v>
      </c>
      <c r="P462">
        <f>VLOOKUP(C462,[3]April!$C:$X,22,FALSE)</f>
        <v>2019</v>
      </c>
    </row>
    <row r="463" spans="1:16" x14ac:dyDescent="0.25">
      <c r="A463" t="s">
        <v>75</v>
      </c>
      <c r="C463" t="s">
        <v>209</v>
      </c>
      <c r="E463">
        <v>4</v>
      </c>
      <c r="F463" t="s">
        <v>77</v>
      </c>
      <c r="H463" t="s">
        <v>78</v>
      </c>
      <c r="I463" t="s">
        <v>79</v>
      </c>
      <c r="J463" t="s">
        <v>23</v>
      </c>
      <c r="K463">
        <v>1</v>
      </c>
      <c r="M463">
        <v>548</v>
      </c>
      <c r="N463">
        <v>0.09</v>
      </c>
      <c r="O463">
        <v>5</v>
      </c>
      <c r="P463">
        <f>VLOOKUP(C463,[3]April!$C:$X,22,FALSE)</f>
        <v>2019</v>
      </c>
    </row>
    <row r="464" spans="1:16" x14ac:dyDescent="0.25">
      <c r="A464" t="s">
        <v>75</v>
      </c>
      <c r="C464" t="s">
        <v>209</v>
      </c>
      <c r="E464">
        <v>3</v>
      </c>
      <c r="F464" t="s">
        <v>82</v>
      </c>
      <c r="H464" t="s">
        <v>78</v>
      </c>
      <c r="I464" t="s">
        <v>79</v>
      </c>
      <c r="J464" t="s">
        <v>23</v>
      </c>
      <c r="K464">
        <v>3</v>
      </c>
      <c r="M464">
        <v>1440</v>
      </c>
      <c r="N464">
        <v>0.24</v>
      </c>
      <c r="O464">
        <v>5</v>
      </c>
      <c r="P464">
        <f>VLOOKUP(C464,[3]April!$C:$X,22,FALSE)</f>
        <v>2019</v>
      </c>
    </row>
    <row r="465" spans="1:16" x14ac:dyDescent="0.25">
      <c r="A465" t="s">
        <v>75</v>
      </c>
      <c r="C465" t="s">
        <v>209</v>
      </c>
      <c r="E465">
        <v>28</v>
      </c>
      <c r="F465" t="s">
        <v>110</v>
      </c>
      <c r="H465" t="s">
        <v>78</v>
      </c>
      <c r="I465" t="s">
        <v>79</v>
      </c>
      <c r="J465" t="s">
        <v>23</v>
      </c>
      <c r="K465">
        <v>5</v>
      </c>
      <c r="M465">
        <v>5035</v>
      </c>
      <c r="N465">
        <v>0.6</v>
      </c>
      <c r="O465">
        <v>15</v>
      </c>
      <c r="P465">
        <f>VLOOKUP(C465,[3]April!$C:$X,22,FALSE)</f>
        <v>2019</v>
      </c>
    </row>
    <row r="466" spans="1:16" x14ac:dyDescent="0.25">
      <c r="A466" t="s">
        <v>75</v>
      </c>
      <c r="C466" t="s">
        <v>209</v>
      </c>
      <c r="E466">
        <v>9</v>
      </c>
      <c r="F466" t="s">
        <v>80</v>
      </c>
      <c r="H466" t="s">
        <v>78</v>
      </c>
      <c r="I466" t="s">
        <v>79</v>
      </c>
      <c r="J466" t="s">
        <v>23</v>
      </c>
      <c r="K466">
        <v>3</v>
      </c>
      <c r="M466">
        <v>3021</v>
      </c>
      <c r="N466">
        <v>0.36</v>
      </c>
      <c r="O466">
        <v>15</v>
      </c>
      <c r="P466">
        <f>VLOOKUP(C466,[3]April!$C:$X,22,FALSE)</f>
        <v>2019</v>
      </c>
    </row>
    <row r="467" spans="1:16" x14ac:dyDescent="0.25">
      <c r="A467" t="s">
        <v>75</v>
      </c>
      <c r="C467" t="s">
        <v>210</v>
      </c>
      <c r="E467">
        <v>10</v>
      </c>
      <c r="F467" t="s">
        <v>118</v>
      </c>
      <c r="H467" t="s">
        <v>78</v>
      </c>
      <c r="I467" t="s">
        <v>79</v>
      </c>
      <c r="J467" t="s">
        <v>23</v>
      </c>
      <c r="K467">
        <v>3</v>
      </c>
      <c r="M467">
        <v>3021</v>
      </c>
      <c r="N467">
        <v>0.36</v>
      </c>
      <c r="O467">
        <v>15</v>
      </c>
      <c r="P467">
        <f>VLOOKUP(C467,[3]April!$C:$X,22,FALSE)</f>
        <v>2019</v>
      </c>
    </row>
    <row r="468" spans="1:16" x14ac:dyDescent="0.25">
      <c r="A468" t="s">
        <v>75</v>
      </c>
      <c r="C468" t="s">
        <v>210</v>
      </c>
      <c r="E468">
        <v>3</v>
      </c>
      <c r="F468" t="s">
        <v>82</v>
      </c>
      <c r="H468" t="s">
        <v>78</v>
      </c>
      <c r="I468" t="s">
        <v>79</v>
      </c>
      <c r="J468" t="s">
        <v>23</v>
      </c>
      <c r="K468">
        <v>1</v>
      </c>
      <c r="M468">
        <v>480</v>
      </c>
      <c r="N468">
        <v>0.08</v>
      </c>
      <c r="O468">
        <v>5</v>
      </c>
      <c r="P468">
        <f>VLOOKUP(C468,[3]April!$C:$X,22,FALSE)</f>
        <v>2019</v>
      </c>
    </row>
    <row r="469" spans="1:16" x14ac:dyDescent="0.25">
      <c r="A469" t="s">
        <v>75</v>
      </c>
      <c r="C469" t="s">
        <v>210</v>
      </c>
      <c r="E469">
        <v>9</v>
      </c>
      <c r="F469" t="s">
        <v>80</v>
      </c>
      <c r="H469" t="s">
        <v>78</v>
      </c>
      <c r="I469" t="s">
        <v>79</v>
      </c>
      <c r="J469" t="s">
        <v>23</v>
      </c>
      <c r="K469">
        <v>6</v>
      </c>
      <c r="M469">
        <v>6042</v>
      </c>
      <c r="N469">
        <v>0.72</v>
      </c>
      <c r="O469">
        <v>15</v>
      </c>
      <c r="P469">
        <f>VLOOKUP(C469,[3]April!$C:$X,22,FALSE)</f>
        <v>2019</v>
      </c>
    </row>
    <row r="470" spans="1:16" x14ac:dyDescent="0.25">
      <c r="A470" t="s">
        <v>75</v>
      </c>
      <c r="C470" t="s">
        <v>210</v>
      </c>
      <c r="E470">
        <v>28</v>
      </c>
      <c r="F470" t="s">
        <v>110</v>
      </c>
      <c r="H470" t="s">
        <v>78</v>
      </c>
      <c r="I470" t="s">
        <v>79</v>
      </c>
      <c r="J470" t="s">
        <v>23</v>
      </c>
      <c r="K470">
        <v>2</v>
      </c>
      <c r="M470">
        <v>2014</v>
      </c>
      <c r="N470">
        <v>0.24</v>
      </c>
      <c r="O470">
        <v>15</v>
      </c>
      <c r="P470">
        <f>VLOOKUP(C470,[3]April!$C:$X,22,FALSE)</f>
        <v>2019</v>
      </c>
    </row>
    <row r="471" spans="1:16" x14ac:dyDescent="0.25">
      <c r="A471" t="s">
        <v>75</v>
      </c>
      <c r="C471" t="s">
        <v>210</v>
      </c>
      <c r="E471">
        <v>7</v>
      </c>
      <c r="F471" t="s">
        <v>81</v>
      </c>
      <c r="H471" t="s">
        <v>78</v>
      </c>
      <c r="I471" t="s">
        <v>79</v>
      </c>
      <c r="J471" t="s">
        <v>23</v>
      </c>
      <c r="K471">
        <v>16</v>
      </c>
      <c r="M471">
        <v>3888</v>
      </c>
      <c r="N471">
        <v>0.64</v>
      </c>
      <c r="O471">
        <v>1</v>
      </c>
      <c r="P471">
        <f>VLOOKUP(C471,[3]April!$C:$X,22,FALSE)</f>
        <v>2019</v>
      </c>
    </row>
    <row r="472" spans="1:16" x14ac:dyDescent="0.25">
      <c r="A472" t="s">
        <v>75</v>
      </c>
      <c r="C472" t="s">
        <v>210</v>
      </c>
      <c r="E472">
        <v>4</v>
      </c>
      <c r="F472" t="s">
        <v>77</v>
      </c>
      <c r="H472" t="s">
        <v>78</v>
      </c>
      <c r="I472" t="s">
        <v>79</v>
      </c>
      <c r="J472" t="s">
        <v>23</v>
      </c>
      <c r="K472">
        <v>1</v>
      </c>
      <c r="M472">
        <v>548</v>
      </c>
      <c r="N472">
        <v>0.09</v>
      </c>
      <c r="O472">
        <v>5</v>
      </c>
      <c r="P472">
        <f>VLOOKUP(C472,[3]April!$C:$X,22,FALSE)</f>
        <v>2019</v>
      </c>
    </row>
    <row r="473" spans="1:16" x14ac:dyDescent="0.25">
      <c r="A473" t="s">
        <v>75</v>
      </c>
      <c r="C473" t="s">
        <v>211</v>
      </c>
      <c r="E473">
        <v>9</v>
      </c>
      <c r="F473" t="s">
        <v>80</v>
      </c>
      <c r="H473" t="s">
        <v>78</v>
      </c>
      <c r="I473" t="s">
        <v>79</v>
      </c>
      <c r="J473" t="s">
        <v>23</v>
      </c>
      <c r="K473">
        <v>3</v>
      </c>
      <c r="M473">
        <v>3021</v>
      </c>
      <c r="N473">
        <v>0.36</v>
      </c>
      <c r="O473">
        <v>15</v>
      </c>
      <c r="P473">
        <f>VLOOKUP(C473,[3]April!$C:$X,22,FALSE)</f>
        <v>2019</v>
      </c>
    </row>
    <row r="474" spans="1:16" x14ac:dyDescent="0.25">
      <c r="A474" t="s">
        <v>75</v>
      </c>
      <c r="C474" t="s">
        <v>211</v>
      </c>
      <c r="E474">
        <v>3</v>
      </c>
      <c r="F474" t="s">
        <v>82</v>
      </c>
      <c r="H474" t="s">
        <v>78</v>
      </c>
      <c r="I474" t="s">
        <v>79</v>
      </c>
      <c r="J474" t="s">
        <v>23</v>
      </c>
      <c r="K474">
        <v>1</v>
      </c>
      <c r="M474">
        <v>480</v>
      </c>
      <c r="N474">
        <v>0.08</v>
      </c>
      <c r="O474">
        <v>5</v>
      </c>
      <c r="P474">
        <f>VLOOKUP(C474,[3]April!$C:$X,22,FALSE)</f>
        <v>2019</v>
      </c>
    </row>
    <row r="475" spans="1:16" x14ac:dyDescent="0.25">
      <c r="A475" t="s">
        <v>75</v>
      </c>
      <c r="C475" t="s">
        <v>211</v>
      </c>
      <c r="E475">
        <v>7</v>
      </c>
      <c r="F475" t="s">
        <v>81</v>
      </c>
      <c r="H475" t="s">
        <v>78</v>
      </c>
      <c r="I475" t="s">
        <v>79</v>
      </c>
      <c r="J475" t="s">
        <v>23</v>
      </c>
      <c r="K475">
        <v>12</v>
      </c>
      <c r="M475">
        <v>2916</v>
      </c>
      <c r="N475">
        <v>0.48</v>
      </c>
      <c r="O475">
        <v>1</v>
      </c>
      <c r="P475">
        <f>VLOOKUP(C475,[3]April!$C:$X,22,FALSE)</f>
        <v>2019</v>
      </c>
    </row>
    <row r="476" spans="1:16" x14ac:dyDescent="0.25">
      <c r="A476" t="s">
        <v>75</v>
      </c>
      <c r="C476" t="s">
        <v>211</v>
      </c>
      <c r="E476">
        <v>28</v>
      </c>
      <c r="F476" t="s">
        <v>110</v>
      </c>
      <c r="H476" t="s">
        <v>78</v>
      </c>
      <c r="I476" t="s">
        <v>79</v>
      </c>
      <c r="J476" t="s">
        <v>23</v>
      </c>
      <c r="K476">
        <v>4</v>
      </c>
      <c r="M476">
        <v>4028</v>
      </c>
      <c r="N476">
        <v>0.48</v>
      </c>
      <c r="O476">
        <v>15</v>
      </c>
      <c r="P476">
        <f>VLOOKUP(C476,[3]April!$C:$X,22,FALSE)</f>
        <v>2019</v>
      </c>
    </row>
    <row r="477" spans="1:16" x14ac:dyDescent="0.25">
      <c r="A477" t="s">
        <v>75</v>
      </c>
      <c r="C477" t="s">
        <v>211</v>
      </c>
      <c r="E477">
        <v>10</v>
      </c>
      <c r="F477" t="s">
        <v>118</v>
      </c>
      <c r="H477" t="s">
        <v>78</v>
      </c>
      <c r="I477" t="s">
        <v>79</v>
      </c>
      <c r="J477" t="s">
        <v>23</v>
      </c>
      <c r="K477">
        <v>1</v>
      </c>
      <c r="M477">
        <v>1007</v>
      </c>
      <c r="N477">
        <v>0.12</v>
      </c>
      <c r="O477">
        <v>15</v>
      </c>
      <c r="P477">
        <f>VLOOKUP(C477,[3]April!$C:$X,22,FALSE)</f>
        <v>2019</v>
      </c>
    </row>
    <row r="478" spans="1:16" x14ac:dyDescent="0.25">
      <c r="A478" t="s">
        <v>75</v>
      </c>
      <c r="C478" t="s">
        <v>212</v>
      </c>
      <c r="E478">
        <v>3</v>
      </c>
      <c r="F478" t="s">
        <v>82</v>
      </c>
      <c r="H478" t="s">
        <v>78</v>
      </c>
      <c r="I478" t="s">
        <v>79</v>
      </c>
      <c r="J478" t="s">
        <v>23</v>
      </c>
      <c r="K478">
        <v>1</v>
      </c>
      <c r="M478">
        <v>480</v>
      </c>
      <c r="N478">
        <v>0.08</v>
      </c>
      <c r="O478">
        <v>5</v>
      </c>
      <c r="P478">
        <f>VLOOKUP(C478,[3]April!$C:$X,22,FALSE)</f>
        <v>2019</v>
      </c>
    </row>
    <row r="479" spans="1:16" x14ac:dyDescent="0.25">
      <c r="A479" t="s">
        <v>75</v>
      </c>
      <c r="C479" t="s">
        <v>212</v>
      </c>
      <c r="E479">
        <v>7</v>
      </c>
      <c r="F479" t="s">
        <v>81</v>
      </c>
      <c r="H479" t="s">
        <v>78</v>
      </c>
      <c r="I479" t="s">
        <v>79</v>
      </c>
      <c r="J479" t="s">
        <v>23</v>
      </c>
      <c r="K479">
        <v>8</v>
      </c>
      <c r="M479">
        <v>1944</v>
      </c>
      <c r="N479">
        <v>0.32</v>
      </c>
      <c r="O479">
        <v>1</v>
      </c>
      <c r="P479">
        <f>VLOOKUP(C479,[3]April!$C:$X,22,FALSE)</f>
        <v>2019</v>
      </c>
    </row>
    <row r="480" spans="1:16" x14ac:dyDescent="0.25">
      <c r="A480" t="s">
        <v>75</v>
      </c>
      <c r="C480" t="s">
        <v>213</v>
      </c>
      <c r="E480">
        <v>3</v>
      </c>
      <c r="F480" t="s">
        <v>82</v>
      </c>
      <c r="H480" t="s">
        <v>78</v>
      </c>
      <c r="I480" t="s">
        <v>79</v>
      </c>
      <c r="J480" t="s">
        <v>23</v>
      </c>
      <c r="K480">
        <v>1</v>
      </c>
      <c r="M480">
        <v>480</v>
      </c>
      <c r="N480">
        <v>0.08</v>
      </c>
      <c r="O480">
        <v>5</v>
      </c>
      <c r="P480">
        <f>VLOOKUP(C480,[3]April!$C:$X,22,FALSE)</f>
        <v>2019</v>
      </c>
    </row>
    <row r="481" spans="1:16" x14ac:dyDescent="0.25">
      <c r="A481" t="s">
        <v>75</v>
      </c>
      <c r="C481" t="s">
        <v>213</v>
      </c>
      <c r="E481">
        <v>28</v>
      </c>
      <c r="F481" t="s">
        <v>110</v>
      </c>
      <c r="H481" t="s">
        <v>78</v>
      </c>
      <c r="I481" t="s">
        <v>79</v>
      </c>
      <c r="J481" t="s">
        <v>23</v>
      </c>
      <c r="K481">
        <v>6</v>
      </c>
      <c r="M481">
        <v>6042</v>
      </c>
      <c r="N481">
        <v>0.72</v>
      </c>
      <c r="O481">
        <v>15</v>
      </c>
      <c r="P481">
        <f>VLOOKUP(C481,[3]April!$C:$X,22,FALSE)</f>
        <v>2019</v>
      </c>
    </row>
    <row r="482" spans="1:16" x14ac:dyDescent="0.25">
      <c r="A482" t="s">
        <v>75</v>
      </c>
      <c r="C482" t="s">
        <v>213</v>
      </c>
      <c r="E482">
        <v>9</v>
      </c>
      <c r="F482" t="s">
        <v>80</v>
      </c>
      <c r="H482" t="s">
        <v>78</v>
      </c>
      <c r="I482" t="s">
        <v>79</v>
      </c>
      <c r="J482" t="s">
        <v>23</v>
      </c>
      <c r="K482">
        <v>3</v>
      </c>
      <c r="M482">
        <v>3021</v>
      </c>
      <c r="N482">
        <v>0.36</v>
      </c>
      <c r="O482">
        <v>15</v>
      </c>
      <c r="P482">
        <f>VLOOKUP(C482,[3]April!$C:$X,22,FALSE)</f>
        <v>2019</v>
      </c>
    </row>
    <row r="483" spans="1:16" x14ac:dyDescent="0.25">
      <c r="A483" t="s">
        <v>75</v>
      </c>
      <c r="C483" t="s">
        <v>213</v>
      </c>
      <c r="E483">
        <v>8</v>
      </c>
      <c r="F483" t="s">
        <v>113</v>
      </c>
      <c r="H483" t="s">
        <v>78</v>
      </c>
      <c r="I483" t="s">
        <v>79</v>
      </c>
      <c r="J483" t="s">
        <v>23</v>
      </c>
      <c r="K483">
        <v>4</v>
      </c>
      <c r="M483">
        <v>1156</v>
      </c>
      <c r="N483">
        <v>0.2</v>
      </c>
      <c r="O483">
        <v>1</v>
      </c>
      <c r="P483">
        <f>VLOOKUP(C483,[3]April!$C:$X,22,FALSE)</f>
        <v>2019</v>
      </c>
    </row>
    <row r="484" spans="1:16" x14ac:dyDescent="0.25">
      <c r="A484" t="s">
        <v>75</v>
      </c>
      <c r="C484" t="s">
        <v>213</v>
      </c>
      <c r="E484">
        <v>7</v>
      </c>
      <c r="F484" t="s">
        <v>81</v>
      </c>
      <c r="H484" t="s">
        <v>78</v>
      </c>
      <c r="I484" t="s">
        <v>79</v>
      </c>
      <c r="J484" t="s">
        <v>23</v>
      </c>
      <c r="K484">
        <v>6</v>
      </c>
      <c r="M484">
        <v>1458</v>
      </c>
      <c r="N484">
        <v>0.24</v>
      </c>
      <c r="O484">
        <v>1</v>
      </c>
      <c r="P484">
        <f>VLOOKUP(C484,[3]April!$C:$X,22,FALSE)</f>
        <v>2019</v>
      </c>
    </row>
    <row r="485" spans="1:16" x14ac:dyDescent="0.25">
      <c r="A485" t="s">
        <v>75</v>
      </c>
      <c r="C485" t="s">
        <v>213</v>
      </c>
      <c r="E485">
        <v>22</v>
      </c>
      <c r="F485" t="s">
        <v>174</v>
      </c>
      <c r="H485" t="s">
        <v>78</v>
      </c>
      <c r="I485" t="s">
        <v>79</v>
      </c>
      <c r="J485" t="s">
        <v>23</v>
      </c>
      <c r="K485">
        <v>1</v>
      </c>
      <c r="M485">
        <v>1007</v>
      </c>
      <c r="N485">
        <v>0.12</v>
      </c>
      <c r="O485">
        <v>15</v>
      </c>
      <c r="P485">
        <f>VLOOKUP(C485,[3]April!$C:$X,22,FALSE)</f>
        <v>2019</v>
      </c>
    </row>
    <row r="486" spans="1:16" x14ac:dyDescent="0.25">
      <c r="A486" t="s">
        <v>75</v>
      </c>
      <c r="C486" t="s">
        <v>213</v>
      </c>
      <c r="E486">
        <v>4</v>
      </c>
      <c r="F486" t="s">
        <v>77</v>
      </c>
      <c r="H486" t="s">
        <v>78</v>
      </c>
      <c r="I486" t="s">
        <v>79</v>
      </c>
      <c r="J486" t="s">
        <v>23</v>
      </c>
      <c r="K486">
        <v>1</v>
      </c>
      <c r="M486">
        <v>548</v>
      </c>
      <c r="N486">
        <v>0.09</v>
      </c>
      <c r="O486">
        <v>5</v>
      </c>
      <c r="P486">
        <f>VLOOKUP(C486,[3]April!$C:$X,22,FALSE)</f>
        <v>2019</v>
      </c>
    </row>
    <row r="487" spans="1:16" x14ac:dyDescent="0.25">
      <c r="A487" t="s">
        <v>75</v>
      </c>
      <c r="C487" t="s">
        <v>214</v>
      </c>
      <c r="E487">
        <v>7</v>
      </c>
      <c r="F487" t="s">
        <v>81</v>
      </c>
      <c r="H487" t="s">
        <v>78</v>
      </c>
      <c r="I487" t="s">
        <v>79</v>
      </c>
      <c r="J487" t="s">
        <v>23</v>
      </c>
      <c r="K487">
        <v>3</v>
      </c>
      <c r="M487">
        <v>729</v>
      </c>
      <c r="N487">
        <v>0.12</v>
      </c>
      <c r="O487">
        <v>1</v>
      </c>
      <c r="P487">
        <f>VLOOKUP(C487,[3]April!$C:$X,22,FALSE)</f>
        <v>2019</v>
      </c>
    </row>
    <row r="488" spans="1:16" x14ac:dyDescent="0.25">
      <c r="A488" t="s">
        <v>75</v>
      </c>
      <c r="C488" t="s">
        <v>214</v>
      </c>
      <c r="E488">
        <v>4</v>
      </c>
      <c r="F488" t="s">
        <v>77</v>
      </c>
      <c r="H488" t="s">
        <v>78</v>
      </c>
      <c r="I488" t="s">
        <v>79</v>
      </c>
      <c r="J488" t="s">
        <v>23</v>
      </c>
      <c r="K488">
        <v>1</v>
      </c>
      <c r="M488">
        <v>548</v>
      </c>
      <c r="N488">
        <v>0.09</v>
      </c>
      <c r="O488">
        <v>5</v>
      </c>
      <c r="P488">
        <f>VLOOKUP(C488,[3]April!$C:$X,22,FALSE)</f>
        <v>2019</v>
      </c>
    </row>
    <row r="489" spans="1:16" x14ac:dyDescent="0.25">
      <c r="A489" t="s">
        <v>75</v>
      </c>
      <c r="C489" t="s">
        <v>214</v>
      </c>
      <c r="E489">
        <v>3</v>
      </c>
      <c r="F489" t="s">
        <v>82</v>
      </c>
      <c r="H489" t="s">
        <v>78</v>
      </c>
      <c r="I489" t="s">
        <v>79</v>
      </c>
      <c r="J489" t="s">
        <v>23</v>
      </c>
      <c r="K489">
        <v>1</v>
      </c>
      <c r="M489">
        <v>480</v>
      </c>
      <c r="N489">
        <v>0.08</v>
      </c>
      <c r="O489">
        <v>5</v>
      </c>
      <c r="P489">
        <f>VLOOKUP(C489,[3]April!$C:$X,22,FALSE)</f>
        <v>2019</v>
      </c>
    </row>
    <row r="490" spans="1:16" x14ac:dyDescent="0.25">
      <c r="A490" t="s">
        <v>75</v>
      </c>
      <c r="C490" t="s">
        <v>215</v>
      </c>
      <c r="E490">
        <v>7</v>
      </c>
      <c r="F490" t="s">
        <v>81</v>
      </c>
      <c r="H490" t="s">
        <v>78</v>
      </c>
      <c r="I490" t="s">
        <v>79</v>
      </c>
      <c r="J490" t="s">
        <v>23</v>
      </c>
      <c r="K490">
        <v>3</v>
      </c>
      <c r="M490">
        <v>729</v>
      </c>
      <c r="N490">
        <v>0.12</v>
      </c>
      <c r="O490">
        <v>1</v>
      </c>
      <c r="P490">
        <f>VLOOKUP(C490,[3]April!$C:$X,22,FALSE)</f>
        <v>2019</v>
      </c>
    </row>
    <row r="491" spans="1:16" x14ac:dyDescent="0.25">
      <c r="A491" t="s">
        <v>75</v>
      </c>
      <c r="C491" t="s">
        <v>215</v>
      </c>
      <c r="E491">
        <v>9</v>
      </c>
      <c r="F491" t="s">
        <v>80</v>
      </c>
      <c r="H491" t="s">
        <v>78</v>
      </c>
      <c r="I491" t="s">
        <v>79</v>
      </c>
      <c r="J491" t="s">
        <v>23</v>
      </c>
      <c r="K491">
        <v>2</v>
      </c>
      <c r="M491">
        <v>2014</v>
      </c>
      <c r="N491">
        <v>0.24</v>
      </c>
      <c r="O491">
        <v>15</v>
      </c>
      <c r="P491">
        <f>VLOOKUP(C491,[3]April!$C:$X,22,FALSE)</f>
        <v>2019</v>
      </c>
    </row>
    <row r="492" spans="1:16" x14ac:dyDescent="0.25">
      <c r="A492" t="s">
        <v>75</v>
      </c>
      <c r="C492" t="s">
        <v>215</v>
      </c>
      <c r="E492">
        <v>8</v>
      </c>
      <c r="F492" t="s">
        <v>113</v>
      </c>
      <c r="H492" t="s">
        <v>78</v>
      </c>
      <c r="I492" t="s">
        <v>79</v>
      </c>
      <c r="J492" t="s">
        <v>23</v>
      </c>
      <c r="K492">
        <v>2</v>
      </c>
      <c r="M492">
        <v>578</v>
      </c>
      <c r="N492">
        <v>0.1</v>
      </c>
      <c r="O492">
        <v>1</v>
      </c>
      <c r="P492">
        <f>VLOOKUP(C492,[3]April!$C:$X,22,FALSE)</f>
        <v>2019</v>
      </c>
    </row>
    <row r="493" spans="1:16" x14ac:dyDescent="0.25">
      <c r="A493" t="s">
        <v>75</v>
      </c>
      <c r="C493" t="s">
        <v>216</v>
      </c>
      <c r="E493">
        <v>7</v>
      </c>
      <c r="F493" t="s">
        <v>81</v>
      </c>
      <c r="H493" t="s">
        <v>78</v>
      </c>
      <c r="I493" t="s">
        <v>79</v>
      </c>
      <c r="J493" t="s">
        <v>23</v>
      </c>
      <c r="K493">
        <v>2</v>
      </c>
      <c r="M493">
        <v>486</v>
      </c>
      <c r="N493">
        <v>0.08</v>
      </c>
      <c r="O493">
        <v>1</v>
      </c>
      <c r="P493">
        <f>VLOOKUP(C493,[3]April!$C:$X,22,FALSE)</f>
        <v>2019</v>
      </c>
    </row>
    <row r="494" spans="1:16" x14ac:dyDescent="0.25">
      <c r="A494" t="s">
        <v>75</v>
      </c>
      <c r="C494" t="s">
        <v>216</v>
      </c>
      <c r="E494">
        <v>3</v>
      </c>
      <c r="F494" t="s">
        <v>82</v>
      </c>
      <c r="H494" t="s">
        <v>78</v>
      </c>
      <c r="I494" t="s">
        <v>79</v>
      </c>
      <c r="J494" t="s">
        <v>23</v>
      </c>
      <c r="K494">
        <v>2</v>
      </c>
      <c r="M494">
        <v>960</v>
      </c>
      <c r="N494">
        <v>0.16</v>
      </c>
      <c r="O494">
        <v>5</v>
      </c>
      <c r="P494">
        <f>VLOOKUP(C494,[3]April!$C:$X,22,FALSE)</f>
        <v>2019</v>
      </c>
    </row>
    <row r="495" spans="1:16" x14ac:dyDescent="0.25">
      <c r="A495" t="s">
        <v>75</v>
      </c>
      <c r="C495" t="s">
        <v>216</v>
      </c>
      <c r="E495">
        <v>28</v>
      </c>
      <c r="F495" t="s">
        <v>110</v>
      </c>
      <c r="H495" t="s">
        <v>78</v>
      </c>
      <c r="I495" t="s">
        <v>79</v>
      </c>
      <c r="J495" t="s">
        <v>23</v>
      </c>
      <c r="K495">
        <v>4</v>
      </c>
      <c r="M495">
        <v>4028</v>
      </c>
      <c r="N495">
        <v>0.48</v>
      </c>
      <c r="O495">
        <v>15</v>
      </c>
      <c r="P495">
        <f>VLOOKUP(C495,[3]April!$C:$X,22,FALSE)</f>
        <v>2019</v>
      </c>
    </row>
    <row r="496" spans="1:16" x14ac:dyDescent="0.25">
      <c r="A496" t="s">
        <v>75</v>
      </c>
      <c r="C496" t="s">
        <v>216</v>
      </c>
      <c r="E496">
        <v>9</v>
      </c>
      <c r="F496" t="s">
        <v>80</v>
      </c>
      <c r="H496" t="s">
        <v>78</v>
      </c>
      <c r="I496" t="s">
        <v>79</v>
      </c>
      <c r="J496" t="s">
        <v>23</v>
      </c>
      <c r="K496">
        <v>9</v>
      </c>
      <c r="M496">
        <v>9063</v>
      </c>
      <c r="N496">
        <v>1.08</v>
      </c>
      <c r="O496">
        <v>15</v>
      </c>
      <c r="P496">
        <f>VLOOKUP(C496,[3]April!$C:$X,22,FALSE)</f>
        <v>2019</v>
      </c>
    </row>
    <row r="497" spans="1:16" x14ac:dyDescent="0.25">
      <c r="A497" t="s">
        <v>75</v>
      </c>
      <c r="C497" t="s">
        <v>217</v>
      </c>
      <c r="E497">
        <v>3</v>
      </c>
      <c r="F497" t="s">
        <v>82</v>
      </c>
      <c r="H497" t="s">
        <v>78</v>
      </c>
      <c r="I497" t="s">
        <v>79</v>
      </c>
      <c r="J497" t="s">
        <v>23</v>
      </c>
      <c r="K497">
        <v>1</v>
      </c>
      <c r="M497">
        <v>480</v>
      </c>
      <c r="N497">
        <v>0.08</v>
      </c>
      <c r="O497">
        <v>5</v>
      </c>
      <c r="P497">
        <f>VLOOKUP(C497,[3]April!$C:$X,22,FALSE)</f>
        <v>2019</v>
      </c>
    </row>
    <row r="498" spans="1:16" x14ac:dyDescent="0.25">
      <c r="A498" t="s">
        <v>75</v>
      </c>
      <c r="C498" t="s">
        <v>217</v>
      </c>
      <c r="E498">
        <v>7</v>
      </c>
      <c r="F498" t="s">
        <v>81</v>
      </c>
      <c r="H498" t="s">
        <v>78</v>
      </c>
      <c r="I498" t="s">
        <v>79</v>
      </c>
      <c r="J498" t="s">
        <v>23</v>
      </c>
      <c r="K498">
        <v>2</v>
      </c>
      <c r="M498">
        <v>486</v>
      </c>
      <c r="N498">
        <v>0.08</v>
      </c>
      <c r="O498">
        <v>1</v>
      </c>
      <c r="P498">
        <f>VLOOKUP(C498,[3]April!$C:$X,22,FALSE)</f>
        <v>2019</v>
      </c>
    </row>
    <row r="499" spans="1:16" x14ac:dyDescent="0.25">
      <c r="A499" t="s">
        <v>75</v>
      </c>
      <c r="C499" t="s">
        <v>217</v>
      </c>
      <c r="E499">
        <v>4</v>
      </c>
      <c r="F499" t="s">
        <v>77</v>
      </c>
      <c r="H499" t="s">
        <v>78</v>
      </c>
      <c r="I499" t="s">
        <v>79</v>
      </c>
      <c r="J499" t="s">
        <v>23</v>
      </c>
      <c r="K499">
        <v>1</v>
      </c>
      <c r="M499">
        <v>548</v>
      </c>
      <c r="N499">
        <v>0.09</v>
      </c>
      <c r="O499">
        <v>5</v>
      </c>
      <c r="P499">
        <f>VLOOKUP(C499,[3]April!$C:$X,22,FALSE)</f>
        <v>2019</v>
      </c>
    </row>
    <row r="500" spans="1:16" x14ac:dyDescent="0.25">
      <c r="A500" t="s">
        <v>75</v>
      </c>
      <c r="C500" t="s">
        <v>218</v>
      </c>
      <c r="E500">
        <v>9</v>
      </c>
      <c r="F500" t="s">
        <v>80</v>
      </c>
      <c r="H500" t="s">
        <v>78</v>
      </c>
      <c r="I500" t="s">
        <v>79</v>
      </c>
      <c r="J500" t="s">
        <v>23</v>
      </c>
      <c r="K500">
        <v>3</v>
      </c>
      <c r="M500">
        <v>3021</v>
      </c>
      <c r="N500">
        <v>0.36</v>
      </c>
      <c r="O500">
        <v>15</v>
      </c>
      <c r="P500">
        <f>VLOOKUP(C500,[3]April!$C:$X,22,FALSE)</f>
        <v>2019</v>
      </c>
    </row>
    <row r="501" spans="1:16" x14ac:dyDescent="0.25">
      <c r="A501" t="s">
        <v>75</v>
      </c>
      <c r="C501" t="s">
        <v>218</v>
      </c>
      <c r="E501">
        <v>7</v>
      </c>
      <c r="F501" t="s">
        <v>81</v>
      </c>
      <c r="H501" t="s">
        <v>78</v>
      </c>
      <c r="I501" t="s">
        <v>79</v>
      </c>
      <c r="J501" t="s">
        <v>23</v>
      </c>
      <c r="K501">
        <v>7</v>
      </c>
      <c r="M501">
        <v>1701</v>
      </c>
      <c r="N501">
        <v>0.28000000000000003</v>
      </c>
      <c r="O501">
        <v>1</v>
      </c>
      <c r="P501">
        <f>VLOOKUP(C501,[3]April!$C:$X,22,FALSE)</f>
        <v>2019</v>
      </c>
    </row>
    <row r="502" spans="1:16" x14ac:dyDescent="0.25">
      <c r="A502" t="s">
        <v>75</v>
      </c>
      <c r="C502" t="s">
        <v>218</v>
      </c>
      <c r="E502">
        <v>4</v>
      </c>
      <c r="F502" t="s">
        <v>77</v>
      </c>
      <c r="H502" t="s">
        <v>78</v>
      </c>
      <c r="I502" t="s">
        <v>79</v>
      </c>
      <c r="J502" t="s">
        <v>23</v>
      </c>
      <c r="K502">
        <v>1</v>
      </c>
      <c r="M502">
        <v>548</v>
      </c>
      <c r="N502">
        <v>0.09</v>
      </c>
      <c r="O502">
        <v>5</v>
      </c>
      <c r="P502">
        <f>VLOOKUP(C502,[3]April!$C:$X,22,FALSE)</f>
        <v>2019</v>
      </c>
    </row>
    <row r="503" spans="1:16" x14ac:dyDescent="0.25">
      <c r="A503" t="s">
        <v>75</v>
      </c>
      <c r="C503" t="s">
        <v>218</v>
      </c>
      <c r="E503">
        <v>3</v>
      </c>
      <c r="F503" t="s">
        <v>82</v>
      </c>
      <c r="H503" t="s">
        <v>78</v>
      </c>
      <c r="I503" t="s">
        <v>79</v>
      </c>
      <c r="J503" t="s">
        <v>23</v>
      </c>
      <c r="K503">
        <v>1</v>
      </c>
      <c r="M503">
        <v>480</v>
      </c>
      <c r="N503">
        <v>0.08</v>
      </c>
      <c r="O503">
        <v>5</v>
      </c>
      <c r="P503">
        <f>VLOOKUP(C503,[3]April!$C:$X,22,FALSE)</f>
        <v>2019</v>
      </c>
    </row>
    <row r="504" spans="1:16" x14ac:dyDescent="0.25">
      <c r="A504" t="s">
        <v>75</v>
      </c>
      <c r="C504" t="s">
        <v>218</v>
      </c>
      <c r="E504">
        <v>28</v>
      </c>
      <c r="F504" t="s">
        <v>110</v>
      </c>
      <c r="H504" t="s">
        <v>78</v>
      </c>
      <c r="I504" t="s">
        <v>79</v>
      </c>
      <c r="J504" t="s">
        <v>23</v>
      </c>
      <c r="K504">
        <v>3</v>
      </c>
      <c r="M504">
        <v>3021</v>
      </c>
      <c r="N504">
        <v>0.36</v>
      </c>
      <c r="O504">
        <v>15</v>
      </c>
      <c r="P504">
        <f>VLOOKUP(C504,[3]April!$C:$X,22,FALSE)</f>
        <v>2019</v>
      </c>
    </row>
    <row r="505" spans="1:16" x14ac:dyDescent="0.25">
      <c r="A505" t="s">
        <v>75</v>
      </c>
      <c r="C505" t="s">
        <v>218</v>
      </c>
      <c r="E505">
        <v>8</v>
      </c>
      <c r="F505" t="s">
        <v>113</v>
      </c>
      <c r="H505" t="s">
        <v>78</v>
      </c>
      <c r="I505" t="s">
        <v>79</v>
      </c>
      <c r="J505" t="s">
        <v>23</v>
      </c>
      <c r="K505">
        <v>3</v>
      </c>
      <c r="M505">
        <v>867</v>
      </c>
      <c r="N505">
        <v>0.15</v>
      </c>
      <c r="O505">
        <v>1</v>
      </c>
      <c r="P505">
        <f>VLOOKUP(C505,[3]April!$C:$X,22,FALSE)</f>
        <v>2019</v>
      </c>
    </row>
    <row r="506" spans="1:16" x14ac:dyDescent="0.25">
      <c r="A506" t="s">
        <v>75</v>
      </c>
      <c r="C506" t="s">
        <v>219</v>
      </c>
      <c r="E506">
        <v>7</v>
      </c>
      <c r="F506" t="s">
        <v>81</v>
      </c>
      <c r="H506" t="s">
        <v>78</v>
      </c>
      <c r="I506" t="s">
        <v>79</v>
      </c>
      <c r="J506" t="s">
        <v>23</v>
      </c>
      <c r="K506">
        <v>5</v>
      </c>
      <c r="M506">
        <v>1215</v>
      </c>
      <c r="N506">
        <v>0.2</v>
      </c>
      <c r="O506">
        <v>1</v>
      </c>
      <c r="P506">
        <f>VLOOKUP(C506,[3]April!$C:$X,22,FALSE)</f>
        <v>2019</v>
      </c>
    </row>
    <row r="507" spans="1:16" x14ac:dyDescent="0.25">
      <c r="A507" t="s">
        <v>75</v>
      </c>
      <c r="C507" t="s">
        <v>219</v>
      </c>
      <c r="E507">
        <v>3</v>
      </c>
      <c r="F507" t="s">
        <v>82</v>
      </c>
      <c r="H507" t="s">
        <v>78</v>
      </c>
      <c r="I507" t="s">
        <v>79</v>
      </c>
      <c r="J507" t="s">
        <v>23</v>
      </c>
      <c r="K507">
        <v>1</v>
      </c>
      <c r="M507">
        <v>480</v>
      </c>
      <c r="N507">
        <v>0.08</v>
      </c>
      <c r="O507">
        <v>5</v>
      </c>
      <c r="P507">
        <f>VLOOKUP(C507,[3]April!$C:$X,22,FALSE)</f>
        <v>2019</v>
      </c>
    </row>
    <row r="508" spans="1:16" x14ac:dyDescent="0.25">
      <c r="A508" t="s">
        <v>75</v>
      </c>
      <c r="C508" t="s">
        <v>219</v>
      </c>
      <c r="E508">
        <v>28</v>
      </c>
      <c r="F508" t="s">
        <v>110</v>
      </c>
      <c r="H508" t="s">
        <v>78</v>
      </c>
      <c r="I508" t="s">
        <v>79</v>
      </c>
      <c r="J508" t="s">
        <v>23</v>
      </c>
      <c r="K508">
        <v>3</v>
      </c>
      <c r="M508">
        <v>3021</v>
      </c>
      <c r="N508">
        <v>0.36</v>
      </c>
      <c r="O508">
        <v>15</v>
      </c>
      <c r="P508">
        <f>VLOOKUP(C508,[3]April!$C:$X,22,FALSE)</f>
        <v>2019</v>
      </c>
    </row>
    <row r="509" spans="1:16" x14ac:dyDescent="0.25">
      <c r="A509" t="s">
        <v>75</v>
      </c>
      <c r="C509" t="s">
        <v>219</v>
      </c>
      <c r="E509">
        <v>9</v>
      </c>
      <c r="F509" t="s">
        <v>80</v>
      </c>
      <c r="H509" t="s">
        <v>78</v>
      </c>
      <c r="I509" t="s">
        <v>79</v>
      </c>
      <c r="J509" t="s">
        <v>23</v>
      </c>
      <c r="K509">
        <v>2</v>
      </c>
      <c r="M509">
        <v>2014</v>
      </c>
      <c r="N509">
        <v>0.24</v>
      </c>
      <c r="O509">
        <v>15</v>
      </c>
      <c r="P509">
        <f>VLOOKUP(C509,[3]April!$C:$X,22,FALSE)</f>
        <v>2019</v>
      </c>
    </row>
    <row r="510" spans="1:16" x14ac:dyDescent="0.25">
      <c r="A510" t="s">
        <v>75</v>
      </c>
      <c r="C510" t="s">
        <v>220</v>
      </c>
      <c r="E510">
        <v>28</v>
      </c>
      <c r="F510" t="s">
        <v>110</v>
      </c>
      <c r="H510" t="s">
        <v>78</v>
      </c>
      <c r="I510" t="s">
        <v>79</v>
      </c>
      <c r="J510" t="s">
        <v>23</v>
      </c>
      <c r="K510">
        <v>2</v>
      </c>
      <c r="M510">
        <v>2014</v>
      </c>
      <c r="N510">
        <v>0.24</v>
      </c>
      <c r="O510">
        <v>15</v>
      </c>
      <c r="P510">
        <f>VLOOKUP(C510,[3]April!$C:$X,22,FALSE)</f>
        <v>2019</v>
      </c>
    </row>
    <row r="511" spans="1:16" x14ac:dyDescent="0.25">
      <c r="A511" t="s">
        <v>75</v>
      </c>
      <c r="C511" t="s">
        <v>220</v>
      </c>
      <c r="E511">
        <v>3</v>
      </c>
      <c r="F511" t="s">
        <v>82</v>
      </c>
      <c r="H511" t="s">
        <v>78</v>
      </c>
      <c r="I511" t="s">
        <v>79</v>
      </c>
      <c r="J511" t="s">
        <v>23</v>
      </c>
      <c r="K511">
        <v>1</v>
      </c>
      <c r="M511">
        <v>480</v>
      </c>
      <c r="N511">
        <v>0.08</v>
      </c>
      <c r="O511">
        <v>5</v>
      </c>
      <c r="P511">
        <f>VLOOKUP(C511,[3]April!$C:$X,22,FALSE)</f>
        <v>2019</v>
      </c>
    </row>
    <row r="512" spans="1:16" x14ac:dyDescent="0.25">
      <c r="A512" t="s">
        <v>75</v>
      </c>
      <c r="C512" t="s">
        <v>220</v>
      </c>
      <c r="E512">
        <v>9</v>
      </c>
      <c r="F512" t="s">
        <v>80</v>
      </c>
      <c r="H512" t="s">
        <v>78</v>
      </c>
      <c r="I512" t="s">
        <v>79</v>
      </c>
      <c r="J512" t="s">
        <v>23</v>
      </c>
      <c r="K512">
        <v>3</v>
      </c>
      <c r="M512">
        <v>3021</v>
      </c>
      <c r="N512">
        <v>0.36</v>
      </c>
      <c r="O512">
        <v>15</v>
      </c>
      <c r="P512">
        <f>VLOOKUP(C512,[3]April!$C:$X,22,FALSE)</f>
        <v>2019</v>
      </c>
    </row>
    <row r="513" spans="1:16" x14ac:dyDescent="0.25">
      <c r="A513" t="s">
        <v>75</v>
      </c>
      <c r="C513" t="s">
        <v>220</v>
      </c>
      <c r="E513">
        <v>7</v>
      </c>
      <c r="F513" t="s">
        <v>81</v>
      </c>
      <c r="H513" t="s">
        <v>78</v>
      </c>
      <c r="I513" t="s">
        <v>79</v>
      </c>
      <c r="J513" t="s">
        <v>23</v>
      </c>
      <c r="K513">
        <v>9</v>
      </c>
      <c r="M513">
        <v>2187</v>
      </c>
      <c r="N513">
        <v>0.36</v>
      </c>
      <c r="O513">
        <v>1</v>
      </c>
      <c r="P513">
        <f>VLOOKUP(C513,[3]April!$C:$X,22,FALSE)</f>
        <v>2019</v>
      </c>
    </row>
    <row r="514" spans="1:16" x14ac:dyDescent="0.25">
      <c r="A514" t="s">
        <v>75</v>
      </c>
      <c r="C514" t="s">
        <v>220</v>
      </c>
      <c r="E514">
        <v>10</v>
      </c>
      <c r="F514" t="s">
        <v>118</v>
      </c>
      <c r="H514" t="s">
        <v>78</v>
      </c>
      <c r="I514" t="s">
        <v>79</v>
      </c>
      <c r="J514" t="s">
        <v>23</v>
      </c>
      <c r="K514">
        <v>1</v>
      </c>
      <c r="M514">
        <v>1007</v>
      </c>
      <c r="N514">
        <v>0.12</v>
      </c>
      <c r="O514">
        <v>15</v>
      </c>
      <c r="P514">
        <f>VLOOKUP(C514,[3]April!$C:$X,22,FALSE)</f>
        <v>2019</v>
      </c>
    </row>
    <row r="515" spans="1:16" x14ac:dyDescent="0.25">
      <c r="A515" t="s">
        <v>75</v>
      </c>
      <c r="C515" t="s">
        <v>221</v>
      </c>
      <c r="E515">
        <v>9</v>
      </c>
      <c r="F515" t="s">
        <v>80</v>
      </c>
      <c r="H515" t="s">
        <v>78</v>
      </c>
      <c r="I515" t="s">
        <v>79</v>
      </c>
      <c r="J515" t="s">
        <v>23</v>
      </c>
      <c r="K515">
        <v>2</v>
      </c>
      <c r="M515">
        <v>2014</v>
      </c>
      <c r="N515">
        <v>0.24</v>
      </c>
      <c r="O515">
        <v>15</v>
      </c>
      <c r="P515">
        <f>VLOOKUP(C515,[3]April!$C:$X,22,FALSE)</f>
        <v>2019</v>
      </c>
    </row>
    <row r="516" spans="1:16" x14ac:dyDescent="0.25">
      <c r="A516" t="s">
        <v>75</v>
      </c>
      <c r="C516" t="s">
        <v>221</v>
      </c>
      <c r="E516">
        <v>7</v>
      </c>
      <c r="F516" t="s">
        <v>81</v>
      </c>
      <c r="H516" t="s">
        <v>78</v>
      </c>
      <c r="I516" t="s">
        <v>79</v>
      </c>
      <c r="J516" t="s">
        <v>23</v>
      </c>
      <c r="K516">
        <v>1</v>
      </c>
      <c r="M516">
        <v>243</v>
      </c>
      <c r="N516">
        <v>0.04</v>
      </c>
      <c r="O516">
        <v>1</v>
      </c>
      <c r="P516">
        <f>VLOOKUP(C516,[3]April!$C:$X,22,FALSE)</f>
        <v>2019</v>
      </c>
    </row>
    <row r="517" spans="1:16" x14ac:dyDescent="0.25">
      <c r="A517" t="s">
        <v>75</v>
      </c>
      <c r="C517" t="s">
        <v>221</v>
      </c>
      <c r="E517">
        <v>3</v>
      </c>
      <c r="F517" t="s">
        <v>82</v>
      </c>
      <c r="H517" t="s">
        <v>78</v>
      </c>
      <c r="I517" t="s">
        <v>79</v>
      </c>
      <c r="J517" t="s">
        <v>23</v>
      </c>
      <c r="K517">
        <v>1</v>
      </c>
      <c r="M517">
        <v>480</v>
      </c>
      <c r="N517">
        <v>0.08</v>
      </c>
      <c r="O517">
        <v>5</v>
      </c>
      <c r="P517">
        <f>VLOOKUP(C517,[3]April!$C:$X,22,FALSE)</f>
        <v>2019</v>
      </c>
    </row>
    <row r="518" spans="1:16" x14ac:dyDescent="0.25">
      <c r="A518" t="s">
        <v>75</v>
      </c>
      <c r="C518" t="s">
        <v>221</v>
      </c>
      <c r="E518">
        <v>28</v>
      </c>
      <c r="F518" t="s">
        <v>110</v>
      </c>
      <c r="H518" t="s">
        <v>78</v>
      </c>
      <c r="I518" t="s">
        <v>79</v>
      </c>
      <c r="J518" t="s">
        <v>23</v>
      </c>
      <c r="K518">
        <v>1</v>
      </c>
      <c r="M518">
        <v>1007</v>
      </c>
      <c r="N518">
        <v>0.12</v>
      </c>
      <c r="O518">
        <v>15</v>
      </c>
      <c r="P518">
        <f>VLOOKUP(C518,[3]April!$C:$X,22,FALSE)</f>
        <v>2019</v>
      </c>
    </row>
    <row r="519" spans="1:16" x14ac:dyDescent="0.25">
      <c r="A519" t="s">
        <v>75</v>
      </c>
      <c r="C519" t="s">
        <v>222</v>
      </c>
      <c r="E519">
        <v>7</v>
      </c>
      <c r="F519" t="s">
        <v>81</v>
      </c>
      <c r="H519" t="s">
        <v>78</v>
      </c>
      <c r="I519" t="s">
        <v>79</v>
      </c>
      <c r="J519" t="s">
        <v>23</v>
      </c>
      <c r="K519">
        <v>7</v>
      </c>
      <c r="M519">
        <v>1701</v>
      </c>
      <c r="N519">
        <v>0.28000000000000003</v>
      </c>
      <c r="O519">
        <v>1</v>
      </c>
      <c r="P519">
        <f>VLOOKUP(C519,[3]April!$C:$X,22,FALSE)</f>
        <v>2019</v>
      </c>
    </row>
    <row r="520" spans="1:16" x14ac:dyDescent="0.25">
      <c r="A520" t="s">
        <v>75</v>
      </c>
      <c r="C520" t="s">
        <v>222</v>
      </c>
      <c r="E520">
        <v>3</v>
      </c>
      <c r="F520" t="s">
        <v>82</v>
      </c>
      <c r="H520" t="s">
        <v>78</v>
      </c>
      <c r="I520" t="s">
        <v>79</v>
      </c>
      <c r="J520" t="s">
        <v>23</v>
      </c>
      <c r="K520">
        <v>1</v>
      </c>
      <c r="M520">
        <v>480</v>
      </c>
      <c r="N520">
        <v>0.08</v>
      </c>
      <c r="O520">
        <v>5</v>
      </c>
      <c r="P520">
        <f>VLOOKUP(C520,[3]April!$C:$X,22,FALSE)</f>
        <v>2019</v>
      </c>
    </row>
    <row r="521" spans="1:16" x14ac:dyDescent="0.25">
      <c r="A521" t="s">
        <v>75</v>
      </c>
      <c r="C521" t="s">
        <v>222</v>
      </c>
      <c r="E521">
        <v>9</v>
      </c>
      <c r="F521" t="s">
        <v>80</v>
      </c>
      <c r="H521" t="s">
        <v>78</v>
      </c>
      <c r="I521" t="s">
        <v>79</v>
      </c>
      <c r="J521" t="s">
        <v>23</v>
      </c>
      <c r="K521">
        <v>2</v>
      </c>
      <c r="M521">
        <v>2014</v>
      </c>
      <c r="N521">
        <v>0.24</v>
      </c>
      <c r="O521">
        <v>15</v>
      </c>
      <c r="P521">
        <f>VLOOKUP(C521,[3]April!$C:$X,22,FALSE)</f>
        <v>2019</v>
      </c>
    </row>
    <row r="522" spans="1:16" x14ac:dyDescent="0.25">
      <c r="A522" t="s">
        <v>75</v>
      </c>
      <c r="C522" t="s">
        <v>222</v>
      </c>
      <c r="E522">
        <v>28</v>
      </c>
      <c r="F522" t="s">
        <v>110</v>
      </c>
      <c r="H522" t="s">
        <v>78</v>
      </c>
      <c r="I522" t="s">
        <v>79</v>
      </c>
      <c r="J522" t="s">
        <v>23</v>
      </c>
      <c r="K522">
        <v>1</v>
      </c>
      <c r="M522">
        <v>1007</v>
      </c>
      <c r="N522">
        <v>0.12</v>
      </c>
      <c r="O522">
        <v>15</v>
      </c>
      <c r="P522">
        <f>VLOOKUP(C522,[3]April!$C:$X,22,FALSE)</f>
        <v>2019</v>
      </c>
    </row>
    <row r="523" spans="1:16" x14ac:dyDescent="0.25">
      <c r="A523" t="s">
        <v>75</v>
      </c>
      <c r="C523" t="s">
        <v>223</v>
      </c>
      <c r="E523">
        <v>28</v>
      </c>
      <c r="F523" t="s">
        <v>110</v>
      </c>
      <c r="H523" t="s">
        <v>78</v>
      </c>
      <c r="I523" t="s">
        <v>79</v>
      </c>
      <c r="J523" t="s">
        <v>23</v>
      </c>
      <c r="K523">
        <v>8</v>
      </c>
      <c r="M523">
        <v>8056</v>
      </c>
      <c r="N523">
        <v>0.96</v>
      </c>
      <c r="O523">
        <v>15</v>
      </c>
      <c r="P523">
        <f>VLOOKUP(C523,[3]April!$C:$X,22,FALSE)</f>
        <v>2019</v>
      </c>
    </row>
    <row r="524" spans="1:16" x14ac:dyDescent="0.25">
      <c r="A524" t="s">
        <v>75</v>
      </c>
      <c r="C524" t="s">
        <v>223</v>
      </c>
      <c r="E524">
        <v>3</v>
      </c>
      <c r="F524" t="s">
        <v>82</v>
      </c>
      <c r="H524" t="s">
        <v>78</v>
      </c>
      <c r="I524" t="s">
        <v>79</v>
      </c>
      <c r="J524" t="s">
        <v>23</v>
      </c>
      <c r="K524">
        <v>2</v>
      </c>
      <c r="M524">
        <v>960</v>
      </c>
      <c r="N524">
        <v>0.16</v>
      </c>
      <c r="O524">
        <v>5</v>
      </c>
      <c r="P524">
        <f>VLOOKUP(C524,[3]April!$C:$X,22,FALSE)</f>
        <v>2019</v>
      </c>
    </row>
    <row r="525" spans="1:16" x14ac:dyDescent="0.25">
      <c r="A525" t="s">
        <v>75</v>
      </c>
      <c r="C525" t="s">
        <v>223</v>
      </c>
      <c r="E525">
        <v>7</v>
      </c>
      <c r="F525" t="s">
        <v>81</v>
      </c>
      <c r="H525" t="s">
        <v>78</v>
      </c>
      <c r="I525" t="s">
        <v>79</v>
      </c>
      <c r="J525" t="s">
        <v>23</v>
      </c>
      <c r="K525">
        <v>10</v>
      </c>
      <c r="M525">
        <v>2430</v>
      </c>
      <c r="N525">
        <v>0.4</v>
      </c>
      <c r="O525">
        <v>1</v>
      </c>
      <c r="P525">
        <f>VLOOKUP(C525,[3]April!$C:$X,22,FALSE)</f>
        <v>2019</v>
      </c>
    </row>
    <row r="526" spans="1:16" x14ac:dyDescent="0.25">
      <c r="A526" t="s">
        <v>75</v>
      </c>
      <c r="C526" t="s">
        <v>223</v>
      </c>
      <c r="E526">
        <v>4</v>
      </c>
      <c r="F526" t="s">
        <v>77</v>
      </c>
      <c r="H526" t="s">
        <v>78</v>
      </c>
      <c r="I526" t="s">
        <v>79</v>
      </c>
      <c r="J526" t="s">
        <v>23</v>
      </c>
      <c r="K526">
        <v>1</v>
      </c>
      <c r="M526">
        <v>548</v>
      </c>
      <c r="N526">
        <v>0.09</v>
      </c>
      <c r="O526">
        <v>5</v>
      </c>
      <c r="P526">
        <f>VLOOKUP(C526,[3]April!$C:$X,22,FALSE)</f>
        <v>2019</v>
      </c>
    </row>
    <row r="527" spans="1:16" x14ac:dyDescent="0.25">
      <c r="A527" t="s">
        <v>75</v>
      </c>
      <c r="C527" t="s">
        <v>224</v>
      </c>
      <c r="E527">
        <v>28</v>
      </c>
      <c r="F527" t="s">
        <v>110</v>
      </c>
      <c r="H527" t="s">
        <v>78</v>
      </c>
      <c r="I527" t="s">
        <v>79</v>
      </c>
      <c r="J527" t="s">
        <v>23</v>
      </c>
      <c r="K527">
        <v>2</v>
      </c>
      <c r="M527">
        <v>2014</v>
      </c>
      <c r="N527">
        <v>0.24</v>
      </c>
      <c r="O527">
        <v>15</v>
      </c>
      <c r="P527">
        <f>VLOOKUP(C527,[3]April!$C:$X,22,FALSE)</f>
        <v>2019</v>
      </c>
    </row>
    <row r="528" spans="1:16" x14ac:dyDescent="0.25">
      <c r="A528" t="s">
        <v>75</v>
      </c>
      <c r="C528" t="s">
        <v>224</v>
      </c>
      <c r="E528">
        <v>7</v>
      </c>
      <c r="F528" t="s">
        <v>81</v>
      </c>
      <c r="H528" t="s">
        <v>78</v>
      </c>
      <c r="I528" t="s">
        <v>79</v>
      </c>
      <c r="J528" t="s">
        <v>23</v>
      </c>
      <c r="K528">
        <v>7</v>
      </c>
      <c r="M528">
        <v>1701</v>
      </c>
      <c r="N528">
        <v>0.28000000000000003</v>
      </c>
      <c r="O528">
        <v>1</v>
      </c>
      <c r="P528">
        <f>VLOOKUP(C528,[3]April!$C:$X,22,FALSE)</f>
        <v>2019</v>
      </c>
    </row>
    <row r="529" spans="1:16" x14ac:dyDescent="0.25">
      <c r="A529" t="s">
        <v>75</v>
      </c>
      <c r="C529" t="s">
        <v>224</v>
      </c>
      <c r="E529">
        <v>9</v>
      </c>
      <c r="F529" t="s">
        <v>80</v>
      </c>
      <c r="H529" t="s">
        <v>78</v>
      </c>
      <c r="I529" t="s">
        <v>79</v>
      </c>
      <c r="J529" t="s">
        <v>23</v>
      </c>
      <c r="K529">
        <v>3</v>
      </c>
      <c r="M529">
        <v>3021</v>
      </c>
      <c r="N529">
        <v>0.36</v>
      </c>
      <c r="O529">
        <v>15</v>
      </c>
      <c r="P529">
        <f>VLOOKUP(C529,[3]April!$C:$X,22,FALSE)</f>
        <v>2019</v>
      </c>
    </row>
    <row r="530" spans="1:16" x14ac:dyDescent="0.25">
      <c r="A530" t="s">
        <v>75</v>
      </c>
      <c r="C530" t="s">
        <v>224</v>
      </c>
      <c r="E530">
        <v>10</v>
      </c>
      <c r="F530" t="s">
        <v>118</v>
      </c>
      <c r="H530" t="s">
        <v>78</v>
      </c>
      <c r="I530" t="s">
        <v>79</v>
      </c>
      <c r="J530" t="s">
        <v>23</v>
      </c>
      <c r="K530">
        <v>1</v>
      </c>
      <c r="M530">
        <v>1007</v>
      </c>
      <c r="N530">
        <v>0.12</v>
      </c>
      <c r="O530">
        <v>15</v>
      </c>
      <c r="P530">
        <f>VLOOKUP(C530,[3]April!$C:$X,22,FALSE)</f>
        <v>2019</v>
      </c>
    </row>
    <row r="531" spans="1:16" x14ac:dyDescent="0.25">
      <c r="A531" t="s">
        <v>75</v>
      </c>
      <c r="C531" t="s">
        <v>224</v>
      </c>
      <c r="E531">
        <v>3</v>
      </c>
      <c r="F531" t="s">
        <v>82</v>
      </c>
      <c r="H531" t="s">
        <v>78</v>
      </c>
      <c r="I531" t="s">
        <v>79</v>
      </c>
      <c r="J531" t="s">
        <v>23</v>
      </c>
      <c r="K531">
        <v>1</v>
      </c>
      <c r="M531">
        <v>480</v>
      </c>
      <c r="N531">
        <v>0.08</v>
      </c>
      <c r="O531">
        <v>5</v>
      </c>
      <c r="P531">
        <f>VLOOKUP(C531,[3]April!$C:$X,22,FALSE)</f>
        <v>2019</v>
      </c>
    </row>
    <row r="532" spans="1:16" x14ac:dyDescent="0.25">
      <c r="A532" t="s">
        <v>75</v>
      </c>
      <c r="C532" t="s">
        <v>225</v>
      </c>
      <c r="E532">
        <v>3</v>
      </c>
      <c r="F532" t="s">
        <v>82</v>
      </c>
      <c r="H532" t="s">
        <v>78</v>
      </c>
      <c r="I532" t="s">
        <v>79</v>
      </c>
      <c r="J532" t="s">
        <v>23</v>
      </c>
      <c r="K532">
        <v>1</v>
      </c>
      <c r="M532">
        <v>480</v>
      </c>
      <c r="N532">
        <v>0.08</v>
      </c>
      <c r="O532">
        <v>5</v>
      </c>
      <c r="P532">
        <f>VLOOKUP(C532,[3]April!$C:$X,22,FALSE)</f>
        <v>2019</v>
      </c>
    </row>
    <row r="533" spans="1:16" x14ac:dyDescent="0.25">
      <c r="A533" t="s">
        <v>75</v>
      </c>
      <c r="C533" t="s">
        <v>225</v>
      </c>
      <c r="E533">
        <v>28</v>
      </c>
      <c r="F533" t="s">
        <v>110</v>
      </c>
      <c r="H533" t="s">
        <v>78</v>
      </c>
      <c r="I533" t="s">
        <v>79</v>
      </c>
      <c r="J533" t="s">
        <v>23</v>
      </c>
      <c r="K533">
        <v>2</v>
      </c>
      <c r="M533">
        <v>2014</v>
      </c>
      <c r="N533">
        <v>0.24</v>
      </c>
      <c r="O533">
        <v>15</v>
      </c>
      <c r="P533">
        <f>VLOOKUP(C533,[3]April!$C:$X,22,FALSE)</f>
        <v>2019</v>
      </c>
    </row>
    <row r="534" spans="1:16" x14ac:dyDescent="0.25">
      <c r="A534" t="s">
        <v>75</v>
      </c>
      <c r="C534" t="s">
        <v>225</v>
      </c>
      <c r="E534">
        <v>4</v>
      </c>
      <c r="F534" t="s">
        <v>77</v>
      </c>
      <c r="H534" t="s">
        <v>78</v>
      </c>
      <c r="I534" t="s">
        <v>79</v>
      </c>
      <c r="J534" t="s">
        <v>23</v>
      </c>
      <c r="K534">
        <v>1</v>
      </c>
      <c r="M534">
        <v>548</v>
      </c>
      <c r="N534">
        <v>0.09</v>
      </c>
      <c r="O534">
        <v>5</v>
      </c>
      <c r="P534">
        <f>VLOOKUP(C534,[3]April!$C:$X,22,FALSE)</f>
        <v>2019</v>
      </c>
    </row>
    <row r="535" spans="1:16" x14ac:dyDescent="0.25">
      <c r="A535" t="s">
        <v>75</v>
      </c>
      <c r="C535" t="s">
        <v>225</v>
      </c>
      <c r="E535">
        <v>7</v>
      </c>
      <c r="F535" t="s">
        <v>81</v>
      </c>
      <c r="H535" t="s">
        <v>78</v>
      </c>
      <c r="I535" t="s">
        <v>79</v>
      </c>
      <c r="J535" t="s">
        <v>23</v>
      </c>
      <c r="K535">
        <v>5</v>
      </c>
      <c r="M535">
        <v>1215</v>
      </c>
      <c r="N535">
        <v>0.2</v>
      </c>
      <c r="O535">
        <v>1</v>
      </c>
      <c r="P535">
        <f>VLOOKUP(C535,[3]April!$C:$X,22,FALSE)</f>
        <v>2019</v>
      </c>
    </row>
    <row r="536" spans="1:16" x14ac:dyDescent="0.25">
      <c r="A536" t="s">
        <v>75</v>
      </c>
      <c r="C536" t="s">
        <v>226</v>
      </c>
      <c r="E536">
        <v>3</v>
      </c>
      <c r="F536" t="s">
        <v>82</v>
      </c>
      <c r="H536" t="s">
        <v>78</v>
      </c>
      <c r="I536" t="s">
        <v>79</v>
      </c>
      <c r="J536" t="s">
        <v>23</v>
      </c>
      <c r="K536">
        <v>1</v>
      </c>
      <c r="M536">
        <v>480</v>
      </c>
      <c r="N536">
        <v>0.08</v>
      </c>
      <c r="O536">
        <v>5</v>
      </c>
      <c r="P536">
        <f>VLOOKUP(C536,[3]April!$C:$X,22,FALSE)</f>
        <v>2019</v>
      </c>
    </row>
    <row r="537" spans="1:16" x14ac:dyDescent="0.25">
      <c r="A537" t="s">
        <v>75</v>
      </c>
      <c r="C537" t="s">
        <v>226</v>
      </c>
      <c r="E537">
        <v>7</v>
      </c>
      <c r="F537" t="s">
        <v>81</v>
      </c>
      <c r="H537" t="s">
        <v>78</v>
      </c>
      <c r="I537" t="s">
        <v>79</v>
      </c>
      <c r="J537" t="s">
        <v>23</v>
      </c>
      <c r="K537">
        <v>8</v>
      </c>
      <c r="M537">
        <v>1944</v>
      </c>
      <c r="N537">
        <v>0.32</v>
      </c>
      <c r="O537">
        <v>1</v>
      </c>
      <c r="P537">
        <f>VLOOKUP(C537,[3]April!$C:$X,22,FALSE)</f>
        <v>2019</v>
      </c>
    </row>
    <row r="538" spans="1:16" x14ac:dyDescent="0.25">
      <c r="A538" t="s">
        <v>75</v>
      </c>
      <c r="C538" t="s">
        <v>226</v>
      </c>
      <c r="E538">
        <v>8</v>
      </c>
      <c r="F538" t="s">
        <v>113</v>
      </c>
      <c r="H538" t="s">
        <v>78</v>
      </c>
      <c r="I538" t="s">
        <v>79</v>
      </c>
      <c r="J538" t="s">
        <v>23</v>
      </c>
      <c r="K538">
        <v>3</v>
      </c>
      <c r="M538">
        <v>867</v>
      </c>
      <c r="N538">
        <v>0.15</v>
      </c>
      <c r="O538">
        <v>1</v>
      </c>
      <c r="P538">
        <f>VLOOKUP(C538,[3]April!$C:$X,22,FALSE)</f>
        <v>2019</v>
      </c>
    </row>
    <row r="539" spans="1:16" x14ac:dyDescent="0.25">
      <c r="A539" t="s">
        <v>75</v>
      </c>
      <c r="C539" t="s">
        <v>226</v>
      </c>
      <c r="E539">
        <v>4</v>
      </c>
      <c r="F539" t="s">
        <v>77</v>
      </c>
      <c r="H539" t="s">
        <v>78</v>
      </c>
      <c r="I539" t="s">
        <v>79</v>
      </c>
      <c r="J539" t="s">
        <v>23</v>
      </c>
      <c r="K539">
        <v>1</v>
      </c>
      <c r="M539">
        <v>548</v>
      </c>
      <c r="N539">
        <v>0.09</v>
      </c>
      <c r="O539">
        <v>5</v>
      </c>
      <c r="P539">
        <f>VLOOKUP(C539,[3]April!$C:$X,22,FALSE)</f>
        <v>2019</v>
      </c>
    </row>
    <row r="540" spans="1:16" x14ac:dyDescent="0.25">
      <c r="A540" t="s">
        <v>75</v>
      </c>
      <c r="C540" t="s">
        <v>226</v>
      </c>
      <c r="E540">
        <v>9</v>
      </c>
      <c r="F540" t="s">
        <v>80</v>
      </c>
      <c r="H540" t="s">
        <v>78</v>
      </c>
      <c r="I540" t="s">
        <v>79</v>
      </c>
      <c r="J540" t="s">
        <v>23</v>
      </c>
      <c r="K540">
        <v>4</v>
      </c>
      <c r="M540">
        <v>4028</v>
      </c>
      <c r="N540">
        <v>0.48</v>
      </c>
      <c r="O540">
        <v>15</v>
      </c>
      <c r="P540">
        <f>VLOOKUP(C540,[3]April!$C:$X,22,FALSE)</f>
        <v>2019</v>
      </c>
    </row>
    <row r="541" spans="1:16" x14ac:dyDescent="0.25">
      <c r="A541" t="s">
        <v>75</v>
      </c>
      <c r="C541" t="s">
        <v>226</v>
      </c>
      <c r="E541">
        <v>28</v>
      </c>
      <c r="F541" t="s">
        <v>110</v>
      </c>
      <c r="H541" t="s">
        <v>78</v>
      </c>
      <c r="I541" t="s">
        <v>79</v>
      </c>
      <c r="J541" t="s">
        <v>23</v>
      </c>
      <c r="K541">
        <v>2</v>
      </c>
      <c r="M541">
        <v>2014</v>
      </c>
      <c r="N541">
        <v>0.24</v>
      </c>
      <c r="O541">
        <v>15</v>
      </c>
      <c r="P541">
        <f>VLOOKUP(C541,[3]April!$C:$X,22,FALSE)</f>
        <v>2019</v>
      </c>
    </row>
    <row r="542" spans="1:16" x14ac:dyDescent="0.25">
      <c r="A542" t="s">
        <v>75</v>
      </c>
      <c r="C542" t="s">
        <v>227</v>
      </c>
      <c r="E542">
        <v>7</v>
      </c>
      <c r="F542" t="s">
        <v>81</v>
      </c>
      <c r="H542" t="s">
        <v>78</v>
      </c>
      <c r="I542" t="s">
        <v>79</v>
      </c>
      <c r="J542" t="s">
        <v>23</v>
      </c>
      <c r="K542">
        <v>7</v>
      </c>
      <c r="M542">
        <v>1701</v>
      </c>
      <c r="N542">
        <v>0.28000000000000003</v>
      </c>
      <c r="O542">
        <v>1</v>
      </c>
      <c r="P542">
        <f>VLOOKUP(C542,[3]April!$C:$X,22,FALSE)</f>
        <v>2019</v>
      </c>
    </row>
    <row r="543" spans="1:16" x14ac:dyDescent="0.25">
      <c r="A543" t="s">
        <v>75</v>
      </c>
      <c r="C543" t="s">
        <v>227</v>
      </c>
      <c r="E543">
        <v>3</v>
      </c>
      <c r="F543" t="s">
        <v>82</v>
      </c>
      <c r="H543" t="s">
        <v>78</v>
      </c>
      <c r="I543" t="s">
        <v>79</v>
      </c>
      <c r="J543" t="s">
        <v>23</v>
      </c>
      <c r="K543">
        <v>3</v>
      </c>
      <c r="M543">
        <v>1440</v>
      </c>
      <c r="N543">
        <v>0.24</v>
      </c>
      <c r="O543">
        <v>5</v>
      </c>
      <c r="P543">
        <f>VLOOKUP(C543,[3]April!$C:$X,22,FALSE)</f>
        <v>2019</v>
      </c>
    </row>
    <row r="544" spans="1:16" x14ac:dyDescent="0.25">
      <c r="A544" t="s">
        <v>75</v>
      </c>
      <c r="C544" t="s">
        <v>227</v>
      </c>
      <c r="E544">
        <v>9</v>
      </c>
      <c r="F544" t="s">
        <v>80</v>
      </c>
      <c r="H544" t="s">
        <v>78</v>
      </c>
      <c r="I544" t="s">
        <v>79</v>
      </c>
      <c r="J544" t="s">
        <v>23</v>
      </c>
      <c r="K544">
        <v>2</v>
      </c>
      <c r="M544">
        <v>2014</v>
      </c>
      <c r="N544">
        <v>0.24</v>
      </c>
      <c r="O544">
        <v>15</v>
      </c>
      <c r="P544">
        <f>VLOOKUP(C544,[3]April!$C:$X,22,FALSE)</f>
        <v>2019</v>
      </c>
    </row>
    <row r="545" spans="1:16" x14ac:dyDescent="0.25">
      <c r="A545" t="s">
        <v>75</v>
      </c>
      <c r="C545" t="s">
        <v>227</v>
      </c>
      <c r="E545">
        <v>28</v>
      </c>
      <c r="F545" t="s">
        <v>110</v>
      </c>
      <c r="H545" t="s">
        <v>78</v>
      </c>
      <c r="I545" t="s">
        <v>79</v>
      </c>
      <c r="J545" t="s">
        <v>23</v>
      </c>
      <c r="K545">
        <v>7</v>
      </c>
      <c r="M545">
        <v>7049</v>
      </c>
      <c r="N545">
        <v>0.84</v>
      </c>
      <c r="O545">
        <v>15</v>
      </c>
      <c r="P545">
        <f>VLOOKUP(C545,[3]April!$C:$X,22,FALSE)</f>
        <v>2019</v>
      </c>
    </row>
    <row r="546" spans="1:16" x14ac:dyDescent="0.25">
      <c r="A546" t="s">
        <v>75</v>
      </c>
      <c r="C546" t="s">
        <v>228</v>
      </c>
      <c r="E546">
        <v>7</v>
      </c>
      <c r="F546" t="s">
        <v>81</v>
      </c>
      <c r="H546" t="s">
        <v>78</v>
      </c>
      <c r="I546" t="s">
        <v>79</v>
      </c>
      <c r="J546" t="s">
        <v>23</v>
      </c>
      <c r="K546">
        <v>3</v>
      </c>
      <c r="M546">
        <v>729</v>
      </c>
      <c r="N546">
        <v>0.12</v>
      </c>
      <c r="O546">
        <v>1</v>
      </c>
      <c r="P546">
        <f>VLOOKUP(C546,[3]April!$C:$X,22,FALSE)</f>
        <v>2019</v>
      </c>
    </row>
    <row r="547" spans="1:16" x14ac:dyDescent="0.25">
      <c r="A547" t="s">
        <v>75</v>
      </c>
      <c r="C547" t="s">
        <v>228</v>
      </c>
      <c r="E547">
        <v>3</v>
      </c>
      <c r="F547" t="s">
        <v>82</v>
      </c>
      <c r="H547" t="s">
        <v>78</v>
      </c>
      <c r="I547" t="s">
        <v>79</v>
      </c>
      <c r="J547" t="s">
        <v>23</v>
      </c>
      <c r="K547">
        <v>1</v>
      </c>
      <c r="M547">
        <v>480</v>
      </c>
      <c r="N547">
        <v>0.08</v>
      </c>
      <c r="O547">
        <v>5</v>
      </c>
      <c r="P547">
        <f>VLOOKUP(C547,[3]April!$C:$X,22,FALSE)</f>
        <v>2019</v>
      </c>
    </row>
    <row r="548" spans="1:16" x14ac:dyDescent="0.25">
      <c r="A548" t="s">
        <v>75</v>
      </c>
      <c r="C548" t="s">
        <v>228</v>
      </c>
      <c r="E548">
        <v>28</v>
      </c>
      <c r="F548" t="s">
        <v>110</v>
      </c>
      <c r="H548" t="s">
        <v>78</v>
      </c>
      <c r="I548" t="s">
        <v>79</v>
      </c>
      <c r="J548" t="s">
        <v>23</v>
      </c>
      <c r="K548">
        <v>2</v>
      </c>
      <c r="M548">
        <v>2014</v>
      </c>
      <c r="N548">
        <v>0.24</v>
      </c>
      <c r="O548">
        <v>15</v>
      </c>
      <c r="P548">
        <f>VLOOKUP(C548,[3]April!$C:$X,22,FALSE)</f>
        <v>2019</v>
      </c>
    </row>
    <row r="549" spans="1:16" x14ac:dyDescent="0.25">
      <c r="A549" t="s">
        <v>75</v>
      </c>
      <c r="C549" t="s">
        <v>228</v>
      </c>
      <c r="E549">
        <v>9</v>
      </c>
      <c r="F549" t="s">
        <v>80</v>
      </c>
      <c r="H549" t="s">
        <v>78</v>
      </c>
      <c r="I549" t="s">
        <v>79</v>
      </c>
      <c r="J549" t="s">
        <v>23</v>
      </c>
      <c r="K549">
        <v>1</v>
      </c>
      <c r="M549">
        <v>1007</v>
      </c>
      <c r="N549">
        <v>0.12</v>
      </c>
      <c r="O549">
        <v>15</v>
      </c>
      <c r="P549">
        <f>VLOOKUP(C549,[3]April!$C:$X,22,FALSE)</f>
        <v>2019</v>
      </c>
    </row>
    <row r="550" spans="1:16" x14ac:dyDescent="0.25">
      <c r="A550" t="s">
        <v>75</v>
      </c>
      <c r="C550" t="s">
        <v>228</v>
      </c>
      <c r="E550">
        <v>10</v>
      </c>
      <c r="F550" t="s">
        <v>118</v>
      </c>
      <c r="H550" t="s">
        <v>78</v>
      </c>
      <c r="I550" t="s">
        <v>79</v>
      </c>
      <c r="J550" t="s">
        <v>23</v>
      </c>
      <c r="K550">
        <v>2</v>
      </c>
      <c r="M550">
        <v>2014</v>
      </c>
      <c r="N550">
        <v>0.24</v>
      </c>
      <c r="O550">
        <v>15</v>
      </c>
      <c r="P550">
        <f>VLOOKUP(C550,[3]April!$C:$X,22,FALSE)</f>
        <v>2019</v>
      </c>
    </row>
    <row r="551" spans="1:16" x14ac:dyDescent="0.25">
      <c r="A551" t="s">
        <v>75</v>
      </c>
      <c r="C551" t="s">
        <v>229</v>
      </c>
      <c r="E551">
        <v>28</v>
      </c>
      <c r="F551" t="s">
        <v>110</v>
      </c>
      <c r="H551" t="s">
        <v>78</v>
      </c>
      <c r="I551" t="s">
        <v>79</v>
      </c>
      <c r="J551" t="s">
        <v>23</v>
      </c>
      <c r="K551">
        <v>1</v>
      </c>
      <c r="M551">
        <v>1007</v>
      </c>
      <c r="N551">
        <v>0.12</v>
      </c>
      <c r="O551">
        <v>15</v>
      </c>
      <c r="P551">
        <f>VLOOKUP(C551,[3]April!$C:$X,22,FALSE)</f>
        <v>2019</v>
      </c>
    </row>
    <row r="552" spans="1:16" x14ac:dyDescent="0.25">
      <c r="A552" t="s">
        <v>75</v>
      </c>
      <c r="C552" t="s">
        <v>229</v>
      </c>
      <c r="E552">
        <v>7</v>
      </c>
      <c r="F552" t="s">
        <v>81</v>
      </c>
      <c r="H552" t="s">
        <v>78</v>
      </c>
      <c r="I552" t="s">
        <v>79</v>
      </c>
      <c r="J552" t="s">
        <v>23</v>
      </c>
      <c r="K552">
        <v>5</v>
      </c>
      <c r="M552">
        <v>1215</v>
      </c>
      <c r="N552">
        <v>0.2</v>
      </c>
      <c r="O552">
        <v>1</v>
      </c>
      <c r="P552">
        <f>VLOOKUP(C552,[3]April!$C:$X,22,FALSE)</f>
        <v>2019</v>
      </c>
    </row>
    <row r="553" spans="1:16" x14ac:dyDescent="0.25">
      <c r="A553" t="s">
        <v>75</v>
      </c>
      <c r="C553" t="s">
        <v>229</v>
      </c>
      <c r="E553">
        <v>3</v>
      </c>
      <c r="F553" t="s">
        <v>82</v>
      </c>
      <c r="H553" t="s">
        <v>78</v>
      </c>
      <c r="I553" t="s">
        <v>79</v>
      </c>
      <c r="J553" t="s">
        <v>23</v>
      </c>
      <c r="K553">
        <v>1</v>
      </c>
      <c r="M553">
        <v>480</v>
      </c>
      <c r="N553">
        <v>0.08</v>
      </c>
      <c r="O553">
        <v>5</v>
      </c>
      <c r="P553">
        <f>VLOOKUP(C553,[3]April!$C:$X,22,FALSE)</f>
        <v>2019</v>
      </c>
    </row>
    <row r="554" spans="1:16" x14ac:dyDescent="0.25">
      <c r="A554" t="s">
        <v>75</v>
      </c>
      <c r="C554" t="s">
        <v>229</v>
      </c>
      <c r="E554">
        <v>9</v>
      </c>
      <c r="F554" t="s">
        <v>80</v>
      </c>
      <c r="H554" t="s">
        <v>78</v>
      </c>
      <c r="I554" t="s">
        <v>79</v>
      </c>
      <c r="J554" t="s">
        <v>23</v>
      </c>
      <c r="K554">
        <v>1</v>
      </c>
      <c r="M554">
        <v>1007</v>
      </c>
      <c r="N554">
        <v>0.12</v>
      </c>
      <c r="O554">
        <v>15</v>
      </c>
      <c r="P554">
        <f>VLOOKUP(C554,[3]April!$C:$X,22,FALSE)</f>
        <v>2019</v>
      </c>
    </row>
    <row r="555" spans="1:16" x14ac:dyDescent="0.25">
      <c r="A555" t="s">
        <v>75</v>
      </c>
      <c r="C555" t="s">
        <v>230</v>
      </c>
      <c r="E555">
        <v>3</v>
      </c>
      <c r="F555" t="s">
        <v>82</v>
      </c>
      <c r="H555" t="s">
        <v>78</v>
      </c>
      <c r="I555" t="s">
        <v>79</v>
      </c>
      <c r="J555" t="s">
        <v>23</v>
      </c>
      <c r="K555">
        <v>1</v>
      </c>
      <c r="M555">
        <v>480</v>
      </c>
      <c r="N555">
        <v>0.08</v>
      </c>
      <c r="O555">
        <v>5</v>
      </c>
      <c r="P555">
        <f>VLOOKUP(C555,[3]April!$C:$X,22,FALSE)</f>
        <v>2019</v>
      </c>
    </row>
    <row r="556" spans="1:16" x14ac:dyDescent="0.25">
      <c r="A556" t="s">
        <v>75</v>
      </c>
      <c r="C556" t="s">
        <v>230</v>
      </c>
      <c r="E556">
        <v>28</v>
      </c>
      <c r="F556" t="s">
        <v>110</v>
      </c>
      <c r="H556" t="s">
        <v>78</v>
      </c>
      <c r="I556" t="s">
        <v>79</v>
      </c>
      <c r="J556" t="s">
        <v>23</v>
      </c>
      <c r="K556">
        <v>4</v>
      </c>
      <c r="M556">
        <v>4028</v>
      </c>
      <c r="N556">
        <v>0.48</v>
      </c>
      <c r="O556">
        <v>15</v>
      </c>
      <c r="P556">
        <f>VLOOKUP(C556,[3]April!$C:$X,22,FALSE)</f>
        <v>2019</v>
      </c>
    </row>
    <row r="557" spans="1:16" x14ac:dyDescent="0.25">
      <c r="A557" t="s">
        <v>75</v>
      </c>
      <c r="C557" t="s">
        <v>230</v>
      </c>
      <c r="E557">
        <v>7</v>
      </c>
      <c r="F557" t="s">
        <v>81</v>
      </c>
      <c r="H557" t="s">
        <v>78</v>
      </c>
      <c r="I557" t="s">
        <v>79</v>
      </c>
      <c r="J557" t="s">
        <v>23</v>
      </c>
      <c r="K557">
        <v>5</v>
      </c>
      <c r="M557">
        <v>1215</v>
      </c>
      <c r="N557">
        <v>0.2</v>
      </c>
      <c r="O557">
        <v>1</v>
      </c>
      <c r="P557">
        <f>VLOOKUP(C557,[3]April!$C:$X,22,FALSE)</f>
        <v>2019</v>
      </c>
    </row>
    <row r="558" spans="1:16" x14ac:dyDescent="0.25">
      <c r="A558" t="s">
        <v>75</v>
      </c>
      <c r="C558" t="s">
        <v>230</v>
      </c>
      <c r="E558">
        <v>4</v>
      </c>
      <c r="F558" t="s">
        <v>77</v>
      </c>
      <c r="H558" t="s">
        <v>78</v>
      </c>
      <c r="I558" t="s">
        <v>79</v>
      </c>
      <c r="J558" t="s">
        <v>23</v>
      </c>
      <c r="K558">
        <v>1</v>
      </c>
      <c r="M558">
        <v>548</v>
      </c>
      <c r="N558">
        <v>0.09</v>
      </c>
      <c r="O558">
        <v>5</v>
      </c>
      <c r="P558">
        <f>VLOOKUP(C558,[3]April!$C:$X,22,FALSE)</f>
        <v>2019</v>
      </c>
    </row>
    <row r="559" spans="1:16" x14ac:dyDescent="0.25">
      <c r="A559" t="s">
        <v>75</v>
      </c>
      <c r="C559" t="s">
        <v>230</v>
      </c>
      <c r="E559">
        <v>9</v>
      </c>
      <c r="F559" t="s">
        <v>80</v>
      </c>
      <c r="H559" t="s">
        <v>78</v>
      </c>
      <c r="I559" t="s">
        <v>79</v>
      </c>
      <c r="J559" t="s">
        <v>23</v>
      </c>
      <c r="K559">
        <v>3</v>
      </c>
      <c r="M559">
        <v>3021</v>
      </c>
      <c r="N559">
        <v>0.36</v>
      </c>
      <c r="O559">
        <v>15</v>
      </c>
      <c r="P559">
        <f>VLOOKUP(C559,[3]April!$C:$X,22,FALSE)</f>
        <v>2019</v>
      </c>
    </row>
    <row r="560" spans="1:16" x14ac:dyDescent="0.25">
      <c r="A560" t="s">
        <v>75</v>
      </c>
      <c r="C560" t="s">
        <v>230</v>
      </c>
      <c r="E560">
        <v>8</v>
      </c>
      <c r="F560" t="s">
        <v>113</v>
      </c>
      <c r="H560" t="s">
        <v>78</v>
      </c>
      <c r="I560" t="s">
        <v>79</v>
      </c>
      <c r="J560" t="s">
        <v>23</v>
      </c>
      <c r="K560">
        <v>5</v>
      </c>
      <c r="M560">
        <v>1445</v>
      </c>
      <c r="N560">
        <v>0.25</v>
      </c>
      <c r="O560">
        <v>1</v>
      </c>
      <c r="P560">
        <f>VLOOKUP(C560,[3]April!$C:$X,22,FALSE)</f>
        <v>2019</v>
      </c>
    </row>
    <row r="561" spans="1:16" x14ac:dyDescent="0.25">
      <c r="A561" t="s">
        <v>75</v>
      </c>
      <c r="C561" t="s">
        <v>231</v>
      </c>
      <c r="E561">
        <v>3</v>
      </c>
      <c r="F561" t="s">
        <v>82</v>
      </c>
      <c r="H561" t="s">
        <v>78</v>
      </c>
      <c r="I561" t="s">
        <v>79</v>
      </c>
      <c r="J561" t="s">
        <v>23</v>
      </c>
      <c r="K561">
        <v>1</v>
      </c>
      <c r="M561">
        <v>480</v>
      </c>
      <c r="N561">
        <v>0.08</v>
      </c>
      <c r="O561">
        <v>5</v>
      </c>
      <c r="P561">
        <f>VLOOKUP(C561,[3]April!$C:$X,22,FALSE)</f>
        <v>2019</v>
      </c>
    </row>
    <row r="562" spans="1:16" x14ac:dyDescent="0.25">
      <c r="A562" t="s">
        <v>75</v>
      </c>
      <c r="C562" t="s">
        <v>231</v>
      </c>
      <c r="E562">
        <v>7</v>
      </c>
      <c r="F562" t="s">
        <v>81</v>
      </c>
      <c r="H562" t="s">
        <v>78</v>
      </c>
      <c r="I562" t="s">
        <v>79</v>
      </c>
      <c r="J562" t="s">
        <v>23</v>
      </c>
      <c r="K562">
        <v>4</v>
      </c>
      <c r="M562">
        <v>972</v>
      </c>
      <c r="N562">
        <v>0.16</v>
      </c>
      <c r="O562">
        <v>1</v>
      </c>
      <c r="P562">
        <f>VLOOKUP(C562,[3]April!$C:$X,22,FALSE)</f>
        <v>2019</v>
      </c>
    </row>
    <row r="563" spans="1:16" x14ac:dyDescent="0.25">
      <c r="A563" t="s">
        <v>75</v>
      </c>
      <c r="C563" t="s">
        <v>231</v>
      </c>
      <c r="E563">
        <v>28</v>
      </c>
      <c r="F563" t="s">
        <v>110</v>
      </c>
      <c r="H563" t="s">
        <v>78</v>
      </c>
      <c r="I563" t="s">
        <v>79</v>
      </c>
      <c r="J563" t="s">
        <v>23</v>
      </c>
      <c r="K563">
        <v>2</v>
      </c>
      <c r="M563">
        <v>2014</v>
      </c>
      <c r="N563">
        <v>0.24</v>
      </c>
      <c r="O563">
        <v>15</v>
      </c>
      <c r="P563">
        <f>VLOOKUP(C563,[3]April!$C:$X,22,FALSE)</f>
        <v>2019</v>
      </c>
    </row>
    <row r="564" spans="1:16" x14ac:dyDescent="0.25">
      <c r="A564" t="s">
        <v>75</v>
      </c>
      <c r="C564" t="s">
        <v>232</v>
      </c>
      <c r="E564">
        <v>3</v>
      </c>
      <c r="F564" t="s">
        <v>82</v>
      </c>
      <c r="H564" t="s">
        <v>78</v>
      </c>
      <c r="I564" t="s">
        <v>79</v>
      </c>
      <c r="J564" t="s">
        <v>23</v>
      </c>
      <c r="K564">
        <v>1</v>
      </c>
      <c r="M564">
        <v>480</v>
      </c>
      <c r="N564">
        <v>0.08</v>
      </c>
      <c r="O564">
        <v>5</v>
      </c>
      <c r="P564">
        <f>VLOOKUP(C564,[3]April!$C:$X,22,FALSE)</f>
        <v>2019</v>
      </c>
    </row>
    <row r="565" spans="1:16" x14ac:dyDescent="0.25">
      <c r="A565" t="s">
        <v>75</v>
      </c>
      <c r="C565" t="s">
        <v>232</v>
      </c>
      <c r="E565">
        <v>28</v>
      </c>
      <c r="F565" t="s">
        <v>110</v>
      </c>
      <c r="H565" t="s">
        <v>78</v>
      </c>
      <c r="I565" t="s">
        <v>79</v>
      </c>
      <c r="J565" t="s">
        <v>23</v>
      </c>
      <c r="K565">
        <v>1</v>
      </c>
      <c r="M565">
        <v>1007</v>
      </c>
      <c r="N565">
        <v>0.12</v>
      </c>
      <c r="O565">
        <v>15</v>
      </c>
      <c r="P565">
        <f>VLOOKUP(C565,[3]April!$C:$X,22,FALSE)</f>
        <v>2019</v>
      </c>
    </row>
    <row r="566" spans="1:16" x14ac:dyDescent="0.25">
      <c r="A566" t="s">
        <v>75</v>
      </c>
      <c r="C566" t="s">
        <v>232</v>
      </c>
      <c r="E566">
        <v>7</v>
      </c>
      <c r="F566" t="s">
        <v>81</v>
      </c>
      <c r="H566" t="s">
        <v>78</v>
      </c>
      <c r="I566" t="s">
        <v>79</v>
      </c>
      <c r="J566" t="s">
        <v>23</v>
      </c>
      <c r="K566">
        <v>3</v>
      </c>
      <c r="M566">
        <v>729</v>
      </c>
      <c r="N566">
        <v>0.12</v>
      </c>
      <c r="O566">
        <v>1</v>
      </c>
      <c r="P566">
        <f>VLOOKUP(C566,[3]April!$C:$X,22,FALSE)</f>
        <v>2019</v>
      </c>
    </row>
    <row r="567" spans="1:16" x14ac:dyDescent="0.25">
      <c r="A567" t="s">
        <v>75</v>
      </c>
      <c r="C567" t="s">
        <v>233</v>
      </c>
      <c r="E567">
        <v>7</v>
      </c>
      <c r="F567" t="s">
        <v>81</v>
      </c>
      <c r="H567" t="s">
        <v>78</v>
      </c>
      <c r="I567" t="s">
        <v>79</v>
      </c>
      <c r="J567" t="s">
        <v>23</v>
      </c>
      <c r="K567">
        <v>12</v>
      </c>
      <c r="M567">
        <v>2916</v>
      </c>
      <c r="N567">
        <v>0.48</v>
      </c>
      <c r="O567">
        <v>1</v>
      </c>
      <c r="P567">
        <f>VLOOKUP(C567,[3]April!$C:$X,22,FALSE)</f>
        <v>2019</v>
      </c>
    </row>
    <row r="568" spans="1:16" x14ac:dyDescent="0.25">
      <c r="A568" t="s">
        <v>75</v>
      </c>
      <c r="C568" t="s">
        <v>233</v>
      </c>
      <c r="E568">
        <v>9</v>
      </c>
      <c r="F568" t="s">
        <v>80</v>
      </c>
      <c r="H568" t="s">
        <v>78</v>
      </c>
      <c r="I568" t="s">
        <v>79</v>
      </c>
      <c r="J568" t="s">
        <v>23</v>
      </c>
      <c r="K568">
        <v>12</v>
      </c>
      <c r="M568">
        <v>12084</v>
      </c>
      <c r="N568">
        <v>1.44</v>
      </c>
      <c r="O568">
        <v>15</v>
      </c>
      <c r="P568">
        <f>VLOOKUP(C568,[3]April!$C:$X,22,FALSE)</f>
        <v>2019</v>
      </c>
    </row>
    <row r="569" spans="1:16" x14ac:dyDescent="0.25">
      <c r="A569" t="s">
        <v>75</v>
      </c>
      <c r="C569" t="s">
        <v>233</v>
      </c>
      <c r="E569">
        <v>3</v>
      </c>
      <c r="F569" t="s">
        <v>82</v>
      </c>
      <c r="H569" t="s">
        <v>78</v>
      </c>
      <c r="I569" t="s">
        <v>79</v>
      </c>
      <c r="J569" t="s">
        <v>23</v>
      </c>
      <c r="K569">
        <v>1</v>
      </c>
      <c r="M569">
        <v>480</v>
      </c>
      <c r="N569">
        <v>0.08</v>
      </c>
      <c r="O569">
        <v>5</v>
      </c>
      <c r="P569">
        <f>VLOOKUP(C569,[3]April!$C:$X,22,FALSE)</f>
        <v>2019</v>
      </c>
    </row>
    <row r="570" spans="1:16" x14ac:dyDescent="0.25">
      <c r="A570" t="s">
        <v>75</v>
      </c>
      <c r="C570" t="s">
        <v>234</v>
      </c>
      <c r="E570">
        <v>3</v>
      </c>
      <c r="F570" t="s">
        <v>82</v>
      </c>
      <c r="H570" t="s">
        <v>78</v>
      </c>
      <c r="I570" t="s">
        <v>79</v>
      </c>
      <c r="J570" t="s">
        <v>23</v>
      </c>
      <c r="K570">
        <v>1</v>
      </c>
      <c r="M570">
        <v>480</v>
      </c>
      <c r="N570">
        <v>0.08</v>
      </c>
      <c r="O570">
        <v>5</v>
      </c>
      <c r="P570">
        <f>VLOOKUP(C570,[3]April!$C:$X,22,FALSE)</f>
        <v>2019</v>
      </c>
    </row>
    <row r="571" spans="1:16" x14ac:dyDescent="0.25">
      <c r="A571" t="s">
        <v>75</v>
      </c>
      <c r="C571" t="s">
        <v>234</v>
      </c>
      <c r="E571">
        <v>28</v>
      </c>
      <c r="F571" t="s">
        <v>110</v>
      </c>
      <c r="H571" t="s">
        <v>78</v>
      </c>
      <c r="I571" t="s">
        <v>79</v>
      </c>
      <c r="J571" t="s">
        <v>23</v>
      </c>
      <c r="K571">
        <v>1</v>
      </c>
      <c r="M571">
        <v>1007</v>
      </c>
      <c r="N571">
        <v>0.12</v>
      </c>
      <c r="O571">
        <v>15</v>
      </c>
      <c r="P571">
        <f>VLOOKUP(C571,[3]April!$C:$X,22,FALSE)</f>
        <v>2019</v>
      </c>
    </row>
    <row r="572" spans="1:16" x14ac:dyDescent="0.25">
      <c r="A572" t="s">
        <v>75</v>
      </c>
      <c r="C572" t="s">
        <v>234</v>
      </c>
      <c r="E572">
        <v>7</v>
      </c>
      <c r="F572" t="s">
        <v>81</v>
      </c>
      <c r="H572" t="s">
        <v>78</v>
      </c>
      <c r="I572" t="s">
        <v>79</v>
      </c>
      <c r="J572" t="s">
        <v>23</v>
      </c>
      <c r="K572">
        <v>4</v>
      </c>
      <c r="M572">
        <v>972</v>
      </c>
      <c r="N572">
        <v>0.16</v>
      </c>
      <c r="O572">
        <v>1</v>
      </c>
      <c r="P572">
        <f>VLOOKUP(C572,[3]April!$C:$X,22,FALSE)</f>
        <v>2019</v>
      </c>
    </row>
    <row r="573" spans="1:16" x14ac:dyDescent="0.25">
      <c r="A573" t="s">
        <v>75</v>
      </c>
      <c r="C573" t="s">
        <v>234</v>
      </c>
      <c r="E573">
        <v>9</v>
      </c>
      <c r="F573" t="s">
        <v>80</v>
      </c>
      <c r="H573" t="s">
        <v>78</v>
      </c>
      <c r="I573" t="s">
        <v>79</v>
      </c>
      <c r="J573" t="s">
        <v>23</v>
      </c>
      <c r="K573">
        <v>4</v>
      </c>
      <c r="M573">
        <v>4028</v>
      </c>
      <c r="N573">
        <v>0.48</v>
      </c>
      <c r="O573">
        <v>15</v>
      </c>
      <c r="P573">
        <f>VLOOKUP(C573,[3]April!$C:$X,22,FALSE)</f>
        <v>2019</v>
      </c>
    </row>
    <row r="574" spans="1:16" x14ac:dyDescent="0.25">
      <c r="A574" t="s">
        <v>75</v>
      </c>
      <c r="C574" t="s">
        <v>234</v>
      </c>
      <c r="E574">
        <v>8</v>
      </c>
      <c r="F574" t="s">
        <v>113</v>
      </c>
      <c r="H574" t="s">
        <v>78</v>
      </c>
      <c r="I574" t="s">
        <v>79</v>
      </c>
      <c r="J574" t="s">
        <v>23</v>
      </c>
      <c r="K574">
        <v>1</v>
      </c>
      <c r="M574">
        <v>289</v>
      </c>
      <c r="N574">
        <v>0.05</v>
      </c>
      <c r="O574">
        <v>1</v>
      </c>
      <c r="P574">
        <f>VLOOKUP(C574,[3]April!$C:$X,22,FALSE)</f>
        <v>2019</v>
      </c>
    </row>
    <row r="575" spans="1:16" x14ac:dyDescent="0.25">
      <c r="A575" t="s">
        <v>75</v>
      </c>
      <c r="C575" t="s">
        <v>235</v>
      </c>
      <c r="E575">
        <v>10</v>
      </c>
      <c r="F575" t="s">
        <v>118</v>
      </c>
      <c r="H575" t="s">
        <v>78</v>
      </c>
      <c r="I575" t="s">
        <v>79</v>
      </c>
      <c r="J575" t="s">
        <v>23</v>
      </c>
      <c r="K575">
        <v>1</v>
      </c>
      <c r="M575">
        <v>1007</v>
      </c>
      <c r="N575">
        <v>0.12</v>
      </c>
      <c r="O575">
        <v>15</v>
      </c>
      <c r="P575">
        <f>VLOOKUP(C575,[3]April!$C:$X,22,FALSE)</f>
        <v>2019</v>
      </c>
    </row>
    <row r="576" spans="1:16" x14ac:dyDescent="0.25">
      <c r="A576" t="s">
        <v>75</v>
      </c>
      <c r="C576" t="s">
        <v>235</v>
      </c>
      <c r="E576">
        <v>28</v>
      </c>
      <c r="F576" t="s">
        <v>110</v>
      </c>
      <c r="H576" t="s">
        <v>78</v>
      </c>
      <c r="I576" t="s">
        <v>79</v>
      </c>
      <c r="J576" t="s">
        <v>23</v>
      </c>
      <c r="K576">
        <v>1</v>
      </c>
      <c r="M576">
        <v>1007</v>
      </c>
      <c r="N576">
        <v>0.12</v>
      </c>
      <c r="O576">
        <v>15</v>
      </c>
      <c r="P576">
        <f>VLOOKUP(C576,[3]April!$C:$X,22,FALSE)</f>
        <v>2019</v>
      </c>
    </row>
    <row r="577" spans="1:16" x14ac:dyDescent="0.25">
      <c r="A577" t="s">
        <v>75</v>
      </c>
      <c r="C577" t="s">
        <v>235</v>
      </c>
      <c r="E577">
        <v>7</v>
      </c>
      <c r="F577" t="s">
        <v>81</v>
      </c>
      <c r="H577" t="s">
        <v>78</v>
      </c>
      <c r="I577" t="s">
        <v>79</v>
      </c>
      <c r="J577" t="s">
        <v>23</v>
      </c>
      <c r="K577">
        <v>4</v>
      </c>
      <c r="M577">
        <v>972</v>
      </c>
      <c r="N577">
        <v>0.16</v>
      </c>
      <c r="O577">
        <v>1</v>
      </c>
      <c r="P577">
        <f>VLOOKUP(C577,[3]April!$C:$X,22,FALSE)</f>
        <v>2019</v>
      </c>
    </row>
    <row r="578" spans="1:16" x14ac:dyDescent="0.25">
      <c r="A578" t="s">
        <v>75</v>
      </c>
      <c r="C578" t="s">
        <v>235</v>
      </c>
      <c r="E578">
        <v>3</v>
      </c>
      <c r="F578" t="s">
        <v>82</v>
      </c>
      <c r="H578" t="s">
        <v>78</v>
      </c>
      <c r="I578" t="s">
        <v>79</v>
      </c>
      <c r="J578" t="s">
        <v>23</v>
      </c>
      <c r="K578">
        <v>1</v>
      </c>
      <c r="M578">
        <v>480</v>
      </c>
      <c r="N578">
        <v>0.08</v>
      </c>
      <c r="O578">
        <v>5</v>
      </c>
      <c r="P578">
        <f>VLOOKUP(C578,[3]April!$C:$X,22,FALSE)</f>
        <v>2019</v>
      </c>
    </row>
    <row r="579" spans="1:16" x14ac:dyDescent="0.25">
      <c r="A579" t="s">
        <v>75</v>
      </c>
      <c r="C579" t="s">
        <v>236</v>
      </c>
      <c r="E579">
        <v>8</v>
      </c>
      <c r="F579" t="s">
        <v>113</v>
      </c>
      <c r="H579" t="s">
        <v>78</v>
      </c>
      <c r="I579" t="s">
        <v>79</v>
      </c>
      <c r="J579" t="s">
        <v>23</v>
      </c>
      <c r="K579">
        <v>1</v>
      </c>
      <c r="M579">
        <v>289</v>
      </c>
      <c r="N579">
        <v>0.05</v>
      </c>
      <c r="O579">
        <v>1</v>
      </c>
      <c r="P579">
        <f>VLOOKUP(C579,[3]April!$C:$X,22,FALSE)</f>
        <v>2019</v>
      </c>
    </row>
    <row r="580" spans="1:16" x14ac:dyDescent="0.25">
      <c r="A580" t="s">
        <v>75</v>
      </c>
      <c r="C580" t="s">
        <v>236</v>
      </c>
      <c r="E580">
        <v>28</v>
      </c>
      <c r="F580" t="s">
        <v>110</v>
      </c>
      <c r="H580" t="s">
        <v>78</v>
      </c>
      <c r="I580" t="s">
        <v>79</v>
      </c>
      <c r="J580" t="s">
        <v>23</v>
      </c>
      <c r="K580">
        <v>1</v>
      </c>
      <c r="M580">
        <v>1007</v>
      </c>
      <c r="N580">
        <v>0.12</v>
      </c>
      <c r="O580">
        <v>15</v>
      </c>
      <c r="P580">
        <f>VLOOKUP(C580,[3]April!$C:$X,22,FALSE)</f>
        <v>2019</v>
      </c>
    </row>
    <row r="581" spans="1:16" x14ac:dyDescent="0.25">
      <c r="A581" t="s">
        <v>75</v>
      </c>
      <c r="C581" t="s">
        <v>236</v>
      </c>
      <c r="E581">
        <v>22</v>
      </c>
      <c r="F581" t="s">
        <v>174</v>
      </c>
      <c r="H581" t="s">
        <v>78</v>
      </c>
      <c r="I581" t="s">
        <v>79</v>
      </c>
      <c r="J581" t="s">
        <v>23</v>
      </c>
      <c r="K581">
        <v>2</v>
      </c>
      <c r="M581">
        <v>2014</v>
      </c>
      <c r="N581">
        <v>0.24</v>
      </c>
      <c r="O581">
        <v>15</v>
      </c>
      <c r="P581">
        <f>VLOOKUP(C581,[3]April!$C:$X,22,FALSE)</f>
        <v>2019</v>
      </c>
    </row>
    <row r="582" spans="1:16" x14ac:dyDescent="0.25">
      <c r="A582" t="s">
        <v>75</v>
      </c>
      <c r="C582" t="s">
        <v>236</v>
      </c>
      <c r="E582">
        <v>7</v>
      </c>
      <c r="F582" t="s">
        <v>81</v>
      </c>
      <c r="H582" t="s">
        <v>78</v>
      </c>
      <c r="I582" t="s">
        <v>79</v>
      </c>
      <c r="J582" t="s">
        <v>23</v>
      </c>
      <c r="K582">
        <v>4</v>
      </c>
      <c r="M582">
        <v>972</v>
      </c>
      <c r="N582">
        <v>0.16</v>
      </c>
      <c r="O582">
        <v>1</v>
      </c>
      <c r="P582">
        <f>VLOOKUP(C582,[3]April!$C:$X,22,FALSE)</f>
        <v>2019</v>
      </c>
    </row>
    <row r="583" spans="1:16" x14ac:dyDescent="0.25">
      <c r="A583" t="s">
        <v>75</v>
      </c>
      <c r="C583" t="s">
        <v>236</v>
      </c>
      <c r="E583">
        <v>3</v>
      </c>
      <c r="F583" t="s">
        <v>82</v>
      </c>
      <c r="H583" t="s">
        <v>78</v>
      </c>
      <c r="I583" t="s">
        <v>79</v>
      </c>
      <c r="J583" t="s">
        <v>23</v>
      </c>
      <c r="K583">
        <v>1</v>
      </c>
      <c r="M583">
        <v>480</v>
      </c>
      <c r="N583">
        <v>0.08</v>
      </c>
      <c r="O583">
        <v>5</v>
      </c>
      <c r="P583">
        <f>VLOOKUP(C583,[3]April!$C:$X,22,FALSE)</f>
        <v>2019</v>
      </c>
    </row>
    <row r="584" spans="1:16" x14ac:dyDescent="0.25">
      <c r="A584" t="s">
        <v>75</v>
      </c>
      <c r="C584" t="s">
        <v>236</v>
      </c>
      <c r="E584">
        <v>4</v>
      </c>
      <c r="F584" t="s">
        <v>77</v>
      </c>
      <c r="H584" t="s">
        <v>78</v>
      </c>
      <c r="I584" t="s">
        <v>79</v>
      </c>
      <c r="J584" t="s">
        <v>23</v>
      </c>
      <c r="K584">
        <v>1</v>
      </c>
      <c r="M584">
        <v>548</v>
      </c>
      <c r="N584">
        <v>0.09</v>
      </c>
      <c r="O584">
        <v>5</v>
      </c>
      <c r="P584">
        <f>VLOOKUP(C584,[3]April!$C:$X,22,FALSE)</f>
        <v>2019</v>
      </c>
    </row>
    <row r="585" spans="1:16" x14ac:dyDescent="0.25">
      <c r="A585" t="s">
        <v>75</v>
      </c>
      <c r="C585" t="s">
        <v>237</v>
      </c>
      <c r="E585">
        <v>9</v>
      </c>
      <c r="F585" t="s">
        <v>80</v>
      </c>
      <c r="H585" t="s">
        <v>78</v>
      </c>
      <c r="I585" t="s">
        <v>79</v>
      </c>
      <c r="J585" t="s">
        <v>23</v>
      </c>
      <c r="K585">
        <v>5</v>
      </c>
      <c r="M585">
        <v>5035</v>
      </c>
      <c r="N585">
        <v>0.6</v>
      </c>
      <c r="O585">
        <v>15</v>
      </c>
      <c r="P585">
        <f>VLOOKUP(C585,[3]April!$C:$X,22,FALSE)</f>
        <v>2019</v>
      </c>
    </row>
    <row r="586" spans="1:16" x14ac:dyDescent="0.25">
      <c r="A586" t="s">
        <v>75</v>
      </c>
      <c r="C586" t="s">
        <v>237</v>
      </c>
      <c r="E586">
        <v>11</v>
      </c>
      <c r="F586" t="s">
        <v>238</v>
      </c>
      <c r="H586" t="s">
        <v>78</v>
      </c>
      <c r="I586" t="s">
        <v>79</v>
      </c>
      <c r="J586" t="s">
        <v>23</v>
      </c>
      <c r="K586">
        <v>4</v>
      </c>
      <c r="M586">
        <v>4028</v>
      </c>
      <c r="N586">
        <v>0.48</v>
      </c>
      <c r="O586">
        <v>15</v>
      </c>
      <c r="P586">
        <f>VLOOKUP(C586,[3]April!$C:$X,22,FALSE)</f>
        <v>2019</v>
      </c>
    </row>
    <row r="587" spans="1:16" x14ac:dyDescent="0.25">
      <c r="A587" t="s">
        <v>75</v>
      </c>
      <c r="C587" t="s">
        <v>237</v>
      </c>
      <c r="E587">
        <v>7</v>
      </c>
      <c r="F587" t="s">
        <v>81</v>
      </c>
      <c r="H587" t="s">
        <v>78</v>
      </c>
      <c r="I587" t="s">
        <v>79</v>
      </c>
      <c r="J587" t="s">
        <v>23</v>
      </c>
      <c r="K587">
        <v>18</v>
      </c>
      <c r="M587">
        <v>4374</v>
      </c>
      <c r="N587">
        <v>0.72</v>
      </c>
      <c r="O587">
        <v>1</v>
      </c>
      <c r="P587">
        <f>VLOOKUP(C587,[3]April!$C:$X,22,FALSE)</f>
        <v>2019</v>
      </c>
    </row>
    <row r="588" spans="1:16" x14ac:dyDescent="0.25">
      <c r="A588" t="s">
        <v>75</v>
      </c>
      <c r="C588" t="s">
        <v>239</v>
      </c>
      <c r="E588">
        <v>8</v>
      </c>
      <c r="F588" t="s">
        <v>113</v>
      </c>
      <c r="H588" t="s">
        <v>78</v>
      </c>
      <c r="I588" t="s">
        <v>79</v>
      </c>
      <c r="J588" t="s">
        <v>23</v>
      </c>
      <c r="K588">
        <v>1</v>
      </c>
      <c r="M588">
        <v>289</v>
      </c>
      <c r="N588">
        <v>0.05</v>
      </c>
      <c r="O588">
        <v>1</v>
      </c>
      <c r="P588">
        <f>VLOOKUP(C588,[3]April!$C:$X,22,FALSE)</f>
        <v>2019</v>
      </c>
    </row>
    <row r="589" spans="1:16" x14ac:dyDescent="0.25">
      <c r="A589" t="s">
        <v>75</v>
      </c>
      <c r="C589" t="s">
        <v>239</v>
      </c>
      <c r="E589">
        <v>9</v>
      </c>
      <c r="F589" t="s">
        <v>80</v>
      </c>
      <c r="H589" t="s">
        <v>78</v>
      </c>
      <c r="I589" t="s">
        <v>79</v>
      </c>
      <c r="J589" t="s">
        <v>23</v>
      </c>
      <c r="K589">
        <v>1</v>
      </c>
      <c r="M589">
        <v>1007</v>
      </c>
      <c r="N589">
        <v>0.12</v>
      </c>
      <c r="O589">
        <v>15</v>
      </c>
      <c r="P589">
        <f>VLOOKUP(C589,[3]April!$C:$X,22,FALSE)</f>
        <v>2019</v>
      </c>
    </row>
    <row r="590" spans="1:16" x14ac:dyDescent="0.25">
      <c r="A590" t="s">
        <v>75</v>
      </c>
      <c r="C590" t="s">
        <v>239</v>
      </c>
      <c r="E590">
        <v>7</v>
      </c>
      <c r="F590" t="s">
        <v>81</v>
      </c>
      <c r="H590" t="s">
        <v>78</v>
      </c>
      <c r="I590" t="s">
        <v>79</v>
      </c>
      <c r="J590" t="s">
        <v>23</v>
      </c>
      <c r="K590">
        <v>7</v>
      </c>
      <c r="M590">
        <v>1701</v>
      </c>
      <c r="N590">
        <v>0.28000000000000003</v>
      </c>
      <c r="O590">
        <v>1</v>
      </c>
      <c r="P590">
        <f>VLOOKUP(C590,[3]April!$C:$X,22,FALSE)</f>
        <v>2019</v>
      </c>
    </row>
    <row r="591" spans="1:16" x14ac:dyDescent="0.25">
      <c r="A591" t="s">
        <v>75</v>
      </c>
      <c r="C591" t="s">
        <v>240</v>
      </c>
      <c r="E591">
        <v>4</v>
      </c>
      <c r="F591" t="s">
        <v>77</v>
      </c>
      <c r="H591" t="s">
        <v>78</v>
      </c>
      <c r="I591" t="s">
        <v>79</v>
      </c>
      <c r="J591" t="s">
        <v>23</v>
      </c>
      <c r="K591">
        <v>1</v>
      </c>
      <c r="M591">
        <v>548</v>
      </c>
      <c r="N591">
        <v>0.09</v>
      </c>
      <c r="O591">
        <v>5</v>
      </c>
      <c r="P591">
        <f>VLOOKUP(C591,[3]April!$C:$X,22,FALSE)</f>
        <v>2019</v>
      </c>
    </row>
    <row r="592" spans="1:16" x14ac:dyDescent="0.25">
      <c r="A592" t="s">
        <v>75</v>
      </c>
      <c r="C592" t="s">
        <v>240</v>
      </c>
      <c r="E592">
        <v>28</v>
      </c>
      <c r="F592" t="s">
        <v>110</v>
      </c>
      <c r="H592" t="s">
        <v>78</v>
      </c>
      <c r="I592" t="s">
        <v>79</v>
      </c>
      <c r="J592" t="s">
        <v>23</v>
      </c>
      <c r="K592">
        <v>2</v>
      </c>
      <c r="M592">
        <v>2014</v>
      </c>
      <c r="N592">
        <v>0.24</v>
      </c>
      <c r="O592">
        <v>15</v>
      </c>
      <c r="P592">
        <f>VLOOKUP(C592,[3]April!$C:$X,22,FALSE)</f>
        <v>2019</v>
      </c>
    </row>
    <row r="593" spans="1:16" x14ac:dyDescent="0.25">
      <c r="A593" t="s">
        <v>75</v>
      </c>
      <c r="C593" t="s">
        <v>240</v>
      </c>
      <c r="E593">
        <v>3</v>
      </c>
      <c r="F593" t="s">
        <v>82</v>
      </c>
      <c r="H593" t="s">
        <v>78</v>
      </c>
      <c r="I593" t="s">
        <v>79</v>
      </c>
      <c r="J593" t="s">
        <v>23</v>
      </c>
      <c r="K593">
        <v>2</v>
      </c>
      <c r="M593">
        <v>960</v>
      </c>
      <c r="N593">
        <v>0.16</v>
      </c>
      <c r="O593">
        <v>5</v>
      </c>
      <c r="P593">
        <f>VLOOKUP(C593,[3]April!$C:$X,22,FALSE)</f>
        <v>2019</v>
      </c>
    </row>
    <row r="594" spans="1:16" x14ac:dyDescent="0.25">
      <c r="A594" t="s">
        <v>75</v>
      </c>
      <c r="C594" t="s">
        <v>240</v>
      </c>
      <c r="E594">
        <v>10</v>
      </c>
      <c r="F594" t="s">
        <v>118</v>
      </c>
      <c r="H594" t="s">
        <v>78</v>
      </c>
      <c r="I594" t="s">
        <v>79</v>
      </c>
      <c r="J594" t="s">
        <v>23</v>
      </c>
      <c r="K594">
        <v>1</v>
      </c>
      <c r="M594">
        <v>1007</v>
      </c>
      <c r="N594">
        <v>0.12</v>
      </c>
      <c r="O594">
        <v>15</v>
      </c>
      <c r="P594">
        <f>VLOOKUP(C594,[3]April!$C:$X,22,FALSE)</f>
        <v>2019</v>
      </c>
    </row>
    <row r="595" spans="1:16" x14ac:dyDescent="0.25">
      <c r="A595" t="s">
        <v>75</v>
      </c>
      <c r="C595" t="s">
        <v>240</v>
      </c>
      <c r="E595">
        <v>9</v>
      </c>
      <c r="F595" t="s">
        <v>80</v>
      </c>
      <c r="H595" t="s">
        <v>78</v>
      </c>
      <c r="I595" t="s">
        <v>79</v>
      </c>
      <c r="J595" t="s">
        <v>23</v>
      </c>
      <c r="K595">
        <v>4</v>
      </c>
      <c r="M595">
        <v>4028</v>
      </c>
      <c r="N595">
        <v>0.48</v>
      </c>
      <c r="O595">
        <v>15</v>
      </c>
      <c r="P595">
        <f>VLOOKUP(C595,[3]April!$C:$X,22,FALSE)</f>
        <v>2019</v>
      </c>
    </row>
    <row r="596" spans="1:16" x14ac:dyDescent="0.25">
      <c r="A596" t="s">
        <v>75</v>
      </c>
      <c r="C596" t="s">
        <v>240</v>
      </c>
      <c r="E596">
        <v>7</v>
      </c>
      <c r="F596" t="s">
        <v>81</v>
      </c>
      <c r="H596" t="s">
        <v>78</v>
      </c>
      <c r="I596" t="s">
        <v>79</v>
      </c>
      <c r="J596" t="s">
        <v>23</v>
      </c>
      <c r="K596">
        <v>11</v>
      </c>
      <c r="M596">
        <v>2673</v>
      </c>
      <c r="N596">
        <v>0.44</v>
      </c>
      <c r="O596">
        <v>1</v>
      </c>
      <c r="P596">
        <f>VLOOKUP(C596,[3]April!$C:$X,22,FALSE)</f>
        <v>2019</v>
      </c>
    </row>
    <row r="597" spans="1:16" x14ac:dyDescent="0.25">
      <c r="A597" t="s">
        <v>75</v>
      </c>
      <c r="C597" t="s">
        <v>241</v>
      </c>
      <c r="E597">
        <v>22</v>
      </c>
      <c r="F597" t="s">
        <v>174</v>
      </c>
      <c r="H597" t="s">
        <v>78</v>
      </c>
      <c r="I597" t="s">
        <v>79</v>
      </c>
      <c r="J597" t="s">
        <v>23</v>
      </c>
      <c r="K597">
        <v>2</v>
      </c>
      <c r="M597">
        <v>2014</v>
      </c>
      <c r="N597">
        <v>0.24</v>
      </c>
      <c r="O597">
        <v>15</v>
      </c>
      <c r="P597">
        <f>VLOOKUP(C597,[3]April!$C:$X,22,FALSE)</f>
        <v>2019</v>
      </c>
    </row>
    <row r="598" spans="1:16" x14ac:dyDescent="0.25">
      <c r="A598" t="s">
        <v>75</v>
      </c>
      <c r="C598" t="s">
        <v>241</v>
      </c>
      <c r="E598">
        <v>8</v>
      </c>
      <c r="F598" t="s">
        <v>113</v>
      </c>
      <c r="H598" t="s">
        <v>78</v>
      </c>
      <c r="I598" t="s">
        <v>79</v>
      </c>
      <c r="J598" t="s">
        <v>23</v>
      </c>
      <c r="K598">
        <v>1</v>
      </c>
      <c r="M598">
        <v>289</v>
      </c>
      <c r="N598">
        <v>0.05</v>
      </c>
      <c r="O598">
        <v>1</v>
      </c>
      <c r="P598">
        <f>VLOOKUP(C598,[3]April!$C:$X,22,FALSE)</f>
        <v>2019</v>
      </c>
    </row>
    <row r="599" spans="1:16" x14ac:dyDescent="0.25">
      <c r="A599" t="s">
        <v>75</v>
      </c>
      <c r="C599" t="s">
        <v>241</v>
      </c>
      <c r="E599">
        <v>3</v>
      </c>
      <c r="F599" t="s">
        <v>82</v>
      </c>
      <c r="H599" t="s">
        <v>78</v>
      </c>
      <c r="I599" t="s">
        <v>79</v>
      </c>
      <c r="J599" t="s">
        <v>23</v>
      </c>
      <c r="K599">
        <v>1</v>
      </c>
      <c r="M599">
        <v>480</v>
      </c>
      <c r="N599">
        <v>0.08</v>
      </c>
      <c r="O599">
        <v>5</v>
      </c>
      <c r="P599">
        <f>VLOOKUP(C599,[3]April!$C:$X,22,FALSE)</f>
        <v>2019</v>
      </c>
    </row>
    <row r="600" spans="1:16" x14ac:dyDescent="0.25">
      <c r="A600" t="s">
        <v>75</v>
      </c>
      <c r="C600" t="s">
        <v>242</v>
      </c>
      <c r="E600">
        <v>3</v>
      </c>
      <c r="F600" t="s">
        <v>82</v>
      </c>
      <c r="H600" t="s">
        <v>78</v>
      </c>
      <c r="I600" t="s">
        <v>79</v>
      </c>
      <c r="J600" t="s">
        <v>23</v>
      </c>
      <c r="K600">
        <v>2</v>
      </c>
      <c r="M600">
        <v>960</v>
      </c>
      <c r="N600">
        <v>0.16</v>
      </c>
      <c r="O600">
        <v>5</v>
      </c>
      <c r="P600">
        <f>VLOOKUP(C600,[3]April!$C:$X,22,FALSE)</f>
        <v>2019</v>
      </c>
    </row>
    <row r="601" spans="1:16" x14ac:dyDescent="0.25">
      <c r="A601" t="s">
        <v>75</v>
      </c>
      <c r="C601" t="s">
        <v>242</v>
      </c>
      <c r="E601">
        <v>28</v>
      </c>
      <c r="F601" t="s">
        <v>110</v>
      </c>
      <c r="H601" t="s">
        <v>78</v>
      </c>
      <c r="I601" t="s">
        <v>79</v>
      </c>
      <c r="J601" t="s">
        <v>23</v>
      </c>
      <c r="K601">
        <v>2</v>
      </c>
      <c r="M601">
        <v>2014</v>
      </c>
      <c r="N601">
        <v>0.24</v>
      </c>
      <c r="O601">
        <v>15</v>
      </c>
      <c r="P601">
        <f>VLOOKUP(C601,[3]April!$C:$X,22,FALSE)</f>
        <v>2019</v>
      </c>
    </row>
    <row r="602" spans="1:16" x14ac:dyDescent="0.25">
      <c r="A602" t="s">
        <v>75</v>
      </c>
      <c r="C602" t="s">
        <v>243</v>
      </c>
      <c r="E602">
        <v>28</v>
      </c>
      <c r="F602" t="s">
        <v>110</v>
      </c>
      <c r="H602" t="s">
        <v>78</v>
      </c>
      <c r="I602" t="s">
        <v>79</v>
      </c>
      <c r="J602" t="s">
        <v>23</v>
      </c>
      <c r="K602">
        <v>4</v>
      </c>
      <c r="M602">
        <v>4028</v>
      </c>
      <c r="N602">
        <v>0.48</v>
      </c>
      <c r="O602">
        <v>15</v>
      </c>
      <c r="P602">
        <f>VLOOKUP(C602,[3]April!$C:$X,22,FALSE)</f>
        <v>2019</v>
      </c>
    </row>
    <row r="603" spans="1:16" x14ac:dyDescent="0.25">
      <c r="A603" t="s">
        <v>75</v>
      </c>
      <c r="C603" t="s">
        <v>243</v>
      </c>
      <c r="E603">
        <v>7</v>
      </c>
      <c r="F603" t="s">
        <v>81</v>
      </c>
      <c r="H603" t="s">
        <v>78</v>
      </c>
      <c r="I603" t="s">
        <v>79</v>
      </c>
      <c r="J603" t="s">
        <v>23</v>
      </c>
      <c r="K603">
        <v>4</v>
      </c>
      <c r="M603">
        <v>972</v>
      </c>
      <c r="N603">
        <v>0.16</v>
      </c>
      <c r="O603">
        <v>1</v>
      </c>
      <c r="P603">
        <f>VLOOKUP(C603,[3]April!$C:$X,22,FALSE)</f>
        <v>2019</v>
      </c>
    </row>
    <row r="604" spans="1:16" x14ac:dyDescent="0.25">
      <c r="A604" t="s">
        <v>75</v>
      </c>
      <c r="C604" t="s">
        <v>243</v>
      </c>
      <c r="E604">
        <v>4</v>
      </c>
      <c r="F604" t="s">
        <v>77</v>
      </c>
      <c r="H604" t="s">
        <v>78</v>
      </c>
      <c r="I604" t="s">
        <v>79</v>
      </c>
      <c r="J604" t="s">
        <v>23</v>
      </c>
      <c r="K604">
        <v>1</v>
      </c>
      <c r="M604">
        <v>548</v>
      </c>
      <c r="N604">
        <v>0.09</v>
      </c>
      <c r="O604">
        <v>5</v>
      </c>
      <c r="P604">
        <f>VLOOKUP(C604,[3]April!$C:$X,22,FALSE)</f>
        <v>2019</v>
      </c>
    </row>
    <row r="605" spans="1:16" x14ac:dyDescent="0.25">
      <c r="A605" t="s">
        <v>75</v>
      </c>
      <c r="C605" t="s">
        <v>243</v>
      </c>
      <c r="E605">
        <v>3</v>
      </c>
      <c r="F605" t="s">
        <v>82</v>
      </c>
      <c r="H605" t="s">
        <v>78</v>
      </c>
      <c r="I605" t="s">
        <v>79</v>
      </c>
      <c r="J605" t="s">
        <v>23</v>
      </c>
      <c r="K605">
        <v>1</v>
      </c>
      <c r="M605">
        <v>480</v>
      </c>
      <c r="N605">
        <v>0.08</v>
      </c>
      <c r="O605">
        <v>5</v>
      </c>
      <c r="P605">
        <f>VLOOKUP(C605,[3]April!$C:$X,22,FALSE)</f>
        <v>2019</v>
      </c>
    </row>
    <row r="606" spans="1:16" x14ac:dyDescent="0.25">
      <c r="A606" t="s">
        <v>75</v>
      </c>
      <c r="C606" t="s">
        <v>244</v>
      </c>
      <c r="E606">
        <v>4</v>
      </c>
      <c r="F606" t="s">
        <v>77</v>
      </c>
      <c r="H606" t="s">
        <v>78</v>
      </c>
      <c r="I606" t="s">
        <v>79</v>
      </c>
      <c r="J606" t="s">
        <v>23</v>
      </c>
      <c r="K606">
        <v>1</v>
      </c>
      <c r="M606">
        <v>548</v>
      </c>
      <c r="N606">
        <v>0.09</v>
      </c>
      <c r="O606">
        <v>5</v>
      </c>
      <c r="P606">
        <f>VLOOKUP(C606,[3]April!$C:$X,22,FALSE)</f>
        <v>2019</v>
      </c>
    </row>
    <row r="607" spans="1:16" x14ac:dyDescent="0.25">
      <c r="A607" t="s">
        <v>75</v>
      </c>
      <c r="C607" t="s">
        <v>244</v>
      </c>
      <c r="E607">
        <v>7</v>
      </c>
      <c r="F607" t="s">
        <v>81</v>
      </c>
      <c r="H607" t="s">
        <v>78</v>
      </c>
      <c r="I607" t="s">
        <v>79</v>
      </c>
      <c r="J607" t="s">
        <v>23</v>
      </c>
      <c r="K607">
        <v>1</v>
      </c>
      <c r="M607">
        <v>243</v>
      </c>
      <c r="N607">
        <v>0.04</v>
      </c>
      <c r="O607">
        <v>1</v>
      </c>
      <c r="P607">
        <f>VLOOKUP(C607,[3]April!$C:$X,22,FALSE)</f>
        <v>2019</v>
      </c>
    </row>
    <row r="608" spans="1:16" x14ac:dyDescent="0.25">
      <c r="A608" t="s">
        <v>75</v>
      </c>
      <c r="C608" t="s">
        <v>244</v>
      </c>
      <c r="E608">
        <v>3</v>
      </c>
      <c r="F608" t="s">
        <v>82</v>
      </c>
      <c r="H608" t="s">
        <v>78</v>
      </c>
      <c r="I608" t="s">
        <v>79</v>
      </c>
      <c r="J608" t="s">
        <v>23</v>
      </c>
      <c r="K608">
        <v>1</v>
      </c>
      <c r="M608">
        <v>480</v>
      </c>
      <c r="N608">
        <v>0.08</v>
      </c>
      <c r="O608">
        <v>5</v>
      </c>
      <c r="P608">
        <f>VLOOKUP(C608,[3]April!$C:$X,22,FALSE)</f>
        <v>2019</v>
      </c>
    </row>
    <row r="609" spans="1:16" x14ac:dyDescent="0.25">
      <c r="A609" t="s">
        <v>75</v>
      </c>
      <c r="C609" t="s">
        <v>245</v>
      </c>
      <c r="E609">
        <v>22</v>
      </c>
      <c r="F609" t="s">
        <v>174</v>
      </c>
      <c r="H609" t="s">
        <v>78</v>
      </c>
      <c r="I609" t="s">
        <v>79</v>
      </c>
      <c r="J609" t="s">
        <v>23</v>
      </c>
      <c r="K609">
        <v>1</v>
      </c>
      <c r="M609">
        <v>1007</v>
      </c>
      <c r="N609">
        <v>0.12</v>
      </c>
      <c r="O609">
        <v>15</v>
      </c>
      <c r="P609">
        <f>VLOOKUP(C609,[3]April!$C:$X,22,FALSE)</f>
        <v>2019</v>
      </c>
    </row>
    <row r="610" spans="1:16" x14ac:dyDescent="0.25">
      <c r="A610" t="s">
        <v>75</v>
      </c>
      <c r="C610" t="s">
        <v>245</v>
      </c>
      <c r="E610">
        <v>9</v>
      </c>
      <c r="F610" t="s">
        <v>80</v>
      </c>
      <c r="H610" t="s">
        <v>78</v>
      </c>
      <c r="I610" t="s">
        <v>79</v>
      </c>
      <c r="J610" t="s">
        <v>23</v>
      </c>
      <c r="K610">
        <v>6</v>
      </c>
      <c r="M610">
        <v>6042</v>
      </c>
      <c r="N610">
        <v>0.72</v>
      </c>
      <c r="O610">
        <v>15</v>
      </c>
      <c r="P610">
        <f>VLOOKUP(C610,[3]April!$C:$X,22,FALSE)</f>
        <v>2019</v>
      </c>
    </row>
    <row r="611" spans="1:16" x14ac:dyDescent="0.25">
      <c r="A611" t="s">
        <v>75</v>
      </c>
      <c r="C611" t="s">
        <v>245</v>
      </c>
      <c r="E611">
        <v>7</v>
      </c>
      <c r="F611" t="s">
        <v>81</v>
      </c>
      <c r="H611" t="s">
        <v>78</v>
      </c>
      <c r="I611" t="s">
        <v>79</v>
      </c>
      <c r="J611" t="s">
        <v>23</v>
      </c>
      <c r="K611">
        <v>9</v>
      </c>
      <c r="M611">
        <v>2187</v>
      </c>
      <c r="N611">
        <v>0.36</v>
      </c>
      <c r="O611">
        <v>1</v>
      </c>
      <c r="P611">
        <f>VLOOKUP(C611,[3]April!$C:$X,22,FALSE)</f>
        <v>2019</v>
      </c>
    </row>
    <row r="612" spans="1:16" x14ac:dyDescent="0.25">
      <c r="A612" t="s">
        <v>75</v>
      </c>
      <c r="C612" t="s">
        <v>246</v>
      </c>
      <c r="E612">
        <v>28</v>
      </c>
      <c r="F612" t="s">
        <v>110</v>
      </c>
      <c r="H612" t="s">
        <v>78</v>
      </c>
      <c r="I612" t="s">
        <v>79</v>
      </c>
      <c r="J612" t="s">
        <v>23</v>
      </c>
      <c r="K612">
        <v>3</v>
      </c>
      <c r="M612">
        <v>3021</v>
      </c>
      <c r="N612">
        <v>0.36</v>
      </c>
      <c r="O612">
        <v>15</v>
      </c>
      <c r="P612">
        <f>VLOOKUP(C612,[3]April!$C:$X,22,FALSE)</f>
        <v>2019</v>
      </c>
    </row>
    <row r="613" spans="1:16" x14ac:dyDescent="0.25">
      <c r="A613" t="s">
        <v>75</v>
      </c>
      <c r="C613" t="s">
        <v>247</v>
      </c>
      <c r="E613">
        <v>28</v>
      </c>
      <c r="F613" t="s">
        <v>110</v>
      </c>
      <c r="H613" t="s">
        <v>78</v>
      </c>
      <c r="I613" t="s">
        <v>79</v>
      </c>
      <c r="J613" t="s">
        <v>23</v>
      </c>
      <c r="K613">
        <v>5</v>
      </c>
      <c r="M613">
        <v>5035</v>
      </c>
      <c r="N613">
        <v>0.6</v>
      </c>
      <c r="O613">
        <v>15</v>
      </c>
      <c r="P613">
        <f>VLOOKUP(C613,[3]April!$C:$X,22,FALSE)</f>
        <v>2019</v>
      </c>
    </row>
    <row r="614" spans="1:16" x14ac:dyDescent="0.25">
      <c r="A614" t="s">
        <v>75</v>
      </c>
      <c r="C614" t="s">
        <v>247</v>
      </c>
      <c r="E614">
        <v>7</v>
      </c>
      <c r="F614" t="s">
        <v>81</v>
      </c>
      <c r="H614" t="s">
        <v>78</v>
      </c>
      <c r="I614" t="s">
        <v>79</v>
      </c>
      <c r="J614" t="s">
        <v>23</v>
      </c>
      <c r="K614">
        <v>5</v>
      </c>
      <c r="M614">
        <v>1215</v>
      </c>
      <c r="N614">
        <v>0.2</v>
      </c>
      <c r="O614">
        <v>1</v>
      </c>
      <c r="P614">
        <f>VLOOKUP(C614,[3]April!$C:$X,22,FALSE)</f>
        <v>2019</v>
      </c>
    </row>
    <row r="615" spans="1:16" x14ac:dyDescent="0.25">
      <c r="A615" t="s">
        <v>75</v>
      </c>
      <c r="C615" t="s">
        <v>247</v>
      </c>
      <c r="E615">
        <v>8</v>
      </c>
      <c r="F615" t="s">
        <v>113</v>
      </c>
      <c r="H615" t="s">
        <v>78</v>
      </c>
      <c r="I615" t="s">
        <v>79</v>
      </c>
      <c r="J615" t="s">
        <v>23</v>
      </c>
      <c r="K615">
        <v>3</v>
      </c>
      <c r="M615">
        <v>867</v>
      </c>
      <c r="N615">
        <v>0.15</v>
      </c>
      <c r="O615">
        <v>1</v>
      </c>
      <c r="P615">
        <f>VLOOKUP(C615,[3]April!$C:$X,22,FALSE)</f>
        <v>2019</v>
      </c>
    </row>
    <row r="616" spans="1:16" x14ac:dyDescent="0.25">
      <c r="A616" t="s">
        <v>75</v>
      </c>
      <c r="C616" t="s">
        <v>247</v>
      </c>
      <c r="E616">
        <v>3</v>
      </c>
      <c r="F616" t="s">
        <v>82</v>
      </c>
      <c r="H616" t="s">
        <v>78</v>
      </c>
      <c r="I616" t="s">
        <v>79</v>
      </c>
      <c r="J616" t="s">
        <v>23</v>
      </c>
      <c r="K616">
        <v>1</v>
      </c>
      <c r="M616">
        <v>480</v>
      </c>
      <c r="N616">
        <v>0.08</v>
      </c>
      <c r="O616">
        <v>5</v>
      </c>
      <c r="P616">
        <f>VLOOKUP(C616,[3]April!$C:$X,22,FALSE)</f>
        <v>2019</v>
      </c>
    </row>
    <row r="617" spans="1:16" x14ac:dyDescent="0.25">
      <c r="A617" t="s">
        <v>75</v>
      </c>
      <c r="C617" t="s">
        <v>248</v>
      </c>
      <c r="E617">
        <v>28</v>
      </c>
      <c r="F617" t="s">
        <v>110</v>
      </c>
      <c r="H617" t="s">
        <v>78</v>
      </c>
      <c r="I617" t="s">
        <v>79</v>
      </c>
      <c r="J617" t="s">
        <v>23</v>
      </c>
      <c r="K617">
        <v>2</v>
      </c>
      <c r="M617">
        <v>2014</v>
      </c>
      <c r="N617">
        <v>0.24</v>
      </c>
      <c r="O617">
        <v>15</v>
      </c>
      <c r="P617">
        <f>VLOOKUP(C617,[3]April!$C:$X,22,FALSE)</f>
        <v>2019</v>
      </c>
    </row>
    <row r="618" spans="1:16" x14ac:dyDescent="0.25">
      <c r="A618" t="s">
        <v>75</v>
      </c>
      <c r="C618" t="s">
        <v>248</v>
      </c>
      <c r="E618">
        <v>7</v>
      </c>
      <c r="F618" t="s">
        <v>81</v>
      </c>
      <c r="H618" t="s">
        <v>78</v>
      </c>
      <c r="I618" t="s">
        <v>79</v>
      </c>
      <c r="J618" t="s">
        <v>23</v>
      </c>
      <c r="K618">
        <v>9</v>
      </c>
      <c r="M618">
        <v>2187</v>
      </c>
      <c r="N618">
        <v>0.36</v>
      </c>
      <c r="O618">
        <v>1</v>
      </c>
      <c r="P618">
        <f>VLOOKUP(C618,[3]April!$C:$X,22,FALSE)</f>
        <v>2019</v>
      </c>
    </row>
    <row r="619" spans="1:16" x14ac:dyDescent="0.25">
      <c r="A619" t="s">
        <v>75</v>
      </c>
      <c r="C619" t="s">
        <v>248</v>
      </c>
      <c r="E619">
        <v>3</v>
      </c>
      <c r="F619" t="s">
        <v>82</v>
      </c>
      <c r="H619" t="s">
        <v>78</v>
      </c>
      <c r="I619" t="s">
        <v>79</v>
      </c>
      <c r="J619" t="s">
        <v>23</v>
      </c>
      <c r="K619">
        <v>1</v>
      </c>
      <c r="M619">
        <v>480</v>
      </c>
      <c r="N619">
        <v>0.08</v>
      </c>
      <c r="O619">
        <v>5</v>
      </c>
      <c r="P619">
        <f>VLOOKUP(C619,[3]April!$C:$X,22,FALSE)</f>
        <v>2019</v>
      </c>
    </row>
    <row r="620" spans="1:16" x14ac:dyDescent="0.25">
      <c r="A620" t="s">
        <v>75</v>
      </c>
      <c r="C620" t="s">
        <v>248</v>
      </c>
      <c r="E620">
        <v>9</v>
      </c>
      <c r="F620" t="s">
        <v>80</v>
      </c>
      <c r="H620" t="s">
        <v>78</v>
      </c>
      <c r="I620" t="s">
        <v>79</v>
      </c>
      <c r="J620" t="s">
        <v>23</v>
      </c>
      <c r="K620">
        <v>4</v>
      </c>
      <c r="M620">
        <v>4028</v>
      </c>
      <c r="N620">
        <v>0.48</v>
      </c>
      <c r="O620">
        <v>15</v>
      </c>
      <c r="P620">
        <f>VLOOKUP(C620,[3]April!$C:$X,22,FALSE)</f>
        <v>2019</v>
      </c>
    </row>
    <row r="621" spans="1:16" x14ac:dyDescent="0.25">
      <c r="A621" t="s">
        <v>75</v>
      </c>
      <c r="C621" t="s">
        <v>249</v>
      </c>
      <c r="E621">
        <v>3</v>
      </c>
      <c r="F621" t="s">
        <v>82</v>
      </c>
      <c r="H621" t="s">
        <v>78</v>
      </c>
      <c r="I621" t="s">
        <v>79</v>
      </c>
      <c r="J621" t="s">
        <v>23</v>
      </c>
      <c r="K621">
        <v>1</v>
      </c>
      <c r="M621">
        <v>480</v>
      </c>
      <c r="N621">
        <v>0.08</v>
      </c>
      <c r="O621">
        <v>5</v>
      </c>
      <c r="P621">
        <f>VLOOKUP(C621,[3]April!$C:$X,22,FALSE)</f>
        <v>2019</v>
      </c>
    </row>
    <row r="622" spans="1:16" x14ac:dyDescent="0.25">
      <c r="A622" t="s">
        <v>75</v>
      </c>
      <c r="C622" t="s">
        <v>249</v>
      </c>
      <c r="E622">
        <v>22</v>
      </c>
      <c r="F622" t="s">
        <v>174</v>
      </c>
      <c r="H622" t="s">
        <v>78</v>
      </c>
      <c r="I622" t="s">
        <v>79</v>
      </c>
      <c r="J622" t="s">
        <v>23</v>
      </c>
      <c r="K622">
        <v>1</v>
      </c>
      <c r="M622">
        <v>1007</v>
      </c>
      <c r="N622">
        <v>0.12</v>
      </c>
      <c r="O622">
        <v>15</v>
      </c>
      <c r="P622">
        <f>VLOOKUP(C622,[3]April!$C:$X,22,FALSE)</f>
        <v>2019</v>
      </c>
    </row>
    <row r="623" spans="1:16" x14ac:dyDescent="0.25">
      <c r="A623" t="s">
        <v>75</v>
      </c>
      <c r="C623" t="s">
        <v>249</v>
      </c>
      <c r="E623">
        <v>4</v>
      </c>
      <c r="F623" t="s">
        <v>77</v>
      </c>
      <c r="H623" t="s">
        <v>78</v>
      </c>
      <c r="I623" t="s">
        <v>79</v>
      </c>
      <c r="J623" t="s">
        <v>23</v>
      </c>
      <c r="K623">
        <v>1</v>
      </c>
      <c r="M623">
        <v>548</v>
      </c>
      <c r="N623">
        <v>0.09</v>
      </c>
      <c r="O623">
        <v>5</v>
      </c>
      <c r="P623">
        <f>VLOOKUP(C623,[3]April!$C:$X,22,FALSE)</f>
        <v>2019</v>
      </c>
    </row>
    <row r="624" spans="1:16" x14ac:dyDescent="0.25">
      <c r="A624" t="s">
        <v>75</v>
      </c>
      <c r="C624" t="s">
        <v>249</v>
      </c>
      <c r="E624">
        <v>28</v>
      </c>
      <c r="F624" t="s">
        <v>110</v>
      </c>
      <c r="H624" t="s">
        <v>78</v>
      </c>
      <c r="I624" t="s">
        <v>79</v>
      </c>
      <c r="J624" t="s">
        <v>23</v>
      </c>
      <c r="K624">
        <v>1</v>
      </c>
      <c r="M624">
        <v>1007</v>
      </c>
      <c r="N624">
        <v>0.12</v>
      </c>
      <c r="O624">
        <v>15</v>
      </c>
      <c r="P624">
        <f>VLOOKUP(C624,[3]April!$C:$X,22,FALSE)</f>
        <v>2019</v>
      </c>
    </row>
    <row r="625" spans="1:16" x14ac:dyDescent="0.25">
      <c r="A625" t="s">
        <v>75</v>
      </c>
      <c r="C625" t="s">
        <v>249</v>
      </c>
      <c r="E625">
        <v>7</v>
      </c>
      <c r="F625" t="s">
        <v>81</v>
      </c>
      <c r="H625" t="s">
        <v>78</v>
      </c>
      <c r="I625" t="s">
        <v>79</v>
      </c>
      <c r="J625" t="s">
        <v>23</v>
      </c>
      <c r="K625">
        <v>5</v>
      </c>
      <c r="M625">
        <v>1215</v>
      </c>
      <c r="N625">
        <v>0.2</v>
      </c>
      <c r="O625">
        <v>1</v>
      </c>
      <c r="P625">
        <f>VLOOKUP(C625,[3]April!$C:$X,22,FALSE)</f>
        <v>2019</v>
      </c>
    </row>
    <row r="626" spans="1:16" x14ac:dyDescent="0.25">
      <c r="A626" t="s">
        <v>75</v>
      </c>
      <c r="C626" t="s">
        <v>250</v>
      </c>
      <c r="E626">
        <v>9</v>
      </c>
      <c r="F626" t="s">
        <v>80</v>
      </c>
      <c r="H626" t="s">
        <v>78</v>
      </c>
      <c r="I626" t="s">
        <v>79</v>
      </c>
      <c r="J626" t="s">
        <v>23</v>
      </c>
      <c r="K626">
        <v>1</v>
      </c>
      <c r="M626">
        <v>1007</v>
      </c>
      <c r="N626">
        <v>0.12</v>
      </c>
      <c r="O626">
        <v>15</v>
      </c>
      <c r="P626">
        <f>VLOOKUP(C626,[3]April!$C:$X,22,FALSE)</f>
        <v>2019</v>
      </c>
    </row>
    <row r="627" spans="1:16" x14ac:dyDescent="0.25">
      <c r="A627" t="s">
        <v>75</v>
      </c>
      <c r="C627" t="s">
        <v>250</v>
      </c>
      <c r="E627">
        <v>7</v>
      </c>
      <c r="F627" t="s">
        <v>81</v>
      </c>
      <c r="H627" t="s">
        <v>78</v>
      </c>
      <c r="I627" t="s">
        <v>79</v>
      </c>
      <c r="J627" t="s">
        <v>23</v>
      </c>
      <c r="K627">
        <v>5</v>
      </c>
      <c r="M627">
        <v>1215</v>
      </c>
      <c r="N627">
        <v>0.2</v>
      </c>
      <c r="O627">
        <v>1</v>
      </c>
      <c r="P627">
        <f>VLOOKUP(C627,[3]April!$C:$X,22,FALSE)</f>
        <v>2019</v>
      </c>
    </row>
    <row r="628" spans="1:16" x14ac:dyDescent="0.25">
      <c r="A628" t="s">
        <v>75</v>
      </c>
      <c r="C628" t="s">
        <v>250</v>
      </c>
      <c r="E628">
        <v>8</v>
      </c>
      <c r="F628" t="s">
        <v>113</v>
      </c>
      <c r="H628" t="s">
        <v>78</v>
      </c>
      <c r="I628" t="s">
        <v>79</v>
      </c>
      <c r="J628" t="s">
        <v>23</v>
      </c>
      <c r="K628">
        <v>6</v>
      </c>
      <c r="M628">
        <v>1734</v>
      </c>
      <c r="N628">
        <v>0.3</v>
      </c>
      <c r="O628">
        <v>1</v>
      </c>
      <c r="P628">
        <f>VLOOKUP(C628,[3]April!$C:$X,22,FALSE)</f>
        <v>2019</v>
      </c>
    </row>
    <row r="629" spans="1:16" x14ac:dyDescent="0.25">
      <c r="A629" t="s">
        <v>75</v>
      </c>
      <c r="C629" t="s">
        <v>250</v>
      </c>
      <c r="E629">
        <v>28</v>
      </c>
      <c r="F629" t="s">
        <v>110</v>
      </c>
      <c r="H629" t="s">
        <v>78</v>
      </c>
      <c r="I629" t="s">
        <v>79</v>
      </c>
      <c r="J629" t="s">
        <v>23</v>
      </c>
      <c r="K629">
        <v>2</v>
      </c>
      <c r="M629">
        <v>2014</v>
      </c>
      <c r="N629">
        <v>0.24</v>
      </c>
      <c r="O629">
        <v>15</v>
      </c>
      <c r="P629">
        <f>VLOOKUP(C629,[3]April!$C:$X,22,FALSE)</f>
        <v>2019</v>
      </c>
    </row>
    <row r="630" spans="1:16" x14ac:dyDescent="0.25">
      <c r="A630" t="s">
        <v>75</v>
      </c>
      <c r="C630" t="s">
        <v>250</v>
      </c>
      <c r="E630">
        <v>22</v>
      </c>
      <c r="F630" t="s">
        <v>174</v>
      </c>
      <c r="H630" t="s">
        <v>78</v>
      </c>
      <c r="I630" t="s">
        <v>79</v>
      </c>
      <c r="J630" t="s">
        <v>23</v>
      </c>
      <c r="K630">
        <v>2</v>
      </c>
      <c r="M630">
        <v>2014</v>
      </c>
      <c r="N630">
        <v>0.24</v>
      </c>
      <c r="O630">
        <v>15</v>
      </c>
      <c r="P630">
        <f>VLOOKUP(C630,[3]April!$C:$X,22,FALSE)</f>
        <v>2019</v>
      </c>
    </row>
    <row r="631" spans="1:16" x14ac:dyDescent="0.25">
      <c r="A631" t="s">
        <v>75</v>
      </c>
      <c r="C631" t="s">
        <v>250</v>
      </c>
      <c r="E631">
        <v>3</v>
      </c>
      <c r="F631" t="s">
        <v>82</v>
      </c>
      <c r="H631" t="s">
        <v>78</v>
      </c>
      <c r="I631" t="s">
        <v>79</v>
      </c>
      <c r="J631" t="s">
        <v>23</v>
      </c>
      <c r="K631">
        <v>1</v>
      </c>
      <c r="M631">
        <v>480</v>
      </c>
      <c r="N631">
        <v>0.08</v>
      </c>
      <c r="O631">
        <v>5</v>
      </c>
      <c r="P631">
        <f>VLOOKUP(C631,[3]April!$C:$X,22,FALSE)</f>
        <v>2019</v>
      </c>
    </row>
    <row r="632" spans="1:16" x14ac:dyDescent="0.25">
      <c r="A632" t="s">
        <v>75</v>
      </c>
      <c r="C632" t="s">
        <v>251</v>
      </c>
      <c r="E632">
        <v>8</v>
      </c>
      <c r="F632" t="s">
        <v>113</v>
      </c>
      <c r="H632" t="s">
        <v>78</v>
      </c>
      <c r="I632" t="s">
        <v>79</v>
      </c>
      <c r="J632" t="s">
        <v>23</v>
      </c>
      <c r="K632">
        <v>4</v>
      </c>
      <c r="M632">
        <v>1156</v>
      </c>
      <c r="N632">
        <v>0.2</v>
      </c>
      <c r="O632">
        <v>1</v>
      </c>
      <c r="P632">
        <f>VLOOKUP(C632,[3]April!$C:$X,22,FALSE)</f>
        <v>2019</v>
      </c>
    </row>
    <row r="633" spans="1:16" x14ac:dyDescent="0.25">
      <c r="A633" t="s">
        <v>75</v>
      </c>
      <c r="C633" t="s">
        <v>251</v>
      </c>
      <c r="E633">
        <v>4</v>
      </c>
      <c r="F633" t="s">
        <v>77</v>
      </c>
      <c r="H633" t="s">
        <v>78</v>
      </c>
      <c r="I633" t="s">
        <v>79</v>
      </c>
      <c r="J633" t="s">
        <v>23</v>
      </c>
      <c r="K633">
        <v>1</v>
      </c>
      <c r="M633">
        <v>548</v>
      </c>
      <c r="N633">
        <v>0.09</v>
      </c>
      <c r="O633">
        <v>5</v>
      </c>
      <c r="P633">
        <f>VLOOKUP(C633,[3]April!$C:$X,22,FALSE)</f>
        <v>2019</v>
      </c>
    </row>
    <row r="634" spans="1:16" x14ac:dyDescent="0.25">
      <c r="A634" t="s">
        <v>75</v>
      </c>
      <c r="C634" t="s">
        <v>251</v>
      </c>
      <c r="E634">
        <v>7</v>
      </c>
      <c r="F634" t="s">
        <v>81</v>
      </c>
      <c r="H634" t="s">
        <v>78</v>
      </c>
      <c r="I634" t="s">
        <v>79</v>
      </c>
      <c r="J634" t="s">
        <v>23</v>
      </c>
      <c r="K634">
        <v>5</v>
      </c>
      <c r="M634">
        <v>1215</v>
      </c>
      <c r="N634">
        <v>0.2</v>
      </c>
      <c r="O634">
        <v>1</v>
      </c>
      <c r="P634">
        <f>VLOOKUP(C634,[3]April!$C:$X,22,FALSE)</f>
        <v>2019</v>
      </c>
    </row>
    <row r="635" spans="1:16" x14ac:dyDescent="0.25">
      <c r="A635" t="s">
        <v>75</v>
      </c>
      <c r="C635" t="s">
        <v>251</v>
      </c>
      <c r="E635">
        <v>3</v>
      </c>
      <c r="F635" t="s">
        <v>82</v>
      </c>
      <c r="H635" t="s">
        <v>78</v>
      </c>
      <c r="I635" t="s">
        <v>79</v>
      </c>
      <c r="J635" t="s">
        <v>23</v>
      </c>
      <c r="K635">
        <v>1</v>
      </c>
      <c r="M635">
        <v>480</v>
      </c>
      <c r="N635">
        <v>0.08</v>
      </c>
      <c r="O635">
        <v>5</v>
      </c>
      <c r="P635">
        <f>VLOOKUP(C635,[3]April!$C:$X,22,FALSE)</f>
        <v>2019</v>
      </c>
    </row>
    <row r="636" spans="1:16" x14ac:dyDescent="0.25">
      <c r="A636" t="s">
        <v>75</v>
      </c>
      <c r="C636" t="s">
        <v>251</v>
      </c>
      <c r="E636">
        <v>28</v>
      </c>
      <c r="F636" t="s">
        <v>110</v>
      </c>
      <c r="H636" t="s">
        <v>78</v>
      </c>
      <c r="I636" t="s">
        <v>79</v>
      </c>
      <c r="J636" t="s">
        <v>23</v>
      </c>
      <c r="K636">
        <v>2</v>
      </c>
      <c r="M636">
        <v>2014</v>
      </c>
      <c r="N636">
        <v>0.24</v>
      </c>
      <c r="O636">
        <v>15</v>
      </c>
      <c r="P636">
        <f>VLOOKUP(C636,[3]April!$C:$X,22,FALSE)</f>
        <v>2019</v>
      </c>
    </row>
    <row r="637" spans="1:16" x14ac:dyDescent="0.25">
      <c r="A637" t="s">
        <v>75</v>
      </c>
      <c r="C637" t="s">
        <v>252</v>
      </c>
      <c r="E637">
        <v>9</v>
      </c>
      <c r="F637" t="s">
        <v>80</v>
      </c>
      <c r="H637" t="s">
        <v>78</v>
      </c>
      <c r="I637" t="s">
        <v>79</v>
      </c>
      <c r="J637" t="s">
        <v>23</v>
      </c>
      <c r="K637">
        <v>1</v>
      </c>
      <c r="M637">
        <v>1007</v>
      </c>
      <c r="N637">
        <v>0.12</v>
      </c>
      <c r="O637">
        <v>15</v>
      </c>
      <c r="P637">
        <f>VLOOKUP(C637,[3]April!$C:$X,22,FALSE)</f>
        <v>2019</v>
      </c>
    </row>
    <row r="638" spans="1:16" x14ac:dyDescent="0.25">
      <c r="A638" t="s">
        <v>75</v>
      </c>
      <c r="C638" t="s">
        <v>252</v>
      </c>
      <c r="E638">
        <v>3</v>
      </c>
      <c r="F638" t="s">
        <v>82</v>
      </c>
      <c r="H638" t="s">
        <v>78</v>
      </c>
      <c r="I638" t="s">
        <v>79</v>
      </c>
      <c r="J638" t="s">
        <v>23</v>
      </c>
      <c r="K638">
        <v>1</v>
      </c>
      <c r="M638">
        <v>480</v>
      </c>
      <c r="N638">
        <v>0.08</v>
      </c>
      <c r="O638">
        <v>5</v>
      </c>
      <c r="P638">
        <f>VLOOKUP(C638,[3]April!$C:$X,22,FALSE)</f>
        <v>2019</v>
      </c>
    </row>
    <row r="639" spans="1:16" x14ac:dyDescent="0.25">
      <c r="A639" t="s">
        <v>75</v>
      </c>
      <c r="C639" t="s">
        <v>252</v>
      </c>
      <c r="E639">
        <v>4</v>
      </c>
      <c r="F639" t="s">
        <v>77</v>
      </c>
      <c r="H639" t="s">
        <v>78</v>
      </c>
      <c r="I639" t="s">
        <v>79</v>
      </c>
      <c r="J639" t="s">
        <v>23</v>
      </c>
      <c r="K639">
        <v>1</v>
      </c>
      <c r="M639">
        <v>548</v>
      </c>
      <c r="N639">
        <v>0.09</v>
      </c>
      <c r="O639">
        <v>5</v>
      </c>
      <c r="P639">
        <f>VLOOKUP(C639,[3]April!$C:$X,22,FALSE)</f>
        <v>2019</v>
      </c>
    </row>
    <row r="640" spans="1:16" x14ac:dyDescent="0.25">
      <c r="A640" t="s">
        <v>75</v>
      </c>
      <c r="C640" t="s">
        <v>252</v>
      </c>
      <c r="E640">
        <v>28</v>
      </c>
      <c r="F640" t="s">
        <v>110</v>
      </c>
      <c r="H640" t="s">
        <v>78</v>
      </c>
      <c r="I640" t="s">
        <v>79</v>
      </c>
      <c r="J640" t="s">
        <v>23</v>
      </c>
      <c r="K640">
        <v>2</v>
      </c>
      <c r="M640">
        <v>2014</v>
      </c>
      <c r="N640">
        <v>0.24</v>
      </c>
      <c r="O640">
        <v>15</v>
      </c>
      <c r="P640">
        <f>VLOOKUP(C640,[3]April!$C:$X,22,FALSE)</f>
        <v>2019</v>
      </c>
    </row>
    <row r="641" spans="1:16" x14ac:dyDescent="0.25">
      <c r="A641" t="s">
        <v>75</v>
      </c>
      <c r="C641" t="s">
        <v>252</v>
      </c>
      <c r="E641">
        <v>7</v>
      </c>
      <c r="F641" t="s">
        <v>81</v>
      </c>
      <c r="H641" t="s">
        <v>78</v>
      </c>
      <c r="I641" t="s">
        <v>79</v>
      </c>
      <c r="J641" t="s">
        <v>23</v>
      </c>
      <c r="K641">
        <v>3</v>
      </c>
      <c r="M641">
        <v>729</v>
      </c>
      <c r="N641">
        <v>0.12</v>
      </c>
      <c r="O641">
        <v>1</v>
      </c>
      <c r="P641">
        <f>VLOOKUP(C641,[3]April!$C:$X,22,FALSE)</f>
        <v>2019</v>
      </c>
    </row>
    <row r="642" spans="1:16" x14ac:dyDescent="0.25">
      <c r="A642" t="s">
        <v>75</v>
      </c>
      <c r="C642" t="s">
        <v>253</v>
      </c>
      <c r="E642">
        <v>7</v>
      </c>
      <c r="F642" t="s">
        <v>81</v>
      </c>
      <c r="H642" t="s">
        <v>78</v>
      </c>
      <c r="I642" t="s">
        <v>79</v>
      </c>
      <c r="J642" t="s">
        <v>23</v>
      </c>
      <c r="K642">
        <v>3</v>
      </c>
      <c r="M642">
        <v>729</v>
      </c>
      <c r="N642">
        <v>0.12</v>
      </c>
      <c r="O642">
        <v>1</v>
      </c>
      <c r="P642">
        <f>VLOOKUP(C642,[3]April!$C:$X,22,FALSE)</f>
        <v>2019</v>
      </c>
    </row>
    <row r="643" spans="1:16" x14ac:dyDescent="0.25">
      <c r="A643" t="s">
        <v>75</v>
      </c>
      <c r="C643" t="s">
        <v>253</v>
      </c>
      <c r="E643">
        <v>9</v>
      </c>
      <c r="F643" t="s">
        <v>80</v>
      </c>
      <c r="H643" t="s">
        <v>78</v>
      </c>
      <c r="I643" t="s">
        <v>79</v>
      </c>
      <c r="J643" t="s">
        <v>23</v>
      </c>
      <c r="K643">
        <v>2</v>
      </c>
      <c r="M643">
        <v>2014</v>
      </c>
      <c r="N643">
        <v>0.24</v>
      </c>
      <c r="O643">
        <v>15</v>
      </c>
      <c r="P643">
        <f>VLOOKUP(C643,[3]April!$C:$X,22,FALSE)</f>
        <v>2019</v>
      </c>
    </row>
    <row r="644" spans="1:16" x14ac:dyDescent="0.25">
      <c r="A644" t="s">
        <v>75</v>
      </c>
      <c r="C644" t="s">
        <v>254</v>
      </c>
      <c r="E644">
        <v>4</v>
      </c>
      <c r="F644" t="s">
        <v>77</v>
      </c>
      <c r="H644" t="s">
        <v>78</v>
      </c>
      <c r="I644" t="s">
        <v>79</v>
      </c>
      <c r="J644" t="s">
        <v>23</v>
      </c>
      <c r="K644">
        <v>1</v>
      </c>
      <c r="M644">
        <v>548</v>
      </c>
      <c r="N644">
        <v>0.09</v>
      </c>
      <c r="O644">
        <v>5</v>
      </c>
      <c r="P644">
        <f>VLOOKUP(C644,[3]April!$C:$X,22,FALSE)</f>
        <v>2019</v>
      </c>
    </row>
    <row r="645" spans="1:16" x14ac:dyDescent="0.25">
      <c r="A645" t="s">
        <v>75</v>
      </c>
      <c r="C645" t="s">
        <v>254</v>
      </c>
      <c r="E645">
        <v>28</v>
      </c>
      <c r="F645" t="s">
        <v>110</v>
      </c>
      <c r="H645" t="s">
        <v>78</v>
      </c>
      <c r="I645" t="s">
        <v>79</v>
      </c>
      <c r="J645" t="s">
        <v>23</v>
      </c>
      <c r="K645">
        <v>4</v>
      </c>
      <c r="M645">
        <v>4028</v>
      </c>
      <c r="N645">
        <v>0.48</v>
      </c>
      <c r="O645">
        <v>15</v>
      </c>
      <c r="P645">
        <f>VLOOKUP(C645,[3]April!$C:$X,22,FALSE)</f>
        <v>2019</v>
      </c>
    </row>
    <row r="646" spans="1:16" x14ac:dyDescent="0.25">
      <c r="A646" t="s">
        <v>75</v>
      </c>
      <c r="C646" t="s">
        <v>254</v>
      </c>
      <c r="E646">
        <v>8</v>
      </c>
      <c r="F646" t="s">
        <v>113</v>
      </c>
      <c r="H646" t="s">
        <v>78</v>
      </c>
      <c r="I646" t="s">
        <v>79</v>
      </c>
      <c r="J646" t="s">
        <v>23</v>
      </c>
      <c r="K646">
        <v>4</v>
      </c>
      <c r="M646">
        <v>1156</v>
      </c>
      <c r="N646">
        <v>0.2</v>
      </c>
      <c r="O646">
        <v>1</v>
      </c>
      <c r="P646">
        <f>VLOOKUP(C646,[3]April!$C:$X,22,FALSE)</f>
        <v>2019</v>
      </c>
    </row>
    <row r="647" spans="1:16" x14ac:dyDescent="0.25">
      <c r="A647" t="s">
        <v>75</v>
      </c>
      <c r="C647" t="s">
        <v>254</v>
      </c>
      <c r="E647">
        <v>7</v>
      </c>
      <c r="F647" t="s">
        <v>81</v>
      </c>
      <c r="H647" t="s">
        <v>78</v>
      </c>
      <c r="I647" t="s">
        <v>79</v>
      </c>
      <c r="J647" t="s">
        <v>23</v>
      </c>
      <c r="K647">
        <v>4</v>
      </c>
      <c r="M647">
        <v>972</v>
      </c>
      <c r="N647">
        <v>0.16</v>
      </c>
      <c r="O647">
        <v>1</v>
      </c>
      <c r="P647">
        <f>VLOOKUP(C647,[3]April!$C:$X,22,FALSE)</f>
        <v>2019</v>
      </c>
    </row>
    <row r="648" spans="1:16" x14ac:dyDescent="0.25">
      <c r="A648" t="s">
        <v>75</v>
      </c>
      <c r="C648" t="s">
        <v>254</v>
      </c>
      <c r="E648">
        <v>3</v>
      </c>
      <c r="F648" t="s">
        <v>82</v>
      </c>
      <c r="H648" t="s">
        <v>78</v>
      </c>
      <c r="I648" t="s">
        <v>79</v>
      </c>
      <c r="J648" t="s">
        <v>23</v>
      </c>
      <c r="K648">
        <v>2</v>
      </c>
      <c r="M648">
        <v>960</v>
      </c>
      <c r="N648">
        <v>0.16</v>
      </c>
      <c r="O648">
        <v>5</v>
      </c>
      <c r="P648">
        <f>VLOOKUP(C648,[3]April!$C:$X,22,FALSE)</f>
        <v>2019</v>
      </c>
    </row>
    <row r="649" spans="1:16" x14ac:dyDescent="0.25">
      <c r="A649" t="s">
        <v>75</v>
      </c>
      <c r="C649" t="s">
        <v>255</v>
      </c>
      <c r="E649">
        <v>3</v>
      </c>
      <c r="F649" t="s">
        <v>82</v>
      </c>
      <c r="H649" t="s">
        <v>78</v>
      </c>
      <c r="I649" t="s">
        <v>79</v>
      </c>
      <c r="J649" t="s">
        <v>23</v>
      </c>
      <c r="K649">
        <v>1</v>
      </c>
      <c r="M649">
        <v>480</v>
      </c>
      <c r="N649">
        <v>0.08</v>
      </c>
      <c r="O649">
        <v>5</v>
      </c>
      <c r="P649">
        <f>VLOOKUP(C649,[3]April!$C:$X,22,FALSE)</f>
        <v>2019</v>
      </c>
    </row>
    <row r="650" spans="1:16" x14ac:dyDescent="0.25">
      <c r="A650" t="s">
        <v>75</v>
      </c>
      <c r="C650" t="s">
        <v>255</v>
      </c>
      <c r="E650">
        <v>8</v>
      </c>
      <c r="F650" t="s">
        <v>113</v>
      </c>
      <c r="H650" t="s">
        <v>78</v>
      </c>
      <c r="I650" t="s">
        <v>79</v>
      </c>
      <c r="J650" t="s">
        <v>23</v>
      </c>
      <c r="K650">
        <v>2</v>
      </c>
      <c r="M650">
        <v>578</v>
      </c>
      <c r="N650">
        <v>0.1</v>
      </c>
      <c r="O650">
        <v>1</v>
      </c>
      <c r="P650">
        <f>VLOOKUP(C650,[3]April!$C:$X,22,FALSE)</f>
        <v>2019</v>
      </c>
    </row>
    <row r="651" spans="1:16" x14ac:dyDescent="0.25">
      <c r="A651" t="s">
        <v>75</v>
      </c>
      <c r="C651" t="s">
        <v>255</v>
      </c>
      <c r="E651">
        <v>7</v>
      </c>
      <c r="F651" t="s">
        <v>81</v>
      </c>
      <c r="H651" t="s">
        <v>78</v>
      </c>
      <c r="I651" t="s">
        <v>79</v>
      </c>
      <c r="J651" t="s">
        <v>23</v>
      </c>
      <c r="K651">
        <v>2</v>
      </c>
      <c r="M651">
        <v>486</v>
      </c>
      <c r="N651">
        <v>0.08</v>
      </c>
      <c r="O651">
        <v>1</v>
      </c>
      <c r="P651">
        <f>VLOOKUP(C651,[3]April!$C:$X,22,FALSE)</f>
        <v>2019</v>
      </c>
    </row>
    <row r="652" spans="1:16" x14ac:dyDescent="0.25">
      <c r="A652" t="s">
        <v>75</v>
      </c>
      <c r="C652" t="s">
        <v>255</v>
      </c>
      <c r="E652">
        <v>4</v>
      </c>
      <c r="F652" t="s">
        <v>77</v>
      </c>
      <c r="H652" t="s">
        <v>78</v>
      </c>
      <c r="I652" t="s">
        <v>79</v>
      </c>
      <c r="J652" t="s">
        <v>23</v>
      </c>
      <c r="K652">
        <v>1</v>
      </c>
      <c r="M652">
        <v>548</v>
      </c>
      <c r="N652">
        <v>0.09</v>
      </c>
      <c r="O652">
        <v>5</v>
      </c>
      <c r="P652">
        <f>VLOOKUP(C652,[3]April!$C:$X,22,FALSE)</f>
        <v>2019</v>
      </c>
    </row>
    <row r="653" spans="1:16" x14ac:dyDescent="0.25">
      <c r="A653" t="s">
        <v>75</v>
      </c>
      <c r="C653" t="s">
        <v>256</v>
      </c>
      <c r="E653">
        <v>4</v>
      </c>
      <c r="F653" t="s">
        <v>77</v>
      </c>
      <c r="H653" t="s">
        <v>78</v>
      </c>
      <c r="I653" t="s">
        <v>79</v>
      </c>
      <c r="J653" t="s">
        <v>23</v>
      </c>
      <c r="K653">
        <v>1</v>
      </c>
      <c r="M653">
        <v>548</v>
      </c>
      <c r="N653">
        <v>0.09</v>
      </c>
      <c r="O653">
        <v>5</v>
      </c>
      <c r="P653">
        <f>VLOOKUP(C653,[3]April!$C:$X,22,FALSE)</f>
        <v>2019</v>
      </c>
    </row>
    <row r="654" spans="1:16" x14ac:dyDescent="0.25">
      <c r="A654" t="s">
        <v>75</v>
      </c>
      <c r="C654" t="s">
        <v>256</v>
      </c>
      <c r="E654">
        <v>28</v>
      </c>
      <c r="F654" t="s">
        <v>110</v>
      </c>
      <c r="H654" t="s">
        <v>78</v>
      </c>
      <c r="I654" t="s">
        <v>79</v>
      </c>
      <c r="J654" t="s">
        <v>23</v>
      </c>
      <c r="K654">
        <v>4</v>
      </c>
      <c r="M654">
        <v>4028</v>
      </c>
      <c r="N654">
        <v>0.48</v>
      </c>
      <c r="O654">
        <v>15</v>
      </c>
      <c r="P654">
        <f>VLOOKUP(C654,[3]April!$C:$X,22,FALSE)</f>
        <v>2019</v>
      </c>
    </row>
    <row r="655" spans="1:16" x14ac:dyDescent="0.25">
      <c r="A655" t="s">
        <v>75</v>
      </c>
      <c r="C655" t="s">
        <v>256</v>
      </c>
      <c r="E655">
        <v>3</v>
      </c>
      <c r="F655" t="s">
        <v>82</v>
      </c>
      <c r="H655" t="s">
        <v>78</v>
      </c>
      <c r="I655" t="s">
        <v>79</v>
      </c>
      <c r="J655" t="s">
        <v>23</v>
      </c>
      <c r="K655">
        <v>1</v>
      </c>
      <c r="M655">
        <v>480</v>
      </c>
      <c r="N655">
        <v>0.08</v>
      </c>
      <c r="O655">
        <v>5</v>
      </c>
      <c r="P655">
        <f>VLOOKUP(C655,[3]April!$C:$X,22,FALSE)</f>
        <v>2019</v>
      </c>
    </row>
    <row r="656" spans="1:16" x14ac:dyDescent="0.25">
      <c r="A656" t="s">
        <v>75</v>
      </c>
      <c r="C656" t="s">
        <v>256</v>
      </c>
      <c r="E656">
        <v>8</v>
      </c>
      <c r="F656" t="s">
        <v>113</v>
      </c>
      <c r="H656" t="s">
        <v>78</v>
      </c>
      <c r="I656" t="s">
        <v>79</v>
      </c>
      <c r="J656" t="s">
        <v>23</v>
      </c>
      <c r="K656">
        <v>2</v>
      </c>
      <c r="M656">
        <v>578</v>
      </c>
      <c r="N656">
        <v>0.1</v>
      </c>
      <c r="O656">
        <v>1</v>
      </c>
      <c r="P656">
        <f>VLOOKUP(C656,[3]April!$C:$X,22,FALSE)</f>
        <v>2019</v>
      </c>
    </row>
    <row r="657" spans="1:16" x14ac:dyDescent="0.25">
      <c r="A657" t="s">
        <v>75</v>
      </c>
      <c r="C657" t="s">
        <v>256</v>
      </c>
      <c r="E657">
        <v>10</v>
      </c>
      <c r="F657" t="s">
        <v>118</v>
      </c>
      <c r="H657" t="s">
        <v>78</v>
      </c>
      <c r="I657" t="s">
        <v>79</v>
      </c>
      <c r="J657" t="s">
        <v>23</v>
      </c>
      <c r="K657">
        <v>1</v>
      </c>
      <c r="M657">
        <v>1007</v>
      </c>
      <c r="N657">
        <v>0.12</v>
      </c>
      <c r="O657">
        <v>15</v>
      </c>
      <c r="P657">
        <f>VLOOKUP(C657,[3]April!$C:$X,22,FALSE)</f>
        <v>2019</v>
      </c>
    </row>
    <row r="658" spans="1:16" x14ac:dyDescent="0.25">
      <c r="A658" t="s">
        <v>75</v>
      </c>
      <c r="C658" t="s">
        <v>256</v>
      </c>
      <c r="E658">
        <v>9</v>
      </c>
      <c r="F658" t="s">
        <v>80</v>
      </c>
      <c r="H658" t="s">
        <v>78</v>
      </c>
      <c r="I658" t="s">
        <v>79</v>
      </c>
      <c r="J658" t="s">
        <v>23</v>
      </c>
      <c r="K658">
        <v>3</v>
      </c>
      <c r="M658">
        <v>3021</v>
      </c>
      <c r="N658">
        <v>0.36</v>
      </c>
      <c r="O658">
        <v>15</v>
      </c>
      <c r="P658">
        <f>VLOOKUP(C658,[3]April!$C:$X,22,FALSE)</f>
        <v>2019</v>
      </c>
    </row>
    <row r="659" spans="1:16" x14ac:dyDescent="0.25">
      <c r="A659" t="s">
        <v>75</v>
      </c>
      <c r="C659" t="s">
        <v>256</v>
      </c>
      <c r="E659">
        <v>7</v>
      </c>
      <c r="F659" t="s">
        <v>81</v>
      </c>
      <c r="H659" t="s">
        <v>78</v>
      </c>
      <c r="I659" t="s">
        <v>79</v>
      </c>
      <c r="J659" t="s">
        <v>23</v>
      </c>
      <c r="K659">
        <v>7</v>
      </c>
      <c r="M659">
        <v>1701</v>
      </c>
      <c r="N659">
        <v>0.28000000000000003</v>
      </c>
      <c r="O659">
        <v>1</v>
      </c>
      <c r="P659">
        <f>VLOOKUP(C659,[3]April!$C:$X,22,FALSE)</f>
        <v>2019</v>
      </c>
    </row>
    <row r="660" spans="1:16" x14ac:dyDescent="0.25">
      <c r="A660" t="s">
        <v>75</v>
      </c>
      <c r="C660" t="s">
        <v>257</v>
      </c>
      <c r="E660">
        <v>4</v>
      </c>
      <c r="F660" t="s">
        <v>77</v>
      </c>
      <c r="H660" t="s">
        <v>78</v>
      </c>
      <c r="I660" t="s">
        <v>79</v>
      </c>
      <c r="J660" t="s">
        <v>23</v>
      </c>
      <c r="K660">
        <v>1</v>
      </c>
      <c r="M660">
        <v>548</v>
      </c>
      <c r="N660">
        <v>0.09</v>
      </c>
      <c r="O660">
        <v>5</v>
      </c>
      <c r="P660">
        <f>VLOOKUP(C660,[3]April!$C:$X,22,FALSE)</f>
        <v>2019</v>
      </c>
    </row>
    <row r="661" spans="1:16" x14ac:dyDescent="0.25">
      <c r="A661" t="s">
        <v>75</v>
      </c>
      <c r="C661" t="s">
        <v>257</v>
      </c>
      <c r="E661">
        <v>28</v>
      </c>
      <c r="F661" t="s">
        <v>110</v>
      </c>
      <c r="H661" t="s">
        <v>78</v>
      </c>
      <c r="I661" t="s">
        <v>79</v>
      </c>
      <c r="J661" t="s">
        <v>23</v>
      </c>
      <c r="K661">
        <v>4</v>
      </c>
      <c r="M661">
        <v>4028</v>
      </c>
      <c r="N661">
        <v>0.48</v>
      </c>
      <c r="O661">
        <v>15</v>
      </c>
      <c r="P661">
        <f>VLOOKUP(C661,[3]April!$C:$X,22,FALSE)</f>
        <v>2019</v>
      </c>
    </row>
    <row r="662" spans="1:16" x14ac:dyDescent="0.25">
      <c r="A662" t="s">
        <v>75</v>
      </c>
      <c r="C662" t="s">
        <v>257</v>
      </c>
      <c r="E662">
        <v>7</v>
      </c>
      <c r="F662" t="s">
        <v>81</v>
      </c>
      <c r="H662" t="s">
        <v>78</v>
      </c>
      <c r="I662" t="s">
        <v>79</v>
      </c>
      <c r="J662" t="s">
        <v>23</v>
      </c>
      <c r="K662">
        <v>5</v>
      </c>
      <c r="M662">
        <v>1215</v>
      </c>
      <c r="N662">
        <v>0.2</v>
      </c>
      <c r="O662">
        <v>1</v>
      </c>
      <c r="P662">
        <f>VLOOKUP(C662,[3]April!$C:$X,22,FALSE)</f>
        <v>2019</v>
      </c>
    </row>
    <row r="663" spans="1:16" x14ac:dyDescent="0.25">
      <c r="A663" t="s">
        <v>75</v>
      </c>
      <c r="C663" t="s">
        <v>257</v>
      </c>
      <c r="E663">
        <v>8</v>
      </c>
      <c r="F663" t="s">
        <v>113</v>
      </c>
      <c r="H663" t="s">
        <v>78</v>
      </c>
      <c r="I663" t="s">
        <v>79</v>
      </c>
      <c r="J663" t="s">
        <v>23</v>
      </c>
      <c r="K663">
        <v>5</v>
      </c>
      <c r="M663">
        <v>1445</v>
      </c>
      <c r="N663">
        <v>0.25</v>
      </c>
      <c r="O663">
        <v>1</v>
      </c>
      <c r="P663">
        <f>VLOOKUP(C663,[3]April!$C:$X,22,FALSE)</f>
        <v>2019</v>
      </c>
    </row>
    <row r="664" spans="1:16" x14ac:dyDescent="0.25">
      <c r="A664" t="s">
        <v>75</v>
      </c>
      <c r="C664" t="s">
        <v>257</v>
      </c>
      <c r="E664">
        <v>3</v>
      </c>
      <c r="F664" t="s">
        <v>82</v>
      </c>
      <c r="H664" t="s">
        <v>78</v>
      </c>
      <c r="I664" t="s">
        <v>79</v>
      </c>
      <c r="J664" t="s">
        <v>23</v>
      </c>
      <c r="K664">
        <v>1</v>
      </c>
      <c r="M664">
        <v>480</v>
      </c>
      <c r="N664">
        <v>0.08</v>
      </c>
      <c r="O664">
        <v>5</v>
      </c>
      <c r="P664">
        <f>VLOOKUP(C664,[3]April!$C:$X,22,FALSE)</f>
        <v>2019</v>
      </c>
    </row>
    <row r="665" spans="1:16" x14ac:dyDescent="0.25">
      <c r="A665" t="s">
        <v>75</v>
      </c>
      <c r="C665" t="s">
        <v>258</v>
      </c>
      <c r="E665">
        <v>28</v>
      </c>
      <c r="F665" t="s">
        <v>110</v>
      </c>
      <c r="H665" t="s">
        <v>78</v>
      </c>
      <c r="I665" t="s">
        <v>79</v>
      </c>
      <c r="J665" t="s">
        <v>23</v>
      </c>
      <c r="K665">
        <v>2</v>
      </c>
      <c r="M665">
        <v>2014</v>
      </c>
      <c r="N665">
        <v>0.24</v>
      </c>
      <c r="O665">
        <v>15</v>
      </c>
      <c r="P665">
        <f>VLOOKUP(C665,[3]April!$C:$X,22,FALSE)</f>
        <v>2019</v>
      </c>
    </row>
    <row r="666" spans="1:16" x14ac:dyDescent="0.25">
      <c r="A666" t="s">
        <v>75</v>
      </c>
      <c r="C666" t="s">
        <v>259</v>
      </c>
      <c r="E666">
        <v>28</v>
      </c>
      <c r="F666" t="s">
        <v>110</v>
      </c>
      <c r="H666" t="s">
        <v>78</v>
      </c>
      <c r="I666" t="s">
        <v>79</v>
      </c>
      <c r="J666" t="s">
        <v>23</v>
      </c>
      <c r="K666">
        <v>2</v>
      </c>
      <c r="M666">
        <v>2014</v>
      </c>
      <c r="N666">
        <v>0.24</v>
      </c>
      <c r="O666">
        <v>15</v>
      </c>
      <c r="P666">
        <f>VLOOKUP(C666,[3]April!$C:$X,22,FALSE)</f>
        <v>2019</v>
      </c>
    </row>
    <row r="667" spans="1:16" x14ac:dyDescent="0.25">
      <c r="A667" t="s">
        <v>75</v>
      </c>
      <c r="C667" t="s">
        <v>259</v>
      </c>
      <c r="E667">
        <v>3</v>
      </c>
      <c r="F667" t="s">
        <v>82</v>
      </c>
      <c r="H667" t="s">
        <v>78</v>
      </c>
      <c r="I667" t="s">
        <v>79</v>
      </c>
      <c r="J667" t="s">
        <v>23</v>
      </c>
      <c r="K667">
        <v>1</v>
      </c>
      <c r="M667">
        <v>480</v>
      </c>
      <c r="N667">
        <v>0.08</v>
      </c>
      <c r="O667">
        <v>5</v>
      </c>
      <c r="P667">
        <f>VLOOKUP(C667,[3]April!$C:$X,22,FALSE)</f>
        <v>2019</v>
      </c>
    </row>
    <row r="668" spans="1:16" x14ac:dyDescent="0.25">
      <c r="A668" t="s">
        <v>75</v>
      </c>
      <c r="C668" t="s">
        <v>259</v>
      </c>
      <c r="E668">
        <v>7</v>
      </c>
      <c r="F668" t="s">
        <v>81</v>
      </c>
      <c r="H668" t="s">
        <v>78</v>
      </c>
      <c r="I668" t="s">
        <v>79</v>
      </c>
      <c r="J668" t="s">
        <v>23</v>
      </c>
      <c r="K668">
        <v>1</v>
      </c>
      <c r="M668">
        <v>243</v>
      </c>
      <c r="N668">
        <v>0.04</v>
      </c>
      <c r="O668">
        <v>1</v>
      </c>
      <c r="P668">
        <f>VLOOKUP(C668,[3]April!$C:$X,22,FALSE)</f>
        <v>2019</v>
      </c>
    </row>
    <row r="669" spans="1:16" x14ac:dyDescent="0.25">
      <c r="A669" t="s">
        <v>75</v>
      </c>
      <c r="C669" t="s">
        <v>259</v>
      </c>
      <c r="E669">
        <v>8</v>
      </c>
      <c r="F669" t="s">
        <v>113</v>
      </c>
      <c r="H669" t="s">
        <v>78</v>
      </c>
      <c r="I669" t="s">
        <v>79</v>
      </c>
      <c r="J669" t="s">
        <v>23</v>
      </c>
      <c r="K669">
        <v>1</v>
      </c>
      <c r="M669">
        <v>289</v>
      </c>
      <c r="N669">
        <v>0.05</v>
      </c>
      <c r="O669">
        <v>1</v>
      </c>
      <c r="P669">
        <f>VLOOKUP(C669,[3]April!$C:$X,22,FALSE)</f>
        <v>2019</v>
      </c>
    </row>
    <row r="670" spans="1:16" x14ac:dyDescent="0.25">
      <c r="A670" t="s">
        <v>75</v>
      </c>
      <c r="C670" t="s">
        <v>260</v>
      </c>
      <c r="E670">
        <v>3</v>
      </c>
      <c r="F670" t="s">
        <v>82</v>
      </c>
      <c r="H670" t="s">
        <v>78</v>
      </c>
      <c r="I670" t="s">
        <v>79</v>
      </c>
      <c r="J670" t="s">
        <v>23</v>
      </c>
      <c r="K670">
        <v>1</v>
      </c>
      <c r="M670">
        <v>480</v>
      </c>
      <c r="N670">
        <v>0.08</v>
      </c>
      <c r="O670">
        <v>5</v>
      </c>
      <c r="P670">
        <f>VLOOKUP(C670,[3]April!$C:$X,22,FALSE)</f>
        <v>2019</v>
      </c>
    </row>
    <row r="671" spans="1:16" x14ac:dyDescent="0.25">
      <c r="A671" t="s">
        <v>75</v>
      </c>
      <c r="C671" t="s">
        <v>260</v>
      </c>
      <c r="E671">
        <v>7</v>
      </c>
      <c r="F671" t="s">
        <v>81</v>
      </c>
      <c r="H671" t="s">
        <v>78</v>
      </c>
      <c r="I671" t="s">
        <v>79</v>
      </c>
      <c r="J671" t="s">
        <v>23</v>
      </c>
      <c r="K671">
        <v>3</v>
      </c>
      <c r="M671">
        <v>729</v>
      </c>
      <c r="N671">
        <v>0.12</v>
      </c>
      <c r="O671">
        <v>1</v>
      </c>
      <c r="P671">
        <f>VLOOKUP(C671,[3]April!$C:$X,22,FALSE)</f>
        <v>2019</v>
      </c>
    </row>
    <row r="672" spans="1:16" x14ac:dyDescent="0.25">
      <c r="A672" t="s">
        <v>75</v>
      </c>
      <c r="C672" t="s">
        <v>260</v>
      </c>
      <c r="E672">
        <v>28</v>
      </c>
      <c r="F672" t="s">
        <v>110</v>
      </c>
      <c r="H672" t="s">
        <v>78</v>
      </c>
      <c r="I672" t="s">
        <v>79</v>
      </c>
      <c r="J672" t="s">
        <v>23</v>
      </c>
      <c r="K672">
        <v>3</v>
      </c>
      <c r="M672">
        <v>3021</v>
      </c>
      <c r="N672">
        <v>0.36</v>
      </c>
      <c r="O672">
        <v>15</v>
      </c>
      <c r="P672">
        <f>VLOOKUP(C672,[3]April!$C:$X,22,FALSE)</f>
        <v>2019</v>
      </c>
    </row>
    <row r="673" spans="1:16" x14ac:dyDescent="0.25">
      <c r="A673" t="s">
        <v>75</v>
      </c>
      <c r="C673" t="s">
        <v>261</v>
      </c>
      <c r="E673">
        <v>7</v>
      </c>
      <c r="F673" t="s">
        <v>81</v>
      </c>
      <c r="H673" t="s">
        <v>78</v>
      </c>
      <c r="I673" t="s">
        <v>79</v>
      </c>
      <c r="J673" t="s">
        <v>23</v>
      </c>
      <c r="K673">
        <v>5</v>
      </c>
      <c r="M673">
        <v>1215</v>
      </c>
      <c r="N673">
        <v>0.2</v>
      </c>
      <c r="O673">
        <v>1</v>
      </c>
      <c r="P673">
        <f>VLOOKUP(C673,[3]April!$C:$X,22,FALSE)</f>
        <v>2019</v>
      </c>
    </row>
    <row r="674" spans="1:16" x14ac:dyDescent="0.25">
      <c r="A674" t="s">
        <v>75</v>
      </c>
      <c r="C674" t="s">
        <v>261</v>
      </c>
      <c r="E674">
        <v>9</v>
      </c>
      <c r="F674" t="s">
        <v>80</v>
      </c>
      <c r="H674" t="s">
        <v>78</v>
      </c>
      <c r="I674" t="s">
        <v>79</v>
      </c>
      <c r="J674" t="s">
        <v>23</v>
      </c>
      <c r="K674">
        <v>5</v>
      </c>
      <c r="M674">
        <v>5035</v>
      </c>
      <c r="N674">
        <v>0.6</v>
      </c>
      <c r="O674">
        <v>15</v>
      </c>
      <c r="P674">
        <f>VLOOKUP(C674,[3]April!$C:$X,22,FALSE)</f>
        <v>2019</v>
      </c>
    </row>
    <row r="675" spans="1:16" x14ac:dyDescent="0.25">
      <c r="A675" t="s">
        <v>75</v>
      </c>
      <c r="C675" t="s">
        <v>261</v>
      </c>
      <c r="E675">
        <v>3</v>
      </c>
      <c r="F675" t="s">
        <v>82</v>
      </c>
      <c r="H675" t="s">
        <v>78</v>
      </c>
      <c r="I675" t="s">
        <v>79</v>
      </c>
      <c r="J675" t="s">
        <v>23</v>
      </c>
      <c r="K675">
        <v>1</v>
      </c>
      <c r="M675">
        <v>480</v>
      </c>
      <c r="N675">
        <v>0.08</v>
      </c>
      <c r="O675">
        <v>5</v>
      </c>
      <c r="P675">
        <f>VLOOKUP(C675,[3]April!$C:$X,22,FALSE)</f>
        <v>2019</v>
      </c>
    </row>
    <row r="676" spans="1:16" x14ac:dyDescent="0.25">
      <c r="A676" t="s">
        <v>75</v>
      </c>
      <c r="C676" t="s">
        <v>261</v>
      </c>
      <c r="E676">
        <v>28</v>
      </c>
      <c r="F676" t="s">
        <v>110</v>
      </c>
      <c r="H676" t="s">
        <v>78</v>
      </c>
      <c r="I676" t="s">
        <v>79</v>
      </c>
      <c r="J676" t="s">
        <v>23</v>
      </c>
      <c r="K676">
        <v>1</v>
      </c>
      <c r="M676">
        <v>1007</v>
      </c>
      <c r="N676">
        <v>0.12</v>
      </c>
      <c r="O676">
        <v>15</v>
      </c>
      <c r="P676">
        <f>VLOOKUP(C676,[3]April!$C:$X,22,FALSE)</f>
        <v>2019</v>
      </c>
    </row>
    <row r="677" spans="1:16" x14ac:dyDescent="0.25">
      <c r="A677" t="s">
        <v>75</v>
      </c>
      <c r="C677" t="s">
        <v>261</v>
      </c>
      <c r="E677">
        <v>8</v>
      </c>
      <c r="F677" t="s">
        <v>113</v>
      </c>
      <c r="H677" t="s">
        <v>78</v>
      </c>
      <c r="I677" t="s">
        <v>79</v>
      </c>
      <c r="J677" t="s">
        <v>23</v>
      </c>
      <c r="K677">
        <v>1</v>
      </c>
      <c r="M677">
        <v>289</v>
      </c>
      <c r="N677">
        <v>0.05</v>
      </c>
      <c r="O677">
        <v>1</v>
      </c>
      <c r="P677">
        <f>VLOOKUP(C677,[3]April!$C:$X,22,FALSE)</f>
        <v>2019</v>
      </c>
    </row>
    <row r="678" spans="1:16" x14ac:dyDescent="0.25">
      <c r="A678" t="s">
        <v>75</v>
      </c>
      <c r="C678" t="s">
        <v>262</v>
      </c>
      <c r="E678">
        <v>7</v>
      </c>
      <c r="F678" t="s">
        <v>81</v>
      </c>
      <c r="H678" t="s">
        <v>78</v>
      </c>
      <c r="I678" t="s">
        <v>79</v>
      </c>
      <c r="J678" t="s">
        <v>23</v>
      </c>
      <c r="K678">
        <v>3</v>
      </c>
      <c r="M678">
        <v>729</v>
      </c>
      <c r="N678">
        <v>0.12</v>
      </c>
      <c r="O678">
        <v>1</v>
      </c>
      <c r="P678">
        <f>VLOOKUP(C678,[3]April!$C:$X,22,FALSE)</f>
        <v>2019</v>
      </c>
    </row>
    <row r="679" spans="1:16" x14ac:dyDescent="0.25">
      <c r="A679" t="s">
        <v>75</v>
      </c>
      <c r="C679" t="s">
        <v>262</v>
      </c>
      <c r="E679">
        <v>3</v>
      </c>
      <c r="F679" t="s">
        <v>82</v>
      </c>
      <c r="H679" t="s">
        <v>78</v>
      </c>
      <c r="I679" t="s">
        <v>79</v>
      </c>
      <c r="J679" t="s">
        <v>23</v>
      </c>
      <c r="K679">
        <v>2</v>
      </c>
      <c r="M679">
        <v>960</v>
      </c>
      <c r="N679">
        <v>0.16</v>
      </c>
      <c r="O679">
        <v>5</v>
      </c>
      <c r="P679">
        <f>VLOOKUP(C679,[3]April!$C:$X,22,FALSE)</f>
        <v>2019</v>
      </c>
    </row>
    <row r="680" spans="1:16" x14ac:dyDescent="0.25">
      <c r="A680" t="s">
        <v>75</v>
      </c>
      <c r="C680" t="s">
        <v>262</v>
      </c>
      <c r="E680">
        <v>28</v>
      </c>
      <c r="F680" t="s">
        <v>110</v>
      </c>
      <c r="H680" t="s">
        <v>78</v>
      </c>
      <c r="I680" t="s">
        <v>79</v>
      </c>
      <c r="J680" t="s">
        <v>23</v>
      </c>
      <c r="K680">
        <v>7</v>
      </c>
      <c r="M680">
        <v>7049</v>
      </c>
      <c r="N680">
        <v>0.84</v>
      </c>
      <c r="O680">
        <v>15</v>
      </c>
      <c r="P680">
        <f>VLOOKUP(C680,[3]April!$C:$X,22,FALSE)</f>
        <v>2019</v>
      </c>
    </row>
    <row r="681" spans="1:16" x14ac:dyDescent="0.25">
      <c r="A681" t="s">
        <v>75</v>
      </c>
      <c r="C681" t="s">
        <v>262</v>
      </c>
      <c r="E681">
        <v>8</v>
      </c>
      <c r="F681" t="s">
        <v>113</v>
      </c>
      <c r="H681" t="s">
        <v>78</v>
      </c>
      <c r="I681" t="s">
        <v>79</v>
      </c>
      <c r="J681" t="s">
        <v>23</v>
      </c>
      <c r="K681">
        <v>4</v>
      </c>
      <c r="M681">
        <v>1156</v>
      </c>
      <c r="N681">
        <v>0.2</v>
      </c>
      <c r="O681">
        <v>1</v>
      </c>
      <c r="P681">
        <f>VLOOKUP(C681,[3]April!$C:$X,22,FALSE)</f>
        <v>2019</v>
      </c>
    </row>
    <row r="682" spans="1:16" x14ac:dyDescent="0.25">
      <c r="A682" t="s">
        <v>75</v>
      </c>
      <c r="C682" t="s">
        <v>262</v>
      </c>
      <c r="E682">
        <v>4</v>
      </c>
      <c r="F682" t="s">
        <v>77</v>
      </c>
      <c r="H682" t="s">
        <v>78</v>
      </c>
      <c r="I682" t="s">
        <v>79</v>
      </c>
      <c r="J682" t="s">
        <v>23</v>
      </c>
      <c r="K682">
        <v>2</v>
      </c>
      <c r="M682">
        <v>1096</v>
      </c>
      <c r="N682">
        <v>0.18</v>
      </c>
      <c r="O682">
        <v>5</v>
      </c>
      <c r="P682">
        <f>VLOOKUP(C682,[3]April!$C:$X,22,FALSE)</f>
        <v>2019</v>
      </c>
    </row>
    <row r="683" spans="1:16" x14ac:dyDescent="0.25">
      <c r="A683" t="s">
        <v>75</v>
      </c>
      <c r="C683" t="s">
        <v>263</v>
      </c>
      <c r="E683">
        <v>3</v>
      </c>
      <c r="F683" t="s">
        <v>82</v>
      </c>
      <c r="H683" t="s">
        <v>78</v>
      </c>
      <c r="I683" t="s">
        <v>79</v>
      </c>
      <c r="J683" t="s">
        <v>23</v>
      </c>
      <c r="K683">
        <v>1</v>
      </c>
      <c r="M683">
        <v>480</v>
      </c>
      <c r="N683">
        <v>0.08</v>
      </c>
      <c r="O683">
        <v>5</v>
      </c>
      <c r="P683">
        <f>VLOOKUP(C683,[3]April!$C:$X,22,FALSE)</f>
        <v>2019</v>
      </c>
    </row>
    <row r="684" spans="1:16" x14ac:dyDescent="0.25">
      <c r="A684" t="s">
        <v>75</v>
      </c>
      <c r="C684" t="s">
        <v>263</v>
      </c>
      <c r="E684">
        <v>9</v>
      </c>
      <c r="F684" t="s">
        <v>80</v>
      </c>
      <c r="H684" t="s">
        <v>78</v>
      </c>
      <c r="I684" t="s">
        <v>79</v>
      </c>
      <c r="J684" t="s">
        <v>23</v>
      </c>
      <c r="K684">
        <v>4</v>
      </c>
      <c r="M684">
        <v>4028</v>
      </c>
      <c r="N684">
        <v>0.48</v>
      </c>
      <c r="O684">
        <v>15</v>
      </c>
      <c r="P684">
        <f>VLOOKUP(C684,[3]April!$C:$X,22,FALSE)</f>
        <v>2019</v>
      </c>
    </row>
    <row r="685" spans="1:16" x14ac:dyDescent="0.25">
      <c r="A685" t="s">
        <v>75</v>
      </c>
      <c r="C685" t="s">
        <v>263</v>
      </c>
      <c r="E685">
        <v>22</v>
      </c>
      <c r="F685" t="s">
        <v>174</v>
      </c>
      <c r="H685" t="s">
        <v>78</v>
      </c>
      <c r="I685" t="s">
        <v>79</v>
      </c>
      <c r="J685" t="s">
        <v>23</v>
      </c>
      <c r="K685">
        <v>2</v>
      </c>
      <c r="M685">
        <v>2014</v>
      </c>
      <c r="N685">
        <v>0.24</v>
      </c>
      <c r="O685">
        <v>15</v>
      </c>
      <c r="P685">
        <f>VLOOKUP(C685,[3]April!$C:$X,22,FALSE)</f>
        <v>2019</v>
      </c>
    </row>
    <row r="686" spans="1:16" x14ac:dyDescent="0.25">
      <c r="A686" t="s">
        <v>75</v>
      </c>
      <c r="C686" t="s">
        <v>263</v>
      </c>
      <c r="E686">
        <v>7</v>
      </c>
      <c r="F686" t="s">
        <v>81</v>
      </c>
      <c r="H686" t="s">
        <v>78</v>
      </c>
      <c r="I686" t="s">
        <v>79</v>
      </c>
      <c r="J686" t="s">
        <v>23</v>
      </c>
      <c r="K686">
        <v>3</v>
      </c>
      <c r="M686">
        <v>729</v>
      </c>
      <c r="N686">
        <v>0.12</v>
      </c>
      <c r="O686">
        <v>1</v>
      </c>
      <c r="P686">
        <f>VLOOKUP(C686,[3]April!$C:$X,22,FALSE)</f>
        <v>2019</v>
      </c>
    </row>
    <row r="687" spans="1:16" x14ac:dyDescent="0.25">
      <c r="A687" t="s">
        <v>75</v>
      </c>
      <c r="C687" t="s">
        <v>263</v>
      </c>
      <c r="E687">
        <v>28</v>
      </c>
      <c r="F687" t="s">
        <v>110</v>
      </c>
      <c r="H687" t="s">
        <v>78</v>
      </c>
      <c r="I687" t="s">
        <v>79</v>
      </c>
      <c r="J687" t="s">
        <v>23</v>
      </c>
      <c r="K687">
        <v>2</v>
      </c>
      <c r="M687">
        <v>2014</v>
      </c>
      <c r="N687">
        <v>0.24</v>
      </c>
      <c r="O687">
        <v>15</v>
      </c>
      <c r="P687">
        <f>VLOOKUP(C687,[3]April!$C:$X,22,FALSE)</f>
        <v>2019</v>
      </c>
    </row>
    <row r="688" spans="1:16" x14ac:dyDescent="0.25">
      <c r="A688" t="s">
        <v>75</v>
      </c>
      <c r="C688" t="s">
        <v>264</v>
      </c>
      <c r="E688">
        <v>9</v>
      </c>
      <c r="F688" t="s">
        <v>80</v>
      </c>
      <c r="H688" t="s">
        <v>78</v>
      </c>
      <c r="I688" t="s">
        <v>79</v>
      </c>
      <c r="J688" t="s">
        <v>23</v>
      </c>
      <c r="K688">
        <v>1</v>
      </c>
      <c r="M688">
        <v>1007</v>
      </c>
      <c r="N688">
        <v>0.12</v>
      </c>
      <c r="O688">
        <v>15</v>
      </c>
      <c r="P688">
        <f>VLOOKUP(C688,[3]April!$C:$X,22,FALSE)</f>
        <v>2019</v>
      </c>
    </row>
    <row r="689" spans="1:16" x14ac:dyDescent="0.25">
      <c r="A689" t="s">
        <v>75</v>
      </c>
      <c r="C689" t="s">
        <v>264</v>
      </c>
      <c r="E689">
        <v>28</v>
      </c>
      <c r="F689" t="s">
        <v>110</v>
      </c>
      <c r="H689" t="s">
        <v>78</v>
      </c>
      <c r="I689" t="s">
        <v>79</v>
      </c>
      <c r="J689" t="s">
        <v>23</v>
      </c>
      <c r="K689">
        <v>2</v>
      </c>
      <c r="M689">
        <v>2014</v>
      </c>
      <c r="N689">
        <v>0.24</v>
      </c>
      <c r="O689">
        <v>15</v>
      </c>
      <c r="P689">
        <f>VLOOKUP(C689,[3]April!$C:$X,22,FALSE)</f>
        <v>2019</v>
      </c>
    </row>
    <row r="690" spans="1:16" x14ac:dyDescent="0.25">
      <c r="A690" t="s">
        <v>75</v>
      </c>
      <c r="C690" t="s">
        <v>264</v>
      </c>
      <c r="E690">
        <v>10</v>
      </c>
      <c r="F690" t="s">
        <v>118</v>
      </c>
      <c r="H690" t="s">
        <v>78</v>
      </c>
      <c r="I690" t="s">
        <v>79</v>
      </c>
      <c r="J690" t="s">
        <v>23</v>
      </c>
      <c r="K690">
        <v>2</v>
      </c>
      <c r="M690">
        <v>2014</v>
      </c>
      <c r="N690">
        <v>0.24</v>
      </c>
      <c r="O690">
        <v>15</v>
      </c>
      <c r="P690">
        <f>VLOOKUP(C690,[3]April!$C:$X,22,FALSE)</f>
        <v>2019</v>
      </c>
    </row>
    <row r="691" spans="1:16" x14ac:dyDescent="0.25">
      <c r="A691" t="s">
        <v>75</v>
      </c>
      <c r="C691" t="s">
        <v>264</v>
      </c>
      <c r="E691">
        <v>3</v>
      </c>
      <c r="F691" t="s">
        <v>82</v>
      </c>
      <c r="H691" t="s">
        <v>78</v>
      </c>
      <c r="I691" t="s">
        <v>79</v>
      </c>
      <c r="J691" t="s">
        <v>23</v>
      </c>
      <c r="K691">
        <v>1</v>
      </c>
      <c r="M691">
        <v>480</v>
      </c>
      <c r="N691">
        <v>0.08</v>
      </c>
      <c r="O691">
        <v>5</v>
      </c>
      <c r="P691">
        <f>VLOOKUP(C691,[3]April!$C:$X,22,FALSE)</f>
        <v>2019</v>
      </c>
    </row>
    <row r="692" spans="1:16" x14ac:dyDescent="0.25">
      <c r="A692" t="s">
        <v>75</v>
      </c>
      <c r="C692" t="s">
        <v>264</v>
      </c>
      <c r="E692">
        <v>4</v>
      </c>
      <c r="F692" t="s">
        <v>77</v>
      </c>
      <c r="H692" t="s">
        <v>78</v>
      </c>
      <c r="I692" t="s">
        <v>79</v>
      </c>
      <c r="J692" t="s">
        <v>23</v>
      </c>
      <c r="K692">
        <v>1</v>
      </c>
      <c r="M692">
        <v>548</v>
      </c>
      <c r="N692">
        <v>0.09</v>
      </c>
      <c r="O692">
        <v>5</v>
      </c>
      <c r="P692">
        <f>VLOOKUP(C692,[3]April!$C:$X,22,FALSE)</f>
        <v>2019</v>
      </c>
    </row>
    <row r="693" spans="1:16" x14ac:dyDescent="0.25">
      <c r="A693" t="s">
        <v>75</v>
      </c>
      <c r="C693" t="s">
        <v>264</v>
      </c>
      <c r="E693">
        <v>7</v>
      </c>
      <c r="F693" t="s">
        <v>81</v>
      </c>
      <c r="H693" t="s">
        <v>78</v>
      </c>
      <c r="I693" t="s">
        <v>79</v>
      </c>
      <c r="J693" t="s">
        <v>23</v>
      </c>
      <c r="K693">
        <v>6</v>
      </c>
      <c r="M693">
        <v>1458</v>
      </c>
      <c r="N693">
        <v>0.24</v>
      </c>
      <c r="O693">
        <v>1</v>
      </c>
      <c r="P693">
        <f>VLOOKUP(C693,[3]April!$C:$X,22,FALSE)</f>
        <v>2019</v>
      </c>
    </row>
    <row r="694" spans="1:16" x14ac:dyDescent="0.25">
      <c r="A694" t="s">
        <v>75</v>
      </c>
      <c r="C694" t="s">
        <v>265</v>
      </c>
      <c r="E694">
        <v>3</v>
      </c>
      <c r="F694" t="s">
        <v>82</v>
      </c>
      <c r="H694" t="s">
        <v>78</v>
      </c>
      <c r="I694" t="s">
        <v>79</v>
      </c>
      <c r="J694" t="s">
        <v>23</v>
      </c>
      <c r="K694">
        <v>2</v>
      </c>
      <c r="M694">
        <v>960</v>
      </c>
      <c r="N694">
        <v>0.16</v>
      </c>
      <c r="O694">
        <v>5</v>
      </c>
      <c r="P694">
        <f>VLOOKUP(C694,[3]April!$C:$X,22,FALSE)</f>
        <v>2019</v>
      </c>
    </row>
    <row r="695" spans="1:16" x14ac:dyDescent="0.25">
      <c r="A695" t="s">
        <v>75</v>
      </c>
      <c r="C695" t="s">
        <v>265</v>
      </c>
      <c r="E695">
        <v>4</v>
      </c>
      <c r="F695" t="s">
        <v>77</v>
      </c>
      <c r="H695" t="s">
        <v>78</v>
      </c>
      <c r="I695" t="s">
        <v>79</v>
      </c>
      <c r="J695" t="s">
        <v>23</v>
      </c>
      <c r="K695">
        <v>1</v>
      </c>
      <c r="M695">
        <v>548</v>
      </c>
      <c r="N695">
        <v>0.09</v>
      </c>
      <c r="O695">
        <v>5</v>
      </c>
      <c r="P695">
        <f>VLOOKUP(C695,[3]April!$C:$X,22,FALSE)</f>
        <v>2019</v>
      </c>
    </row>
    <row r="696" spans="1:16" x14ac:dyDescent="0.25">
      <c r="A696" t="s">
        <v>75</v>
      </c>
      <c r="C696" t="s">
        <v>265</v>
      </c>
      <c r="E696">
        <v>9</v>
      </c>
      <c r="F696" t="s">
        <v>80</v>
      </c>
      <c r="H696" t="s">
        <v>78</v>
      </c>
      <c r="I696" t="s">
        <v>79</v>
      </c>
      <c r="J696" t="s">
        <v>23</v>
      </c>
      <c r="K696">
        <v>1</v>
      </c>
      <c r="M696">
        <v>1007</v>
      </c>
      <c r="N696">
        <v>0.12</v>
      </c>
      <c r="O696">
        <v>15</v>
      </c>
      <c r="P696">
        <f>VLOOKUP(C696,[3]April!$C:$X,22,FALSE)</f>
        <v>2019</v>
      </c>
    </row>
    <row r="697" spans="1:16" x14ac:dyDescent="0.25">
      <c r="A697" t="s">
        <v>75</v>
      </c>
      <c r="C697" t="s">
        <v>265</v>
      </c>
      <c r="E697">
        <v>28</v>
      </c>
      <c r="F697" t="s">
        <v>110</v>
      </c>
      <c r="H697" t="s">
        <v>78</v>
      </c>
      <c r="I697" t="s">
        <v>79</v>
      </c>
      <c r="J697" t="s">
        <v>23</v>
      </c>
      <c r="K697">
        <v>3</v>
      </c>
      <c r="M697">
        <v>3021</v>
      </c>
      <c r="N697">
        <v>0.36</v>
      </c>
      <c r="O697">
        <v>15</v>
      </c>
      <c r="P697">
        <f>VLOOKUP(C697,[3]April!$C:$X,22,FALSE)</f>
        <v>2019</v>
      </c>
    </row>
    <row r="698" spans="1:16" x14ac:dyDescent="0.25">
      <c r="A698" t="s">
        <v>75</v>
      </c>
      <c r="C698" t="s">
        <v>265</v>
      </c>
      <c r="E698">
        <v>7</v>
      </c>
      <c r="F698" t="s">
        <v>81</v>
      </c>
      <c r="H698" t="s">
        <v>78</v>
      </c>
      <c r="I698" t="s">
        <v>79</v>
      </c>
      <c r="J698" t="s">
        <v>23</v>
      </c>
      <c r="K698">
        <v>3</v>
      </c>
      <c r="M698">
        <v>729</v>
      </c>
      <c r="N698">
        <v>0.12</v>
      </c>
      <c r="O698">
        <v>1</v>
      </c>
      <c r="P698">
        <f>VLOOKUP(C698,[3]April!$C:$X,22,FALSE)</f>
        <v>2019</v>
      </c>
    </row>
    <row r="699" spans="1:16" x14ac:dyDescent="0.25">
      <c r="A699" t="s">
        <v>75</v>
      </c>
      <c r="C699" t="s">
        <v>265</v>
      </c>
      <c r="E699">
        <v>10</v>
      </c>
      <c r="F699" t="s">
        <v>118</v>
      </c>
      <c r="H699" t="s">
        <v>78</v>
      </c>
      <c r="I699" t="s">
        <v>79</v>
      </c>
      <c r="J699" t="s">
        <v>23</v>
      </c>
      <c r="K699">
        <v>1</v>
      </c>
      <c r="M699">
        <v>1007</v>
      </c>
      <c r="N699">
        <v>0.12</v>
      </c>
      <c r="O699">
        <v>15</v>
      </c>
      <c r="P699">
        <f>VLOOKUP(C699,[3]April!$C:$X,22,FALSE)</f>
        <v>2019</v>
      </c>
    </row>
    <row r="700" spans="1:16" x14ac:dyDescent="0.25">
      <c r="A700" t="s">
        <v>75</v>
      </c>
      <c r="C700" t="s">
        <v>266</v>
      </c>
      <c r="E700">
        <v>3</v>
      </c>
      <c r="F700" t="s">
        <v>82</v>
      </c>
      <c r="H700" t="s">
        <v>78</v>
      </c>
      <c r="I700" t="s">
        <v>79</v>
      </c>
      <c r="J700" t="s">
        <v>23</v>
      </c>
      <c r="K700">
        <v>1</v>
      </c>
      <c r="M700">
        <v>480</v>
      </c>
      <c r="N700">
        <v>0.08</v>
      </c>
      <c r="O700">
        <v>5</v>
      </c>
      <c r="P700">
        <f>VLOOKUP(C700,[3]April!$C:$X,22,FALSE)</f>
        <v>2019</v>
      </c>
    </row>
    <row r="701" spans="1:16" x14ac:dyDescent="0.25">
      <c r="A701" t="s">
        <v>75</v>
      </c>
      <c r="C701" t="s">
        <v>266</v>
      </c>
      <c r="E701">
        <v>7</v>
      </c>
      <c r="F701" t="s">
        <v>81</v>
      </c>
      <c r="H701" t="s">
        <v>78</v>
      </c>
      <c r="I701" t="s">
        <v>79</v>
      </c>
      <c r="J701" t="s">
        <v>23</v>
      </c>
      <c r="K701">
        <v>9</v>
      </c>
      <c r="M701">
        <v>2187</v>
      </c>
      <c r="N701">
        <v>0.36</v>
      </c>
      <c r="O701">
        <v>1</v>
      </c>
      <c r="P701">
        <f>VLOOKUP(C701,[3]April!$C:$X,22,FALSE)</f>
        <v>2019</v>
      </c>
    </row>
    <row r="702" spans="1:16" x14ac:dyDescent="0.25">
      <c r="A702" t="s">
        <v>75</v>
      </c>
      <c r="C702" t="s">
        <v>266</v>
      </c>
      <c r="E702">
        <v>9</v>
      </c>
      <c r="F702" t="s">
        <v>80</v>
      </c>
      <c r="H702" t="s">
        <v>78</v>
      </c>
      <c r="I702" t="s">
        <v>79</v>
      </c>
      <c r="J702" t="s">
        <v>23</v>
      </c>
      <c r="K702">
        <v>1</v>
      </c>
      <c r="M702">
        <v>1007</v>
      </c>
      <c r="N702">
        <v>0.12</v>
      </c>
      <c r="O702">
        <v>15</v>
      </c>
      <c r="P702">
        <f>VLOOKUP(C702,[3]April!$C:$X,22,FALSE)</f>
        <v>2019</v>
      </c>
    </row>
    <row r="703" spans="1:16" x14ac:dyDescent="0.25">
      <c r="A703" t="s">
        <v>75</v>
      </c>
      <c r="C703" t="s">
        <v>266</v>
      </c>
      <c r="E703">
        <v>4</v>
      </c>
      <c r="F703" t="s">
        <v>77</v>
      </c>
      <c r="H703" t="s">
        <v>78</v>
      </c>
      <c r="I703" t="s">
        <v>79</v>
      </c>
      <c r="J703" t="s">
        <v>23</v>
      </c>
      <c r="K703">
        <v>1</v>
      </c>
      <c r="M703">
        <v>548</v>
      </c>
      <c r="N703">
        <v>0.09</v>
      </c>
      <c r="O703">
        <v>5</v>
      </c>
      <c r="P703">
        <f>VLOOKUP(C703,[3]April!$C:$X,22,FALSE)</f>
        <v>2019</v>
      </c>
    </row>
    <row r="704" spans="1:16" x14ac:dyDescent="0.25">
      <c r="A704" t="s">
        <v>75</v>
      </c>
      <c r="C704" t="s">
        <v>266</v>
      </c>
      <c r="E704">
        <v>28</v>
      </c>
      <c r="F704" t="s">
        <v>110</v>
      </c>
      <c r="H704" t="s">
        <v>78</v>
      </c>
      <c r="I704" t="s">
        <v>79</v>
      </c>
      <c r="J704" t="s">
        <v>23</v>
      </c>
      <c r="K704">
        <v>5</v>
      </c>
      <c r="M704">
        <v>5035</v>
      </c>
      <c r="N704">
        <v>0.6</v>
      </c>
      <c r="O704">
        <v>15</v>
      </c>
      <c r="P704">
        <f>VLOOKUP(C704,[3]April!$C:$X,22,FALSE)</f>
        <v>2019</v>
      </c>
    </row>
    <row r="705" spans="1:16" x14ac:dyDescent="0.25">
      <c r="A705" t="s">
        <v>75</v>
      </c>
      <c r="C705" t="s">
        <v>266</v>
      </c>
      <c r="E705">
        <v>8</v>
      </c>
      <c r="F705" t="s">
        <v>113</v>
      </c>
      <c r="H705" t="s">
        <v>78</v>
      </c>
      <c r="I705" t="s">
        <v>79</v>
      </c>
      <c r="J705" t="s">
        <v>23</v>
      </c>
      <c r="K705">
        <v>2</v>
      </c>
      <c r="M705">
        <v>578</v>
      </c>
      <c r="N705">
        <v>0.1</v>
      </c>
      <c r="O705">
        <v>1</v>
      </c>
      <c r="P705">
        <f>VLOOKUP(C705,[3]April!$C:$X,22,FALSE)</f>
        <v>2019</v>
      </c>
    </row>
    <row r="706" spans="1:16" x14ac:dyDescent="0.25">
      <c r="A706" t="s">
        <v>75</v>
      </c>
      <c r="C706" t="s">
        <v>267</v>
      </c>
      <c r="E706">
        <v>4</v>
      </c>
      <c r="F706" t="s">
        <v>77</v>
      </c>
      <c r="H706" t="s">
        <v>78</v>
      </c>
      <c r="I706" t="s">
        <v>79</v>
      </c>
      <c r="J706" t="s">
        <v>23</v>
      </c>
      <c r="K706">
        <v>1</v>
      </c>
      <c r="M706">
        <v>548</v>
      </c>
      <c r="N706">
        <v>0.09</v>
      </c>
      <c r="O706">
        <v>5</v>
      </c>
      <c r="P706">
        <f>VLOOKUP(C706,[3]April!$C:$X,22,FALSE)</f>
        <v>2019</v>
      </c>
    </row>
    <row r="707" spans="1:16" x14ac:dyDescent="0.25">
      <c r="A707" t="s">
        <v>75</v>
      </c>
      <c r="C707" t="s">
        <v>267</v>
      </c>
      <c r="E707">
        <v>8</v>
      </c>
      <c r="F707" t="s">
        <v>113</v>
      </c>
      <c r="H707" t="s">
        <v>78</v>
      </c>
      <c r="I707" t="s">
        <v>79</v>
      </c>
      <c r="J707" t="s">
        <v>23</v>
      </c>
      <c r="K707">
        <v>7</v>
      </c>
      <c r="M707">
        <v>2023</v>
      </c>
      <c r="N707">
        <v>0.35</v>
      </c>
      <c r="O707">
        <v>1</v>
      </c>
      <c r="P707">
        <f>VLOOKUP(C707,[3]April!$C:$X,22,FALSE)</f>
        <v>2019</v>
      </c>
    </row>
    <row r="708" spans="1:16" x14ac:dyDescent="0.25">
      <c r="A708" t="s">
        <v>75</v>
      </c>
      <c r="C708" t="s">
        <v>267</v>
      </c>
      <c r="E708">
        <v>3</v>
      </c>
      <c r="F708" t="s">
        <v>82</v>
      </c>
      <c r="H708" t="s">
        <v>78</v>
      </c>
      <c r="I708" t="s">
        <v>79</v>
      </c>
      <c r="J708" t="s">
        <v>23</v>
      </c>
      <c r="K708">
        <v>1</v>
      </c>
      <c r="M708">
        <v>480</v>
      </c>
      <c r="N708">
        <v>0.08</v>
      </c>
      <c r="O708">
        <v>5</v>
      </c>
      <c r="P708">
        <f>VLOOKUP(C708,[3]April!$C:$X,22,FALSE)</f>
        <v>2019</v>
      </c>
    </row>
    <row r="709" spans="1:16" x14ac:dyDescent="0.25">
      <c r="A709" t="s">
        <v>75</v>
      </c>
      <c r="C709" t="s">
        <v>267</v>
      </c>
      <c r="E709">
        <v>28</v>
      </c>
      <c r="F709" t="s">
        <v>110</v>
      </c>
      <c r="H709" t="s">
        <v>78</v>
      </c>
      <c r="I709" t="s">
        <v>79</v>
      </c>
      <c r="J709" t="s">
        <v>23</v>
      </c>
      <c r="K709">
        <v>4</v>
      </c>
      <c r="M709">
        <v>4028</v>
      </c>
      <c r="N709">
        <v>0.48</v>
      </c>
      <c r="O709">
        <v>15</v>
      </c>
      <c r="P709">
        <f>VLOOKUP(C709,[3]April!$C:$X,22,FALSE)</f>
        <v>2019</v>
      </c>
    </row>
    <row r="710" spans="1:16" x14ac:dyDescent="0.25">
      <c r="A710" t="s">
        <v>75</v>
      </c>
      <c r="C710" t="s">
        <v>268</v>
      </c>
      <c r="E710">
        <v>7</v>
      </c>
      <c r="F710" t="s">
        <v>81</v>
      </c>
      <c r="H710" t="s">
        <v>78</v>
      </c>
      <c r="I710" t="s">
        <v>79</v>
      </c>
      <c r="J710" t="s">
        <v>23</v>
      </c>
      <c r="K710">
        <v>5</v>
      </c>
      <c r="M710">
        <v>1215</v>
      </c>
      <c r="N710">
        <v>0.2</v>
      </c>
      <c r="O710">
        <v>1</v>
      </c>
      <c r="P710">
        <f>VLOOKUP(C710,[3]April!$C:$X,22,FALSE)</f>
        <v>2019</v>
      </c>
    </row>
    <row r="711" spans="1:16" x14ac:dyDescent="0.25">
      <c r="A711" t="s">
        <v>75</v>
      </c>
      <c r="C711" t="s">
        <v>268</v>
      </c>
      <c r="E711">
        <v>4</v>
      </c>
      <c r="F711" t="s">
        <v>77</v>
      </c>
      <c r="H711" t="s">
        <v>78</v>
      </c>
      <c r="I711" t="s">
        <v>79</v>
      </c>
      <c r="J711" t="s">
        <v>23</v>
      </c>
      <c r="K711">
        <v>1</v>
      </c>
      <c r="M711">
        <v>548</v>
      </c>
      <c r="N711">
        <v>0.09</v>
      </c>
      <c r="O711">
        <v>5</v>
      </c>
      <c r="P711">
        <f>VLOOKUP(C711,[3]April!$C:$X,22,FALSE)</f>
        <v>2019</v>
      </c>
    </row>
    <row r="712" spans="1:16" x14ac:dyDescent="0.25">
      <c r="A712" t="s">
        <v>75</v>
      </c>
      <c r="C712" t="s">
        <v>268</v>
      </c>
      <c r="E712">
        <v>3</v>
      </c>
      <c r="F712" t="s">
        <v>82</v>
      </c>
      <c r="H712" t="s">
        <v>78</v>
      </c>
      <c r="I712" t="s">
        <v>79</v>
      </c>
      <c r="J712" t="s">
        <v>23</v>
      </c>
      <c r="K712">
        <v>1</v>
      </c>
      <c r="M712">
        <v>480</v>
      </c>
      <c r="N712">
        <v>0.08</v>
      </c>
      <c r="O712">
        <v>5</v>
      </c>
      <c r="P712">
        <f>VLOOKUP(C712,[3]April!$C:$X,22,FALSE)</f>
        <v>2019</v>
      </c>
    </row>
    <row r="713" spans="1:16" x14ac:dyDescent="0.25">
      <c r="A713" t="s">
        <v>75</v>
      </c>
      <c r="C713" t="s">
        <v>268</v>
      </c>
      <c r="E713">
        <v>28</v>
      </c>
      <c r="F713" t="s">
        <v>110</v>
      </c>
      <c r="H713" t="s">
        <v>78</v>
      </c>
      <c r="I713" t="s">
        <v>79</v>
      </c>
      <c r="J713" t="s">
        <v>23</v>
      </c>
      <c r="K713">
        <v>4</v>
      </c>
      <c r="M713">
        <v>4028</v>
      </c>
      <c r="N713">
        <v>0.48</v>
      </c>
      <c r="O713">
        <v>15</v>
      </c>
      <c r="P713">
        <f>VLOOKUP(C713,[3]April!$C:$X,22,FALSE)</f>
        <v>2019</v>
      </c>
    </row>
    <row r="714" spans="1:16" x14ac:dyDescent="0.25">
      <c r="A714" t="s">
        <v>75</v>
      </c>
      <c r="C714" t="s">
        <v>269</v>
      </c>
      <c r="E714">
        <v>28</v>
      </c>
      <c r="F714" t="s">
        <v>110</v>
      </c>
      <c r="H714" t="s">
        <v>78</v>
      </c>
      <c r="I714" t="s">
        <v>79</v>
      </c>
      <c r="J714" t="s">
        <v>23</v>
      </c>
      <c r="K714">
        <v>6</v>
      </c>
      <c r="M714">
        <v>6042</v>
      </c>
      <c r="N714">
        <v>0.72</v>
      </c>
      <c r="O714">
        <v>15</v>
      </c>
      <c r="P714">
        <f>VLOOKUP(C714,[3]April!$C:$X,22,FALSE)</f>
        <v>2019</v>
      </c>
    </row>
    <row r="715" spans="1:16" x14ac:dyDescent="0.25">
      <c r="A715" t="s">
        <v>75</v>
      </c>
      <c r="C715" t="s">
        <v>269</v>
      </c>
      <c r="E715">
        <v>8</v>
      </c>
      <c r="F715" t="s">
        <v>113</v>
      </c>
      <c r="H715" t="s">
        <v>78</v>
      </c>
      <c r="I715" t="s">
        <v>79</v>
      </c>
      <c r="J715" t="s">
        <v>23</v>
      </c>
      <c r="K715">
        <v>1</v>
      </c>
      <c r="M715">
        <v>289</v>
      </c>
      <c r="N715">
        <v>0.05</v>
      </c>
      <c r="O715">
        <v>1</v>
      </c>
      <c r="P715">
        <f>VLOOKUP(C715,[3]April!$C:$X,22,FALSE)</f>
        <v>2019</v>
      </c>
    </row>
    <row r="716" spans="1:16" x14ac:dyDescent="0.25">
      <c r="A716" t="s">
        <v>75</v>
      </c>
      <c r="C716" t="s">
        <v>269</v>
      </c>
      <c r="E716">
        <v>9</v>
      </c>
      <c r="F716" t="s">
        <v>80</v>
      </c>
      <c r="H716" t="s">
        <v>78</v>
      </c>
      <c r="I716" t="s">
        <v>79</v>
      </c>
      <c r="J716" t="s">
        <v>23</v>
      </c>
      <c r="K716">
        <v>2</v>
      </c>
      <c r="M716">
        <v>2014</v>
      </c>
      <c r="N716">
        <v>0.24</v>
      </c>
      <c r="O716">
        <v>15</v>
      </c>
      <c r="P716">
        <f>VLOOKUP(C716,[3]April!$C:$X,22,FALSE)</f>
        <v>2019</v>
      </c>
    </row>
    <row r="717" spans="1:16" x14ac:dyDescent="0.25">
      <c r="A717" t="s">
        <v>75</v>
      </c>
      <c r="C717" t="s">
        <v>269</v>
      </c>
      <c r="E717">
        <v>3</v>
      </c>
      <c r="F717" t="s">
        <v>82</v>
      </c>
      <c r="H717" t="s">
        <v>78</v>
      </c>
      <c r="I717" t="s">
        <v>79</v>
      </c>
      <c r="J717" t="s">
        <v>23</v>
      </c>
      <c r="K717">
        <v>1</v>
      </c>
      <c r="M717">
        <v>480</v>
      </c>
      <c r="N717">
        <v>0.08</v>
      </c>
      <c r="O717">
        <v>5</v>
      </c>
      <c r="P717">
        <f>VLOOKUP(C717,[3]April!$C:$X,22,FALSE)</f>
        <v>2019</v>
      </c>
    </row>
    <row r="718" spans="1:16" x14ac:dyDescent="0.25">
      <c r="A718" t="s">
        <v>75</v>
      </c>
      <c r="C718" t="s">
        <v>269</v>
      </c>
      <c r="E718">
        <v>7</v>
      </c>
      <c r="F718" t="s">
        <v>81</v>
      </c>
      <c r="H718" t="s">
        <v>78</v>
      </c>
      <c r="I718" t="s">
        <v>79</v>
      </c>
      <c r="J718" t="s">
        <v>23</v>
      </c>
      <c r="K718">
        <v>8</v>
      </c>
      <c r="M718">
        <v>1944</v>
      </c>
      <c r="N718">
        <v>0.32</v>
      </c>
      <c r="O718">
        <v>1</v>
      </c>
      <c r="P718">
        <f>VLOOKUP(C718,[3]April!$C:$X,22,FALSE)</f>
        <v>2019</v>
      </c>
    </row>
    <row r="719" spans="1:16" x14ac:dyDescent="0.25">
      <c r="A719" t="s">
        <v>75</v>
      </c>
      <c r="C719" t="s">
        <v>270</v>
      </c>
      <c r="E719">
        <v>10</v>
      </c>
      <c r="F719" t="s">
        <v>118</v>
      </c>
      <c r="H719" t="s">
        <v>78</v>
      </c>
      <c r="I719" t="s">
        <v>79</v>
      </c>
      <c r="J719" t="s">
        <v>23</v>
      </c>
      <c r="K719">
        <v>5</v>
      </c>
      <c r="M719">
        <v>5035</v>
      </c>
      <c r="N719">
        <v>0.6</v>
      </c>
      <c r="O719">
        <v>15</v>
      </c>
      <c r="P719">
        <f>VLOOKUP(C719,[3]April!$C:$X,22,FALSE)</f>
        <v>2019</v>
      </c>
    </row>
    <row r="720" spans="1:16" x14ac:dyDescent="0.25">
      <c r="A720" t="s">
        <v>75</v>
      </c>
      <c r="C720" t="s">
        <v>270</v>
      </c>
      <c r="E720">
        <v>7</v>
      </c>
      <c r="F720" t="s">
        <v>81</v>
      </c>
      <c r="H720" t="s">
        <v>78</v>
      </c>
      <c r="I720" t="s">
        <v>79</v>
      </c>
      <c r="J720" t="s">
        <v>23</v>
      </c>
      <c r="K720">
        <v>10</v>
      </c>
      <c r="M720">
        <v>2430</v>
      </c>
      <c r="N720">
        <v>0.4</v>
      </c>
      <c r="O720">
        <v>1</v>
      </c>
      <c r="P720">
        <f>VLOOKUP(C720,[3]April!$C:$X,22,FALSE)</f>
        <v>2019</v>
      </c>
    </row>
    <row r="721" spans="1:16" x14ac:dyDescent="0.25">
      <c r="A721" t="s">
        <v>75</v>
      </c>
      <c r="C721" t="s">
        <v>270</v>
      </c>
      <c r="E721">
        <v>28</v>
      </c>
      <c r="F721" t="s">
        <v>110</v>
      </c>
      <c r="H721" t="s">
        <v>78</v>
      </c>
      <c r="I721" t="s">
        <v>79</v>
      </c>
      <c r="J721" t="s">
        <v>23</v>
      </c>
      <c r="K721">
        <v>1</v>
      </c>
      <c r="M721">
        <v>1007</v>
      </c>
      <c r="N721">
        <v>0.12</v>
      </c>
      <c r="O721">
        <v>15</v>
      </c>
      <c r="P721">
        <f>VLOOKUP(C721,[3]April!$C:$X,22,FALSE)</f>
        <v>2019</v>
      </c>
    </row>
    <row r="722" spans="1:16" x14ac:dyDescent="0.25">
      <c r="A722" t="s">
        <v>75</v>
      </c>
      <c r="C722" t="s">
        <v>270</v>
      </c>
      <c r="E722">
        <v>3</v>
      </c>
      <c r="F722" t="s">
        <v>82</v>
      </c>
      <c r="H722" t="s">
        <v>78</v>
      </c>
      <c r="I722" t="s">
        <v>79</v>
      </c>
      <c r="J722" t="s">
        <v>23</v>
      </c>
      <c r="K722">
        <v>1</v>
      </c>
      <c r="M722">
        <v>480</v>
      </c>
      <c r="N722">
        <v>0.08</v>
      </c>
      <c r="O722">
        <v>5</v>
      </c>
      <c r="P722">
        <f>VLOOKUP(C722,[3]April!$C:$X,22,FALSE)</f>
        <v>2019</v>
      </c>
    </row>
    <row r="723" spans="1:16" x14ac:dyDescent="0.25">
      <c r="A723" t="s">
        <v>75</v>
      </c>
      <c r="C723" t="s">
        <v>271</v>
      </c>
      <c r="E723">
        <v>7</v>
      </c>
      <c r="F723" t="s">
        <v>81</v>
      </c>
      <c r="H723" t="s">
        <v>78</v>
      </c>
      <c r="I723" t="s">
        <v>79</v>
      </c>
      <c r="J723" t="s">
        <v>23</v>
      </c>
      <c r="K723">
        <v>2</v>
      </c>
      <c r="M723">
        <v>486</v>
      </c>
      <c r="N723">
        <v>0.08</v>
      </c>
      <c r="O723">
        <v>1</v>
      </c>
      <c r="P723">
        <f>VLOOKUP(C723,[3]April!$C:$X,22,FALSE)</f>
        <v>2019</v>
      </c>
    </row>
    <row r="724" spans="1:16" x14ac:dyDescent="0.25">
      <c r="A724" t="s">
        <v>75</v>
      </c>
      <c r="C724" t="s">
        <v>271</v>
      </c>
      <c r="E724">
        <v>3</v>
      </c>
      <c r="F724" t="s">
        <v>82</v>
      </c>
      <c r="H724" t="s">
        <v>78</v>
      </c>
      <c r="I724" t="s">
        <v>79</v>
      </c>
      <c r="J724" t="s">
        <v>23</v>
      </c>
      <c r="K724">
        <v>1</v>
      </c>
      <c r="M724">
        <v>480</v>
      </c>
      <c r="N724">
        <v>0.08</v>
      </c>
      <c r="O724">
        <v>5</v>
      </c>
      <c r="P724">
        <f>VLOOKUP(C724,[3]April!$C:$X,22,FALSE)</f>
        <v>2019</v>
      </c>
    </row>
    <row r="725" spans="1:16" x14ac:dyDescent="0.25">
      <c r="A725" t="s">
        <v>75</v>
      </c>
      <c r="C725" t="s">
        <v>271</v>
      </c>
      <c r="E725">
        <v>4</v>
      </c>
      <c r="F725" t="s">
        <v>77</v>
      </c>
      <c r="H725" t="s">
        <v>78</v>
      </c>
      <c r="I725" t="s">
        <v>79</v>
      </c>
      <c r="J725" t="s">
        <v>23</v>
      </c>
      <c r="K725">
        <v>1</v>
      </c>
      <c r="M725">
        <v>548</v>
      </c>
      <c r="N725">
        <v>0.09</v>
      </c>
      <c r="O725">
        <v>5</v>
      </c>
      <c r="P725">
        <f>VLOOKUP(C725,[3]April!$C:$X,22,FALSE)</f>
        <v>2019</v>
      </c>
    </row>
    <row r="726" spans="1:16" x14ac:dyDescent="0.25">
      <c r="A726" t="s">
        <v>75</v>
      </c>
      <c r="C726" t="s">
        <v>271</v>
      </c>
      <c r="E726">
        <v>28</v>
      </c>
      <c r="F726" t="s">
        <v>110</v>
      </c>
      <c r="H726" t="s">
        <v>78</v>
      </c>
      <c r="I726" t="s">
        <v>79</v>
      </c>
      <c r="J726" t="s">
        <v>23</v>
      </c>
      <c r="K726">
        <v>3</v>
      </c>
      <c r="M726">
        <v>3021</v>
      </c>
      <c r="N726">
        <v>0.36</v>
      </c>
      <c r="O726">
        <v>15</v>
      </c>
      <c r="P726">
        <f>VLOOKUP(C726,[3]April!$C:$X,22,FALSE)</f>
        <v>2019</v>
      </c>
    </row>
    <row r="727" spans="1:16" x14ac:dyDescent="0.25">
      <c r="A727" t="s">
        <v>75</v>
      </c>
      <c r="C727" t="s">
        <v>271</v>
      </c>
      <c r="E727">
        <v>8</v>
      </c>
      <c r="F727" t="s">
        <v>113</v>
      </c>
      <c r="H727" t="s">
        <v>78</v>
      </c>
      <c r="I727" t="s">
        <v>79</v>
      </c>
      <c r="J727" t="s">
        <v>23</v>
      </c>
      <c r="K727">
        <v>2</v>
      </c>
      <c r="M727">
        <v>578</v>
      </c>
      <c r="N727">
        <v>0.1</v>
      </c>
      <c r="O727">
        <v>1</v>
      </c>
      <c r="P727">
        <f>VLOOKUP(C727,[3]April!$C:$X,22,FALSE)</f>
        <v>2019</v>
      </c>
    </row>
    <row r="728" spans="1:16" x14ac:dyDescent="0.25">
      <c r="A728" t="s">
        <v>75</v>
      </c>
      <c r="C728" t="s">
        <v>272</v>
      </c>
      <c r="E728">
        <v>9</v>
      </c>
      <c r="F728" t="s">
        <v>80</v>
      </c>
      <c r="H728" t="s">
        <v>78</v>
      </c>
      <c r="I728" t="s">
        <v>79</v>
      </c>
      <c r="J728" t="s">
        <v>23</v>
      </c>
      <c r="K728">
        <v>1</v>
      </c>
      <c r="M728">
        <v>1007</v>
      </c>
      <c r="N728">
        <v>0.12</v>
      </c>
      <c r="O728">
        <v>15</v>
      </c>
      <c r="P728">
        <f>VLOOKUP(C728,[3]April!$C:$X,22,FALSE)</f>
        <v>2019</v>
      </c>
    </row>
    <row r="729" spans="1:16" x14ac:dyDescent="0.25">
      <c r="A729" t="s">
        <v>75</v>
      </c>
      <c r="C729" t="s">
        <v>272</v>
      </c>
      <c r="E729">
        <v>10</v>
      </c>
      <c r="F729" t="s">
        <v>118</v>
      </c>
      <c r="H729" t="s">
        <v>78</v>
      </c>
      <c r="I729" t="s">
        <v>79</v>
      </c>
      <c r="J729" t="s">
        <v>23</v>
      </c>
      <c r="K729">
        <v>2</v>
      </c>
      <c r="M729">
        <v>2014</v>
      </c>
      <c r="N729">
        <v>0.24</v>
      </c>
      <c r="O729">
        <v>15</v>
      </c>
      <c r="P729">
        <f>VLOOKUP(C729,[3]April!$C:$X,22,FALSE)</f>
        <v>2019</v>
      </c>
    </row>
    <row r="730" spans="1:16" x14ac:dyDescent="0.25">
      <c r="A730" t="s">
        <v>75</v>
      </c>
      <c r="C730" t="s">
        <v>272</v>
      </c>
      <c r="E730">
        <v>28</v>
      </c>
      <c r="F730" t="s">
        <v>110</v>
      </c>
      <c r="H730" t="s">
        <v>78</v>
      </c>
      <c r="I730" t="s">
        <v>79</v>
      </c>
      <c r="J730" t="s">
        <v>23</v>
      </c>
      <c r="K730">
        <v>1</v>
      </c>
      <c r="M730">
        <v>1007</v>
      </c>
      <c r="N730">
        <v>0.12</v>
      </c>
      <c r="O730">
        <v>15</v>
      </c>
      <c r="P730">
        <f>VLOOKUP(C730,[3]April!$C:$X,22,FALSE)</f>
        <v>2019</v>
      </c>
    </row>
    <row r="731" spans="1:16" x14ac:dyDescent="0.25">
      <c r="A731" t="s">
        <v>75</v>
      </c>
      <c r="C731" t="s">
        <v>272</v>
      </c>
      <c r="E731">
        <v>7</v>
      </c>
      <c r="F731" t="s">
        <v>81</v>
      </c>
      <c r="H731" t="s">
        <v>78</v>
      </c>
      <c r="I731" t="s">
        <v>79</v>
      </c>
      <c r="J731" t="s">
        <v>23</v>
      </c>
      <c r="K731">
        <v>3</v>
      </c>
      <c r="M731">
        <v>729</v>
      </c>
      <c r="N731">
        <v>0.12</v>
      </c>
      <c r="O731">
        <v>1</v>
      </c>
      <c r="P731">
        <f>VLOOKUP(C731,[3]April!$C:$X,22,FALSE)</f>
        <v>2019</v>
      </c>
    </row>
    <row r="732" spans="1:16" x14ac:dyDescent="0.25">
      <c r="A732" t="s">
        <v>75</v>
      </c>
      <c r="C732" t="s">
        <v>272</v>
      </c>
      <c r="E732">
        <v>3</v>
      </c>
      <c r="F732" t="s">
        <v>82</v>
      </c>
      <c r="H732" t="s">
        <v>78</v>
      </c>
      <c r="I732" t="s">
        <v>79</v>
      </c>
      <c r="J732" t="s">
        <v>23</v>
      </c>
      <c r="K732">
        <v>1</v>
      </c>
      <c r="M732">
        <v>480</v>
      </c>
      <c r="N732">
        <v>0.08</v>
      </c>
      <c r="O732">
        <v>5</v>
      </c>
      <c r="P732">
        <f>VLOOKUP(C732,[3]April!$C:$X,22,FALSE)</f>
        <v>2019</v>
      </c>
    </row>
    <row r="733" spans="1:16" x14ac:dyDescent="0.25">
      <c r="A733" t="s">
        <v>75</v>
      </c>
      <c r="C733" t="s">
        <v>273</v>
      </c>
      <c r="E733">
        <v>7</v>
      </c>
      <c r="F733" t="s">
        <v>81</v>
      </c>
      <c r="H733" t="s">
        <v>78</v>
      </c>
      <c r="I733" t="s">
        <v>79</v>
      </c>
      <c r="J733" t="s">
        <v>23</v>
      </c>
      <c r="K733">
        <v>1</v>
      </c>
      <c r="M733">
        <v>243</v>
      </c>
      <c r="N733">
        <v>0.04</v>
      </c>
      <c r="O733">
        <v>1</v>
      </c>
      <c r="P733">
        <f>VLOOKUP(C733,[3]April!$C:$X,22,FALSE)</f>
        <v>2019</v>
      </c>
    </row>
    <row r="734" spans="1:16" x14ac:dyDescent="0.25">
      <c r="A734" t="s">
        <v>75</v>
      </c>
      <c r="C734" t="s">
        <v>273</v>
      </c>
      <c r="E734">
        <v>4</v>
      </c>
      <c r="F734" t="s">
        <v>77</v>
      </c>
      <c r="H734" t="s">
        <v>78</v>
      </c>
      <c r="I734" t="s">
        <v>79</v>
      </c>
      <c r="J734" t="s">
        <v>23</v>
      </c>
      <c r="K734">
        <v>1</v>
      </c>
      <c r="M734">
        <v>548</v>
      </c>
      <c r="N734">
        <v>0.09</v>
      </c>
      <c r="O734">
        <v>5</v>
      </c>
      <c r="P734">
        <f>VLOOKUP(C734,[3]April!$C:$X,22,FALSE)</f>
        <v>2019</v>
      </c>
    </row>
    <row r="735" spans="1:16" x14ac:dyDescent="0.25">
      <c r="A735" t="s">
        <v>75</v>
      </c>
      <c r="C735" t="s">
        <v>273</v>
      </c>
      <c r="E735">
        <v>3</v>
      </c>
      <c r="F735" t="s">
        <v>82</v>
      </c>
      <c r="H735" t="s">
        <v>78</v>
      </c>
      <c r="I735" t="s">
        <v>79</v>
      </c>
      <c r="J735" t="s">
        <v>23</v>
      </c>
      <c r="K735">
        <v>1</v>
      </c>
      <c r="M735">
        <v>480</v>
      </c>
      <c r="N735">
        <v>0.08</v>
      </c>
      <c r="O735">
        <v>5</v>
      </c>
      <c r="P735">
        <f>VLOOKUP(C735,[3]April!$C:$X,22,FALSE)</f>
        <v>2019</v>
      </c>
    </row>
    <row r="736" spans="1:16" x14ac:dyDescent="0.25">
      <c r="A736" t="s">
        <v>75</v>
      </c>
      <c r="C736" t="s">
        <v>273</v>
      </c>
      <c r="E736">
        <v>28</v>
      </c>
      <c r="F736" t="s">
        <v>110</v>
      </c>
      <c r="H736" t="s">
        <v>78</v>
      </c>
      <c r="I736" t="s">
        <v>79</v>
      </c>
      <c r="J736" t="s">
        <v>23</v>
      </c>
      <c r="K736">
        <v>3</v>
      </c>
      <c r="M736">
        <v>3021</v>
      </c>
      <c r="N736">
        <v>0.36</v>
      </c>
      <c r="O736">
        <v>15</v>
      </c>
      <c r="P736">
        <f>VLOOKUP(C736,[3]April!$C:$X,22,FALSE)</f>
        <v>2019</v>
      </c>
    </row>
    <row r="737" spans="1:16" x14ac:dyDescent="0.25">
      <c r="A737" t="s">
        <v>75</v>
      </c>
      <c r="C737" t="s">
        <v>274</v>
      </c>
      <c r="E737">
        <v>3</v>
      </c>
      <c r="F737" t="s">
        <v>82</v>
      </c>
      <c r="H737" t="s">
        <v>78</v>
      </c>
      <c r="I737" t="s">
        <v>79</v>
      </c>
      <c r="J737" t="s">
        <v>23</v>
      </c>
      <c r="K737">
        <v>2</v>
      </c>
      <c r="M737">
        <v>960</v>
      </c>
      <c r="N737">
        <v>0.16</v>
      </c>
      <c r="O737">
        <v>5</v>
      </c>
      <c r="P737">
        <f>VLOOKUP(C737,[3]April!$C:$X,22,FALSE)</f>
        <v>2019</v>
      </c>
    </row>
    <row r="738" spans="1:16" x14ac:dyDescent="0.25">
      <c r="A738" t="s">
        <v>75</v>
      </c>
      <c r="C738" t="s">
        <v>274</v>
      </c>
      <c r="E738">
        <v>10</v>
      </c>
      <c r="F738" t="s">
        <v>118</v>
      </c>
      <c r="H738" t="s">
        <v>78</v>
      </c>
      <c r="I738" t="s">
        <v>79</v>
      </c>
      <c r="J738" t="s">
        <v>23</v>
      </c>
      <c r="K738">
        <v>1</v>
      </c>
      <c r="M738">
        <v>1007</v>
      </c>
      <c r="N738">
        <v>0.12</v>
      </c>
      <c r="O738">
        <v>15</v>
      </c>
      <c r="P738">
        <f>VLOOKUP(C738,[3]April!$C:$X,22,FALSE)</f>
        <v>2019</v>
      </c>
    </row>
    <row r="739" spans="1:16" x14ac:dyDescent="0.25">
      <c r="A739" t="s">
        <v>75</v>
      </c>
      <c r="C739" t="s">
        <v>274</v>
      </c>
      <c r="E739">
        <v>28</v>
      </c>
      <c r="F739" t="s">
        <v>110</v>
      </c>
      <c r="H739" t="s">
        <v>78</v>
      </c>
      <c r="I739" t="s">
        <v>79</v>
      </c>
      <c r="J739" t="s">
        <v>23</v>
      </c>
      <c r="K739">
        <v>2</v>
      </c>
      <c r="M739">
        <v>2014</v>
      </c>
      <c r="N739">
        <v>0.24</v>
      </c>
      <c r="O739">
        <v>15</v>
      </c>
      <c r="P739">
        <f>VLOOKUP(C739,[3]April!$C:$X,22,FALSE)</f>
        <v>2019</v>
      </c>
    </row>
    <row r="740" spans="1:16" x14ac:dyDescent="0.25">
      <c r="A740" t="s">
        <v>75</v>
      </c>
      <c r="C740" t="s">
        <v>274</v>
      </c>
      <c r="E740">
        <v>9</v>
      </c>
      <c r="F740" t="s">
        <v>80</v>
      </c>
      <c r="H740" t="s">
        <v>78</v>
      </c>
      <c r="I740" t="s">
        <v>79</v>
      </c>
      <c r="J740" t="s">
        <v>23</v>
      </c>
      <c r="K740">
        <v>5</v>
      </c>
      <c r="M740">
        <v>5035</v>
      </c>
      <c r="N740">
        <v>0.6</v>
      </c>
      <c r="O740">
        <v>15</v>
      </c>
      <c r="P740">
        <f>VLOOKUP(C740,[3]April!$C:$X,22,FALSE)</f>
        <v>2019</v>
      </c>
    </row>
    <row r="741" spans="1:16" x14ac:dyDescent="0.25">
      <c r="A741" t="s">
        <v>75</v>
      </c>
      <c r="C741" t="s">
        <v>274</v>
      </c>
      <c r="E741">
        <v>4</v>
      </c>
      <c r="F741" t="s">
        <v>77</v>
      </c>
      <c r="H741" t="s">
        <v>78</v>
      </c>
      <c r="I741" t="s">
        <v>79</v>
      </c>
      <c r="J741" t="s">
        <v>23</v>
      </c>
      <c r="K741">
        <v>1</v>
      </c>
      <c r="M741">
        <v>548</v>
      </c>
      <c r="N741">
        <v>0.09</v>
      </c>
      <c r="O741">
        <v>5</v>
      </c>
      <c r="P741">
        <f>VLOOKUP(C741,[3]April!$C:$X,22,FALSE)</f>
        <v>2019</v>
      </c>
    </row>
    <row r="742" spans="1:16" x14ac:dyDescent="0.25">
      <c r="A742" t="s">
        <v>75</v>
      </c>
      <c r="C742" t="s">
        <v>274</v>
      </c>
      <c r="E742">
        <v>7</v>
      </c>
      <c r="F742" t="s">
        <v>81</v>
      </c>
      <c r="H742" t="s">
        <v>78</v>
      </c>
      <c r="I742" t="s">
        <v>79</v>
      </c>
      <c r="J742" t="s">
        <v>23</v>
      </c>
      <c r="K742">
        <v>6</v>
      </c>
      <c r="M742">
        <v>1458</v>
      </c>
      <c r="N742">
        <v>0.24</v>
      </c>
      <c r="O742">
        <v>1</v>
      </c>
      <c r="P742">
        <f>VLOOKUP(C742,[3]April!$C:$X,22,FALSE)</f>
        <v>2019</v>
      </c>
    </row>
    <row r="743" spans="1:16" x14ac:dyDescent="0.25">
      <c r="A743" t="s">
        <v>75</v>
      </c>
      <c r="C743" t="s">
        <v>275</v>
      </c>
      <c r="E743">
        <v>9</v>
      </c>
      <c r="F743" t="s">
        <v>80</v>
      </c>
      <c r="H743" t="s">
        <v>78</v>
      </c>
      <c r="I743" t="s">
        <v>79</v>
      </c>
      <c r="J743" t="s">
        <v>23</v>
      </c>
      <c r="K743">
        <v>3</v>
      </c>
      <c r="M743">
        <v>3021</v>
      </c>
      <c r="N743">
        <v>0.36</v>
      </c>
      <c r="O743">
        <v>15</v>
      </c>
      <c r="P743">
        <f>VLOOKUP(C743,[3]April!$C:$X,22,FALSE)</f>
        <v>2019</v>
      </c>
    </row>
    <row r="744" spans="1:16" x14ac:dyDescent="0.25">
      <c r="A744" t="s">
        <v>75</v>
      </c>
      <c r="C744" t="s">
        <v>275</v>
      </c>
      <c r="E744">
        <v>4</v>
      </c>
      <c r="F744" t="s">
        <v>77</v>
      </c>
      <c r="H744" t="s">
        <v>78</v>
      </c>
      <c r="I744" t="s">
        <v>79</v>
      </c>
      <c r="J744" t="s">
        <v>23</v>
      </c>
      <c r="K744">
        <v>1</v>
      </c>
      <c r="M744">
        <v>548</v>
      </c>
      <c r="N744">
        <v>0.09</v>
      </c>
      <c r="O744">
        <v>5</v>
      </c>
      <c r="P744">
        <f>VLOOKUP(C744,[3]April!$C:$X,22,FALSE)</f>
        <v>2019</v>
      </c>
    </row>
    <row r="745" spans="1:16" x14ac:dyDescent="0.25">
      <c r="A745" t="s">
        <v>75</v>
      </c>
      <c r="C745" t="s">
        <v>275</v>
      </c>
      <c r="E745">
        <v>28</v>
      </c>
      <c r="F745" t="s">
        <v>110</v>
      </c>
      <c r="H745" t="s">
        <v>78</v>
      </c>
      <c r="I745" t="s">
        <v>79</v>
      </c>
      <c r="J745" t="s">
        <v>23</v>
      </c>
      <c r="K745">
        <v>5</v>
      </c>
      <c r="M745">
        <v>5035</v>
      </c>
      <c r="N745">
        <v>0.6</v>
      </c>
      <c r="O745">
        <v>15</v>
      </c>
      <c r="P745">
        <f>VLOOKUP(C745,[3]April!$C:$X,22,FALSE)</f>
        <v>2019</v>
      </c>
    </row>
    <row r="746" spans="1:16" x14ac:dyDescent="0.25">
      <c r="A746" t="s">
        <v>75</v>
      </c>
      <c r="C746" t="s">
        <v>275</v>
      </c>
      <c r="E746">
        <v>3</v>
      </c>
      <c r="F746" t="s">
        <v>82</v>
      </c>
      <c r="H746" t="s">
        <v>78</v>
      </c>
      <c r="I746" t="s">
        <v>79</v>
      </c>
      <c r="J746" t="s">
        <v>23</v>
      </c>
      <c r="K746">
        <v>1</v>
      </c>
      <c r="M746">
        <v>480</v>
      </c>
      <c r="N746">
        <v>0.08</v>
      </c>
      <c r="O746">
        <v>5</v>
      </c>
      <c r="P746">
        <f>VLOOKUP(C746,[3]April!$C:$X,22,FALSE)</f>
        <v>2019</v>
      </c>
    </row>
    <row r="747" spans="1:16" x14ac:dyDescent="0.25">
      <c r="A747" t="s">
        <v>75</v>
      </c>
      <c r="C747" t="s">
        <v>275</v>
      </c>
      <c r="E747">
        <v>7</v>
      </c>
      <c r="F747" t="s">
        <v>81</v>
      </c>
      <c r="H747" t="s">
        <v>78</v>
      </c>
      <c r="I747" t="s">
        <v>79</v>
      </c>
      <c r="J747" t="s">
        <v>23</v>
      </c>
      <c r="K747">
        <v>21</v>
      </c>
      <c r="M747">
        <v>5103</v>
      </c>
      <c r="N747">
        <v>0.84</v>
      </c>
      <c r="O747">
        <v>1</v>
      </c>
      <c r="P747">
        <f>VLOOKUP(C747,[3]April!$C:$X,22,FALSE)</f>
        <v>2019</v>
      </c>
    </row>
    <row r="748" spans="1:16" x14ac:dyDescent="0.25">
      <c r="A748" t="s">
        <v>75</v>
      </c>
      <c r="C748" t="s">
        <v>276</v>
      </c>
      <c r="E748">
        <v>15</v>
      </c>
      <c r="F748" t="s">
        <v>84</v>
      </c>
      <c r="H748" t="s">
        <v>78</v>
      </c>
      <c r="I748" t="s">
        <v>79</v>
      </c>
      <c r="J748" t="s">
        <v>23</v>
      </c>
      <c r="K748">
        <v>3</v>
      </c>
      <c r="M748">
        <v>3021</v>
      </c>
      <c r="N748">
        <v>0.36</v>
      </c>
      <c r="O748">
        <v>15</v>
      </c>
      <c r="P748">
        <f>VLOOKUP(C748,[3]April!$C:$X,22,FALSE)</f>
        <v>2019</v>
      </c>
    </row>
    <row r="749" spans="1:16" x14ac:dyDescent="0.25">
      <c r="A749" t="s">
        <v>75</v>
      </c>
      <c r="C749" t="s">
        <v>276</v>
      </c>
      <c r="E749">
        <v>20</v>
      </c>
      <c r="F749" t="s">
        <v>85</v>
      </c>
      <c r="H749" t="s">
        <v>78</v>
      </c>
      <c r="I749" t="s">
        <v>79</v>
      </c>
      <c r="J749" t="s">
        <v>23</v>
      </c>
      <c r="K749">
        <v>5</v>
      </c>
      <c r="M749">
        <v>5035</v>
      </c>
      <c r="N749">
        <v>0.6</v>
      </c>
      <c r="O749">
        <v>15</v>
      </c>
      <c r="P749">
        <f>VLOOKUP(C749,[3]April!$C:$X,22,FALSE)</f>
        <v>2019</v>
      </c>
    </row>
    <row r="750" spans="1:16" x14ac:dyDescent="0.25">
      <c r="A750" t="s">
        <v>75</v>
      </c>
      <c r="C750" t="s">
        <v>277</v>
      </c>
      <c r="E750">
        <v>15</v>
      </c>
      <c r="F750" t="s">
        <v>84</v>
      </c>
      <c r="H750" t="s">
        <v>78</v>
      </c>
      <c r="I750" t="s">
        <v>79</v>
      </c>
      <c r="J750" t="s">
        <v>23</v>
      </c>
      <c r="K750">
        <v>2</v>
      </c>
      <c r="M750">
        <v>2014</v>
      </c>
      <c r="N750">
        <v>0.24</v>
      </c>
      <c r="O750">
        <v>15</v>
      </c>
      <c r="P750">
        <f>VLOOKUP(C750,[3]April!$C:$X,22,FALSE)</f>
        <v>2019</v>
      </c>
    </row>
    <row r="751" spans="1:16" x14ac:dyDescent="0.25">
      <c r="A751" t="s">
        <v>75</v>
      </c>
      <c r="C751" t="s">
        <v>277</v>
      </c>
      <c r="E751">
        <v>20</v>
      </c>
      <c r="F751" t="s">
        <v>85</v>
      </c>
      <c r="H751" t="s">
        <v>78</v>
      </c>
      <c r="I751" t="s">
        <v>79</v>
      </c>
      <c r="J751" t="s">
        <v>23</v>
      </c>
      <c r="K751">
        <v>2</v>
      </c>
      <c r="M751">
        <v>2014</v>
      </c>
      <c r="N751">
        <v>0.24</v>
      </c>
      <c r="O751">
        <v>15</v>
      </c>
      <c r="P751">
        <f>VLOOKUP(C751,[3]April!$C:$X,22,FALSE)</f>
        <v>2019</v>
      </c>
    </row>
    <row r="752" spans="1:16" x14ac:dyDescent="0.25">
      <c r="A752" t="s">
        <v>75</v>
      </c>
      <c r="C752" t="s">
        <v>278</v>
      </c>
      <c r="E752">
        <v>20</v>
      </c>
      <c r="F752" t="s">
        <v>85</v>
      </c>
      <c r="H752" t="s">
        <v>78</v>
      </c>
      <c r="I752" t="s">
        <v>79</v>
      </c>
      <c r="J752" t="s">
        <v>23</v>
      </c>
      <c r="K752">
        <v>3</v>
      </c>
      <c r="M752">
        <v>3021</v>
      </c>
      <c r="N752">
        <v>0.36</v>
      </c>
      <c r="O752">
        <v>15</v>
      </c>
      <c r="P752">
        <f>VLOOKUP(C752,[3]April!$C:$X,22,FALSE)</f>
        <v>2019</v>
      </c>
    </row>
    <row r="753" spans="1:16" x14ac:dyDescent="0.25">
      <c r="A753" t="s">
        <v>75</v>
      </c>
      <c r="C753" t="s">
        <v>278</v>
      </c>
      <c r="E753">
        <v>15</v>
      </c>
      <c r="F753" t="s">
        <v>84</v>
      </c>
      <c r="H753" t="s">
        <v>78</v>
      </c>
      <c r="I753" t="s">
        <v>79</v>
      </c>
      <c r="J753" t="s">
        <v>23</v>
      </c>
      <c r="K753">
        <v>3</v>
      </c>
      <c r="M753">
        <v>3021</v>
      </c>
      <c r="N753">
        <v>0.36</v>
      </c>
      <c r="O753">
        <v>15</v>
      </c>
      <c r="P753">
        <f>VLOOKUP(C753,[3]April!$C:$X,22,FALSE)</f>
        <v>2019</v>
      </c>
    </row>
    <row r="754" spans="1:16" x14ac:dyDescent="0.25">
      <c r="A754" t="s">
        <v>75</v>
      </c>
      <c r="C754" t="s">
        <v>279</v>
      </c>
      <c r="E754">
        <v>20</v>
      </c>
      <c r="F754" t="s">
        <v>85</v>
      </c>
      <c r="H754" t="s">
        <v>78</v>
      </c>
      <c r="I754" t="s">
        <v>79</v>
      </c>
      <c r="J754" t="s">
        <v>23</v>
      </c>
      <c r="K754">
        <v>1</v>
      </c>
      <c r="M754">
        <v>1007</v>
      </c>
      <c r="N754">
        <v>0.12</v>
      </c>
      <c r="O754">
        <v>15</v>
      </c>
      <c r="P754">
        <f>VLOOKUP(C754,[3]April!$C:$X,22,FALSE)</f>
        <v>2019</v>
      </c>
    </row>
    <row r="755" spans="1:16" x14ac:dyDescent="0.25">
      <c r="A755" t="s">
        <v>75</v>
      </c>
      <c r="C755" t="s">
        <v>279</v>
      </c>
      <c r="E755">
        <v>15</v>
      </c>
      <c r="F755" t="s">
        <v>84</v>
      </c>
      <c r="H755" t="s">
        <v>78</v>
      </c>
      <c r="I755" t="s">
        <v>79</v>
      </c>
      <c r="J755" t="s">
        <v>23</v>
      </c>
      <c r="K755">
        <v>3</v>
      </c>
      <c r="M755">
        <v>3021</v>
      </c>
      <c r="N755">
        <v>0.36</v>
      </c>
      <c r="O755">
        <v>15</v>
      </c>
      <c r="P755">
        <f>VLOOKUP(C755,[3]April!$C:$X,22,FALSE)</f>
        <v>2019</v>
      </c>
    </row>
    <row r="756" spans="1:16" x14ac:dyDescent="0.25">
      <c r="A756" t="s">
        <v>75</v>
      </c>
      <c r="C756" t="s">
        <v>280</v>
      </c>
      <c r="E756">
        <v>15</v>
      </c>
      <c r="F756" t="s">
        <v>84</v>
      </c>
      <c r="H756" t="s">
        <v>78</v>
      </c>
      <c r="I756" t="s">
        <v>79</v>
      </c>
      <c r="J756" t="s">
        <v>23</v>
      </c>
      <c r="K756">
        <v>3</v>
      </c>
      <c r="M756">
        <v>3021</v>
      </c>
      <c r="N756">
        <v>0.36</v>
      </c>
      <c r="O756">
        <v>15</v>
      </c>
      <c r="P756">
        <f>VLOOKUP(C756,[3]April!$C:$X,22,FALSE)</f>
        <v>2019</v>
      </c>
    </row>
    <row r="757" spans="1:16" x14ac:dyDescent="0.25">
      <c r="A757" t="s">
        <v>75</v>
      </c>
      <c r="C757" t="s">
        <v>280</v>
      </c>
      <c r="E757">
        <v>20</v>
      </c>
      <c r="F757" t="s">
        <v>85</v>
      </c>
      <c r="H757" t="s">
        <v>78</v>
      </c>
      <c r="I757" t="s">
        <v>79</v>
      </c>
      <c r="J757" t="s">
        <v>23</v>
      </c>
      <c r="K757">
        <v>5</v>
      </c>
      <c r="M757">
        <v>5035</v>
      </c>
      <c r="N757">
        <v>0.6</v>
      </c>
      <c r="O757">
        <v>15</v>
      </c>
      <c r="P757">
        <f>VLOOKUP(C757,[3]April!$C:$X,22,FALSE)</f>
        <v>2019</v>
      </c>
    </row>
    <row r="758" spans="1:16" x14ac:dyDescent="0.25">
      <c r="A758" t="s">
        <v>281</v>
      </c>
      <c r="C758" t="s">
        <v>282</v>
      </c>
      <c r="E758" t="s">
        <v>283</v>
      </c>
      <c r="F758" t="s">
        <v>284</v>
      </c>
      <c r="I758" t="s">
        <v>285</v>
      </c>
      <c r="J758" t="s">
        <v>23</v>
      </c>
      <c r="K758">
        <v>2</v>
      </c>
      <c r="M758">
        <v>19272</v>
      </c>
      <c r="N758">
        <v>2.2000000000000002</v>
      </c>
      <c r="O758">
        <v>15</v>
      </c>
      <c r="P758">
        <f>VLOOKUP(C758,[3]April!$C:$X,22,FALSE)</f>
        <v>2019</v>
      </c>
    </row>
    <row r="759" spans="1:16" x14ac:dyDescent="0.25">
      <c r="A759" t="s">
        <v>281</v>
      </c>
      <c r="C759" t="s">
        <v>286</v>
      </c>
      <c r="E759" t="s">
        <v>287</v>
      </c>
      <c r="F759" t="s">
        <v>284</v>
      </c>
      <c r="I759" t="s">
        <v>285</v>
      </c>
      <c r="J759" t="s">
        <v>23</v>
      </c>
      <c r="K759">
        <v>2</v>
      </c>
      <c r="M759">
        <v>21024</v>
      </c>
      <c r="N759">
        <v>2.4</v>
      </c>
      <c r="O759">
        <v>15</v>
      </c>
      <c r="P759">
        <f>VLOOKUP(C759,[3]April!$C:$X,22,FALSE)</f>
        <v>2019</v>
      </c>
    </row>
    <row r="760" spans="1:16" x14ac:dyDescent="0.25">
      <c r="A760" t="s">
        <v>281</v>
      </c>
      <c r="C760" t="s">
        <v>288</v>
      </c>
      <c r="E760" t="s">
        <v>289</v>
      </c>
      <c r="F760" t="s">
        <v>284</v>
      </c>
      <c r="I760" t="s">
        <v>285</v>
      </c>
      <c r="J760" t="s">
        <v>23</v>
      </c>
      <c r="K760">
        <v>2</v>
      </c>
      <c r="M760">
        <v>42048</v>
      </c>
      <c r="N760">
        <v>4.8</v>
      </c>
      <c r="O760">
        <v>15</v>
      </c>
      <c r="P760">
        <f>VLOOKUP(C760,[3]April!$C:$X,22,FALSE)</f>
        <v>2019</v>
      </c>
    </row>
    <row r="761" spans="1:16" x14ac:dyDescent="0.25">
      <c r="A761" t="s">
        <v>281</v>
      </c>
      <c r="C761" t="s">
        <v>290</v>
      </c>
      <c r="E761" t="s">
        <v>291</v>
      </c>
      <c r="F761" t="s">
        <v>284</v>
      </c>
      <c r="I761" t="s">
        <v>285</v>
      </c>
      <c r="J761" t="s">
        <v>23</v>
      </c>
      <c r="K761">
        <v>1</v>
      </c>
      <c r="M761">
        <v>26280</v>
      </c>
      <c r="N761">
        <v>3</v>
      </c>
      <c r="O761">
        <v>15</v>
      </c>
      <c r="P761">
        <f>VLOOKUP(C761,[3]April!$C:$X,22,FALSE)</f>
        <v>2019</v>
      </c>
    </row>
    <row r="762" spans="1:16" x14ac:dyDescent="0.25">
      <c r="A762" t="s">
        <v>281</v>
      </c>
      <c r="C762" t="s">
        <v>292</v>
      </c>
      <c r="E762" t="s">
        <v>293</v>
      </c>
      <c r="F762" t="s">
        <v>284</v>
      </c>
      <c r="I762" t="s">
        <v>285</v>
      </c>
      <c r="J762" t="s">
        <v>23</v>
      </c>
      <c r="K762">
        <v>2</v>
      </c>
      <c r="M762">
        <v>7200</v>
      </c>
      <c r="N762">
        <v>0</v>
      </c>
      <c r="O762">
        <v>15</v>
      </c>
      <c r="P762">
        <f>VLOOKUP(C762,[3]April!$C:$X,22,FALSE)</f>
        <v>2019</v>
      </c>
    </row>
    <row r="763" spans="1:16" x14ac:dyDescent="0.25">
      <c r="A763" t="s">
        <v>281</v>
      </c>
      <c r="C763" t="s">
        <v>292</v>
      </c>
      <c r="E763" t="s">
        <v>294</v>
      </c>
      <c r="F763" t="s">
        <v>284</v>
      </c>
      <c r="I763" t="s">
        <v>285</v>
      </c>
      <c r="J763" t="s">
        <v>23</v>
      </c>
      <c r="K763">
        <v>2</v>
      </c>
      <c r="M763">
        <v>6720</v>
      </c>
      <c r="N763">
        <v>0</v>
      </c>
      <c r="O763">
        <v>15</v>
      </c>
      <c r="P763">
        <f>VLOOKUP(C763,[3]April!$C:$X,22,FALSE)</f>
        <v>2019</v>
      </c>
    </row>
    <row r="764" spans="1:16" x14ac:dyDescent="0.25">
      <c r="A764" t="s">
        <v>281</v>
      </c>
      <c r="C764" t="s">
        <v>292</v>
      </c>
      <c r="E764" t="s">
        <v>295</v>
      </c>
      <c r="F764" t="s">
        <v>284</v>
      </c>
      <c r="I764" t="s">
        <v>285</v>
      </c>
      <c r="J764" t="s">
        <v>23</v>
      </c>
      <c r="K764">
        <v>2</v>
      </c>
      <c r="M764">
        <v>74460</v>
      </c>
      <c r="N764">
        <v>0</v>
      </c>
      <c r="O764">
        <v>15</v>
      </c>
      <c r="P764">
        <f>VLOOKUP(C764,[3]April!$C:$X,22,FALSE)</f>
        <v>2019</v>
      </c>
    </row>
    <row r="765" spans="1:16" x14ac:dyDescent="0.25">
      <c r="A765" t="s">
        <v>281</v>
      </c>
      <c r="C765" t="s">
        <v>292</v>
      </c>
      <c r="E765" t="s">
        <v>296</v>
      </c>
      <c r="F765" t="s">
        <v>284</v>
      </c>
      <c r="I765" t="s">
        <v>285</v>
      </c>
      <c r="J765" t="s">
        <v>23</v>
      </c>
      <c r="K765">
        <v>2</v>
      </c>
      <c r="M765">
        <v>40296</v>
      </c>
      <c r="N765">
        <v>0</v>
      </c>
      <c r="O765">
        <v>15</v>
      </c>
      <c r="P765">
        <f>VLOOKUP(C765,[3]April!$C:$X,22,FALSE)</f>
        <v>2019</v>
      </c>
    </row>
    <row r="766" spans="1:16" x14ac:dyDescent="0.25">
      <c r="A766" t="s">
        <v>281</v>
      </c>
      <c r="C766" t="s">
        <v>292</v>
      </c>
      <c r="E766" t="s">
        <v>297</v>
      </c>
      <c r="F766" t="s">
        <v>284</v>
      </c>
      <c r="I766" t="s">
        <v>285</v>
      </c>
      <c r="J766" t="s">
        <v>23</v>
      </c>
      <c r="K766">
        <v>2</v>
      </c>
      <c r="M766">
        <v>10080</v>
      </c>
      <c r="N766">
        <v>0</v>
      </c>
      <c r="O766">
        <v>15</v>
      </c>
      <c r="P766">
        <f>VLOOKUP(C766,[3]April!$C:$X,22,FALSE)</f>
        <v>2019</v>
      </c>
    </row>
    <row r="767" spans="1:16" x14ac:dyDescent="0.25">
      <c r="A767" t="s">
        <v>281</v>
      </c>
      <c r="C767" t="s">
        <v>292</v>
      </c>
      <c r="E767" t="s">
        <v>298</v>
      </c>
      <c r="F767" t="s">
        <v>284</v>
      </c>
      <c r="I767" t="s">
        <v>285</v>
      </c>
      <c r="J767" t="s">
        <v>23</v>
      </c>
      <c r="K767">
        <v>2</v>
      </c>
      <c r="M767">
        <v>22776</v>
      </c>
      <c r="N767">
        <v>0</v>
      </c>
      <c r="O767">
        <v>15</v>
      </c>
      <c r="P767">
        <f>VLOOKUP(C767,[3]April!$C:$X,22,FALSE)</f>
        <v>2019</v>
      </c>
    </row>
    <row r="768" spans="1:16" x14ac:dyDescent="0.25">
      <c r="A768" t="s">
        <v>281</v>
      </c>
      <c r="C768" t="s">
        <v>292</v>
      </c>
      <c r="E768" t="s">
        <v>299</v>
      </c>
      <c r="F768" t="s">
        <v>284</v>
      </c>
      <c r="I768" t="s">
        <v>285</v>
      </c>
      <c r="J768" t="s">
        <v>23</v>
      </c>
      <c r="K768">
        <v>2</v>
      </c>
      <c r="M768">
        <v>12264</v>
      </c>
      <c r="N768">
        <v>0</v>
      </c>
      <c r="O768">
        <v>15</v>
      </c>
      <c r="P768">
        <f>VLOOKUP(C768,[3]April!$C:$X,22,FALSE)</f>
        <v>2019</v>
      </c>
    </row>
    <row r="769" spans="1:16" x14ac:dyDescent="0.25">
      <c r="A769" t="s">
        <v>281</v>
      </c>
      <c r="C769" t="s">
        <v>292</v>
      </c>
      <c r="E769" t="s">
        <v>300</v>
      </c>
      <c r="F769" t="s">
        <v>284</v>
      </c>
      <c r="I769" t="s">
        <v>285</v>
      </c>
      <c r="J769" t="s">
        <v>23</v>
      </c>
      <c r="K769">
        <v>3</v>
      </c>
      <c r="M769">
        <v>16206</v>
      </c>
      <c r="N769">
        <v>0</v>
      </c>
      <c r="O769">
        <v>15</v>
      </c>
      <c r="P769">
        <f>VLOOKUP(C769,[3]April!$C:$X,22,FALSE)</f>
        <v>2019</v>
      </c>
    </row>
    <row r="770" spans="1:16" x14ac:dyDescent="0.25">
      <c r="A770" t="s">
        <v>281</v>
      </c>
      <c r="C770" t="s">
        <v>292</v>
      </c>
      <c r="E770" t="s">
        <v>301</v>
      </c>
      <c r="F770" t="s">
        <v>284</v>
      </c>
      <c r="I770" t="s">
        <v>285</v>
      </c>
      <c r="J770" t="s">
        <v>23</v>
      </c>
      <c r="K770">
        <v>3</v>
      </c>
      <c r="M770">
        <v>27156</v>
      </c>
      <c r="N770">
        <v>0</v>
      </c>
      <c r="O770">
        <v>15</v>
      </c>
      <c r="P770">
        <f>VLOOKUP(C770,[3]April!$C:$X,22,FALSE)</f>
        <v>2019</v>
      </c>
    </row>
    <row r="771" spans="1:16" x14ac:dyDescent="0.25">
      <c r="A771" t="s">
        <v>302</v>
      </c>
      <c r="C771" t="s">
        <v>303</v>
      </c>
      <c r="E771" t="s">
        <v>304</v>
      </c>
      <c r="F771" t="s">
        <v>304</v>
      </c>
      <c r="G771" t="s">
        <v>305</v>
      </c>
      <c r="J771" t="s">
        <v>23</v>
      </c>
      <c r="K771">
        <v>3</v>
      </c>
      <c r="M771">
        <v>8412.3646769999996</v>
      </c>
      <c r="N771">
        <v>3.0730099279999998</v>
      </c>
      <c r="P771">
        <f>VLOOKUP(C771,[3]April!$C:$X,22,FALSE)</f>
        <v>2018</v>
      </c>
    </row>
    <row r="772" spans="1:16" x14ac:dyDescent="0.25">
      <c r="A772" t="s">
        <v>302</v>
      </c>
      <c r="C772" t="s">
        <v>306</v>
      </c>
      <c r="E772" t="s">
        <v>304</v>
      </c>
      <c r="F772" t="s">
        <v>304</v>
      </c>
      <c r="G772" t="s">
        <v>307</v>
      </c>
      <c r="J772" t="s">
        <v>23</v>
      </c>
      <c r="K772">
        <v>37</v>
      </c>
      <c r="M772">
        <v>90459</v>
      </c>
      <c r="N772">
        <v>20.905708342961422</v>
      </c>
      <c r="P772">
        <f>VLOOKUP(C772,[3]April!$C:$X,22,FALSE)</f>
        <v>2018</v>
      </c>
    </row>
    <row r="773" spans="1:16" x14ac:dyDescent="0.25">
      <c r="A773" t="s">
        <v>302</v>
      </c>
      <c r="C773" t="s">
        <v>308</v>
      </c>
      <c r="E773" t="s">
        <v>304</v>
      </c>
      <c r="F773" t="s">
        <v>304</v>
      </c>
      <c r="G773" t="s">
        <v>305</v>
      </c>
      <c r="J773" t="s">
        <v>23</v>
      </c>
      <c r="K773">
        <v>2</v>
      </c>
      <c r="M773">
        <v>3511.539675</v>
      </c>
      <c r="N773">
        <v>0.68718975999999998</v>
      </c>
      <c r="P773">
        <f>VLOOKUP(C773,[3]April!$C:$X,22,FALSE)</f>
        <v>2019</v>
      </c>
    </row>
    <row r="774" spans="1:16" x14ac:dyDescent="0.25">
      <c r="A774" t="s">
        <v>302</v>
      </c>
      <c r="C774" t="s">
        <v>309</v>
      </c>
      <c r="E774" t="s">
        <v>304</v>
      </c>
      <c r="F774" t="s">
        <v>304</v>
      </c>
      <c r="G774" t="s">
        <v>305</v>
      </c>
      <c r="J774" t="s">
        <v>23</v>
      </c>
      <c r="K774">
        <v>4</v>
      </c>
      <c r="M774">
        <v>19127.85426</v>
      </c>
      <c r="N774">
        <v>3.8217491030000001</v>
      </c>
      <c r="P774">
        <f>VLOOKUP(C774,[3]April!$C:$X,22,FALSE)</f>
        <v>2018</v>
      </c>
    </row>
    <row r="775" spans="1:16" x14ac:dyDescent="0.25">
      <c r="A775" t="s">
        <v>302</v>
      </c>
      <c r="C775" t="s">
        <v>310</v>
      </c>
      <c r="E775" t="s">
        <v>304</v>
      </c>
      <c r="F775" t="s">
        <v>304</v>
      </c>
      <c r="G775" t="s">
        <v>305</v>
      </c>
      <c r="J775" t="s">
        <v>23</v>
      </c>
      <c r="K775">
        <v>1</v>
      </c>
      <c r="M775">
        <v>2552.7827440000001</v>
      </c>
      <c r="N775">
        <v>0.77710281400000003</v>
      </c>
      <c r="P775">
        <f>VLOOKUP(C775,[3]April!$C:$X,22,FALSE)</f>
        <v>2018</v>
      </c>
    </row>
    <row r="776" spans="1:16" x14ac:dyDescent="0.25">
      <c r="A776" t="s">
        <v>302</v>
      </c>
      <c r="C776" t="s">
        <v>311</v>
      </c>
      <c r="E776" t="s">
        <v>304</v>
      </c>
      <c r="F776" t="s">
        <v>304</v>
      </c>
      <c r="G776" t="s">
        <v>305</v>
      </c>
      <c r="J776" t="s">
        <v>23</v>
      </c>
      <c r="K776">
        <v>1</v>
      </c>
      <c r="M776">
        <v>4117.3591530000003</v>
      </c>
      <c r="N776">
        <v>0.80574543099999996</v>
      </c>
      <c r="P776">
        <f>VLOOKUP(C776,[3]April!$C:$X,22,FALSE)</f>
        <v>2018</v>
      </c>
    </row>
    <row r="777" spans="1:16" x14ac:dyDescent="0.25">
      <c r="A777" t="s">
        <v>302</v>
      </c>
      <c r="C777" t="s">
        <v>312</v>
      </c>
      <c r="E777" t="s">
        <v>304</v>
      </c>
      <c r="F777" t="s">
        <v>304</v>
      </c>
      <c r="G777" t="s">
        <v>305</v>
      </c>
      <c r="J777" t="s">
        <v>23</v>
      </c>
      <c r="K777">
        <v>1</v>
      </c>
      <c r="M777">
        <v>3536.9119999999998</v>
      </c>
      <c r="N777">
        <v>0.69215499000000003</v>
      </c>
      <c r="P777">
        <f>VLOOKUP(C777,[3]April!$C:$X,22,FALSE)</f>
        <v>2018</v>
      </c>
    </row>
    <row r="778" spans="1:16" x14ac:dyDescent="0.25">
      <c r="A778" t="s">
        <v>302</v>
      </c>
      <c r="C778" t="s">
        <v>313</v>
      </c>
      <c r="E778" t="s">
        <v>304</v>
      </c>
      <c r="F778" t="s">
        <v>304</v>
      </c>
      <c r="G778" t="s">
        <v>305</v>
      </c>
      <c r="J778" t="s">
        <v>23</v>
      </c>
      <c r="K778">
        <v>1</v>
      </c>
      <c r="M778">
        <v>2062</v>
      </c>
      <c r="N778">
        <v>0.29693678099999998</v>
      </c>
      <c r="P778">
        <f>VLOOKUP(C778,[3]April!$C:$X,22,FALSE)</f>
        <v>2018</v>
      </c>
    </row>
    <row r="779" spans="1:16" x14ac:dyDescent="0.25">
      <c r="A779" t="s">
        <v>302</v>
      </c>
      <c r="C779" t="s">
        <v>314</v>
      </c>
      <c r="E779" t="s">
        <v>304</v>
      </c>
      <c r="F779" t="s">
        <v>304</v>
      </c>
      <c r="G779" t="s">
        <v>305</v>
      </c>
      <c r="J779" t="s">
        <v>23</v>
      </c>
      <c r="K779">
        <v>1</v>
      </c>
      <c r="M779">
        <v>1934.9486340000001</v>
      </c>
      <c r="N779">
        <v>0.31462579400000001</v>
      </c>
      <c r="P779">
        <f>VLOOKUP(C779,[3]April!$C:$X,22,FALSE)</f>
        <v>2018</v>
      </c>
    </row>
    <row r="780" spans="1:16" x14ac:dyDescent="0.25">
      <c r="A780" t="s">
        <v>302</v>
      </c>
      <c r="C780" t="s">
        <v>315</v>
      </c>
      <c r="E780" t="s">
        <v>304</v>
      </c>
      <c r="F780" t="s">
        <v>304</v>
      </c>
      <c r="G780" t="s">
        <v>305</v>
      </c>
      <c r="J780" t="s">
        <v>23</v>
      </c>
      <c r="K780">
        <v>1</v>
      </c>
      <c r="M780">
        <v>9905</v>
      </c>
      <c r="N780">
        <v>2.17</v>
      </c>
      <c r="P780">
        <f>VLOOKUP(C780,[3]April!$C:$X,22,FALSE)</f>
        <v>2018</v>
      </c>
    </row>
    <row r="781" spans="1:16" x14ac:dyDescent="0.25">
      <c r="A781" t="s">
        <v>302</v>
      </c>
      <c r="C781" t="s">
        <v>316</v>
      </c>
      <c r="E781" t="s">
        <v>304</v>
      </c>
      <c r="F781" t="s">
        <v>304</v>
      </c>
      <c r="G781" t="s">
        <v>305</v>
      </c>
      <c r="J781" t="s">
        <v>23</v>
      </c>
      <c r="K781">
        <v>9</v>
      </c>
      <c r="M781">
        <v>96137.469440000001</v>
      </c>
      <c r="N781">
        <v>16.32492264</v>
      </c>
      <c r="P781">
        <f>VLOOKUP(C781,[3]April!$C:$X,22,FALSE)</f>
        <v>2018</v>
      </c>
    </row>
    <row r="782" spans="1:16" x14ac:dyDescent="0.25">
      <c r="A782" t="s">
        <v>302</v>
      </c>
      <c r="C782" t="s">
        <v>317</v>
      </c>
      <c r="E782" t="s">
        <v>304</v>
      </c>
      <c r="F782" t="s">
        <v>304</v>
      </c>
      <c r="G782" t="s">
        <v>305</v>
      </c>
      <c r="J782" t="s">
        <v>23</v>
      </c>
      <c r="K782">
        <v>6</v>
      </c>
      <c r="M782">
        <v>11218.966050000001</v>
      </c>
      <c r="N782">
        <v>2.2411038859999999</v>
      </c>
      <c r="P782">
        <f>VLOOKUP(C782,[3]April!$C:$X,22,FALSE)</f>
        <v>2019</v>
      </c>
    </row>
    <row r="783" spans="1:16" x14ac:dyDescent="0.25">
      <c r="A783" t="s">
        <v>302</v>
      </c>
      <c r="C783" t="s">
        <v>318</v>
      </c>
      <c r="E783" t="s">
        <v>304</v>
      </c>
      <c r="F783" t="s">
        <v>304</v>
      </c>
      <c r="G783" t="s">
        <v>305</v>
      </c>
      <c r="J783" t="s">
        <v>23</v>
      </c>
      <c r="K783">
        <v>1</v>
      </c>
      <c r="M783">
        <v>3269.1566680000001</v>
      </c>
      <c r="N783">
        <v>0.53157019000000005</v>
      </c>
      <c r="P783">
        <f>VLOOKUP(C783,[3]April!$C:$X,22,FALSE)</f>
        <v>2019</v>
      </c>
    </row>
    <row r="784" spans="1:16" x14ac:dyDescent="0.25">
      <c r="A784" t="s">
        <v>302</v>
      </c>
      <c r="C784" t="s">
        <v>319</v>
      </c>
      <c r="E784" t="s">
        <v>304</v>
      </c>
      <c r="F784" t="s">
        <v>304</v>
      </c>
      <c r="G784" t="s">
        <v>305</v>
      </c>
      <c r="J784" t="s">
        <v>23</v>
      </c>
      <c r="K784">
        <v>1</v>
      </c>
      <c r="M784">
        <v>10328.31566</v>
      </c>
      <c r="N784">
        <v>1.7538318319999999</v>
      </c>
      <c r="P784">
        <f>VLOOKUP(C784,[3]April!$C:$X,22,FALSE)</f>
        <v>2019</v>
      </c>
    </row>
    <row r="785" spans="1:16" x14ac:dyDescent="0.25">
      <c r="A785" t="s">
        <v>302</v>
      </c>
      <c r="C785" t="s">
        <v>320</v>
      </c>
      <c r="E785" t="s">
        <v>304</v>
      </c>
      <c r="F785" t="s">
        <v>304</v>
      </c>
      <c r="G785" t="s">
        <v>305</v>
      </c>
      <c r="J785" t="s">
        <v>23</v>
      </c>
      <c r="K785">
        <v>1</v>
      </c>
      <c r="M785">
        <v>2886.709906</v>
      </c>
      <c r="N785">
        <v>0.56491387599999998</v>
      </c>
      <c r="P785">
        <f>VLOOKUP(C785,[3]April!$C:$X,22,FALSE)</f>
        <v>2019</v>
      </c>
    </row>
    <row r="786" spans="1:16" x14ac:dyDescent="0.25">
      <c r="A786" t="s">
        <v>302</v>
      </c>
      <c r="C786" t="s">
        <v>321</v>
      </c>
      <c r="E786" t="s">
        <v>304</v>
      </c>
      <c r="F786" t="s">
        <v>304</v>
      </c>
      <c r="G786" t="s">
        <v>305</v>
      </c>
      <c r="J786" t="s">
        <v>23</v>
      </c>
      <c r="K786">
        <v>1</v>
      </c>
      <c r="M786">
        <v>2393.1613889999999</v>
      </c>
      <c r="N786">
        <v>0.468329039</v>
      </c>
      <c r="P786">
        <f>VLOOKUP(C786,[3]April!$C:$X,22,FALSE)</f>
        <v>2018</v>
      </c>
    </row>
    <row r="787" spans="1:16" x14ac:dyDescent="0.25">
      <c r="A787" t="s">
        <v>302</v>
      </c>
      <c r="C787" t="s">
        <v>322</v>
      </c>
      <c r="E787" t="s">
        <v>304</v>
      </c>
      <c r="F787" t="s">
        <v>304</v>
      </c>
      <c r="G787" t="s">
        <v>305</v>
      </c>
      <c r="J787" t="s">
        <v>23</v>
      </c>
      <c r="K787">
        <v>1</v>
      </c>
      <c r="M787">
        <v>2251.8307650000002</v>
      </c>
      <c r="N787">
        <v>0.36290584399999998</v>
      </c>
      <c r="P787">
        <f>VLOOKUP(C787,[3]April!$C:$X,22,FALSE)</f>
        <v>2018</v>
      </c>
    </row>
    <row r="788" spans="1:16" x14ac:dyDescent="0.25">
      <c r="A788" t="s">
        <v>302</v>
      </c>
      <c r="C788" t="s">
        <v>323</v>
      </c>
      <c r="E788" t="s">
        <v>304</v>
      </c>
      <c r="F788" t="s">
        <v>304</v>
      </c>
      <c r="G788" t="s">
        <v>305</v>
      </c>
      <c r="J788" t="s">
        <v>23</v>
      </c>
      <c r="K788">
        <v>7</v>
      </c>
      <c r="M788">
        <v>46577.956100000003</v>
      </c>
      <c r="N788">
        <v>9.1150599030000006</v>
      </c>
      <c r="P788">
        <f>VLOOKUP(C788,[3]April!$C:$X,22,FALSE)</f>
        <v>2018</v>
      </c>
    </row>
    <row r="789" spans="1:16" x14ac:dyDescent="0.25">
      <c r="A789" t="s">
        <v>302</v>
      </c>
      <c r="C789" t="s">
        <v>324</v>
      </c>
      <c r="E789" t="s">
        <v>304</v>
      </c>
      <c r="F789" t="s">
        <v>304</v>
      </c>
      <c r="G789" t="s">
        <v>305</v>
      </c>
      <c r="J789" t="s">
        <v>23</v>
      </c>
      <c r="K789">
        <v>1</v>
      </c>
      <c r="M789">
        <v>6223.3012479999998</v>
      </c>
      <c r="N789">
        <v>1.1758717519999999</v>
      </c>
      <c r="P789">
        <f>VLOOKUP(C789,[3]April!$C:$X,22,FALSE)</f>
        <v>2018</v>
      </c>
    </row>
    <row r="790" spans="1:16" x14ac:dyDescent="0.25">
      <c r="A790" t="s">
        <v>302</v>
      </c>
      <c r="C790" t="s">
        <v>325</v>
      </c>
      <c r="E790" t="s">
        <v>304</v>
      </c>
      <c r="F790" t="s">
        <v>304</v>
      </c>
      <c r="G790" t="s">
        <v>305</v>
      </c>
      <c r="J790" t="s">
        <v>23</v>
      </c>
      <c r="K790">
        <v>1</v>
      </c>
      <c r="M790">
        <v>3472.4281433038454</v>
      </c>
      <c r="N790">
        <v>0.67953584017684898</v>
      </c>
      <c r="P790">
        <f>VLOOKUP(C790,[3]April!$C:$X,22,FALSE)</f>
        <v>2018</v>
      </c>
    </row>
    <row r="791" spans="1:16" x14ac:dyDescent="0.25">
      <c r="A791" t="s">
        <v>302</v>
      </c>
      <c r="C791" t="s">
        <v>326</v>
      </c>
      <c r="E791" t="s">
        <v>304</v>
      </c>
      <c r="F791" t="s">
        <v>304</v>
      </c>
      <c r="G791" t="s">
        <v>305</v>
      </c>
      <c r="J791" t="s">
        <v>23</v>
      </c>
      <c r="K791">
        <v>1</v>
      </c>
      <c r="M791">
        <v>2284.5183889999998</v>
      </c>
      <c r="N791">
        <v>0.44706817799999998</v>
      </c>
      <c r="P791">
        <f>VLOOKUP(C791,[3]April!$C:$X,22,FALSE)</f>
        <v>2018</v>
      </c>
    </row>
    <row r="792" spans="1:16" x14ac:dyDescent="0.25">
      <c r="A792" t="s">
        <v>302</v>
      </c>
      <c r="C792" t="s">
        <v>327</v>
      </c>
      <c r="E792" t="s">
        <v>304</v>
      </c>
      <c r="F792" t="s">
        <v>304</v>
      </c>
      <c r="G792" t="s">
        <v>305</v>
      </c>
      <c r="J792" t="s">
        <v>23</v>
      </c>
      <c r="K792">
        <v>4</v>
      </c>
      <c r="M792">
        <v>28014.595850000002</v>
      </c>
      <c r="N792">
        <v>5.4823083849999996</v>
      </c>
      <c r="P792">
        <f>VLOOKUP(C792,[3]April!$C:$X,22,FALSE)</f>
        <v>2018</v>
      </c>
    </row>
    <row r="793" spans="1:16" x14ac:dyDescent="0.25">
      <c r="A793" t="s">
        <v>302</v>
      </c>
      <c r="C793" t="s">
        <v>328</v>
      </c>
      <c r="E793" t="s">
        <v>304</v>
      </c>
      <c r="F793" t="s">
        <v>304</v>
      </c>
      <c r="G793" t="s">
        <v>305</v>
      </c>
      <c r="J793" t="s">
        <v>23</v>
      </c>
      <c r="K793">
        <v>3</v>
      </c>
      <c r="M793">
        <v>20918.434140000001</v>
      </c>
      <c r="N793">
        <v>4.0936270329999997</v>
      </c>
      <c r="P793">
        <f>VLOOKUP(C793,[3]April!$C:$X,22,FALSE)</f>
        <v>2018</v>
      </c>
    </row>
    <row r="794" spans="1:16" x14ac:dyDescent="0.25">
      <c r="A794" t="s">
        <v>302</v>
      </c>
      <c r="C794" t="s">
        <v>329</v>
      </c>
      <c r="E794" t="s">
        <v>304</v>
      </c>
      <c r="F794" t="s">
        <v>304</v>
      </c>
      <c r="G794" t="s">
        <v>305</v>
      </c>
      <c r="J794" t="s">
        <v>23</v>
      </c>
      <c r="K794">
        <v>4</v>
      </c>
      <c r="M794">
        <v>13897.267716121636</v>
      </c>
      <c r="N794">
        <v>2.72</v>
      </c>
      <c r="P794">
        <f>VLOOKUP(C794,[3]April!$C:$X,22,FALSE)</f>
        <v>2018</v>
      </c>
    </row>
    <row r="795" spans="1:16" x14ac:dyDescent="0.25">
      <c r="A795" t="s">
        <v>302</v>
      </c>
      <c r="C795" t="s">
        <v>330</v>
      </c>
      <c r="E795" t="s">
        <v>304</v>
      </c>
      <c r="F795" t="s">
        <v>304</v>
      </c>
      <c r="G795" t="s">
        <v>305</v>
      </c>
      <c r="J795" t="s">
        <v>23</v>
      </c>
      <c r="K795">
        <v>1</v>
      </c>
      <c r="M795">
        <v>2135.7615689999998</v>
      </c>
      <c r="N795">
        <v>0.40362119800000001</v>
      </c>
      <c r="P795">
        <f>VLOOKUP(C795,[3]April!$C:$X,22,FALSE)</f>
        <v>2019</v>
      </c>
    </row>
    <row r="796" spans="1:16" x14ac:dyDescent="0.25">
      <c r="A796" t="s">
        <v>302</v>
      </c>
      <c r="C796" t="s">
        <v>331</v>
      </c>
      <c r="E796" t="s">
        <v>304</v>
      </c>
      <c r="F796" t="s">
        <v>304</v>
      </c>
      <c r="G796" t="s">
        <v>305</v>
      </c>
      <c r="J796" t="s">
        <v>23</v>
      </c>
      <c r="K796">
        <v>1</v>
      </c>
      <c r="M796">
        <v>2940.8895040000002</v>
      </c>
      <c r="N796">
        <v>0.50357697000000001</v>
      </c>
      <c r="P796">
        <f>VLOOKUP(C796,[3]April!$C:$X,22,FALSE)</f>
        <v>2018</v>
      </c>
    </row>
    <row r="797" spans="1:16" x14ac:dyDescent="0.25">
      <c r="A797" t="s">
        <v>302</v>
      </c>
      <c r="C797" t="s">
        <v>332</v>
      </c>
      <c r="E797" t="s">
        <v>304</v>
      </c>
      <c r="F797" t="s">
        <v>304</v>
      </c>
      <c r="G797" t="s">
        <v>305</v>
      </c>
      <c r="J797" t="s">
        <v>23</v>
      </c>
      <c r="K797">
        <v>2</v>
      </c>
      <c r="M797">
        <v>6426.9991259999997</v>
      </c>
      <c r="N797">
        <v>1.9564685319999999</v>
      </c>
      <c r="P797">
        <f>VLOOKUP(C797,[3]April!$C:$X,22,FALSE)</f>
        <v>2018</v>
      </c>
    </row>
    <row r="798" spans="1:16" x14ac:dyDescent="0.25">
      <c r="A798" t="s">
        <v>302</v>
      </c>
      <c r="C798" t="s">
        <v>333</v>
      </c>
      <c r="E798" t="s">
        <v>304</v>
      </c>
      <c r="F798" t="s">
        <v>304</v>
      </c>
      <c r="G798" t="s">
        <v>305</v>
      </c>
      <c r="J798" t="s">
        <v>23</v>
      </c>
      <c r="K798">
        <v>3</v>
      </c>
      <c r="M798">
        <v>27791.580610000001</v>
      </c>
      <c r="N798">
        <v>5.857024365</v>
      </c>
      <c r="P798">
        <f>VLOOKUP(C798,[3]April!$C:$X,22,FALSE)</f>
        <v>2018</v>
      </c>
    </row>
    <row r="799" spans="1:16" x14ac:dyDescent="0.25">
      <c r="A799" t="s">
        <v>302</v>
      </c>
      <c r="C799" t="s">
        <v>334</v>
      </c>
      <c r="E799" t="s">
        <v>304</v>
      </c>
      <c r="F799" t="s">
        <v>304</v>
      </c>
      <c r="G799" t="s">
        <v>305</v>
      </c>
      <c r="J799" t="s">
        <v>23</v>
      </c>
      <c r="K799">
        <v>2</v>
      </c>
      <c r="M799">
        <v>4002.8344999999999</v>
      </c>
      <c r="N799">
        <v>0.81234591599999995</v>
      </c>
      <c r="P799">
        <f>VLOOKUP(C799,[3]April!$C:$X,22,FALSE)</f>
        <v>2018</v>
      </c>
    </row>
    <row r="800" spans="1:16" x14ac:dyDescent="0.25">
      <c r="A800" t="s">
        <v>302</v>
      </c>
      <c r="C800" t="s">
        <v>335</v>
      </c>
      <c r="E800" t="s">
        <v>304</v>
      </c>
      <c r="F800" t="s">
        <v>304</v>
      </c>
      <c r="G800" t="s">
        <v>305</v>
      </c>
      <c r="J800" t="s">
        <v>23</v>
      </c>
      <c r="K800">
        <v>2</v>
      </c>
      <c r="M800">
        <v>3724.0057609999999</v>
      </c>
      <c r="N800">
        <v>0.72876825099999998</v>
      </c>
      <c r="P800">
        <f>VLOOKUP(C800,[3]April!$C:$X,22,FALSE)</f>
        <v>2018</v>
      </c>
    </row>
    <row r="801" spans="1:16" x14ac:dyDescent="0.25">
      <c r="A801" t="s">
        <v>302</v>
      </c>
      <c r="C801" t="s">
        <v>336</v>
      </c>
      <c r="E801" t="s">
        <v>304</v>
      </c>
      <c r="F801" t="s">
        <v>304</v>
      </c>
      <c r="G801" t="s">
        <v>305</v>
      </c>
      <c r="J801" t="s">
        <v>23</v>
      </c>
      <c r="K801">
        <v>2</v>
      </c>
      <c r="M801">
        <v>12418.5113</v>
      </c>
      <c r="N801">
        <v>1.7262317629999999</v>
      </c>
      <c r="P801">
        <f>VLOOKUP(C801,[3]April!$C:$X,22,FALSE)</f>
        <v>2018</v>
      </c>
    </row>
    <row r="802" spans="1:16" x14ac:dyDescent="0.25">
      <c r="A802" t="s">
        <v>302</v>
      </c>
      <c r="C802" t="s">
        <v>337</v>
      </c>
      <c r="E802" t="s">
        <v>304</v>
      </c>
      <c r="F802" t="s">
        <v>304</v>
      </c>
      <c r="G802" t="s">
        <v>305</v>
      </c>
      <c r="J802" t="s">
        <v>23</v>
      </c>
      <c r="K802">
        <v>1</v>
      </c>
      <c r="M802">
        <v>2296.9382820000001</v>
      </c>
      <c r="N802">
        <v>0.78662269900000004</v>
      </c>
      <c r="P802">
        <f>VLOOKUP(C802,[3]April!$C:$X,22,FALSE)</f>
        <v>2019</v>
      </c>
    </row>
    <row r="803" spans="1:16" x14ac:dyDescent="0.25">
      <c r="A803" t="s">
        <v>302</v>
      </c>
      <c r="C803" t="s">
        <v>338</v>
      </c>
      <c r="E803" t="s">
        <v>304</v>
      </c>
      <c r="F803" t="s">
        <v>304</v>
      </c>
      <c r="G803" t="s">
        <v>305</v>
      </c>
      <c r="J803" t="s">
        <v>23</v>
      </c>
      <c r="K803">
        <v>1</v>
      </c>
      <c r="M803">
        <v>3026.5678699999999</v>
      </c>
      <c r="N803">
        <v>0.518247923</v>
      </c>
      <c r="P803">
        <f>VLOOKUP(C803,[3]April!$C:$X,22,FALSE)</f>
        <v>2019</v>
      </c>
    </row>
    <row r="804" spans="1:16" x14ac:dyDescent="0.25">
      <c r="A804" t="s">
        <v>302</v>
      </c>
      <c r="C804" t="s">
        <v>339</v>
      </c>
      <c r="E804" t="s">
        <v>304</v>
      </c>
      <c r="F804" t="s">
        <v>304</v>
      </c>
      <c r="G804" t="s">
        <v>305</v>
      </c>
      <c r="J804" t="s">
        <v>23</v>
      </c>
      <c r="K804">
        <v>1</v>
      </c>
      <c r="M804">
        <v>1810.0868359999999</v>
      </c>
      <c r="N804">
        <v>0.55101577999999996</v>
      </c>
      <c r="P804">
        <f>VLOOKUP(C804,[3]April!$C:$X,22,FALSE)</f>
        <v>2019</v>
      </c>
    </row>
    <row r="805" spans="1:16" x14ac:dyDescent="0.25">
      <c r="A805" t="s">
        <v>302</v>
      </c>
      <c r="C805" t="s">
        <v>340</v>
      </c>
      <c r="E805" t="s">
        <v>304</v>
      </c>
      <c r="F805" t="s">
        <v>304</v>
      </c>
      <c r="G805" t="s">
        <v>305</v>
      </c>
      <c r="J805" t="s">
        <v>23</v>
      </c>
      <c r="K805">
        <v>4</v>
      </c>
      <c r="M805">
        <v>22103.169389999999</v>
      </c>
      <c r="N805">
        <v>4.0005736450000002</v>
      </c>
      <c r="P805">
        <f>VLOOKUP(C805,[3]April!$C:$X,22,FALSE)</f>
        <v>2019</v>
      </c>
    </row>
    <row r="806" spans="1:16" x14ac:dyDescent="0.25">
      <c r="A806" t="s">
        <v>302</v>
      </c>
      <c r="C806" t="s">
        <v>341</v>
      </c>
      <c r="E806" t="s">
        <v>304</v>
      </c>
      <c r="F806" t="s">
        <v>304</v>
      </c>
      <c r="G806" t="s">
        <v>305</v>
      </c>
      <c r="J806" t="s">
        <v>23</v>
      </c>
      <c r="K806">
        <v>1</v>
      </c>
      <c r="M806">
        <v>2257.3377820000001</v>
      </c>
      <c r="N806">
        <v>0.36704679400000001</v>
      </c>
      <c r="P806">
        <f>VLOOKUP(C806,[3]April!$C:$X,22,FALSE)</f>
        <v>2019</v>
      </c>
    </row>
    <row r="807" spans="1:16" x14ac:dyDescent="0.25">
      <c r="A807" t="s">
        <v>302</v>
      </c>
      <c r="C807" t="s">
        <v>342</v>
      </c>
      <c r="E807" t="s">
        <v>304</v>
      </c>
      <c r="F807" t="s">
        <v>304</v>
      </c>
      <c r="G807" t="s">
        <v>305</v>
      </c>
      <c r="J807" t="s">
        <v>23</v>
      </c>
      <c r="K807">
        <v>1</v>
      </c>
      <c r="M807">
        <v>1762.2313329999999</v>
      </c>
      <c r="N807">
        <v>0.37138700400000002</v>
      </c>
      <c r="P807">
        <f>VLOOKUP(C807,[3]April!$C:$X,22,FALSE)</f>
        <v>2018</v>
      </c>
    </row>
    <row r="808" spans="1:16" x14ac:dyDescent="0.25">
      <c r="A808" t="s">
        <v>302</v>
      </c>
      <c r="C808" t="s">
        <v>343</v>
      </c>
      <c r="E808" t="s">
        <v>304</v>
      </c>
      <c r="F808" t="s">
        <v>304</v>
      </c>
      <c r="G808" t="s">
        <v>305</v>
      </c>
      <c r="J808" t="s">
        <v>23</v>
      </c>
      <c r="K808">
        <v>1</v>
      </c>
      <c r="M808">
        <v>5448.1979789999996</v>
      </c>
      <c r="N808">
        <v>1.067018797</v>
      </c>
      <c r="P808">
        <f>VLOOKUP(C808,[3]April!$C:$X,22,FALSE)</f>
        <v>2019</v>
      </c>
    </row>
    <row r="809" spans="1:16" x14ac:dyDescent="0.25">
      <c r="A809" t="s">
        <v>302</v>
      </c>
      <c r="C809" t="s">
        <v>344</v>
      </c>
      <c r="E809" t="s">
        <v>304</v>
      </c>
      <c r="F809" t="s">
        <v>304</v>
      </c>
      <c r="G809" t="s">
        <v>305</v>
      </c>
      <c r="J809" t="s">
        <v>23</v>
      </c>
      <c r="K809">
        <v>7</v>
      </c>
      <c r="M809">
        <v>19677.54507</v>
      </c>
      <c r="N809">
        <v>4.6879202080000004</v>
      </c>
      <c r="P809">
        <f>VLOOKUP(C809,[3]April!$C:$X,22,FALSE)</f>
        <v>2018</v>
      </c>
    </row>
    <row r="810" spans="1:16" x14ac:dyDescent="0.25">
      <c r="A810" t="s">
        <v>302</v>
      </c>
      <c r="C810" t="s">
        <v>345</v>
      </c>
      <c r="E810" t="s">
        <v>304</v>
      </c>
      <c r="F810" t="s">
        <v>304</v>
      </c>
      <c r="G810" t="s">
        <v>305</v>
      </c>
      <c r="J810" t="s">
        <v>23</v>
      </c>
      <c r="K810">
        <v>1</v>
      </c>
      <c r="M810">
        <v>1835.762817</v>
      </c>
      <c r="N810">
        <v>0.359249084</v>
      </c>
      <c r="P810">
        <f>VLOOKUP(C810,[3]April!$C:$X,22,FALSE)</f>
        <v>2018</v>
      </c>
    </row>
    <row r="811" spans="1:16" x14ac:dyDescent="0.25">
      <c r="A811" t="s">
        <v>302</v>
      </c>
      <c r="C811" t="s">
        <v>346</v>
      </c>
      <c r="E811" t="s">
        <v>304</v>
      </c>
      <c r="F811" t="s">
        <v>304</v>
      </c>
      <c r="G811" t="s">
        <v>305</v>
      </c>
      <c r="J811" t="s">
        <v>23</v>
      </c>
      <c r="K811">
        <v>2</v>
      </c>
      <c r="M811">
        <v>3904.4699340000002</v>
      </c>
      <c r="N811">
        <v>1.0697177899999999</v>
      </c>
      <c r="P811">
        <f>VLOOKUP(C811,[3]April!$C:$X,22,FALSE)</f>
        <v>2018</v>
      </c>
    </row>
    <row r="812" spans="1:16" x14ac:dyDescent="0.25">
      <c r="A812" t="s">
        <v>302</v>
      </c>
      <c r="C812" t="s">
        <v>347</v>
      </c>
      <c r="E812" t="s">
        <v>304</v>
      </c>
      <c r="F812" t="s">
        <v>304</v>
      </c>
      <c r="G812" t="s">
        <v>305</v>
      </c>
      <c r="J812" t="s">
        <v>23</v>
      </c>
      <c r="K812">
        <v>1</v>
      </c>
      <c r="M812">
        <v>2572.9121409999998</v>
      </c>
      <c r="N812">
        <v>0.43690136499999999</v>
      </c>
      <c r="P812">
        <f>VLOOKUP(C812,[3]April!$C:$X,22,FALSE)</f>
        <v>2018</v>
      </c>
    </row>
    <row r="813" spans="1:16" x14ac:dyDescent="0.25">
      <c r="A813" t="s">
        <v>302</v>
      </c>
      <c r="C813" t="s">
        <v>348</v>
      </c>
      <c r="E813" t="s">
        <v>304</v>
      </c>
      <c r="F813" t="s">
        <v>304</v>
      </c>
      <c r="G813" t="s">
        <v>305</v>
      </c>
      <c r="J813" t="s">
        <v>23</v>
      </c>
      <c r="K813">
        <v>4</v>
      </c>
      <c r="M813">
        <v>9089.0435010000001</v>
      </c>
      <c r="N813">
        <v>1.725986233</v>
      </c>
      <c r="P813">
        <f>VLOOKUP(C813,[3]April!$C:$X,22,FALSE)</f>
        <v>2019</v>
      </c>
    </row>
    <row r="814" spans="1:16" x14ac:dyDescent="0.25">
      <c r="A814" t="s">
        <v>302</v>
      </c>
      <c r="C814" t="s">
        <v>349</v>
      </c>
      <c r="E814" t="s">
        <v>304</v>
      </c>
      <c r="F814" t="s">
        <v>304</v>
      </c>
      <c r="G814" t="s">
        <v>305</v>
      </c>
      <c r="J814" t="s">
        <v>23</v>
      </c>
      <c r="K814">
        <v>1</v>
      </c>
      <c r="M814">
        <v>1750.891265</v>
      </c>
      <c r="N814">
        <v>0.28707841699999997</v>
      </c>
      <c r="P814">
        <f>VLOOKUP(C814,[3]April!$C:$X,22,FALSE)</f>
        <v>2018</v>
      </c>
    </row>
    <row r="815" spans="1:16" x14ac:dyDescent="0.25">
      <c r="A815" t="s">
        <v>302</v>
      </c>
      <c r="C815" t="s">
        <v>350</v>
      </c>
      <c r="E815" t="s">
        <v>304</v>
      </c>
      <c r="F815" t="s">
        <v>304</v>
      </c>
      <c r="G815" t="s">
        <v>305</v>
      </c>
      <c r="J815" t="s">
        <v>23</v>
      </c>
      <c r="K815">
        <v>1</v>
      </c>
      <c r="M815">
        <v>1929.912883</v>
      </c>
      <c r="N815">
        <v>0.31643103500000003</v>
      </c>
      <c r="P815">
        <f>VLOOKUP(C815,[3]April!$C:$X,22,FALSE)</f>
        <v>2018</v>
      </c>
    </row>
    <row r="816" spans="1:16" x14ac:dyDescent="0.25">
      <c r="A816" t="s">
        <v>302</v>
      </c>
      <c r="C816" t="s">
        <v>351</v>
      </c>
      <c r="E816" t="s">
        <v>304</v>
      </c>
      <c r="F816" t="s">
        <v>304</v>
      </c>
      <c r="G816" t="s">
        <v>305</v>
      </c>
      <c r="J816" t="s">
        <v>23</v>
      </c>
      <c r="K816">
        <v>1</v>
      </c>
      <c r="M816">
        <v>2107.3196499999999</v>
      </c>
      <c r="N816">
        <v>0.32870373600000002</v>
      </c>
      <c r="P816">
        <f>VLOOKUP(C816,[3]April!$C:$X,22,FALSE)</f>
        <v>2018</v>
      </c>
    </row>
    <row r="817" spans="1:16" x14ac:dyDescent="0.25">
      <c r="A817" t="s">
        <v>302</v>
      </c>
      <c r="C817" t="s">
        <v>352</v>
      </c>
      <c r="E817" t="s">
        <v>304</v>
      </c>
      <c r="F817" t="s">
        <v>304</v>
      </c>
      <c r="G817" t="s">
        <v>305</v>
      </c>
      <c r="J817" t="s">
        <v>23</v>
      </c>
      <c r="K817">
        <v>1</v>
      </c>
      <c r="M817">
        <v>2025.1988019999999</v>
      </c>
      <c r="N817">
        <v>0.31589436900000001</v>
      </c>
      <c r="P817">
        <f>VLOOKUP(C817,[3]April!$C:$X,22,FALSE)</f>
        <v>2018</v>
      </c>
    </row>
    <row r="818" spans="1:16" x14ac:dyDescent="0.25">
      <c r="A818" t="s">
        <v>302</v>
      </c>
      <c r="C818" t="s">
        <v>353</v>
      </c>
      <c r="E818" t="s">
        <v>304</v>
      </c>
      <c r="F818" t="s">
        <v>304</v>
      </c>
      <c r="G818" t="s">
        <v>305</v>
      </c>
      <c r="J818" t="s">
        <v>23</v>
      </c>
      <c r="K818">
        <v>1</v>
      </c>
      <c r="M818">
        <v>1830.164718</v>
      </c>
      <c r="N818">
        <v>0.285472581</v>
      </c>
      <c r="P818">
        <f>VLOOKUP(C818,[3]April!$C:$X,22,FALSE)</f>
        <v>2018</v>
      </c>
    </row>
    <row r="819" spans="1:16" x14ac:dyDescent="0.25">
      <c r="A819" t="s">
        <v>302</v>
      </c>
      <c r="C819" t="s">
        <v>354</v>
      </c>
      <c r="E819" t="s">
        <v>304</v>
      </c>
      <c r="F819" t="s">
        <v>304</v>
      </c>
      <c r="G819" t="s">
        <v>305</v>
      </c>
      <c r="J819" t="s">
        <v>23</v>
      </c>
      <c r="K819">
        <v>1</v>
      </c>
      <c r="M819">
        <v>3108.0751070000001</v>
      </c>
      <c r="N819">
        <v>1.064409283</v>
      </c>
      <c r="P819">
        <f>VLOOKUP(C819,[3]April!$C:$X,22,FALSE)</f>
        <v>2018</v>
      </c>
    </row>
    <row r="820" spans="1:16" x14ac:dyDescent="0.25">
      <c r="A820" t="s">
        <v>302</v>
      </c>
      <c r="C820" t="s">
        <v>355</v>
      </c>
      <c r="E820" t="s">
        <v>304</v>
      </c>
      <c r="F820" t="s">
        <v>304</v>
      </c>
      <c r="G820" t="s">
        <v>305</v>
      </c>
      <c r="J820" t="s">
        <v>23</v>
      </c>
      <c r="K820">
        <v>1</v>
      </c>
      <c r="M820">
        <v>2521.1091809999998</v>
      </c>
      <c r="N820">
        <v>0.44779914399999998</v>
      </c>
      <c r="P820">
        <f>VLOOKUP(C820,[3]April!$C:$X,22,FALSE)</f>
        <v>2019</v>
      </c>
    </row>
    <row r="821" spans="1:16" x14ac:dyDescent="0.25">
      <c r="A821" t="s">
        <v>302</v>
      </c>
      <c r="C821" t="s">
        <v>356</v>
      </c>
      <c r="E821" t="s">
        <v>304</v>
      </c>
      <c r="F821" t="s">
        <v>304</v>
      </c>
      <c r="G821" t="s">
        <v>305</v>
      </c>
      <c r="J821" t="s">
        <v>23</v>
      </c>
      <c r="K821">
        <v>14</v>
      </c>
      <c r="M821">
        <v>44798</v>
      </c>
      <c r="N821">
        <v>9.77</v>
      </c>
      <c r="P821">
        <f>VLOOKUP(C821,[3]April!$C:$X,22,FALSE)</f>
        <v>2019</v>
      </c>
    </row>
    <row r="822" spans="1:16" x14ac:dyDescent="0.25">
      <c r="A822" t="s">
        <v>302</v>
      </c>
      <c r="C822" t="s">
        <v>357</v>
      </c>
      <c r="E822" t="s">
        <v>304</v>
      </c>
      <c r="F822" t="s">
        <v>304</v>
      </c>
      <c r="G822" t="s">
        <v>305</v>
      </c>
      <c r="J822" t="s">
        <v>23</v>
      </c>
      <c r="K822">
        <v>2</v>
      </c>
      <c r="M822">
        <v>6257.7964579999998</v>
      </c>
      <c r="N822">
        <v>0.93791913299999996</v>
      </c>
      <c r="P822">
        <f>VLOOKUP(C822,[3]April!$C:$X,22,FALSE)</f>
        <v>2019</v>
      </c>
    </row>
    <row r="823" spans="1:16" x14ac:dyDescent="0.25">
      <c r="A823" t="s">
        <v>302</v>
      </c>
      <c r="C823" t="s">
        <v>358</v>
      </c>
      <c r="E823" t="s">
        <v>304</v>
      </c>
      <c r="F823" t="s">
        <v>304</v>
      </c>
      <c r="G823" t="s">
        <v>305</v>
      </c>
      <c r="J823" t="s">
        <v>23</v>
      </c>
      <c r="K823">
        <v>1</v>
      </c>
      <c r="M823">
        <v>4478.0902130000004</v>
      </c>
      <c r="N823">
        <v>0.72814475000000001</v>
      </c>
      <c r="P823">
        <f>VLOOKUP(C823,[3]April!$C:$X,22,FALSE)</f>
        <v>2019</v>
      </c>
    </row>
    <row r="824" spans="1:16" x14ac:dyDescent="0.25">
      <c r="A824" t="s">
        <v>302</v>
      </c>
      <c r="C824" t="s">
        <v>359</v>
      </c>
      <c r="E824" t="s">
        <v>304</v>
      </c>
      <c r="F824" t="s">
        <v>304</v>
      </c>
      <c r="G824" t="s">
        <v>305</v>
      </c>
      <c r="J824" t="s">
        <v>23</v>
      </c>
      <c r="K824">
        <v>1</v>
      </c>
      <c r="M824">
        <v>1966.822496</v>
      </c>
      <c r="N824">
        <v>0.38489677</v>
      </c>
      <c r="P824">
        <f>VLOOKUP(C824,[3]April!$C:$X,22,FALSE)</f>
        <v>2019</v>
      </c>
    </row>
    <row r="825" spans="1:16" x14ac:dyDescent="0.25">
      <c r="A825" t="s">
        <v>302</v>
      </c>
      <c r="C825" t="s">
        <v>360</v>
      </c>
      <c r="E825" t="s">
        <v>304</v>
      </c>
      <c r="F825" t="s">
        <v>304</v>
      </c>
      <c r="G825" t="s">
        <v>305</v>
      </c>
      <c r="J825" t="s">
        <v>23</v>
      </c>
      <c r="K825">
        <v>2</v>
      </c>
      <c r="M825">
        <v>6732.6860829999996</v>
      </c>
      <c r="N825">
        <v>1.6039752430000001</v>
      </c>
      <c r="P825">
        <f>VLOOKUP(C825,[3]April!$C:$X,22,FALSE)</f>
        <v>2019</v>
      </c>
    </row>
    <row r="826" spans="1:16" x14ac:dyDescent="0.25">
      <c r="A826" t="s">
        <v>302</v>
      </c>
      <c r="C826" t="s">
        <v>361</v>
      </c>
      <c r="E826" t="s">
        <v>304</v>
      </c>
      <c r="F826" t="s">
        <v>304</v>
      </c>
      <c r="G826" t="s">
        <v>305</v>
      </c>
      <c r="J826" t="s">
        <v>23</v>
      </c>
      <c r="K826">
        <v>3</v>
      </c>
      <c r="M826">
        <v>6638.7186179999999</v>
      </c>
      <c r="N826">
        <v>1.091535452</v>
      </c>
      <c r="P826">
        <f>VLOOKUP(C826,[3]April!$C:$X,22,FALSE)</f>
        <v>2019</v>
      </c>
    </row>
    <row r="827" spans="1:16" x14ac:dyDescent="0.25">
      <c r="A827" t="s">
        <v>302</v>
      </c>
      <c r="C827" t="s">
        <v>362</v>
      </c>
      <c r="E827" t="s">
        <v>304</v>
      </c>
      <c r="F827" t="s">
        <v>304</v>
      </c>
      <c r="G827" t="s">
        <v>305</v>
      </c>
      <c r="J827" t="s">
        <v>23</v>
      </c>
      <c r="K827">
        <v>1</v>
      </c>
      <c r="M827">
        <v>2368.2664399999999</v>
      </c>
      <c r="N827">
        <v>0.66786983600000005</v>
      </c>
      <c r="P827">
        <f>VLOOKUP(C827,[3]April!$C:$X,22,FALSE)</f>
        <v>2019</v>
      </c>
    </row>
    <row r="828" spans="1:16" x14ac:dyDescent="0.25">
      <c r="A828" t="s">
        <v>302</v>
      </c>
      <c r="C828" t="s">
        <v>363</v>
      </c>
      <c r="E828" t="s">
        <v>304</v>
      </c>
      <c r="F828" t="s">
        <v>304</v>
      </c>
      <c r="G828" t="s">
        <v>305</v>
      </c>
      <c r="J828" t="s">
        <v>23</v>
      </c>
      <c r="K828">
        <v>2</v>
      </c>
      <c r="M828">
        <v>5710.9594809999999</v>
      </c>
      <c r="N828">
        <v>0.961198263</v>
      </c>
      <c r="P828">
        <f>VLOOKUP(C828,[3]April!$C:$X,22,FALSE)</f>
        <v>2019</v>
      </c>
    </row>
    <row r="829" spans="1:16" x14ac:dyDescent="0.25">
      <c r="A829" t="s">
        <v>302</v>
      </c>
      <c r="C829" t="s">
        <v>364</v>
      </c>
      <c r="E829" t="s">
        <v>304</v>
      </c>
      <c r="F829" t="s">
        <v>304</v>
      </c>
      <c r="G829" t="s">
        <v>305</v>
      </c>
      <c r="J829" t="s">
        <v>23</v>
      </c>
      <c r="K829">
        <v>1</v>
      </c>
      <c r="M829">
        <v>1643.7257420000001</v>
      </c>
      <c r="N829">
        <v>0.30260046800000001</v>
      </c>
      <c r="P829">
        <f>VLOOKUP(C829,[3]April!$C:$X,22,FALSE)</f>
        <v>2019</v>
      </c>
    </row>
    <row r="830" spans="1:16" x14ac:dyDescent="0.25">
      <c r="A830" t="s">
        <v>302</v>
      </c>
      <c r="C830" t="s">
        <v>365</v>
      </c>
      <c r="E830" t="s">
        <v>304</v>
      </c>
      <c r="F830" t="s">
        <v>304</v>
      </c>
      <c r="G830" t="s">
        <v>305</v>
      </c>
      <c r="J830" t="s">
        <v>23</v>
      </c>
      <c r="K830">
        <v>1</v>
      </c>
      <c r="M830">
        <v>2056.9777079999999</v>
      </c>
      <c r="N830">
        <v>0.433504259</v>
      </c>
      <c r="P830">
        <f>VLOOKUP(C830,[3]April!$C:$X,22,FALSE)</f>
        <v>2019</v>
      </c>
    </row>
    <row r="831" spans="1:16" x14ac:dyDescent="0.25">
      <c r="A831" t="s">
        <v>302</v>
      </c>
      <c r="C831" t="s">
        <v>366</v>
      </c>
      <c r="E831" t="s">
        <v>304</v>
      </c>
      <c r="F831" t="s">
        <v>304</v>
      </c>
      <c r="G831" t="s">
        <v>305</v>
      </c>
      <c r="J831" t="s">
        <v>23</v>
      </c>
      <c r="K831">
        <v>2</v>
      </c>
      <c r="M831">
        <v>6374</v>
      </c>
      <c r="N831">
        <v>1.04</v>
      </c>
      <c r="P831">
        <f>VLOOKUP(C831,[3]April!$C:$X,22,FALSE)</f>
        <v>2019</v>
      </c>
    </row>
    <row r="832" spans="1:16" x14ac:dyDescent="0.25">
      <c r="A832" t="s">
        <v>302</v>
      </c>
      <c r="C832" t="s">
        <v>367</v>
      </c>
      <c r="E832" t="s">
        <v>304</v>
      </c>
      <c r="F832" t="s">
        <v>304</v>
      </c>
      <c r="G832" t="s">
        <v>305</v>
      </c>
      <c r="J832" t="s">
        <v>23</v>
      </c>
      <c r="K832">
        <v>4</v>
      </c>
      <c r="M832">
        <v>8166.103873</v>
      </c>
      <c r="N832">
        <v>1.457322008</v>
      </c>
      <c r="P832">
        <f>VLOOKUP(C832,[3]April!$C:$X,22,FALSE)</f>
        <v>2019</v>
      </c>
    </row>
    <row r="833" spans="1:16" x14ac:dyDescent="0.25">
      <c r="A833" t="s">
        <v>302</v>
      </c>
      <c r="C833" t="s">
        <v>368</v>
      </c>
      <c r="E833" t="s">
        <v>304</v>
      </c>
      <c r="F833" t="s">
        <v>304</v>
      </c>
      <c r="G833" t="s">
        <v>305</v>
      </c>
      <c r="J833" t="s">
        <v>23</v>
      </c>
      <c r="K833">
        <v>8</v>
      </c>
      <c r="M833">
        <v>22297</v>
      </c>
      <c r="N833">
        <v>3.96</v>
      </c>
      <c r="P833">
        <f>VLOOKUP(C833,[3]April!$C:$X,22,FALSE)</f>
        <v>2019</v>
      </c>
    </row>
    <row r="834" spans="1:16" x14ac:dyDescent="0.25">
      <c r="A834" t="s">
        <v>302</v>
      </c>
      <c r="C834" t="s">
        <v>369</v>
      </c>
      <c r="E834" t="s">
        <v>304</v>
      </c>
      <c r="F834" t="s">
        <v>304</v>
      </c>
      <c r="G834" t="s">
        <v>305</v>
      </c>
      <c r="J834" t="s">
        <v>23</v>
      </c>
      <c r="K834">
        <v>6</v>
      </c>
      <c r="M834">
        <v>21093.861430000001</v>
      </c>
      <c r="N834">
        <v>3.4298961669999999</v>
      </c>
      <c r="P834">
        <f>VLOOKUP(C834,[3]April!$C:$X,22,FALSE)</f>
        <v>2019</v>
      </c>
    </row>
    <row r="835" spans="1:16" x14ac:dyDescent="0.25">
      <c r="A835" t="s">
        <v>302</v>
      </c>
      <c r="C835" t="s">
        <v>370</v>
      </c>
      <c r="E835" t="s">
        <v>304</v>
      </c>
      <c r="F835" t="s">
        <v>304</v>
      </c>
      <c r="G835" t="s">
        <v>305</v>
      </c>
      <c r="J835" t="s">
        <v>23</v>
      </c>
      <c r="K835">
        <v>1</v>
      </c>
      <c r="M835">
        <v>2035.682288</v>
      </c>
      <c r="N835">
        <v>0.39845024200000001</v>
      </c>
      <c r="P835">
        <f>VLOOKUP(C835,[3]April!$C:$X,22,FALSE)</f>
        <v>2019</v>
      </c>
    </row>
    <row r="836" spans="1:16" x14ac:dyDescent="0.25">
      <c r="A836" t="s">
        <v>302</v>
      </c>
      <c r="C836" t="s">
        <v>371</v>
      </c>
      <c r="E836" t="s">
        <v>304</v>
      </c>
      <c r="F836" t="s">
        <v>304</v>
      </c>
      <c r="G836" t="s">
        <v>305</v>
      </c>
      <c r="J836" t="s">
        <v>23</v>
      </c>
      <c r="K836">
        <v>1</v>
      </c>
      <c r="M836">
        <v>2412.607465</v>
      </c>
      <c r="N836">
        <v>0.47213453300000002</v>
      </c>
      <c r="P836">
        <f>VLOOKUP(C836,[3]April!$C:$X,22,FALSE)</f>
        <v>2019</v>
      </c>
    </row>
    <row r="837" spans="1:16" x14ac:dyDescent="0.25">
      <c r="A837" t="s">
        <v>302</v>
      </c>
      <c r="C837" t="s">
        <v>372</v>
      </c>
      <c r="E837" t="s">
        <v>304</v>
      </c>
      <c r="F837" t="s">
        <v>304</v>
      </c>
      <c r="G837" t="s">
        <v>305</v>
      </c>
      <c r="J837" t="s">
        <v>23</v>
      </c>
      <c r="K837">
        <v>1</v>
      </c>
      <c r="M837">
        <v>1848.806243</v>
      </c>
      <c r="N837">
        <v>0.31394230699999998</v>
      </c>
      <c r="P837">
        <f>VLOOKUP(C837,[3]April!$C:$X,22,FALSE)</f>
        <v>2019</v>
      </c>
    </row>
    <row r="838" spans="1:16" x14ac:dyDescent="0.25">
      <c r="A838" t="s">
        <v>302</v>
      </c>
      <c r="C838" t="s">
        <v>373</v>
      </c>
      <c r="E838" t="s">
        <v>304</v>
      </c>
      <c r="F838" t="s">
        <v>304</v>
      </c>
      <c r="G838" t="s">
        <v>305</v>
      </c>
      <c r="J838" t="s">
        <v>23</v>
      </c>
      <c r="K838">
        <v>4</v>
      </c>
      <c r="M838">
        <v>18274.735840000001</v>
      </c>
      <c r="N838">
        <v>3.103198479</v>
      </c>
      <c r="P838">
        <f>VLOOKUP(C838,[3]April!$C:$X,22,FALSE)</f>
        <v>2019</v>
      </c>
    </row>
    <row r="839" spans="1:16" x14ac:dyDescent="0.25">
      <c r="A839" t="s">
        <v>302</v>
      </c>
      <c r="C839" t="s">
        <v>374</v>
      </c>
      <c r="E839" t="s">
        <v>304</v>
      </c>
      <c r="F839" t="s">
        <v>304</v>
      </c>
      <c r="G839" t="s">
        <v>305</v>
      </c>
      <c r="J839" t="s">
        <v>23</v>
      </c>
      <c r="K839">
        <v>3</v>
      </c>
      <c r="M839">
        <v>13598.10241</v>
      </c>
      <c r="N839">
        <v>2.1918282410000001</v>
      </c>
      <c r="P839">
        <f>VLOOKUP(C839,[3]April!$C:$X,22,FALSE)</f>
        <v>2019</v>
      </c>
    </row>
    <row r="840" spans="1:16" x14ac:dyDescent="0.25">
      <c r="A840" t="s">
        <v>302</v>
      </c>
      <c r="C840" t="s">
        <v>375</v>
      </c>
      <c r="E840" t="s">
        <v>304</v>
      </c>
      <c r="F840" t="s">
        <v>304</v>
      </c>
      <c r="G840" t="s">
        <v>305</v>
      </c>
      <c r="J840" t="s">
        <v>23</v>
      </c>
      <c r="K840">
        <v>5</v>
      </c>
      <c r="M840">
        <v>11417.24655</v>
      </c>
      <c r="N840">
        <v>1.938741136</v>
      </c>
      <c r="P840">
        <f>VLOOKUP(C840,[3]April!$C:$X,22,FALSE)</f>
        <v>2019</v>
      </c>
    </row>
    <row r="841" spans="1:16" x14ac:dyDescent="0.25">
      <c r="A841" t="s">
        <v>302</v>
      </c>
      <c r="C841" t="s">
        <v>376</v>
      </c>
      <c r="E841" t="s">
        <v>304</v>
      </c>
      <c r="F841" t="s">
        <v>304</v>
      </c>
      <c r="G841" t="s">
        <v>305</v>
      </c>
      <c r="J841" t="s">
        <v>23</v>
      </c>
      <c r="K841">
        <v>1</v>
      </c>
      <c r="M841">
        <v>1789.6626450000001</v>
      </c>
      <c r="N841">
        <v>0.312114169</v>
      </c>
      <c r="P841">
        <f>VLOOKUP(C841,[3]April!$C:$X,22,FALSE)</f>
        <v>2019</v>
      </c>
    </row>
    <row r="842" spans="1:16" x14ac:dyDescent="0.25">
      <c r="A842" t="s">
        <v>302</v>
      </c>
      <c r="C842" t="s">
        <v>377</v>
      </c>
      <c r="E842" t="s">
        <v>304</v>
      </c>
      <c r="F842" t="s">
        <v>304</v>
      </c>
      <c r="G842" t="s">
        <v>305</v>
      </c>
      <c r="J842" t="s">
        <v>23</v>
      </c>
      <c r="K842">
        <v>1</v>
      </c>
      <c r="M842">
        <v>1921.6274060000001</v>
      </c>
      <c r="N842">
        <v>0.47861205600000001</v>
      </c>
      <c r="P842">
        <f>VLOOKUP(C842,[3]April!$C:$X,22,FALSE)</f>
        <v>2019</v>
      </c>
    </row>
    <row r="843" spans="1:16" x14ac:dyDescent="0.25">
      <c r="A843" t="s">
        <v>302</v>
      </c>
      <c r="C843" t="s">
        <v>378</v>
      </c>
      <c r="E843" t="s">
        <v>304</v>
      </c>
      <c r="F843" t="s">
        <v>304</v>
      </c>
      <c r="G843" t="s">
        <v>305</v>
      </c>
      <c r="J843" t="s">
        <v>23</v>
      </c>
      <c r="K843">
        <v>1</v>
      </c>
      <c r="M843">
        <v>1755.758092</v>
      </c>
      <c r="N843">
        <v>0.349022581</v>
      </c>
      <c r="P843">
        <f>VLOOKUP(C843,[3]April!$C:$X,22,FALSE)</f>
        <v>2019</v>
      </c>
    </row>
    <row r="844" spans="1:16" x14ac:dyDescent="0.25">
      <c r="A844" t="s">
        <v>302</v>
      </c>
      <c r="C844" t="s">
        <v>379</v>
      </c>
      <c r="E844" t="s">
        <v>304</v>
      </c>
      <c r="F844" t="s">
        <v>304</v>
      </c>
      <c r="G844" t="s">
        <v>305</v>
      </c>
      <c r="J844" t="s">
        <v>23</v>
      </c>
      <c r="K844">
        <v>2</v>
      </c>
      <c r="M844">
        <v>6466.8988680000002</v>
      </c>
      <c r="N844">
        <v>1.051528271</v>
      </c>
      <c r="P844">
        <f>VLOOKUP(C844,[3]April!$C:$X,22,FALSE)</f>
        <v>2019</v>
      </c>
    </row>
    <row r="845" spans="1:16" x14ac:dyDescent="0.25">
      <c r="A845" t="s">
        <v>302</v>
      </c>
      <c r="C845" t="s">
        <v>380</v>
      </c>
      <c r="E845" t="s">
        <v>304</v>
      </c>
      <c r="F845" t="s">
        <v>304</v>
      </c>
      <c r="G845" t="s">
        <v>305</v>
      </c>
      <c r="J845" t="s">
        <v>23</v>
      </c>
      <c r="K845">
        <v>1</v>
      </c>
      <c r="M845">
        <v>2089.4432729999999</v>
      </c>
      <c r="N845">
        <v>0.60257917000000005</v>
      </c>
      <c r="P845">
        <f>VLOOKUP(C845,[3]April!$C:$X,22,FALSE)</f>
        <v>2019</v>
      </c>
    </row>
    <row r="846" spans="1:16" x14ac:dyDescent="0.25">
      <c r="A846" t="s">
        <v>302</v>
      </c>
      <c r="C846" t="s">
        <v>381</v>
      </c>
      <c r="E846" t="s">
        <v>304</v>
      </c>
      <c r="F846" t="s">
        <v>304</v>
      </c>
      <c r="G846" t="s">
        <v>305</v>
      </c>
      <c r="J846" t="s">
        <v>23</v>
      </c>
      <c r="K846">
        <v>3</v>
      </c>
      <c r="M846">
        <v>6688.2101970000003</v>
      </c>
      <c r="N846">
        <v>1.2461729450000001</v>
      </c>
      <c r="P846">
        <f>VLOOKUP(C846,[3]April!$C:$X,22,FALSE)</f>
        <v>2019</v>
      </c>
    </row>
    <row r="847" spans="1:16" x14ac:dyDescent="0.25">
      <c r="A847" t="s">
        <v>302</v>
      </c>
      <c r="C847" t="s">
        <v>382</v>
      </c>
      <c r="E847" t="s">
        <v>304</v>
      </c>
      <c r="F847" t="s">
        <v>304</v>
      </c>
      <c r="G847" t="s">
        <v>305</v>
      </c>
      <c r="J847" t="s">
        <v>23</v>
      </c>
      <c r="K847">
        <v>1</v>
      </c>
      <c r="M847">
        <v>2571.3508350000002</v>
      </c>
      <c r="N847">
        <v>0.50319977199999999</v>
      </c>
      <c r="P847">
        <f>VLOOKUP(C847,[3]April!$C:$X,22,FALSE)</f>
        <v>2019</v>
      </c>
    </row>
    <row r="848" spans="1:16" x14ac:dyDescent="0.25">
      <c r="A848" t="s">
        <v>302</v>
      </c>
      <c r="C848" t="s">
        <v>383</v>
      </c>
      <c r="E848" t="s">
        <v>304</v>
      </c>
      <c r="F848" t="s">
        <v>304</v>
      </c>
      <c r="G848" t="s">
        <v>305</v>
      </c>
      <c r="J848" t="s">
        <v>23</v>
      </c>
      <c r="K848">
        <v>2</v>
      </c>
      <c r="M848">
        <v>3394.2950540000002</v>
      </c>
      <c r="N848">
        <v>0.59185615599999997</v>
      </c>
      <c r="P848">
        <f>VLOOKUP(C848,[3]April!$C:$X,22,FALSE)</f>
        <v>2019</v>
      </c>
    </row>
    <row r="849" spans="1:16" x14ac:dyDescent="0.25">
      <c r="A849" t="s">
        <v>302</v>
      </c>
      <c r="C849" t="s">
        <v>384</v>
      </c>
      <c r="E849" t="s">
        <v>304</v>
      </c>
      <c r="F849" t="s">
        <v>304</v>
      </c>
      <c r="G849" t="s">
        <v>305</v>
      </c>
      <c r="J849" t="s">
        <v>23</v>
      </c>
      <c r="K849">
        <v>1</v>
      </c>
      <c r="M849">
        <v>1687.193442</v>
      </c>
      <c r="N849">
        <v>0.29157408499999998</v>
      </c>
      <c r="P849">
        <f>VLOOKUP(C849,[3]April!$C:$X,22,FALSE)</f>
        <v>2019</v>
      </c>
    </row>
    <row r="850" spans="1:16" x14ac:dyDescent="0.25">
      <c r="A850" t="s">
        <v>302</v>
      </c>
      <c r="C850" t="s">
        <v>385</v>
      </c>
      <c r="E850" t="s">
        <v>304</v>
      </c>
      <c r="F850" t="s">
        <v>304</v>
      </c>
      <c r="G850" t="s">
        <v>305</v>
      </c>
      <c r="J850" t="s">
        <v>23</v>
      </c>
      <c r="K850">
        <v>1</v>
      </c>
      <c r="M850">
        <v>6094.2232489999997</v>
      </c>
      <c r="N850">
        <v>0.99093061000000005</v>
      </c>
      <c r="P850">
        <f>VLOOKUP(C850,[3]April!$C:$X,22,FALSE)</f>
        <v>2019</v>
      </c>
    </row>
    <row r="851" spans="1:16" x14ac:dyDescent="0.25">
      <c r="A851" t="s">
        <v>302</v>
      </c>
      <c r="C851" t="s">
        <v>386</v>
      </c>
      <c r="E851" t="s">
        <v>304</v>
      </c>
      <c r="F851" t="s">
        <v>304</v>
      </c>
      <c r="G851" t="s">
        <v>305</v>
      </c>
      <c r="J851" t="s">
        <v>23</v>
      </c>
      <c r="K851">
        <v>3</v>
      </c>
      <c r="M851">
        <v>19769.203669999999</v>
      </c>
      <c r="N851">
        <v>3.2145046609999999</v>
      </c>
      <c r="P851">
        <f>VLOOKUP(C851,[3]April!$C:$X,22,FALSE)</f>
        <v>2019</v>
      </c>
    </row>
    <row r="852" spans="1:16" x14ac:dyDescent="0.25">
      <c r="A852" t="s">
        <v>302</v>
      </c>
      <c r="C852" t="s">
        <v>387</v>
      </c>
      <c r="E852" t="s">
        <v>304</v>
      </c>
      <c r="F852" t="s">
        <v>304</v>
      </c>
      <c r="G852" t="s">
        <v>305</v>
      </c>
      <c r="J852" t="s">
        <v>23</v>
      </c>
      <c r="K852">
        <v>3</v>
      </c>
      <c r="M852">
        <v>10767.10807</v>
      </c>
      <c r="N852">
        <v>1.788704721</v>
      </c>
      <c r="P852">
        <f>VLOOKUP(C852,[3]April!$C:$X,22,FALSE)</f>
        <v>2019</v>
      </c>
    </row>
    <row r="853" spans="1:16" x14ac:dyDescent="0.25">
      <c r="A853" t="s">
        <v>302</v>
      </c>
      <c r="C853" t="s">
        <v>388</v>
      </c>
      <c r="E853" t="s">
        <v>304</v>
      </c>
      <c r="F853" t="s">
        <v>304</v>
      </c>
      <c r="G853" t="s">
        <v>305</v>
      </c>
      <c r="J853" t="s">
        <v>23</v>
      </c>
      <c r="K853">
        <v>1</v>
      </c>
      <c r="M853">
        <v>2040</v>
      </c>
      <c r="N853">
        <v>0.74</v>
      </c>
      <c r="P853">
        <f>VLOOKUP(C853,[3]April!$C:$X,22,FALSE)</f>
        <v>2019</v>
      </c>
    </row>
    <row r="854" spans="1:16" x14ac:dyDescent="0.25">
      <c r="A854" t="s">
        <v>389</v>
      </c>
      <c r="C854" t="s">
        <v>390</v>
      </c>
      <c r="E854" t="s">
        <v>391</v>
      </c>
      <c r="F854" t="s">
        <v>392</v>
      </c>
      <c r="I854" t="s">
        <v>393</v>
      </c>
      <c r="J854" t="s">
        <v>23</v>
      </c>
      <c r="K854">
        <v>36</v>
      </c>
      <c r="M854">
        <v>3589.74</v>
      </c>
      <c r="N854">
        <v>1.26</v>
      </c>
      <c r="P854">
        <f>VLOOKUP(C854,[3]April!$C:$X,22,FALSE)</f>
        <v>2019</v>
      </c>
    </row>
    <row r="855" spans="1:16" x14ac:dyDescent="0.25">
      <c r="A855" t="s">
        <v>389</v>
      </c>
      <c r="C855" t="s">
        <v>390</v>
      </c>
      <c r="E855" t="s">
        <v>394</v>
      </c>
      <c r="F855" t="s">
        <v>395</v>
      </c>
      <c r="I855" t="s">
        <v>393</v>
      </c>
      <c r="J855" t="s">
        <v>23</v>
      </c>
      <c r="K855">
        <v>7</v>
      </c>
      <c r="M855">
        <v>578.34699999999998</v>
      </c>
      <c r="N855">
        <v>0.20300000000000001</v>
      </c>
      <c r="P855">
        <f>VLOOKUP(C855,[3]April!$C:$X,22,FALSE)</f>
        <v>2019</v>
      </c>
    </row>
    <row r="856" spans="1:16" x14ac:dyDescent="0.25">
      <c r="A856" t="s">
        <v>389</v>
      </c>
      <c r="C856" t="s">
        <v>396</v>
      </c>
      <c r="E856" t="s">
        <v>397</v>
      </c>
      <c r="F856" t="s">
        <v>398</v>
      </c>
      <c r="I856" t="s">
        <v>393</v>
      </c>
      <c r="J856" t="s">
        <v>23</v>
      </c>
      <c r="K856">
        <v>3</v>
      </c>
      <c r="M856">
        <v>2895.9839999999999</v>
      </c>
      <c r="N856">
        <v>0.46800000000000003</v>
      </c>
      <c r="P856">
        <f>VLOOKUP(C856,[3]April!$C:$X,22,FALSE)</f>
        <v>2019</v>
      </c>
    </row>
    <row r="857" spans="1:16" x14ac:dyDescent="0.25">
      <c r="A857" t="s">
        <v>389</v>
      </c>
      <c r="C857" t="s">
        <v>396</v>
      </c>
      <c r="E857" t="s">
        <v>399</v>
      </c>
      <c r="F857" t="s">
        <v>400</v>
      </c>
      <c r="I857" t="s">
        <v>401</v>
      </c>
      <c r="J857" t="s">
        <v>23</v>
      </c>
      <c r="K857">
        <v>1</v>
      </c>
      <c r="M857">
        <v>0</v>
      </c>
      <c r="N857">
        <v>0</v>
      </c>
      <c r="P857">
        <f>VLOOKUP(C857,[3]April!$C:$X,22,FALSE)</f>
        <v>2019</v>
      </c>
    </row>
    <row r="858" spans="1:16" x14ac:dyDescent="0.25">
      <c r="A858" t="s">
        <v>389</v>
      </c>
      <c r="C858" t="s">
        <v>396</v>
      </c>
      <c r="E858" t="s">
        <v>402</v>
      </c>
      <c r="F858" t="s">
        <v>403</v>
      </c>
      <c r="I858" t="s">
        <v>393</v>
      </c>
      <c r="J858" t="s">
        <v>23</v>
      </c>
      <c r="K858">
        <v>5</v>
      </c>
      <c r="M858">
        <v>1577.94</v>
      </c>
      <c r="N858">
        <v>0.255</v>
      </c>
      <c r="P858">
        <f>VLOOKUP(C858,[3]April!$C:$X,22,FALSE)</f>
        <v>2019</v>
      </c>
    </row>
    <row r="859" spans="1:16" x14ac:dyDescent="0.25">
      <c r="A859" t="s">
        <v>389</v>
      </c>
      <c r="C859" t="s">
        <v>396</v>
      </c>
      <c r="E859" t="s">
        <v>404</v>
      </c>
      <c r="F859" t="s">
        <v>405</v>
      </c>
      <c r="I859" t="s">
        <v>393</v>
      </c>
      <c r="J859" t="s">
        <v>23</v>
      </c>
      <c r="K859">
        <v>1</v>
      </c>
      <c r="M859">
        <v>191.828</v>
      </c>
      <c r="N859">
        <v>3.1E-2</v>
      </c>
      <c r="P859">
        <f>VLOOKUP(C859,[3]April!$C:$X,22,FALSE)</f>
        <v>2019</v>
      </c>
    </row>
    <row r="860" spans="1:16" x14ac:dyDescent="0.25">
      <c r="A860" t="s">
        <v>389</v>
      </c>
      <c r="C860" t="s">
        <v>396</v>
      </c>
      <c r="E860" t="s">
        <v>406</v>
      </c>
      <c r="F860" t="s">
        <v>407</v>
      </c>
      <c r="I860" t="s">
        <v>393</v>
      </c>
      <c r="J860" t="s">
        <v>23</v>
      </c>
      <c r="K860">
        <v>2</v>
      </c>
      <c r="M860">
        <v>569.29600000000005</v>
      </c>
      <c r="N860">
        <v>9.1999999999999998E-2</v>
      </c>
      <c r="P860">
        <f>VLOOKUP(C860,[3]April!$C:$X,22,FALSE)</f>
        <v>2019</v>
      </c>
    </row>
    <row r="861" spans="1:16" x14ac:dyDescent="0.25">
      <c r="A861" t="s">
        <v>389</v>
      </c>
      <c r="C861" t="s">
        <v>396</v>
      </c>
      <c r="E861" t="s">
        <v>408</v>
      </c>
      <c r="F861" t="s">
        <v>409</v>
      </c>
      <c r="I861" t="s">
        <v>393</v>
      </c>
      <c r="J861" t="s">
        <v>23</v>
      </c>
      <c r="K861">
        <v>1</v>
      </c>
      <c r="M861">
        <v>550.73199999999997</v>
      </c>
      <c r="N861">
        <v>8.8999999999999996E-2</v>
      </c>
      <c r="P861">
        <f>VLOOKUP(C861,[3]April!$C:$X,22,FALSE)</f>
        <v>2019</v>
      </c>
    </row>
    <row r="862" spans="1:16" x14ac:dyDescent="0.25">
      <c r="A862" t="s">
        <v>389</v>
      </c>
      <c r="C862" t="s">
        <v>410</v>
      </c>
      <c r="E862" t="s">
        <v>411</v>
      </c>
      <c r="F862" t="s">
        <v>412</v>
      </c>
      <c r="I862" t="s">
        <v>401</v>
      </c>
      <c r="J862" t="s">
        <v>23</v>
      </c>
      <c r="K862">
        <v>1</v>
      </c>
      <c r="M862">
        <v>0</v>
      </c>
      <c r="N862">
        <v>0</v>
      </c>
      <c r="P862">
        <f>VLOOKUP(C862,[3]April!$C:$X,22,FALSE)</f>
        <v>2019</v>
      </c>
    </row>
    <row r="863" spans="1:16" x14ac:dyDescent="0.25">
      <c r="A863" t="s">
        <v>389</v>
      </c>
      <c r="C863" t="s">
        <v>410</v>
      </c>
      <c r="E863" t="s">
        <v>406</v>
      </c>
      <c r="F863" t="s">
        <v>407</v>
      </c>
      <c r="I863" t="s">
        <v>393</v>
      </c>
      <c r="J863" t="s">
        <v>23</v>
      </c>
      <c r="K863">
        <v>33</v>
      </c>
      <c r="M863">
        <v>8060.58</v>
      </c>
      <c r="N863">
        <v>2.2770000000000001</v>
      </c>
      <c r="P863">
        <f>VLOOKUP(C863,[3]April!$C:$X,22,FALSE)</f>
        <v>2019</v>
      </c>
    </row>
    <row r="864" spans="1:16" x14ac:dyDescent="0.25">
      <c r="A864" t="s">
        <v>389</v>
      </c>
      <c r="C864" t="s">
        <v>410</v>
      </c>
      <c r="E864" t="s">
        <v>408</v>
      </c>
      <c r="F864" t="s">
        <v>409</v>
      </c>
      <c r="I864" t="s">
        <v>393</v>
      </c>
      <c r="J864" t="s">
        <v>23</v>
      </c>
      <c r="K864">
        <v>3</v>
      </c>
      <c r="M864">
        <v>1263.78</v>
      </c>
      <c r="N864">
        <v>0.35699999999999998</v>
      </c>
      <c r="P864">
        <f>VLOOKUP(C864,[3]April!$C:$X,22,FALSE)</f>
        <v>2019</v>
      </c>
    </row>
    <row r="865" spans="1:16" x14ac:dyDescent="0.25">
      <c r="A865" t="s">
        <v>389</v>
      </c>
      <c r="C865" t="s">
        <v>413</v>
      </c>
      <c r="E865" t="s">
        <v>399</v>
      </c>
      <c r="F865" t="s">
        <v>400</v>
      </c>
      <c r="I865" t="s">
        <v>401</v>
      </c>
      <c r="J865" t="s">
        <v>23</v>
      </c>
      <c r="K865">
        <v>1</v>
      </c>
      <c r="M865">
        <v>0</v>
      </c>
      <c r="N865">
        <v>0</v>
      </c>
      <c r="P865">
        <f>VLOOKUP(C865,[3]April!$C:$X,22,FALSE)</f>
        <v>2019</v>
      </c>
    </row>
    <row r="866" spans="1:16" x14ac:dyDescent="0.25">
      <c r="A866" t="s">
        <v>389</v>
      </c>
      <c r="C866" t="s">
        <v>413</v>
      </c>
      <c r="E866" t="s">
        <v>414</v>
      </c>
      <c r="F866" t="s">
        <v>415</v>
      </c>
      <c r="I866" t="s">
        <v>393</v>
      </c>
      <c r="J866" t="s">
        <v>23</v>
      </c>
      <c r="K866">
        <v>4</v>
      </c>
      <c r="M866">
        <v>272</v>
      </c>
      <c r="N866">
        <v>0.13600000000000001</v>
      </c>
      <c r="P866">
        <f>VLOOKUP(C866,[3]April!$C:$X,22,FALSE)</f>
        <v>2019</v>
      </c>
    </row>
    <row r="867" spans="1:16" x14ac:dyDescent="0.25">
      <c r="A867" t="s">
        <v>389</v>
      </c>
      <c r="C867" t="s">
        <v>413</v>
      </c>
      <c r="E867" t="s">
        <v>408</v>
      </c>
      <c r="F867" t="s">
        <v>409</v>
      </c>
      <c r="I867" t="s">
        <v>393</v>
      </c>
      <c r="J867" t="s">
        <v>23</v>
      </c>
      <c r="K867">
        <v>11</v>
      </c>
      <c r="M867">
        <v>1958</v>
      </c>
      <c r="N867">
        <v>0.97899999999999998</v>
      </c>
      <c r="P867">
        <f>VLOOKUP(C867,[3]April!$C:$X,22,FALSE)</f>
        <v>2019</v>
      </c>
    </row>
    <row r="868" spans="1:16" x14ac:dyDescent="0.25">
      <c r="A868" t="s">
        <v>389</v>
      </c>
      <c r="C868" t="s">
        <v>416</v>
      </c>
      <c r="E868" t="s">
        <v>399</v>
      </c>
      <c r="F868" t="s">
        <v>400</v>
      </c>
      <c r="I868" t="s">
        <v>401</v>
      </c>
      <c r="J868" t="s">
        <v>23</v>
      </c>
      <c r="K868">
        <v>1</v>
      </c>
      <c r="M868">
        <v>0</v>
      </c>
      <c r="N868">
        <v>0</v>
      </c>
      <c r="P868">
        <f>VLOOKUP(C868,[3]April!$C:$X,22,FALSE)</f>
        <v>2019</v>
      </c>
    </row>
    <row r="869" spans="1:16" x14ac:dyDescent="0.25">
      <c r="A869" t="s">
        <v>389</v>
      </c>
      <c r="C869" t="s">
        <v>416</v>
      </c>
      <c r="E869" t="s">
        <v>417</v>
      </c>
      <c r="F869" t="s">
        <v>418</v>
      </c>
      <c r="I869" t="s">
        <v>393</v>
      </c>
      <c r="J869" t="s">
        <v>23</v>
      </c>
      <c r="K869">
        <v>2</v>
      </c>
      <c r="M869">
        <v>491.28</v>
      </c>
      <c r="N869">
        <v>0.17799999999999999</v>
      </c>
      <c r="P869">
        <f>VLOOKUP(C869,[3]April!$C:$X,22,FALSE)</f>
        <v>2019</v>
      </c>
    </row>
    <row r="870" spans="1:16" x14ac:dyDescent="0.25">
      <c r="A870" t="s">
        <v>389</v>
      </c>
      <c r="C870" t="s">
        <v>416</v>
      </c>
      <c r="E870" t="s">
        <v>408</v>
      </c>
      <c r="F870" t="s">
        <v>409</v>
      </c>
      <c r="I870" t="s">
        <v>393</v>
      </c>
      <c r="J870" t="s">
        <v>23</v>
      </c>
      <c r="K870">
        <v>6</v>
      </c>
      <c r="M870">
        <v>1970.64</v>
      </c>
      <c r="N870">
        <v>0.71399999999999997</v>
      </c>
      <c r="P870">
        <f>VLOOKUP(C870,[3]April!$C:$X,22,FALSE)</f>
        <v>2019</v>
      </c>
    </row>
    <row r="871" spans="1:16" x14ac:dyDescent="0.25">
      <c r="A871" t="s">
        <v>389</v>
      </c>
      <c r="C871" t="s">
        <v>416</v>
      </c>
      <c r="E871" t="s">
        <v>408</v>
      </c>
      <c r="F871" t="s">
        <v>409</v>
      </c>
      <c r="I871" t="s">
        <v>393</v>
      </c>
      <c r="J871" t="s">
        <v>23</v>
      </c>
      <c r="K871">
        <v>8</v>
      </c>
      <c r="M871">
        <v>1965.12</v>
      </c>
      <c r="N871">
        <v>0.71199999999999997</v>
      </c>
      <c r="P871">
        <f>VLOOKUP(C871,[3]April!$C:$X,22,FALSE)</f>
        <v>2019</v>
      </c>
    </row>
    <row r="872" spans="1:16" x14ac:dyDescent="0.25">
      <c r="A872" t="s">
        <v>389</v>
      </c>
      <c r="C872" t="s">
        <v>419</v>
      </c>
      <c r="E872" t="s">
        <v>399</v>
      </c>
      <c r="F872" t="s">
        <v>400</v>
      </c>
      <c r="I872" t="s">
        <v>401</v>
      </c>
      <c r="J872" t="s">
        <v>23</v>
      </c>
      <c r="K872">
        <v>1</v>
      </c>
      <c r="M872">
        <v>0</v>
      </c>
      <c r="N872">
        <v>0</v>
      </c>
      <c r="P872">
        <f>VLOOKUP(C872,[3]April!$C:$X,22,FALSE)</f>
        <v>2019</v>
      </c>
    </row>
    <row r="873" spans="1:16" x14ac:dyDescent="0.25">
      <c r="A873" t="s">
        <v>389</v>
      </c>
      <c r="C873" t="s">
        <v>419</v>
      </c>
      <c r="E873" t="s">
        <v>420</v>
      </c>
      <c r="F873" t="s">
        <v>421</v>
      </c>
      <c r="I873" t="s">
        <v>393</v>
      </c>
      <c r="J873" t="s">
        <v>23</v>
      </c>
      <c r="K873">
        <v>12</v>
      </c>
      <c r="M873">
        <v>1677.3119999999999</v>
      </c>
      <c r="N873">
        <v>0.192</v>
      </c>
      <c r="P873">
        <f>VLOOKUP(C873,[3]April!$C:$X,22,FALSE)</f>
        <v>2019</v>
      </c>
    </row>
    <row r="874" spans="1:16" x14ac:dyDescent="0.25">
      <c r="A874" t="s">
        <v>389</v>
      </c>
      <c r="C874" t="s">
        <v>419</v>
      </c>
      <c r="E874" t="s">
        <v>394</v>
      </c>
      <c r="F874" t="s">
        <v>395</v>
      </c>
      <c r="I874" t="s">
        <v>393</v>
      </c>
      <c r="J874" t="s">
        <v>23</v>
      </c>
      <c r="K874">
        <v>2</v>
      </c>
      <c r="M874">
        <v>506.68799999999999</v>
      </c>
      <c r="N874">
        <v>5.8000000000000003E-2</v>
      </c>
      <c r="P874">
        <f>VLOOKUP(C874,[3]April!$C:$X,22,FALSE)</f>
        <v>2019</v>
      </c>
    </row>
    <row r="875" spans="1:16" x14ac:dyDescent="0.25">
      <c r="A875" t="s">
        <v>389</v>
      </c>
      <c r="C875" t="s">
        <v>419</v>
      </c>
      <c r="E875" t="s">
        <v>394</v>
      </c>
      <c r="F875" t="s">
        <v>395</v>
      </c>
      <c r="I875" t="s">
        <v>393</v>
      </c>
      <c r="J875" t="s">
        <v>23</v>
      </c>
      <c r="K875">
        <v>3</v>
      </c>
      <c r="M875">
        <v>760.03200000000004</v>
      </c>
      <c r="N875">
        <v>8.6999999999999994E-2</v>
      </c>
      <c r="P875">
        <f>VLOOKUP(C875,[3]April!$C:$X,22,FALSE)</f>
        <v>2019</v>
      </c>
    </row>
    <row r="876" spans="1:16" x14ac:dyDescent="0.25">
      <c r="A876" t="s">
        <v>389</v>
      </c>
      <c r="C876" t="s">
        <v>419</v>
      </c>
      <c r="E876" t="s">
        <v>394</v>
      </c>
      <c r="F876" t="s">
        <v>395</v>
      </c>
      <c r="I876" t="s">
        <v>393</v>
      </c>
      <c r="J876" t="s">
        <v>23</v>
      </c>
      <c r="K876">
        <v>42</v>
      </c>
      <c r="M876">
        <v>10640.448</v>
      </c>
      <c r="N876">
        <v>1.218</v>
      </c>
      <c r="P876">
        <f>VLOOKUP(C876,[3]April!$C:$X,22,FALSE)</f>
        <v>2019</v>
      </c>
    </row>
    <row r="877" spans="1:16" x14ac:dyDescent="0.25">
      <c r="A877" t="s">
        <v>389</v>
      </c>
      <c r="C877" t="s">
        <v>419</v>
      </c>
      <c r="E877" t="s">
        <v>404</v>
      </c>
      <c r="F877" t="s">
        <v>405</v>
      </c>
      <c r="I877" t="s">
        <v>393</v>
      </c>
      <c r="J877" t="s">
        <v>23</v>
      </c>
      <c r="K877">
        <v>2</v>
      </c>
      <c r="M877">
        <v>646.46400000000006</v>
      </c>
      <c r="N877">
        <v>7.3999999999999996E-2</v>
      </c>
      <c r="P877">
        <f>VLOOKUP(C877,[3]April!$C:$X,22,FALSE)</f>
        <v>2019</v>
      </c>
    </row>
    <row r="878" spans="1:16" x14ac:dyDescent="0.25">
      <c r="A878" t="s">
        <v>389</v>
      </c>
      <c r="C878" t="s">
        <v>422</v>
      </c>
      <c r="E878" t="s">
        <v>399</v>
      </c>
      <c r="F878" t="s">
        <v>400</v>
      </c>
      <c r="I878" t="s">
        <v>401</v>
      </c>
      <c r="J878" t="s">
        <v>23</v>
      </c>
      <c r="K878">
        <v>1</v>
      </c>
      <c r="M878">
        <v>0</v>
      </c>
      <c r="N878">
        <v>0</v>
      </c>
      <c r="P878">
        <f>VLOOKUP(C878,[3]April!$C:$X,22,FALSE)</f>
        <v>2019</v>
      </c>
    </row>
    <row r="879" spans="1:16" x14ac:dyDescent="0.25">
      <c r="A879" t="s">
        <v>389</v>
      </c>
      <c r="C879" t="s">
        <v>422</v>
      </c>
      <c r="E879" t="s">
        <v>417</v>
      </c>
      <c r="F879" t="s">
        <v>418</v>
      </c>
      <c r="I879" t="s">
        <v>393</v>
      </c>
      <c r="J879" t="s">
        <v>23</v>
      </c>
      <c r="K879">
        <v>2</v>
      </c>
      <c r="M879">
        <v>1555.008</v>
      </c>
      <c r="N879">
        <v>0.17799999999999999</v>
      </c>
      <c r="P879">
        <f>VLOOKUP(C879,[3]April!$C:$X,22,FALSE)</f>
        <v>2019</v>
      </c>
    </row>
    <row r="880" spans="1:16" x14ac:dyDescent="0.25">
      <c r="A880" t="s">
        <v>389</v>
      </c>
      <c r="C880" t="s">
        <v>422</v>
      </c>
      <c r="E880" t="s">
        <v>406</v>
      </c>
      <c r="F880" t="s">
        <v>407</v>
      </c>
      <c r="I880" t="s">
        <v>393</v>
      </c>
      <c r="J880" t="s">
        <v>23</v>
      </c>
      <c r="K880">
        <v>16</v>
      </c>
      <c r="M880">
        <v>9644.5439999999999</v>
      </c>
      <c r="N880">
        <v>1.1040000000000001</v>
      </c>
      <c r="P880">
        <f>VLOOKUP(C880,[3]April!$C:$X,22,FALSE)</f>
        <v>2019</v>
      </c>
    </row>
    <row r="881" spans="1:16" x14ac:dyDescent="0.25">
      <c r="A881" t="s">
        <v>389</v>
      </c>
      <c r="C881" t="s">
        <v>423</v>
      </c>
      <c r="E881" t="s">
        <v>394</v>
      </c>
      <c r="F881" t="s">
        <v>395</v>
      </c>
      <c r="I881" t="s">
        <v>393</v>
      </c>
      <c r="J881" t="s">
        <v>23</v>
      </c>
      <c r="K881">
        <v>69</v>
      </c>
      <c r="M881">
        <v>6003</v>
      </c>
      <c r="N881">
        <v>2.0009999999999999</v>
      </c>
      <c r="P881">
        <f>VLOOKUP(C881,[3]April!$C:$X,22,FALSE)</f>
        <v>2019</v>
      </c>
    </row>
    <row r="882" spans="1:16" x14ac:dyDescent="0.25">
      <c r="A882" t="s">
        <v>389</v>
      </c>
      <c r="C882" t="s">
        <v>424</v>
      </c>
      <c r="E882" t="s">
        <v>399</v>
      </c>
      <c r="F882" t="s">
        <v>400</v>
      </c>
      <c r="I882" t="s">
        <v>401</v>
      </c>
      <c r="J882" t="s">
        <v>23</v>
      </c>
      <c r="K882">
        <v>1</v>
      </c>
      <c r="M882">
        <v>0</v>
      </c>
      <c r="N882">
        <v>0</v>
      </c>
      <c r="P882">
        <f>VLOOKUP(C882,[3]April!$C:$X,22,FALSE)</f>
        <v>2019</v>
      </c>
    </row>
    <row r="883" spans="1:16" x14ac:dyDescent="0.25">
      <c r="A883" t="s">
        <v>389</v>
      </c>
      <c r="C883" t="s">
        <v>424</v>
      </c>
      <c r="E883" t="s">
        <v>417</v>
      </c>
      <c r="F883" t="s">
        <v>418</v>
      </c>
      <c r="I883" t="s">
        <v>393</v>
      </c>
      <c r="J883" t="s">
        <v>23</v>
      </c>
      <c r="K883">
        <v>2</v>
      </c>
      <c r="M883">
        <v>671.06</v>
      </c>
      <c r="N883">
        <v>0.17799999999999999</v>
      </c>
      <c r="P883">
        <f>VLOOKUP(C883,[3]April!$C:$X,22,FALSE)</f>
        <v>2019</v>
      </c>
    </row>
    <row r="884" spans="1:16" x14ac:dyDescent="0.25">
      <c r="A884" t="s">
        <v>389</v>
      </c>
      <c r="C884" t="s">
        <v>424</v>
      </c>
      <c r="E884" t="s">
        <v>417</v>
      </c>
      <c r="F884" t="s">
        <v>418</v>
      </c>
      <c r="I884" t="s">
        <v>393</v>
      </c>
      <c r="J884" t="s">
        <v>23</v>
      </c>
      <c r="K884">
        <v>12</v>
      </c>
      <c r="M884">
        <v>4026.36</v>
      </c>
      <c r="N884">
        <v>1.0680000000000001</v>
      </c>
      <c r="P884">
        <f>VLOOKUP(C884,[3]April!$C:$X,22,FALSE)</f>
        <v>2019</v>
      </c>
    </row>
    <row r="885" spans="1:16" x14ac:dyDescent="0.25">
      <c r="A885" t="s">
        <v>389</v>
      </c>
      <c r="C885" t="s">
        <v>424</v>
      </c>
      <c r="E885" t="s">
        <v>394</v>
      </c>
      <c r="F885" t="s">
        <v>395</v>
      </c>
      <c r="I885" t="s">
        <v>393</v>
      </c>
      <c r="J885" t="s">
        <v>23</v>
      </c>
      <c r="K885">
        <v>11</v>
      </c>
      <c r="M885">
        <v>1202.6300000000001</v>
      </c>
      <c r="N885">
        <v>0.31900000000000001</v>
      </c>
      <c r="P885">
        <f>VLOOKUP(C885,[3]April!$C:$X,22,FALSE)</f>
        <v>2019</v>
      </c>
    </row>
    <row r="886" spans="1:16" x14ac:dyDescent="0.25">
      <c r="A886" t="s">
        <v>389</v>
      </c>
      <c r="C886" t="s">
        <v>424</v>
      </c>
      <c r="E886" t="s">
        <v>425</v>
      </c>
      <c r="F886" t="s">
        <v>426</v>
      </c>
      <c r="I886" t="s">
        <v>393</v>
      </c>
      <c r="J886" t="s">
        <v>23</v>
      </c>
      <c r="K886">
        <v>11</v>
      </c>
      <c r="M886">
        <v>2156.44</v>
      </c>
      <c r="N886">
        <v>0.57199999999999995</v>
      </c>
      <c r="P886">
        <f>VLOOKUP(C886,[3]April!$C:$X,22,FALSE)</f>
        <v>2019</v>
      </c>
    </row>
    <row r="887" spans="1:16" x14ac:dyDescent="0.25">
      <c r="A887" t="s">
        <v>389</v>
      </c>
      <c r="C887" t="s">
        <v>424</v>
      </c>
      <c r="E887" t="s">
        <v>406</v>
      </c>
      <c r="F887" t="s">
        <v>407</v>
      </c>
      <c r="I887" t="s">
        <v>393</v>
      </c>
      <c r="J887" t="s">
        <v>23</v>
      </c>
      <c r="K887">
        <v>1</v>
      </c>
      <c r="M887">
        <v>173.42</v>
      </c>
      <c r="N887">
        <v>4.5999999999999999E-2</v>
      </c>
      <c r="P887">
        <f>VLOOKUP(C887,[3]April!$C:$X,22,FALSE)</f>
        <v>2019</v>
      </c>
    </row>
    <row r="888" spans="1:16" x14ac:dyDescent="0.25">
      <c r="A888" t="s">
        <v>389</v>
      </c>
      <c r="C888" t="s">
        <v>424</v>
      </c>
      <c r="E888" t="s">
        <v>408</v>
      </c>
      <c r="F888" t="s">
        <v>409</v>
      </c>
      <c r="I888" t="s">
        <v>393</v>
      </c>
      <c r="J888" t="s">
        <v>23</v>
      </c>
      <c r="K888">
        <v>1</v>
      </c>
      <c r="M888">
        <v>448.63</v>
      </c>
      <c r="N888">
        <v>0.11899999999999999</v>
      </c>
      <c r="P888">
        <f>VLOOKUP(C888,[3]April!$C:$X,22,FALSE)</f>
        <v>2019</v>
      </c>
    </row>
    <row r="889" spans="1:16" x14ac:dyDescent="0.25">
      <c r="A889" t="s">
        <v>389</v>
      </c>
      <c r="C889" t="s">
        <v>427</v>
      </c>
      <c r="E889" t="s">
        <v>428</v>
      </c>
      <c r="F889" t="s">
        <v>429</v>
      </c>
      <c r="I889" t="s">
        <v>430</v>
      </c>
      <c r="J889" t="s">
        <v>23</v>
      </c>
      <c r="K889">
        <v>2</v>
      </c>
      <c r="M889">
        <v>3184.5839999999998</v>
      </c>
      <c r="N889">
        <v>0.69199999999999995</v>
      </c>
      <c r="P889">
        <f>VLOOKUP(C889,[3]April!$C:$X,22,FALSE)</f>
        <v>2019</v>
      </c>
    </row>
    <row r="890" spans="1:16" x14ac:dyDescent="0.25">
      <c r="A890" t="s">
        <v>389</v>
      </c>
      <c r="C890" t="s">
        <v>427</v>
      </c>
      <c r="E890" t="s">
        <v>399</v>
      </c>
      <c r="F890" t="s">
        <v>400</v>
      </c>
      <c r="I890" t="s">
        <v>401</v>
      </c>
      <c r="J890" t="s">
        <v>23</v>
      </c>
      <c r="K890">
        <v>1</v>
      </c>
      <c r="M890">
        <v>0</v>
      </c>
      <c r="N890">
        <v>0</v>
      </c>
      <c r="P890">
        <f>VLOOKUP(C890,[3]April!$C:$X,22,FALSE)</f>
        <v>2019</v>
      </c>
    </row>
    <row r="891" spans="1:16" x14ac:dyDescent="0.25">
      <c r="A891" t="s">
        <v>389</v>
      </c>
      <c r="C891" t="s">
        <v>427</v>
      </c>
      <c r="E891" t="s">
        <v>417</v>
      </c>
      <c r="F891" t="s">
        <v>418</v>
      </c>
      <c r="I891" t="s">
        <v>393</v>
      </c>
      <c r="J891" t="s">
        <v>23</v>
      </c>
      <c r="K891">
        <v>4</v>
      </c>
      <c r="M891">
        <v>1638.3119999999999</v>
      </c>
      <c r="N891">
        <v>0.35599999999999998</v>
      </c>
      <c r="P891">
        <f>VLOOKUP(C891,[3]April!$C:$X,22,FALSE)</f>
        <v>2019</v>
      </c>
    </row>
    <row r="892" spans="1:16" x14ac:dyDescent="0.25">
      <c r="A892" t="s">
        <v>389</v>
      </c>
      <c r="C892" t="s">
        <v>427</v>
      </c>
      <c r="E892" t="s">
        <v>417</v>
      </c>
      <c r="F892" t="s">
        <v>418</v>
      </c>
      <c r="I892" t="s">
        <v>393</v>
      </c>
      <c r="J892" t="s">
        <v>23</v>
      </c>
      <c r="K892">
        <v>6</v>
      </c>
      <c r="M892">
        <v>2457.4679999999998</v>
      </c>
      <c r="N892">
        <v>0.53400000000000003</v>
      </c>
      <c r="P892">
        <f>VLOOKUP(C892,[3]April!$C:$X,22,FALSE)</f>
        <v>2019</v>
      </c>
    </row>
    <row r="893" spans="1:16" x14ac:dyDescent="0.25">
      <c r="A893" t="s">
        <v>389</v>
      </c>
      <c r="C893" t="s">
        <v>427</v>
      </c>
      <c r="E893" t="s">
        <v>394</v>
      </c>
      <c r="F893" t="s">
        <v>395</v>
      </c>
      <c r="I893" t="s">
        <v>393</v>
      </c>
      <c r="J893" t="s">
        <v>23</v>
      </c>
      <c r="K893">
        <v>13</v>
      </c>
      <c r="M893">
        <v>1734.954</v>
      </c>
      <c r="N893">
        <v>0.377</v>
      </c>
      <c r="P893">
        <f>VLOOKUP(C893,[3]April!$C:$X,22,FALSE)</f>
        <v>2019</v>
      </c>
    </row>
    <row r="894" spans="1:16" x14ac:dyDescent="0.25">
      <c r="A894" t="s">
        <v>389</v>
      </c>
      <c r="C894" t="s">
        <v>427</v>
      </c>
      <c r="E894" t="s">
        <v>425</v>
      </c>
      <c r="F894" t="s">
        <v>426</v>
      </c>
      <c r="I894" t="s">
        <v>393</v>
      </c>
      <c r="J894" t="s">
        <v>23</v>
      </c>
      <c r="K894">
        <v>13</v>
      </c>
      <c r="M894">
        <v>3110.9520000000002</v>
      </c>
      <c r="N894">
        <v>0.67600000000000005</v>
      </c>
      <c r="P894">
        <f>VLOOKUP(C894,[3]April!$C:$X,22,FALSE)</f>
        <v>2019</v>
      </c>
    </row>
    <row r="895" spans="1:16" x14ac:dyDescent="0.25">
      <c r="A895" t="s">
        <v>389</v>
      </c>
      <c r="C895" t="s">
        <v>427</v>
      </c>
      <c r="E895" t="s">
        <v>408</v>
      </c>
      <c r="F895" t="s">
        <v>409</v>
      </c>
      <c r="I895" t="s">
        <v>393</v>
      </c>
      <c r="J895" t="s">
        <v>23</v>
      </c>
      <c r="K895">
        <v>3</v>
      </c>
      <c r="M895">
        <v>1642.914</v>
      </c>
      <c r="N895">
        <v>0.35699999999999998</v>
      </c>
      <c r="P895">
        <f>VLOOKUP(C895,[3]April!$C:$X,22,FALSE)</f>
        <v>2019</v>
      </c>
    </row>
    <row r="896" spans="1:16" x14ac:dyDescent="0.25">
      <c r="A896" t="s">
        <v>389</v>
      </c>
      <c r="C896" t="s">
        <v>431</v>
      </c>
      <c r="E896" t="s">
        <v>399</v>
      </c>
      <c r="F896" t="s">
        <v>400</v>
      </c>
      <c r="I896" t="s">
        <v>401</v>
      </c>
      <c r="J896" t="s">
        <v>23</v>
      </c>
      <c r="K896">
        <v>1</v>
      </c>
      <c r="M896">
        <v>0</v>
      </c>
      <c r="N896">
        <v>0</v>
      </c>
      <c r="P896">
        <f>VLOOKUP(C896,[3]April!$C:$X,22,FALSE)</f>
        <v>2019</v>
      </c>
    </row>
    <row r="897" spans="1:16" x14ac:dyDescent="0.25">
      <c r="A897" t="s">
        <v>389</v>
      </c>
      <c r="C897" t="s">
        <v>431</v>
      </c>
      <c r="E897" t="s">
        <v>432</v>
      </c>
      <c r="F897" t="s">
        <v>433</v>
      </c>
      <c r="I897" t="s">
        <v>393</v>
      </c>
      <c r="J897" t="s">
        <v>23</v>
      </c>
      <c r="K897">
        <v>3</v>
      </c>
      <c r="M897">
        <v>942.79499999999996</v>
      </c>
      <c r="N897">
        <v>0.123</v>
      </c>
      <c r="P897">
        <f>VLOOKUP(C897,[3]April!$C:$X,22,FALSE)</f>
        <v>2019</v>
      </c>
    </row>
    <row r="898" spans="1:16" x14ac:dyDescent="0.25">
      <c r="A898" t="s">
        <v>389</v>
      </c>
      <c r="C898" t="s">
        <v>431</v>
      </c>
      <c r="E898" t="s">
        <v>432</v>
      </c>
      <c r="F898" t="s">
        <v>433</v>
      </c>
      <c r="I898" t="s">
        <v>393</v>
      </c>
      <c r="J898" t="s">
        <v>23</v>
      </c>
      <c r="K898">
        <v>13</v>
      </c>
      <c r="M898">
        <v>4085.4450000000002</v>
      </c>
      <c r="N898">
        <v>0.53300000000000003</v>
      </c>
      <c r="P898">
        <f>VLOOKUP(C898,[3]April!$C:$X,22,FALSE)</f>
        <v>2019</v>
      </c>
    </row>
    <row r="899" spans="1:16" x14ac:dyDescent="0.25">
      <c r="A899" t="s">
        <v>389</v>
      </c>
      <c r="C899" t="s">
        <v>431</v>
      </c>
      <c r="E899" t="s">
        <v>432</v>
      </c>
      <c r="F899" t="s">
        <v>433</v>
      </c>
      <c r="I899" t="s">
        <v>393</v>
      </c>
      <c r="J899" t="s">
        <v>23</v>
      </c>
      <c r="K899">
        <v>13</v>
      </c>
      <c r="M899">
        <v>4085.4450000000002</v>
      </c>
      <c r="N899">
        <v>0.53300000000000003</v>
      </c>
      <c r="P899">
        <f>VLOOKUP(C899,[3]April!$C:$X,22,FALSE)</f>
        <v>2019</v>
      </c>
    </row>
    <row r="900" spans="1:16" x14ac:dyDescent="0.25">
      <c r="A900" t="s">
        <v>389</v>
      </c>
      <c r="C900" t="s">
        <v>431</v>
      </c>
      <c r="E900" t="s">
        <v>406</v>
      </c>
      <c r="F900" t="s">
        <v>407</v>
      </c>
      <c r="I900" t="s">
        <v>393</v>
      </c>
      <c r="J900" t="s">
        <v>23</v>
      </c>
      <c r="K900">
        <v>12</v>
      </c>
      <c r="M900">
        <v>4231.08</v>
      </c>
      <c r="N900">
        <v>0.55200000000000005</v>
      </c>
      <c r="P900">
        <f>VLOOKUP(C900,[3]April!$C:$X,22,FALSE)</f>
        <v>2019</v>
      </c>
    </row>
    <row r="901" spans="1:16" x14ac:dyDescent="0.25">
      <c r="A901" t="s">
        <v>389</v>
      </c>
      <c r="C901" t="s">
        <v>434</v>
      </c>
      <c r="E901" t="s">
        <v>399</v>
      </c>
      <c r="F901" t="s">
        <v>400</v>
      </c>
      <c r="I901" t="s">
        <v>401</v>
      </c>
      <c r="J901" t="s">
        <v>23</v>
      </c>
      <c r="K901">
        <v>1</v>
      </c>
      <c r="M901">
        <v>0</v>
      </c>
      <c r="N901">
        <v>0</v>
      </c>
      <c r="P901">
        <f>VLOOKUP(C901,[3]April!$C:$X,22,FALSE)</f>
        <v>2019</v>
      </c>
    </row>
    <row r="902" spans="1:16" x14ac:dyDescent="0.25">
      <c r="A902" t="s">
        <v>389</v>
      </c>
      <c r="C902" t="s">
        <v>434</v>
      </c>
      <c r="E902" t="s">
        <v>417</v>
      </c>
      <c r="F902" t="s">
        <v>418</v>
      </c>
      <c r="I902" t="s">
        <v>393</v>
      </c>
      <c r="J902" t="s">
        <v>23</v>
      </c>
      <c r="K902">
        <v>7</v>
      </c>
      <c r="M902">
        <v>3401.58</v>
      </c>
      <c r="N902">
        <v>0.623</v>
      </c>
      <c r="P902">
        <f>VLOOKUP(C902,[3]April!$C:$X,22,FALSE)</f>
        <v>2019</v>
      </c>
    </row>
    <row r="903" spans="1:16" x14ac:dyDescent="0.25">
      <c r="A903" t="s">
        <v>389</v>
      </c>
      <c r="C903" t="s">
        <v>434</v>
      </c>
      <c r="E903" t="s">
        <v>406</v>
      </c>
      <c r="F903" t="s">
        <v>407</v>
      </c>
      <c r="I903" t="s">
        <v>393</v>
      </c>
      <c r="J903" t="s">
        <v>23</v>
      </c>
      <c r="K903">
        <v>1</v>
      </c>
      <c r="M903">
        <v>376.74</v>
      </c>
      <c r="N903">
        <v>6.9000000000000006E-2</v>
      </c>
      <c r="P903">
        <f>VLOOKUP(C903,[3]April!$C:$X,22,FALSE)</f>
        <v>2019</v>
      </c>
    </row>
    <row r="904" spans="1:16" x14ac:dyDescent="0.25">
      <c r="A904" t="s">
        <v>389</v>
      </c>
      <c r="C904" t="s">
        <v>434</v>
      </c>
      <c r="E904" t="s">
        <v>406</v>
      </c>
      <c r="F904" t="s">
        <v>407</v>
      </c>
      <c r="I904" t="s">
        <v>393</v>
      </c>
      <c r="J904" t="s">
        <v>23</v>
      </c>
      <c r="K904">
        <v>5</v>
      </c>
      <c r="M904">
        <v>1255.8</v>
      </c>
      <c r="N904">
        <v>0.23</v>
      </c>
      <c r="P904">
        <f>VLOOKUP(C904,[3]April!$C:$X,22,FALSE)</f>
        <v>2019</v>
      </c>
    </row>
    <row r="905" spans="1:16" x14ac:dyDescent="0.25">
      <c r="A905" t="s">
        <v>389</v>
      </c>
      <c r="C905" t="s">
        <v>434</v>
      </c>
      <c r="E905" t="s">
        <v>408</v>
      </c>
      <c r="F905" t="s">
        <v>409</v>
      </c>
      <c r="I905" t="s">
        <v>393</v>
      </c>
      <c r="J905" t="s">
        <v>23</v>
      </c>
      <c r="K905">
        <v>8</v>
      </c>
      <c r="M905">
        <v>5197.92</v>
      </c>
      <c r="N905">
        <v>0.95199999999999996</v>
      </c>
      <c r="P905">
        <f>VLOOKUP(C905,[3]April!$C:$X,22,FALSE)</f>
        <v>2019</v>
      </c>
    </row>
    <row r="906" spans="1:16" x14ac:dyDescent="0.25">
      <c r="A906" t="s">
        <v>389</v>
      </c>
      <c r="C906" t="s">
        <v>435</v>
      </c>
      <c r="E906" t="s">
        <v>399</v>
      </c>
      <c r="F906" t="s">
        <v>400</v>
      </c>
      <c r="I906" t="s">
        <v>401</v>
      </c>
      <c r="J906" t="s">
        <v>23</v>
      </c>
      <c r="K906">
        <v>1</v>
      </c>
      <c r="M906">
        <v>0</v>
      </c>
      <c r="N906">
        <v>0</v>
      </c>
      <c r="P906">
        <f>VLOOKUP(C906,[3]April!$C:$X,22,FALSE)</f>
        <v>2019</v>
      </c>
    </row>
    <row r="907" spans="1:16" x14ac:dyDescent="0.25">
      <c r="A907" t="s">
        <v>389</v>
      </c>
      <c r="C907" t="s">
        <v>435</v>
      </c>
      <c r="E907" t="s">
        <v>406</v>
      </c>
      <c r="F907" t="s">
        <v>407</v>
      </c>
      <c r="I907" t="s">
        <v>393</v>
      </c>
      <c r="J907" t="s">
        <v>23</v>
      </c>
      <c r="K907">
        <v>2</v>
      </c>
      <c r="M907">
        <v>803.71199999999999</v>
      </c>
      <c r="N907">
        <v>9.1999999999999998E-2</v>
      </c>
      <c r="P907">
        <f>VLOOKUP(C907,[3]April!$C:$X,22,FALSE)</f>
        <v>2019</v>
      </c>
    </row>
    <row r="908" spans="1:16" x14ac:dyDescent="0.25">
      <c r="A908" t="s">
        <v>389</v>
      </c>
      <c r="C908" t="s">
        <v>436</v>
      </c>
      <c r="E908" t="s">
        <v>428</v>
      </c>
      <c r="F908" t="s">
        <v>429</v>
      </c>
      <c r="I908" t="s">
        <v>430</v>
      </c>
      <c r="J908" t="s">
        <v>23</v>
      </c>
      <c r="K908">
        <v>5</v>
      </c>
      <c r="M908">
        <v>5747.06</v>
      </c>
      <c r="N908">
        <v>1.73</v>
      </c>
      <c r="P908">
        <f>VLOOKUP(C908,[3]April!$C:$X,22,FALSE)</f>
        <v>2019</v>
      </c>
    </row>
    <row r="909" spans="1:16" x14ac:dyDescent="0.25">
      <c r="A909" t="s">
        <v>389</v>
      </c>
      <c r="C909" t="s">
        <v>436</v>
      </c>
      <c r="E909" t="s">
        <v>399</v>
      </c>
      <c r="F909" t="s">
        <v>400</v>
      </c>
      <c r="I909" t="s">
        <v>401</v>
      </c>
      <c r="J909" t="s">
        <v>23</v>
      </c>
      <c r="K909">
        <v>1</v>
      </c>
      <c r="M909">
        <v>0</v>
      </c>
      <c r="N909">
        <v>0</v>
      </c>
      <c r="P909">
        <f>VLOOKUP(C909,[3]April!$C:$X,22,FALSE)</f>
        <v>2019</v>
      </c>
    </row>
    <row r="910" spans="1:16" x14ac:dyDescent="0.25">
      <c r="A910" t="s">
        <v>389</v>
      </c>
      <c r="C910" t="s">
        <v>436</v>
      </c>
      <c r="E910" t="s">
        <v>417</v>
      </c>
      <c r="F910" t="s">
        <v>418</v>
      </c>
      <c r="I910" t="s">
        <v>393</v>
      </c>
      <c r="J910" t="s">
        <v>23</v>
      </c>
      <c r="K910">
        <v>1</v>
      </c>
      <c r="M910">
        <v>295.65800000000002</v>
      </c>
      <c r="N910">
        <v>8.8999999999999996E-2</v>
      </c>
      <c r="P910">
        <f>VLOOKUP(C910,[3]April!$C:$X,22,FALSE)</f>
        <v>2019</v>
      </c>
    </row>
    <row r="911" spans="1:16" x14ac:dyDescent="0.25">
      <c r="A911" t="s">
        <v>389</v>
      </c>
      <c r="C911" t="s">
        <v>436</v>
      </c>
      <c r="E911" t="s">
        <v>437</v>
      </c>
      <c r="F911" t="s">
        <v>438</v>
      </c>
      <c r="I911" t="s">
        <v>393</v>
      </c>
      <c r="J911" t="s">
        <v>23</v>
      </c>
      <c r="K911">
        <v>1</v>
      </c>
      <c r="M911">
        <v>89.694000000000003</v>
      </c>
      <c r="N911">
        <v>2.7E-2</v>
      </c>
      <c r="P911">
        <f>VLOOKUP(C911,[3]April!$C:$X,22,FALSE)</f>
        <v>2019</v>
      </c>
    </row>
    <row r="912" spans="1:16" x14ac:dyDescent="0.25">
      <c r="A912" t="s">
        <v>389</v>
      </c>
      <c r="C912" t="s">
        <v>439</v>
      </c>
      <c r="E912" t="s">
        <v>417</v>
      </c>
      <c r="F912" t="s">
        <v>418</v>
      </c>
      <c r="I912" t="s">
        <v>393</v>
      </c>
      <c r="J912" t="s">
        <v>23</v>
      </c>
      <c r="K912">
        <v>4</v>
      </c>
      <c r="M912">
        <v>1322.184</v>
      </c>
      <c r="N912">
        <v>0.35599999999999998</v>
      </c>
      <c r="P912">
        <f>VLOOKUP(C912,[3]April!$C:$X,22,FALSE)</f>
        <v>2019</v>
      </c>
    </row>
    <row r="913" spans="1:16" x14ac:dyDescent="0.25">
      <c r="A913" t="s">
        <v>389</v>
      </c>
      <c r="C913" t="s">
        <v>439</v>
      </c>
      <c r="E913" t="s">
        <v>417</v>
      </c>
      <c r="F913" t="s">
        <v>418</v>
      </c>
      <c r="I913" t="s">
        <v>393</v>
      </c>
      <c r="J913" t="s">
        <v>23</v>
      </c>
      <c r="K913">
        <v>4</v>
      </c>
      <c r="M913">
        <v>1322.184</v>
      </c>
      <c r="N913">
        <v>0.35599999999999998</v>
      </c>
      <c r="P913">
        <f>VLOOKUP(C913,[3]April!$C:$X,22,FALSE)</f>
        <v>2019</v>
      </c>
    </row>
    <row r="914" spans="1:16" x14ac:dyDescent="0.25">
      <c r="A914" t="s">
        <v>389</v>
      </c>
      <c r="C914" t="s">
        <v>439</v>
      </c>
      <c r="E914" t="s">
        <v>417</v>
      </c>
      <c r="F914" t="s">
        <v>418</v>
      </c>
      <c r="I914" t="s">
        <v>393</v>
      </c>
      <c r="J914" t="s">
        <v>23</v>
      </c>
      <c r="K914">
        <v>8</v>
      </c>
      <c r="M914">
        <v>2644.3679999999999</v>
      </c>
      <c r="N914">
        <v>0.71199999999999997</v>
      </c>
      <c r="P914">
        <f>VLOOKUP(C914,[3]April!$C:$X,22,FALSE)</f>
        <v>2019</v>
      </c>
    </row>
    <row r="915" spans="1:16" x14ac:dyDescent="0.25">
      <c r="A915" t="s">
        <v>389</v>
      </c>
      <c r="C915" t="s">
        <v>439</v>
      </c>
      <c r="E915" t="s">
        <v>417</v>
      </c>
      <c r="F915" t="s">
        <v>418</v>
      </c>
      <c r="I915" t="s">
        <v>393</v>
      </c>
      <c r="J915" t="s">
        <v>23</v>
      </c>
      <c r="K915">
        <v>32</v>
      </c>
      <c r="M915">
        <v>10577.472</v>
      </c>
      <c r="N915">
        <v>2.8479999999999999</v>
      </c>
      <c r="P915">
        <f>VLOOKUP(C915,[3]April!$C:$X,22,FALSE)</f>
        <v>2019</v>
      </c>
    </row>
    <row r="916" spans="1:16" x14ac:dyDescent="0.25">
      <c r="A916" t="s">
        <v>389</v>
      </c>
      <c r="C916" t="s">
        <v>440</v>
      </c>
      <c r="E916" t="s">
        <v>399</v>
      </c>
      <c r="F916" t="s">
        <v>400</v>
      </c>
      <c r="I916" t="s">
        <v>401</v>
      </c>
      <c r="J916" t="s">
        <v>23</v>
      </c>
      <c r="K916">
        <v>1</v>
      </c>
      <c r="M916">
        <v>0</v>
      </c>
      <c r="N916">
        <v>0</v>
      </c>
      <c r="P916">
        <f>VLOOKUP(C916,[3]April!$C:$X,22,FALSE)</f>
        <v>2019</v>
      </c>
    </row>
    <row r="917" spans="1:16" x14ac:dyDescent="0.25">
      <c r="A917" t="s">
        <v>389</v>
      </c>
      <c r="C917" t="s">
        <v>440</v>
      </c>
      <c r="E917" t="s">
        <v>417</v>
      </c>
      <c r="F917" t="s">
        <v>418</v>
      </c>
      <c r="I917" t="s">
        <v>393</v>
      </c>
      <c r="J917" t="s">
        <v>23</v>
      </c>
      <c r="K917">
        <v>7</v>
      </c>
      <c r="M917">
        <v>3308.13</v>
      </c>
      <c r="N917">
        <v>0.623</v>
      </c>
      <c r="P917">
        <f>VLOOKUP(C917,[3]April!$C:$X,22,FALSE)</f>
        <v>2019</v>
      </c>
    </row>
    <row r="918" spans="1:16" x14ac:dyDescent="0.25">
      <c r="A918" t="s">
        <v>389</v>
      </c>
      <c r="C918" t="s">
        <v>440</v>
      </c>
      <c r="E918" t="s">
        <v>417</v>
      </c>
      <c r="F918" t="s">
        <v>418</v>
      </c>
      <c r="I918" t="s">
        <v>393</v>
      </c>
      <c r="J918" t="s">
        <v>23</v>
      </c>
      <c r="K918">
        <v>14</v>
      </c>
      <c r="M918">
        <v>6616.26</v>
      </c>
      <c r="N918">
        <v>1.246</v>
      </c>
      <c r="P918">
        <f>VLOOKUP(C918,[3]April!$C:$X,22,FALSE)</f>
        <v>2019</v>
      </c>
    </row>
    <row r="919" spans="1:16" x14ac:dyDescent="0.25">
      <c r="A919" t="s">
        <v>389</v>
      </c>
      <c r="C919" t="s">
        <v>440</v>
      </c>
      <c r="E919" t="s">
        <v>441</v>
      </c>
      <c r="F919" t="s">
        <v>442</v>
      </c>
      <c r="I919" t="s">
        <v>393</v>
      </c>
      <c r="J919" t="s">
        <v>23</v>
      </c>
      <c r="K919">
        <v>2</v>
      </c>
      <c r="M919">
        <v>860.22</v>
      </c>
      <c r="N919">
        <v>0.16200000000000001</v>
      </c>
      <c r="P919">
        <f>VLOOKUP(C919,[3]April!$C:$X,22,FALSE)</f>
        <v>2019</v>
      </c>
    </row>
    <row r="920" spans="1:16" x14ac:dyDescent="0.25">
      <c r="A920" t="s">
        <v>389</v>
      </c>
      <c r="C920" t="s">
        <v>440</v>
      </c>
      <c r="E920" t="s">
        <v>404</v>
      </c>
      <c r="F920" t="s">
        <v>405</v>
      </c>
      <c r="I920" t="s">
        <v>393</v>
      </c>
      <c r="J920" t="s">
        <v>23</v>
      </c>
      <c r="K920">
        <v>2</v>
      </c>
      <c r="M920">
        <v>392.94</v>
      </c>
      <c r="N920">
        <v>7.3999999999999996E-2</v>
      </c>
      <c r="P920">
        <f>VLOOKUP(C920,[3]April!$C:$X,22,FALSE)</f>
        <v>2019</v>
      </c>
    </row>
    <row r="921" spans="1:16" x14ac:dyDescent="0.25">
      <c r="A921" t="s">
        <v>389</v>
      </c>
      <c r="C921" t="s">
        <v>440</v>
      </c>
      <c r="E921" t="s">
        <v>406</v>
      </c>
      <c r="F921" t="s">
        <v>407</v>
      </c>
      <c r="I921" t="s">
        <v>393</v>
      </c>
      <c r="J921" t="s">
        <v>23</v>
      </c>
      <c r="K921">
        <v>2</v>
      </c>
      <c r="M921">
        <v>488.52</v>
      </c>
      <c r="N921">
        <v>9.1999999999999998E-2</v>
      </c>
      <c r="P921">
        <f>VLOOKUP(C921,[3]April!$C:$X,22,FALSE)</f>
        <v>2019</v>
      </c>
    </row>
    <row r="922" spans="1:16" x14ac:dyDescent="0.25">
      <c r="A922" t="s">
        <v>389</v>
      </c>
      <c r="C922" t="s">
        <v>440</v>
      </c>
      <c r="E922" t="s">
        <v>406</v>
      </c>
      <c r="F922" t="s">
        <v>407</v>
      </c>
      <c r="I922" t="s">
        <v>393</v>
      </c>
      <c r="J922" t="s">
        <v>23</v>
      </c>
      <c r="K922">
        <v>3</v>
      </c>
      <c r="M922">
        <v>732.78</v>
      </c>
      <c r="N922">
        <v>0.13800000000000001</v>
      </c>
      <c r="P922">
        <f>VLOOKUP(C922,[3]April!$C:$X,22,FALSE)</f>
        <v>2019</v>
      </c>
    </row>
    <row r="923" spans="1:16" x14ac:dyDescent="0.25">
      <c r="A923" t="s">
        <v>389</v>
      </c>
      <c r="C923" t="s">
        <v>440</v>
      </c>
      <c r="E923" t="s">
        <v>406</v>
      </c>
      <c r="F923" t="s">
        <v>407</v>
      </c>
      <c r="I923" t="s">
        <v>393</v>
      </c>
      <c r="J923" t="s">
        <v>23</v>
      </c>
      <c r="K923">
        <v>4</v>
      </c>
      <c r="M923">
        <v>1465.56</v>
      </c>
      <c r="N923">
        <v>0.27600000000000002</v>
      </c>
      <c r="P923">
        <f>VLOOKUP(C923,[3]April!$C:$X,22,FALSE)</f>
        <v>2019</v>
      </c>
    </row>
    <row r="924" spans="1:16" x14ac:dyDescent="0.25">
      <c r="A924" t="s">
        <v>389</v>
      </c>
      <c r="C924" t="s">
        <v>443</v>
      </c>
      <c r="E924" t="s">
        <v>399</v>
      </c>
      <c r="F924" t="s">
        <v>400</v>
      </c>
      <c r="I924" t="s">
        <v>401</v>
      </c>
      <c r="J924" t="s">
        <v>23</v>
      </c>
      <c r="K924">
        <v>1</v>
      </c>
      <c r="M924">
        <v>0</v>
      </c>
      <c r="N924">
        <v>0</v>
      </c>
      <c r="P924">
        <f>VLOOKUP(C924,[3]April!$C:$X,22,FALSE)</f>
        <v>2019</v>
      </c>
    </row>
    <row r="925" spans="1:16" x14ac:dyDescent="0.25">
      <c r="A925" t="s">
        <v>389</v>
      </c>
      <c r="C925" t="s">
        <v>443</v>
      </c>
      <c r="E925" t="s">
        <v>417</v>
      </c>
      <c r="F925" t="s">
        <v>418</v>
      </c>
      <c r="I925" t="s">
        <v>393</v>
      </c>
      <c r="J925" t="s">
        <v>23</v>
      </c>
      <c r="K925">
        <v>8</v>
      </c>
      <c r="M925">
        <v>3628.3519999999999</v>
      </c>
      <c r="N925">
        <v>0.71199999999999997</v>
      </c>
      <c r="P925">
        <f>VLOOKUP(C925,[3]April!$C:$X,22,FALSE)</f>
        <v>2019</v>
      </c>
    </row>
    <row r="926" spans="1:16" x14ac:dyDescent="0.25">
      <c r="A926" t="s">
        <v>389</v>
      </c>
      <c r="C926" t="s">
        <v>443</v>
      </c>
      <c r="E926" t="s">
        <v>404</v>
      </c>
      <c r="F926" t="s">
        <v>405</v>
      </c>
      <c r="I926" t="s">
        <v>393</v>
      </c>
      <c r="J926" t="s">
        <v>23</v>
      </c>
      <c r="K926">
        <v>1</v>
      </c>
      <c r="M926">
        <v>188.55199999999999</v>
      </c>
      <c r="N926">
        <v>3.6999999999999998E-2</v>
      </c>
      <c r="P926">
        <f>VLOOKUP(C926,[3]April!$C:$X,22,FALSE)</f>
        <v>2019</v>
      </c>
    </row>
    <row r="927" spans="1:16" x14ac:dyDescent="0.25">
      <c r="A927" t="s">
        <v>389</v>
      </c>
      <c r="C927" t="s">
        <v>443</v>
      </c>
      <c r="E927" t="s">
        <v>406</v>
      </c>
      <c r="F927" t="s">
        <v>407</v>
      </c>
      <c r="I927" t="s">
        <v>393</v>
      </c>
      <c r="J927" t="s">
        <v>23</v>
      </c>
      <c r="K927">
        <v>2</v>
      </c>
      <c r="M927">
        <v>468.83199999999999</v>
      </c>
      <c r="N927">
        <v>9.1999999999999998E-2</v>
      </c>
      <c r="P927">
        <f>VLOOKUP(C927,[3]April!$C:$X,22,FALSE)</f>
        <v>2019</v>
      </c>
    </row>
    <row r="928" spans="1:16" x14ac:dyDescent="0.25">
      <c r="A928" t="s">
        <v>389</v>
      </c>
      <c r="C928" t="s">
        <v>443</v>
      </c>
      <c r="E928" t="s">
        <v>408</v>
      </c>
      <c r="F928" t="s">
        <v>409</v>
      </c>
      <c r="I928" t="s">
        <v>393</v>
      </c>
      <c r="J928" t="s">
        <v>23</v>
      </c>
      <c r="K928">
        <v>8</v>
      </c>
      <c r="M928">
        <v>3628.3519999999999</v>
      </c>
      <c r="N928">
        <v>0.71199999999999997</v>
      </c>
      <c r="P928">
        <f>VLOOKUP(C928,[3]April!$C:$X,22,FALSE)</f>
        <v>2019</v>
      </c>
    </row>
    <row r="929" spans="1:16" x14ac:dyDescent="0.25">
      <c r="A929" t="s">
        <v>389</v>
      </c>
      <c r="C929" t="s">
        <v>444</v>
      </c>
      <c r="E929" t="s">
        <v>399</v>
      </c>
      <c r="F929" t="s">
        <v>400</v>
      </c>
      <c r="I929" t="s">
        <v>401</v>
      </c>
      <c r="J929" t="s">
        <v>23</v>
      </c>
      <c r="K929">
        <v>1</v>
      </c>
      <c r="M929">
        <v>0</v>
      </c>
      <c r="N929">
        <v>0</v>
      </c>
      <c r="P929">
        <f>VLOOKUP(C929,[3]April!$C:$X,22,FALSE)</f>
        <v>2019</v>
      </c>
    </row>
    <row r="930" spans="1:16" x14ac:dyDescent="0.25">
      <c r="A930" t="s">
        <v>389</v>
      </c>
      <c r="C930" t="s">
        <v>444</v>
      </c>
      <c r="E930" t="s">
        <v>406</v>
      </c>
      <c r="F930" t="s">
        <v>407</v>
      </c>
      <c r="I930" t="s">
        <v>393</v>
      </c>
      <c r="J930" t="s">
        <v>23</v>
      </c>
      <c r="K930">
        <v>1</v>
      </c>
      <c r="M930">
        <v>229.21799999999999</v>
      </c>
      <c r="N930">
        <v>6.9000000000000006E-2</v>
      </c>
      <c r="P930">
        <f>VLOOKUP(C930,[3]April!$C:$X,22,FALSE)</f>
        <v>2019</v>
      </c>
    </row>
    <row r="931" spans="1:16" x14ac:dyDescent="0.25">
      <c r="A931" t="s">
        <v>389</v>
      </c>
      <c r="C931" t="s">
        <v>444</v>
      </c>
      <c r="E931" t="s">
        <v>406</v>
      </c>
      <c r="F931" t="s">
        <v>407</v>
      </c>
      <c r="I931" t="s">
        <v>393</v>
      </c>
      <c r="J931" t="s">
        <v>23</v>
      </c>
      <c r="K931">
        <v>6</v>
      </c>
      <c r="M931">
        <v>1375.308</v>
      </c>
      <c r="N931">
        <v>0.41399999999999998</v>
      </c>
      <c r="P931">
        <f>VLOOKUP(C931,[3]April!$C:$X,22,FALSE)</f>
        <v>2019</v>
      </c>
    </row>
    <row r="932" spans="1:16" x14ac:dyDescent="0.25">
      <c r="A932" t="s">
        <v>389</v>
      </c>
      <c r="C932" t="s">
        <v>445</v>
      </c>
      <c r="E932" t="s">
        <v>397</v>
      </c>
      <c r="F932" t="s">
        <v>398</v>
      </c>
      <c r="I932" t="s">
        <v>393</v>
      </c>
      <c r="J932" t="s">
        <v>23</v>
      </c>
      <c r="K932">
        <v>1</v>
      </c>
      <c r="M932">
        <v>535.39200000000005</v>
      </c>
      <c r="N932">
        <v>0.156</v>
      </c>
      <c r="P932">
        <f>VLOOKUP(C932,[3]April!$C:$X,22,FALSE)</f>
        <v>2019</v>
      </c>
    </row>
    <row r="933" spans="1:16" x14ac:dyDescent="0.25">
      <c r="A933" t="s">
        <v>389</v>
      </c>
      <c r="C933" t="s">
        <v>445</v>
      </c>
      <c r="E933" t="s">
        <v>399</v>
      </c>
      <c r="F933" t="s">
        <v>400</v>
      </c>
      <c r="I933" t="s">
        <v>401</v>
      </c>
      <c r="J933" t="s">
        <v>23</v>
      </c>
      <c r="K933">
        <v>1</v>
      </c>
      <c r="M933">
        <v>0</v>
      </c>
      <c r="N933">
        <v>0</v>
      </c>
      <c r="P933">
        <f>VLOOKUP(C933,[3]April!$C:$X,22,FALSE)</f>
        <v>2019</v>
      </c>
    </row>
    <row r="934" spans="1:16" x14ac:dyDescent="0.25">
      <c r="A934" t="s">
        <v>389</v>
      </c>
      <c r="C934" t="s">
        <v>445</v>
      </c>
      <c r="E934" t="s">
        <v>417</v>
      </c>
      <c r="F934" t="s">
        <v>418</v>
      </c>
      <c r="I934" t="s">
        <v>393</v>
      </c>
      <c r="J934" t="s">
        <v>23</v>
      </c>
      <c r="K934">
        <v>2</v>
      </c>
      <c r="M934">
        <v>610.89599999999996</v>
      </c>
      <c r="N934">
        <v>0.17799999999999999</v>
      </c>
      <c r="P934">
        <f>VLOOKUP(C934,[3]April!$C:$X,22,FALSE)</f>
        <v>2019</v>
      </c>
    </row>
    <row r="935" spans="1:16" x14ac:dyDescent="0.25">
      <c r="A935" t="s">
        <v>389</v>
      </c>
      <c r="C935" t="s">
        <v>445</v>
      </c>
      <c r="E935" t="s">
        <v>406</v>
      </c>
      <c r="F935" t="s">
        <v>407</v>
      </c>
      <c r="I935" t="s">
        <v>393</v>
      </c>
      <c r="J935" t="s">
        <v>23</v>
      </c>
      <c r="K935">
        <v>1</v>
      </c>
      <c r="M935">
        <v>236.80799999999999</v>
      </c>
      <c r="N935">
        <v>6.9000000000000006E-2</v>
      </c>
      <c r="P935">
        <f>VLOOKUP(C935,[3]April!$C:$X,22,FALSE)</f>
        <v>2019</v>
      </c>
    </row>
    <row r="936" spans="1:16" x14ac:dyDescent="0.25">
      <c r="A936" t="s">
        <v>389</v>
      </c>
      <c r="C936" t="s">
        <v>445</v>
      </c>
      <c r="E936" t="s">
        <v>406</v>
      </c>
      <c r="F936" t="s">
        <v>407</v>
      </c>
      <c r="I936" t="s">
        <v>393</v>
      </c>
      <c r="J936" t="s">
        <v>23</v>
      </c>
      <c r="K936">
        <v>6</v>
      </c>
      <c r="M936">
        <v>947.23199999999997</v>
      </c>
      <c r="N936">
        <v>0.27600000000000002</v>
      </c>
      <c r="P936">
        <f>VLOOKUP(C936,[3]April!$C:$X,22,FALSE)</f>
        <v>2019</v>
      </c>
    </row>
    <row r="937" spans="1:16" x14ac:dyDescent="0.25">
      <c r="A937" t="s">
        <v>389</v>
      </c>
      <c r="C937" t="s">
        <v>445</v>
      </c>
      <c r="E937" t="s">
        <v>408</v>
      </c>
      <c r="F937" t="s">
        <v>409</v>
      </c>
      <c r="I937" t="s">
        <v>393</v>
      </c>
      <c r="J937" t="s">
        <v>23</v>
      </c>
      <c r="K937">
        <v>12</v>
      </c>
      <c r="M937">
        <v>4900.8959999999997</v>
      </c>
      <c r="N937">
        <v>1.4279999999999999</v>
      </c>
      <c r="P937">
        <f>VLOOKUP(C937,[3]April!$C:$X,22,FALSE)</f>
        <v>2019</v>
      </c>
    </row>
    <row r="938" spans="1:16" x14ac:dyDescent="0.25">
      <c r="A938" t="s">
        <v>389</v>
      </c>
      <c r="C938" t="s">
        <v>446</v>
      </c>
      <c r="E938" t="s">
        <v>399</v>
      </c>
      <c r="F938" t="s">
        <v>400</v>
      </c>
      <c r="I938" t="s">
        <v>401</v>
      </c>
      <c r="J938" t="s">
        <v>23</v>
      </c>
      <c r="K938">
        <v>1</v>
      </c>
      <c r="M938">
        <v>0</v>
      </c>
      <c r="N938">
        <v>0</v>
      </c>
      <c r="P938">
        <f>VLOOKUP(C938,[3]April!$C:$X,22,FALSE)</f>
        <v>2019</v>
      </c>
    </row>
    <row r="939" spans="1:16" x14ac:dyDescent="0.25">
      <c r="A939" t="s">
        <v>389</v>
      </c>
      <c r="C939" t="s">
        <v>446</v>
      </c>
      <c r="E939" t="s">
        <v>417</v>
      </c>
      <c r="F939" t="s">
        <v>418</v>
      </c>
      <c r="I939" t="s">
        <v>393</v>
      </c>
      <c r="J939" t="s">
        <v>23</v>
      </c>
      <c r="K939">
        <v>1</v>
      </c>
      <c r="M939">
        <v>315.06</v>
      </c>
      <c r="N939">
        <v>8.8999999999999996E-2</v>
      </c>
      <c r="P939">
        <f>VLOOKUP(C939,[3]April!$C:$X,22,FALSE)</f>
        <v>2019</v>
      </c>
    </row>
    <row r="940" spans="1:16" x14ac:dyDescent="0.25">
      <c r="A940" t="s">
        <v>389</v>
      </c>
      <c r="C940" t="s">
        <v>446</v>
      </c>
      <c r="E940" t="s">
        <v>417</v>
      </c>
      <c r="F940" t="s">
        <v>418</v>
      </c>
      <c r="I940" t="s">
        <v>393</v>
      </c>
      <c r="J940" t="s">
        <v>23</v>
      </c>
      <c r="K940">
        <v>2</v>
      </c>
      <c r="M940">
        <v>630.12</v>
      </c>
      <c r="N940">
        <v>0.17799999999999999</v>
      </c>
      <c r="P940">
        <f>VLOOKUP(C940,[3]April!$C:$X,22,FALSE)</f>
        <v>2019</v>
      </c>
    </row>
    <row r="941" spans="1:16" x14ac:dyDescent="0.25">
      <c r="A941" t="s">
        <v>389</v>
      </c>
      <c r="C941" t="s">
        <v>446</v>
      </c>
      <c r="E941" t="s">
        <v>406</v>
      </c>
      <c r="F941" t="s">
        <v>407</v>
      </c>
      <c r="I941" t="s">
        <v>393</v>
      </c>
      <c r="J941" t="s">
        <v>23</v>
      </c>
      <c r="K941">
        <v>5</v>
      </c>
      <c r="M941">
        <v>1221.3</v>
      </c>
      <c r="N941">
        <v>0.34499999999999997</v>
      </c>
      <c r="P941">
        <f>VLOOKUP(C941,[3]April!$C:$X,22,FALSE)</f>
        <v>2019</v>
      </c>
    </row>
    <row r="942" spans="1:16" x14ac:dyDescent="0.25">
      <c r="A942" t="s">
        <v>389</v>
      </c>
      <c r="C942" t="s">
        <v>446</v>
      </c>
      <c r="E942" t="s">
        <v>406</v>
      </c>
      <c r="F942" t="s">
        <v>407</v>
      </c>
      <c r="I942" t="s">
        <v>393</v>
      </c>
      <c r="J942" t="s">
        <v>23</v>
      </c>
      <c r="K942">
        <v>5</v>
      </c>
      <c r="M942">
        <v>1221.3</v>
      </c>
      <c r="N942">
        <v>0.34499999999999997</v>
      </c>
      <c r="P942">
        <f>VLOOKUP(C942,[3]April!$C:$X,22,FALSE)</f>
        <v>2019</v>
      </c>
    </row>
    <row r="943" spans="1:16" x14ac:dyDescent="0.25">
      <c r="A943" t="s">
        <v>389</v>
      </c>
      <c r="C943" t="s">
        <v>447</v>
      </c>
      <c r="E943" t="s">
        <v>399</v>
      </c>
      <c r="F943" t="s">
        <v>400</v>
      </c>
      <c r="I943" t="s">
        <v>401</v>
      </c>
      <c r="J943" t="s">
        <v>23</v>
      </c>
      <c r="K943">
        <v>1</v>
      </c>
      <c r="M943">
        <v>0</v>
      </c>
      <c r="N943">
        <v>0</v>
      </c>
      <c r="P943">
        <f>VLOOKUP(C943,[3]April!$C:$X,22,FALSE)</f>
        <v>2019</v>
      </c>
    </row>
    <row r="944" spans="1:16" x14ac:dyDescent="0.25">
      <c r="A944" t="s">
        <v>389</v>
      </c>
      <c r="C944" t="s">
        <v>447</v>
      </c>
      <c r="E944" t="s">
        <v>437</v>
      </c>
      <c r="F944" t="s">
        <v>438</v>
      </c>
      <c r="I944" t="s">
        <v>393</v>
      </c>
      <c r="J944" t="s">
        <v>23</v>
      </c>
      <c r="K944">
        <v>1</v>
      </c>
      <c r="M944">
        <v>235.87200000000001</v>
      </c>
      <c r="N944">
        <v>2.7E-2</v>
      </c>
      <c r="P944">
        <f>VLOOKUP(C944,[3]April!$C:$X,22,FALSE)</f>
        <v>2019</v>
      </c>
    </row>
    <row r="945" spans="1:16" x14ac:dyDescent="0.25">
      <c r="A945" t="s">
        <v>389</v>
      </c>
      <c r="C945" t="s">
        <v>447</v>
      </c>
      <c r="E945" t="s">
        <v>406</v>
      </c>
      <c r="F945" t="s">
        <v>407</v>
      </c>
      <c r="I945" t="s">
        <v>393</v>
      </c>
      <c r="J945" t="s">
        <v>23</v>
      </c>
      <c r="K945">
        <v>6</v>
      </c>
      <c r="M945">
        <v>3616.7040000000002</v>
      </c>
      <c r="N945">
        <v>0.41399999999999998</v>
      </c>
      <c r="P945">
        <f>VLOOKUP(C945,[3]April!$C:$X,22,FALSE)</f>
        <v>2019</v>
      </c>
    </row>
    <row r="946" spans="1:16" x14ac:dyDescent="0.25">
      <c r="A946" t="s">
        <v>389</v>
      </c>
      <c r="C946" t="s">
        <v>448</v>
      </c>
      <c r="E946" t="s">
        <v>411</v>
      </c>
      <c r="F946" t="s">
        <v>412</v>
      </c>
      <c r="I946" t="s">
        <v>401</v>
      </c>
      <c r="J946" t="s">
        <v>23</v>
      </c>
      <c r="K946">
        <v>1</v>
      </c>
      <c r="M946">
        <v>0</v>
      </c>
      <c r="N946">
        <v>0</v>
      </c>
      <c r="P946">
        <f>VLOOKUP(C946,[3]April!$C:$X,22,FALSE)</f>
        <v>2019</v>
      </c>
    </row>
    <row r="947" spans="1:16" x14ac:dyDescent="0.25">
      <c r="A947" t="s">
        <v>389</v>
      </c>
      <c r="C947" t="s">
        <v>448</v>
      </c>
      <c r="E947" t="s">
        <v>437</v>
      </c>
      <c r="F947" t="s">
        <v>438</v>
      </c>
      <c r="I947" t="s">
        <v>393</v>
      </c>
      <c r="J947" t="s">
        <v>23</v>
      </c>
      <c r="K947">
        <v>10</v>
      </c>
      <c r="M947">
        <v>490.59</v>
      </c>
      <c r="N947">
        <v>0.27</v>
      </c>
      <c r="P947">
        <f>VLOOKUP(C947,[3]April!$C:$X,22,FALSE)</f>
        <v>2019</v>
      </c>
    </row>
    <row r="948" spans="1:16" x14ac:dyDescent="0.25">
      <c r="A948" t="s">
        <v>389</v>
      </c>
      <c r="C948" t="s">
        <v>448</v>
      </c>
      <c r="E948" t="s">
        <v>404</v>
      </c>
      <c r="F948" t="s">
        <v>405</v>
      </c>
      <c r="I948" t="s">
        <v>393</v>
      </c>
      <c r="J948" t="s">
        <v>23</v>
      </c>
      <c r="K948">
        <v>1</v>
      </c>
      <c r="M948">
        <v>67.228999999999999</v>
      </c>
      <c r="N948">
        <v>3.6999999999999998E-2</v>
      </c>
      <c r="P948">
        <f>VLOOKUP(C948,[3]April!$C:$X,22,FALSE)</f>
        <v>2019</v>
      </c>
    </row>
    <row r="949" spans="1:16" x14ac:dyDescent="0.25">
      <c r="A949" t="s">
        <v>389</v>
      </c>
      <c r="C949" t="s">
        <v>448</v>
      </c>
      <c r="E949" t="s">
        <v>406</v>
      </c>
      <c r="F949" t="s">
        <v>407</v>
      </c>
      <c r="I949" t="s">
        <v>393</v>
      </c>
      <c r="J949" t="s">
        <v>23</v>
      </c>
      <c r="K949">
        <v>11</v>
      </c>
      <c r="M949">
        <v>1379.1030000000001</v>
      </c>
      <c r="N949">
        <v>0.75900000000000001</v>
      </c>
      <c r="P949">
        <f>VLOOKUP(C949,[3]April!$C:$X,22,FALSE)</f>
        <v>2019</v>
      </c>
    </row>
    <row r="950" spans="1:16" x14ac:dyDescent="0.25">
      <c r="A950" t="s">
        <v>389</v>
      </c>
      <c r="C950" t="s">
        <v>448</v>
      </c>
      <c r="E950" t="s">
        <v>406</v>
      </c>
      <c r="F950" t="s">
        <v>407</v>
      </c>
      <c r="I950" t="s">
        <v>393</v>
      </c>
      <c r="J950" t="s">
        <v>23</v>
      </c>
      <c r="K950">
        <v>22</v>
      </c>
      <c r="M950">
        <v>2758.2060000000001</v>
      </c>
      <c r="N950">
        <v>1.518</v>
      </c>
      <c r="P950">
        <f>VLOOKUP(C950,[3]April!$C:$X,22,FALSE)</f>
        <v>2019</v>
      </c>
    </row>
    <row r="951" spans="1:16" x14ac:dyDescent="0.25">
      <c r="A951" t="s">
        <v>389</v>
      </c>
      <c r="C951" t="s">
        <v>449</v>
      </c>
      <c r="E951" t="s">
        <v>428</v>
      </c>
      <c r="F951" t="s">
        <v>429</v>
      </c>
      <c r="I951" t="s">
        <v>430</v>
      </c>
      <c r="J951" t="s">
        <v>23</v>
      </c>
      <c r="K951">
        <v>4</v>
      </c>
      <c r="M951">
        <v>3761.712</v>
      </c>
      <c r="N951">
        <v>1.3839999999999999</v>
      </c>
      <c r="P951">
        <f>VLOOKUP(C951,[3]April!$C:$X,22,FALSE)</f>
        <v>2019</v>
      </c>
    </row>
    <row r="952" spans="1:16" x14ac:dyDescent="0.25">
      <c r="A952" t="s">
        <v>389</v>
      </c>
      <c r="C952" t="s">
        <v>449</v>
      </c>
      <c r="E952" t="s">
        <v>399</v>
      </c>
      <c r="F952" t="s">
        <v>400</v>
      </c>
      <c r="I952" t="s">
        <v>401</v>
      </c>
      <c r="J952" t="s">
        <v>23</v>
      </c>
      <c r="K952">
        <v>1</v>
      </c>
      <c r="M952">
        <v>0</v>
      </c>
      <c r="N952">
        <v>0</v>
      </c>
      <c r="P952">
        <f>VLOOKUP(C952,[3]April!$C:$X,22,FALSE)</f>
        <v>2019</v>
      </c>
    </row>
    <row r="953" spans="1:16" x14ac:dyDescent="0.25">
      <c r="A953" t="s">
        <v>389</v>
      </c>
      <c r="C953" t="s">
        <v>449</v>
      </c>
      <c r="E953" t="s">
        <v>417</v>
      </c>
      <c r="F953" t="s">
        <v>418</v>
      </c>
      <c r="I953" t="s">
        <v>393</v>
      </c>
      <c r="J953" t="s">
        <v>23</v>
      </c>
      <c r="K953">
        <v>5</v>
      </c>
      <c r="M953">
        <v>1209.51</v>
      </c>
      <c r="N953">
        <v>0.44500000000000001</v>
      </c>
      <c r="P953">
        <f>VLOOKUP(C953,[3]April!$C:$X,22,FALSE)</f>
        <v>2019</v>
      </c>
    </row>
    <row r="954" spans="1:16" x14ac:dyDescent="0.25">
      <c r="A954" t="s">
        <v>389</v>
      </c>
      <c r="C954" t="s">
        <v>449</v>
      </c>
      <c r="E954" t="s">
        <v>450</v>
      </c>
      <c r="F954" t="s">
        <v>451</v>
      </c>
      <c r="I954" t="s">
        <v>393</v>
      </c>
      <c r="J954" t="s">
        <v>23</v>
      </c>
      <c r="K954">
        <v>5</v>
      </c>
      <c r="M954">
        <v>801.81</v>
      </c>
      <c r="N954">
        <v>0.29499999999999998</v>
      </c>
      <c r="P954">
        <f>VLOOKUP(C954,[3]April!$C:$X,22,FALSE)</f>
        <v>2019</v>
      </c>
    </row>
    <row r="955" spans="1:16" x14ac:dyDescent="0.25">
      <c r="A955" t="s">
        <v>389</v>
      </c>
      <c r="C955" t="s">
        <v>449</v>
      </c>
      <c r="E955" t="s">
        <v>437</v>
      </c>
      <c r="F955" t="s">
        <v>438</v>
      </c>
      <c r="I955" t="s">
        <v>393</v>
      </c>
      <c r="J955" t="s">
        <v>23</v>
      </c>
      <c r="K955">
        <v>1</v>
      </c>
      <c r="M955">
        <v>73.385999999999996</v>
      </c>
      <c r="N955">
        <v>2.7E-2</v>
      </c>
      <c r="P955">
        <f>VLOOKUP(C955,[3]April!$C:$X,22,FALSE)</f>
        <v>2019</v>
      </c>
    </row>
    <row r="956" spans="1:16" x14ac:dyDescent="0.25">
      <c r="A956" t="s">
        <v>389</v>
      </c>
      <c r="C956" t="s">
        <v>449</v>
      </c>
      <c r="E956" t="s">
        <v>406</v>
      </c>
      <c r="F956" t="s">
        <v>407</v>
      </c>
      <c r="I956" t="s">
        <v>393</v>
      </c>
      <c r="J956" t="s">
        <v>23</v>
      </c>
      <c r="K956">
        <v>1</v>
      </c>
      <c r="M956">
        <v>187.542</v>
      </c>
      <c r="N956">
        <v>6.9000000000000006E-2</v>
      </c>
      <c r="P956">
        <f>VLOOKUP(C956,[3]April!$C:$X,22,FALSE)</f>
        <v>2019</v>
      </c>
    </row>
    <row r="957" spans="1:16" x14ac:dyDescent="0.25">
      <c r="A957" t="s">
        <v>389</v>
      </c>
      <c r="C957" t="s">
        <v>449</v>
      </c>
      <c r="E957" t="s">
        <v>406</v>
      </c>
      <c r="F957" t="s">
        <v>407</v>
      </c>
      <c r="I957" t="s">
        <v>393</v>
      </c>
      <c r="J957" t="s">
        <v>23</v>
      </c>
      <c r="K957">
        <v>2</v>
      </c>
      <c r="M957">
        <v>375.084</v>
      </c>
      <c r="N957">
        <v>0.13800000000000001</v>
      </c>
      <c r="P957">
        <f>VLOOKUP(C957,[3]April!$C:$X,22,FALSE)</f>
        <v>2019</v>
      </c>
    </row>
    <row r="958" spans="1:16" x14ac:dyDescent="0.25">
      <c r="A958" t="s">
        <v>389</v>
      </c>
      <c r="C958" t="s">
        <v>449</v>
      </c>
      <c r="E958" t="s">
        <v>408</v>
      </c>
      <c r="F958" t="s">
        <v>409</v>
      </c>
      <c r="I958" t="s">
        <v>393</v>
      </c>
      <c r="J958" t="s">
        <v>23</v>
      </c>
      <c r="K958">
        <v>6</v>
      </c>
      <c r="M958">
        <v>1940.652</v>
      </c>
      <c r="N958">
        <v>0.71399999999999997</v>
      </c>
      <c r="P958">
        <f>VLOOKUP(C958,[3]April!$C:$X,22,FALSE)</f>
        <v>2019</v>
      </c>
    </row>
    <row r="959" spans="1:16" x14ac:dyDescent="0.25">
      <c r="A959" t="s">
        <v>389</v>
      </c>
      <c r="C959" t="s">
        <v>452</v>
      </c>
      <c r="E959" t="s">
        <v>453</v>
      </c>
      <c r="F959" t="s">
        <v>454</v>
      </c>
      <c r="I959" t="s">
        <v>393</v>
      </c>
      <c r="J959" t="s">
        <v>23</v>
      </c>
      <c r="K959">
        <v>10</v>
      </c>
      <c r="M959">
        <v>3406.86</v>
      </c>
      <c r="N959">
        <v>0.81</v>
      </c>
      <c r="P959">
        <f>VLOOKUP(C959,[3]April!$C:$X,22,FALSE)</f>
        <v>2019</v>
      </c>
    </row>
    <row r="960" spans="1:16" x14ac:dyDescent="0.25">
      <c r="A960" t="s">
        <v>389</v>
      </c>
      <c r="C960" t="s">
        <v>452</v>
      </c>
      <c r="E960" t="s">
        <v>437</v>
      </c>
      <c r="F960" t="s">
        <v>438</v>
      </c>
      <c r="I960" t="s">
        <v>393</v>
      </c>
      <c r="J960" t="s">
        <v>23</v>
      </c>
      <c r="K960">
        <v>2</v>
      </c>
      <c r="M960">
        <v>227.124</v>
      </c>
      <c r="N960">
        <v>5.3999999999999999E-2</v>
      </c>
      <c r="P960">
        <f>VLOOKUP(C960,[3]April!$C:$X,22,FALSE)</f>
        <v>2019</v>
      </c>
    </row>
    <row r="961" spans="1:16" x14ac:dyDescent="0.25">
      <c r="A961" t="s">
        <v>389</v>
      </c>
      <c r="C961" t="s">
        <v>455</v>
      </c>
      <c r="E961" t="s">
        <v>399</v>
      </c>
      <c r="F961" t="s">
        <v>400</v>
      </c>
      <c r="I961" t="s">
        <v>401</v>
      </c>
      <c r="J961" t="s">
        <v>23</v>
      </c>
      <c r="K961">
        <v>1</v>
      </c>
      <c r="M961">
        <v>0</v>
      </c>
      <c r="N961">
        <v>0</v>
      </c>
      <c r="P961">
        <f>VLOOKUP(C961,[3]April!$C:$X,22,FALSE)</f>
        <v>2019</v>
      </c>
    </row>
    <row r="962" spans="1:16" x14ac:dyDescent="0.25">
      <c r="A962" t="s">
        <v>389</v>
      </c>
      <c r="C962" t="s">
        <v>455</v>
      </c>
      <c r="E962" t="s">
        <v>402</v>
      </c>
      <c r="F962" t="s">
        <v>403</v>
      </c>
      <c r="I962" t="s">
        <v>393</v>
      </c>
      <c r="J962" t="s">
        <v>23</v>
      </c>
      <c r="K962">
        <v>2</v>
      </c>
      <c r="M962">
        <v>320.178</v>
      </c>
      <c r="N962">
        <v>0.10199999999999999</v>
      </c>
      <c r="P962">
        <f>VLOOKUP(C962,[3]April!$C:$X,22,FALSE)</f>
        <v>2019</v>
      </c>
    </row>
    <row r="963" spans="1:16" x14ac:dyDescent="0.25">
      <c r="A963" t="s">
        <v>389</v>
      </c>
      <c r="C963" t="s">
        <v>455</v>
      </c>
      <c r="E963" t="s">
        <v>406</v>
      </c>
      <c r="F963" t="s">
        <v>407</v>
      </c>
      <c r="I963" t="s">
        <v>393</v>
      </c>
      <c r="J963" t="s">
        <v>23</v>
      </c>
      <c r="K963">
        <v>1</v>
      </c>
      <c r="M963">
        <v>97.308999999999997</v>
      </c>
      <c r="N963">
        <v>3.1E-2</v>
      </c>
      <c r="P963">
        <f>VLOOKUP(C963,[3]April!$C:$X,22,FALSE)</f>
        <v>2019</v>
      </c>
    </row>
    <row r="964" spans="1:16" x14ac:dyDescent="0.25">
      <c r="A964" t="s">
        <v>389</v>
      </c>
      <c r="C964" t="s">
        <v>455</v>
      </c>
      <c r="E964" t="s">
        <v>408</v>
      </c>
      <c r="F964" t="s">
        <v>409</v>
      </c>
      <c r="I964" t="s">
        <v>393</v>
      </c>
      <c r="J964" t="s">
        <v>23</v>
      </c>
      <c r="K964">
        <v>13</v>
      </c>
      <c r="M964">
        <v>2285.192</v>
      </c>
      <c r="N964">
        <v>0.72799999999999998</v>
      </c>
      <c r="P964">
        <f>VLOOKUP(C964,[3]April!$C:$X,22,FALSE)</f>
        <v>2019</v>
      </c>
    </row>
    <row r="965" spans="1:16" x14ac:dyDescent="0.25">
      <c r="A965" t="s">
        <v>389</v>
      </c>
      <c r="C965" t="s">
        <v>456</v>
      </c>
      <c r="E965" t="s">
        <v>411</v>
      </c>
      <c r="F965" t="s">
        <v>412</v>
      </c>
      <c r="I965" t="s">
        <v>401</v>
      </c>
      <c r="J965" t="s">
        <v>23</v>
      </c>
      <c r="K965">
        <v>1</v>
      </c>
      <c r="M965">
        <v>0</v>
      </c>
      <c r="N965">
        <v>0</v>
      </c>
      <c r="P965">
        <f>VLOOKUP(C965,[3]April!$C:$X,22,FALSE)</f>
        <v>2019</v>
      </c>
    </row>
    <row r="966" spans="1:16" x14ac:dyDescent="0.25">
      <c r="A966" t="s">
        <v>389</v>
      </c>
      <c r="C966" t="s">
        <v>456</v>
      </c>
      <c r="E966" t="s">
        <v>402</v>
      </c>
      <c r="F966" t="s">
        <v>403</v>
      </c>
      <c r="I966" t="s">
        <v>393</v>
      </c>
      <c r="J966" t="s">
        <v>23</v>
      </c>
      <c r="K966">
        <v>7</v>
      </c>
      <c r="M966">
        <v>840.37800000000004</v>
      </c>
      <c r="N966">
        <v>0.35699999999999998</v>
      </c>
      <c r="P966">
        <f>VLOOKUP(C966,[3]April!$C:$X,22,FALSE)</f>
        <v>2019</v>
      </c>
    </row>
    <row r="967" spans="1:16" x14ac:dyDescent="0.25">
      <c r="A967" t="s">
        <v>389</v>
      </c>
      <c r="C967" t="s">
        <v>456</v>
      </c>
      <c r="E967" t="s">
        <v>408</v>
      </c>
      <c r="F967" t="s">
        <v>409</v>
      </c>
      <c r="I967" t="s">
        <v>393</v>
      </c>
      <c r="J967" t="s">
        <v>23</v>
      </c>
      <c r="K967">
        <v>5</v>
      </c>
      <c r="M967">
        <v>1400.63</v>
      </c>
      <c r="N967">
        <v>0.59499999999999997</v>
      </c>
      <c r="P967">
        <f>VLOOKUP(C967,[3]April!$C:$X,22,FALSE)</f>
        <v>2019</v>
      </c>
    </row>
    <row r="968" spans="1:16" x14ac:dyDescent="0.25">
      <c r="A968" t="s">
        <v>389</v>
      </c>
      <c r="C968" t="s">
        <v>456</v>
      </c>
      <c r="E968" t="s">
        <v>408</v>
      </c>
      <c r="F968" t="s">
        <v>409</v>
      </c>
      <c r="I968" t="s">
        <v>393</v>
      </c>
      <c r="J968" t="s">
        <v>23</v>
      </c>
      <c r="K968">
        <v>5</v>
      </c>
      <c r="M968">
        <v>1400.63</v>
      </c>
      <c r="N968">
        <v>0.59499999999999997</v>
      </c>
      <c r="P968">
        <f>VLOOKUP(C968,[3]April!$C:$X,22,FALSE)</f>
        <v>2019</v>
      </c>
    </row>
    <row r="969" spans="1:16" x14ac:dyDescent="0.25">
      <c r="A969" t="s">
        <v>389</v>
      </c>
      <c r="C969" t="s">
        <v>456</v>
      </c>
      <c r="E969" t="s">
        <v>408</v>
      </c>
      <c r="F969" t="s">
        <v>409</v>
      </c>
      <c r="I969" t="s">
        <v>393</v>
      </c>
      <c r="J969" t="s">
        <v>23</v>
      </c>
      <c r="K969">
        <v>6</v>
      </c>
      <c r="M969">
        <v>1680.7560000000001</v>
      </c>
      <c r="N969">
        <v>0.71399999999999997</v>
      </c>
      <c r="P969">
        <f>VLOOKUP(C969,[3]April!$C:$X,22,FALSE)</f>
        <v>2019</v>
      </c>
    </row>
    <row r="970" spans="1:16" x14ac:dyDescent="0.25">
      <c r="A970" t="s">
        <v>389</v>
      </c>
      <c r="C970" t="s">
        <v>456</v>
      </c>
      <c r="E970" t="s">
        <v>408</v>
      </c>
      <c r="F970" t="s">
        <v>409</v>
      </c>
      <c r="I970" t="s">
        <v>393</v>
      </c>
      <c r="J970" t="s">
        <v>23</v>
      </c>
      <c r="K970">
        <v>7</v>
      </c>
      <c r="M970">
        <v>1960.8820000000001</v>
      </c>
      <c r="N970">
        <v>0.83299999999999996</v>
      </c>
      <c r="P970">
        <f>VLOOKUP(C970,[3]April!$C:$X,22,FALSE)</f>
        <v>2019</v>
      </c>
    </row>
    <row r="971" spans="1:16" x14ac:dyDescent="0.25">
      <c r="A971" t="s">
        <v>389</v>
      </c>
      <c r="C971" t="s">
        <v>457</v>
      </c>
      <c r="E971" t="s">
        <v>399</v>
      </c>
      <c r="F971" t="s">
        <v>400</v>
      </c>
      <c r="I971" t="s">
        <v>401</v>
      </c>
      <c r="J971" t="s">
        <v>23</v>
      </c>
      <c r="K971">
        <v>1</v>
      </c>
      <c r="M971">
        <v>0</v>
      </c>
      <c r="N971">
        <v>0</v>
      </c>
      <c r="P971">
        <f>VLOOKUP(C971,[3]April!$C:$X,22,FALSE)</f>
        <v>2019</v>
      </c>
    </row>
    <row r="972" spans="1:16" x14ac:dyDescent="0.25">
      <c r="A972" t="s">
        <v>389</v>
      </c>
      <c r="C972" t="s">
        <v>457</v>
      </c>
      <c r="E972" t="s">
        <v>437</v>
      </c>
      <c r="F972" t="s">
        <v>438</v>
      </c>
      <c r="I972" t="s">
        <v>393</v>
      </c>
      <c r="J972" t="s">
        <v>23</v>
      </c>
      <c r="K972">
        <v>3</v>
      </c>
      <c r="M972">
        <v>344.08800000000002</v>
      </c>
      <c r="N972">
        <v>8.1000000000000003E-2</v>
      </c>
      <c r="P972">
        <f>VLOOKUP(C972,[3]April!$C:$X,22,FALSE)</f>
        <v>2019</v>
      </c>
    </row>
    <row r="973" spans="1:16" x14ac:dyDescent="0.25">
      <c r="A973" t="s">
        <v>389</v>
      </c>
      <c r="C973" t="s">
        <v>457</v>
      </c>
      <c r="E973" t="s">
        <v>406</v>
      </c>
      <c r="F973" t="s">
        <v>407</v>
      </c>
      <c r="I973" t="s">
        <v>393</v>
      </c>
      <c r="J973" t="s">
        <v>23</v>
      </c>
      <c r="K973">
        <v>1</v>
      </c>
      <c r="M973">
        <v>293.11200000000002</v>
      </c>
      <c r="N973">
        <v>6.9000000000000006E-2</v>
      </c>
      <c r="P973">
        <f>VLOOKUP(C973,[3]April!$C:$X,22,FALSE)</f>
        <v>2019</v>
      </c>
    </row>
    <row r="974" spans="1:16" x14ac:dyDescent="0.25">
      <c r="A974" t="s">
        <v>389</v>
      </c>
      <c r="C974" t="s">
        <v>457</v>
      </c>
      <c r="E974" t="s">
        <v>408</v>
      </c>
      <c r="F974" t="s">
        <v>409</v>
      </c>
      <c r="I974" t="s">
        <v>393</v>
      </c>
      <c r="J974" t="s">
        <v>23</v>
      </c>
      <c r="K974">
        <v>2</v>
      </c>
      <c r="M974">
        <v>475.77600000000001</v>
      </c>
      <c r="N974">
        <v>0.112</v>
      </c>
      <c r="P974">
        <f>VLOOKUP(C974,[3]April!$C:$X,22,FALSE)</f>
        <v>2019</v>
      </c>
    </row>
    <row r="975" spans="1:16" x14ac:dyDescent="0.25">
      <c r="A975" t="s">
        <v>389</v>
      </c>
      <c r="C975" t="s">
        <v>457</v>
      </c>
      <c r="E975" t="s">
        <v>408</v>
      </c>
      <c r="F975" t="s">
        <v>409</v>
      </c>
      <c r="I975" t="s">
        <v>393</v>
      </c>
      <c r="J975" t="s">
        <v>23</v>
      </c>
      <c r="K975">
        <v>14</v>
      </c>
      <c r="M975">
        <v>3330.4319999999998</v>
      </c>
      <c r="N975">
        <v>0.78400000000000003</v>
      </c>
      <c r="P975">
        <f>VLOOKUP(C975,[3]April!$C:$X,22,FALSE)</f>
        <v>2019</v>
      </c>
    </row>
    <row r="976" spans="1:16" x14ac:dyDescent="0.25">
      <c r="A976" t="s">
        <v>389</v>
      </c>
      <c r="C976" t="s">
        <v>458</v>
      </c>
      <c r="E976" t="s">
        <v>399</v>
      </c>
      <c r="F976" t="s">
        <v>400</v>
      </c>
      <c r="I976" t="s">
        <v>401</v>
      </c>
      <c r="J976" t="s">
        <v>23</v>
      </c>
      <c r="K976">
        <v>1</v>
      </c>
      <c r="M976">
        <v>0</v>
      </c>
      <c r="N976">
        <v>0</v>
      </c>
      <c r="P976">
        <f>VLOOKUP(C976,[3]April!$C:$X,22,FALSE)</f>
        <v>2019</v>
      </c>
    </row>
    <row r="977" spans="1:16" x14ac:dyDescent="0.25">
      <c r="A977" t="s">
        <v>389</v>
      </c>
      <c r="C977" t="s">
        <v>458</v>
      </c>
      <c r="E977" t="s">
        <v>417</v>
      </c>
      <c r="F977" t="s">
        <v>418</v>
      </c>
      <c r="I977" t="s">
        <v>393</v>
      </c>
      <c r="J977" t="s">
        <v>23</v>
      </c>
      <c r="K977">
        <v>7</v>
      </c>
      <c r="M977">
        <v>1984.8779999999999</v>
      </c>
      <c r="N977">
        <v>0.623</v>
      </c>
      <c r="P977">
        <f>VLOOKUP(C977,[3]April!$C:$X,22,FALSE)</f>
        <v>2019</v>
      </c>
    </row>
    <row r="978" spans="1:16" x14ac:dyDescent="0.25">
      <c r="A978" t="s">
        <v>389</v>
      </c>
      <c r="C978" t="s">
        <v>458</v>
      </c>
      <c r="E978" t="s">
        <v>406</v>
      </c>
      <c r="F978" t="s">
        <v>407</v>
      </c>
      <c r="I978" t="s">
        <v>393</v>
      </c>
      <c r="J978" t="s">
        <v>23</v>
      </c>
      <c r="K978">
        <v>3</v>
      </c>
      <c r="M978">
        <v>296.298</v>
      </c>
      <c r="N978">
        <v>9.2999999999999999E-2</v>
      </c>
      <c r="P978">
        <f>VLOOKUP(C978,[3]April!$C:$X,22,FALSE)</f>
        <v>2019</v>
      </c>
    </row>
    <row r="979" spans="1:16" x14ac:dyDescent="0.25">
      <c r="A979" t="s">
        <v>389</v>
      </c>
      <c r="C979" t="s">
        <v>459</v>
      </c>
      <c r="E979" t="s">
        <v>411</v>
      </c>
      <c r="F979" t="s">
        <v>412</v>
      </c>
      <c r="I979" t="s">
        <v>401</v>
      </c>
      <c r="J979" t="s">
        <v>23</v>
      </c>
      <c r="K979">
        <v>1</v>
      </c>
      <c r="M979">
        <v>0</v>
      </c>
      <c r="N979">
        <v>0</v>
      </c>
      <c r="P979">
        <f>VLOOKUP(C979,[3]April!$C:$X,22,FALSE)</f>
        <v>2019</v>
      </c>
    </row>
    <row r="980" spans="1:16" x14ac:dyDescent="0.25">
      <c r="A980" t="s">
        <v>389</v>
      </c>
      <c r="C980" t="s">
        <v>459</v>
      </c>
      <c r="E980" t="s">
        <v>402</v>
      </c>
      <c r="F980" t="s">
        <v>403</v>
      </c>
      <c r="I980" t="s">
        <v>393</v>
      </c>
      <c r="J980" t="s">
        <v>23</v>
      </c>
      <c r="K980">
        <v>7</v>
      </c>
      <c r="M980">
        <v>835.38</v>
      </c>
      <c r="N980">
        <v>0.35699999999999998</v>
      </c>
      <c r="P980">
        <f>VLOOKUP(C980,[3]April!$C:$X,22,FALSE)</f>
        <v>2019</v>
      </c>
    </row>
    <row r="981" spans="1:16" x14ac:dyDescent="0.25">
      <c r="A981" t="s">
        <v>389</v>
      </c>
      <c r="C981" t="s">
        <v>459</v>
      </c>
      <c r="E981" t="s">
        <v>460</v>
      </c>
      <c r="F981" t="s">
        <v>461</v>
      </c>
      <c r="I981" t="s">
        <v>393</v>
      </c>
      <c r="J981" t="s">
        <v>23</v>
      </c>
      <c r="K981">
        <v>12</v>
      </c>
      <c r="M981">
        <v>1179.3599999999999</v>
      </c>
      <c r="N981">
        <v>0.504</v>
      </c>
      <c r="P981">
        <f>VLOOKUP(C981,[3]April!$C:$X,22,FALSE)</f>
        <v>2019</v>
      </c>
    </row>
    <row r="982" spans="1:16" x14ac:dyDescent="0.25">
      <c r="A982" t="s">
        <v>389</v>
      </c>
      <c r="C982" t="s">
        <v>459</v>
      </c>
      <c r="E982" t="s">
        <v>406</v>
      </c>
      <c r="F982" t="s">
        <v>407</v>
      </c>
      <c r="I982" t="s">
        <v>393</v>
      </c>
      <c r="J982" t="s">
        <v>23</v>
      </c>
      <c r="K982">
        <v>1</v>
      </c>
      <c r="M982">
        <v>161.46</v>
      </c>
      <c r="N982">
        <v>6.9000000000000006E-2</v>
      </c>
      <c r="P982">
        <f>VLOOKUP(C982,[3]April!$C:$X,22,FALSE)</f>
        <v>2019</v>
      </c>
    </row>
    <row r="983" spans="1:16" x14ac:dyDescent="0.25">
      <c r="A983" t="s">
        <v>389</v>
      </c>
      <c r="C983" t="s">
        <v>459</v>
      </c>
      <c r="E983" t="s">
        <v>406</v>
      </c>
      <c r="F983" t="s">
        <v>407</v>
      </c>
      <c r="I983" t="s">
        <v>393</v>
      </c>
      <c r="J983" t="s">
        <v>23</v>
      </c>
      <c r="K983">
        <v>1</v>
      </c>
      <c r="M983">
        <v>161.46</v>
      </c>
      <c r="N983">
        <v>6.9000000000000006E-2</v>
      </c>
      <c r="P983">
        <f>VLOOKUP(C983,[3]April!$C:$X,22,FALSE)</f>
        <v>2019</v>
      </c>
    </row>
    <row r="984" spans="1:16" x14ac:dyDescent="0.25">
      <c r="A984" t="s">
        <v>389</v>
      </c>
      <c r="C984" t="s">
        <v>459</v>
      </c>
      <c r="E984" t="s">
        <v>406</v>
      </c>
      <c r="F984" t="s">
        <v>407</v>
      </c>
      <c r="I984" t="s">
        <v>393</v>
      </c>
      <c r="J984" t="s">
        <v>23</v>
      </c>
      <c r="K984">
        <v>1</v>
      </c>
      <c r="M984">
        <v>161.46</v>
      </c>
      <c r="N984">
        <v>6.9000000000000006E-2</v>
      </c>
      <c r="P984">
        <f>VLOOKUP(C984,[3]April!$C:$X,22,FALSE)</f>
        <v>2019</v>
      </c>
    </row>
    <row r="985" spans="1:16" x14ac:dyDescent="0.25">
      <c r="A985" t="s">
        <v>389</v>
      </c>
      <c r="C985" t="s">
        <v>459</v>
      </c>
      <c r="E985" t="s">
        <v>406</v>
      </c>
      <c r="F985" t="s">
        <v>407</v>
      </c>
      <c r="I985" t="s">
        <v>393</v>
      </c>
      <c r="J985" t="s">
        <v>23</v>
      </c>
      <c r="K985">
        <v>5</v>
      </c>
      <c r="M985">
        <v>807.3</v>
      </c>
      <c r="N985">
        <v>0.34499999999999997</v>
      </c>
      <c r="P985">
        <f>VLOOKUP(C985,[3]April!$C:$X,22,FALSE)</f>
        <v>2019</v>
      </c>
    </row>
    <row r="986" spans="1:16" x14ac:dyDescent="0.25">
      <c r="A986" t="s">
        <v>389</v>
      </c>
      <c r="C986" t="s">
        <v>459</v>
      </c>
      <c r="E986" t="s">
        <v>408</v>
      </c>
      <c r="F986" t="s">
        <v>409</v>
      </c>
      <c r="I986" t="s">
        <v>393</v>
      </c>
      <c r="J986" t="s">
        <v>23</v>
      </c>
      <c r="K986">
        <v>2</v>
      </c>
      <c r="M986">
        <v>556.91999999999996</v>
      </c>
      <c r="N986">
        <v>0.23799999999999999</v>
      </c>
      <c r="P986">
        <f>VLOOKUP(C986,[3]April!$C:$X,22,FALSE)</f>
        <v>2019</v>
      </c>
    </row>
    <row r="987" spans="1:16" x14ac:dyDescent="0.25">
      <c r="A987" t="s">
        <v>389</v>
      </c>
      <c r="C987" t="s">
        <v>459</v>
      </c>
      <c r="E987" t="s">
        <v>408</v>
      </c>
      <c r="F987" t="s">
        <v>409</v>
      </c>
      <c r="I987" t="s">
        <v>393</v>
      </c>
      <c r="J987" t="s">
        <v>23</v>
      </c>
      <c r="K987">
        <v>4</v>
      </c>
      <c r="M987">
        <v>1113.8399999999999</v>
      </c>
      <c r="N987">
        <v>0.47599999999999998</v>
      </c>
      <c r="P987">
        <f>VLOOKUP(C987,[3]April!$C:$X,22,FALSE)</f>
        <v>2019</v>
      </c>
    </row>
    <row r="988" spans="1:16" x14ac:dyDescent="0.25">
      <c r="A988" t="s">
        <v>389</v>
      </c>
      <c r="C988" t="s">
        <v>459</v>
      </c>
      <c r="E988" t="s">
        <v>408</v>
      </c>
      <c r="F988" t="s">
        <v>409</v>
      </c>
      <c r="I988" t="s">
        <v>393</v>
      </c>
      <c r="J988" t="s">
        <v>23</v>
      </c>
      <c r="K988">
        <v>7</v>
      </c>
      <c r="M988">
        <v>1949.22</v>
      </c>
      <c r="N988">
        <v>0.83299999999999996</v>
      </c>
      <c r="P988">
        <f>VLOOKUP(C988,[3]April!$C:$X,22,FALSE)</f>
        <v>2019</v>
      </c>
    </row>
    <row r="989" spans="1:16" x14ac:dyDescent="0.25">
      <c r="A989" t="s">
        <v>389</v>
      </c>
      <c r="C989" t="s">
        <v>462</v>
      </c>
      <c r="E989" t="s">
        <v>399</v>
      </c>
      <c r="F989" t="s">
        <v>400</v>
      </c>
      <c r="I989" t="s">
        <v>401</v>
      </c>
      <c r="J989" t="s">
        <v>23</v>
      </c>
      <c r="K989">
        <v>1</v>
      </c>
      <c r="M989">
        <v>0</v>
      </c>
      <c r="N989">
        <v>0</v>
      </c>
      <c r="P989">
        <f>VLOOKUP(C989,[3]April!$C:$X,22,FALSE)</f>
        <v>2019</v>
      </c>
    </row>
    <row r="990" spans="1:16" x14ac:dyDescent="0.25">
      <c r="A990" t="s">
        <v>389</v>
      </c>
      <c r="C990" t="s">
        <v>462</v>
      </c>
      <c r="E990" t="s">
        <v>408</v>
      </c>
      <c r="F990" t="s">
        <v>409</v>
      </c>
      <c r="I990" t="s">
        <v>393</v>
      </c>
      <c r="J990" t="s">
        <v>23</v>
      </c>
      <c r="K990">
        <v>4</v>
      </c>
      <c r="M990">
        <v>850.30399999999997</v>
      </c>
      <c r="N990">
        <v>0.224</v>
      </c>
      <c r="P990">
        <f>VLOOKUP(C990,[3]April!$C:$X,22,FALSE)</f>
        <v>2019</v>
      </c>
    </row>
    <row r="991" spans="1:16" x14ac:dyDescent="0.25">
      <c r="A991" t="s">
        <v>389</v>
      </c>
      <c r="C991" t="s">
        <v>462</v>
      </c>
      <c r="E991" t="s">
        <v>408</v>
      </c>
      <c r="F991" t="s">
        <v>409</v>
      </c>
      <c r="I991" t="s">
        <v>393</v>
      </c>
      <c r="J991" t="s">
        <v>23</v>
      </c>
      <c r="K991">
        <v>8</v>
      </c>
      <c r="M991">
        <v>1700.6079999999999</v>
      </c>
      <c r="N991">
        <v>0.44800000000000001</v>
      </c>
      <c r="P991">
        <f>VLOOKUP(C991,[3]April!$C:$X,22,FALSE)</f>
        <v>2019</v>
      </c>
    </row>
    <row r="992" spans="1:16" x14ac:dyDescent="0.25">
      <c r="A992" t="s">
        <v>389</v>
      </c>
      <c r="C992" t="s">
        <v>463</v>
      </c>
      <c r="E992" t="s">
        <v>399</v>
      </c>
      <c r="F992" t="s">
        <v>400</v>
      </c>
      <c r="I992" t="s">
        <v>401</v>
      </c>
      <c r="J992" t="s">
        <v>23</v>
      </c>
      <c r="K992">
        <v>1</v>
      </c>
      <c r="M992">
        <v>0</v>
      </c>
      <c r="N992">
        <v>0</v>
      </c>
      <c r="P992">
        <f>VLOOKUP(C992,[3]April!$C:$X,22,FALSE)</f>
        <v>2019</v>
      </c>
    </row>
    <row r="993" spans="1:16" x14ac:dyDescent="0.25">
      <c r="A993" t="s">
        <v>389</v>
      </c>
      <c r="C993" t="s">
        <v>463</v>
      </c>
      <c r="E993" t="s">
        <v>402</v>
      </c>
      <c r="F993" t="s">
        <v>403</v>
      </c>
      <c r="I993" t="s">
        <v>393</v>
      </c>
      <c r="J993" t="s">
        <v>23</v>
      </c>
      <c r="K993">
        <v>3</v>
      </c>
      <c r="M993">
        <v>723.99599999999998</v>
      </c>
      <c r="N993">
        <v>0.153</v>
      </c>
      <c r="P993">
        <f>VLOOKUP(C993,[3]April!$C:$X,22,FALSE)</f>
        <v>2019</v>
      </c>
    </row>
    <row r="994" spans="1:16" x14ac:dyDescent="0.25">
      <c r="A994" t="s">
        <v>389</v>
      </c>
      <c r="C994" t="s">
        <v>463</v>
      </c>
      <c r="E994" t="s">
        <v>406</v>
      </c>
      <c r="F994" t="s">
        <v>407</v>
      </c>
      <c r="I994" t="s">
        <v>393</v>
      </c>
      <c r="J994" t="s">
        <v>23</v>
      </c>
      <c r="K994">
        <v>1</v>
      </c>
      <c r="M994">
        <v>146.69200000000001</v>
      </c>
      <c r="N994">
        <v>3.1E-2</v>
      </c>
      <c r="P994">
        <f>VLOOKUP(C994,[3]April!$C:$X,22,FALSE)</f>
        <v>2019</v>
      </c>
    </row>
    <row r="995" spans="1:16" x14ac:dyDescent="0.25">
      <c r="A995" t="s">
        <v>389</v>
      </c>
      <c r="C995" t="s">
        <v>463</v>
      </c>
      <c r="E995" t="s">
        <v>408</v>
      </c>
      <c r="F995" t="s">
        <v>409</v>
      </c>
      <c r="I995" t="s">
        <v>393</v>
      </c>
      <c r="J995" t="s">
        <v>23</v>
      </c>
      <c r="K995">
        <v>10</v>
      </c>
      <c r="M995">
        <v>2649.92</v>
      </c>
      <c r="N995">
        <v>0.56000000000000005</v>
      </c>
      <c r="P995">
        <f>VLOOKUP(C995,[3]April!$C:$X,22,FALSE)</f>
        <v>2019</v>
      </c>
    </row>
    <row r="996" spans="1:16" x14ac:dyDescent="0.25">
      <c r="A996" t="s">
        <v>389</v>
      </c>
      <c r="C996" t="s">
        <v>464</v>
      </c>
      <c r="E996" t="s">
        <v>399</v>
      </c>
      <c r="F996" t="s">
        <v>400</v>
      </c>
      <c r="I996" t="s">
        <v>401</v>
      </c>
      <c r="J996" t="s">
        <v>23</v>
      </c>
      <c r="K996">
        <v>1</v>
      </c>
      <c r="M996">
        <v>0</v>
      </c>
      <c r="N996">
        <v>0</v>
      </c>
      <c r="P996">
        <f>VLOOKUP(C996,[3]April!$C:$X,22,FALSE)</f>
        <v>2019</v>
      </c>
    </row>
    <row r="997" spans="1:16" x14ac:dyDescent="0.25">
      <c r="A997" t="s">
        <v>389</v>
      </c>
      <c r="C997" t="s">
        <v>464</v>
      </c>
      <c r="E997" t="s">
        <v>402</v>
      </c>
      <c r="F997" t="s">
        <v>403</v>
      </c>
      <c r="I997" t="s">
        <v>393</v>
      </c>
      <c r="J997" t="s">
        <v>23</v>
      </c>
      <c r="K997">
        <v>2</v>
      </c>
      <c r="M997">
        <v>318.24</v>
      </c>
      <c r="N997">
        <v>0.10199999999999999</v>
      </c>
      <c r="P997">
        <f>VLOOKUP(C997,[3]April!$C:$X,22,FALSE)</f>
        <v>2019</v>
      </c>
    </row>
    <row r="998" spans="1:16" x14ac:dyDescent="0.25">
      <c r="A998" t="s">
        <v>389</v>
      </c>
      <c r="C998" t="s">
        <v>464</v>
      </c>
      <c r="E998" t="s">
        <v>453</v>
      </c>
      <c r="F998" t="s">
        <v>454</v>
      </c>
      <c r="I998" t="s">
        <v>393</v>
      </c>
      <c r="J998" t="s">
        <v>23</v>
      </c>
      <c r="K998">
        <v>4</v>
      </c>
      <c r="M998">
        <v>1010.88</v>
      </c>
      <c r="N998">
        <v>0.32400000000000001</v>
      </c>
      <c r="P998">
        <f>VLOOKUP(C998,[3]April!$C:$X,22,FALSE)</f>
        <v>2019</v>
      </c>
    </row>
    <row r="999" spans="1:16" x14ac:dyDescent="0.25">
      <c r="A999" t="s">
        <v>389</v>
      </c>
      <c r="C999" t="s">
        <v>464</v>
      </c>
      <c r="E999" t="s">
        <v>406</v>
      </c>
      <c r="F999" t="s">
        <v>407</v>
      </c>
      <c r="I999" t="s">
        <v>393</v>
      </c>
      <c r="J999" t="s">
        <v>23</v>
      </c>
      <c r="K999">
        <v>1</v>
      </c>
      <c r="M999">
        <v>215.28</v>
      </c>
      <c r="N999">
        <v>6.9000000000000006E-2</v>
      </c>
      <c r="P999">
        <f>VLOOKUP(C999,[3]April!$C:$X,22,FALSE)</f>
        <v>2019</v>
      </c>
    </row>
    <row r="1000" spans="1:16" x14ac:dyDescent="0.25">
      <c r="A1000" t="s">
        <v>389</v>
      </c>
      <c r="C1000" t="s">
        <v>464</v>
      </c>
      <c r="E1000" t="s">
        <v>406</v>
      </c>
      <c r="F1000" t="s">
        <v>407</v>
      </c>
      <c r="I1000" t="s">
        <v>393</v>
      </c>
      <c r="J1000" t="s">
        <v>23</v>
      </c>
      <c r="K1000">
        <v>4</v>
      </c>
      <c r="M1000">
        <v>861.12</v>
      </c>
      <c r="N1000">
        <v>0.27600000000000002</v>
      </c>
      <c r="P1000">
        <f>VLOOKUP(C1000,[3]April!$C:$X,22,FALSE)</f>
        <v>2019</v>
      </c>
    </row>
    <row r="1001" spans="1:16" x14ac:dyDescent="0.25">
      <c r="A1001" t="s">
        <v>389</v>
      </c>
      <c r="C1001" t="s">
        <v>464</v>
      </c>
      <c r="E1001" t="s">
        <v>408</v>
      </c>
      <c r="F1001" t="s">
        <v>409</v>
      </c>
      <c r="I1001" t="s">
        <v>393</v>
      </c>
      <c r="J1001" t="s">
        <v>23</v>
      </c>
      <c r="K1001">
        <v>3</v>
      </c>
      <c r="M1001">
        <v>524.16</v>
      </c>
      <c r="N1001">
        <v>0.16800000000000001</v>
      </c>
      <c r="P1001">
        <f>VLOOKUP(C1001,[3]April!$C:$X,22,FALSE)</f>
        <v>2019</v>
      </c>
    </row>
    <row r="1002" spans="1:16" x14ac:dyDescent="0.25">
      <c r="A1002" t="s">
        <v>389</v>
      </c>
      <c r="C1002" t="s">
        <v>464</v>
      </c>
      <c r="E1002" t="s">
        <v>408</v>
      </c>
      <c r="F1002" t="s">
        <v>409</v>
      </c>
      <c r="I1002" t="s">
        <v>393</v>
      </c>
      <c r="J1002" t="s">
        <v>23</v>
      </c>
      <c r="K1002">
        <v>10</v>
      </c>
      <c r="M1002">
        <v>1747.2</v>
      </c>
      <c r="N1002">
        <v>0.56000000000000005</v>
      </c>
      <c r="P1002">
        <f>VLOOKUP(C1002,[3]April!$C:$X,22,FALSE)</f>
        <v>2019</v>
      </c>
    </row>
    <row r="1003" spans="1:16" x14ac:dyDescent="0.25">
      <c r="A1003" t="s">
        <v>389</v>
      </c>
      <c r="C1003" t="s">
        <v>465</v>
      </c>
      <c r="E1003" t="s">
        <v>411</v>
      </c>
      <c r="F1003" t="s">
        <v>412</v>
      </c>
      <c r="I1003" t="s">
        <v>401</v>
      </c>
      <c r="J1003" t="s">
        <v>23</v>
      </c>
      <c r="K1003">
        <v>1</v>
      </c>
      <c r="M1003">
        <v>0</v>
      </c>
      <c r="N1003">
        <v>0</v>
      </c>
      <c r="P1003">
        <f>VLOOKUP(C1003,[3]April!$C:$X,22,FALSE)</f>
        <v>2019</v>
      </c>
    </row>
    <row r="1004" spans="1:16" x14ac:dyDescent="0.25">
      <c r="A1004" t="s">
        <v>389</v>
      </c>
      <c r="C1004" t="s">
        <v>465</v>
      </c>
      <c r="E1004" t="s">
        <v>402</v>
      </c>
      <c r="F1004" t="s">
        <v>403</v>
      </c>
      <c r="I1004" t="s">
        <v>393</v>
      </c>
      <c r="J1004" t="s">
        <v>23</v>
      </c>
      <c r="K1004">
        <v>3</v>
      </c>
      <c r="M1004">
        <v>397.8</v>
      </c>
      <c r="N1004">
        <v>0.153</v>
      </c>
      <c r="P1004">
        <f>VLOOKUP(C1004,[3]April!$C:$X,22,FALSE)</f>
        <v>2019</v>
      </c>
    </row>
    <row r="1005" spans="1:16" x14ac:dyDescent="0.25">
      <c r="A1005" t="s">
        <v>389</v>
      </c>
      <c r="C1005" t="s">
        <v>465</v>
      </c>
      <c r="E1005" t="s">
        <v>408</v>
      </c>
      <c r="F1005" t="s">
        <v>409</v>
      </c>
      <c r="I1005" t="s">
        <v>393</v>
      </c>
      <c r="J1005" t="s">
        <v>23</v>
      </c>
      <c r="K1005">
        <v>1</v>
      </c>
      <c r="M1005">
        <v>309.39999999999998</v>
      </c>
      <c r="N1005">
        <v>0.11899999999999999</v>
      </c>
      <c r="P1005">
        <f>VLOOKUP(C1005,[3]April!$C:$X,22,FALSE)</f>
        <v>2019</v>
      </c>
    </row>
    <row r="1006" spans="1:16" x14ac:dyDescent="0.25">
      <c r="A1006" t="s">
        <v>389</v>
      </c>
      <c r="C1006" t="s">
        <v>465</v>
      </c>
      <c r="E1006" t="s">
        <v>408</v>
      </c>
      <c r="F1006" t="s">
        <v>409</v>
      </c>
      <c r="I1006" t="s">
        <v>393</v>
      </c>
      <c r="J1006" t="s">
        <v>23</v>
      </c>
      <c r="K1006">
        <v>2</v>
      </c>
      <c r="M1006">
        <v>618.79999999999995</v>
      </c>
      <c r="N1006">
        <v>0.23799999999999999</v>
      </c>
      <c r="P1006">
        <f>VLOOKUP(C1006,[3]April!$C:$X,22,FALSE)</f>
        <v>2019</v>
      </c>
    </row>
    <row r="1007" spans="1:16" x14ac:dyDescent="0.25">
      <c r="A1007" t="s">
        <v>389</v>
      </c>
      <c r="C1007" t="s">
        <v>465</v>
      </c>
      <c r="E1007" t="s">
        <v>408</v>
      </c>
      <c r="F1007" t="s">
        <v>409</v>
      </c>
      <c r="I1007" t="s">
        <v>393</v>
      </c>
      <c r="J1007" t="s">
        <v>23</v>
      </c>
      <c r="K1007">
        <v>8</v>
      </c>
      <c r="M1007">
        <v>1851.2</v>
      </c>
      <c r="N1007">
        <v>0.71199999999999997</v>
      </c>
      <c r="P1007">
        <f>VLOOKUP(C1007,[3]April!$C:$X,22,FALSE)</f>
        <v>2019</v>
      </c>
    </row>
    <row r="1008" spans="1:16" x14ac:dyDescent="0.25">
      <c r="A1008" t="s">
        <v>389</v>
      </c>
      <c r="C1008" t="s">
        <v>465</v>
      </c>
      <c r="E1008" t="s">
        <v>408</v>
      </c>
      <c r="F1008" t="s">
        <v>409</v>
      </c>
      <c r="I1008" t="s">
        <v>393</v>
      </c>
      <c r="J1008" t="s">
        <v>23</v>
      </c>
      <c r="K1008">
        <v>10</v>
      </c>
      <c r="M1008">
        <v>1456</v>
      </c>
      <c r="N1008">
        <v>0.56000000000000005</v>
      </c>
      <c r="P1008">
        <f>VLOOKUP(C1008,[3]April!$C:$X,22,FALSE)</f>
        <v>2019</v>
      </c>
    </row>
    <row r="1009" spans="1:16" x14ac:dyDescent="0.25">
      <c r="A1009" t="s">
        <v>389</v>
      </c>
      <c r="C1009" t="s">
        <v>466</v>
      </c>
      <c r="E1009" t="s">
        <v>460</v>
      </c>
      <c r="F1009" t="s">
        <v>461</v>
      </c>
      <c r="I1009" t="s">
        <v>393</v>
      </c>
      <c r="J1009" t="s">
        <v>23</v>
      </c>
      <c r="K1009">
        <v>38</v>
      </c>
      <c r="M1009">
        <v>5550.8879999999999</v>
      </c>
      <c r="N1009">
        <v>1.5960000000000001</v>
      </c>
      <c r="P1009">
        <f>VLOOKUP(C1009,[3]April!$C:$X,22,FALSE)</f>
        <v>2019</v>
      </c>
    </row>
    <row r="1010" spans="1:16" x14ac:dyDescent="0.25">
      <c r="A1010" t="s">
        <v>389</v>
      </c>
      <c r="C1010" t="s">
        <v>467</v>
      </c>
      <c r="E1010" t="s">
        <v>399</v>
      </c>
      <c r="F1010" t="s">
        <v>400</v>
      </c>
      <c r="I1010" t="s">
        <v>401</v>
      </c>
      <c r="J1010" t="s">
        <v>23</v>
      </c>
      <c r="K1010">
        <v>1</v>
      </c>
      <c r="M1010">
        <v>0</v>
      </c>
      <c r="N1010">
        <v>0</v>
      </c>
      <c r="P1010">
        <f>VLOOKUP(C1010,[3]April!$C:$X,22,FALSE)</f>
        <v>2019</v>
      </c>
    </row>
    <row r="1011" spans="1:16" x14ac:dyDescent="0.25">
      <c r="A1011" t="s">
        <v>389</v>
      </c>
      <c r="C1011" t="s">
        <v>467</v>
      </c>
      <c r="E1011" t="s">
        <v>402</v>
      </c>
      <c r="F1011" t="s">
        <v>403</v>
      </c>
      <c r="I1011" t="s">
        <v>393</v>
      </c>
      <c r="J1011" t="s">
        <v>23</v>
      </c>
      <c r="K1011">
        <v>1</v>
      </c>
      <c r="M1011">
        <v>190.94399999999999</v>
      </c>
      <c r="N1011">
        <v>5.0999999999999997E-2</v>
      </c>
      <c r="P1011">
        <f>VLOOKUP(C1011,[3]April!$C:$X,22,FALSE)</f>
        <v>2019</v>
      </c>
    </row>
    <row r="1012" spans="1:16" x14ac:dyDescent="0.25">
      <c r="A1012" t="s">
        <v>389</v>
      </c>
      <c r="C1012" t="s">
        <v>467</v>
      </c>
      <c r="E1012" t="s">
        <v>406</v>
      </c>
      <c r="F1012" t="s">
        <v>407</v>
      </c>
      <c r="I1012" t="s">
        <v>393</v>
      </c>
      <c r="J1012" t="s">
        <v>23</v>
      </c>
      <c r="K1012">
        <v>10</v>
      </c>
      <c r="M1012">
        <v>1722.24</v>
      </c>
      <c r="N1012">
        <v>0.46</v>
      </c>
      <c r="P1012">
        <f>VLOOKUP(C1012,[3]April!$C:$X,22,FALSE)</f>
        <v>2019</v>
      </c>
    </row>
    <row r="1013" spans="1:16" x14ac:dyDescent="0.25">
      <c r="A1013" t="s">
        <v>389</v>
      </c>
      <c r="C1013" t="s">
        <v>467</v>
      </c>
      <c r="E1013" t="s">
        <v>408</v>
      </c>
      <c r="F1013" t="s">
        <v>409</v>
      </c>
      <c r="I1013" t="s">
        <v>393</v>
      </c>
      <c r="J1013" t="s">
        <v>23</v>
      </c>
      <c r="K1013">
        <v>5</v>
      </c>
      <c r="M1013">
        <v>1048.32</v>
      </c>
      <c r="N1013">
        <v>0.28000000000000003</v>
      </c>
      <c r="P1013">
        <f>VLOOKUP(C1013,[3]April!$C:$X,22,FALSE)</f>
        <v>2019</v>
      </c>
    </row>
    <row r="1014" spans="1:16" x14ac:dyDescent="0.25">
      <c r="A1014" t="s">
        <v>389</v>
      </c>
      <c r="C1014" t="s">
        <v>467</v>
      </c>
      <c r="E1014" t="s">
        <v>408</v>
      </c>
      <c r="F1014" t="s">
        <v>409</v>
      </c>
      <c r="I1014" t="s">
        <v>393</v>
      </c>
      <c r="J1014" t="s">
        <v>23</v>
      </c>
      <c r="K1014">
        <v>7</v>
      </c>
      <c r="M1014">
        <v>2332.5120000000002</v>
      </c>
      <c r="N1014">
        <v>0.623</v>
      </c>
      <c r="P1014">
        <f>VLOOKUP(C1014,[3]April!$C:$X,22,FALSE)</f>
        <v>2019</v>
      </c>
    </row>
    <row r="1015" spans="1:16" x14ac:dyDescent="0.25">
      <c r="A1015" t="s">
        <v>389</v>
      </c>
      <c r="C1015" t="s">
        <v>468</v>
      </c>
      <c r="E1015" t="s">
        <v>399</v>
      </c>
      <c r="F1015" t="s">
        <v>400</v>
      </c>
      <c r="I1015" t="s">
        <v>401</v>
      </c>
      <c r="J1015" t="s">
        <v>23</v>
      </c>
      <c r="K1015">
        <v>1</v>
      </c>
      <c r="M1015">
        <v>0</v>
      </c>
      <c r="N1015">
        <v>0</v>
      </c>
      <c r="P1015">
        <f>VLOOKUP(C1015,[3]April!$C:$X,22,FALSE)</f>
        <v>2019</v>
      </c>
    </row>
    <row r="1016" spans="1:16" x14ac:dyDescent="0.25">
      <c r="A1016" t="s">
        <v>389</v>
      </c>
      <c r="C1016" t="s">
        <v>468</v>
      </c>
      <c r="E1016" t="s">
        <v>437</v>
      </c>
      <c r="F1016" t="s">
        <v>438</v>
      </c>
      <c r="I1016" t="s">
        <v>393</v>
      </c>
      <c r="J1016" t="s">
        <v>23</v>
      </c>
      <c r="K1016">
        <v>1</v>
      </c>
      <c r="M1016">
        <v>108.108</v>
      </c>
      <c r="N1016">
        <v>2.7E-2</v>
      </c>
      <c r="P1016">
        <f>VLOOKUP(C1016,[3]April!$C:$X,22,FALSE)</f>
        <v>2019</v>
      </c>
    </row>
    <row r="1017" spans="1:16" x14ac:dyDescent="0.25">
      <c r="A1017" t="s">
        <v>389</v>
      </c>
      <c r="C1017" t="s">
        <v>468</v>
      </c>
      <c r="E1017" t="s">
        <v>406</v>
      </c>
      <c r="F1017" t="s">
        <v>407</v>
      </c>
      <c r="I1017" t="s">
        <v>393</v>
      </c>
      <c r="J1017" t="s">
        <v>23</v>
      </c>
      <c r="K1017">
        <v>2</v>
      </c>
      <c r="M1017">
        <v>248.24799999999999</v>
      </c>
      <c r="N1017">
        <v>6.2E-2</v>
      </c>
      <c r="P1017">
        <f>VLOOKUP(C1017,[3]April!$C:$X,22,FALSE)</f>
        <v>2019</v>
      </c>
    </row>
    <row r="1018" spans="1:16" x14ac:dyDescent="0.25">
      <c r="A1018" t="s">
        <v>389</v>
      </c>
      <c r="C1018" t="s">
        <v>468</v>
      </c>
      <c r="E1018" t="s">
        <v>469</v>
      </c>
      <c r="F1018" t="s">
        <v>470</v>
      </c>
      <c r="I1018" t="s">
        <v>393</v>
      </c>
      <c r="J1018" t="s">
        <v>23</v>
      </c>
      <c r="K1018">
        <v>6</v>
      </c>
      <c r="M1018">
        <v>1057.056</v>
      </c>
      <c r="N1018">
        <v>0.26400000000000001</v>
      </c>
      <c r="P1018">
        <f>VLOOKUP(C1018,[3]April!$C:$X,22,FALSE)</f>
        <v>2019</v>
      </c>
    </row>
    <row r="1019" spans="1:16" x14ac:dyDescent="0.25">
      <c r="A1019" t="s">
        <v>389</v>
      </c>
      <c r="C1019" t="s">
        <v>468</v>
      </c>
      <c r="E1019" t="s">
        <v>408</v>
      </c>
      <c r="F1019" t="s">
        <v>409</v>
      </c>
      <c r="I1019" t="s">
        <v>393</v>
      </c>
      <c r="J1019" t="s">
        <v>23</v>
      </c>
      <c r="K1019">
        <v>2</v>
      </c>
      <c r="M1019">
        <v>448.44799999999998</v>
      </c>
      <c r="N1019">
        <v>0.112</v>
      </c>
      <c r="P1019">
        <f>VLOOKUP(C1019,[3]April!$C:$X,22,FALSE)</f>
        <v>2019</v>
      </c>
    </row>
    <row r="1020" spans="1:16" x14ac:dyDescent="0.25">
      <c r="A1020" t="s">
        <v>389</v>
      </c>
      <c r="C1020" t="s">
        <v>471</v>
      </c>
      <c r="E1020" t="s">
        <v>397</v>
      </c>
      <c r="F1020" t="s">
        <v>398</v>
      </c>
      <c r="I1020" t="s">
        <v>393</v>
      </c>
      <c r="J1020" t="s">
        <v>23</v>
      </c>
      <c r="K1020">
        <v>2</v>
      </c>
      <c r="M1020">
        <v>2725.6320000000001</v>
      </c>
      <c r="N1020">
        <v>0.312</v>
      </c>
      <c r="P1020">
        <f>VLOOKUP(C1020,[3]April!$C:$X,22,FALSE)</f>
        <v>2019</v>
      </c>
    </row>
    <row r="1021" spans="1:16" x14ac:dyDescent="0.25">
      <c r="A1021" t="s">
        <v>389</v>
      </c>
      <c r="C1021" t="s">
        <v>471</v>
      </c>
      <c r="E1021" t="s">
        <v>411</v>
      </c>
      <c r="F1021" t="s">
        <v>412</v>
      </c>
      <c r="I1021" t="s">
        <v>401</v>
      </c>
      <c r="J1021" t="s">
        <v>23</v>
      </c>
      <c r="K1021">
        <v>1</v>
      </c>
      <c r="M1021">
        <v>0</v>
      </c>
      <c r="N1021">
        <v>0</v>
      </c>
      <c r="P1021">
        <f>VLOOKUP(C1021,[3]April!$C:$X,22,FALSE)</f>
        <v>2019</v>
      </c>
    </row>
    <row r="1022" spans="1:16" x14ac:dyDescent="0.25">
      <c r="A1022" t="s">
        <v>389</v>
      </c>
      <c r="C1022" t="s">
        <v>471</v>
      </c>
      <c r="E1022" t="s">
        <v>402</v>
      </c>
      <c r="F1022" t="s">
        <v>403</v>
      </c>
      <c r="I1022" t="s">
        <v>393</v>
      </c>
      <c r="J1022" t="s">
        <v>23</v>
      </c>
      <c r="K1022">
        <v>5</v>
      </c>
      <c r="M1022">
        <v>2227.6799999999998</v>
      </c>
      <c r="N1022">
        <v>0.255</v>
      </c>
      <c r="P1022">
        <f>VLOOKUP(C1022,[3]April!$C:$X,22,FALSE)</f>
        <v>2019</v>
      </c>
    </row>
    <row r="1023" spans="1:16" x14ac:dyDescent="0.25">
      <c r="A1023" t="s">
        <v>389</v>
      </c>
      <c r="C1023" t="s">
        <v>471</v>
      </c>
      <c r="E1023" t="s">
        <v>437</v>
      </c>
      <c r="F1023" t="s">
        <v>438</v>
      </c>
      <c r="I1023" t="s">
        <v>393</v>
      </c>
      <c r="J1023" t="s">
        <v>23</v>
      </c>
      <c r="K1023">
        <v>4</v>
      </c>
      <c r="M1023">
        <v>943.48800000000006</v>
      </c>
      <c r="N1023">
        <v>0.108</v>
      </c>
      <c r="P1023">
        <f>VLOOKUP(C1023,[3]April!$C:$X,22,FALSE)</f>
        <v>2019</v>
      </c>
    </row>
    <row r="1024" spans="1:16" x14ac:dyDescent="0.25">
      <c r="A1024" t="s">
        <v>389</v>
      </c>
      <c r="C1024" t="s">
        <v>471</v>
      </c>
      <c r="E1024" t="s">
        <v>406</v>
      </c>
      <c r="F1024" t="s">
        <v>407</v>
      </c>
      <c r="I1024" t="s">
        <v>393</v>
      </c>
      <c r="J1024" t="s">
        <v>23</v>
      </c>
      <c r="K1024">
        <v>22</v>
      </c>
      <c r="M1024">
        <v>13261.248</v>
      </c>
      <c r="N1024">
        <v>1.518</v>
      </c>
      <c r="P1024">
        <f>VLOOKUP(C1024,[3]April!$C:$X,22,FALSE)</f>
        <v>2019</v>
      </c>
    </row>
    <row r="1025" spans="1:16" x14ac:dyDescent="0.25">
      <c r="A1025" t="s">
        <v>389</v>
      </c>
      <c r="C1025" t="s">
        <v>472</v>
      </c>
      <c r="E1025" t="s">
        <v>399</v>
      </c>
      <c r="F1025" t="s">
        <v>400</v>
      </c>
      <c r="I1025" t="s">
        <v>401</v>
      </c>
      <c r="J1025" t="s">
        <v>23</v>
      </c>
      <c r="K1025">
        <v>1</v>
      </c>
      <c r="M1025">
        <v>0</v>
      </c>
      <c r="N1025">
        <v>0</v>
      </c>
      <c r="P1025">
        <f>VLOOKUP(C1025,[3]April!$C:$X,22,FALSE)</f>
        <v>2019</v>
      </c>
    </row>
    <row r="1026" spans="1:16" x14ac:dyDescent="0.25">
      <c r="A1026" t="s">
        <v>389</v>
      </c>
      <c r="C1026" t="s">
        <v>472</v>
      </c>
      <c r="E1026" t="s">
        <v>406</v>
      </c>
      <c r="F1026" t="s">
        <v>407</v>
      </c>
      <c r="I1026" t="s">
        <v>393</v>
      </c>
      <c r="J1026" t="s">
        <v>23</v>
      </c>
      <c r="K1026">
        <v>1</v>
      </c>
      <c r="M1026">
        <v>299.73599999999999</v>
      </c>
      <c r="N1026">
        <v>6.9000000000000006E-2</v>
      </c>
      <c r="P1026">
        <f>VLOOKUP(C1026,[3]April!$C:$X,22,FALSE)</f>
        <v>2019</v>
      </c>
    </row>
    <row r="1027" spans="1:16" x14ac:dyDescent="0.25">
      <c r="A1027" t="s">
        <v>389</v>
      </c>
      <c r="C1027" t="s">
        <v>472</v>
      </c>
      <c r="E1027" t="s">
        <v>406</v>
      </c>
      <c r="F1027" t="s">
        <v>407</v>
      </c>
      <c r="I1027" t="s">
        <v>393</v>
      </c>
      <c r="J1027" t="s">
        <v>23</v>
      </c>
      <c r="K1027">
        <v>3</v>
      </c>
      <c r="M1027">
        <v>403.99200000000002</v>
      </c>
      <c r="N1027">
        <v>9.2999999999999999E-2</v>
      </c>
      <c r="P1027">
        <f>VLOOKUP(C1027,[3]April!$C:$X,22,FALSE)</f>
        <v>2019</v>
      </c>
    </row>
    <row r="1028" spans="1:16" x14ac:dyDescent="0.25">
      <c r="A1028" t="s">
        <v>389</v>
      </c>
      <c r="C1028" t="s">
        <v>472</v>
      </c>
      <c r="E1028" t="s">
        <v>408</v>
      </c>
      <c r="F1028" t="s">
        <v>409</v>
      </c>
      <c r="I1028" t="s">
        <v>393</v>
      </c>
      <c r="J1028" t="s">
        <v>23</v>
      </c>
      <c r="K1028">
        <v>11</v>
      </c>
      <c r="M1028">
        <v>2675.904</v>
      </c>
      <c r="N1028">
        <v>0.61599999999999999</v>
      </c>
      <c r="P1028">
        <f>VLOOKUP(C1028,[3]April!$C:$X,22,FALSE)</f>
        <v>2019</v>
      </c>
    </row>
    <row r="1029" spans="1:16" x14ac:dyDescent="0.25">
      <c r="A1029" t="s">
        <v>389</v>
      </c>
      <c r="C1029" t="s">
        <v>473</v>
      </c>
      <c r="E1029" t="s">
        <v>399</v>
      </c>
      <c r="F1029" t="s">
        <v>400</v>
      </c>
      <c r="I1029" t="s">
        <v>401</v>
      </c>
      <c r="J1029" t="s">
        <v>23</v>
      </c>
      <c r="K1029">
        <v>1</v>
      </c>
      <c r="M1029">
        <v>0</v>
      </c>
      <c r="N1029">
        <v>0</v>
      </c>
      <c r="P1029">
        <f>VLOOKUP(C1029,[3]April!$C:$X,22,FALSE)</f>
        <v>2019</v>
      </c>
    </row>
    <row r="1030" spans="1:16" x14ac:dyDescent="0.25">
      <c r="A1030" t="s">
        <v>389</v>
      </c>
      <c r="C1030" t="s">
        <v>473</v>
      </c>
      <c r="E1030" t="s">
        <v>406</v>
      </c>
      <c r="F1030" t="s">
        <v>407</v>
      </c>
      <c r="I1030" t="s">
        <v>393</v>
      </c>
      <c r="J1030" t="s">
        <v>23</v>
      </c>
      <c r="K1030">
        <v>1</v>
      </c>
      <c r="M1030">
        <v>236.80799999999999</v>
      </c>
      <c r="N1030">
        <v>6.9000000000000006E-2</v>
      </c>
      <c r="P1030">
        <f>VLOOKUP(C1030,[3]April!$C:$X,22,FALSE)</f>
        <v>2019</v>
      </c>
    </row>
    <row r="1031" spans="1:16" x14ac:dyDescent="0.25">
      <c r="A1031" t="s">
        <v>389</v>
      </c>
      <c r="C1031" t="s">
        <v>473</v>
      </c>
      <c r="E1031" t="s">
        <v>406</v>
      </c>
      <c r="F1031" t="s">
        <v>407</v>
      </c>
      <c r="I1031" t="s">
        <v>393</v>
      </c>
      <c r="J1031" t="s">
        <v>23</v>
      </c>
      <c r="K1031">
        <v>3</v>
      </c>
      <c r="M1031">
        <v>319.17599999999999</v>
      </c>
      <c r="N1031">
        <v>9.2999999999999999E-2</v>
      </c>
      <c r="P1031">
        <f>VLOOKUP(C1031,[3]April!$C:$X,22,FALSE)</f>
        <v>2019</v>
      </c>
    </row>
    <row r="1032" spans="1:16" x14ac:dyDescent="0.25">
      <c r="A1032" t="s">
        <v>389</v>
      </c>
      <c r="C1032" t="s">
        <v>473</v>
      </c>
      <c r="E1032" t="s">
        <v>406</v>
      </c>
      <c r="F1032" t="s">
        <v>407</v>
      </c>
      <c r="I1032" t="s">
        <v>393</v>
      </c>
      <c r="J1032" t="s">
        <v>23</v>
      </c>
      <c r="K1032">
        <v>5</v>
      </c>
      <c r="M1032">
        <v>789.36</v>
      </c>
      <c r="N1032">
        <v>0.23</v>
      </c>
      <c r="P1032">
        <f>VLOOKUP(C1032,[3]April!$C:$X,22,FALSE)</f>
        <v>2019</v>
      </c>
    </row>
    <row r="1033" spans="1:16" x14ac:dyDescent="0.25">
      <c r="A1033" t="s">
        <v>389</v>
      </c>
      <c r="C1033" t="s">
        <v>474</v>
      </c>
      <c r="E1033" t="s">
        <v>399</v>
      </c>
      <c r="F1033" t="s">
        <v>400</v>
      </c>
      <c r="I1033" t="s">
        <v>401</v>
      </c>
      <c r="J1033" t="s">
        <v>23</v>
      </c>
      <c r="K1033">
        <v>1</v>
      </c>
      <c r="M1033">
        <v>0</v>
      </c>
      <c r="N1033">
        <v>0</v>
      </c>
      <c r="P1033">
        <f>VLOOKUP(C1033,[3]April!$C:$X,22,FALSE)</f>
        <v>2019</v>
      </c>
    </row>
    <row r="1034" spans="1:16" x14ac:dyDescent="0.25">
      <c r="A1034" t="s">
        <v>389</v>
      </c>
      <c r="C1034" t="s">
        <v>474</v>
      </c>
      <c r="E1034" t="s">
        <v>402</v>
      </c>
      <c r="F1034" t="s">
        <v>403</v>
      </c>
      <c r="I1034" t="s">
        <v>393</v>
      </c>
      <c r="J1034" t="s">
        <v>23</v>
      </c>
      <c r="K1034">
        <v>2</v>
      </c>
      <c r="M1034">
        <v>295.392</v>
      </c>
      <c r="N1034">
        <v>0.10199999999999999</v>
      </c>
      <c r="P1034">
        <f>VLOOKUP(C1034,[3]April!$C:$X,22,FALSE)</f>
        <v>2019</v>
      </c>
    </row>
    <row r="1035" spans="1:16" x14ac:dyDescent="0.25">
      <c r="A1035" t="s">
        <v>389</v>
      </c>
      <c r="C1035" t="s">
        <v>474</v>
      </c>
      <c r="E1035" t="s">
        <v>402</v>
      </c>
      <c r="F1035" t="s">
        <v>403</v>
      </c>
      <c r="I1035" t="s">
        <v>393</v>
      </c>
      <c r="J1035" t="s">
        <v>23</v>
      </c>
      <c r="K1035">
        <v>3</v>
      </c>
      <c r="M1035">
        <v>443.08800000000002</v>
      </c>
      <c r="N1035">
        <v>0.153</v>
      </c>
      <c r="P1035">
        <f>VLOOKUP(C1035,[3]April!$C:$X,22,FALSE)</f>
        <v>2019</v>
      </c>
    </row>
    <row r="1036" spans="1:16" x14ac:dyDescent="0.25">
      <c r="A1036" t="s">
        <v>389</v>
      </c>
      <c r="C1036" t="s">
        <v>474</v>
      </c>
      <c r="E1036" t="s">
        <v>404</v>
      </c>
      <c r="F1036" t="s">
        <v>405</v>
      </c>
      <c r="I1036" t="s">
        <v>393</v>
      </c>
      <c r="J1036" t="s">
        <v>23</v>
      </c>
      <c r="K1036">
        <v>1</v>
      </c>
      <c r="M1036">
        <v>107.152</v>
      </c>
      <c r="N1036">
        <v>3.6999999999999998E-2</v>
      </c>
      <c r="P1036">
        <f>VLOOKUP(C1036,[3]April!$C:$X,22,FALSE)</f>
        <v>2019</v>
      </c>
    </row>
    <row r="1037" spans="1:16" x14ac:dyDescent="0.25">
      <c r="A1037" t="s">
        <v>389</v>
      </c>
      <c r="C1037" t="s">
        <v>474</v>
      </c>
      <c r="E1037" t="s">
        <v>406</v>
      </c>
      <c r="F1037" t="s">
        <v>407</v>
      </c>
      <c r="I1037" t="s">
        <v>393</v>
      </c>
      <c r="J1037" t="s">
        <v>23</v>
      </c>
      <c r="K1037">
        <v>4</v>
      </c>
      <c r="M1037">
        <v>359.10399999999998</v>
      </c>
      <c r="N1037">
        <v>0.124</v>
      </c>
      <c r="P1037">
        <f>VLOOKUP(C1037,[3]April!$C:$X,22,FALSE)</f>
        <v>2019</v>
      </c>
    </row>
    <row r="1038" spans="1:16" x14ac:dyDescent="0.25">
      <c r="A1038" t="s">
        <v>389</v>
      </c>
      <c r="C1038" t="s">
        <v>475</v>
      </c>
      <c r="E1038" t="s">
        <v>399</v>
      </c>
      <c r="F1038" t="s">
        <v>400</v>
      </c>
      <c r="I1038" t="s">
        <v>401</v>
      </c>
      <c r="J1038" t="s">
        <v>23</v>
      </c>
      <c r="K1038">
        <v>1</v>
      </c>
      <c r="M1038">
        <v>0</v>
      </c>
      <c r="N1038">
        <v>0</v>
      </c>
      <c r="P1038">
        <f>VLOOKUP(C1038,[3]April!$C:$X,22,FALSE)</f>
        <v>2019</v>
      </c>
    </row>
    <row r="1039" spans="1:16" x14ac:dyDescent="0.25">
      <c r="A1039" t="s">
        <v>389</v>
      </c>
      <c r="C1039" t="s">
        <v>475</v>
      </c>
      <c r="E1039" t="s">
        <v>402</v>
      </c>
      <c r="F1039" t="s">
        <v>403</v>
      </c>
      <c r="I1039" t="s">
        <v>393</v>
      </c>
      <c r="J1039" t="s">
        <v>23</v>
      </c>
      <c r="K1039">
        <v>3</v>
      </c>
      <c r="M1039">
        <v>403.99200000000002</v>
      </c>
      <c r="N1039">
        <v>9.2999999999999999E-2</v>
      </c>
      <c r="P1039">
        <f>VLOOKUP(C1039,[3]April!$C:$X,22,FALSE)</f>
        <v>2019</v>
      </c>
    </row>
    <row r="1040" spans="1:16" x14ac:dyDescent="0.25">
      <c r="A1040" t="s">
        <v>389</v>
      </c>
      <c r="C1040" t="s">
        <v>475</v>
      </c>
      <c r="E1040" t="s">
        <v>406</v>
      </c>
      <c r="F1040" t="s">
        <v>407</v>
      </c>
      <c r="I1040" t="s">
        <v>393</v>
      </c>
      <c r="J1040" t="s">
        <v>23</v>
      </c>
      <c r="K1040">
        <v>4</v>
      </c>
      <c r="M1040">
        <v>538.65599999999995</v>
      </c>
      <c r="N1040">
        <v>0.124</v>
      </c>
      <c r="P1040">
        <f>VLOOKUP(C1040,[3]April!$C:$X,22,FALSE)</f>
        <v>2019</v>
      </c>
    </row>
    <row r="1041" spans="1:16" x14ac:dyDescent="0.25">
      <c r="A1041" t="s">
        <v>389</v>
      </c>
      <c r="C1041" t="s">
        <v>475</v>
      </c>
      <c r="E1041" t="s">
        <v>408</v>
      </c>
      <c r="F1041" t="s">
        <v>409</v>
      </c>
      <c r="I1041" t="s">
        <v>393</v>
      </c>
      <c r="J1041" t="s">
        <v>23</v>
      </c>
      <c r="K1041">
        <v>1</v>
      </c>
      <c r="M1041">
        <v>243.26400000000001</v>
      </c>
      <c r="N1041">
        <v>5.6000000000000001E-2</v>
      </c>
      <c r="P1041">
        <f>VLOOKUP(C1041,[3]April!$C:$X,22,FALSE)</f>
        <v>2019</v>
      </c>
    </row>
    <row r="1042" spans="1:16" x14ac:dyDescent="0.25">
      <c r="A1042" t="s">
        <v>389</v>
      </c>
      <c r="C1042" t="s">
        <v>475</v>
      </c>
      <c r="E1042" t="s">
        <v>408</v>
      </c>
      <c r="F1042" t="s">
        <v>409</v>
      </c>
      <c r="I1042" t="s">
        <v>393</v>
      </c>
      <c r="J1042" t="s">
        <v>23</v>
      </c>
      <c r="K1042">
        <v>3</v>
      </c>
      <c r="M1042">
        <v>729.79200000000003</v>
      </c>
      <c r="N1042">
        <v>0.16800000000000001</v>
      </c>
      <c r="P1042">
        <f>VLOOKUP(C1042,[3]April!$C:$X,22,FALSE)</f>
        <v>2019</v>
      </c>
    </row>
    <row r="1043" spans="1:16" x14ac:dyDescent="0.25">
      <c r="A1043" t="s">
        <v>389</v>
      </c>
      <c r="C1043" t="s">
        <v>476</v>
      </c>
      <c r="E1043" t="s">
        <v>411</v>
      </c>
      <c r="F1043" t="s">
        <v>412</v>
      </c>
      <c r="I1043" t="s">
        <v>401</v>
      </c>
      <c r="J1043" t="s">
        <v>23</v>
      </c>
      <c r="K1043">
        <v>1</v>
      </c>
      <c r="M1043">
        <v>0</v>
      </c>
      <c r="N1043">
        <v>0</v>
      </c>
      <c r="P1043">
        <f>VLOOKUP(C1043,[3]April!$C:$X,22,FALSE)</f>
        <v>2019</v>
      </c>
    </row>
    <row r="1044" spans="1:16" x14ac:dyDescent="0.25">
      <c r="A1044" t="s">
        <v>389</v>
      </c>
      <c r="C1044" t="s">
        <v>476</v>
      </c>
      <c r="E1044" t="s">
        <v>469</v>
      </c>
      <c r="F1044" t="s">
        <v>470</v>
      </c>
      <c r="I1044" t="s">
        <v>393</v>
      </c>
      <c r="J1044" t="s">
        <v>23</v>
      </c>
      <c r="K1044">
        <v>29</v>
      </c>
      <c r="M1044">
        <v>6502.4960000000001</v>
      </c>
      <c r="N1044">
        <v>1.276</v>
      </c>
      <c r="P1044">
        <f>VLOOKUP(C1044,[3]April!$C:$X,22,FALSE)</f>
        <v>2019</v>
      </c>
    </row>
    <row r="1045" spans="1:16" x14ac:dyDescent="0.25">
      <c r="A1045" t="s">
        <v>389</v>
      </c>
      <c r="C1045" t="s">
        <v>477</v>
      </c>
      <c r="E1045" t="s">
        <v>399</v>
      </c>
      <c r="F1045" t="s">
        <v>400</v>
      </c>
      <c r="I1045" t="s">
        <v>401</v>
      </c>
      <c r="J1045" t="s">
        <v>23</v>
      </c>
      <c r="K1045">
        <v>1</v>
      </c>
      <c r="M1045">
        <v>0</v>
      </c>
      <c r="N1045">
        <v>0</v>
      </c>
      <c r="P1045">
        <f>VLOOKUP(C1045,[3]April!$C:$X,22,FALSE)</f>
        <v>2019</v>
      </c>
    </row>
    <row r="1046" spans="1:16" x14ac:dyDescent="0.25">
      <c r="A1046" t="s">
        <v>389</v>
      </c>
      <c r="C1046" t="s">
        <v>477</v>
      </c>
      <c r="E1046" t="s">
        <v>408</v>
      </c>
      <c r="F1046" t="s">
        <v>409</v>
      </c>
      <c r="I1046" t="s">
        <v>393</v>
      </c>
      <c r="J1046" t="s">
        <v>23</v>
      </c>
      <c r="K1046">
        <v>13</v>
      </c>
      <c r="M1046">
        <v>2011.4639999999999</v>
      </c>
      <c r="N1046">
        <v>0.72799999999999998</v>
      </c>
      <c r="P1046">
        <f>VLOOKUP(C1046,[3]April!$C:$X,22,FALSE)</f>
        <v>2019</v>
      </c>
    </row>
    <row r="1047" spans="1:16" x14ac:dyDescent="0.25">
      <c r="A1047" t="s">
        <v>389</v>
      </c>
      <c r="C1047" t="s">
        <v>478</v>
      </c>
      <c r="E1047" t="s">
        <v>411</v>
      </c>
      <c r="F1047" t="s">
        <v>412</v>
      </c>
      <c r="I1047" t="s">
        <v>401</v>
      </c>
      <c r="J1047" t="s">
        <v>23</v>
      </c>
      <c r="K1047">
        <v>1</v>
      </c>
      <c r="M1047">
        <v>0</v>
      </c>
      <c r="N1047">
        <v>0</v>
      </c>
      <c r="P1047">
        <f>VLOOKUP(C1047,[3]April!$C:$X,22,FALSE)</f>
        <v>2019</v>
      </c>
    </row>
    <row r="1048" spans="1:16" x14ac:dyDescent="0.25">
      <c r="A1048" t="s">
        <v>389</v>
      </c>
      <c r="C1048" t="s">
        <v>478</v>
      </c>
      <c r="E1048" t="s">
        <v>408</v>
      </c>
      <c r="F1048" t="s">
        <v>409</v>
      </c>
      <c r="I1048" t="s">
        <v>393</v>
      </c>
      <c r="J1048" t="s">
        <v>23</v>
      </c>
      <c r="K1048">
        <v>23</v>
      </c>
      <c r="M1048">
        <v>5595.0720000000001</v>
      </c>
      <c r="N1048">
        <v>1.288</v>
      </c>
      <c r="P1048">
        <f>VLOOKUP(C1048,[3]April!$C:$X,22,FALSE)</f>
        <v>2019</v>
      </c>
    </row>
    <row r="1049" spans="1:16" x14ac:dyDescent="0.25">
      <c r="A1049" t="s">
        <v>389</v>
      </c>
      <c r="C1049" t="s">
        <v>479</v>
      </c>
      <c r="E1049" t="s">
        <v>402</v>
      </c>
      <c r="F1049" t="s">
        <v>403</v>
      </c>
      <c r="I1049" t="s">
        <v>393</v>
      </c>
      <c r="J1049" t="s">
        <v>23</v>
      </c>
      <c r="K1049">
        <v>1</v>
      </c>
      <c r="M1049">
        <v>142.596</v>
      </c>
      <c r="N1049">
        <v>5.0999999999999997E-2</v>
      </c>
      <c r="P1049">
        <f>VLOOKUP(C1049,[3]April!$C:$X,22,FALSE)</f>
        <v>2019</v>
      </c>
    </row>
    <row r="1050" spans="1:16" x14ac:dyDescent="0.25">
      <c r="A1050" t="s">
        <v>389</v>
      </c>
      <c r="C1050" t="s">
        <v>479</v>
      </c>
      <c r="E1050" t="s">
        <v>394</v>
      </c>
      <c r="F1050" t="s">
        <v>395</v>
      </c>
      <c r="I1050" t="s">
        <v>393</v>
      </c>
      <c r="J1050" t="s">
        <v>23</v>
      </c>
      <c r="K1050">
        <v>1</v>
      </c>
      <c r="M1050">
        <v>81.084000000000003</v>
      </c>
      <c r="N1050">
        <v>2.9000000000000001E-2</v>
      </c>
      <c r="P1050">
        <f>VLOOKUP(C1050,[3]April!$C:$X,22,FALSE)</f>
        <v>2019</v>
      </c>
    </row>
    <row r="1051" spans="1:16" x14ac:dyDescent="0.25">
      <c r="A1051" t="s">
        <v>389</v>
      </c>
      <c r="C1051" t="s">
        <v>479</v>
      </c>
      <c r="E1051" t="s">
        <v>394</v>
      </c>
      <c r="F1051" t="s">
        <v>395</v>
      </c>
      <c r="I1051" t="s">
        <v>393</v>
      </c>
      <c r="J1051" t="s">
        <v>23</v>
      </c>
      <c r="K1051">
        <v>3</v>
      </c>
      <c r="M1051">
        <v>243.25200000000001</v>
      </c>
      <c r="N1051">
        <v>8.6999999999999994E-2</v>
      </c>
      <c r="P1051">
        <f>VLOOKUP(C1051,[3]April!$C:$X,22,FALSE)</f>
        <v>2019</v>
      </c>
    </row>
    <row r="1052" spans="1:16" x14ac:dyDescent="0.25">
      <c r="A1052" t="s">
        <v>389</v>
      </c>
      <c r="C1052" t="s">
        <v>479</v>
      </c>
      <c r="E1052" t="s">
        <v>394</v>
      </c>
      <c r="F1052" t="s">
        <v>395</v>
      </c>
      <c r="I1052" t="s">
        <v>393</v>
      </c>
      <c r="J1052" t="s">
        <v>23</v>
      </c>
      <c r="K1052">
        <v>8</v>
      </c>
      <c r="M1052">
        <v>648.67200000000003</v>
      </c>
      <c r="N1052">
        <v>0.23200000000000001</v>
      </c>
      <c r="P1052">
        <f>VLOOKUP(C1052,[3]April!$C:$X,22,FALSE)</f>
        <v>2019</v>
      </c>
    </row>
    <row r="1053" spans="1:16" x14ac:dyDescent="0.25">
      <c r="A1053" t="s">
        <v>389</v>
      </c>
      <c r="C1053" t="s">
        <v>480</v>
      </c>
      <c r="E1053" t="s">
        <v>391</v>
      </c>
      <c r="F1053" t="s">
        <v>392</v>
      </c>
      <c r="I1053" t="s">
        <v>393</v>
      </c>
      <c r="J1053" t="s">
        <v>23</v>
      </c>
      <c r="K1053">
        <v>18</v>
      </c>
      <c r="M1053">
        <v>1522.08</v>
      </c>
      <c r="N1053">
        <v>0.63</v>
      </c>
      <c r="P1053">
        <f>VLOOKUP(C1053,[3]April!$C:$X,22,FALSE)</f>
        <v>2019</v>
      </c>
    </row>
    <row r="1054" spans="1:16" x14ac:dyDescent="0.25">
      <c r="A1054" t="s">
        <v>389</v>
      </c>
      <c r="C1054" t="s">
        <v>480</v>
      </c>
      <c r="E1054" t="s">
        <v>399</v>
      </c>
      <c r="F1054" t="s">
        <v>400</v>
      </c>
      <c r="I1054" t="s">
        <v>401</v>
      </c>
      <c r="J1054" t="s">
        <v>23</v>
      </c>
      <c r="K1054">
        <v>1</v>
      </c>
      <c r="M1054">
        <v>0</v>
      </c>
      <c r="N1054">
        <v>0</v>
      </c>
      <c r="P1054">
        <f>VLOOKUP(C1054,[3]April!$C:$X,22,FALSE)</f>
        <v>2019</v>
      </c>
    </row>
    <row r="1055" spans="1:16" x14ac:dyDescent="0.25">
      <c r="A1055" t="s">
        <v>389</v>
      </c>
      <c r="C1055" t="s">
        <v>480</v>
      </c>
      <c r="E1055" t="s">
        <v>481</v>
      </c>
      <c r="F1055" t="s">
        <v>482</v>
      </c>
      <c r="I1055" t="s">
        <v>393</v>
      </c>
      <c r="J1055" t="s">
        <v>23</v>
      </c>
      <c r="K1055">
        <v>6</v>
      </c>
      <c r="M1055">
        <v>115.968</v>
      </c>
      <c r="N1055">
        <v>4.8000000000000001E-2</v>
      </c>
      <c r="P1055">
        <f>VLOOKUP(C1055,[3]April!$C:$X,22,FALSE)</f>
        <v>2019</v>
      </c>
    </row>
    <row r="1056" spans="1:16" x14ac:dyDescent="0.25">
      <c r="A1056" t="s">
        <v>389</v>
      </c>
      <c r="C1056" t="s">
        <v>480</v>
      </c>
      <c r="E1056" t="s">
        <v>481</v>
      </c>
      <c r="F1056" t="s">
        <v>482</v>
      </c>
      <c r="I1056" t="s">
        <v>393</v>
      </c>
      <c r="J1056" t="s">
        <v>23</v>
      </c>
      <c r="K1056">
        <v>10</v>
      </c>
      <c r="M1056">
        <v>193.28</v>
      </c>
      <c r="N1056">
        <v>0.08</v>
      </c>
      <c r="P1056">
        <f>VLOOKUP(C1056,[3]April!$C:$X,22,FALSE)</f>
        <v>2019</v>
      </c>
    </row>
    <row r="1057" spans="1:16" x14ac:dyDescent="0.25">
      <c r="A1057" t="s">
        <v>389</v>
      </c>
      <c r="C1057" t="s">
        <v>480</v>
      </c>
      <c r="E1057" t="s">
        <v>460</v>
      </c>
      <c r="F1057" t="s">
        <v>461</v>
      </c>
      <c r="I1057" t="s">
        <v>393</v>
      </c>
      <c r="J1057" t="s">
        <v>23</v>
      </c>
      <c r="K1057">
        <v>10</v>
      </c>
      <c r="M1057">
        <v>1014.72</v>
      </c>
      <c r="N1057">
        <v>0.42</v>
      </c>
      <c r="P1057">
        <f>VLOOKUP(C1057,[3]April!$C:$X,22,FALSE)</f>
        <v>2019</v>
      </c>
    </row>
    <row r="1058" spans="1:16" x14ac:dyDescent="0.25">
      <c r="A1058" t="s">
        <v>389</v>
      </c>
      <c r="C1058" t="s">
        <v>480</v>
      </c>
      <c r="E1058" t="s">
        <v>460</v>
      </c>
      <c r="F1058" t="s">
        <v>461</v>
      </c>
      <c r="I1058" t="s">
        <v>393</v>
      </c>
      <c r="J1058" t="s">
        <v>23</v>
      </c>
      <c r="K1058">
        <v>17</v>
      </c>
      <c r="M1058">
        <v>1725.0239999999999</v>
      </c>
      <c r="N1058">
        <v>0.71399999999999997</v>
      </c>
      <c r="P1058">
        <f>VLOOKUP(C1058,[3]April!$C:$X,22,FALSE)</f>
        <v>2019</v>
      </c>
    </row>
    <row r="1059" spans="1:16" x14ac:dyDescent="0.25">
      <c r="A1059" t="s">
        <v>389</v>
      </c>
      <c r="C1059" t="s">
        <v>480</v>
      </c>
      <c r="E1059" t="s">
        <v>460</v>
      </c>
      <c r="F1059" t="s">
        <v>461</v>
      </c>
      <c r="I1059" t="s">
        <v>393</v>
      </c>
      <c r="J1059" t="s">
        <v>23</v>
      </c>
      <c r="K1059">
        <v>30</v>
      </c>
      <c r="M1059">
        <v>3044.16</v>
      </c>
      <c r="N1059">
        <v>1.26</v>
      </c>
      <c r="P1059">
        <f>VLOOKUP(C1059,[3]April!$C:$X,22,FALSE)</f>
        <v>2019</v>
      </c>
    </row>
    <row r="1060" spans="1:16" x14ac:dyDescent="0.25">
      <c r="A1060" t="s">
        <v>389</v>
      </c>
      <c r="C1060" t="s">
        <v>480</v>
      </c>
      <c r="E1060" t="s">
        <v>406</v>
      </c>
      <c r="F1060" t="s">
        <v>407</v>
      </c>
      <c r="I1060" t="s">
        <v>393</v>
      </c>
      <c r="J1060" t="s">
        <v>23</v>
      </c>
      <c r="K1060">
        <v>1</v>
      </c>
      <c r="M1060">
        <v>166.70400000000001</v>
      </c>
      <c r="N1060">
        <v>6.9000000000000006E-2</v>
      </c>
      <c r="P1060">
        <f>VLOOKUP(C1060,[3]April!$C:$X,22,FALSE)</f>
        <v>2019</v>
      </c>
    </row>
    <row r="1061" spans="1:16" x14ac:dyDescent="0.25">
      <c r="A1061" t="s">
        <v>389</v>
      </c>
      <c r="C1061" t="s">
        <v>480</v>
      </c>
      <c r="E1061" t="s">
        <v>406</v>
      </c>
      <c r="F1061" t="s">
        <v>407</v>
      </c>
      <c r="I1061" t="s">
        <v>393</v>
      </c>
      <c r="J1061" t="s">
        <v>23</v>
      </c>
      <c r="K1061">
        <v>6</v>
      </c>
      <c r="M1061">
        <v>1000.224</v>
      </c>
      <c r="N1061">
        <v>0.41399999999999998</v>
      </c>
      <c r="P1061">
        <f>VLOOKUP(C1061,[3]April!$C:$X,22,FALSE)</f>
        <v>2019</v>
      </c>
    </row>
    <row r="1062" spans="1:16" x14ac:dyDescent="0.25">
      <c r="A1062" t="s">
        <v>389</v>
      </c>
      <c r="C1062" t="s">
        <v>480</v>
      </c>
      <c r="E1062" t="s">
        <v>408</v>
      </c>
      <c r="F1062" t="s">
        <v>409</v>
      </c>
      <c r="I1062" t="s">
        <v>393</v>
      </c>
      <c r="J1062" t="s">
        <v>23</v>
      </c>
      <c r="K1062">
        <v>2</v>
      </c>
      <c r="M1062">
        <v>430.048</v>
      </c>
      <c r="N1062">
        <v>0.17799999999999999</v>
      </c>
      <c r="P1062">
        <f>VLOOKUP(C1062,[3]April!$C:$X,22,FALSE)</f>
        <v>2019</v>
      </c>
    </row>
    <row r="1063" spans="1:16" x14ac:dyDescent="0.25">
      <c r="A1063" t="s">
        <v>389</v>
      </c>
      <c r="C1063" t="s">
        <v>483</v>
      </c>
      <c r="E1063" t="s">
        <v>399</v>
      </c>
      <c r="F1063" t="s">
        <v>400</v>
      </c>
      <c r="I1063" t="s">
        <v>401</v>
      </c>
      <c r="J1063" t="s">
        <v>23</v>
      </c>
      <c r="K1063">
        <v>1</v>
      </c>
      <c r="M1063">
        <v>0</v>
      </c>
      <c r="N1063">
        <v>0</v>
      </c>
      <c r="P1063">
        <f>VLOOKUP(C1063,[3]April!$C:$X,22,FALSE)</f>
        <v>2019</v>
      </c>
    </row>
    <row r="1064" spans="1:16" x14ac:dyDescent="0.25">
      <c r="A1064" t="s">
        <v>389</v>
      </c>
      <c r="C1064" t="s">
        <v>483</v>
      </c>
      <c r="E1064" t="s">
        <v>402</v>
      </c>
      <c r="F1064" t="s">
        <v>403</v>
      </c>
      <c r="I1064" t="s">
        <v>393</v>
      </c>
      <c r="J1064" t="s">
        <v>23</v>
      </c>
      <c r="K1064">
        <v>1</v>
      </c>
      <c r="M1064">
        <v>222.768</v>
      </c>
      <c r="N1064">
        <v>5.0999999999999997E-2</v>
      </c>
      <c r="P1064">
        <f>VLOOKUP(C1064,[3]April!$C:$X,22,FALSE)</f>
        <v>2019</v>
      </c>
    </row>
    <row r="1065" spans="1:16" x14ac:dyDescent="0.25">
      <c r="A1065" t="s">
        <v>389</v>
      </c>
      <c r="C1065" t="s">
        <v>483</v>
      </c>
      <c r="E1065" t="s">
        <v>402</v>
      </c>
      <c r="F1065" t="s">
        <v>403</v>
      </c>
      <c r="I1065" t="s">
        <v>393</v>
      </c>
      <c r="J1065" t="s">
        <v>23</v>
      </c>
      <c r="K1065">
        <v>2</v>
      </c>
      <c r="M1065">
        <v>445.536</v>
      </c>
      <c r="N1065">
        <v>0.10199999999999999</v>
      </c>
      <c r="P1065">
        <f>VLOOKUP(C1065,[3]April!$C:$X,22,FALSE)</f>
        <v>2019</v>
      </c>
    </row>
    <row r="1066" spans="1:16" x14ac:dyDescent="0.25">
      <c r="A1066" t="s">
        <v>389</v>
      </c>
      <c r="C1066" t="s">
        <v>483</v>
      </c>
      <c r="E1066" t="s">
        <v>417</v>
      </c>
      <c r="F1066" t="s">
        <v>418</v>
      </c>
      <c r="I1066" t="s">
        <v>393</v>
      </c>
      <c r="J1066" t="s">
        <v>23</v>
      </c>
      <c r="K1066">
        <v>1</v>
      </c>
      <c r="M1066">
        <v>39.311999999999998</v>
      </c>
      <c r="N1066">
        <v>8.9999999999999993E-3</v>
      </c>
      <c r="P1066">
        <f>VLOOKUP(C1066,[3]April!$C:$X,22,FALSE)</f>
        <v>2019</v>
      </c>
    </row>
    <row r="1067" spans="1:16" x14ac:dyDescent="0.25">
      <c r="A1067" t="s">
        <v>389</v>
      </c>
      <c r="C1067" t="s">
        <v>483</v>
      </c>
      <c r="E1067" t="s">
        <v>417</v>
      </c>
      <c r="F1067" t="s">
        <v>418</v>
      </c>
      <c r="I1067" t="s">
        <v>393</v>
      </c>
      <c r="J1067" t="s">
        <v>23</v>
      </c>
      <c r="K1067">
        <v>1</v>
      </c>
      <c r="M1067">
        <v>39.311999999999998</v>
      </c>
      <c r="N1067">
        <v>8.9999999999999993E-3</v>
      </c>
      <c r="P1067">
        <f>VLOOKUP(C1067,[3]April!$C:$X,22,FALSE)</f>
        <v>2019</v>
      </c>
    </row>
    <row r="1068" spans="1:16" x14ac:dyDescent="0.25">
      <c r="A1068" t="s">
        <v>389</v>
      </c>
      <c r="C1068" t="s">
        <v>483</v>
      </c>
      <c r="E1068" t="s">
        <v>417</v>
      </c>
      <c r="F1068" t="s">
        <v>418</v>
      </c>
      <c r="I1068" t="s">
        <v>393</v>
      </c>
      <c r="J1068" t="s">
        <v>23</v>
      </c>
      <c r="K1068">
        <v>2</v>
      </c>
      <c r="M1068">
        <v>78.623999999999995</v>
      </c>
      <c r="N1068">
        <v>1.7999999999999999E-2</v>
      </c>
      <c r="P1068">
        <f>VLOOKUP(C1068,[3]April!$C:$X,22,FALSE)</f>
        <v>2019</v>
      </c>
    </row>
    <row r="1069" spans="1:16" x14ac:dyDescent="0.25">
      <c r="A1069" t="s">
        <v>389</v>
      </c>
      <c r="C1069" t="s">
        <v>483</v>
      </c>
      <c r="E1069" t="s">
        <v>460</v>
      </c>
      <c r="F1069" t="s">
        <v>484</v>
      </c>
      <c r="I1069" t="s">
        <v>393</v>
      </c>
      <c r="J1069" t="s">
        <v>23</v>
      </c>
      <c r="K1069">
        <v>9</v>
      </c>
      <c r="M1069">
        <v>1651.104</v>
      </c>
      <c r="N1069">
        <v>0.378</v>
      </c>
      <c r="P1069">
        <f>VLOOKUP(C1069,[3]April!$C:$X,22,FALSE)</f>
        <v>2019</v>
      </c>
    </row>
    <row r="1070" spans="1:16" x14ac:dyDescent="0.25">
      <c r="A1070" t="s">
        <v>389</v>
      </c>
      <c r="C1070" t="s">
        <v>483</v>
      </c>
      <c r="E1070" t="s">
        <v>485</v>
      </c>
      <c r="F1070" t="s">
        <v>486</v>
      </c>
      <c r="I1070" t="s">
        <v>487</v>
      </c>
      <c r="J1070" t="s">
        <v>23</v>
      </c>
      <c r="K1070">
        <v>2</v>
      </c>
      <c r="M1070">
        <v>2095.1</v>
      </c>
      <c r="N1070">
        <v>0.41</v>
      </c>
      <c r="P1070">
        <f>VLOOKUP(C1070,[3]April!$C:$X,22,FALSE)</f>
        <v>2019</v>
      </c>
    </row>
    <row r="1071" spans="1:16" x14ac:dyDescent="0.25">
      <c r="A1071" t="s">
        <v>389</v>
      </c>
      <c r="C1071" t="s">
        <v>483</v>
      </c>
      <c r="E1071" t="s">
        <v>394</v>
      </c>
      <c r="F1071" t="s">
        <v>395</v>
      </c>
      <c r="I1071" t="s">
        <v>393</v>
      </c>
      <c r="J1071" t="s">
        <v>23</v>
      </c>
      <c r="K1071">
        <v>1</v>
      </c>
      <c r="M1071">
        <v>126.672</v>
      </c>
      <c r="N1071">
        <v>2.9000000000000001E-2</v>
      </c>
      <c r="P1071">
        <f>VLOOKUP(C1071,[3]April!$C:$X,22,FALSE)</f>
        <v>2019</v>
      </c>
    </row>
    <row r="1072" spans="1:16" x14ac:dyDescent="0.25">
      <c r="A1072" t="s">
        <v>389</v>
      </c>
      <c r="C1072" t="s">
        <v>483</v>
      </c>
      <c r="E1072" t="s">
        <v>394</v>
      </c>
      <c r="F1072" t="s">
        <v>395</v>
      </c>
      <c r="I1072" t="s">
        <v>393</v>
      </c>
      <c r="J1072" t="s">
        <v>23</v>
      </c>
      <c r="K1072">
        <v>1</v>
      </c>
      <c r="M1072">
        <v>126.672</v>
      </c>
      <c r="N1072">
        <v>2.9000000000000001E-2</v>
      </c>
      <c r="P1072">
        <f>VLOOKUP(C1072,[3]April!$C:$X,22,FALSE)</f>
        <v>2019</v>
      </c>
    </row>
    <row r="1073" spans="1:16" x14ac:dyDescent="0.25">
      <c r="A1073" t="s">
        <v>389</v>
      </c>
      <c r="C1073" t="s">
        <v>483</v>
      </c>
      <c r="E1073" t="s">
        <v>394</v>
      </c>
      <c r="F1073" t="s">
        <v>395</v>
      </c>
      <c r="I1073" t="s">
        <v>393</v>
      </c>
      <c r="J1073" t="s">
        <v>23</v>
      </c>
      <c r="K1073">
        <v>6</v>
      </c>
      <c r="M1073">
        <v>760.03200000000004</v>
      </c>
      <c r="N1073">
        <v>0.17399999999999999</v>
      </c>
      <c r="P1073">
        <f>VLOOKUP(C1073,[3]April!$C:$X,22,FALSE)</f>
        <v>2019</v>
      </c>
    </row>
    <row r="1074" spans="1:16" x14ac:dyDescent="0.25">
      <c r="A1074" t="s">
        <v>389</v>
      </c>
      <c r="C1074" t="s">
        <v>483</v>
      </c>
      <c r="E1074" t="s">
        <v>394</v>
      </c>
      <c r="F1074" t="s">
        <v>395</v>
      </c>
      <c r="I1074" t="s">
        <v>393</v>
      </c>
      <c r="J1074" t="s">
        <v>23</v>
      </c>
      <c r="K1074">
        <v>6</v>
      </c>
      <c r="M1074">
        <v>760.03200000000004</v>
      </c>
      <c r="N1074">
        <v>0.17399999999999999</v>
      </c>
      <c r="P1074">
        <f>VLOOKUP(C1074,[3]April!$C:$X,22,FALSE)</f>
        <v>2019</v>
      </c>
    </row>
    <row r="1075" spans="1:16" x14ac:dyDescent="0.25">
      <c r="A1075" t="s">
        <v>389</v>
      </c>
      <c r="C1075" t="s">
        <v>483</v>
      </c>
      <c r="E1075" t="s">
        <v>425</v>
      </c>
      <c r="F1075" t="s">
        <v>426</v>
      </c>
      <c r="I1075" t="s">
        <v>393</v>
      </c>
      <c r="J1075" t="s">
        <v>23</v>
      </c>
      <c r="K1075">
        <v>10</v>
      </c>
      <c r="M1075">
        <v>2271.36</v>
      </c>
      <c r="N1075">
        <v>0.52</v>
      </c>
      <c r="P1075">
        <f>VLOOKUP(C1075,[3]April!$C:$X,22,FALSE)</f>
        <v>2019</v>
      </c>
    </row>
    <row r="1076" spans="1:16" x14ac:dyDescent="0.25">
      <c r="A1076" t="s">
        <v>389</v>
      </c>
      <c r="C1076" t="s">
        <v>488</v>
      </c>
      <c r="E1076" t="s">
        <v>428</v>
      </c>
      <c r="F1076" t="s">
        <v>429</v>
      </c>
      <c r="I1076" t="s">
        <v>430</v>
      </c>
      <c r="J1076" t="s">
        <v>23</v>
      </c>
      <c r="K1076">
        <v>1</v>
      </c>
      <c r="M1076">
        <v>954.96</v>
      </c>
      <c r="N1076">
        <v>0.34599999999999997</v>
      </c>
      <c r="P1076">
        <f>VLOOKUP(C1076,[3]April!$C:$X,22,FALSE)</f>
        <v>2019</v>
      </c>
    </row>
    <row r="1077" spans="1:16" x14ac:dyDescent="0.25">
      <c r="A1077" t="s">
        <v>389</v>
      </c>
      <c r="C1077" t="s">
        <v>488</v>
      </c>
      <c r="E1077" t="s">
        <v>428</v>
      </c>
      <c r="F1077" t="s">
        <v>429</v>
      </c>
      <c r="I1077" t="s">
        <v>430</v>
      </c>
      <c r="J1077" t="s">
        <v>23</v>
      </c>
      <c r="K1077">
        <v>5</v>
      </c>
      <c r="M1077">
        <v>4774.8</v>
      </c>
      <c r="N1077">
        <v>1.73</v>
      </c>
      <c r="P1077">
        <f>VLOOKUP(C1077,[3]April!$C:$X,22,FALSE)</f>
        <v>2019</v>
      </c>
    </row>
    <row r="1078" spans="1:16" x14ac:dyDescent="0.25">
      <c r="A1078" t="s">
        <v>389</v>
      </c>
      <c r="C1078" t="s">
        <v>488</v>
      </c>
      <c r="E1078" t="s">
        <v>489</v>
      </c>
      <c r="F1078" t="s">
        <v>490</v>
      </c>
      <c r="I1078" t="s">
        <v>430</v>
      </c>
      <c r="J1078" t="s">
        <v>23</v>
      </c>
      <c r="K1078">
        <v>6</v>
      </c>
      <c r="M1078">
        <v>4703.04</v>
      </c>
      <c r="N1078">
        <v>1.704</v>
      </c>
      <c r="P1078">
        <f>VLOOKUP(C1078,[3]April!$C:$X,22,FALSE)</f>
        <v>2019</v>
      </c>
    </row>
    <row r="1079" spans="1:16" x14ac:dyDescent="0.25">
      <c r="A1079" t="s">
        <v>389</v>
      </c>
      <c r="C1079" t="s">
        <v>488</v>
      </c>
      <c r="E1079" t="s">
        <v>399</v>
      </c>
      <c r="F1079" t="s">
        <v>400</v>
      </c>
      <c r="I1079" t="s">
        <v>401</v>
      </c>
      <c r="J1079" t="s">
        <v>23</v>
      </c>
      <c r="K1079">
        <v>1</v>
      </c>
      <c r="M1079">
        <v>0</v>
      </c>
      <c r="N1079">
        <v>0</v>
      </c>
      <c r="P1079">
        <f>VLOOKUP(C1079,[3]April!$C:$X,22,FALSE)</f>
        <v>2019</v>
      </c>
    </row>
    <row r="1080" spans="1:16" x14ac:dyDescent="0.25">
      <c r="A1080" t="s">
        <v>389</v>
      </c>
      <c r="C1080" t="s">
        <v>491</v>
      </c>
      <c r="E1080" t="s">
        <v>425</v>
      </c>
      <c r="F1080" t="s">
        <v>426</v>
      </c>
      <c r="I1080" t="s">
        <v>393</v>
      </c>
      <c r="J1080" t="s">
        <v>23</v>
      </c>
      <c r="K1080">
        <v>3</v>
      </c>
      <c r="M1080">
        <v>518.23199999999997</v>
      </c>
      <c r="N1080">
        <v>0.156</v>
      </c>
      <c r="P1080">
        <f>VLOOKUP(C1080,[3]April!$C:$X,22,FALSE)</f>
        <v>2019</v>
      </c>
    </row>
    <row r="1081" spans="1:16" x14ac:dyDescent="0.25">
      <c r="A1081" t="s">
        <v>389</v>
      </c>
      <c r="C1081" t="s">
        <v>491</v>
      </c>
      <c r="E1081" t="s">
        <v>425</v>
      </c>
      <c r="F1081" t="s">
        <v>426</v>
      </c>
      <c r="I1081" t="s">
        <v>393</v>
      </c>
      <c r="J1081" t="s">
        <v>23</v>
      </c>
      <c r="K1081">
        <v>3</v>
      </c>
      <c r="M1081">
        <v>518.23199999999997</v>
      </c>
      <c r="N1081">
        <v>0.156</v>
      </c>
      <c r="P1081">
        <f>VLOOKUP(C1081,[3]April!$C:$X,22,FALSE)</f>
        <v>2019</v>
      </c>
    </row>
    <row r="1082" spans="1:16" x14ac:dyDescent="0.25">
      <c r="A1082" t="s">
        <v>389</v>
      </c>
      <c r="C1082" t="s">
        <v>491</v>
      </c>
      <c r="E1082" t="s">
        <v>425</v>
      </c>
      <c r="F1082" t="s">
        <v>426</v>
      </c>
      <c r="I1082" t="s">
        <v>393</v>
      </c>
      <c r="J1082" t="s">
        <v>23</v>
      </c>
      <c r="K1082">
        <v>5</v>
      </c>
      <c r="M1082">
        <v>863.72</v>
      </c>
      <c r="N1082">
        <v>0.26</v>
      </c>
      <c r="P1082">
        <f>VLOOKUP(C1082,[3]April!$C:$X,22,FALSE)</f>
        <v>2019</v>
      </c>
    </row>
    <row r="1083" spans="1:16" x14ac:dyDescent="0.25">
      <c r="A1083" t="s">
        <v>389</v>
      </c>
      <c r="C1083" t="s">
        <v>492</v>
      </c>
      <c r="E1083" t="s">
        <v>399</v>
      </c>
      <c r="F1083" t="s">
        <v>400</v>
      </c>
      <c r="I1083" t="s">
        <v>401</v>
      </c>
      <c r="J1083" t="s">
        <v>23</v>
      </c>
      <c r="K1083">
        <v>1</v>
      </c>
      <c r="M1083">
        <v>0</v>
      </c>
      <c r="N1083">
        <v>0</v>
      </c>
      <c r="P1083">
        <f>VLOOKUP(C1083,[3]April!$C:$X,22,FALSE)</f>
        <v>2019</v>
      </c>
    </row>
    <row r="1084" spans="1:16" x14ac:dyDescent="0.25">
      <c r="A1084" t="s">
        <v>389</v>
      </c>
      <c r="C1084" t="s">
        <v>492</v>
      </c>
      <c r="E1084" t="s">
        <v>460</v>
      </c>
      <c r="F1084" t="s">
        <v>484</v>
      </c>
      <c r="I1084" t="s">
        <v>393</v>
      </c>
      <c r="J1084" t="s">
        <v>23</v>
      </c>
      <c r="K1084">
        <v>1</v>
      </c>
      <c r="M1084">
        <v>84</v>
      </c>
      <c r="N1084">
        <v>4.2000000000000003E-2</v>
      </c>
      <c r="P1084">
        <f>VLOOKUP(C1084,[3]April!$C:$X,22,FALSE)</f>
        <v>2019</v>
      </c>
    </row>
    <row r="1085" spans="1:16" x14ac:dyDescent="0.25">
      <c r="A1085" t="s">
        <v>389</v>
      </c>
      <c r="C1085" t="s">
        <v>492</v>
      </c>
      <c r="E1085" t="s">
        <v>493</v>
      </c>
      <c r="F1085" t="s">
        <v>494</v>
      </c>
      <c r="I1085" t="s">
        <v>393</v>
      </c>
      <c r="J1085" t="s">
        <v>23</v>
      </c>
      <c r="K1085">
        <v>4</v>
      </c>
      <c r="M1085">
        <v>64</v>
      </c>
      <c r="N1085">
        <v>3.2000000000000001E-2</v>
      </c>
      <c r="P1085">
        <f>VLOOKUP(C1085,[3]April!$C:$X,22,FALSE)</f>
        <v>2019</v>
      </c>
    </row>
    <row r="1086" spans="1:16" x14ac:dyDescent="0.25">
      <c r="A1086" t="s">
        <v>389</v>
      </c>
      <c r="C1086" t="s">
        <v>492</v>
      </c>
      <c r="E1086" t="s">
        <v>493</v>
      </c>
      <c r="F1086" t="s">
        <v>494</v>
      </c>
      <c r="I1086" t="s">
        <v>393</v>
      </c>
      <c r="J1086" t="s">
        <v>23</v>
      </c>
      <c r="K1086">
        <v>4</v>
      </c>
      <c r="M1086">
        <v>64</v>
      </c>
      <c r="N1086">
        <v>3.2000000000000001E-2</v>
      </c>
      <c r="P1086">
        <f>VLOOKUP(C1086,[3]April!$C:$X,22,FALSE)</f>
        <v>2019</v>
      </c>
    </row>
    <row r="1087" spans="1:16" x14ac:dyDescent="0.25">
      <c r="A1087" t="s">
        <v>389</v>
      </c>
      <c r="C1087" t="s">
        <v>492</v>
      </c>
      <c r="E1087" t="s">
        <v>493</v>
      </c>
      <c r="F1087" t="s">
        <v>494</v>
      </c>
      <c r="I1087" t="s">
        <v>393</v>
      </c>
      <c r="J1087" t="s">
        <v>23</v>
      </c>
      <c r="K1087">
        <v>4</v>
      </c>
      <c r="M1087">
        <v>64</v>
      </c>
      <c r="N1087">
        <v>3.2000000000000001E-2</v>
      </c>
      <c r="P1087">
        <f>VLOOKUP(C1087,[3]April!$C:$X,22,FALSE)</f>
        <v>2019</v>
      </c>
    </row>
    <row r="1088" spans="1:16" x14ac:dyDescent="0.25">
      <c r="A1088" t="s">
        <v>389</v>
      </c>
      <c r="C1088" t="s">
        <v>492</v>
      </c>
      <c r="E1088" t="s">
        <v>493</v>
      </c>
      <c r="F1088" t="s">
        <v>494</v>
      </c>
      <c r="I1088" t="s">
        <v>393</v>
      </c>
      <c r="J1088" t="s">
        <v>23</v>
      </c>
      <c r="K1088">
        <v>5</v>
      </c>
      <c r="M1088">
        <v>80</v>
      </c>
      <c r="N1088">
        <v>0.04</v>
      </c>
      <c r="P1088">
        <f>VLOOKUP(C1088,[3]April!$C:$X,22,FALSE)</f>
        <v>2019</v>
      </c>
    </row>
    <row r="1089" spans="1:16" x14ac:dyDescent="0.25">
      <c r="A1089" t="s">
        <v>389</v>
      </c>
      <c r="C1089" t="s">
        <v>492</v>
      </c>
      <c r="E1089" t="s">
        <v>493</v>
      </c>
      <c r="F1089" t="s">
        <v>494</v>
      </c>
      <c r="I1089" t="s">
        <v>393</v>
      </c>
      <c r="J1089" t="s">
        <v>23</v>
      </c>
      <c r="K1089">
        <v>6</v>
      </c>
      <c r="M1089">
        <v>96</v>
      </c>
      <c r="N1089">
        <v>4.8000000000000001E-2</v>
      </c>
      <c r="P1089">
        <f>VLOOKUP(C1089,[3]April!$C:$X,22,FALSE)</f>
        <v>2019</v>
      </c>
    </row>
    <row r="1090" spans="1:16" x14ac:dyDescent="0.25">
      <c r="A1090" t="s">
        <v>389</v>
      </c>
      <c r="C1090" t="s">
        <v>492</v>
      </c>
      <c r="E1090" t="s">
        <v>493</v>
      </c>
      <c r="F1090" t="s">
        <v>494</v>
      </c>
      <c r="I1090" t="s">
        <v>393</v>
      </c>
      <c r="J1090" t="s">
        <v>23</v>
      </c>
      <c r="K1090">
        <v>8</v>
      </c>
      <c r="M1090">
        <v>128</v>
      </c>
      <c r="N1090">
        <v>6.4000000000000001E-2</v>
      </c>
      <c r="P1090">
        <f>VLOOKUP(C1090,[3]April!$C:$X,22,FALSE)</f>
        <v>2019</v>
      </c>
    </row>
    <row r="1091" spans="1:16" x14ac:dyDescent="0.25">
      <c r="A1091" t="s">
        <v>389</v>
      </c>
      <c r="C1091" t="s">
        <v>492</v>
      </c>
      <c r="E1091" t="s">
        <v>493</v>
      </c>
      <c r="F1091" t="s">
        <v>494</v>
      </c>
      <c r="I1091" t="s">
        <v>393</v>
      </c>
      <c r="J1091" t="s">
        <v>23</v>
      </c>
      <c r="K1091">
        <v>11</v>
      </c>
      <c r="M1091">
        <v>176</v>
      </c>
      <c r="N1091">
        <v>8.7999999999999995E-2</v>
      </c>
      <c r="P1091">
        <f>VLOOKUP(C1091,[3]April!$C:$X,22,FALSE)</f>
        <v>2019</v>
      </c>
    </row>
    <row r="1092" spans="1:16" x14ac:dyDescent="0.25">
      <c r="A1092" t="s">
        <v>389</v>
      </c>
      <c r="C1092" t="s">
        <v>492</v>
      </c>
      <c r="E1092" t="s">
        <v>408</v>
      </c>
      <c r="F1092" t="s">
        <v>409</v>
      </c>
      <c r="I1092" t="s">
        <v>393</v>
      </c>
      <c r="J1092" t="s">
        <v>23</v>
      </c>
      <c r="K1092">
        <v>6</v>
      </c>
      <c r="M1092">
        <v>1428</v>
      </c>
      <c r="N1092">
        <v>0.71399999999999997</v>
      </c>
      <c r="P1092">
        <f>VLOOKUP(C1092,[3]April!$C:$X,22,FALSE)</f>
        <v>2019</v>
      </c>
    </row>
    <row r="1093" spans="1:16" x14ac:dyDescent="0.25">
      <c r="A1093" t="s">
        <v>389</v>
      </c>
      <c r="C1093" t="s">
        <v>495</v>
      </c>
      <c r="E1093" t="s">
        <v>402</v>
      </c>
      <c r="F1093" t="s">
        <v>403</v>
      </c>
      <c r="I1093" t="s">
        <v>393</v>
      </c>
      <c r="J1093" t="s">
        <v>23</v>
      </c>
      <c r="K1093">
        <v>1</v>
      </c>
      <c r="M1093">
        <v>137.904</v>
      </c>
      <c r="N1093">
        <v>5.0999999999999997E-2</v>
      </c>
      <c r="P1093">
        <f>VLOOKUP(C1093,[3]April!$C:$X,22,FALSE)</f>
        <v>2019</v>
      </c>
    </row>
    <row r="1094" spans="1:16" x14ac:dyDescent="0.25">
      <c r="A1094" t="s">
        <v>389</v>
      </c>
      <c r="C1094" t="s">
        <v>495</v>
      </c>
      <c r="E1094" t="s">
        <v>417</v>
      </c>
      <c r="F1094" t="s">
        <v>418</v>
      </c>
      <c r="I1094" t="s">
        <v>393</v>
      </c>
      <c r="J1094" t="s">
        <v>23</v>
      </c>
      <c r="K1094">
        <v>1</v>
      </c>
      <c r="M1094">
        <v>24.335999999999999</v>
      </c>
      <c r="N1094">
        <v>8.9999999999999993E-3</v>
      </c>
      <c r="P1094">
        <f>VLOOKUP(C1094,[3]April!$C:$X,22,FALSE)</f>
        <v>2019</v>
      </c>
    </row>
    <row r="1095" spans="1:16" x14ac:dyDescent="0.25">
      <c r="A1095" t="s">
        <v>389</v>
      </c>
      <c r="C1095" t="s">
        <v>495</v>
      </c>
      <c r="E1095" t="s">
        <v>417</v>
      </c>
      <c r="F1095" t="s">
        <v>418</v>
      </c>
      <c r="I1095" t="s">
        <v>393</v>
      </c>
      <c r="J1095" t="s">
        <v>23</v>
      </c>
      <c r="K1095">
        <v>1</v>
      </c>
      <c r="M1095">
        <v>24.335999999999999</v>
      </c>
      <c r="N1095">
        <v>8.9999999999999993E-3</v>
      </c>
      <c r="P1095">
        <f>VLOOKUP(C1095,[3]April!$C:$X,22,FALSE)</f>
        <v>2019</v>
      </c>
    </row>
    <row r="1096" spans="1:16" x14ac:dyDescent="0.25">
      <c r="A1096" t="s">
        <v>389</v>
      </c>
      <c r="C1096" t="s">
        <v>495</v>
      </c>
      <c r="E1096" t="s">
        <v>417</v>
      </c>
      <c r="F1096" t="s">
        <v>418</v>
      </c>
      <c r="I1096" t="s">
        <v>393</v>
      </c>
      <c r="J1096" t="s">
        <v>23</v>
      </c>
      <c r="K1096">
        <v>1</v>
      </c>
      <c r="M1096">
        <v>24.335999999999999</v>
      </c>
      <c r="N1096">
        <v>8.9999999999999993E-3</v>
      </c>
      <c r="P1096">
        <f>VLOOKUP(C1096,[3]April!$C:$X,22,FALSE)</f>
        <v>2019</v>
      </c>
    </row>
    <row r="1097" spans="1:16" x14ac:dyDescent="0.25">
      <c r="A1097" t="s">
        <v>389</v>
      </c>
      <c r="C1097" t="s">
        <v>495</v>
      </c>
      <c r="E1097" t="s">
        <v>417</v>
      </c>
      <c r="F1097" t="s">
        <v>418</v>
      </c>
      <c r="I1097" t="s">
        <v>393</v>
      </c>
      <c r="J1097" t="s">
        <v>23</v>
      </c>
      <c r="K1097">
        <v>1</v>
      </c>
      <c r="M1097">
        <v>24.335999999999999</v>
      </c>
      <c r="N1097">
        <v>8.9999999999999993E-3</v>
      </c>
      <c r="P1097">
        <f>VLOOKUP(C1097,[3]April!$C:$X,22,FALSE)</f>
        <v>2019</v>
      </c>
    </row>
    <row r="1098" spans="1:16" x14ac:dyDescent="0.25">
      <c r="A1098" t="s">
        <v>389</v>
      </c>
      <c r="C1098" t="s">
        <v>495</v>
      </c>
      <c r="E1098" t="s">
        <v>417</v>
      </c>
      <c r="F1098" t="s">
        <v>418</v>
      </c>
      <c r="I1098" t="s">
        <v>393</v>
      </c>
      <c r="J1098" t="s">
        <v>23</v>
      </c>
      <c r="K1098">
        <v>1</v>
      </c>
      <c r="M1098">
        <v>24.335999999999999</v>
      </c>
      <c r="N1098">
        <v>8.9999999999999993E-3</v>
      </c>
      <c r="P1098">
        <f>VLOOKUP(C1098,[3]April!$C:$X,22,FALSE)</f>
        <v>2019</v>
      </c>
    </row>
    <row r="1099" spans="1:16" x14ac:dyDescent="0.25">
      <c r="A1099" t="s">
        <v>389</v>
      </c>
      <c r="C1099" t="s">
        <v>495</v>
      </c>
      <c r="E1099" t="s">
        <v>417</v>
      </c>
      <c r="F1099" t="s">
        <v>418</v>
      </c>
      <c r="I1099" t="s">
        <v>393</v>
      </c>
      <c r="J1099" t="s">
        <v>23</v>
      </c>
      <c r="K1099">
        <v>2</v>
      </c>
      <c r="M1099">
        <v>48.671999999999997</v>
      </c>
      <c r="N1099">
        <v>1.7999999999999999E-2</v>
      </c>
      <c r="P1099">
        <f>VLOOKUP(C1099,[3]April!$C:$X,22,FALSE)</f>
        <v>2019</v>
      </c>
    </row>
    <row r="1100" spans="1:16" x14ac:dyDescent="0.25">
      <c r="A1100" t="s">
        <v>389</v>
      </c>
      <c r="C1100" t="s">
        <v>495</v>
      </c>
      <c r="E1100" t="s">
        <v>417</v>
      </c>
      <c r="F1100" t="s">
        <v>418</v>
      </c>
      <c r="I1100" t="s">
        <v>393</v>
      </c>
      <c r="J1100" t="s">
        <v>23</v>
      </c>
      <c r="K1100">
        <v>2</v>
      </c>
      <c r="M1100">
        <v>48.671999999999997</v>
      </c>
      <c r="N1100">
        <v>1.7999999999999999E-2</v>
      </c>
      <c r="P1100">
        <f>VLOOKUP(C1100,[3]April!$C:$X,22,FALSE)</f>
        <v>2019</v>
      </c>
    </row>
    <row r="1101" spans="1:16" x14ac:dyDescent="0.25">
      <c r="A1101" t="s">
        <v>389</v>
      </c>
      <c r="C1101" t="s">
        <v>495</v>
      </c>
      <c r="E1101" t="s">
        <v>417</v>
      </c>
      <c r="F1101" t="s">
        <v>418</v>
      </c>
      <c r="I1101" t="s">
        <v>393</v>
      </c>
      <c r="J1101" t="s">
        <v>23</v>
      </c>
      <c r="K1101">
        <v>14</v>
      </c>
      <c r="M1101">
        <v>340.70400000000001</v>
      </c>
      <c r="N1101">
        <v>0.126</v>
      </c>
      <c r="P1101">
        <f>VLOOKUP(C1101,[3]April!$C:$X,22,FALSE)</f>
        <v>2019</v>
      </c>
    </row>
    <row r="1102" spans="1:16" x14ac:dyDescent="0.25">
      <c r="A1102" t="s">
        <v>389</v>
      </c>
      <c r="C1102" t="s">
        <v>496</v>
      </c>
      <c r="E1102" t="s">
        <v>399</v>
      </c>
      <c r="F1102" t="s">
        <v>400</v>
      </c>
      <c r="I1102" t="s">
        <v>401</v>
      </c>
      <c r="J1102" t="s">
        <v>23</v>
      </c>
      <c r="K1102">
        <v>1</v>
      </c>
      <c r="M1102">
        <v>0</v>
      </c>
      <c r="N1102">
        <v>0</v>
      </c>
      <c r="P1102">
        <f>VLOOKUP(C1102,[3]April!$C:$X,22,FALSE)</f>
        <v>2019</v>
      </c>
    </row>
    <row r="1103" spans="1:16" x14ac:dyDescent="0.25">
      <c r="A1103" t="s">
        <v>389</v>
      </c>
      <c r="C1103" t="s">
        <v>496</v>
      </c>
      <c r="E1103" t="s">
        <v>417</v>
      </c>
      <c r="F1103" t="s">
        <v>418</v>
      </c>
      <c r="I1103" t="s">
        <v>393</v>
      </c>
      <c r="J1103" t="s">
        <v>23</v>
      </c>
      <c r="K1103">
        <v>1</v>
      </c>
      <c r="M1103">
        <v>38.988</v>
      </c>
      <c r="N1103">
        <v>8.9999999999999993E-3</v>
      </c>
      <c r="P1103">
        <f>VLOOKUP(C1103,[3]April!$C:$X,22,FALSE)</f>
        <v>2019</v>
      </c>
    </row>
    <row r="1104" spans="1:16" x14ac:dyDescent="0.25">
      <c r="A1104" t="s">
        <v>389</v>
      </c>
      <c r="C1104" t="s">
        <v>496</v>
      </c>
      <c r="E1104" t="s">
        <v>417</v>
      </c>
      <c r="F1104" t="s">
        <v>418</v>
      </c>
      <c r="I1104" t="s">
        <v>393</v>
      </c>
      <c r="J1104" t="s">
        <v>23</v>
      </c>
      <c r="K1104">
        <v>2</v>
      </c>
      <c r="M1104">
        <v>77.975999999999999</v>
      </c>
      <c r="N1104">
        <v>1.7999999999999999E-2</v>
      </c>
      <c r="P1104">
        <f>VLOOKUP(C1104,[3]April!$C:$X,22,FALSE)</f>
        <v>2019</v>
      </c>
    </row>
    <row r="1105" spans="1:16" x14ac:dyDescent="0.25">
      <c r="A1105" t="s">
        <v>389</v>
      </c>
      <c r="C1105" t="s">
        <v>496</v>
      </c>
      <c r="E1105" t="s">
        <v>432</v>
      </c>
      <c r="F1105" t="s">
        <v>433</v>
      </c>
      <c r="I1105" t="s">
        <v>393</v>
      </c>
      <c r="J1105" t="s">
        <v>23</v>
      </c>
      <c r="K1105">
        <v>1</v>
      </c>
      <c r="M1105">
        <v>177.61199999999999</v>
      </c>
      <c r="N1105">
        <v>4.1000000000000002E-2</v>
      </c>
      <c r="P1105">
        <f>VLOOKUP(C1105,[3]April!$C:$X,22,FALSE)</f>
        <v>2019</v>
      </c>
    </row>
    <row r="1106" spans="1:16" x14ac:dyDescent="0.25">
      <c r="A1106" t="s">
        <v>389</v>
      </c>
      <c r="C1106" t="s">
        <v>496</v>
      </c>
      <c r="E1106" t="s">
        <v>432</v>
      </c>
      <c r="F1106" t="s">
        <v>433</v>
      </c>
      <c r="I1106" t="s">
        <v>393</v>
      </c>
      <c r="J1106" t="s">
        <v>23</v>
      </c>
      <c r="K1106">
        <v>1</v>
      </c>
      <c r="M1106">
        <v>177.61199999999999</v>
      </c>
      <c r="N1106">
        <v>4.1000000000000002E-2</v>
      </c>
      <c r="P1106">
        <f>VLOOKUP(C1106,[3]April!$C:$X,22,FALSE)</f>
        <v>2019</v>
      </c>
    </row>
    <row r="1107" spans="1:16" x14ac:dyDescent="0.25">
      <c r="A1107" t="s">
        <v>389</v>
      </c>
      <c r="C1107" t="s">
        <v>496</v>
      </c>
      <c r="E1107" t="s">
        <v>432</v>
      </c>
      <c r="F1107" t="s">
        <v>433</v>
      </c>
      <c r="I1107" t="s">
        <v>393</v>
      </c>
      <c r="J1107" t="s">
        <v>23</v>
      </c>
      <c r="K1107">
        <v>5</v>
      </c>
      <c r="M1107">
        <v>888.06</v>
      </c>
      <c r="N1107">
        <v>0.20499999999999999</v>
      </c>
      <c r="P1107">
        <f>VLOOKUP(C1107,[3]April!$C:$X,22,FALSE)</f>
        <v>2019</v>
      </c>
    </row>
    <row r="1108" spans="1:16" x14ac:dyDescent="0.25">
      <c r="A1108" t="s">
        <v>389</v>
      </c>
      <c r="C1108" t="s">
        <v>496</v>
      </c>
      <c r="E1108" t="s">
        <v>408</v>
      </c>
      <c r="F1108" t="s">
        <v>409</v>
      </c>
      <c r="I1108" t="s">
        <v>393</v>
      </c>
      <c r="J1108" t="s">
        <v>23</v>
      </c>
      <c r="K1108">
        <v>1</v>
      </c>
      <c r="M1108">
        <v>385.548</v>
      </c>
      <c r="N1108">
        <v>8.8999999999999996E-2</v>
      </c>
      <c r="P1108">
        <f>VLOOKUP(C1108,[3]April!$C:$X,22,FALSE)</f>
        <v>2019</v>
      </c>
    </row>
    <row r="1109" spans="1:16" x14ac:dyDescent="0.25">
      <c r="A1109" t="s">
        <v>389</v>
      </c>
      <c r="C1109" t="s">
        <v>497</v>
      </c>
      <c r="E1109" t="s">
        <v>394</v>
      </c>
      <c r="F1109" t="s">
        <v>395</v>
      </c>
      <c r="I1109" t="s">
        <v>393</v>
      </c>
      <c r="J1109" t="s">
        <v>23</v>
      </c>
      <c r="K1109">
        <v>2</v>
      </c>
      <c r="M1109">
        <v>256.36</v>
      </c>
      <c r="N1109">
        <v>5.8000000000000003E-2</v>
      </c>
      <c r="P1109">
        <f>VLOOKUP(C1109,[3]April!$C:$X,22,FALSE)</f>
        <v>2019</v>
      </c>
    </row>
    <row r="1110" spans="1:16" x14ac:dyDescent="0.25">
      <c r="A1110" t="s">
        <v>389</v>
      </c>
      <c r="C1110" t="s">
        <v>497</v>
      </c>
      <c r="E1110" t="s">
        <v>394</v>
      </c>
      <c r="F1110" t="s">
        <v>395</v>
      </c>
      <c r="I1110" t="s">
        <v>393</v>
      </c>
      <c r="J1110" t="s">
        <v>23</v>
      </c>
      <c r="K1110">
        <v>2</v>
      </c>
      <c r="M1110">
        <v>256.36</v>
      </c>
      <c r="N1110">
        <v>5.8000000000000003E-2</v>
      </c>
      <c r="P1110">
        <f>VLOOKUP(C1110,[3]April!$C:$X,22,FALSE)</f>
        <v>2019</v>
      </c>
    </row>
    <row r="1111" spans="1:16" x14ac:dyDescent="0.25">
      <c r="A1111" t="s">
        <v>389</v>
      </c>
      <c r="C1111" t="s">
        <v>497</v>
      </c>
      <c r="E1111" t="s">
        <v>425</v>
      </c>
      <c r="F1111" t="s">
        <v>426</v>
      </c>
      <c r="I1111" t="s">
        <v>393</v>
      </c>
      <c r="J1111" t="s">
        <v>23</v>
      </c>
      <c r="K1111">
        <v>8</v>
      </c>
      <c r="M1111">
        <v>1838.72</v>
      </c>
      <c r="N1111">
        <v>0.41599999999999998</v>
      </c>
      <c r="P1111">
        <f>VLOOKUP(C1111,[3]April!$C:$X,22,FALSE)</f>
        <v>2019</v>
      </c>
    </row>
    <row r="1112" spans="1:16" x14ac:dyDescent="0.25">
      <c r="A1112" t="s">
        <v>389</v>
      </c>
      <c r="C1112" t="s">
        <v>498</v>
      </c>
      <c r="E1112" t="s">
        <v>399</v>
      </c>
      <c r="F1112" t="s">
        <v>400</v>
      </c>
      <c r="I1112" t="s">
        <v>401</v>
      </c>
      <c r="J1112" t="s">
        <v>23</v>
      </c>
      <c r="K1112">
        <v>1</v>
      </c>
      <c r="M1112">
        <v>0</v>
      </c>
      <c r="N1112">
        <v>0</v>
      </c>
      <c r="P1112">
        <f>VLOOKUP(C1112,[3]April!$C:$X,22,FALSE)</f>
        <v>2019</v>
      </c>
    </row>
    <row r="1113" spans="1:16" x14ac:dyDescent="0.25">
      <c r="A1113" t="s">
        <v>389</v>
      </c>
      <c r="C1113" t="s">
        <v>498</v>
      </c>
      <c r="E1113" t="s">
        <v>425</v>
      </c>
      <c r="F1113" t="s">
        <v>426</v>
      </c>
      <c r="I1113" t="s">
        <v>393</v>
      </c>
      <c r="J1113" t="s">
        <v>23</v>
      </c>
      <c r="K1113">
        <v>2</v>
      </c>
      <c r="M1113">
        <v>376.89600000000002</v>
      </c>
      <c r="N1113">
        <v>0.104</v>
      </c>
      <c r="P1113">
        <f>VLOOKUP(C1113,[3]April!$C:$X,22,FALSE)</f>
        <v>2019</v>
      </c>
    </row>
    <row r="1114" spans="1:16" x14ac:dyDescent="0.25">
      <c r="A1114" t="s">
        <v>389</v>
      </c>
      <c r="C1114" t="s">
        <v>498</v>
      </c>
      <c r="E1114" t="s">
        <v>425</v>
      </c>
      <c r="F1114" t="s">
        <v>426</v>
      </c>
      <c r="I1114" t="s">
        <v>393</v>
      </c>
      <c r="J1114" t="s">
        <v>23</v>
      </c>
      <c r="K1114">
        <v>8</v>
      </c>
      <c r="M1114">
        <v>1507.5840000000001</v>
      </c>
      <c r="N1114">
        <v>0.41599999999999998</v>
      </c>
      <c r="P1114">
        <f>VLOOKUP(C1114,[3]April!$C:$X,22,FALSE)</f>
        <v>2019</v>
      </c>
    </row>
    <row r="1115" spans="1:16" x14ac:dyDescent="0.25">
      <c r="A1115" t="s">
        <v>389</v>
      </c>
      <c r="C1115" t="s">
        <v>498</v>
      </c>
      <c r="E1115" t="s">
        <v>408</v>
      </c>
      <c r="F1115" t="s">
        <v>409</v>
      </c>
      <c r="I1115" t="s">
        <v>393</v>
      </c>
      <c r="J1115" t="s">
        <v>23</v>
      </c>
      <c r="K1115">
        <v>1</v>
      </c>
      <c r="M1115">
        <v>322.536</v>
      </c>
      <c r="N1115">
        <v>8.8999999999999996E-2</v>
      </c>
      <c r="P1115">
        <f>VLOOKUP(C1115,[3]April!$C:$X,22,FALSE)</f>
        <v>2019</v>
      </c>
    </row>
    <row r="1116" spans="1:16" x14ac:dyDescent="0.25">
      <c r="A1116" t="s">
        <v>389</v>
      </c>
      <c r="C1116" t="s">
        <v>498</v>
      </c>
      <c r="E1116" t="s">
        <v>408</v>
      </c>
      <c r="F1116" t="s">
        <v>409</v>
      </c>
      <c r="I1116" t="s">
        <v>393</v>
      </c>
      <c r="J1116" t="s">
        <v>23</v>
      </c>
      <c r="K1116">
        <v>6</v>
      </c>
      <c r="M1116">
        <v>1935.2159999999999</v>
      </c>
      <c r="N1116">
        <v>0.53400000000000003</v>
      </c>
      <c r="P1116">
        <f>VLOOKUP(C1116,[3]April!$C:$X,22,FALSE)</f>
        <v>2019</v>
      </c>
    </row>
    <row r="1117" spans="1:16" x14ac:dyDescent="0.25">
      <c r="A1117" t="s">
        <v>389</v>
      </c>
      <c r="C1117" t="s">
        <v>499</v>
      </c>
      <c r="E1117" t="s">
        <v>399</v>
      </c>
      <c r="F1117" t="s">
        <v>400</v>
      </c>
      <c r="I1117" t="s">
        <v>401</v>
      </c>
      <c r="J1117" t="s">
        <v>23</v>
      </c>
      <c r="K1117">
        <v>1</v>
      </c>
      <c r="M1117">
        <v>0</v>
      </c>
      <c r="N1117">
        <v>0</v>
      </c>
      <c r="P1117">
        <f>VLOOKUP(C1117,[3]April!$C:$X,22,FALSE)</f>
        <v>2019</v>
      </c>
    </row>
    <row r="1118" spans="1:16" x14ac:dyDescent="0.25">
      <c r="A1118" t="s">
        <v>389</v>
      </c>
      <c r="C1118" t="s">
        <v>499</v>
      </c>
      <c r="E1118" t="s">
        <v>394</v>
      </c>
      <c r="F1118" t="s">
        <v>395</v>
      </c>
      <c r="I1118" t="s">
        <v>393</v>
      </c>
      <c r="J1118" t="s">
        <v>23</v>
      </c>
      <c r="K1118">
        <v>1</v>
      </c>
      <c r="M1118">
        <v>86.072000000000003</v>
      </c>
      <c r="N1118">
        <v>2.9000000000000001E-2</v>
      </c>
      <c r="P1118">
        <f>VLOOKUP(C1118,[3]April!$C:$X,22,FALSE)</f>
        <v>2019</v>
      </c>
    </row>
    <row r="1119" spans="1:16" x14ac:dyDescent="0.25">
      <c r="A1119" t="s">
        <v>389</v>
      </c>
      <c r="C1119" t="s">
        <v>499</v>
      </c>
      <c r="E1119" t="s">
        <v>425</v>
      </c>
      <c r="F1119" t="s">
        <v>426</v>
      </c>
      <c r="I1119" t="s">
        <v>393</v>
      </c>
      <c r="J1119" t="s">
        <v>23</v>
      </c>
      <c r="K1119">
        <v>5</v>
      </c>
      <c r="M1119">
        <v>771.68</v>
      </c>
      <c r="N1119">
        <v>0.26</v>
      </c>
      <c r="P1119">
        <f>VLOOKUP(C1119,[3]April!$C:$X,22,FALSE)</f>
        <v>2019</v>
      </c>
    </row>
    <row r="1120" spans="1:16" x14ac:dyDescent="0.25">
      <c r="A1120" t="s">
        <v>389</v>
      </c>
      <c r="C1120" t="s">
        <v>499</v>
      </c>
      <c r="E1120" t="s">
        <v>406</v>
      </c>
      <c r="F1120" t="s">
        <v>407</v>
      </c>
      <c r="I1120" t="s">
        <v>393</v>
      </c>
      <c r="J1120" t="s">
        <v>23</v>
      </c>
      <c r="K1120">
        <v>1</v>
      </c>
      <c r="M1120">
        <v>204.792</v>
      </c>
      <c r="N1120">
        <v>6.9000000000000006E-2</v>
      </c>
      <c r="P1120">
        <f>VLOOKUP(C1120,[3]April!$C:$X,22,FALSE)</f>
        <v>2019</v>
      </c>
    </row>
    <row r="1121" spans="1:16" x14ac:dyDescent="0.25">
      <c r="A1121" t="s">
        <v>389</v>
      </c>
      <c r="C1121" t="s">
        <v>500</v>
      </c>
      <c r="E1121" t="s">
        <v>402</v>
      </c>
      <c r="F1121" t="s">
        <v>403</v>
      </c>
      <c r="I1121" t="s">
        <v>393</v>
      </c>
      <c r="J1121" t="s">
        <v>23</v>
      </c>
      <c r="K1121">
        <v>1</v>
      </c>
      <c r="M1121">
        <v>217.61699999999999</v>
      </c>
      <c r="N1121">
        <v>5.0999999999999997E-2</v>
      </c>
      <c r="P1121">
        <f>VLOOKUP(C1121,[3]April!$C:$X,22,FALSE)</f>
        <v>2019</v>
      </c>
    </row>
    <row r="1122" spans="1:16" x14ac:dyDescent="0.25">
      <c r="A1122" t="s">
        <v>389</v>
      </c>
      <c r="C1122" t="s">
        <v>500</v>
      </c>
      <c r="E1122" t="s">
        <v>417</v>
      </c>
      <c r="F1122" t="s">
        <v>418</v>
      </c>
      <c r="I1122" t="s">
        <v>393</v>
      </c>
      <c r="J1122" t="s">
        <v>23</v>
      </c>
      <c r="K1122">
        <v>1</v>
      </c>
      <c r="M1122">
        <v>38.402999999999999</v>
      </c>
      <c r="N1122">
        <v>8.9999999999999993E-3</v>
      </c>
      <c r="P1122">
        <f>VLOOKUP(C1122,[3]April!$C:$X,22,FALSE)</f>
        <v>2019</v>
      </c>
    </row>
    <row r="1123" spans="1:16" x14ac:dyDescent="0.25">
      <c r="A1123" t="s">
        <v>389</v>
      </c>
      <c r="C1123" t="s">
        <v>500</v>
      </c>
      <c r="E1123" t="s">
        <v>394</v>
      </c>
      <c r="F1123" t="s">
        <v>395</v>
      </c>
      <c r="I1123" t="s">
        <v>393</v>
      </c>
      <c r="J1123" t="s">
        <v>23</v>
      </c>
      <c r="K1123">
        <v>1</v>
      </c>
      <c r="M1123">
        <v>123.74299999999999</v>
      </c>
      <c r="N1123">
        <v>2.9000000000000001E-2</v>
      </c>
      <c r="P1123">
        <f>VLOOKUP(C1123,[3]April!$C:$X,22,FALSE)</f>
        <v>2019</v>
      </c>
    </row>
    <row r="1124" spans="1:16" x14ac:dyDescent="0.25">
      <c r="A1124" t="s">
        <v>389</v>
      </c>
      <c r="C1124" t="s">
        <v>500</v>
      </c>
      <c r="E1124" t="s">
        <v>425</v>
      </c>
      <c r="F1124" t="s">
        <v>426</v>
      </c>
      <c r="I1124" t="s">
        <v>393</v>
      </c>
      <c r="J1124" t="s">
        <v>23</v>
      </c>
      <c r="K1124">
        <v>1</v>
      </c>
      <c r="M1124">
        <v>221.88399999999999</v>
      </c>
      <c r="N1124">
        <v>5.1999999999999998E-2</v>
      </c>
      <c r="P1124">
        <f>VLOOKUP(C1124,[3]April!$C:$X,22,FALSE)</f>
        <v>2019</v>
      </c>
    </row>
    <row r="1125" spans="1:16" x14ac:dyDescent="0.25">
      <c r="A1125" t="s">
        <v>389</v>
      </c>
      <c r="C1125" t="s">
        <v>500</v>
      </c>
      <c r="E1125" t="s">
        <v>425</v>
      </c>
      <c r="F1125" t="s">
        <v>426</v>
      </c>
      <c r="I1125" t="s">
        <v>393</v>
      </c>
      <c r="J1125" t="s">
        <v>23</v>
      </c>
      <c r="K1125">
        <v>1</v>
      </c>
      <c r="M1125">
        <v>221.88399999999999</v>
      </c>
      <c r="N1125">
        <v>5.1999999999999998E-2</v>
      </c>
      <c r="P1125">
        <f>VLOOKUP(C1125,[3]April!$C:$X,22,FALSE)</f>
        <v>2019</v>
      </c>
    </row>
    <row r="1126" spans="1:16" x14ac:dyDescent="0.25">
      <c r="A1126" t="s">
        <v>389</v>
      </c>
      <c r="C1126" t="s">
        <v>500</v>
      </c>
      <c r="E1126" t="s">
        <v>425</v>
      </c>
      <c r="F1126" t="s">
        <v>426</v>
      </c>
      <c r="I1126" t="s">
        <v>393</v>
      </c>
      <c r="J1126" t="s">
        <v>23</v>
      </c>
      <c r="K1126">
        <v>1</v>
      </c>
      <c r="M1126">
        <v>221.88399999999999</v>
      </c>
      <c r="N1126">
        <v>5.1999999999999998E-2</v>
      </c>
      <c r="P1126">
        <f>VLOOKUP(C1126,[3]April!$C:$X,22,FALSE)</f>
        <v>2019</v>
      </c>
    </row>
    <row r="1127" spans="1:16" x14ac:dyDescent="0.25">
      <c r="A1127" t="s">
        <v>389</v>
      </c>
      <c r="C1127" t="s">
        <v>500</v>
      </c>
      <c r="E1127" t="s">
        <v>425</v>
      </c>
      <c r="F1127" t="s">
        <v>426</v>
      </c>
      <c r="I1127" t="s">
        <v>393</v>
      </c>
      <c r="J1127" t="s">
        <v>23</v>
      </c>
      <c r="K1127">
        <v>2</v>
      </c>
      <c r="M1127">
        <v>443.76799999999997</v>
      </c>
      <c r="N1127">
        <v>0.104</v>
      </c>
      <c r="P1127">
        <f>VLOOKUP(C1127,[3]April!$C:$X,22,FALSE)</f>
        <v>2019</v>
      </c>
    </row>
    <row r="1128" spans="1:16" x14ac:dyDescent="0.25">
      <c r="A1128" t="s">
        <v>389</v>
      </c>
      <c r="C1128" t="s">
        <v>500</v>
      </c>
      <c r="E1128" t="s">
        <v>425</v>
      </c>
      <c r="F1128" t="s">
        <v>426</v>
      </c>
      <c r="I1128" t="s">
        <v>393</v>
      </c>
      <c r="J1128" t="s">
        <v>23</v>
      </c>
      <c r="K1128">
        <v>2</v>
      </c>
      <c r="M1128">
        <v>443.76799999999997</v>
      </c>
      <c r="N1128">
        <v>0.104</v>
      </c>
      <c r="P1128">
        <f>VLOOKUP(C1128,[3]April!$C:$X,22,FALSE)</f>
        <v>2019</v>
      </c>
    </row>
    <row r="1129" spans="1:16" x14ac:dyDescent="0.25">
      <c r="A1129" t="s">
        <v>389</v>
      </c>
      <c r="C1129" t="s">
        <v>500</v>
      </c>
      <c r="E1129" t="s">
        <v>425</v>
      </c>
      <c r="F1129" t="s">
        <v>426</v>
      </c>
      <c r="I1129" t="s">
        <v>393</v>
      </c>
      <c r="J1129" t="s">
        <v>23</v>
      </c>
      <c r="K1129">
        <v>2</v>
      </c>
      <c r="M1129">
        <v>443.76799999999997</v>
      </c>
      <c r="N1129">
        <v>0.104</v>
      </c>
      <c r="P1129">
        <f>VLOOKUP(C1129,[3]April!$C:$X,22,FALSE)</f>
        <v>2019</v>
      </c>
    </row>
    <row r="1130" spans="1:16" x14ac:dyDescent="0.25">
      <c r="A1130" t="s">
        <v>389</v>
      </c>
      <c r="C1130" t="s">
        <v>500</v>
      </c>
      <c r="E1130" t="s">
        <v>425</v>
      </c>
      <c r="F1130" t="s">
        <v>426</v>
      </c>
      <c r="I1130" t="s">
        <v>393</v>
      </c>
      <c r="J1130" t="s">
        <v>23</v>
      </c>
      <c r="K1130">
        <v>5</v>
      </c>
      <c r="M1130">
        <v>1109.42</v>
      </c>
      <c r="N1130">
        <v>0.26</v>
      </c>
      <c r="P1130">
        <f>VLOOKUP(C1130,[3]April!$C:$X,22,FALSE)</f>
        <v>2019</v>
      </c>
    </row>
    <row r="1131" spans="1:16" x14ac:dyDescent="0.25">
      <c r="A1131" t="s">
        <v>389</v>
      </c>
      <c r="C1131" t="s">
        <v>501</v>
      </c>
      <c r="E1131" t="s">
        <v>397</v>
      </c>
      <c r="F1131" t="s">
        <v>398</v>
      </c>
      <c r="I1131" t="s">
        <v>393</v>
      </c>
      <c r="J1131" t="s">
        <v>23</v>
      </c>
      <c r="K1131">
        <v>1</v>
      </c>
      <c r="M1131">
        <v>1362.816</v>
      </c>
      <c r="N1131">
        <v>0.156</v>
      </c>
      <c r="P1131">
        <f>VLOOKUP(C1131,[3]April!$C:$X,22,FALSE)</f>
        <v>2019</v>
      </c>
    </row>
    <row r="1132" spans="1:16" x14ac:dyDescent="0.25">
      <c r="A1132" t="s">
        <v>389</v>
      </c>
      <c r="C1132" t="s">
        <v>501</v>
      </c>
      <c r="E1132" t="s">
        <v>397</v>
      </c>
      <c r="F1132" t="s">
        <v>398</v>
      </c>
      <c r="I1132" t="s">
        <v>393</v>
      </c>
      <c r="J1132" t="s">
        <v>23</v>
      </c>
      <c r="K1132">
        <v>4</v>
      </c>
      <c r="M1132">
        <v>5451.2640000000001</v>
      </c>
      <c r="N1132">
        <v>0.624</v>
      </c>
      <c r="P1132">
        <f>VLOOKUP(C1132,[3]April!$C:$X,22,FALSE)</f>
        <v>2019</v>
      </c>
    </row>
    <row r="1133" spans="1:16" x14ac:dyDescent="0.25">
      <c r="A1133" t="s">
        <v>389</v>
      </c>
      <c r="C1133" t="s">
        <v>501</v>
      </c>
      <c r="E1133" t="s">
        <v>397</v>
      </c>
      <c r="F1133" t="s">
        <v>398</v>
      </c>
      <c r="I1133" t="s">
        <v>393</v>
      </c>
      <c r="J1133" t="s">
        <v>23</v>
      </c>
      <c r="K1133">
        <v>4</v>
      </c>
      <c r="M1133">
        <v>5451.2640000000001</v>
      </c>
      <c r="N1133">
        <v>0.624</v>
      </c>
      <c r="P1133">
        <f>VLOOKUP(C1133,[3]April!$C:$X,22,FALSE)</f>
        <v>2019</v>
      </c>
    </row>
    <row r="1134" spans="1:16" x14ac:dyDescent="0.25">
      <c r="A1134" t="s">
        <v>389</v>
      </c>
      <c r="C1134" t="s">
        <v>501</v>
      </c>
      <c r="E1134" t="s">
        <v>399</v>
      </c>
      <c r="F1134" t="s">
        <v>400</v>
      </c>
      <c r="I1134" t="s">
        <v>401</v>
      </c>
      <c r="J1134" t="s">
        <v>23</v>
      </c>
      <c r="K1134">
        <v>1</v>
      </c>
      <c r="M1134">
        <v>0</v>
      </c>
      <c r="N1134">
        <v>0</v>
      </c>
      <c r="P1134">
        <f>VLOOKUP(C1134,[3]April!$C:$X,22,FALSE)</f>
        <v>2019</v>
      </c>
    </row>
    <row r="1135" spans="1:16" x14ac:dyDescent="0.25">
      <c r="A1135" t="s">
        <v>389</v>
      </c>
      <c r="C1135" t="s">
        <v>502</v>
      </c>
      <c r="E1135" t="s">
        <v>417</v>
      </c>
      <c r="F1135" t="s">
        <v>418</v>
      </c>
      <c r="I1135" t="s">
        <v>393</v>
      </c>
      <c r="J1135" t="s">
        <v>23</v>
      </c>
      <c r="K1135">
        <v>1</v>
      </c>
      <c r="M1135">
        <v>68.984999999999999</v>
      </c>
      <c r="N1135">
        <v>8.9999999999999993E-3</v>
      </c>
      <c r="P1135">
        <f>VLOOKUP(C1135,[3]April!$C:$X,22,FALSE)</f>
        <v>2019</v>
      </c>
    </row>
    <row r="1136" spans="1:16" x14ac:dyDescent="0.25">
      <c r="A1136" t="s">
        <v>389</v>
      </c>
      <c r="C1136" t="s">
        <v>502</v>
      </c>
      <c r="E1136" t="s">
        <v>394</v>
      </c>
      <c r="F1136" t="s">
        <v>395</v>
      </c>
      <c r="I1136" t="s">
        <v>393</v>
      </c>
      <c r="J1136" t="s">
        <v>23</v>
      </c>
      <c r="K1136">
        <v>1</v>
      </c>
      <c r="M1136">
        <v>222.285</v>
      </c>
      <c r="N1136">
        <v>2.9000000000000001E-2</v>
      </c>
      <c r="P1136">
        <f>VLOOKUP(C1136,[3]April!$C:$X,22,FALSE)</f>
        <v>2019</v>
      </c>
    </row>
    <row r="1137" spans="1:16" x14ac:dyDescent="0.25">
      <c r="A1137" t="s">
        <v>389</v>
      </c>
      <c r="C1137" t="s">
        <v>502</v>
      </c>
      <c r="E1137" t="s">
        <v>432</v>
      </c>
      <c r="F1137" t="s">
        <v>433</v>
      </c>
      <c r="I1137" t="s">
        <v>393</v>
      </c>
      <c r="J1137" t="s">
        <v>23</v>
      </c>
      <c r="K1137">
        <v>1</v>
      </c>
      <c r="M1137">
        <v>314.26499999999999</v>
      </c>
      <c r="N1137">
        <v>4.1000000000000002E-2</v>
      </c>
      <c r="P1137">
        <f>VLOOKUP(C1137,[3]April!$C:$X,22,FALSE)</f>
        <v>2019</v>
      </c>
    </row>
    <row r="1138" spans="1:16" x14ac:dyDescent="0.25">
      <c r="A1138" t="s">
        <v>389</v>
      </c>
      <c r="C1138" t="s">
        <v>502</v>
      </c>
      <c r="E1138" t="s">
        <v>432</v>
      </c>
      <c r="F1138" t="s">
        <v>433</v>
      </c>
      <c r="I1138" t="s">
        <v>393</v>
      </c>
      <c r="J1138" t="s">
        <v>23</v>
      </c>
      <c r="K1138">
        <v>1</v>
      </c>
      <c r="M1138">
        <v>314.26499999999999</v>
      </c>
      <c r="N1138">
        <v>4.1000000000000002E-2</v>
      </c>
      <c r="P1138">
        <f>VLOOKUP(C1138,[3]April!$C:$X,22,FALSE)</f>
        <v>2019</v>
      </c>
    </row>
    <row r="1139" spans="1:16" x14ac:dyDescent="0.25">
      <c r="A1139" t="s">
        <v>389</v>
      </c>
      <c r="C1139" t="s">
        <v>502</v>
      </c>
      <c r="E1139" t="s">
        <v>432</v>
      </c>
      <c r="F1139" t="s">
        <v>433</v>
      </c>
      <c r="I1139" t="s">
        <v>393</v>
      </c>
      <c r="J1139" t="s">
        <v>23</v>
      </c>
      <c r="K1139">
        <v>1</v>
      </c>
      <c r="M1139">
        <v>314.26499999999999</v>
      </c>
      <c r="N1139">
        <v>4.1000000000000002E-2</v>
      </c>
      <c r="P1139">
        <f>VLOOKUP(C1139,[3]April!$C:$X,22,FALSE)</f>
        <v>2019</v>
      </c>
    </row>
    <row r="1140" spans="1:16" x14ac:dyDescent="0.25">
      <c r="A1140" t="s">
        <v>389</v>
      </c>
      <c r="C1140" t="s">
        <v>502</v>
      </c>
      <c r="E1140" t="s">
        <v>432</v>
      </c>
      <c r="F1140" t="s">
        <v>433</v>
      </c>
      <c r="I1140" t="s">
        <v>393</v>
      </c>
      <c r="J1140" t="s">
        <v>23</v>
      </c>
      <c r="K1140">
        <v>2</v>
      </c>
      <c r="M1140">
        <v>628.53</v>
      </c>
      <c r="N1140">
        <v>8.2000000000000003E-2</v>
      </c>
      <c r="P1140">
        <f>VLOOKUP(C1140,[3]April!$C:$X,22,FALSE)</f>
        <v>2019</v>
      </c>
    </row>
    <row r="1141" spans="1:16" x14ac:dyDescent="0.25">
      <c r="A1141" t="s">
        <v>389</v>
      </c>
      <c r="C1141" t="s">
        <v>502</v>
      </c>
      <c r="E1141" t="s">
        <v>432</v>
      </c>
      <c r="F1141" t="s">
        <v>433</v>
      </c>
      <c r="I1141" t="s">
        <v>393</v>
      </c>
      <c r="J1141" t="s">
        <v>23</v>
      </c>
      <c r="K1141">
        <v>2</v>
      </c>
      <c r="M1141">
        <v>628.53</v>
      </c>
      <c r="N1141">
        <v>8.2000000000000003E-2</v>
      </c>
      <c r="P1141">
        <f>VLOOKUP(C1141,[3]April!$C:$X,22,FALSE)</f>
        <v>2019</v>
      </c>
    </row>
    <row r="1142" spans="1:16" x14ac:dyDescent="0.25">
      <c r="A1142" t="s">
        <v>389</v>
      </c>
      <c r="C1142" t="s">
        <v>502</v>
      </c>
      <c r="E1142" t="s">
        <v>432</v>
      </c>
      <c r="F1142" t="s">
        <v>433</v>
      </c>
      <c r="I1142" t="s">
        <v>393</v>
      </c>
      <c r="J1142" t="s">
        <v>23</v>
      </c>
      <c r="K1142">
        <v>2</v>
      </c>
      <c r="M1142">
        <v>628.53</v>
      </c>
      <c r="N1142">
        <v>8.2000000000000003E-2</v>
      </c>
      <c r="P1142">
        <f>VLOOKUP(C1142,[3]April!$C:$X,22,FALSE)</f>
        <v>2019</v>
      </c>
    </row>
    <row r="1143" spans="1:16" x14ac:dyDescent="0.25">
      <c r="A1143" t="s">
        <v>389</v>
      </c>
      <c r="C1143" t="s">
        <v>502</v>
      </c>
      <c r="E1143" t="s">
        <v>432</v>
      </c>
      <c r="F1143" t="s">
        <v>433</v>
      </c>
      <c r="I1143" t="s">
        <v>393</v>
      </c>
      <c r="J1143" t="s">
        <v>23</v>
      </c>
      <c r="K1143">
        <v>5</v>
      </c>
      <c r="M1143">
        <v>1571.325</v>
      </c>
      <c r="N1143">
        <v>0.20499999999999999</v>
      </c>
      <c r="P1143">
        <f>VLOOKUP(C1143,[3]April!$C:$X,22,FALSE)</f>
        <v>2019</v>
      </c>
    </row>
    <row r="1144" spans="1:16" x14ac:dyDescent="0.25">
      <c r="A1144" t="s">
        <v>389</v>
      </c>
      <c r="C1144" t="s">
        <v>502</v>
      </c>
      <c r="E1144" t="s">
        <v>432</v>
      </c>
      <c r="F1144" t="s">
        <v>433</v>
      </c>
      <c r="I1144" t="s">
        <v>393</v>
      </c>
      <c r="J1144" t="s">
        <v>23</v>
      </c>
      <c r="K1144">
        <v>7</v>
      </c>
      <c r="M1144">
        <v>2199.855</v>
      </c>
      <c r="N1144">
        <v>0.28699999999999998</v>
      </c>
      <c r="P1144">
        <f>VLOOKUP(C1144,[3]April!$C:$X,22,FALSE)</f>
        <v>2019</v>
      </c>
    </row>
    <row r="1145" spans="1:16" x14ac:dyDescent="0.25">
      <c r="A1145" t="s">
        <v>389</v>
      </c>
      <c r="C1145" t="s">
        <v>502</v>
      </c>
      <c r="E1145" t="s">
        <v>432</v>
      </c>
      <c r="F1145" t="s">
        <v>433</v>
      </c>
      <c r="I1145" t="s">
        <v>393</v>
      </c>
      <c r="J1145" t="s">
        <v>23</v>
      </c>
      <c r="K1145">
        <v>8</v>
      </c>
      <c r="M1145">
        <v>2514.12</v>
      </c>
      <c r="N1145">
        <v>0.32800000000000001</v>
      </c>
      <c r="P1145">
        <f>VLOOKUP(C1145,[3]April!$C:$X,22,FALSE)</f>
        <v>2019</v>
      </c>
    </row>
    <row r="1146" spans="1:16" x14ac:dyDescent="0.25">
      <c r="A1146" t="s">
        <v>389</v>
      </c>
      <c r="C1146" t="s">
        <v>503</v>
      </c>
      <c r="E1146" t="s">
        <v>399</v>
      </c>
      <c r="F1146" t="s">
        <v>400</v>
      </c>
      <c r="I1146" t="s">
        <v>401</v>
      </c>
      <c r="J1146" t="s">
        <v>23</v>
      </c>
      <c r="K1146">
        <v>1</v>
      </c>
      <c r="M1146">
        <v>0</v>
      </c>
      <c r="N1146">
        <v>0</v>
      </c>
      <c r="P1146">
        <f>VLOOKUP(C1146,[3]April!$C:$X,22,FALSE)</f>
        <v>2019</v>
      </c>
    </row>
    <row r="1147" spans="1:16" x14ac:dyDescent="0.25">
      <c r="A1147" t="s">
        <v>389</v>
      </c>
      <c r="C1147" t="s">
        <v>503</v>
      </c>
      <c r="E1147" t="s">
        <v>504</v>
      </c>
      <c r="F1147" t="s">
        <v>505</v>
      </c>
      <c r="I1147" t="s">
        <v>393</v>
      </c>
      <c r="J1147" t="s">
        <v>23</v>
      </c>
      <c r="K1147">
        <v>13</v>
      </c>
      <c r="M1147">
        <v>2704.3380000000002</v>
      </c>
      <c r="N1147">
        <v>0.81899999999999995</v>
      </c>
      <c r="P1147">
        <f>VLOOKUP(C1147,[3]April!$C:$X,22,FALSE)</f>
        <v>2019</v>
      </c>
    </row>
    <row r="1148" spans="1:16" x14ac:dyDescent="0.25">
      <c r="A1148" t="s">
        <v>389</v>
      </c>
      <c r="C1148" t="s">
        <v>503</v>
      </c>
      <c r="E1148" t="s">
        <v>485</v>
      </c>
      <c r="F1148" t="s">
        <v>506</v>
      </c>
      <c r="I1148" t="s">
        <v>487</v>
      </c>
      <c r="J1148" t="s">
        <v>23</v>
      </c>
      <c r="K1148">
        <v>2</v>
      </c>
      <c r="M1148">
        <v>2095.1</v>
      </c>
      <c r="N1148">
        <v>0.41</v>
      </c>
      <c r="P1148">
        <f>VLOOKUP(C1148,[3]April!$C:$X,22,FALSE)</f>
        <v>2019</v>
      </c>
    </row>
    <row r="1149" spans="1:16" x14ac:dyDescent="0.25">
      <c r="A1149" t="s">
        <v>389</v>
      </c>
      <c r="C1149" t="s">
        <v>507</v>
      </c>
      <c r="E1149" t="s">
        <v>399</v>
      </c>
      <c r="F1149" t="s">
        <v>400</v>
      </c>
      <c r="I1149" t="s">
        <v>401</v>
      </c>
      <c r="J1149" t="s">
        <v>23</v>
      </c>
      <c r="K1149">
        <v>1</v>
      </c>
      <c r="M1149">
        <v>0</v>
      </c>
      <c r="N1149">
        <v>0</v>
      </c>
      <c r="P1149">
        <f>VLOOKUP(C1149,[3]April!$C:$X,22,FALSE)</f>
        <v>2019</v>
      </c>
    </row>
    <row r="1150" spans="1:16" x14ac:dyDescent="0.25">
      <c r="A1150" t="s">
        <v>389</v>
      </c>
      <c r="C1150" t="s">
        <v>507</v>
      </c>
      <c r="E1150" t="s">
        <v>402</v>
      </c>
      <c r="F1150" t="s">
        <v>403</v>
      </c>
      <c r="I1150" t="s">
        <v>393</v>
      </c>
      <c r="J1150" t="s">
        <v>23</v>
      </c>
      <c r="K1150">
        <v>2</v>
      </c>
      <c r="M1150">
        <v>323.952</v>
      </c>
      <c r="N1150">
        <v>0.10199999999999999</v>
      </c>
      <c r="P1150">
        <f>VLOOKUP(C1150,[3]April!$C:$X,22,FALSE)</f>
        <v>2019</v>
      </c>
    </row>
    <row r="1151" spans="1:16" x14ac:dyDescent="0.25">
      <c r="A1151" t="s">
        <v>389</v>
      </c>
      <c r="C1151" t="s">
        <v>507</v>
      </c>
      <c r="E1151" t="s">
        <v>394</v>
      </c>
      <c r="F1151" t="s">
        <v>395</v>
      </c>
      <c r="I1151" t="s">
        <v>393</v>
      </c>
      <c r="J1151" t="s">
        <v>23</v>
      </c>
      <c r="K1151">
        <v>3</v>
      </c>
      <c r="M1151">
        <v>276.31200000000001</v>
      </c>
      <c r="N1151">
        <v>8.6999999999999994E-2</v>
      </c>
      <c r="P1151">
        <f>VLOOKUP(C1151,[3]April!$C:$X,22,FALSE)</f>
        <v>2019</v>
      </c>
    </row>
    <row r="1152" spans="1:16" x14ac:dyDescent="0.25">
      <c r="A1152" t="s">
        <v>389</v>
      </c>
      <c r="C1152" t="s">
        <v>507</v>
      </c>
      <c r="E1152" t="s">
        <v>425</v>
      </c>
      <c r="F1152" t="s">
        <v>426</v>
      </c>
      <c r="I1152" t="s">
        <v>393</v>
      </c>
      <c r="J1152" t="s">
        <v>23</v>
      </c>
      <c r="K1152">
        <v>2</v>
      </c>
      <c r="M1152">
        <v>330.30399999999997</v>
      </c>
      <c r="N1152">
        <v>0.104</v>
      </c>
      <c r="P1152">
        <f>VLOOKUP(C1152,[3]April!$C:$X,22,FALSE)</f>
        <v>2019</v>
      </c>
    </row>
    <row r="1153" spans="1:16" x14ac:dyDescent="0.25">
      <c r="A1153" t="s">
        <v>389</v>
      </c>
      <c r="C1153" t="s">
        <v>507</v>
      </c>
      <c r="E1153" t="s">
        <v>425</v>
      </c>
      <c r="F1153" t="s">
        <v>426</v>
      </c>
      <c r="I1153" t="s">
        <v>393</v>
      </c>
      <c r="J1153" t="s">
        <v>23</v>
      </c>
      <c r="K1153">
        <v>8</v>
      </c>
      <c r="M1153">
        <v>1321.2159999999999</v>
      </c>
      <c r="N1153">
        <v>0.41599999999999998</v>
      </c>
      <c r="P1153">
        <f>VLOOKUP(C1153,[3]April!$C:$X,22,FALSE)</f>
        <v>2019</v>
      </c>
    </row>
    <row r="1154" spans="1:16" x14ac:dyDescent="0.25">
      <c r="A1154" t="s">
        <v>389</v>
      </c>
      <c r="C1154" t="s">
        <v>507</v>
      </c>
      <c r="E1154" t="s">
        <v>406</v>
      </c>
      <c r="F1154" t="s">
        <v>407</v>
      </c>
      <c r="I1154" t="s">
        <v>393</v>
      </c>
      <c r="J1154" t="s">
        <v>23</v>
      </c>
      <c r="K1154">
        <v>1</v>
      </c>
      <c r="M1154">
        <v>219.14400000000001</v>
      </c>
      <c r="N1154">
        <v>6.9000000000000006E-2</v>
      </c>
      <c r="P1154">
        <f>VLOOKUP(C1154,[3]April!$C:$X,22,FALSE)</f>
        <v>2019</v>
      </c>
    </row>
    <row r="1155" spans="1:16" x14ac:dyDescent="0.25">
      <c r="A1155" t="s">
        <v>389</v>
      </c>
      <c r="C1155" t="s">
        <v>507</v>
      </c>
      <c r="E1155" t="s">
        <v>408</v>
      </c>
      <c r="F1155" t="s">
        <v>409</v>
      </c>
      <c r="I1155" t="s">
        <v>393</v>
      </c>
      <c r="J1155" t="s">
        <v>23</v>
      </c>
      <c r="K1155">
        <v>1</v>
      </c>
      <c r="M1155">
        <v>282.66399999999999</v>
      </c>
      <c r="N1155">
        <v>8.8999999999999996E-2</v>
      </c>
      <c r="P1155">
        <f>VLOOKUP(C1155,[3]April!$C:$X,22,FALSE)</f>
        <v>2019</v>
      </c>
    </row>
    <row r="1156" spans="1:16" x14ac:dyDescent="0.25">
      <c r="A1156" t="s">
        <v>389</v>
      </c>
      <c r="C1156" t="s">
        <v>508</v>
      </c>
      <c r="E1156" t="s">
        <v>399</v>
      </c>
      <c r="F1156" t="s">
        <v>400</v>
      </c>
      <c r="I1156" t="s">
        <v>401</v>
      </c>
      <c r="J1156" t="s">
        <v>23</v>
      </c>
      <c r="K1156">
        <v>1</v>
      </c>
      <c r="M1156">
        <v>0</v>
      </c>
      <c r="N1156">
        <v>0</v>
      </c>
      <c r="P1156">
        <f>VLOOKUP(C1156,[3]April!$C:$X,22,FALSE)</f>
        <v>2019</v>
      </c>
    </row>
    <row r="1157" spans="1:16" x14ac:dyDescent="0.25">
      <c r="A1157" t="s">
        <v>389</v>
      </c>
      <c r="C1157" t="s">
        <v>508</v>
      </c>
      <c r="E1157" t="s">
        <v>394</v>
      </c>
      <c r="F1157" t="s">
        <v>395</v>
      </c>
      <c r="I1157" t="s">
        <v>393</v>
      </c>
      <c r="J1157" t="s">
        <v>23</v>
      </c>
      <c r="K1157">
        <v>1</v>
      </c>
      <c r="M1157">
        <v>62.814</v>
      </c>
      <c r="N1157">
        <v>2.9000000000000001E-2</v>
      </c>
      <c r="P1157">
        <f>VLOOKUP(C1157,[3]April!$C:$X,22,FALSE)</f>
        <v>2019</v>
      </c>
    </row>
    <row r="1158" spans="1:16" x14ac:dyDescent="0.25">
      <c r="A1158" t="s">
        <v>389</v>
      </c>
      <c r="C1158" t="s">
        <v>508</v>
      </c>
      <c r="E1158" t="s">
        <v>425</v>
      </c>
      <c r="F1158" t="s">
        <v>426</v>
      </c>
      <c r="I1158" t="s">
        <v>393</v>
      </c>
      <c r="J1158" t="s">
        <v>23</v>
      </c>
      <c r="K1158">
        <v>1</v>
      </c>
      <c r="M1158">
        <v>112.63200000000001</v>
      </c>
      <c r="N1158">
        <v>5.1999999999999998E-2</v>
      </c>
      <c r="P1158">
        <f>VLOOKUP(C1158,[3]April!$C:$X,22,FALSE)</f>
        <v>2019</v>
      </c>
    </row>
    <row r="1159" spans="1:16" x14ac:dyDescent="0.25">
      <c r="A1159" t="s">
        <v>389</v>
      </c>
      <c r="C1159" t="s">
        <v>508</v>
      </c>
      <c r="E1159" t="s">
        <v>425</v>
      </c>
      <c r="F1159" t="s">
        <v>426</v>
      </c>
      <c r="I1159" t="s">
        <v>393</v>
      </c>
      <c r="J1159" t="s">
        <v>23</v>
      </c>
      <c r="K1159">
        <v>1</v>
      </c>
      <c r="M1159">
        <v>112.63200000000001</v>
      </c>
      <c r="N1159">
        <v>5.1999999999999998E-2</v>
      </c>
      <c r="P1159">
        <f>VLOOKUP(C1159,[3]April!$C:$X,22,FALSE)</f>
        <v>2019</v>
      </c>
    </row>
    <row r="1160" spans="1:16" x14ac:dyDescent="0.25">
      <c r="A1160" t="s">
        <v>389</v>
      </c>
      <c r="C1160" t="s">
        <v>508</v>
      </c>
      <c r="E1160" t="s">
        <v>425</v>
      </c>
      <c r="F1160" t="s">
        <v>426</v>
      </c>
      <c r="I1160" t="s">
        <v>393</v>
      </c>
      <c r="J1160" t="s">
        <v>23</v>
      </c>
      <c r="K1160">
        <v>2</v>
      </c>
      <c r="M1160">
        <v>225.26400000000001</v>
      </c>
      <c r="N1160">
        <v>0.104</v>
      </c>
      <c r="P1160">
        <f>VLOOKUP(C1160,[3]April!$C:$X,22,FALSE)</f>
        <v>2019</v>
      </c>
    </row>
    <row r="1161" spans="1:16" x14ac:dyDescent="0.25">
      <c r="A1161" t="s">
        <v>389</v>
      </c>
      <c r="C1161" t="s">
        <v>508</v>
      </c>
      <c r="E1161" t="s">
        <v>425</v>
      </c>
      <c r="F1161" t="s">
        <v>426</v>
      </c>
      <c r="I1161" t="s">
        <v>393</v>
      </c>
      <c r="J1161" t="s">
        <v>23</v>
      </c>
      <c r="K1161">
        <v>2</v>
      </c>
      <c r="M1161">
        <v>225.26400000000001</v>
      </c>
      <c r="N1161">
        <v>0.104</v>
      </c>
      <c r="P1161">
        <f>VLOOKUP(C1161,[3]April!$C:$X,22,FALSE)</f>
        <v>2019</v>
      </c>
    </row>
    <row r="1162" spans="1:16" x14ac:dyDescent="0.25">
      <c r="A1162" t="s">
        <v>389</v>
      </c>
      <c r="C1162" t="s">
        <v>508</v>
      </c>
      <c r="E1162" t="s">
        <v>425</v>
      </c>
      <c r="F1162" t="s">
        <v>426</v>
      </c>
      <c r="I1162" t="s">
        <v>393</v>
      </c>
      <c r="J1162" t="s">
        <v>23</v>
      </c>
      <c r="K1162">
        <v>3</v>
      </c>
      <c r="M1162">
        <v>337.89600000000002</v>
      </c>
      <c r="N1162">
        <v>0.156</v>
      </c>
      <c r="P1162">
        <f>VLOOKUP(C1162,[3]April!$C:$X,22,FALSE)</f>
        <v>2019</v>
      </c>
    </row>
    <row r="1163" spans="1:16" x14ac:dyDescent="0.25">
      <c r="A1163" t="s">
        <v>389</v>
      </c>
      <c r="C1163" t="s">
        <v>508</v>
      </c>
      <c r="E1163" t="s">
        <v>425</v>
      </c>
      <c r="F1163" t="s">
        <v>426</v>
      </c>
      <c r="I1163" t="s">
        <v>393</v>
      </c>
      <c r="J1163" t="s">
        <v>23</v>
      </c>
      <c r="K1163">
        <v>5</v>
      </c>
      <c r="M1163">
        <v>563.16</v>
      </c>
      <c r="N1163">
        <v>0.26</v>
      </c>
      <c r="P1163">
        <f>VLOOKUP(C1163,[3]April!$C:$X,22,FALSE)</f>
        <v>2019</v>
      </c>
    </row>
    <row r="1164" spans="1:16" x14ac:dyDescent="0.25">
      <c r="A1164" t="s">
        <v>389</v>
      </c>
      <c r="C1164" t="s">
        <v>508</v>
      </c>
      <c r="E1164" t="s">
        <v>408</v>
      </c>
      <c r="F1164" t="s">
        <v>409</v>
      </c>
      <c r="I1164" t="s">
        <v>393</v>
      </c>
      <c r="J1164" t="s">
        <v>23</v>
      </c>
      <c r="K1164">
        <v>1</v>
      </c>
      <c r="M1164">
        <v>257.75400000000002</v>
      </c>
      <c r="N1164">
        <v>0.11899999999999999</v>
      </c>
      <c r="P1164">
        <f>VLOOKUP(C1164,[3]April!$C:$X,22,FALSE)</f>
        <v>2019</v>
      </c>
    </row>
    <row r="1165" spans="1:16" x14ac:dyDescent="0.25">
      <c r="A1165" t="s">
        <v>389</v>
      </c>
      <c r="C1165" t="s">
        <v>508</v>
      </c>
      <c r="E1165" t="s">
        <v>408</v>
      </c>
      <c r="F1165" t="s">
        <v>409</v>
      </c>
      <c r="I1165" t="s">
        <v>393</v>
      </c>
      <c r="J1165" t="s">
        <v>23</v>
      </c>
      <c r="K1165">
        <v>7</v>
      </c>
      <c r="M1165">
        <v>1804.278</v>
      </c>
      <c r="N1165">
        <v>0.83299999999999996</v>
      </c>
      <c r="P1165">
        <f>VLOOKUP(C1165,[3]April!$C:$X,22,FALSE)</f>
        <v>2019</v>
      </c>
    </row>
    <row r="1166" spans="1:16" x14ac:dyDescent="0.25">
      <c r="A1166" t="s">
        <v>389</v>
      </c>
      <c r="C1166" t="s">
        <v>509</v>
      </c>
      <c r="E1166" t="s">
        <v>414</v>
      </c>
      <c r="F1166" t="s">
        <v>415</v>
      </c>
      <c r="I1166" t="s">
        <v>393</v>
      </c>
      <c r="J1166" t="s">
        <v>23</v>
      </c>
      <c r="K1166">
        <v>4</v>
      </c>
      <c r="M1166">
        <v>454.24</v>
      </c>
      <c r="N1166">
        <v>0.13600000000000001</v>
      </c>
      <c r="P1166">
        <f>VLOOKUP(C1166,[3]April!$C:$X,22,FALSE)</f>
        <v>2019</v>
      </c>
    </row>
    <row r="1167" spans="1:16" x14ac:dyDescent="0.25">
      <c r="A1167" t="s">
        <v>389</v>
      </c>
      <c r="C1167" t="s">
        <v>509</v>
      </c>
      <c r="E1167" t="s">
        <v>402</v>
      </c>
      <c r="F1167" t="s">
        <v>403</v>
      </c>
      <c r="I1167" t="s">
        <v>393</v>
      </c>
      <c r="J1167" t="s">
        <v>23</v>
      </c>
      <c r="K1167">
        <v>1</v>
      </c>
      <c r="M1167">
        <v>170.34</v>
      </c>
      <c r="N1167">
        <v>5.0999999999999997E-2</v>
      </c>
      <c r="P1167">
        <f>VLOOKUP(C1167,[3]April!$C:$X,22,FALSE)</f>
        <v>2019</v>
      </c>
    </row>
    <row r="1168" spans="1:16" x14ac:dyDescent="0.25">
      <c r="A1168" t="s">
        <v>389</v>
      </c>
      <c r="C1168" t="s">
        <v>509</v>
      </c>
      <c r="E1168" t="s">
        <v>437</v>
      </c>
      <c r="F1168" t="s">
        <v>438</v>
      </c>
      <c r="I1168" t="s">
        <v>393</v>
      </c>
      <c r="J1168" t="s">
        <v>23</v>
      </c>
      <c r="K1168">
        <v>1</v>
      </c>
      <c r="M1168">
        <v>90.18</v>
      </c>
      <c r="N1168">
        <v>2.7E-2</v>
      </c>
      <c r="P1168">
        <f>VLOOKUP(C1168,[3]April!$C:$X,22,FALSE)</f>
        <v>2019</v>
      </c>
    </row>
    <row r="1169" spans="1:16" x14ac:dyDescent="0.25">
      <c r="A1169" t="s">
        <v>389</v>
      </c>
      <c r="C1169" t="s">
        <v>509</v>
      </c>
      <c r="E1169" t="s">
        <v>437</v>
      </c>
      <c r="F1169" t="s">
        <v>438</v>
      </c>
      <c r="I1169" t="s">
        <v>393</v>
      </c>
      <c r="J1169" t="s">
        <v>23</v>
      </c>
      <c r="K1169">
        <v>1</v>
      </c>
      <c r="M1169">
        <v>90.18</v>
      </c>
      <c r="N1169">
        <v>2.7E-2</v>
      </c>
      <c r="P1169">
        <f>VLOOKUP(C1169,[3]April!$C:$X,22,FALSE)</f>
        <v>2019</v>
      </c>
    </row>
    <row r="1170" spans="1:16" x14ac:dyDescent="0.25">
      <c r="A1170" t="s">
        <v>389</v>
      </c>
      <c r="C1170" t="s">
        <v>509</v>
      </c>
      <c r="E1170" t="s">
        <v>493</v>
      </c>
      <c r="F1170" t="s">
        <v>494</v>
      </c>
      <c r="I1170" t="s">
        <v>393</v>
      </c>
      <c r="J1170" t="s">
        <v>23</v>
      </c>
      <c r="K1170">
        <v>2</v>
      </c>
      <c r="M1170">
        <v>454.24</v>
      </c>
      <c r="N1170">
        <v>0.13600000000000001</v>
      </c>
      <c r="P1170">
        <f>VLOOKUP(C1170,[3]April!$C:$X,22,FALSE)</f>
        <v>2019</v>
      </c>
    </row>
    <row r="1171" spans="1:16" x14ac:dyDescent="0.25">
      <c r="A1171" t="s">
        <v>389</v>
      </c>
      <c r="C1171" t="s">
        <v>509</v>
      </c>
      <c r="E1171" t="s">
        <v>493</v>
      </c>
      <c r="F1171" t="s">
        <v>494</v>
      </c>
      <c r="I1171" t="s">
        <v>393</v>
      </c>
      <c r="J1171" t="s">
        <v>23</v>
      </c>
      <c r="K1171">
        <v>8</v>
      </c>
      <c r="M1171">
        <v>1816.96</v>
      </c>
      <c r="N1171">
        <v>0.54400000000000004</v>
      </c>
      <c r="P1171">
        <f>VLOOKUP(C1171,[3]April!$C:$X,22,FALSE)</f>
        <v>2019</v>
      </c>
    </row>
    <row r="1172" spans="1:16" x14ac:dyDescent="0.25">
      <c r="A1172" t="s">
        <v>389</v>
      </c>
      <c r="C1172" t="s">
        <v>509</v>
      </c>
      <c r="E1172" t="s">
        <v>394</v>
      </c>
      <c r="F1172" t="s">
        <v>395</v>
      </c>
      <c r="I1172" t="s">
        <v>393</v>
      </c>
      <c r="J1172" t="s">
        <v>23</v>
      </c>
      <c r="K1172">
        <v>2</v>
      </c>
      <c r="M1172">
        <v>193.72</v>
      </c>
      <c r="N1172">
        <v>5.8000000000000003E-2</v>
      </c>
      <c r="P1172">
        <f>VLOOKUP(C1172,[3]April!$C:$X,22,FALSE)</f>
        <v>2019</v>
      </c>
    </row>
    <row r="1173" spans="1:16" x14ac:dyDescent="0.25">
      <c r="A1173" t="s">
        <v>389</v>
      </c>
      <c r="C1173" t="s">
        <v>509</v>
      </c>
      <c r="E1173" t="s">
        <v>425</v>
      </c>
      <c r="F1173" t="s">
        <v>426</v>
      </c>
      <c r="I1173" t="s">
        <v>393</v>
      </c>
      <c r="J1173" t="s">
        <v>23</v>
      </c>
      <c r="K1173">
        <v>1</v>
      </c>
      <c r="M1173">
        <v>173.68</v>
      </c>
      <c r="N1173">
        <v>5.1999999999999998E-2</v>
      </c>
      <c r="P1173">
        <f>VLOOKUP(C1173,[3]April!$C:$X,22,FALSE)</f>
        <v>2019</v>
      </c>
    </row>
    <row r="1174" spans="1:16" x14ac:dyDescent="0.25">
      <c r="A1174" t="s">
        <v>389</v>
      </c>
      <c r="C1174" t="s">
        <v>509</v>
      </c>
      <c r="E1174" t="s">
        <v>425</v>
      </c>
      <c r="F1174" t="s">
        <v>426</v>
      </c>
      <c r="I1174" t="s">
        <v>393</v>
      </c>
      <c r="J1174" t="s">
        <v>23</v>
      </c>
      <c r="K1174">
        <v>2</v>
      </c>
      <c r="M1174">
        <v>347.36</v>
      </c>
      <c r="N1174">
        <v>0.104</v>
      </c>
      <c r="P1174">
        <f>VLOOKUP(C1174,[3]April!$C:$X,22,FALSE)</f>
        <v>2019</v>
      </c>
    </row>
    <row r="1175" spans="1:16" x14ac:dyDescent="0.25">
      <c r="A1175" t="s">
        <v>389</v>
      </c>
      <c r="C1175" t="s">
        <v>509</v>
      </c>
      <c r="E1175" t="s">
        <v>425</v>
      </c>
      <c r="F1175" t="s">
        <v>426</v>
      </c>
      <c r="I1175" t="s">
        <v>393</v>
      </c>
      <c r="J1175" t="s">
        <v>23</v>
      </c>
      <c r="K1175">
        <v>2</v>
      </c>
      <c r="M1175">
        <v>347.36</v>
      </c>
      <c r="N1175">
        <v>0.104</v>
      </c>
      <c r="P1175">
        <f>VLOOKUP(C1175,[3]April!$C:$X,22,FALSE)</f>
        <v>2019</v>
      </c>
    </row>
    <row r="1176" spans="1:16" x14ac:dyDescent="0.25">
      <c r="A1176" t="s">
        <v>389</v>
      </c>
      <c r="C1176" t="s">
        <v>509</v>
      </c>
      <c r="E1176" t="s">
        <v>425</v>
      </c>
      <c r="F1176" t="s">
        <v>426</v>
      </c>
      <c r="I1176" t="s">
        <v>393</v>
      </c>
      <c r="J1176" t="s">
        <v>23</v>
      </c>
      <c r="K1176">
        <v>5</v>
      </c>
      <c r="M1176">
        <v>868.4</v>
      </c>
      <c r="N1176">
        <v>0.26</v>
      </c>
      <c r="P1176">
        <f>VLOOKUP(C1176,[3]April!$C:$X,22,FALSE)</f>
        <v>2019</v>
      </c>
    </row>
    <row r="1177" spans="1:16" x14ac:dyDescent="0.25">
      <c r="A1177" t="s">
        <v>389</v>
      </c>
      <c r="C1177" t="s">
        <v>509</v>
      </c>
      <c r="E1177" t="s">
        <v>425</v>
      </c>
      <c r="F1177" t="s">
        <v>426</v>
      </c>
      <c r="I1177" t="s">
        <v>393</v>
      </c>
      <c r="J1177" t="s">
        <v>23</v>
      </c>
      <c r="K1177">
        <v>6</v>
      </c>
      <c r="M1177">
        <v>1042.08</v>
      </c>
      <c r="N1177">
        <v>0.312</v>
      </c>
      <c r="P1177">
        <f>VLOOKUP(C1177,[3]April!$C:$X,22,FALSE)</f>
        <v>2019</v>
      </c>
    </row>
    <row r="1178" spans="1:16" x14ac:dyDescent="0.25">
      <c r="A1178" t="s">
        <v>389</v>
      </c>
      <c r="C1178" t="s">
        <v>510</v>
      </c>
      <c r="E1178" t="s">
        <v>399</v>
      </c>
      <c r="F1178" t="s">
        <v>400</v>
      </c>
      <c r="I1178" t="s">
        <v>401</v>
      </c>
      <c r="J1178" t="s">
        <v>23</v>
      </c>
      <c r="K1178">
        <v>1</v>
      </c>
      <c r="M1178">
        <v>0</v>
      </c>
      <c r="N1178">
        <v>0</v>
      </c>
      <c r="P1178">
        <f>VLOOKUP(C1178,[3]April!$C:$X,22,FALSE)</f>
        <v>2019</v>
      </c>
    </row>
    <row r="1179" spans="1:16" x14ac:dyDescent="0.25">
      <c r="A1179" t="s">
        <v>389</v>
      </c>
      <c r="C1179" t="s">
        <v>510</v>
      </c>
      <c r="E1179" t="s">
        <v>402</v>
      </c>
      <c r="F1179" t="s">
        <v>403</v>
      </c>
      <c r="I1179" t="s">
        <v>393</v>
      </c>
      <c r="J1179" t="s">
        <v>23</v>
      </c>
      <c r="K1179">
        <v>1</v>
      </c>
      <c r="M1179">
        <v>214.81200000000001</v>
      </c>
      <c r="N1179">
        <v>5.0999999999999997E-2</v>
      </c>
      <c r="P1179">
        <f>VLOOKUP(C1179,[3]April!$C:$X,22,FALSE)</f>
        <v>2019</v>
      </c>
    </row>
    <row r="1180" spans="1:16" x14ac:dyDescent="0.25">
      <c r="A1180" t="s">
        <v>389</v>
      </c>
      <c r="C1180" t="s">
        <v>510</v>
      </c>
      <c r="E1180" t="s">
        <v>402</v>
      </c>
      <c r="F1180" t="s">
        <v>403</v>
      </c>
      <c r="I1180" t="s">
        <v>393</v>
      </c>
      <c r="J1180" t="s">
        <v>23</v>
      </c>
      <c r="K1180">
        <v>2</v>
      </c>
      <c r="M1180">
        <v>429.62400000000002</v>
      </c>
      <c r="N1180">
        <v>0.10199999999999999</v>
      </c>
      <c r="P1180">
        <f>VLOOKUP(C1180,[3]April!$C:$X,22,FALSE)</f>
        <v>2019</v>
      </c>
    </row>
    <row r="1181" spans="1:16" x14ac:dyDescent="0.25">
      <c r="A1181" t="s">
        <v>389</v>
      </c>
      <c r="C1181" t="s">
        <v>510</v>
      </c>
      <c r="E1181" t="s">
        <v>511</v>
      </c>
      <c r="F1181" t="s">
        <v>512</v>
      </c>
      <c r="I1181" t="s">
        <v>487</v>
      </c>
      <c r="J1181" t="s">
        <v>23</v>
      </c>
      <c r="K1181">
        <v>1</v>
      </c>
      <c r="M1181">
        <v>863.59</v>
      </c>
      <c r="N1181">
        <v>0.16900000000000001</v>
      </c>
      <c r="P1181">
        <f>VLOOKUP(C1181,[3]April!$C:$X,22,FALSE)</f>
        <v>2019</v>
      </c>
    </row>
    <row r="1182" spans="1:16" x14ac:dyDescent="0.25">
      <c r="A1182" t="s">
        <v>389</v>
      </c>
      <c r="C1182" t="s">
        <v>510</v>
      </c>
      <c r="E1182" t="s">
        <v>406</v>
      </c>
      <c r="F1182" t="s">
        <v>407</v>
      </c>
      <c r="I1182" t="s">
        <v>393</v>
      </c>
      <c r="J1182" t="s">
        <v>23</v>
      </c>
      <c r="K1182">
        <v>1</v>
      </c>
      <c r="M1182">
        <v>290.62799999999999</v>
      </c>
      <c r="N1182">
        <v>6.9000000000000006E-2</v>
      </c>
      <c r="P1182">
        <f>VLOOKUP(C1182,[3]April!$C:$X,22,FALSE)</f>
        <v>2019</v>
      </c>
    </row>
    <row r="1183" spans="1:16" x14ac:dyDescent="0.25">
      <c r="A1183" t="s">
        <v>389</v>
      </c>
      <c r="C1183" t="s">
        <v>510</v>
      </c>
      <c r="E1183" t="s">
        <v>406</v>
      </c>
      <c r="F1183" t="s">
        <v>407</v>
      </c>
      <c r="I1183" t="s">
        <v>393</v>
      </c>
      <c r="J1183" t="s">
        <v>23</v>
      </c>
      <c r="K1183">
        <v>2</v>
      </c>
      <c r="M1183">
        <v>261.14400000000001</v>
      </c>
      <c r="N1183">
        <v>6.2E-2</v>
      </c>
      <c r="P1183">
        <f>VLOOKUP(C1183,[3]April!$C:$X,22,FALSE)</f>
        <v>2019</v>
      </c>
    </row>
    <row r="1184" spans="1:16" x14ac:dyDescent="0.25">
      <c r="A1184" t="s">
        <v>389</v>
      </c>
      <c r="C1184" t="s">
        <v>510</v>
      </c>
      <c r="E1184" t="s">
        <v>406</v>
      </c>
      <c r="F1184" t="s">
        <v>407</v>
      </c>
      <c r="I1184" t="s">
        <v>393</v>
      </c>
      <c r="J1184" t="s">
        <v>23</v>
      </c>
      <c r="K1184">
        <v>4</v>
      </c>
      <c r="M1184">
        <v>1162.5119999999999</v>
      </c>
      <c r="N1184">
        <v>0.27600000000000002</v>
      </c>
      <c r="P1184">
        <f>VLOOKUP(C1184,[3]April!$C:$X,22,FALSE)</f>
        <v>2019</v>
      </c>
    </row>
    <row r="1185" spans="1:16" x14ac:dyDescent="0.25">
      <c r="A1185" t="s">
        <v>389</v>
      </c>
      <c r="C1185" t="s">
        <v>510</v>
      </c>
      <c r="E1185" t="s">
        <v>408</v>
      </c>
      <c r="F1185" t="s">
        <v>409</v>
      </c>
      <c r="I1185" t="s">
        <v>393</v>
      </c>
      <c r="J1185" t="s">
        <v>23</v>
      </c>
      <c r="K1185">
        <v>1</v>
      </c>
      <c r="M1185">
        <v>235.87200000000001</v>
      </c>
      <c r="N1185">
        <v>5.6000000000000001E-2</v>
      </c>
      <c r="P1185">
        <f>VLOOKUP(C1185,[3]April!$C:$X,22,FALSE)</f>
        <v>2019</v>
      </c>
    </row>
    <row r="1186" spans="1:16" x14ac:dyDescent="0.25">
      <c r="A1186" t="s">
        <v>389</v>
      </c>
      <c r="C1186" t="s">
        <v>510</v>
      </c>
      <c r="E1186" t="s">
        <v>408</v>
      </c>
      <c r="F1186" t="s">
        <v>409</v>
      </c>
      <c r="I1186" t="s">
        <v>393</v>
      </c>
      <c r="J1186" t="s">
        <v>23</v>
      </c>
      <c r="K1186">
        <v>1</v>
      </c>
      <c r="M1186">
        <v>501.22800000000001</v>
      </c>
      <c r="N1186">
        <v>0.11899999999999999</v>
      </c>
      <c r="P1186">
        <f>VLOOKUP(C1186,[3]April!$C:$X,22,FALSE)</f>
        <v>2019</v>
      </c>
    </row>
    <row r="1187" spans="1:16" x14ac:dyDescent="0.25">
      <c r="A1187" t="s">
        <v>389</v>
      </c>
      <c r="C1187" t="s">
        <v>510</v>
      </c>
      <c r="E1187" t="s">
        <v>408</v>
      </c>
      <c r="F1187" t="s">
        <v>409</v>
      </c>
      <c r="I1187" t="s">
        <v>393</v>
      </c>
      <c r="J1187" t="s">
        <v>23</v>
      </c>
      <c r="K1187">
        <v>4</v>
      </c>
      <c r="M1187">
        <v>1499.472</v>
      </c>
      <c r="N1187">
        <v>0.35599999999999998</v>
      </c>
      <c r="P1187">
        <f>VLOOKUP(C1187,[3]April!$C:$X,22,FALSE)</f>
        <v>2019</v>
      </c>
    </row>
    <row r="1188" spans="1:16" x14ac:dyDescent="0.25">
      <c r="A1188" t="s">
        <v>389</v>
      </c>
      <c r="C1188" t="s">
        <v>513</v>
      </c>
      <c r="E1188" t="s">
        <v>411</v>
      </c>
      <c r="F1188" t="s">
        <v>412</v>
      </c>
      <c r="I1188" t="s">
        <v>401</v>
      </c>
      <c r="J1188" t="s">
        <v>23</v>
      </c>
      <c r="K1188">
        <v>1</v>
      </c>
      <c r="M1188">
        <v>0</v>
      </c>
      <c r="N1188">
        <v>0</v>
      </c>
      <c r="P1188">
        <f>VLOOKUP(C1188,[3]April!$C:$X,22,FALSE)</f>
        <v>2019</v>
      </c>
    </row>
    <row r="1189" spans="1:16" x14ac:dyDescent="0.25">
      <c r="A1189" t="s">
        <v>389</v>
      </c>
      <c r="C1189" t="s">
        <v>513</v>
      </c>
      <c r="E1189" t="s">
        <v>402</v>
      </c>
      <c r="F1189" t="s">
        <v>403</v>
      </c>
      <c r="I1189" t="s">
        <v>393</v>
      </c>
      <c r="J1189" t="s">
        <v>23</v>
      </c>
      <c r="K1189">
        <v>1</v>
      </c>
      <c r="M1189">
        <v>334.15199999999999</v>
      </c>
      <c r="N1189">
        <v>5.0999999999999997E-2</v>
      </c>
      <c r="P1189">
        <f>VLOOKUP(C1189,[3]April!$C:$X,22,FALSE)</f>
        <v>2019</v>
      </c>
    </row>
    <row r="1190" spans="1:16" x14ac:dyDescent="0.25">
      <c r="A1190" t="s">
        <v>389</v>
      </c>
      <c r="C1190" t="s">
        <v>513</v>
      </c>
      <c r="E1190" t="s">
        <v>406</v>
      </c>
      <c r="F1190" t="s">
        <v>407</v>
      </c>
      <c r="I1190" t="s">
        <v>393</v>
      </c>
      <c r="J1190" t="s">
        <v>23</v>
      </c>
      <c r="K1190">
        <v>1</v>
      </c>
      <c r="M1190">
        <v>203.11199999999999</v>
      </c>
      <c r="N1190">
        <v>3.1E-2</v>
      </c>
      <c r="P1190">
        <f>VLOOKUP(C1190,[3]April!$C:$X,22,FALSE)</f>
        <v>2019</v>
      </c>
    </row>
    <row r="1191" spans="1:16" x14ac:dyDescent="0.25">
      <c r="A1191" t="s">
        <v>389</v>
      </c>
      <c r="C1191" t="s">
        <v>513</v>
      </c>
      <c r="E1191" t="s">
        <v>406</v>
      </c>
      <c r="F1191" t="s">
        <v>407</v>
      </c>
      <c r="I1191" t="s">
        <v>393</v>
      </c>
      <c r="J1191" t="s">
        <v>23</v>
      </c>
      <c r="K1191">
        <v>2</v>
      </c>
      <c r="M1191">
        <v>904.17600000000004</v>
      </c>
      <c r="N1191">
        <v>0.13800000000000001</v>
      </c>
      <c r="P1191">
        <f>VLOOKUP(C1191,[3]April!$C:$X,22,FALSE)</f>
        <v>2019</v>
      </c>
    </row>
    <row r="1192" spans="1:16" x14ac:dyDescent="0.25">
      <c r="A1192" t="s">
        <v>389</v>
      </c>
      <c r="C1192" t="s">
        <v>513</v>
      </c>
      <c r="E1192" t="s">
        <v>406</v>
      </c>
      <c r="F1192" t="s">
        <v>407</v>
      </c>
      <c r="I1192" t="s">
        <v>393</v>
      </c>
      <c r="J1192" t="s">
        <v>23</v>
      </c>
      <c r="K1192">
        <v>4</v>
      </c>
      <c r="M1192">
        <v>812.44799999999998</v>
      </c>
      <c r="N1192">
        <v>0.124</v>
      </c>
      <c r="P1192">
        <f>VLOOKUP(C1192,[3]April!$C:$X,22,FALSE)</f>
        <v>2019</v>
      </c>
    </row>
    <row r="1193" spans="1:16" x14ac:dyDescent="0.25">
      <c r="A1193" t="s">
        <v>389</v>
      </c>
      <c r="C1193" t="s">
        <v>513</v>
      </c>
      <c r="E1193" t="s">
        <v>406</v>
      </c>
      <c r="F1193" t="s">
        <v>407</v>
      </c>
      <c r="I1193" t="s">
        <v>393</v>
      </c>
      <c r="J1193" t="s">
        <v>23</v>
      </c>
      <c r="K1193">
        <v>17</v>
      </c>
      <c r="M1193">
        <v>7685.4960000000001</v>
      </c>
      <c r="N1193">
        <v>1.173</v>
      </c>
      <c r="P1193">
        <f>VLOOKUP(C1193,[3]April!$C:$X,22,FALSE)</f>
        <v>2019</v>
      </c>
    </row>
    <row r="1194" spans="1:16" x14ac:dyDescent="0.25">
      <c r="A1194" t="s">
        <v>389</v>
      </c>
      <c r="C1194" t="s">
        <v>514</v>
      </c>
      <c r="E1194" t="s">
        <v>428</v>
      </c>
      <c r="F1194" t="s">
        <v>429</v>
      </c>
      <c r="I1194" t="s">
        <v>430</v>
      </c>
      <c r="J1194" t="s">
        <v>23</v>
      </c>
      <c r="K1194">
        <v>2</v>
      </c>
      <c r="M1194">
        <v>2125.8240000000001</v>
      </c>
      <c r="N1194">
        <v>0.69199999999999995</v>
      </c>
      <c r="P1194">
        <f>VLOOKUP(C1194,[3]April!$C:$X,22,FALSE)</f>
        <v>2019</v>
      </c>
    </row>
    <row r="1195" spans="1:16" x14ac:dyDescent="0.25">
      <c r="A1195" t="s">
        <v>389</v>
      </c>
      <c r="C1195" t="s">
        <v>514</v>
      </c>
      <c r="E1195" t="s">
        <v>399</v>
      </c>
      <c r="F1195" t="s">
        <v>400</v>
      </c>
      <c r="I1195" t="s">
        <v>401</v>
      </c>
      <c r="J1195" t="s">
        <v>23</v>
      </c>
      <c r="K1195">
        <v>1</v>
      </c>
      <c r="M1195">
        <v>0</v>
      </c>
      <c r="N1195">
        <v>0</v>
      </c>
      <c r="P1195">
        <f>VLOOKUP(C1195,[3]April!$C:$X,22,FALSE)</f>
        <v>2019</v>
      </c>
    </row>
    <row r="1196" spans="1:16" x14ac:dyDescent="0.25">
      <c r="A1196" t="s">
        <v>389</v>
      </c>
      <c r="C1196" t="s">
        <v>514</v>
      </c>
      <c r="E1196" t="s">
        <v>402</v>
      </c>
      <c r="F1196" t="s">
        <v>403</v>
      </c>
      <c r="I1196" t="s">
        <v>393</v>
      </c>
      <c r="J1196" t="s">
        <v>23</v>
      </c>
      <c r="K1196">
        <v>1</v>
      </c>
      <c r="M1196">
        <v>156.672</v>
      </c>
      <c r="N1196">
        <v>5.0999999999999997E-2</v>
      </c>
      <c r="P1196">
        <f>VLOOKUP(C1196,[3]April!$C:$X,22,FALSE)</f>
        <v>2019</v>
      </c>
    </row>
    <row r="1197" spans="1:16" x14ac:dyDescent="0.25">
      <c r="A1197" t="s">
        <v>389</v>
      </c>
      <c r="C1197" t="s">
        <v>514</v>
      </c>
      <c r="E1197" t="s">
        <v>402</v>
      </c>
      <c r="F1197" t="s">
        <v>403</v>
      </c>
      <c r="I1197" t="s">
        <v>393</v>
      </c>
      <c r="J1197" t="s">
        <v>23</v>
      </c>
      <c r="K1197">
        <v>1</v>
      </c>
      <c r="M1197">
        <v>156.672</v>
      </c>
      <c r="N1197">
        <v>5.0999999999999997E-2</v>
      </c>
      <c r="P1197">
        <f>VLOOKUP(C1197,[3]April!$C:$X,22,FALSE)</f>
        <v>2019</v>
      </c>
    </row>
    <row r="1198" spans="1:16" x14ac:dyDescent="0.25">
      <c r="A1198" t="s">
        <v>389</v>
      </c>
      <c r="C1198" t="s">
        <v>514</v>
      </c>
      <c r="E1198" t="s">
        <v>417</v>
      </c>
      <c r="F1198" t="s">
        <v>418</v>
      </c>
      <c r="I1198" t="s">
        <v>393</v>
      </c>
      <c r="J1198" t="s">
        <v>23</v>
      </c>
      <c r="K1198">
        <v>1</v>
      </c>
      <c r="M1198">
        <v>27.648</v>
      </c>
      <c r="N1198">
        <v>8.9999999999999993E-3</v>
      </c>
      <c r="P1198">
        <f>VLOOKUP(C1198,[3]April!$C:$X,22,FALSE)</f>
        <v>2019</v>
      </c>
    </row>
    <row r="1199" spans="1:16" x14ac:dyDescent="0.25">
      <c r="A1199" t="s">
        <v>389</v>
      </c>
      <c r="C1199" t="s">
        <v>514</v>
      </c>
      <c r="E1199" t="s">
        <v>417</v>
      </c>
      <c r="F1199" t="s">
        <v>418</v>
      </c>
      <c r="I1199" t="s">
        <v>393</v>
      </c>
      <c r="J1199" t="s">
        <v>23</v>
      </c>
      <c r="K1199">
        <v>1</v>
      </c>
      <c r="M1199">
        <v>27.648</v>
      </c>
      <c r="N1199">
        <v>8.9999999999999993E-3</v>
      </c>
      <c r="P1199">
        <f>VLOOKUP(C1199,[3]April!$C:$X,22,FALSE)</f>
        <v>2019</v>
      </c>
    </row>
    <row r="1200" spans="1:16" x14ac:dyDescent="0.25">
      <c r="A1200" t="s">
        <v>389</v>
      </c>
      <c r="C1200" t="s">
        <v>514</v>
      </c>
      <c r="E1200" t="s">
        <v>417</v>
      </c>
      <c r="F1200" t="s">
        <v>418</v>
      </c>
      <c r="I1200" t="s">
        <v>393</v>
      </c>
      <c r="J1200" t="s">
        <v>23</v>
      </c>
      <c r="K1200">
        <v>1</v>
      </c>
      <c r="M1200">
        <v>273.40800000000002</v>
      </c>
      <c r="N1200">
        <v>8.8999999999999996E-2</v>
      </c>
      <c r="P1200">
        <f>VLOOKUP(C1200,[3]April!$C:$X,22,FALSE)</f>
        <v>2019</v>
      </c>
    </row>
    <row r="1201" spans="1:16" x14ac:dyDescent="0.25">
      <c r="A1201" t="s">
        <v>389</v>
      </c>
      <c r="C1201" t="s">
        <v>514</v>
      </c>
      <c r="E1201" t="s">
        <v>417</v>
      </c>
      <c r="F1201" t="s">
        <v>418</v>
      </c>
      <c r="I1201" t="s">
        <v>393</v>
      </c>
      <c r="J1201" t="s">
        <v>23</v>
      </c>
      <c r="K1201">
        <v>2</v>
      </c>
      <c r="M1201">
        <v>546.81600000000003</v>
      </c>
      <c r="N1201">
        <v>0.17799999999999999</v>
      </c>
      <c r="P1201">
        <f>VLOOKUP(C1201,[3]April!$C:$X,22,FALSE)</f>
        <v>2019</v>
      </c>
    </row>
    <row r="1202" spans="1:16" x14ac:dyDescent="0.25">
      <c r="A1202" t="s">
        <v>389</v>
      </c>
      <c r="C1202" t="s">
        <v>514</v>
      </c>
      <c r="E1202" t="s">
        <v>425</v>
      </c>
      <c r="F1202" t="s">
        <v>426</v>
      </c>
      <c r="I1202" t="s">
        <v>393</v>
      </c>
      <c r="J1202" t="s">
        <v>23</v>
      </c>
      <c r="K1202">
        <v>1</v>
      </c>
      <c r="M1202">
        <v>159.744</v>
      </c>
      <c r="N1202">
        <v>5.1999999999999998E-2</v>
      </c>
      <c r="P1202">
        <f>VLOOKUP(C1202,[3]April!$C:$X,22,FALSE)</f>
        <v>2019</v>
      </c>
    </row>
    <row r="1203" spans="1:16" x14ac:dyDescent="0.25">
      <c r="A1203" t="s">
        <v>389</v>
      </c>
      <c r="C1203" t="s">
        <v>514</v>
      </c>
      <c r="E1203" t="s">
        <v>425</v>
      </c>
      <c r="F1203" t="s">
        <v>426</v>
      </c>
      <c r="I1203" t="s">
        <v>393</v>
      </c>
      <c r="J1203" t="s">
        <v>23</v>
      </c>
      <c r="K1203">
        <v>2</v>
      </c>
      <c r="M1203">
        <v>319.488</v>
      </c>
      <c r="N1203">
        <v>0.104</v>
      </c>
      <c r="P1203">
        <f>VLOOKUP(C1203,[3]April!$C:$X,22,FALSE)</f>
        <v>2019</v>
      </c>
    </row>
    <row r="1204" spans="1:16" x14ac:dyDescent="0.25">
      <c r="A1204" t="s">
        <v>389</v>
      </c>
      <c r="C1204" t="s">
        <v>515</v>
      </c>
      <c r="E1204" t="s">
        <v>428</v>
      </c>
      <c r="F1204" t="s">
        <v>429</v>
      </c>
      <c r="I1204" t="s">
        <v>430</v>
      </c>
      <c r="J1204" t="s">
        <v>23</v>
      </c>
      <c r="K1204">
        <v>7</v>
      </c>
      <c r="M1204">
        <v>8399.4959999999992</v>
      </c>
      <c r="N1204">
        <v>2.4220000000000002</v>
      </c>
      <c r="P1204">
        <f>VLOOKUP(C1204,[3]April!$C:$X,22,FALSE)</f>
        <v>2019</v>
      </c>
    </row>
    <row r="1205" spans="1:16" x14ac:dyDescent="0.25">
      <c r="A1205" t="s">
        <v>389</v>
      </c>
      <c r="C1205" t="s">
        <v>515</v>
      </c>
      <c r="E1205" t="s">
        <v>399</v>
      </c>
      <c r="F1205" t="s">
        <v>400</v>
      </c>
      <c r="I1205" t="s">
        <v>401</v>
      </c>
      <c r="J1205" t="s">
        <v>23</v>
      </c>
      <c r="K1205">
        <v>1</v>
      </c>
      <c r="M1205">
        <v>0</v>
      </c>
      <c r="N1205">
        <v>0</v>
      </c>
      <c r="P1205">
        <f>VLOOKUP(C1205,[3]April!$C:$X,22,FALSE)</f>
        <v>2019</v>
      </c>
    </row>
    <row r="1206" spans="1:16" x14ac:dyDescent="0.25">
      <c r="A1206" t="s">
        <v>389</v>
      </c>
      <c r="C1206" t="s">
        <v>516</v>
      </c>
      <c r="E1206" t="s">
        <v>402</v>
      </c>
      <c r="F1206" t="s">
        <v>403</v>
      </c>
      <c r="I1206" t="s">
        <v>393</v>
      </c>
      <c r="J1206" t="s">
        <v>23</v>
      </c>
      <c r="K1206">
        <v>1</v>
      </c>
      <c r="M1206">
        <v>109.446</v>
      </c>
      <c r="N1206">
        <v>5.0999999999999997E-2</v>
      </c>
      <c r="P1206">
        <f>VLOOKUP(C1206,[3]April!$C:$X,22,FALSE)</f>
        <v>2019</v>
      </c>
    </row>
    <row r="1207" spans="1:16" x14ac:dyDescent="0.25">
      <c r="A1207" t="s">
        <v>389</v>
      </c>
      <c r="C1207" t="s">
        <v>516</v>
      </c>
      <c r="E1207" t="s">
        <v>417</v>
      </c>
      <c r="F1207" t="s">
        <v>418</v>
      </c>
      <c r="I1207" t="s">
        <v>393</v>
      </c>
      <c r="J1207" t="s">
        <v>23</v>
      </c>
      <c r="K1207">
        <v>1</v>
      </c>
      <c r="M1207">
        <v>19.314</v>
      </c>
      <c r="N1207">
        <v>8.9999999999999993E-3</v>
      </c>
      <c r="P1207">
        <f>VLOOKUP(C1207,[3]April!$C:$X,22,FALSE)</f>
        <v>2019</v>
      </c>
    </row>
    <row r="1208" spans="1:16" x14ac:dyDescent="0.25">
      <c r="A1208" t="s">
        <v>389</v>
      </c>
      <c r="C1208" t="s">
        <v>516</v>
      </c>
      <c r="E1208" t="s">
        <v>417</v>
      </c>
      <c r="F1208" t="s">
        <v>418</v>
      </c>
      <c r="I1208" t="s">
        <v>393</v>
      </c>
      <c r="J1208" t="s">
        <v>23</v>
      </c>
      <c r="K1208">
        <v>8</v>
      </c>
      <c r="M1208">
        <v>154.512</v>
      </c>
      <c r="N1208">
        <v>7.1999999999999995E-2</v>
      </c>
      <c r="P1208">
        <f>VLOOKUP(C1208,[3]April!$C:$X,22,FALSE)</f>
        <v>2019</v>
      </c>
    </row>
    <row r="1209" spans="1:16" x14ac:dyDescent="0.25">
      <c r="A1209" t="s">
        <v>389</v>
      </c>
      <c r="C1209" t="s">
        <v>516</v>
      </c>
      <c r="E1209" t="s">
        <v>394</v>
      </c>
      <c r="F1209" t="s">
        <v>395</v>
      </c>
      <c r="I1209" t="s">
        <v>393</v>
      </c>
      <c r="J1209" t="s">
        <v>23</v>
      </c>
      <c r="K1209">
        <v>1</v>
      </c>
      <c r="M1209">
        <v>62.234000000000002</v>
      </c>
      <c r="N1209">
        <v>2.9000000000000001E-2</v>
      </c>
      <c r="P1209">
        <f>VLOOKUP(C1209,[3]April!$C:$X,22,FALSE)</f>
        <v>2019</v>
      </c>
    </row>
    <row r="1210" spans="1:16" x14ac:dyDescent="0.25">
      <c r="A1210" t="s">
        <v>389</v>
      </c>
      <c r="C1210" t="s">
        <v>516</v>
      </c>
      <c r="E1210" t="s">
        <v>394</v>
      </c>
      <c r="F1210" t="s">
        <v>395</v>
      </c>
      <c r="I1210" t="s">
        <v>393</v>
      </c>
      <c r="J1210" t="s">
        <v>23</v>
      </c>
      <c r="K1210">
        <v>1</v>
      </c>
      <c r="M1210">
        <v>62.234000000000002</v>
      </c>
      <c r="N1210">
        <v>2.9000000000000001E-2</v>
      </c>
      <c r="P1210">
        <f>VLOOKUP(C1210,[3]April!$C:$X,22,FALSE)</f>
        <v>2019</v>
      </c>
    </row>
    <row r="1211" spans="1:16" x14ac:dyDescent="0.25">
      <c r="A1211" t="s">
        <v>389</v>
      </c>
      <c r="C1211" t="s">
        <v>516</v>
      </c>
      <c r="E1211" t="s">
        <v>394</v>
      </c>
      <c r="F1211" t="s">
        <v>395</v>
      </c>
      <c r="I1211" t="s">
        <v>393</v>
      </c>
      <c r="J1211" t="s">
        <v>23</v>
      </c>
      <c r="K1211">
        <v>2</v>
      </c>
      <c r="M1211">
        <v>124.468</v>
      </c>
      <c r="N1211">
        <v>5.8000000000000003E-2</v>
      </c>
      <c r="P1211">
        <f>VLOOKUP(C1211,[3]April!$C:$X,22,FALSE)</f>
        <v>2019</v>
      </c>
    </row>
    <row r="1212" spans="1:16" x14ac:dyDescent="0.25">
      <c r="A1212" t="s">
        <v>389</v>
      </c>
      <c r="C1212" t="s">
        <v>516</v>
      </c>
      <c r="E1212" t="s">
        <v>394</v>
      </c>
      <c r="F1212" t="s">
        <v>395</v>
      </c>
      <c r="I1212" t="s">
        <v>393</v>
      </c>
      <c r="J1212" t="s">
        <v>23</v>
      </c>
      <c r="K1212">
        <v>7</v>
      </c>
      <c r="M1212">
        <v>435.63799999999998</v>
      </c>
      <c r="N1212">
        <v>0.20300000000000001</v>
      </c>
      <c r="P1212">
        <f>VLOOKUP(C1212,[3]April!$C:$X,22,FALSE)</f>
        <v>2019</v>
      </c>
    </row>
    <row r="1213" spans="1:16" x14ac:dyDescent="0.25">
      <c r="A1213" t="s">
        <v>389</v>
      </c>
      <c r="C1213" t="s">
        <v>517</v>
      </c>
      <c r="E1213" t="s">
        <v>417</v>
      </c>
      <c r="F1213" t="s">
        <v>418</v>
      </c>
      <c r="I1213" t="s">
        <v>393</v>
      </c>
      <c r="J1213" t="s">
        <v>23</v>
      </c>
      <c r="K1213">
        <v>1</v>
      </c>
      <c r="M1213">
        <v>35.514000000000003</v>
      </c>
      <c r="N1213">
        <v>8.9999999999999993E-3</v>
      </c>
      <c r="P1213">
        <f>VLOOKUP(C1213,[3]April!$C:$X,22,FALSE)</f>
        <v>2019</v>
      </c>
    </row>
    <row r="1214" spans="1:16" x14ac:dyDescent="0.25">
      <c r="A1214" t="s">
        <v>389</v>
      </c>
      <c r="C1214" t="s">
        <v>517</v>
      </c>
      <c r="E1214" t="s">
        <v>425</v>
      </c>
      <c r="F1214" t="s">
        <v>426</v>
      </c>
      <c r="I1214" t="s">
        <v>393</v>
      </c>
      <c r="J1214" t="s">
        <v>23</v>
      </c>
      <c r="K1214">
        <v>8</v>
      </c>
      <c r="M1214">
        <v>1641.5360000000001</v>
      </c>
      <c r="N1214">
        <v>0.41599999999999998</v>
      </c>
      <c r="P1214">
        <f>VLOOKUP(C1214,[3]April!$C:$X,22,FALSE)</f>
        <v>2019</v>
      </c>
    </row>
    <row r="1215" spans="1:16" x14ac:dyDescent="0.25">
      <c r="A1215" t="s">
        <v>389</v>
      </c>
      <c r="C1215" t="s">
        <v>518</v>
      </c>
      <c r="E1215" t="s">
        <v>399</v>
      </c>
      <c r="F1215" t="s">
        <v>400</v>
      </c>
      <c r="I1215" t="s">
        <v>401</v>
      </c>
      <c r="J1215" t="s">
        <v>23</v>
      </c>
      <c r="K1215">
        <v>1</v>
      </c>
      <c r="M1215">
        <v>0</v>
      </c>
      <c r="N1215">
        <v>0</v>
      </c>
      <c r="P1215">
        <f>VLOOKUP(C1215,[3]April!$C:$X,22,FALSE)</f>
        <v>2019</v>
      </c>
    </row>
    <row r="1216" spans="1:16" x14ac:dyDescent="0.25">
      <c r="A1216" t="s">
        <v>389</v>
      </c>
      <c r="C1216" t="s">
        <v>518</v>
      </c>
      <c r="E1216" t="s">
        <v>402</v>
      </c>
      <c r="F1216" t="s">
        <v>403</v>
      </c>
      <c r="I1216" t="s">
        <v>393</v>
      </c>
      <c r="J1216" t="s">
        <v>23</v>
      </c>
      <c r="K1216">
        <v>1</v>
      </c>
      <c r="M1216">
        <v>273.15600000000001</v>
      </c>
      <c r="N1216">
        <v>5.0999999999999997E-2</v>
      </c>
      <c r="P1216">
        <f>VLOOKUP(C1216,[3]April!$C:$X,22,FALSE)</f>
        <v>2019</v>
      </c>
    </row>
    <row r="1217" spans="1:16" x14ac:dyDescent="0.25">
      <c r="A1217" t="s">
        <v>389</v>
      </c>
      <c r="C1217" t="s">
        <v>518</v>
      </c>
      <c r="E1217" t="s">
        <v>417</v>
      </c>
      <c r="F1217" t="s">
        <v>418</v>
      </c>
      <c r="I1217" t="s">
        <v>393</v>
      </c>
      <c r="J1217" t="s">
        <v>23</v>
      </c>
      <c r="K1217">
        <v>1</v>
      </c>
      <c r="M1217">
        <v>48.204000000000001</v>
      </c>
      <c r="N1217">
        <v>8.9999999999999993E-3</v>
      </c>
      <c r="P1217">
        <f>VLOOKUP(C1217,[3]April!$C:$X,22,FALSE)</f>
        <v>2019</v>
      </c>
    </row>
    <row r="1218" spans="1:16" x14ac:dyDescent="0.25">
      <c r="A1218" t="s">
        <v>389</v>
      </c>
      <c r="C1218" t="s">
        <v>518</v>
      </c>
      <c r="E1218" t="s">
        <v>394</v>
      </c>
      <c r="F1218" t="s">
        <v>395</v>
      </c>
      <c r="I1218" t="s">
        <v>393</v>
      </c>
      <c r="J1218" t="s">
        <v>23</v>
      </c>
      <c r="K1218">
        <v>7</v>
      </c>
      <c r="M1218">
        <v>1087.268</v>
      </c>
      <c r="N1218">
        <v>0.20300000000000001</v>
      </c>
      <c r="P1218">
        <f>VLOOKUP(C1218,[3]April!$C:$X,22,FALSE)</f>
        <v>2019</v>
      </c>
    </row>
    <row r="1219" spans="1:16" x14ac:dyDescent="0.25">
      <c r="A1219" t="s">
        <v>389</v>
      </c>
      <c r="C1219" t="s">
        <v>518</v>
      </c>
      <c r="E1219" t="s">
        <v>408</v>
      </c>
      <c r="F1219" t="s">
        <v>409</v>
      </c>
      <c r="I1219" t="s">
        <v>393</v>
      </c>
      <c r="J1219" t="s">
        <v>23</v>
      </c>
      <c r="K1219">
        <v>2</v>
      </c>
      <c r="M1219">
        <v>1071.2</v>
      </c>
      <c r="N1219">
        <v>0.2</v>
      </c>
      <c r="P1219">
        <f>VLOOKUP(C1219,[3]April!$C:$X,22,FALSE)</f>
        <v>2019</v>
      </c>
    </row>
    <row r="1220" spans="1:16" x14ac:dyDescent="0.25">
      <c r="A1220" t="s">
        <v>389</v>
      </c>
      <c r="C1220" t="s">
        <v>519</v>
      </c>
      <c r="E1220" t="s">
        <v>399</v>
      </c>
      <c r="F1220" t="s">
        <v>400</v>
      </c>
      <c r="I1220" t="s">
        <v>401</v>
      </c>
      <c r="J1220" t="s">
        <v>23</v>
      </c>
      <c r="K1220">
        <v>1</v>
      </c>
      <c r="M1220">
        <v>0</v>
      </c>
      <c r="N1220">
        <v>0</v>
      </c>
      <c r="P1220">
        <f>VLOOKUP(C1220,[3]April!$C:$X,22,FALSE)</f>
        <v>2019</v>
      </c>
    </row>
    <row r="1221" spans="1:16" x14ac:dyDescent="0.25">
      <c r="A1221" t="s">
        <v>389</v>
      </c>
      <c r="C1221" t="s">
        <v>519</v>
      </c>
      <c r="E1221" t="s">
        <v>520</v>
      </c>
      <c r="F1221" t="s">
        <v>521</v>
      </c>
      <c r="I1221" t="s">
        <v>393</v>
      </c>
      <c r="J1221" t="s">
        <v>23</v>
      </c>
      <c r="K1221">
        <v>1</v>
      </c>
      <c r="M1221">
        <v>84</v>
      </c>
      <c r="N1221">
        <v>4.2000000000000003E-2</v>
      </c>
      <c r="P1221">
        <f>VLOOKUP(C1221,[3]April!$C:$X,22,FALSE)</f>
        <v>2019</v>
      </c>
    </row>
    <row r="1222" spans="1:16" x14ac:dyDescent="0.25">
      <c r="A1222" t="s">
        <v>389</v>
      </c>
      <c r="C1222" t="s">
        <v>519</v>
      </c>
      <c r="E1222" t="s">
        <v>520</v>
      </c>
      <c r="F1222" t="s">
        <v>521</v>
      </c>
      <c r="I1222" t="s">
        <v>393</v>
      </c>
      <c r="J1222" t="s">
        <v>23</v>
      </c>
      <c r="K1222">
        <v>1</v>
      </c>
      <c r="M1222">
        <v>84</v>
      </c>
      <c r="N1222">
        <v>4.2000000000000003E-2</v>
      </c>
      <c r="P1222">
        <f>VLOOKUP(C1222,[3]April!$C:$X,22,FALSE)</f>
        <v>2019</v>
      </c>
    </row>
    <row r="1223" spans="1:16" x14ac:dyDescent="0.25">
      <c r="A1223" t="s">
        <v>389</v>
      </c>
      <c r="C1223" t="s">
        <v>519</v>
      </c>
      <c r="E1223" t="s">
        <v>520</v>
      </c>
      <c r="F1223" t="s">
        <v>521</v>
      </c>
      <c r="I1223" t="s">
        <v>393</v>
      </c>
      <c r="J1223" t="s">
        <v>23</v>
      </c>
      <c r="K1223">
        <v>1</v>
      </c>
      <c r="M1223">
        <v>84</v>
      </c>
      <c r="N1223">
        <v>4.2000000000000003E-2</v>
      </c>
      <c r="P1223">
        <f>VLOOKUP(C1223,[3]April!$C:$X,22,FALSE)</f>
        <v>2019</v>
      </c>
    </row>
    <row r="1224" spans="1:16" x14ac:dyDescent="0.25">
      <c r="A1224" t="s">
        <v>389</v>
      </c>
      <c r="C1224" t="s">
        <v>519</v>
      </c>
      <c r="E1224" t="s">
        <v>520</v>
      </c>
      <c r="F1224" t="s">
        <v>521</v>
      </c>
      <c r="I1224" t="s">
        <v>393</v>
      </c>
      <c r="J1224" t="s">
        <v>23</v>
      </c>
      <c r="K1224">
        <v>2</v>
      </c>
      <c r="M1224">
        <v>168</v>
      </c>
      <c r="N1224">
        <v>8.4000000000000005E-2</v>
      </c>
      <c r="P1224">
        <f>VLOOKUP(C1224,[3]April!$C:$X,22,FALSE)</f>
        <v>2019</v>
      </c>
    </row>
    <row r="1225" spans="1:16" x14ac:dyDescent="0.25">
      <c r="A1225" t="s">
        <v>389</v>
      </c>
      <c r="C1225" t="s">
        <v>519</v>
      </c>
      <c r="E1225" t="s">
        <v>520</v>
      </c>
      <c r="F1225" t="s">
        <v>521</v>
      </c>
      <c r="I1225" t="s">
        <v>393</v>
      </c>
      <c r="J1225" t="s">
        <v>23</v>
      </c>
      <c r="K1225">
        <v>10</v>
      </c>
      <c r="M1225">
        <v>840</v>
      </c>
      <c r="N1225">
        <v>0.42</v>
      </c>
      <c r="P1225">
        <f>VLOOKUP(C1225,[3]April!$C:$X,22,FALSE)</f>
        <v>2019</v>
      </c>
    </row>
    <row r="1226" spans="1:16" x14ac:dyDescent="0.25">
      <c r="A1226" t="s">
        <v>389</v>
      </c>
      <c r="C1226" t="s">
        <v>519</v>
      </c>
      <c r="E1226" t="s">
        <v>520</v>
      </c>
      <c r="F1226" t="s">
        <v>521</v>
      </c>
      <c r="I1226" t="s">
        <v>393</v>
      </c>
      <c r="J1226" t="s">
        <v>23</v>
      </c>
      <c r="K1226">
        <v>22</v>
      </c>
      <c r="M1226">
        <v>1848</v>
      </c>
      <c r="N1226">
        <v>0.92400000000000004</v>
      </c>
      <c r="P1226">
        <f>VLOOKUP(C1226,[3]April!$C:$X,22,FALSE)</f>
        <v>2019</v>
      </c>
    </row>
    <row r="1227" spans="1:16" x14ac:dyDescent="0.25">
      <c r="A1227" t="s">
        <v>389</v>
      </c>
      <c r="C1227" t="s">
        <v>519</v>
      </c>
      <c r="E1227" t="s">
        <v>485</v>
      </c>
      <c r="F1227" t="s">
        <v>506</v>
      </c>
      <c r="I1227" t="s">
        <v>487</v>
      </c>
      <c r="J1227" t="s">
        <v>23</v>
      </c>
      <c r="K1227">
        <v>3</v>
      </c>
      <c r="M1227">
        <v>3142.65</v>
      </c>
      <c r="N1227">
        <v>0.61499999999999999</v>
      </c>
      <c r="P1227">
        <f>VLOOKUP(C1227,[3]April!$C:$X,22,FALSE)</f>
        <v>2019</v>
      </c>
    </row>
    <row r="1228" spans="1:16" x14ac:dyDescent="0.25">
      <c r="A1228" t="s">
        <v>389</v>
      </c>
      <c r="C1228" t="s">
        <v>519</v>
      </c>
      <c r="E1228" t="s">
        <v>406</v>
      </c>
      <c r="F1228" t="s">
        <v>407</v>
      </c>
      <c r="I1228" t="s">
        <v>393</v>
      </c>
      <c r="J1228" t="s">
        <v>23</v>
      </c>
      <c r="K1228">
        <v>1</v>
      </c>
      <c r="M1228">
        <v>62</v>
      </c>
      <c r="N1228">
        <v>3.1E-2</v>
      </c>
      <c r="P1228">
        <f>VLOOKUP(C1228,[3]April!$C:$X,22,FALSE)</f>
        <v>2019</v>
      </c>
    </row>
    <row r="1229" spans="1:16" x14ac:dyDescent="0.25">
      <c r="A1229" t="s">
        <v>389</v>
      </c>
      <c r="C1229" t="s">
        <v>519</v>
      </c>
      <c r="E1229" t="s">
        <v>406</v>
      </c>
      <c r="F1229" t="s">
        <v>407</v>
      </c>
      <c r="I1229" t="s">
        <v>393</v>
      </c>
      <c r="J1229" t="s">
        <v>23</v>
      </c>
      <c r="K1229">
        <v>5</v>
      </c>
      <c r="M1229">
        <v>310</v>
      </c>
      <c r="N1229">
        <v>0.155</v>
      </c>
      <c r="P1229">
        <f>VLOOKUP(C1229,[3]April!$C:$X,22,FALSE)</f>
        <v>2019</v>
      </c>
    </row>
    <row r="1230" spans="1:16" x14ac:dyDescent="0.25">
      <c r="A1230" t="s">
        <v>389</v>
      </c>
      <c r="C1230" t="s">
        <v>522</v>
      </c>
      <c r="E1230" t="s">
        <v>391</v>
      </c>
      <c r="F1230" t="s">
        <v>392</v>
      </c>
      <c r="I1230" t="s">
        <v>393</v>
      </c>
      <c r="J1230" t="s">
        <v>23</v>
      </c>
      <c r="K1230">
        <v>5</v>
      </c>
      <c r="M1230">
        <v>743.4</v>
      </c>
      <c r="N1230">
        <v>0.17499999999999999</v>
      </c>
      <c r="P1230">
        <f>VLOOKUP(C1230,[3]April!$C:$X,22,FALSE)</f>
        <v>2019</v>
      </c>
    </row>
    <row r="1231" spans="1:16" x14ac:dyDescent="0.25">
      <c r="A1231" t="s">
        <v>389</v>
      </c>
      <c r="C1231" t="s">
        <v>522</v>
      </c>
      <c r="E1231" t="s">
        <v>399</v>
      </c>
      <c r="F1231" t="s">
        <v>400</v>
      </c>
      <c r="I1231" t="s">
        <v>401</v>
      </c>
      <c r="J1231" t="s">
        <v>23</v>
      </c>
      <c r="K1231">
        <v>1</v>
      </c>
      <c r="M1231">
        <v>0</v>
      </c>
      <c r="N1231">
        <v>0</v>
      </c>
      <c r="P1231">
        <f>VLOOKUP(C1231,[3]April!$C:$X,22,FALSE)</f>
        <v>2019</v>
      </c>
    </row>
    <row r="1232" spans="1:16" x14ac:dyDescent="0.25">
      <c r="A1232" t="s">
        <v>389</v>
      </c>
      <c r="C1232" t="s">
        <v>522</v>
      </c>
      <c r="E1232" t="s">
        <v>402</v>
      </c>
      <c r="F1232" t="s">
        <v>403</v>
      </c>
      <c r="I1232" t="s">
        <v>393</v>
      </c>
      <c r="J1232" t="s">
        <v>23</v>
      </c>
      <c r="K1232">
        <v>1</v>
      </c>
      <c r="M1232">
        <v>216.648</v>
      </c>
      <c r="N1232">
        <v>5.0999999999999997E-2</v>
      </c>
      <c r="P1232">
        <f>VLOOKUP(C1232,[3]April!$C:$X,22,FALSE)</f>
        <v>2019</v>
      </c>
    </row>
    <row r="1233" spans="1:16" x14ac:dyDescent="0.25">
      <c r="A1233" t="s">
        <v>389</v>
      </c>
      <c r="C1233" t="s">
        <v>522</v>
      </c>
      <c r="E1233" t="s">
        <v>485</v>
      </c>
      <c r="F1233" t="s">
        <v>506</v>
      </c>
      <c r="I1233" t="s">
        <v>487</v>
      </c>
      <c r="J1233" t="s">
        <v>23</v>
      </c>
      <c r="K1233">
        <v>1</v>
      </c>
      <c r="M1233">
        <v>1047.55</v>
      </c>
      <c r="N1233">
        <v>0.20499999999999999</v>
      </c>
      <c r="P1233">
        <f>VLOOKUP(C1233,[3]April!$C:$X,22,FALSE)</f>
        <v>2019</v>
      </c>
    </row>
    <row r="1234" spans="1:16" x14ac:dyDescent="0.25">
      <c r="A1234" t="s">
        <v>389</v>
      </c>
      <c r="C1234" t="s">
        <v>522</v>
      </c>
      <c r="E1234" t="s">
        <v>394</v>
      </c>
      <c r="F1234" t="s">
        <v>395</v>
      </c>
      <c r="I1234" t="s">
        <v>393</v>
      </c>
      <c r="J1234" t="s">
        <v>23</v>
      </c>
      <c r="K1234">
        <v>1</v>
      </c>
      <c r="M1234">
        <v>123.19199999999999</v>
      </c>
      <c r="N1234">
        <v>2.9000000000000001E-2</v>
      </c>
      <c r="P1234">
        <f>VLOOKUP(C1234,[3]April!$C:$X,22,FALSE)</f>
        <v>2019</v>
      </c>
    </row>
    <row r="1235" spans="1:16" x14ac:dyDescent="0.25">
      <c r="A1235" t="s">
        <v>389</v>
      </c>
      <c r="C1235" t="s">
        <v>522</v>
      </c>
      <c r="E1235" t="s">
        <v>394</v>
      </c>
      <c r="F1235" t="s">
        <v>395</v>
      </c>
      <c r="I1235" t="s">
        <v>393</v>
      </c>
      <c r="J1235" t="s">
        <v>23</v>
      </c>
      <c r="K1235">
        <v>3</v>
      </c>
      <c r="M1235">
        <v>369.57600000000002</v>
      </c>
      <c r="N1235">
        <v>8.6999999999999994E-2</v>
      </c>
      <c r="P1235">
        <f>VLOOKUP(C1235,[3]April!$C:$X,22,FALSE)</f>
        <v>2019</v>
      </c>
    </row>
    <row r="1236" spans="1:16" x14ac:dyDescent="0.25">
      <c r="A1236" t="s">
        <v>389</v>
      </c>
      <c r="C1236" t="s">
        <v>522</v>
      </c>
      <c r="E1236" t="s">
        <v>432</v>
      </c>
      <c r="F1236" t="s">
        <v>433</v>
      </c>
      <c r="I1236" t="s">
        <v>393</v>
      </c>
      <c r="J1236" t="s">
        <v>23</v>
      </c>
      <c r="K1236">
        <v>6</v>
      </c>
      <c r="M1236">
        <v>1045.008</v>
      </c>
      <c r="N1236">
        <v>0.246</v>
      </c>
      <c r="P1236">
        <f>VLOOKUP(C1236,[3]April!$C:$X,22,FALSE)</f>
        <v>2019</v>
      </c>
    </row>
    <row r="1237" spans="1:16" x14ac:dyDescent="0.25">
      <c r="A1237" t="s">
        <v>389</v>
      </c>
      <c r="C1237" t="s">
        <v>522</v>
      </c>
      <c r="E1237" t="s">
        <v>425</v>
      </c>
      <c r="F1237" t="s">
        <v>426</v>
      </c>
      <c r="I1237" t="s">
        <v>393</v>
      </c>
      <c r="J1237" t="s">
        <v>23</v>
      </c>
      <c r="K1237">
        <v>3</v>
      </c>
      <c r="M1237">
        <v>662.68799999999999</v>
      </c>
      <c r="N1237">
        <v>0.156</v>
      </c>
      <c r="P1237">
        <f>VLOOKUP(C1237,[3]April!$C:$X,22,FALSE)</f>
        <v>2019</v>
      </c>
    </row>
    <row r="1238" spans="1:16" x14ac:dyDescent="0.25">
      <c r="A1238" t="s">
        <v>389</v>
      </c>
      <c r="C1238" t="s">
        <v>523</v>
      </c>
      <c r="E1238" t="s">
        <v>411</v>
      </c>
      <c r="F1238" t="s">
        <v>412</v>
      </c>
      <c r="I1238" t="s">
        <v>401</v>
      </c>
      <c r="J1238" t="s">
        <v>23</v>
      </c>
      <c r="K1238">
        <v>1</v>
      </c>
      <c r="M1238">
        <v>0</v>
      </c>
      <c r="N1238">
        <v>0</v>
      </c>
      <c r="P1238">
        <f>VLOOKUP(C1238,[3]April!$C:$X,22,FALSE)</f>
        <v>2019</v>
      </c>
    </row>
    <row r="1239" spans="1:16" x14ac:dyDescent="0.25">
      <c r="A1239" t="s">
        <v>389</v>
      </c>
      <c r="C1239" t="s">
        <v>523</v>
      </c>
      <c r="E1239" t="s">
        <v>406</v>
      </c>
      <c r="F1239" t="s">
        <v>407</v>
      </c>
      <c r="I1239" t="s">
        <v>393</v>
      </c>
      <c r="J1239" t="s">
        <v>23</v>
      </c>
      <c r="K1239">
        <v>3</v>
      </c>
      <c r="M1239">
        <v>403.99200000000002</v>
      </c>
      <c r="N1239">
        <v>9.2999999999999999E-2</v>
      </c>
      <c r="P1239">
        <f>VLOOKUP(C1239,[3]April!$C:$X,22,FALSE)</f>
        <v>2019</v>
      </c>
    </row>
    <row r="1240" spans="1:16" x14ac:dyDescent="0.25">
      <c r="A1240" t="s">
        <v>389</v>
      </c>
      <c r="C1240" t="s">
        <v>523</v>
      </c>
      <c r="E1240" t="s">
        <v>406</v>
      </c>
      <c r="F1240" t="s">
        <v>407</v>
      </c>
      <c r="I1240" t="s">
        <v>393</v>
      </c>
      <c r="J1240" t="s">
        <v>23</v>
      </c>
      <c r="K1240">
        <v>4</v>
      </c>
      <c r="M1240">
        <v>538.65599999999995</v>
      </c>
      <c r="N1240">
        <v>0.124</v>
      </c>
      <c r="P1240">
        <f>VLOOKUP(C1240,[3]April!$C:$X,22,FALSE)</f>
        <v>2019</v>
      </c>
    </row>
    <row r="1241" spans="1:16" x14ac:dyDescent="0.25">
      <c r="A1241" t="s">
        <v>389</v>
      </c>
      <c r="C1241" t="s">
        <v>523</v>
      </c>
      <c r="E1241" t="s">
        <v>406</v>
      </c>
      <c r="F1241" t="s">
        <v>407</v>
      </c>
      <c r="I1241" t="s">
        <v>393</v>
      </c>
      <c r="J1241" t="s">
        <v>23</v>
      </c>
      <c r="K1241">
        <v>24</v>
      </c>
      <c r="M1241">
        <v>3231.9360000000001</v>
      </c>
      <c r="N1241">
        <v>0.74399999999999999</v>
      </c>
      <c r="P1241">
        <f>VLOOKUP(C1241,[3]April!$C:$X,22,FALSE)</f>
        <v>2019</v>
      </c>
    </row>
    <row r="1242" spans="1:16" x14ac:dyDescent="0.25">
      <c r="A1242" t="s">
        <v>389</v>
      </c>
      <c r="C1242" t="s">
        <v>524</v>
      </c>
      <c r="E1242" t="s">
        <v>399</v>
      </c>
      <c r="F1242" t="s">
        <v>400</v>
      </c>
      <c r="I1242" t="s">
        <v>401</v>
      </c>
      <c r="J1242" t="s">
        <v>23</v>
      </c>
      <c r="K1242">
        <v>1</v>
      </c>
      <c r="M1242">
        <v>0</v>
      </c>
      <c r="N1242">
        <v>0</v>
      </c>
      <c r="P1242">
        <f>VLOOKUP(C1242,[3]April!$C:$X,22,FALSE)</f>
        <v>2019</v>
      </c>
    </row>
    <row r="1243" spans="1:16" x14ac:dyDescent="0.25">
      <c r="A1243" t="s">
        <v>389</v>
      </c>
      <c r="C1243" t="s">
        <v>524</v>
      </c>
      <c r="E1243" t="s">
        <v>425</v>
      </c>
      <c r="F1243" t="s">
        <v>426</v>
      </c>
      <c r="I1243" t="s">
        <v>393</v>
      </c>
      <c r="J1243" t="s">
        <v>23</v>
      </c>
      <c r="K1243">
        <v>16</v>
      </c>
      <c r="M1243">
        <v>3011.84</v>
      </c>
      <c r="N1243">
        <v>0.83199999999999996</v>
      </c>
      <c r="P1243">
        <f>VLOOKUP(C1243,[3]April!$C:$X,22,FALSE)</f>
        <v>2019</v>
      </c>
    </row>
    <row r="1244" spans="1:16" x14ac:dyDescent="0.25">
      <c r="A1244" t="s">
        <v>389</v>
      </c>
      <c r="C1244" t="s">
        <v>524</v>
      </c>
      <c r="E1244" t="s">
        <v>406</v>
      </c>
      <c r="F1244" t="s">
        <v>407</v>
      </c>
      <c r="I1244" t="s">
        <v>393</v>
      </c>
      <c r="J1244" t="s">
        <v>23</v>
      </c>
      <c r="K1244">
        <v>7</v>
      </c>
      <c r="M1244">
        <v>1748.46</v>
      </c>
      <c r="N1244">
        <v>0.48299999999999998</v>
      </c>
      <c r="P1244">
        <f>VLOOKUP(C1244,[3]April!$C:$X,22,FALSE)</f>
        <v>2019</v>
      </c>
    </row>
    <row r="1245" spans="1:16" x14ac:dyDescent="0.25">
      <c r="A1245" t="s">
        <v>389</v>
      </c>
      <c r="C1245" t="s">
        <v>524</v>
      </c>
      <c r="E1245" t="s">
        <v>408</v>
      </c>
      <c r="F1245" t="s">
        <v>409</v>
      </c>
      <c r="I1245" t="s">
        <v>393</v>
      </c>
      <c r="J1245" t="s">
        <v>23</v>
      </c>
      <c r="K1245">
        <v>2</v>
      </c>
      <c r="M1245">
        <v>861.56</v>
      </c>
      <c r="N1245">
        <v>0.23799999999999999</v>
      </c>
      <c r="P1245">
        <f>VLOOKUP(C1245,[3]April!$C:$X,22,FALSE)</f>
        <v>2019</v>
      </c>
    </row>
    <row r="1246" spans="1:16" x14ac:dyDescent="0.25">
      <c r="A1246" t="s">
        <v>389</v>
      </c>
      <c r="C1246" t="s">
        <v>524</v>
      </c>
      <c r="E1246" t="s">
        <v>408</v>
      </c>
      <c r="F1246" t="s">
        <v>409</v>
      </c>
      <c r="I1246" t="s">
        <v>393</v>
      </c>
      <c r="J1246" t="s">
        <v>23</v>
      </c>
      <c r="K1246">
        <v>5</v>
      </c>
      <c r="M1246">
        <v>2153.9</v>
      </c>
      <c r="N1246">
        <v>0.59499999999999997</v>
      </c>
      <c r="P1246">
        <f>VLOOKUP(C1246,[3]April!$C:$X,22,FALSE)</f>
        <v>2019</v>
      </c>
    </row>
    <row r="1247" spans="1:16" x14ac:dyDescent="0.25">
      <c r="A1247" t="s">
        <v>389</v>
      </c>
      <c r="C1247" t="s">
        <v>525</v>
      </c>
      <c r="E1247" t="s">
        <v>399</v>
      </c>
      <c r="F1247" t="s">
        <v>400</v>
      </c>
      <c r="I1247" t="s">
        <v>401</v>
      </c>
      <c r="J1247" t="s">
        <v>23</v>
      </c>
      <c r="K1247">
        <v>1</v>
      </c>
      <c r="M1247">
        <v>0</v>
      </c>
      <c r="N1247">
        <v>0</v>
      </c>
      <c r="P1247">
        <f>VLOOKUP(C1247,[3]April!$C:$X,22,FALSE)</f>
        <v>2019</v>
      </c>
    </row>
    <row r="1248" spans="1:16" x14ac:dyDescent="0.25">
      <c r="A1248" t="s">
        <v>389</v>
      </c>
      <c r="C1248" t="s">
        <v>525</v>
      </c>
      <c r="E1248" t="s">
        <v>394</v>
      </c>
      <c r="F1248" t="s">
        <v>395</v>
      </c>
      <c r="I1248" t="s">
        <v>393</v>
      </c>
      <c r="J1248" t="s">
        <v>23</v>
      </c>
      <c r="K1248">
        <v>1</v>
      </c>
      <c r="M1248">
        <v>125.976</v>
      </c>
      <c r="N1248">
        <v>2.9000000000000001E-2</v>
      </c>
      <c r="P1248">
        <f>VLOOKUP(C1248,[3]April!$C:$X,22,FALSE)</f>
        <v>2019</v>
      </c>
    </row>
    <row r="1249" spans="1:16" x14ac:dyDescent="0.25">
      <c r="A1249" t="s">
        <v>389</v>
      </c>
      <c r="C1249" t="s">
        <v>525</v>
      </c>
      <c r="E1249" t="s">
        <v>404</v>
      </c>
      <c r="F1249" t="s">
        <v>405</v>
      </c>
      <c r="I1249" t="s">
        <v>393</v>
      </c>
      <c r="J1249" t="s">
        <v>23</v>
      </c>
      <c r="K1249">
        <v>2</v>
      </c>
      <c r="M1249">
        <v>321.45600000000002</v>
      </c>
      <c r="N1249">
        <v>7.3999999999999996E-2</v>
      </c>
      <c r="P1249">
        <f>VLOOKUP(C1249,[3]April!$C:$X,22,FALSE)</f>
        <v>2019</v>
      </c>
    </row>
    <row r="1250" spans="1:16" x14ac:dyDescent="0.25">
      <c r="A1250" t="s">
        <v>389</v>
      </c>
      <c r="C1250" t="s">
        <v>525</v>
      </c>
      <c r="E1250" t="s">
        <v>406</v>
      </c>
      <c r="F1250" t="s">
        <v>407</v>
      </c>
      <c r="I1250" t="s">
        <v>393</v>
      </c>
      <c r="J1250" t="s">
        <v>23</v>
      </c>
      <c r="K1250">
        <v>1</v>
      </c>
      <c r="M1250">
        <v>199.82400000000001</v>
      </c>
      <c r="N1250">
        <v>4.5999999999999999E-2</v>
      </c>
      <c r="P1250">
        <f>VLOOKUP(C1250,[3]April!$C:$X,22,FALSE)</f>
        <v>2019</v>
      </c>
    </row>
    <row r="1251" spans="1:16" x14ac:dyDescent="0.25">
      <c r="A1251" t="s">
        <v>389</v>
      </c>
      <c r="C1251" t="s">
        <v>525</v>
      </c>
      <c r="E1251" t="s">
        <v>406</v>
      </c>
      <c r="F1251" t="s">
        <v>407</v>
      </c>
      <c r="I1251" t="s">
        <v>393</v>
      </c>
      <c r="J1251" t="s">
        <v>23</v>
      </c>
      <c r="K1251">
        <v>3</v>
      </c>
      <c r="M1251">
        <v>899.20799999999997</v>
      </c>
      <c r="N1251">
        <v>0.20699999999999999</v>
      </c>
      <c r="P1251">
        <f>VLOOKUP(C1251,[3]April!$C:$X,22,FALSE)</f>
        <v>2019</v>
      </c>
    </row>
    <row r="1252" spans="1:16" x14ac:dyDescent="0.25">
      <c r="A1252" t="s">
        <v>389</v>
      </c>
      <c r="C1252" t="s">
        <v>525</v>
      </c>
      <c r="E1252" t="s">
        <v>408</v>
      </c>
      <c r="F1252" t="s">
        <v>409</v>
      </c>
      <c r="I1252" t="s">
        <v>393</v>
      </c>
      <c r="J1252" t="s">
        <v>23</v>
      </c>
      <c r="K1252">
        <v>5</v>
      </c>
      <c r="M1252">
        <v>1933.08</v>
      </c>
      <c r="N1252">
        <v>0.44500000000000001</v>
      </c>
      <c r="P1252">
        <f>VLOOKUP(C1252,[3]April!$C:$X,22,FALSE)</f>
        <v>2019</v>
      </c>
    </row>
    <row r="1253" spans="1:16" x14ac:dyDescent="0.25">
      <c r="A1253" t="s">
        <v>389</v>
      </c>
      <c r="C1253" t="s">
        <v>526</v>
      </c>
      <c r="E1253" t="s">
        <v>394</v>
      </c>
      <c r="F1253" t="s">
        <v>395</v>
      </c>
      <c r="I1253" t="s">
        <v>393</v>
      </c>
      <c r="J1253" t="s">
        <v>23</v>
      </c>
      <c r="K1253">
        <v>1</v>
      </c>
      <c r="M1253">
        <v>120.292</v>
      </c>
      <c r="N1253">
        <v>2.9000000000000001E-2</v>
      </c>
      <c r="P1253">
        <f>VLOOKUP(C1253,[3]April!$C:$X,22,FALSE)</f>
        <v>2019</v>
      </c>
    </row>
    <row r="1254" spans="1:16" x14ac:dyDescent="0.25">
      <c r="A1254" t="s">
        <v>389</v>
      </c>
      <c r="C1254" t="s">
        <v>526</v>
      </c>
      <c r="E1254" t="s">
        <v>425</v>
      </c>
      <c r="F1254" t="s">
        <v>426</v>
      </c>
      <c r="I1254" t="s">
        <v>393</v>
      </c>
      <c r="J1254" t="s">
        <v>23</v>
      </c>
      <c r="K1254">
        <v>33</v>
      </c>
      <c r="M1254">
        <v>7117.9679999999998</v>
      </c>
      <c r="N1254">
        <v>1.716</v>
      </c>
      <c r="P1254">
        <f>VLOOKUP(C1254,[3]April!$C:$X,22,FALSE)</f>
        <v>2019</v>
      </c>
    </row>
    <row r="1255" spans="1:16" x14ac:dyDescent="0.25">
      <c r="A1255" t="s">
        <v>389</v>
      </c>
      <c r="C1255" t="s">
        <v>527</v>
      </c>
      <c r="E1255" t="s">
        <v>397</v>
      </c>
      <c r="F1255" t="s">
        <v>398</v>
      </c>
      <c r="I1255" t="s">
        <v>393</v>
      </c>
      <c r="J1255" t="s">
        <v>23</v>
      </c>
      <c r="K1255">
        <v>7</v>
      </c>
      <c r="M1255">
        <v>6359.808</v>
      </c>
      <c r="N1255">
        <v>1.0920000000000001</v>
      </c>
      <c r="P1255">
        <f>VLOOKUP(C1255,[3]April!$C:$X,22,FALSE)</f>
        <v>2019</v>
      </c>
    </row>
    <row r="1256" spans="1:16" x14ac:dyDescent="0.25">
      <c r="A1256" t="s">
        <v>389</v>
      </c>
      <c r="C1256" t="s">
        <v>527</v>
      </c>
      <c r="E1256" t="s">
        <v>399</v>
      </c>
      <c r="F1256" t="s">
        <v>400</v>
      </c>
      <c r="I1256" t="s">
        <v>401</v>
      </c>
      <c r="J1256" t="s">
        <v>23</v>
      </c>
      <c r="K1256">
        <v>1</v>
      </c>
      <c r="M1256">
        <v>0</v>
      </c>
      <c r="N1256">
        <v>0</v>
      </c>
      <c r="P1256">
        <f>VLOOKUP(C1256,[3]April!$C:$X,22,FALSE)</f>
        <v>2019</v>
      </c>
    </row>
    <row r="1257" spans="1:16" x14ac:dyDescent="0.25">
      <c r="A1257" t="s">
        <v>389</v>
      </c>
      <c r="C1257" t="s">
        <v>527</v>
      </c>
      <c r="E1257" t="s">
        <v>394</v>
      </c>
      <c r="F1257" t="s">
        <v>395</v>
      </c>
      <c r="I1257" t="s">
        <v>393</v>
      </c>
      <c r="J1257" t="s">
        <v>23</v>
      </c>
      <c r="K1257">
        <v>3</v>
      </c>
      <c r="M1257">
        <v>506.68799999999999</v>
      </c>
      <c r="N1257">
        <v>8.6999999999999994E-2</v>
      </c>
      <c r="P1257">
        <f>VLOOKUP(C1257,[3]April!$C:$X,22,FALSE)</f>
        <v>2019</v>
      </c>
    </row>
    <row r="1258" spans="1:16" x14ac:dyDescent="0.25">
      <c r="A1258" t="s">
        <v>389</v>
      </c>
      <c r="C1258" t="s">
        <v>527</v>
      </c>
      <c r="E1258" t="s">
        <v>406</v>
      </c>
      <c r="F1258" t="s">
        <v>407</v>
      </c>
      <c r="I1258" t="s">
        <v>393</v>
      </c>
      <c r="J1258" t="s">
        <v>23</v>
      </c>
      <c r="K1258">
        <v>2</v>
      </c>
      <c r="M1258">
        <v>768.76800000000003</v>
      </c>
      <c r="N1258">
        <v>0.13200000000000001</v>
      </c>
      <c r="P1258">
        <f>VLOOKUP(C1258,[3]April!$C:$X,22,FALSE)</f>
        <v>2019</v>
      </c>
    </row>
    <row r="1259" spans="1:16" x14ac:dyDescent="0.25">
      <c r="A1259" t="s">
        <v>389</v>
      </c>
      <c r="C1259" t="s">
        <v>528</v>
      </c>
      <c r="E1259" t="s">
        <v>425</v>
      </c>
      <c r="F1259" t="s">
        <v>426</v>
      </c>
      <c r="I1259" t="s">
        <v>393</v>
      </c>
      <c r="J1259" t="s">
        <v>23</v>
      </c>
      <c r="K1259">
        <v>3</v>
      </c>
      <c r="M1259">
        <v>738.19200000000001</v>
      </c>
      <c r="N1259">
        <v>0.156</v>
      </c>
      <c r="P1259">
        <f>VLOOKUP(C1259,[3]April!$C:$X,22,FALSE)</f>
        <v>2019</v>
      </c>
    </row>
    <row r="1260" spans="1:16" x14ac:dyDescent="0.25">
      <c r="A1260" t="s">
        <v>389</v>
      </c>
      <c r="C1260" t="s">
        <v>528</v>
      </c>
      <c r="E1260" t="s">
        <v>425</v>
      </c>
      <c r="F1260" t="s">
        <v>426</v>
      </c>
      <c r="I1260" t="s">
        <v>393</v>
      </c>
      <c r="J1260" t="s">
        <v>23</v>
      </c>
      <c r="K1260">
        <v>6</v>
      </c>
      <c r="M1260">
        <v>1476.384</v>
      </c>
      <c r="N1260">
        <v>0.312</v>
      </c>
      <c r="P1260">
        <f>VLOOKUP(C1260,[3]April!$C:$X,22,FALSE)</f>
        <v>2019</v>
      </c>
    </row>
    <row r="1261" spans="1:16" x14ac:dyDescent="0.25">
      <c r="A1261" t="s">
        <v>389</v>
      </c>
      <c r="C1261" t="s">
        <v>529</v>
      </c>
      <c r="E1261" t="s">
        <v>428</v>
      </c>
      <c r="F1261" t="s">
        <v>429</v>
      </c>
      <c r="I1261" t="s">
        <v>430</v>
      </c>
      <c r="J1261" t="s">
        <v>23</v>
      </c>
      <c r="K1261">
        <v>6</v>
      </c>
      <c r="M1261">
        <v>8586.3359999999993</v>
      </c>
      <c r="N1261">
        <v>2.0760000000000001</v>
      </c>
      <c r="P1261">
        <f>VLOOKUP(C1261,[3]April!$C:$X,22,FALSE)</f>
        <v>2019</v>
      </c>
    </row>
    <row r="1262" spans="1:16" x14ac:dyDescent="0.25">
      <c r="A1262" t="s">
        <v>389</v>
      </c>
      <c r="C1262" t="s">
        <v>529</v>
      </c>
      <c r="E1262" t="s">
        <v>399</v>
      </c>
      <c r="F1262" t="s">
        <v>400</v>
      </c>
      <c r="I1262" t="s">
        <v>401</v>
      </c>
      <c r="J1262" t="s">
        <v>23</v>
      </c>
      <c r="K1262">
        <v>1</v>
      </c>
      <c r="M1262">
        <v>0</v>
      </c>
      <c r="N1262">
        <v>0</v>
      </c>
      <c r="P1262">
        <f>VLOOKUP(C1262,[3]April!$C:$X,22,FALSE)</f>
        <v>2019</v>
      </c>
    </row>
    <row r="1263" spans="1:16" x14ac:dyDescent="0.25">
      <c r="A1263" t="s">
        <v>389</v>
      </c>
      <c r="C1263" t="s">
        <v>530</v>
      </c>
      <c r="E1263" t="s">
        <v>399</v>
      </c>
      <c r="F1263" t="s">
        <v>400</v>
      </c>
      <c r="I1263" t="s">
        <v>401</v>
      </c>
      <c r="J1263" t="s">
        <v>23</v>
      </c>
      <c r="K1263">
        <v>1</v>
      </c>
      <c r="M1263">
        <v>0</v>
      </c>
      <c r="N1263">
        <v>0</v>
      </c>
      <c r="P1263">
        <f>VLOOKUP(C1263,[3]April!$C:$X,22,FALSE)</f>
        <v>2019</v>
      </c>
    </row>
    <row r="1264" spans="1:16" x14ac:dyDescent="0.25">
      <c r="A1264" t="s">
        <v>389</v>
      </c>
      <c r="C1264" t="s">
        <v>530</v>
      </c>
      <c r="E1264" t="s">
        <v>511</v>
      </c>
      <c r="F1264" t="s">
        <v>512</v>
      </c>
      <c r="I1264" t="s">
        <v>487</v>
      </c>
      <c r="J1264" t="s">
        <v>23</v>
      </c>
      <c r="K1264">
        <v>1</v>
      </c>
      <c r="M1264">
        <v>740.22</v>
      </c>
      <c r="N1264">
        <v>0.16900000000000001</v>
      </c>
      <c r="P1264">
        <f>VLOOKUP(C1264,[3]April!$C:$X,22,FALSE)</f>
        <v>2019</v>
      </c>
    </row>
    <row r="1265" spans="1:16" x14ac:dyDescent="0.25">
      <c r="A1265" t="s">
        <v>389</v>
      </c>
      <c r="C1265" t="s">
        <v>530</v>
      </c>
      <c r="E1265" t="s">
        <v>406</v>
      </c>
      <c r="F1265" t="s">
        <v>407</v>
      </c>
      <c r="I1265" t="s">
        <v>393</v>
      </c>
      <c r="J1265" t="s">
        <v>23</v>
      </c>
      <c r="K1265">
        <v>1</v>
      </c>
      <c r="M1265">
        <v>350.65800000000002</v>
      </c>
      <c r="N1265">
        <v>6.9000000000000006E-2</v>
      </c>
      <c r="P1265">
        <f>VLOOKUP(C1265,[3]April!$C:$X,22,FALSE)</f>
        <v>2019</v>
      </c>
    </row>
    <row r="1266" spans="1:16" x14ac:dyDescent="0.25">
      <c r="A1266" t="s">
        <v>389</v>
      </c>
      <c r="C1266" t="s">
        <v>530</v>
      </c>
      <c r="E1266" t="s">
        <v>406</v>
      </c>
      <c r="F1266" t="s">
        <v>407</v>
      </c>
      <c r="I1266" t="s">
        <v>393</v>
      </c>
      <c r="J1266" t="s">
        <v>23</v>
      </c>
      <c r="K1266">
        <v>1</v>
      </c>
      <c r="M1266">
        <v>350.65800000000002</v>
      </c>
      <c r="N1266">
        <v>6.9000000000000006E-2</v>
      </c>
      <c r="P1266">
        <f>VLOOKUP(C1266,[3]April!$C:$X,22,FALSE)</f>
        <v>2019</v>
      </c>
    </row>
    <row r="1267" spans="1:16" x14ac:dyDescent="0.25">
      <c r="A1267" t="s">
        <v>389</v>
      </c>
      <c r="C1267" t="s">
        <v>530</v>
      </c>
      <c r="E1267" t="s">
        <v>408</v>
      </c>
      <c r="F1267" t="s">
        <v>409</v>
      </c>
      <c r="I1267" t="s">
        <v>393</v>
      </c>
      <c r="J1267" t="s">
        <v>23</v>
      </c>
      <c r="K1267">
        <v>2</v>
      </c>
      <c r="M1267">
        <v>1209.5160000000001</v>
      </c>
      <c r="N1267">
        <v>0.23799999999999999</v>
      </c>
      <c r="P1267">
        <f>VLOOKUP(C1267,[3]April!$C:$X,22,FALSE)</f>
        <v>2019</v>
      </c>
    </row>
    <row r="1268" spans="1:16" x14ac:dyDescent="0.25">
      <c r="A1268" t="s">
        <v>389</v>
      </c>
      <c r="C1268" t="s">
        <v>530</v>
      </c>
      <c r="E1268" t="s">
        <v>408</v>
      </c>
      <c r="F1268" t="s">
        <v>409</v>
      </c>
      <c r="I1268" t="s">
        <v>393</v>
      </c>
      <c r="J1268" t="s">
        <v>23</v>
      </c>
      <c r="K1268">
        <v>5</v>
      </c>
      <c r="M1268">
        <v>2261.4899999999998</v>
      </c>
      <c r="N1268">
        <v>0.44500000000000001</v>
      </c>
      <c r="P1268">
        <f>VLOOKUP(C1268,[3]April!$C:$X,22,FALSE)</f>
        <v>2019</v>
      </c>
    </row>
    <row r="1269" spans="1:16" x14ac:dyDescent="0.25">
      <c r="A1269" t="s">
        <v>389</v>
      </c>
      <c r="C1269" t="s">
        <v>531</v>
      </c>
      <c r="E1269" t="s">
        <v>399</v>
      </c>
      <c r="F1269" t="s">
        <v>400</v>
      </c>
      <c r="I1269" t="s">
        <v>401</v>
      </c>
      <c r="J1269" t="s">
        <v>23</v>
      </c>
      <c r="K1269">
        <v>1</v>
      </c>
      <c r="M1269">
        <v>0</v>
      </c>
      <c r="N1269">
        <v>0</v>
      </c>
      <c r="P1269">
        <f>VLOOKUP(C1269,[3]April!$C:$X,22,FALSE)</f>
        <v>2019</v>
      </c>
    </row>
    <row r="1270" spans="1:16" x14ac:dyDescent="0.25">
      <c r="A1270" t="s">
        <v>389</v>
      </c>
      <c r="C1270" t="s">
        <v>531</v>
      </c>
      <c r="E1270" t="s">
        <v>402</v>
      </c>
      <c r="F1270" t="s">
        <v>403</v>
      </c>
      <c r="I1270" t="s">
        <v>393</v>
      </c>
      <c r="J1270" t="s">
        <v>23</v>
      </c>
      <c r="K1270">
        <v>8</v>
      </c>
      <c r="M1270">
        <v>1629.144</v>
      </c>
      <c r="N1270">
        <v>0.40799999999999997</v>
      </c>
      <c r="P1270">
        <f>VLOOKUP(C1270,[3]April!$C:$X,22,FALSE)</f>
        <v>2019</v>
      </c>
    </row>
    <row r="1271" spans="1:16" x14ac:dyDescent="0.25">
      <c r="A1271" t="s">
        <v>389</v>
      </c>
      <c r="C1271" t="s">
        <v>531</v>
      </c>
      <c r="E1271" t="s">
        <v>394</v>
      </c>
      <c r="F1271" t="s">
        <v>395</v>
      </c>
      <c r="I1271" t="s">
        <v>393</v>
      </c>
      <c r="J1271" t="s">
        <v>23</v>
      </c>
      <c r="K1271">
        <v>20</v>
      </c>
      <c r="M1271">
        <v>2315.94</v>
      </c>
      <c r="N1271">
        <v>0.57999999999999996</v>
      </c>
      <c r="P1271">
        <f>VLOOKUP(C1271,[3]April!$C:$X,22,FALSE)</f>
        <v>2019</v>
      </c>
    </row>
    <row r="1272" spans="1:16" x14ac:dyDescent="0.25">
      <c r="A1272" t="s">
        <v>389</v>
      </c>
      <c r="C1272" t="s">
        <v>531</v>
      </c>
      <c r="E1272" t="s">
        <v>425</v>
      </c>
      <c r="F1272" t="s">
        <v>426</v>
      </c>
      <c r="I1272" t="s">
        <v>393</v>
      </c>
      <c r="J1272" t="s">
        <v>23</v>
      </c>
      <c r="K1272">
        <v>2</v>
      </c>
      <c r="M1272">
        <v>415.27199999999999</v>
      </c>
      <c r="N1272">
        <v>0.104</v>
      </c>
      <c r="P1272">
        <f>VLOOKUP(C1272,[3]April!$C:$X,22,FALSE)</f>
        <v>2019</v>
      </c>
    </row>
    <row r="1273" spans="1:16" x14ac:dyDescent="0.25">
      <c r="A1273" t="s">
        <v>389</v>
      </c>
      <c r="C1273" t="s">
        <v>531</v>
      </c>
      <c r="E1273" t="s">
        <v>408</v>
      </c>
      <c r="F1273" t="s">
        <v>409</v>
      </c>
      <c r="I1273" t="s">
        <v>393</v>
      </c>
      <c r="J1273" t="s">
        <v>23</v>
      </c>
      <c r="K1273">
        <v>5</v>
      </c>
      <c r="M1273">
        <v>1776.885</v>
      </c>
      <c r="N1273">
        <v>0.44500000000000001</v>
      </c>
      <c r="P1273">
        <f>VLOOKUP(C1273,[3]April!$C:$X,22,FALSE)</f>
        <v>2019</v>
      </c>
    </row>
    <row r="1274" spans="1:16" x14ac:dyDescent="0.25">
      <c r="A1274" t="s">
        <v>389</v>
      </c>
      <c r="C1274" t="s">
        <v>532</v>
      </c>
      <c r="E1274" t="s">
        <v>428</v>
      </c>
      <c r="F1274" t="s">
        <v>429</v>
      </c>
      <c r="I1274" t="s">
        <v>430</v>
      </c>
      <c r="J1274" t="s">
        <v>23</v>
      </c>
      <c r="K1274">
        <v>1</v>
      </c>
      <c r="M1274">
        <v>1632.7739999999999</v>
      </c>
      <c r="N1274">
        <v>0.34599999999999997</v>
      </c>
      <c r="P1274">
        <f>VLOOKUP(C1274,[3]April!$C:$X,22,FALSE)</f>
        <v>2019</v>
      </c>
    </row>
    <row r="1275" spans="1:16" x14ac:dyDescent="0.25">
      <c r="A1275" t="s">
        <v>389</v>
      </c>
      <c r="C1275" t="s">
        <v>532</v>
      </c>
      <c r="E1275" t="s">
        <v>399</v>
      </c>
      <c r="F1275" t="s">
        <v>400</v>
      </c>
      <c r="I1275" t="s">
        <v>401</v>
      </c>
      <c r="J1275" t="s">
        <v>23</v>
      </c>
      <c r="K1275">
        <v>1</v>
      </c>
      <c r="M1275">
        <v>0</v>
      </c>
      <c r="N1275">
        <v>0</v>
      </c>
      <c r="P1275">
        <f>VLOOKUP(C1275,[3]April!$C:$X,22,FALSE)</f>
        <v>2019</v>
      </c>
    </row>
    <row r="1276" spans="1:16" x14ac:dyDescent="0.25">
      <c r="A1276" t="s">
        <v>389</v>
      </c>
      <c r="C1276" t="s">
        <v>532</v>
      </c>
      <c r="E1276" t="s">
        <v>394</v>
      </c>
      <c r="F1276" t="s">
        <v>395</v>
      </c>
      <c r="I1276" t="s">
        <v>393</v>
      </c>
      <c r="J1276" t="s">
        <v>23</v>
      </c>
      <c r="K1276">
        <v>2</v>
      </c>
      <c r="M1276">
        <v>273.702</v>
      </c>
      <c r="N1276">
        <v>5.8000000000000003E-2</v>
      </c>
      <c r="P1276">
        <f>VLOOKUP(C1276,[3]April!$C:$X,22,FALSE)</f>
        <v>2019</v>
      </c>
    </row>
    <row r="1277" spans="1:16" x14ac:dyDescent="0.25">
      <c r="A1277" t="s">
        <v>389</v>
      </c>
      <c r="C1277" t="s">
        <v>532</v>
      </c>
      <c r="E1277" t="s">
        <v>408</v>
      </c>
      <c r="F1277" t="s">
        <v>409</v>
      </c>
      <c r="I1277" t="s">
        <v>393</v>
      </c>
      <c r="J1277" t="s">
        <v>23</v>
      </c>
      <c r="K1277">
        <v>9</v>
      </c>
      <c r="M1277">
        <v>3779.9189999999999</v>
      </c>
      <c r="N1277">
        <v>0.80100000000000005</v>
      </c>
      <c r="P1277">
        <f>VLOOKUP(C1277,[3]April!$C:$X,22,FALSE)</f>
        <v>2019</v>
      </c>
    </row>
    <row r="1278" spans="1:16" x14ac:dyDescent="0.25">
      <c r="A1278" t="s">
        <v>389</v>
      </c>
      <c r="C1278" t="s">
        <v>533</v>
      </c>
      <c r="E1278" t="s">
        <v>425</v>
      </c>
      <c r="F1278" t="s">
        <v>426</v>
      </c>
      <c r="I1278" t="s">
        <v>393</v>
      </c>
      <c r="J1278" t="s">
        <v>23</v>
      </c>
      <c r="K1278">
        <v>6</v>
      </c>
      <c r="M1278">
        <v>1359.0719999999999</v>
      </c>
      <c r="N1278">
        <v>0.312</v>
      </c>
      <c r="P1278">
        <f>VLOOKUP(C1278,[3]April!$C:$X,22,FALSE)</f>
        <v>2019</v>
      </c>
    </row>
    <row r="1279" spans="1:16" x14ac:dyDescent="0.25">
      <c r="A1279" t="s">
        <v>389</v>
      </c>
      <c r="C1279" t="s">
        <v>533</v>
      </c>
      <c r="E1279" t="s">
        <v>425</v>
      </c>
      <c r="F1279" t="s">
        <v>426</v>
      </c>
      <c r="I1279" t="s">
        <v>393</v>
      </c>
      <c r="J1279" t="s">
        <v>23</v>
      </c>
      <c r="K1279">
        <v>6</v>
      </c>
      <c r="M1279">
        <v>1359.0719999999999</v>
      </c>
      <c r="N1279">
        <v>0.312</v>
      </c>
      <c r="P1279">
        <f>VLOOKUP(C1279,[3]April!$C:$X,22,FALSE)</f>
        <v>2019</v>
      </c>
    </row>
    <row r="1280" spans="1:16" x14ac:dyDescent="0.25">
      <c r="A1280" t="s">
        <v>389</v>
      </c>
      <c r="C1280" t="s">
        <v>534</v>
      </c>
      <c r="E1280" t="s">
        <v>399</v>
      </c>
      <c r="F1280" t="s">
        <v>400</v>
      </c>
      <c r="I1280" t="s">
        <v>401</v>
      </c>
      <c r="J1280" t="s">
        <v>23</v>
      </c>
      <c r="K1280">
        <v>1</v>
      </c>
      <c r="M1280">
        <v>0</v>
      </c>
      <c r="N1280">
        <v>0</v>
      </c>
      <c r="P1280">
        <f>VLOOKUP(C1280,[3]April!$C:$X,22,FALSE)</f>
        <v>2019</v>
      </c>
    </row>
    <row r="1281" spans="1:16" x14ac:dyDescent="0.25">
      <c r="A1281" t="s">
        <v>389</v>
      </c>
      <c r="C1281" t="s">
        <v>534</v>
      </c>
      <c r="E1281" t="s">
        <v>404</v>
      </c>
      <c r="F1281" t="s">
        <v>405</v>
      </c>
      <c r="I1281" t="s">
        <v>393</v>
      </c>
      <c r="J1281" t="s">
        <v>23</v>
      </c>
      <c r="K1281">
        <v>2</v>
      </c>
      <c r="M1281">
        <v>430.976</v>
      </c>
      <c r="N1281">
        <v>7.3999999999999996E-2</v>
      </c>
      <c r="P1281">
        <f>VLOOKUP(C1281,[3]April!$C:$X,22,FALSE)</f>
        <v>2019</v>
      </c>
    </row>
    <row r="1282" spans="1:16" x14ac:dyDescent="0.25">
      <c r="A1282" t="s">
        <v>389</v>
      </c>
      <c r="C1282" t="s">
        <v>534</v>
      </c>
      <c r="E1282" t="s">
        <v>535</v>
      </c>
      <c r="F1282" t="s">
        <v>536</v>
      </c>
      <c r="I1282" t="s">
        <v>393</v>
      </c>
      <c r="J1282" t="s">
        <v>23</v>
      </c>
      <c r="K1282">
        <v>2</v>
      </c>
      <c r="M1282">
        <v>663.93600000000004</v>
      </c>
      <c r="N1282">
        <v>0.114</v>
      </c>
      <c r="P1282">
        <f>VLOOKUP(C1282,[3]April!$C:$X,22,FALSE)</f>
        <v>2019</v>
      </c>
    </row>
    <row r="1283" spans="1:16" x14ac:dyDescent="0.25">
      <c r="A1283" t="s">
        <v>389</v>
      </c>
      <c r="C1283" t="s">
        <v>534</v>
      </c>
      <c r="E1283" t="s">
        <v>408</v>
      </c>
      <c r="F1283" t="s">
        <v>409</v>
      </c>
      <c r="I1283" t="s">
        <v>393</v>
      </c>
      <c r="J1283" t="s">
        <v>23</v>
      </c>
      <c r="K1283">
        <v>11</v>
      </c>
      <c r="M1283">
        <v>5701.6959999999999</v>
      </c>
      <c r="N1283">
        <v>0.97899999999999998</v>
      </c>
      <c r="P1283">
        <f>VLOOKUP(C1283,[3]April!$C:$X,22,FALSE)</f>
        <v>2019</v>
      </c>
    </row>
    <row r="1284" spans="1:16" x14ac:dyDescent="0.25">
      <c r="A1284" t="s">
        <v>389</v>
      </c>
      <c r="C1284" t="s">
        <v>537</v>
      </c>
      <c r="E1284" t="s">
        <v>399</v>
      </c>
      <c r="F1284" t="s">
        <v>400</v>
      </c>
      <c r="I1284" t="s">
        <v>401</v>
      </c>
      <c r="J1284" t="s">
        <v>23</v>
      </c>
      <c r="K1284">
        <v>1</v>
      </c>
      <c r="M1284">
        <v>0</v>
      </c>
      <c r="N1284">
        <v>0</v>
      </c>
      <c r="P1284">
        <f>VLOOKUP(C1284,[3]April!$C:$X,22,FALSE)</f>
        <v>2019</v>
      </c>
    </row>
    <row r="1285" spans="1:16" x14ac:dyDescent="0.25">
      <c r="A1285" t="s">
        <v>389</v>
      </c>
      <c r="C1285" t="s">
        <v>537</v>
      </c>
      <c r="E1285" t="s">
        <v>394</v>
      </c>
      <c r="F1285" t="s">
        <v>395</v>
      </c>
      <c r="I1285" t="s">
        <v>393</v>
      </c>
      <c r="J1285" t="s">
        <v>23</v>
      </c>
      <c r="K1285">
        <v>14</v>
      </c>
      <c r="M1285">
        <v>1621.1579999999999</v>
      </c>
      <c r="N1285">
        <v>0.40600000000000003</v>
      </c>
      <c r="P1285">
        <f>VLOOKUP(C1285,[3]April!$C:$X,22,FALSE)</f>
        <v>2019</v>
      </c>
    </row>
    <row r="1286" spans="1:16" x14ac:dyDescent="0.25">
      <c r="A1286" t="s">
        <v>389</v>
      </c>
      <c r="C1286" t="s">
        <v>537</v>
      </c>
      <c r="E1286" t="s">
        <v>425</v>
      </c>
      <c r="F1286" t="s">
        <v>426</v>
      </c>
      <c r="I1286" t="s">
        <v>393</v>
      </c>
      <c r="J1286" t="s">
        <v>23</v>
      </c>
      <c r="K1286">
        <v>1</v>
      </c>
      <c r="M1286">
        <v>207.636</v>
      </c>
      <c r="N1286">
        <v>5.1999999999999998E-2</v>
      </c>
      <c r="P1286">
        <f>VLOOKUP(C1286,[3]April!$C:$X,22,FALSE)</f>
        <v>2019</v>
      </c>
    </row>
    <row r="1287" spans="1:16" x14ac:dyDescent="0.25">
      <c r="A1287" t="s">
        <v>389</v>
      </c>
      <c r="C1287" t="s">
        <v>537</v>
      </c>
      <c r="E1287" t="s">
        <v>425</v>
      </c>
      <c r="F1287" t="s">
        <v>426</v>
      </c>
      <c r="I1287" t="s">
        <v>393</v>
      </c>
      <c r="J1287" t="s">
        <v>23</v>
      </c>
      <c r="K1287">
        <v>14</v>
      </c>
      <c r="M1287">
        <v>2906.904</v>
      </c>
      <c r="N1287">
        <v>0.72799999999999998</v>
      </c>
      <c r="P1287">
        <f>VLOOKUP(C1287,[3]April!$C:$X,22,FALSE)</f>
        <v>2019</v>
      </c>
    </row>
    <row r="1288" spans="1:16" x14ac:dyDescent="0.25">
      <c r="A1288" t="s">
        <v>389</v>
      </c>
      <c r="C1288" t="s">
        <v>537</v>
      </c>
      <c r="E1288" t="s">
        <v>406</v>
      </c>
      <c r="F1288" t="s">
        <v>407</v>
      </c>
      <c r="I1288" t="s">
        <v>393</v>
      </c>
      <c r="J1288" t="s">
        <v>23</v>
      </c>
      <c r="K1288">
        <v>1</v>
      </c>
      <c r="M1288">
        <v>275.517</v>
      </c>
      <c r="N1288">
        <v>6.9000000000000006E-2</v>
      </c>
      <c r="P1288">
        <f>VLOOKUP(C1288,[3]April!$C:$X,22,FALSE)</f>
        <v>2019</v>
      </c>
    </row>
    <row r="1289" spans="1:16" x14ac:dyDescent="0.25">
      <c r="A1289" t="s">
        <v>389</v>
      </c>
      <c r="C1289" t="s">
        <v>537</v>
      </c>
      <c r="E1289" t="s">
        <v>408</v>
      </c>
      <c r="F1289" t="s">
        <v>409</v>
      </c>
      <c r="I1289" t="s">
        <v>393</v>
      </c>
      <c r="J1289" t="s">
        <v>23</v>
      </c>
      <c r="K1289">
        <v>1</v>
      </c>
      <c r="M1289">
        <v>355.37700000000001</v>
      </c>
      <c r="N1289">
        <v>8.8999999999999996E-2</v>
      </c>
      <c r="P1289">
        <f>VLOOKUP(C1289,[3]April!$C:$X,22,FALSE)</f>
        <v>2019</v>
      </c>
    </row>
    <row r="1290" spans="1:16" x14ac:dyDescent="0.25">
      <c r="A1290" t="s">
        <v>389</v>
      </c>
      <c r="C1290" t="s">
        <v>537</v>
      </c>
      <c r="E1290" t="s">
        <v>408</v>
      </c>
      <c r="F1290" t="s">
        <v>409</v>
      </c>
      <c r="I1290" t="s">
        <v>393</v>
      </c>
      <c r="J1290" t="s">
        <v>23</v>
      </c>
      <c r="K1290">
        <v>1</v>
      </c>
      <c r="M1290">
        <v>475.16699999999997</v>
      </c>
      <c r="N1290">
        <v>0.11899999999999999</v>
      </c>
      <c r="P1290">
        <f>VLOOKUP(C1290,[3]April!$C:$X,22,FALSE)</f>
        <v>2019</v>
      </c>
    </row>
    <row r="1291" spans="1:16" x14ac:dyDescent="0.25">
      <c r="A1291" t="s">
        <v>389</v>
      </c>
      <c r="C1291" t="s">
        <v>538</v>
      </c>
      <c r="E1291" t="s">
        <v>397</v>
      </c>
      <c r="F1291" t="s">
        <v>398</v>
      </c>
      <c r="I1291" t="s">
        <v>393</v>
      </c>
      <c r="J1291" t="s">
        <v>23</v>
      </c>
      <c r="K1291">
        <v>9</v>
      </c>
      <c r="M1291">
        <v>8154.4319999999998</v>
      </c>
      <c r="N1291">
        <v>1.4039999999999999</v>
      </c>
      <c r="P1291">
        <f>VLOOKUP(C1291,[3]April!$C:$X,22,FALSE)</f>
        <v>2019</v>
      </c>
    </row>
    <row r="1292" spans="1:16" x14ac:dyDescent="0.25">
      <c r="A1292" t="s">
        <v>389</v>
      </c>
      <c r="C1292" t="s">
        <v>538</v>
      </c>
      <c r="E1292" t="s">
        <v>399</v>
      </c>
      <c r="F1292" t="s">
        <v>400</v>
      </c>
      <c r="I1292" t="s">
        <v>401</v>
      </c>
      <c r="J1292" t="s">
        <v>23</v>
      </c>
      <c r="K1292">
        <v>1</v>
      </c>
      <c r="M1292">
        <v>0</v>
      </c>
      <c r="N1292">
        <v>0</v>
      </c>
      <c r="P1292">
        <f>VLOOKUP(C1292,[3]April!$C:$X,22,FALSE)</f>
        <v>2019</v>
      </c>
    </row>
    <row r="1293" spans="1:16" x14ac:dyDescent="0.25">
      <c r="A1293" t="s">
        <v>389</v>
      </c>
      <c r="C1293" t="s">
        <v>539</v>
      </c>
      <c r="E1293" t="s">
        <v>411</v>
      </c>
      <c r="F1293" t="s">
        <v>412</v>
      </c>
      <c r="I1293" t="s">
        <v>401</v>
      </c>
      <c r="J1293" t="s">
        <v>23</v>
      </c>
      <c r="K1293">
        <v>1</v>
      </c>
      <c r="M1293">
        <v>0</v>
      </c>
      <c r="N1293">
        <v>0</v>
      </c>
      <c r="P1293">
        <f>VLOOKUP(C1293,[3]April!$C:$X,22,FALSE)</f>
        <v>2019</v>
      </c>
    </row>
    <row r="1294" spans="1:16" x14ac:dyDescent="0.25">
      <c r="A1294" t="s">
        <v>389</v>
      </c>
      <c r="C1294" t="s">
        <v>539</v>
      </c>
      <c r="E1294" t="s">
        <v>402</v>
      </c>
      <c r="F1294" t="s">
        <v>403</v>
      </c>
      <c r="I1294" t="s">
        <v>393</v>
      </c>
      <c r="J1294" t="s">
        <v>23</v>
      </c>
      <c r="K1294">
        <v>1</v>
      </c>
      <c r="M1294">
        <v>444.31200000000001</v>
      </c>
      <c r="N1294">
        <v>5.0999999999999997E-2</v>
      </c>
      <c r="P1294">
        <f>VLOOKUP(C1294,[3]April!$C:$X,22,FALSE)</f>
        <v>2019</v>
      </c>
    </row>
    <row r="1295" spans="1:16" x14ac:dyDescent="0.25">
      <c r="A1295" t="s">
        <v>389</v>
      </c>
      <c r="C1295" t="s">
        <v>539</v>
      </c>
      <c r="E1295" t="s">
        <v>408</v>
      </c>
      <c r="F1295" t="s">
        <v>409</v>
      </c>
      <c r="I1295" t="s">
        <v>393</v>
      </c>
      <c r="J1295" t="s">
        <v>23</v>
      </c>
      <c r="K1295">
        <v>23</v>
      </c>
      <c r="M1295">
        <v>11221.056</v>
      </c>
      <c r="N1295">
        <v>1.288</v>
      </c>
      <c r="P1295">
        <f>VLOOKUP(C1295,[3]April!$C:$X,22,FALSE)</f>
        <v>2019</v>
      </c>
    </row>
    <row r="1296" spans="1:16" x14ac:dyDescent="0.25">
      <c r="A1296" t="s">
        <v>389</v>
      </c>
      <c r="C1296" t="s">
        <v>540</v>
      </c>
      <c r="E1296" t="s">
        <v>399</v>
      </c>
      <c r="F1296" t="s">
        <v>400</v>
      </c>
      <c r="I1296" t="s">
        <v>401</v>
      </c>
      <c r="J1296" t="s">
        <v>23</v>
      </c>
      <c r="K1296">
        <v>1</v>
      </c>
      <c r="M1296">
        <v>0</v>
      </c>
      <c r="N1296">
        <v>0</v>
      </c>
      <c r="P1296">
        <f>VLOOKUP(C1296,[3]April!$C:$X,22,FALSE)</f>
        <v>2019</v>
      </c>
    </row>
    <row r="1297" spans="1:16" x14ac:dyDescent="0.25">
      <c r="A1297" t="s">
        <v>389</v>
      </c>
      <c r="C1297" t="s">
        <v>540</v>
      </c>
      <c r="E1297" t="s">
        <v>394</v>
      </c>
      <c r="F1297" t="s">
        <v>395</v>
      </c>
      <c r="I1297" t="s">
        <v>393</v>
      </c>
      <c r="J1297" t="s">
        <v>23</v>
      </c>
      <c r="K1297">
        <v>3</v>
      </c>
      <c r="M1297">
        <v>297.62700000000001</v>
      </c>
      <c r="N1297">
        <v>8.6999999999999994E-2</v>
      </c>
      <c r="P1297">
        <f>VLOOKUP(C1297,[3]April!$C:$X,22,FALSE)</f>
        <v>2019</v>
      </c>
    </row>
    <row r="1298" spans="1:16" x14ac:dyDescent="0.25">
      <c r="A1298" t="s">
        <v>389</v>
      </c>
      <c r="C1298" t="s">
        <v>540</v>
      </c>
      <c r="E1298" t="s">
        <v>394</v>
      </c>
      <c r="F1298" t="s">
        <v>395</v>
      </c>
      <c r="I1298" t="s">
        <v>393</v>
      </c>
      <c r="J1298" t="s">
        <v>23</v>
      </c>
      <c r="K1298">
        <v>3</v>
      </c>
      <c r="M1298">
        <v>297.62700000000001</v>
      </c>
      <c r="N1298">
        <v>8.6999999999999994E-2</v>
      </c>
      <c r="P1298">
        <f>VLOOKUP(C1298,[3]April!$C:$X,22,FALSE)</f>
        <v>2019</v>
      </c>
    </row>
    <row r="1299" spans="1:16" x14ac:dyDescent="0.25">
      <c r="A1299" t="s">
        <v>389</v>
      </c>
      <c r="C1299" t="s">
        <v>540</v>
      </c>
      <c r="E1299" t="s">
        <v>425</v>
      </c>
      <c r="F1299" t="s">
        <v>426</v>
      </c>
      <c r="I1299" t="s">
        <v>393</v>
      </c>
      <c r="J1299" t="s">
        <v>23</v>
      </c>
      <c r="K1299">
        <v>2</v>
      </c>
      <c r="M1299">
        <v>355.78399999999999</v>
      </c>
      <c r="N1299">
        <v>0.104</v>
      </c>
      <c r="P1299">
        <f>VLOOKUP(C1299,[3]April!$C:$X,22,FALSE)</f>
        <v>2019</v>
      </c>
    </row>
    <row r="1300" spans="1:16" x14ac:dyDescent="0.25">
      <c r="A1300" t="s">
        <v>389</v>
      </c>
      <c r="C1300" t="s">
        <v>540</v>
      </c>
      <c r="E1300" t="s">
        <v>425</v>
      </c>
      <c r="F1300" t="s">
        <v>426</v>
      </c>
      <c r="I1300" t="s">
        <v>393</v>
      </c>
      <c r="J1300" t="s">
        <v>23</v>
      </c>
      <c r="K1300">
        <v>8</v>
      </c>
      <c r="M1300">
        <v>1423.136</v>
      </c>
      <c r="N1300">
        <v>0.41599999999999998</v>
      </c>
      <c r="P1300">
        <f>VLOOKUP(C1300,[3]April!$C:$X,22,FALSE)</f>
        <v>2019</v>
      </c>
    </row>
    <row r="1301" spans="1:16" x14ac:dyDescent="0.25">
      <c r="A1301" t="s">
        <v>389</v>
      </c>
      <c r="C1301" t="s">
        <v>540</v>
      </c>
      <c r="E1301" t="s">
        <v>406</v>
      </c>
      <c r="F1301" t="s">
        <v>407</v>
      </c>
      <c r="I1301" t="s">
        <v>393</v>
      </c>
      <c r="J1301" t="s">
        <v>23</v>
      </c>
      <c r="K1301">
        <v>1</v>
      </c>
      <c r="M1301">
        <v>236.04900000000001</v>
      </c>
      <c r="N1301">
        <v>6.9000000000000006E-2</v>
      </c>
      <c r="P1301">
        <f>VLOOKUP(C1301,[3]April!$C:$X,22,FALSE)</f>
        <v>2019</v>
      </c>
    </row>
    <row r="1302" spans="1:16" x14ac:dyDescent="0.25">
      <c r="A1302" t="s">
        <v>389</v>
      </c>
      <c r="C1302" t="s">
        <v>540</v>
      </c>
      <c r="E1302" t="s">
        <v>406</v>
      </c>
      <c r="F1302" t="s">
        <v>407</v>
      </c>
      <c r="I1302" t="s">
        <v>393</v>
      </c>
      <c r="J1302" t="s">
        <v>23</v>
      </c>
      <c r="K1302">
        <v>2</v>
      </c>
      <c r="M1302">
        <v>472.09800000000001</v>
      </c>
      <c r="N1302">
        <v>0.13800000000000001</v>
      </c>
      <c r="P1302">
        <f>VLOOKUP(C1302,[3]April!$C:$X,22,FALSE)</f>
        <v>2019</v>
      </c>
    </row>
    <row r="1303" spans="1:16" x14ac:dyDescent="0.25">
      <c r="A1303" t="s">
        <v>389</v>
      </c>
      <c r="C1303" t="s">
        <v>540</v>
      </c>
      <c r="E1303" t="s">
        <v>408</v>
      </c>
      <c r="F1303" t="s">
        <v>409</v>
      </c>
      <c r="I1303" t="s">
        <v>393</v>
      </c>
      <c r="J1303" t="s">
        <v>23</v>
      </c>
      <c r="K1303">
        <v>2</v>
      </c>
      <c r="M1303">
        <v>814.19799999999998</v>
      </c>
      <c r="N1303">
        <v>0.23799999999999999</v>
      </c>
      <c r="P1303">
        <f>VLOOKUP(C1303,[3]April!$C:$X,22,FALSE)</f>
        <v>2019</v>
      </c>
    </row>
    <row r="1304" spans="1:16" x14ac:dyDescent="0.25">
      <c r="A1304" t="s">
        <v>389</v>
      </c>
      <c r="C1304" t="s">
        <v>540</v>
      </c>
      <c r="E1304" t="s">
        <v>408</v>
      </c>
      <c r="F1304" t="s">
        <v>409</v>
      </c>
      <c r="I1304" t="s">
        <v>393</v>
      </c>
      <c r="J1304" t="s">
        <v>23</v>
      </c>
      <c r="K1304">
        <v>2</v>
      </c>
      <c r="M1304">
        <v>814.19799999999998</v>
      </c>
      <c r="N1304">
        <v>0.23799999999999999</v>
      </c>
      <c r="P1304">
        <f>VLOOKUP(C1304,[3]April!$C:$X,22,FALSE)</f>
        <v>2019</v>
      </c>
    </row>
    <row r="1305" spans="1:16" x14ac:dyDescent="0.25">
      <c r="A1305" t="s">
        <v>389</v>
      </c>
      <c r="C1305" t="s">
        <v>540</v>
      </c>
      <c r="E1305" t="s">
        <v>408</v>
      </c>
      <c r="F1305" t="s">
        <v>409</v>
      </c>
      <c r="I1305" t="s">
        <v>393</v>
      </c>
      <c r="J1305" t="s">
        <v>23</v>
      </c>
      <c r="K1305">
        <v>2</v>
      </c>
      <c r="M1305">
        <v>814.19799999999998</v>
      </c>
      <c r="N1305">
        <v>0.23799999999999999</v>
      </c>
      <c r="P1305">
        <f>VLOOKUP(C1305,[3]April!$C:$X,22,FALSE)</f>
        <v>2019</v>
      </c>
    </row>
    <row r="1306" spans="1:16" x14ac:dyDescent="0.25">
      <c r="A1306" t="s">
        <v>389</v>
      </c>
      <c r="C1306" t="s">
        <v>540</v>
      </c>
      <c r="E1306" t="s">
        <v>408</v>
      </c>
      <c r="F1306" t="s">
        <v>409</v>
      </c>
      <c r="I1306" t="s">
        <v>393</v>
      </c>
      <c r="J1306" t="s">
        <v>23</v>
      </c>
      <c r="K1306">
        <v>3</v>
      </c>
      <c r="M1306">
        <v>1221.297</v>
      </c>
      <c r="N1306">
        <v>0.35699999999999998</v>
      </c>
      <c r="P1306">
        <f>VLOOKUP(C1306,[3]April!$C:$X,22,FALSE)</f>
        <v>2019</v>
      </c>
    </row>
    <row r="1307" spans="1:16" x14ac:dyDescent="0.25">
      <c r="A1307" t="s">
        <v>389</v>
      </c>
      <c r="C1307" t="s">
        <v>540</v>
      </c>
      <c r="E1307" t="s">
        <v>408</v>
      </c>
      <c r="F1307" t="s">
        <v>409</v>
      </c>
      <c r="I1307" t="s">
        <v>393</v>
      </c>
      <c r="J1307" t="s">
        <v>23</v>
      </c>
      <c r="K1307">
        <v>4</v>
      </c>
      <c r="M1307">
        <v>1628.396</v>
      </c>
      <c r="N1307">
        <v>0.47599999999999998</v>
      </c>
      <c r="P1307">
        <f>VLOOKUP(C1307,[3]April!$C:$X,22,FALSE)</f>
        <v>2019</v>
      </c>
    </row>
    <row r="1308" spans="1:16" x14ac:dyDescent="0.25">
      <c r="A1308" t="s">
        <v>389</v>
      </c>
      <c r="C1308" t="s">
        <v>541</v>
      </c>
      <c r="E1308" t="s">
        <v>425</v>
      </c>
      <c r="F1308" t="s">
        <v>426</v>
      </c>
      <c r="I1308" t="s">
        <v>393</v>
      </c>
      <c r="J1308" t="s">
        <v>23</v>
      </c>
      <c r="K1308">
        <v>1</v>
      </c>
      <c r="M1308">
        <v>246.06399999999999</v>
      </c>
      <c r="N1308">
        <v>5.1999999999999998E-2</v>
      </c>
      <c r="P1308">
        <f>VLOOKUP(C1308,[3]April!$C:$X,22,FALSE)</f>
        <v>2019</v>
      </c>
    </row>
    <row r="1309" spans="1:16" x14ac:dyDescent="0.25">
      <c r="A1309" t="s">
        <v>389</v>
      </c>
      <c r="C1309" t="s">
        <v>541</v>
      </c>
      <c r="E1309" t="s">
        <v>425</v>
      </c>
      <c r="F1309" t="s">
        <v>426</v>
      </c>
      <c r="I1309" t="s">
        <v>393</v>
      </c>
      <c r="J1309" t="s">
        <v>23</v>
      </c>
      <c r="K1309">
        <v>3</v>
      </c>
      <c r="M1309">
        <v>738.19200000000001</v>
      </c>
      <c r="N1309">
        <v>0.156</v>
      </c>
      <c r="P1309">
        <f>VLOOKUP(C1309,[3]April!$C:$X,22,FALSE)</f>
        <v>2019</v>
      </c>
    </row>
    <row r="1310" spans="1:16" x14ac:dyDescent="0.25">
      <c r="A1310" t="s">
        <v>389</v>
      </c>
      <c r="C1310" t="s">
        <v>541</v>
      </c>
      <c r="E1310" t="s">
        <v>425</v>
      </c>
      <c r="F1310" t="s">
        <v>426</v>
      </c>
      <c r="I1310" t="s">
        <v>393</v>
      </c>
      <c r="J1310" t="s">
        <v>23</v>
      </c>
      <c r="K1310">
        <v>9</v>
      </c>
      <c r="M1310">
        <v>2214.576</v>
      </c>
      <c r="N1310">
        <v>0.46800000000000003</v>
      </c>
      <c r="P1310">
        <f>VLOOKUP(C1310,[3]April!$C:$X,22,FALSE)</f>
        <v>2019</v>
      </c>
    </row>
    <row r="1311" spans="1:16" x14ac:dyDescent="0.25">
      <c r="A1311" t="s">
        <v>389</v>
      </c>
      <c r="C1311" t="s">
        <v>542</v>
      </c>
      <c r="E1311" t="s">
        <v>399</v>
      </c>
      <c r="F1311" t="s">
        <v>400</v>
      </c>
      <c r="I1311" t="s">
        <v>401</v>
      </c>
      <c r="J1311" t="s">
        <v>23</v>
      </c>
      <c r="K1311">
        <v>1</v>
      </c>
      <c r="M1311">
        <v>0</v>
      </c>
      <c r="N1311">
        <v>0</v>
      </c>
      <c r="P1311">
        <f>VLOOKUP(C1311,[3]April!$C:$X,22,FALSE)</f>
        <v>2019</v>
      </c>
    </row>
    <row r="1312" spans="1:16" x14ac:dyDescent="0.25">
      <c r="A1312" t="s">
        <v>389</v>
      </c>
      <c r="C1312" t="s">
        <v>542</v>
      </c>
      <c r="E1312" t="s">
        <v>402</v>
      </c>
      <c r="F1312" t="s">
        <v>403</v>
      </c>
      <c r="I1312" t="s">
        <v>393</v>
      </c>
      <c r="J1312" t="s">
        <v>23</v>
      </c>
      <c r="K1312">
        <v>4</v>
      </c>
      <c r="M1312">
        <v>1036.7280000000001</v>
      </c>
      <c r="N1312">
        <v>0.20399999999999999</v>
      </c>
      <c r="P1312">
        <f>VLOOKUP(C1312,[3]April!$C:$X,22,FALSE)</f>
        <v>2019</v>
      </c>
    </row>
    <row r="1313" spans="1:16" x14ac:dyDescent="0.25">
      <c r="A1313" t="s">
        <v>389</v>
      </c>
      <c r="C1313" t="s">
        <v>542</v>
      </c>
      <c r="E1313" t="s">
        <v>406</v>
      </c>
      <c r="F1313" t="s">
        <v>407</v>
      </c>
      <c r="I1313" t="s">
        <v>393</v>
      </c>
      <c r="J1313" t="s">
        <v>23</v>
      </c>
      <c r="K1313">
        <v>10</v>
      </c>
      <c r="M1313">
        <v>1575.42</v>
      </c>
      <c r="N1313">
        <v>0.31</v>
      </c>
      <c r="P1313">
        <f>VLOOKUP(C1313,[3]April!$C:$X,22,FALSE)</f>
        <v>2019</v>
      </c>
    </row>
    <row r="1314" spans="1:16" x14ac:dyDescent="0.25">
      <c r="A1314" t="s">
        <v>389</v>
      </c>
      <c r="C1314" t="s">
        <v>542</v>
      </c>
      <c r="E1314" t="s">
        <v>408</v>
      </c>
      <c r="F1314" t="s">
        <v>409</v>
      </c>
      <c r="I1314" t="s">
        <v>393</v>
      </c>
      <c r="J1314" t="s">
        <v>23</v>
      </c>
      <c r="K1314">
        <v>1</v>
      </c>
      <c r="M1314">
        <v>452.298</v>
      </c>
      <c r="N1314">
        <v>8.8999999999999996E-2</v>
      </c>
      <c r="P1314">
        <f>VLOOKUP(C1314,[3]April!$C:$X,22,FALSE)</f>
        <v>2019</v>
      </c>
    </row>
    <row r="1315" spans="1:16" x14ac:dyDescent="0.25">
      <c r="A1315" t="s">
        <v>389</v>
      </c>
      <c r="C1315" t="s">
        <v>543</v>
      </c>
      <c r="E1315" t="s">
        <v>397</v>
      </c>
      <c r="F1315" t="s">
        <v>398</v>
      </c>
      <c r="I1315" t="s">
        <v>393</v>
      </c>
      <c r="J1315" t="s">
        <v>23</v>
      </c>
      <c r="K1315">
        <v>9</v>
      </c>
      <c r="M1315">
        <v>8154.4319999999998</v>
      </c>
      <c r="N1315">
        <v>1.4039999999999999</v>
      </c>
      <c r="P1315">
        <f>VLOOKUP(C1315,[3]April!$C:$X,22,FALSE)</f>
        <v>2019</v>
      </c>
    </row>
    <row r="1316" spans="1:16" x14ac:dyDescent="0.25">
      <c r="A1316" t="s">
        <v>389</v>
      </c>
      <c r="C1316" t="s">
        <v>543</v>
      </c>
      <c r="E1316" t="s">
        <v>399</v>
      </c>
      <c r="F1316" t="s">
        <v>400</v>
      </c>
      <c r="I1316" t="s">
        <v>401</v>
      </c>
      <c r="J1316" t="s">
        <v>23</v>
      </c>
      <c r="K1316">
        <v>1</v>
      </c>
      <c r="M1316">
        <v>0</v>
      </c>
      <c r="N1316">
        <v>0</v>
      </c>
      <c r="P1316">
        <f>VLOOKUP(C1316,[3]April!$C:$X,22,FALSE)</f>
        <v>2019</v>
      </c>
    </row>
    <row r="1317" spans="1:16" x14ac:dyDescent="0.25">
      <c r="A1317" t="s">
        <v>389</v>
      </c>
      <c r="C1317" t="s">
        <v>544</v>
      </c>
      <c r="E1317" t="s">
        <v>411</v>
      </c>
      <c r="F1317" t="s">
        <v>412</v>
      </c>
      <c r="I1317" t="s">
        <v>401</v>
      </c>
      <c r="J1317" t="s">
        <v>23</v>
      </c>
      <c r="K1317">
        <v>1</v>
      </c>
      <c r="M1317">
        <v>0</v>
      </c>
      <c r="N1317">
        <v>0</v>
      </c>
      <c r="P1317">
        <f>VLOOKUP(C1317,[3]April!$C:$X,22,FALSE)</f>
        <v>2019</v>
      </c>
    </row>
    <row r="1318" spans="1:16" x14ac:dyDescent="0.25">
      <c r="A1318" t="s">
        <v>389</v>
      </c>
      <c r="C1318" t="s">
        <v>544</v>
      </c>
      <c r="E1318" t="s">
        <v>406</v>
      </c>
      <c r="F1318" t="s">
        <v>407</v>
      </c>
      <c r="I1318" t="s">
        <v>393</v>
      </c>
      <c r="J1318" t="s">
        <v>23</v>
      </c>
      <c r="K1318">
        <v>1</v>
      </c>
      <c r="M1318">
        <v>135.036</v>
      </c>
      <c r="N1318">
        <v>3.1E-2</v>
      </c>
      <c r="P1318">
        <f>VLOOKUP(C1318,[3]April!$C:$X,22,FALSE)</f>
        <v>2019</v>
      </c>
    </row>
    <row r="1319" spans="1:16" x14ac:dyDescent="0.25">
      <c r="A1319" t="s">
        <v>389</v>
      </c>
      <c r="C1319" t="s">
        <v>544</v>
      </c>
      <c r="E1319" t="s">
        <v>408</v>
      </c>
      <c r="F1319" t="s">
        <v>409</v>
      </c>
      <c r="I1319" t="s">
        <v>393</v>
      </c>
      <c r="J1319" t="s">
        <v>23</v>
      </c>
      <c r="K1319">
        <v>23</v>
      </c>
      <c r="M1319">
        <v>5610.5280000000002</v>
      </c>
      <c r="N1319">
        <v>1.288</v>
      </c>
      <c r="P1319">
        <f>VLOOKUP(C1319,[3]April!$C:$X,22,FALSE)</f>
        <v>2019</v>
      </c>
    </row>
    <row r="1320" spans="1:16" x14ac:dyDescent="0.25">
      <c r="A1320" t="s">
        <v>389</v>
      </c>
      <c r="C1320" t="s">
        <v>544</v>
      </c>
      <c r="E1320" t="s">
        <v>408</v>
      </c>
      <c r="F1320" t="s">
        <v>409</v>
      </c>
      <c r="I1320" t="s">
        <v>393</v>
      </c>
      <c r="J1320" t="s">
        <v>23</v>
      </c>
      <c r="K1320">
        <v>4</v>
      </c>
      <c r="M1320">
        <v>975.74400000000003</v>
      </c>
      <c r="N1320">
        <v>0.224</v>
      </c>
      <c r="P1320">
        <f>VLOOKUP(C1320,[3]April!$C:$X,22,FALSE)</f>
        <v>2019</v>
      </c>
    </row>
    <row r="1321" spans="1:16" x14ac:dyDescent="0.25">
      <c r="A1321" t="s">
        <v>389</v>
      </c>
      <c r="C1321" t="s">
        <v>545</v>
      </c>
      <c r="E1321" t="s">
        <v>399</v>
      </c>
      <c r="F1321" t="s">
        <v>400</v>
      </c>
      <c r="I1321" t="s">
        <v>401</v>
      </c>
      <c r="J1321" t="s">
        <v>23</v>
      </c>
      <c r="K1321">
        <v>1</v>
      </c>
      <c r="M1321">
        <v>0</v>
      </c>
      <c r="N1321">
        <v>0</v>
      </c>
      <c r="P1321">
        <f>VLOOKUP(C1321,[3]April!$C:$X,22,FALSE)</f>
        <v>2019</v>
      </c>
    </row>
    <row r="1322" spans="1:16" x14ac:dyDescent="0.25">
      <c r="A1322" t="s">
        <v>389</v>
      </c>
      <c r="C1322" t="s">
        <v>545</v>
      </c>
      <c r="E1322" t="s">
        <v>408</v>
      </c>
      <c r="F1322" t="s">
        <v>409</v>
      </c>
      <c r="I1322" t="s">
        <v>393</v>
      </c>
      <c r="J1322" t="s">
        <v>23</v>
      </c>
      <c r="K1322">
        <v>7</v>
      </c>
      <c r="M1322">
        <v>2713.788</v>
      </c>
      <c r="N1322">
        <v>0.623</v>
      </c>
      <c r="P1322">
        <f>VLOOKUP(C1322,[3]April!$C:$X,22,FALSE)</f>
        <v>2019</v>
      </c>
    </row>
    <row r="1323" spans="1:16" x14ac:dyDescent="0.25">
      <c r="A1323" t="s">
        <v>389</v>
      </c>
      <c r="C1323" t="s">
        <v>546</v>
      </c>
      <c r="E1323" t="s">
        <v>399</v>
      </c>
      <c r="F1323" t="s">
        <v>400</v>
      </c>
      <c r="I1323" t="s">
        <v>401</v>
      </c>
      <c r="J1323" t="s">
        <v>23</v>
      </c>
      <c r="K1323">
        <v>1</v>
      </c>
      <c r="M1323">
        <v>0</v>
      </c>
      <c r="N1323">
        <v>0</v>
      </c>
      <c r="P1323">
        <f>VLOOKUP(C1323,[3]April!$C:$X,22,FALSE)</f>
        <v>2019</v>
      </c>
    </row>
    <row r="1324" spans="1:16" x14ac:dyDescent="0.25">
      <c r="A1324" t="s">
        <v>389</v>
      </c>
      <c r="C1324" t="s">
        <v>546</v>
      </c>
      <c r="E1324" t="s">
        <v>404</v>
      </c>
      <c r="F1324" t="s">
        <v>405</v>
      </c>
      <c r="I1324" t="s">
        <v>393</v>
      </c>
      <c r="J1324" t="s">
        <v>23</v>
      </c>
      <c r="K1324">
        <v>1</v>
      </c>
      <c r="M1324">
        <v>174.60300000000001</v>
      </c>
      <c r="N1324">
        <v>3.6999999999999998E-2</v>
      </c>
      <c r="P1324">
        <f>VLOOKUP(C1324,[3]April!$C:$X,22,FALSE)</f>
        <v>2019</v>
      </c>
    </row>
    <row r="1325" spans="1:16" x14ac:dyDescent="0.25">
      <c r="A1325" t="s">
        <v>389</v>
      </c>
      <c r="C1325" t="s">
        <v>546</v>
      </c>
      <c r="E1325" t="s">
        <v>406</v>
      </c>
      <c r="F1325" t="s">
        <v>407</v>
      </c>
      <c r="I1325" t="s">
        <v>393</v>
      </c>
      <c r="J1325" t="s">
        <v>23</v>
      </c>
      <c r="K1325">
        <v>1</v>
      </c>
      <c r="M1325">
        <v>217.07400000000001</v>
      </c>
      <c r="N1325">
        <v>4.5999999999999999E-2</v>
      </c>
      <c r="P1325">
        <f>VLOOKUP(C1325,[3]April!$C:$X,22,FALSE)</f>
        <v>2019</v>
      </c>
    </row>
    <row r="1326" spans="1:16" x14ac:dyDescent="0.25">
      <c r="A1326" t="s">
        <v>389</v>
      </c>
      <c r="C1326" t="s">
        <v>546</v>
      </c>
      <c r="E1326" t="s">
        <v>408</v>
      </c>
      <c r="F1326" t="s">
        <v>409</v>
      </c>
      <c r="I1326" t="s">
        <v>393</v>
      </c>
      <c r="J1326" t="s">
        <v>23</v>
      </c>
      <c r="K1326">
        <v>14</v>
      </c>
      <c r="M1326">
        <v>3699.6959999999999</v>
      </c>
      <c r="N1326">
        <v>0.78400000000000003</v>
      </c>
      <c r="P1326">
        <f>VLOOKUP(C1326,[3]April!$C:$X,22,FALSE)</f>
        <v>2019</v>
      </c>
    </row>
    <row r="1327" spans="1:16" x14ac:dyDescent="0.25">
      <c r="A1327" t="s">
        <v>389</v>
      </c>
      <c r="C1327" t="s">
        <v>547</v>
      </c>
      <c r="E1327" t="s">
        <v>411</v>
      </c>
      <c r="F1327" t="s">
        <v>412</v>
      </c>
      <c r="I1327" t="s">
        <v>401</v>
      </c>
      <c r="J1327" t="s">
        <v>23</v>
      </c>
      <c r="K1327">
        <v>1</v>
      </c>
      <c r="M1327">
        <v>0</v>
      </c>
      <c r="N1327">
        <v>0</v>
      </c>
      <c r="P1327">
        <f>VLOOKUP(C1327,[3]April!$C:$X,22,FALSE)</f>
        <v>2019</v>
      </c>
    </row>
    <row r="1328" spans="1:16" x14ac:dyDescent="0.25">
      <c r="A1328" t="s">
        <v>389</v>
      </c>
      <c r="C1328" t="s">
        <v>547</v>
      </c>
      <c r="E1328" t="s">
        <v>408</v>
      </c>
      <c r="F1328" t="s">
        <v>409</v>
      </c>
      <c r="I1328" t="s">
        <v>393</v>
      </c>
      <c r="J1328" t="s">
        <v>23</v>
      </c>
      <c r="K1328">
        <v>23</v>
      </c>
      <c r="M1328">
        <v>11922.371999999999</v>
      </c>
      <c r="N1328">
        <v>2.7370000000000001</v>
      </c>
      <c r="P1328">
        <f>VLOOKUP(C1328,[3]April!$C:$X,22,FALSE)</f>
        <v>2019</v>
      </c>
    </row>
    <row r="1329" spans="1:16" x14ac:dyDescent="0.25">
      <c r="A1329" t="s">
        <v>389</v>
      </c>
      <c r="C1329" t="s">
        <v>548</v>
      </c>
      <c r="E1329" t="s">
        <v>394</v>
      </c>
      <c r="F1329" t="s">
        <v>395</v>
      </c>
      <c r="I1329" t="s">
        <v>393</v>
      </c>
      <c r="J1329" t="s">
        <v>23</v>
      </c>
      <c r="K1329">
        <v>10</v>
      </c>
      <c r="M1329">
        <v>1052.7</v>
      </c>
      <c r="N1329">
        <v>0.28999999999999998</v>
      </c>
      <c r="P1329">
        <f>VLOOKUP(C1329,[3]April!$C:$X,22,FALSE)</f>
        <v>2019</v>
      </c>
    </row>
    <row r="1330" spans="1:16" x14ac:dyDescent="0.25">
      <c r="A1330" t="s">
        <v>389</v>
      </c>
      <c r="C1330" t="s">
        <v>548</v>
      </c>
      <c r="E1330" t="s">
        <v>432</v>
      </c>
      <c r="F1330" t="s">
        <v>433</v>
      </c>
      <c r="I1330" t="s">
        <v>393</v>
      </c>
      <c r="J1330" t="s">
        <v>23</v>
      </c>
      <c r="K1330">
        <v>4</v>
      </c>
      <c r="M1330">
        <v>595.32000000000005</v>
      </c>
      <c r="N1330">
        <v>0.16400000000000001</v>
      </c>
      <c r="P1330">
        <f>VLOOKUP(C1330,[3]April!$C:$X,22,FALSE)</f>
        <v>2019</v>
      </c>
    </row>
    <row r="1331" spans="1:16" x14ac:dyDescent="0.25">
      <c r="A1331" t="s">
        <v>389</v>
      </c>
      <c r="C1331" t="s">
        <v>549</v>
      </c>
      <c r="E1331" t="s">
        <v>411</v>
      </c>
      <c r="F1331" t="s">
        <v>412</v>
      </c>
      <c r="I1331" t="s">
        <v>401</v>
      </c>
      <c r="J1331" t="s">
        <v>23</v>
      </c>
      <c r="K1331">
        <v>1</v>
      </c>
      <c r="M1331">
        <v>0</v>
      </c>
      <c r="N1331">
        <v>0</v>
      </c>
      <c r="P1331">
        <f>VLOOKUP(C1331,[3]April!$C:$X,22,FALSE)</f>
        <v>2019</v>
      </c>
    </row>
    <row r="1332" spans="1:16" x14ac:dyDescent="0.25">
      <c r="A1332" t="s">
        <v>389</v>
      </c>
      <c r="C1332" t="s">
        <v>549</v>
      </c>
      <c r="E1332" t="s">
        <v>404</v>
      </c>
      <c r="F1332" t="s">
        <v>405</v>
      </c>
      <c r="I1332" t="s">
        <v>393</v>
      </c>
      <c r="J1332" t="s">
        <v>23</v>
      </c>
      <c r="K1332">
        <v>2</v>
      </c>
      <c r="M1332">
        <v>198.01599999999999</v>
      </c>
      <c r="N1332">
        <v>3.4000000000000002E-2</v>
      </c>
      <c r="P1332">
        <f>VLOOKUP(C1332,[3]April!$C:$X,22,FALSE)</f>
        <v>2019</v>
      </c>
    </row>
    <row r="1333" spans="1:16" x14ac:dyDescent="0.25">
      <c r="A1333" t="s">
        <v>389</v>
      </c>
      <c r="C1333" t="s">
        <v>549</v>
      </c>
      <c r="E1333" t="s">
        <v>406</v>
      </c>
      <c r="F1333" t="s">
        <v>407</v>
      </c>
      <c r="I1333" t="s">
        <v>393</v>
      </c>
      <c r="J1333" t="s">
        <v>23</v>
      </c>
      <c r="K1333">
        <v>3</v>
      </c>
      <c r="M1333">
        <v>541.63199999999995</v>
      </c>
      <c r="N1333">
        <v>9.2999999999999999E-2</v>
      </c>
      <c r="P1333">
        <f>VLOOKUP(C1333,[3]April!$C:$X,22,FALSE)</f>
        <v>2019</v>
      </c>
    </row>
    <row r="1334" spans="1:16" x14ac:dyDescent="0.25">
      <c r="A1334" t="s">
        <v>389</v>
      </c>
      <c r="C1334" t="s">
        <v>549</v>
      </c>
      <c r="E1334" t="s">
        <v>408</v>
      </c>
      <c r="F1334" t="s">
        <v>409</v>
      </c>
      <c r="I1334" t="s">
        <v>393</v>
      </c>
      <c r="J1334" t="s">
        <v>23</v>
      </c>
      <c r="K1334">
        <v>19</v>
      </c>
      <c r="M1334">
        <v>6196.7359999999999</v>
      </c>
      <c r="N1334">
        <v>1.0640000000000001</v>
      </c>
      <c r="P1334">
        <f>VLOOKUP(C1334,[3]April!$C:$X,22,FALSE)</f>
        <v>2019</v>
      </c>
    </row>
    <row r="1335" spans="1:16" x14ac:dyDescent="0.25">
      <c r="A1335" t="s">
        <v>389</v>
      </c>
      <c r="C1335" t="s">
        <v>550</v>
      </c>
      <c r="E1335" t="s">
        <v>420</v>
      </c>
      <c r="F1335" t="s">
        <v>421</v>
      </c>
      <c r="I1335" t="s">
        <v>393</v>
      </c>
      <c r="J1335" t="s">
        <v>23</v>
      </c>
      <c r="K1335">
        <v>1</v>
      </c>
      <c r="M1335">
        <v>64.703999999999994</v>
      </c>
      <c r="N1335">
        <v>1.6E-2</v>
      </c>
      <c r="P1335">
        <f>VLOOKUP(C1335,[3]April!$C:$X,22,FALSE)</f>
        <v>2019</v>
      </c>
    </row>
    <row r="1336" spans="1:16" x14ac:dyDescent="0.25">
      <c r="A1336" t="s">
        <v>389</v>
      </c>
      <c r="C1336" t="s">
        <v>550</v>
      </c>
      <c r="E1336" t="s">
        <v>394</v>
      </c>
      <c r="F1336" t="s">
        <v>395</v>
      </c>
      <c r="I1336" t="s">
        <v>393</v>
      </c>
      <c r="J1336" t="s">
        <v>23</v>
      </c>
      <c r="K1336">
        <v>7</v>
      </c>
      <c r="M1336">
        <v>820.93200000000002</v>
      </c>
      <c r="N1336">
        <v>0.20300000000000001</v>
      </c>
      <c r="P1336">
        <f>VLOOKUP(C1336,[3]April!$C:$X,22,FALSE)</f>
        <v>2019</v>
      </c>
    </row>
    <row r="1337" spans="1:16" x14ac:dyDescent="0.25">
      <c r="A1337" t="s">
        <v>389</v>
      </c>
      <c r="C1337" t="s">
        <v>550</v>
      </c>
      <c r="E1337" t="s">
        <v>394</v>
      </c>
      <c r="F1337" t="s">
        <v>395</v>
      </c>
      <c r="I1337" t="s">
        <v>393</v>
      </c>
      <c r="J1337" t="s">
        <v>23</v>
      </c>
      <c r="K1337">
        <v>60</v>
      </c>
      <c r="M1337">
        <v>7036.56</v>
      </c>
      <c r="N1337">
        <v>1.74</v>
      </c>
      <c r="P1337">
        <f>VLOOKUP(C1337,[3]April!$C:$X,22,FALSE)</f>
        <v>2019</v>
      </c>
    </row>
    <row r="1338" spans="1:16" x14ac:dyDescent="0.25">
      <c r="A1338" t="s">
        <v>389</v>
      </c>
      <c r="C1338" t="s">
        <v>550</v>
      </c>
      <c r="E1338" t="s">
        <v>425</v>
      </c>
      <c r="F1338" t="s">
        <v>426</v>
      </c>
      <c r="I1338" t="s">
        <v>393</v>
      </c>
      <c r="J1338" t="s">
        <v>23</v>
      </c>
      <c r="K1338">
        <v>1</v>
      </c>
      <c r="M1338">
        <v>210.28800000000001</v>
      </c>
      <c r="N1338">
        <v>5.1999999999999998E-2</v>
      </c>
      <c r="P1338">
        <f>VLOOKUP(C1338,[3]April!$C:$X,22,FALSE)</f>
        <v>2019</v>
      </c>
    </row>
    <row r="1339" spans="1:16" x14ac:dyDescent="0.25">
      <c r="A1339" t="s">
        <v>389</v>
      </c>
      <c r="C1339" t="s">
        <v>551</v>
      </c>
      <c r="E1339" t="s">
        <v>411</v>
      </c>
      <c r="F1339" t="s">
        <v>412</v>
      </c>
      <c r="I1339" t="s">
        <v>401</v>
      </c>
      <c r="J1339" t="s">
        <v>23</v>
      </c>
      <c r="K1339">
        <v>1</v>
      </c>
      <c r="M1339">
        <v>0</v>
      </c>
      <c r="N1339">
        <v>0</v>
      </c>
      <c r="P1339">
        <f>VLOOKUP(C1339,[3]April!$C:$X,22,FALSE)</f>
        <v>2019</v>
      </c>
    </row>
    <row r="1340" spans="1:16" x14ac:dyDescent="0.25">
      <c r="A1340" t="s">
        <v>389</v>
      </c>
      <c r="C1340" t="s">
        <v>551</v>
      </c>
      <c r="E1340" t="s">
        <v>408</v>
      </c>
      <c r="F1340" t="s">
        <v>409</v>
      </c>
      <c r="I1340" t="s">
        <v>393</v>
      </c>
      <c r="J1340" t="s">
        <v>23</v>
      </c>
      <c r="K1340">
        <v>23</v>
      </c>
      <c r="M1340">
        <v>5610.5280000000002</v>
      </c>
      <c r="N1340">
        <v>1.288</v>
      </c>
      <c r="P1340">
        <f>VLOOKUP(C1340,[3]April!$C:$X,22,FALSE)</f>
        <v>2019</v>
      </c>
    </row>
    <row r="1341" spans="1:16" x14ac:dyDescent="0.25">
      <c r="A1341" t="s">
        <v>389</v>
      </c>
      <c r="C1341" t="s">
        <v>552</v>
      </c>
      <c r="E1341" t="s">
        <v>399</v>
      </c>
      <c r="F1341" t="s">
        <v>400</v>
      </c>
      <c r="I1341" t="s">
        <v>401</v>
      </c>
      <c r="J1341" t="s">
        <v>23</v>
      </c>
      <c r="K1341">
        <v>1</v>
      </c>
      <c r="M1341">
        <v>0</v>
      </c>
      <c r="N1341">
        <v>0</v>
      </c>
      <c r="P1341">
        <f>VLOOKUP(C1341,[3]April!$C:$X,22,FALSE)</f>
        <v>2019</v>
      </c>
    </row>
    <row r="1342" spans="1:16" x14ac:dyDescent="0.25">
      <c r="A1342" t="s">
        <v>389</v>
      </c>
      <c r="C1342" t="s">
        <v>552</v>
      </c>
      <c r="E1342" t="s">
        <v>402</v>
      </c>
      <c r="F1342" t="s">
        <v>403</v>
      </c>
      <c r="I1342" t="s">
        <v>393</v>
      </c>
      <c r="J1342" t="s">
        <v>23</v>
      </c>
      <c r="K1342">
        <v>1</v>
      </c>
      <c r="M1342">
        <v>288.86399999999998</v>
      </c>
      <c r="N1342">
        <v>5.0999999999999997E-2</v>
      </c>
      <c r="P1342">
        <f>VLOOKUP(C1342,[3]April!$C:$X,22,FALSE)</f>
        <v>2019</v>
      </c>
    </row>
    <row r="1343" spans="1:16" x14ac:dyDescent="0.25">
      <c r="A1343" t="s">
        <v>389</v>
      </c>
      <c r="C1343" t="s">
        <v>552</v>
      </c>
      <c r="E1343" t="s">
        <v>402</v>
      </c>
      <c r="F1343" t="s">
        <v>403</v>
      </c>
      <c r="I1343" t="s">
        <v>393</v>
      </c>
      <c r="J1343" t="s">
        <v>23</v>
      </c>
      <c r="K1343">
        <v>1</v>
      </c>
      <c r="M1343">
        <v>288.86399999999998</v>
      </c>
      <c r="N1343">
        <v>5.0999999999999997E-2</v>
      </c>
      <c r="P1343">
        <f>VLOOKUP(C1343,[3]April!$C:$X,22,FALSE)</f>
        <v>2019</v>
      </c>
    </row>
    <row r="1344" spans="1:16" x14ac:dyDescent="0.25">
      <c r="A1344" t="s">
        <v>389</v>
      </c>
      <c r="C1344" t="s">
        <v>552</v>
      </c>
      <c r="E1344" t="s">
        <v>402</v>
      </c>
      <c r="F1344" t="s">
        <v>403</v>
      </c>
      <c r="I1344" t="s">
        <v>393</v>
      </c>
      <c r="J1344" t="s">
        <v>23</v>
      </c>
      <c r="K1344">
        <v>1</v>
      </c>
      <c r="M1344">
        <v>288.86399999999998</v>
      </c>
      <c r="N1344">
        <v>5.0999999999999997E-2</v>
      </c>
      <c r="P1344">
        <f>VLOOKUP(C1344,[3]April!$C:$X,22,FALSE)</f>
        <v>2019</v>
      </c>
    </row>
    <row r="1345" spans="1:16" x14ac:dyDescent="0.25">
      <c r="A1345" t="s">
        <v>389</v>
      </c>
      <c r="C1345" t="s">
        <v>552</v>
      </c>
      <c r="E1345" t="s">
        <v>402</v>
      </c>
      <c r="F1345" t="s">
        <v>403</v>
      </c>
      <c r="I1345" t="s">
        <v>393</v>
      </c>
      <c r="J1345" t="s">
        <v>23</v>
      </c>
      <c r="K1345">
        <v>1</v>
      </c>
      <c r="M1345">
        <v>288.86399999999998</v>
      </c>
      <c r="N1345">
        <v>5.0999999999999997E-2</v>
      </c>
      <c r="P1345">
        <f>VLOOKUP(C1345,[3]April!$C:$X,22,FALSE)</f>
        <v>2019</v>
      </c>
    </row>
    <row r="1346" spans="1:16" x14ac:dyDescent="0.25">
      <c r="A1346" t="s">
        <v>389</v>
      </c>
      <c r="C1346" t="s">
        <v>552</v>
      </c>
      <c r="E1346" t="s">
        <v>437</v>
      </c>
      <c r="F1346" t="s">
        <v>438</v>
      </c>
      <c r="I1346" t="s">
        <v>393</v>
      </c>
      <c r="J1346" t="s">
        <v>23</v>
      </c>
      <c r="K1346">
        <v>2</v>
      </c>
      <c r="M1346">
        <v>305.85599999999999</v>
      </c>
      <c r="N1346">
        <v>5.3999999999999999E-2</v>
      </c>
      <c r="P1346">
        <f>VLOOKUP(C1346,[3]April!$C:$X,22,FALSE)</f>
        <v>2019</v>
      </c>
    </row>
    <row r="1347" spans="1:16" x14ac:dyDescent="0.25">
      <c r="A1347" t="s">
        <v>389</v>
      </c>
      <c r="C1347" t="s">
        <v>552</v>
      </c>
      <c r="E1347" t="s">
        <v>425</v>
      </c>
      <c r="F1347" t="s">
        <v>426</v>
      </c>
      <c r="I1347" t="s">
        <v>393</v>
      </c>
      <c r="J1347" t="s">
        <v>23</v>
      </c>
      <c r="K1347">
        <v>2</v>
      </c>
      <c r="M1347">
        <v>589.05600000000004</v>
      </c>
      <c r="N1347">
        <v>0.104</v>
      </c>
      <c r="P1347">
        <f>VLOOKUP(C1347,[3]April!$C:$X,22,FALSE)</f>
        <v>2019</v>
      </c>
    </row>
    <row r="1348" spans="1:16" x14ac:dyDescent="0.25">
      <c r="A1348" t="s">
        <v>389</v>
      </c>
      <c r="C1348" t="s">
        <v>552</v>
      </c>
      <c r="E1348" t="s">
        <v>425</v>
      </c>
      <c r="F1348" t="s">
        <v>426</v>
      </c>
      <c r="I1348" t="s">
        <v>393</v>
      </c>
      <c r="J1348" t="s">
        <v>23</v>
      </c>
      <c r="K1348">
        <v>3</v>
      </c>
      <c r="M1348">
        <v>883.58399999999995</v>
      </c>
      <c r="N1348">
        <v>0.156</v>
      </c>
      <c r="P1348">
        <f>VLOOKUP(C1348,[3]April!$C:$X,22,FALSE)</f>
        <v>2019</v>
      </c>
    </row>
    <row r="1349" spans="1:16" x14ac:dyDescent="0.25">
      <c r="A1349" t="s">
        <v>389</v>
      </c>
      <c r="C1349" t="s">
        <v>552</v>
      </c>
      <c r="E1349" t="s">
        <v>406</v>
      </c>
      <c r="F1349" t="s">
        <v>407</v>
      </c>
      <c r="I1349" t="s">
        <v>393</v>
      </c>
      <c r="J1349" t="s">
        <v>23</v>
      </c>
      <c r="K1349">
        <v>2</v>
      </c>
      <c r="M1349">
        <v>781.63199999999995</v>
      </c>
      <c r="N1349">
        <v>0.13800000000000001</v>
      </c>
      <c r="P1349">
        <f>VLOOKUP(C1349,[3]April!$C:$X,22,FALSE)</f>
        <v>2019</v>
      </c>
    </row>
    <row r="1350" spans="1:16" x14ac:dyDescent="0.25">
      <c r="A1350" t="s">
        <v>389</v>
      </c>
      <c r="C1350" t="s">
        <v>552</v>
      </c>
      <c r="E1350" t="s">
        <v>406</v>
      </c>
      <c r="F1350" t="s">
        <v>407</v>
      </c>
      <c r="I1350" t="s">
        <v>393</v>
      </c>
      <c r="J1350" t="s">
        <v>23</v>
      </c>
      <c r="K1350">
        <v>6</v>
      </c>
      <c r="M1350">
        <v>2344.8960000000002</v>
      </c>
      <c r="N1350">
        <v>0.41399999999999998</v>
      </c>
      <c r="P1350">
        <f>VLOOKUP(C1350,[3]April!$C:$X,22,FALSE)</f>
        <v>2019</v>
      </c>
    </row>
    <row r="1351" spans="1:16" x14ac:dyDescent="0.25">
      <c r="A1351" t="s">
        <v>389</v>
      </c>
      <c r="C1351" t="s">
        <v>552</v>
      </c>
      <c r="E1351" t="s">
        <v>408</v>
      </c>
      <c r="F1351" t="s">
        <v>409</v>
      </c>
      <c r="I1351" t="s">
        <v>393</v>
      </c>
      <c r="J1351" t="s">
        <v>23</v>
      </c>
      <c r="K1351">
        <v>2</v>
      </c>
      <c r="M1351">
        <v>1348.0319999999999</v>
      </c>
      <c r="N1351">
        <v>0.23799999999999999</v>
      </c>
      <c r="P1351">
        <f>VLOOKUP(C1351,[3]April!$C:$X,22,FALSE)</f>
        <v>2019</v>
      </c>
    </row>
    <row r="1352" spans="1:16" x14ac:dyDescent="0.25">
      <c r="A1352" t="s">
        <v>389</v>
      </c>
      <c r="C1352" t="s">
        <v>552</v>
      </c>
      <c r="E1352" t="s">
        <v>408</v>
      </c>
      <c r="F1352" t="s">
        <v>409</v>
      </c>
      <c r="I1352" t="s">
        <v>393</v>
      </c>
      <c r="J1352" t="s">
        <v>23</v>
      </c>
      <c r="K1352">
        <v>2</v>
      </c>
      <c r="M1352">
        <v>1348.0319999999999</v>
      </c>
      <c r="N1352">
        <v>0.23799999999999999</v>
      </c>
      <c r="P1352">
        <f>VLOOKUP(C1352,[3]April!$C:$X,22,FALSE)</f>
        <v>2019</v>
      </c>
    </row>
    <row r="1353" spans="1:16" x14ac:dyDescent="0.25">
      <c r="A1353" t="s">
        <v>389</v>
      </c>
      <c r="C1353" t="s">
        <v>553</v>
      </c>
      <c r="E1353" t="s">
        <v>402</v>
      </c>
      <c r="F1353" t="s">
        <v>403</v>
      </c>
      <c r="I1353" t="s">
        <v>393</v>
      </c>
      <c r="J1353" t="s">
        <v>23</v>
      </c>
      <c r="K1353">
        <v>2</v>
      </c>
      <c r="M1353">
        <v>468.38400000000001</v>
      </c>
      <c r="N1353">
        <v>0.10199999999999999</v>
      </c>
      <c r="P1353">
        <f>VLOOKUP(C1353,[3]April!$C:$X,22,FALSE)</f>
        <v>2019</v>
      </c>
    </row>
    <row r="1354" spans="1:16" x14ac:dyDescent="0.25">
      <c r="A1354" t="s">
        <v>389</v>
      </c>
      <c r="C1354" t="s">
        <v>553</v>
      </c>
      <c r="E1354" t="s">
        <v>394</v>
      </c>
      <c r="F1354" t="s">
        <v>395</v>
      </c>
      <c r="I1354" t="s">
        <v>393</v>
      </c>
      <c r="J1354" t="s">
        <v>23</v>
      </c>
      <c r="K1354">
        <v>2</v>
      </c>
      <c r="M1354">
        <v>266.33600000000001</v>
      </c>
      <c r="N1354">
        <v>5.8000000000000003E-2</v>
      </c>
      <c r="P1354">
        <f>VLOOKUP(C1354,[3]April!$C:$X,22,FALSE)</f>
        <v>2019</v>
      </c>
    </row>
    <row r="1355" spans="1:16" x14ac:dyDescent="0.25">
      <c r="A1355" t="s">
        <v>389</v>
      </c>
      <c r="C1355" t="s">
        <v>553</v>
      </c>
      <c r="E1355" t="s">
        <v>394</v>
      </c>
      <c r="F1355" t="s">
        <v>395</v>
      </c>
      <c r="I1355" t="s">
        <v>393</v>
      </c>
      <c r="J1355" t="s">
        <v>23</v>
      </c>
      <c r="K1355">
        <v>3</v>
      </c>
      <c r="M1355">
        <v>399.50400000000002</v>
      </c>
      <c r="N1355">
        <v>8.6999999999999994E-2</v>
      </c>
      <c r="P1355">
        <f>VLOOKUP(C1355,[3]April!$C:$X,22,FALSE)</f>
        <v>2019</v>
      </c>
    </row>
    <row r="1356" spans="1:16" x14ac:dyDescent="0.25">
      <c r="A1356" t="s">
        <v>389</v>
      </c>
      <c r="C1356" t="s">
        <v>553</v>
      </c>
      <c r="E1356" t="s">
        <v>394</v>
      </c>
      <c r="F1356" t="s">
        <v>395</v>
      </c>
      <c r="I1356" t="s">
        <v>393</v>
      </c>
      <c r="J1356" t="s">
        <v>23</v>
      </c>
      <c r="K1356">
        <v>7</v>
      </c>
      <c r="M1356">
        <v>932.17600000000004</v>
      </c>
      <c r="N1356">
        <v>0.20300000000000001</v>
      </c>
      <c r="P1356">
        <f>VLOOKUP(C1356,[3]April!$C:$X,22,FALSE)</f>
        <v>2019</v>
      </c>
    </row>
    <row r="1357" spans="1:16" x14ac:dyDescent="0.25">
      <c r="A1357" t="s">
        <v>389</v>
      </c>
      <c r="C1357" t="s">
        <v>553</v>
      </c>
      <c r="E1357" t="s">
        <v>432</v>
      </c>
      <c r="F1357" t="s">
        <v>433</v>
      </c>
      <c r="I1357" t="s">
        <v>393</v>
      </c>
      <c r="J1357" t="s">
        <v>23</v>
      </c>
      <c r="K1357">
        <v>1</v>
      </c>
      <c r="M1357">
        <v>188.27199999999999</v>
      </c>
      <c r="N1357">
        <v>4.1000000000000002E-2</v>
      </c>
      <c r="P1357">
        <f>VLOOKUP(C1357,[3]April!$C:$X,22,FALSE)</f>
        <v>2019</v>
      </c>
    </row>
    <row r="1358" spans="1:16" x14ac:dyDescent="0.25">
      <c r="A1358" t="s">
        <v>389</v>
      </c>
      <c r="C1358" t="s">
        <v>554</v>
      </c>
      <c r="E1358" t="s">
        <v>437</v>
      </c>
      <c r="F1358" t="s">
        <v>438</v>
      </c>
      <c r="I1358" t="s">
        <v>393</v>
      </c>
      <c r="J1358" t="s">
        <v>23</v>
      </c>
      <c r="K1358">
        <v>3</v>
      </c>
      <c r="M1358">
        <v>430.11</v>
      </c>
      <c r="N1358">
        <v>8.1000000000000003E-2</v>
      </c>
      <c r="P1358">
        <f>VLOOKUP(C1358,[3]April!$C:$X,22,FALSE)</f>
        <v>2019</v>
      </c>
    </row>
    <row r="1359" spans="1:16" x14ac:dyDescent="0.25">
      <c r="A1359" t="s">
        <v>389</v>
      </c>
      <c r="C1359" t="s">
        <v>554</v>
      </c>
      <c r="E1359" t="s">
        <v>394</v>
      </c>
      <c r="F1359" t="s">
        <v>395</v>
      </c>
      <c r="I1359" t="s">
        <v>393</v>
      </c>
      <c r="J1359" t="s">
        <v>23</v>
      </c>
      <c r="K1359">
        <v>1</v>
      </c>
      <c r="M1359">
        <v>153.99</v>
      </c>
      <c r="N1359">
        <v>2.9000000000000001E-2</v>
      </c>
      <c r="P1359">
        <f>VLOOKUP(C1359,[3]April!$C:$X,22,FALSE)</f>
        <v>2019</v>
      </c>
    </row>
    <row r="1360" spans="1:16" x14ac:dyDescent="0.25">
      <c r="A1360" t="s">
        <v>389</v>
      </c>
      <c r="C1360" t="s">
        <v>554</v>
      </c>
      <c r="E1360" t="s">
        <v>394</v>
      </c>
      <c r="F1360" t="s">
        <v>395</v>
      </c>
      <c r="I1360" t="s">
        <v>393</v>
      </c>
      <c r="J1360" t="s">
        <v>23</v>
      </c>
      <c r="K1360">
        <v>2</v>
      </c>
      <c r="M1360">
        <v>307.98</v>
      </c>
      <c r="N1360">
        <v>5.8000000000000003E-2</v>
      </c>
      <c r="P1360">
        <f>VLOOKUP(C1360,[3]April!$C:$X,22,FALSE)</f>
        <v>2019</v>
      </c>
    </row>
    <row r="1361" spans="1:16" x14ac:dyDescent="0.25">
      <c r="A1361" t="s">
        <v>389</v>
      </c>
      <c r="C1361" t="s">
        <v>554</v>
      </c>
      <c r="E1361" t="s">
        <v>394</v>
      </c>
      <c r="F1361" t="s">
        <v>395</v>
      </c>
      <c r="I1361" t="s">
        <v>393</v>
      </c>
      <c r="J1361" t="s">
        <v>23</v>
      </c>
      <c r="K1361">
        <v>3</v>
      </c>
      <c r="M1361">
        <v>461.97</v>
      </c>
      <c r="N1361">
        <v>8.6999999999999994E-2</v>
      </c>
      <c r="P1361">
        <f>VLOOKUP(C1361,[3]April!$C:$X,22,FALSE)</f>
        <v>2019</v>
      </c>
    </row>
    <row r="1362" spans="1:16" x14ac:dyDescent="0.25">
      <c r="A1362" t="s">
        <v>389</v>
      </c>
      <c r="C1362" t="s">
        <v>554</v>
      </c>
      <c r="E1362" t="s">
        <v>394</v>
      </c>
      <c r="F1362" t="s">
        <v>395</v>
      </c>
      <c r="I1362" t="s">
        <v>393</v>
      </c>
      <c r="J1362" t="s">
        <v>23</v>
      </c>
      <c r="K1362">
        <v>5</v>
      </c>
      <c r="M1362">
        <v>769.95</v>
      </c>
      <c r="N1362">
        <v>0.14499999999999999</v>
      </c>
      <c r="P1362">
        <f>VLOOKUP(C1362,[3]April!$C:$X,22,FALSE)</f>
        <v>2019</v>
      </c>
    </row>
    <row r="1363" spans="1:16" x14ac:dyDescent="0.25">
      <c r="A1363" t="s">
        <v>389</v>
      </c>
      <c r="C1363" t="s">
        <v>554</v>
      </c>
      <c r="E1363" t="s">
        <v>425</v>
      </c>
      <c r="F1363" t="s">
        <v>426</v>
      </c>
      <c r="I1363" t="s">
        <v>393</v>
      </c>
      <c r="J1363" t="s">
        <v>23</v>
      </c>
      <c r="K1363">
        <v>2</v>
      </c>
      <c r="M1363">
        <v>552.24</v>
      </c>
      <c r="N1363">
        <v>0.104</v>
      </c>
      <c r="P1363">
        <f>VLOOKUP(C1363,[3]April!$C:$X,22,FALSE)</f>
        <v>2019</v>
      </c>
    </row>
    <row r="1364" spans="1:16" x14ac:dyDescent="0.25">
      <c r="A1364" t="s">
        <v>389</v>
      </c>
      <c r="C1364" t="s">
        <v>554</v>
      </c>
      <c r="E1364" t="s">
        <v>425</v>
      </c>
      <c r="F1364" t="s">
        <v>426</v>
      </c>
      <c r="I1364" t="s">
        <v>393</v>
      </c>
      <c r="J1364" t="s">
        <v>23</v>
      </c>
      <c r="K1364">
        <v>2</v>
      </c>
      <c r="M1364">
        <v>552.24</v>
      </c>
      <c r="N1364">
        <v>0.104</v>
      </c>
      <c r="P1364">
        <f>VLOOKUP(C1364,[3]April!$C:$X,22,FALSE)</f>
        <v>2019</v>
      </c>
    </row>
    <row r="1365" spans="1:16" x14ac:dyDescent="0.25">
      <c r="A1365" t="s">
        <v>389</v>
      </c>
      <c r="C1365" t="s">
        <v>554</v>
      </c>
      <c r="E1365" t="s">
        <v>425</v>
      </c>
      <c r="F1365" t="s">
        <v>426</v>
      </c>
      <c r="I1365" t="s">
        <v>393</v>
      </c>
      <c r="J1365" t="s">
        <v>23</v>
      </c>
      <c r="K1365">
        <v>4</v>
      </c>
      <c r="M1365">
        <v>1104.48</v>
      </c>
      <c r="N1365">
        <v>0.20799999999999999</v>
      </c>
      <c r="P1365">
        <f>VLOOKUP(C1365,[3]April!$C:$X,22,FALSE)</f>
        <v>2019</v>
      </c>
    </row>
    <row r="1366" spans="1:16" x14ac:dyDescent="0.25">
      <c r="A1366" t="s">
        <v>389</v>
      </c>
      <c r="C1366" t="s">
        <v>554</v>
      </c>
      <c r="E1366" t="s">
        <v>425</v>
      </c>
      <c r="F1366" t="s">
        <v>426</v>
      </c>
      <c r="I1366" t="s">
        <v>393</v>
      </c>
      <c r="J1366" t="s">
        <v>23</v>
      </c>
      <c r="K1366">
        <v>6</v>
      </c>
      <c r="M1366">
        <v>1656.72</v>
      </c>
      <c r="N1366">
        <v>0.312</v>
      </c>
      <c r="P1366">
        <f>VLOOKUP(C1366,[3]April!$C:$X,22,FALSE)</f>
        <v>2019</v>
      </c>
    </row>
    <row r="1367" spans="1:16" x14ac:dyDescent="0.25">
      <c r="A1367" t="s">
        <v>389</v>
      </c>
      <c r="C1367" t="s">
        <v>554</v>
      </c>
      <c r="E1367" t="s">
        <v>425</v>
      </c>
      <c r="F1367" t="s">
        <v>426</v>
      </c>
      <c r="I1367" t="s">
        <v>393</v>
      </c>
      <c r="J1367" t="s">
        <v>23</v>
      </c>
      <c r="K1367">
        <v>14</v>
      </c>
      <c r="M1367">
        <v>3865.68</v>
      </c>
      <c r="N1367">
        <v>0.72799999999999998</v>
      </c>
      <c r="P1367">
        <f>VLOOKUP(C1367,[3]April!$C:$X,22,FALSE)</f>
        <v>2019</v>
      </c>
    </row>
    <row r="1368" spans="1:16" x14ac:dyDescent="0.25">
      <c r="A1368" t="s">
        <v>389</v>
      </c>
      <c r="C1368" t="s">
        <v>555</v>
      </c>
      <c r="E1368" t="s">
        <v>437</v>
      </c>
      <c r="F1368" t="s">
        <v>438</v>
      </c>
      <c r="I1368" t="s">
        <v>393</v>
      </c>
      <c r="J1368" t="s">
        <v>23</v>
      </c>
      <c r="K1368">
        <v>2</v>
      </c>
      <c r="M1368">
        <v>162</v>
      </c>
      <c r="N1368">
        <v>5.3999999999999999E-2</v>
      </c>
      <c r="P1368">
        <f>VLOOKUP(C1368,[3]April!$C:$X,22,FALSE)</f>
        <v>2019</v>
      </c>
    </row>
    <row r="1369" spans="1:16" x14ac:dyDescent="0.25">
      <c r="A1369" t="s">
        <v>389</v>
      </c>
      <c r="C1369" t="s">
        <v>555</v>
      </c>
      <c r="E1369" t="s">
        <v>420</v>
      </c>
      <c r="F1369" t="s">
        <v>421</v>
      </c>
      <c r="I1369" t="s">
        <v>393</v>
      </c>
      <c r="J1369" t="s">
        <v>23</v>
      </c>
      <c r="K1369">
        <v>1</v>
      </c>
      <c r="M1369">
        <v>48</v>
      </c>
      <c r="N1369">
        <v>1.6E-2</v>
      </c>
      <c r="P1369">
        <f>VLOOKUP(C1369,[3]April!$C:$X,22,FALSE)</f>
        <v>2019</v>
      </c>
    </row>
    <row r="1370" spans="1:16" x14ac:dyDescent="0.25">
      <c r="A1370" t="s">
        <v>389</v>
      </c>
      <c r="C1370" t="s">
        <v>555</v>
      </c>
      <c r="E1370" t="s">
        <v>425</v>
      </c>
      <c r="F1370" t="s">
        <v>426</v>
      </c>
      <c r="I1370" t="s">
        <v>393</v>
      </c>
      <c r="J1370" t="s">
        <v>23</v>
      </c>
      <c r="K1370">
        <v>2</v>
      </c>
      <c r="M1370">
        <v>312</v>
      </c>
      <c r="N1370">
        <v>0.104</v>
      </c>
      <c r="P1370">
        <f>VLOOKUP(C1370,[3]April!$C:$X,22,FALSE)</f>
        <v>2019</v>
      </c>
    </row>
    <row r="1371" spans="1:16" x14ac:dyDescent="0.25">
      <c r="A1371" t="s">
        <v>389</v>
      </c>
      <c r="C1371" t="s">
        <v>555</v>
      </c>
      <c r="E1371" t="s">
        <v>425</v>
      </c>
      <c r="F1371" t="s">
        <v>426</v>
      </c>
      <c r="I1371" t="s">
        <v>393</v>
      </c>
      <c r="J1371" t="s">
        <v>23</v>
      </c>
      <c r="K1371">
        <v>4</v>
      </c>
      <c r="M1371">
        <v>624</v>
      </c>
      <c r="N1371">
        <v>0.20799999999999999</v>
      </c>
      <c r="P1371">
        <f>VLOOKUP(C1371,[3]April!$C:$X,22,FALSE)</f>
        <v>2019</v>
      </c>
    </row>
    <row r="1372" spans="1:16" x14ac:dyDescent="0.25">
      <c r="A1372" t="s">
        <v>389</v>
      </c>
      <c r="C1372" t="s">
        <v>555</v>
      </c>
      <c r="E1372" t="s">
        <v>425</v>
      </c>
      <c r="F1372" t="s">
        <v>426</v>
      </c>
      <c r="I1372" t="s">
        <v>393</v>
      </c>
      <c r="J1372" t="s">
        <v>23</v>
      </c>
      <c r="K1372">
        <v>6</v>
      </c>
      <c r="M1372">
        <v>936</v>
      </c>
      <c r="N1372">
        <v>0.312</v>
      </c>
      <c r="P1372">
        <f>VLOOKUP(C1372,[3]April!$C:$X,22,FALSE)</f>
        <v>2019</v>
      </c>
    </row>
    <row r="1373" spans="1:16" x14ac:dyDescent="0.25">
      <c r="A1373" t="s">
        <v>389</v>
      </c>
      <c r="C1373" t="s">
        <v>556</v>
      </c>
      <c r="E1373" t="s">
        <v>417</v>
      </c>
      <c r="F1373" t="s">
        <v>418</v>
      </c>
      <c r="I1373" t="s">
        <v>393</v>
      </c>
      <c r="J1373" t="s">
        <v>23</v>
      </c>
      <c r="K1373">
        <v>4</v>
      </c>
      <c r="M1373">
        <v>1612.68</v>
      </c>
      <c r="N1373">
        <v>0.35599999999999998</v>
      </c>
      <c r="P1373">
        <f>VLOOKUP(C1373,[3]April!$C:$X,22,FALSE)</f>
        <v>2019</v>
      </c>
    </row>
    <row r="1374" spans="1:16" x14ac:dyDescent="0.25">
      <c r="A1374" t="s">
        <v>389</v>
      </c>
      <c r="C1374" t="s">
        <v>556</v>
      </c>
      <c r="E1374" t="s">
        <v>417</v>
      </c>
      <c r="F1374" t="s">
        <v>418</v>
      </c>
      <c r="I1374" t="s">
        <v>393</v>
      </c>
      <c r="J1374" t="s">
        <v>23</v>
      </c>
      <c r="K1374">
        <v>18</v>
      </c>
      <c r="M1374">
        <v>7257.06</v>
      </c>
      <c r="N1374">
        <v>1.6020000000000001</v>
      </c>
      <c r="P1374">
        <f>VLOOKUP(C1374,[3]April!$C:$X,22,FALSE)</f>
        <v>2019</v>
      </c>
    </row>
    <row r="1375" spans="1:16" x14ac:dyDescent="0.25">
      <c r="A1375" t="s">
        <v>389</v>
      </c>
      <c r="C1375" t="s">
        <v>556</v>
      </c>
      <c r="E1375" t="s">
        <v>432</v>
      </c>
      <c r="F1375" t="s">
        <v>433</v>
      </c>
      <c r="I1375" t="s">
        <v>393</v>
      </c>
      <c r="J1375" t="s">
        <v>23</v>
      </c>
      <c r="K1375">
        <v>1</v>
      </c>
      <c r="M1375">
        <v>185.73</v>
      </c>
      <c r="N1375">
        <v>4.1000000000000002E-2</v>
      </c>
      <c r="P1375">
        <f>VLOOKUP(C1375,[3]April!$C:$X,22,FALSE)</f>
        <v>2019</v>
      </c>
    </row>
    <row r="1376" spans="1:16" x14ac:dyDescent="0.25">
      <c r="A1376" t="s">
        <v>389</v>
      </c>
      <c r="C1376" t="s">
        <v>556</v>
      </c>
      <c r="E1376" t="s">
        <v>425</v>
      </c>
      <c r="F1376" t="s">
        <v>426</v>
      </c>
      <c r="I1376" t="s">
        <v>393</v>
      </c>
      <c r="J1376" t="s">
        <v>23</v>
      </c>
      <c r="K1376">
        <v>2</v>
      </c>
      <c r="M1376">
        <v>471.12</v>
      </c>
      <c r="N1376">
        <v>0.104</v>
      </c>
      <c r="P1376">
        <f>VLOOKUP(C1376,[3]April!$C:$X,22,FALSE)</f>
        <v>2019</v>
      </c>
    </row>
    <row r="1377" spans="1:16" x14ac:dyDescent="0.25">
      <c r="A1377" t="s">
        <v>389</v>
      </c>
      <c r="C1377" t="s">
        <v>556</v>
      </c>
      <c r="E1377" t="s">
        <v>425</v>
      </c>
      <c r="F1377" t="s">
        <v>426</v>
      </c>
      <c r="I1377" t="s">
        <v>393</v>
      </c>
      <c r="J1377" t="s">
        <v>23</v>
      </c>
      <c r="K1377">
        <v>2</v>
      </c>
      <c r="M1377">
        <v>471.12</v>
      </c>
      <c r="N1377">
        <v>0.104</v>
      </c>
      <c r="P1377">
        <f>VLOOKUP(C1377,[3]April!$C:$X,22,FALSE)</f>
        <v>2019</v>
      </c>
    </row>
    <row r="1378" spans="1:16" x14ac:dyDescent="0.25">
      <c r="A1378" t="s">
        <v>389</v>
      </c>
      <c r="C1378" t="s">
        <v>556</v>
      </c>
      <c r="E1378" t="s">
        <v>425</v>
      </c>
      <c r="F1378" t="s">
        <v>426</v>
      </c>
      <c r="I1378" t="s">
        <v>393</v>
      </c>
      <c r="J1378" t="s">
        <v>23</v>
      </c>
      <c r="K1378">
        <v>6</v>
      </c>
      <c r="M1378">
        <v>1413.36</v>
      </c>
      <c r="N1378">
        <v>0.312</v>
      </c>
      <c r="P1378">
        <f>VLOOKUP(C1378,[3]April!$C:$X,22,FALSE)</f>
        <v>2019</v>
      </c>
    </row>
    <row r="1379" spans="1:16" x14ac:dyDescent="0.25">
      <c r="A1379" t="s">
        <v>389</v>
      </c>
      <c r="C1379" t="s">
        <v>557</v>
      </c>
      <c r="E1379" t="s">
        <v>399</v>
      </c>
      <c r="F1379" t="s">
        <v>400</v>
      </c>
      <c r="I1379" t="s">
        <v>401</v>
      </c>
      <c r="J1379" t="s">
        <v>23</v>
      </c>
      <c r="K1379">
        <v>1</v>
      </c>
      <c r="M1379">
        <v>0</v>
      </c>
      <c r="N1379">
        <v>0</v>
      </c>
      <c r="P1379">
        <f>VLOOKUP(C1379,[3]April!$C:$X,22,FALSE)</f>
        <v>2019</v>
      </c>
    </row>
    <row r="1380" spans="1:16" x14ac:dyDescent="0.25">
      <c r="A1380" t="s">
        <v>389</v>
      </c>
      <c r="C1380" t="s">
        <v>557</v>
      </c>
      <c r="E1380" t="s">
        <v>417</v>
      </c>
      <c r="F1380" t="s">
        <v>418</v>
      </c>
      <c r="I1380" t="s">
        <v>393</v>
      </c>
      <c r="J1380" t="s">
        <v>23</v>
      </c>
      <c r="K1380">
        <v>31</v>
      </c>
      <c r="M1380">
        <v>14650.29</v>
      </c>
      <c r="N1380">
        <v>2.7589999999999999</v>
      </c>
      <c r="P1380">
        <f>VLOOKUP(C1380,[3]April!$C:$X,22,FALSE)</f>
        <v>2019</v>
      </c>
    </row>
    <row r="1381" spans="1:16" x14ac:dyDescent="0.25">
      <c r="A1381" t="s">
        <v>389</v>
      </c>
      <c r="C1381" t="s">
        <v>557</v>
      </c>
      <c r="E1381" t="s">
        <v>437</v>
      </c>
      <c r="F1381" t="s">
        <v>438</v>
      </c>
      <c r="I1381" t="s">
        <v>393</v>
      </c>
      <c r="J1381" t="s">
        <v>23</v>
      </c>
      <c r="K1381">
        <v>1</v>
      </c>
      <c r="M1381">
        <v>143.37</v>
      </c>
      <c r="N1381">
        <v>2.7E-2</v>
      </c>
      <c r="P1381">
        <f>VLOOKUP(C1381,[3]April!$C:$X,22,FALSE)</f>
        <v>2019</v>
      </c>
    </row>
    <row r="1382" spans="1:16" x14ac:dyDescent="0.25">
      <c r="A1382" t="s">
        <v>389</v>
      </c>
      <c r="C1382" t="s">
        <v>557</v>
      </c>
      <c r="E1382" t="s">
        <v>394</v>
      </c>
      <c r="F1382" t="s">
        <v>395</v>
      </c>
      <c r="I1382" t="s">
        <v>393</v>
      </c>
      <c r="J1382" t="s">
        <v>23</v>
      </c>
      <c r="K1382">
        <v>6</v>
      </c>
      <c r="M1382">
        <v>923.94</v>
      </c>
      <c r="N1382">
        <v>0.17399999999999999</v>
      </c>
      <c r="P1382">
        <f>VLOOKUP(C1382,[3]April!$C:$X,22,FALSE)</f>
        <v>2019</v>
      </c>
    </row>
    <row r="1383" spans="1:16" x14ac:dyDescent="0.25">
      <c r="A1383" t="s">
        <v>389</v>
      </c>
      <c r="C1383" t="s">
        <v>557</v>
      </c>
      <c r="E1383" t="s">
        <v>425</v>
      </c>
      <c r="F1383" t="s">
        <v>426</v>
      </c>
      <c r="I1383" t="s">
        <v>393</v>
      </c>
      <c r="J1383" t="s">
        <v>23</v>
      </c>
      <c r="K1383">
        <v>4</v>
      </c>
      <c r="M1383">
        <v>1104.48</v>
      </c>
      <c r="N1383">
        <v>0.20799999999999999</v>
      </c>
      <c r="P1383">
        <f>VLOOKUP(C1383,[3]April!$C:$X,22,FALSE)</f>
        <v>2019</v>
      </c>
    </row>
    <row r="1384" spans="1:16" x14ac:dyDescent="0.25">
      <c r="A1384" t="s">
        <v>389</v>
      </c>
      <c r="C1384" t="s">
        <v>557</v>
      </c>
      <c r="E1384" t="s">
        <v>406</v>
      </c>
      <c r="F1384" t="s">
        <v>407</v>
      </c>
      <c r="I1384" t="s">
        <v>393</v>
      </c>
      <c r="J1384" t="s">
        <v>23</v>
      </c>
      <c r="K1384">
        <v>2</v>
      </c>
      <c r="M1384">
        <v>732.78</v>
      </c>
      <c r="N1384">
        <v>0.13800000000000001</v>
      </c>
      <c r="P1384">
        <f>VLOOKUP(C1384,[3]April!$C:$X,22,FALSE)</f>
        <v>2019</v>
      </c>
    </row>
    <row r="1385" spans="1:16" x14ac:dyDescent="0.25">
      <c r="A1385" t="s">
        <v>389</v>
      </c>
      <c r="C1385" t="s">
        <v>557</v>
      </c>
      <c r="E1385" t="s">
        <v>408</v>
      </c>
      <c r="F1385" t="s">
        <v>409</v>
      </c>
      <c r="I1385" t="s">
        <v>393</v>
      </c>
      <c r="J1385" t="s">
        <v>23</v>
      </c>
      <c r="K1385">
        <v>1</v>
      </c>
      <c r="M1385">
        <v>631.89</v>
      </c>
      <c r="N1385">
        <v>0.11899999999999999</v>
      </c>
      <c r="P1385">
        <f>VLOOKUP(C1385,[3]April!$C:$X,22,FALSE)</f>
        <v>2019</v>
      </c>
    </row>
    <row r="1386" spans="1:16" x14ac:dyDescent="0.25">
      <c r="A1386" t="s">
        <v>389</v>
      </c>
      <c r="C1386" t="s">
        <v>558</v>
      </c>
      <c r="E1386" t="s">
        <v>559</v>
      </c>
      <c r="F1386" t="s">
        <v>560</v>
      </c>
      <c r="I1386" t="s">
        <v>393</v>
      </c>
      <c r="J1386" t="s">
        <v>23</v>
      </c>
      <c r="K1386">
        <v>9</v>
      </c>
      <c r="M1386">
        <v>238.14</v>
      </c>
      <c r="N1386">
        <v>6.3E-2</v>
      </c>
      <c r="P1386">
        <f>VLOOKUP(C1386,[3]April!$C:$X,22,FALSE)</f>
        <v>2019</v>
      </c>
    </row>
    <row r="1387" spans="1:16" x14ac:dyDescent="0.25">
      <c r="A1387" t="s">
        <v>389</v>
      </c>
      <c r="C1387" t="s">
        <v>558</v>
      </c>
      <c r="E1387" t="s">
        <v>399</v>
      </c>
      <c r="F1387" t="s">
        <v>400</v>
      </c>
      <c r="I1387" t="s">
        <v>401</v>
      </c>
      <c r="J1387" t="s">
        <v>23</v>
      </c>
      <c r="K1387">
        <v>1</v>
      </c>
      <c r="M1387">
        <v>0</v>
      </c>
      <c r="N1387">
        <v>0</v>
      </c>
      <c r="P1387">
        <f>VLOOKUP(C1387,[3]April!$C:$X,22,FALSE)</f>
        <v>2019</v>
      </c>
    </row>
    <row r="1388" spans="1:16" x14ac:dyDescent="0.25">
      <c r="A1388" t="s">
        <v>389</v>
      </c>
      <c r="C1388" t="s">
        <v>558</v>
      </c>
      <c r="E1388" t="s">
        <v>504</v>
      </c>
      <c r="F1388" t="s">
        <v>505</v>
      </c>
      <c r="I1388" t="s">
        <v>393</v>
      </c>
      <c r="J1388" t="s">
        <v>23</v>
      </c>
      <c r="K1388">
        <v>32</v>
      </c>
      <c r="M1388">
        <v>7620.48</v>
      </c>
      <c r="N1388">
        <v>2.016</v>
      </c>
      <c r="P1388">
        <f>VLOOKUP(C1388,[3]April!$C:$X,22,FALSE)</f>
        <v>2019</v>
      </c>
    </row>
    <row r="1389" spans="1:16" x14ac:dyDescent="0.25">
      <c r="A1389" t="s">
        <v>389</v>
      </c>
      <c r="C1389" t="s">
        <v>558</v>
      </c>
      <c r="E1389" t="s">
        <v>425</v>
      </c>
      <c r="F1389" t="s">
        <v>426</v>
      </c>
      <c r="I1389" t="s">
        <v>393</v>
      </c>
      <c r="J1389" t="s">
        <v>23</v>
      </c>
      <c r="K1389">
        <v>9</v>
      </c>
      <c r="M1389">
        <v>1769.04</v>
      </c>
      <c r="N1389">
        <v>0.46800000000000003</v>
      </c>
      <c r="P1389">
        <f>VLOOKUP(C1389,[3]April!$C:$X,22,FALSE)</f>
        <v>2019</v>
      </c>
    </row>
    <row r="1390" spans="1:16" x14ac:dyDescent="0.25">
      <c r="A1390" t="s">
        <v>389</v>
      </c>
      <c r="C1390" t="s">
        <v>558</v>
      </c>
      <c r="E1390" t="s">
        <v>408</v>
      </c>
      <c r="F1390" t="s">
        <v>409</v>
      </c>
      <c r="I1390" t="s">
        <v>393</v>
      </c>
      <c r="J1390" t="s">
        <v>23</v>
      </c>
      <c r="K1390">
        <v>6</v>
      </c>
      <c r="M1390">
        <v>2018.52</v>
      </c>
      <c r="N1390">
        <v>0.53400000000000003</v>
      </c>
      <c r="P1390">
        <f>VLOOKUP(C1390,[3]April!$C:$X,22,FALSE)</f>
        <v>2019</v>
      </c>
    </row>
    <row r="1391" spans="1:16" x14ac:dyDescent="0.25">
      <c r="A1391" t="s">
        <v>389</v>
      </c>
      <c r="C1391" t="s">
        <v>561</v>
      </c>
      <c r="E1391" t="s">
        <v>399</v>
      </c>
      <c r="F1391" t="s">
        <v>400</v>
      </c>
      <c r="I1391" t="s">
        <v>401</v>
      </c>
      <c r="J1391" t="s">
        <v>23</v>
      </c>
      <c r="K1391">
        <v>1</v>
      </c>
      <c r="M1391">
        <v>0</v>
      </c>
      <c r="N1391">
        <v>0</v>
      </c>
      <c r="P1391">
        <f>VLOOKUP(C1391,[3]April!$C:$X,22,FALSE)</f>
        <v>2019</v>
      </c>
    </row>
    <row r="1392" spans="1:16" x14ac:dyDescent="0.25">
      <c r="A1392" t="s">
        <v>389</v>
      </c>
      <c r="C1392" t="s">
        <v>561</v>
      </c>
      <c r="E1392" t="s">
        <v>417</v>
      </c>
      <c r="F1392" t="s">
        <v>418</v>
      </c>
      <c r="I1392" t="s">
        <v>393</v>
      </c>
      <c r="J1392" t="s">
        <v>23</v>
      </c>
      <c r="K1392">
        <v>1</v>
      </c>
      <c r="M1392">
        <v>350.30399999999997</v>
      </c>
      <c r="N1392">
        <v>8.8999999999999996E-2</v>
      </c>
      <c r="P1392">
        <f>VLOOKUP(C1392,[3]April!$C:$X,22,FALSE)</f>
        <v>2019</v>
      </c>
    </row>
    <row r="1393" spans="1:16" x14ac:dyDescent="0.25">
      <c r="A1393" t="s">
        <v>389</v>
      </c>
      <c r="C1393" t="s">
        <v>561</v>
      </c>
      <c r="E1393" t="s">
        <v>408</v>
      </c>
      <c r="F1393" t="s">
        <v>409</v>
      </c>
      <c r="I1393" t="s">
        <v>393</v>
      </c>
      <c r="J1393" t="s">
        <v>23</v>
      </c>
      <c r="K1393">
        <v>4</v>
      </c>
      <c r="M1393">
        <v>1574.4</v>
      </c>
      <c r="N1393">
        <v>0.4</v>
      </c>
      <c r="P1393">
        <f>VLOOKUP(C1393,[3]April!$C:$X,22,FALSE)</f>
        <v>2019</v>
      </c>
    </row>
    <row r="1394" spans="1:16" x14ac:dyDescent="0.25">
      <c r="A1394" t="s">
        <v>389</v>
      </c>
      <c r="C1394" t="s">
        <v>561</v>
      </c>
      <c r="E1394" t="s">
        <v>408</v>
      </c>
      <c r="F1394" t="s">
        <v>409</v>
      </c>
      <c r="I1394" t="s">
        <v>393</v>
      </c>
      <c r="J1394" t="s">
        <v>23</v>
      </c>
      <c r="K1394">
        <v>10</v>
      </c>
      <c r="M1394">
        <v>3936</v>
      </c>
      <c r="N1394">
        <v>1</v>
      </c>
      <c r="P1394">
        <f>VLOOKUP(C1394,[3]April!$C:$X,22,FALSE)</f>
        <v>2019</v>
      </c>
    </row>
    <row r="1395" spans="1:16" x14ac:dyDescent="0.25">
      <c r="A1395" t="s">
        <v>389</v>
      </c>
      <c r="C1395" t="s">
        <v>562</v>
      </c>
      <c r="E1395" t="s">
        <v>460</v>
      </c>
      <c r="F1395" t="s">
        <v>461</v>
      </c>
      <c r="I1395" t="s">
        <v>393</v>
      </c>
      <c r="J1395" t="s">
        <v>23</v>
      </c>
      <c r="K1395">
        <v>31</v>
      </c>
      <c r="M1395">
        <v>4312.2240000000002</v>
      </c>
      <c r="N1395">
        <v>1.302</v>
      </c>
      <c r="P1395">
        <f>VLOOKUP(C1395,[3]April!$C:$X,22,FALSE)</f>
        <v>2019</v>
      </c>
    </row>
    <row r="1396" spans="1:16" x14ac:dyDescent="0.25">
      <c r="A1396" t="s">
        <v>389</v>
      </c>
      <c r="C1396" t="s">
        <v>563</v>
      </c>
      <c r="E1396" t="s">
        <v>460</v>
      </c>
      <c r="F1396" t="s">
        <v>484</v>
      </c>
      <c r="I1396" t="s">
        <v>393</v>
      </c>
      <c r="J1396" t="s">
        <v>23</v>
      </c>
      <c r="K1396">
        <v>35</v>
      </c>
      <c r="M1396">
        <v>5418.42</v>
      </c>
      <c r="N1396">
        <v>1.47</v>
      </c>
      <c r="P1396">
        <f>VLOOKUP(C1396,[3]April!$C:$X,22,FALSE)</f>
        <v>2019</v>
      </c>
    </row>
    <row r="1397" spans="1:16" x14ac:dyDescent="0.25">
      <c r="A1397" t="s">
        <v>389</v>
      </c>
      <c r="C1397" t="s">
        <v>563</v>
      </c>
      <c r="E1397" t="s">
        <v>520</v>
      </c>
      <c r="F1397" t="s">
        <v>521</v>
      </c>
      <c r="I1397" t="s">
        <v>393</v>
      </c>
      <c r="J1397" t="s">
        <v>23</v>
      </c>
      <c r="K1397">
        <v>6</v>
      </c>
      <c r="M1397">
        <v>928.87199999999996</v>
      </c>
      <c r="N1397">
        <v>0.252</v>
      </c>
      <c r="P1397">
        <f>VLOOKUP(C1397,[3]April!$C:$X,22,FALSE)</f>
        <v>2019</v>
      </c>
    </row>
    <row r="1398" spans="1:16" x14ac:dyDescent="0.25">
      <c r="A1398" t="s">
        <v>389</v>
      </c>
      <c r="C1398" t="s">
        <v>564</v>
      </c>
      <c r="E1398" t="s">
        <v>417</v>
      </c>
      <c r="F1398" t="s">
        <v>418</v>
      </c>
      <c r="I1398" t="s">
        <v>393</v>
      </c>
      <c r="J1398" t="s">
        <v>23</v>
      </c>
      <c r="K1398">
        <v>2</v>
      </c>
      <c r="M1398">
        <v>882.16800000000001</v>
      </c>
      <c r="N1398">
        <v>0.17799999999999999</v>
      </c>
      <c r="P1398">
        <f>VLOOKUP(C1398,[3]April!$C:$X,22,FALSE)</f>
        <v>2019</v>
      </c>
    </row>
    <row r="1399" spans="1:16" x14ac:dyDescent="0.25">
      <c r="A1399" t="s">
        <v>389</v>
      </c>
      <c r="C1399" t="s">
        <v>564</v>
      </c>
      <c r="E1399" t="s">
        <v>394</v>
      </c>
      <c r="F1399" t="s">
        <v>395</v>
      </c>
      <c r="I1399" t="s">
        <v>393</v>
      </c>
      <c r="J1399" t="s">
        <v>23</v>
      </c>
      <c r="K1399">
        <v>2</v>
      </c>
      <c r="M1399">
        <v>287.44799999999998</v>
      </c>
      <c r="N1399">
        <v>5.8000000000000003E-2</v>
      </c>
      <c r="P1399">
        <f>VLOOKUP(C1399,[3]April!$C:$X,22,FALSE)</f>
        <v>2019</v>
      </c>
    </row>
    <row r="1400" spans="1:16" x14ac:dyDescent="0.25">
      <c r="A1400" t="s">
        <v>389</v>
      </c>
      <c r="C1400" t="s">
        <v>564</v>
      </c>
      <c r="E1400" t="s">
        <v>394</v>
      </c>
      <c r="F1400" t="s">
        <v>395</v>
      </c>
      <c r="I1400" t="s">
        <v>393</v>
      </c>
      <c r="J1400" t="s">
        <v>23</v>
      </c>
      <c r="K1400">
        <v>2</v>
      </c>
      <c r="M1400">
        <v>287.44799999999998</v>
      </c>
      <c r="N1400">
        <v>5.8000000000000003E-2</v>
      </c>
      <c r="P1400">
        <f>VLOOKUP(C1400,[3]April!$C:$X,22,FALSE)</f>
        <v>2019</v>
      </c>
    </row>
    <row r="1401" spans="1:16" x14ac:dyDescent="0.25">
      <c r="A1401" t="s">
        <v>389</v>
      </c>
      <c r="C1401" t="s">
        <v>564</v>
      </c>
      <c r="E1401" t="s">
        <v>425</v>
      </c>
      <c r="F1401" t="s">
        <v>426</v>
      </c>
      <c r="I1401" t="s">
        <v>393</v>
      </c>
      <c r="J1401" t="s">
        <v>23</v>
      </c>
      <c r="K1401">
        <v>4</v>
      </c>
      <c r="M1401">
        <v>1030.848</v>
      </c>
      <c r="N1401">
        <v>0.20799999999999999</v>
      </c>
      <c r="P1401">
        <f>VLOOKUP(C1401,[3]April!$C:$X,22,FALSE)</f>
        <v>2019</v>
      </c>
    </row>
    <row r="1402" spans="1:16" x14ac:dyDescent="0.25">
      <c r="A1402" t="s">
        <v>389</v>
      </c>
      <c r="C1402" t="s">
        <v>564</v>
      </c>
      <c r="E1402" t="s">
        <v>425</v>
      </c>
      <c r="F1402" t="s">
        <v>426</v>
      </c>
      <c r="I1402" t="s">
        <v>393</v>
      </c>
      <c r="J1402" t="s">
        <v>23</v>
      </c>
      <c r="K1402">
        <v>9</v>
      </c>
      <c r="M1402">
        <v>2319.4079999999999</v>
      </c>
      <c r="N1402">
        <v>0.46800000000000003</v>
      </c>
      <c r="P1402">
        <f>VLOOKUP(C1402,[3]April!$C:$X,22,FALSE)</f>
        <v>2019</v>
      </c>
    </row>
    <row r="1403" spans="1:16" x14ac:dyDescent="0.25">
      <c r="A1403" t="s">
        <v>389</v>
      </c>
      <c r="C1403" t="s">
        <v>565</v>
      </c>
      <c r="E1403" t="s">
        <v>399</v>
      </c>
      <c r="F1403" t="s">
        <v>400</v>
      </c>
      <c r="I1403" t="s">
        <v>401</v>
      </c>
      <c r="J1403" t="s">
        <v>23</v>
      </c>
      <c r="K1403">
        <v>1</v>
      </c>
      <c r="M1403">
        <v>0</v>
      </c>
      <c r="N1403">
        <v>0</v>
      </c>
      <c r="P1403">
        <f>VLOOKUP(C1403,[3]April!$C:$X,22,FALSE)</f>
        <v>2019</v>
      </c>
    </row>
    <row r="1404" spans="1:16" x14ac:dyDescent="0.25">
      <c r="A1404" t="s">
        <v>389</v>
      </c>
      <c r="C1404" t="s">
        <v>565</v>
      </c>
      <c r="E1404" t="s">
        <v>417</v>
      </c>
      <c r="F1404" t="s">
        <v>418</v>
      </c>
      <c r="I1404" t="s">
        <v>393</v>
      </c>
      <c r="J1404" t="s">
        <v>23</v>
      </c>
      <c r="K1404">
        <v>2</v>
      </c>
      <c r="M1404">
        <v>709.86400000000003</v>
      </c>
      <c r="N1404">
        <v>0.17799999999999999</v>
      </c>
      <c r="P1404">
        <f>VLOOKUP(C1404,[3]April!$C:$X,22,FALSE)</f>
        <v>2019</v>
      </c>
    </row>
    <row r="1405" spans="1:16" x14ac:dyDescent="0.25">
      <c r="A1405" t="s">
        <v>389</v>
      </c>
      <c r="C1405" t="s">
        <v>565</v>
      </c>
      <c r="E1405" t="s">
        <v>417</v>
      </c>
      <c r="F1405" t="s">
        <v>418</v>
      </c>
      <c r="I1405" t="s">
        <v>393</v>
      </c>
      <c r="J1405" t="s">
        <v>23</v>
      </c>
      <c r="K1405">
        <v>2</v>
      </c>
      <c r="M1405">
        <v>709.86400000000003</v>
      </c>
      <c r="N1405">
        <v>0.17799999999999999</v>
      </c>
      <c r="P1405">
        <f>VLOOKUP(C1405,[3]April!$C:$X,22,FALSE)</f>
        <v>2019</v>
      </c>
    </row>
    <row r="1406" spans="1:16" x14ac:dyDescent="0.25">
      <c r="A1406" t="s">
        <v>389</v>
      </c>
      <c r="C1406" t="s">
        <v>565</v>
      </c>
      <c r="E1406" t="s">
        <v>566</v>
      </c>
      <c r="F1406" t="s">
        <v>567</v>
      </c>
      <c r="I1406" t="s">
        <v>393</v>
      </c>
      <c r="J1406" t="s">
        <v>23</v>
      </c>
      <c r="K1406">
        <v>8</v>
      </c>
      <c r="M1406">
        <v>2009.952</v>
      </c>
      <c r="N1406">
        <v>0.504</v>
      </c>
      <c r="P1406">
        <f>VLOOKUP(C1406,[3]April!$C:$X,22,FALSE)</f>
        <v>2019</v>
      </c>
    </row>
    <row r="1407" spans="1:16" x14ac:dyDescent="0.25">
      <c r="A1407" t="s">
        <v>389</v>
      </c>
      <c r="C1407" t="s">
        <v>565</v>
      </c>
      <c r="E1407" t="s">
        <v>408</v>
      </c>
      <c r="F1407" t="s">
        <v>409</v>
      </c>
      <c r="I1407" t="s">
        <v>393</v>
      </c>
      <c r="J1407" t="s">
        <v>23</v>
      </c>
      <c r="K1407">
        <v>7</v>
      </c>
      <c r="M1407">
        <v>3322.0039999999999</v>
      </c>
      <c r="N1407">
        <v>0.83299999999999996</v>
      </c>
      <c r="P1407">
        <f>VLOOKUP(C1407,[3]April!$C:$X,22,FALSE)</f>
        <v>2019</v>
      </c>
    </row>
    <row r="1408" spans="1:16" x14ac:dyDescent="0.25">
      <c r="A1408" t="s">
        <v>389</v>
      </c>
      <c r="C1408" t="s">
        <v>568</v>
      </c>
      <c r="E1408" t="s">
        <v>399</v>
      </c>
      <c r="F1408" t="s">
        <v>400</v>
      </c>
      <c r="I1408" t="s">
        <v>401</v>
      </c>
      <c r="J1408" t="s">
        <v>23</v>
      </c>
      <c r="K1408">
        <v>1</v>
      </c>
      <c r="M1408">
        <v>0</v>
      </c>
      <c r="N1408">
        <v>0</v>
      </c>
      <c r="P1408">
        <f>VLOOKUP(C1408,[3]April!$C:$X,22,FALSE)</f>
        <v>2019</v>
      </c>
    </row>
    <row r="1409" spans="1:16" x14ac:dyDescent="0.25">
      <c r="A1409" t="s">
        <v>389</v>
      </c>
      <c r="C1409" t="s">
        <v>568</v>
      </c>
      <c r="E1409" t="s">
        <v>402</v>
      </c>
      <c r="F1409" t="s">
        <v>403</v>
      </c>
      <c r="I1409" t="s">
        <v>393</v>
      </c>
      <c r="J1409" t="s">
        <v>23</v>
      </c>
      <c r="K1409">
        <v>4</v>
      </c>
      <c r="M1409">
        <v>926.16</v>
      </c>
      <c r="N1409">
        <v>0.20399999999999999</v>
      </c>
      <c r="P1409">
        <f>VLOOKUP(C1409,[3]April!$C:$X,22,FALSE)</f>
        <v>2019</v>
      </c>
    </row>
    <row r="1410" spans="1:16" x14ac:dyDescent="0.25">
      <c r="A1410" t="s">
        <v>389</v>
      </c>
      <c r="C1410" t="s">
        <v>568</v>
      </c>
      <c r="E1410" t="s">
        <v>394</v>
      </c>
      <c r="F1410" t="s">
        <v>395</v>
      </c>
      <c r="I1410" t="s">
        <v>393</v>
      </c>
      <c r="J1410" t="s">
        <v>23</v>
      </c>
      <c r="K1410">
        <v>2</v>
      </c>
      <c r="M1410">
        <v>263.32</v>
      </c>
      <c r="N1410">
        <v>5.8000000000000003E-2</v>
      </c>
      <c r="P1410">
        <f>VLOOKUP(C1410,[3]April!$C:$X,22,FALSE)</f>
        <v>2019</v>
      </c>
    </row>
    <row r="1411" spans="1:16" x14ac:dyDescent="0.25">
      <c r="A1411" t="s">
        <v>389</v>
      </c>
      <c r="C1411" t="s">
        <v>568</v>
      </c>
      <c r="E1411" t="s">
        <v>394</v>
      </c>
      <c r="F1411" t="s">
        <v>395</v>
      </c>
      <c r="I1411" t="s">
        <v>393</v>
      </c>
      <c r="J1411" t="s">
        <v>23</v>
      </c>
      <c r="K1411">
        <v>2</v>
      </c>
      <c r="M1411">
        <v>263.32</v>
      </c>
      <c r="N1411">
        <v>5.8000000000000003E-2</v>
      </c>
      <c r="P1411">
        <f>VLOOKUP(C1411,[3]April!$C:$X,22,FALSE)</f>
        <v>2019</v>
      </c>
    </row>
    <row r="1412" spans="1:16" x14ac:dyDescent="0.25">
      <c r="A1412" t="s">
        <v>389</v>
      </c>
      <c r="C1412" t="s">
        <v>568</v>
      </c>
      <c r="E1412" t="s">
        <v>394</v>
      </c>
      <c r="F1412" t="s">
        <v>395</v>
      </c>
      <c r="I1412" t="s">
        <v>393</v>
      </c>
      <c r="J1412" t="s">
        <v>23</v>
      </c>
      <c r="K1412">
        <v>3</v>
      </c>
      <c r="M1412">
        <v>394.98</v>
      </c>
      <c r="N1412">
        <v>8.6999999999999994E-2</v>
      </c>
      <c r="P1412">
        <f>VLOOKUP(C1412,[3]April!$C:$X,22,FALSE)</f>
        <v>2019</v>
      </c>
    </row>
    <row r="1413" spans="1:16" x14ac:dyDescent="0.25">
      <c r="A1413" t="s">
        <v>389</v>
      </c>
      <c r="C1413" t="s">
        <v>568</v>
      </c>
      <c r="E1413" t="s">
        <v>394</v>
      </c>
      <c r="F1413" t="s">
        <v>395</v>
      </c>
      <c r="I1413" t="s">
        <v>393</v>
      </c>
      <c r="J1413" t="s">
        <v>23</v>
      </c>
      <c r="K1413">
        <v>4</v>
      </c>
      <c r="M1413">
        <v>526.64</v>
      </c>
      <c r="N1413">
        <v>0.11600000000000001</v>
      </c>
      <c r="P1413">
        <f>VLOOKUP(C1413,[3]April!$C:$X,22,FALSE)</f>
        <v>2019</v>
      </c>
    </row>
    <row r="1414" spans="1:16" x14ac:dyDescent="0.25">
      <c r="A1414" t="s">
        <v>389</v>
      </c>
      <c r="C1414" t="s">
        <v>568</v>
      </c>
      <c r="E1414" t="s">
        <v>425</v>
      </c>
      <c r="F1414" t="s">
        <v>426</v>
      </c>
      <c r="I1414" t="s">
        <v>393</v>
      </c>
      <c r="J1414" t="s">
        <v>23</v>
      </c>
      <c r="K1414">
        <v>2</v>
      </c>
      <c r="M1414">
        <v>472.16</v>
      </c>
      <c r="N1414">
        <v>0.104</v>
      </c>
      <c r="P1414">
        <f>VLOOKUP(C1414,[3]April!$C:$X,22,FALSE)</f>
        <v>2019</v>
      </c>
    </row>
    <row r="1415" spans="1:16" x14ac:dyDescent="0.25">
      <c r="A1415" t="s">
        <v>389</v>
      </c>
      <c r="C1415" t="s">
        <v>568</v>
      </c>
      <c r="E1415" t="s">
        <v>408</v>
      </c>
      <c r="F1415" t="s">
        <v>409</v>
      </c>
      <c r="I1415" t="s">
        <v>393</v>
      </c>
      <c r="J1415" t="s">
        <v>23</v>
      </c>
      <c r="K1415">
        <v>6</v>
      </c>
      <c r="M1415">
        <v>3241.56</v>
      </c>
      <c r="N1415">
        <v>0.71399999999999997</v>
      </c>
      <c r="P1415">
        <f>VLOOKUP(C1415,[3]April!$C:$X,22,FALSE)</f>
        <v>2019</v>
      </c>
    </row>
    <row r="1416" spans="1:16" x14ac:dyDescent="0.25">
      <c r="A1416" t="s">
        <v>389</v>
      </c>
      <c r="C1416" t="s">
        <v>569</v>
      </c>
      <c r="E1416" t="s">
        <v>428</v>
      </c>
      <c r="F1416" t="s">
        <v>429</v>
      </c>
      <c r="I1416" t="s">
        <v>430</v>
      </c>
      <c r="J1416" t="s">
        <v>23</v>
      </c>
      <c r="K1416">
        <v>1</v>
      </c>
      <c r="M1416">
        <v>1379.848</v>
      </c>
      <c r="N1416">
        <v>0.34599999999999997</v>
      </c>
      <c r="P1416">
        <f>VLOOKUP(C1416,[3]April!$C:$X,22,FALSE)</f>
        <v>2019</v>
      </c>
    </row>
    <row r="1417" spans="1:16" x14ac:dyDescent="0.25">
      <c r="A1417" t="s">
        <v>389</v>
      </c>
      <c r="C1417" t="s">
        <v>569</v>
      </c>
      <c r="E1417" t="s">
        <v>399</v>
      </c>
      <c r="F1417" t="s">
        <v>400</v>
      </c>
      <c r="I1417" t="s">
        <v>401</v>
      </c>
      <c r="J1417" t="s">
        <v>23</v>
      </c>
      <c r="K1417">
        <v>1</v>
      </c>
      <c r="M1417">
        <v>0</v>
      </c>
      <c r="N1417">
        <v>0</v>
      </c>
      <c r="P1417">
        <f>VLOOKUP(C1417,[3]April!$C:$X,22,FALSE)</f>
        <v>2019</v>
      </c>
    </row>
    <row r="1418" spans="1:16" x14ac:dyDescent="0.25">
      <c r="A1418" t="s">
        <v>389</v>
      </c>
      <c r="C1418" t="s">
        <v>569</v>
      </c>
      <c r="E1418" t="s">
        <v>417</v>
      </c>
      <c r="F1418" t="s">
        <v>418</v>
      </c>
      <c r="I1418" t="s">
        <v>393</v>
      </c>
      <c r="J1418" t="s">
        <v>23</v>
      </c>
      <c r="K1418">
        <v>1</v>
      </c>
      <c r="M1418">
        <v>354.93200000000002</v>
      </c>
      <c r="N1418">
        <v>8.8999999999999996E-2</v>
      </c>
      <c r="P1418">
        <f>VLOOKUP(C1418,[3]April!$C:$X,22,FALSE)</f>
        <v>2019</v>
      </c>
    </row>
    <row r="1419" spans="1:16" x14ac:dyDescent="0.25">
      <c r="A1419" t="s">
        <v>389</v>
      </c>
      <c r="C1419" t="s">
        <v>569</v>
      </c>
      <c r="E1419" t="s">
        <v>420</v>
      </c>
      <c r="F1419" t="s">
        <v>421</v>
      </c>
      <c r="I1419" t="s">
        <v>393</v>
      </c>
      <c r="J1419" t="s">
        <v>23</v>
      </c>
      <c r="K1419">
        <v>2</v>
      </c>
      <c r="M1419">
        <v>127.616</v>
      </c>
      <c r="N1419">
        <v>3.2000000000000001E-2</v>
      </c>
      <c r="P1419">
        <f>VLOOKUP(C1419,[3]April!$C:$X,22,FALSE)</f>
        <v>2019</v>
      </c>
    </row>
    <row r="1420" spans="1:16" x14ac:dyDescent="0.25">
      <c r="A1420" t="s">
        <v>389</v>
      </c>
      <c r="C1420" t="s">
        <v>569</v>
      </c>
      <c r="E1420" t="s">
        <v>394</v>
      </c>
      <c r="F1420" t="s">
        <v>395</v>
      </c>
      <c r="I1420" t="s">
        <v>393</v>
      </c>
      <c r="J1420" t="s">
        <v>23</v>
      </c>
      <c r="K1420">
        <v>1</v>
      </c>
      <c r="M1420">
        <v>115.652</v>
      </c>
      <c r="N1420">
        <v>2.9000000000000001E-2</v>
      </c>
      <c r="P1420">
        <f>VLOOKUP(C1420,[3]April!$C:$X,22,FALSE)</f>
        <v>2019</v>
      </c>
    </row>
    <row r="1421" spans="1:16" x14ac:dyDescent="0.25">
      <c r="A1421" t="s">
        <v>389</v>
      </c>
      <c r="C1421" t="s">
        <v>569</v>
      </c>
      <c r="E1421" t="s">
        <v>394</v>
      </c>
      <c r="F1421" t="s">
        <v>395</v>
      </c>
      <c r="I1421" t="s">
        <v>393</v>
      </c>
      <c r="J1421" t="s">
        <v>23</v>
      </c>
      <c r="K1421">
        <v>1</v>
      </c>
      <c r="M1421">
        <v>115.652</v>
      </c>
      <c r="N1421">
        <v>2.9000000000000001E-2</v>
      </c>
      <c r="P1421">
        <f>VLOOKUP(C1421,[3]April!$C:$X,22,FALSE)</f>
        <v>2019</v>
      </c>
    </row>
    <row r="1422" spans="1:16" x14ac:dyDescent="0.25">
      <c r="A1422" t="s">
        <v>389</v>
      </c>
      <c r="C1422" t="s">
        <v>569</v>
      </c>
      <c r="E1422" t="s">
        <v>394</v>
      </c>
      <c r="F1422" t="s">
        <v>395</v>
      </c>
      <c r="I1422" t="s">
        <v>393</v>
      </c>
      <c r="J1422" t="s">
        <v>23</v>
      </c>
      <c r="K1422">
        <v>1</v>
      </c>
      <c r="M1422">
        <v>115.652</v>
      </c>
      <c r="N1422">
        <v>2.9000000000000001E-2</v>
      </c>
      <c r="P1422">
        <f>VLOOKUP(C1422,[3]April!$C:$X,22,FALSE)</f>
        <v>2019</v>
      </c>
    </row>
    <row r="1423" spans="1:16" x14ac:dyDescent="0.25">
      <c r="A1423" t="s">
        <v>389</v>
      </c>
      <c r="C1423" t="s">
        <v>569</v>
      </c>
      <c r="E1423" t="s">
        <v>394</v>
      </c>
      <c r="F1423" t="s">
        <v>395</v>
      </c>
      <c r="I1423" t="s">
        <v>393</v>
      </c>
      <c r="J1423" t="s">
        <v>23</v>
      </c>
      <c r="K1423">
        <v>2</v>
      </c>
      <c r="M1423">
        <v>231.304</v>
      </c>
      <c r="N1423">
        <v>5.8000000000000003E-2</v>
      </c>
      <c r="P1423">
        <f>VLOOKUP(C1423,[3]April!$C:$X,22,FALSE)</f>
        <v>2019</v>
      </c>
    </row>
    <row r="1424" spans="1:16" x14ac:dyDescent="0.25">
      <c r="A1424" t="s">
        <v>389</v>
      </c>
      <c r="C1424" t="s">
        <v>569</v>
      </c>
      <c r="E1424" t="s">
        <v>394</v>
      </c>
      <c r="F1424" t="s">
        <v>395</v>
      </c>
      <c r="I1424" t="s">
        <v>393</v>
      </c>
      <c r="J1424" t="s">
        <v>23</v>
      </c>
      <c r="K1424">
        <v>4</v>
      </c>
      <c r="M1424">
        <v>462.608</v>
      </c>
      <c r="N1424">
        <v>0.11600000000000001</v>
      </c>
      <c r="P1424">
        <f>VLOOKUP(C1424,[3]April!$C:$X,22,FALSE)</f>
        <v>2019</v>
      </c>
    </row>
    <row r="1425" spans="1:16" x14ac:dyDescent="0.25">
      <c r="A1425" t="s">
        <v>389</v>
      </c>
      <c r="C1425" t="s">
        <v>569</v>
      </c>
      <c r="E1425" t="s">
        <v>394</v>
      </c>
      <c r="F1425" t="s">
        <v>395</v>
      </c>
      <c r="I1425" t="s">
        <v>393</v>
      </c>
      <c r="J1425" t="s">
        <v>23</v>
      </c>
      <c r="K1425">
        <v>6</v>
      </c>
      <c r="M1425">
        <v>693.91200000000003</v>
      </c>
      <c r="N1425">
        <v>0.17399999999999999</v>
      </c>
      <c r="P1425">
        <f>VLOOKUP(C1425,[3]April!$C:$X,22,FALSE)</f>
        <v>2019</v>
      </c>
    </row>
    <row r="1426" spans="1:16" x14ac:dyDescent="0.25">
      <c r="A1426" t="s">
        <v>389</v>
      </c>
      <c r="C1426" t="s">
        <v>569</v>
      </c>
      <c r="E1426" t="s">
        <v>425</v>
      </c>
      <c r="F1426" t="s">
        <v>426</v>
      </c>
      <c r="I1426" t="s">
        <v>393</v>
      </c>
      <c r="J1426" t="s">
        <v>23</v>
      </c>
      <c r="K1426">
        <v>1</v>
      </c>
      <c r="M1426">
        <v>207.376</v>
      </c>
      <c r="N1426">
        <v>5.1999999999999998E-2</v>
      </c>
      <c r="P1426">
        <f>VLOOKUP(C1426,[3]April!$C:$X,22,FALSE)</f>
        <v>2019</v>
      </c>
    </row>
    <row r="1427" spans="1:16" x14ac:dyDescent="0.25">
      <c r="A1427" t="s">
        <v>389</v>
      </c>
      <c r="C1427" t="s">
        <v>569</v>
      </c>
      <c r="E1427" t="s">
        <v>469</v>
      </c>
      <c r="F1427" t="s">
        <v>470</v>
      </c>
      <c r="I1427" t="s">
        <v>393</v>
      </c>
      <c r="J1427" t="s">
        <v>23</v>
      </c>
      <c r="K1427">
        <v>6</v>
      </c>
      <c r="M1427">
        <v>2225.3040000000001</v>
      </c>
      <c r="N1427">
        <v>0.55800000000000005</v>
      </c>
      <c r="P1427">
        <f>VLOOKUP(C1427,[3]April!$C:$X,22,FALSE)</f>
        <v>2019</v>
      </c>
    </row>
    <row r="1428" spans="1:16" x14ac:dyDescent="0.25">
      <c r="A1428" t="s">
        <v>389</v>
      </c>
      <c r="C1428" t="s">
        <v>569</v>
      </c>
      <c r="E1428" t="s">
        <v>408</v>
      </c>
      <c r="F1428" t="s">
        <v>409</v>
      </c>
      <c r="I1428" t="s">
        <v>393</v>
      </c>
      <c r="J1428" t="s">
        <v>23</v>
      </c>
      <c r="K1428">
        <v>1</v>
      </c>
      <c r="M1428">
        <v>354.93200000000002</v>
      </c>
      <c r="N1428">
        <v>8.8999999999999996E-2</v>
      </c>
      <c r="P1428">
        <f>VLOOKUP(C1428,[3]April!$C:$X,22,FALSE)</f>
        <v>2019</v>
      </c>
    </row>
    <row r="1429" spans="1:16" x14ac:dyDescent="0.25">
      <c r="A1429" t="s">
        <v>389</v>
      </c>
      <c r="C1429" t="s">
        <v>569</v>
      </c>
      <c r="E1429" t="s">
        <v>408</v>
      </c>
      <c r="F1429" t="s">
        <v>409</v>
      </c>
      <c r="I1429" t="s">
        <v>393</v>
      </c>
      <c r="J1429" t="s">
        <v>23</v>
      </c>
      <c r="K1429">
        <v>2</v>
      </c>
      <c r="M1429">
        <v>709.86400000000003</v>
      </c>
      <c r="N1429">
        <v>0.17799999999999999</v>
      </c>
      <c r="P1429">
        <f>VLOOKUP(C1429,[3]April!$C:$X,22,FALSE)</f>
        <v>2019</v>
      </c>
    </row>
    <row r="1430" spans="1:16" x14ac:dyDescent="0.25">
      <c r="A1430" t="s">
        <v>389</v>
      </c>
      <c r="C1430" t="s">
        <v>570</v>
      </c>
      <c r="E1430" t="s">
        <v>425</v>
      </c>
      <c r="F1430" t="s">
        <v>426</v>
      </c>
      <c r="I1430" t="s">
        <v>393</v>
      </c>
      <c r="J1430" t="s">
        <v>23</v>
      </c>
      <c r="K1430">
        <v>1</v>
      </c>
      <c r="M1430">
        <v>220.89599999999999</v>
      </c>
      <c r="N1430">
        <v>5.1999999999999998E-2</v>
      </c>
      <c r="P1430">
        <f>VLOOKUP(C1430,[3]April!$C:$X,22,FALSE)</f>
        <v>2019</v>
      </c>
    </row>
    <row r="1431" spans="1:16" x14ac:dyDescent="0.25">
      <c r="A1431" t="s">
        <v>389</v>
      </c>
      <c r="C1431" t="s">
        <v>570</v>
      </c>
      <c r="E1431" t="s">
        <v>425</v>
      </c>
      <c r="F1431" t="s">
        <v>426</v>
      </c>
      <c r="I1431" t="s">
        <v>393</v>
      </c>
      <c r="J1431" t="s">
        <v>23</v>
      </c>
      <c r="K1431">
        <v>7</v>
      </c>
      <c r="M1431">
        <v>1546.2719999999999</v>
      </c>
      <c r="N1431">
        <v>0.36399999999999999</v>
      </c>
      <c r="P1431">
        <f>VLOOKUP(C1431,[3]April!$C:$X,22,FALSE)</f>
        <v>2019</v>
      </c>
    </row>
    <row r="1432" spans="1:16" x14ac:dyDescent="0.25">
      <c r="A1432" t="s">
        <v>389</v>
      </c>
      <c r="C1432" t="s">
        <v>570</v>
      </c>
      <c r="E1432" t="s">
        <v>425</v>
      </c>
      <c r="F1432" t="s">
        <v>426</v>
      </c>
      <c r="I1432" t="s">
        <v>393</v>
      </c>
      <c r="J1432" t="s">
        <v>23</v>
      </c>
      <c r="K1432">
        <v>10</v>
      </c>
      <c r="M1432">
        <v>2208.96</v>
      </c>
      <c r="N1432">
        <v>0.52</v>
      </c>
      <c r="P1432">
        <f>VLOOKUP(C1432,[3]April!$C:$X,22,FALSE)</f>
        <v>2019</v>
      </c>
    </row>
    <row r="1433" spans="1:16" x14ac:dyDescent="0.25">
      <c r="A1433" t="s">
        <v>389</v>
      </c>
      <c r="C1433" t="s">
        <v>571</v>
      </c>
      <c r="E1433" t="s">
        <v>417</v>
      </c>
      <c r="F1433" t="s">
        <v>418</v>
      </c>
      <c r="I1433" t="s">
        <v>393</v>
      </c>
      <c r="J1433" t="s">
        <v>23</v>
      </c>
      <c r="K1433">
        <v>2</v>
      </c>
      <c r="M1433">
        <v>756.14400000000001</v>
      </c>
      <c r="N1433">
        <v>0.17799999999999999</v>
      </c>
      <c r="P1433">
        <f>VLOOKUP(C1433,[3]April!$C:$X,22,FALSE)</f>
        <v>2019</v>
      </c>
    </row>
    <row r="1434" spans="1:16" x14ac:dyDescent="0.25">
      <c r="A1434" t="s">
        <v>389</v>
      </c>
      <c r="C1434" t="s">
        <v>571</v>
      </c>
      <c r="E1434" t="s">
        <v>417</v>
      </c>
      <c r="F1434" t="s">
        <v>418</v>
      </c>
      <c r="I1434" t="s">
        <v>393</v>
      </c>
      <c r="J1434" t="s">
        <v>23</v>
      </c>
      <c r="K1434">
        <v>3</v>
      </c>
      <c r="M1434">
        <v>1134.2159999999999</v>
      </c>
      <c r="N1434">
        <v>0.26700000000000002</v>
      </c>
      <c r="P1434">
        <f>VLOOKUP(C1434,[3]April!$C:$X,22,FALSE)</f>
        <v>2019</v>
      </c>
    </row>
    <row r="1435" spans="1:16" x14ac:dyDescent="0.25">
      <c r="A1435" t="s">
        <v>389</v>
      </c>
      <c r="C1435" t="s">
        <v>571</v>
      </c>
      <c r="E1435" t="s">
        <v>417</v>
      </c>
      <c r="F1435" t="s">
        <v>418</v>
      </c>
      <c r="I1435" t="s">
        <v>393</v>
      </c>
      <c r="J1435" t="s">
        <v>23</v>
      </c>
      <c r="K1435">
        <v>4</v>
      </c>
      <c r="M1435">
        <v>1512.288</v>
      </c>
      <c r="N1435">
        <v>0.35599999999999998</v>
      </c>
      <c r="P1435">
        <f>VLOOKUP(C1435,[3]April!$C:$X,22,FALSE)</f>
        <v>2019</v>
      </c>
    </row>
    <row r="1436" spans="1:16" x14ac:dyDescent="0.25">
      <c r="A1436" t="s">
        <v>389</v>
      </c>
      <c r="C1436" t="s">
        <v>571</v>
      </c>
      <c r="E1436" t="s">
        <v>417</v>
      </c>
      <c r="F1436" t="s">
        <v>418</v>
      </c>
      <c r="I1436" t="s">
        <v>393</v>
      </c>
      <c r="J1436" t="s">
        <v>23</v>
      </c>
      <c r="K1436">
        <v>5</v>
      </c>
      <c r="M1436">
        <v>1890.36</v>
      </c>
      <c r="N1436">
        <v>0.44500000000000001</v>
      </c>
      <c r="P1436">
        <f>VLOOKUP(C1436,[3]April!$C:$X,22,FALSE)</f>
        <v>2019</v>
      </c>
    </row>
    <row r="1437" spans="1:16" x14ac:dyDescent="0.25">
      <c r="A1437" t="s">
        <v>389</v>
      </c>
      <c r="C1437" t="s">
        <v>571</v>
      </c>
      <c r="E1437" t="s">
        <v>417</v>
      </c>
      <c r="F1437" t="s">
        <v>418</v>
      </c>
      <c r="I1437" t="s">
        <v>393</v>
      </c>
      <c r="J1437" t="s">
        <v>23</v>
      </c>
      <c r="K1437">
        <v>11</v>
      </c>
      <c r="M1437">
        <v>4158.7920000000004</v>
      </c>
      <c r="N1437">
        <v>0.97899999999999998</v>
      </c>
      <c r="P1437">
        <f>VLOOKUP(C1437,[3]April!$C:$X,22,FALSE)</f>
        <v>2019</v>
      </c>
    </row>
    <row r="1438" spans="1:16" x14ac:dyDescent="0.25">
      <c r="A1438" t="s">
        <v>389</v>
      </c>
      <c r="C1438" t="s">
        <v>571</v>
      </c>
      <c r="E1438" t="s">
        <v>417</v>
      </c>
      <c r="F1438" t="s">
        <v>418</v>
      </c>
      <c r="I1438" t="s">
        <v>393</v>
      </c>
      <c r="J1438" t="s">
        <v>23</v>
      </c>
      <c r="K1438">
        <v>12</v>
      </c>
      <c r="M1438">
        <v>4536.8639999999996</v>
      </c>
      <c r="N1438">
        <v>1.0680000000000001</v>
      </c>
      <c r="P1438">
        <f>VLOOKUP(C1438,[3]April!$C:$X,22,FALSE)</f>
        <v>2019</v>
      </c>
    </row>
    <row r="1439" spans="1:16" x14ac:dyDescent="0.25">
      <c r="A1439" t="s">
        <v>389</v>
      </c>
      <c r="C1439" t="s">
        <v>571</v>
      </c>
      <c r="E1439" t="s">
        <v>420</v>
      </c>
      <c r="F1439" t="s">
        <v>421</v>
      </c>
      <c r="I1439" t="s">
        <v>393</v>
      </c>
      <c r="J1439" t="s">
        <v>23</v>
      </c>
      <c r="K1439">
        <v>1</v>
      </c>
      <c r="M1439">
        <v>67.968000000000004</v>
      </c>
      <c r="N1439">
        <v>1.6E-2</v>
      </c>
      <c r="P1439">
        <f>VLOOKUP(C1439,[3]April!$C:$X,22,FALSE)</f>
        <v>2019</v>
      </c>
    </row>
    <row r="1440" spans="1:16" x14ac:dyDescent="0.25">
      <c r="A1440" t="s">
        <v>389</v>
      </c>
      <c r="C1440" t="s">
        <v>571</v>
      </c>
      <c r="E1440" t="s">
        <v>394</v>
      </c>
      <c r="F1440" t="s">
        <v>395</v>
      </c>
      <c r="I1440" t="s">
        <v>393</v>
      </c>
      <c r="J1440" t="s">
        <v>23</v>
      </c>
      <c r="K1440">
        <v>1</v>
      </c>
      <c r="M1440">
        <v>123.19199999999999</v>
      </c>
      <c r="N1440">
        <v>2.9000000000000001E-2</v>
      </c>
      <c r="P1440">
        <f>VLOOKUP(C1440,[3]April!$C:$X,22,FALSE)</f>
        <v>2019</v>
      </c>
    </row>
    <row r="1441" spans="1:16" x14ac:dyDescent="0.25">
      <c r="A1441" t="s">
        <v>389</v>
      </c>
      <c r="C1441" t="s">
        <v>571</v>
      </c>
      <c r="E1441" t="s">
        <v>394</v>
      </c>
      <c r="F1441" t="s">
        <v>395</v>
      </c>
      <c r="I1441" t="s">
        <v>393</v>
      </c>
      <c r="J1441" t="s">
        <v>23</v>
      </c>
      <c r="K1441">
        <v>2</v>
      </c>
      <c r="M1441">
        <v>246.38399999999999</v>
      </c>
      <c r="N1441">
        <v>5.8000000000000003E-2</v>
      </c>
      <c r="P1441">
        <f>VLOOKUP(C1441,[3]April!$C:$X,22,FALSE)</f>
        <v>2019</v>
      </c>
    </row>
    <row r="1442" spans="1:16" x14ac:dyDescent="0.25">
      <c r="A1442" t="s">
        <v>389</v>
      </c>
      <c r="C1442" t="s">
        <v>571</v>
      </c>
      <c r="E1442" t="s">
        <v>394</v>
      </c>
      <c r="F1442" t="s">
        <v>395</v>
      </c>
      <c r="I1442" t="s">
        <v>393</v>
      </c>
      <c r="J1442" t="s">
        <v>23</v>
      </c>
      <c r="K1442">
        <v>4</v>
      </c>
      <c r="M1442">
        <v>492.76799999999997</v>
      </c>
      <c r="N1442">
        <v>0.11600000000000001</v>
      </c>
      <c r="P1442">
        <f>VLOOKUP(C1442,[3]April!$C:$X,22,FALSE)</f>
        <v>2019</v>
      </c>
    </row>
    <row r="1443" spans="1:16" x14ac:dyDescent="0.25">
      <c r="A1443" t="s">
        <v>389</v>
      </c>
      <c r="C1443" t="s">
        <v>572</v>
      </c>
      <c r="E1443" t="s">
        <v>428</v>
      </c>
      <c r="F1443" t="s">
        <v>429</v>
      </c>
      <c r="I1443" t="s">
        <v>430</v>
      </c>
      <c r="J1443" t="s">
        <v>23</v>
      </c>
      <c r="K1443">
        <v>6</v>
      </c>
      <c r="M1443">
        <v>8387.0400000000009</v>
      </c>
      <c r="N1443">
        <v>2.0760000000000001</v>
      </c>
      <c r="P1443">
        <f>VLOOKUP(C1443,[3]April!$C:$X,22,FALSE)</f>
        <v>2019</v>
      </c>
    </row>
    <row r="1444" spans="1:16" x14ac:dyDescent="0.25">
      <c r="A1444" t="s">
        <v>389</v>
      </c>
      <c r="C1444" t="s">
        <v>572</v>
      </c>
      <c r="E1444" t="s">
        <v>411</v>
      </c>
      <c r="F1444" t="s">
        <v>412</v>
      </c>
      <c r="I1444" t="s">
        <v>401</v>
      </c>
      <c r="J1444" t="s">
        <v>23</v>
      </c>
      <c r="K1444">
        <v>1</v>
      </c>
      <c r="M1444">
        <v>0</v>
      </c>
      <c r="N1444">
        <v>0</v>
      </c>
      <c r="P1444">
        <f>VLOOKUP(C1444,[3]April!$C:$X,22,FALSE)</f>
        <v>2019</v>
      </c>
    </row>
    <row r="1445" spans="1:16" x14ac:dyDescent="0.25">
      <c r="A1445" t="s">
        <v>389</v>
      </c>
      <c r="C1445" t="s">
        <v>572</v>
      </c>
      <c r="E1445" t="s">
        <v>417</v>
      </c>
      <c r="F1445" t="s">
        <v>418</v>
      </c>
      <c r="I1445" t="s">
        <v>393</v>
      </c>
      <c r="J1445" t="s">
        <v>23</v>
      </c>
      <c r="K1445">
        <v>1</v>
      </c>
      <c r="M1445">
        <v>359.56</v>
      </c>
      <c r="N1445">
        <v>8.8999999999999996E-2</v>
      </c>
      <c r="P1445">
        <f>VLOOKUP(C1445,[3]April!$C:$X,22,FALSE)</f>
        <v>2019</v>
      </c>
    </row>
    <row r="1446" spans="1:16" x14ac:dyDescent="0.25">
      <c r="A1446" t="s">
        <v>389</v>
      </c>
      <c r="C1446" t="s">
        <v>572</v>
      </c>
      <c r="E1446" t="s">
        <v>406</v>
      </c>
      <c r="F1446" t="s">
        <v>407</v>
      </c>
      <c r="I1446" t="s">
        <v>393</v>
      </c>
      <c r="J1446" t="s">
        <v>23</v>
      </c>
      <c r="K1446">
        <v>8</v>
      </c>
      <c r="M1446">
        <v>1001.92</v>
      </c>
      <c r="N1446">
        <v>0.248</v>
      </c>
      <c r="P1446">
        <f>VLOOKUP(C1446,[3]April!$C:$X,22,FALSE)</f>
        <v>2019</v>
      </c>
    </row>
    <row r="1447" spans="1:16" x14ac:dyDescent="0.25">
      <c r="A1447" t="s">
        <v>389</v>
      </c>
      <c r="C1447" t="s">
        <v>572</v>
      </c>
      <c r="E1447" t="s">
        <v>406</v>
      </c>
      <c r="F1447" t="s">
        <v>407</v>
      </c>
      <c r="I1447" t="s">
        <v>393</v>
      </c>
      <c r="J1447" t="s">
        <v>23</v>
      </c>
      <c r="K1447">
        <v>8</v>
      </c>
      <c r="M1447">
        <v>1001.92</v>
      </c>
      <c r="N1447">
        <v>0.248</v>
      </c>
      <c r="P1447">
        <f>VLOOKUP(C1447,[3]April!$C:$X,22,FALSE)</f>
        <v>2019</v>
      </c>
    </row>
    <row r="1448" spans="1:16" x14ac:dyDescent="0.25">
      <c r="A1448" t="s">
        <v>389</v>
      </c>
      <c r="C1448" t="s">
        <v>573</v>
      </c>
      <c r="E1448" t="s">
        <v>417</v>
      </c>
      <c r="F1448" t="s">
        <v>418</v>
      </c>
      <c r="I1448" t="s">
        <v>393</v>
      </c>
      <c r="J1448" t="s">
        <v>23</v>
      </c>
      <c r="K1448">
        <v>4</v>
      </c>
      <c r="M1448">
        <v>1864.7280000000001</v>
      </c>
      <c r="N1448">
        <v>0.35599999999999998</v>
      </c>
      <c r="P1448">
        <f>VLOOKUP(C1448,[3]April!$C:$X,22,FALSE)</f>
        <v>2019</v>
      </c>
    </row>
    <row r="1449" spans="1:16" x14ac:dyDescent="0.25">
      <c r="A1449" t="s">
        <v>389</v>
      </c>
      <c r="C1449" t="s">
        <v>573</v>
      </c>
      <c r="E1449" t="s">
        <v>394</v>
      </c>
      <c r="F1449" t="s">
        <v>395</v>
      </c>
      <c r="I1449" t="s">
        <v>393</v>
      </c>
      <c r="J1449" t="s">
        <v>23</v>
      </c>
      <c r="K1449">
        <v>4</v>
      </c>
      <c r="M1449">
        <v>607.60799999999995</v>
      </c>
      <c r="N1449">
        <v>0.11600000000000001</v>
      </c>
      <c r="P1449">
        <f>VLOOKUP(C1449,[3]April!$C:$X,22,FALSE)</f>
        <v>2019</v>
      </c>
    </row>
    <row r="1450" spans="1:16" x14ac:dyDescent="0.25">
      <c r="A1450" t="s">
        <v>389</v>
      </c>
      <c r="C1450" t="s">
        <v>573</v>
      </c>
      <c r="E1450" t="s">
        <v>425</v>
      </c>
      <c r="F1450" t="s">
        <v>426</v>
      </c>
      <c r="I1450" t="s">
        <v>393</v>
      </c>
      <c r="J1450" t="s">
        <v>23</v>
      </c>
      <c r="K1450">
        <v>7</v>
      </c>
      <c r="M1450">
        <v>1906.6320000000001</v>
      </c>
      <c r="N1450">
        <v>0.36399999999999999</v>
      </c>
      <c r="P1450">
        <f>VLOOKUP(C1450,[3]April!$C:$X,22,FALSE)</f>
        <v>2019</v>
      </c>
    </row>
    <row r="1451" spans="1:16" x14ac:dyDescent="0.25">
      <c r="A1451" t="s">
        <v>389</v>
      </c>
      <c r="C1451" t="s">
        <v>573</v>
      </c>
      <c r="E1451" t="s">
        <v>425</v>
      </c>
      <c r="F1451" t="s">
        <v>426</v>
      </c>
      <c r="I1451" t="s">
        <v>393</v>
      </c>
      <c r="J1451" t="s">
        <v>23</v>
      </c>
      <c r="K1451">
        <v>8</v>
      </c>
      <c r="M1451">
        <v>2179.0079999999998</v>
      </c>
      <c r="N1451">
        <v>0.41599999999999998</v>
      </c>
      <c r="P1451">
        <f>VLOOKUP(C1451,[3]April!$C:$X,22,FALSE)</f>
        <v>2019</v>
      </c>
    </row>
    <row r="1452" spans="1:16" x14ac:dyDescent="0.25">
      <c r="A1452" t="s">
        <v>389</v>
      </c>
      <c r="C1452" t="s">
        <v>574</v>
      </c>
      <c r="E1452" t="s">
        <v>417</v>
      </c>
      <c r="F1452" t="s">
        <v>418</v>
      </c>
      <c r="I1452" t="s">
        <v>393</v>
      </c>
      <c r="J1452" t="s">
        <v>23</v>
      </c>
      <c r="K1452">
        <v>1</v>
      </c>
      <c r="M1452">
        <v>359.56</v>
      </c>
      <c r="N1452">
        <v>8.8999999999999996E-2</v>
      </c>
      <c r="P1452">
        <f>VLOOKUP(C1452,[3]April!$C:$X,22,FALSE)</f>
        <v>2019</v>
      </c>
    </row>
    <row r="1453" spans="1:16" x14ac:dyDescent="0.25">
      <c r="A1453" t="s">
        <v>389</v>
      </c>
      <c r="C1453" t="s">
        <v>574</v>
      </c>
      <c r="E1453" t="s">
        <v>420</v>
      </c>
      <c r="F1453" t="s">
        <v>421</v>
      </c>
      <c r="I1453" t="s">
        <v>393</v>
      </c>
      <c r="J1453" t="s">
        <v>23</v>
      </c>
      <c r="K1453">
        <v>1</v>
      </c>
      <c r="M1453">
        <v>64.64</v>
      </c>
      <c r="N1453">
        <v>1.6E-2</v>
      </c>
      <c r="P1453">
        <f>VLOOKUP(C1453,[3]April!$C:$X,22,FALSE)</f>
        <v>2019</v>
      </c>
    </row>
    <row r="1454" spans="1:16" x14ac:dyDescent="0.25">
      <c r="A1454" t="s">
        <v>389</v>
      </c>
      <c r="C1454" t="s">
        <v>574</v>
      </c>
      <c r="E1454" t="s">
        <v>425</v>
      </c>
      <c r="F1454" t="s">
        <v>426</v>
      </c>
      <c r="I1454" t="s">
        <v>393</v>
      </c>
      <c r="J1454" t="s">
        <v>23</v>
      </c>
      <c r="K1454">
        <v>6</v>
      </c>
      <c r="M1454">
        <v>1260.48</v>
      </c>
      <c r="N1454">
        <v>0.312</v>
      </c>
      <c r="P1454">
        <f>VLOOKUP(C1454,[3]April!$C:$X,22,FALSE)</f>
        <v>2019</v>
      </c>
    </row>
    <row r="1455" spans="1:16" x14ac:dyDescent="0.25">
      <c r="A1455" t="s">
        <v>389</v>
      </c>
      <c r="C1455" t="s">
        <v>575</v>
      </c>
      <c r="E1455" t="s">
        <v>399</v>
      </c>
      <c r="F1455" t="s">
        <v>400</v>
      </c>
      <c r="I1455" t="s">
        <v>401</v>
      </c>
      <c r="J1455" t="s">
        <v>23</v>
      </c>
      <c r="K1455">
        <v>1</v>
      </c>
      <c r="M1455">
        <v>0</v>
      </c>
      <c r="N1455">
        <v>0</v>
      </c>
      <c r="P1455">
        <f>VLOOKUP(C1455,[3]April!$C:$X,22,FALSE)</f>
        <v>2019</v>
      </c>
    </row>
    <row r="1456" spans="1:16" x14ac:dyDescent="0.25">
      <c r="A1456" t="s">
        <v>389</v>
      </c>
      <c r="C1456" t="s">
        <v>575</v>
      </c>
      <c r="E1456" t="s">
        <v>417</v>
      </c>
      <c r="F1456" t="s">
        <v>418</v>
      </c>
      <c r="I1456" t="s">
        <v>393</v>
      </c>
      <c r="J1456" t="s">
        <v>23</v>
      </c>
      <c r="K1456">
        <v>2</v>
      </c>
      <c r="M1456">
        <v>882.16800000000001</v>
      </c>
      <c r="N1456">
        <v>0.17799999999999999</v>
      </c>
      <c r="P1456">
        <f>VLOOKUP(C1456,[3]April!$C:$X,22,FALSE)</f>
        <v>2019</v>
      </c>
    </row>
    <row r="1457" spans="1:16" x14ac:dyDescent="0.25">
      <c r="A1457" t="s">
        <v>389</v>
      </c>
      <c r="C1457" t="s">
        <v>575</v>
      </c>
      <c r="E1457" t="s">
        <v>417</v>
      </c>
      <c r="F1457" t="s">
        <v>418</v>
      </c>
      <c r="I1457" t="s">
        <v>393</v>
      </c>
      <c r="J1457" t="s">
        <v>23</v>
      </c>
      <c r="K1457">
        <v>8</v>
      </c>
      <c r="M1457">
        <v>3528.672</v>
      </c>
      <c r="N1457">
        <v>0.71199999999999997</v>
      </c>
      <c r="P1457">
        <f>VLOOKUP(C1457,[3]April!$C:$X,22,FALSE)</f>
        <v>2019</v>
      </c>
    </row>
    <row r="1458" spans="1:16" x14ac:dyDescent="0.25">
      <c r="A1458" t="s">
        <v>389</v>
      </c>
      <c r="C1458" t="s">
        <v>575</v>
      </c>
      <c r="E1458" t="s">
        <v>425</v>
      </c>
      <c r="F1458" t="s">
        <v>426</v>
      </c>
      <c r="I1458" t="s">
        <v>393</v>
      </c>
      <c r="J1458" t="s">
        <v>23</v>
      </c>
      <c r="K1458">
        <v>2</v>
      </c>
      <c r="M1458">
        <v>515.42399999999998</v>
      </c>
      <c r="N1458">
        <v>0.104</v>
      </c>
      <c r="P1458">
        <f>VLOOKUP(C1458,[3]April!$C:$X,22,FALSE)</f>
        <v>2019</v>
      </c>
    </row>
    <row r="1459" spans="1:16" x14ac:dyDescent="0.25">
      <c r="A1459" t="s">
        <v>389</v>
      </c>
      <c r="C1459" t="s">
        <v>575</v>
      </c>
      <c r="E1459" t="s">
        <v>406</v>
      </c>
      <c r="F1459" t="s">
        <v>407</v>
      </c>
      <c r="I1459" t="s">
        <v>393</v>
      </c>
      <c r="J1459" t="s">
        <v>23</v>
      </c>
      <c r="K1459">
        <v>1</v>
      </c>
      <c r="M1459">
        <v>341.964</v>
      </c>
      <c r="N1459">
        <v>6.9000000000000006E-2</v>
      </c>
      <c r="P1459">
        <f>VLOOKUP(C1459,[3]April!$C:$X,22,FALSE)</f>
        <v>2019</v>
      </c>
    </row>
    <row r="1460" spans="1:16" x14ac:dyDescent="0.25">
      <c r="A1460" t="s">
        <v>389</v>
      </c>
      <c r="C1460" t="s">
        <v>575</v>
      </c>
      <c r="E1460" t="s">
        <v>408</v>
      </c>
      <c r="F1460" t="s">
        <v>409</v>
      </c>
      <c r="I1460" t="s">
        <v>393</v>
      </c>
      <c r="J1460" t="s">
        <v>23</v>
      </c>
      <c r="K1460">
        <v>3</v>
      </c>
      <c r="M1460">
        <v>1769.2919999999999</v>
      </c>
      <c r="N1460">
        <v>0.35699999999999998</v>
      </c>
      <c r="P1460">
        <f>VLOOKUP(C1460,[3]April!$C:$X,22,FALSE)</f>
        <v>2019</v>
      </c>
    </row>
    <row r="1461" spans="1:16" x14ac:dyDescent="0.25">
      <c r="A1461" t="s">
        <v>389</v>
      </c>
      <c r="C1461" t="s">
        <v>575</v>
      </c>
      <c r="E1461" t="s">
        <v>408</v>
      </c>
      <c r="F1461" t="s">
        <v>409</v>
      </c>
      <c r="I1461" t="s">
        <v>393</v>
      </c>
      <c r="J1461" t="s">
        <v>23</v>
      </c>
      <c r="K1461">
        <v>3</v>
      </c>
      <c r="M1461">
        <v>1769.2919999999999</v>
      </c>
      <c r="N1461">
        <v>0.35699999999999998</v>
      </c>
      <c r="P1461">
        <f>VLOOKUP(C1461,[3]April!$C:$X,22,FALSE)</f>
        <v>2019</v>
      </c>
    </row>
    <row r="1462" spans="1:16" x14ac:dyDescent="0.25">
      <c r="A1462" t="s">
        <v>389</v>
      </c>
      <c r="C1462" t="s">
        <v>576</v>
      </c>
      <c r="E1462" t="s">
        <v>425</v>
      </c>
      <c r="F1462" t="s">
        <v>426</v>
      </c>
      <c r="I1462" t="s">
        <v>393</v>
      </c>
      <c r="J1462" t="s">
        <v>23</v>
      </c>
      <c r="K1462">
        <v>11</v>
      </c>
      <c r="M1462">
        <v>2914.9119999999998</v>
      </c>
      <c r="N1462">
        <v>0.57199999999999995</v>
      </c>
      <c r="P1462">
        <f>VLOOKUP(C1462,[3]April!$C:$X,22,FALSE)</f>
        <v>2019</v>
      </c>
    </row>
    <row r="1463" spans="1:16" x14ac:dyDescent="0.25">
      <c r="A1463" t="s">
        <v>389</v>
      </c>
      <c r="C1463" t="s">
        <v>577</v>
      </c>
      <c r="E1463" t="s">
        <v>414</v>
      </c>
      <c r="F1463" t="s">
        <v>415</v>
      </c>
      <c r="I1463" t="s">
        <v>393</v>
      </c>
      <c r="J1463" t="s">
        <v>23</v>
      </c>
      <c r="K1463">
        <v>1</v>
      </c>
      <c r="M1463">
        <v>139.12799999999999</v>
      </c>
      <c r="N1463">
        <v>3.4000000000000002E-2</v>
      </c>
      <c r="P1463">
        <f>VLOOKUP(C1463,[3]April!$C:$X,22,FALSE)</f>
        <v>2019</v>
      </c>
    </row>
    <row r="1464" spans="1:16" x14ac:dyDescent="0.25">
      <c r="A1464" t="s">
        <v>389</v>
      </c>
      <c r="C1464" t="s">
        <v>577</v>
      </c>
      <c r="E1464" t="s">
        <v>414</v>
      </c>
      <c r="F1464" t="s">
        <v>415</v>
      </c>
      <c r="I1464" t="s">
        <v>393</v>
      </c>
      <c r="J1464" t="s">
        <v>23</v>
      </c>
      <c r="K1464">
        <v>6</v>
      </c>
      <c r="M1464">
        <v>834.76800000000003</v>
      </c>
      <c r="N1464">
        <v>0.20399999999999999</v>
      </c>
      <c r="P1464">
        <f>VLOOKUP(C1464,[3]April!$C:$X,22,FALSE)</f>
        <v>2019</v>
      </c>
    </row>
    <row r="1465" spans="1:16" x14ac:dyDescent="0.25">
      <c r="A1465" t="s">
        <v>389</v>
      </c>
      <c r="C1465" t="s">
        <v>577</v>
      </c>
      <c r="E1465" t="s">
        <v>425</v>
      </c>
      <c r="F1465" t="s">
        <v>426</v>
      </c>
      <c r="I1465" t="s">
        <v>393</v>
      </c>
      <c r="J1465" t="s">
        <v>23</v>
      </c>
      <c r="K1465">
        <v>10</v>
      </c>
      <c r="M1465">
        <v>2127.84</v>
      </c>
      <c r="N1465">
        <v>0.52</v>
      </c>
      <c r="P1465">
        <f>VLOOKUP(C1465,[3]April!$C:$X,22,FALSE)</f>
        <v>2019</v>
      </c>
    </row>
    <row r="1466" spans="1:16" x14ac:dyDescent="0.25">
      <c r="A1466" t="s">
        <v>389</v>
      </c>
      <c r="C1466" t="s">
        <v>578</v>
      </c>
      <c r="E1466" t="s">
        <v>417</v>
      </c>
      <c r="F1466" t="s">
        <v>418</v>
      </c>
      <c r="I1466" t="s">
        <v>393</v>
      </c>
      <c r="J1466" t="s">
        <v>23</v>
      </c>
      <c r="K1466">
        <v>1</v>
      </c>
      <c r="M1466">
        <v>376.29199999999997</v>
      </c>
      <c r="N1466">
        <v>8.8999999999999996E-2</v>
      </c>
      <c r="P1466">
        <f>VLOOKUP(C1466,[3]April!$C:$X,22,FALSE)</f>
        <v>2019</v>
      </c>
    </row>
    <row r="1467" spans="1:16" x14ac:dyDescent="0.25">
      <c r="A1467" t="s">
        <v>389</v>
      </c>
      <c r="C1467" t="s">
        <v>578</v>
      </c>
      <c r="E1467" t="s">
        <v>460</v>
      </c>
      <c r="F1467" t="s">
        <v>484</v>
      </c>
      <c r="I1467" t="s">
        <v>393</v>
      </c>
      <c r="J1467" t="s">
        <v>23</v>
      </c>
      <c r="K1467">
        <v>17</v>
      </c>
      <c r="M1467">
        <v>3018.7919999999999</v>
      </c>
      <c r="N1467">
        <v>0.71399999999999997</v>
      </c>
      <c r="P1467">
        <f>VLOOKUP(C1467,[3]April!$C:$X,22,FALSE)</f>
        <v>2019</v>
      </c>
    </row>
    <row r="1468" spans="1:16" x14ac:dyDescent="0.25">
      <c r="A1468" t="s">
        <v>389</v>
      </c>
      <c r="C1468" t="s">
        <v>578</v>
      </c>
      <c r="E1468" t="s">
        <v>425</v>
      </c>
      <c r="F1468" t="s">
        <v>426</v>
      </c>
      <c r="I1468" t="s">
        <v>393</v>
      </c>
      <c r="J1468" t="s">
        <v>23</v>
      </c>
      <c r="K1468">
        <v>6</v>
      </c>
      <c r="M1468">
        <v>1319.136</v>
      </c>
      <c r="N1468">
        <v>0.312</v>
      </c>
      <c r="P1468">
        <f>VLOOKUP(C1468,[3]April!$C:$X,22,FALSE)</f>
        <v>2019</v>
      </c>
    </row>
    <row r="1469" spans="1:16" x14ac:dyDescent="0.25">
      <c r="A1469" t="s">
        <v>389</v>
      </c>
      <c r="C1469" t="s">
        <v>579</v>
      </c>
      <c r="E1469" t="s">
        <v>417</v>
      </c>
      <c r="F1469" t="s">
        <v>418</v>
      </c>
      <c r="I1469" t="s">
        <v>393</v>
      </c>
      <c r="J1469" t="s">
        <v>23</v>
      </c>
      <c r="K1469">
        <v>1</v>
      </c>
      <c r="M1469">
        <v>378.072</v>
      </c>
      <c r="N1469">
        <v>8.8999999999999996E-2</v>
      </c>
      <c r="P1469">
        <f>VLOOKUP(C1469,[3]April!$C:$X,22,FALSE)</f>
        <v>2019</v>
      </c>
    </row>
    <row r="1470" spans="1:16" x14ac:dyDescent="0.25">
      <c r="A1470" t="s">
        <v>389</v>
      </c>
      <c r="C1470" t="s">
        <v>579</v>
      </c>
      <c r="E1470" t="s">
        <v>437</v>
      </c>
      <c r="F1470" t="s">
        <v>438</v>
      </c>
      <c r="I1470" t="s">
        <v>393</v>
      </c>
      <c r="J1470" t="s">
        <v>23</v>
      </c>
      <c r="K1470">
        <v>2</v>
      </c>
      <c r="M1470">
        <v>229.392</v>
      </c>
      <c r="N1470">
        <v>5.3999999999999999E-2</v>
      </c>
      <c r="P1470">
        <f>VLOOKUP(C1470,[3]April!$C:$X,22,FALSE)</f>
        <v>2019</v>
      </c>
    </row>
    <row r="1471" spans="1:16" x14ac:dyDescent="0.25">
      <c r="A1471" t="s">
        <v>389</v>
      </c>
      <c r="C1471" t="s">
        <v>579</v>
      </c>
      <c r="E1471" t="s">
        <v>460</v>
      </c>
      <c r="F1471" t="s">
        <v>461</v>
      </c>
      <c r="I1471" t="s">
        <v>393</v>
      </c>
      <c r="J1471" t="s">
        <v>23</v>
      </c>
      <c r="K1471">
        <v>2</v>
      </c>
      <c r="M1471">
        <v>356.83199999999999</v>
      </c>
      <c r="N1471">
        <v>8.4000000000000005E-2</v>
      </c>
      <c r="P1471">
        <f>VLOOKUP(C1471,[3]April!$C:$X,22,FALSE)</f>
        <v>2019</v>
      </c>
    </row>
    <row r="1472" spans="1:16" x14ac:dyDescent="0.25">
      <c r="A1472" t="s">
        <v>389</v>
      </c>
      <c r="C1472" t="s">
        <v>579</v>
      </c>
      <c r="E1472" t="s">
        <v>425</v>
      </c>
      <c r="F1472" t="s">
        <v>426</v>
      </c>
      <c r="I1472" t="s">
        <v>393</v>
      </c>
      <c r="J1472" t="s">
        <v>23</v>
      </c>
      <c r="K1472">
        <v>9</v>
      </c>
      <c r="M1472">
        <v>1988.0640000000001</v>
      </c>
      <c r="N1472">
        <v>0.46800000000000003</v>
      </c>
      <c r="P1472">
        <f>VLOOKUP(C1472,[3]April!$C:$X,22,FALSE)</f>
        <v>2019</v>
      </c>
    </row>
    <row r="1473" spans="1:16" x14ac:dyDescent="0.25">
      <c r="A1473" t="s">
        <v>389</v>
      </c>
      <c r="C1473" t="s">
        <v>580</v>
      </c>
      <c r="E1473" t="s">
        <v>417</v>
      </c>
      <c r="F1473" t="s">
        <v>418</v>
      </c>
      <c r="I1473" t="s">
        <v>393</v>
      </c>
      <c r="J1473" t="s">
        <v>23</v>
      </c>
      <c r="K1473">
        <v>1</v>
      </c>
      <c r="M1473">
        <v>359.56</v>
      </c>
      <c r="N1473">
        <v>8.8999999999999996E-2</v>
      </c>
      <c r="P1473">
        <f>VLOOKUP(C1473,[3]April!$C:$X,22,FALSE)</f>
        <v>2019</v>
      </c>
    </row>
    <row r="1474" spans="1:16" x14ac:dyDescent="0.25">
      <c r="A1474" t="s">
        <v>389</v>
      </c>
      <c r="C1474" t="s">
        <v>580</v>
      </c>
      <c r="E1474" t="s">
        <v>425</v>
      </c>
      <c r="F1474" t="s">
        <v>426</v>
      </c>
      <c r="I1474" t="s">
        <v>393</v>
      </c>
      <c r="J1474" t="s">
        <v>23</v>
      </c>
      <c r="K1474">
        <v>3</v>
      </c>
      <c r="M1474">
        <v>630.24</v>
      </c>
      <c r="N1474">
        <v>0.156</v>
      </c>
      <c r="P1474">
        <f>VLOOKUP(C1474,[3]April!$C:$X,22,FALSE)</f>
        <v>2019</v>
      </c>
    </row>
    <row r="1475" spans="1:16" x14ac:dyDescent="0.25">
      <c r="A1475" t="s">
        <v>389</v>
      </c>
      <c r="C1475" t="s">
        <v>580</v>
      </c>
      <c r="E1475" t="s">
        <v>425</v>
      </c>
      <c r="F1475" t="s">
        <v>426</v>
      </c>
      <c r="I1475" t="s">
        <v>393</v>
      </c>
      <c r="J1475" t="s">
        <v>23</v>
      </c>
      <c r="K1475">
        <v>19</v>
      </c>
      <c r="M1475">
        <v>3991.52</v>
      </c>
      <c r="N1475">
        <v>0.98799999999999999</v>
      </c>
      <c r="P1475">
        <f>VLOOKUP(C1475,[3]April!$C:$X,22,FALSE)</f>
        <v>2019</v>
      </c>
    </row>
    <row r="1476" spans="1:16" x14ac:dyDescent="0.25">
      <c r="A1476" t="s">
        <v>389</v>
      </c>
      <c r="C1476" t="s">
        <v>581</v>
      </c>
      <c r="E1476" t="s">
        <v>399</v>
      </c>
      <c r="F1476" t="s">
        <v>400</v>
      </c>
      <c r="I1476" t="s">
        <v>401</v>
      </c>
      <c r="J1476" t="s">
        <v>23</v>
      </c>
      <c r="K1476">
        <v>1</v>
      </c>
      <c r="M1476">
        <v>0</v>
      </c>
      <c r="N1476">
        <v>0</v>
      </c>
      <c r="P1476">
        <f>VLOOKUP(C1476,[3]April!$C:$X,22,FALSE)</f>
        <v>2019</v>
      </c>
    </row>
    <row r="1477" spans="1:16" x14ac:dyDescent="0.25">
      <c r="A1477" t="s">
        <v>389</v>
      </c>
      <c r="C1477" t="s">
        <v>581</v>
      </c>
      <c r="E1477" t="s">
        <v>417</v>
      </c>
      <c r="F1477" t="s">
        <v>418</v>
      </c>
      <c r="I1477" t="s">
        <v>393</v>
      </c>
      <c r="J1477" t="s">
        <v>23</v>
      </c>
      <c r="K1477">
        <v>1</v>
      </c>
      <c r="M1477">
        <v>431.82799999999997</v>
      </c>
      <c r="N1477">
        <v>8.8999999999999996E-2</v>
      </c>
      <c r="P1477">
        <f>VLOOKUP(C1477,[3]April!$C:$X,22,FALSE)</f>
        <v>2019</v>
      </c>
    </row>
    <row r="1478" spans="1:16" x14ac:dyDescent="0.25">
      <c r="A1478" t="s">
        <v>389</v>
      </c>
      <c r="C1478" t="s">
        <v>581</v>
      </c>
      <c r="E1478" t="s">
        <v>437</v>
      </c>
      <c r="F1478" t="s">
        <v>438</v>
      </c>
      <c r="I1478" t="s">
        <v>393</v>
      </c>
      <c r="J1478" t="s">
        <v>23</v>
      </c>
      <c r="K1478">
        <v>1</v>
      </c>
      <c r="M1478">
        <v>131.00399999999999</v>
      </c>
      <c r="N1478">
        <v>2.7E-2</v>
      </c>
      <c r="P1478">
        <f>VLOOKUP(C1478,[3]April!$C:$X,22,FALSE)</f>
        <v>2019</v>
      </c>
    </row>
    <row r="1479" spans="1:16" x14ac:dyDescent="0.25">
      <c r="A1479" t="s">
        <v>389</v>
      </c>
      <c r="C1479" t="s">
        <v>581</v>
      </c>
      <c r="E1479" t="s">
        <v>425</v>
      </c>
      <c r="F1479" t="s">
        <v>426</v>
      </c>
      <c r="I1479" t="s">
        <v>393</v>
      </c>
      <c r="J1479" t="s">
        <v>23</v>
      </c>
      <c r="K1479">
        <v>25</v>
      </c>
      <c r="M1479">
        <v>6307.6</v>
      </c>
      <c r="N1479">
        <v>1.3</v>
      </c>
      <c r="P1479">
        <f>VLOOKUP(C1479,[3]April!$C:$X,22,FALSE)</f>
        <v>2019</v>
      </c>
    </row>
    <row r="1480" spans="1:16" x14ac:dyDescent="0.25">
      <c r="A1480" t="s">
        <v>389</v>
      </c>
      <c r="C1480" t="s">
        <v>581</v>
      </c>
      <c r="E1480" t="s">
        <v>408</v>
      </c>
      <c r="F1480" t="s">
        <v>409</v>
      </c>
      <c r="I1480" t="s">
        <v>393</v>
      </c>
      <c r="J1480" t="s">
        <v>23</v>
      </c>
      <c r="K1480">
        <v>6</v>
      </c>
      <c r="M1480">
        <v>2590.9679999999998</v>
      </c>
      <c r="N1480">
        <v>0.53400000000000003</v>
      </c>
      <c r="P1480">
        <f>VLOOKUP(C1480,[3]April!$C:$X,22,FALSE)</f>
        <v>2019</v>
      </c>
    </row>
    <row r="1481" spans="1:16" x14ac:dyDescent="0.25">
      <c r="A1481" t="s">
        <v>389</v>
      </c>
      <c r="C1481" t="s">
        <v>582</v>
      </c>
      <c r="E1481" t="s">
        <v>397</v>
      </c>
      <c r="F1481" t="s">
        <v>398</v>
      </c>
      <c r="I1481" t="s">
        <v>393</v>
      </c>
      <c r="J1481" t="s">
        <v>23</v>
      </c>
      <c r="K1481">
        <v>2</v>
      </c>
      <c r="M1481">
        <v>1656.72</v>
      </c>
      <c r="N1481">
        <v>0.312</v>
      </c>
      <c r="P1481">
        <f>VLOOKUP(C1481,[3]April!$C:$X,22,FALSE)</f>
        <v>2019</v>
      </c>
    </row>
    <row r="1482" spans="1:16" x14ac:dyDescent="0.25">
      <c r="A1482" t="s">
        <v>389</v>
      </c>
      <c r="C1482" t="s">
        <v>582</v>
      </c>
      <c r="E1482" t="s">
        <v>399</v>
      </c>
      <c r="F1482" t="s">
        <v>400</v>
      </c>
      <c r="I1482" t="s">
        <v>401</v>
      </c>
      <c r="J1482" t="s">
        <v>23</v>
      </c>
      <c r="K1482">
        <v>1</v>
      </c>
      <c r="M1482">
        <v>0</v>
      </c>
      <c r="N1482">
        <v>0</v>
      </c>
      <c r="P1482">
        <f>VLOOKUP(C1482,[3]April!$C:$X,22,FALSE)</f>
        <v>2019</v>
      </c>
    </row>
    <row r="1483" spans="1:16" x14ac:dyDescent="0.25">
      <c r="A1483" t="s">
        <v>389</v>
      </c>
      <c r="C1483" t="s">
        <v>582</v>
      </c>
      <c r="E1483" t="s">
        <v>417</v>
      </c>
      <c r="F1483" t="s">
        <v>418</v>
      </c>
      <c r="I1483" t="s">
        <v>393</v>
      </c>
      <c r="J1483" t="s">
        <v>23</v>
      </c>
      <c r="K1483">
        <v>1</v>
      </c>
      <c r="M1483">
        <v>472.59</v>
      </c>
      <c r="N1483">
        <v>8.8999999999999996E-2</v>
      </c>
      <c r="P1483">
        <f>VLOOKUP(C1483,[3]April!$C:$X,22,FALSE)</f>
        <v>2019</v>
      </c>
    </row>
    <row r="1484" spans="1:16" x14ac:dyDescent="0.25">
      <c r="A1484" t="s">
        <v>389</v>
      </c>
      <c r="C1484" t="s">
        <v>582</v>
      </c>
      <c r="E1484" t="s">
        <v>425</v>
      </c>
      <c r="F1484" t="s">
        <v>426</v>
      </c>
      <c r="I1484" t="s">
        <v>393</v>
      </c>
      <c r="J1484" t="s">
        <v>23</v>
      </c>
      <c r="K1484">
        <v>24</v>
      </c>
      <c r="M1484">
        <v>6626.88</v>
      </c>
      <c r="N1484">
        <v>1.248</v>
      </c>
      <c r="P1484">
        <f>VLOOKUP(C1484,[3]April!$C:$X,22,FALSE)</f>
        <v>2019</v>
      </c>
    </row>
    <row r="1485" spans="1:16" x14ac:dyDescent="0.25">
      <c r="A1485" t="s">
        <v>389</v>
      </c>
      <c r="C1485" t="s">
        <v>582</v>
      </c>
      <c r="E1485" t="s">
        <v>404</v>
      </c>
      <c r="F1485" t="s">
        <v>405</v>
      </c>
      <c r="I1485" t="s">
        <v>393</v>
      </c>
      <c r="J1485" t="s">
        <v>23</v>
      </c>
      <c r="K1485">
        <v>4</v>
      </c>
      <c r="M1485">
        <v>785.88</v>
      </c>
      <c r="N1485">
        <v>0.14799999999999999</v>
      </c>
      <c r="P1485">
        <f>VLOOKUP(C1485,[3]April!$C:$X,22,FALSE)</f>
        <v>2019</v>
      </c>
    </row>
    <row r="1486" spans="1:16" x14ac:dyDescent="0.25">
      <c r="A1486" t="s">
        <v>389</v>
      </c>
      <c r="C1486" t="s">
        <v>583</v>
      </c>
      <c r="E1486" t="s">
        <v>428</v>
      </c>
      <c r="F1486" t="s">
        <v>429</v>
      </c>
      <c r="I1486" t="s">
        <v>430</v>
      </c>
      <c r="J1486" t="s">
        <v>23</v>
      </c>
      <c r="K1486">
        <v>5</v>
      </c>
      <c r="M1486">
        <v>6269.52</v>
      </c>
      <c r="N1486">
        <v>1.73</v>
      </c>
      <c r="P1486">
        <f>VLOOKUP(C1486,[3]April!$C:$X,22,FALSE)</f>
        <v>2019</v>
      </c>
    </row>
    <row r="1487" spans="1:16" x14ac:dyDescent="0.25">
      <c r="A1487" t="s">
        <v>389</v>
      </c>
      <c r="C1487" t="s">
        <v>583</v>
      </c>
      <c r="E1487" t="s">
        <v>399</v>
      </c>
      <c r="F1487" t="s">
        <v>400</v>
      </c>
      <c r="I1487" t="s">
        <v>401</v>
      </c>
      <c r="J1487" t="s">
        <v>23</v>
      </c>
      <c r="K1487">
        <v>1</v>
      </c>
      <c r="M1487">
        <v>0</v>
      </c>
      <c r="N1487">
        <v>0</v>
      </c>
      <c r="P1487">
        <f>VLOOKUP(C1487,[3]April!$C:$X,22,FALSE)</f>
        <v>2019</v>
      </c>
    </row>
    <row r="1488" spans="1:16" x14ac:dyDescent="0.25">
      <c r="A1488" t="s">
        <v>389</v>
      </c>
      <c r="C1488" t="s">
        <v>583</v>
      </c>
      <c r="E1488" t="s">
        <v>485</v>
      </c>
      <c r="F1488" t="s">
        <v>486</v>
      </c>
      <c r="I1488" t="s">
        <v>487</v>
      </c>
      <c r="J1488" t="s">
        <v>23</v>
      </c>
      <c r="K1488">
        <v>1</v>
      </c>
      <c r="M1488">
        <v>876</v>
      </c>
      <c r="N1488">
        <v>0.2</v>
      </c>
      <c r="P1488">
        <f>VLOOKUP(C1488,[3]April!$C:$X,22,FALSE)</f>
        <v>2019</v>
      </c>
    </row>
    <row r="1489" spans="1:16" x14ac:dyDescent="0.25">
      <c r="A1489" t="s">
        <v>389</v>
      </c>
      <c r="C1489" t="s">
        <v>583</v>
      </c>
      <c r="E1489" t="s">
        <v>394</v>
      </c>
      <c r="F1489" t="s">
        <v>395</v>
      </c>
      <c r="I1489" t="s">
        <v>393</v>
      </c>
      <c r="J1489" t="s">
        <v>23</v>
      </c>
      <c r="K1489">
        <v>2</v>
      </c>
      <c r="M1489">
        <v>210.19200000000001</v>
      </c>
      <c r="N1489">
        <v>5.8000000000000003E-2</v>
      </c>
      <c r="P1489">
        <f>VLOOKUP(C1489,[3]April!$C:$X,22,FALSE)</f>
        <v>2019</v>
      </c>
    </row>
    <row r="1490" spans="1:16" x14ac:dyDescent="0.25">
      <c r="A1490" t="s">
        <v>389</v>
      </c>
      <c r="C1490" t="s">
        <v>583</v>
      </c>
      <c r="E1490" t="s">
        <v>394</v>
      </c>
      <c r="F1490" t="s">
        <v>395</v>
      </c>
      <c r="I1490" t="s">
        <v>393</v>
      </c>
      <c r="J1490" t="s">
        <v>23</v>
      </c>
      <c r="K1490">
        <v>10</v>
      </c>
      <c r="M1490">
        <v>1050.96</v>
      </c>
      <c r="N1490">
        <v>0.28999999999999998</v>
      </c>
      <c r="P1490">
        <f>VLOOKUP(C1490,[3]April!$C:$X,22,FALSE)</f>
        <v>2019</v>
      </c>
    </row>
    <row r="1491" spans="1:16" x14ac:dyDescent="0.25">
      <c r="A1491" t="s">
        <v>389</v>
      </c>
      <c r="C1491" t="s">
        <v>583</v>
      </c>
      <c r="E1491" t="s">
        <v>404</v>
      </c>
      <c r="F1491" t="s">
        <v>405</v>
      </c>
      <c r="I1491" t="s">
        <v>393</v>
      </c>
      <c r="J1491" t="s">
        <v>23</v>
      </c>
      <c r="K1491">
        <v>1</v>
      </c>
      <c r="M1491">
        <v>134.08799999999999</v>
      </c>
      <c r="N1491">
        <v>3.6999999999999998E-2</v>
      </c>
      <c r="P1491">
        <f>VLOOKUP(C1491,[3]April!$C:$X,22,FALSE)</f>
        <v>2019</v>
      </c>
    </row>
    <row r="1492" spans="1:16" x14ac:dyDescent="0.25">
      <c r="A1492" t="s">
        <v>389</v>
      </c>
      <c r="C1492" t="s">
        <v>584</v>
      </c>
      <c r="E1492" t="s">
        <v>397</v>
      </c>
      <c r="F1492" t="s">
        <v>398</v>
      </c>
      <c r="I1492" t="s">
        <v>393</v>
      </c>
      <c r="J1492" t="s">
        <v>23</v>
      </c>
      <c r="K1492">
        <v>2</v>
      </c>
      <c r="M1492">
        <v>1325.376</v>
      </c>
      <c r="N1492">
        <v>0.312</v>
      </c>
      <c r="P1492">
        <f>VLOOKUP(C1492,[3]April!$C:$X,22,FALSE)</f>
        <v>2019</v>
      </c>
    </row>
    <row r="1493" spans="1:16" x14ac:dyDescent="0.25">
      <c r="A1493" t="s">
        <v>389</v>
      </c>
      <c r="C1493" t="s">
        <v>584</v>
      </c>
      <c r="E1493" t="s">
        <v>399</v>
      </c>
      <c r="F1493" t="s">
        <v>400</v>
      </c>
      <c r="I1493" t="s">
        <v>401</v>
      </c>
      <c r="J1493" t="s">
        <v>23</v>
      </c>
      <c r="K1493">
        <v>1</v>
      </c>
      <c r="M1493">
        <v>0</v>
      </c>
      <c r="N1493">
        <v>0</v>
      </c>
      <c r="P1493">
        <f>VLOOKUP(C1493,[3]April!$C:$X,22,FALSE)</f>
        <v>2019</v>
      </c>
    </row>
    <row r="1494" spans="1:16" x14ac:dyDescent="0.25">
      <c r="A1494" t="s">
        <v>389</v>
      </c>
      <c r="C1494" t="s">
        <v>584</v>
      </c>
      <c r="E1494" t="s">
        <v>417</v>
      </c>
      <c r="F1494" t="s">
        <v>418</v>
      </c>
      <c r="I1494" t="s">
        <v>393</v>
      </c>
      <c r="J1494" t="s">
        <v>23</v>
      </c>
      <c r="K1494">
        <v>2</v>
      </c>
      <c r="M1494">
        <v>756.14400000000001</v>
      </c>
      <c r="N1494">
        <v>0.17799999999999999</v>
      </c>
      <c r="P1494">
        <f>VLOOKUP(C1494,[3]April!$C:$X,22,FALSE)</f>
        <v>2019</v>
      </c>
    </row>
    <row r="1495" spans="1:16" x14ac:dyDescent="0.25">
      <c r="A1495" t="s">
        <v>389</v>
      </c>
      <c r="C1495" t="s">
        <v>584</v>
      </c>
      <c r="E1495" t="s">
        <v>394</v>
      </c>
      <c r="F1495" t="s">
        <v>395</v>
      </c>
      <c r="I1495" t="s">
        <v>393</v>
      </c>
      <c r="J1495" t="s">
        <v>23</v>
      </c>
      <c r="K1495">
        <v>1</v>
      </c>
      <c r="M1495">
        <v>123.19199999999999</v>
      </c>
      <c r="N1495">
        <v>2.9000000000000001E-2</v>
      </c>
      <c r="P1495">
        <f>VLOOKUP(C1495,[3]April!$C:$X,22,FALSE)</f>
        <v>2019</v>
      </c>
    </row>
    <row r="1496" spans="1:16" x14ac:dyDescent="0.25">
      <c r="A1496" t="s">
        <v>389</v>
      </c>
      <c r="C1496" t="s">
        <v>584</v>
      </c>
      <c r="E1496" t="s">
        <v>425</v>
      </c>
      <c r="F1496" t="s">
        <v>426</v>
      </c>
      <c r="I1496" t="s">
        <v>393</v>
      </c>
      <c r="J1496" t="s">
        <v>23</v>
      </c>
      <c r="K1496">
        <v>17</v>
      </c>
      <c r="M1496">
        <v>3755.232</v>
      </c>
      <c r="N1496">
        <v>0.88400000000000001</v>
      </c>
      <c r="P1496">
        <f>VLOOKUP(C1496,[3]April!$C:$X,22,FALSE)</f>
        <v>2019</v>
      </c>
    </row>
    <row r="1497" spans="1:16" x14ac:dyDescent="0.25">
      <c r="A1497" t="s">
        <v>389</v>
      </c>
      <c r="C1497" t="s">
        <v>584</v>
      </c>
      <c r="E1497" t="s">
        <v>406</v>
      </c>
      <c r="F1497" t="s">
        <v>407</v>
      </c>
      <c r="I1497" t="s">
        <v>393</v>
      </c>
      <c r="J1497" t="s">
        <v>23</v>
      </c>
      <c r="K1497">
        <v>2</v>
      </c>
      <c r="M1497">
        <v>586.22400000000005</v>
      </c>
      <c r="N1497">
        <v>0.13800000000000001</v>
      </c>
      <c r="P1497">
        <f>VLOOKUP(C1497,[3]April!$C:$X,22,FALSE)</f>
        <v>2019</v>
      </c>
    </row>
    <row r="1498" spans="1:16" x14ac:dyDescent="0.25">
      <c r="A1498" t="s">
        <v>389</v>
      </c>
      <c r="C1498" t="s">
        <v>584</v>
      </c>
      <c r="E1498" t="s">
        <v>408</v>
      </c>
      <c r="F1498" t="s">
        <v>409</v>
      </c>
      <c r="I1498" t="s">
        <v>393</v>
      </c>
      <c r="J1498" t="s">
        <v>23</v>
      </c>
      <c r="K1498">
        <v>1</v>
      </c>
      <c r="M1498">
        <v>505.512</v>
      </c>
      <c r="N1498">
        <v>0.11899999999999999</v>
      </c>
      <c r="P1498">
        <f>VLOOKUP(C1498,[3]April!$C:$X,22,FALSE)</f>
        <v>2019</v>
      </c>
    </row>
    <row r="1499" spans="1:16" x14ac:dyDescent="0.25">
      <c r="A1499" t="s">
        <v>389</v>
      </c>
      <c r="C1499" t="s">
        <v>585</v>
      </c>
      <c r="E1499" t="s">
        <v>397</v>
      </c>
      <c r="F1499" t="s">
        <v>586</v>
      </c>
      <c r="I1499" t="s">
        <v>393</v>
      </c>
      <c r="J1499" t="s">
        <v>23</v>
      </c>
      <c r="K1499">
        <v>1</v>
      </c>
      <c r="M1499">
        <v>849.42</v>
      </c>
      <c r="N1499">
        <v>0.156</v>
      </c>
      <c r="P1499">
        <f>VLOOKUP(C1499,[3]April!$C:$X,22,FALSE)</f>
        <v>2019</v>
      </c>
    </row>
    <row r="1500" spans="1:16" x14ac:dyDescent="0.25">
      <c r="A1500" t="s">
        <v>389</v>
      </c>
      <c r="C1500" t="s">
        <v>585</v>
      </c>
      <c r="E1500" t="s">
        <v>399</v>
      </c>
      <c r="F1500" t="s">
        <v>400</v>
      </c>
      <c r="I1500" t="s">
        <v>401</v>
      </c>
      <c r="J1500" t="s">
        <v>23</v>
      </c>
      <c r="K1500">
        <v>1</v>
      </c>
      <c r="M1500">
        <v>0</v>
      </c>
      <c r="N1500">
        <v>0</v>
      </c>
      <c r="P1500">
        <f>VLOOKUP(C1500,[3]April!$C:$X,22,FALSE)</f>
        <v>2019</v>
      </c>
    </row>
    <row r="1501" spans="1:16" x14ac:dyDescent="0.25">
      <c r="A1501" t="s">
        <v>389</v>
      </c>
      <c r="C1501" t="s">
        <v>585</v>
      </c>
      <c r="E1501" t="s">
        <v>417</v>
      </c>
      <c r="F1501" t="s">
        <v>418</v>
      </c>
      <c r="I1501" t="s">
        <v>393</v>
      </c>
      <c r="J1501" t="s">
        <v>23</v>
      </c>
      <c r="K1501">
        <v>15</v>
      </c>
      <c r="M1501">
        <v>7269.0749999999998</v>
      </c>
      <c r="N1501">
        <v>1.335</v>
      </c>
      <c r="P1501">
        <f>VLOOKUP(C1501,[3]April!$C:$X,22,FALSE)</f>
        <v>2019</v>
      </c>
    </row>
    <row r="1502" spans="1:16" x14ac:dyDescent="0.25">
      <c r="A1502" t="s">
        <v>389</v>
      </c>
      <c r="C1502" t="s">
        <v>585</v>
      </c>
      <c r="E1502" t="s">
        <v>437</v>
      </c>
      <c r="F1502" t="s">
        <v>438</v>
      </c>
      <c r="I1502" t="s">
        <v>393</v>
      </c>
      <c r="J1502" t="s">
        <v>23</v>
      </c>
      <c r="K1502">
        <v>2</v>
      </c>
      <c r="M1502">
        <v>294.02999999999997</v>
      </c>
      <c r="N1502">
        <v>5.3999999999999999E-2</v>
      </c>
      <c r="P1502">
        <f>VLOOKUP(C1502,[3]April!$C:$X,22,FALSE)</f>
        <v>2019</v>
      </c>
    </row>
    <row r="1503" spans="1:16" x14ac:dyDescent="0.25">
      <c r="A1503" t="s">
        <v>389</v>
      </c>
      <c r="C1503" t="s">
        <v>585</v>
      </c>
      <c r="E1503" t="s">
        <v>437</v>
      </c>
      <c r="F1503" t="s">
        <v>438</v>
      </c>
      <c r="I1503" t="s">
        <v>393</v>
      </c>
      <c r="J1503" t="s">
        <v>23</v>
      </c>
      <c r="K1503">
        <v>4</v>
      </c>
      <c r="M1503">
        <v>588.05999999999995</v>
      </c>
      <c r="N1503">
        <v>0.108</v>
      </c>
      <c r="P1503">
        <f>VLOOKUP(C1503,[3]April!$C:$X,22,FALSE)</f>
        <v>2019</v>
      </c>
    </row>
    <row r="1504" spans="1:16" x14ac:dyDescent="0.25">
      <c r="A1504" t="s">
        <v>389</v>
      </c>
      <c r="C1504" t="s">
        <v>585</v>
      </c>
      <c r="E1504" t="s">
        <v>460</v>
      </c>
      <c r="F1504" t="s">
        <v>484</v>
      </c>
      <c r="I1504" t="s">
        <v>393</v>
      </c>
      <c r="J1504" t="s">
        <v>23</v>
      </c>
      <c r="K1504">
        <v>4</v>
      </c>
      <c r="M1504">
        <v>914.76</v>
      </c>
      <c r="N1504">
        <v>0.16800000000000001</v>
      </c>
      <c r="P1504">
        <f>VLOOKUP(C1504,[3]April!$C:$X,22,FALSE)</f>
        <v>2019</v>
      </c>
    </row>
    <row r="1505" spans="1:16" x14ac:dyDescent="0.25">
      <c r="A1505" t="s">
        <v>389</v>
      </c>
      <c r="C1505" t="s">
        <v>585</v>
      </c>
      <c r="E1505" t="s">
        <v>420</v>
      </c>
      <c r="F1505" t="s">
        <v>421</v>
      </c>
      <c r="I1505" t="s">
        <v>393</v>
      </c>
      <c r="J1505" t="s">
        <v>23</v>
      </c>
      <c r="K1505">
        <v>1</v>
      </c>
      <c r="M1505">
        <v>87.12</v>
      </c>
      <c r="N1505">
        <v>1.6E-2</v>
      </c>
      <c r="P1505">
        <f>VLOOKUP(C1505,[3]April!$C:$X,22,FALSE)</f>
        <v>2019</v>
      </c>
    </row>
    <row r="1506" spans="1:16" x14ac:dyDescent="0.25">
      <c r="A1506" t="s">
        <v>389</v>
      </c>
      <c r="C1506" t="s">
        <v>585</v>
      </c>
      <c r="E1506" t="s">
        <v>420</v>
      </c>
      <c r="F1506" t="s">
        <v>421</v>
      </c>
      <c r="I1506" t="s">
        <v>393</v>
      </c>
      <c r="J1506" t="s">
        <v>23</v>
      </c>
      <c r="K1506">
        <v>2</v>
      </c>
      <c r="M1506">
        <v>174.24</v>
      </c>
      <c r="N1506">
        <v>3.2000000000000001E-2</v>
      </c>
      <c r="P1506">
        <f>VLOOKUP(C1506,[3]April!$C:$X,22,FALSE)</f>
        <v>2019</v>
      </c>
    </row>
    <row r="1507" spans="1:16" x14ac:dyDescent="0.25">
      <c r="A1507" t="s">
        <v>389</v>
      </c>
      <c r="C1507" t="s">
        <v>585</v>
      </c>
      <c r="E1507" t="s">
        <v>394</v>
      </c>
      <c r="F1507" t="s">
        <v>395</v>
      </c>
      <c r="I1507" t="s">
        <v>393</v>
      </c>
      <c r="J1507" t="s">
        <v>23</v>
      </c>
      <c r="K1507">
        <v>4</v>
      </c>
      <c r="M1507">
        <v>631.62</v>
      </c>
      <c r="N1507">
        <v>0.11600000000000001</v>
      </c>
      <c r="P1507">
        <f>VLOOKUP(C1507,[3]April!$C:$X,22,FALSE)</f>
        <v>2019</v>
      </c>
    </row>
    <row r="1508" spans="1:16" x14ac:dyDescent="0.25">
      <c r="A1508" t="s">
        <v>389</v>
      </c>
      <c r="C1508" t="s">
        <v>585</v>
      </c>
      <c r="E1508" t="s">
        <v>404</v>
      </c>
      <c r="F1508" t="s">
        <v>405</v>
      </c>
      <c r="I1508" t="s">
        <v>393</v>
      </c>
      <c r="J1508" t="s">
        <v>23</v>
      </c>
      <c r="K1508">
        <v>2</v>
      </c>
      <c r="M1508">
        <v>402.93</v>
      </c>
      <c r="N1508">
        <v>7.3999999999999996E-2</v>
      </c>
      <c r="P1508">
        <f>VLOOKUP(C1508,[3]April!$C:$X,22,FALSE)</f>
        <v>2019</v>
      </c>
    </row>
    <row r="1509" spans="1:16" x14ac:dyDescent="0.25">
      <c r="A1509" t="s">
        <v>389</v>
      </c>
      <c r="C1509" t="s">
        <v>587</v>
      </c>
      <c r="E1509" t="s">
        <v>588</v>
      </c>
      <c r="F1509" t="s">
        <v>589</v>
      </c>
      <c r="I1509" t="s">
        <v>393</v>
      </c>
      <c r="J1509" t="s">
        <v>23</v>
      </c>
      <c r="K1509">
        <v>3</v>
      </c>
      <c r="M1509">
        <v>792.79200000000003</v>
      </c>
      <c r="N1509">
        <v>0.156</v>
      </c>
      <c r="P1509">
        <f>VLOOKUP(C1509,[3]April!$C:$X,22,FALSE)</f>
        <v>2019</v>
      </c>
    </row>
    <row r="1510" spans="1:16" x14ac:dyDescent="0.25">
      <c r="A1510" t="s">
        <v>389</v>
      </c>
      <c r="C1510" t="s">
        <v>587</v>
      </c>
      <c r="E1510" t="s">
        <v>399</v>
      </c>
      <c r="F1510" t="s">
        <v>400</v>
      </c>
      <c r="I1510" t="s">
        <v>401</v>
      </c>
      <c r="J1510" t="s">
        <v>23</v>
      </c>
      <c r="K1510">
        <v>1</v>
      </c>
      <c r="M1510">
        <v>0</v>
      </c>
      <c r="N1510">
        <v>0</v>
      </c>
      <c r="P1510">
        <f>VLOOKUP(C1510,[3]April!$C:$X,22,FALSE)</f>
        <v>2019</v>
      </c>
    </row>
    <row r="1511" spans="1:16" x14ac:dyDescent="0.25">
      <c r="A1511" t="s">
        <v>389</v>
      </c>
      <c r="C1511" t="s">
        <v>587</v>
      </c>
      <c r="E1511" t="s">
        <v>417</v>
      </c>
      <c r="F1511" t="s">
        <v>418</v>
      </c>
      <c r="I1511" t="s">
        <v>393</v>
      </c>
      <c r="J1511" t="s">
        <v>23</v>
      </c>
      <c r="K1511">
        <v>1</v>
      </c>
      <c r="M1511">
        <v>452.298</v>
      </c>
      <c r="N1511">
        <v>8.8999999999999996E-2</v>
      </c>
      <c r="P1511">
        <f>VLOOKUP(C1511,[3]April!$C:$X,22,FALSE)</f>
        <v>2019</v>
      </c>
    </row>
    <row r="1512" spans="1:16" x14ac:dyDescent="0.25">
      <c r="A1512" t="s">
        <v>389</v>
      </c>
      <c r="C1512" t="s">
        <v>587</v>
      </c>
      <c r="E1512" t="s">
        <v>417</v>
      </c>
      <c r="F1512" t="s">
        <v>418</v>
      </c>
      <c r="I1512" t="s">
        <v>393</v>
      </c>
      <c r="J1512" t="s">
        <v>23</v>
      </c>
      <c r="K1512">
        <v>5</v>
      </c>
      <c r="M1512">
        <v>2261.4899999999998</v>
      </c>
      <c r="N1512">
        <v>0.44500000000000001</v>
      </c>
      <c r="P1512">
        <f>VLOOKUP(C1512,[3]April!$C:$X,22,FALSE)</f>
        <v>2019</v>
      </c>
    </row>
    <row r="1513" spans="1:16" x14ac:dyDescent="0.25">
      <c r="A1513" t="s">
        <v>389</v>
      </c>
      <c r="C1513" t="s">
        <v>587</v>
      </c>
      <c r="E1513" t="s">
        <v>437</v>
      </c>
      <c r="F1513" t="s">
        <v>438</v>
      </c>
      <c r="I1513" t="s">
        <v>393</v>
      </c>
      <c r="J1513" t="s">
        <v>23</v>
      </c>
      <c r="K1513">
        <v>3</v>
      </c>
      <c r="M1513">
        <v>411.642</v>
      </c>
      <c r="N1513">
        <v>8.1000000000000003E-2</v>
      </c>
      <c r="P1513">
        <f>VLOOKUP(C1513,[3]April!$C:$X,22,FALSE)</f>
        <v>2019</v>
      </c>
    </row>
    <row r="1514" spans="1:16" x14ac:dyDescent="0.25">
      <c r="A1514" t="s">
        <v>389</v>
      </c>
      <c r="C1514" t="s">
        <v>587</v>
      </c>
      <c r="E1514" t="s">
        <v>493</v>
      </c>
      <c r="F1514" t="s">
        <v>494</v>
      </c>
      <c r="I1514" t="s">
        <v>393</v>
      </c>
      <c r="J1514" t="s">
        <v>23</v>
      </c>
      <c r="K1514">
        <v>2</v>
      </c>
      <c r="M1514">
        <v>437.05200000000002</v>
      </c>
      <c r="N1514">
        <v>8.5999999999999993E-2</v>
      </c>
      <c r="P1514">
        <f>VLOOKUP(C1514,[3]April!$C:$X,22,FALSE)</f>
        <v>2019</v>
      </c>
    </row>
    <row r="1515" spans="1:16" x14ac:dyDescent="0.25">
      <c r="A1515" t="s">
        <v>389</v>
      </c>
      <c r="C1515" t="s">
        <v>587</v>
      </c>
      <c r="E1515" t="s">
        <v>493</v>
      </c>
      <c r="F1515" t="s">
        <v>494</v>
      </c>
      <c r="I1515" t="s">
        <v>393</v>
      </c>
      <c r="J1515" t="s">
        <v>23</v>
      </c>
      <c r="K1515">
        <v>10</v>
      </c>
      <c r="M1515">
        <v>2185.2600000000002</v>
      </c>
      <c r="N1515">
        <v>0.43</v>
      </c>
      <c r="P1515">
        <f>VLOOKUP(C1515,[3]April!$C:$X,22,FALSE)</f>
        <v>2019</v>
      </c>
    </row>
    <row r="1516" spans="1:16" x14ac:dyDescent="0.25">
      <c r="A1516" t="s">
        <v>389</v>
      </c>
      <c r="C1516" t="s">
        <v>587</v>
      </c>
      <c r="E1516" t="s">
        <v>425</v>
      </c>
      <c r="F1516" t="s">
        <v>426</v>
      </c>
      <c r="I1516" t="s">
        <v>393</v>
      </c>
      <c r="J1516" t="s">
        <v>23</v>
      </c>
      <c r="K1516">
        <v>4</v>
      </c>
      <c r="M1516">
        <v>1057.056</v>
      </c>
      <c r="N1516">
        <v>0.20799999999999999</v>
      </c>
      <c r="P1516">
        <f>VLOOKUP(C1516,[3]April!$C:$X,22,FALSE)</f>
        <v>2019</v>
      </c>
    </row>
    <row r="1517" spans="1:16" x14ac:dyDescent="0.25">
      <c r="A1517" t="s">
        <v>389</v>
      </c>
      <c r="C1517" t="s">
        <v>587</v>
      </c>
      <c r="E1517" t="s">
        <v>406</v>
      </c>
      <c r="F1517" t="s">
        <v>407</v>
      </c>
      <c r="I1517" t="s">
        <v>393</v>
      </c>
      <c r="J1517" t="s">
        <v>23</v>
      </c>
      <c r="K1517">
        <v>2</v>
      </c>
      <c r="M1517">
        <v>701.31600000000003</v>
      </c>
      <c r="N1517">
        <v>0.13800000000000001</v>
      </c>
      <c r="P1517">
        <f>VLOOKUP(C1517,[3]April!$C:$X,22,FALSE)</f>
        <v>2019</v>
      </c>
    </row>
    <row r="1518" spans="1:16" x14ac:dyDescent="0.25">
      <c r="A1518" t="s">
        <v>389</v>
      </c>
      <c r="C1518" t="s">
        <v>587</v>
      </c>
      <c r="E1518" t="s">
        <v>408</v>
      </c>
      <c r="F1518" t="s">
        <v>409</v>
      </c>
      <c r="I1518" t="s">
        <v>393</v>
      </c>
      <c r="J1518" t="s">
        <v>23</v>
      </c>
      <c r="K1518">
        <v>2</v>
      </c>
      <c r="M1518">
        <v>904.596</v>
      </c>
      <c r="N1518">
        <v>0.17799999999999999</v>
      </c>
      <c r="P1518">
        <f>VLOOKUP(C1518,[3]April!$C:$X,22,FALSE)</f>
        <v>2019</v>
      </c>
    </row>
    <row r="1519" spans="1:16" x14ac:dyDescent="0.25">
      <c r="A1519" t="s">
        <v>389</v>
      </c>
      <c r="C1519" t="s">
        <v>587</v>
      </c>
      <c r="E1519" t="s">
        <v>408</v>
      </c>
      <c r="F1519" t="s">
        <v>409</v>
      </c>
      <c r="I1519" t="s">
        <v>393</v>
      </c>
      <c r="J1519" t="s">
        <v>23</v>
      </c>
      <c r="K1519">
        <v>3</v>
      </c>
      <c r="M1519">
        <v>1814.2739999999999</v>
      </c>
      <c r="N1519">
        <v>0.35699999999999998</v>
      </c>
      <c r="P1519">
        <f>VLOOKUP(C1519,[3]April!$C:$X,22,FALSE)</f>
        <v>2019</v>
      </c>
    </row>
    <row r="1520" spans="1:16" x14ac:dyDescent="0.25">
      <c r="A1520" t="s">
        <v>389</v>
      </c>
      <c r="C1520" t="s">
        <v>590</v>
      </c>
      <c r="E1520" t="s">
        <v>399</v>
      </c>
      <c r="F1520" t="s">
        <v>400</v>
      </c>
      <c r="I1520" t="s">
        <v>401</v>
      </c>
      <c r="J1520" t="s">
        <v>23</v>
      </c>
      <c r="K1520">
        <v>1</v>
      </c>
      <c r="M1520">
        <v>0</v>
      </c>
      <c r="N1520">
        <v>0</v>
      </c>
      <c r="P1520">
        <f>VLOOKUP(C1520,[3]April!$C:$X,22,FALSE)</f>
        <v>2019</v>
      </c>
    </row>
    <row r="1521" spans="1:16" x14ac:dyDescent="0.25">
      <c r="A1521" t="s">
        <v>389</v>
      </c>
      <c r="C1521" t="s">
        <v>590</v>
      </c>
      <c r="E1521" t="s">
        <v>417</v>
      </c>
      <c r="F1521" t="s">
        <v>418</v>
      </c>
      <c r="I1521" t="s">
        <v>393</v>
      </c>
      <c r="J1521" t="s">
        <v>23</v>
      </c>
      <c r="K1521">
        <v>1</v>
      </c>
      <c r="M1521">
        <v>308.65199999999999</v>
      </c>
      <c r="N1521">
        <v>8.8999999999999996E-2</v>
      </c>
      <c r="P1521">
        <f>VLOOKUP(C1521,[3]April!$C:$X,22,FALSE)</f>
        <v>2019</v>
      </c>
    </row>
    <row r="1522" spans="1:16" x14ac:dyDescent="0.25">
      <c r="A1522" t="s">
        <v>389</v>
      </c>
      <c r="C1522" t="s">
        <v>590</v>
      </c>
      <c r="E1522" t="s">
        <v>417</v>
      </c>
      <c r="F1522" t="s">
        <v>418</v>
      </c>
      <c r="I1522" t="s">
        <v>393</v>
      </c>
      <c r="J1522" t="s">
        <v>23</v>
      </c>
      <c r="K1522">
        <v>1</v>
      </c>
      <c r="M1522">
        <v>308.65199999999999</v>
      </c>
      <c r="N1522">
        <v>8.8999999999999996E-2</v>
      </c>
      <c r="P1522">
        <f>VLOOKUP(C1522,[3]April!$C:$X,22,FALSE)</f>
        <v>2019</v>
      </c>
    </row>
    <row r="1523" spans="1:16" x14ac:dyDescent="0.25">
      <c r="A1523" t="s">
        <v>389</v>
      </c>
      <c r="C1523" t="s">
        <v>590</v>
      </c>
      <c r="E1523" t="s">
        <v>417</v>
      </c>
      <c r="F1523" t="s">
        <v>418</v>
      </c>
      <c r="I1523" t="s">
        <v>393</v>
      </c>
      <c r="J1523" t="s">
        <v>23</v>
      </c>
      <c r="K1523">
        <v>6</v>
      </c>
      <c r="M1523">
        <v>1851.912</v>
      </c>
      <c r="N1523">
        <v>0.53400000000000003</v>
      </c>
      <c r="P1523">
        <f>VLOOKUP(C1523,[3]April!$C:$X,22,FALSE)</f>
        <v>2019</v>
      </c>
    </row>
    <row r="1524" spans="1:16" x14ac:dyDescent="0.25">
      <c r="A1524" t="s">
        <v>389</v>
      </c>
      <c r="C1524" t="s">
        <v>590</v>
      </c>
      <c r="E1524" t="s">
        <v>417</v>
      </c>
      <c r="F1524" t="s">
        <v>418</v>
      </c>
      <c r="I1524" t="s">
        <v>393</v>
      </c>
      <c r="J1524" t="s">
        <v>23</v>
      </c>
      <c r="K1524">
        <v>12</v>
      </c>
      <c r="M1524">
        <v>3703.8240000000001</v>
      </c>
      <c r="N1524">
        <v>1.0680000000000001</v>
      </c>
      <c r="P1524">
        <f>VLOOKUP(C1524,[3]April!$C:$X,22,FALSE)</f>
        <v>2019</v>
      </c>
    </row>
    <row r="1525" spans="1:16" x14ac:dyDescent="0.25">
      <c r="A1525" t="s">
        <v>389</v>
      </c>
      <c r="C1525" t="s">
        <v>590</v>
      </c>
      <c r="E1525" t="s">
        <v>406</v>
      </c>
      <c r="F1525" t="s">
        <v>407</v>
      </c>
      <c r="I1525" t="s">
        <v>393</v>
      </c>
      <c r="J1525" t="s">
        <v>23</v>
      </c>
      <c r="K1525">
        <v>1</v>
      </c>
      <c r="M1525">
        <v>239.292</v>
      </c>
      <c r="N1525">
        <v>6.9000000000000006E-2</v>
      </c>
      <c r="P1525">
        <f>VLOOKUP(C1525,[3]April!$C:$X,22,FALSE)</f>
        <v>2019</v>
      </c>
    </row>
    <row r="1526" spans="1:16" x14ac:dyDescent="0.25">
      <c r="A1526" t="s">
        <v>389</v>
      </c>
      <c r="C1526" t="s">
        <v>590</v>
      </c>
      <c r="E1526" t="s">
        <v>406</v>
      </c>
      <c r="F1526" t="s">
        <v>407</v>
      </c>
      <c r="I1526" t="s">
        <v>393</v>
      </c>
      <c r="J1526" t="s">
        <v>23</v>
      </c>
      <c r="K1526">
        <v>2</v>
      </c>
      <c r="M1526">
        <v>478.584</v>
      </c>
      <c r="N1526">
        <v>0.13800000000000001</v>
      </c>
      <c r="P1526">
        <f>VLOOKUP(C1526,[3]April!$C:$X,22,FALSE)</f>
        <v>2019</v>
      </c>
    </row>
    <row r="1527" spans="1:16" x14ac:dyDescent="0.25">
      <c r="A1527" t="s">
        <v>389</v>
      </c>
      <c r="C1527" t="s">
        <v>591</v>
      </c>
      <c r="E1527" t="s">
        <v>417</v>
      </c>
      <c r="F1527" t="s">
        <v>418</v>
      </c>
      <c r="I1527" t="s">
        <v>393</v>
      </c>
      <c r="J1527" t="s">
        <v>23</v>
      </c>
      <c r="K1527">
        <v>2</v>
      </c>
      <c r="M1527">
        <v>626.55999999999995</v>
      </c>
      <c r="N1527">
        <v>0.17799999999999999</v>
      </c>
      <c r="P1527">
        <f>VLOOKUP(C1527,[3]April!$C:$X,22,FALSE)</f>
        <v>2019</v>
      </c>
    </row>
    <row r="1528" spans="1:16" x14ac:dyDescent="0.25">
      <c r="A1528" t="s">
        <v>389</v>
      </c>
      <c r="C1528" t="s">
        <v>591</v>
      </c>
      <c r="E1528" t="s">
        <v>394</v>
      </c>
      <c r="F1528" t="s">
        <v>395</v>
      </c>
      <c r="I1528" t="s">
        <v>393</v>
      </c>
      <c r="J1528" t="s">
        <v>23</v>
      </c>
      <c r="K1528">
        <v>1</v>
      </c>
      <c r="M1528">
        <v>102.08</v>
      </c>
      <c r="N1528">
        <v>2.9000000000000001E-2</v>
      </c>
      <c r="P1528">
        <f>VLOOKUP(C1528,[3]April!$C:$X,22,FALSE)</f>
        <v>2019</v>
      </c>
    </row>
    <row r="1529" spans="1:16" x14ac:dyDescent="0.25">
      <c r="A1529" t="s">
        <v>389</v>
      </c>
      <c r="C1529" t="s">
        <v>591</v>
      </c>
      <c r="E1529" t="s">
        <v>425</v>
      </c>
      <c r="F1529" t="s">
        <v>426</v>
      </c>
      <c r="I1529" t="s">
        <v>393</v>
      </c>
      <c r="J1529" t="s">
        <v>23</v>
      </c>
      <c r="K1529">
        <v>7</v>
      </c>
      <c r="M1529">
        <v>1281.28</v>
      </c>
      <c r="N1529">
        <v>0.36399999999999999</v>
      </c>
      <c r="P1529">
        <f>VLOOKUP(C1529,[3]April!$C:$X,22,FALSE)</f>
        <v>2019</v>
      </c>
    </row>
    <row r="1530" spans="1:16" x14ac:dyDescent="0.25">
      <c r="A1530" t="s">
        <v>389</v>
      </c>
      <c r="C1530" t="s">
        <v>592</v>
      </c>
      <c r="E1530" t="s">
        <v>399</v>
      </c>
      <c r="F1530" t="s">
        <v>400</v>
      </c>
      <c r="I1530" t="s">
        <v>401</v>
      </c>
      <c r="J1530" t="s">
        <v>23</v>
      </c>
      <c r="K1530">
        <v>1</v>
      </c>
      <c r="M1530">
        <v>0</v>
      </c>
      <c r="N1530">
        <v>0</v>
      </c>
      <c r="P1530">
        <f>VLOOKUP(C1530,[3]April!$C:$X,22,FALSE)</f>
        <v>2019</v>
      </c>
    </row>
    <row r="1531" spans="1:16" x14ac:dyDescent="0.25">
      <c r="A1531" t="s">
        <v>389</v>
      </c>
      <c r="C1531" t="s">
        <v>592</v>
      </c>
      <c r="E1531" t="s">
        <v>437</v>
      </c>
      <c r="F1531" t="s">
        <v>438</v>
      </c>
      <c r="I1531" t="s">
        <v>393</v>
      </c>
      <c r="J1531" t="s">
        <v>23</v>
      </c>
      <c r="K1531">
        <v>3</v>
      </c>
      <c r="M1531">
        <v>318.81599999999997</v>
      </c>
      <c r="N1531">
        <v>8.1000000000000003E-2</v>
      </c>
      <c r="P1531">
        <f>VLOOKUP(C1531,[3]April!$C:$X,22,FALSE)</f>
        <v>2019</v>
      </c>
    </row>
    <row r="1532" spans="1:16" x14ac:dyDescent="0.25">
      <c r="A1532" t="s">
        <v>389</v>
      </c>
      <c r="C1532" t="s">
        <v>592</v>
      </c>
      <c r="E1532" t="s">
        <v>394</v>
      </c>
      <c r="F1532" t="s">
        <v>395</v>
      </c>
      <c r="I1532" t="s">
        <v>393</v>
      </c>
      <c r="J1532" t="s">
        <v>23</v>
      </c>
      <c r="K1532">
        <v>1</v>
      </c>
      <c r="M1532">
        <v>114.14400000000001</v>
      </c>
      <c r="N1532">
        <v>2.9000000000000001E-2</v>
      </c>
      <c r="P1532">
        <f>VLOOKUP(C1532,[3]April!$C:$X,22,FALSE)</f>
        <v>2019</v>
      </c>
    </row>
    <row r="1533" spans="1:16" x14ac:dyDescent="0.25">
      <c r="A1533" t="s">
        <v>389</v>
      </c>
      <c r="C1533" t="s">
        <v>592</v>
      </c>
      <c r="E1533" t="s">
        <v>394</v>
      </c>
      <c r="F1533" t="s">
        <v>395</v>
      </c>
      <c r="I1533" t="s">
        <v>393</v>
      </c>
      <c r="J1533" t="s">
        <v>23</v>
      </c>
      <c r="K1533">
        <v>1</v>
      </c>
      <c r="M1533">
        <v>114.14400000000001</v>
      </c>
      <c r="N1533">
        <v>2.9000000000000001E-2</v>
      </c>
      <c r="P1533">
        <f>VLOOKUP(C1533,[3]April!$C:$X,22,FALSE)</f>
        <v>2019</v>
      </c>
    </row>
    <row r="1534" spans="1:16" x14ac:dyDescent="0.25">
      <c r="A1534" t="s">
        <v>389</v>
      </c>
      <c r="C1534" t="s">
        <v>592</v>
      </c>
      <c r="E1534" t="s">
        <v>406</v>
      </c>
      <c r="F1534" t="s">
        <v>407</v>
      </c>
      <c r="I1534" t="s">
        <v>393</v>
      </c>
      <c r="J1534" t="s">
        <v>23</v>
      </c>
      <c r="K1534">
        <v>1</v>
      </c>
      <c r="M1534">
        <v>271.584</v>
      </c>
      <c r="N1534">
        <v>6.9000000000000006E-2</v>
      </c>
      <c r="P1534">
        <f>VLOOKUP(C1534,[3]April!$C:$X,22,FALSE)</f>
        <v>2019</v>
      </c>
    </row>
    <row r="1535" spans="1:16" x14ac:dyDescent="0.25">
      <c r="A1535" t="s">
        <v>389</v>
      </c>
      <c r="C1535" t="s">
        <v>592</v>
      </c>
      <c r="E1535" t="s">
        <v>406</v>
      </c>
      <c r="F1535" t="s">
        <v>407</v>
      </c>
      <c r="I1535" t="s">
        <v>393</v>
      </c>
      <c r="J1535" t="s">
        <v>23</v>
      </c>
      <c r="K1535">
        <v>10</v>
      </c>
      <c r="M1535">
        <v>2715.84</v>
      </c>
      <c r="N1535">
        <v>0.69</v>
      </c>
      <c r="P1535">
        <f>VLOOKUP(C1535,[3]April!$C:$X,22,FALSE)</f>
        <v>2019</v>
      </c>
    </row>
    <row r="1536" spans="1:16" x14ac:dyDescent="0.25">
      <c r="A1536" t="s">
        <v>389</v>
      </c>
      <c r="C1536" t="s">
        <v>593</v>
      </c>
      <c r="E1536" t="s">
        <v>394</v>
      </c>
      <c r="F1536" t="s">
        <v>395</v>
      </c>
      <c r="I1536" t="s">
        <v>393</v>
      </c>
      <c r="J1536" t="s">
        <v>23</v>
      </c>
      <c r="K1536">
        <v>2</v>
      </c>
      <c r="M1536">
        <v>210.19200000000001</v>
      </c>
      <c r="N1536">
        <v>5.8000000000000003E-2</v>
      </c>
      <c r="P1536">
        <f>VLOOKUP(C1536,[3]April!$C:$X,22,FALSE)</f>
        <v>2019</v>
      </c>
    </row>
    <row r="1537" spans="1:16" x14ac:dyDescent="0.25">
      <c r="A1537" t="s">
        <v>389</v>
      </c>
      <c r="C1537" t="s">
        <v>593</v>
      </c>
      <c r="E1537" t="s">
        <v>425</v>
      </c>
      <c r="F1537" t="s">
        <v>426</v>
      </c>
      <c r="I1537" t="s">
        <v>393</v>
      </c>
      <c r="J1537" t="s">
        <v>23</v>
      </c>
      <c r="K1537">
        <v>4</v>
      </c>
      <c r="M1537">
        <v>753.79200000000003</v>
      </c>
      <c r="N1537">
        <v>0.20799999999999999</v>
      </c>
      <c r="P1537">
        <f>VLOOKUP(C1537,[3]April!$C:$X,22,FALSE)</f>
        <v>2019</v>
      </c>
    </row>
    <row r="1538" spans="1:16" x14ac:dyDescent="0.25">
      <c r="A1538" t="s">
        <v>389</v>
      </c>
      <c r="C1538" t="s">
        <v>594</v>
      </c>
      <c r="E1538" t="s">
        <v>399</v>
      </c>
      <c r="F1538" t="s">
        <v>400</v>
      </c>
      <c r="I1538" t="s">
        <v>401</v>
      </c>
      <c r="J1538" t="s">
        <v>23</v>
      </c>
      <c r="K1538">
        <v>1</v>
      </c>
      <c r="M1538">
        <v>0</v>
      </c>
      <c r="N1538">
        <v>0</v>
      </c>
      <c r="P1538">
        <f>VLOOKUP(C1538,[3]April!$C:$X,22,FALSE)</f>
        <v>2019</v>
      </c>
    </row>
    <row r="1539" spans="1:16" x14ac:dyDescent="0.25">
      <c r="A1539" t="s">
        <v>389</v>
      </c>
      <c r="C1539" t="s">
        <v>594</v>
      </c>
      <c r="E1539" t="s">
        <v>417</v>
      </c>
      <c r="F1539" t="s">
        <v>418</v>
      </c>
      <c r="I1539" t="s">
        <v>393</v>
      </c>
      <c r="J1539" t="s">
        <v>23</v>
      </c>
      <c r="K1539">
        <v>4</v>
      </c>
      <c r="M1539">
        <v>1401.2159999999999</v>
      </c>
      <c r="N1539">
        <v>0.35599999999999998</v>
      </c>
      <c r="P1539">
        <f>VLOOKUP(C1539,[3]April!$C:$X,22,FALSE)</f>
        <v>2019</v>
      </c>
    </row>
    <row r="1540" spans="1:16" x14ac:dyDescent="0.25">
      <c r="A1540" t="s">
        <v>389</v>
      </c>
      <c r="C1540" t="s">
        <v>594</v>
      </c>
      <c r="E1540" t="s">
        <v>425</v>
      </c>
      <c r="F1540" t="s">
        <v>426</v>
      </c>
      <c r="I1540" t="s">
        <v>393</v>
      </c>
      <c r="J1540" t="s">
        <v>23</v>
      </c>
      <c r="K1540">
        <v>2</v>
      </c>
      <c r="M1540">
        <v>409.34399999999999</v>
      </c>
      <c r="N1540">
        <v>0.104</v>
      </c>
      <c r="P1540">
        <f>VLOOKUP(C1540,[3]April!$C:$X,22,FALSE)</f>
        <v>2019</v>
      </c>
    </row>
    <row r="1541" spans="1:16" x14ac:dyDescent="0.25">
      <c r="A1541" t="s">
        <v>389</v>
      </c>
      <c r="C1541" t="s">
        <v>594</v>
      </c>
      <c r="E1541" t="s">
        <v>406</v>
      </c>
      <c r="F1541" t="s">
        <v>407</v>
      </c>
      <c r="I1541" t="s">
        <v>393</v>
      </c>
      <c r="J1541" t="s">
        <v>23</v>
      </c>
      <c r="K1541">
        <v>20</v>
      </c>
      <c r="M1541">
        <v>5431.68</v>
      </c>
      <c r="N1541">
        <v>1.38</v>
      </c>
      <c r="P1541">
        <f>VLOOKUP(C1541,[3]April!$C:$X,22,FALSE)</f>
        <v>2019</v>
      </c>
    </row>
    <row r="1542" spans="1:16" x14ac:dyDescent="0.25">
      <c r="A1542" t="s">
        <v>389</v>
      </c>
      <c r="C1542" t="s">
        <v>595</v>
      </c>
      <c r="E1542" t="s">
        <v>417</v>
      </c>
      <c r="F1542" t="s">
        <v>418</v>
      </c>
      <c r="I1542" t="s">
        <v>393</v>
      </c>
      <c r="J1542" t="s">
        <v>23</v>
      </c>
      <c r="K1542">
        <v>4</v>
      </c>
      <c r="M1542">
        <v>1401.2159999999999</v>
      </c>
      <c r="N1542">
        <v>0.35599999999999998</v>
      </c>
      <c r="P1542">
        <f>VLOOKUP(C1542,[3]April!$C:$X,22,FALSE)</f>
        <v>2019</v>
      </c>
    </row>
    <row r="1543" spans="1:16" x14ac:dyDescent="0.25">
      <c r="A1543" t="s">
        <v>389</v>
      </c>
      <c r="C1543" t="s">
        <v>595</v>
      </c>
      <c r="E1543" t="s">
        <v>437</v>
      </c>
      <c r="F1543" t="s">
        <v>438</v>
      </c>
      <c r="I1543" t="s">
        <v>393</v>
      </c>
      <c r="J1543" t="s">
        <v>23</v>
      </c>
      <c r="K1543">
        <v>1</v>
      </c>
      <c r="M1543">
        <v>106.27200000000001</v>
      </c>
      <c r="N1543">
        <v>2.7E-2</v>
      </c>
      <c r="P1543">
        <f>VLOOKUP(C1543,[3]April!$C:$X,22,FALSE)</f>
        <v>2019</v>
      </c>
    </row>
    <row r="1544" spans="1:16" x14ac:dyDescent="0.25">
      <c r="A1544" t="s">
        <v>389</v>
      </c>
      <c r="C1544" t="s">
        <v>595</v>
      </c>
      <c r="E1544" t="s">
        <v>394</v>
      </c>
      <c r="F1544" t="s">
        <v>395</v>
      </c>
      <c r="I1544" t="s">
        <v>393</v>
      </c>
      <c r="J1544" t="s">
        <v>23</v>
      </c>
      <c r="K1544">
        <v>20</v>
      </c>
      <c r="M1544">
        <v>2282.88</v>
      </c>
      <c r="N1544">
        <v>0.57999999999999996</v>
      </c>
      <c r="P1544">
        <f>VLOOKUP(C1544,[3]April!$C:$X,22,FALSE)</f>
        <v>2019</v>
      </c>
    </row>
    <row r="1545" spans="1:16" x14ac:dyDescent="0.25">
      <c r="A1545" t="s">
        <v>389</v>
      </c>
      <c r="C1545" t="s">
        <v>595</v>
      </c>
      <c r="E1545" t="s">
        <v>425</v>
      </c>
      <c r="F1545" t="s">
        <v>426</v>
      </c>
      <c r="I1545" t="s">
        <v>393</v>
      </c>
      <c r="J1545" t="s">
        <v>23</v>
      </c>
      <c r="K1545">
        <v>3</v>
      </c>
      <c r="M1545">
        <v>614.01599999999996</v>
      </c>
      <c r="N1545">
        <v>0.156</v>
      </c>
      <c r="P1545">
        <f>VLOOKUP(C1545,[3]April!$C:$X,22,FALSE)</f>
        <v>2019</v>
      </c>
    </row>
    <row r="1546" spans="1:16" x14ac:dyDescent="0.25">
      <c r="A1546" t="s">
        <v>389</v>
      </c>
      <c r="C1546" t="s">
        <v>596</v>
      </c>
      <c r="E1546" t="s">
        <v>425</v>
      </c>
      <c r="F1546" t="s">
        <v>426</v>
      </c>
      <c r="I1546" t="s">
        <v>393</v>
      </c>
      <c r="J1546" t="s">
        <v>23</v>
      </c>
      <c r="K1546">
        <v>1</v>
      </c>
      <c r="M1546">
        <v>317.35599999999999</v>
      </c>
      <c r="N1546">
        <v>5.1999999999999998E-2</v>
      </c>
      <c r="P1546">
        <f>VLOOKUP(C1546,[3]April!$C:$X,22,FALSE)</f>
        <v>2019</v>
      </c>
    </row>
    <row r="1547" spans="1:16" x14ac:dyDescent="0.25">
      <c r="A1547" t="s">
        <v>389</v>
      </c>
      <c r="C1547" t="s">
        <v>596</v>
      </c>
      <c r="E1547" t="s">
        <v>425</v>
      </c>
      <c r="F1547" t="s">
        <v>426</v>
      </c>
      <c r="I1547" t="s">
        <v>393</v>
      </c>
      <c r="J1547" t="s">
        <v>23</v>
      </c>
      <c r="K1547">
        <v>6</v>
      </c>
      <c r="M1547">
        <v>1904.136</v>
      </c>
      <c r="N1547">
        <v>0.312</v>
      </c>
      <c r="P1547">
        <f>VLOOKUP(C1547,[3]April!$C:$X,22,FALSE)</f>
        <v>2019</v>
      </c>
    </row>
    <row r="1548" spans="1:16" x14ac:dyDescent="0.25">
      <c r="A1548" t="s">
        <v>389</v>
      </c>
      <c r="C1548" t="s">
        <v>596</v>
      </c>
      <c r="E1548" t="s">
        <v>425</v>
      </c>
      <c r="F1548" t="s">
        <v>426</v>
      </c>
      <c r="I1548" t="s">
        <v>393</v>
      </c>
      <c r="J1548" t="s">
        <v>23</v>
      </c>
      <c r="K1548">
        <v>7</v>
      </c>
      <c r="M1548">
        <v>2221.4920000000002</v>
      </c>
      <c r="N1548">
        <v>0.36399999999999999</v>
      </c>
      <c r="P1548">
        <f>VLOOKUP(C1548,[3]April!$C:$X,22,FALSE)</f>
        <v>2019</v>
      </c>
    </row>
    <row r="1549" spans="1:16" x14ac:dyDescent="0.25">
      <c r="A1549" t="s">
        <v>389</v>
      </c>
      <c r="C1549" t="s">
        <v>597</v>
      </c>
      <c r="E1549" t="s">
        <v>399</v>
      </c>
      <c r="F1549" t="s">
        <v>400</v>
      </c>
      <c r="I1549" t="s">
        <v>401</v>
      </c>
      <c r="J1549" t="s">
        <v>23</v>
      </c>
      <c r="K1549">
        <v>1</v>
      </c>
      <c r="M1549">
        <v>0</v>
      </c>
      <c r="N1549">
        <v>0</v>
      </c>
      <c r="P1549">
        <f>VLOOKUP(C1549,[3]April!$C:$X,22,FALSE)</f>
        <v>2019</v>
      </c>
    </row>
    <row r="1550" spans="1:16" x14ac:dyDescent="0.25">
      <c r="A1550" t="s">
        <v>389</v>
      </c>
      <c r="C1550" t="s">
        <v>597</v>
      </c>
      <c r="E1550" t="s">
        <v>417</v>
      </c>
      <c r="F1550" t="s">
        <v>418</v>
      </c>
      <c r="I1550" t="s">
        <v>393</v>
      </c>
      <c r="J1550" t="s">
        <v>23</v>
      </c>
      <c r="K1550">
        <v>2</v>
      </c>
      <c r="M1550">
        <v>350.05599999999998</v>
      </c>
      <c r="N1550">
        <v>9.8000000000000004E-2</v>
      </c>
      <c r="P1550">
        <f>VLOOKUP(C1550,[3]April!$C:$X,22,FALSE)</f>
        <v>2019</v>
      </c>
    </row>
    <row r="1551" spans="1:16" x14ac:dyDescent="0.25">
      <c r="A1551" t="s">
        <v>389</v>
      </c>
      <c r="C1551" t="s">
        <v>597</v>
      </c>
      <c r="E1551" t="s">
        <v>417</v>
      </c>
      <c r="F1551" t="s">
        <v>418</v>
      </c>
      <c r="I1551" t="s">
        <v>393</v>
      </c>
      <c r="J1551" t="s">
        <v>23</v>
      </c>
      <c r="K1551">
        <v>2</v>
      </c>
      <c r="M1551">
        <v>635.81600000000003</v>
      </c>
      <c r="N1551">
        <v>0.17799999999999999</v>
      </c>
      <c r="P1551">
        <f>VLOOKUP(C1551,[3]April!$C:$X,22,FALSE)</f>
        <v>2019</v>
      </c>
    </row>
    <row r="1552" spans="1:16" x14ac:dyDescent="0.25">
      <c r="A1552" t="s">
        <v>389</v>
      </c>
      <c r="C1552" t="s">
        <v>597</v>
      </c>
      <c r="E1552" t="s">
        <v>417</v>
      </c>
      <c r="F1552" t="s">
        <v>418</v>
      </c>
      <c r="I1552" t="s">
        <v>393</v>
      </c>
      <c r="J1552" t="s">
        <v>23</v>
      </c>
      <c r="K1552">
        <v>7</v>
      </c>
      <c r="M1552">
        <v>2225.3560000000002</v>
      </c>
      <c r="N1552">
        <v>0.623</v>
      </c>
      <c r="P1552">
        <f>VLOOKUP(C1552,[3]April!$C:$X,22,FALSE)</f>
        <v>2019</v>
      </c>
    </row>
    <row r="1553" spans="1:16" x14ac:dyDescent="0.25">
      <c r="A1553" t="s">
        <v>389</v>
      </c>
      <c r="C1553" t="s">
        <v>597</v>
      </c>
      <c r="E1553" t="s">
        <v>460</v>
      </c>
      <c r="F1553" t="s">
        <v>484</v>
      </c>
      <c r="I1553" t="s">
        <v>393</v>
      </c>
      <c r="J1553" t="s">
        <v>23</v>
      </c>
      <c r="K1553">
        <v>8</v>
      </c>
      <c r="M1553">
        <v>1200.192</v>
      </c>
      <c r="N1553">
        <v>0.33600000000000002</v>
      </c>
      <c r="P1553">
        <f>VLOOKUP(C1553,[3]April!$C:$X,22,FALSE)</f>
        <v>2019</v>
      </c>
    </row>
    <row r="1554" spans="1:16" x14ac:dyDescent="0.25">
      <c r="A1554" t="s">
        <v>389</v>
      </c>
      <c r="C1554" t="s">
        <v>597</v>
      </c>
      <c r="E1554" t="s">
        <v>441</v>
      </c>
      <c r="F1554" t="s">
        <v>442</v>
      </c>
      <c r="I1554" t="s">
        <v>393</v>
      </c>
      <c r="J1554" t="s">
        <v>23</v>
      </c>
      <c r="K1554">
        <v>20</v>
      </c>
      <c r="M1554">
        <v>4000.64</v>
      </c>
      <c r="N1554">
        <v>1.1200000000000001</v>
      </c>
      <c r="P1554">
        <f>VLOOKUP(C1554,[3]April!$C:$X,22,FALSE)</f>
        <v>2019</v>
      </c>
    </row>
    <row r="1555" spans="1:16" x14ac:dyDescent="0.25">
      <c r="A1555" t="s">
        <v>389</v>
      </c>
      <c r="C1555" t="s">
        <v>597</v>
      </c>
      <c r="E1555" t="s">
        <v>394</v>
      </c>
      <c r="F1555" t="s">
        <v>395</v>
      </c>
      <c r="I1555" t="s">
        <v>393</v>
      </c>
      <c r="J1555" t="s">
        <v>23</v>
      </c>
      <c r="K1555">
        <v>4</v>
      </c>
      <c r="M1555">
        <v>414.35199999999998</v>
      </c>
      <c r="N1555">
        <v>0.11600000000000001</v>
      </c>
      <c r="P1555">
        <f>VLOOKUP(C1555,[3]April!$C:$X,22,FALSE)</f>
        <v>2019</v>
      </c>
    </row>
    <row r="1556" spans="1:16" x14ac:dyDescent="0.25">
      <c r="A1556" t="s">
        <v>389</v>
      </c>
      <c r="C1556" t="s">
        <v>597</v>
      </c>
      <c r="E1556" t="s">
        <v>406</v>
      </c>
      <c r="F1556" t="s">
        <v>407</v>
      </c>
      <c r="I1556" t="s">
        <v>393</v>
      </c>
      <c r="J1556" t="s">
        <v>23</v>
      </c>
      <c r="K1556">
        <v>1</v>
      </c>
      <c r="M1556">
        <v>246.46799999999999</v>
      </c>
      <c r="N1556">
        <v>6.9000000000000006E-2</v>
      </c>
      <c r="P1556">
        <f>VLOOKUP(C1556,[3]April!$C:$X,22,FALSE)</f>
        <v>2019</v>
      </c>
    </row>
    <row r="1557" spans="1:16" x14ac:dyDescent="0.25">
      <c r="A1557" t="s">
        <v>389</v>
      </c>
      <c r="C1557" t="s">
        <v>597</v>
      </c>
      <c r="E1557" t="s">
        <v>408</v>
      </c>
      <c r="F1557" t="s">
        <v>409</v>
      </c>
      <c r="I1557" t="s">
        <v>393</v>
      </c>
      <c r="J1557" t="s">
        <v>23</v>
      </c>
      <c r="K1557">
        <v>1</v>
      </c>
      <c r="M1557">
        <v>317.90800000000002</v>
      </c>
      <c r="N1557">
        <v>8.8999999999999996E-2</v>
      </c>
      <c r="P1557">
        <f>VLOOKUP(C1557,[3]April!$C:$X,22,FALSE)</f>
        <v>2019</v>
      </c>
    </row>
    <row r="1558" spans="1:16" x14ac:dyDescent="0.25">
      <c r="A1558" t="s">
        <v>389</v>
      </c>
      <c r="C1558" t="s">
        <v>598</v>
      </c>
      <c r="E1558" t="s">
        <v>411</v>
      </c>
      <c r="F1558" t="s">
        <v>412</v>
      </c>
      <c r="I1558" t="s">
        <v>401</v>
      </c>
      <c r="J1558" t="s">
        <v>23</v>
      </c>
      <c r="K1558">
        <v>1</v>
      </c>
      <c r="M1558">
        <v>0</v>
      </c>
      <c r="N1558">
        <v>0</v>
      </c>
      <c r="P1558">
        <f>VLOOKUP(C1558,[3]April!$C:$X,22,FALSE)</f>
        <v>2019</v>
      </c>
    </row>
    <row r="1559" spans="1:16" x14ac:dyDescent="0.25">
      <c r="A1559" t="s">
        <v>389</v>
      </c>
      <c r="C1559" t="s">
        <v>598</v>
      </c>
      <c r="E1559" t="s">
        <v>425</v>
      </c>
      <c r="F1559" t="s">
        <v>426</v>
      </c>
      <c r="I1559" t="s">
        <v>393</v>
      </c>
      <c r="J1559" t="s">
        <v>23</v>
      </c>
      <c r="K1559">
        <v>2</v>
      </c>
      <c r="M1559">
        <v>340.08</v>
      </c>
      <c r="N1559">
        <v>0.104</v>
      </c>
      <c r="P1559">
        <f>VLOOKUP(C1559,[3]April!$C:$X,22,FALSE)</f>
        <v>2019</v>
      </c>
    </row>
    <row r="1560" spans="1:16" x14ac:dyDescent="0.25">
      <c r="A1560" t="s">
        <v>389</v>
      </c>
      <c r="C1560" t="s">
        <v>598</v>
      </c>
      <c r="E1560" t="s">
        <v>406</v>
      </c>
      <c r="F1560" t="s">
        <v>407</v>
      </c>
      <c r="I1560" t="s">
        <v>393</v>
      </c>
      <c r="J1560" t="s">
        <v>23</v>
      </c>
      <c r="K1560">
        <v>1</v>
      </c>
      <c r="M1560">
        <v>225.63</v>
      </c>
      <c r="N1560">
        <v>6.9000000000000006E-2</v>
      </c>
      <c r="P1560">
        <f>VLOOKUP(C1560,[3]April!$C:$X,22,FALSE)</f>
        <v>2019</v>
      </c>
    </row>
    <row r="1561" spans="1:16" x14ac:dyDescent="0.25">
      <c r="A1561" t="s">
        <v>389</v>
      </c>
      <c r="C1561" t="s">
        <v>598</v>
      </c>
      <c r="E1561" t="s">
        <v>406</v>
      </c>
      <c r="F1561" t="s">
        <v>407</v>
      </c>
      <c r="I1561" t="s">
        <v>393</v>
      </c>
      <c r="J1561" t="s">
        <v>23</v>
      </c>
      <c r="K1561">
        <v>3</v>
      </c>
      <c r="M1561">
        <v>676.89</v>
      </c>
      <c r="N1561">
        <v>0.20699999999999999</v>
      </c>
      <c r="P1561">
        <f>VLOOKUP(C1561,[3]April!$C:$X,22,FALSE)</f>
        <v>2019</v>
      </c>
    </row>
    <row r="1562" spans="1:16" x14ac:dyDescent="0.25">
      <c r="A1562" t="s">
        <v>389</v>
      </c>
      <c r="C1562" t="s">
        <v>598</v>
      </c>
      <c r="E1562" t="s">
        <v>408</v>
      </c>
      <c r="F1562" t="s">
        <v>409</v>
      </c>
      <c r="I1562" t="s">
        <v>393</v>
      </c>
      <c r="J1562" t="s">
        <v>23</v>
      </c>
      <c r="K1562">
        <v>2</v>
      </c>
      <c r="M1562">
        <v>778.26</v>
      </c>
      <c r="N1562">
        <v>0.23799999999999999</v>
      </c>
      <c r="P1562">
        <f>VLOOKUP(C1562,[3]April!$C:$X,22,FALSE)</f>
        <v>2019</v>
      </c>
    </row>
    <row r="1563" spans="1:16" x14ac:dyDescent="0.25">
      <c r="A1563" t="s">
        <v>389</v>
      </c>
      <c r="C1563" t="s">
        <v>598</v>
      </c>
      <c r="E1563" t="s">
        <v>408</v>
      </c>
      <c r="F1563" t="s">
        <v>409</v>
      </c>
      <c r="I1563" t="s">
        <v>393</v>
      </c>
      <c r="J1563" t="s">
        <v>23</v>
      </c>
      <c r="K1563">
        <v>4</v>
      </c>
      <c r="M1563">
        <v>1556.52</v>
      </c>
      <c r="N1563">
        <v>0.47599999999999998</v>
      </c>
      <c r="P1563">
        <f>VLOOKUP(C1563,[3]April!$C:$X,22,FALSE)</f>
        <v>2019</v>
      </c>
    </row>
    <row r="1564" spans="1:16" x14ac:dyDescent="0.25">
      <c r="A1564" t="s">
        <v>389</v>
      </c>
      <c r="C1564" t="s">
        <v>598</v>
      </c>
      <c r="E1564" t="s">
        <v>408</v>
      </c>
      <c r="F1564" t="s">
        <v>409</v>
      </c>
      <c r="I1564" t="s">
        <v>393</v>
      </c>
      <c r="J1564" t="s">
        <v>23</v>
      </c>
      <c r="K1564">
        <v>14</v>
      </c>
      <c r="M1564">
        <v>4074.42</v>
      </c>
      <c r="N1564">
        <v>1.246</v>
      </c>
      <c r="P1564">
        <f>VLOOKUP(C1564,[3]April!$C:$X,22,FALSE)</f>
        <v>2019</v>
      </c>
    </row>
    <row r="1565" spans="1:16" x14ac:dyDescent="0.25">
      <c r="A1565" t="s">
        <v>389</v>
      </c>
      <c r="C1565" t="s">
        <v>598</v>
      </c>
      <c r="E1565" t="s">
        <v>408</v>
      </c>
      <c r="F1565" t="s">
        <v>409</v>
      </c>
      <c r="I1565" t="s">
        <v>393</v>
      </c>
      <c r="J1565" t="s">
        <v>23</v>
      </c>
      <c r="K1565">
        <v>4</v>
      </c>
      <c r="M1565">
        <v>1556.52</v>
      </c>
      <c r="N1565">
        <v>0.47599999999999998</v>
      </c>
      <c r="P1565">
        <f>VLOOKUP(C1565,[3]April!$C:$X,22,FALSE)</f>
        <v>2019</v>
      </c>
    </row>
    <row r="1566" spans="1:16" x14ac:dyDescent="0.25">
      <c r="A1566" t="s">
        <v>389</v>
      </c>
      <c r="C1566" t="s">
        <v>599</v>
      </c>
      <c r="E1566" t="s">
        <v>394</v>
      </c>
      <c r="F1566" t="s">
        <v>395</v>
      </c>
      <c r="I1566" t="s">
        <v>393</v>
      </c>
      <c r="J1566" t="s">
        <v>23</v>
      </c>
      <c r="K1566">
        <v>10</v>
      </c>
      <c r="M1566">
        <v>1236.56</v>
      </c>
      <c r="N1566">
        <v>0.28999999999999998</v>
      </c>
      <c r="P1566">
        <f>VLOOKUP(C1566,[3]April!$C:$X,22,FALSE)</f>
        <v>2019</v>
      </c>
    </row>
    <row r="1567" spans="1:16" x14ac:dyDescent="0.25">
      <c r="A1567" t="s">
        <v>389</v>
      </c>
      <c r="C1567" t="s">
        <v>600</v>
      </c>
      <c r="E1567" t="s">
        <v>588</v>
      </c>
      <c r="F1567" t="s">
        <v>589</v>
      </c>
      <c r="I1567" t="s">
        <v>393</v>
      </c>
      <c r="J1567" t="s">
        <v>23</v>
      </c>
      <c r="K1567">
        <v>5</v>
      </c>
      <c r="M1567">
        <v>1363.44</v>
      </c>
      <c r="N1567">
        <v>0.26</v>
      </c>
      <c r="P1567">
        <f>VLOOKUP(C1567,[3]April!$C:$X,22,FALSE)</f>
        <v>2019</v>
      </c>
    </row>
    <row r="1568" spans="1:16" x14ac:dyDescent="0.25">
      <c r="A1568" t="s">
        <v>389</v>
      </c>
      <c r="C1568" t="s">
        <v>600</v>
      </c>
      <c r="E1568" t="s">
        <v>601</v>
      </c>
      <c r="F1568" t="s">
        <v>602</v>
      </c>
      <c r="I1568" t="s">
        <v>393</v>
      </c>
      <c r="J1568" t="s">
        <v>23</v>
      </c>
      <c r="K1568">
        <v>6</v>
      </c>
      <c r="M1568">
        <v>1038.3119999999999</v>
      </c>
      <c r="N1568">
        <v>0.19800000000000001</v>
      </c>
      <c r="P1568">
        <f>VLOOKUP(C1568,[3]April!$C:$X,22,FALSE)</f>
        <v>2019</v>
      </c>
    </row>
    <row r="1569" spans="1:16" x14ac:dyDescent="0.25">
      <c r="A1569" t="s">
        <v>389</v>
      </c>
      <c r="C1569" t="s">
        <v>600</v>
      </c>
      <c r="E1569" t="s">
        <v>603</v>
      </c>
      <c r="F1569" t="s">
        <v>604</v>
      </c>
      <c r="I1569" t="s">
        <v>393</v>
      </c>
      <c r="J1569" t="s">
        <v>23</v>
      </c>
      <c r="K1569">
        <v>7</v>
      </c>
      <c r="M1569">
        <v>1872.1079999999999</v>
      </c>
      <c r="N1569">
        <v>0.35699999999999998</v>
      </c>
      <c r="P1569">
        <f>VLOOKUP(C1569,[3]April!$C:$X,22,FALSE)</f>
        <v>2019</v>
      </c>
    </row>
    <row r="1570" spans="1:16" x14ac:dyDescent="0.25">
      <c r="A1570" t="s">
        <v>389</v>
      </c>
      <c r="C1570" t="s">
        <v>600</v>
      </c>
      <c r="E1570" t="s">
        <v>603</v>
      </c>
      <c r="F1570" t="s">
        <v>604</v>
      </c>
      <c r="I1570" t="s">
        <v>393</v>
      </c>
      <c r="J1570" t="s">
        <v>23</v>
      </c>
      <c r="K1570">
        <v>10</v>
      </c>
      <c r="M1570">
        <v>2674.44</v>
      </c>
      <c r="N1570">
        <v>0.51</v>
      </c>
      <c r="P1570">
        <f>VLOOKUP(C1570,[3]April!$C:$X,22,FALSE)</f>
        <v>2019</v>
      </c>
    </row>
    <row r="1571" spans="1:16" x14ac:dyDescent="0.25">
      <c r="A1571" t="s">
        <v>389</v>
      </c>
      <c r="C1571" t="s">
        <v>600</v>
      </c>
      <c r="E1571" t="s">
        <v>603</v>
      </c>
      <c r="F1571" t="s">
        <v>604</v>
      </c>
      <c r="I1571" t="s">
        <v>393</v>
      </c>
      <c r="J1571" t="s">
        <v>23</v>
      </c>
      <c r="K1571">
        <v>12</v>
      </c>
      <c r="M1571">
        <v>3209.328</v>
      </c>
      <c r="N1571">
        <v>0.61199999999999999</v>
      </c>
      <c r="P1571">
        <f>VLOOKUP(C1571,[3]April!$C:$X,22,FALSE)</f>
        <v>2019</v>
      </c>
    </row>
    <row r="1572" spans="1:16" x14ac:dyDescent="0.25">
      <c r="A1572" t="s">
        <v>389</v>
      </c>
      <c r="C1572" t="s">
        <v>600</v>
      </c>
      <c r="E1572" t="s">
        <v>394</v>
      </c>
      <c r="F1572" t="s">
        <v>395</v>
      </c>
      <c r="I1572" t="s">
        <v>393</v>
      </c>
      <c r="J1572" t="s">
        <v>23</v>
      </c>
      <c r="K1572">
        <v>2</v>
      </c>
      <c r="M1572">
        <v>304.15199999999999</v>
      </c>
      <c r="N1572">
        <v>5.8000000000000003E-2</v>
      </c>
      <c r="P1572">
        <f>VLOOKUP(C1572,[3]April!$C:$X,22,FALSE)</f>
        <v>2019</v>
      </c>
    </row>
    <row r="1573" spans="1:16" x14ac:dyDescent="0.25">
      <c r="A1573" t="s">
        <v>389</v>
      </c>
      <c r="C1573" t="s">
        <v>600</v>
      </c>
      <c r="E1573" t="s">
        <v>425</v>
      </c>
      <c r="F1573" t="s">
        <v>426</v>
      </c>
      <c r="I1573" t="s">
        <v>393</v>
      </c>
      <c r="J1573" t="s">
        <v>23</v>
      </c>
      <c r="K1573">
        <v>2</v>
      </c>
      <c r="M1573">
        <v>545.37599999999998</v>
      </c>
      <c r="N1573">
        <v>0.104</v>
      </c>
      <c r="P1573">
        <f>VLOOKUP(C1573,[3]April!$C:$X,22,FALSE)</f>
        <v>2019</v>
      </c>
    </row>
    <row r="1574" spans="1:16" x14ac:dyDescent="0.25">
      <c r="A1574" t="s">
        <v>389</v>
      </c>
      <c r="C1574" t="s">
        <v>605</v>
      </c>
      <c r="E1574" t="s">
        <v>399</v>
      </c>
      <c r="F1574" t="s">
        <v>400</v>
      </c>
      <c r="I1574" t="s">
        <v>401</v>
      </c>
      <c r="J1574" t="s">
        <v>23</v>
      </c>
      <c r="K1574">
        <v>1</v>
      </c>
      <c r="M1574">
        <v>0</v>
      </c>
      <c r="N1574">
        <v>0</v>
      </c>
      <c r="P1574">
        <f>VLOOKUP(C1574,[3]April!$C:$X,22,FALSE)</f>
        <v>2019</v>
      </c>
    </row>
    <row r="1575" spans="1:16" x14ac:dyDescent="0.25">
      <c r="A1575" t="s">
        <v>389</v>
      </c>
      <c r="C1575" t="s">
        <v>605</v>
      </c>
      <c r="E1575" t="s">
        <v>406</v>
      </c>
      <c r="F1575" t="s">
        <v>407</v>
      </c>
      <c r="I1575" t="s">
        <v>393</v>
      </c>
      <c r="J1575" t="s">
        <v>23</v>
      </c>
      <c r="K1575">
        <v>1</v>
      </c>
      <c r="M1575">
        <v>256.54199999999997</v>
      </c>
      <c r="N1575">
        <v>6.9000000000000006E-2</v>
      </c>
      <c r="P1575">
        <f>VLOOKUP(C1575,[3]April!$C:$X,22,FALSE)</f>
        <v>2019</v>
      </c>
    </row>
    <row r="1576" spans="1:16" x14ac:dyDescent="0.25">
      <c r="A1576" t="s">
        <v>389</v>
      </c>
      <c r="C1576" t="s">
        <v>605</v>
      </c>
      <c r="E1576" t="s">
        <v>406</v>
      </c>
      <c r="F1576" t="s">
        <v>407</v>
      </c>
      <c r="I1576" t="s">
        <v>393</v>
      </c>
      <c r="J1576" t="s">
        <v>23</v>
      </c>
      <c r="K1576">
        <v>1</v>
      </c>
      <c r="M1576">
        <v>115.258</v>
      </c>
      <c r="N1576">
        <v>3.1E-2</v>
      </c>
      <c r="P1576">
        <f>VLOOKUP(C1576,[3]April!$C:$X,22,FALSE)</f>
        <v>2019</v>
      </c>
    </row>
    <row r="1577" spans="1:16" x14ac:dyDescent="0.25">
      <c r="A1577" t="s">
        <v>389</v>
      </c>
      <c r="C1577" t="s">
        <v>605</v>
      </c>
      <c r="E1577" t="s">
        <v>408</v>
      </c>
      <c r="F1577" t="s">
        <v>409</v>
      </c>
      <c r="I1577" t="s">
        <v>393</v>
      </c>
      <c r="J1577" t="s">
        <v>23</v>
      </c>
      <c r="K1577">
        <v>1</v>
      </c>
      <c r="M1577">
        <v>330.90199999999999</v>
      </c>
      <c r="N1577">
        <v>8.8999999999999996E-2</v>
      </c>
      <c r="P1577">
        <f>VLOOKUP(C1577,[3]April!$C:$X,22,FALSE)</f>
        <v>2019</v>
      </c>
    </row>
    <row r="1578" spans="1:16" x14ac:dyDescent="0.25">
      <c r="A1578" t="s">
        <v>389</v>
      </c>
      <c r="C1578" t="s">
        <v>605</v>
      </c>
      <c r="E1578" t="s">
        <v>408</v>
      </c>
      <c r="F1578" t="s">
        <v>409</v>
      </c>
      <c r="I1578" t="s">
        <v>393</v>
      </c>
      <c r="J1578" t="s">
        <v>23</v>
      </c>
      <c r="K1578">
        <v>3</v>
      </c>
      <c r="M1578">
        <v>1327.326</v>
      </c>
      <c r="N1578">
        <v>0.35699999999999998</v>
      </c>
      <c r="P1578">
        <f>VLOOKUP(C1578,[3]April!$C:$X,22,FALSE)</f>
        <v>2019</v>
      </c>
    </row>
    <row r="1579" spans="1:16" x14ac:dyDescent="0.25">
      <c r="A1579" t="s">
        <v>389</v>
      </c>
      <c r="C1579" t="s">
        <v>605</v>
      </c>
      <c r="E1579" t="s">
        <v>408</v>
      </c>
      <c r="F1579" t="s">
        <v>409</v>
      </c>
      <c r="I1579" t="s">
        <v>393</v>
      </c>
      <c r="J1579" t="s">
        <v>23</v>
      </c>
      <c r="K1579">
        <v>1</v>
      </c>
      <c r="M1579">
        <v>330.90199999999999</v>
      </c>
      <c r="N1579">
        <v>8.8999999999999996E-2</v>
      </c>
      <c r="P1579">
        <f>VLOOKUP(C1579,[3]April!$C:$X,22,FALSE)</f>
        <v>2019</v>
      </c>
    </row>
    <row r="1580" spans="1:16" x14ac:dyDescent="0.25">
      <c r="A1580" t="s">
        <v>389</v>
      </c>
      <c r="C1580" t="s">
        <v>605</v>
      </c>
      <c r="E1580" t="s">
        <v>408</v>
      </c>
      <c r="F1580" t="s">
        <v>409</v>
      </c>
      <c r="I1580" t="s">
        <v>393</v>
      </c>
      <c r="J1580" t="s">
        <v>23</v>
      </c>
      <c r="K1580">
        <v>1</v>
      </c>
      <c r="M1580">
        <v>442.44200000000001</v>
      </c>
      <c r="N1580">
        <v>0.11899999999999999</v>
      </c>
      <c r="P1580">
        <f>VLOOKUP(C1580,[3]April!$C:$X,22,FALSE)</f>
        <v>2019</v>
      </c>
    </row>
    <row r="1581" spans="1:16" x14ac:dyDescent="0.25">
      <c r="A1581" t="s">
        <v>389</v>
      </c>
      <c r="C1581" t="s">
        <v>606</v>
      </c>
      <c r="E1581" t="s">
        <v>397</v>
      </c>
      <c r="F1581" t="s">
        <v>398</v>
      </c>
      <c r="I1581" t="s">
        <v>393</v>
      </c>
      <c r="J1581" t="s">
        <v>23</v>
      </c>
      <c r="K1581">
        <v>9</v>
      </c>
      <c r="M1581">
        <v>7550.7120000000004</v>
      </c>
      <c r="N1581">
        <v>1.4039999999999999</v>
      </c>
      <c r="P1581">
        <f>VLOOKUP(C1581,[3]April!$C:$X,22,FALSE)</f>
        <v>2019</v>
      </c>
    </row>
    <row r="1582" spans="1:16" x14ac:dyDescent="0.25">
      <c r="A1582" t="s">
        <v>389</v>
      </c>
      <c r="C1582" t="s">
        <v>606</v>
      </c>
      <c r="E1582" t="s">
        <v>399</v>
      </c>
      <c r="F1582" t="s">
        <v>400</v>
      </c>
      <c r="I1582" t="s">
        <v>401</v>
      </c>
      <c r="J1582" t="s">
        <v>23</v>
      </c>
      <c r="K1582">
        <v>1</v>
      </c>
      <c r="M1582">
        <v>0</v>
      </c>
      <c r="N1582">
        <v>0</v>
      </c>
      <c r="P1582">
        <f>VLOOKUP(C1582,[3]April!$C:$X,22,FALSE)</f>
        <v>2019</v>
      </c>
    </row>
    <row r="1583" spans="1:16" x14ac:dyDescent="0.25">
      <c r="A1583" t="s">
        <v>389</v>
      </c>
      <c r="C1583" t="s">
        <v>607</v>
      </c>
      <c r="E1583" t="s">
        <v>399</v>
      </c>
      <c r="F1583" t="s">
        <v>400</v>
      </c>
      <c r="I1583" t="s">
        <v>401</v>
      </c>
      <c r="J1583" t="s">
        <v>23</v>
      </c>
      <c r="K1583">
        <v>1</v>
      </c>
      <c r="M1583">
        <v>0</v>
      </c>
      <c r="N1583">
        <v>0</v>
      </c>
      <c r="P1583">
        <f>VLOOKUP(C1583,[3]April!$C:$X,22,FALSE)</f>
        <v>2019</v>
      </c>
    </row>
    <row r="1584" spans="1:16" x14ac:dyDescent="0.25">
      <c r="A1584" t="s">
        <v>389</v>
      </c>
      <c r="C1584" t="s">
        <v>607</v>
      </c>
      <c r="E1584" t="s">
        <v>511</v>
      </c>
      <c r="F1584" t="s">
        <v>608</v>
      </c>
      <c r="I1584" t="s">
        <v>487</v>
      </c>
      <c r="J1584" t="s">
        <v>23</v>
      </c>
      <c r="K1584">
        <v>2</v>
      </c>
      <c r="M1584">
        <v>1524.24</v>
      </c>
      <c r="N1584">
        <v>0.34799999999999998</v>
      </c>
      <c r="P1584">
        <f>VLOOKUP(C1584,[3]April!$C:$X,22,FALSE)</f>
        <v>2019</v>
      </c>
    </row>
    <row r="1585" spans="1:16" x14ac:dyDescent="0.25">
      <c r="A1585" t="s">
        <v>389</v>
      </c>
      <c r="C1585" t="s">
        <v>607</v>
      </c>
      <c r="E1585" t="s">
        <v>406</v>
      </c>
      <c r="F1585" t="s">
        <v>407</v>
      </c>
      <c r="I1585" t="s">
        <v>393</v>
      </c>
      <c r="J1585" t="s">
        <v>23</v>
      </c>
      <c r="K1585">
        <v>1</v>
      </c>
      <c r="M1585">
        <v>190.44</v>
      </c>
      <c r="N1585">
        <v>6.9000000000000006E-2</v>
      </c>
      <c r="P1585">
        <f>VLOOKUP(C1585,[3]April!$C:$X,22,FALSE)</f>
        <v>2019</v>
      </c>
    </row>
    <row r="1586" spans="1:16" x14ac:dyDescent="0.25">
      <c r="A1586" t="s">
        <v>389</v>
      </c>
      <c r="C1586" t="s">
        <v>607</v>
      </c>
      <c r="E1586" t="s">
        <v>408</v>
      </c>
      <c r="F1586" t="s">
        <v>409</v>
      </c>
      <c r="I1586" t="s">
        <v>393</v>
      </c>
      <c r="J1586" t="s">
        <v>23</v>
      </c>
      <c r="K1586">
        <v>3</v>
      </c>
      <c r="M1586">
        <v>985.32</v>
      </c>
      <c r="N1586">
        <v>0.35699999999999998</v>
      </c>
      <c r="P1586">
        <f>VLOOKUP(C1586,[3]April!$C:$X,22,FALSE)</f>
        <v>2019</v>
      </c>
    </row>
    <row r="1587" spans="1:16" x14ac:dyDescent="0.25">
      <c r="A1587" t="s">
        <v>389</v>
      </c>
      <c r="C1587" t="s">
        <v>607</v>
      </c>
      <c r="E1587" t="s">
        <v>408</v>
      </c>
      <c r="F1587" t="s">
        <v>409</v>
      </c>
      <c r="I1587" t="s">
        <v>393</v>
      </c>
      <c r="J1587" t="s">
        <v>23</v>
      </c>
      <c r="K1587">
        <v>4</v>
      </c>
      <c r="M1587">
        <v>982.56</v>
      </c>
      <c r="N1587">
        <v>0.35599999999999998</v>
      </c>
      <c r="P1587">
        <f>VLOOKUP(C1587,[3]April!$C:$X,22,FALSE)</f>
        <v>2019</v>
      </c>
    </row>
    <row r="1588" spans="1:16" x14ac:dyDescent="0.25">
      <c r="A1588" t="s">
        <v>389</v>
      </c>
      <c r="C1588" t="s">
        <v>609</v>
      </c>
      <c r="E1588" t="s">
        <v>402</v>
      </c>
      <c r="F1588" t="s">
        <v>403</v>
      </c>
      <c r="I1588" t="s">
        <v>393</v>
      </c>
      <c r="J1588" t="s">
        <v>23</v>
      </c>
      <c r="K1588">
        <v>1</v>
      </c>
      <c r="M1588">
        <v>221.54400000000001</v>
      </c>
      <c r="N1588">
        <v>5.0999999999999997E-2</v>
      </c>
      <c r="P1588">
        <f>VLOOKUP(C1588,[3]April!$C:$X,22,FALSE)</f>
        <v>2019</v>
      </c>
    </row>
    <row r="1589" spans="1:16" x14ac:dyDescent="0.25">
      <c r="A1589" t="s">
        <v>389</v>
      </c>
      <c r="C1589" t="s">
        <v>609</v>
      </c>
      <c r="E1589" t="s">
        <v>402</v>
      </c>
      <c r="F1589" t="s">
        <v>403</v>
      </c>
      <c r="I1589" t="s">
        <v>393</v>
      </c>
      <c r="J1589" t="s">
        <v>23</v>
      </c>
      <c r="K1589">
        <v>2</v>
      </c>
      <c r="M1589">
        <v>443.08800000000002</v>
      </c>
      <c r="N1589">
        <v>0.10199999999999999</v>
      </c>
      <c r="P1589">
        <f>VLOOKUP(C1589,[3]April!$C:$X,22,FALSE)</f>
        <v>2019</v>
      </c>
    </row>
    <row r="1590" spans="1:16" x14ac:dyDescent="0.25">
      <c r="A1590" t="s">
        <v>389</v>
      </c>
      <c r="C1590" t="s">
        <v>609</v>
      </c>
      <c r="E1590" t="s">
        <v>402</v>
      </c>
      <c r="F1590" t="s">
        <v>403</v>
      </c>
      <c r="I1590" t="s">
        <v>393</v>
      </c>
      <c r="J1590" t="s">
        <v>23</v>
      </c>
      <c r="K1590">
        <v>6</v>
      </c>
      <c r="M1590">
        <v>1329.2639999999999</v>
      </c>
      <c r="N1590">
        <v>0.30599999999999999</v>
      </c>
      <c r="P1590">
        <f>VLOOKUP(C1590,[3]April!$C:$X,22,FALSE)</f>
        <v>2019</v>
      </c>
    </row>
    <row r="1591" spans="1:16" x14ac:dyDescent="0.25">
      <c r="A1591" t="s">
        <v>389</v>
      </c>
      <c r="C1591" t="s">
        <v>609</v>
      </c>
      <c r="E1591" t="s">
        <v>504</v>
      </c>
      <c r="F1591" t="s">
        <v>505</v>
      </c>
      <c r="I1591" t="s">
        <v>393</v>
      </c>
      <c r="J1591" t="s">
        <v>23</v>
      </c>
      <c r="K1591">
        <v>59</v>
      </c>
      <c r="M1591">
        <v>16146.647999999999</v>
      </c>
      <c r="N1591">
        <v>3.7170000000000001</v>
      </c>
      <c r="P1591">
        <f>VLOOKUP(C1591,[3]April!$C:$X,22,FALSE)</f>
        <v>2019</v>
      </c>
    </row>
    <row r="1592" spans="1:16" x14ac:dyDescent="0.25">
      <c r="A1592" t="s">
        <v>389</v>
      </c>
      <c r="C1592" t="s">
        <v>609</v>
      </c>
      <c r="E1592" t="s">
        <v>394</v>
      </c>
      <c r="F1592" t="s">
        <v>395</v>
      </c>
      <c r="I1592" t="s">
        <v>393</v>
      </c>
      <c r="J1592" t="s">
        <v>23</v>
      </c>
      <c r="K1592">
        <v>14</v>
      </c>
      <c r="M1592">
        <v>1763.664</v>
      </c>
      <c r="N1592">
        <v>0.40600000000000003</v>
      </c>
      <c r="P1592">
        <f>VLOOKUP(C1592,[3]April!$C:$X,22,FALSE)</f>
        <v>2019</v>
      </c>
    </row>
    <row r="1593" spans="1:16" x14ac:dyDescent="0.25">
      <c r="A1593" t="s">
        <v>389</v>
      </c>
      <c r="C1593" t="s">
        <v>610</v>
      </c>
      <c r="E1593" t="s">
        <v>420</v>
      </c>
      <c r="F1593" t="s">
        <v>421</v>
      </c>
      <c r="I1593" t="s">
        <v>393</v>
      </c>
      <c r="J1593" t="s">
        <v>23</v>
      </c>
      <c r="K1593">
        <v>1</v>
      </c>
      <c r="M1593">
        <v>74.88</v>
      </c>
      <c r="N1593">
        <v>1.6E-2</v>
      </c>
      <c r="P1593">
        <f>VLOOKUP(C1593,[3]April!$C:$X,22,FALSE)</f>
        <v>2019</v>
      </c>
    </row>
    <row r="1594" spans="1:16" x14ac:dyDescent="0.25">
      <c r="A1594" t="s">
        <v>389</v>
      </c>
      <c r="C1594" t="s">
        <v>610</v>
      </c>
      <c r="E1594" t="s">
        <v>394</v>
      </c>
      <c r="F1594" t="s">
        <v>395</v>
      </c>
      <c r="I1594" t="s">
        <v>393</v>
      </c>
      <c r="J1594" t="s">
        <v>23</v>
      </c>
      <c r="K1594">
        <v>24</v>
      </c>
      <c r="M1594">
        <v>3257.28</v>
      </c>
      <c r="N1594">
        <v>0.69599999999999995</v>
      </c>
      <c r="P1594">
        <f>VLOOKUP(C1594,[3]April!$C:$X,22,FALSE)</f>
        <v>2019</v>
      </c>
    </row>
    <row r="1595" spans="1:16" x14ac:dyDescent="0.25">
      <c r="A1595" t="s">
        <v>389</v>
      </c>
      <c r="C1595" t="s">
        <v>610</v>
      </c>
      <c r="E1595" t="s">
        <v>425</v>
      </c>
      <c r="F1595" t="s">
        <v>426</v>
      </c>
      <c r="I1595" t="s">
        <v>393</v>
      </c>
      <c r="J1595" t="s">
        <v>23</v>
      </c>
      <c r="K1595">
        <v>1</v>
      </c>
      <c r="M1595">
        <v>243.36</v>
      </c>
      <c r="N1595">
        <v>5.1999999999999998E-2</v>
      </c>
      <c r="P1595">
        <f>VLOOKUP(C1595,[3]April!$C:$X,22,FALSE)</f>
        <v>2019</v>
      </c>
    </row>
    <row r="1596" spans="1:16" x14ac:dyDescent="0.25">
      <c r="A1596" t="s">
        <v>389</v>
      </c>
      <c r="C1596" t="s">
        <v>611</v>
      </c>
      <c r="E1596" t="s">
        <v>399</v>
      </c>
      <c r="F1596" t="s">
        <v>400</v>
      </c>
      <c r="I1596" t="s">
        <v>401</v>
      </c>
      <c r="J1596" t="s">
        <v>23</v>
      </c>
      <c r="K1596">
        <v>1</v>
      </c>
      <c r="M1596">
        <v>0</v>
      </c>
      <c r="N1596">
        <v>0</v>
      </c>
      <c r="P1596">
        <f>VLOOKUP(C1596,[3]April!$C:$X,22,FALSE)</f>
        <v>2019</v>
      </c>
    </row>
    <row r="1597" spans="1:16" x14ac:dyDescent="0.25">
      <c r="A1597" t="s">
        <v>389</v>
      </c>
      <c r="C1597" t="s">
        <v>611</v>
      </c>
      <c r="E1597" t="s">
        <v>406</v>
      </c>
      <c r="F1597" t="s">
        <v>407</v>
      </c>
      <c r="I1597" t="s">
        <v>393</v>
      </c>
      <c r="J1597" t="s">
        <v>23</v>
      </c>
      <c r="K1597">
        <v>4</v>
      </c>
      <c r="M1597">
        <v>888.16800000000001</v>
      </c>
      <c r="N1597">
        <v>0.27600000000000002</v>
      </c>
      <c r="P1597">
        <f>VLOOKUP(C1597,[3]April!$C:$X,22,FALSE)</f>
        <v>2019</v>
      </c>
    </row>
    <row r="1598" spans="1:16" x14ac:dyDescent="0.25">
      <c r="A1598" t="s">
        <v>389</v>
      </c>
      <c r="C1598" t="s">
        <v>611</v>
      </c>
      <c r="E1598" t="s">
        <v>408</v>
      </c>
      <c r="F1598" t="s">
        <v>409</v>
      </c>
      <c r="I1598" t="s">
        <v>393</v>
      </c>
      <c r="J1598" t="s">
        <v>23</v>
      </c>
      <c r="K1598">
        <v>10</v>
      </c>
      <c r="M1598">
        <v>2864.02</v>
      </c>
      <c r="N1598">
        <v>0.89</v>
      </c>
      <c r="P1598">
        <f>VLOOKUP(C1598,[3]April!$C:$X,22,FALSE)</f>
        <v>2019</v>
      </c>
    </row>
    <row r="1599" spans="1:16" x14ac:dyDescent="0.25">
      <c r="A1599" t="s">
        <v>389</v>
      </c>
      <c r="C1599" t="s">
        <v>612</v>
      </c>
      <c r="E1599" t="s">
        <v>425</v>
      </c>
      <c r="F1599" t="s">
        <v>426</v>
      </c>
      <c r="I1599" t="s">
        <v>393</v>
      </c>
      <c r="J1599" t="s">
        <v>23</v>
      </c>
      <c r="K1599">
        <v>6</v>
      </c>
      <c r="M1599">
        <v>1807.104</v>
      </c>
      <c r="N1599">
        <v>0.312</v>
      </c>
      <c r="P1599">
        <f>VLOOKUP(C1599,[3]April!$C:$X,22,FALSE)</f>
        <v>2019</v>
      </c>
    </row>
    <row r="1600" spans="1:16" x14ac:dyDescent="0.25">
      <c r="A1600" t="s">
        <v>389</v>
      </c>
      <c r="C1600" t="s">
        <v>613</v>
      </c>
      <c r="E1600" t="s">
        <v>399</v>
      </c>
      <c r="F1600" t="s">
        <v>400</v>
      </c>
      <c r="I1600" t="s">
        <v>401</v>
      </c>
      <c r="J1600" t="s">
        <v>23</v>
      </c>
      <c r="K1600">
        <v>1</v>
      </c>
      <c r="M1600">
        <v>0</v>
      </c>
      <c r="N1600">
        <v>0</v>
      </c>
      <c r="P1600">
        <f>VLOOKUP(C1600,[3]April!$C:$X,22,FALSE)</f>
        <v>2019</v>
      </c>
    </row>
    <row r="1601" spans="1:16" x14ac:dyDescent="0.25">
      <c r="A1601" t="s">
        <v>389</v>
      </c>
      <c r="C1601" t="s">
        <v>613</v>
      </c>
      <c r="E1601" t="s">
        <v>394</v>
      </c>
      <c r="F1601" t="s">
        <v>395</v>
      </c>
      <c r="I1601" t="s">
        <v>393</v>
      </c>
      <c r="J1601" t="s">
        <v>23</v>
      </c>
      <c r="K1601">
        <v>1</v>
      </c>
      <c r="M1601">
        <v>81.548000000000002</v>
      </c>
      <c r="N1601">
        <v>2.9000000000000001E-2</v>
      </c>
      <c r="P1601">
        <f>VLOOKUP(C1601,[3]April!$C:$X,22,FALSE)</f>
        <v>2019</v>
      </c>
    </row>
    <row r="1602" spans="1:16" x14ac:dyDescent="0.25">
      <c r="A1602" t="s">
        <v>389</v>
      </c>
      <c r="C1602" t="s">
        <v>613</v>
      </c>
      <c r="E1602" t="s">
        <v>408</v>
      </c>
      <c r="F1602" t="s">
        <v>409</v>
      </c>
      <c r="I1602" t="s">
        <v>393</v>
      </c>
      <c r="J1602" t="s">
        <v>23</v>
      </c>
      <c r="K1602">
        <v>9</v>
      </c>
      <c r="M1602">
        <v>2252.4119999999998</v>
      </c>
      <c r="N1602">
        <v>0.80100000000000005</v>
      </c>
      <c r="P1602">
        <f>VLOOKUP(C1602,[3]April!$C:$X,22,FALSE)</f>
        <v>2019</v>
      </c>
    </row>
    <row r="1603" spans="1:16" x14ac:dyDescent="0.25">
      <c r="A1603" t="s">
        <v>389</v>
      </c>
      <c r="C1603" t="s">
        <v>614</v>
      </c>
      <c r="E1603" t="s">
        <v>399</v>
      </c>
      <c r="F1603" t="s">
        <v>400</v>
      </c>
      <c r="I1603" t="s">
        <v>401</v>
      </c>
      <c r="J1603" t="s">
        <v>23</v>
      </c>
      <c r="K1603">
        <v>1</v>
      </c>
      <c r="M1603">
        <v>0</v>
      </c>
      <c r="N1603">
        <v>0</v>
      </c>
      <c r="P1603">
        <f>VLOOKUP(C1603,[3]April!$C:$X,22,FALSE)</f>
        <v>2019</v>
      </c>
    </row>
    <row r="1604" spans="1:16" x14ac:dyDescent="0.25">
      <c r="A1604" t="s">
        <v>389</v>
      </c>
      <c r="C1604" t="s">
        <v>614</v>
      </c>
      <c r="E1604" t="s">
        <v>406</v>
      </c>
      <c r="F1604" t="s">
        <v>407</v>
      </c>
      <c r="I1604" t="s">
        <v>393</v>
      </c>
      <c r="J1604" t="s">
        <v>23</v>
      </c>
      <c r="K1604">
        <v>6</v>
      </c>
      <c r="M1604">
        <v>1000.224</v>
      </c>
      <c r="N1604">
        <v>0.41399999999999998</v>
      </c>
      <c r="P1604">
        <f>VLOOKUP(C1604,[3]April!$C:$X,22,FALSE)</f>
        <v>2019</v>
      </c>
    </row>
    <row r="1605" spans="1:16" x14ac:dyDescent="0.25">
      <c r="A1605" t="s">
        <v>389</v>
      </c>
      <c r="C1605" t="s">
        <v>614</v>
      </c>
      <c r="E1605" t="s">
        <v>408</v>
      </c>
      <c r="F1605" t="s">
        <v>409</v>
      </c>
      <c r="I1605" t="s">
        <v>393</v>
      </c>
      <c r="J1605" t="s">
        <v>23</v>
      </c>
      <c r="K1605">
        <v>10</v>
      </c>
      <c r="M1605">
        <v>2875.04</v>
      </c>
      <c r="N1605">
        <v>1.19</v>
      </c>
      <c r="P1605">
        <f>VLOOKUP(C1605,[3]April!$C:$X,22,FALSE)</f>
        <v>2019</v>
      </c>
    </row>
    <row r="1606" spans="1:16" x14ac:dyDescent="0.25">
      <c r="A1606" t="s">
        <v>389</v>
      </c>
      <c r="C1606" t="s">
        <v>615</v>
      </c>
      <c r="E1606" t="s">
        <v>460</v>
      </c>
      <c r="F1606" t="s">
        <v>461</v>
      </c>
      <c r="I1606" t="s">
        <v>393</v>
      </c>
      <c r="J1606" t="s">
        <v>23</v>
      </c>
      <c r="K1606">
        <v>10</v>
      </c>
      <c r="M1606">
        <v>844.2</v>
      </c>
      <c r="N1606">
        <v>0.42</v>
      </c>
      <c r="P1606">
        <f>VLOOKUP(C1606,[3]April!$C:$X,22,FALSE)</f>
        <v>2019</v>
      </c>
    </row>
    <row r="1607" spans="1:16" x14ac:dyDescent="0.25">
      <c r="A1607" t="s">
        <v>389</v>
      </c>
      <c r="C1607" t="s">
        <v>616</v>
      </c>
      <c r="E1607" t="s">
        <v>399</v>
      </c>
      <c r="F1607" t="s">
        <v>400</v>
      </c>
      <c r="I1607" t="s">
        <v>401</v>
      </c>
      <c r="J1607" t="s">
        <v>23</v>
      </c>
      <c r="K1607">
        <v>1</v>
      </c>
      <c r="M1607">
        <v>0</v>
      </c>
      <c r="N1607">
        <v>0</v>
      </c>
      <c r="P1607">
        <f>VLOOKUP(C1607,[3]April!$C:$X,22,FALSE)</f>
        <v>2019</v>
      </c>
    </row>
    <row r="1608" spans="1:16" x14ac:dyDescent="0.25">
      <c r="A1608" t="s">
        <v>389</v>
      </c>
      <c r="C1608" t="s">
        <v>616</v>
      </c>
      <c r="E1608" t="s">
        <v>417</v>
      </c>
      <c r="F1608" t="s">
        <v>418</v>
      </c>
      <c r="I1608" t="s">
        <v>393</v>
      </c>
      <c r="J1608" t="s">
        <v>23</v>
      </c>
      <c r="K1608">
        <v>1</v>
      </c>
      <c r="M1608">
        <v>126.02800000000001</v>
      </c>
      <c r="N1608">
        <v>4.9000000000000002E-2</v>
      </c>
      <c r="P1608">
        <f>VLOOKUP(C1608,[3]April!$C:$X,22,FALSE)</f>
        <v>2019</v>
      </c>
    </row>
    <row r="1609" spans="1:16" x14ac:dyDescent="0.25">
      <c r="A1609" t="s">
        <v>389</v>
      </c>
      <c r="C1609" t="s">
        <v>616</v>
      </c>
      <c r="E1609" t="s">
        <v>425</v>
      </c>
      <c r="F1609" t="s">
        <v>426</v>
      </c>
      <c r="I1609" t="s">
        <v>393</v>
      </c>
      <c r="J1609" t="s">
        <v>23</v>
      </c>
      <c r="K1609">
        <v>20</v>
      </c>
      <c r="M1609">
        <v>2674.88</v>
      </c>
      <c r="N1609">
        <v>1.04</v>
      </c>
      <c r="P1609">
        <f>VLOOKUP(C1609,[3]April!$C:$X,22,FALSE)</f>
        <v>2019</v>
      </c>
    </row>
    <row r="1610" spans="1:16" x14ac:dyDescent="0.25">
      <c r="A1610" t="s">
        <v>389</v>
      </c>
      <c r="C1610" t="s">
        <v>616</v>
      </c>
      <c r="E1610" t="s">
        <v>404</v>
      </c>
      <c r="F1610" t="s">
        <v>405</v>
      </c>
      <c r="I1610" t="s">
        <v>393</v>
      </c>
      <c r="J1610" t="s">
        <v>23</v>
      </c>
      <c r="K1610">
        <v>7</v>
      </c>
      <c r="M1610">
        <v>666.14800000000002</v>
      </c>
      <c r="N1610">
        <v>0.25900000000000001</v>
      </c>
      <c r="P1610">
        <f>VLOOKUP(C1610,[3]April!$C:$X,22,FALSE)</f>
        <v>2019</v>
      </c>
    </row>
    <row r="1611" spans="1:16" x14ac:dyDescent="0.25">
      <c r="A1611" t="s">
        <v>389</v>
      </c>
      <c r="C1611" t="s">
        <v>616</v>
      </c>
      <c r="E1611" t="s">
        <v>406</v>
      </c>
      <c r="F1611" t="s">
        <v>407</v>
      </c>
      <c r="I1611" t="s">
        <v>393</v>
      </c>
      <c r="J1611" t="s">
        <v>23</v>
      </c>
      <c r="K1611">
        <v>10</v>
      </c>
      <c r="M1611">
        <v>1774.68</v>
      </c>
      <c r="N1611">
        <v>0.69</v>
      </c>
      <c r="P1611">
        <f>VLOOKUP(C1611,[3]April!$C:$X,22,FALSE)</f>
        <v>2019</v>
      </c>
    </row>
    <row r="1612" spans="1:16" x14ac:dyDescent="0.25">
      <c r="A1612" t="s">
        <v>389</v>
      </c>
      <c r="C1612" t="s">
        <v>617</v>
      </c>
      <c r="E1612" t="s">
        <v>428</v>
      </c>
      <c r="F1612" t="s">
        <v>429</v>
      </c>
      <c r="I1612" t="s">
        <v>430</v>
      </c>
      <c r="J1612" t="s">
        <v>23</v>
      </c>
      <c r="K1612">
        <v>2</v>
      </c>
      <c r="M1612">
        <v>2795.68</v>
      </c>
      <c r="N1612">
        <v>0.69199999999999995</v>
      </c>
      <c r="P1612">
        <f>VLOOKUP(C1612,[3]April!$C:$X,22,FALSE)</f>
        <v>2019</v>
      </c>
    </row>
    <row r="1613" spans="1:16" x14ac:dyDescent="0.25">
      <c r="A1613" t="s">
        <v>389</v>
      </c>
      <c r="C1613" t="s">
        <v>617</v>
      </c>
      <c r="E1613" t="s">
        <v>391</v>
      </c>
      <c r="F1613" t="s">
        <v>392</v>
      </c>
      <c r="I1613" t="s">
        <v>393</v>
      </c>
      <c r="J1613" t="s">
        <v>23</v>
      </c>
      <c r="K1613">
        <v>4</v>
      </c>
      <c r="M1613">
        <v>565.6</v>
      </c>
      <c r="N1613">
        <v>0.14000000000000001</v>
      </c>
      <c r="P1613">
        <f>VLOOKUP(C1613,[3]April!$C:$X,22,FALSE)</f>
        <v>2019</v>
      </c>
    </row>
    <row r="1614" spans="1:16" x14ac:dyDescent="0.25">
      <c r="A1614" t="s">
        <v>389</v>
      </c>
      <c r="C1614" t="s">
        <v>617</v>
      </c>
      <c r="E1614" t="s">
        <v>399</v>
      </c>
      <c r="F1614" t="s">
        <v>400</v>
      </c>
      <c r="I1614" t="s">
        <v>401</v>
      </c>
      <c r="J1614" t="s">
        <v>23</v>
      </c>
      <c r="K1614">
        <v>1</v>
      </c>
      <c r="M1614">
        <v>0</v>
      </c>
      <c r="N1614">
        <v>0</v>
      </c>
      <c r="P1614">
        <f>VLOOKUP(C1614,[3]April!$C:$X,22,FALSE)</f>
        <v>2019</v>
      </c>
    </row>
    <row r="1615" spans="1:16" x14ac:dyDescent="0.25">
      <c r="A1615" t="s">
        <v>389</v>
      </c>
      <c r="C1615" t="s">
        <v>617</v>
      </c>
      <c r="E1615" t="s">
        <v>406</v>
      </c>
      <c r="F1615" t="s">
        <v>407</v>
      </c>
      <c r="I1615" t="s">
        <v>393</v>
      </c>
      <c r="J1615" t="s">
        <v>23</v>
      </c>
      <c r="K1615">
        <v>3</v>
      </c>
      <c r="M1615">
        <v>836.28</v>
      </c>
      <c r="N1615">
        <v>0.20699999999999999</v>
      </c>
      <c r="P1615">
        <f>VLOOKUP(C1615,[3]April!$C:$X,22,FALSE)</f>
        <v>2019</v>
      </c>
    </row>
    <row r="1616" spans="1:16" x14ac:dyDescent="0.25">
      <c r="A1616" t="s">
        <v>389</v>
      </c>
      <c r="C1616" t="s">
        <v>617</v>
      </c>
      <c r="E1616" t="s">
        <v>408</v>
      </c>
      <c r="F1616" t="s">
        <v>409</v>
      </c>
      <c r="I1616" t="s">
        <v>393</v>
      </c>
      <c r="J1616" t="s">
        <v>23</v>
      </c>
      <c r="K1616">
        <v>5</v>
      </c>
      <c r="M1616">
        <v>2403.8000000000002</v>
      </c>
      <c r="N1616">
        <v>0.59499999999999997</v>
      </c>
      <c r="P1616">
        <f>VLOOKUP(C1616,[3]April!$C:$X,22,FALSE)</f>
        <v>2019</v>
      </c>
    </row>
    <row r="1617" spans="1:16" x14ac:dyDescent="0.25">
      <c r="A1617" t="s">
        <v>389</v>
      </c>
      <c r="C1617" t="s">
        <v>618</v>
      </c>
      <c r="E1617" t="s">
        <v>399</v>
      </c>
      <c r="F1617" t="s">
        <v>400</v>
      </c>
      <c r="I1617" t="s">
        <v>401</v>
      </c>
      <c r="J1617" t="s">
        <v>23</v>
      </c>
      <c r="K1617">
        <v>1</v>
      </c>
      <c r="M1617">
        <v>0</v>
      </c>
      <c r="N1617">
        <v>0</v>
      </c>
      <c r="P1617">
        <f>VLOOKUP(C1617,[3]April!$C:$X,22,FALSE)</f>
        <v>2019</v>
      </c>
    </row>
    <row r="1618" spans="1:16" x14ac:dyDescent="0.25">
      <c r="A1618" t="s">
        <v>389</v>
      </c>
      <c r="C1618" t="s">
        <v>618</v>
      </c>
      <c r="E1618" t="s">
        <v>406</v>
      </c>
      <c r="F1618" t="s">
        <v>407</v>
      </c>
      <c r="I1618" t="s">
        <v>393</v>
      </c>
      <c r="J1618" t="s">
        <v>23</v>
      </c>
      <c r="K1618">
        <v>3</v>
      </c>
      <c r="M1618">
        <v>1076.4000000000001</v>
      </c>
      <c r="N1618">
        <v>0.20699999999999999</v>
      </c>
      <c r="P1618">
        <f>VLOOKUP(C1618,[3]April!$C:$X,22,FALSE)</f>
        <v>2019</v>
      </c>
    </row>
    <row r="1619" spans="1:16" x14ac:dyDescent="0.25">
      <c r="A1619" t="s">
        <v>389</v>
      </c>
      <c r="C1619" t="s">
        <v>618</v>
      </c>
      <c r="E1619" t="s">
        <v>408</v>
      </c>
      <c r="F1619" t="s">
        <v>409</v>
      </c>
      <c r="I1619" t="s">
        <v>393</v>
      </c>
      <c r="J1619" t="s">
        <v>23</v>
      </c>
      <c r="K1619">
        <v>12</v>
      </c>
      <c r="M1619">
        <v>3494.4</v>
      </c>
      <c r="N1619">
        <v>0.67200000000000004</v>
      </c>
      <c r="P1619">
        <f>VLOOKUP(C1619,[3]April!$C:$X,22,FALSE)</f>
        <v>2019</v>
      </c>
    </row>
    <row r="1620" spans="1:16" x14ac:dyDescent="0.25">
      <c r="A1620" t="s">
        <v>389</v>
      </c>
      <c r="C1620" t="s">
        <v>619</v>
      </c>
      <c r="E1620" t="s">
        <v>399</v>
      </c>
      <c r="F1620" t="s">
        <v>400</v>
      </c>
      <c r="I1620" t="s">
        <v>401</v>
      </c>
      <c r="J1620" t="s">
        <v>23</v>
      </c>
      <c r="K1620">
        <v>1</v>
      </c>
      <c r="M1620">
        <v>0</v>
      </c>
      <c r="N1620">
        <v>0</v>
      </c>
      <c r="P1620">
        <f>VLOOKUP(C1620,[3]April!$C:$X,22,FALSE)</f>
        <v>2019</v>
      </c>
    </row>
    <row r="1621" spans="1:16" x14ac:dyDescent="0.25">
      <c r="A1621" t="s">
        <v>389</v>
      </c>
      <c r="C1621" t="s">
        <v>619</v>
      </c>
      <c r="E1621" t="s">
        <v>485</v>
      </c>
      <c r="F1621" t="s">
        <v>486</v>
      </c>
      <c r="I1621" t="s">
        <v>487</v>
      </c>
      <c r="J1621" t="s">
        <v>23</v>
      </c>
      <c r="K1621">
        <v>3</v>
      </c>
      <c r="M1621">
        <v>2693.7</v>
      </c>
      <c r="N1621">
        <v>0.61499999999999999</v>
      </c>
      <c r="P1621">
        <f>VLOOKUP(C1621,[3]April!$C:$X,22,FALSE)</f>
        <v>2019</v>
      </c>
    </row>
    <row r="1622" spans="1:16" x14ac:dyDescent="0.25">
      <c r="A1622" t="s">
        <v>389</v>
      </c>
      <c r="C1622" t="s">
        <v>619</v>
      </c>
      <c r="E1622" t="s">
        <v>425</v>
      </c>
      <c r="F1622" t="s">
        <v>426</v>
      </c>
      <c r="I1622" t="s">
        <v>393</v>
      </c>
      <c r="J1622" t="s">
        <v>23</v>
      </c>
      <c r="K1622">
        <v>2</v>
      </c>
      <c r="M1622">
        <v>371.488</v>
      </c>
      <c r="N1622">
        <v>0.104</v>
      </c>
      <c r="P1622">
        <f>VLOOKUP(C1622,[3]April!$C:$X,22,FALSE)</f>
        <v>2019</v>
      </c>
    </row>
    <row r="1623" spans="1:16" x14ac:dyDescent="0.25">
      <c r="A1623" t="s">
        <v>389</v>
      </c>
      <c r="C1623" t="s">
        <v>619</v>
      </c>
      <c r="E1623" t="s">
        <v>425</v>
      </c>
      <c r="F1623" t="s">
        <v>426</v>
      </c>
      <c r="I1623" t="s">
        <v>393</v>
      </c>
      <c r="J1623" t="s">
        <v>23</v>
      </c>
      <c r="K1623">
        <v>9</v>
      </c>
      <c r="M1623">
        <v>1671.6959999999999</v>
      </c>
      <c r="N1623">
        <v>0.46800000000000003</v>
      </c>
      <c r="P1623">
        <f>VLOOKUP(C1623,[3]April!$C:$X,22,FALSE)</f>
        <v>2019</v>
      </c>
    </row>
    <row r="1624" spans="1:16" x14ac:dyDescent="0.25">
      <c r="A1624" t="s">
        <v>389</v>
      </c>
      <c r="C1624" t="s">
        <v>619</v>
      </c>
      <c r="E1624" t="s">
        <v>406</v>
      </c>
      <c r="F1624" t="s">
        <v>407</v>
      </c>
      <c r="I1624" t="s">
        <v>393</v>
      </c>
      <c r="J1624" t="s">
        <v>23</v>
      </c>
      <c r="K1624">
        <v>4</v>
      </c>
      <c r="M1624">
        <v>985.87199999999996</v>
      </c>
      <c r="N1624">
        <v>0.27600000000000002</v>
      </c>
      <c r="P1624">
        <f>VLOOKUP(C1624,[3]April!$C:$X,22,FALSE)</f>
        <v>2019</v>
      </c>
    </row>
    <row r="1625" spans="1:16" x14ac:dyDescent="0.25">
      <c r="A1625" t="s">
        <v>389</v>
      </c>
      <c r="C1625" t="s">
        <v>619</v>
      </c>
      <c r="E1625" t="s">
        <v>408</v>
      </c>
      <c r="F1625" t="s">
        <v>409</v>
      </c>
      <c r="I1625" t="s">
        <v>393</v>
      </c>
      <c r="J1625" t="s">
        <v>23</v>
      </c>
      <c r="K1625">
        <v>8</v>
      </c>
      <c r="M1625">
        <v>2543.2640000000001</v>
      </c>
      <c r="N1625">
        <v>0.71199999999999997</v>
      </c>
      <c r="P1625">
        <f>VLOOKUP(C1625,[3]April!$C:$X,22,FALSE)</f>
        <v>2019</v>
      </c>
    </row>
    <row r="1626" spans="1:16" x14ac:dyDescent="0.25">
      <c r="A1626" t="s">
        <v>389</v>
      </c>
      <c r="C1626" t="s">
        <v>620</v>
      </c>
      <c r="E1626" t="s">
        <v>399</v>
      </c>
      <c r="F1626" t="s">
        <v>400</v>
      </c>
      <c r="I1626" t="s">
        <v>401</v>
      </c>
      <c r="J1626" t="s">
        <v>23</v>
      </c>
      <c r="K1626">
        <v>1</v>
      </c>
      <c r="M1626">
        <v>0</v>
      </c>
      <c r="N1626">
        <v>0</v>
      </c>
      <c r="P1626">
        <f>VLOOKUP(C1626,[3]April!$C:$X,22,FALSE)</f>
        <v>2019</v>
      </c>
    </row>
    <row r="1627" spans="1:16" x14ac:dyDescent="0.25">
      <c r="A1627" t="s">
        <v>389</v>
      </c>
      <c r="C1627" t="s">
        <v>620</v>
      </c>
      <c r="E1627" t="s">
        <v>402</v>
      </c>
      <c r="F1627" t="s">
        <v>403</v>
      </c>
      <c r="I1627" t="s">
        <v>393</v>
      </c>
      <c r="J1627" t="s">
        <v>23</v>
      </c>
      <c r="K1627">
        <v>4</v>
      </c>
      <c r="M1627">
        <v>965.32799999999997</v>
      </c>
      <c r="N1627">
        <v>0.20399999999999999</v>
      </c>
      <c r="P1627">
        <f>VLOOKUP(C1627,[3]April!$C:$X,22,FALSE)</f>
        <v>2019</v>
      </c>
    </row>
    <row r="1628" spans="1:16" x14ac:dyDescent="0.25">
      <c r="A1628" t="s">
        <v>389</v>
      </c>
      <c r="C1628" t="s">
        <v>620</v>
      </c>
      <c r="E1628" t="s">
        <v>404</v>
      </c>
      <c r="F1628" t="s">
        <v>405</v>
      </c>
      <c r="I1628" t="s">
        <v>393</v>
      </c>
      <c r="J1628" t="s">
        <v>23</v>
      </c>
      <c r="K1628">
        <v>3</v>
      </c>
      <c r="M1628">
        <v>525.25199999999995</v>
      </c>
      <c r="N1628">
        <v>0.111</v>
      </c>
      <c r="P1628">
        <f>VLOOKUP(C1628,[3]April!$C:$X,22,FALSE)</f>
        <v>2019</v>
      </c>
    </row>
    <row r="1629" spans="1:16" x14ac:dyDescent="0.25">
      <c r="A1629" t="s">
        <v>389</v>
      </c>
      <c r="C1629" t="s">
        <v>620</v>
      </c>
      <c r="E1629" t="s">
        <v>406</v>
      </c>
      <c r="F1629" t="s">
        <v>407</v>
      </c>
      <c r="I1629" t="s">
        <v>393</v>
      </c>
      <c r="J1629" t="s">
        <v>23</v>
      </c>
      <c r="K1629">
        <v>2</v>
      </c>
      <c r="M1629">
        <v>293.38400000000001</v>
      </c>
      <c r="N1629">
        <v>6.2E-2</v>
      </c>
      <c r="P1629">
        <f>VLOOKUP(C1629,[3]April!$C:$X,22,FALSE)</f>
        <v>2019</v>
      </c>
    </row>
    <row r="1630" spans="1:16" x14ac:dyDescent="0.25">
      <c r="A1630" t="s">
        <v>389</v>
      </c>
      <c r="C1630" t="s">
        <v>620</v>
      </c>
      <c r="E1630" t="s">
        <v>408</v>
      </c>
      <c r="F1630" t="s">
        <v>409</v>
      </c>
      <c r="I1630" t="s">
        <v>393</v>
      </c>
      <c r="J1630" t="s">
        <v>23</v>
      </c>
      <c r="K1630">
        <v>12</v>
      </c>
      <c r="M1630">
        <v>3179.904</v>
      </c>
      <c r="N1630">
        <v>0.67200000000000004</v>
      </c>
      <c r="P1630">
        <f>VLOOKUP(C1630,[3]April!$C:$X,22,FALSE)</f>
        <v>2019</v>
      </c>
    </row>
    <row r="1631" spans="1:16" x14ac:dyDescent="0.25">
      <c r="A1631" t="s">
        <v>389</v>
      </c>
      <c r="C1631" t="s">
        <v>621</v>
      </c>
      <c r="E1631" t="s">
        <v>399</v>
      </c>
      <c r="F1631" t="s">
        <v>400</v>
      </c>
      <c r="I1631" t="s">
        <v>401</v>
      </c>
      <c r="J1631" t="s">
        <v>23</v>
      </c>
      <c r="K1631">
        <v>1</v>
      </c>
      <c r="M1631">
        <v>0</v>
      </c>
      <c r="N1631">
        <v>0</v>
      </c>
      <c r="P1631">
        <f>VLOOKUP(C1631,[3]April!$C:$X,22,FALSE)</f>
        <v>2019</v>
      </c>
    </row>
    <row r="1632" spans="1:16" x14ac:dyDescent="0.25">
      <c r="A1632" t="s">
        <v>389</v>
      </c>
      <c r="C1632" t="s">
        <v>621</v>
      </c>
      <c r="E1632" t="s">
        <v>402</v>
      </c>
      <c r="F1632" t="s">
        <v>403</v>
      </c>
      <c r="I1632" t="s">
        <v>393</v>
      </c>
      <c r="J1632" t="s">
        <v>23</v>
      </c>
      <c r="K1632">
        <v>1</v>
      </c>
      <c r="M1632">
        <v>158.1</v>
      </c>
      <c r="N1632">
        <v>5.0999999999999997E-2</v>
      </c>
      <c r="P1632">
        <f>VLOOKUP(C1632,[3]April!$C:$X,22,FALSE)</f>
        <v>2019</v>
      </c>
    </row>
    <row r="1633" spans="1:16" x14ac:dyDescent="0.25">
      <c r="A1633" t="s">
        <v>389</v>
      </c>
      <c r="C1633" t="s">
        <v>621</v>
      </c>
      <c r="E1633" t="s">
        <v>402</v>
      </c>
      <c r="F1633" t="s">
        <v>403</v>
      </c>
      <c r="I1633" t="s">
        <v>393</v>
      </c>
      <c r="J1633" t="s">
        <v>23</v>
      </c>
      <c r="K1633">
        <v>16</v>
      </c>
      <c r="M1633">
        <v>2529.6</v>
      </c>
      <c r="N1633">
        <v>0.81599999999999995</v>
      </c>
      <c r="P1633">
        <f>VLOOKUP(C1633,[3]April!$C:$X,22,FALSE)</f>
        <v>2019</v>
      </c>
    </row>
    <row r="1634" spans="1:16" x14ac:dyDescent="0.25">
      <c r="A1634" t="s">
        <v>389</v>
      </c>
      <c r="C1634" t="s">
        <v>621</v>
      </c>
      <c r="E1634" t="s">
        <v>622</v>
      </c>
      <c r="F1634" t="s">
        <v>623</v>
      </c>
      <c r="I1634" t="s">
        <v>393</v>
      </c>
      <c r="J1634" t="s">
        <v>23</v>
      </c>
      <c r="K1634">
        <v>1</v>
      </c>
      <c r="M1634">
        <v>21.7</v>
      </c>
      <c r="N1634">
        <v>7.0000000000000001E-3</v>
      </c>
      <c r="P1634">
        <f>VLOOKUP(C1634,[3]April!$C:$X,22,FALSE)</f>
        <v>2019</v>
      </c>
    </row>
    <row r="1635" spans="1:16" x14ac:dyDescent="0.25">
      <c r="A1635" t="s">
        <v>389</v>
      </c>
      <c r="C1635" t="s">
        <v>621</v>
      </c>
      <c r="E1635" t="s">
        <v>504</v>
      </c>
      <c r="F1635" t="s">
        <v>505</v>
      </c>
      <c r="I1635" t="s">
        <v>393</v>
      </c>
      <c r="J1635" t="s">
        <v>23</v>
      </c>
      <c r="K1635">
        <v>1</v>
      </c>
      <c r="M1635">
        <v>195.3</v>
      </c>
      <c r="N1635">
        <v>6.3E-2</v>
      </c>
      <c r="P1635">
        <f>VLOOKUP(C1635,[3]April!$C:$X,22,FALSE)</f>
        <v>2019</v>
      </c>
    </row>
    <row r="1636" spans="1:16" x14ac:dyDescent="0.25">
      <c r="A1636" t="s">
        <v>389</v>
      </c>
      <c r="C1636" t="s">
        <v>621</v>
      </c>
      <c r="E1636" t="s">
        <v>406</v>
      </c>
      <c r="F1636" t="s">
        <v>407</v>
      </c>
      <c r="I1636" t="s">
        <v>393</v>
      </c>
      <c r="J1636" t="s">
        <v>23</v>
      </c>
      <c r="K1636">
        <v>11</v>
      </c>
      <c r="M1636">
        <v>2352.9</v>
      </c>
      <c r="N1636">
        <v>0.75900000000000001</v>
      </c>
      <c r="P1636">
        <f>VLOOKUP(C1636,[3]April!$C:$X,22,FALSE)</f>
        <v>2019</v>
      </c>
    </row>
    <row r="1637" spans="1:16" x14ac:dyDescent="0.25">
      <c r="A1637" t="s">
        <v>389</v>
      </c>
      <c r="C1637" t="s">
        <v>621</v>
      </c>
      <c r="E1637" t="s">
        <v>408</v>
      </c>
      <c r="F1637" t="s">
        <v>409</v>
      </c>
      <c r="I1637" t="s">
        <v>393</v>
      </c>
      <c r="J1637" t="s">
        <v>23</v>
      </c>
      <c r="K1637">
        <v>5</v>
      </c>
      <c r="M1637">
        <v>1379.5</v>
      </c>
      <c r="N1637">
        <v>0.44500000000000001</v>
      </c>
      <c r="P1637">
        <f>VLOOKUP(C1637,[3]April!$C:$X,22,FALSE)</f>
        <v>2019</v>
      </c>
    </row>
    <row r="1638" spans="1:16" x14ac:dyDescent="0.25">
      <c r="A1638" t="s">
        <v>389</v>
      </c>
      <c r="C1638" t="s">
        <v>624</v>
      </c>
      <c r="E1638" t="s">
        <v>411</v>
      </c>
      <c r="F1638" t="s">
        <v>412</v>
      </c>
      <c r="I1638" t="s">
        <v>401</v>
      </c>
      <c r="J1638" t="s">
        <v>23</v>
      </c>
      <c r="K1638">
        <v>1</v>
      </c>
      <c r="M1638">
        <v>0</v>
      </c>
      <c r="N1638">
        <v>0</v>
      </c>
      <c r="P1638">
        <f>VLOOKUP(C1638,[3]April!$C:$X,22,FALSE)</f>
        <v>2019</v>
      </c>
    </row>
    <row r="1639" spans="1:16" x14ac:dyDescent="0.25">
      <c r="A1639" t="s">
        <v>389</v>
      </c>
      <c r="C1639" t="s">
        <v>624</v>
      </c>
      <c r="E1639" t="s">
        <v>408</v>
      </c>
      <c r="F1639" t="s">
        <v>409</v>
      </c>
      <c r="I1639" t="s">
        <v>393</v>
      </c>
      <c r="J1639" t="s">
        <v>23</v>
      </c>
      <c r="K1639">
        <v>3</v>
      </c>
      <c r="M1639">
        <v>3118.752</v>
      </c>
      <c r="N1639">
        <v>0.35699999999999998</v>
      </c>
      <c r="P1639">
        <f>VLOOKUP(C1639,[3]April!$C:$X,22,FALSE)</f>
        <v>2019</v>
      </c>
    </row>
    <row r="1640" spans="1:16" x14ac:dyDescent="0.25">
      <c r="A1640" t="s">
        <v>389</v>
      </c>
      <c r="C1640" t="s">
        <v>624</v>
      </c>
      <c r="E1640" t="s">
        <v>408</v>
      </c>
      <c r="F1640" t="s">
        <v>409</v>
      </c>
      <c r="I1640" t="s">
        <v>393</v>
      </c>
      <c r="J1640" t="s">
        <v>23</v>
      </c>
      <c r="K1640">
        <v>20</v>
      </c>
      <c r="M1640">
        <v>9784.32</v>
      </c>
      <c r="N1640">
        <v>1.1200000000000001</v>
      </c>
      <c r="P1640">
        <f>VLOOKUP(C1640,[3]April!$C:$X,22,FALSE)</f>
        <v>2019</v>
      </c>
    </row>
    <row r="1641" spans="1:16" x14ac:dyDescent="0.25">
      <c r="A1641" t="s">
        <v>389</v>
      </c>
      <c r="C1641" t="s">
        <v>624</v>
      </c>
      <c r="E1641" t="s">
        <v>408</v>
      </c>
      <c r="F1641" t="s">
        <v>409</v>
      </c>
      <c r="I1641" t="s">
        <v>393</v>
      </c>
      <c r="J1641" t="s">
        <v>23</v>
      </c>
      <c r="K1641">
        <v>1</v>
      </c>
      <c r="M1641">
        <v>1039.5840000000001</v>
      </c>
      <c r="N1641">
        <v>0.11899999999999999</v>
      </c>
      <c r="P1641">
        <f>VLOOKUP(C1641,[3]April!$C:$X,22,FALSE)</f>
        <v>2019</v>
      </c>
    </row>
    <row r="1642" spans="1:16" x14ac:dyDescent="0.25">
      <c r="A1642" t="s">
        <v>389</v>
      </c>
      <c r="C1642" t="s">
        <v>625</v>
      </c>
      <c r="E1642" t="s">
        <v>428</v>
      </c>
      <c r="F1642" t="s">
        <v>429</v>
      </c>
      <c r="I1642" t="s">
        <v>430</v>
      </c>
      <c r="J1642" t="s">
        <v>23</v>
      </c>
      <c r="K1642">
        <v>3</v>
      </c>
      <c r="M1642">
        <v>3253.0680000000002</v>
      </c>
      <c r="N1642">
        <v>0.99299999999999999</v>
      </c>
      <c r="P1642">
        <f>VLOOKUP(C1642,[3]April!$C:$X,22,FALSE)</f>
        <v>2019</v>
      </c>
    </row>
    <row r="1643" spans="1:16" x14ac:dyDescent="0.25">
      <c r="A1643" t="s">
        <v>389</v>
      </c>
      <c r="C1643" t="s">
        <v>625</v>
      </c>
      <c r="E1643" t="s">
        <v>399</v>
      </c>
      <c r="F1643" t="s">
        <v>400</v>
      </c>
      <c r="I1643" t="s">
        <v>401</v>
      </c>
      <c r="J1643" t="s">
        <v>23</v>
      </c>
      <c r="K1643">
        <v>1</v>
      </c>
      <c r="M1643">
        <v>0</v>
      </c>
      <c r="N1643">
        <v>0</v>
      </c>
      <c r="P1643">
        <f>VLOOKUP(C1643,[3]April!$C:$X,22,FALSE)</f>
        <v>2019</v>
      </c>
    </row>
    <row r="1644" spans="1:16" x14ac:dyDescent="0.25">
      <c r="A1644" t="s">
        <v>389</v>
      </c>
      <c r="C1644" t="s">
        <v>625</v>
      </c>
      <c r="E1644" t="s">
        <v>402</v>
      </c>
      <c r="F1644" t="s">
        <v>403</v>
      </c>
      <c r="I1644" t="s">
        <v>393</v>
      </c>
      <c r="J1644" t="s">
        <v>23</v>
      </c>
      <c r="K1644">
        <v>1</v>
      </c>
      <c r="M1644">
        <v>167.07599999999999</v>
      </c>
      <c r="N1644">
        <v>5.0999999999999997E-2</v>
      </c>
      <c r="P1644">
        <f>VLOOKUP(C1644,[3]April!$C:$X,22,FALSE)</f>
        <v>2019</v>
      </c>
    </row>
    <row r="1645" spans="1:16" x14ac:dyDescent="0.25">
      <c r="A1645" t="s">
        <v>389</v>
      </c>
      <c r="C1645" t="s">
        <v>626</v>
      </c>
      <c r="E1645" t="s">
        <v>402</v>
      </c>
      <c r="F1645" t="s">
        <v>403</v>
      </c>
      <c r="I1645" t="s">
        <v>393</v>
      </c>
      <c r="J1645" t="s">
        <v>23</v>
      </c>
      <c r="K1645">
        <v>3</v>
      </c>
      <c r="M1645">
        <v>515.76300000000003</v>
      </c>
      <c r="N1645">
        <v>0.153</v>
      </c>
      <c r="P1645">
        <f>VLOOKUP(C1645,[3]April!$C:$X,22,FALSE)</f>
        <v>2019</v>
      </c>
    </row>
    <row r="1646" spans="1:16" x14ac:dyDescent="0.25">
      <c r="A1646" t="s">
        <v>389</v>
      </c>
      <c r="C1646" t="s">
        <v>626</v>
      </c>
      <c r="E1646" t="s">
        <v>417</v>
      </c>
      <c r="F1646" t="s">
        <v>418</v>
      </c>
      <c r="I1646" t="s">
        <v>393</v>
      </c>
      <c r="J1646" t="s">
        <v>23</v>
      </c>
      <c r="K1646">
        <v>4</v>
      </c>
      <c r="M1646">
        <v>121.35599999999999</v>
      </c>
      <c r="N1646">
        <v>3.5999999999999997E-2</v>
      </c>
      <c r="P1646">
        <f>VLOOKUP(C1646,[3]April!$C:$X,22,FALSE)</f>
        <v>2019</v>
      </c>
    </row>
    <row r="1647" spans="1:16" x14ac:dyDescent="0.25">
      <c r="A1647" t="s">
        <v>389</v>
      </c>
      <c r="C1647" t="s">
        <v>626</v>
      </c>
      <c r="E1647" t="s">
        <v>425</v>
      </c>
      <c r="F1647" t="s">
        <v>426</v>
      </c>
      <c r="I1647" t="s">
        <v>393</v>
      </c>
      <c r="J1647" t="s">
        <v>23</v>
      </c>
      <c r="K1647">
        <v>7</v>
      </c>
      <c r="M1647">
        <v>1227.0440000000001</v>
      </c>
      <c r="N1647">
        <v>0.36399999999999999</v>
      </c>
      <c r="P1647">
        <f>VLOOKUP(C1647,[3]April!$C:$X,22,FALSE)</f>
        <v>2019</v>
      </c>
    </row>
    <row r="1648" spans="1:16" x14ac:dyDescent="0.25">
      <c r="A1648" t="s">
        <v>389</v>
      </c>
      <c r="C1648" t="s">
        <v>627</v>
      </c>
      <c r="E1648" t="s">
        <v>420</v>
      </c>
      <c r="F1648" t="s">
        <v>421</v>
      </c>
      <c r="I1648" t="s">
        <v>393</v>
      </c>
      <c r="J1648" t="s">
        <v>23</v>
      </c>
      <c r="K1648">
        <v>1</v>
      </c>
      <c r="M1648">
        <v>58.975999999999999</v>
      </c>
      <c r="N1648">
        <v>1.6E-2</v>
      </c>
      <c r="P1648">
        <f>VLOOKUP(C1648,[3]April!$C:$X,22,FALSE)</f>
        <v>2019</v>
      </c>
    </row>
    <row r="1649" spans="1:16" x14ac:dyDescent="0.25">
      <c r="A1649" t="s">
        <v>389</v>
      </c>
      <c r="C1649" t="s">
        <v>627</v>
      </c>
      <c r="E1649" t="s">
        <v>394</v>
      </c>
      <c r="F1649" t="s">
        <v>395</v>
      </c>
      <c r="I1649" t="s">
        <v>393</v>
      </c>
      <c r="J1649" t="s">
        <v>23</v>
      </c>
      <c r="K1649">
        <v>2</v>
      </c>
      <c r="M1649">
        <v>213.78800000000001</v>
      </c>
      <c r="N1649">
        <v>5.8000000000000003E-2</v>
      </c>
      <c r="P1649">
        <f>VLOOKUP(C1649,[3]April!$C:$X,22,FALSE)</f>
        <v>2019</v>
      </c>
    </row>
    <row r="1650" spans="1:16" x14ac:dyDescent="0.25">
      <c r="A1650" t="s">
        <v>389</v>
      </c>
      <c r="C1650" t="s">
        <v>627</v>
      </c>
      <c r="E1650" t="s">
        <v>394</v>
      </c>
      <c r="F1650" t="s">
        <v>395</v>
      </c>
      <c r="I1650" t="s">
        <v>393</v>
      </c>
      <c r="J1650" t="s">
        <v>23</v>
      </c>
      <c r="K1650">
        <v>3</v>
      </c>
      <c r="M1650">
        <v>320.68200000000002</v>
      </c>
      <c r="N1650">
        <v>8.6999999999999994E-2</v>
      </c>
      <c r="P1650">
        <f>VLOOKUP(C1650,[3]April!$C:$X,22,FALSE)</f>
        <v>2019</v>
      </c>
    </row>
    <row r="1651" spans="1:16" x14ac:dyDescent="0.25">
      <c r="A1651" t="s">
        <v>389</v>
      </c>
      <c r="C1651" t="s">
        <v>627</v>
      </c>
      <c r="E1651" t="s">
        <v>394</v>
      </c>
      <c r="F1651" t="s">
        <v>395</v>
      </c>
      <c r="I1651" t="s">
        <v>393</v>
      </c>
      <c r="J1651" t="s">
        <v>23</v>
      </c>
      <c r="K1651">
        <v>4</v>
      </c>
      <c r="M1651">
        <v>427.57600000000002</v>
      </c>
      <c r="N1651">
        <v>0.11600000000000001</v>
      </c>
      <c r="P1651">
        <f>VLOOKUP(C1651,[3]April!$C:$X,22,FALSE)</f>
        <v>2019</v>
      </c>
    </row>
    <row r="1652" spans="1:16" x14ac:dyDescent="0.25">
      <c r="A1652" t="s">
        <v>389</v>
      </c>
      <c r="C1652" t="s">
        <v>627</v>
      </c>
      <c r="E1652" t="s">
        <v>394</v>
      </c>
      <c r="F1652" t="s">
        <v>395</v>
      </c>
      <c r="I1652" t="s">
        <v>393</v>
      </c>
      <c r="J1652" t="s">
        <v>23</v>
      </c>
      <c r="K1652">
        <v>12</v>
      </c>
      <c r="M1652">
        <v>1282.7280000000001</v>
      </c>
      <c r="N1652">
        <v>0.34799999999999998</v>
      </c>
      <c r="P1652">
        <f>VLOOKUP(C1652,[3]April!$C:$X,22,FALSE)</f>
        <v>2019</v>
      </c>
    </row>
    <row r="1653" spans="1:16" x14ac:dyDescent="0.25">
      <c r="A1653" t="s">
        <v>389</v>
      </c>
      <c r="C1653" t="s">
        <v>628</v>
      </c>
      <c r="E1653" t="s">
        <v>428</v>
      </c>
      <c r="F1653" t="s">
        <v>429</v>
      </c>
      <c r="I1653" t="s">
        <v>430</v>
      </c>
      <c r="J1653" t="s">
        <v>23</v>
      </c>
      <c r="K1653">
        <v>1</v>
      </c>
      <c r="M1653">
        <v>1299.5060000000001</v>
      </c>
      <c r="N1653">
        <v>0.33100000000000002</v>
      </c>
      <c r="P1653">
        <f>VLOOKUP(C1653,[3]April!$C:$X,22,FALSE)</f>
        <v>2019</v>
      </c>
    </row>
    <row r="1654" spans="1:16" x14ac:dyDescent="0.25">
      <c r="A1654" t="s">
        <v>389</v>
      </c>
      <c r="C1654" t="s">
        <v>628</v>
      </c>
      <c r="E1654" t="s">
        <v>399</v>
      </c>
      <c r="F1654" t="s">
        <v>400</v>
      </c>
      <c r="I1654" t="s">
        <v>401</v>
      </c>
      <c r="J1654" t="s">
        <v>23</v>
      </c>
      <c r="K1654">
        <v>1</v>
      </c>
      <c r="M1654">
        <v>0</v>
      </c>
      <c r="N1654">
        <v>0</v>
      </c>
      <c r="P1654">
        <f>VLOOKUP(C1654,[3]April!$C:$X,22,FALSE)</f>
        <v>2019</v>
      </c>
    </row>
    <row r="1655" spans="1:16" x14ac:dyDescent="0.25">
      <c r="A1655" t="s">
        <v>389</v>
      </c>
      <c r="C1655" t="s">
        <v>628</v>
      </c>
      <c r="E1655" t="s">
        <v>394</v>
      </c>
      <c r="F1655" t="s">
        <v>395</v>
      </c>
      <c r="I1655" t="s">
        <v>393</v>
      </c>
      <c r="J1655" t="s">
        <v>23</v>
      </c>
      <c r="K1655">
        <v>1</v>
      </c>
      <c r="M1655">
        <v>113.854</v>
      </c>
      <c r="N1655">
        <v>2.9000000000000001E-2</v>
      </c>
      <c r="P1655">
        <f>VLOOKUP(C1655,[3]April!$C:$X,22,FALSE)</f>
        <v>2019</v>
      </c>
    </row>
    <row r="1656" spans="1:16" x14ac:dyDescent="0.25">
      <c r="A1656" t="s">
        <v>389</v>
      </c>
      <c r="C1656" t="s">
        <v>628</v>
      </c>
      <c r="E1656" t="s">
        <v>394</v>
      </c>
      <c r="F1656" t="s">
        <v>395</v>
      </c>
      <c r="I1656" t="s">
        <v>393</v>
      </c>
      <c r="J1656" t="s">
        <v>23</v>
      </c>
      <c r="K1656">
        <v>2</v>
      </c>
      <c r="M1656">
        <v>227.708</v>
      </c>
      <c r="N1656">
        <v>5.8000000000000003E-2</v>
      </c>
      <c r="P1656">
        <f>VLOOKUP(C1656,[3]April!$C:$X,22,FALSE)</f>
        <v>2019</v>
      </c>
    </row>
    <row r="1657" spans="1:16" x14ac:dyDescent="0.25">
      <c r="A1657" t="s">
        <v>389</v>
      </c>
      <c r="C1657" t="s">
        <v>628</v>
      </c>
      <c r="E1657" t="s">
        <v>408</v>
      </c>
      <c r="F1657" t="s">
        <v>409</v>
      </c>
      <c r="I1657" t="s">
        <v>393</v>
      </c>
      <c r="J1657" t="s">
        <v>23</v>
      </c>
      <c r="K1657">
        <v>5</v>
      </c>
      <c r="M1657">
        <v>1747.07</v>
      </c>
      <c r="N1657">
        <v>0.44500000000000001</v>
      </c>
      <c r="P1657">
        <f>VLOOKUP(C1657,[3]April!$C:$X,22,FALSE)</f>
        <v>2019</v>
      </c>
    </row>
    <row r="1658" spans="1:16" x14ac:dyDescent="0.25">
      <c r="A1658" t="s">
        <v>389</v>
      </c>
      <c r="C1658" t="s">
        <v>629</v>
      </c>
      <c r="E1658" t="s">
        <v>399</v>
      </c>
      <c r="F1658" t="s">
        <v>400</v>
      </c>
      <c r="I1658" t="s">
        <v>401</v>
      </c>
      <c r="J1658" t="s">
        <v>23</v>
      </c>
      <c r="K1658">
        <v>1</v>
      </c>
      <c r="M1658">
        <v>0</v>
      </c>
      <c r="N1658">
        <v>0</v>
      </c>
      <c r="P1658">
        <f>VLOOKUP(C1658,[3]April!$C:$X,22,FALSE)</f>
        <v>2019</v>
      </c>
    </row>
    <row r="1659" spans="1:16" x14ac:dyDescent="0.25">
      <c r="A1659" t="s">
        <v>389</v>
      </c>
      <c r="C1659" t="s">
        <v>629</v>
      </c>
      <c r="E1659" t="s">
        <v>402</v>
      </c>
      <c r="F1659" t="s">
        <v>403</v>
      </c>
      <c r="I1659" t="s">
        <v>393</v>
      </c>
      <c r="J1659" t="s">
        <v>23</v>
      </c>
      <c r="K1659">
        <v>1</v>
      </c>
      <c r="M1659">
        <v>125.86799999999999</v>
      </c>
      <c r="N1659">
        <v>5.0999999999999997E-2</v>
      </c>
      <c r="P1659">
        <f>VLOOKUP(C1659,[3]April!$C:$X,22,FALSE)</f>
        <v>2019</v>
      </c>
    </row>
    <row r="1660" spans="1:16" x14ac:dyDescent="0.25">
      <c r="A1660" t="s">
        <v>389</v>
      </c>
      <c r="C1660" t="s">
        <v>629</v>
      </c>
      <c r="E1660" t="s">
        <v>437</v>
      </c>
      <c r="F1660" t="s">
        <v>438</v>
      </c>
      <c r="I1660" t="s">
        <v>393</v>
      </c>
      <c r="J1660" t="s">
        <v>23</v>
      </c>
      <c r="K1660">
        <v>1</v>
      </c>
      <c r="M1660">
        <v>66.635999999999996</v>
      </c>
      <c r="N1660">
        <v>2.7E-2</v>
      </c>
      <c r="P1660">
        <f>VLOOKUP(C1660,[3]April!$C:$X,22,FALSE)</f>
        <v>2019</v>
      </c>
    </row>
    <row r="1661" spans="1:16" x14ac:dyDescent="0.25">
      <c r="A1661" t="s">
        <v>389</v>
      </c>
      <c r="C1661" t="s">
        <v>629</v>
      </c>
      <c r="E1661" t="s">
        <v>460</v>
      </c>
      <c r="F1661" t="s">
        <v>484</v>
      </c>
      <c r="I1661" t="s">
        <v>393</v>
      </c>
      <c r="J1661" t="s">
        <v>23</v>
      </c>
      <c r="K1661">
        <v>3</v>
      </c>
      <c r="M1661">
        <v>310.96800000000002</v>
      </c>
      <c r="N1661">
        <v>0.126</v>
      </c>
      <c r="P1661">
        <f>VLOOKUP(C1661,[3]April!$C:$X,22,FALSE)</f>
        <v>2019</v>
      </c>
    </row>
    <row r="1662" spans="1:16" x14ac:dyDescent="0.25">
      <c r="A1662" t="s">
        <v>389</v>
      </c>
      <c r="C1662" t="s">
        <v>629</v>
      </c>
      <c r="E1662" t="s">
        <v>469</v>
      </c>
      <c r="F1662" t="s">
        <v>470</v>
      </c>
      <c r="I1662" t="s">
        <v>393</v>
      </c>
      <c r="J1662" t="s">
        <v>23</v>
      </c>
      <c r="K1662">
        <v>1</v>
      </c>
      <c r="M1662">
        <v>229.524</v>
      </c>
      <c r="N1662">
        <v>9.2999999999999999E-2</v>
      </c>
      <c r="P1662">
        <f>VLOOKUP(C1662,[3]April!$C:$X,22,FALSE)</f>
        <v>2019</v>
      </c>
    </row>
    <row r="1663" spans="1:16" x14ac:dyDescent="0.25">
      <c r="A1663" t="s">
        <v>389</v>
      </c>
      <c r="C1663" t="s">
        <v>629</v>
      </c>
      <c r="E1663" t="s">
        <v>408</v>
      </c>
      <c r="F1663" t="s">
        <v>409</v>
      </c>
      <c r="I1663" t="s">
        <v>393</v>
      </c>
      <c r="J1663" t="s">
        <v>23</v>
      </c>
      <c r="K1663">
        <v>4</v>
      </c>
      <c r="M1663">
        <v>878.60799999999995</v>
      </c>
      <c r="N1663">
        <v>0.35599999999999998</v>
      </c>
      <c r="P1663">
        <f>VLOOKUP(C1663,[3]April!$C:$X,22,FALSE)</f>
        <v>2019</v>
      </c>
    </row>
    <row r="1664" spans="1:16" x14ac:dyDescent="0.25">
      <c r="A1664" t="s">
        <v>389</v>
      </c>
      <c r="C1664" t="s">
        <v>630</v>
      </c>
      <c r="E1664" t="s">
        <v>411</v>
      </c>
      <c r="F1664" t="s">
        <v>412</v>
      </c>
      <c r="I1664" t="s">
        <v>401</v>
      </c>
      <c r="J1664" t="s">
        <v>23</v>
      </c>
      <c r="K1664">
        <v>1</v>
      </c>
      <c r="M1664">
        <v>0</v>
      </c>
      <c r="N1664">
        <v>0</v>
      </c>
      <c r="P1664">
        <f>VLOOKUP(C1664,[3]April!$C:$X,22,FALSE)</f>
        <v>2019</v>
      </c>
    </row>
    <row r="1665" spans="1:16" x14ac:dyDescent="0.25">
      <c r="A1665" t="s">
        <v>389</v>
      </c>
      <c r="C1665" t="s">
        <v>630</v>
      </c>
      <c r="E1665" t="s">
        <v>406</v>
      </c>
      <c r="F1665" t="s">
        <v>407</v>
      </c>
      <c r="I1665" t="s">
        <v>393</v>
      </c>
      <c r="J1665" t="s">
        <v>23</v>
      </c>
      <c r="K1665">
        <v>5</v>
      </c>
      <c r="M1665">
        <v>1381.38</v>
      </c>
      <c r="N1665">
        <v>0.34499999999999997</v>
      </c>
      <c r="P1665">
        <f>VLOOKUP(C1665,[3]April!$C:$X,22,FALSE)</f>
        <v>2019</v>
      </c>
    </row>
    <row r="1666" spans="1:16" x14ac:dyDescent="0.25">
      <c r="A1666" t="s">
        <v>389</v>
      </c>
      <c r="C1666" t="s">
        <v>630</v>
      </c>
      <c r="E1666" t="s">
        <v>408</v>
      </c>
      <c r="F1666" t="s">
        <v>409</v>
      </c>
      <c r="I1666" t="s">
        <v>393</v>
      </c>
      <c r="J1666" t="s">
        <v>23</v>
      </c>
      <c r="K1666">
        <v>1</v>
      </c>
      <c r="M1666">
        <v>476.476</v>
      </c>
      <c r="N1666">
        <v>0.11899999999999999</v>
      </c>
      <c r="P1666">
        <f>VLOOKUP(C1666,[3]April!$C:$X,22,FALSE)</f>
        <v>2019</v>
      </c>
    </row>
    <row r="1667" spans="1:16" x14ac:dyDescent="0.25">
      <c r="A1667" t="s">
        <v>389</v>
      </c>
      <c r="C1667" t="s">
        <v>630</v>
      </c>
      <c r="E1667" t="s">
        <v>408</v>
      </c>
      <c r="F1667" t="s">
        <v>409</v>
      </c>
      <c r="I1667" t="s">
        <v>393</v>
      </c>
      <c r="J1667" t="s">
        <v>23</v>
      </c>
      <c r="K1667">
        <v>15</v>
      </c>
      <c r="M1667">
        <v>3363.36</v>
      </c>
      <c r="N1667">
        <v>0.84</v>
      </c>
      <c r="P1667">
        <f>VLOOKUP(C1667,[3]April!$C:$X,22,FALSE)</f>
        <v>2019</v>
      </c>
    </row>
    <row r="1668" spans="1:16" x14ac:dyDescent="0.25">
      <c r="A1668" t="s">
        <v>389</v>
      </c>
      <c r="C1668" t="s">
        <v>631</v>
      </c>
      <c r="E1668" t="s">
        <v>420</v>
      </c>
      <c r="F1668" t="s">
        <v>421</v>
      </c>
      <c r="I1668" t="s">
        <v>393</v>
      </c>
      <c r="J1668" t="s">
        <v>23</v>
      </c>
      <c r="K1668">
        <v>1</v>
      </c>
      <c r="M1668">
        <v>57.92</v>
      </c>
      <c r="N1668">
        <v>1.6E-2</v>
      </c>
      <c r="P1668">
        <f>VLOOKUP(C1668,[3]April!$C:$X,22,FALSE)</f>
        <v>2019</v>
      </c>
    </row>
    <row r="1669" spans="1:16" x14ac:dyDescent="0.25">
      <c r="A1669" t="s">
        <v>389</v>
      </c>
      <c r="C1669" t="s">
        <v>631</v>
      </c>
      <c r="E1669" t="s">
        <v>394</v>
      </c>
      <c r="F1669" t="s">
        <v>395</v>
      </c>
      <c r="I1669" t="s">
        <v>393</v>
      </c>
      <c r="J1669" t="s">
        <v>23</v>
      </c>
      <c r="K1669">
        <v>6</v>
      </c>
      <c r="M1669">
        <v>629.88</v>
      </c>
      <c r="N1669">
        <v>0.17399999999999999</v>
      </c>
      <c r="P1669">
        <f>VLOOKUP(C1669,[3]April!$C:$X,22,FALSE)</f>
        <v>2019</v>
      </c>
    </row>
    <row r="1670" spans="1:16" x14ac:dyDescent="0.25">
      <c r="A1670" t="s">
        <v>389</v>
      </c>
      <c r="C1670" t="s">
        <v>631</v>
      </c>
      <c r="E1670" t="s">
        <v>432</v>
      </c>
      <c r="F1670" t="s">
        <v>433</v>
      </c>
      <c r="I1670" t="s">
        <v>393</v>
      </c>
      <c r="J1670" t="s">
        <v>23</v>
      </c>
      <c r="K1670">
        <v>1</v>
      </c>
      <c r="M1670">
        <v>148.41999999999999</v>
      </c>
      <c r="N1670">
        <v>4.1000000000000002E-2</v>
      </c>
      <c r="P1670">
        <f>VLOOKUP(C1670,[3]April!$C:$X,22,FALSE)</f>
        <v>2019</v>
      </c>
    </row>
    <row r="1671" spans="1:16" x14ac:dyDescent="0.25">
      <c r="A1671" t="s">
        <v>389</v>
      </c>
      <c r="C1671" t="s">
        <v>631</v>
      </c>
      <c r="E1671" t="s">
        <v>432</v>
      </c>
      <c r="F1671" t="s">
        <v>433</v>
      </c>
      <c r="I1671" t="s">
        <v>393</v>
      </c>
      <c r="J1671" t="s">
        <v>23</v>
      </c>
      <c r="K1671">
        <v>18</v>
      </c>
      <c r="M1671">
        <v>2671.56</v>
      </c>
      <c r="N1671">
        <v>0.73799999999999999</v>
      </c>
      <c r="P1671">
        <f>VLOOKUP(C1671,[3]April!$C:$X,22,FALSE)</f>
        <v>2019</v>
      </c>
    </row>
    <row r="1672" spans="1:16" x14ac:dyDescent="0.25">
      <c r="A1672" t="s">
        <v>389</v>
      </c>
      <c r="C1672" t="s">
        <v>632</v>
      </c>
      <c r="E1672" t="s">
        <v>411</v>
      </c>
      <c r="F1672" t="s">
        <v>412</v>
      </c>
      <c r="I1672" t="s">
        <v>401</v>
      </c>
      <c r="J1672" t="s">
        <v>23</v>
      </c>
      <c r="K1672">
        <v>1</v>
      </c>
      <c r="M1672">
        <v>0</v>
      </c>
      <c r="N1672">
        <v>0</v>
      </c>
      <c r="P1672">
        <f>VLOOKUP(C1672,[3]April!$C:$X,22,FALSE)</f>
        <v>2019</v>
      </c>
    </row>
    <row r="1673" spans="1:16" x14ac:dyDescent="0.25">
      <c r="A1673" t="s">
        <v>389</v>
      </c>
      <c r="C1673" t="s">
        <v>632</v>
      </c>
      <c r="E1673" t="s">
        <v>402</v>
      </c>
      <c r="F1673" t="s">
        <v>403</v>
      </c>
      <c r="I1673" t="s">
        <v>393</v>
      </c>
      <c r="J1673" t="s">
        <v>23</v>
      </c>
      <c r="K1673">
        <v>1</v>
      </c>
      <c r="M1673">
        <v>222.768</v>
      </c>
      <c r="N1673">
        <v>5.0999999999999997E-2</v>
      </c>
      <c r="P1673">
        <f>VLOOKUP(C1673,[3]April!$C:$X,22,FALSE)</f>
        <v>2019</v>
      </c>
    </row>
    <row r="1674" spans="1:16" x14ac:dyDescent="0.25">
      <c r="A1674" t="s">
        <v>389</v>
      </c>
      <c r="C1674" t="s">
        <v>632</v>
      </c>
      <c r="E1674" t="s">
        <v>406</v>
      </c>
      <c r="F1674" t="s">
        <v>407</v>
      </c>
      <c r="I1674" t="s">
        <v>393</v>
      </c>
      <c r="J1674" t="s">
        <v>23</v>
      </c>
      <c r="K1674">
        <v>1</v>
      </c>
      <c r="M1674">
        <v>135.40799999999999</v>
      </c>
      <c r="N1674">
        <v>3.1E-2</v>
      </c>
      <c r="P1674">
        <f>VLOOKUP(C1674,[3]April!$C:$X,22,FALSE)</f>
        <v>2019</v>
      </c>
    </row>
    <row r="1675" spans="1:16" x14ac:dyDescent="0.25">
      <c r="A1675" t="s">
        <v>389</v>
      </c>
      <c r="C1675" t="s">
        <v>632</v>
      </c>
      <c r="E1675" t="s">
        <v>408</v>
      </c>
      <c r="F1675" t="s">
        <v>409</v>
      </c>
      <c r="I1675" t="s">
        <v>393</v>
      </c>
      <c r="J1675" t="s">
        <v>23</v>
      </c>
      <c r="K1675">
        <v>23</v>
      </c>
      <c r="M1675">
        <v>5625.9840000000004</v>
      </c>
      <c r="N1675">
        <v>1.288</v>
      </c>
      <c r="P1675">
        <f>VLOOKUP(C1675,[3]April!$C:$X,22,FALSE)</f>
        <v>2019</v>
      </c>
    </row>
    <row r="1676" spans="1:16" x14ac:dyDescent="0.25">
      <c r="A1676" t="s">
        <v>389</v>
      </c>
      <c r="C1676" t="s">
        <v>633</v>
      </c>
      <c r="E1676" t="s">
        <v>411</v>
      </c>
      <c r="F1676" t="s">
        <v>412</v>
      </c>
      <c r="I1676" t="s">
        <v>401</v>
      </c>
      <c r="J1676" t="s">
        <v>23</v>
      </c>
      <c r="K1676">
        <v>1</v>
      </c>
      <c r="M1676">
        <v>0</v>
      </c>
      <c r="N1676">
        <v>0</v>
      </c>
      <c r="P1676">
        <f>VLOOKUP(C1676,[3]April!$C:$X,22,FALSE)</f>
        <v>2019</v>
      </c>
    </row>
    <row r="1677" spans="1:16" x14ac:dyDescent="0.25">
      <c r="A1677" t="s">
        <v>389</v>
      </c>
      <c r="C1677" t="s">
        <v>633</v>
      </c>
      <c r="E1677" t="s">
        <v>437</v>
      </c>
      <c r="F1677" t="s">
        <v>438</v>
      </c>
      <c r="I1677" t="s">
        <v>393</v>
      </c>
      <c r="J1677" t="s">
        <v>23</v>
      </c>
      <c r="K1677">
        <v>2</v>
      </c>
      <c r="M1677">
        <v>348.19200000000001</v>
      </c>
      <c r="N1677">
        <v>5.3999999999999999E-2</v>
      </c>
      <c r="P1677">
        <f>VLOOKUP(C1677,[3]April!$C:$X,22,FALSE)</f>
        <v>2019</v>
      </c>
    </row>
    <row r="1678" spans="1:16" x14ac:dyDescent="0.25">
      <c r="A1678" t="s">
        <v>389</v>
      </c>
      <c r="C1678" t="s">
        <v>633</v>
      </c>
      <c r="E1678" t="s">
        <v>408</v>
      </c>
      <c r="F1678" t="s">
        <v>409</v>
      </c>
      <c r="I1678" t="s">
        <v>393</v>
      </c>
      <c r="J1678" t="s">
        <v>23</v>
      </c>
      <c r="K1678">
        <v>8</v>
      </c>
      <c r="M1678">
        <v>6138.4960000000001</v>
      </c>
      <c r="N1678">
        <v>0.95199999999999996</v>
      </c>
      <c r="P1678">
        <f>VLOOKUP(C1678,[3]April!$C:$X,22,FALSE)</f>
        <v>2019</v>
      </c>
    </row>
    <row r="1679" spans="1:16" x14ac:dyDescent="0.25">
      <c r="A1679" t="s">
        <v>389</v>
      </c>
      <c r="C1679" t="s">
        <v>633</v>
      </c>
      <c r="E1679" t="s">
        <v>408</v>
      </c>
      <c r="F1679" t="s">
        <v>409</v>
      </c>
      <c r="I1679" t="s">
        <v>393</v>
      </c>
      <c r="J1679" t="s">
        <v>23</v>
      </c>
      <c r="K1679">
        <v>14</v>
      </c>
      <c r="M1679">
        <v>5055.232</v>
      </c>
      <c r="N1679">
        <v>0.78400000000000003</v>
      </c>
      <c r="P1679">
        <f>VLOOKUP(C1679,[3]April!$C:$X,22,FALSE)</f>
        <v>2019</v>
      </c>
    </row>
    <row r="1680" spans="1:16" x14ac:dyDescent="0.25">
      <c r="A1680" t="s">
        <v>389</v>
      </c>
      <c r="C1680" t="s">
        <v>634</v>
      </c>
      <c r="E1680" t="s">
        <v>417</v>
      </c>
      <c r="F1680" t="s">
        <v>418</v>
      </c>
      <c r="I1680" t="s">
        <v>393</v>
      </c>
      <c r="J1680" t="s">
        <v>23</v>
      </c>
      <c r="K1680">
        <v>16</v>
      </c>
      <c r="M1680">
        <v>524.16</v>
      </c>
      <c r="N1680">
        <v>0.14399999999999999</v>
      </c>
      <c r="P1680">
        <f>VLOOKUP(C1680,[3]April!$C:$X,22,FALSE)</f>
        <v>2019</v>
      </c>
    </row>
    <row r="1681" spans="1:16" x14ac:dyDescent="0.25">
      <c r="A1681" t="s">
        <v>389</v>
      </c>
      <c r="C1681" t="s">
        <v>635</v>
      </c>
      <c r="E1681" t="s">
        <v>399</v>
      </c>
      <c r="F1681" t="s">
        <v>400</v>
      </c>
      <c r="I1681" t="s">
        <v>401</v>
      </c>
      <c r="J1681" t="s">
        <v>23</v>
      </c>
      <c r="K1681">
        <v>1</v>
      </c>
      <c r="M1681">
        <v>0</v>
      </c>
      <c r="N1681">
        <v>0</v>
      </c>
      <c r="P1681">
        <f>VLOOKUP(C1681,[3]April!$C:$X,22,FALSE)</f>
        <v>2019</v>
      </c>
    </row>
    <row r="1682" spans="1:16" x14ac:dyDescent="0.25">
      <c r="A1682" t="s">
        <v>389</v>
      </c>
      <c r="C1682" t="s">
        <v>635</v>
      </c>
      <c r="E1682" t="s">
        <v>402</v>
      </c>
      <c r="F1682" t="s">
        <v>403</v>
      </c>
      <c r="I1682" t="s">
        <v>393</v>
      </c>
      <c r="J1682" t="s">
        <v>23</v>
      </c>
      <c r="K1682">
        <v>1</v>
      </c>
      <c r="M1682">
        <v>236.02799999999999</v>
      </c>
      <c r="N1682">
        <v>5.0999999999999997E-2</v>
      </c>
      <c r="P1682">
        <f>VLOOKUP(C1682,[3]April!$C:$X,22,FALSE)</f>
        <v>2019</v>
      </c>
    </row>
    <row r="1683" spans="1:16" x14ac:dyDescent="0.25">
      <c r="A1683" t="s">
        <v>389</v>
      </c>
      <c r="C1683" t="s">
        <v>635</v>
      </c>
      <c r="E1683" t="s">
        <v>417</v>
      </c>
      <c r="F1683" t="s">
        <v>418</v>
      </c>
      <c r="I1683" t="s">
        <v>393</v>
      </c>
      <c r="J1683" t="s">
        <v>23</v>
      </c>
      <c r="K1683">
        <v>1</v>
      </c>
      <c r="M1683">
        <v>41.652000000000001</v>
      </c>
      <c r="N1683">
        <v>8.9999999999999993E-3</v>
      </c>
      <c r="P1683">
        <f>VLOOKUP(C1683,[3]April!$C:$X,22,FALSE)</f>
        <v>2019</v>
      </c>
    </row>
    <row r="1684" spans="1:16" x14ac:dyDescent="0.25">
      <c r="A1684" t="s">
        <v>389</v>
      </c>
      <c r="C1684" t="s">
        <v>635</v>
      </c>
      <c r="E1684" t="s">
        <v>417</v>
      </c>
      <c r="F1684" t="s">
        <v>418</v>
      </c>
      <c r="I1684" t="s">
        <v>393</v>
      </c>
      <c r="J1684" t="s">
        <v>23</v>
      </c>
      <c r="K1684">
        <v>2</v>
      </c>
      <c r="M1684">
        <v>83.304000000000002</v>
      </c>
      <c r="N1684">
        <v>1.7999999999999999E-2</v>
      </c>
      <c r="P1684">
        <f>VLOOKUP(C1684,[3]April!$C:$X,22,FALSE)</f>
        <v>2019</v>
      </c>
    </row>
    <row r="1685" spans="1:16" x14ac:dyDescent="0.25">
      <c r="A1685" t="s">
        <v>389</v>
      </c>
      <c r="C1685" t="s">
        <v>635</v>
      </c>
      <c r="E1685" t="s">
        <v>460</v>
      </c>
      <c r="F1685" t="s">
        <v>484</v>
      </c>
      <c r="I1685" t="s">
        <v>393</v>
      </c>
      <c r="J1685" t="s">
        <v>23</v>
      </c>
      <c r="K1685">
        <v>4</v>
      </c>
      <c r="M1685">
        <v>777.50400000000002</v>
      </c>
      <c r="N1685">
        <v>0.16800000000000001</v>
      </c>
      <c r="P1685">
        <f>VLOOKUP(C1685,[3]April!$C:$X,22,FALSE)</f>
        <v>2019</v>
      </c>
    </row>
    <row r="1686" spans="1:16" x14ac:dyDescent="0.25">
      <c r="A1686" t="s">
        <v>389</v>
      </c>
      <c r="C1686" t="s">
        <v>635</v>
      </c>
      <c r="E1686" t="s">
        <v>406</v>
      </c>
      <c r="F1686" t="s">
        <v>407</v>
      </c>
      <c r="I1686" t="s">
        <v>393</v>
      </c>
      <c r="J1686" t="s">
        <v>23</v>
      </c>
      <c r="K1686">
        <v>1</v>
      </c>
      <c r="M1686">
        <v>143.46799999999999</v>
      </c>
      <c r="N1686">
        <v>3.1E-2</v>
      </c>
      <c r="P1686">
        <f>VLOOKUP(C1686,[3]April!$C:$X,22,FALSE)</f>
        <v>2019</v>
      </c>
    </row>
    <row r="1687" spans="1:16" x14ac:dyDescent="0.25">
      <c r="A1687" t="s">
        <v>389</v>
      </c>
      <c r="C1687" t="s">
        <v>635</v>
      </c>
      <c r="E1687" t="s">
        <v>406</v>
      </c>
      <c r="F1687" t="s">
        <v>407</v>
      </c>
      <c r="I1687" t="s">
        <v>393</v>
      </c>
      <c r="J1687" t="s">
        <v>23</v>
      </c>
      <c r="K1687">
        <v>1</v>
      </c>
      <c r="M1687">
        <v>143.46799999999999</v>
      </c>
      <c r="N1687">
        <v>3.1E-2</v>
      </c>
      <c r="P1687">
        <f>VLOOKUP(C1687,[3]April!$C:$X,22,FALSE)</f>
        <v>2019</v>
      </c>
    </row>
    <row r="1688" spans="1:16" x14ac:dyDescent="0.25">
      <c r="A1688" t="s">
        <v>389</v>
      </c>
      <c r="C1688" t="s">
        <v>635</v>
      </c>
      <c r="E1688" t="s">
        <v>406</v>
      </c>
      <c r="F1688" t="s">
        <v>407</v>
      </c>
      <c r="I1688" t="s">
        <v>393</v>
      </c>
      <c r="J1688" t="s">
        <v>23</v>
      </c>
      <c r="K1688">
        <v>2</v>
      </c>
      <c r="M1688">
        <v>286.93599999999998</v>
      </c>
      <c r="N1688">
        <v>6.2E-2</v>
      </c>
      <c r="P1688">
        <f>VLOOKUP(C1688,[3]April!$C:$X,22,FALSE)</f>
        <v>2019</v>
      </c>
    </row>
    <row r="1689" spans="1:16" x14ac:dyDescent="0.25">
      <c r="A1689" t="s">
        <v>389</v>
      </c>
      <c r="C1689" t="s">
        <v>635</v>
      </c>
      <c r="E1689" t="s">
        <v>408</v>
      </c>
      <c r="F1689" t="s">
        <v>409</v>
      </c>
      <c r="I1689" t="s">
        <v>393</v>
      </c>
      <c r="J1689" t="s">
        <v>23</v>
      </c>
      <c r="K1689">
        <v>12</v>
      </c>
      <c r="M1689">
        <v>3110.0160000000001</v>
      </c>
      <c r="N1689">
        <v>0.67200000000000004</v>
      </c>
      <c r="P1689">
        <f>VLOOKUP(C1689,[3]April!$C:$X,22,FALSE)</f>
        <v>2019</v>
      </c>
    </row>
    <row r="1690" spans="1:16" x14ac:dyDescent="0.25">
      <c r="A1690" t="s">
        <v>389</v>
      </c>
      <c r="C1690" t="s">
        <v>636</v>
      </c>
      <c r="E1690" t="s">
        <v>417</v>
      </c>
      <c r="F1690" t="s">
        <v>418</v>
      </c>
      <c r="I1690" t="s">
        <v>393</v>
      </c>
      <c r="J1690" t="s">
        <v>23</v>
      </c>
      <c r="K1690">
        <v>2</v>
      </c>
      <c r="M1690">
        <v>59.795999999999999</v>
      </c>
      <c r="N1690">
        <v>1.7999999999999999E-2</v>
      </c>
      <c r="P1690">
        <f>VLOOKUP(C1690,[3]April!$C:$X,22,FALSE)</f>
        <v>2019</v>
      </c>
    </row>
    <row r="1691" spans="1:16" x14ac:dyDescent="0.25">
      <c r="A1691" t="s">
        <v>389</v>
      </c>
      <c r="C1691" t="s">
        <v>636</v>
      </c>
      <c r="E1691" t="s">
        <v>520</v>
      </c>
      <c r="F1691" t="s">
        <v>521</v>
      </c>
      <c r="I1691" t="s">
        <v>393</v>
      </c>
      <c r="J1691" t="s">
        <v>23</v>
      </c>
      <c r="K1691">
        <v>1</v>
      </c>
      <c r="M1691">
        <v>139.524</v>
      </c>
      <c r="N1691">
        <v>4.2000000000000003E-2</v>
      </c>
      <c r="P1691">
        <f>VLOOKUP(C1691,[3]April!$C:$X,22,FALSE)</f>
        <v>2019</v>
      </c>
    </row>
    <row r="1692" spans="1:16" x14ac:dyDescent="0.25">
      <c r="A1692" t="s">
        <v>389</v>
      </c>
      <c r="C1692" t="s">
        <v>636</v>
      </c>
      <c r="E1692" t="s">
        <v>520</v>
      </c>
      <c r="F1692" t="s">
        <v>521</v>
      </c>
      <c r="I1692" t="s">
        <v>393</v>
      </c>
      <c r="J1692" t="s">
        <v>23</v>
      </c>
      <c r="K1692">
        <v>11</v>
      </c>
      <c r="M1692">
        <v>1534.7639999999999</v>
      </c>
      <c r="N1692">
        <v>0.46200000000000002</v>
      </c>
      <c r="P1692">
        <f>VLOOKUP(C1692,[3]April!$C:$X,22,FALSE)</f>
        <v>2019</v>
      </c>
    </row>
    <row r="1693" spans="1:16" x14ac:dyDescent="0.25">
      <c r="A1693" t="s">
        <v>389</v>
      </c>
      <c r="C1693" t="s">
        <v>636</v>
      </c>
      <c r="E1693" t="s">
        <v>425</v>
      </c>
      <c r="F1693" t="s">
        <v>426</v>
      </c>
      <c r="I1693" t="s">
        <v>393</v>
      </c>
      <c r="J1693" t="s">
        <v>23</v>
      </c>
      <c r="K1693">
        <v>10</v>
      </c>
      <c r="M1693">
        <v>1727.44</v>
      </c>
      <c r="N1693">
        <v>0.52</v>
      </c>
      <c r="P1693">
        <f>VLOOKUP(C1693,[3]April!$C:$X,22,FALSE)</f>
        <v>2019</v>
      </c>
    </row>
    <row r="1694" spans="1:16" x14ac:dyDescent="0.25">
      <c r="A1694" t="s">
        <v>389</v>
      </c>
      <c r="C1694" t="s">
        <v>636</v>
      </c>
      <c r="E1694" t="s">
        <v>425</v>
      </c>
      <c r="F1694" t="s">
        <v>426</v>
      </c>
      <c r="I1694" t="s">
        <v>393</v>
      </c>
      <c r="J1694" t="s">
        <v>23</v>
      </c>
      <c r="K1694">
        <v>21</v>
      </c>
      <c r="M1694">
        <v>3627.6239999999998</v>
      </c>
      <c r="N1694">
        <v>1.0920000000000001</v>
      </c>
      <c r="P1694">
        <f>VLOOKUP(C1694,[3]April!$C:$X,22,FALSE)</f>
        <v>2019</v>
      </c>
    </row>
    <row r="1695" spans="1:16" x14ac:dyDescent="0.25">
      <c r="A1695" t="s">
        <v>389</v>
      </c>
      <c r="C1695" t="s">
        <v>637</v>
      </c>
      <c r="E1695" t="s">
        <v>399</v>
      </c>
      <c r="F1695" t="s">
        <v>400</v>
      </c>
      <c r="I1695" t="s">
        <v>401</v>
      </c>
      <c r="J1695" t="s">
        <v>23</v>
      </c>
      <c r="K1695">
        <v>1</v>
      </c>
      <c r="M1695">
        <v>0</v>
      </c>
      <c r="N1695">
        <v>0</v>
      </c>
      <c r="P1695">
        <f>VLOOKUP(C1695,[3]April!$C:$X,22,FALSE)</f>
        <v>2019</v>
      </c>
    </row>
    <row r="1696" spans="1:16" x14ac:dyDescent="0.25">
      <c r="A1696" t="s">
        <v>389</v>
      </c>
      <c r="C1696" t="s">
        <v>637</v>
      </c>
      <c r="E1696" t="s">
        <v>394</v>
      </c>
      <c r="F1696" t="s">
        <v>395</v>
      </c>
      <c r="I1696" t="s">
        <v>393</v>
      </c>
      <c r="J1696" t="s">
        <v>23</v>
      </c>
      <c r="K1696">
        <v>1</v>
      </c>
      <c r="M1696">
        <v>83.055999999999997</v>
      </c>
      <c r="N1696">
        <v>2.9000000000000001E-2</v>
      </c>
      <c r="P1696">
        <f>VLOOKUP(C1696,[3]April!$C:$X,22,FALSE)</f>
        <v>2019</v>
      </c>
    </row>
    <row r="1697" spans="1:16" x14ac:dyDescent="0.25">
      <c r="A1697" t="s">
        <v>389</v>
      </c>
      <c r="C1697" t="s">
        <v>637</v>
      </c>
      <c r="E1697" t="s">
        <v>406</v>
      </c>
      <c r="F1697" t="s">
        <v>407</v>
      </c>
      <c r="I1697" t="s">
        <v>393</v>
      </c>
      <c r="J1697" t="s">
        <v>23</v>
      </c>
      <c r="K1697">
        <v>1</v>
      </c>
      <c r="M1697">
        <v>197.61600000000001</v>
      </c>
      <c r="N1697">
        <v>6.9000000000000006E-2</v>
      </c>
      <c r="P1697">
        <f>VLOOKUP(C1697,[3]April!$C:$X,22,FALSE)</f>
        <v>2019</v>
      </c>
    </row>
    <row r="1698" spans="1:16" x14ac:dyDescent="0.25">
      <c r="A1698" t="s">
        <v>389</v>
      </c>
      <c r="C1698" t="s">
        <v>637</v>
      </c>
      <c r="E1698" t="s">
        <v>406</v>
      </c>
      <c r="F1698" t="s">
        <v>407</v>
      </c>
      <c r="I1698" t="s">
        <v>393</v>
      </c>
      <c r="J1698" t="s">
        <v>23</v>
      </c>
      <c r="K1698">
        <v>1</v>
      </c>
      <c r="M1698">
        <v>197.61600000000001</v>
      </c>
      <c r="N1698">
        <v>6.9000000000000006E-2</v>
      </c>
      <c r="P1698">
        <f>VLOOKUP(C1698,[3]April!$C:$X,22,FALSE)</f>
        <v>2019</v>
      </c>
    </row>
    <row r="1699" spans="1:16" x14ac:dyDescent="0.25">
      <c r="A1699" t="s">
        <v>389</v>
      </c>
      <c r="C1699" t="s">
        <v>637</v>
      </c>
      <c r="E1699" t="s">
        <v>408</v>
      </c>
      <c r="F1699" t="s">
        <v>409</v>
      </c>
      <c r="I1699" t="s">
        <v>393</v>
      </c>
      <c r="J1699" t="s">
        <v>23</v>
      </c>
      <c r="K1699">
        <v>1</v>
      </c>
      <c r="M1699">
        <v>254.89599999999999</v>
      </c>
      <c r="N1699">
        <v>8.8999999999999996E-2</v>
      </c>
      <c r="P1699">
        <f>VLOOKUP(C1699,[3]April!$C:$X,22,FALSE)</f>
        <v>2019</v>
      </c>
    </row>
    <row r="1700" spans="1:16" x14ac:dyDescent="0.25">
      <c r="A1700" t="s">
        <v>389</v>
      </c>
      <c r="C1700" t="s">
        <v>637</v>
      </c>
      <c r="E1700" t="s">
        <v>408</v>
      </c>
      <c r="F1700" t="s">
        <v>409</v>
      </c>
      <c r="I1700" t="s">
        <v>393</v>
      </c>
      <c r="J1700" t="s">
        <v>23</v>
      </c>
      <c r="K1700">
        <v>3</v>
      </c>
      <c r="M1700">
        <v>1022.448</v>
      </c>
      <c r="N1700">
        <v>0.35699999999999998</v>
      </c>
      <c r="P1700">
        <f>VLOOKUP(C1700,[3]April!$C:$X,22,FALSE)</f>
        <v>2019</v>
      </c>
    </row>
    <row r="1701" spans="1:16" x14ac:dyDescent="0.25">
      <c r="A1701" t="s">
        <v>389</v>
      </c>
      <c r="C1701" t="s">
        <v>638</v>
      </c>
      <c r="E1701" t="s">
        <v>399</v>
      </c>
      <c r="F1701" t="s">
        <v>400</v>
      </c>
      <c r="I1701" t="s">
        <v>401</v>
      </c>
      <c r="J1701" t="s">
        <v>23</v>
      </c>
      <c r="K1701">
        <v>1</v>
      </c>
      <c r="M1701">
        <v>0</v>
      </c>
      <c r="N1701">
        <v>0</v>
      </c>
      <c r="P1701">
        <f>VLOOKUP(C1701,[3]April!$C:$X,22,FALSE)</f>
        <v>2019</v>
      </c>
    </row>
    <row r="1702" spans="1:16" x14ac:dyDescent="0.25">
      <c r="A1702" t="s">
        <v>389</v>
      </c>
      <c r="C1702" t="s">
        <v>638</v>
      </c>
      <c r="E1702" t="s">
        <v>417</v>
      </c>
      <c r="F1702" t="s">
        <v>418</v>
      </c>
      <c r="I1702" t="s">
        <v>393</v>
      </c>
      <c r="J1702" t="s">
        <v>23</v>
      </c>
      <c r="K1702">
        <v>4</v>
      </c>
      <c r="M1702">
        <v>88.992000000000004</v>
      </c>
      <c r="N1702">
        <v>3.5999999999999997E-2</v>
      </c>
      <c r="P1702">
        <f>VLOOKUP(C1702,[3]April!$C:$X,22,FALSE)</f>
        <v>2019</v>
      </c>
    </row>
    <row r="1703" spans="1:16" x14ac:dyDescent="0.25">
      <c r="A1703" t="s">
        <v>389</v>
      </c>
      <c r="C1703" t="s">
        <v>638</v>
      </c>
      <c r="E1703" t="s">
        <v>406</v>
      </c>
      <c r="F1703" t="s">
        <v>407</v>
      </c>
      <c r="I1703" t="s">
        <v>393</v>
      </c>
      <c r="J1703" t="s">
        <v>23</v>
      </c>
      <c r="K1703">
        <v>2</v>
      </c>
      <c r="M1703">
        <v>341.13600000000002</v>
      </c>
      <c r="N1703">
        <v>0.13800000000000001</v>
      </c>
      <c r="P1703">
        <f>VLOOKUP(C1703,[3]April!$C:$X,22,FALSE)</f>
        <v>2019</v>
      </c>
    </row>
    <row r="1704" spans="1:16" x14ac:dyDescent="0.25">
      <c r="A1704" t="s">
        <v>389</v>
      </c>
      <c r="C1704" t="s">
        <v>638</v>
      </c>
      <c r="E1704" t="s">
        <v>406</v>
      </c>
      <c r="F1704" t="s">
        <v>407</v>
      </c>
      <c r="I1704" t="s">
        <v>393</v>
      </c>
      <c r="J1704" t="s">
        <v>23</v>
      </c>
      <c r="K1704">
        <v>2</v>
      </c>
      <c r="M1704">
        <v>341.13600000000002</v>
      </c>
      <c r="N1704">
        <v>0.13800000000000001</v>
      </c>
      <c r="P1704">
        <f>VLOOKUP(C1704,[3]April!$C:$X,22,FALSE)</f>
        <v>2019</v>
      </c>
    </row>
    <row r="1705" spans="1:16" x14ac:dyDescent="0.25">
      <c r="A1705" t="s">
        <v>389</v>
      </c>
      <c r="C1705" t="s">
        <v>638</v>
      </c>
      <c r="E1705" t="s">
        <v>408</v>
      </c>
      <c r="F1705" t="s">
        <v>409</v>
      </c>
      <c r="I1705" t="s">
        <v>393</v>
      </c>
      <c r="J1705" t="s">
        <v>23</v>
      </c>
      <c r="K1705">
        <v>2</v>
      </c>
      <c r="M1705">
        <v>440.01600000000002</v>
      </c>
      <c r="N1705">
        <v>0.17799999999999999</v>
      </c>
      <c r="P1705">
        <f>VLOOKUP(C1705,[3]April!$C:$X,22,FALSE)</f>
        <v>2019</v>
      </c>
    </row>
    <row r="1706" spans="1:16" x14ac:dyDescent="0.25">
      <c r="A1706" t="s">
        <v>389</v>
      </c>
      <c r="C1706" t="s">
        <v>638</v>
      </c>
      <c r="E1706" t="s">
        <v>408</v>
      </c>
      <c r="F1706" t="s">
        <v>409</v>
      </c>
      <c r="I1706" t="s">
        <v>393</v>
      </c>
      <c r="J1706" t="s">
        <v>23</v>
      </c>
      <c r="K1706">
        <v>3</v>
      </c>
      <c r="M1706">
        <v>882.50400000000002</v>
      </c>
      <c r="N1706">
        <v>0.35699999999999998</v>
      </c>
      <c r="P1706">
        <f>VLOOKUP(C1706,[3]April!$C:$X,22,FALSE)</f>
        <v>2019</v>
      </c>
    </row>
    <row r="1707" spans="1:16" x14ac:dyDescent="0.25">
      <c r="A1707" t="s">
        <v>389</v>
      </c>
      <c r="C1707" t="s">
        <v>638</v>
      </c>
      <c r="E1707" t="s">
        <v>408</v>
      </c>
      <c r="F1707" t="s">
        <v>409</v>
      </c>
      <c r="I1707" t="s">
        <v>393</v>
      </c>
      <c r="J1707" t="s">
        <v>23</v>
      </c>
      <c r="K1707">
        <v>4</v>
      </c>
      <c r="M1707">
        <v>1176.672</v>
      </c>
      <c r="N1707">
        <v>0.47599999999999998</v>
      </c>
      <c r="P1707">
        <f>VLOOKUP(C1707,[3]April!$C:$X,22,FALSE)</f>
        <v>2019</v>
      </c>
    </row>
  </sheetData>
  <autoFilter ref="A1:P1" xr:uid="{0EEDDFC8-2038-4F55-BB84-82E0D2E68840}"/>
  <printOptions horizontalCentered="1"/>
  <pageMargins left="0.70866141732283472" right="0.70866141732283472" top="1.5354330708661419" bottom="0.74803149606299213" header="0.51181102362204722" footer="0.51181102362204722"/>
  <pageSetup scale="40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3679-AD76-4F7E-8BA3-F34321637749}">
  <sheetPr>
    <pageSetUpPr fitToPage="1"/>
  </sheetPr>
  <dimension ref="A1:P20103"/>
  <sheetViews>
    <sheetView view="pageBreakPreview" zoomScale="60" zoomScaleNormal="100" workbookViewId="0">
      <pane ySplit="1" topLeftCell="A2" activePane="bottomLeft" state="frozen"/>
      <selection activeCell="C21" sqref="C21"/>
      <selection pane="bottomLeft"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281</v>
      </c>
      <c r="C2" t="s">
        <v>640</v>
      </c>
      <c r="E2" t="s">
        <v>641</v>
      </c>
      <c r="F2" t="s">
        <v>284</v>
      </c>
      <c r="J2" t="s">
        <v>23</v>
      </c>
      <c r="K2">
        <v>2</v>
      </c>
      <c r="L2">
        <v>14016</v>
      </c>
      <c r="M2">
        <v>0</v>
      </c>
      <c r="N2">
        <v>15</v>
      </c>
      <c r="O2" s="12">
        <f>VLOOKUP(C2,[3]May!$C:$Z,24,FALSE)</f>
        <v>2019</v>
      </c>
    </row>
    <row r="3" spans="1:16" x14ac:dyDescent="0.25">
      <c r="A3" t="s">
        <v>281</v>
      </c>
      <c r="C3" t="s">
        <v>640</v>
      </c>
      <c r="E3" t="s">
        <v>642</v>
      </c>
      <c r="F3" t="s">
        <v>284</v>
      </c>
      <c r="J3" t="s">
        <v>23</v>
      </c>
      <c r="K3">
        <v>2</v>
      </c>
      <c r="L3">
        <v>7884</v>
      </c>
      <c r="M3">
        <v>0</v>
      </c>
      <c r="N3">
        <v>15</v>
      </c>
      <c r="O3" s="12">
        <f>VLOOKUP(C3,[3]May!$C:$Z,24,FALSE)</f>
        <v>2019</v>
      </c>
    </row>
    <row r="4" spans="1:16" x14ac:dyDescent="0.25">
      <c r="A4" t="s">
        <v>281</v>
      </c>
      <c r="C4" t="s">
        <v>640</v>
      </c>
      <c r="E4" t="s">
        <v>643</v>
      </c>
      <c r="F4" t="s">
        <v>284</v>
      </c>
      <c r="J4" t="s">
        <v>23</v>
      </c>
      <c r="K4">
        <v>2</v>
      </c>
      <c r="L4">
        <v>7430</v>
      </c>
      <c r="M4">
        <v>0</v>
      </c>
      <c r="N4">
        <v>15</v>
      </c>
      <c r="O4" s="12">
        <f>VLOOKUP(C4,[3]May!$C:$Z,24,FALSE)</f>
        <v>2019</v>
      </c>
    </row>
    <row r="5" spans="1:16" x14ac:dyDescent="0.25">
      <c r="A5" t="s">
        <v>281</v>
      </c>
      <c r="C5" t="s">
        <v>644</v>
      </c>
      <c r="E5" t="s">
        <v>645</v>
      </c>
      <c r="F5" t="s">
        <v>284</v>
      </c>
      <c r="J5" t="s">
        <v>23</v>
      </c>
      <c r="K5">
        <v>2</v>
      </c>
      <c r="L5">
        <v>15480</v>
      </c>
      <c r="M5">
        <v>0</v>
      </c>
      <c r="N5">
        <v>15</v>
      </c>
      <c r="O5" s="12">
        <f>VLOOKUP(C5,[3]May!$C:$Z,24,FALSE)</f>
        <v>2019</v>
      </c>
    </row>
    <row r="6" spans="1:16" x14ac:dyDescent="0.25">
      <c r="A6" t="s">
        <v>281</v>
      </c>
      <c r="C6" t="s">
        <v>646</v>
      </c>
      <c r="E6" t="s">
        <v>647</v>
      </c>
      <c r="F6" t="s">
        <v>284</v>
      </c>
      <c r="J6" t="s">
        <v>23</v>
      </c>
      <c r="K6">
        <v>3</v>
      </c>
      <c r="L6">
        <v>53436</v>
      </c>
      <c r="M6">
        <v>6.1</v>
      </c>
      <c r="N6">
        <v>15</v>
      </c>
      <c r="O6" s="12">
        <f>VLOOKUP(C6,[3]May!$C:$Z,24,FALSE)</f>
        <v>2019</v>
      </c>
    </row>
    <row r="7" spans="1:16" x14ac:dyDescent="0.25">
      <c r="A7" t="s">
        <v>281</v>
      </c>
      <c r="C7" t="s">
        <v>648</v>
      </c>
      <c r="E7" t="s">
        <v>649</v>
      </c>
      <c r="F7" t="s">
        <v>284</v>
      </c>
      <c r="J7" t="s">
        <v>23</v>
      </c>
      <c r="K7">
        <v>2</v>
      </c>
      <c r="L7">
        <v>81734</v>
      </c>
      <c r="M7">
        <v>0</v>
      </c>
      <c r="N7">
        <v>15</v>
      </c>
      <c r="O7" s="12">
        <f>VLOOKUP(C7,[3]May!$C:$Z,24,FALSE)</f>
        <v>2019</v>
      </c>
    </row>
    <row r="8" spans="1:16" x14ac:dyDescent="0.25">
      <c r="A8" t="s">
        <v>281</v>
      </c>
      <c r="C8" t="s">
        <v>650</v>
      </c>
      <c r="E8" t="s">
        <v>651</v>
      </c>
      <c r="F8" t="s">
        <v>284</v>
      </c>
      <c r="J8" t="s">
        <v>23</v>
      </c>
      <c r="K8">
        <v>2</v>
      </c>
      <c r="L8">
        <v>268056</v>
      </c>
      <c r="M8">
        <v>30.6</v>
      </c>
      <c r="N8">
        <v>15</v>
      </c>
      <c r="O8" s="12">
        <f>VLOOKUP(C8,[3]May!$C:$Z,24,FALSE)</f>
        <v>2019</v>
      </c>
    </row>
    <row r="9" spans="1:16" x14ac:dyDescent="0.25">
      <c r="A9" t="s">
        <v>281</v>
      </c>
      <c r="C9" t="s">
        <v>650</v>
      </c>
      <c r="E9" t="s">
        <v>652</v>
      </c>
      <c r="F9" t="s">
        <v>284</v>
      </c>
      <c r="J9" t="s">
        <v>23</v>
      </c>
      <c r="K9">
        <v>2</v>
      </c>
      <c r="L9">
        <v>37668</v>
      </c>
      <c r="M9">
        <v>0</v>
      </c>
      <c r="N9">
        <v>15</v>
      </c>
      <c r="O9" s="12">
        <f>VLOOKUP(C9,[3]May!$C:$Z,24,FALSE)</f>
        <v>2019</v>
      </c>
    </row>
    <row r="10" spans="1:16" x14ac:dyDescent="0.25">
      <c r="A10" t="s">
        <v>281</v>
      </c>
      <c r="C10" t="s">
        <v>653</v>
      </c>
      <c r="E10" t="s">
        <v>654</v>
      </c>
      <c r="F10" t="s">
        <v>284</v>
      </c>
      <c r="J10" t="s">
        <v>23</v>
      </c>
      <c r="K10">
        <v>2</v>
      </c>
      <c r="L10">
        <v>57586</v>
      </c>
      <c r="M10">
        <v>9.3000000000000007</v>
      </c>
      <c r="N10">
        <v>15</v>
      </c>
      <c r="O10" s="12">
        <f>VLOOKUP(C10,[3]May!$C:$Z,24,FALSE)</f>
        <v>2018</v>
      </c>
    </row>
    <row r="11" spans="1:16" x14ac:dyDescent="0.25">
      <c r="A11" t="s">
        <v>281</v>
      </c>
      <c r="C11" t="s">
        <v>653</v>
      </c>
      <c r="E11" t="s">
        <v>655</v>
      </c>
      <c r="F11" t="s">
        <v>284</v>
      </c>
      <c r="J11" t="s">
        <v>23</v>
      </c>
      <c r="K11">
        <v>1</v>
      </c>
      <c r="L11">
        <v>40248</v>
      </c>
      <c r="M11">
        <v>0</v>
      </c>
      <c r="N11">
        <v>15</v>
      </c>
      <c r="O11" s="12">
        <f>VLOOKUP(C11,[3]May!$C:$Z,24,FALSE)</f>
        <v>2018</v>
      </c>
    </row>
    <row r="12" spans="1:16" x14ac:dyDescent="0.25">
      <c r="A12" t="s">
        <v>281</v>
      </c>
      <c r="C12" t="s">
        <v>656</v>
      </c>
      <c r="E12" t="s">
        <v>657</v>
      </c>
      <c r="F12" t="s">
        <v>284</v>
      </c>
      <c r="J12" t="s">
        <v>23</v>
      </c>
      <c r="K12">
        <v>2</v>
      </c>
      <c r="L12">
        <v>36792</v>
      </c>
      <c r="M12">
        <v>4.2</v>
      </c>
      <c r="N12">
        <v>15</v>
      </c>
      <c r="O12" s="12">
        <f>VLOOKUP(C12,[3]May!$C:$Z,24,FALSE)</f>
        <v>2019</v>
      </c>
    </row>
    <row r="13" spans="1:16" x14ac:dyDescent="0.25">
      <c r="A13" t="s">
        <v>281</v>
      </c>
      <c r="C13" t="s">
        <v>658</v>
      </c>
      <c r="E13" t="s">
        <v>659</v>
      </c>
      <c r="F13" t="s">
        <v>284</v>
      </c>
      <c r="J13" t="s">
        <v>23</v>
      </c>
      <c r="K13">
        <v>2</v>
      </c>
      <c r="L13">
        <v>34164</v>
      </c>
      <c r="M13">
        <v>3.9</v>
      </c>
      <c r="N13">
        <v>15</v>
      </c>
      <c r="O13" s="12">
        <f>VLOOKUP(C13,[3]May!$C:$Z,24,FALSE)</f>
        <v>2019</v>
      </c>
    </row>
    <row r="14" spans="1:16" x14ac:dyDescent="0.25">
      <c r="A14" t="s">
        <v>281</v>
      </c>
      <c r="C14" t="s">
        <v>660</v>
      </c>
      <c r="E14" t="s">
        <v>661</v>
      </c>
      <c r="F14" t="s">
        <v>284</v>
      </c>
      <c r="J14" t="s">
        <v>23</v>
      </c>
      <c r="K14">
        <v>1</v>
      </c>
      <c r="L14">
        <v>58038</v>
      </c>
      <c r="M14">
        <v>0</v>
      </c>
      <c r="N14">
        <v>15</v>
      </c>
      <c r="O14" s="12">
        <f>VLOOKUP(C14,[3]May!$C:$Z,24,FALSE)</f>
        <v>2019</v>
      </c>
    </row>
    <row r="15" spans="1:16" x14ac:dyDescent="0.25">
      <c r="A15" t="s">
        <v>281</v>
      </c>
      <c r="C15" t="s">
        <v>660</v>
      </c>
      <c r="E15" t="s">
        <v>662</v>
      </c>
      <c r="F15" t="s">
        <v>284</v>
      </c>
      <c r="J15" t="s">
        <v>23</v>
      </c>
      <c r="K15">
        <v>1</v>
      </c>
      <c r="L15">
        <v>33088</v>
      </c>
      <c r="M15">
        <v>0</v>
      </c>
      <c r="N15">
        <v>15</v>
      </c>
      <c r="O15" s="12">
        <f>VLOOKUP(C15,[3]May!$C:$Z,24,FALSE)</f>
        <v>2019</v>
      </c>
    </row>
    <row r="16" spans="1:16" x14ac:dyDescent="0.25">
      <c r="A16" t="s">
        <v>281</v>
      </c>
      <c r="C16" t="s">
        <v>663</v>
      </c>
      <c r="E16" t="s">
        <v>664</v>
      </c>
      <c r="F16" t="s">
        <v>284</v>
      </c>
      <c r="J16" t="s">
        <v>23</v>
      </c>
      <c r="K16">
        <v>2</v>
      </c>
      <c r="L16">
        <v>12384</v>
      </c>
      <c r="M16">
        <v>0</v>
      </c>
      <c r="N16">
        <v>15</v>
      </c>
      <c r="O16" s="12">
        <f>VLOOKUP(C16,[3]May!$C:$Z,24,FALSE)</f>
        <v>2019</v>
      </c>
    </row>
    <row r="17" spans="1:15" x14ac:dyDescent="0.25">
      <c r="A17" t="s">
        <v>281</v>
      </c>
      <c r="C17" t="s">
        <v>663</v>
      </c>
      <c r="D17" s="23"/>
      <c r="E17" t="s">
        <v>665</v>
      </c>
      <c r="F17" t="s">
        <v>284</v>
      </c>
      <c r="J17" t="s">
        <v>23</v>
      </c>
      <c r="K17">
        <v>2</v>
      </c>
      <c r="L17">
        <v>12384</v>
      </c>
      <c r="M17">
        <v>0</v>
      </c>
      <c r="N17">
        <v>15</v>
      </c>
      <c r="O17" s="12">
        <f>VLOOKUP(C17,[3]May!$C:$Z,24,FALSE)</f>
        <v>2019</v>
      </c>
    </row>
    <row r="18" spans="1:15" x14ac:dyDescent="0.25">
      <c r="A18" t="s">
        <v>281</v>
      </c>
      <c r="C18" t="s">
        <v>663</v>
      </c>
      <c r="E18" t="s">
        <v>666</v>
      </c>
      <c r="F18" t="s">
        <v>284</v>
      </c>
      <c r="J18" t="s">
        <v>23</v>
      </c>
      <c r="K18">
        <v>2</v>
      </c>
      <c r="L18">
        <v>2568</v>
      </c>
      <c r="M18">
        <v>1</v>
      </c>
      <c r="N18">
        <v>15</v>
      </c>
      <c r="O18" s="12">
        <f>VLOOKUP(C18,[3]May!$C:$Z,24,FALSE)</f>
        <v>2019</v>
      </c>
    </row>
    <row r="19" spans="1:15" x14ac:dyDescent="0.25">
      <c r="A19" t="s">
        <v>281</v>
      </c>
      <c r="C19" t="s">
        <v>663</v>
      </c>
      <c r="E19" t="s">
        <v>667</v>
      </c>
      <c r="F19" t="s">
        <v>284</v>
      </c>
      <c r="J19" t="s">
        <v>23</v>
      </c>
      <c r="K19">
        <v>2</v>
      </c>
      <c r="L19">
        <v>8474</v>
      </c>
      <c r="M19">
        <v>3.3</v>
      </c>
      <c r="N19">
        <v>15</v>
      </c>
      <c r="O19" s="12">
        <f>VLOOKUP(C19,[3]May!$C:$Z,24,FALSE)</f>
        <v>2019</v>
      </c>
    </row>
    <row r="20" spans="1:15" x14ac:dyDescent="0.25">
      <c r="A20" t="s">
        <v>281</v>
      </c>
      <c r="C20" t="s">
        <v>668</v>
      </c>
      <c r="E20" t="s">
        <v>669</v>
      </c>
      <c r="F20" t="s">
        <v>284</v>
      </c>
      <c r="J20" t="s">
        <v>23</v>
      </c>
      <c r="K20">
        <v>2</v>
      </c>
      <c r="L20">
        <v>49932</v>
      </c>
      <c r="M20">
        <v>5.7</v>
      </c>
      <c r="N20">
        <v>15</v>
      </c>
      <c r="O20" s="12">
        <f>VLOOKUP(C20,[3]May!$C:$Z,24,FALSE)</f>
        <v>2019</v>
      </c>
    </row>
    <row r="21" spans="1:15" x14ac:dyDescent="0.25">
      <c r="A21" t="s">
        <v>281</v>
      </c>
      <c r="C21" t="s">
        <v>670</v>
      </c>
      <c r="E21" t="s">
        <v>671</v>
      </c>
      <c r="F21" t="s">
        <v>284</v>
      </c>
      <c r="J21" t="s">
        <v>23</v>
      </c>
      <c r="K21">
        <v>2</v>
      </c>
      <c r="L21">
        <v>21900</v>
      </c>
      <c r="M21">
        <v>2.5</v>
      </c>
      <c r="N21">
        <v>15</v>
      </c>
      <c r="O21" s="12">
        <f>VLOOKUP(C21,[3]May!$C:$Z,24,FALSE)</f>
        <v>2019</v>
      </c>
    </row>
    <row r="22" spans="1:15" x14ac:dyDescent="0.25">
      <c r="A22" t="s">
        <v>281</v>
      </c>
      <c r="C22" t="s">
        <v>672</v>
      </c>
      <c r="E22" t="s">
        <v>673</v>
      </c>
      <c r="F22" t="s">
        <v>284</v>
      </c>
      <c r="J22" t="s">
        <v>23</v>
      </c>
      <c r="K22">
        <v>1</v>
      </c>
      <c r="L22">
        <v>21024</v>
      </c>
      <c r="M22">
        <v>0</v>
      </c>
      <c r="N22">
        <v>15</v>
      </c>
      <c r="O22" s="12">
        <f>VLOOKUP(C22,[3]May!$C:$Z,24,FALSE)</f>
        <v>2018</v>
      </c>
    </row>
    <row r="23" spans="1:15" x14ac:dyDescent="0.25">
      <c r="A23" t="s">
        <v>281</v>
      </c>
      <c r="C23" t="s">
        <v>672</v>
      </c>
      <c r="E23" t="s">
        <v>674</v>
      </c>
      <c r="F23" t="s">
        <v>284</v>
      </c>
      <c r="J23" t="s">
        <v>23</v>
      </c>
      <c r="K23">
        <v>2</v>
      </c>
      <c r="L23">
        <v>32412</v>
      </c>
      <c r="M23">
        <v>3.7</v>
      </c>
      <c r="N23">
        <v>15</v>
      </c>
      <c r="O23" s="12">
        <f>VLOOKUP(C23,[3]May!$C:$Z,24,FALSE)</f>
        <v>2018</v>
      </c>
    </row>
    <row r="24" spans="1:15" x14ac:dyDescent="0.25">
      <c r="A24" t="s">
        <v>281</v>
      </c>
      <c r="C24" t="s">
        <v>672</v>
      </c>
      <c r="E24" t="s">
        <v>675</v>
      </c>
      <c r="F24" t="s">
        <v>284</v>
      </c>
      <c r="J24" t="s">
        <v>23</v>
      </c>
      <c r="K24">
        <v>3</v>
      </c>
      <c r="L24">
        <v>98112</v>
      </c>
      <c r="M24">
        <v>11.2</v>
      </c>
      <c r="N24">
        <v>15</v>
      </c>
      <c r="O24" s="12">
        <f>VLOOKUP(C24,[3]May!$C:$Z,24,FALSE)</f>
        <v>2018</v>
      </c>
    </row>
    <row r="25" spans="1:15" x14ac:dyDescent="0.25">
      <c r="A25" t="s">
        <v>281</v>
      </c>
      <c r="C25" t="s">
        <v>672</v>
      </c>
      <c r="E25" t="s">
        <v>676</v>
      </c>
      <c r="F25" t="s">
        <v>284</v>
      </c>
      <c r="J25" t="s">
        <v>23</v>
      </c>
      <c r="K25">
        <v>2</v>
      </c>
      <c r="L25">
        <v>29784</v>
      </c>
      <c r="M25">
        <v>3.4</v>
      </c>
      <c r="N25">
        <v>15</v>
      </c>
      <c r="O25" s="12">
        <f>VLOOKUP(C25,[3]May!$C:$Z,24,FALSE)</f>
        <v>2018</v>
      </c>
    </row>
    <row r="26" spans="1:15" x14ac:dyDescent="0.25">
      <c r="A26" t="s">
        <v>281</v>
      </c>
      <c r="C26" t="s">
        <v>677</v>
      </c>
      <c r="E26" t="s">
        <v>678</v>
      </c>
      <c r="F26" t="s">
        <v>284</v>
      </c>
      <c r="J26" t="s">
        <v>23</v>
      </c>
      <c r="K26">
        <v>2</v>
      </c>
      <c r="L26">
        <v>27864</v>
      </c>
      <c r="M26">
        <v>0</v>
      </c>
      <c r="N26">
        <v>15</v>
      </c>
      <c r="O26" s="12">
        <f>VLOOKUP(C26,[3]May!$C:$Z,24,FALSE)</f>
        <v>2019</v>
      </c>
    </row>
    <row r="27" spans="1:15" x14ac:dyDescent="0.25">
      <c r="A27" t="s">
        <v>281</v>
      </c>
      <c r="C27" t="s">
        <v>679</v>
      </c>
      <c r="E27" t="s">
        <v>680</v>
      </c>
      <c r="F27" t="s">
        <v>284</v>
      </c>
      <c r="J27" t="s">
        <v>23</v>
      </c>
      <c r="K27">
        <v>2</v>
      </c>
      <c r="L27">
        <v>8760</v>
      </c>
      <c r="M27">
        <v>1</v>
      </c>
      <c r="N27">
        <v>15</v>
      </c>
      <c r="O27" s="12">
        <f>VLOOKUP(C27,[3]May!$C:$Z,24,FALSE)</f>
        <v>2019</v>
      </c>
    </row>
    <row r="28" spans="1:15" x14ac:dyDescent="0.25">
      <c r="A28" t="s">
        <v>281</v>
      </c>
      <c r="C28" t="s">
        <v>681</v>
      </c>
      <c r="E28" t="s">
        <v>682</v>
      </c>
      <c r="F28" t="s">
        <v>284</v>
      </c>
      <c r="J28" t="s">
        <v>23</v>
      </c>
      <c r="K28">
        <v>2</v>
      </c>
      <c r="L28">
        <v>73584</v>
      </c>
      <c r="M28">
        <v>8.4</v>
      </c>
      <c r="N28">
        <v>15</v>
      </c>
      <c r="O28" s="12">
        <f>VLOOKUP(C28,[3]May!$C:$Z,24,FALSE)</f>
        <v>2019</v>
      </c>
    </row>
    <row r="29" spans="1:15" x14ac:dyDescent="0.25">
      <c r="A29" t="s">
        <v>281</v>
      </c>
      <c r="C29" t="s">
        <v>681</v>
      </c>
      <c r="E29" t="s">
        <v>683</v>
      </c>
      <c r="F29" t="s">
        <v>284</v>
      </c>
      <c r="J29" t="s">
        <v>23</v>
      </c>
      <c r="K29">
        <v>2</v>
      </c>
      <c r="L29">
        <v>27156</v>
      </c>
      <c r="M29">
        <v>3.1</v>
      </c>
      <c r="N29">
        <v>15</v>
      </c>
      <c r="O29" s="12">
        <f>VLOOKUP(C29,[3]May!$C:$Z,24,FALSE)</f>
        <v>2019</v>
      </c>
    </row>
    <row r="30" spans="1:15" x14ac:dyDescent="0.25">
      <c r="A30" t="s">
        <v>281</v>
      </c>
      <c r="C30" t="s">
        <v>684</v>
      </c>
      <c r="E30" t="s">
        <v>685</v>
      </c>
      <c r="F30" t="s">
        <v>284</v>
      </c>
      <c r="J30" t="s">
        <v>23</v>
      </c>
      <c r="K30">
        <v>1</v>
      </c>
      <c r="L30">
        <v>24024</v>
      </c>
      <c r="M30">
        <v>3.5</v>
      </c>
      <c r="N30">
        <v>15</v>
      </c>
      <c r="O30" s="12">
        <f>VLOOKUP(C30,[3]May!$C:$Z,24,FALSE)</f>
        <v>2019</v>
      </c>
    </row>
    <row r="31" spans="1:15" x14ac:dyDescent="0.25">
      <c r="A31" t="s">
        <v>281</v>
      </c>
      <c r="C31" t="s">
        <v>684</v>
      </c>
      <c r="E31" t="s">
        <v>686</v>
      </c>
      <c r="F31" t="s">
        <v>284</v>
      </c>
      <c r="J31" t="s">
        <v>23</v>
      </c>
      <c r="K31">
        <v>2</v>
      </c>
      <c r="L31">
        <v>30202</v>
      </c>
      <c r="M31">
        <v>4.4000000000000004</v>
      </c>
      <c r="N31">
        <v>15</v>
      </c>
      <c r="O31" s="12">
        <f>VLOOKUP(C31,[3]May!$C:$Z,24,FALSE)</f>
        <v>2019</v>
      </c>
    </row>
    <row r="32" spans="1:15" x14ac:dyDescent="0.25">
      <c r="A32" t="s">
        <v>281</v>
      </c>
      <c r="C32" t="s">
        <v>684</v>
      </c>
      <c r="E32" t="s">
        <v>687</v>
      </c>
      <c r="F32" t="s">
        <v>284</v>
      </c>
      <c r="J32" t="s">
        <v>23</v>
      </c>
      <c r="K32">
        <v>2</v>
      </c>
      <c r="L32">
        <v>14400</v>
      </c>
      <c r="M32">
        <v>7.5</v>
      </c>
      <c r="N32">
        <v>15</v>
      </c>
      <c r="O32" s="12">
        <f>VLOOKUP(C32,[3]May!$C:$Z,24,FALSE)</f>
        <v>2019</v>
      </c>
    </row>
    <row r="33" spans="1:15" x14ac:dyDescent="0.25">
      <c r="A33" t="s">
        <v>281</v>
      </c>
      <c r="C33" t="s">
        <v>684</v>
      </c>
      <c r="E33" t="s">
        <v>688</v>
      </c>
      <c r="F33" t="s">
        <v>284</v>
      </c>
      <c r="J33" t="s">
        <v>23</v>
      </c>
      <c r="K33">
        <v>2</v>
      </c>
      <c r="L33">
        <v>14592</v>
      </c>
      <c r="M33">
        <v>7.6</v>
      </c>
      <c r="N33">
        <v>15</v>
      </c>
      <c r="O33" s="12">
        <f>VLOOKUP(C33,[3]May!$C:$Z,24,FALSE)</f>
        <v>2019</v>
      </c>
    </row>
    <row r="34" spans="1:15" x14ac:dyDescent="0.25">
      <c r="A34" t="s">
        <v>281</v>
      </c>
      <c r="C34" t="s">
        <v>684</v>
      </c>
      <c r="E34" t="s">
        <v>689</v>
      </c>
      <c r="F34" t="s">
        <v>284</v>
      </c>
      <c r="J34" t="s">
        <v>23</v>
      </c>
      <c r="K34">
        <v>2</v>
      </c>
      <c r="L34">
        <v>21120</v>
      </c>
      <c r="M34">
        <v>4.4000000000000004</v>
      </c>
      <c r="N34">
        <v>15</v>
      </c>
      <c r="O34" s="12">
        <f>VLOOKUP(C34,[3]May!$C:$Z,24,FALSE)</f>
        <v>2019</v>
      </c>
    </row>
    <row r="35" spans="1:15" x14ac:dyDescent="0.25">
      <c r="A35" t="s">
        <v>281</v>
      </c>
      <c r="C35" t="s">
        <v>690</v>
      </c>
      <c r="E35" t="s">
        <v>691</v>
      </c>
      <c r="F35" t="s">
        <v>284</v>
      </c>
      <c r="J35" t="s">
        <v>23</v>
      </c>
      <c r="K35">
        <v>2</v>
      </c>
      <c r="L35">
        <v>174414</v>
      </c>
      <c r="M35">
        <v>41</v>
      </c>
      <c r="N35">
        <v>15</v>
      </c>
      <c r="O35" s="12">
        <f>VLOOKUP(C35,[3]May!$C:$Z,24,FALSE)</f>
        <v>2018</v>
      </c>
    </row>
    <row r="36" spans="1:15" x14ac:dyDescent="0.25">
      <c r="A36" t="s">
        <v>281</v>
      </c>
      <c r="C36" t="s">
        <v>690</v>
      </c>
      <c r="E36" t="s">
        <v>692</v>
      </c>
      <c r="F36" t="s">
        <v>284</v>
      </c>
      <c r="J36" t="s">
        <v>23</v>
      </c>
      <c r="K36">
        <v>1</v>
      </c>
      <c r="L36">
        <v>78834</v>
      </c>
      <c r="M36">
        <v>42</v>
      </c>
      <c r="N36">
        <v>15</v>
      </c>
      <c r="O36" s="12">
        <f>VLOOKUP(C36,[3]May!$C:$Z,24,FALSE)</f>
        <v>2018</v>
      </c>
    </row>
    <row r="37" spans="1:15" x14ac:dyDescent="0.25">
      <c r="A37" t="s">
        <v>281</v>
      </c>
      <c r="C37" t="s">
        <v>690</v>
      </c>
      <c r="E37" t="s">
        <v>693</v>
      </c>
      <c r="F37" t="s">
        <v>284</v>
      </c>
      <c r="J37" t="s">
        <v>23</v>
      </c>
      <c r="K37">
        <v>1</v>
      </c>
      <c r="L37">
        <v>99260</v>
      </c>
      <c r="M37">
        <v>45.7</v>
      </c>
      <c r="N37">
        <v>15</v>
      </c>
      <c r="O37" s="12">
        <f>VLOOKUP(C37,[3]May!$C:$Z,24,FALSE)</f>
        <v>2018</v>
      </c>
    </row>
    <row r="38" spans="1:15" x14ac:dyDescent="0.25">
      <c r="A38" t="s">
        <v>281</v>
      </c>
      <c r="C38" t="s">
        <v>690</v>
      </c>
      <c r="E38" t="s">
        <v>694</v>
      </c>
      <c r="F38" t="s">
        <v>284</v>
      </c>
      <c r="J38" t="s">
        <v>23</v>
      </c>
      <c r="K38">
        <v>1</v>
      </c>
      <c r="L38">
        <v>108817</v>
      </c>
      <c r="M38">
        <v>50.1</v>
      </c>
      <c r="N38">
        <v>15</v>
      </c>
      <c r="O38" s="12">
        <f>VLOOKUP(C38,[3]May!$C:$Z,24,FALSE)</f>
        <v>2018</v>
      </c>
    </row>
    <row r="39" spans="1:15" x14ac:dyDescent="0.25">
      <c r="A39" t="s">
        <v>281</v>
      </c>
      <c r="C39" t="s">
        <v>695</v>
      </c>
      <c r="E39" t="s">
        <v>696</v>
      </c>
      <c r="F39" t="s">
        <v>284</v>
      </c>
      <c r="J39" t="s">
        <v>23</v>
      </c>
      <c r="K39">
        <v>2</v>
      </c>
      <c r="L39">
        <v>13003</v>
      </c>
      <c r="M39">
        <v>0</v>
      </c>
      <c r="N39">
        <v>15</v>
      </c>
      <c r="O39" s="12">
        <f>VLOOKUP(C39,[3]May!$C:$Z,24,FALSE)</f>
        <v>2019</v>
      </c>
    </row>
    <row r="40" spans="1:15" x14ac:dyDescent="0.25">
      <c r="A40" t="s">
        <v>281</v>
      </c>
      <c r="C40" t="s">
        <v>695</v>
      </c>
      <c r="E40" t="s">
        <v>697</v>
      </c>
      <c r="F40" t="s">
        <v>284</v>
      </c>
      <c r="J40" t="s">
        <v>23</v>
      </c>
      <c r="K40">
        <v>2</v>
      </c>
      <c r="L40">
        <v>10015</v>
      </c>
      <c r="M40">
        <v>3.9</v>
      </c>
      <c r="N40">
        <v>15</v>
      </c>
      <c r="O40" s="12">
        <f>VLOOKUP(C40,[3]May!$C:$Z,24,FALSE)</f>
        <v>2019</v>
      </c>
    </row>
    <row r="41" spans="1:15" x14ac:dyDescent="0.25">
      <c r="A41" t="s">
        <v>281</v>
      </c>
      <c r="C41" t="s">
        <v>695</v>
      </c>
      <c r="E41" t="s">
        <v>698</v>
      </c>
      <c r="F41" t="s">
        <v>284</v>
      </c>
      <c r="J41" t="s">
        <v>23</v>
      </c>
      <c r="K41">
        <v>2</v>
      </c>
      <c r="L41">
        <v>22776</v>
      </c>
      <c r="M41">
        <v>2.6</v>
      </c>
      <c r="N41">
        <v>15</v>
      </c>
      <c r="O41" s="12">
        <f>VLOOKUP(C41,[3]May!$C:$Z,24,FALSE)</f>
        <v>2019</v>
      </c>
    </row>
    <row r="42" spans="1:15" x14ac:dyDescent="0.25">
      <c r="A42" t="s">
        <v>281</v>
      </c>
      <c r="C42" t="s">
        <v>699</v>
      </c>
      <c r="E42" t="s">
        <v>700</v>
      </c>
      <c r="F42" t="s">
        <v>284</v>
      </c>
      <c r="J42" t="s">
        <v>23</v>
      </c>
      <c r="K42">
        <v>3</v>
      </c>
      <c r="L42">
        <v>91104</v>
      </c>
      <c r="M42">
        <v>10.4</v>
      </c>
      <c r="N42">
        <v>15</v>
      </c>
      <c r="O42" s="12">
        <f>VLOOKUP(C42,[3]May!$C:$Z,24,FALSE)</f>
        <v>2019</v>
      </c>
    </row>
    <row r="43" spans="1:15" x14ac:dyDescent="0.25">
      <c r="A43" t="s">
        <v>281</v>
      </c>
      <c r="C43" t="s">
        <v>699</v>
      </c>
      <c r="E43" t="s">
        <v>701</v>
      </c>
      <c r="F43" t="s">
        <v>284</v>
      </c>
      <c r="J43" t="s">
        <v>23</v>
      </c>
      <c r="K43">
        <v>4</v>
      </c>
      <c r="L43">
        <v>75336</v>
      </c>
      <c r="M43">
        <v>8.6</v>
      </c>
      <c r="N43">
        <v>15</v>
      </c>
      <c r="O43" s="12">
        <f>VLOOKUP(C43,[3]May!$C:$Z,24,FALSE)</f>
        <v>2019</v>
      </c>
    </row>
    <row r="44" spans="1:15" x14ac:dyDescent="0.25">
      <c r="A44" t="s">
        <v>281</v>
      </c>
      <c r="C44" t="s">
        <v>699</v>
      </c>
      <c r="E44" t="s">
        <v>702</v>
      </c>
      <c r="F44" t="s">
        <v>284</v>
      </c>
      <c r="J44" t="s">
        <v>23</v>
      </c>
      <c r="K44">
        <v>3</v>
      </c>
      <c r="L44">
        <v>27245</v>
      </c>
      <c r="M44">
        <v>0</v>
      </c>
      <c r="N44">
        <v>15</v>
      </c>
      <c r="O44" s="12">
        <f>VLOOKUP(C44,[3]May!$C:$Z,24,FALSE)</f>
        <v>2019</v>
      </c>
    </row>
    <row r="45" spans="1:15" x14ac:dyDescent="0.25">
      <c r="A45" t="s">
        <v>281</v>
      </c>
      <c r="C45" t="s">
        <v>703</v>
      </c>
      <c r="E45" t="s">
        <v>704</v>
      </c>
      <c r="F45" t="s">
        <v>284</v>
      </c>
      <c r="J45" t="s">
        <v>23</v>
      </c>
      <c r="K45">
        <v>2</v>
      </c>
      <c r="L45">
        <v>9245</v>
      </c>
      <c r="M45">
        <v>3.6</v>
      </c>
      <c r="N45">
        <v>15</v>
      </c>
      <c r="O45" s="12">
        <f>VLOOKUP(C45,[3]May!$C:$Z,24,FALSE)</f>
        <v>2018</v>
      </c>
    </row>
    <row r="46" spans="1:15" x14ac:dyDescent="0.25">
      <c r="A46" t="s">
        <v>281</v>
      </c>
      <c r="C46" t="s">
        <v>703</v>
      </c>
      <c r="E46" t="s">
        <v>705</v>
      </c>
      <c r="F46" t="s">
        <v>284</v>
      </c>
      <c r="J46" t="s">
        <v>23</v>
      </c>
      <c r="K46">
        <v>2</v>
      </c>
      <c r="L46">
        <v>10786</v>
      </c>
      <c r="M46">
        <v>4.2</v>
      </c>
      <c r="N46">
        <v>15</v>
      </c>
      <c r="O46" s="12">
        <f>VLOOKUP(C46,[3]May!$C:$Z,24,FALSE)</f>
        <v>2018</v>
      </c>
    </row>
    <row r="47" spans="1:15" x14ac:dyDescent="0.25">
      <c r="A47" t="s">
        <v>281</v>
      </c>
      <c r="C47" t="s">
        <v>706</v>
      </c>
      <c r="E47" t="s">
        <v>707</v>
      </c>
      <c r="F47" t="s">
        <v>284</v>
      </c>
      <c r="J47" t="s">
        <v>23</v>
      </c>
      <c r="K47">
        <v>2</v>
      </c>
      <c r="L47">
        <v>13610</v>
      </c>
      <c r="M47">
        <v>5.3</v>
      </c>
      <c r="N47">
        <v>15</v>
      </c>
      <c r="O47" s="12">
        <f>VLOOKUP(C47,[3]May!$C:$Z,24,FALSE)</f>
        <v>2018</v>
      </c>
    </row>
    <row r="48" spans="1:15" x14ac:dyDescent="0.25">
      <c r="A48" t="s">
        <v>281</v>
      </c>
      <c r="C48" t="s">
        <v>706</v>
      </c>
      <c r="E48" t="s">
        <v>708</v>
      </c>
      <c r="F48" t="s">
        <v>284</v>
      </c>
      <c r="J48" t="s">
        <v>23</v>
      </c>
      <c r="K48">
        <v>3</v>
      </c>
      <c r="L48">
        <v>12070</v>
      </c>
      <c r="M48">
        <v>4.7</v>
      </c>
      <c r="N48">
        <v>15</v>
      </c>
      <c r="O48" s="12">
        <f>VLOOKUP(C48,[3]May!$C:$Z,24,FALSE)</f>
        <v>2018</v>
      </c>
    </row>
    <row r="49" spans="1:15" x14ac:dyDescent="0.25">
      <c r="A49" t="s">
        <v>281</v>
      </c>
      <c r="C49" t="s">
        <v>709</v>
      </c>
      <c r="E49" t="s">
        <v>710</v>
      </c>
      <c r="F49" t="s">
        <v>284</v>
      </c>
      <c r="J49" t="s">
        <v>23</v>
      </c>
      <c r="K49">
        <v>2</v>
      </c>
      <c r="L49">
        <v>16949</v>
      </c>
      <c r="M49">
        <v>6.6</v>
      </c>
      <c r="N49">
        <v>15</v>
      </c>
      <c r="O49" s="12">
        <f>VLOOKUP(C49,[3]May!$C:$Z,24,FALSE)</f>
        <v>2018</v>
      </c>
    </row>
    <row r="50" spans="1:15" x14ac:dyDescent="0.25">
      <c r="A50" t="s">
        <v>281</v>
      </c>
      <c r="C50" t="s">
        <v>709</v>
      </c>
      <c r="E50" t="s">
        <v>711</v>
      </c>
      <c r="F50" t="s">
        <v>284</v>
      </c>
      <c r="J50" t="s">
        <v>23</v>
      </c>
      <c r="K50">
        <v>3</v>
      </c>
      <c r="L50">
        <v>16178</v>
      </c>
      <c r="M50">
        <v>6.3</v>
      </c>
      <c r="N50">
        <v>15</v>
      </c>
      <c r="O50" s="12">
        <f>VLOOKUP(C50,[3]May!$C:$Z,24,FALSE)</f>
        <v>2018</v>
      </c>
    </row>
    <row r="51" spans="1:15" x14ac:dyDescent="0.25">
      <c r="A51" t="s">
        <v>281</v>
      </c>
      <c r="C51" t="s">
        <v>712</v>
      </c>
      <c r="E51" t="s">
        <v>713</v>
      </c>
      <c r="F51" t="s">
        <v>284</v>
      </c>
      <c r="J51" t="s">
        <v>23</v>
      </c>
      <c r="K51">
        <v>3</v>
      </c>
      <c r="L51">
        <v>18396</v>
      </c>
      <c r="M51">
        <v>2.1</v>
      </c>
      <c r="N51">
        <v>15</v>
      </c>
      <c r="O51" s="12">
        <f>VLOOKUP(C51,[3]May!$C:$Z,24,FALSE)</f>
        <v>2018</v>
      </c>
    </row>
    <row r="52" spans="1:15" x14ac:dyDescent="0.25">
      <c r="A52" t="s">
        <v>281</v>
      </c>
      <c r="C52" t="s">
        <v>714</v>
      </c>
      <c r="E52" t="s">
        <v>715</v>
      </c>
      <c r="F52" t="s">
        <v>284</v>
      </c>
      <c r="J52" t="s">
        <v>23</v>
      </c>
      <c r="K52">
        <v>1</v>
      </c>
      <c r="L52">
        <v>13176</v>
      </c>
      <c r="M52">
        <v>4.5</v>
      </c>
      <c r="N52">
        <v>15</v>
      </c>
      <c r="O52" s="12">
        <f>VLOOKUP(C52,[3]May!$C:$Z,24,FALSE)</f>
        <v>2018</v>
      </c>
    </row>
    <row r="53" spans="1:15" x14ac:dyDescent="0.25">
      <c r="A53" t="s">
        <v>281</v>
      </c>
      <c r="C53" t="s">
        <v>714</v>
      </c>
      <c r="E53" t="s">
        <v>716</v>
      </c>
      <c r="F53" t="s">
        <v>284</v>
      </c>
      <c r="J53" t="s">
        <v>23</v>
      </c>
      <c r="K53">
        <v>1</v>
      </c>
      <c r="L53">
        <v>28032</v>
      </c>
      <c r="M53">
        <v>3.2</v>
      </c>
      <c r="N53">
        <v>15</v>
      </c>
      <c r="O53" s="12">
        <f>VLOOKUP(C53,[3]May!$C:$Z,24,FALSE)</f>
        <v>2018</v>
      </c>
    </row>
    <row r="54" spans="1:15" x14ac:dyDescent="0.25">
      <c r="A54" t="s">
        <v>281</v>
      </c>
      <c r="C54" t="s">
        <v>717</v>
      </c>
      <c r="E54" t="s">
        <v>718</v>
      </c>
      <c r="F54" t="s">
        <v>284</v>
      </c>
      <c r="J54" t="s">
        <v>23</v>
      </c>
      <c r="K54">
        <v>1</v>
      </c>
      <c r="L54">
        <v>17206</v>
      </c>
      <c r="M54">
        <v>6.7</v>
      </c>
      <c r="N54">
        <v>15</v>
      </c>
      <c r="O54" s="12">
        <f>VLOOKUP(C54,[3]May!$C:$Z,24,FALSE)</f>
        <v>2019</v>
      </c>
    </row>
    <row r="55" spans="1:15" x14ac:dyDescent="0.25">
      <c r="A55" t="s">
        <v>281</v>
      </c>
      <c r="C55" t="s">
        <v>719</v>
      </c>
      <c r="E55" t="s">
        <v>720</v>
      </c>
      <c r="F55" t="s">
        <v>284</v>
      </c>
      <c r="J55" t="s">
        <v>23</v>
      </c>
      <c r="K55">
        <v>1</v>
      </c>
      <c r="L55">
        <v>2311</v>
      </c>
      <c r="M55">
        <v>0.9</v>
      </c>
      <c r="N55">
        <v>15</v>
      </c>
      <c r="O55" s="12">
        <f>VLOOKUP(C55,[3]May!$C:$Z,24,FALSE)</f>
        <v>2018</v>
      </c>
    </row>
    <row r="56" spans="1:15" x14ac:dyDescent="0.25">
      <c r="A56" t="s">
        <v>281</v>
      </c>
      <c r="C56" t="s">
        <v>721</v>
      </c>
      <c r="E56" t="s">
        <v>722</v>
      </c>
      <c r="F56" t="s">
        <v>284</v>
      </c>
      <c r="J56" t="s">
        <v>23</v>
      </c>
      <c r="K56">
        <v>2</v>
      </c>
      <c r="L56">
        <v>6420</v>
      </c>
      <c r="M56">
        <v>2.5</v>
      </c>
      <c r="N56">
        <v>15</v>
      </c>
      <c r="O56" s="12">
        <f>VLOOKUP(C56,[3]May!$C:$Z,24,FALSE)</f>
        <v>2019</v>
      </c>
    </row>
    <row r="57" spans="1:15" x14ac:dyDescent="0.25">
      <c r="A57" t="s">
        <v>281</v>
      </c>
      <c r="C57" t="s">
        <v>721</v>
      </c>
      <c r="E57" t="s">
        <v>723</v>
      </c>
      <c r="F57" t="s">
        <v>284</v>
      </c>
      <c r="J57" t="s">
        <v>23</v>
      </c>
      <c r="K57">
        <v>2</v>
      </c>
      <c r="L57">
        <v>7961</v>
      </c>
      <c r="M57">
        <v>3.1</v>
      </c>
      <c r="N57">
        <v>15</v>
      </c>
      <c r="O57" s="12">
        <f>VLOOKUP(C57,[3]May!$C:$Z,24,FALSE)</f>
        <v>2019</v>
      </c>
    </row>
    <row r="58" spans="1:15" x14ac:dyDescent="0.25">
      <c r="A58" t="s">
        <v>281</v>
      </c>
      <c r="C58" t="s">
        <v>724</v>
      </c>
      <c r="E58" t="s">
        <v>725</v>
      </c>
      <c r="F58" t="s">
        <v>284</v>
      </c>
      <c r="J58" t="s">
        <v>23</v>
      </c>
      <c r="K58">
        <v>1</v>
      </c>
      <c r="L58">
        <v>6934</v>
      </c>
      <c r="M58">
        <v>2.7</v>
      </c>
      <c r="N58">
        <v>15</v>
      </c>
      <c r="O58" s="12">
        <f>VLOOKUP(C58,[3]May!$C:$Z,24,FALSE)</f>
        <v>2018</v>
      </c>
    </row>
    <row r="59" spans="1:15" x14ac:dyDescent="0.25">
      <c r="A59" t="s">
        <v>281</v>
      </c>
      <c r="C59" t="s">
        <v>726</v>
      </c>
      <c r="E59" t="s">
        <v>727</v>
      </c>
      <c r="F59" t="s">
        <v>284</v>
      </c>
      <c r="J59" t="s">
        <v>23</v>
      </c>
      <c r="K59">
        <v>1</v>
      </c>
      <c r="L59">
        <v>20801</v>
      </c>
      <c r="M59">
        <v>8.1</v>
      </c>
      <c r="N59">
        <v>15</v>
      </c>
      <c r="O59" s="12">
        <f>VLOOKUP(C59,[3]May!$C:$Z,24,FALSE)</f>
        <v>2018</v>
      </c>
    </row>
    <row r="60" spans="1:15" x14ac:dyDescent="0.25">
      <c r="A60" t="s">
        <v>281</v>
      </c>
      <c r="C60" t="s">
        <v>653</v>
      </c>
      <c r="E60" t="s">
        <v>728</v>
      </c>
      <c r="F60" t="s">
        <v>284</v>
      </c>
      <c r="J60" t="s">
        <v>23</v>
      </c>
      <c r="K60">
        <v>1</v>
      </c>
      <c r="L60">
        <v>2054</v>
      </c>
      <c r="M60">
        <v>0.8</v>
      </c>
      <c r="N60">
        <v>15</v>
      </c>
      <c r="O60" s="12">
        <f>VLOOKUP(C60,[3]May!$C:$Z,24,FALSE)</f>
        <v>2018</v>
      </c>
    </row>
    <row r="61" spans="1:15" x14ac:dyDescent="0.25">
      <c r="A61" t="s">
        <v>281</v>
      </c>
      <c r="C61" t="s">
        <v>653</v>
      </c>
      <c r="E61" t="s">
        <v>729</v>
      </c>
      <c r="F61" t="s">
        <v>284</v>
      </c>
      <c r="J61" t="s">
        <v>23</v>
      </c>
      <c r="K61">
        <v>1</v>
      </c>
      <c r="L61">
        <v>20801</v>
      </c>
      <c r="M61">
        <v>8.1</v>
      </c>
      <c r="N61">
        <v>15</v>
      </c>
      <c r="O61" s="12">
        <f>VLOOKUP(C61,[3]May!$C:$Z,24,FALSE)</f>
        <v>2018</v>
      </c>
    </row>
    <row r="62" spans="1:15" x14ac:dyDescent="0.25">
      <c r="A62" t="s">
        <v>281</v>
      </c>
      <c r="C62" t="s">
        <v>653</v>
      </c>
      <c r="E62" t="s">
        <v>730</v>
      </c>
      <c r="F62" t="s">
        <v>284</v>
      </c>
      <c r="J62" t="s">
        <v>23</v>
      </c>
      <c r="K62">
        <v>1</v>
      </c>
      <c r="L62">
        <v>2311</v>
      </c>
      <c r="M62">
        <v>0.9</v>
      </c>
      <c r="N62">
        <v>15</v>
      </c>
      <c r="O62" s="12">
        <f>VLOOKUP(C62,[3]May!$C:$Z,24,FALSE)</f>
        <v>2018</v>
      </c>
    </row>
    <row r="63" spans="1:15" x14ac:dyDescent="0.25">
      <c r="A63" t="s">
        <v>281</v>
      </c>
      <c r="C63" t="s">
        <v>653</v>
      </c>
      <c r="E63" t="s">
        <v>731</v>
      </c>
      <c r="F63" t="s">
        <v>284</v>
      </c>
      <c r="J63" t="s">
        <v>23</v>
      </c>
      <c r="K63">
        <v>1</v>
      </c>
      <c r="L63">
        <v>20801</v>
      </c>
      <c r="M63">
        <v>8.1</v>
      </c>
      <c r="N63">
        <v>15</v>
      </c>
      <c r="O63" s="12">
        <f>VLOOKUP(C63,[3]May!$C:$Z,24,FALSE)</f>
        <v>2018</v>
      </c>
    </row>
    <row r="64" spans="1:15" x14ac:dyDescent="0.25">
      <c r="A64" t="s">
        <v>281</v>
      </c>
      <c r="C64" t="s">
        <v>653</v>
      </c>
      <c r="E64" t="s">
        <v>732</v>
      </c>
      <c r="F64" t="s">
        <v>284</v>
      </c>
      <c r="J64" t="s">
        <v>23</v>
      </c>
      <c r="K64">
        <v>1</v>
      </c>
      <c r="L64">
        <v>2311</v>
      </c>
      <c r="M64">
        <v>0.9</v>
      </c>
      <c r="N64">
        <v>15</v>
      </c>
      <c r="O64" s="12">
        <f>VLOOKUP(C64,[3]May!$C:$Z,24,FALSE)</f>
        <v>2018</v>
      </c>
    </row>
    <row r="65" spans="1:15" x14ac:dyDescent="0.25">
      <c r="A65" t="s">
        <v>281</v>
      </c>
      <c r="C65" t="s">
        <v>653</v>
      </c>
      <c r="E65" t="s">
        <v>733</v>
      </c>
      <c r="F65" t="s">
        <v>284</v>
      </c>
      <c r="J65" t="s">
        <v>23</v>
      </c>
      <c r="K65">
        <v>1</v>
      </c>
      <c r="L65">
        <v>20801</v>
      </c>
      <c r="M65">
        <v>8.1</v>
      </c>
      <c r="N65">
        <v>15</v>
      </c>
      <c r="O65" s="12">
        <f>VLOOKUP(C65,[3]May!$C:$Z,24,FALSE)</f>
        <v>2018</v>
      </c>
    </row>
    <row r="66" spans="1:15" x14ac:dyDescent="0.25">
      <c r="A66" t="s">
        <v>281</v>
      </c>
      <c r="C66" t="s">
        <v>653</v>
      </c>
      <c r="E66" t="s">
        <v>734</v>
      </c>
      <c r="F66" t="s">
        <v>284</v>
      </c>
      <c r="J66" t="s">
        <v>23</v>
      </c>
      <c r="K66">
        <v>1</v>
      </c>
      <c r="L66">
        <v>2311</v>
      </c>
      <c r="M66">
        <v>0.9</v>
      </c>
      <c r="N66">
        <v>15</v>
      </c>
      <c r="O66" s="12">
        <f>VLOOKUP(C66,[3]May!$C:$Z,24,FALSE)</f>
        <v>2018</v>
      </c>
    </row>
    <row r="67" spans="1:15" x14ac:dyDescent="0.25">
      <c r="A67" t="s">
        <v>281</v>
      </c>
      <c r="C67" t="s">
        <v>653</v>
      </c>
      <c r="E67" t="s">
        <v>735</v>
      </c>
      <c r="F67" t="s">
        <v>284</v>
      </c>
      <c r="J67" t="s">
        <v>23</v>
      </c>
      <c r="K67">
        <v>2</v>
      </c>
      <c r="L67">
        <v>29102</v>
      </c>
      <c r="M67">
        <v>0</v>
      </c>
      <c r="N67">
        <v>15</v>
      </c>
      <c r="O67" s="12">
        <f>VLOOKUP(C67,[3]May!$C:$Z,24,FALSE)</f>
        <v>2018</v>
      </c>
    </row>
    <row r="68" spans="1:15" x14ac:dyDescent="0.25">
      <c r="A68" t="s">
        <v>281</v>
      </c>
      <c r="C68" t="s">
        <v>736</v>
      </c>
      <c r="E68" t="s">
        <v>737</v>
      </c>
      <c r="F68" t="s">
        <v>284</v>
      </c>
      <c r="J68" t="s">
        <v>23</v>
      </c>
      <c r="K68">
        <v>2</v>
      </c>
      <c r="L68">
        <v>41172</v>
      </c>
      <c r="M68">
        <v>4.7</v>
      </c>
      <c r="N68">
        <v>15</v>
      </c>
      <c r="O68" s="12">
        <f>VLOOKUP(C68,[3]May!$C:$Z,24,FALSE)</f>
        <v>2019</v>
      </c>
    </row>
    <row r="69" spans="1:15" x14ac:dyDescent="0.25">
      <c r="A69" t="s">
        <v>281</v>
      </c>
      <c r="C69" t="s">
        <v>738</v>
      </c>
      <c r="E69" t="s">
        <v>739</v>
      </c>
      <c r="F69" t="s">
        <v>284</v>
      </c>
      <c r="J69" t="s">
        <v>23</v>
      </c>
      <c r="K69">
        <v>1</v>
      </c>
      <c r="L69">
        <v>19003</v>
      </c>
      <c r="M69">
        <v>7.4</v>
      </c>
      <c r="N69">
        <v>15</v>
      </c>
      <c r="O69" s="12">
        <f>VLOOKUP(C69,[3]May!$C:$Z,24,FALSE)</f>
        <v>2018</v>
      </c>
    </row>
    <row r="70" spans="1:15" x14ac:dyDescent="0.25">
      <c r="A70" t="s">
        <v>281</v>
      </c>
      <c r="C70" t="s">
        <v>740</v>
      </c>
      <c r="E70" t="s">
        <v>741</v>
      </c>
      <c r="F70" t="s">
        <v>284</v>
      </c>
      <c r="J70" t="s">
        <v>23</v>
      </c>
      <c r="K70">
        <v>1</v>
      </c>
      <c r="L70">
        <v>5393</v>
      </c>
      <c r="M70">
        <v>2.1</v>
      </c>
      <c r="N70">
        <v>15</v>
      </c>
      <c r="O70" s="12">
        <f>VLOOKUP(C70,[3]May!$C:$Z,24,FALSE)</f>
        <v>2019</v>
      </c>
    </row>
    <row r="71" spans="1:15" x14ac:dyDescent="0.25">
      <c r="A71" t="s">
        <v>281</v>
      </c>
      <c r="C71" t="s">
        <v>742</v>
      </c>
      <c r="E71" t="s">
        <v>743</v>
      </c>
      <c r="F71" t="s">
        <v>284</v>
      </c>
      <c r="J71" t="s">
        <v>23</v>
      </c>
      <c r="K71">
        <v>2</v>
      </c>
      <c r="L71">
        <v>24150</v>
      </c>
      <c r="M71">
        <v>6.9</v>
      </c>
      <c r="N71">
        <v>15</v>
      </c>
      <c r="O71" s="12">
        <f>VLOOKUP(C71,[3]May!$C:$Z,24,FALSE)</f>
        <v>2019</v>
      </c>
    </row>
    <row r="72" spans="1:15" x14ac:dyDescent="0.25">
      <c r="A72" t="s">
        <v>281</v>
      </c>
      <c r="C72" t="s">
        <v>742</v>
      </c>
      <c r="E72" t="s">
        <v>744</v>
      </c>
      <c r="F72" t="s">
        <v>284</v>
      </c>
      <c r="J72" t="s">
        <v>23</v>
      </c>
      <c r="K72">
        <v>1</v>
      </c>
      <c r="L72">
        <v>84700</v>
      </c>
      <c r="M72">
        <v>24.2</v>
      </c>
      <c r="N72">
        <v>15</v>
      </c>
      <c r="O72" s="12">
        <f>VLOOKUP(C72,[3]May!$C:$Z,24,FALSE)</f>
        <v>2019</v>
      </c>
    </row>
    <row r="73" spans="1:15" x14ac:dyDescent="0.25">
      <c r="A73" t="s">
        <v>281</v>
      </c>
      <c r="C73" t="s">
        <v>745</v>
      </c>
      <c r="E73" t="s">
        <v>746</v>
      </c>
      <c r="F73" t="s">
        <v>284</v>
      </c>
      <c r="J73" t="s">
        <v>23</v>
      </c>
      <c r="K73">
        <v>2</v>
      </c>
      <c r="L73">
        <v>22598</v>
      </c>
      <c r="M73">
        <v>4.4000000000000004</v>
      </c>
      <c r="N73">
        <v>15</v>
      </c>
      <c r="O73" s="12">
        <f>VLOOKUP(C73,[3]May!$C:$Z,24,FALSE)</f>
        <v>2018</v>
      </c>
    </row>
    <row r="74" spans="1:15" x14ac:dyDescent="0.25">
      <c r="A74" t="s">
        <v>281</v>
      </c>
      <c r="C74" t="s">
        <v>747</v>
      </c>
      <c r="E74" t="s">
        <v>748</v>
      </c>
      <c r="F74" t="s">
        <v>284</v>
      </c>
      <c r="J74" t="s">
        <v>23</v>
      </c>
      <c r="K74">
        <v>1</v>
      </c>
      <c r="L74">
        <v>8474</v>
      </c>
      <c r="M74">
        <v>3.3</v>
      </c>
      <c r="N74">
        <v>15</v>
      </c>
      <c r="O74" s="12">
        <f>VLOOKUP(C74,[3]May!$C:$Z,24,FALSE)</f>
        <v>2018</v>
      </c>
    </row>
    <row r="75" spans="1:15" x14ac:dyDescent="0.25">
      <c r="A75" t="s">
        <v>281</v>
      </c>
      <c r="C75" t="s">
        <v>749</v>
      </c>
      <c r="E75" t="s">
        <v>750</v>
      </c>
      <c r="F75" t="s">
        <v>284</v>
      </c>
      <c r="J75" t="s">
        <v>23</v>
      </c>
      <c r="K75">
        <v>2</v>
      </c>
      <c r="L75">
        <v>24150</v>
      </c>
      <c r="M75">
        <v>6.9</v>
      </c>
      <c r="N75">
        <v>15</v>
      </c>
      <c r="O75" s="12">
        <f>VLOOKUP(C75,[3]May!$C:$Z,24,FALSE)</f>
        <v>2018</v>
      </c>
    </row>
    <row r="76" spans="1:15" x14ac:dyDescent="0.25">
      <c r="A76" t="s">
        <v>281</v>
      </c>
      <c r="C76" t="s">
        <v>749</v>
      </c>
      <c r="E76" t="s">
        <v>751</v>
      </c>
      <c r="F76" t="s">
        <v>284</v>
      </c>
      <c r="J76" t="s">
        <v>23</v>
      </c>
      <c r="K76">
        <v>2</v>
      </c>
      <c r="L76">
        <v>22050</v>
      </c>
      <c r="M76">
        <v>6.3</v>
      </c>
      <c r="N76">
        <v>15</v>
      </c>
      <c r="O76" s="12">
        <f>VLOOKUP(C76,[3]May!$C:$Z,24,FALSE)</f>
        <v>2018</v>
      </c>
    </row>
    <row r="77" spans="1:15" x14ac:dyDescent="0.25">
      <c r="A77" t="s">
        <v>281</v>
      </c>
      <c r="C77" t="s">
        <v>749</v>
      </c>
      <c r="E77" t="s">
        <v>752</v>
      </c>
      <c r="F77" t="s">
        <v>284</v>
      </c>
      <c r="J77" t="s">
        <v>23</v>
      </c>
      <c r="K77">
        <v>2</v>
      </c>
      <c r="L77">
        <v>14000</v>
      </c>
      <c r="M77">
        <v>0</v>
      </c>
      <c r="N77">
        <v>15</v>
      </c>
      <c r="O77" s="12">
        <f>VLOOKUP(C77,[3]May!$C:$Z,24,FALSE)</f>
        <v>2018</v>
      </c>
    </row>
    <row r="78" spans="1:15" x14ac:dyDescent="0.25">
      <c r="A78" t="s">
        <v>281</v>
      </c>
      <c r="C78" t="s">
        <v>753</v>
      </c>
      <c r="E78" t="s">
        <v>754</v>
      </c>
      <c r="F78" t="s">
        <v>284</v>
      </c>
      <c r="J78" t="s">
        <v>23</v>
      </c>
      <c r="K78">
        <v>3</v>
      </c>
      <c r="L78">
        <v>71827</v>
      </c>
      <c r="M78">
        <v>11.6</v>
      </c>
      <c r="N78">
        <v>15</v>
      </c>
      <c r="O78" s="12">
        <f>VLOOKUP(C78,[3]May!$C:$Z,24,FALSE)</f>
        <v>2018</v>
      </c>
    </row>
    <row r="79" spans="1:15" x14ac:dyDescent="0.25">
      <c r="A79" t="s">
        <v>281</v>
      </c>
      <c r="C79" t="s">
        <v>755</v>
      </c>
      <c r="E79" t="s">
        <v>756</v>
      </c>
      <c r="F79" t="s">
        <v>284</v>
      </c>
      <c r="J79" t="s">
        <v>23</v>
      </c>
      <c r="K79">
        <v>2</v>
      </c>
      <c r="L79">
        <v>16644</v>
      </c>
      <c r="M79">
        <v>1.9</v>
      </c>
      <c r="N79">
        <v>15</v>
      </c>
      <c r="O79" s="12">
        <f>VLOOKUP(C79,[3]May!$C:$Z,24,FALSE)</f>
        <v>2019</v>
      </c>
    </row>
    <row r="80" spans="1:15" x14ac:dyDescent="0.25">
      <c r="A80" t="s">
        <v>281</v>
      </c>
      <c r="C80" t="s">
        <v>755</v>
      </c>
      <c r="E80" t="s">
        <v>757</v>
      </c>
      <c r="F80" t="s">
        <v>284</v>
      </c>
      <c r="J80" t="s">
        <v>23</v>
      </c>
      <c r="K80">
        <v>1</v>
      </c>
      <c r="L80">
        <v>6677</v>
      </c>
      <c r="M80">
        <v>2.6</v>
      </c>
      <c r="N80">
        <v>15</v>
      </c>
      <c r="O80" s="12">
        <f>VLOOKUP(C80,[3]May!$C:$Z,24,FALSE)</f>
        <v>2019</v>
      </c>
    </row>
    <row r="81" spans="1:15" x14ac:dyDescent="0.25">
      <c r="A81" t="s">
        <v>281</v>
      </c>
      <c r="C81" t="s">
        <v>758</v>
      </c>
      <c r="E81" t="s">
        <v>759</v>
      </c>
      <c r="F81" t="s">
        <v>284</v>
      </c>
      <c r="J81" t="s">
        <v>23</v>
      </c>
      <c r="K81">
        <v>1</v>
      </c>
      <c r="L81">
        <v>24910</v>
      </c>
      <c r="M81">
        <v>9.6999999999999993</v>
      </c>
      <c r="N81">
        <v>15</v>
      </c>
      <c r="O81" s="12">
        <f>VLOOKUP(C81,[3]May!$C:$Z,24,FALSE)</f>
        <v>2019</v>
      </c>
    </row>
    <row r="82" spans="1:15" x14ac:dyDescent="0.25">
      <c r="A82" t="s">
        <v>281</v>
      </c>
      <c r="C82" t="s">
        <v>760</v>
      </c>
      <c r="E82" t="s">
        <v>761</v>
      </c>
      <c r="F82" t="s">
        <v>284</v>
      </c>
      <c r="J82" t="s">
        <v>23</v>
      </c>
      <c r="K82">
        <v>2</v>
      </c>
      <c r="L82">
        <v>24396</v>
      </c>
      <c r="M82">
        <v>9.5</v>
      </c>
      <c r="N82">
        <v>15</v>
      </c>
      <c r="O82" s="12">
        <f>VLOOKUP(C82,[3]May!$C:$Z,24,FALSE)</f>
        <v>2019</v>
      </c>
    </row>
    <row r="83" spans="1:15" x14ac:dyDescent="0.25">
      <c r="A83" t="s">
        <v>281</v>
      </c>
      <c r="C83" t="s">
        <v>760</v>
      </c>
      <c r="E83" t="s">
        <v>762</v>
      </c>
      <c r="F83" t="s">
        <v>284</v>
      </c>
      <c r="J83" t="s">
        <v>23</v>
      </c>
      <c r="K83">
        <v>2</v>
      </c>
      <c r="L83">
        <v>11042</v>
      </c>
      <c r="M83">
        <v>4.3</v>
      </c>
      <c r="N83">
        <v>15</v>
      </c>
      <c r="O83" s="12">
        <f>VLOOKUP(C83,[3]May!$C:$Z,24,FALSE)</f>
        <v>2019</v>
      </c>
    </row>
    <row r="84" spans="1:15" x14ac:dyDescent="0.25">
      <c r="A84" t="s">
        <v>281</v>
      </c>
      <c r="C84" t="s">
        <v>763</v>
      </c>
      <c r="E84" t="s">
        <v>764</v>
      </c>
      <c r="F84" t="s">
        <v>284</v>
      </c>
      <c r="J84" t="s">
        <v>23</v>
      </c>
      <c r="K84">
        <v>2</v>
      </c>
      <c r="L84">
        <v>17150</v>
      </c>
      <c r="M84">
        <v>4.9000000000000004</v>
      </c>
      <c r="N84">
        <v>15</v>
      </c>
      <c r="O84" s="12">
        <f>VLOOKUP(C84,[3]May!$C:$Z,24,FALSE)</f>
        <v>2018</v>
      </c>
    </row>
    <row r="85" spans="1:15" x14ac:dyDescent="0.25">
      <c r="A85" t="s">
        <v>281</v>
      </c>
      <c r="C85" t="s">
        <v>763</v>
      </c>
      <c r="E85" t="s">
        <v>765</v>
      </c>
      <c r="F85" t="s">
        <v>284</v>
      </c>
      <c r="J85" t="s">
        <v>23</v>
      </c>
      <c r="K85">
        <v>1</v>
      </c>
      <c r="L85">
        <v>26600</v>
      </c>
      <c r="M85">
        <v>7.6</v>
      </c>
      <c r="N85">
        <v>15</v>
      </c>
      <c r="O85" s="12">
        <f>VLOOKUP(C85,[3]May!$C:$Z,24,FALSE)</f>
        <v>2018</v>
      </c>
    </row>
    <row r="86" spans="1:15" x14ac:dyDescent="0.25">
      <c r="A86" t="s">
        <v>281</v>
      </c>
      <c r="C86" t="s">
        <v>763</v>
      </c>
      <c r="E86" t="s">
        <v>766</v>
      </c>
      <c r="F86" t="s">
        <v>284</v>
      </c>
      <c r="J86" t="s">
        <v>23</v>
      </c>
      <c r="K86">
        <v>2</v>
      </c>
      <c r="L86">
        <v>17150</v>
      </c>
      <c r="M86">
        <v>4.9000000000000004</v>
      </c>
      <c r="N86">
        <v>15</v>
      </c>
      <c r="O86" s="12">
        <f>VLOOKUP(C86,[3]May!$C:$Z,24,FALSE)</f>
        <v>2018</v>
      </c>
    </row>
    <row r="87" spans="1:15" x14ac:dyDescent="0.25">
      <c r="A87" t="s">
        <v>281</v>
      </c>
      <c r="C87" t="s">
        <v>767</v>
      </c>
      <c r="E87" t="s">
        <v>768</v>
      </c>
      <c r="F87" t="s">
        <v>284</v>
      </c>
      <c r="J87" t="s">
        <v>23</v>
      </c>
      <c r="K87">
        <v>1</v>
      </c>
      <c r="L87">
        <v>9758</v>
      </c>
      <c r="M87">
        <v>3.8</v>
      </c>
      <c r="N87">
        <v>15</v>
      </c>
      <c r="O87" s="12">
        <f>VLOOKUP(C87,[3]May!$C:$Z,24,FALSE)</f>
        <v>2019</v>
      </c>
    </row>
    <row r="88" spans="1:15" x14ac:dyDescent="0.25">
      <c r="A88" t="s">
        <v>281</v>
      </c>
      <c r="C88" t="s">
        <v>769</v>
      </c>
      <c r="E88" t="s">
        <v>770</v>
      </c>
      <c r="F88" t="s">
        <v>284</v>
      </c>
      <c r="J88" t="s">
        <v>23</v>
      </c>
      <c r="K88">
        <v>2</v>
      </c>
      <c r="L88">
        <v>63072</v>
      </c>
      <c r="M88">
        <v>7.2</v>
      </c>
      <c r="N88">
        <v>15</v>
      </c>
      <c r="O88" s="12">
        <f>VLOOKUP(C88,[3]May!$C:$Z,24,FALSE)</f>
        <v>2019</v>
      </c>
    </row>
    <row r="89" spans="1:15" x14ac:dyDescent="0.25">
      <c r="A89" t="s">
        <v>281</v>
      </c>
      <c r="C89" t="s">
        <v>769</v>
      </c>
      <c r="E89" t="s">
        <v>771</v>
      </c>
      <c r="F89" t="s">
        <v>284</v>
      </c>
      <c r="J89" t="s">
        <v>23</v>
      </c>
      <c r="K89">
        <v>2</v>
      </c>
      <c r="L89">
        <v>16099</v>
      </c>
      <c r="M89">
        <v>0</v>
      </c>
      <c r="N89">
        <v>15</v>
      </c>
      <c r="O89" s="12">
        <f>VLOOKUP(C89,[3]May!$C:$Z,24,FALSE)</f>
        <v>2019</v>
      </c>
    </row>
    <row r="90" spans="1:15" x14ac:dyDescent="0.25">
      <c r="A90" t="s">
        <v>281</v>
      </c>
      <c r="C90" t="s">
        <v>769</v>
      </c>
      <c r="E90" t="s">
        <v>772</v>
      </c>
      <c r="F90" t="s">
        <v>284</v>
      </c>
      <c r="J90" t="s">
        <v>23</v>
      </c>
      <c r="K90">
        <v>2</v>
      </c>
      <c r="L90">
        <v>9907</v>
      </c>
      <c r="M90">
        <v>0</v>
      </c>
      <c r="N90">
        <v>15</v>
      </c>
      <c r="O90" s="12">
        <f>VLOOKUP(C90,[3]May!$C:$Z,24,FALSE)</f>
        <v>2019</v>
      </c>
    </row>
    <row r="91" spans="1:15" x14ac:dyDescent="0.25">
      <c r="A91" t="s">
        <v>281</v>
      </c>
      <c r="C91" t="s">
        <v>773</v>
      </c>
      <c r="E91" t="s">
        <v>774</v>
      </c>
      <c r="F91" t="s">
        <v>284</v>
      </c>
      <c r="J91" t="s">
        <v>23</v>
      </c>
      <c r="K91">
        <v>3</v>
      </c>
      <c r="L91">
        <v>52404</v>
      </c>
      <c r="M91">
        <v>11.7</v>
      </c>
      <c r="N91">
        <v>15</v>
      </c>
      <c r="O91" s="12">
        <f>VLOOKUP(C91,[3]May!$C:$Z,24,FALSE)</f>
        <v>2019</v>
      </c>
    </row>
    <row r="92" spans="1:15" x14ac:dyDescent="0.25">
      <c r="A92" t="s">
        <v>281</v>
      </c>
      <c r="C92" t="s">
        <v>773</v>
      </c>
      <c r="E92" t="s">
        <v>775</v>
      </c>
      <c r="F92" t="s">
        <v>284</v>
      </c>
      <c r="J92" t="s">
        <v>23</v>
      </c>
      <c r="K92">
        <v>3</v>
      </c>
      <c r="L92">
        <v>70320</v>
      </c>
      <c r="M92">
        <v>15.7</v>
      </c>
      <c r="N92">
        <v>15</v>
      </c>
      <c r="O92" s="12">
        <f>VLOOKUP(C92,[3]May!$C:$Z,24,FALSE)</f>
        <v>2019</v>
      </c>
    </row>
    <row r="93" spans="1:15" x14ac:dyDescent="0.25">
      <c r="A93" t="s">
        <v>281</v>
      </c>
      <c r="C93" t="s">
        <v>776</v>
      </c>
      <c r="E93" t="s">
        <v>777</v>
      </c>
      <c r="F93" t="s">
        <v>284</v>
      </c>
      <c r="J93" t="s">
        <v>23</v>
      </c>
      <c r="K93">
        <v>3</v>
      </c>
      <c r="L93">
        <v>35916</v>
      </c>
      <c r="M93">
        <v>0</v>
      </c>
      <c r="N93">
        <v>15</v>
      </c>
      <c r="O93" s="12">
        <f>VLOOKUP(C93,[3]May!$C:$Z,24,FALSE)</f>
        <v>2019</v>
      </c>
    </row>
    <row r="94" spans="1:15" x14ac:dyDescent="0.25">
      <c r="A94" t="s">
        <v>281</v>
      </c>
      <c r="C94" t="s">
        <v>778</v>
      </c>
      <c r="E94" t="s">
        <v>779</v>
      </c>
      <c r="F94" t="s">
        <v>284</v>
      </c>
      <c r="J94" t="s">
        <v>23</v>
      </c>
      <c r="K94">
        <v>2</v>
      </c>
      <c r="L94">
        <v>31536</v>
      </c>
      <c r="M94">
        <v>0</v>
      </c>
      <c r="N94">
        <v>15</v>
      </c>
      <c r="O94" s="12">
        <f>VLOOKUP(C94,[3]May!$C:$Z,24,FALSE)</f>
        <v>2019</v>
      </c>
    </row>
    <row r="95" spans="1:15" x14ac:dyDescent="0.25">
      <c r="A95" t="s">
        <v>281</v>
      </c>
      <c r="C95" t="s">
        <v>780</v>
      </c>
      <c r="E95" t="s">
        <v>781</v>
      </c>
      <c r="F95" t="s">
        <v>284</v>
      </c>
      <c r="J95" t="s">
        <v>23</v>
      </c>
      <c r="K95">
        <v>2</v>
      </c>
      <c r="L95">
        <v>57816</v>
      </c>
      <c r="M95">
        <v>0</v>
      </c>
      <c r="N95">
        <v>15</v>
      </c>
      <c r="O95" s="12">
        <f>VLOOKUP(C95,[3]May!$C:$Z,24,FALSE)</f>
        <v>2019</v>
      </c>
    </row>
    <row r="96" spans="1:15" x14ac:dyDescent="0.25">
      <c r="A96" t="s">
        <v>281</v>
      </c>
      <c r="C96" t="s">
        <v>782</v>
      </c>
      <c r="E96" t="s">
        <v>783</v>
      </c>
      <c r="F96" t="s">
        <v>284</v>
      </c>
      <c r="J96" t="s">
        <v>23</v>
      </c>
      <c r="K96">
        <v>3</v>
      </c>
      <c r="L96">
        <v>6811</v>
      </c>
      <c r="M96">
        <v>0</v>
      </c>
      <c r="N96">
        <v>15</v>
      </c>
      <c r="O96" s="12">
        <f>VLOOKUP(C96,[3]May!$C:$Z,24,FALSE)</f>
        <v>2019</v>
      </c>
    </row>
    <row r="97" spans="1:15" x14ac:dyDescent="0.25">
      <c r="A97" t="s">
        <v>281</v>
      </c>
      <c r="C97" t="s">
        <v>782</v>
      </c>
      <c r="E97" t="s">
        <v>784</v>
      </c>
      <c r="F97" t="s">
        <v>284</v>
      </c>
      <c r="J97" t="s">
        <v>23</v>
      </c>
      <c r="K97">
        <v>2</v>
      </c>
      <c r="L97">
        <v>24528</v>
      </c>
      <c r="M97">
        <v>2.8</v>
      </c>
      <c r="N97">
        <v>15</v>
      </c>
      <c r="O97" s="12">
        <f>VLOOKUP(C97,[3]May!$C:$Z,24,FALSE)</f>
        <v>2019</v>
      </c>
    </row>
    <row r="98" spans="1:15" x14ac:dyDescent="0.25">
      <c r="A98" t="s">
        <v>281</v>
      </c>
      <c r="C98" t="s">
        <v>782</v>
      </c>
      <c r="E98" t="s">
        <v>785</v>
      </c>
      <c r="F98" t="s">
        <v>284</v>
      </c>
      <c r="J98" t="s">
        <v>23</v>
      </c>
      <c r="K98">
        <v>2</v>
      </c>
      <c r="L98">
        <v>6048</v>
      </c>
      <c r="M98">
        <v>2.1</v>
      </c>
      <c r="N98">
        <v>15</v>
      </c>
      <c r="O98" s="12">
        <f>VLOOKUP(C98,[3]May!$C:$Z,24,FALSE)</f>
        <v>2019</v>
      </c>
    </row>
    <row r="99" spans="1:15" x14ac:dyDescent="0.25">
      <c r="A99" t="s">
        <v>281</v>
      </c>
      <c r="C99" t="s">
        <v>782</v>
      </c>
      <c r="E99" t="s">
        <v>786</v>
      </c>
      <c r="F99" t="s">
        <v>284</v>
      </c>
      <c r="J99" t="s">
        <v>23</v>
      </c>
      <c r="K99">
        <v>2</v>
      </c>
      <c r="L99">
        <v>18396</v>
      </c>
      <c r="M99">
        <v>2.1</v>
      </c>
      <c r="N99">
        <v>15</v>
      </c>
      <c r="O99" s="12">
        <f>VLOOKUP(C99,[3]May!$C:$Z,24,FALSE)</f>
        <v>2019</v>
      </c>
    </row>
    <row r="100" spans="1:15" x14ac:dyDescent="0.25">
      <c r="A100" t="s">
        <v>281</v>
      </c>
      <c r="C100" t="s">
        <v>787</v>
      </c>
      <c r="E100" t="s">
        <v>788</v>
      </c>
      <c r="F100" t="s">
        <v>284</v>
      </c>
      <c r="J100" t="s">
        <v>23</v>
      </c>
      <c r="K100">
        <v>2</v>
      </c>
      <c r="L100">
        <v>8064</v>
      </c>
      <c r="M100">
        <v>2.8</v>
      </c>
      <c r="N100">
        <v>15</v>
      </c>
      <c r="O100" s="12">
        <f>VLOOKUP(C100,[3]May!$C:$Z,24,FALSE)</f>
        <v>2019</v>
      </c>
    </row>
    <row r="101" spans="1:15" x14ac:dyDescent="0.25">
      <c r="A101" t="s">
        <v>281</v>
      </c>
      <c r="C101" t="s">
        <v>787</v>
      </c>
      <c r="E101" t="s">
        <v>789</v>
      </c>
      <c r="F101" t="s">
        <v>284</v>
      </c>
      <c r="J101" t="s">
        <v>23</v>
      </c>
      <c r="K101">
        <v>2</v>
      </c>
      <c r="L101">
        <v>24528</v>
      </c>
      <c r="M101">
        <v>2.8</v>
      </c>
      <c r="N101">
        <v>15</v>
      </c>
      <c r="O101" s="12">
        <f>VLOOKUP(C101,[3]May!$C:$Z,24,FALSE)</f>
        <v>2019</v>
      </c>
    </row>
    <row r="102" spans="1:15" x14ac:dyDescent="0.25">
      <c r="A102" t="s">
        <v>281</v>
      </c>
      <c r="C102" t="s">
        <v>787</v>
      </c>
      <c r="E102" t="s">
        <v>790</v>
      </c>
      <c r="F102" t="s">
        <v>284</v>
      </c>
      <c r="J102" t="s">
        <v>23</v>
      </c>
      <c r="K102">
        <v>3</v>
      </c>
      <c r="L102">
        <v>4954</v>
      </c>
      <c r="M102">
        <v>0</v>
      </c>
      <c r="N102">
        <v>15</v>
      </c>
      <c r="O102" s="12">
        <f>VLOOKUP(C102,[3]May!$C:$Z,24,FALSE)</f>
        <v>2019</v>
      </c>
    </row>
    <row r="103" spans="1:15" x14ac:dyDescent="0.25">
      <c r="A103" t="s">
        <v>281</v>
      </c>
      <c r="C103" t="s">
        <v>787</v>
      </c>
      <c r="E103" t="s">
        <v>791</v>
      </c>
      <c r="F103" t="s">
        <v>284</v>
      </c>
      <c r="J103" t="s">
        <v>23</v>
      </c>
      <c r="K103">
        <v>2</v>
      </c>
      <c r="L103">
        <v>47304</v>
      </c>
      <c r="M103">
        <v>5.4</v>
      </c>
      <c r="N103">
        <v>15</v>
      </c>
      <c r="O103" s="12">
        <f>VLOOKUP(C103,[3]May!$C:$Z,24,FALSE)</f>
        <v>2019</v>
      </c>
    </row>
    <row r="104" spans="1:15" x14ac:dyDescent="0.25">
      <c r="A104" t="s">
        <v>792</v>
      </c>
      <c r="C104" t="s">
        <v>793</v>
      </c>
      <c r="E104" t="s">
        <v>52</v>
      </c>
      <c r="F104" t="s">
        <v>52</v>
      </c>
      <c r="J104" t="s">
        <v>23</v>
      </c>
      <c r="K104">
        <v>1</v>
      </c>
      <c r="L104">
        <v>3681.19</v>
      </c>
      <c r="M104">
        <v>0.89</v>
      </c>
      <c r="N104">
        <v>10</v>
      </c>
      <c r="O104" s="12">
        <f>VLOOKUP(C104,[3]May!$C:$Z,24,FALSE)</f>
        <v>2018</v>
      </c>
    </row>
    <row r="105" spans="1:15" x14ac:dyDescent="0.25">
      <c r="A105" t="s">
        <v>792</v>
      </c>
      <c r="C105" t="s">
        <v>794</v>
      </c>
      <c r="E105" t="s">
        <v>52</v>
      </c>
      <c r="F105" t="s">
        <v>52</v>
      </c>
      <c r="J105" t="s">
        <v>23</v>
      </c>
      <c r="K105">
        <v>1</v>
      </c>
      <c r="L105">
        <v>2923.5681784287335</v>
      </c>
      <c r="M105">
        <v>0.79878911978927158</v>
      </c>
      <c r="N105">
        <v>10</v>
      </c>
      <c r="O105" s="12">
        <f>VLOOKUP(C105,[3]May!$C:$Z,24,FALSE)</f>
        <v>2018</v>
      </c>
    </row>
    <row r="106" spans="1:15" x14ac:dyDescent="0.25">
      <c r="A106" t="s">
        <v>792</v>
      </c>
      <c r="C106" t="s">
        <v>795</v>
      </c>
      <c r="E106" t="s">
        <v>52</v>
      </c>
      <c r="F106" t="s">
        <v>52</v>
      </c>
      <c r="J106" t="s">
        <v>23</v>
      </c>
      <c r="K106">
        <v>1</v>
      </c>
      <c r="L106">
        <v>3114.8031784287332</v>
      </c>
      <c r="M106">
        <v>0.8510391197892716</v>
      </c>
      <c r="N106">
        <v>10</v>
      </c>
      <c r="O106" s="12">
        <f>VLOOKUP(C106,[3]May!$C:$Z,24,FALSE)</f>
        <v>2018</v>
      </c>
    </row>
    <row r="107" spans="1:15" x14ac:dyDescent="0.25">
      <c r="A107" t="s">
        <v>792</v>
      </c>
      <c r="C107" t="s">
        <v>796</v>
      </c>
      <c r="E107" t="s">
        <v>52</v>
      </c>
      <c r="F107" t="s">
        <v>52</v>
      </c>
      <c r="J107" t="s">
        <v>23</v>
      </c>
      <c r="K107">
        <v>1</v>
      </c>
      <c r="L107">
        <v>2008.8769070572403</v>
      </c>
      <c r="M107">
        <v>0.91478911978927158</v>
      </c>
      <c r="N107">
        <v>10</v>
      </c>
      <c r="O107" s="12">
        <f>VLOOKUP(C107,[3]May!$C:$Z,24,FALSE)</f>
        <v>2018</v>
      </c>
    </row>
    <row r="108" spans="1:15" x14ac:dyDescent="0.25">
      <c r="A108" t="s">
        <v>792</v>
      </c>
      <c r="C108" t="s">
        <v>797</v>
      </c>
      <c r="E108" t="s">
        <v>52</v>
      </c>
      <c r="F108" t="s">
        <v>52</v>
      </c>
      <c r="J108" t="s">
        <v>23</v>
      </c>
      <c r="K108">
        <v>1</v>
      </c>
      <c r="L108">
        <v>3234.4766091280553</v>
      </c>
      <c r="M108">
        <v>1.1046709730628603</v>
      </c>
      <c r="N108">
        <v>10</v>
      </c>
      <c r="O108" s="12">
        <f>VLOOKUP(C108,[3]May!$C:$Z,24,FALSE)</f>
        <v>2018</v>
      </c>
    </row>
    <row r="109" spans="1:15" x14ac:dyDescent="0.25">
      <c r="A109" t="s">
        <v>792</v>
      </c>
      <c r="C109" t="s">
        <v>798</v>
      </c>
      <c r="E109" t="s">
        <v>52</v>
      </c>
      <c r="F109" t="s">
        <v>52</v>
      </c>
      <c r="J109" t="s">
        <v>23</v>
      </c>
      <c r="K109">
        <v>1</v>
      </c>
      <c r="L109">
        <v>1842.527385860144</v>
      </c>
      <c r="M109">
        <v>0.50342278302189725</v>
      </c>
      <c r="N109">
        <v>10</v>
      </c>
      <c r="O109" s="12">
        <f>VLOOKUP(C109,[3]May!$C:$Z,24,FALSE)</f>
        <v>2018</v>
      </c>
    </row>
    <row r="110" spans="1:15" x14ac:dyDescent="0.25">
      <c r="A110" t="s">
        <v>792</v>
      </c>
      <c r="C110" t="s">
        <v>799</v>
      </c>
      <c r="E110" t="s">
        <v>52</v>
      </c>
      <c r="F110" t="s">
        <v>52</v>
      </c>
      <c r="J110" t="s">
        <v>23</v>
      </c>
      <c r="K110">
        <v>1</v>
      </c>
      <c r="L110">
        <v>1532.5279070572408</v>
      </c>
      <c r="M110">
        <v>0.81703911978927191</v>
      </c>
      <c r="N110">
        <v>10</v>
      </c>
      <c r="O110" s="12">
        <f>VLOOKUP(C110,[3]May!$C:$Z,24,FALSE)</f>
        <v>2018</v>
      </c>
    </row>
    <row r="111" spans="1:15" x14ac:dyDescent="0.25">
      <c r="A111" t="s">
        <v>792</v>
      </c>
      <c r="C111" t="s">
        <v>800</v>
      </c>
      <c r="E111" t="s">
        <v>52</v>
      </c>
      <c r="F111" t="s">
        <v>52</v>
      </c>
      <c r="J111" t="s">
        <v>23</v>
      </c>
      <c r="K111">
        <v>1</v>
      </c>
      <c r="L111">
        <v>2510.9031784287336</v>
      </c>
      <c r="M111">
        <v>0.68603911978927168</v>
      </c>
      <c r="N111">
        <v>10</v>
      </c>
      <c r="O111" s="12">
        <f>VLOOKUP(C111,[3]May!$C:$Z,24,FALSE)</f>
        <v>2018</v>
      </c>
    </row>
    <row r="112" spans="1:15" x14ac:dyDescent="0.25">
      <c r="A112" t="s">
        <v>792</v>
      </c>
      <c r="C112" t="s">
        <v>801</v>
      </c>
      <c r="E112" t="s">
        <v>52</v>
      </c>
      <c r="F112" t="s">
        <v>52</v>
      </c>
      <c r="J112" t="s">
        <v>23</v>
      </c>
      <c r="K112">
        <v>1</v>
      </c>
      <c r="L112">
        <v>3079.1181784287332</v>
      </c>
      <c r="M112">
        <v>0.84128911978927157</v>
      </c>
      <c r="N112">
        <v>10</v>
      </c>
      <c r="O112" s="12">
        <f>VLOOKUP(C112,[3]May!$C:$Z,24,FALSE)</f>
        <v>2018</v>
      </c>
    </row>
    <row r="113" spans="1:15" x14ac:dyDescent="0.25">
      <c r="A113" t="s">
        <v>792</v>
      </c>
      <c r="C113" t="s">
        <v>802</v>
      </c>
      <c r="E113" t="s">
        <v>52</v>
      </c>
      <c r="F113" t="s">
        <v>52</v>
      </c>
      <c r="J113" t="s">
        <v>23</v>
      </c>
      <c r="K113">
        <v>1</v>
      </c>
      <c r="L113">
        <v>2378.4398141144807</v>
      </c>
      <c r="M113">
        <v>0.54153911978927161</v>
      </c>
      <c r="N113">
        <v>10</v>
      </c>
      <c r="O113" s="12">
        <f>VLOOKUP(C113,[3]May!$C:$Z,24,FALSE)</f>
        <v>2017</v>
      </c>
    </row>
    <row r="114" spans="1:15" x14ac:dyDescent="0.25">
      <c r="A114" t="s">
        <v>792</v>
      </c>
      <c r="C114" t="s">
        <v>803</v>
      </c>
      <c r="E114" t="s">
        <v>52</v>
      </c>
      <c r="F114" t="s">
        <v>52</v>
      </c>
      <c r="J114" t="s">
        <v>23</v>
      </c>
      <c r="K114">
        <v>1</v>
      </c>
      <c r="L114">
        <v>2425.0405476923088</v>
      </c>
      <c r="M114">
        <v>0.5521494871794872</v>
      </c>
      <c r="N114">
        <v>10</v>
      </c>
      <c r="O114" s="12">
        <f>VLOOKUP(C114,[3]May!$C:$Z,24,FALSE)</f>
        <v>2018</v>
      </c>
    </row>
    <row r="115" spans="1:15" x14ac:dyDescent="0.25">
      <c r="A115" t="s">
        <v>792</v>
      </c>
      <c r="C115" t="s">
        <v>804</v>
      </c>
      <c r="E115" t="s">
        <v>52</v>
      </c>
      <c r="F115" t="s">
        <v>52</v>
      </c>
      <c r="J115" t="s">
        <v>23</v>
      </c>
      <c r="K115">
        <v>1</v>
      </c>
      <c r="L115">
        <v>3203.8885476923083</v>
      </c>
      <c r="M115">
        <v>0.72948282051282054</v>
      </c>
      <c r="N115">
        <v>10</v>
      </c>
      <c r="O115" s="12">
        <f>VLOOKUP(C115,[3]May!$C:$Z,24,FALSE)</f>
        <v>2018</v>
      </c>
    </row>
    <row r="116" spans="1:15" x14ac:dyDescent="0.25">
      <c r="A116" t="s">
        <v>792</v>
      </c>
      <c r="C116" t="s">
        <v>805</v>
      </c>
      <c r="E116" t="s">
        <v>52</v>
      </c>
      <c r="F116" t="s">
        <v>52</v>
      </c>
      <c r="J116" t="s">
        <v>23</v>
      </c>
      <c r="K116">
        <v>1</v>
      </c>
      <c r="L116">
        <v>2978.4325476923086</v>
      </c>
      <c r="M116">
        <v>0.6781494871794872</v>
      </c>
      <c r="N116">
        <v>10</v>
      </c>
      <c r="O116" s="12">
        <f>VLOOKUP(C116,[3]May!$C:$Z,24,FALSE)</f>
        <v>2018</v>
      </c>
    </row>
    <row r="117" spans="1:15" x14ac:dyDescent="0.25">
      <c r="A117" t="s">
        <v>792</v>
      </c>
      <c r="C117" t="s">
        <v>806</v>
      </c>
      <c r="E117" t="s">
        <v>52</v>
      </c>
      <c r="F117" t="s">
        <v>52</v>
      </c>
      <c r="J117" t="s">
        <v>23</v>
      </c>
      <c r="K117">
        <v>1</v>
      </c>
      <c r="L117">
        <v>1625.9438141144801</v>
      </c>
      <c r="M117">
        <v>0.37020578645593816</v>
      </c>
      <c r="N117">
        <v>10</v>
      </c>
      <c r="O117" s="12">
        <f>VLOOKUP(C117,[3]May!$C:$Z,24,FALSE)</f>
        <v>2018</v>
      </c>
    </row>
    <row r="118" spans="1:15" x14ac:dyDescent="0.25">
      <c r="A118" t="s">
        <v>792</v>
      </c>
      <c r="C118" t="s">
        <v>807</v>
      </c>
      <c r="E118" t="s">
        <v>52</v>
      </c>
      <c r="F118" t="s">
        <v>52</v>
      </c>
      <c r="J118" t="s">
        <v>23</v>
      </c>
      <c r="K118">
        <v>1</v>
      </c>
      <c r="L118">
        <v>1117.9358141144808</v>
      </c>
      <c r="M118">
        <v>0.25453911978927168</v>
      </c>
      <c r="N118">
        <v>10</v>
      </c>
      <c r="O118" s="12">
        <f>VLOOKUP(C118,[3]May!$C:$Z,24,FALSE)</f>
        <v>2018</v>
      </c>
    </row>
    <row r="119" spans="1:15" x14ac:dyDescent="0.25">
      <c r="A119" t="s">
        <v>792</v>
      </c>
      <c r="C119" t="s">
        <v>808</v>
      </c>
      <c r="E119" t="s">
        <v>52</v>
      </c>
      <c r="F119" t="s">
        <v>52</v>
      </c>
      <c r="J119" t="s">
        <v>23</v>
      </c>
      <c r="K119">
        <v>1</v>
      </c>
      <c r="L119">
        <v>3323.9365476923076</v>
      </c>
      <c r="M119">
        <v>0.75681615384615386</v>
      </c>
      <c r="N119">
        <v>10</v>
      </c>
      <c r="O119" s="12">
        <f>VLOOKUP(C119,[3]May!$C:$Z,24,FALSE)</f>
        <v>2018</v>
      </c>
    </row>
    <row r="120" spans="1:15" x14ac:dyDescent="0.25">
      <c r="A120" t="s">
        <v>792</v>
      </c>
      <c r="C120" t="s">
        <v>809</v>
      </c>
      <c r="E120" t="s">
        <v>52</v>
      </c>
      <c r="F120" t="s">
        <v>52</v>
      </c>
      <c r="J120" t="s">
        <v>23</v>
      </c>
      <c r="K120">
        <v>1</v>
      </c>
      <c r="L120">
        <v>2447.2478141144811</v>
      </c>
      <c r="M120">
        <v>0.55720578645593832</v>
      </c>
      <c r="N120">
        <v>10</v>
      </c>
      <c r="O120" s="12">
        <f>VLOOKUP(C120,[3]May!$C:$Z,24,FALSE)</f>
        <v>2018</v>
      </c>
    </row>
    <row r="121" spans="1:15" x14ac:dyDescent="0.25">
      <c r="A121" t="s">
        <v>792</v>
      </c>
      <c r="C121" t="s">
        <v>810</v>
      </c>
      <c r="E121" t="s">
        <v>52</v>
      </c>
      <c r="F121" t="s">
        <v>52</v>
      </c>
      <c r="J121" t="s">
        <v>23</v>
      </c>
      <c r="K121">
        <v>1</v>
      </c>
      <c r="L121">
        <v>2505.4131784287338</v>
      </c>
      <c r="M121">
        <v>0.68453911978927162</v>
      </c>
      <c r="N121">
        <v>10</v>
      </c>
      <c r="O121" s="12">
        <f>VLOOKUP(C121,[3]May!$C:$Z,24,FALSE)</f>
        <v>2018</v>
      </c>
    </row>
    <row r="122" spans="1:15" x14ac:dyDescent="0.25">
      <c r="A122" t="s">
        <v>792</v>
      </c>
      <c r="C122" t="s">
        <v>811</v>
      </c>
      <c r="E122" t="s">
        <v>52</v>
      </c>
      <c r="F122" t="s">
        <v>52</v>
      </c>
      <c r="J122" t="s">
        <v>23</v>
      </c>
      <c r="K122">
        <v>1</v>
      </c>
      <c r="L122">
        <v>13205.129095384616</v>
      </c>
      <c r="M122">
        <v>1.502816153846154</v>
      </c>
      <c r="N122">
        <v>10</v>
      </c>
      <c r="O122" s="12">
        <f>VLOOKUP(C122,[3]May!$C:$Z,24,FALSE)</f>
        <v>2018</v>
      </c>
    </row>
    <row r="123" spans="1:15" x14ac:dyDescent="0.25">
      <c r="A123" t="s">
        <v>302</v>
      </c>
      <c r="C123" t="s">
        <v>812</v>
      </c>
      <c r="E123" t="s">
        <v>813</v>
      </c>
      <c r="F123" t="s">
        <v>304</v>
      </c>
      <c r="J123" t="s">
        <v>23</v>
      </c>
      <c r="K123">
        <v>1</v>
      </c>
      <c r="L123">
        <v>2273.6595789825101</v>
      </c>
      <c r="M123">
        <v>0.41528028839861703</v>
      </c>
      <c r="O123" s="12">
        <f>VLOOKUP(C123,[3]May!$C:$Z,24,FALSE)</f>
        <v>2019</v>
      </c>
    </row>
    <row r="124" spans="1:15" x14ac:dyDescent="0.25">
      <c r="A124" t="s">
        <v>302</v>
      </c>
      <c r="C124" t="s">
        <v>814</v>
      </c>
      <c r="E124" t="s">
        <v>813</v>
      </c>
      <c r="F124" t="s">
        <v>304</v>
      </c>
      <c r="J124" t="s">
        <v>23</v>
      </c>
      <c r="K124">
        <v>1</v>
      </c>
      <c r="L124">
        <v>5143.4970957468604</v>
      </c>
      <c r="M124">
        <v>0.92226951689916803</v>
      </c>
      <c r="O124" s="12">
        <f>VLOOKUP(C124,[3]May!$C:$Z,24,FALSE)</f>
        <v>2019</v>
      </c>
    </row>
    <row r="125" spans="1:15" x14ac:dyDescent="0.25">
      <c r="A125" t="s">
        <v>302</v>
      </c>
      <c r="C125" t="s">
        <v>815</v>
      </c>
      <c r="E125" t="s">
        <v>813</v>
      </c>
      <c r="F125" t="s">
        <v>304</v>
      </c>
      <c r="J125" t="s">
        <v>23</v>
      </c>
      <c r="K125">
        <v>1</v>
      </c>
      <c r="L125">
        <v>10952</v>
      </c>
      <c r="M125">
        <v>2.73</v>
      </c>
      <c r="O125" s="12">
        <f>VLOOKUP(C125,[3]May!$C:$Z,24,FALSE)</f>
        <v>2019</v>
      </c>
    </row>
    <row r="126" spans="1:15" x14ac:dyDescent="0.25">
      <c r="A126" t="s">
        <v>302</v>
      </c>
      <c r="C126" t="s">
        <v>816</v>
      </c>
      <c r="E126" t="s">
        <v>813</v>
      </c>
      <c r="F126" t="s">
        <v>304</v>
      </c>
      <c r="J126" t="s">
        <v>23</v>
      </c>
      <c r="K126">
        <v>1</v>
      </c>
      <c r="L126">
        <v>10952.2340214838</v>
      </c>
      <c r="M126">
        <v>2.72782914607297</v>
      </c>
      <c r="O126" s="12">
        <f>VLOOKUP(C126,[3]May!$C:$Z,24,FALSE)</f>
        <v>2019</v>
      </c>
    </row>
    <row r="127" spans="1:15" x14ac:dyDescent="0.25">
      <c r="A127" t="s">
        <v>302</v>
      </c>
      <c r="C127" t="s">
        <v>817</v>
      </c>
      <c r="E127" t="s">
        <v>813</v>
      </c>
      <c r="F127" t="s">
        <v>304</v>
      </c>
      <c r="J127" t="s">
        <v>23</v>
      </c>
      <c r="K127">
        <v>3</v>
      </c>
      <c r="L127">
        <v>16327.9685740122</v>
      </c>
      <c r="M127">
        <v>2.0328646132983299</v>
      </c>
      <c r="O127" s="12">
        <f>VLOOKUP(C127,[3]May!$C:$Z,24,FALSE)</f>
        <v>2019</v>
      </c>
    </row>
    <row r="128" spans="1:15" x14ac:dyDescent="0.25">
      <c r="A128" t="s">
        <v>302</v>
      </c>
      <c r="C128" t="s">
        <v>818</v>
      </c>
      <c r="E128" t="s">
        <v>813</v>
      </c>
      <c r="F128" t="s">
        <v>304</v>
      </c>
      <c r="J128" t="s">
        <v>23</v>
      </c>
      <c r="K128">
        <v>1</v>
      </c>
      <c r="L128">
        <v>3846.8714931116001</v>
      </c>
      <c r="M128">
        <v>1.1710415504143601</v>
      </c>
      <c r="O128" s="12">
        <f>VLOOKUP(C128,[3]May!$C:$Z,24,FALSE)</f>
        <v>2019</v>
      </c>
    </row>
    <row r="129" spans="1:15" x14ac:dyDescent="0.25">
      <c r="A129" t="s">
        <v>302</v>
      </c>
      <c r="C129" t="s">
        <v>819</v>
      </c>
      <c r="E129" t="s">
        <v>813</v>
      </c>
      <c r="F129" t="s">
        <v>304</v>
      </c>
      <c r="J129" t="s">
        <v>23</v>
      </c>
      <c r="K129">
        <v>2</v>
      </c>
      <c r="L129">
        <v>7940.7653650356096</v>
      </c>
      <c r="M129">
        <v>1.81296012900347</v>
      </c>
      <c r="O129" s="12">
        <f>VLOOKUP(C129,[3]May!$C:$Z,24,FALSE)</f>
        <v>2019</v>
      </c>
    </row>
    <row r="130" spans="1:15" x14ac:dyDescent="0.25">
      <c r="A130" t="s">
        <v>302</v>
      </c>
      <c r="C130" t="s">
        <v>820</v>
      </c>
      <c r="E130" t="s">
        <v>813</v>
      </c>
      <c r="F130" t="s">
        <v>304</v>
      </c>
      <c r="J130" t="s">
        <v>23</v>
      </c>
      <c r="K130">
        <v>7</v>
      </c>
      <c r="L130">
        <v>31770.339577971601</v>
      </c>
      <c r="M130">
        <v>3.9300271620449601</v>
      </c>
      <c r="O130" s="12">
        <f>VLOOKUP(C130,[3]May!$C:$Z,24,FALSE)</f>
        <v>2019</v>
      </c>
    </row>
    <row r="131" spans="1:15" x14ac:dyDescent="0.25">
      <c r="A131" t="s">
        <v>302</v>
      </c>
      <c r="C131" t="s">
        <v>821</v>
      </c>
      <c r="E131" t="s">
        <v>813</v>
      </c>
      <c r="F131" t="s">
        <v>304</v>
      </c>
      <c r="J131" t="s">
        <v>23</v>
      </c>
      <c r="K131">
        <v>1</v>
      </c>
      <c r="L131">
        <v>1916.0457664508699</v>
      </c>
      <c r="M131">
        <v>0.29886847082371298</v>
      </c>
      <c r="O131" s="12">
        <f>VLOOKUP(C131,[3]May!$C:$Z,24,FALSE)</f>
        <v>2019</v>
      </c>
    </row>
    <row r="132" spans="1:15" x14ac:dyDescent="0.25">
      <c r="A132" t="s">
        <v>302</v>
      </c>
      <c r="C132" t="s">
        <v>822</v>
      </c>
      <c r="E132" t="s">
        <v>813</v>
      </c>
      <c r="F132" t="s">
        <v>304</v>
      </c>
      <c r="J132" t="s">
        <v>23</v>
      </c>
      <c r="K132">
        <v>1</v>
      </c>
      <c r="L132">
        <v>2132.9610660687599</v>
      </c>
      <c r="M132">
        <v>0.34682293757215599</v>
      </c>
      <c r="O132" s="12">
        <f>VLOOKUP(C132,[3]May!$C:$Z,24,FALSE)</f>
        <v>2019</v>
      </c>
    </row>
    <row r="133" spans="1:15" x14ac:dyDescent="0.25">
      <c r="A133" t="s">
        <v>302</v>
      </c>
      <c r="C133" t="s">
        <v>823</v>
      </c>
      <c r="E133" t="s">
        <v>813</v>
      </c>
      <c r="F133" t="s">
        <v>304</v>
      </c>
      <c r="J133" t="s">
        <v>23</v>
      </c>
      <c r="K133">
        <v>1</v>
      </c>
      <c r="L133">
        <v>2023.46245350766</v>
      </c>
      <c r="M133">
        <v>0.40436899550511302</v>
      </c>
      <c r="O133" s="12">
        <f>VLOOKUP(C133,[3]May!$C:$Z,24,FALSE)</f>
        <v>2019</v>
      </c>
    </row>
    <row r="134" spans="1:15" x14ac:dyDescent="0.25">
      <c r="A134" t="s">
        <v>302</v>
      </c>
      <c r="C134" t="s">
        <v>824</v>
      </c>
      <c r="E134" t="s">
        <v>813</v>
      </c>
      <c r="F134" t="s">
        <v>304</v>
      </c>
      <c r="J134" t="s">
        <v>23</v>
      </c>
      <c r="K134">
        <v>1</v>
      </c>
      <c r="L134">
        <v>3433.3058173981799</v>
      </c>
      <c r="M134">
        <v>0.55826110852002997</v>
      </c>
      <c r="O134" s="12">
        <f>VLOOKUP(C134,[3]May!$C:$Z,24,FALSE)</f>
        <v>2019</v>
      </c>
    </row>
    <row r="135" spans="1:15" x14ac:dyDescent="0.25">
      <c r="A135" t="s">
        <v>302</v>
      </c>
      <c r="C135" t="s">
        <v>825</v>
      </c>
      <c r="E135" t="s">
        <v>813</v>
      </c>
      <c r="F135" t="s">
        <v>304</v>
      </c>
      <c r="J135" t="s">
        <v>23</v>
      </c>
      <c r="K135">
        <v>1</v>
      </c>
      <c r="L135">
        <v>4277.47741235178</v>
      </c>
      <c r="M135">
        <v>0.64110872487285497</v>
      </c>
      <c r="O135" s="12">
        <f>VLOOKUP(C135,[3]May!$C:$Z,24,FALSE)</f>
        <v>2019</v>
      </c>
    </row>
    <row r="136" spans="1:15" x14ac:dyDescent="0.25">
      <c r="A136" t="s">
        <v>302</v>
      </c>
      <c r="C136" t="s">
        <v>826</v>
      </c>
      <c r="E136" t="s">
        <v>813</v>
      </c>
      <c r="F136" t="s">
        <v>304</v>
      </c>
      <c r="J136" t="s">
        <v>23</v>
      </c>
      <c r="K136">
        <v>1</v>
      </c>
      <c r="L136">
        <v>2191.41398606336</v>
      </c>
      <c r="M136">
        <v>0.32837551300866302</v>
      </c>
      <c r="O136" s="12">
        <f>VLOOKUP(C136,[3]May!$C:$Z,24,FALSE)</f>
        <v>2019</v>
      </c>
    </row>
    <row r="137" spans="1:15" x14ac:dyDescent="0.25">
      <c r="A137" t="s">
        <v>302</v>
      </c>
      <c r="C137" t="s">
        <v>827</v>
      </c>
      <c r="E137" t="s">
        <v>813</v>
      </c>
      <c r="F137" t="s">
        <v>304</v>
      </c>
      <c r="J137" t="s">
        <v>23</v>
      </c>
      <c r="K137">
        <v>1</v>
      </c>
      <c r="L137">
        <v>1805.60272167569</v>
      </c>
      <c r="M137">
        <v>0.30118477425781998</v>
      </c>
      <c r="O137" s="12">
        <f>VLOOKUP(C137,[3]May!$C:$Z,24,FALSE)</f>
        <v>2019</v>
      </c>
    </row>
    <row r="138" spans="1:15" x14ac:dyDescent="0.25">
      <c r="A138" t="s">
        <v>302</v>
      </c>
      <c r="C138" t="s">
        <v>828</v>
      </c>
      <c r="E138" t="s">
        <v>813</v>
      </c>
      <c r="F138" t="s">
        <v>304</v>
      </c>
      <c r="J138" t="s">
        <v>23</v>
      </c>
      <c r="K138">
        <v>1</v>
      </c>
      <c r="L138">
        <v>1828.21092121677</v>
      </c>
      <c r="M138">
        <v>0.55000000000000004</v>
      </c>
      <c r="O138" s="12">
        <f>VLOOKUP(C138,[3]May!$C:$Z,24,FALSE)</f>
        <v>2019</v>
      </c>
    </row>
    <row r="139" spans="1:15" x14ac:dyDescent="0.25">
      <c r="A139" t="s">
        <v>302</v>
      </c>
      <c r="C139" t="s">
        <v>829</v>
      </c>
      <c r="E139" t="s">
        <v>813</v>
      </c>
      <c r="F139" t="s">
        <v>304</v>
      </c>
      <c r="J139" t="s">
        <v>23</v>
      </c>
      <c r="K139">
        <v>2</v>
      </c>
      <c r="L139">
        <v>8638.5679524976804</v>
      </c>
      <c r="M139">
        <v>1.4285708537287001</v>
      </c>
      <c r="O139" s="12">
        <f>VLOOKUP(C139,[3]May!$C:$Z,24,FALSE)</f>
        <v>2019</v>
      </c>
    </row>
    <row r="140" spans="1:15" x14ac:dyDescent="0.25">
      <c r="A140" t="s">
        <v>302</v>
      </c>
      <c r="C140" t="s">
        <v>830</v>
      </c>
      <c r="E140" t="s">
        <v>813</v>
      </c>
      <c r="F140" t="s">
        <v>304</v>
      </c>
      <c r="J140" t="s">
        <v>23</v>
      </c>
      <c r="K140">
        <v>1</v>
      </c>
      <c r="L140">
        <v>1752.88625988678</v>
      </c>
      <c r="M140">
        <v>0.28019281647805899</v>
      </c>
      <c r="O140" s="12">
        <f>VLOOKUP(C140,[3]May!$C:$Z,24,FALSE)</f>
        <v>2019</v>
      </c>
    </row>
    <row r="141" spans="1:15" x14ac:dyDescent="0.25">
      <c r="A141" t="s">
        <v>302</v>
      </c>
      <c r="C141" t="s">
        <v>831</v>
      </c>
      <c r="E141" t="s">
        <v>813</v>
      </c>
      <c r="F141" t="s">
        <v>304</v>
      </c>
      <c r="J141" t="s">
        <v>23</v>
      </c>
      <c r="K141">
        <v>2</v>
      </c>
      <c r="L141">
        <v>5754.4758050457203</v>
      </c>
      <c r="M141">
        <v>1.03656233541304</v>
      </c>
      <c r="O141" s="12">
        <f>VLOOKUP(C141,[3]May!$C:$Z,24,FALSE)</f>
        <v>2019</v>
      </c>
    </row>
    <row r="142" spans="1:15" x14ac:dyDescent="0.25">
      <c r="A142" t="s">
        <v>302</v>
      </c>
      <c r="C142" t="s">
        <v>832</v>
      </c>
      <c r="E142" t="s">
        <v>813</v>
      </c>
      <c r="F142" t="s">
        <v>304</v>
      </c>
      <c r="J142" t="s">
        <v>23</v>
      </c>
      <c r="K142">
        <v>3</v>
      </c>
      <c r="L142">
        <v>6011.9335845898104</v>
      </c>
      <c r="M142">
        <v>0.97755017635604202</v>
      </c>
      <c r="O142" s="12">
        <f>VLOOKUP(C142,[3]May!$C:$Z,24,FALSE)</f>
        <v>2019</v>
      </c>
    </row>
    <row r="143" spans="1:15" x14ac:dyDescent="0.25">
      <c r="A143" t="s">
        <v>302</v>
      </c>
      <c r="C143" t="s">
        <v>833</v>
      </c>
      <c r="E143" t="s">
        <v>813</v>
      </c>
      <c r="F143" t="s">
        <v>304</v>
      </c>
      <c r="J143" t="s">
        <v>23</v>
      </c>
      <c r="K143">
        <v>1</v>
      </c>
      <c r="L143">
        <v>2533.3912942153302</v>
      </c>
      <c r="M143">
        <v>0.52245644343476805</v>
      </c>
      <c r="O143" s="12">
        <f>VLOOKUP(C143,[3]May!$C:$Z,24,FALSE)</f>
        <v>2019</v>
      </c>
    </row>
    <row r="144" spans="1:15" x14ac:dyDescent="0.25">
      <c r="A144" t="s">
        <v>302</v>
      </c>
      <c r="C144" t="s">
        <v>834</v>
      </c>
      <c r="E144" t="s">
        <v>813</v>
      </c>
      <c r="F144" t="s">
        <v>304</v>
      </c>
      <c r="J144" t="s">
        <v>23</v>
      </c>
      <c r="K144">
        <v>1</v>
      </c>
      <c r="L144">
        <v>2010.9528768513601</v>
      </c>
      <c r="M144">
        <v>0.39750007449125602</v>
      </c>
      <c r="O144" s="12">
        <f>VLOOKUP(C144,[3]May!$C:$Z,24,FALSE)</f>
        <v>2019</v>
      </c>
    </row>
    <row r="145" spans="1:15" x14ac:dyDescent="0.25">
      <c r="A145" t="s">
        <v>302</v>
      </c>
      <c r="C145" t="s">
        <v>835</v>
      </c>
      <c r="E145" t="s">
        <v>813</v>
      </c>
      <c r="F145" t="s">
        <v>304</v>
      </c>
      <c r="J145" t="s">
        <v>23</v>
      </c>
      <c r="K145">
        <v>10</v>
      </c>
      <c r="L145">
        <v>48092.170359277399</v>
      </c>
      <c r="M145">
        <v>19.267696458043801</v>
      </c>
      <c r="O145" s="12">
        <f>VLOOKUP(C145,[3]May!$C:$Z,24,FALSE)</f>
        <v>2019</v>
      </c>
    </row>
    <row r="146" spans="1:15" x14ac:dyDescent="0.25">
      <c r="A146" t="s">
        <v>302</v>
      </c>
      <c r="C146" t="s">
        <v>836</v>
      </c>
      <c r="E146" t="s">
        <v>813</v>
      </c>
      <c r="F146" t="s">
        <v>304</v>
      </c>
      <c r="J146" t="s">
        <v>23</v>
      </c>
      <c r="K146">
        <v>2</v>
      </c>
      <c r="L146">
        <v>4708.3970282522596</v>
      </c>
      <c r="M146">
        <v>0.83660217275268101</v>
      </c>
      <c r="O146" s="12">
        <f>VLOOKUP(C146,[3]May!$C:$Z,24,FALSE)</f>
        <v>2019</v>
      </c>
    </row>
    <row r="147" spans="1:15" x14ac:dyDescent="0.25">
      <c r="A147" t="s">
        <v>302</v>
      </c>
      <c r="C147" t="s">
        <v>837</v>
      </c>
      <c r="E147" t="s">
        <v>813</v>
      </c>
      <c r="F147" t="s">
        <v>304</v>
      </c>
      <c r="J147" t="s">
        <v>23</v>
      </c>
      <c r="K147">
        <v>3</v>
      </c>
      <c r="L147">
        <v>6866.7912812986096</v>
      </c>
      <c r="M147">
        <v>2.61</v>
      </c>
      <c r="O147" s="12">
        <f>VLOOKUP(C147,[3]May!$C:$Z,24,FALSE)</f>
        <v>2019</v>
      </c>
    </row>
    <row r="148" spans="1:15" x14ac:dyDescent="0.25">
      <c r="A148" t="s">
        <v>302</v>
      </c>
      <c r="C148" t="s">
        <v>838</v>
      </c>
      <c r="E148" t="s">
        <v>813</v>
      </c>
      <c r="F148" t="s">
        <v>304</v>
      </c>
      <c r="J148" t="s">
        <v>23</v>
      </c>
      <c r="K148">
        <v>3</v>
      </c>
      <c r="L148">
        <v>6566.6677637580897</v>
      </c>
      <c r="M148">
        <v>1.02837174281702</v>
      </c>
      <c r="O148" s="12">
        <f>VLOOKUP(C148,[3]May!$C:$Z,24,FALSE)</f>
        <v>2019</v>
      </c>
    </row>
    <row r="149" spans="1:15" x14ac:dyDescent="0.25">
      <c r="A149" t="s">
        <v>302</v>
      </c>
      <c r="C149" t="s">
        <v>839</v>
      </c>
      <c r="E149" t="s">
        <v>813</v>
      </c>
      <c r="F149" t="s">
        <v>304</v>
      </c>
      <c r="J149" t="s">
        <v>23</v>
      </c>
      <c r="K149">
        <v>1</v>
      </c>
      <c r="L149">
        <v>6910.2317528357098</v>
      </c>
      <c r="M149">
        <v>1.2159478713417999</v>
      </c>
      <c r="O149" s="12">
        <f>VLOOKUP(C149,[3]May!$C:$Z,24,FALSE)</f>
        <v>2019</v>
      </c>
    </row>
    <row r="150" spans="1:15" x14ac:dyDescent="0.25">
      <c r="A150" t="s">
        <v>302</v>
      </c>
      <c r="C150" t="s">
        <v>840</v>
      </c>
      <c r="E150" t="s">
        <v>813</v>
      </c>
      <c r="F150" t="s">
        <v>304</v>
      </c>
      <c r="J150" t="s">
        <v>23</v>
      </c>
      <c r="K150">
        <v>2</v>
      </c>
      <c r="L150">
        <v>6199.1349728247196</v>
      </c>
      <c r="M150">
        <v>0.96695288922548195</v>
      </c>
      <c r="O150" s="12">
        <f>VLOOKUP(C150,[3]May!$C:$Z,24,FALSE)</f>
        <v>2019</v>
      </c>
    </row>
    <row r="151" spans="1:15" x14ac:dyDescent="0.25">
      <c r="A151" t="s">
        <v>302</v>
      </c>
      <c r="C151" t="s">
        <v>841</v>
      </c>
      <c r="E151" t="s">
        <v>813</v>
      </c>
      <c r="F151" t="s">
        <v>304</v>
      </c>
      <c r="J151" t="s">
        <v>23</v>
      </c>
      <c r="K151">
        <v>1</v>
      </c>
      <c r="L151">
        <v>1925.5899573499501</v>
      </c>
      <c r="M151">
        <v>0.376827780303299</v>
      </c>
      <c r="O151" s="12">
        <f>VLOOKUP(C151,[3]May!$C:$Z,24,FALSE)</f>
        <v>2019</v>
      </c>
    </row>
    <row r="152" spans="1:15" x14ac:dyDescent="0.25">
      <c r="A152" t="s">
        <v>302</v>
      </c>
      <c r="C152" t="s">
        <v>842</v>
      </c>
      <c r="E152" t="s">
        <v>813</v>
      </c>
      <c r="F152" t="s">
        <v>304</v>
      </c>
      <c r="J152" t="s">
        <v>23</v>
      </c>
      <c r="K152">
        <v>1</v>
      </c>
      <c r="L152">
        <v>3149.2842123277401</v>
      </c>
      <c r="M152">
        <v>0.84465179357045905</v>
      </c>
      <c r="O152" s="12">
        <f>VLOOKUP(C152,[3]May!$C:$Z,24,FALSE)</f>
        <v>2019</v>
      </c>
    </row>
    <row r="153" spans="1:15" x14ac:dyDescent="0.25">
      <c r="A153" t="s">
        <v>302</v>
      </c>
      <c r="C153" t="s">
        <v>843</v>
      </c>
      <c r="E153" t="s">
        <v>813</v>
      </c>
      <c r="F153" t="s">
        <v>304</v>
      </c>
      <c r="J153" t="s">
        <v>23</v>
      </c>
      <c r="K153">
        <v>1</v>
      </c>
      <c r="L153">
        <v>6657.3374973017699</v>
      </c>
      <c r="M153">
        <v>0.86268465690057405</v>
      </c>
      <c r="O153" s="12">
        <f>VLOOKUP(C153,[3]May!$C:$Z,24,FALSE)</f>
        <v>2019</v>
      </c>
    </row>
    <row r="154" spans="1:15" x14ac:dyDescent="0.25">
      <c r="A154" t="s">
        <v>302</v>
      </c>
      <c r="C154" t="s">
        <v>844</v>
      </c>
      <c r="E154" t="s">
        <v>813</v>
      </c>
      <c r="F154" t="s">
        <v>304</v>
      </c>
      <c r="J154" t="s">
        <v>23</v>
      </c>
      <c r="K154">
        <v>1</v>
      </c>
      <c r="L154">
        <v>2138.0803973592301</v>
      </c>
      <c r="M154">
        <v>0.31430803342288699</v>
      </c>
      <c r="O154" s="12">
        <f>VLOOKUP(C154,[3]May!$C:$Z,24,FALSE)</f>
        <v>2019</v>
      </c>
    </row>
    <row r="155" spans="1:15" x14ac:dyDescent="0.25">
      <c r="A155" t="s">
        <v>302</v>
      </c>
      <c r="C155" t="s">
        <v>845</v>
      </c>
      <c r="E155" t="s">
        <v>813</v>
      </c>
      <c r="F155" t="s">
        <v>304</v>
      </c>
      <c r="J155" t="s">
        <v>23</v>
      </c>
      <c r="K155">
        <v>2</v>
      </c>
      <c r="L155">
        <v>12102.576161368301</v>
      </c>
      <c r="M155">
        <v>1.9678985628240699</v>
      </c>
      <c r="O155" s="12">
        <f>VLOOKUP(C155,[3]May!$C:$Z,24,FALSE)</f>
        <v>2019</v>
      </c>
    </row>
    <row r="156" spans="1:15" x14ac:dyDescent="0.25">
      <c r="A156" t="s">
        <v>302</v>
      </c>
      <c r="C156" t="s">
        <v>846</v>
      </c>
      <c r="E156" t="s">
        <v>813</v>
      </c>
      <c r="F156" t="s">
        <v>304</v>
      </c>
      <c r="J156" t="s">
        <v>23</v>
      </c>
      <c r="K156">
        <v>1</v>
      </c>
      <c r="L156">
        <v>2577.9519887363699</v>
      </c>
      <c r="M156">
        <v>0.43775717248026802</v>
      </c>
      <c r="O156" s="12">
        <f>VLOOKUP(C156,[3]May!$C:$Z,24,FALSE)</f>
        <v>2019</v>
      </c>
    </row>
    <row r="157" spans="1:15" x14ac:dyDescent="0.25">
      <c r="A157" t="s">
        <v>302</v>
      </c>
      <c r="C157" t="s">
        <v>847</v>
      </c>
      <c r="E157" t="s">
        <v>813</v>
      </c>
      <c r="F157" t="s">
        <v>304</v>
      </c>
      <c r="J157" t="s">
        <v>23</v>
      </c>
      <c r="K157">
        <v>1</v>
      </c>
      <c r="L157">
        <v>3862.4087733321799</v>
      </c>
      <c r="M157">
        <v>0.75585298891040698</v>
      </c>
      <c r="O157" s="12">
        <f>VLOOKUP(C157,[3]May!$C:$Z,24,FALSE)</f>
        <v>2019</v>
      </c>
    </row>
    <row r="158" spans="1:15" x14ac:dyDescent="0.25">
      <c r="A158" t="s">
        <v>302</v>
      </c>
      <c r="C158" t="s">
        <v>848</v>
      </c>
      <c r="E158" t="s">
        <v>813</v>
      </c>
      <c r="F158" t="s">
        <v>304</v>
      </c>
      <c r="J158" t="s">
        <v>23</v>
      </c>
      <c r="K158">
        <v>3</v>
      </c>
      <c r="L158">
        <v>7921.3112967774496</v>
      </c>
      <c r="M158">
        <v>1.4074824621139299</v>
      </c>
      <c r="O158" s="12">
        <f>VLOOKUP(C158,[3]May!$C:$Z,24,FALSE)</f>
        <v>2019</v>
      </c>
    </row>
    <row r="159" spans="1:15" x14ac:dyDescent="0.25">
      <c r="A159" t="s">
        <v>302</v>
      </c>
      <c r="C159" t="s">
        <v>849</v>
      </c>
      <c r="E159" t="s">
        <v>813</v>
      </c>
      <c r="F159" t="s">
        <v>304</v>
      </c>
      <c r="J159" t="s">
        <v>23</v>
      </c>
      <c r="K159">
        <v>1</v>
      </c>
      <c r="L159">
        <v>2136</v>
      </c>
      <c r="M159">
        <v>0.38430840262553101</v>
      </c>
      <c r="O159" s="12">
        <f>VLOOKUP(C159,[3]May!$C:$Z,24,FALSE)</f>
        <v>2019</v>
      </c>
    </row>
    <row r="160" spans="1:15" x14ac:dyDescent="0.25">
      <c r="A160" t="s">
        <v>302</v>
      </c>
      <c r="C160" t="s">
        <v>850</v>
      </c>
      <c r="E160" t="s">
        <v>813</v>
      </c>
      <c r="F160" t="s">
        <v>304</v>
      </c>
      <c r="J160" t="s">
        <v>23</v>
      </c>
      <c r="K160">
        <v>1</v>
      </c>
      <c r="L160">
        <v>2766.1424608207299</v>
      </c>
      <c r="M160">
        <v>0.41458969736520801</v>
      </c>
      <c r="O160" s="12">
        <f>VLOOKUP(C160,[3]May!$C:$Z,24,FALSE)</f>
        <v>2019</v>
      </c>
    </row>
    <row r="161" spans="1:15" x14ac:dyDescent="0.25">
      <c r="A161" t="s">
        <v>302</v>
      </c>
      <c r="C161" t="s">
        <v>851</v>
      </c>
      <c r="E161" t="s">
        <v>813</v>
      </c>
      <c r="F161" t="s">
        <v>304</v>
      </c>
      <c r="J161" t="s">
        <v>23</v>
      </c>
      <c r="K161">
        <v>1</v>
      </c>
      <c r="L161">
        <v>1781.65523003935</v>
      </c>
      <c r="M161">
        <v>0.31940753496580798</v>
      </c>
      <c r="O161" s="12">
        <f>VLOOKUP(C161,[3]May!$C:$Z,24,FALSE)</f>
        <v>2019</v>
      </c>
    </row>
    <row r="162" spans="1:15" x14ac:dyDescent="0.25">
      <c r="A162" t="s">
        <v>302</v>
      </c>
      <c r="C162" t="s">
        <v>852</v>
      </c>
      <c r="E162" t="s">
        <v>813</v>
      </c>
      <c r="F162" t="s">
        <v>304</v>
      </c>
      <c r="J162" t="s">
        <v>23</v>
      </c>
      <c r="K162">
        <v>3</v>
      </c>
      <c r="L162">
        <v>10002.339197804</v>
      </c>
      <c r="M162">
        <v>1.69847838305378</v>
      </c>
      <c r="O162" s="12">
        <f>VLOOKUP(C162,[3]May!$C:$Z,24,FALSE)</f>
        <v>2019</v>
      </c>
    </row>
    <row r="163" spans="1:15" x14ac:dyDescent="0.25">
      <c r="A163" t="s">
        <v>302</v>
      </c>
      <c r="C163" t="s">
        <v>853</v>
      </c>
      <c r="E163" t="s">
        <v>813</v>
      </c>
      <c r="F163" t="s">
        <v>304</v>
      </c>
      <c r="J163" t="s">
        <v>23</v>
      </c>
      <c r="K163">
        <v>1</v>
      </c>
      <c r="L163">
        <v>1676.2634687592799</v>
      </c>
      <c r="M163">
        <v>0.27256316565191502</v>
      </c>
      <c r="O163" s="12">
        <f>VLOOKUP(C163,[3]May!$C:$Z,24,FALSE)</f>
        <v>2019</v>
      </c>
    </row>
    <row r="164" spans="1:15" x14ac:dyDescent="0.25">
      <c r="A164" t="s">
        <v>302</v>
      </c>
      <c r="C164" t="s">
        <v>854</v>
      </c>
      <c r="E164" t="s">
        <v>813</v>
      </c>
      <c r="F164" t="s">
        <v>304</v>
      </c>
      <c r="J164" t="s">
        <v>23</v>
      </c>
      <c r="K164">
        <v>1</v>
      </c>
      <c r="L164">
        <v>8926.3625187324706</v>
      </c>
      <c r="M164">
        <v>1.3362818141814801</v>
      </c>
      <c r="O164" s="12">
        <f>VLOOKUP(C164,[3]May!$C:$Z,24,FALSE)</f>
        <v>2019</v>
      </c>
    </row>
    <row r="165" spans="1:15" x14ac:dyDescent="0.25">
      <c r="A165" t="s">
        <v>302</v>
      </c>
      <c r="C165" t="s">
        <v>855</v>
      </c>
      <c r="E165" t="s">
        <v>813</v>
      </c>
      <c r="F165" t="s">
        <v>304</v>
      </c>
      <c r="J165" t="s">
        <v>23</v>
      </c>
      <c r="K165">
        <v>2</v>
      </c>
      <c r="L165">
        <v>10064.7667326056</v>
      </c>
      <c r="M165">
        <v>1.7883380832631901</v>
      </c>
      <c r="O165" s="12">
        <f>VLOOKUP(C165,[3]May!$C:$Z,24,FALSE)</f>
        <v>2019</v>
      </c>
    </row>
    <row r="166" spans="1:15" x14ac:dyDescent="0.25">
      <c r="A166" t="s">
        <v>302</v>
      </c>
      <c r="C166" t="s">
        <v>856</v>
      </c>
      <c r="E166" t="s">
        <v>813</v>
      </c>
      <c r="F166" t="s">
        <v>304</v>
      </c>
      <c r="J166" t="s">
        <v>23</v>
      </c>
      <c r="K166">
        <v>2</v>
      </c>
      <c r="L166">
        <v>3575.0410655562</v>
      </c>
      <c r="M166">
        <v>0.62082852575429304</v>
      </c>
      <c r="O166" s="12">
        <f>VLOOKUP(C166,[3]May!$C:$Z,24,FALSE)</f>
        <v>2019</v>
      </c>
    </row>
    <row r="167" spans="1:15" x14ac:dyDescent="0.25">
      <c r="A167" t="s">
        <v>302</v>
      </c>
      <c r="C167" t="s">
        <v>857</v>
      </c>
      <c r="E167" t="s">
        <v>813</v>
      </c>
      <c r="F167" t="s">
        <v>304</v>
      </c>
      <c r="J167" t="s">
        <v>23</v>
      </c>
      <c r="K167">
        <v>1</v>
      </c>
      <c r="L167">
        <v>1716.24269668191</v>
      </c>
      <c r="M167">
        <v>0.288832496917176</v>
      </c>
      <c r="O167" s="12">
        <f>VLOOKUP(C167,[3]May!$C:$Z,24,FALSE)</f>
        <v>2019</v>
      </c>
    </row>
    <row r="168" spans="1:15" x14ac:dyDescent="0.25">
      <c r="A168" t="s">
        <v>302</v>
      </c>
      <c r="C168" t="s">
        <v>858</v>
      </c>
      <c r="E168" t="s">
        <v>813</v>
      </c>
      <c r="F168" t="s">
        <v>304</v>
      </c>
      <c r="J168" t="s">
        <v>23</v>
      </c>
      <c r="K168">
        <v>3</v>
      </c>
      <c r="L168">
        <v>8151.2360987993898</v>
      </c>
      <c r="M168">
        <v>1.32540424370719</v>
      </c>
      <c r="O168" s="12">
        <f>VLOOKUP(C168,[3]May!$C:$Z,24,FALSE)</f>
        <v>2019</v>
      </c>
    </row>
    <row r="169" spans="1:15" x14ac:dyDescent="0.25">
      <c r="A169" t="s">
        <v>302</v>
      </c>
      <c r="C169" t="s">
        <v>859</v>
      </c>
      <c r="E169" t="s">
        <v>813</v>
      </c>
      <c r="F169" t="s">
        <v>304</v>
      </c>
      <c r="J169" t="s">
        <v>23</v>
      </c>
      <c r="K169">
        <v>1</v>
      </c>
      <c r="L169">
        <v>2529.0772337697199</v>
      </c>
      <c r="M169">
        <v>0.42555565097924503</v>
      </c>
      <c r="O169" s="12">
        <f>VLOOKUP(C169,[3]May!$C:$Z,24,FALSE)</f>
        <v>2019</v>
      </c>
    </row>
    <row r="170" spans="1:15" x14ac:dyDescent="0.25">
      <c r="A170" t="s">
        <v>302</v>
      </c>
      <c r="C170" t="s">
        <v>860</v>
      </c>
      <c r="E170" t="s">
        <v>813</v>
      </c>
      <c r="F170" t="s">
        <v>304</v>
      </c>
      <c r="J170" t="s">
        <v>23</v>
      </c>
      <c r="K170">
        <v>1</v>
      </c>
      <c r="L170">
        <v>16016.0164113423</v>
      </c>
      <c r="M170">
        <v>2.7675853484260799</v>
      </c>
      <c r="O170" s="12">
        <f>VLOOKUP(C170,[3]May!$C:$Z,24,FALSE)</f>
        <v>2019</v>
      </c>
    </row>
    <row r="171" spans="1:15" x14ac:dyDescent="0.25">
      <c r="A171" t="s">
        <v>302</v>
      </c>
      <c r="C171" t="s">
        <v>861</v>
      </c>
      <c r="E171" t="s">
        <v>813</v>
      </c>
      <c r="F171" t="s">
        <v>304</v>
      </c>
      <c r="J171" t="s">
        <v>23</v>
      </c>
      <c r="K171">
        <v>1</v>
      </c>
      <c r="L171">
        <v>16509.742780182802</v>
      </c>
      <c r="M171">
        <v>2.8274949101185598</v>
      </c>
      <c r="O171" s="12">
        <f>VLOOKUP(C171,[3]May!$C:$Z,24,FALSE)</f>
        <v>2019</v>
      </c>
    </row>
    <row r="172" spans="1:15" x14ac:dyDescent="0.25">
      <c r="A172" t="s">
        <v>302</v>
      </c>
      <c r="C172" t="s">
        <v>862</v>
      </c>
      <c r="E172" t="s">
        <v>813</v>
      </c>
      <c r="F172" t="s">
        <v>304</v>
      </c>
      <c r="J172" t="s">
        <v>23</v>
      </c>
      <c r="K172">
        <v>1</v>
      </c>
      <c r="L172">
        <v>1681.7903966715501</v>
      </c>
      <c r="M172">
        <v>0.35066522032348901</v>
      </c>
      <c r="O172" s="12">
        <f>VLOOKUP(C172,[3]May!$C:$Z,24,FALSE)</f>
        <v>2019</v>
      </c>
    </row>
    <row r="173" spans="1:15" x14ac:dyDescent="0.25">
      <c r="A173" t="s">
        <v>302</v>
      </c>
      <c r="C173" t="s">
        <v>863</v>
      </c>
      <c r="E173" t="s">
        <v>813</v>
      </c>
      <c r="F173" t="s">
        <v>304</v>
      </c>
      <c r="J173" t="s">
        <v>23</v>
      </c>
      <c r="K173">
        <v>1</v>
      </c>
      <c r="L173">
        <v>1654.1029371055299</v>
      </c>
      <c r="M173">
        <v>0.32376256353600502</v>
      </c>
      <c r="O173" s="12">
        <f>VLOOKUP(C173,[3]May!$C:$Z,24,FALSE)</f>
        <v>2019</v>
      </c>
    </row>
    <row r="174" spans="1:15" x14ac:dyDescent="0.25">
      <c r="A174" t="s">
        <v>302</v>
      </c>
      <c r="C174" t="s">
        <v>864</v>
      </c>
      <c r="E174" t="s">
        <v>813</v>
      </c>
      <c r="F174" t="s">
        <v>304</v>
      </c>
      <c r="J174" t="s">
        <v>23</v>
      </c>
      <c r="K174">
        <v>3</v>
      </c>
      <c r="L174">
        <v>10259.8573527314</v>
      </c>
      <c r="M174">
        <v>1.6003521061817501</v>
      </c>
      <c r="O174" s="12">
        <f>VLOOKUP(C174,[3]May!$C:$Z,24,FALSE)</f>
        <v>2019</v>
      </c>
    </row>
    <row r="175" spans="1:15" x14ac:dyDescent="0.25">
      <c r="A175" t="s">
        <v>302</v>
      </c>
      <c r="C175" t="s">
        <v>865</v>
      </c>
      <c r="E175" t="s">
        <v>813</v>
      </c>
      <c r="F175" t="s">
        <v>304</v>
      </c>
      <c r="J175" t="s">
        <v>23</v>
      </c>
      <c r="K175">
        <v>1</v>
      </c>
      <c r="L175">
        <v>8406.4959202493901</v>
      </c>
      <c r="M175">
        <v>1.15983663358847</v>
      </c>
      <c r="O175" s="12">
        <f>VLOOKUP(C175,[3]May!$C:$Z,24,FALSE)</f>
        <v>2019</v>
      </c>
    </row>
    <row r="176" spans="1:15" x14ac:dyDescent="0.25">
      <c r="A176" t="s">
        <v>302</v>
      </c>
      <c r="C176" t="s">
        <v>866</v>
      </c>
      <c r="E176" t="s">
        <v>813</v>
      </c>
      <c r="F176" t="s">
        <v>304</v>
      </c>
      <c r="J176" t="s">
        <v>23</v>
      </c>
      <c r="K176">
        <v>1</v>
      </c>
      <c r="L176">
        <v>2125.7398380787699</v>
      </c>
      <c r="M176">
        <v>0.35774820566790899</v>
      </c>
      <c r="O176" s="12">
        <f>VLOOKUP(C176,[3]May!$C:$Z,24,FALSE)</f>
        <v>2019</v>
      </c>
    </row>
    <row r="177" spans="1:15" x14ac:dyDescent="0.25">
      <c r="A177" t="s">
        <v>302</v>
      </c>
      <c r="C177" t="s">
        <v>867</v>
      </c>
      <c r="E177" t="s">
        <v>813</v>
      </c>
      <c r="F177" t="s">
        <v>304</v>
      </c>
      <c r="J177" t="s">
        <v>23</v>
      </c>
      <c r="K177">
        <v>1</v>
      </c>
      <c r="L177">
        <v>2619.45518883777</v>
      </c>
      <c r="M177">
        <v>0.44083729196191501</v>
      </c>
      <c r="O177" s="12">
        <f>VLOOKUP(C177,[3]May!$C:$Z,24,FALSE)</f>
        <v>2019</v>
      </c>
    </row>
    <row r="178" spans="1:15" x14ac:dyDescent="0.25">
      <c r="A178" t="s">
        <v>302</v>
      </c>
      <c r="C178" t="s">
        <v>868</v>
      </c>
      <c r="E178" t="s">
        <v>813</v>
      </c>
      <c r="F178" t="s">
        <v>304</v>
      </c>
      <c r="J178" t="s">
        <v>23</v>
      </c>
      <c r="K178">
        <v>1</v>
      </c>
      <c r="L178">
        <v>2216.7344974511102</v>
      </c>
      <c r="M178">
        <v>0.93434541515311498</v>
      </c>
      <c r="O178" s="12">
        <f>VLOOKUP(C178,[3]May!$C:$Z,24,FALSE)</f>
        <v>2019</v>
      </c>
    </row>
    <row r="179" spans="1:15" x14ac:dyDescent="0.25">
      <c r="A179" t="s">
        <v>302</v>
      </c>
      <c r="C179" t="s">
        <v>869</v>
      </c>
      <c r="E179" t="s">
        <v>813</v>
      </c>
      <c r="F179" t="s">
        <v>304</v>
      </c>
      <c r="J179" t="s">
        <v>23</v>
      </c>
      <c r="K179">
        <v>2</v>
      </c>
      <c r="L179">
        <v>3336.8001646439702</v>
      </c>
      <c r="M179">
        <v>0.71131958316857702</v>
      </c>
      <c r="O179" s="12">
        <f>VLOOKUP(C179,[3]May!$C:$Z,24,FALSE)</f>
        <v>2019</v>
      </c>
    </row>
    <row r="180" spans="1:15" x14ac:dyDescent="0.25">
      <c r="A180" t="s">
        <v>302</v>
      </c>
      <c r="C180" t="s">
        <v>870</v>
      </c>
      <c r="E180" t="s">
        <v>813</v>
      </c>
      <c r="F180" t="s">
        <v>304</v>
      </c>
      <c r="J180" t="s">
        <v>23</v>
      </c>
      <c r="K180">
        <v>1</v>
      </c>
      <c r="L180">
        <v>1929.53115392469</v>
      </c>
      <c r="M180">
        <v>0.31366839858971501</v>
      </c>
      <c r="O180" s="12">
        <f>VLOOKUP(C180,[3]May!$C:$Z,24,FALSE)</f>
        <v>2019</v>
      </c>
    </row>
    <row r="181" spans="1:15" x14ac:dyDescent="0.25">
      <c r="A181" t="s">
        <v>302</v>
      </c>
      <c r="C181" t="s">
        <v>871</v>
      </c>
      <c r="E181" t="s">
        <v>813</v>
      </c>
      <c r="F181" t="s">
        <v>304</v>
      </c>
      <c r="J181" t="s">
        <v>23</v>
      </c>
      <c r="K181">
        <v>2</v>
      </c>
      <c r="L181">
        <v>4364.2315853546097</v>
      </c>
      <c r="M181">
        <v>0.65411144864426196</v>
      </c>
      <c r="O181" s="12">
        <f>VLOOKUP(C181,[3]May!$C:$Z,24,FALSE)</f>
        <v>2019</v>
      </c>
    </row>
    <row r="182" spans="1:15" x14ac:dyDescent="0.25">
      <c r="A182" t="s">
        <v>302</v>
      </c>
      <c r="C182" t="s">
        <v>872</v>
      </c>
      <c r="E182" t="s">
        <v>813</v>
      </c>
      <c r="F182" t="s">
        <v>304</v>
      </c>
      <c r="J182" t="s">
        <v>23</v>
      </c>
      <c r="K182">
        <v>1</v>
      </c>
      <c r="L182">
        <v>2145.9855131571098</v>
      </c>
      <c r="M182">
        <v>0.34894073384667601</v>
      </c>
      <c r="O182" s="12">
        <f>VLOOKUP(C182,[3]May!$C:$Z,24,FALSE)</f>
        <v>2019</v>
      </c>
    </row>
    <row r="183" spans="1:15" x14ac:dyDescent="0.25">
      <c r="A183" t="s">
        <v>302</v>
      </c>
      <c r="C183" t="s">
        <v>873</v>
      </c>
      <c r="E183" t="s">
        <v>813</v>
      </c>
      <c r="F183" t="s">
        <v>304</v>
      </c>
      <c r="J183" t="s">
        <v>23</v>
      </c>
      <c r="K183">
        <v>1</v>
      </c>
      <c r="L183">
        <v>2251.9047171524899</v>
      </c>
      <c r="M183">
        <v>0.47994559189095398</v>
      </c>
      <c r="O183" s="12">
        <f>VLOOKUP(C183,[3]May!$C:$Z,24,FALSE)</f>
        <v>2019</v>
      </c>
    </row>
    <row r="184" spans="1:15" x14ac:dyDescent="0.25">
      <c r="A184" t="s">
        <v>302</v>
      </c>
      <c r="C184" t="s">
        <v>874</v>
      </c>
      <c r="E184" t="s">
        <v>813</v>
      </c>
      <c r="F184" t="s">
        <v>304</v>
      </c>
      <c r="J184" t="s">
        <v>23</v>
      </c>
      <c r="K184">
        <v>1</v>
      </c>
      <c r="L184">
        <v>4988.6558253398398</v>
      </c>
      <c r="M184">
        <v>0.76261649856144997</v>
      </c>
      <c r="O184" s="12">
        <f>VLOOKUP(C184,[3]May!$C:$Z,24,FALSE)</f>
        <v>2019</v>
      </c>
    </row>
    <row r="185" spans="1:15" x14ac:dyDescent="0.25">
      <c r="A185" t="s">
        <v>302</v>
      </c>
      <c r="C185" t="s">
        <v>875</v>
      </c>
      <c r="E185" t="s">
        <v>813</v>
      </c>
      <c r="F185" t="s">
        <v>304</v>
      </c>
      <c r="J185" t="s">
        <v>23</v>
      </c>
      <c r="K185">
        <v>1</v>
      </c>
      <c r="L185">
        <v>1981.1243756039801</v>
      </c>
      <c r="M185">
        <v>0.41760631863487901</v>
      </c>
      <c r="O185" s="12">
        <f>VLOOKUP(C185,[3]May!$C:$Z,24,FALSE)</f>
        <v>2019</v>
      </c>
    </row>
    <row r="186" spans="1:15" x14ac:dyDescent="0.25">
      <c r="A186" t="s">
        <v>302</v>
      </c>
      <c r="C186" t="s">
        <v>876</v>
      </c>
      <c r="E186" t="s">
        <v>813</v>
      </c>
      <c r="F186" t="s">
        <v>304</v>
      </c>
      <c r="J186" t="s">
        <v>23</v>
      </c>
      <c r="K186">
        <v>2</v>
      </c>
      <c r="L186">
        <v>5321.6097785332304</v>
      </c>
      <c r="M186">
        <v>0.81351521494047396</v>
      </c>
      <c r="O186" s="12">
        <f>VLOOKUP(C186,[3]May!$C:$Z,24,FALSE)</f>
        <v>2019</v>
      </c>
    </row>
    <row r="187" spans="1:15" x14ac:dyDescent="0.25">
      <c r="A187" t="s">
        <v>302</v>
      </c>
      <c r="C187" t="s">
        <v>877</v>
      </c>
      <c r="E187" t="s">
        <v>813</v>
      </c>
      <c r="F187" t="s">
        <v>304</v>
      </c>
      <c r="J187" t="s">
        <v>23</v>
      </c>
      <c r="K187">
        <v>1</v>
      </c>
      <c r="L187">
        <v>2499.72064674892</v>
      </c>
      <c r="M187">
        <v>0.38991119119464401</v>
      </c>
      <c r="O187" s="12">
        <f>VLOOKUP(C187,[3]May!$C:$Z,24,FALSE)</f>
        <v>2019</v>
      </c>
    </row>
    <row r="188" spans="1:15" x14ac:dyDescent="0.25">
      <c r="A188" t="s">
        <v>302</v>
      </c>
      <c r="C188" t="s">
        <v>878</v>
      </c>
      <c r="E188" t="s">
        <v>813</v>
      </c>
      <c r="F188" t="s">
        <v>304</v>
      </c>
      <c r="J188" t="s">
        <v>23</v>
      </c>
      <c r="K188">
        <v>1</v>
      </c>
      <c r="L188">
        <v>2766</v>
      </c>
      <c r="M188">
        <v>0.41</v>
      </c>
      <c r="O188" s="12">
        <f>VLOOKUP(C188,[3]May!$C:$Z,24,FALSE)</f>
        <v>2018</v>
      </c>
    </row>
    <row r="189" spans="1:15" x14ac:dyDescent="0.25">
      <c r="A189" t="s">
        <v>302</v>
      </c>
      <c r="C189" t="s">
        <v>879</v>
      </c>
      <c r="E189" t="s">
        <v>813</v>
      </c>
      <c r="F189" t="s">
        <v>304</v>
      </c>
      <c r="J189" t="s">
        <v>23</v>
      </c>
      <c r="K189">
        <v>2</v>
      </c>
      <c r="L189">
        <v>7587.5199527000004</v>
      </c>
      <c r="M189">
        <v>1.6630180718000001</v>
      </c>
      <c r="O189" s="12">
        <f>VLOOKUP(C189,[3]May!$C:$Z,24,FALSE)</f>
        <v>2018</v>
      </c>
    </row>
    <row r="190" spans="1:15" x14ac:dyDescent="0.25">
      <c r="A190" t="s">
        <v>302</v>
      </c>
      <c r="C190" t="s">
        <v>880</v>
      </c>
      <c r="E190" t="s">
        <v>813</v>
      </c>
      <c r="F190" t="s">
        <v>304</v>
      </c>
      <c r="J190" t="s">
        <v>23</v>
      </c>
      <c r="K190">
        <v>1</v>
      </c>
      <c r="L190">
        <v>3077.9621907999999</v>
      </c>
      <c r="M190">
        <v>0.46132526839999999</v>
      </c>
      <c r="O190" s="12">
        <f>VLOOKUP(C190,[3]May!$C:$Z,24,FALSE)</f>
        <v>2018</v>
      </c>
    </row>
    <row r="191" spans="1:15" x14ac:dyDescent="0.25">
      <c r="A191" t="s">
        <v>302</v>
      </c>
      <c r="C191" t="s">
        <v>881</v>
      </c>
      <c r="E191" t="s">
        <v>813</v>
      </c>
      <c r="F191" t="s">
        <v>304</v>
      </c>
      <c r="J191" t="s">
        <v>23</v>
      </c>
      <c r="K191">
        <v>1</v>
      </c>
      <c r="L191">
        <v>10056.295905999999</v>
      </c>
      <c r="M191">
        <v>1.70764067</v>
      </c>
      <c r="O191" s="12">
        <f>VLOOKUP(C191,[3]May!$C:$Z,24,FALSE)</f>
        <v>2018</v>
      </c>
    </row>
    <row r="192" spans="1:15" x14ac:dyDescent="0.25">
      <c r="A192" t="s">
        <v>302</v>
      </c>
      <c r="C192" t="s">
        <v>882</v>
      </c>
      <c r="E192" t="s">
        <v>813</v>
      </c>
      <c r="F192" t="s">
        <v>304</v>
      </c>
      <c r="J192" t="s">
        <v>23</v>
      </c>
      <c r="K192">
        <v>9</v>
      </c>
      <c r="L192">
        <v>28480.449277</v>
      </c>
      <c r="M192">
        <v>4.4424347647999998</v>
      </c>
      <c r="O192" s="12">
        <f>VLOOKUP(C192,[3]May!$C:$Z,24,FALSE)</f>
        <v>2018</v>
      </c>
    </row>
    <row r="193" spans="1:15" x14ac:dyDescent="0.25">
      <c r="A193" t="s">
        <v>302</v>
      </c>
      <c r="C193" t="s">
        <v>883</v>
      </c>
      <c r="E193" t="s">
        <v>813</v>
      </c>
      <c r="F193" t="s">
        <v>304</v>
      </c>
      <c r="J193" t="s">
        <v>23</v>
      </c>
      <c r="K193">
        <v>3</v>
      </c>
      <c r="L193">
        <v>8841.9603310000002</v>
      </c>
      <c r="M193">
        <v>1.8416913832999999</v>
      </c>
      <c r="O193" s="12">
        <f>VLOOKUP(C193,[3]May!$C:$Z,24,FALSE)</f>
        <v>2018</v>
      </c>
    </row>
    <row r="194" spans="1:15" x14ac:dyDescent="0.25">
      <c r="A194" t="s">
        <v>302</v>
      </c>
      <c r="C194" t="s">
        <v>884</v>
      </c>
      <c r="E194" t="s">
        <v>813</v>
      </c>
      <c r="F194" t="s">
        <v>304</v>
      </c>
      <c r="J194" t="s">
        <v>23</v>
      </c>
      <c r="K194">
        <v>3</v>
      </c>
      <c r="L194">
        <v>6850.2164947000001</v>
      </c>
      <c r="M194">
        <v>1.3405511730999999</v>
      </c>
      <c r="O194" s="12">
        <f>VLOOKUP(C194,[3]May!$C:$Z,24,FALSE)</f>
        <v>2018</v>
      </c>
    </row>
    <row r="195" spans="1:15" x14ac:dyDescent="0.25">
      <c r="A195" t="s">
        <v>302</v>
      </c>
      <c r="C195" t="s">
        <v>885</v>
      </c>
      <c r="E195" t="s">
        <v>813</v>
      </c>
      <c r="F195" t="s">
        <v>304</v>
      </c>
      <c r="J195" t="s">
        <v>23</v>
      </c>
      <c r="K195">
        <v>2</v>
      </c>
      <c r="L195">
        <v>3373.3300325</v>
      </c>
      <c r="M195">
        <v>1.1552500110999999</v>
      </c>
      <c r="O195" s="12">
        <f>VLOOKUP(C195,[3]May!$C:$Z,24,FALSE)</f>
        <v>2018</v>
      </c>
    </row>
    <row r="196" spans="1:15" x14ac:dyDescent="0.25">
      <c r="A196" t="s">
        <v>302</v>
      </c>
      <c r="C196" t="s">
        <v>886</v>
      </c>
      <c r="E196" t="s">
        <v>813</v>
      </c>
      <c r="F196" t="s">
        <v>304</v>
      </c>
      <c r="J196" t="s">
        <v>23</v>
      </c>
      <c r="K196">
        <v>1</v>
      </c>
      <c r="L196">
        <v>2040.4971317</v>
      </c>
      <c r="M196">
        <v>0.43003100774000003</v>
      </c>
      <c r="O196" s="12">
        <f>VLOOKUP(C196,[3]May!$C:$Z,24,FALSE)</f>
        <v>2018</v>
      </c>
    </row>
    <row r="197" spans="1:15" x14ac:dyDescent="0.25">
      <c r="A197" t="s">
        <v>302</v>
      </c>
      <c r="C197" t="s">
        <v>887</v>
      </c>
      <c r="E197" t="s">
        <v>813</v>
      </c>
      <c r="F197" t="s">
        <v>304</v>
      </c>
      <c r="J197" t="s">
        <v>23</v>
      </c>
      <c r="K197">
        <v>5</v>
      </c>
      <c r="L197">
        <v>33016.908965000002</v>
      </c>
      <c r="M197">
        <v>4.9426510425999997</v>
      </c>
      <c r="O197" s="12">
        <f>VLOOKUP(C197,[3]May!$C:$Z,24,FALSE)</f>
        <v>2018</v>
      </c>
    </row>
    <row r="198" spans="1:15" x14ac:dyDescent="0.25">
      <c r="A198" t="s">
        <v>302</v>
      </c>
      <c r="C198" t="s">
        <v>888</v>
      </c>
      <c r="E198" t="s">
        <v>813</v>
      </c>
      <c r="F198" t="s">
        <v>304</v>
      </c>
      <c r="J198" t="s">
        <v>23</v>
      </c>
      <c r="K198">
        <v>1</v>
      </c>
      <c r="L198">
        <v>2840.5025475000002</v>
      </c>
      <c r="M198">
        <v>0.64851656336999997</v>
      </c>
      <c r="O198" s="12">
        <f>VLOOKUP(C198,[3]May!$C:$Z,24,FALSE)</f>
        <v>2018</v>
      </c>
    </row>
    <row r="199" spans="1:15" x14ac:dyDescent="0.25">
      <c r="A199" t="s">
        <v>302</v>
      </c>
      <c r="C199" t="s">
        <v>889</v>
      </c>
      <c r="E199" t="s">
        <v>813</v>
      </c>
      <c r="F199" t="s">
        <v>304</v>
      </c>
      <c r="J199" t="s">
        <v>23</v>
      </c>
      <c r="K199">
        <v>1</v>
      </c>
      <c r="L199">
        <v>1956</v>
      </c>
      <c r="M199">
        <v>0.36</v>
      </c>
      <c r="O199" s="12">
        <f>VLOOKUP(C199,[3]May!$C:$Z,24,FALSE)</f>
        <v>2018</v>
      </c>
    </row>
    <row r="200" spans="1:15" x14ac:dyDescent="0.25">
      <c r="A200" t="s">
        <v>302</v>
      </c>
      <c r="C200" t="s">
        <v>890</v>
      </c>
      <c r="E200" t="s">
        <v>813</v>
      </c>
      <c r="F200" t="s">
        <v>304</v>
      </c>
      <c r="J200" t="s">
        <v>23</v>
      </c>
      <c r="K200">
        <v>2</v>
      </c>
      <c r="L200">
        <v>5033.9199802000003</v>
      </c>
      <c r="M200">
        <v>0.80151579973999998</v>
      </c>
      <c r="O200" s="12">
        <f>VLOOKUP(C200,[3]May!$C:$Z,24,FALSE)</f>
        <v>2018</v>
      </c>
    </row>
    <row r="201" spans="1:15" x14ac:dyDescent="0.25">
      <c r="A201" t="s">
        <v>302</v>
      </c>
      <c r="C201" t="s">
        <v>891</v>
      </c>
      <c r="E201" t="s">
        <v>813</v>
      </c>
      <c r="F201" t="s">
        <v>304</v>
      </c>
      <c r="J201" t="s">
        <v>23</v>
      </c>
      <c r="K201">
        <v>1</v>
      </c>
      <c r="L201">
        <v>2022.5083910999999</v>
      </c>
      <c r="M201">
        <v>0.39579420569000001</v>
      </c>
      <c r="O201" s="12">
        <f>VLOOKUP(C201,[3]May!$C:$Z,24,FALSE)</f>
        <v>2019</v>
      </c>
    </row>
    <row r="202" spans="1:15" x14ac:dyDescent="0.25">
      <c r="A202" t="s">
        <v>302</v>
      </c>
      <c r="C202" t="s">
        <v>892</v>
      </c>
      <c r="E202" t="s">
        <v>813</v>
      </c>
      <c r="F202" t="s">
        <v>304</v>
      </c>
      <c r="J202" t="s">
        <v>23</v>
      </c>
      <c r="K202">
        <v>2</v>
      </c>
      <c r="L202">
        <v>5734.5643309999996</v>
      </c>
      <c r="M202">
        <v>1.9638918942000001</v>
      </c>
      <c r="O202" s="12">
        <f>VLOOKUP(C202,[3]May!$C:$Z,24,FALSE)</f>
        <v>2018</v>
      </c>
    </row>
    <row r="203" spans="1:15" x14ac:dyDescent="0.25">
      <c r="A203" t="s">
        <v>302</v>
      </c>
      <c r="C203" t="s">
        <v>893</v>
      </c>
      <c r="E203" t="s">
        <v>813</v>
      </c>
      <c r="F203" t="s">
        <v>304</v>
      </c>
      <c r="J203" t="s">
        <v>23</v>
      </c>
      <c r="K203">
        <v>2</v>
      </c>
      <c r="L203">
        <v>4779.5567186999997</v>
      </c>
      <c r="M203">
        <v>0.81146973153000002</v>
      </c>
      <c r="O203" s="12">
        <f>VLOOKUP(C203,[3]May!$C:$Z,24,FALSE)</f>
        <v>2018</v>
      </c>
    </row>
    <row r="204" spans="1:15" x14ac:dyDescent="0.25">
      <c r="A204" t="s">
        <v>302</v>
      </c>
      <c r="C204" t="s">
        <v>894</v>
      </c>
      <c r="E204" t="s">
        <v>813</v>
      </c>
      <c r="F204" t="s">
        <v>304</v>
      </c>
      <c r="J204" t="s">
        <v>23</v>
      </c>
      <c r="K204">
        <v>2</v>
      </c>
      <c r="L204">
        <v>3575.6272938000002</v>
      </c>
      <c r="M204">
        <v>0.78369913288000004</v>
      </c>
      <c r="O204" s="12">
        <f>VLOOKUP(C204,[3]May!$C:$Z,24,FALSE)</f>
        <v>2018</v>
      </c>
    </row>
    <row r="205" spans="1:15" x14ac:dyDescent="0.25">
      <c r="A205" t="s">
        <v>302</v>
      </c>
      <c r="C205" t="s">
        <v>895</v>
      </c>
      <c r="E205" t="s">
        <v>813</v>
      </c>
      <c r="F205" t="s">
        <v>304</v>
      </c>
      <c r="J205" t="s">
        <v>23</v>
      </c>
      <c r="K205">
        <v>8</v>
      </c>
      <c r="L205">
        <v>23078.067894</v>
      </c>
      <c r="M205">
        <v>4.0598237126000001</v>
      </c>
      <c r="O205" s="12">
        <f>VLOOKUP(C205,[3]May!$C:$Z,24,FALSE)</f>
        <v>2018</v>
      </c>
    </row>
    <row r="206" spans="1:15" x14ac:dyDescent="0.25">
      <c r="A206" t="s">
        <v>302</v>
      </c>
      <c r="C206" t="s">
        <v>896</v>
      </c>
      <c r="E206" t="s">
        <v>813</v>
      </c>
      <c r="F206" t="s">
        <v>304</v>
      </c>
      <c r="J206" t="s">
        <v>23</v>
      </c>
      <c r="K206">
        <v>2</v>
      </c>
      <c r="L206">
        <v>3911.7479155000001</v>
      </c>
      <c r="M206">
        <v>0.89309313139000002</v>
      </c>
      <c r="O206" s="12">
        <f>VLOOKUP(C206,[3]May!$C:$Z,24,FALSE)</f>
        <v>2018</v>
      </c>
    </row>
    <row r="207" spans="1:15" x14ac:dyDescent="0.25">
      <c r="A207" t="s">
        <v>302</v>
      </c>
      <c r="C207" t="s">
        <v>897</v>
      </c>
      <c r="E207" t="s">
        <v>813</v>
      </c>
      <c r="F207" t="s">
        <v>304</v>
      </c>
      <c r="J207" t="s">
        <v>23</v>
      </c>
      <c r="K207">
        <v>1</v>
      </c>
      <c r="L207">
        <v>2067.3191028000001</v>
      </c>
      <c r="M207">
        <v>0.37759253019</v>
      </c>
      <c r="O207" s="12">
        <f>VLOOKUP(C207,[3]May!$C:$Z,24,FALSE)</f>
        <v>2018</v>
      </c>
    </row>
    <row r="208" spans="1:15" x14ac:dyDescent="0.25">
      <c r="A208" t="s">
        <v>302</v>
      </c>
      <c r="C208" t="s">
        <v>898</v>
      </c>
      <c r="E208" t="s">
        <v>813</v>
      </c>
      <c r="F208" t="s">
        <v>304</v>
      </c>
      <c r="J208" t="s">
        <v>23</v>
      </c>
      <c r="K208">
        <v>2</v>
      </c>
      <c r="L208">
        <v>4171.3305257000002</v>
      </c>
      <c r="M208">
        <v>0.73730985871999999</v>
      </c>
      <c r="O208" s="12">
        <f>VLOOKUP(C208,[3]May!$C:$Z,24,FALSE)</f>
        <v>2018</v>
      </c>
    </row>
    <row r="209" spans="1:15" x14ac:dyDescent="0.25">
      <c r="A209" t="s">
        <v>302</v>
      </c>
      <c r="C209" t="s">
        <v>899</v>
      </c>
      <c r="E209" t="s">
        <v>813</v>
      </c>
      <c r="F209" t="s">
        <v>304</v>
      </c>
      <c r="J209" t="s">
        <v>23</v>
      </c>
      <c r="K209">
        <v>1</v>
      </c>
      <c r="L209">
        <v>2000.6567798000001</v>
      </c>
      <c r="M209">
        <v>0.39151796082000001</v>
      </c>
      <c r="O209" s="12">
        <f>VLOOKUP(C209,[3]May!$C:$Z,24,FALSE)</f>
        <v>2018</v>
      </c>
    </row>
    <row r="210" spans="1:15" x14ac:dyDescent="0.25">
      <c r="A210" t="s">
        <v>302</v>
      </c>
      <c r="C210" t="s">
        <v>900</v>
      </c>
      <c r="E210" t="s">
        <v>813</v>
      </c>
      <c r="F210" t="s">
        <v>304</v>
      </c>
      <c r="J210" t="s">
        <v>23</v>
      </c>
      <c r="K210">
        <v>1</v>
      </c>
      <c r="L210">
        <v>2141.2084918999999</v>
      </c>
      <c r="M210">
        <v>0.40653284448999999</v>
      </c>
      <c r="O210" s="12">
        <f>VLOOKUP(C210,[3]May!$C:$Z,24,FALSE)</f>
        <v>2018</v>
      </c>
    </row>
    <row r="211" spans="1:15" x14ac:dyDescent="0.25">
      <c r="A211" t="s">
        <v>302</v>
      </c>
      <c r="C211" t="s">
        <v>901</v>
      </c>
      <c r="E211" t="s">
        <v>813</v>
      </c>
      <c r="F211" t="s">
        <v>304</v>
      </c>
      <c r="J211" t="s">
        <v>23</v>
      </c>
      <c r="K211">
        <v>1</v>
      </c>
      <c r="L211">
        <v>1810.2834734</v>
      </c>
      <c r="M211">
        <v>0.30998004681000002</v>
      </c>
      <c r="O211" s="12">
        <f>VLOOKUP(C211,[3]May!$C:$Z,24,FALSE)</f>
        <v>2018</v>
      </c>
    </row>
    <row r="212" spans="1:15" x14ac:dyDescent="0.25">
      <c r="A212" t="s">
        <v>302</v>
      </c>
      <c r="C212" t="s">
        <v>902</v>
      </c>
      <c r="E212" t="s">
        <v>813</v>
      </c>
      <c r="F212" t="s">
        <v>304</v>
      </c>
      <c r="J212" t="s">
        <v>23</v>
      </c>
      <c r="K212">
        <v>1</v>
      </c>
      <c r="L212">
        <v>3065.3030156</v>
      </c>
      <c r="M212">
        <v>0.54465227710999997</v>
      </c>
      <c r="O212" s="12">
        <f>VLOOKUP(C212,[3]May!$C:$Z,24,FALSE)</f>
        <v>2018</v>
      </c>
    </row>
    <row r="213" spans="1:15" x14ac:dyDescent="0.25">
      <c r="A213" t="s">
        <v>302</v>
      </c>
      <c r="C213" t="s">
        <v>903</v>
      </c>
      <c r="E213" t="s">
        <v>813</v>
      </c>
      <c r="F213" t="s">
        <v>304</v>
      </c>
      <c r="J213" t="s">
        <v>23</v>
      </c>
      <c r="K213">
        <v>1</v>
      </c>
      <c r="L213">
        <v>2381.6381065</v>
      </c>
      <c r="M213">
        <v>0.46607399345</v>
      </c>
      <c r="O213" s="12">
        <f>VLOOKUP(C213,[3]May!$C:$Z,24,FALSE)</f>
        <v>2018</v>
      </c>
    </row>
    <row r="214" spans="1:15" x14ac:dyDescent="0.25">
      <c r="A214" t="s">
        <v>302</v>
      </c>
      <c r="C214" t="s">
        <v>904</v>
      </c>
      <c r="E214" t="s">
        <v>813</v>
      </c>
      <c r="F214" t="s">
        <v>304</v>
      </c>
      <c r="J214" t="s">
        <v>23</v>
      </c>
      <c r="K214">
        <v>4</v>
      </c>
      <c r="L214">
        <v>22029.260160000002</v>
      </c>
      <c r="M214">
        <v>4.3110098160000003</v>
      </c>
      <c r="O214" s="12">
        <f>VLOOKUP(C214,[3]May!$C:$Z,24,FALSE)</f>
        <v>2018</v>
      </c>
    </row>
    <row r="215" spans="1:15" x14ac:dyDescent="0.25">
      <c r="A215" t="s">
        <v>302</v>
      </c>
      <c r="C215" t="s">
        <v>905</v>
      </c>
      <c r="E215" t="s">
        <v>813</v>
      </c>
      <c r="F215" t="s">
        <v>304</v>
      </c>
      <c r="J215" t="s">
        <v>23</v>
      </c>
      <c r="K215">
        <v>2</v>
      </c>
      <c r="L215">
        <v>4319.5428001999999</v>
      </c>
      <c r="M215">
        <v>0.90084312829000002</v>
      </c>
      <c r="O215" s="12">
        <f>VLOOKUP(C215,[3]May!$C:$Z,24,FALSE)</f>
        <v>2019</v>
      </c>
    </row>
    <row r="216" spans="1:15" x14ac:dyDescent="0.25">
      <c r="A216" t="s">
        <v>302</v>
      </c>
      <c r="C216" t="s">
        <v>906</v>
      </c>
      <c r="E216" t="s">
        <v>813</v>
      </c>
      <c r="F216" t="s">
        <v>304</v>
      </c>
      <c r="J216" t="s">
        <v>23</v>
      </c>
      <c r="K216">
        <v>1</v>
      </c>
      <c r="L216">
        <v>2117.8201543999999</v>
      </c>
      <c r="M216">
        <v>0.58022469982000002</v>
      </c>
      <c r="O216" s="12">
        <f>VLOOKUP(C216,[3]May!$C:$Z,24,FALSE)</f>
        <v>2019</v>
      </c>
    </row>
    <row r="217" spans="1:15" x14ac:dyDescent="0.25">
      <c r="A217" t="s">
        <v>302</v>
      </c>
      <c r="C217" t="s">
        <v>907</v>
      </c>
      <c r="E217" t="s">
        <v>813</v>
      </c>
      <c r="F217" t="s">
        <v>304</v>
      </c>
      <c r="J217" t="s">
        <v>23</v>
      </c>
      <c r="K217">
        <v>10</v>
      </c>
      <c r="L217">
        <v>82434.859003999998</v>
      </c>
      <c r="M217">
        <v>31.385821056000001</v>
      </c>
      <c r="O217" s="12">
        <f>VLOOKUP(C217,[3]May!$C:$Z,24,FALSE)</f>
        <v>2019</v>
      </c>
    </row>
    <row r="218" spans="1:15" x14ac:dyDescent="0.25">
      <c r="A218" t="s">
        <v>302</v>
      </c>
      <c r="C218" t="s">
        <v>908</v>
      </c>
      <c r="E218" t="s">
        <v>813</v>
      </c>
      <c r="F218" t="s">
        <v>304</v>
      </c>
      <c r="J218" t="s">
        <v>23</v>
      </c>
      <c r="K218">
        <v>8</v>
      </c>
      <c r="L218">
        <v>33949.855791000002</v>
      </c>
      <c r="M218">
        <v>6.3851524903000003</v>
      </c>
      <c r="O218" s="12">
        <f>VLOOKUP(C218,[3]May!$C:$Z,24,FALSE)</f>
        <v>2019</v>
      </c>
    </row>
    <row r="219" spans="1:15" x14ac:dyDescent="0.25">
      <c r="A219" t="s">
        <v>302</v>
      </c>
      <c r="C219" t="s">
        <v>909</v>
      </c>
      <c r="E219" t="s">
        <v>813</v>
      </c>
      <c r="F219" t="s">
        <v>304</v>
      </c>
      <c r="J219" t="s">
        <v>23</v>
      </c>
      <c r="K219">
        <v>2</v>
      </c>
      <c r="L219">
        <v>3505.8082263000001</v>
      </c>
      <c r="M219">
        <v>1.1299945935</v>
      </c>
      <c r="O219" s="12">
        <f>VLOOKUP(C219,[3]May!$C:$Z,24,FALSE)</f>
        <v>2019</v>
      </c>
    </row>
    <row r="220" spans="1:15" x14ac:dyDescent="0.25">
      <c r="A220" t="s">
        <v>302</v>
      </c>
      <c r="C220" t="s">
        <v>910</v>
      </c>
      <c r="E220" t="s">
        <v>813</v>
      </c>
      <c r="F220" t="s">
        <v>304</v>
      </c>
      <c r="J220" t="s">
        <v>23</v>
      </c>
      <c r="K220">
        <v>1</v>
      </c>
      <c r="L220">
        <v>4673.2965918999998</v>
      </c>
      <c r="M220">
        <v>1.1504915293</v>
      </c>
      <c r="O220" s="12">
        <f>VLOOKUP(C220,[3]May!$C:$Z,24,FALSE)</f>
        <v>2019</v>
      </c>
    </row>
    <row r="221" spans="1:15" x14ac:dyDescent="0.25">
      <c r="A221" t="s">
        <v>302</v>
      </c>
      <c r="C221" t="s">
        <v>911</v>
      </c>
      <c r="E221" t="s">
        <v>813</v>
      </c>
      <c r="F221" t="s">
        <v>304</v>
      </c>
      <c r="J221" t="s">
        <v>23</v>
      </c>
      <c r="K221">
        <v>1</v>
      </c>
      <c r="L221">
        <v>2474.9112667999998</v>
      </c>
      <c r="M221">
        <v>0.37093993805999997</v>
      </c>
      <c r="O221" s="12">
        <f>VLOOKUP(C221,[3]May!$C:$Z,24,FALSE)</f>
        <v>2019</v>
      </c>
    </row>
    <row r="222" spans="1:15" x14ac:dyDescent="0.25">
      <c r="A222" t="s">
        <v>302</v>
      </c>
      <c r="C222" t="s">
        <v>912</v>
      </c>
      <c r="E222" t="s">
        <v>813</v>
      </c>
      <c r="F222" t="s">
        <v>304</v>
      </c>
      <c r="J222" t="s">
        <v>23</v>
      </c>
      <c r="K222">
        <v>4</v>
      </c>
      <c r="L222">
        <v>15854.434918999999</v>
      </c>
      <c r="M222">
        <v>2.9535087404999998</v>
      </c>
      <c r="O222" s="12">
        <f>VLOOKUP(C222,[3]May!$C:$Z,24,FALSE)</f>
        <v>2019</v>
      </c>
    </row>
    <row r="223" spans="1:15" x14ac:dyDescent="0.25">
      <c r="A223" t="s">
        <v>302</v>
      </c>
      <c r="C223" t="s">
        <v>913</v>
      </c>
      <c r="E223" t="s">
        <v>813</v>
      </c>
      <c r="F223" t="s">
        <v>304</v>
      </c>
      <c r="J223" t="s">
        <v>23</v>
      </c>
      <c r="K223">
        <v>2</v>
      </c>
      <c r="L223">
        <v>16948.858152000001</v>
      </c>
      <c r="M223">
        <v>3.0101870441999998</v>
      </c>
      <c r="O223" s="12">
        <f>VLOOKUP(C223,[3]May!$C:$Z,24,FALSE)</f>
        <v>2019</v>
      </c>
    </row>
    <row r="224" spans="1:15" x14ac:dyDescent="0.25">
      <c r="A224" t="s">
        <v>302</v>
      </c>
      <c r="C224" t="s">
        <v>914</v>
      </c>
      <c r="E224" t="s">
        <v>813</v>
      </c>
      <c r="F224" t="s">
        <v>304</v>
      </c>
      <c r="J224" t="s">
        <v>23</v>
      </c>
      <c r="K224">
        <v>1</v>
      </c>
      <c r="L224">
        <v>3034.7491060000002</v>
      </c>
      <c r="M224">
        <v>0.49345513919</v>
      </c>
      <c r="O224" s="12">
        <f>VLOOKUP(C224,[3]May!$C:$Z,24,FALSE)</f>
        <v>2019</v>
      </c>
    </row>
    <row r="225" spans="1:15" x14ac:dyDescent="0.25">
      <c r="A225" t="s">
        <v>302</v>
      </c>
      <c r="C225" t="s">
        <v>915</v>
      </c>
      <c r="E225" t="s">
        <v>813</v>
      </c>
      <c r="F225" t="s">
        <v>304</v>
      </c>
      <c r="J225" t="s">
        <v>23</v>
      </c>
      <c r="K225">
        <v>5</v>
      </c>
      <c r="L225">
        <v>8864.1787619000006</v>
      </c>
      <c r="M225">
        <v>3.2380561687</v>
      </c>
      <c r="O225" s="12">
        <f>VLOOKUP(C225,[3]May!$C:$Z,24,FALSE)</f>
        <v>2019</v>
      </c>
    </row>
    <row r="226" spans="1:15" x14ac:dyDescent="0.25">
      <c r="A226" t="s">
        <v>302</v>
      </c>
      <c r="C226" t="s">
        <v>916</v>
      </c>
      <c r="E226" t="s">
        <v>813</v>
      </c>
      <c r="F226" t="s">
        <v>304</v>
      </c>
      <c r="J226" t="s">
        <v>23</v>
      </c>
      <c r="K226">
        <v>2</v>
      </c>
      <c r="L226">
        <v>5089.4393899999995</v>
      </c>
      <c r="M226">
        <v>0.97173067113</v>
      </c>
      <c r="O226" s="12">
        <f>VLOOKUP(C226,[3]May!$C:$Z,24,FALSE)</f>
        <v>2019</v>
      </c>
    </row>
    <row r="227" spans="1:15" x14ac:dyDescent="0.25">
      <c r="A227" t="s">
        <v>302</v>
      </c>
      <c r="C227" t="s">
        <v>917</v>
      </c>
      <c r="E227" t="s">
        <v>813</v>
      </c>
      <c r="F227" t="s">
        <v>304</v>
      </c>
      <c r="J227" t="s">
        <v>23</v>
      </c>
      <c r="K227">
        <v>1</v>
      </c>
      <c r="L227">
        <v>1976.1833465</v>
      </c>
      <c r="M227">
        <v>0.35100947538999999</v>
      </c>
      <c r="O227" s="12">
        <f>VLOOKUP(C227,[3]May!$C:$Z,24,FALSE)</f>
        <v>2019</v>
      </c>
    </row>
    <row r="228" spans="1:15" x14ac:dyDescent="0.25">
      <c r="A228" t="s">
        <v>302</v>
      </c>
      <c r="C228" t="s">
        <v>918</v>
      </c>
      <c r="E228" t="s">
        <v>813</v>
      </c>
      <c r="F228" t="s">
        <v>304</v>
      </c>
      <c r="J228" t="s">
        <v>23</v>
      </c>
      <c r="K228">
        <v>1</v>
      </c>
      <c r="L228">
        <v>3012.2517699999999</v>
      </c>
      <c r="M228">
        <v>0.53503583837000002</v>
      </c>
      <c r="O228" s="12">
        <f>VLOOKUP(C228,[3]May!$C:$Z,24,FALSE)</f>
        <v>2019</v>
      </c>
    </row>
    <row r="229" spans="1:15" x14ac:dyDescent="0.25">
      <c r="A229" t="s">
        <v>302</v>
      </c>
      <c r="C229" t="s">
        <v>919</v>
      </c>
      <c r="E229" t="s">
        <v>813</v>
      </c>
      <c r="F229" t="s">
        <v>304</v>
      </c>
      <c r="J229" t="s">
        <v>23</v>
      </c>
      <c r="K229">
        <v>1</v>
      </c>
      <c r="L229">
        <v>2934.9429214000002</v>
      </c>
      <c r="M229">
        <v>0.47722649128</v>
      </c>
      <c r="O229" s="12">
        <f>VLOOKUP(C229,[3]May!$C:$Z,24,FALSE)</f>
        <v>2019</v>
      </c>
    </row>
    <row r="230" spans="1:15" x14ac:dyDescent="0.25">
      <c r="A230" t="s">
        <v>302</v>
      </c>
      <c r="C230" t="s">
        <v>920</v>
      </c>
      <c r="E230" t="s">
        <v>813</v>
      </c>
      <c r="F230" t="s">
        <v>304</v>
      </c>
      <c r="J230" t="s">
        <v>23</v>
      </c>
      <c r="K230">
        <v>1</v>
      </c>
      <c r="L230">
        <v>3814.5805362999999</v>
      </c>
      <c r="M230">
        <v>0.87090879824</v>
      </c>
      <c r="O230" s="12">
        <f>VLOOKUP(C230,[3]May!$C:$Z,24,FALSE)</f>
        <v>2019</v>
      </c>
    </row>
    <row r="231" spans="1:15" x14ac:dyDescent="0.25">
      <c r="A231" t="s">
        <v>302</v>
      </c>
      <c r="C231" t="s">
        <v>921</v>
      </c>
      <c r="E231" t="s">
        <v>813</v>
      </c>
      <c r="F231" t="s">
        <v>304</v>
      </c>
      <c r="J231" t="s">
        <v>23</v>
      </c>
      <c r="K231">
        <v>1</v>
      </c>
      <c r="L231">
        <v>3373.4759310999998</v>
      </c>
      <c r="M231">
        <v>0.63446980084000004</v>
      </c>
      <c r="O231" s="12">
        <f>VLOOKUP(C231,[3]May!$C:$Z,24,FALSE)</f>
        <v>2019</v>
      </c>
    </row>
    <row r="232" spans="1:15" x14ac:dyDescent="0.25">
      <c r="A232" t="s">
        <v>302</v>
      </c>
      <c r="C232" t="s">
        <v>922</v>
      </c>
      <c r="E232" t="s">
        <v>813</v>
      </c>
      <c r="F232" t="s">
        <v>304</v>
      </c>
      <c r="J232" t="s">
        <v>23</v>
      </c>
      <c r="K232">
        <v>1</v>
      </c>
      <c r="L232">
        <v>2430.3238657000002</v>
      </c>
      <c r="M232">
        <v>0.36425717411000003</v>
      </c>
      <c r="O232" s="12">
        <f>VLOOKUP(C232,[3]May!$C:$Z,24,FALSE)</f>
        <v>2019</v>
      </c>
    </row>
    <row r="233" spans="1:15" x14ac:dyDescent="0.25">
      <c r="A233" t="s">
        <v>302</v>
      </c>
      <c r="C233" t="s">
        <v>923</v>
      </c>
      <c r="E233" t="s">
        <v>813</v>
      </c>
      <c r="F233" t="s">
        <v>304</v>
      </c>
      <c r="J233" t="s">
        <v>23</v>
      </c>
      <c r="K233">
        <v>1</v>
      </c>
      <c r="L233">
        <v>2436.6215999000001</v>
      </c>
      <c r="M233">
        <v>0.36520107911999999</v>
      </c>
      <c r="O233" s="12">
        <f>VLOOKUP(C233,[3]May!$C:$Z,24,FALSE)</f>
        <v>2019</v>
      </c>
    </row>
    <row r="234" spans="1:15" x14ac:dyDescent="0.25">
      <c r="A234" t="s">
        <v>302</v>
      </c>
      <c r="C234" t="s">
        <v>924</v>
      </c>
      <c r="E234" t="s">
        <v>813</v>
      </c>
      <c r="F234" t="s">
        <v>304</v>
      </c>
      <c r="J234" t="s">
        <v>23</v>
      </c>
      <c r="K234">
        <v>3</v>
      </c>
      <c r="L234">
        <v>12322.149814</v>
      </c>
      <c r="M234">
        <v>2.0036015958000002</v>
      </c>
      <c r="O234" s="12">
        <f>VLOOKUP(C234,[3]May!$C:$Z,24,FALSE)</f>
        <v>2019</v>
      </c>
    </row>
    <row r="235" spans="1:15" x14ac:dyDescent="0.25">
      <c r="A235" t="s">
        <v>302</v>
      </c>
      <c r="C235" t="s">
        <v>925</v>
      </c>
      <c r="E235" t="s">
        <v>813</v>
      </c>
      <c r="F235" t="s">
        <v>304</v>
      </c>
      <c r="J235" t="s">
        <v>23</v>
      </c>
      <c r="K235">
        <v>1</v>
      </c>
      <c r="L235">
        <v>1967.427664</v>
      </c>
      <c r="M235">
        <v>0.30076093617999999</v>
      </c>
      <c r="O235" s="12">
        <f>VLOOKUP(C235,[3]May!$C:$Z,24,FALSE)</f>
        <v>2019</v>
      </c>
    </row>
    <row r="236" spans="1:15" x14ac:dyDescent="0.25">
      <c r="A236" t="s">
        <v>302</v>
      </c>
      <c r="C236" t="s">
        <v>926</v>
      </c>
      <c r="E236" t="s">
        <v>813</v>
      </c>
      <c r="F236" t="s">
        <v>304</v>
      </c>
      <c r="J236" t="s">
        <v>23</v>
      </c>
      <c r="K236">
        <v>1</v>
      </c>
      <c r="L236">
        <v>2434.4846603999999</v>
      </c>
      <c r="M236">
        <v>0.3958511643</v>
      </c>
      <c r="O236" s="12">
        <f>VLOOKUP(C236,[3]May!$C:$Z,24,FALSE)</f>
        <v>2019</v>
      </c>
    </row>
    <row r="237" spans="1:15" x14ac:dyDescent="0.25">
      <c r="A237" t="s">
        <v>302</v>
      </c>
      <c r="C237" t="s">
        <v>927</v>
      </c>
      <c r="E237" t="s">
        <v>813</v>
      </c>
      <c r="F237" t="s">
        <v>304</v>
      </c>
      <c r="J237" t="s">
        <v>23</v>
      </c>
      <c r="K237">
        <v>3</v>
      </c>
      <c r="L237">
        <v>19854.495065999999</v>
      </c>
      <c r="M237">
        <v>3.8854197781000002</v>
      </c>
      <c r="O237" s="12">
        <f>VLOOKUP(C237,[3]May!$C:$Z,24,FALSE)</f>
        <v>2019</v>
      </c>
    </row>
    <row r="238" spans="1:15" x14ac:dyDescent="0.25">
      <c r="A238" t="s">
        <v>302</v>
      </c>
      <c r="C238" t="s">
        <v>928</v>
      </c>
      <c r="E238" t="s">
        <v>813</v>
      </c>
      <c r="F238" t="s">
        <v>304</v>
      </c>
      <c r="J238" t="s">
        <v>23</v>
      </c>
      <c r="K238">
        <v>1</v>
      </c>
      <c r="L238">
        <v>2647.5416642</v>
      </c>
      <c r="M238">
        <v>0.60446156715999999</v>
      </c>
      <c r="O238" s="12">
        <f>VLOOKUP(C238,[3]May!$C:$Z,24,FALSE)</f>
        <v>2019</v>
      </c>
    </row>
    <row r="239" spans="1:15" x14ac:dyDescent="0.25">
      <c r="A239" t="s">
        <v>302</v>
      </c>
      <c r="C239" t="s">
        <v>929</v>
      </c>
      <c r="E239" t="s">
        <v>813</v>
      </c>
      <c r="F239" t="s">
        <v>304</v>
      </c>
      <c r="J239" t="s">
        <v>23</v>
      </c>
      <c r="K239">
        <v>1</v>
      </c>
      <c r="L239">
        <v>4163.5873041000004</v>
      </c>
      <c r="M239">
        <v>0.81479203602000005</v>
      </c>
      <c r="O239" s="12">
        <f>VLOOKUP(C239,[3]May!$C:$Z,24,FALSE)</f>
        <v>2019</v>
      </c>
    </row>
    <row r="240" spans="1:15" x14ac:dyDescent="0.25">
      <c r="A240" t="s">
        <v>302</v>
      </c>
      <c r="C240" t="s">
        <v>930</v>
      </c>
      <c r="E240" t="s">
        <v>813</v>
      </c>
      <c r="F240" t="s">
        <v>304</v>
      </c>
      <c r="J240" t="s">
        <v>23</v>
      </c>
      <c r="K240">
        <v>2</v>
      </c>
      <c r="L240">
        <v>16923.744145000001</v>
      </c>
      <c r="M240">
        <v>3.3118873083000002</v>
      </c>
      <c r="O240" s="12">
        <f>VLOOKUP(C240,[3]May!$C:$Z,24,FALSE)</f>
        <v>2019</v>
      </c>
    </row>
    <row r="241" spans="1:15" x14ac:dyDescent="0.25">
      <c r="A241" t="s">
        <v>302</v>
      </c>
      <c r="C241" t="s">
        <v>931</v>
      </c>
      <c r="E241" t="s">
        <v>813</v>
      </c>
      <c r="F241" t="s">
        <v>304</v>
      </c>
      <c r="J241" t="s">
        <v>23</v>
      </c>
      <c r="K241">
        <v>1</v>
      </c>
      <c r="L241">
        <v>4389.8114584000004</v>
      </c>
      <c r="M241">
        <v>0.85906290772000005</v>
      </c>
      <c r="O241" s="12">
        <f>VLOOKUP(C241,[3]May!$C:$Z,24,FALSE)</f>
        <v>2019</v>
      </c>
    </row>
    <row r="242" spans="1:15" x14ac:dyDescent="0.25">
      <c r="A242" t="s">
        <v>302</v>
      </c>
      <c r="C242" t="s">
        <v>932</v>
      </c>
      <c r="E242" t="s">
        <v>813</v>
      </c>
      <c r="F242" t="s">
        <v>304</v>
      </c>
      <c r="J242" t="s">
        <v>23</v>
      </c>
      <c r="K242">
        <v>1</v>
      </c>
      <c r="L242">
        <v>3224.4982122000001</v>
      </c>
      <c r="M242">
        <v>0.71927240959000005</v>
      </c>
      <c r="O242" s="12">
        <f>VLOOKUP(C242,[3]May!$C:$Z,24,FALSE)</f>
        <v>2018</v>
      </c>
    </row>
    <row r="243" spans="1:15" x14ac:dyDescent="0.25">
      <c r="A243" t="s">
        <v>302</v>
      </c>
      <c r="C243" t="s">
        <v>933</v>
      </c>
      <c r="E243" t="s">
        <v>813</v>
      </c>
      <c r="F243" t="s">
        <v>304</v>
      </c>
      <c r="J243" t="s">
        <v>23</v>
      </c>
      <c r="K243">
        <v>1</v>
      </c>
      <c r="L243">
        <v>6328.2999737999999</v>
      </c>
      <c r="M243">
        <v>1.5269151825</v>
      </c>
      <c r="O243" s="12">
        <f>VLOOKUP(C243,[3]May!$C:$Z,24,FALSE)</f>
        <v>2018</v>
      </c>
    </row>
    <row r="244" spans="1:15" x14ac:dyDescent="0.25">
      <c r="A244" t="s">
        <v>302</v>
      </c>
      <c r="C244" t="s">
        <v>934</v>
      </c>
      <c r="E244" t="s">
        <v>813</v>
      </c>
      <c r="F244" t="s">
        <v>304</v>
      </c>
      <c r="J244" t="s">
        <v>23</v>
      </c>
      <c r="K244">
        <v>1</v>
      </c>
      <c r="L244">
        <v>2398.4248874</v>
      </c>
      <c r="M244">
        <v>0.38998778656999999</v>
      </c>
      <c r="O244" s="12">
        <f>VLOOKUP(C244,[3]May!$C:$Z,24,FALSE)</f>
        <v>2019</v>
      </c>
    </row>
    <row r="245" spans="1:15" x14ac:dyDescent="0.25">
      <c r="A245" t="s">
        <v>302</v>
      </c>
      <c r="C245" t="s">
        <v>935</v>
      </c>
      <c r="E245" t="s">
        <v>813</v>
      </c>
      <c r="F245" t="s">
        <v>304</v>
      </c>
      <c r="J245" t="s">
        <v>23</v>
      </c>
      <c r="K245">
        <v>2</v>
      </c>
      <c r="L245">
        <v>3419.2050075000002</v>
      </c>
      <c r="M245">
        <v>0.52896117071000004</v>
      </c>
      <c r="O245" s="12">
        <f>VLOOKUP(C245,[3]May!$C:$Z,24,FALSE)</f>
        <v>2019</v>
      </c>
    </row>
    <row r="246" spans="1:15" x14ac:dyDescent="0.25">
      <c r="A246" t="s">
        <v>302</v>
      </c>
      <c r="C246" t="s">
        <v>936</v>
      </c>
      <c r="E246" t="s">
        <v>813</v>
      </c>
      <c r="F246" t="s">
        <v>304</v>
      </c>
      <c r="J246" t="s">
        <v>23</v>
      </c>
      <c r="K246">
        <v>2</v>
      </c>
      <c r="L246">
        <v>6415.2178199</v>
      </c>
      <c r="M246">
        <v>1.3021856937</v>
      </c>
      <c r="O246" s="12">
        <f>VLOOKUP(C246,[3]May!$C:$Z,24,FALSE)</f>
        <v>2019</v>
      </c>
    </row>
    <row r="247" spans="1:15" x14ac:dyDescent="0.25">
      <c r="A247" t="s">
        <v>302</v>
      </c>
      <c r="C247" t="s">
        <v>937</v>
      </c>
      <c r="E247" t="s">
        <v>813</v>
      </c>
      <c r="F247" t="s">
        <v>304</v>
      </c>
      <c r="J247" t="s">
        <v>23</v>
      </c>
      <c r="K247">
        <v>1</v>
      </c>
      <c r="L247">
        <v>4172.1884990999997</v>
      </c>
      <c r="M247">
        <v>1.1189991951</v>
      </c>
      <c r="O247" s="12">
        <f>VLOOKUP(C247,[3]May!$C:$Z,24,FALSE)</f>
        <v>2018</v>
      </c>
    </row>
    <row r="248" spans="1:15" x14ac:dyDescent="0.25">
      <c r="A248" t="s">
        <v>302</v>
      </c>
      <c r="C248" t="s">
        <v>938</v>
      </c>
      <c r="E248" t="s">
        <v>813</v>
      </c>
      <c r="F248" t="s">
        <v>304</v>
      </c>
      <c r="J248" t="s">
        <v>23</v>
      </c>
      <c r="K248">
        <v>1</v>
      </c>
      <c r="L248">
        <v>4675.9976907999999</v>
      </c>
      <c r="M248">
        <v>0.74452634199000001</v>
      </c>
      <c r="O248" s="12">
        <f>VLOOKUP(C248,[3]May!$C:$Z,24,FALSE)</f>
        <v>2018</v>
      </c>
    </row>
    <row r="249" spans="1:15" x14ac:dyDescent="0.25">
      <c r="A249" t="s">
        <v>302</v>
      </c>
      <c r="C249" t="s">
        <v>939</v>
      </c>
      <c r="E249" t="s">
        <v>813</v>
      </c>
      <c r="F249" t="s">
        <v>304</v>
      </c>
      <c r="J249" t="s">
        <v>23</v>
      </c>
      <c r="K249">
        <v>3</v>
      </c>
      <c r="L249">
        <v>11784.84094</v>
      </c>
      <c r="M249">
        <v>1.7663130906</v>
      </c>
      <c r="O249" s="12">
        <f>VLOOKUP(C249,[3]May!$C:$Z,24,FALSE)</f>
        <v>2018</v>
      </c>
    </row>
    <row r="250" spans="1:15" x14ac:dyDescent="0.25">
      <c r="A250" t="s">
        <v>302</v>
      </c>
      <c r="C250" t="s">
        <v>940</v>
      </c>
      <c r="E250" t="s">
        <v>813</v>
      </c>
      <c r="F250" t="s">
        <v>304</v>
      </c>
      <c r="J250" t="s">
        <v>23</v>
      </c>
      <c r="K250">
        <v>2</v>
      </c>
      <c r="L250">
        <v>16982.601221000001</v>
      </c>
      <c r="M250">
        <v>3.5790518907000002</v>
      </c>
      <c r="O250" s="12">
        <f>VLOOKUP(C250,[3]May!$C:$Z,24,FALSE)</f>
        <v>2018</v>
      </c>
    </row>
    <row r="251" spans="1:15" x14ac:dyDescent="0.25">
      <c r="A251" t="s">
        <v>302</v>
      </c>
      <c r="C251" t="s">
        <v>941</v>
      </c>
      <c r="E251" t="s">
        <v>813</v>
      </c>
      <c r="F251" t="s">
        <v>304</v>
      </c>
      <c r="J251" t="s">
        <v>23</v>
      </c>
      <c r="K251">
        <v>1</v>
      </c>
      <c r="L251">
        <v>10266.411608</v>
      </c>
      <c r="M251">
        <v>1.5387307565999999</v>
      </c>
      <c r="O251" s="12">
        <f>VLOOKUP(C251,[3]May!$C:$Z,24,FALSE)</f>
        <v>2018</v>
      </c>
    </row>
    <row r="252" spans="1:15" x14ac:dyDescent="0.25">
      <c r="A252" t="s">
        <v>302</v>
      </c>
      <c r="C252" t="s">
        <v>942</v>
      </c>
      <c r="E252" t="s">
        <v>813</v>
      </c>
      <c r="F252" t="s">
        <v>304</v>
      </c>
      <c r="J252" t="s">
        <v>23</v>
      </c>
      <c r="K252">
        <v>2</v>
      </c>
      <c r="L252">
        <v>4503.7144085999998</v>
      </c>
      <c r="M252">
        <v>0.75781834235000001</v>
      </c>
      <c r="O252" s="12">
        <f>VLOOKUP(C252,[3]May!$C:$Z,24,FALSE)</f>
        <v>2018</v>
      </c>
    </row>
    <row r="253" spans="1:15" x14ac:dyDescent="0.25">
      <c r="A253" t="s">
        <v>302</v>
      </c>
      <c r="C253" t="s">
        <v>943</v>
      </c>
      <c r="E253" t="s">
        <v>813</v>
      </c>
      <c r="F253" t="s">
        <v>304</v>
      </c>
      <c r="J253" t="s">
        <v>23</v>
      </c>
      <c r="K253">
        <v>1</v>
      </c>
      <c r="L253">
        <v>2008.7392334000001</v>
      </c>
      <c r="M253">
        <v>0.37602756146999999</v>
      </c>
      <c r="O253" s="12">
        <f>VLOOKUP(C253,[3]May!$C:$Z,24,FALSE)</f>
        <v>2018</v>
      </c>
    </row>
    <row r="254" spans="1:15" x14ac:dyDescent="0.25">
      <c r="A254" t="s">
        <v>302</v>
      </c>
      <c r="C254" t="s">
        <v>944</v>
      </c>
      <c r="E254" t="s">
        <v>813</v>
      </c>
      <c r="F254" t="s">
        <v>304</v>
      </c>
      <c r="J254" t="s">
        <v>23</v>
      </c>
      <c r="K254">
        <v>1</v>
      </c>
      <c r="L254">
        <v>4154.5747947</v>
      </c>
      <c r="M254">
        <v>0.78514122548999998</v>
      </c>
      <c r="O254" s="12">
        <f>VLOOKUP(C254,[3]May!$C:$Z,24,FALSE)</f>
        <v>2018</v>
      </c>
    </row>
    <row r="255" spans="1:15" x14ac:dyDescent="0.25">
      <c r="A255" t="s">
        <v>302</v>
      </c>
      <c r="C255" t="s">
        <v>945</v>
      </c>
      <c r="E255" t="s">
        <v>813</v>
      </c>
      <c r="F255" t="s">
        <v>304</v>
      </c>
      <c r="J255" t="s">
        <v>23</v>
      </c>
      <c r="K255">
        <v>13</v>
      </c>
      <c r="L255">
        <v>51653</v>
      </c>
      <c r="M255">
        <v>7.7417565947</v>
      </c>
      <c r="O255" s="12">
        <f>VLOOKUP(C255,[3]May!$C:$Z,24,FALSE)</f>
        <v>2019</v>
      </c>
    </row>
    <row r="256" spans="1:15" x14ac:dyDescent="0.25">
      <c r="A256" t="s">
        <v>302</v>
      </c>
      <c r="C256" t="s">
        <v>946</v>
      </c>
      <c r="E256" t="s">
        <v>813</v>
      </c>
      <c r="F256" t="s">
        <v>304</v>
      </c>
      <c r="J256" t="s">
        <v>23</v>
      </c>
      <c r="K256">
        <v>7</v>
      </c>
      <c r="L256">
        <v>31229.787680000001</v>
      </c>
      <c r="M256">
        <v>10.504469452</v>
      </c>
      <c r="O256" s="12">
        <f>VLOOKUP(C256,[3]May!$C:$Z,24,FALSE)</f>
        <v>2018</v>
      </c>
    </row>
    <row r="257" spans="1:15" x14ac:dyDescent="0.25">
      <c r="A257" t="s">
        <v>302</v>
      </c>
      <c r="C257" t="s">
        <v>947</v>
      </c>
      <c r="E257" t="s">
        <v>813</v>
      </c>
      <c r="F257" t="s">
        <v>304</v>
      </c>
      <c r="J257" t="s">
        <v>23</v>
      </c>
      <c r="K257">
        <v>2</v>
      </c>
      <c r="L257">
        <v>9144.4951101000006</v>
      </c>
      <c r="M257">
        <v>1.6027508737</v>
      </c>
      <c r="O257" s="12">
        <f>VLOOKUP(C257,[3]May!$C:$Z,24,FALSE)</f>
        <v>2018</v>
      </c>
    </row>
    <row r="258" spans="1:15" x14ac:dyDescent="0.25">
      <c r="A258" t="s">
        <v>302</v>
      </c>
      <c r="C258" t="s">
        <v>948</v>
      </c>
      <c r="E258" t="s">
        <v>813</v>
      </c>
      <c r="F258" t="s">
        <v>304</v>
      </c>
      <c r="J258" t="s">
        <v>23</v>
      </c>
      <c r="K258">
        <v>4</v>
      </c>
      <c r="L258">
        <v>23401.657069000001</v>
      </c>
      <c r="M258">
        <v>8.0142661196000002</v>
      </c>
      <c r="O258" s="12">
        <f>VLOOKUP(C258,[3]May!$C:$Z,24,FALSE)</f>
        <v>2018</v>
      </c>
    </row>
    <row r="259" spans="1:15" x14ac:dyDescent="0.25">
      <c r="A259" t="s">
        <v>302</v>
      </c>
      <c r="C259" t="s">
        <v>949</v>
      </c>
      <c r="E259" t="s">
        <v>813</v>
      </c>
      <c r="F259" t="s">
        <v>304</v>
      </c>
      <c r="J259" t="s">
        <v>23</v>
      </c>
      <c r="K259">
        <v>1</v>
      </c>
      <c r="L259">
        <v>2610.9401272</v>
      </c>
      <c r="M259">
        <v>0.57573100929999999</v>
      </c>
      <c r="O259" s="12">
        <f>VLOOKUP(C259,[3]May!$C:$Z,24,FALSE)</f>
        <v>2018</v>
      </c>
    </row>
    <row r="260" spans="1:15" x14ac:dyDescent="0.25">
      <c r="A260" t="s">
        <v>302</v>
      </c>
      <c r="C260" t="s">
        <v>950</v>
      </c>
      <c r="E260" t="s">
        <v>813</v>
      </c>
      <c r="F260" t="s">
        <v>304</v>
      </c>
      <c r="J260" t="s">
        <v>23</v>
      </c>
      <c r="K260">
        <v>2</v>
      </c>
      <c r="L260">
        <v>3403.1126892000002</v>
      </c>
      <c r="M260">
        <v>0.84759967350999998</v>
      </c>
      <c r="O260" s="12">
        <f>VLOOKUP(C260,[3]May!$C:$Z,24,FALSE)</f>
        <v>2018</v>
      </c>
    </row>
    <row r="261" spans="1:15" x14ac:dyDescent="0.25">
      <c r="A261" t="s">
        <v>302</v>
      </c>
      <c r="C261" t="s">
        <v>951</v>
      </c>
      <c r="E261" t="s">
        <v>813</v>
      </c>
      <c r="F261" t="s">
        <v>304</v>
      </c>
      <c r="J261" t="s">
        <v>23</v>
      </c>
      <c r="K261">
        <v>2</v>
      </c>
      <c r="L261">
        <v>15415.777559</v>
      </c>
      <c r="M261">
        <v>3.4614971503</v>
      </c>
      <c r="O261" s="12">
        <f>VLOOKUP(C261,[3]May!$C:$Z,24,FALSE)</f>
        <v>2018</v>
      </c>
    </row>
    <row r="262" spans="1:15" x14ac:dyDescent="0.25">
      <c r="A262" t="s">
        <v>302</v>
      </c>
      <c r="C262" t="s">
        <v>952</v>
      </c>
      <c r="E262" t="s">
        <v>813</v>
      </c>
      <c r="F262" t="s">
        <v>304</v>
      </c>
      <c r="J262" t="s">
        <v>23</v>
      </c>
      <c r="K262">
        <v>2</v>
      </c>
      <c r="L262">
        <v>6031.5763072</v>
      </c>
      <c r="M262">
        <v>1.664112652</v>
      </c>
      <c r="O262" s="12">
        <f>VLOOKUP(C262,[3]May!$C:$Z,24,FALSE)</f>
        <v>2018</v>
      </c>
    </row>
    <row r="263" spans="1:15" x14ac:dyDescent="0.25">
      <c r="A263" t="s">
        <v>302</v>
      </c>
      <c r="C263" t="s">
        <v>953</v>
      </c>
      <c r="E263" t="s">
        <v>813</v>
      </c>
      <c r="F263" t="s">
        <v>304</v>
      </c>
      <c r="J263" t="s">
        <v>23</v>
      </c>
      <c r="K263">
        <v>1</v>
      </c>
      <c r="L263">
        <v>2971.8813384</v>
      </c>
      <c r="M263">
        <v>0.54280937687999997</v>
      </c>
      <c r="O263" s="12">
        <f>VLOOKUP(C263,[3]May!$C:$Z,24,FALSE)</f>
        <v>2018</v>
      </c>
    </row>
    <row r="264" spans="1:15" x14ac:dyDescent="0.25">
      <c r="A264" t="s">
        <v>302</v>
      </c>
      <c r="C264" t="s">
        <v>954</v>
      </c>
      <c r="E264" t="s">
        <v>813</v>
      </c>
      <c r="F264" t="s">
        <v>304</v>
      </c>
      <c r="J264" t="s">
        <v>23</v>
      </c>
      <c r="K264">
        <v>2</v>
      </c>
      <c r="L264">
        <v>4366.6779503999996</v>
      </c>
      <c r="M264">
        <v>0.75469719157000004</v>
      </c>
      <c r="O264" s="12">
        <f>VLOOKUP(C264,[3]May!$C:$Z,24,FALSE)</f>
        <v>2018</v>
      </c>
    </row>
    <row r="265" spans="1:15" x14ac:dyDescent="0.25">
      <c r="A265" t="s">
        <v>302</v>
      </c>
      <c r="C265" t="s">
        <v>955</v>
      </c>
      <c r="E265" t="s">
        <v>813</v>
      </c>
      <c r="F265" t="s">
        <v>304</v>
      </c>
      <c r="J265" t="s">
        <v>23</v>
      </c>
      <c r="K265">
        <v>1</v>
      </c>
      <c r="L265">
        <v>2293.4941652000002</v>
      </c>
      <c r="M265">
        <v>0.44882468987000002</v>
      </c>
      <c r="O265" s="12">
        <f>VLOOKUP(C265,[3]May!$C:$Z,24,FALSE)</f>
        <v>2018</v>
      </c>
    </row>
    <row r="266" spans="1:15" x14ac:dyDescent="0.25">
      <c r="A266" t="s">
        <v>302</v>
      </c>
      <c r="C266" t="s">
        <v>956</v>
      </c>
      <c r="E266" t="s">
        <v>813</v>
      </c>
      <c r="F266" t="s">
        <v>304</v>
      </c>
      <c r="J266" t="s">
        <v>23</v>
      </c>
      <c r="K266">
        <v>1</v>
      </c>
      <c r="L266">
        <v>2265.4460396999998</v>
      </c>
      <c r="M266">
        <v>0.51722512323000003</v>
      </c>
      <c r="O266" s="12">
        <f>VLOOKUP(C266,[3]May!$C:$Z,24,FALSE)</f>
        <v>2018</v>
      </c>
    </row>
    <row r="267" spans="1:15" x14ac:dyDescent="0.25">
      <c r="A267" t="s">
        <v>302</v>
      </c>
      <c r="C267" t="s">
        <v>957</v>
      </c>
      <c r="E267" t="s">
        <v>813</v>
      </c>
      <c r="F267" t="s">
        <v>304</v>
      </c>
      <c r="J267" t="s">
        <v>23</v>
      </c>
      <c r="K267">
        <v>2</v>
      </c>
      <c r="L267">
        <v>5091.0918097000003</v>
      </c>
      <c r="M267">
        <v>1.6409643222000001</v>
      </c>
      <c r="O267" s="12">
        <f>VLOOKUP(C267,[3]May!$C:$Z,24,FALSE)</f>
        <v>2018</v>
      </c>
    </row>
    <row r="268" spans="1:15" x14ac:dyDescent="0.25">
      <c r="A268" t="s">
        <v>302</v>
      </c>
      <c r="C268" t="s">
        <v>958</v>
      </c>
      <c r="E268" t="s">
        <v>813</v>
      </c>
      <c r="F268" t="s">
        <v>304</v>
      </c>
      <c r="J268" t="s">
        <v>23</v>
      </c>
      <c r="K268">
        <v>3</v>
      </c>
      <c r="L268">
        <v>19255.586297000002</v>
      </c>
      <c r="M268">
        <v>5.8616701056</v>
      </c>
      <c r="O268" s="12">
        <f>VLOOKUP(C268,[3]May!$C:$Z,24,FALSE)</f>
        <v>2018</v>
      </c>
    </row>
    <row r="269" spans="1:15" x14ac:dyDescent="0.25">
      <c r="A269" t="s">
        <v>302</v>
      </c>
      <c r="C269" t="s">
        <v>959</v>
      </c>
      <c r="E269" t="s">
        <v>813</v>
      </c>
      <c r="F269" t="s">
        <v>304</v>
      </c>
      <c r="J269" t="s">
        <v>23</v>
      </c>
      <c r="K269">
        <v>2</v>
      </c>
      <c r="L269">
        <v>3777.9007569999999</v>
      </c>
      <c r="M269">
        <v>1.1500458925000001</v>
      </c>
      <c r="O269" s="12">
        <f>VLOOKUP(C269,[3]May!$C:$Z,24,FALSE)</f>
        <v>2018</v>
      </c>
    </row>
    <row r="270" spans="1:15" x14ac:dyDescent="0.25">
      <c r="A270" t="s">
        <v>302</v>
      </c>
      <c r="C270" t="s">
        <v>960</v>
      </c>
      <c r="E270" t="s">
        <v>813</v>
      </c>
      <c r="F270" t="s">
        <v>304</v>
      </c>
      <c r="J270" t="s">
        <v>23</v>
      </c>
      <c r="K270">
        <v>1</v>
      </c>
      <c r="L270">
        <v>2061.2300175</v>
      </c>
      <c r="M270">
        <v>0.70590069091999996</v>
      </c>
      <c r="O270" s="12">
        <f>VLOOKUP(C270,[3]May!$C:$Z,24,FALSE)</f>
        <v>2018</v>
      </c>
    </row>
    <row r="271" spans="1:15" x14ac:dyDescent="0.25">
      <c r="A271" t="s">
        <v>302</v>
      </c>
      <c r="C271" t="s">
        <v>961</v>
      </c>
      <c r="E271" t="s">
        <v>813</v>
      </c>
      <c r="F271" t="s">
        <v>304</v>
      </c>
      <c r="J271" t="s">
        <v>23</v>
      </c>
      <c r="K271">
        <v>4</v>
      </c>
      <c r="L271">
        <v>21573.711692000001</v>
      </c>
      <c r="M271">
        <v>8.2721287162999992</v>
      </c>
      <c r="O271" s="12">
        <f>VLOOKUP(C271,[3]May!$C:$Z,24,FALSE)</f>
        <v>2018</v>
      </c>
    </row>
    <row r="272" spans="1:15" x14ac:dyDescent="0.25">
      <c r="A272" t="s">
        <v>302</v>
      </c>
      <c r="C272" t="s">
        <v>962</v>
      </c>
      <c r="E272" t="s">
        <v>813</v>
      </c>
      <c r="F272" t="s">
        <v>304</v>
      </c>
      <c r="J272" t="s">
        <v>23</v>
      </c>
      <c r="K272">
        <v>2</v>
      </c>
      <c r="L272">
        <v>9128.9917740000001</v>
      </c>
      <c r="M272">
        <v>1.471231551</v>
      </c>
      <c r="O272" s="12">
        <f>VLOOKUP(C272,[3]May!$C:$Z,24,FALSE)</f>
        <v>2018</v>
      </c>
    </row>
    <row r="273" spans="1:15" x14ac:dyDescent="0.25">
      <c r="A273" t="s">
        <v>302</v>
      </c>
      <c r="C273" t="s">
        <v>963</v>
      </c>
      <c r="E273" t="s">
        <v>813</v>
      </c>
      <c r="F273" t="s">
        <v>304</v>
      </c>
      <c r="J273" t="s">
        <v>23</v>
      </c>
      <c r="K273">
        <v>1</v>
      </c>
      <c r="L273">
        <v>5025.4282277000002</v>
      </c>
      <c r="M273">
        <v>1.4492943699</v>
      </c>
      <c r="O273" s="12">
        <f>VLOOKUP(C273,[3]May!$C:$Z,24,FALSE)</f>
        <v>2018</v>
      </c>
    </row>
    <row r="274" spans="1:15" x14ac:dyDescent="0.25">
      <c r="A274" t="s">
        <v>302</v>
      </c>
      <c r="C274" t="s">
        <v>964</v>
      </c>
      <c r="E274" t="s">
        <v>813</v>
      </c>
      <c r="F274" t="s">
        <v>304</v>
      </c>
      <c r="J274" t="s">
        <v>23</v>
      </c>
      <c r="K274">
        <v>1</v>
      </c>
      <c r="L274">
        <v>7338.3632217000004</v>
      </c>
      <c r="M274">
        <v>1.3403403144999999</v>
      </c>
      <c r="O274" s="12">
        <f>VLOOKUP(C274,[3]May!$C:$Z,24,FALSE)</f>
        <v>2018</v>
      </c>
    </row>
    <row r="275" spans="1:15" x14ac:dyDescent="0.25">
      <c r="A275" t="s">
        <v>302</v>
      </c>
      <c r="C275" t="s">
        <v>965</v>
      </c>
      <c r="E275" t="s">
        <v>813</v>
      </c>
      <c r="F275" t="s">
        <v>304</v>
      </c>
      <c r="J275" t="s">
        <v>23</v>
      </c>
      <c r="K275">
        <v>2</v>
      </c>
      <c r="L275">
        <v>15089.451075999999</v>
      </c>
      <c r="M275">
        <v>5.7298086485999997</v>
      </c>
      <c r="O275" s="12">
        <f>VLOOKUP(C275,[3]May!$C:$Z,24,FALSE)</f>
        <v>2018</v>
      </c>
    </row>
    <row r="276" spans="1:15" x14ac:dyDescent="0.25">
      <c r="A276" t="s">
        <v>302</v>
      </c>
      <c r="C276" t="s">
        <v>966</v>
      </c>
      <c r="E276" t="s">
        <v>813</v>
      </c>
      <c r="F276" t="s">
        <v>304</v>
      </c>
      <c r="J276" t="s">
        <v>23</v>
      </c>
      <c r="K276">
        <v>3</v>
      </c>
      <c r="L276">
        <v>10283.813995</v>
      </c>
      <c r="M276">
        <v>5.6349665722999998</v>
      </c>
      <c r="O276" s="12">
        <f>VLOOKUP(C276,[3]May!$C:$Z,24,FALSE)</f>
        <v>2018</v>
      </c>
    </row>
    <row r="277" spans="1:15" x14ac:dyDescent="0.25">
      <c r="A277" t="s">
        <v>302</v>
      </c>
      <c r="C277" t="s">
        <v>967</v>
      </c>
      <c r="E277" t="s">
        <v>813</v>
      </c>
      <c r="F277" t="s">
        <v>304</v>
      </c>
      <c r="J277" t="s">
        <v>23</v>
      </c>
      <c r="K277">
        <v>1</v>
      </c>
      <c r="L277">
        <v>7344.7640327999998</v>
      </c>
      <c r="M277">
        <v>0.97773749105999996</v>
      </c>
      <c r="O277" s="12">
        <f>VLOOKUP(C277,[3]May!$C:$Z,24,FALSE)</f>
        <v>2018</v>
      </c>
    </row>
    <row r="278" spans="1:15" x14ac:dyDescent="0.25">
      <c r="A278" t="s">
        <v>302</v>
      </c>
      <c r="C278" t="s">
        <v>968</v>
      </c>
      <c r="E278" t="s">
        <v>813</v>
      </c>
      <c r="F278" t="s">
        <v>304</v>
      </c>
      <c r="J278" t="s">
        <v>23</v>
      </c>
      <c r="K278">
        <v>1</v>
      </c>
      <c r="L278">
        <v>3223.5693517</v>
      </c>
      <c r="M278">
        <v>0.61512629552999998</v>
      </c>
      <c r="O278" s="12">
        <f>VLOOKUP(C278,[3]May!$C:$Z,24,FALSE)</f>
        <v>2018</v>
      </c>
    </row>
    <row r="279" spans="1:15" x14ac:dyDescent="0.25">
      <c r="A279" t="s">
        <v>302</v>
      </c>
      <c r="C279" t="s">
        <v>969</v>
      </c>
      <c r="E279" t="s">
        <v>813</v>
      </c>
      <c r="F279" t="s">
        <v>304</v>
      </c>
      <c r="J279" t="s">
        <v>23</v>
      </c>
      <c r="K279">
        <v>2</v>
      </c>
      <c r="L279">
        <v>3403</v>
      </c>
      <c r="M279">
        <v>0.85</v>
      </c>
      <c r="O279" s="12">
        <f>VLOOKUP(C279,[3]May!$C:$Z,24,FALSE)</f>
        <v>2018</v>
      </c>
    </row>
    <row r="280" spans="1:15" x14ac:dyDescent="0.25">
      <c r="A280" t="s">
        <v>970</v>
      </c>
      <c r="C280" t="s">
        <v>971</v>
      </c>
      <c r="E280" t="s">
        <v>44</v>
      </c>
      <c r="F280" t="s">
        <v>44</v>
      </c>
      <c r="J280" t="s">
        <v>23</v>
      </c>
      <c r="K280">
        <v>14</v>
      </c>
      <c r="L280">
        <v>336</v>
      </c>
      <c r="M280">
        <v>1.4E-2</v>
      </c>
      <c r="O280" s="12">
        <f>VLOOKUP(C280,[3]May!$C:$Z,24,FALSE)</f>
        <v>2019</v>
      </c>
    </row>
    <row r="281" spans="1:15" x14ac:dyDescent="0.25">
      <c r="A281" t="s">
        <v>970</v>
      </c>
      <c r="C281" t="s">
        <v>971</v>
      </c>
      <c r="E281" t="s">
        <v>45</v>
      </c>
      <c r="F281" t="s">
        <v>45</v>
      </c>
      <c r="J281" t="s">
        <v>23</v>
      </c>
      <c r="K281">
        <v>119</v>
      </c>
      <c r="L281">
        <v>14875</v>
      </c>
      <c r="M281">
        <v>0.47600000000000003</v>
      </c>
      <c r="O281" s="12">
        <f>VLOOKUP(C281,[3]May!$C:$Z,24,FALSE)</f>
        <v>2019</v>
      </c>
    </row>
    <row r="282" spans="1:15" x14ac:dyDescent="0.25">
      <c r="A282" t="s">
        <v>970</v>
      </c>
      <c r="C282" t="s">
        <v>971</v>
      </c>
      <c r="E282" t="s">
        <v>46</v>
      </c>
      <c r="F282" t="s">
        <v>46</v>
      </c>
      <c r="J282" t="s">
        <v>23</v>
      </c>
      <c r="K282">
        <v>28</v>
      </c>
      <c r="L282">
        <v>7028</v>
      </c>
      <c r="M282">
        <v>0.224</v>
      </c>
      <c r="O282" s="12">
        <f>VLOOKUP(C282,[3]May!$C:$Z,24,FALSE)</f>
        <v>2019</v>
      </c>
    </row>
    <row r="283" spans="1:15" x14ac:dyDescent="0.25">
      <c r="A283" t="s">
        <v>970</v>
      </c>
      <c r="C283" t="s">
        <v>971</v>
      </c>
      <c r="E283" t="s">
        <v>972</v>
      </c>
      <c r="F283" t="s">
        <v>972</v>
      </c>
      <c r="J283" t="s">
        <v>23</v>
      </c>
      <c r="K283">
        <v>119</v>
      </c>
      <c r="L283">
        <v>3808</v>
      </c>
      <c r="M283">
        <v>0.11900000000000001</v>
      </c>
      <c r="O283" s="12">
        <f>VLOOKUP(C283,[3]May!$C:$Z,24,FALSE)</f>
        <v>2019</v>
      </c>
    </row>
    <row r="284" spans="1:15" x14ac:dyDescent="0.25">
      <c r="A284" t="s">
        <v>970</v>
      </c>
      <c r="C284" t="s">
        <v>971</v>
      </c>
      <c r="E284" t="s">
        <v>47</v>
      </c>
      <c r="F284" t="s">
        <v>47</v>
      </c>
      <c r="J284" t="s">
        <v>48</v>
      </c>
      <c r="K284">
        <v>7</v>
      </c>
      <c r="L284">
        <v>13195</v>
      </c>
      <c r="M284">
        <v>0.623</v>
      </c>
      <c r="O284" s="12">
        <f>VLOOKUP(C284,[3]May!$C:$Z,24,FALSE)</f>
        <v>2019</v>
      </c>
    </row>
    <row r="285" spans="1:15" x14ac:dyDescent="0.25">
      <c r="A285" t="s">
        <v>970</v>
      </c>
      <c r="C285" t="s">
        <v>973</v>
      </c>
      <c r="E285" t="s">
        <v>44</v>
      </c>
      <c r="F285" t="s">
        <v>44</v>
      </c>
      <c r="J285" t="s">
        <v>23</v>
      </c>
      <c r="K285">
        <v>118</v>
      </c>
      <c r="L285">
        <v>2832</v>
      </c>
      <c r="M285">
        <v>0.11800000000000001</v>
      </c>
      <c r="O285" s="12">
        <f>VLOOKUP(C285,[3]May!$C:$Z,24,FALSE)</f>
        <v>2019</v>
      </c>
    </row>
    <row r="286" spans="1:15" x14ac:dyDescent="0.25">
      <c r="A286" t="s">
        <v>970</v>
      </c>
      <c r="C286" t="s">
        <v>973</v>
      </c>
      <c r="E286" t="s">
        <v>45</v>
      </c>
      <c r="F286" t="s">
        <v>45</v>
      </c>
      <c r="J286" t="s">
        <v>23</v>
      </c>
      <c r="K286">
        <v>1003</v>
      </c>
      <c r="L286">
        <v>125375</v>
      </c>
      <c r="M286">
        <v>4.0120000000000005</v>
      </c>
      <c r="O286" s="12">
        <f>VLOOKUP(C286,[3]May!$C:$Z,24,FALSE)</f>
        <v>2019</v>
      </c>
    </row>
    <row r="287" spans="1:15" x14ac:dyDescent="0.25">
      <c r="A287" t="s">
        <v>970</v>
      </c>
      <c r="C287" t="s">
        <v>973</v>
      </c>
      <c r="E287" t="s">
        <v>46</v>
      </c>
      <c r="F287" t="s">
        <v>46</v>
      </c>
      <c r="J287" t="s">
        <v>23</v>
      </c>
      <c r="K287">
        <v>236</v>
      </c>
      <c r="L287">
        <v>59236</v>
      </c>
      <c r="M287">
        <v>1.8880000000000001</v>
      </c>
      <c r="O287" s="12">
        <f>VLOOKUP(C287,[3]May!$C:$Z,24,FALSE)</f>
        <v>2019</v>
      </c>
    </row>
    <row r="288" spans="1:15" x14ac:dyDescent="0.25">
      <c r="A288" t="s">
        <v>970</v>
      </c>
      <c r="C288" t="s">
        <v>973</v>
      </c>
      <c r="E288" t="s">
        <v>972</v>
      </c>
      <c r="F288" t="s">
        <v>972</v>
      </c>
      <c r="J288" t="s">
        <v>23</v>
      </c>
      <c r="K288">
        <v>1003</v>
      </c>
      <c r="L288">
        <v>32096</v>
      </c>
      <c r="M288">
        <v>1.0030000000000001</v>
      </c>
      <c r="O288" s="12">
        <f>VLOOKUP(C288,[3]May!$C:$Z,24,FALSE)</f>
        <v>2019</v>
      </c>
    </row>
    <row r="289" spans="1:15" x14ac:dyDescent="0.25">
      <c r="A289" t="s">
        <v>970</v>
      </c>
      <c r="C289" t="s">
        <v>973</v>
      </c>
      <c r="E289" t="s">
        <v>47</v>
      </c>
      <c r="F289" t="s">
        <v>47</v>
      </c>
      <c r="J289" t="s">
        <v>48</v>
      </c>
      <c r="K289">
        <v>59</v>
      </c>
      <c r="L289">
        <v>111215</v>
      </c>
      <c r="M289">
        <v>5.2509999999999994</v>
      </c>
      <c r="O289" s="12">
        <f>VLOOKUP(C289,[3]May!$C:$Z,24,FALSE)</f>
        <v>2019</v>
      </c>
    </row>
    <row r="290" spans="1:15" x14ac:dyDescent="0.25">
      <c r="A290" t="s">
        <v>75</v>
      </c>
      <c r="C290" t="s">
        <v>974</v>
      </c>
      <c r="E290">
        <v>3</v>
      </c>
      <c r="F290" t="s">
        <v>82</v>
      </c>
      <c r="J290" t="s">
        <v>23</v>
      </c>
      <c r="K290">
        <v>1</v>
      </c>
      <c r="L290">
        <v>480</v>
      </c>
      <c r="M290">
        <v>0.08</v>
      </c>
      <c r="N290">
        <v>5</v>
      </c>
      <c r="O290" s="12">
        <f>VLOOKUP(C290,[3]May!$C:$Z,24,FALSE)</f>
        <v>2019</v>
      </c>
    </row>
    <row r="291" spans="1:15" x14ac:dyDescent="0.25">
      <c r="A291" t="s">
        <v>75</v>
      </c>
      <c r="C291" t="s">
        <v>974</v>
      </c>
      <c r="E291">
        <v>7</v>
      </c>
      <c r="F291" t="s">
        <v>81</v>
      </c>
      <c r="J291" t="s">
        <v>23</v>
      </c>
      <c r="K291">
        <v>7</v>
      </c>
      <c r="L291">
        <v>1701</v>
      </c>
      <c r="M291">
        <v>0.28000000000000003</v>
      </c>
      <c r="N291">
        <v>1</v>
      </c>
      <c r="O291" s="12">
        <f>VLOOKUP(C291,[3]May!$C:$Z,24,FALSE)</f>
        <v>2019</v>
      </c>
    </row>
    <row r="292" spans="1:15" x14ac:dyDescent="0.25">
      <c r="A292" t="s">
        <v>75</v>
      </c>
      <c r="C292" t="s">
        <v>975</v>
      </c>
      <c r="E292">
        <v>8</v>
      </c>
      <c r="F292" t="s">
        <v>113</v>
      </c>
      <c r="J292" t="s">
        <v>23</v>
      </c>
      <c r="K292">
        <v>2</v>
      </c>
      <c r="L292">
        <v>578</v>
      </c>
      <c r="M292">
        <v>0.1</v>
      </c>
      <c r="N292">
        <v>1</v>
      </c>
      <c r="O292" s="12">
        <f>VLOOKUP(C292,[3]May!$C:$Z,24,FALSE)</f>
        <v>2019</v>
      </c>
    </row>
    <row r="293" spans="1:15" x14ac:dyDescent="0.25">
      <c r="A293" t="s">
        <v>75</v>
      </c>
      <c r="C293" t="s">
        <v>975</v>
      </c>
      <c r="E293">
        <v>3</v>
      </c>
      <c r="F293" t="s">
        <v>82</v>
      </c>
      <c r="J293" t="s">
        <v>23</v>
      </c>
      <c r="K293">
        <v>1</v>
      </c>
      <c r="L293">
        <v>480</v>
      </c>
      <c r="M293">
        <v>0.08</v>
      </c>
      <c r="N293">
        <v>5</v>
      </c>
      <c r="O293" s="12">
        <f>VLOOKUP(C293,[3]May!$C:$Z,24,FALSE)</f>
        <v>2019</v>
      </c>
    </row>
    <row r="294" spans="1:15" x14ac:dyDescent="0.25">
      <c r="A294" t="s">
        <v>75</v>
      </c>
      <c r="C294" t="s">
        <v>975</v>
      </c>
      <c r="E294">
        <v>28</v>
      </c>
      <c r="F294" t="s">
        <v>110</v>
      </c>
      <c r="J294" t="s">
        <v>23</v>
      </c>
      <c r="K294">
        <v>3</v>
      </c>
      <c r="L294">
        <v>3021</v>
      </c>
      <c r="M294">
        <v>0.36</v>
      </c>
      <c r="N294">
        <v>15</v>
      </c>
      <c r="O294" s="12">
        <f>VLOOKUP(C294,[3]May!$C:$Z,24,FALSE)</f>
        <v>2019</v>
      </c>
    </row>
    <row r="295" spans="1:15" x14ac:dyDescent="0.25">
      <c r="A295" t="s">
        <v>75</v>
      </c>
      <c r="C295" t="s">
        <v>975</v>
      </c>
      <c r="E295">
        <v>4</v>
      </c>
      <c r="F295" t="s">
        <v>77</v>
      </c>
      <c r="J295" t="s">
        <v>23</v>
      </c>
      <c r="K295">
        <v>1</v>
      </c>
      <c r="L295">
        <v>548</v>
      </c>
      <c r="M295">
        <v>0.09</v>
      </c>
      <c r="N295">
        <v>5</v>
      </c>
      <c r="O295" s="12">
        <f>VLOOKUP(C295,[3]May!$C:$Z,24,FALSE)</f>
        <v>2019</v>
      </c>
    </row>
    <row r="296" spans="1:15" x14ac:dyDescent="0.25">
      <c r="A296" t="s">
        <v>75</v>
      </c>
      <c r="C296" t="s">
        <v>975</v>
      </c>
      <c r="E296">
        <v>7</v>
      </c>
      <c r="F296" t="s">
        <v>81</v>
      </c>
      <c r="J296" t="s">
        <v>23</v>
      </c>
      <c r="K296">
        <v>2</v>
      </c>
      <c r="L296">
        <v>486</v>
      </c>
      <c r="M296">
        <v>0.08</v>
      </c>
      <c r="N296">
        <v>1</v>
      </c>
      <c r="O296" s="12">
        <f>VLOOKUP(C296,[3]May!$C:$Z,24,FALSE)</f>
        <v>2019</v>
      </c>
    </row>
    <row r="297" spans="1:15" x14ac:dyDescent="0.25">
      <c r="A297" t="s">
        <v>75</v>
      </c>
      <c r="C297" t="s">
        <v>976</v>
      </c>
      <c r="E297">
        <v>9</v>
      </c>
      <c r="F297" t="s">
        <v>80</v>
      </c>
      <c r="J297" t="s">
        <v>23</v>
      </c>
      <c r="K297">
        <v>2</v>
      </c>
      <c r="L297">
        <v>2014</v>
      </c>
      <c r="M297">
        <v>0.24</v>
      </c>
      <c r="N297">
        <v>15</v>
      </c>
      <c r="O297" s="12">
        <f>VLOOKUP(C297,[3]May!$C:$Z,24,FALSE)</f>
        <v>2019</v>
      </c>
    </row>
    <row r="298" spans="1:15" x14ac:dyDescent="0.25">
      <c r="A298" t="s">
        <v>75</v>
      </c>
      <c r="C298" t="s">
        <v>976</v>
      </c>
      <c r="E298">
        <v>7</v>
      </c>
      <c r="F298" t="s">
        <v>81</v>
      </c>
      <c r="J298" t="s">
        <v>23</v>
      </c>
      <c r="K298">
        <v>8</v>
      </c>
      <c r="L298">
        <v>1944</v>
      </c>
      <c r="M298">
        <v>0.32</v>
      </c>
      <c r="N298">
        <v>1</v>
      </c>
      <c r="O298" s="12">
        <f>VLOOKUP(C298,[3]May!$C:$Z,24,FALSE)</f>
        <v>2019</v>
      </c>
    </row>
    <row r="299" spans="1:15" x14ac:dyDescent="0.25">
      <c r="A299" t="s">
        <v>75</v>
      </c>
      <c r="C299" t="s">
        <v>976</v>
      </c>
      <c r="E299">
        <v>28</v>
      </c>
      <c r="F299" t="s">
        <v>110</v>
      </c>
      <c r="J299" t="s">
        <v>23</v>
      </c>
      <c r="K299">
        <v>6</v>
      </c>
      <c r="L299">
        <v>6042</v>
      </c>
      <c r="M299">
        <v>0.72</v>
      </c>
      <c r="N299">
        <v>15</v>
      </c>
      <c r="O299" s="12">
        <f>VLOOKUP(C299,[3]May!$C:$Z,24,FALSE)</f>
        <v>2019</v>
      </c>
    </row>
    <row r="300" spans="1:15" x14ac:dyDescent="0.25">
      <c r="A300" t="s">
        <v>75</v>
      </c>
      <c r="C300" t="s">
        <v>977</v>
      </c>
      <c r="E300">
        <v>4</v>
      </c>
      <c r="F300" t="s">
        <v>77</v>
      </c>
      <c r="J300" t="s">
        <v>23</v>
      </c>
      <c r="K300">
        <v>1</v>
      </c>
      <c r="L300">
        <v>548</v>
      </c>
      <c r="M300">
        <v>0.09</v>
      </c>
      <c r="N300">
        <v>5</v>
      </c>
      <c r="O300" s="12">
        <f>VLOOKUP(C300,[3]May!$C:$Z,24,FALSE)</f>
        <v>2019</v>
      </c>
    </row>
    <row r="301" spans="1:15" x14ac:dyDescent="0.25">
      <c r="A301" t="s">
        <v>75</v>
      </c>
      <c r="C301" t="s">
        <v>977</v>
      </c>
      <c r="E301">
        <v>7</v>
      </c>
      <c r="F301" t="s">
        <v>81</v>
      </c>
      <c r="J301" t="s">
        <v>23</v>
      </c>
      <c r="K301">
        <v>3</v>
      </c>
      <c r="L301">
        <v>729</v>
      </c>
      <c r="M301">
        <v>0.12</v>
      </c>
      <c r="N301">
        <v>1</v>
      </c>
      <c r="O301" s="12">
        <f>VLOOKUP(C301,[3]May!$C:$Z,24,FALSE)</f>
        <v>2019</v>
      </c>
    </row>
    <row r="302" spans="1:15" x14ac:dyDescent="0.25">
      <c r="A302" t="s">
        <v>75</v>
      </c>
      <c r="C302" t="s">
        <v>977</v>
      </c>
      <c r="E302">
        <v>28</v>
      </c>
      <c r="F302" t="s">
        <v>110</v>
      </c>
      <c r="J302" t="s">
        <v>23</v>
      </c>
      <c r="K302">
        <v>2</v>
      </c>
      <c r="L302">
        <v>2014</v>
      </c>
      <c r="M302">
        <v>0.24</v>
      </c>
      <c r="N302">
        <v>15</v>
      </c>
      <c r="O302" s="12">
        <f>VLOOKUP(C302,[3]May!$C:$Z,24,FALSE)</f>
        <v>2019</v>
      </c>
    </row>
    <row r="303" spans="1:15" x14ac:dyDescent="0.25">
      <c r="A303" t="s">
        <v>75</v>
      </c>
      <c r="C303" t="s">
        <v>977</v>
      </c>
      <c r="E303">
        <v>9</v>
      </c>
      <c r="F303" t="s">
        <v>80</v>
      </c>
      <c r="J303" t="s">
        <v>23</v>
      </c>
      <c r="K303">
        <v>2</v>
      </c>
      <c r="L303">
        <v>2014</v>
      </c>
      <c r="M303">
        <v>0.24</v>
      </c>
      <c r="N303">
        <v>15</v>
      </c>
      <c r="O303" s="12">
        <f>VLOOKUP(C303,[3]May!$C:$Z,24,FALSE)</f>
        <v>2019</v>
      </c>
    </row>
    <row r="304" spans="1:15" x14ac:dyDescent="0.25">
      <c r="A304" t="s">
        <v>75</v>
      </c>
      <c r="C304" t="s">
        <v>978</v>
      </c>
      <c r="E304">
        <v>8</v>
      </c>
      <c r="F304" t="s">
        <v>113</v>
      </c>
      <c r="J304" t="s">
        <v>23</v>
      </c>
      <c r="K304">
        <v>5</v>
      </c>
      <c r="L304">
        <v>1445</v>
      </c>
      <c r="M304">
        <v>0.25</v>
      </c>
      <c r="N304">
        <v>1</v>
      </c>
      <c r="O304" s="12">
        <f>VLOOKUP(C304,[3]May!$C:$Z,24,FALSE)</f>
        <v>2019</v>
      </c>
    </row>
    <row r="305" spans="1:15" x14ac:dyDescent="0.25">
      <c r="A305" t="s">
        <v>75</v>
      </c>
      <c r="C305" t="s">
        <v>978</v>
      </c>
      <c r="E305">
        <v>9</v>
      </c>
      <c r="F305" t="s">
        <v>80</v>
      </c>
      <c r="J305" t="s">
        <v>23</v>
      </c>
      <c r="K305">
        <v>1</v>
      </c>
      <c r="L305">
        <v>1007</v>
      </c>
      <c r="M305">
        <v>0.12</v>
      </c>
      <c r="N305">
        <v>15</v>
      </c>
      <c r="O305" s="12">
        <f>VLOOKUP(C305,[3]May!$C:$Z,24,FALSE)</f>
        <v>2019</v>
      </c>
    </row>
    <row r="306" spans="1:15" x14ac:dyDescent="0.25">
      <c r="A306" t="s">
        <v>75</v>
      </c>
      <c r="C306" t="s">
        <v>978</v>
      </c>
      <c r="E306">
        <v>7</v>
      </c>
      <c r="F306" t="s">
        <v>81</v>
      </c>
      <c r="J306" t="s">
        <v>23</v>
      </c>
      <c r="K306">
        <v>9</v>
      </c>
      <c r="L306">
        <v>2187</v>
      </c>
      <c r="M306">
        <v>0.36</v>
      </c>
      <c r="N306">
        <v>1</v>
      </c>
      <c r="O306" s="12">
        <f>VLOOKUP(C306,[3]May!$C:$Z,24,FALSE)</f>
        <v>2019</v>
      </c>
    </row>
    <row r="307" spans="1:15" x14ac:dyDescent="0.25">
      <c r="A307" t="s">
        <v>75</v>
      </c>
      <c r="C307" t="s">
        <v>978</v>
      </c>
      <c r="E307">
        <v>28</v>
      </c>
      <c r="F307" t="s">
        <v>110</v>
      </c>
      <c r="J307" t="s">
        <v>23</v>
      </c>
      <c r="K307">
        <v>5</v>
      </c>
      <c r="L307">
        <v>5035</v>
      </c>
      <c r="M307">
        <v>0.6</v>
      </c>
      <c r="N307">
        <v>15</v>
      </c>
      <c r="O307" s="12">
        <f>VLOOKUP(C307,[3]May!$C:$Z,24,FALSE)</f>
        <v>2019</v>
      </c>
    </row>
    <row r="308" spans="1:15" x14ac:dyDescent="0.25">
      <c r="A308" t="s">
        <v>75</v>
      </c>
      <c r="C308" t="s">
        <v>978</v>
      </c>
      <c r="E308">
        <v>3</v>
      </c>
      <c r="F308" t="s">
        <v>82</v>
      </c>
      <c r="J308" t="s">
        <v>23</v>
      </c>
      <c r="K308">
        <v>1</v>
      </c>
      <c r="L308">
        <v>480</v>
      </c>
      <c r="M308">
        <v>0.08</v>
      </c>
      <c r="N308">
        <v>5</v>
      </c>
      <c r="O308" s="12">
        <f>VLOOKUP(C308,[3]May!$C:$Z,24,FALSE)</f>
        <v>2019</v>
      </c>
    </row>
    <row r="309" spans="1:15" x14ac:dyDescent="0.25">
      <c r="A309" t="s">
        <v>75</v>
      </c>
      <c r="C309" t="s">
        <v>979</v>
      </c>
      <c r="E309">
        <v>3</v>
      </c>
      <c r="F309" t="s">
        <v>82</v>
      </c>
      <c r="J309" t="s">
        <v>23</v>
      </c>
      <c r="K309">
        <v>1</v>
      </c>
      <c r="L309">
        <v>480</v>
      </c>
      <c r="M309">
        <v>0.08</v>
      </c>
      <c r="N309">
        <v>5</v>
      </c>
      <c r="O309" s="12">
        <f>VLOOKUP(C309,[3]May!$C:$Z,24,FALSE)</f>
        <v>2019</v>
      </c>
    </row>
    <row r="310" spans="1:15" x14ac:dyDescent="0.25">
      <c r="A310" t="s">
        <v>75</v>
      </c>
      <c r="C310" t="s">
        <v>979</v>
      </c>
      <c r="E310">
        <v>4</v>
      </c>
      <c r="F310" t="s">
        <v>77</v>
      </c>
      <c r="J310" t="s">
        <v>23</v>
      </c>
      <c r="K310">
        <v>1</v>
      </c>
      <c r="L310">
        <v>548</v>
      </c>
      <c r="M310">
        <v>0.09</v>
      </c>
      <c r="N310">
        <v>5</v>
      </c>
      <c r="O310" s="12">
        <f>VLOOKUP(C310,[3]May!$C:$Z,24,FALSE)</f>
        <v>2019</v>
      </c>
    </row>
    <row r="311" spans="1:15" x14ac:dyDescent="0.25">
      <c r="A311" t="s">
        <v>75</v>
      </c>
      <c r="C311" t="s">
        <v>979</v>
      </c>
      <c r="E311">
        <v>28</v>
      </c>
      <c r="F311" t="s">
        <v>110</v>
      </c>
      <c r="J311" t="s">
        <v>23</v>
      </c>
      <c r="K311">
        <v>5</v>
      </c>
      <c r="L311">
        <v>5035</v>
      </c>
      <c r="M311">
        <v>0.6</v>
      </c>
      <c r="N311">
        <v>15</v>
      </c>
      <c r="O311" s="12">
        <f>VLOOKUP(C311,[3]May!$C:$Z,24,FALSE)</f>
        <v>2019</v>
      </c>
    </row>
    <row r="312" spans="1:15" x14ac:dyDescent="0.25">
      <c r="A312" t="s">
        <v>75</v>
      </c>
      <c r="C312" t="s">
        <v>979</v>
      </c>
      <c r="E312">
        <v>7</v>
      </c>
      <c r="F312" t="s">
        <v>81</v>
      </c>
      <c r="J312" t="s">
        <v>23</v>
      </c>
      <c r="K312">
        <v>3</v>
      </c>
      <c r="L312">
        <v>729</v>
      </c>
      <c r="M312">
        <v>0.12</v>
      </c>
      <c r="N312">
        <v>1</v>
      </c>
      <c r="O312" s="12">
        <f>VLOOKUP(C312,[3]May!$C:$Z,24,FALSE)</f>
        <v>2019</v>
      </c>
    </row>
    <row r="313" spans="1:15" x14ac:dyDescent="0.25">
      <c r="A313" t="s">
        <v>75</v>
      </c>
      <c r="C313" t="s">
        <v>979</v>
      </c>
      <c r="E313">
        <v>8</v>
      </c>
      <c r="F313" t="s">
        <v>113</v>
      </c>
      <c r="J313" t="s">
        <v>23</v>
      </c>
      <c r="K313">
        <v>3</v>
      </c>
      <c r="L313">
        <v>867</v>
      </c>
      <c r="M313">
        <v>0.15</v>
      </c>
      <c r="N313">
        <v>1</v>
      </c>
      <c r="O313" s="12">
        <f>VLOOKUP(C313,[3]May!$C:$Z,24,FALSE)</f>
        <v>2019</v>
      </c>
    </row>
    <row r="314" spans="1:15" x14ac:dyDescent="0.25">
      <c r="A314" t="s">
        <v>75</v>
      </c>
      <c r="C314" t="s">
        <v>980</v>
      </c>
      <c r="E314">
        <v>8</v>
      </c>
      <c r="F314" t="s">
        <v>113</v>
      </c>
      <c r="J314" t="s">
        <v>23</v>
      </c>
      <c r="K314">
        <v>2</v>
      </c>
      <c r="L314">
        <v>578</v>
      </c>
      <c r="M314">
        <v>0.1</v>
      </c>
      <c r="N314">
        <v>1</v>
      </c>
      <c r="O314" s="12">
        <f>VLOOKUP(C314,[3]May!$C:$Z,24,FALSE)</f>
        <v>2019</v>
      </c>
    </row>
    <row r="315" spans="1:15" x14ac:dyDescent="0.25">
      <c r="A315" t="s">
        <v>75</v>
      </c>
      <c r="C315" t="s">
        <v>980</v>
      </c>
      <c r="E315">
        <v>28</v>
      </c>
      <c r="F315" t="s">
        <v>110</v>
      </c>
      <c r="J315" t="s">
        <v>23</v>
      </c>
      <c r="K315">
        <v>4</v>
      </c>
      <c r="L315">
        <v>4028</v>
      </c>
      <c r="M315">
        <v>0.48</v>
      </c>
      <c r="N315">
        <v>15</v>
      </c>
      <c r="O315" s="12">
        <f>VLOOKUP(C315,[3]May!$C:$Z,24,FALSE)</f>
        <v>2019</v>
      </c>
    </row>
    <row r="316" spans="1:15" x14ac:dyDescent="0.25">
      <c r="A316" t="s">
        <v>75</v>
      </c>
      <c r="C316" t="s">
        <v>980</v>
      </c>
      <c r="E316">
        <v>7</v>
      </c>
      <c r="F316" t="s">
        <v>81</v>
      </c>
      <c r="J316" t="s">
        <v>23</v>
      </c>
      <c r="K316">
        <v>2</v>
      </c>
      <c r="L316">
        <v>486</v>
      </c>
      <c r="M316">
        <v>0.08</v>
      </c>
      <c r="N316">
        <v>1</v>
      </c>
      <c r="O316" s="12">
        <f>VLOOKUP(C316,[3]May!$C:$Z,24,FALSE)</f>
        <v>2019</v>
      </c>
    </row>
    <row r="317" spans="1:15" x14ac:dyDescent="0.25">
      <c r="A317" t="s">
        <v>75</v>
      </c>
      <c r="C317" t="s">
        <v>980</v>
      </c>
      <c r="E317">
        <v>4</v>
      </c>
      <c r="F317" t="s">
        <v>77</v>
      </c>
      <c r="J317" t="s">
        <v>23</v>
      </c>
      <c r="K317">
        <v>1</v>
      </c>
      <c r="L317">
        <v>548</v>
      </c>
      <c r="M317">
        <v>0.09</v>
      </c>
      <c r="N317">
        <v>5</v>
      </c>
      <c r="O317" s="12">
        <f>VLOOKUP(C317,[3]May!$C:$Z,24,FALSE)</f>
        <v>2019</v>
      </c>
    </row>
    <row r="318" spans="1:15" x14ac:dyDescent="0.25">
      <c r="A318" t="s">
        <v>75</v>
      </c>
      <c r="C318" t="s">
        <v>980</v>
      </c>
      <c r="E318">
        <v>3</v>
      </c>
      <c r="F318" t="s">
        <v>82</v>
      </c>
      <c r="J318" t="s">
        <v>23</v>
      </c>
      <c r="K318">
        <v>1</v>
      </c>
      <c r="L318">
        <v>480</v>
      </c>
      <c r="M318">
        <v>0.08</v>
      </c>
      <c r="N318">
        <v>5</v>
      </c>
      <c r="O318" s="12">
        <f>VLOOKUP(C318,[3]May!$C:$Z,24,FALSE)</f>
        <v>2019</v>
      </c>
    </row>
    <row r="319" spans="1:15" x14ac:dyDescent="0.25">
      <c r="A319" t="s">
        <v>75</v>
      </c>
      <c r="C319" t="s">
        <v>981</v>
      </c>
      <c r="E319">
        <v>3</v>
      </c>
      <c r="F319" t="s">
        <v>82</v>
      </c>
      <c r="J319" t="s">
        <v>23</v>
      </c>
      <c r="K319">
        <v>1</v>
      </c>
      <c r="L319">
        <v>480</v>
      </c>
      <c r="M319">
        <v>0.08</v>
      </c>
      <c r="N319">
        <v>5</v>
      </c>
      <c r="O319" s="12">
        <f>VLOOKUP(C319,[3]May!$C:$Z,24,FALSE)</f>
        <v>2019</v>
      </c>
    </row>
    <row r="320" spans="1:15" x14ac:dyDescent="0.25">
      <c r="A320" t="s">
        <v>75</v>
      </c>
      <c r="C320" t="s">
        <v>981</v>
      </c>
      <c r="E320">
        <v>8</v>
      </c>
      <c r="F320" t="s">
        <v>113</v>
      </c>
      <c r="J320" t="s">
        <v>23</v>
      </c>
      <c r="K320">
        <v>2</v>
      </c>
      <c r="L320">
        <v>578</v>
      </c>
      <c r="M320">
        <v>0.1</v>
      </c>
      <c r="N320">
        <v>1</v>
      </c>
      <c r="O320" s="12">
        <f>VLOOKUP(C320,[3]May!$C:$Z,24,FALSE)</f>
        <v>2019</v>
      </c>
    </row>
    <row r="321" spans="1:15" x14ac:dyDescent="0.25">
      <c r="A321" t="s">
        <v>75</v>
      </c>
      <c r="C321" t="s">
        <v>981</v>
      </c>
      <c r="E321">
        <v>28</v>
      </c>
      <c r="F321" t="s">
        <v>110</v>
      </c>
      <c r="J321" t="s">
        <v>23</v>
      </c>
      <c r="K321">
        <v>4</v>
      </c>
      <c r="L321">
        <v>4028</v>
      </c>
      <c r="M321">
        <v>0.48</v>
      </c>
      <c r="N321">
        <v>15</v>
      </c>
      <c r="O321" s="12">
        <f>VLOOKUP(C321,[3]May!$C:$Z,24,FALSE)</f>
        <v>2019</v>
      </c>
    </row>
    <row r="322" spans="1:15" x14ac:dyDescent="0.25">
      <c r="A322" t="s">
        <v>75</v>
      </c>
      <c r="C322" t="s">
        <v>981</v>
      </c>
      <c r="E322">
        <v>4</v>
      </c>
      <c r="F322" t="s">
        <v>77</v>
      </c>
      <c r="J322" t="s">
        <v>23</v>
      </c>
      <c r="K322">
        <v>2</v>
      </c>
      <c r="L322">
        <v>1096</v>
      </c>
      <c r="M322">
        <v>0.18</v>
      </c>
      <c r="N322">
        <v>5</v>
      </c>
      <c r="O322" s="12">
        <f>VLOOKUP(C322,[3]May!$C:$Z,24,FALSE)</f>
        <v>2019</v>
      </c>
    </row>
    <row r="323" spans="1:15" x14ac:dyDescent="0.25">
      <c r="A323" t="s">
        <v>75</v>
      </c>
      <c r="C323" t="s">
        <v>981</v>
      </c>
      <c r="E323">
        <v>7</v>
      </c>
      <c r="F323" t="s">
        <v>81</v>
      </c>
      <c r="J323" t="s">
        <v>23</v>
      </c>
      <c r="K323">
        <v>1</v>
      </c>
      <c r="L323">
        <v>243</v>
      </c>
      <c r="M323">
        <v>0.04</v>
      </c>
      <c r="N323">
        <v>1</v>
      </c>
      <c r="O323" s="12">
        <f>VLOOKUP(C323,[3]May!$C:$Z,24,FALSE)</f>
        <v>2019</v>
      </c>
    </row>
    <row r="324" spans="1:15" x14ac:dyDescent="0.25">
      <c r="A324" t="s">
        <v>75</v>
      </c>
      <c r="C324" t="s">
        <v>982</v>
      </c>
      <c r="E324">
        <v>10</v>
      </c>
      <c r="F324" t="s">
        <v>118</v>
      </c>
      <c r="J324" t="s">
        <v>23</v>
      </c>
      <c r="K324">
        <v>1</v>
      </c>
      <c r="L324">
        <v>1007</v>
      </c>
      <c r="M324">
        <v>0.12</v>
      </c>
      <c r="N324">
        <v>15</v>
      </c>
      <c r="O324" s="12">
        <f>VLOOKUP(C324,[3]May!$C:$Z,24,FALSE)</f>
        <v>2019</v>
      </c>
    </row>
    <row r="325" spans="1:15" x14ac:dyDescent="0.25">
      <c r="A325" t="s">
        <v>75</v>
      </c>
      <c r="C325" t="s">
        <v>982</v>
      </c>
      <c r="E325">
        <v>7</v>
      </c>
      <c r="F325" t="s">
        <v>81</v>
      </c>
      <c r="J325" t="s">
        <v>23</v>
      </c>
      <c r="K325">
        <v>5</v>
      </c>
      <c r="L325">
        <v>1215</v>
      </c>
      <c r="M325">
        <v>0.2</v>
      </c>
      <c r="N325">
        <v>1</v>
      </c>
      <c r="O325" s="12">
        <f>VLOOKUP(C325,[3]May!$C:$Z,24,FALSE)</f>
        <v>2019</v>
      </c>
    </row>
    <row r="326" spans="1:15" x14ac:dyDescent="0.25">
      <c r="A326" t="s">
        <v>75</v>
      </c>
      <c r="C326" t="s">
        <v>982</v>
      </c>
      <c r="E326">
        <v>28</v>
      </c>
      <c r="F326" t="s">
        <v>110</v>
      </c>
      <c r="J326" t="s">
        <v>23</v>
      </c>
      <c r="K326">
        <v>5</v>
      </c>
      <c r="L326">
        <v>5035</v>
      </c>
      <c r="M326">
        <v>0.6</v>
      </c>
      <c r="N326">
        <v>15</v>
      </c>
      <c r="O326" s="12">
        <f>VLOOKUP(C326,[3]May!$C:$Z,24,FALSE)</f>
        <v>2019</v>
      </c>
    </row>
    <row r="327" spans="1:15" x14ac:dyDescent="0.25">
      <c r="A327" t="s">
        <v>75</v>
      </c>
      <c r="C327" t="s">
        <v>982</v>
      </c>
      <c r="E327">
        <v>9</v>
      </c>
      <c r="F327" t="s">
        <v>80</v>
      </c>
      <c r="J327" t="s">
        <v>23</v>
      </c>
      <c r="K327">
        <v>1</v>
      </c>
      <c r="L327">
        <v>1007</v>
      </c>
      <c r="M327">
        <v>0.12</v>
      </c>
      <c r="N327">
        <v>15</v>
      </c>
      <c r="O327" s="12">
        <f>VLOOKUP(C327,[3]May!$C:$Z,24,FALSE)</f>
        <v>2019</v>
      </c>
    </row>
    <row r="328" spans="1:15" x14ac:dyDescent="0.25">
      <c r="A328" t="s">
        <v>75</v>
      </c>
      <c r="C328" t="s">
        <v>983</v>
      </c>
      <c r="E328">
        <v>7</v>
      </c>
      <c r="F328" t="s">
        <v>81</v>
      </c>
      <c r="J328" t="s">
        <v>23</v>
      </c>
      <c r="K328">
        <v>6</v>
      </c>
      <c r="L328">
        <v>1458</v>
      </c>
      <c r="M328">
        <v>0.24</v>
      </c>
      <c r="N328">
        <v>1</v>
      </c>
      <c r="O328" s="12">
        <f>VLOOKUP(C328,[3]May!$C:$Z,24,FALSE)</f>
        <v>2019</v>
      </c>
    </row>
    <row r="329" spans="1:15" x14ac:dyDescent="0.25">
      <c r="A329" t="s">
        <v>75</v>
      </c>
      <c r="C329" t="s">
        <v>983</v>
      </c>
      <c r="E329">
        <v>28</v>
      </c>
      <c r="F329" t="s">
        <v>110</v>
      </c>
      <c r="J329" t="s">
        <v>23</v>
      </c>
      <c r="K329">
        <v>1</v>
      </c>
      <c r="L329">
        <v>1007</v>
      </c>
      <c r="M329">
        <v>0.12</v>
      </c>
      <c r="N329">
        <v>15</v>
      </c>
      <c r="O329" s="12">
        <f>VLOOKUP(C329,[3]May!$C:$Z,24,FALSE)</f>
        <v>2019</v>
      </c>
    </row>
    <row r="330" spans="1:15" x14ac:dyDescent="0.25">
      <c r="A330" t="s">
        <v>75</v>
      </c>
      <c r="C330" t="s">
        <v>984</v>
      </c>
      <c r="E330">
        <v>7</v>
      </c>
      <c r="F330" t="s">
        <v>81</v>
      </c>
      <c r="J330" t="s">
        <v>23</v>
      </c>
      <c r="K330">
        <v>7</v>
      </c>
      <c r="L330">
        <v>1701</v>
      </c>
      <c r="M330">
        <v>0.28000000000000003</v>
      </c>
      <c r="N330">
        <v>1</v>
      </c>
      <c r="O330" s="12">
        <f>VLOOKUP(C330,[3]May!$C:$Z,24,FALSE)</f>
        <v>2019</v>
      </c>
    </row>
    <row r="331" spans="1:15" x14ac:dyDescent="0.25">
      <c r="A331" t="s">
        <v>75</v>
      </c>
      <c r="C331" t="s">
        <v>984</v>
      </c>
      <c r="E331">
        <v>3</v>
      </c>
      <c r="F331" t="s">
        <v>82</v>
      </c>
      <c r="J331" t="s">
        <v>23</v>
      </c>
      <c r="K331">
        <v>1</v>
      </c>
      <c r="L331">
        <v>480</v>
      </c>
      <c r="M331">
        <v>0.08</v>
      </c>
      <c r="N331">
        <v>5</v>
      </c>
      <c r="O331" s="12">
        <f>VLOOKUP(C331,[3]May!$C:$Z,24,FALSE)</f>
        <v>2019</v>
      </c>
    </row>
    <row r="332" spans="1:15" x14ac:dyDescent="0.25">
      <c r="A332" t="s">
        <v>75</v>
      </c>
      <c r="C332" t="s">
        <v>984</v>
      </c>
      <c r="E332">
        <v>28</v>
      </c>
      <c r="F332" t="s">
        <v>110</v>
      </c>
      <c r="J332" t="s">
        <v>23</v>
      </c>
      <c r="K332">
        <v>1</v>
      </c>
      <c r="L332">
        <v>1007</v>
      </c>
      <c r="M332">
        <v>0.12</v>
      </c>
      <c r="N332">
        <v>15</v>
      </c>
      <c r="O332" s="12">
        <f>VLOOKUP(C332,[3]May!$C:$Z,24,FALSE)</f>
        <v>2019</v>
      </c>
    </row>
    <row r="333" spans="1:15" x14ac:dyDescent="0.25">
      <c r="A333" t="s">
        <v>75</v>
      </c>
      <c r="C333" t="s">
        <v>985</v>
      </c>
      <c r="E333">
        <v>8</v>
      </c>
      <c r="F333" t="s">
        <v>113</v>
      </c>
      <c r="J333" t="s">
        <v>23</v>
      </c>
      <c r="K333">
        <v>2</v>
      </c>
      <c r="L333">
        <v>578</v>
      </c>
      <c r="M333">
        <v>0.1</v>
      </c>
      <c r="N333">
        <v>1</v>
      </c>
      <c r="O333" s="12">
        <f>VLOOKUP(C333,[3]May!$C:$Z,24,FALSE)</f>
        <v>2019</v>
      </c>
    </row>
    <row r="334" spans="1:15" x14ac:dyDescent="0.25">
      <c r="A334" t="s">
        <v>75</v>
      </c>
      <c r="C334" t="s">
        <v>985</v>
      </c>
      <c r="E334">
        <v>28</v>
      </c>
      <c r="F334" t="s">
        <v>110</v>
      </c>
      <c r="J334" t="s">
        <v>23</v>
      </c>
      <c r="K334">
        <v>4</v>
      </c>
      <c r="L334">
        <v>4028</v>
      </c>
      <c r="M334">
        <v>0.48</v>
      </c>
      <c r="N334">
        <v>15</v>
      </c>
      <c r="O334" s="12">
        <f>VLOOKUP(C334,[3]May!$C:$Z,24,FALSE)</f>
        <v>2019</v>
      </c>
    </row>
    <row r="335" spans="1:15" x14ac:dyDescent="0.25">
      <c r="A335" t="s">
        <v>75</v>
      </c>
      <c r="C335" t="s">
        <v>985</v>
      </c>
      <c r="E335">
        <v>9</v>
      </c>
      <c r="F335" t="s">
        <v>80</v>
      </c>
      <c r="J335" t="s">
        <v>23</v>
      </c>
      <c r="K335">
        <v>4</v>
      </c>
      <c r="L335">
        <v>4028</v>
      </c>
      <c r="M335">
        <v>0.48</v>
      </c>
      <c r="N335">
        <v>15</v>
      </c>
      <c r="O335" s="12">
        <f>VLOOKUP(C335,[3]May!$C:$Z,24,FALSE)</f>
        <v>2019</v>
      </c>
    </row>
    <row r="336" spans="1:15" x14ac:dyDescent="0.25">
      <c r="A336" t="s">
        <v>75</v>
      </c>
      <c r="C336" t="s">
        <v>985</v>
      </c>
      <c r="E336">
        <v>3</v>
      </c>
      <c r="F336" t="s">
        <v>82</v>
      </c>
      <c r="J336" t="s">
        <v>23</v>
      </c>
      <c r="K336">
        <v>2</v>
      </c>
      <c r="L336">
        <v>960</v>
      </c>
      <c r="M336">
        <v>0.16</v>
      </c>
      <c r="N336">
        <v>5</v>
      </c>
      <c r="O336" s="12">
        <f>VLOOKUP(C336,[3]May!$C:$Z,24,FALSE)</f>
        <v>2019</v>
      </c>
    </row>
    <row r="337" spans="1:15" x14ac:dyDescent="0.25">
      <c r="A337" t="s">
        <v>75</v>
      </c>
      <c r="C337" t="s">
        <v>985</v>
      </c>
      <c r="E337">
        <v>7</v>
      </c>
      <c r="F337" t="s">
        <v>81</v>
      </c>
      <c r="J337" t="s">
        <v>23</v>
      </c>
      <c r="K337">
        <v>9</v>
      </c>
      <c r="L337">
        <v>2187</v>
      </c>
      <c r="M337">
        <v>0.36</v>
      </c>
      <c r="N337">
        <v>1</v>
      </c>
      <c r="O337" s="12">
        <f>VLOOKUP(C337,[3]May!$C:$Z,24,FALSE)</f>
        <v>2019</v>
      </c>
    </row>
    <row r="338" spans="1:15" x14ac:dyDescent="0.25">
      <c r="A338" t="s">
        <v>75</v>
      </c>
      <c r="C338" t="s">
        <v>986</v>
      </c>
      <c r="E338">
        <v>10</v>
      </c>
      <c r="F338" t="s">
        <v>118</v>
      </c>
      <c r="J338" t="s">
        <v>23</v>
      </c>
      <c r="K338">
        <v>1</v>
      </c>
      <c r="L338">
        <v>1007</v>
      </c>
      <c r="M338">
        <v>0.12</v>
      </c>
      <c r="N338">
        <v>15</v>
      </c>
      <c r="O338" s="12">
        <f>VLOOKUP(C338,[3]May!$C:$Z,24,FALSE)</f>
        <v>2019</v>
      </c>
    </row>
    <row r="339" spans="1:15" x14ac:dyDescent="0.25">
      <c r="A339" t="s">
        <v>75</v>
      </c>
      <c r="C339" t="s">
        <v>986</v>
      </c>
      <c r="E339">
        <v>7</v>
      </c>
      <c r="F339" t="s">
        <v>81</v>
      </c>
      <c r="J339" t="s">
        <v>23</v>
      </c>
      <c r="K339">
        <v>10</v>
      </c>
      <c r="L339">
        <v>2430</v>
      </c>
      <c r="M339">
        <v>0.4</v>
      </c>
      <c r="N339">
        <v>1</v>
      </c>
      <c r="O339" s="12">
        <f>VLOOKUP(C339,[3]May!$C:$Z,24,FALSE)</f>
        <v>2019</v>
      </c>
    </row>
    <row r="340" spans="1:15" x14ac:dyDescent="0.25">
      <c r="A340" t="s">
        <v>75</v>
      </c>
      <c r="C340" t="s">
        <v>986</v>
      </c>
      <c r="E340">
        <v>8</v>
      </c>
      <c r="F340" t="s">
        <v>113</v>
      </c>
      <c r="J340" t="s">
        <v>23</v>
      </c>
      <c r="K340">
        <v>10</v>
      </c>
      <c r="L340">
        <v>2890</v>
      </c>
      <c r="M340">
        <v>0.5</v>
      </c>
      <c r="N340">
        <v>1</v>
      </c>
      <c r="O340" s="12">
        <f>VLOOKUP(C340,[3]May!$C:$Z,24,FALSE)</f>
        <v>2019</v>
      </c>
    </row>
    <row r="341" spans="1:15" x14ac:dyDescent="0.25">
      <c r="A341" t="s">
        <v>75</v>
      </c>
      <c r="C341" t="s">
        <v>986</v>
      </c>
      <c r="E341">
        <v>3</v>
      </c>
      <c r="F341" t="s">
        <v>82</v>
      </c>
      <c r="J341" t="s">
        <v>23</v>
      </c>
      <c r="K341">
        <v>2</v>
      </c>
      <c r="L341">
        <v>960</v>
      </c>
      <c r="M341">
        <v>0.16</v>
      </c>
      <c r="N341">
        <v>5</v>
      </c>
      <c r="O341" s="12">
        <f>VLOOKUP(C341,[3]May!$C:$Z,24,FALSE)</f>
        <v>2019</v>
      </c>
    </row>
    <row r="342" spans="1:15" x14ac:dyDescent="0.25">
      <c r="A342" t="s">
        <v>75</v>
      </c>
      <c r="C342" t="s">
        <v>986</v>
      </c>
      <c r="E342">
        <v>4</v>
      </c>
      <c r="F342" t="s">
        <v>77</v>
      </c>
      <c r="J342" t="s">
        <v>23</v>
      </c>
      <c r="K342">
        <v>2</v>
      </c>
      <c r="L342">
        <v>1096</v>
      </c>
      <c r="M342">
        <v>0.18</v>
      </c>
      <c r="N342">
        <v>5</v>
      </c>
      <c r="O342" s="12">
        <f>VLOOKUP(C342,[3]May!$C:$Z,24,FALSE)</f>
        <v>2019</v>
      </c>
    </row>
    <row r="343" spans="1:15" x14ac:dyDescent="0.25">
      <c r="A343" t="s">
        <v>75</v>
      </c>
      <c r="C343" t="s">
        <v>986</v>
      </c>
      <c r="E343">
        <v>9</v>
      </c>
      <c r="F343" t="s">
        <v>80</v>
      </c>
      <c r="J343" t="s">
        <v>23</v>
      </c>
      <c r="K343">
        <v>5</v>
      </c>
      <c r="L343">
        <v>5035</v>
      </c>
      <c r="M343">
        <v>0.6</v>
      </c>
      <c r="N343">
        <v>15</v>
      </c>
      <c r="O343" s="12">
        <f>VLOOKUP(C343,[3]May!$C:$Z,24,FALSE)</f>
        <v>2019</v>
      </c>
    </row>
    <row r="344" spans="1:15" x14ac:dyDescent="0.25">
      <c r="A344" t="s">
        <v>75</v>
      </c>
      <c r="C344" t="s">
        <v>987</v>
      </c>
      <c r="E344">
        <v>4</v>
      </c>
      <c r="F344" t="s">
        <v>77</v>
      </c>
      <c r="J344" t="s">
        <v>23</v>
      </c>
      <c r="K344">
        <v>1</v>
      </c>
      <c r="L344">
        <v>548</v>
      </c>
      <c r="M344">
        <v>0.09</v>
      </c>
      <c r="N344">
        <v>5</v>
      </c>
      <c r="O344" s="12">
        <f>VLOOKUP(C344,[3]May!$C:$Z,24,FALSE)</f>
        <v>2019</v>
      </c>
    </row>
    <row r="345" spans="1:15" x14ac:dyDescent="0.25">
      <c r="A345" t="s">
        <v>75</v>
      </c>
      <c r="C345" t="s">
        <v>987</v>
      </c>
      <c r="E345">
        <v>7</v>
      </c>
      <c r="F345" t="s">
        <v>81</v>
      </c>
      <c r="J345" t="s">
        <v>23</v>
      </c>
      <c r="K345">
        <v>3</v>
      </c>
      <c r="L345">
        <v>729</v>
      </c>
      <c r="M345">
        <v>0.12</v>
      </c>
      <c r="N345">
        <v>1</v>
      </c>
      <c r="O345" s="12">
        <f>VLOOKUP(C345,[3]May!$C:$Z,24,FALSE)</f>
        <v>2019</v>
      </c>
    </row>
    <row r="346" spans="1:15" x14ac:dyDescent="0.25">
      <c r="A346" t="s">
        <v>75</v>
      </c>
      <c r="C346" t="s">
        <v>987</v>
      </c>
      <c r="E346">
        <v>28</v>
      </c>
      <c r="F346" t="s">
        <v>110</v>
      </c>
      <c r="J346" t="s">
        <v>23</v>
      </c>
      <c r="K346">
        <v>2</v>
      </c>
      <c r="L346">
        <v>2014</v>
      </c>
      <c r="M346">
        <v>0.24</v>
      </c>
      <c r="N346">
        <v>15</v>
      </c>
      <c r="O346" s="12">
        <f>VLOOKUP(C346,[3]May!$C:$Z,24,FALSE)</f>
        <v>2019</v>
      </c>
    </row>
    <row r="347" spans="1:15" x14ac:dyDescent="0.25">
      <c r="A347" t="s">
        <v>75</v>
      </c>
      <c r="C347" t="s">
        <v>987</v>
      </c>
      <c r="E347">
        <v>3</v>
      </c>
      <c r="F347" t="s">
        <v>82</v>
      </c>
      <c r="J347" t="s">
        <v>23</v>
      </c>
      <c r="K347">
        <v>1</v>
      </c>
      <c r="L347">
        <v>480</v>
      </c>
      <c r="M347">
        <v>0.08</v>
      </c>
      <c r="N347">
        <v>5</v>
      </c>
      <c r="O347" s="12">
        <f>VLOOKUP(C347,[3]May!$C:$Z,24,FALSE)</f>
        <v>2019</v>
      </c>
    </row>
    <row r="348" spans="1:15" x14ac:dyDescent="0.25">
      <c r="A348" t="s">
        <v>75</v>
      </c>
      <c r="C348" t="s">
        <v>987</v>
      </c>
      <c r="E348">
        <v>8</v>
      </c>
      <c r="F348" t="s">
        <v>113</v>
      </c>
      <c r="J348" t="s">
        <v>23</v>
      </c>
      <c r="K348">
        <v>2</v>
      </c>
      <c r="L348">
        <v>578</v>
      </c>
      <c r="M348">
        <v>0.1</v>
      </c>
      <c r="N348">
        <v>1</v>
      </c>
      <c r="O348" s="12">
        <f>VLOOKUP(C348,[3]May!$C:$Z,24,FALSE)</f>
        <v>2019</v>
      </c>
    </row>
    <row r="349" spans="1:15" x14ac:dyDescent="0.25">
      <c r="A349" t="s">
        <v>75</v>
      </c>
      <c r="C349" t="s">
        <v>988</v>
      </c>
      <c r="E349">
        <v>7</v>
      </c>
      <c r="F349" t="s">
        <v>81</v>
      </c>
      <c r="J349" t="s">
        <v>23</v>
      </c>
      <c r="K349">
        <v>9</v>
      </c>
      <c r="L349">
        <v>2187</v>
      </c>
      <c r="M349">
        <v>0.36</v>
      </c>
      <c r="N349">
        <v>1</v>
      </c>
      <c r="O349" s="12">
        <f>VLOOKUP(C349,[3]May!$C:$Z,24,FALSE)</f>
        <v>2019</v>
      </c>
    </row>
    <row r="350" spans="1:15" x14ac:dyDescent="0.25">
      <c r="A350" t="s">
        <v>75</v>
      </c>
      <c r="C350" t="s">
        <v>988</v>
      </c>
      <c r="E350">
        <v>8</v>
      </c>
      <c r="F350" t="s">
        <v>113</v>
      </c>
      <c r="J350" t="s">
        <v>23</v>
      </c>
      <c r="K350">
        <v>2</v>
      </c>
      <c r="L350">
        <v>578</v>
      </c>
      <c r="M350">
        <v>0.1</v>
      </c>
      <c r="N350">
        <v>1</v>
      </c>
      <c r="O350" s="12">
        <f>VLOOKUP(C350,[3]May!$C:$Z,24,FALSE)</f>
        <v>2019</v>
      </c>
    </row>
    <row r="351" spans="1:15" x14ac:dyDescent="0.25">
      <c r="A351" t="s">
        <v>75</v>
      </c>
      <c r="C351" t="s">
        <v>988</v>
      </c>
      <c r="E351">
        <v>22</v>
      </c>
      <c r="F351" t="s">
        <v>174</v>
      </c>
      <c r="J351" t="s">
        <v>23</v>
      </c>
      <c r="K351">
        <v>1</v>
      </c>
      <c r="L351">
        <v>1007</v>
      </c>
      <c r="M351">
        <v>0.12</v>
      </c>
      <c r="N351">
        <v>15</v>
      </c>
      <c r="O351" s="12">
        <f>VLOOKUP(C351,[3]May!$C:$Z,24,FALSE)</f>
        <v>2019</v>
      </c>
    </row>
    <row r="352" spans="1:15" x14ac:dyDescent="0.25">
      <c r="A352" t="s">
        <v>75</v>
      </c>
      <c r="C352" t="s">
        <v>988</v>
      </c>
      <c r="E352">
        <v>9</v>
      </c>
      <c r="F352" t="s">
        <v>80</v>
      </c>
      <c r="J352" t="s">
        <v>23</v>
      </c>
      <c r="K352">
        <v>6</v>
      </c>
      <c r="L352">
        <v>6042</v>
      </c>
      <c r="M352">
        <v>0.72</v>
      </c>
      <c r="N352">
        <v>15</v>
      </c>
      <c r="O352" s="12">
        <f>VLOOKUP(C352,[3]May!$C:$Z,24,FALSE)</f>
        <v>2019</v>
      </c>
    </row>
    <row r="353" spans="1:15" x14ac:dyDescent="0.25">
      <c r="A353" t="s">
        <v>75</v>
      </c>
      <c r="C353" t="s">
        <v>989</v>
      </c>
      <c r="E353">
        <v>9</v>
      </c>
      <c r="F353" t="s">
        <v>80</v>
      </c>
      <c r="J353" t="s">
        <v>23</v>
      </c>
      <c r="K353">
        <v>5</v>
      </c>
      <c r="L353">
        <v>5035</v>
      </c>
      <c r="M353">
        <v>0.6</v>
      </c>
      <c r="N353">
        <v>15</v>
      </c>
      <c r="O353" s="12">
        <f>VLOOKUP(C353,[3]May!$C:$Z,24,FALSE)</f>
        <v>2019</v>
      </c>
    </row>
    <row r="354" spans="1:15" x14ac:dyDescent="0.25">
      <c r="A354" t="s">
        <v>75</v>
      </c>
      <c r="C354" t="s">
        <v>989</v>
      </c>
      <c r="E354">
        <v>7</v>
      </c>
      <c r="F354" t="s">
        <v>81</v>
      </c>
      <c r="J354" t="s">
        <v>23</v>
      </c>
      <c r="K354">
        <v>10</v>
      </c>
      <c r="L354">
        <v>2430</v>
      </c>
      <c r="M354">
        <v>0.4</v>
      </c>
      <c r="N354">
        <v>1</v>
      </c>
      <c r="O354" s="12">
        <f>VLOOKUP(C354,[3]May!$C:$Z,24,FALSE)</f>
        <v>2019</v>
      </c>
    </row>
    <row r="355" spans="1:15" x14ac:dyDescent="0.25">
      <c r="A355" t="s">
        <v>75</v>
      </c>
      <c r="C355" t="s">
        <v>989</v>
      </c>
      <c r="E355">
        <v>10</v>
      </c>
      <c r="F355" t="s">
        <v>118</v>
      </c>
      <c r="J355" t="s">
        <v>23</v>
      </c>
      <c r="K355">
        <v>1</v>
      </c>
      <c r="L355">
        <v>1007</v>
      </c>
      <c r="M355">
        <v>0.12</v>
      </c>
      <c r="N355">
        <v>15</v>
      </c>
      <c r="O355" s="12">
        <f>VLOOKUP(C355,[3]May!$C:$Z,24,FALSE)</f>
        <v>2019</v>
      </c>
    </row>
    <row r="356" spans="1:15" x14ac:dyDescent="0.25">
      <c r="A356" t="s">
        <v>75</v>
      </c>
      <c r="C356" t="s">
        <v>989</v>
      </c>
      <c r="E356">
        <v>3</v>
      </c>
      <c r="F356" t="s">
        <v>82</v>
      </c>
      <c r="J356" t="s">
        <v>23</v>
      </c>
      <c r="K356">
        <v>1</v>
      </c>
      <c r="L356">
        <v>480</v>
      </c>
      <c r="M356">
        <v>0.08</v>
      </c>
      <c r="N356">
        <v>5</v>
      </c>
      <c r="O356" s="12">
        <f>VLOOKUP(C356,[3]May!$C:$Z,24,FALSE)</f>
        <v>2019</v>
      </c>
    </row>
    <row r="357" spans="1:15" x14ac:dyDescent="0.25">
      <c r="A357" t="s">
        <v>75</v>
      </c>
      <c r="C357" t="s">
        <v>990</v>
      </c>
      <c r="E357">
        <v>10</v>
      </c>
      <c r="F357" t="s">
        <v>118</v>
      </c>
      <c r="J357" t="s">
        <v>23</v>
      </c>
      <c r="K357">
        <v>1</v>
      </c>
      <c r="L357">
        <v>1007</v>
      </c>
      <c r="M357">
        <v>0.12</v>
      </c>
      <c r="N357">
        <v>15</v>
      </c>
      <c r="O357" s="12">
        <f>VLOOKUP(C357,[3]May!$C:$Z,24,FALSE)</f>
        <v>2019</v>
      </c>
    </row>
    <row r="358" spans="1:15" x14ac:dyDescent="0.25">
      <c r="A358" t="s">
        <v>75</v>
      </c>
      <c r="C358" t="s">
        <v>990</v>
      </c>
      <c r="E358">
        <v>9</v>
      </c>
      <c r="F358" t="s">
        <v>80</v>
      </c>
      <c r="J358" t="s">
        <v>23</v>
      </c>
      <c r="K358">
        <v>3</v>
      </c>
      <c r="L358">
        <v>3021</v>
      </c>
      <c r="M358">
        <v>0.36</v>
      </c>
      <c r="N358">
        <v>15</v>
      </c>
      <c r="O358" s="12">
        <f>VLOOKUP(C358,[3]May!$C:$Z,24,FALSE)</f>
        <v>2019</v>
      </c>
    </row>
    <row r="359" spans="1:15" x14ac:dyDescent="0.25">
      <c r="A359" t="s">
        <v>75</v>
      </c>
      <c r="C359" t="s">
        <v>990</v>
      </c>
      <c r="E359">
        <v>7</v>
      </c>
      <c r="F359" t="s">
        <v>81</v>
      </c>
      <c r="J359" t="s">
        <v>23</v>
      </c>
      <c r="K359">
        <v>6</v>
      </c>
      <c r="L359">
        <v>1458</v>
      </c>
      <c r="M359">
        <v>0.24</v>
      </c>
      <c r="N359">
        <v>1</v>
      </c>
      <c r="O359" s="12">
        <f>VLOOKUP(C359,[3]May!$C:$Z,24,FALSE)</f>
        <v>2019</v>
      </c>
    </row>
    <row r="360" spans="1:15" x14ac:dyDescent="0.25">
      <c r="A360" t="s">
        <v>75</v>
      </c>
      <c r="C360" t="s">
        <v>991</v>
      </c>
      <c r="E360">
        <v>3</v>
      </c>
      <c r="F360" t="s">
        <v>82</v>
      </c>
      <c r="J360" t="s">
        <v>23</v>
      </c>
      <c r="K360">
        <v>1</v>
      </c>
      <c r="L360">
        <v>480</v>
      </c>
      <c r="M360">
        <v>0.08</v>
      </c>
      <c r="N360">
        <v>5</v>
      </c>
      <c r="O360" s="12">
        <f>VLOOKUP(C360,[3]May!$C:$Z,24,FALSE)</f>
        <v>2019</v>
      </c>
    </row>
    <row r="361" spans="1:15" x14ac:dyDescent="0.25">
      <c r="A361" t="s">
        <v>75</v>
      </c>
      <c r="C361" t="s">
        <v>991</v>
      </c>
      <c r="E361">
        <v>8</v>
      </c>
      <c r="F361" t="s">
        <v>113</v>
      </c>
      <c r="J361" t="s">
        <v>23</v>
      </c>
      <c r="K361">
        <v>1</v>
      </c>
      <c r="L361">
        <v>289</v>
      </c>
      <c r="M361">
        <v>0.05</v>
      </c>
      <c r="N361">
        <v>1</v>
      </c>
      <c r="O361" s="12">
        <f>VLOOKUP(C361,[3]May!$C:$Z,24,FALSE)</f>
        <v>2019</v>
      </c>
    </row>
    <row r="362" spans="1:15" x14ac:dyDescent="0.25">
      <c r="A362" t="s">
        <v>75</v>
      </c>
      <c r="C362" t="s">
        <v>991</v>
      </c>
      <c r="E362">
        <v>28</v>
      </c>
      <c r="F362" t="s">
        <v>110</v>
      </c>
      <c r="J362" t="s">
        <v>23</v>
      </c>
      <c r="K362">
        <v>2</v>
      </c>
      <c r="L362">
        <v>2014</v>
      </c>
      <c r="M362">
        <v>0.24</v>
      </c>
      <c r="N362">
        <v>15</v>
      </c>
      <c r="O362" s="12">
        <f>VLOOKUP(C362,[3]May!$C:$Z,24,FALSE)</f>
        <v>2019</v>
      </c>
    </row>
    <row r="363" spans="1:15" x14ac:dyDescent="0.25">
      <c r="A363" t="s">
        <v>75</v>
      </c>
      <c r="C363" t="s">
        <v>991</v>
      </c>
      <c r="E363">
        <v>7</v>
      </c>
      <c r="F363" t="s">
        <v>81</v>
      </c>
      <c r="J363" t="s">
        <v>23</v>
      </c>
      <c r="K363">
        <v>2</v>
      </c>
      <c r="L363">
        <v>486</v>
      </c>
      <c r="M363">
        <v>0.08</v>
      </c>
      <c r="N363">
        <v>1</v>
      </c>
      <c r="O363" s="12">
        <f>VLOOKUP(C363,[3]May!$C:$Z,24,FALSE)</f>
        <v>2019</v>
      </c>
    </row>
    <row r="364" spans="1:15" x14ac:dyDescent="0.25">
      <c r="A364" t="s">
        <v>75</v>
      </c>
      <c r="C364" t="s">
        <v>991</v>
      </c>
      <c r="E364">
        <v>4</v>
      </c>
      <c r="F364" t="s">
        <v>77</v>
      </c>
      <c r="J364" t="s">
        <v>23</v>
      </c>
      <c r="K364">
        <v>1</v>
      </c>
      <c r="L364">
        <v>548</v>
      </c>
      <c r="M364">
        <v>0.09</v>
      </c>
      <c r="N364">
        <v>5</v>
      </c>
      <c r="O364" s="12">
        <f>VLOOKUP(C364,[3]May!$C:$Z,24,FALSE)</f>
        <v>2019</v>
      </c>
    </row>
    <row r="365" spans="1:15" x14ac:dyDescent="0.25">
      <c r="A365" t="s">
        <v>75</v>
      </c>
      <c r="C365" t="s">
        <v>992</v>
      </c>
      <c r="E365">
        <v>28</v>
      </c>
      <c r="F365" t="s">
        <v>110</v>
      </c>
      <c r="J365" t="s">
        <v>23</v>
      </c>
      <c r="K365">
        <v>1</v>
      </c>
      <c r="L365">
        <v>1007</v>
      </c>
      <c r="M365">
        <v>0.12</v>
      </c>
      <c r="N365">
        <v>15</v>
      </c>
      <c r="O365" s="12">
        <f>VLOOKUP(C365,[3]May!$C:$Z,24,FALSE)</f>
        <v>2019</v>
      </c>
    </row>
    <row r="366" spans="1:15" x14ac:dyDescent="0.25">
      <c r="A366" t="s">
        <v>75</v>
      </c>
      <c r="C366" t="s">
        <v>992</v>
      </c>
      <c r="E366">
        <v>4</v>
      </c>
      <c r="F366" t="s">
        <v>77</v>
      </c>
      <c r="J366" t="s">
        <v>23</v>
      </c>
      <c r="K366">
        <v>1</v>
      </c>
      <c r="L366">
        <v>548</v>
      </c>
      <c r="M366">
        <v>0.09</v>
      </c>
      <c r="N366">
        <v>5</v>
      </c>
      <c r="O366" s="12">
        <f>VLOOKUP(C366,[3]May!$C:$Z,24,FALSE)</f>
        <v>2019</v>
      </c>
    </row>
    <row r="367" spans="1:15" x14ac:dyDescent="0.25">
      <c r="A367" t="s">
        <v>75</v>
      </c>
      <c r="C367" t="s">
        <v>992</v>
      </c>
      <c r="E367">
        <v>8</v>
      </c>
      <c r="F367" t="s">
        <v>113</v>
      </c>
      <c r="J367" t="s">
        <v>23</v>
      </c>
      <c r="K367">
        <v>1</v>
      </c>
      <c r="L367">
        <v>289</v>
      </c>
      <c r="M367">
        <v>0.05</v>
      </c>
      <c r="N367">
        <v>1</v>
      </c>
      <c r="O367" s="12">
        <f>VLOOKUP(C367,[3]May!$C:$Z,24,FALSE)</f>
        <v>2019</v>
      </c>
    </row>
    <row r="368" spans="1:15" x14ac:dyDescent="0.25">
      <c r="A368" t="s">
        <v>75</v>
      </c>
      <c r="C368" t="s">
        <v>992</v>
      </c>
      <c r="E368">
        <v>3</v>
      </c>
      <c r="F368" t="s">
        <v>82</v>
      </c>
      <c r="J368" t="s">
        <v>23</v>
      </c>
      <c r="K368">
        <v>1</v>
      </c>
      <c r="L368">
        <v>480</v>
      </c>
      <c r="M368">
        <v>0.08</v>
      </c>
      <c r="N368">
        <v>5</v>
      </c>
      <c r="O368" s="12">
        <f>VLOOKUP(C368,[3]May!$C:$Z,24,FALSE)</f>
        <v>2019</v>
      </c>
    </row>
    <row r="369" spans="1:15" x14ac:dyDescent="0.25">
      <c r="A369" t="s">
        <v>75</v>
      </c>
      <c r="C369" t="s">
        <v>992</v>
      </c>
      <c r="E369">
        <v>7</v>
      </c>
      <c r="F369" t="s">
        <v>81</v>
      </c>
      <c r="J369" t="s">
        <v>23</v>
      </c>
      <c r="K369">
        <v>2</v>
      </c>
      <c r="L369">
        <v>486</v>
      </c>
      <c r="M369">
        <v>0.08</v>
      </c>
      <c r="N369">
        <v>1</v>
      </c>
      <c r="O369" s="12">
        <f>VLOOKUP(C369,[3]May!$C:$Z,24,FALSE)</f>
        <v>2019</v>
      </c>
    </row>
    <row r="370" spans="1:15" x14ac:dyDescent="0.25">
      <c r="A370" t="s">
        <v>75</v>
      </c>
      <c r="C370" t="s">
        <v>993</v>
      </c>
      <c r="E370">
        <v>3</v>
      </c>
      <c r="F370" t="s">
        <v>82</v>
      </c>
      <c r="J370" t="s">
        <v>23</v>
      </c>
      <c r="K370">
        <v>1</v>
      </c>
      <c r="L370">
        <v>480</v>
      </c>
      <c r="M370">
        <v>0.08</v>
      </c>
      <c r="N370">
        <v>5</v>
      </c>
      <c r="O370" s="12">
        <f>VLOOKUP(C370,[3]May!$C:$Z,24,FALSE)</f>
        <v>2019</v>
      </c>
    </row>
    <row r="371" spans="1:15" x14ac:dyDescent="0.25">
      <c r="A371" t="s">
        <v>75</v>
      </c>
      <c r="C371" t="s">
        <v>993</v>
      </c>
      <c r="E371">
        <v>28</v>
      </c>
      <c r="F371" t="s">
        <v>110</v>
      </c>
      <c r="J371" t="s">
        <v>23</v>
      </c>
      <c r="K371">
        <v>2</v>
      </c>
      <c r="L371">
        <v>2014</v>
      </c>
      <c r="M371">
        <v>0.24</v>
      </c>
      <c r="N371">
        <v>15</v>
      </c>
      <c r="O371" s="12">
        <f>VLOOKUP(C371,[3]May!$C:$Z,24,FALSE)</f>
        <v>2019</v>
      </c>
    </row>
    <row r="372" spans="1:15" x14ac:dyDescent="0.25">
      <c r="A372" t="s">
        <v>75</v>
      </c>
      <c r="C372" t="s">
        <v>993</v>
      </c>
      <c r="E372">
        <v>8</v>
      </c>
      <c r="F372" t="s">
        <v>113</v>
      </c>
      <c r="J372" t="s">
        <v>23</v>
      </c>
      <c r="K372">
        <v>5</v>
      </c>
      <c r="L372">
        <v>1445</v>
      </c>
      <c r="M372">
        <v>0.25</v>
      </c>
      <c r="N372">
        <v>1</v>
      </c>
      <c r="O372" s="12">
        <f>VLOOKUP(C372,[3]May!$C:$Z,24,FALSE)</f>
        <v>2019</v>
      </c>
    </row>
    <row r="373" spans="1:15" x14ac:dyDescent="0.25">
      <c r="A373" t="s">
        <v>75</v>
      </c>
      <c r="C373" t="s">
        <v>993</v>
      </c>
      <c r="E373">
        <v>9</v>
      </c>
      <c r="F373" t="s">
        <v>80</v>
      </c>
      <c r="J373" t="s">
        <v>23</v>
      </c>
      <c r="K373">
        <v>2</v>
      </c>
      <c r="L373">
        <v>2014</v>
      </c>
      <c r="M373">
        <v>0.24</v>
      </c>
      <c r="N373">
        <v>15</v>
      </c>
      <c r="O373" s="12">
        <f>VLOOKUP(C373,[3]May!$C:$Z,24,FALSE)</f>
        <v>2019</v>
      </c>
    </row>
    <row r="374" spans="1:15" x14ac:dyDescent="0.25">
      <c r="A374" t="s">
        <v>75</v>
      </c>
      <c r="C374" t="s">
        <v>993</v>
      </c>
      <c r="E374">
        <v>7</v>
      </c>
      <c r="F374" t="s">
        <v>81</v>
      </c>
      <c r="J374" t="s">
        <v>23</v>
      </c>
      <c r="K374">
        <v>5</v>
      </c>
      <c r="L374">
        <v>1215</v>
      </c>
      <c r="M374">
        <v>0.2</v>
      </c>
      <c r="N374">
        <v>1</v>
      </c>
      <c r="O374" s="12">
        <f>VLOOKUP(C374,[3]May!$C:$Z,24,FALSE)</f>
        <v>2019</v>
      </c>
    </row>
    <row r="375" spans="1:15" x14ac:dyDescent="0.25">
      <c r="A375" t="s">
        <v>75</v>
      </c>
      <c r="C375" t="s">
        <v>994</v>
      </c>
      <c r="E375">
        <v>10</v>
      </c>
      <c r="F375" t="s">
        <v>118</v>
      </c>
      <c r="J375" t="s">
        <v>23</v>
      </c>
      <c r="K375">
        <v>1</v>
      </c>
      <c r="L375">
        <v>1007</v>
      </c>
      <c r="M375">
        <v>0.12</v>
      </c>
      <c r="N375">
        <v>15</v>
      </c>
      <c r="O375" s="12">
        <f>VLOOKUP(C375,[3]May!$C:$Z,24,FALSE)</f>
        <v>2019</v>
      </c>
    </row>
    <row r="376" spans="1:15" x14ac:dyDescent="0.25">
      <c r="A376" t="s">
        <v>75</v>
      </c>
      <c r="C376" t="s">
        <v>994</v>
      </c>
      <c r="E376">
        <v>3</v>
      </c>
      <c r="F376" t="s">
        <v>82</v>
      </c>
      <c r="J376" t="s">
        <v>23</v>
      </c>
      <c r="K376">
        <v>2</v>
      </c>
      <c r="L376">
        <v>960</v>
      </c>
      <c r="M376">
        <v>0.16</v>
      </c>
      <c r="N376">
        <v>5</v>
      </c>
      <c r="O376" s="12">
        <f>VLOOKUP(C376,[3]May!$C:$Z,24,FALSE)</f>
        <v>2019</v>
      </c>
    </row>
    <row r="377" spans="1:15" x14ac:dyDescent="0.25">
      <c r="A377" t="s">
        <v>75</v>
      </c>
      <c r="C377" t="s">
        <v>994</v>
      </c>
      <c r="E377">
        <v>4</v>
      </c>
      <c r="F377" t="s">
        <v>77</v>
      </c>
      <c r="J377" t="s">
        <v>23</v>
      </c>
      <c r="K377">
        <v>1</v>
      </c>
      <c r="L377">
        <v>548</v>
      </c>
      <c r="M377">
        <v>0.09</v>
      </c>
      <c r="N377">
        <v>5</v>
      </c>
      <c r="O377" s="12">
        <f>VLOOKUP(C377,[3]May!$C:$Z,24,FALSE)</f>
        <v>2019</v>
      </c>
    </row>
    <row r="378" spans="1:15" x14ac:dyDescent="0.25">
      <c r="A378" t="s">
        <v>75</v>
      </c>
      <c r="C378" t="s">
        <v>994</v>
      </c>
      <c r="E378">
        <v>7</v>
      </c>
      <c r="F378" t="s">
        <v>81</v>
      </c>
      <c r="J378" t="s">
        <v>23</v>
      </c>
      <c r="K378">
        <v>2</v>
      </c>
      <c r="L378">
        <v>486</v>
      </c>
      <c r="M378">
        <v>0.08</v>
      </c>
      <c r="N378">
        <v>1</v>
      </c>
      <c r="O378" s="12">
        <f>VLOOKUP(C378,[3]May!$C:$Z,24,FALSE)</f>
        <v>2019</v>
      </c>
    </row>
    <row r="379" spans="1:15" x14ac:dyDescent="0.25">
      <c r="A379" t="s">
        <v>75</v>
      </c>
      <c r="C379" t="s">
        <v>994</v>
      </c>
      <c r="E379">
        <v>9</v>
      </c>
      <c r="F379" t="s">
        <v>80</v>
      </c>
      <c r="J379" t="s">
        <v>23</v>
      </c>
      <c r="K379">
        <v>1</v>
      </c>
      <c r="L379">
        <v>1007</v>
      </c>
      <c r="M379">
        <v>0.12</v>
      </c>
      <c r="N379">
        <v>15</v>
      </c>
      <c r="O379" s="12">
        <f>VLOOKUP(C379,[3]May!$C:$Z,24,FALSE)</f>
        <v>2019</v>
      </c>
    </row>
    <row r="380" spans="1:15" x14ac:dyDescent="0.25">
      <c r="A380" t="s">
        <v>75</v>
      </c>
      <c r="C380" t="s">
        <v>994</v>
      </c>
      <c r="E380">
        <v>28</v>
      </c>
      <c r="F380" t="s">
        <v>110</v>
      </c>
      <c r="J380" t="s">
        <v>23</v>
      </c>
      <c r="K380">
        <v>5</v>
      </c>
      <c r="L380">
        <v>5035</v>
      </c>
      <c r="M380">
        <v>0.6</v>
      </c>
      <c r="N380">
        <v>15</v>
      </c>
      <c r="O380" s="12">
        <f>VLOOKUP(C380,[3]May!$C:$Z,24,FALSE)</f>
        <v>2019</v>
      </c>
    </row>
    <row r="381" spans="1:15" x14ac:dyDescent="0.25">
      <c r="A381" t="s">
        <v>75</v>
      </c>
      <c r="C381" t="s">
        <v>995</v>
      </c>
      <c r="E381">
        <v>28</v>
      </c>
      <c r="F381" t="s">
        <v>110</v>
      </c>
      <c r="J381" t="s">
        <v>23</v>
      </c>
      <c r="K381">
        <v>3</v>
      </c>
      <c r="L381">
        <v>3021</v>
      </c>
      <c r="M381">
        <v>0.36</v>
      </c>
      <c r="N381">
        <v>15</v>
      </c>
      <c r="O381" s="12">
        <f>VLOOKUP(C381,[3]May!$C:$Z,24,FALSE)</f>
        <v>2019</v>
      </c>
    </row>
    <row r="382" spans="1:15" x14ac:dyDescent="0.25">
      <c r="A382" t="s">
        <v>75</v>
      </c>
      <c r="C382" t="s">
        <v>995</v>
      </c>
      <c r="E382">
        <v>3</v>
      </c>
      <c r="F382" t="s">
        <v>82</v>
      </c>
      <c r="J382" t="s">
        <v>23</v>
      </c>
      <c r="K382">
        <v>1</v>
      </c>
      <c r="L382">
        <v>480</v>
      </c>
      <c r="M382">
        <v>0.08</v>
      </c>
      <c r="N382">
        <v>5</v>
      </c>
      <c r="O382" s="12">
        <f>VLOOKUP(C382,[3]May!$C:$Z,24,FALSE)</f>
        <v>2019</v>
      </c>
    </row>
    <row r="383" spans="1:15" x14ac:dyDescent="0.25">
      <c r="A383" t="s">
        <v>75</v>
      </c>
      <c r="C383" t="s">
        <v>995</v>
      </c>
      <c r="E383">
        <v>8</v>
      </c>
      <c r="F383" t="s">
        <v>113</v>
      </c>
      <c r="J383" t="s">
        <v>23</v>
      </c>
      <c r="K383">
        <v>2</v>
      </c>
      <c r="L383">
        <v>578</v>
      </c>
      <c r="M383">
        <v>0.1</v>
      </c>
      <c r="N383">
        <v>1</v>
      </c>
      <c r="O383" s="12">
        <f>VLOOKUP(C383,[3]May!$C:$Z,24,FALSE)</f>
        <v>2019</v>
      </c>
    </row>
    <row r="384" spans="1:15" x14ac:dyDescent="0.25">
      <c r="A384" t="s">
        <v>75</v>
      </c>
      <c r="C384" t="s">
        <v>995</v>
      </c>
      <c r="E384">
        <v>4</v>
      </c>
      <c r="F384" t="s">
        <v>77</v>
      </c>
      <c r="J384" t="s">
        <v>23</v>
      </c>
      <c r="K384">
        <v>1</v>
      </c>
      <c r="L384">
        <v>548</v>
      </c>
      <c r="M384">
        <v>0.09</v>
      </c>
      <c r="N384">
        <v>5</v>
      </c>
      <c r="O384" s="12">
        <f>VLOOKUP(C384,[3]May!$C:$Z,24,FALSE)</f>
        <v>2019</v>
      </c>
    </row>
    <row r="385" spans="1:15" x14ac:dyDescent="0.25">
      <c r="A385" t="s">
        <v>75</v>
      </c>
      <c r="C385" t="s">
        <v>995</v>
      </c>
      <c r="E385">
        <v>10</v>
      </c>
      <c r="F385" t="s">
        <v>118</v>
      </c>
      <c r="J385" t="s">
        <v>23</v>
      </c>
      <c r="K385">
        <v>1</v>
      </c>
      <c r="L385">
        <v>1007</v>
      </c>
      <c r="M385">
        <v>0.12</v>
      </c>
      <c r="N385">
        <v>15</v>
      </c>
      <c r="O385" s="12">
        <f>VLOOKUP(C385,[3]May!$C:$Z,24,FALSE)</f>
        <v>2019</v>
      </c>
    </row>
    <row r="386" spans="1:15" x14ac:dyDescent="0.25">
      <c r="A386" t="s">
        <v>75</v>
      </c>
      <c r="C386" t="s">
        <v>995</v>
      </c>
      <c r="E386">
        <v>7</v>
      </c>
      <c r="F386" t="s">
        <v>81</v>
      </c>
      <c r="J386" t="s">
        <v>23</v>
      </c>
      <c r="K386">
        <v>2</v>
      </c>
      <c r="L386">
        <v>486</v>
      </c>
      <c r="M386">
        <v>0.08</v>
      </c>
      <c r="N386">
        <v>1</v>
      </c>
      <c r="O386" s="12">
        <f>VLOOKUP(C386,[3]May!$C:$Z,24,FALSE)</f>
        <v>2019</v>
      </c>
    </row>
    <row r="387" spans="1:15" x14ac:dyDescent="0.25">
      <c r="A387" t="s">
        <v>75</v>
      </c>
      <c r="C387" t="s">
        <v>996</v>
      </c>
      <c r="E387">
        <v>3</v>
      </c>
      <c r="F387" t="s">
        <v>82</v>
      </c>
      <c r="J387" t="s">
        <v>23</v>
      </c>
      <c r="K387">
        <v>1</v>
      </c>
      <c r="L387">
        <v>480</v>
      </c>
      <c r="M387">
        <v>0.08</v>
      </c>
      <c r="N387">
        <v>5</v>
      </c>
      <c r="O387" s="12">
        <f>VLOOKUP(C387,[3]May!$C:$Z,24,FALSE)</f>
        <v>2019</v>
      </c>
    </row>
    <row r="388" spans="1:15" x14ac:dyDescent="0.25">
      <c r="A388" t="s">
        <v>75</v>
      </c>
      <c r="C388" t="s">
        <v>996</v>
      </c>
      <c r="E388">
        <v>28</v>
      </c>
      <c r="F388" t="s">
        <v>110</v>
      </c>
      <c r="J388" t="s">
        <v>23</v>
      </c>
      <c r="K388">
        <v>3</v>
      </c>
      <c r="L388">
        <v>3021</v>
      </c>
      <c r="M388">
        <v>0.36</v>
      </c>
      <c r="N388">
        <v>15</v>
      </c>
      <c r="O388" s="12">
        <f>VLOOKUP(C388,[3]May!$C:$Z,24,FALSE)</f>
        <v>2019</v>
      </c>
    </row>
    <row r="389" spans="1:15" x14ac:dyDescent="0.25">
      <c r="A389" t="s">
        <v>75</v>
      </c>
      <c r="C389" t="s">
        <v>997</v>
      </c>
      <c r="E389">
        <v>7</v>
      </c>
      <c r="F389" t="s">
        <v>81</v>
      </c>
      <c r="J389" t="s">
        <v>23</v>
      </c>
      <c r="K389">
        <v>8</v>
      </c>
      <c r="L389">
        <v>1944</v>
      </c>
      <c r="M389">
        <v>0.32</v>
      </c>
      <c r="N389">
        <v>1</v>
      </c>
      <c r="O389" s="12">
        <f>VLOOKUP(C389,[3]May!$C:$Z,24,FALSE)</f>
        <v>2019</v>
      </c>
    </row>
    <row r="390" spans="1:15" x14ac:dyDescent="0.25">
      <c r="A390" t="s">
        <v>75</v>
      </c>
      <c r="C390" t="s">
        <v>997</v>
      </c>
      <c r="E390">
        <v>9</v>
      </c>
      <c r="F390" t="s">
        <v>80</v>
      </c>
      <c r="J390" t="s">
        <v>23</v>
      </c>
      <c r="K390">
        <v>3</v>
      </c>
      <c r="L390">
        <v>3021</v>
      </c>
      <c r="M390">
        <v>0.36</v>
      </c>
      <c r="N390">
        <v>15</v>
      </c>
      <c r="O390" s="12">
        <f>VLOOKUP(C390,[3]May!$C:$Z,24,FALSE)</f>
        <v>2019</v>
      </c>
    </row>
    <row r="391" spans="1:15" x14ac:dyDescent="0.25">
      <c r="A391" t="s">
        <v>75</v>
      </c>
      <c r="C391" t="s">
        <v>997</v>
      </c>
      <c r="E391">
        <v>28</v>
      </c>
      <c r="F391" t="s">
        <v>110</v>
      </c>
      <c r="J391" t="s">
        <v>23</v>
      </c>
      <c r="K391">
        <v>1</v>
      </c>
      <c r="L391">
        <v>1007</v>
      </c>
      <c r="M391">
        <v>0.12</v>
      </c>
      <c r="N391">
        <v>15</v>
      </c>
      <c r="O391" s="12">
        <f>VLOOKUP(C391,[3]May!$C:$Z,24,FALSE)</f>
        <v>2019</v>
      </c>
    </row>
    <row r="392" spans="1:15" x14ac:dyDescent="0.25">
      <c r="A392" t="s">
        <v>75</v>
      </c>
      <c r="C392" t="s">
        <v>997</v>
      </c>
      <c r="E392">
        <v>3</v>
      </c>
      <c r="F392" t="s">
        <v>82</v>
      </c>
      <c r="J392" t="s">
        <v>23</v>
      </c>
      <c r="K392">
        <v>1</v>
      </c>
      <c r="L392">
        <v>480</v>
      </c>
      <c r="M392">
        <v>0.08</v>
      </c>
      <c r="N392">
        <v>5</v>
      </c>
      <c r="O392" s="12">
        <f>VLOOKUP(C392,[3]May!$C:$Z,24,FALSE)</f>
        <v>2019</v>
      </c>
    </row>
    <row r="393" spans="1:15" x14ac:dyDescent="0.25">
      <c r="A393" t="s">
        <v>75</v>
      </c>
      <c r="C393" t="s">
        <v>997</v>
      </c>
      <c r="E393">
        <v>10</v>
      </c>
      <c r="F393" t="s">
        <v>118</v>
      </c>
      <c r="J393" t="s">
        <v>23</v>
      </c>
      <c r="K393">
        <v>2</v>
      </c>
      <c r="L393">
        <v>2014</v>
      </c>
      <c r="M393">
        <v>0.24</v>
      </c>
      <c r="N393">
        <v>15</v>
      </c>
      <c r="O393" s="12">
        <f>VLOOKUP(C393,[3]May!$C:$Z,24,FALSE)</f>
        <v>2019</v>
      </c>
    </row>
    <row r="394" spans="1:15" x14ac:dyDescent="0.25">
      <c r="A394" t="s">
        <v>75</v>
      </c>
      <c r="C394" t="s">
        <v>998</v>
      </c>
      <c r="E394">
        <v>7</v>
      </c>
      <c r="F394" t="s">
        <v>81</v>
      </c>
      <c r="J394" t="s">
        <v>23</v>
      </c>
      <c r="K394">
        <v>10</v>
      </c>
      <c r="L394">
        <v>2430</v>
      </c>
      <c r="M394">
        <v>0.4</v>
      </c>
      <c r="N394">
        <v>1</v>
      </c>
      <c r="O394" s="12">
        <f>VLOOKUP(C394,[3]May!$C:$Z,24,FALSE)</f>
        <v>2019</v>
      </c>
    </row>
    <row r="395" spans="1:15" x14ac:dyDescent="0.25">
      <c r="A395" t="s">
        <v>75</v>
      </c>
      <c r="C395" t="s">
        <v>998</v>
      </c>
      <c r="E395">
        <v>28</v>
      </c>
      <c r="F395" t="s">
        <v>110</v>
      </c>
      <c r="J395" t="s">
        <v>23</v>
      </c>
      <c r="K395">
        <v>2</v>
      </c>
      <c r="L395">
        <v>2014</v>
      </c>
      <c r="M395">
        <v>0.24</v>
      </c>
      <c r="N395">
        <v>15</v>
      </c>
      <c r="O395" s="12">
        <f>VLOOKUP(C395,[3]May!$C:$Z,24,FALSE)</f>
        <v>2019</v>
      </c>
    </row>
    <row r="396" spans="1:15" x14ac:dyDescent="0.25">
      <c r="A396" t="s">
        <v>75</v>
      </c>
      <c r="C396" t="s">
        <v>998</v>
      </c>
      <c r="E396">
        <v>3</v>
      </c>
      <c r="F396" t="s">
        <v>82</v>
      </c>
      <c r="J396" t="s">
        <v>23</v>
      </c>
      <c r="K396">
        <v>1</v>
      </c>
      <c r="L396">
        <v>480</v>
      </c>
      <c r="M396">
        <v>0.08</v>
      </c>
      <c r="N396">
        <v>5</v>
      </c>
      <c r="O396" s="12">
        <f>VLOOKUP(C396,[3]May!$C:$Z,24,FALSE)</f>
        <v>2019</v>
      </c>
    </row>
    <row r="397" spans="1:15" x14ac:dyDescent="0.25">
      <c r="A397" t="s">
        <v>75</v>
      </c>
      <c r="C397" t="s">
        <v>998</v>
      </c>
      <c r="E397">
        <v>9</v>
      </c>
      <c r="F397" t="s">
        <v>80</v>
      </c>
      <c r="J397" t="s">
        <v>23</v>
      </c>
      <c r="K397">
        <v>3</v>
      </c>
      <c r="L397">
        <v>3021</v>
      </c>
      <c r="M397">
        <v>0.36</v>
      </c>
      <c r="N397">
        <v>15</v>
      </c>
      <c r="O397" s="12">
        <f>VLOOKUP(C397,[3]May!$C:$Z,24,FALSE)</f>
        <v>2019</v>
      </c>
    </row>
    <row r="398" spans="1:15" x14ac:dyDescent="0.25">
      <c r="A398" t="s">
        <v>75</v>
      </c>
      <c r="C398" t="s">
        <v>998</v>
      </c>
      <c r="E398">
        <v>10</v>
      </c>
      <c r="F398" t="s">
        <v>118</v>
      </c>
      <c r="J398" t="s">
        <v>23</v>
      </c>
      <c r="K398">
        <v>1</v>
      </c>
      <c r="L398">
        <v>1007</v>
      </c>
      <c r="M398">
        <v>0.12</v>
      </c>
      <c r="N398">
        <v>15</v>
      </c>
      <c r="O398" s="12">
        <f>VLOOKUP(C398,[3]May!$C:$Z,24,FALSE)</f>
        <v>2019</v>
      </c>
    </row>
    <row r="399" spans="1:15" x14ac:dyDescent="0.25">
      <c r="A399" t="s">
        <v>75</v>
      </c>
      <c r="C399" t="s">
        <v>999</v>
      </c>
      <c r="E399">
        <v>3</v>
      </c>
      <c r="F399" t="s">
        <v>82</v>
      </c>
      <c r="J399" t="s">
        <v>23</v>
      </c>
      <c r="K399">
        <v>1</v>
      </c>
      <c r="L399">
        <v>480</v>
      </c>
      <c r="M399">
        <v>0.08</v>
      </c>
      <c r="N399">
        <v>5</v>
      </c>
      <c r="O399" s="12">
        <f>VLOOKUP(C399,[3]May!$C:$Z,24,FALSE)</f>
        <v>2019</v>
      </c>
    </row>
    <row r="400" spans="1:15" x14ac:dyDescent="0.25">
      <c r="A400" t="s">
        <v>75</v>
      </c>
      <c r="C400" t="s">
        <v>999</v>
      </c>
      <c r="E400">
        <v>12</v>
      </c>
      <c r="F400" t="s">
        <v>1000</v>
      </c>
      <c r="J400" t="s">
        <v>23</v>
      </c>
      <c r="K400">
        <v>7</v>
      </c>
      <c r="L400">
        <v>7049</v>
      </c>
      <c r="M400">
        <v>0.84</v>
      </c>
      <c r="N400">
        <v>15</v>
      </c>
      <c r="O400" s="12">
        <f>VLOOKUP(C400,[3]May!$C:$Z,24,FALSE)</f>
        <v>2019</v>
      </c>
    </row>
    <row r="401" spans="1:15" x14ac:dyDescent="0.25">
      <c r="A401" t="s">
        <v>75</v>
      </c>
      <c r="C401" t="s">
        <v>999</v>
      </c>
      <c r="E401">
        <v>9</v>
      </c>
      <c r="F401" t="s">
        <v>80</v>
      </c>
      <c r="J401" t="s">
        <v>23</v>
      </c>
      <c r="K401">
        <v>5</v>
      </c>
      <c r="L401">
        <v>5035</v>
      </c>
      <c r="M401">
        <v>0.6</v>
      </c>
      <c r="N401">
        <v>15</v>
      </c>
      <c r="O401" s="12">
        <f>VLOOKUP(C401,[3]May!$C:$Z,24,FALSE)</f>
        <v>2019</v>
      </c>
    </row>
    <row r="402" spans="1:15" x14ac:dyDescent="0.25">
      <c r="A402" t="s">
        <v>75</v>
      </c>
      <c r="C402" t="s">
        <v>999</v>
      </c>
      <c r="E402">
        <v>28</v>
      </c>
      <c r="F402" t="s">
        <v>110</v>
      </c>
      <c r="J402" t="s">
        <v>23</v>
      </c>
      <c r="K402">
        <v>2</v>
      </c>
      <c r="L402">
        <v>2014</v>
      </c>
      <c r="M402">
        <v>0.24</v>
      </c>
      <c r="N402">
        <v>15</v>
      </c>
      <c r="O402" s="12">
        <f>VLOOKUP(C402,[3]May!$C:$Z,24,FALSE)</f>
        <v>2019</v>
      </c>
    </row>
    <row r="403" spans="1:15" x14ac:dyDescent="0.25">
      <c r="A403" t="s">
        <v>75</v>
      </c>
      <c r="C403" t="s">
        <v>999</v>
      </c>
      <c r="E403">
        <v>7</v>
      </c>
      <c r="F403" t="s">
        <v>81</v>
      </c>
      <c r="J403" t="s">
        <v>23</v>
      </c>
      <c r="K403">
        <v>12</v>
      </c>
      <c r="L403">
        <v>2916</v>
      </c>
      <c r="M403">
        <v>0.48</v>
      </c>
      <c r="N403">
        <v>1</v>
      </c>
      <c r="O403" s="12">
        <f>VLOOKUP(C403,[3]May!$C:$Z,24,FALSE)</f>
        <v>2019</v>
      </c>
    </row>
    <row r="404" spans="1:15" x14ac:dyDescent="0.25">
      <c r="A404" t="s">
        <v>75</v>
      </c>
      <c r="C404" t="s">
        <v>1001</v>
      </c>
      <c r="E404">
        <v>28</v>
      </c>
      <c r="F404" t="s">
        <v>110</v>
      </c>
      <c r="J404" t="s">
        <v>23</v>
      </c>
      <c r="K404">
        <v>2</v>
      </c>
      <c r="L404">
        <v>2014</v>
      </c>
      <c r="M404">
        <v>0.24</v>
      </c>
      <c r="N404">
        <v>15</v>
      </c>
      <c r="O404" s="12">
        <f>VLOOKUP(C404,[3]May!$C:$Z,24,FALSE)</f>
        <v>2019</v>
      </c>
    </row>
    <row r="405" spans="1:15" x14ac:dyDescent="0.25">
      <c r="A405" t="s">
        <v>75</v>
      </c>
      <c r="C405" t="s">
        <v>1001</v>
      </c>
      <c r="E405">
        <v>4</v>
      </c>
      <c r="F405" t="s">
        <v>77</v>
      </c>
      <c r="J405" t="s">
        <v>23</v>
      </c>
      <c r="K405">
        <v>1</v>
      </c>
      <c r="L405">
        <v>548</v>
      </c>
      <c r="M405">
        <v>0.09</v>
      </c>
      <c r="N405">
        <v>5</v>
      </c>
      <c r="O405" s="12">
        <f>VLOOKUP(C405,[3]May!$C:$Z,24,FALSE)</f>
        <v>2019</v>
      </c>
    </row>
    <row r="406" spans="1:15" x14ac:dyDescent="0.25">
      <c r="A406" t="s">
        <v>75</v>
      </c>
      <c r="C406" t="s">
        <v>1001</v>
      </c>
      <c r="E406">
        <v>3</v>
      </c>
      <c r="F406" t="s">
        <v>82</v>
      </c>
      <c r="J406" t="s">
        <v>23</v>
      </c>
      <c r="K406">
        <v>1</v>
      </c>
      <c r="L406">
        <v>480</v>
      </c>
      <c r="M406">
        <v>0.08</v>
      </c>
      <c r="N406">
        <v>5</v>
      </c>
      <c r="O406" s="12">
        <f>VLOOKUP(C406,[3]May!$C:$Z,24,FALSE)</f>
        <v>2019</v>
      </c>
    </row>
    <row r="407" spans="1:15" x14ac:dyDescent="0.25">
      <c r="A407" t="s">
        <v>75</v>
      </c>
      <c r="C407" t="s">
        <v>1002</v>
      </c>
      <c r="E407">
        <v>28</v>
      </c>
      <c r="F407" t="s">
        <v>110</v>
      </c>
      <c r="J407" t="s">
        <v>23</v>
      </c>
      <c r="K407">
        <v>1</v>
      </c>
      <c r="L407">
        <v>1007</v>
      </c>
      <c r="M407">
        <v>0.12</v>
      </c>
      <c r="N407">
        <v>15</v>
      </c>
      <c r="O407" s="12">
        <f>VLOOKUP(C407,[3]May!$C:$Z,24,FALSE)</f>
        <v>2019</v>
      </c>
    </row>
    <row r="408" spans="1:15" x14ac:dyDescent="0.25">
      <c r="A408" t="s">
        <v>75</v>
      </c>
      <c r="C408" t="s">
        <v>1002</v>
      </c>
      <c r="E408">
        <v>3</v>
      </c>
      <c r="F408" t="s">
        <v>82</v>
      </c>
      <c r="J408" t="s">
        <v>23</v>
      </c>
      <c r="K408">
        <v>1</v>
      </c>
      <c r="L408">
        <v>480</v>
      </c>
      <c r="M408">
        <v>0.08</v>
      </c>
      <c r="N408">
        <v>5</v>
      </c>
      <c r="O408" s="12">
        <f>VLOOKUP(C408,[3]May!$C:$Z,24,FALSE)</f>
        <v>2019</v>
      </c>
    </row>
    <row r="409" spans="1:15" x14ac:dyDescent="0.25">
      <c r="A409" t="s">
        <v>75</v>
      </c>
      <c r="C409" t="s">
        <v>1003</v>
      </c>
      <c r="E409">
        <v>3</v>
      </c>
      <c r="F409" t="s">
        <v>82</v>
      </c>
      <c r="J409" t="s">
        <v>23</v>
      </c>
      <c r="K409">
        <v>1</v>
      </c>
      <c r="L409">
        <v>480</v>
      </c>
      <c r="M409">
        <v>0.08</v>
      </c>
      <c r="N409">
        <v>5</v>
      </c>
      <c r="O409" s="12">
        <f>VLOOKUP(C409,[3]May!$C:$Z,24,FALSE)</f>
        <v>2019</v>
      </c>
    </row>
    <row r="410" spans="1:15" x14ac:dyDescent="0.25">
      <c r="A410" t="s">
        <v>75</v>
      </c>
      <c r="C410" t="s">
        <v>1003</v>
      </c>
      <c r="E410">
        <v>4</v>
      </c>
      <c r="F410" t="s">
        <v>77</v>
      </c>
      <c r="J410" t="s">
        <v>23</v>
      </c>
      <c r="K410">
        <v>1</v>
      </c>
      <c r="L410">
        <v>548</v>
      </c>
      <c r="M410">
        <v>0.09</v>
      </c>
      <c r="N410">
        <v>5</v>
      </c>
      <c r="O410" s="12">
        <f>VLOOKUP(C410,[3]May!$C:$Z,24,FALSE)</f>
        <v>2019</v>
      </c>
    </row>
    <row r="411" spans="1:15" x14ac:dyDescent="0.25">
      <c r="A411" t="s">
        <v>75</v>
      </c>
      <c r="C411" t="s">
        <v>1003</v>
      </c>
      <c r="E411">
        <v>7</v>
      </c>
      <c r="F411" t="s">
        <v>81</v>
      </c>
      <c r="J411" t="s">
        <v>23</v>
      </c>
      <c r="K411">
        <v>2</v>
      </c>
      <c r="L411">
        <v>486</v>
      </c>
      <c r="M411">
        <v>0.08</v>
      </c>
      <c r="N411">
        <v>1</v>
      </c>
      <c r="O411" s="12">
        <f>VLOOKUP(C411,[3]May!$C:$Z,24,FALSE)</f>
        <v>2019</v>
      </c>
    </row>
    <row r="412" spans="1:15" x14ac:dyDescent="0.25">
      <c r="A412" t="s">
        <v>75</v>
      </c>
      <c r="C412" t="s">
        <v>1003</v>
      </c>
      <c r="E412">
        <v>9</v>
      </c>
      <c r="F412" t="s">
        <v>80</v>
      </c>
      <c r="J412" t="s">
        <v>23</v>
      </c>
      <c r="K412">
        <v>1</v>
      </c>
      <c r="L412">
        <v>1007</v>
      </c>
      <c r="M412">
        <v>0.12</v>
      </c>
      <c r="N412">
        <v>15</v>
      </c>
      <c r="O412" s="12">
        <f>VLOOKUP(C412,[3]May!$C:$Z,24,FALSE)</f>
        <v>2019</v>
      </c>
    </row>
    <row r="413" spans="1:15" x14ac:dyDescent="0.25">
      <c r="A413" t="s">
        <v>75</v>
      </c>
      <c r="C413" t="s">
        <v>1004</v>
      </c>
      <c r="E413">
        <v>10</v>
      </c>
      <c r="F413" t="s">
        <v>118</v>
      </c>
      <c r="J413" t="s">
        <v>23</v>
      </c>
      <c r="K413">
        <v>1</v>
      </c>
      <c r="L413">
        <v>1007</v>
      </c>
      <c r="M413">
        <v>0.12</v>
      </c>
      <c r="N413">
        <v>15</v>
      </c>
      <c r="O413" s="12">
        <f>VLOOKUP(C413,[3]May!$C:$Z,24,FALSE)</f>
        <v>2019</v>
      </c>
    </row>
    <row r="414" spans="1:15" x14ac:dyDescent="0.25">
      <c r="A414" t="s">
        <v>75</v>
      </c>
      <c r="C414" t="s">
        <v>1004</v>
      </c>
      <c r="E414">
        <v>28</v>
      </c>
      <c r="F414" t="s">
        <v>110</v>
      </c>
      <c r="J414" t="s">
        <v>23</v>
      </c>
      <c r="K414">
        <v>2</v>
      </c>
      <c r="L414">
        <v>2014</v>
      </c>
      <c r="M414">
        <v>0.24</v>
      </c>
      <c r="N414">
        <v>15</v>
      </c>
      <c r="O414" s="12">
        <f>VLOOKUP(C414,[3]May!$C:$Z,24,FALSE)</f>
        <v>2019</v>
      </c>
    </row>
    <row r="415" spans="1:15" x14ac:dyDescent="0.25">
      <c r="A415" t="s">
        <v>75</v>
      </c>
      <c r="C415" t="s">
        <v>1004</v>
      </c>
      <c r="E415">
        <v>9</v>
      </c>
      <c r="F415" t="s">
        <v>80</v>
      </c>
      <c r="J415" t="s">
        <v>23</v>
      </c>
      <c r="K415">
        <v>5</v>
      </c>
      <c r="L415">
        <v>5035</v>
      </c>
      <c r="M415">
        <v>0.6</v>
      </c>
      <c r="N415">
        <v>15</v>
      </c>
      <c r="O415" s="12">
        <f>VLOOKUP(C415,[3]May!$C:$Z,24,FALSE)</f>
        <v>2019</v>
      </c>
    </row>
    <row r="416" spans="1:15" x14ac:dyDescent="0.25">
      <c r="A416" t="s">
        <v>75</v>
      </c>
      <c r="C416" t="s">
        <v>1004</v>
      </c>
      <c r="E416">
        <v>7</v>
      </c>
      <c r="F416" t="s">
        <v>81</v>
      </c>
      <c r="J416" t="s">
        <v>23</v>
      </c>
      <c r="K416">
        <v>7</v>
      </c>
      <c r="L416">
        <v>1701</v>
      </c>
      <c r="M416">
        <v>0.28000000000000003</v>
      </c>
      <c r="N416">
        <v>1</v>
      </c>
      <c r="O416" s="12">
        <f>VLOOKUP(C416,[3]May!$C:$Z,24,FALSE)</f>
        <v>2019</v>
      </c>
    </row>
    <row r="417" spans="1:15" x14ac:dyDescent="0.25">
      <c r="A417" t="s">
        <v>75</v>
      </c>
      <c r="C417" t="s">
        <v>1004</v>
      </c>
      <c r="E417">
        <v>3</v>
      </c>
      <c r="F417" t="s">
        <v>82</v>
      </c>
      <c r="J417" t="s">
        <v>23</v>
      </c>
      <c r="K417">
        <v>1</v>
      </c>
      <c r="L417">
        <v>480</v>
      </c>
      <c r="M417">
        <v>0.08</v>
      </c>
      <c r="N417">
        <v>5</v>
      </c>
      <c r="O417" s="12">
        <f>VLOOKUP(C417,[3]May!$C:$Z,24,FALSE)</f>
        <v>2019</v>
      </c>
    </row>
    <row r="418" spans="1:15" x14ac:dyDescent="0.25">
      <c r="A418" t="s">
        <v>75</v>
      </c>
      <c r="C418" t="s">
        <v>1005</v>
      </c>
      <c r="E418">
        <v>8</v>
      </c>
      <c r="F418" t="s">
        <v>113</v>
      </c>
      <c r="J418" t="s">
        <v>23</v>
      </c>
      <c r="K418">
        <v>5</v>
      </c>
      <c r="L418">
        <v>1445</v>
      </c>
      <c r="M418">
        <v>0.25</v>
      </c>
      <c r="N418">
        <v>1</v>
      </c>
      <c r="O418" s="12">
        <f>VLOOKUP(C418,[3]May!$C:$Z,24,FALSE)</f>
        <v>2019</v>
      </c>
    </row>
    <row r="419" spans="1:15" x14ac:dyDescent="0.25">
      <c r="A419" t="s">
        <v>75</v>
      </c>
      <c r="C419" t="s">
        <v>1005</v>
      </c>
      <c r="E419">
        <v>3</v>
      </c>
      <c r="F419" t="s">
        <v>82</v>
      </c>
      <c r="J419" t="s">
        <v>23</v>
      </c>
      <c r="K419">
        <v>1</v>
      </c>
      <c r="L419">
        <v>480</v>
      </c>
      <c r="M419">
        <v>0.08</v>
      </c>
      <c r="N419">
        <v>5</v>
      </c>
      <c r="O419" s="12">
        <f>VLOOKUP(C419,[3]May!$C:$Z,24,FALSE)</f>
        <v>2019</v>
      </c>
    </row>
    <row r="420" spans="1:15" x14ac:dyDescent="0.25">
      <c r="A420" t="s">
        <v>75</v>
      </c>
      <c r="C420" t="s">
        <v>1005</v>
      </c>
      <c r="E420">
        <v>28</v>
      </c>
      <c r="F420" t="s">
        <v>110</v>
      </c>
      <c r="J420" t="s">
        <v>23</v>
      </c>
      <c r="K420">
        <v>2</v>
      </c>
      <c r="L420">
        <v>2014</v>
      </c>
      <c r="M420">
        <v>0.24</v>
      </c>
      <c r="N420">
        <v>15</v>
      </c>
      <c r="O420" s="12">
        <f>VLOOKUP(C420,[3]May!$C:$Z,24,FALSE)</f>
        <v>2019</v>
      </c>
    </row>
    <row r="421" spans="1:15" x14ac:dyDescent="0.25">
      <c r="A421" t="s">
        <v>75</v>
      </c>
      <c r="C421" t="s">
        <v>1005</v>
      </c>
      <c r="E421">
        <v>4</v>
      </c>
      <c r="F421" t="s">
        <v>77</v>
      </c>
      <c r="J421" t="s">
        <v>23</v>
      </c>
      <c r="K421">
        <v>1</v>
      </c>
      <c r="L421">
        <v>548</v>
      </c>
      <c r="M421">
        <v>0.09</v>
      </c>
      <c r="N421">
        <v>5</v>
      </c>
      <c r="O421" s="12">
        <f>VLOOKUP(C421,[3]May!$C:$Z,24,FALSE)</f>
        <v>2019</v>
      </c>
    </row>
    <row r="422" spans="1:15" x14ac:dyDescent="0.25">
      <c r="A422" t="s">
        <v>75</v>
      </c>
      <c r="C422" t="s">
        <v>1006</v>
      </c>
      <c r="E422">
        <v>28</v>
      </c>
      <c r="F422" t="s">
        <v>110</v>
      </c>
      <c r="J422" t="s">
        <v>23</v>
      </c>
      <c r="K422">
        <v>1</v>
      </c>
      <c r="L422">
        <v>1007</v>
      </c>
      <c r="M422">
        <v>0.12</v>
      </c>
      <c r="N422">
        <v>15</v>
      </c>
      <c r="O422" s="12">
        <f>VLOOKUP(C422,[3]May!$C:$Z,24,FALSE)</f>
        <v>2019</v>
      </c>
    </row>
    <row r="423" spans="1:15" x14ac:dyDescent="0.25">
      <c r="A423" t="s">
        <v>75</v>
      </c>
      <c r="C423" t="s">
        <v>1006</v>
      </c>
      <c r="E423">
        <v>3</v>
      </c>
      <c r="F423" t="s">
        <v>82</v>
      </c>
      <c r="J423" t="s">
        <v>23</v>
      </c>
      <c r="K423">
        <v>1</v>
      </c>
      <c r="L423">
        <v>480</v>
      </c>
      <c r="M423">
        <v>0.08</v>
      </c>
      <c r="N423">
        <v>5</v>
      </c>
      <c r="O423" s="12">
        <f>VLOOKUP(C423,[3]May!$C:$Z,24,FALSE)</f>
        <v>2019</v>
      </c>
    </row>
    <row r="424" spans="1:15" x14ac:dyDescent="0.25">
      <c r="A424" t="s">
        <v>75</v>
      </c>
      <c r="C424" t="s">
        <v>1007</v>
      </c>
      <c r="E424">
        <v>4</v>
      </c>
      <c r="F424" t="s">
        <v>77</v>
      </c>
      <c r="J424" t="s">
        <v>23</v>
      </c>
      <c r="K424">
        <v>1</v>
      </c>
      <c r="L424">
        <v>548</v>
      </c>
      <c r="M424">
        <v>0.09</v>
      </c>
      <c r="N424">
        <v>5</v>
      </c>
      <c r="O424" s="12">
        <f>VLOOKUP(C424,[3]May!$C:$Z,24,FALSE)</f>
        <v>2019</v>
      </c>
    </row>
    <row r="425" spans="1:15" x14ac:dyDescent="0.25">
      <c r="A425" t="s">
        <v>75</v>
      </c>
      <c r="C425" t="s">
        <v>1007</v>
      </c>
      <c r="E425">
        <v>3</v>
      </c>
      <c r="F425" t="s">
        <v>82</v>
      </c>
      <c r="J425" t="s">
        <v>23</v>
      </c>
      <c r="K425">
        <v>1</v>
      </c>
      <c r="L425">
        <v>480</v>
      </c>
      <c r="M425">
        <v>0.08</v>
      </c>
      <c r="N425">
        <v>5</v>
      </c>
      <c r="O425" s="12">
        <f>VLOOKUP(C425,[3]May!$C:$Z,24,FALSE)</f>
        <v>2019</v>
      </c>
    </row>
    <row r="426" spans="1:15" x14ac:dyDescent="0.25">
      <c r="A426" t="s">
        <v>75</v>
      </c>
      <c r="C426" t="s">
        <v>1007</v>
      </c>
      <c r="E426">
        <v>28</v>
      </c>
      <c r="F426" t="s">
        <v>110</v>
      </c>
      <c r="J426" t="s">
        <v>23</v>
      </c>
      <c r="K426">
        <v>4</v>
      </c>
      <c r="L426">
        <v>4028</v>
      </c>
      <c r="M426">
        <v>0.48</v>
      </c>
      <c r="N426">
        <v>15</v>
      </c>
      <c r="O426" s="12">
        <f>VLOOKUP(C426,[3]May!$C:$Z,24,FALSE)</f>
        <v>2019</v>
      </c>
    </row>
    <row r="427" spans="1:15" x14ac:dyDescent="0.25">
      <c r="A427" t="s">
        <v>75</v>
      </c>
      <c r="C427" t="s">
        <v>1007</v>
      </c>
      <c r="E427">
        <v>9</v>
      </c>
      <c r="F427" t="s">
        <v>80</v>
      </c>
      <c r="J427" t="s">
        <v>23</v>
      </c>
      <c r="K427">
        <v>1</v>
      </c>
      <c r="L427">
        <v>1007</v>
      </c>
      <c r="M427">
        <v>0.12</v>
      </c>
      <c r="N427">
        <v>15</v>
      </c>
      <c r="O427" s="12">
        <f>VLOOKUP(C427,[3]May!$C:$Z,24,FALSE)</f>
        <v>2019</v>
      </c>
    </row>
    <row r="428" spans="1:15" x14ac:dyDescent="0.25">
      <c r="A428" t="s">
        <v>75</v>
      </c>
      <c r="C428" t="s">
        <v>1007</v>
      </c>
      <c r="E428">
        <v>7</v>
      </c>
      <c r="F428" t="s">
        <v>81</v>
      </c>
      <c r="J428" t="s">
        <v>23</v>
      </c>
      <c r="K428">
        <v>1</v>
      </c>
      <c r="L428">
        <v>243</v>
      </c>
      <c r="M428">
        <v>0.04</v>
      </c>
      <c r="N428">
        <v>1</v>
      </c>
      <c r="O428" s="12">
        <f>VLOOKUP(C428,[3]May!$C:$Z,24,FALSE)</f>
        <v>2019</v>
      </c>
    </row>
    <row r="429" spans="1:15" x14ac:dyDescent="0.25">
      <c r="A429" t="s">
        <v>75</v>
      </c>
      <c r="C429" t="s">
        <v>1008</v>
      </c>
      <c r="E429">
        <v>7</v>
      </c>
      <c r="F429" t="s">
        <v>81</v>
      </c>
      <c r="J429" t="s">
        <v>23</v>
      </c>
      <c r="K429">
        <v>2</v>
      </c>
      <c r="L429">
        <v>486</v>
      </c>
      <c r="M429">
        <v>0.08</v>
      </c>
      <c r="N429">
        <v>1</v>
      </c>
      <c r="O429" s="12">
        <f>VLOOKUP(C429,[3]May!$C:$Z,24,FALSE)</f>
        <v>2019</v>
      </c>
    </row>
    <row r="430" spans="1:15" x14ac:dyDescent="0.25">
      <c r="A430" t="s">
        <v>75</v>
      </c>
      <c r="C430" t="s">
        <v>1008</v>
      </c>
      <c r="E430">
        <v>28</v>
      </c>
      <c r="F430" t="s">
        <v>110</v>
      </c>
      <c r="J430" t="s">
        <v>23</v>
      </c>
      <c r="K430">
        <v>2</v>
      </c>
      <c r="L430">
        <v>2014</v>
      </c>
      <c r="M430">
        <v>0.24</v>
      </c>
      <c r="N430">
        <v>15</v>
      </c>
      <c r="O430" s="12">
        <f>VLOOKUP(C430,[3]May!$C:$Z,24,FALSE)</f>
        <v>2019</v>
      </c>
    </row>
    <row r="431" spans="1:15" x14ac:dyDescent="0.25">
      <c r="A431" t="s">
        <v>75</v>
      </c>
      <c r="C431" t="s">
        <v>1008</v>
      </c>
      <c r="E431">
        <v>9</v>
      </c>
      <c r="F431" t="s">
        <v>80</v>
      </c>
      <c r="J431" t="s">
        <v>23</v>
      </c>
      <c r="K431">
        <v>1</v>
      </c>
      <c r="L431">
        <v>1007</v>
      </c>
      <c r="M431">
        <v>0.12</v>
      </c>
      <c r="N431">
        <v>15</v>
      </c>
      <c r="O431" s="12">
        <f>VLOOKUP(C431,[3]May!$C:$Z,24,FALSE)</f>
        <v>2019</v>
      </c>
    </row>
    <row r="432" spans="1:15" x14ac:dyDescent="0.25">
      <c r="A432" t="s">
        <v>75</v>
      </c>
      <c r="C432" t="s">
        <v>1009</v>
      </c>
      <c r="E432">
        <v>28</v>
      </c>
      <c r="F432" t="s">
        <v>110</v>
      </c>
      <c r="J432" t="s">
        <v>23</v>
      </c>
      <c r="K432">
        <v>2</v>
      </c>
      <c r="L432">
        <v>2014</v>
      </c>
      <c r="M432">
        <v>0.24</v>
      </c>
      <c r="N432">
        <v>15</v>
      </c>
      <c r="O432" s="12">
        <f>VLOOKUP(C432,[3]May!$C:$Z,24,FALSE)</f>
        <v>2019</v>
      </c>
    </row>
    <row r="433" spans="1:15" x14ac:dyDescent="0.25">
      <c r="A433" t="s">
        <v>75</v>
      </c>
      <c r="C433" t="s">
        <v>1009</v>
      </c>
      <c r="E433">
        <v>9</v>
      </c>
      <c r="F433" t="s">
        <v>80</v>
      </c>
      <c r="J433" t="s">
        <v>23</v>
      </c>
      <c r="K433">
        <v>1</v>
      </c>
      <c r="L433">
        <v>1007</v>
      </c>
      <c r="M433">
        <v>0.12</v>
      </c>
      <c r="N433">
        <v>15</v>
      </c>
      <c r="O433" s="12">
        <f>VLOOKUP(C433,[3]May!$C:$Z,24,FALSE)</f>
        <v>2019</v>
      </c>
    </row>
    <row r="434" spans="1:15" x14ac:dyDescent="0.25">
      <c r="A434" t="s">
        <v>75</v>
      </c>
      <c r="C434" t="s">
        <v>1009</v>
      </c>
      <c r="E434">
        <v>7</v>
      </c>
      <c r="F434" t="s">
        <v>81</v>
      </c>
      <c r="J434" t="s">
        <v>23</v>
      </c>
      <c r="K434">
        <v>6</v>
      </c>
      <c r="L434">
        <v>1458</v>
      </c>
      <c r="M434">
        <v>0.24</v>
      </c>
      <c r="N434">
        <v>1</v>
      </c>
      <c r="O434" s="12">
        <f>VLOOKUP(C434,[3]May!$C:$Z,24,FALSE)</f>
        <v>2019</v>
      </c>
    </row>
    <row r="435" spans="1:15" x14ac:dyDescent="0.25">
      <c r="A435" t="s">
        <v>75</v>
      </c>
      <c r="C435" t="s">
        <v>1009</v>
      </c>
      <c r="E435">
        <v>3</v>
      </c>
      <c r="F435" t="s">
        <v>82</v>
      </c>
      <c r="J435" t="s">
        <v>23</v>
      </c>
      <c r="K435">
        <v>1</v>
      </c>
      <c r="L435">
        <v>480</v>
      </c>
      <c r="M435">
        <v>0.08</v>
      </c>
      <c r="N435">
        <v>5</v>
      </c>
      <c r="O435" s="12">
        <f>VLOOKUP(C435,[3]May!$C:$Z,24,FALSE)</f>
        <v>2019</v>
      </c>
    </row>
    <row r="436" spans="1:15" x14ac:dyDescent="0.25">
      <c r="A436" t="s">
        <v>75</v>
      </c>
      <c r="C436" t="s">
        <v>1009</v>
      </c>
      <c r="E436">
        <v>10</v>
      </c>
      <c r="F436" t="s">
        <v>118</v>
      </c>
      <c r="J436" t="s">
        <v>23</v>
      </c>
      <c r="K436">
        <v>2</v>
      </c>
      <c r="L436">
        <v>2014</v>
      </c>
      <c r="M436">
        <v>0.24</v>
      </c>
      <c r="N436">
        <v>15</v>
      </c>
      <c r="O436" s="12">
        <f>VLOOKUP(C436,[3]May!$C:$Z,24,FALSE)</f>
        <v>2019</v>
      </c>
    </row>
    <row r="437" spans="1:15" x14ac:dyDescent="0.25">
      <c r="A437" t="s">
        <v>75</v>
      </c>
      <c r="C437" t="s">
        <v>1009</v>
      </c>
      <c r="E437">
        <v>4</v>
      </c>
      <c r="F437" t="s">
        <v>77</v>
      </c>
      <c r="J437" t="s">
        <v>23</v>
      </c>
      <c r="K437">
        <v>1</v>
      </c>
      <c r="L437">
        <v>548</v>
      </c>
      <c r="M437">
        <v>0.09</v>
      </c>
      <c r="N437">
        <v>5</v>
      </c>
      <c r="O437" s="12">
        <f>VLOOKUP(C437,[3]May!$C:$Z,24,FALSE)</f>
        <v>2019</v>
      </c>
    </row>
    <row r="438" spans="1:15" x14ac:dyDescent="0.25">
      <c r="A438" t="s">
        <v>75</v>
      </c>
      <c r="C438" t="s">
        <v>1010</v>
      </c>
      <c r="E438">
        <v>9</v>
      </c>
      <c r="F438" t="s">
        <v>80</v>
      </c>
      <c r="J438" t="s">
        <v>23</v>
      </c>
      <c r="K438">
        <v>1</v>
      </c>
      <c r="L438">
        <v>1007</v>
      </c>
      <c r="M438">
        <v>0.12</v>
      </c>
      <c r="N438">
        <v>15</v>
      </c>
      <c r="O438" s="12">
        <f>VLOOKUP(C438,[3]May!$C:$Z,24,FALSE)</f>
        <v>2019</v>
      </c>
    </row>
    <row r="439" spans="1:15" x14ac:dyDescent="0.25">
      <c r="A439" t="s">
        <v>75</v>
      </c>
      <c r="C439" t="s">
        <v>1010</v>
      </c>
      <c r="E439">
        <v>7</v>
      </c>
      <c r="F439" t="s">
        <v>81</v>
      </c>
      <c r="J439" t="s">
        <v>23</v>
      </c>
      <c r="K439">
        <v>9</v>
      </c>
      <c r="L439">
        <v>2187</v>
      </c>
      <c r="M439">
        <v>0.36</v>
      </c>
      <c r="N439">
        <v>1</v>
      </c>
      <c r="O439" s="12">
        <f>VLOOKUP(C439,[3]May!$C:$Z,24,FALSE)</f>
        <v>2019</v>
      </c>
    </row>
    <row r="440" spans="1:15" x14ac:dyDescent="0.25">
      <c r="A440" t="s">
        <v>75</v>
      </c>
      <c r="C440" t="s">
        <v>1010</v>
      </c>
      <c r="E440">
        <v>3</v>
      </c>
      <c r="F440" t="s">
        <v>82</v>
      </c>
      <c r="J440" t="s">
        <v>23</v>
      </c>
      <c r="K440">
        <v>1</v>
      </c>
      <c r="L440">
        <v>480</v>
      </c>
      <c r="M440">
        <v>0.08</v>
      </c>
      <c r="N440">
        <v>5</v>
      </c>
      <c r="O440" s="12">
        <f>VLOOKUP(C440,[3]May!$C:$Z,24,FALSE)</f>
        <v>2019</v>
      </c>
    </row>
    <row r="441" spans="1:15" x14ac:dyDescent="0.25">
      <c r="A441" t="s">
        <v>75</v>
      </c>
      <c r="C441" t="s">
        <v>1010</v>
      </c>
      <c r="E441">
        <v>28</v>
      </c>
      <c r="F441" t="s">
        <v>110</v>
      </c>
      <c r="J441" t="s">
        <v>23</v>
      </c>
      <c r="K441">
        <v>1</v>
      </c>
      <c r="L441">
        <v>1007</v>
      </c>
      <c r="M441">
        <v>0.12</v>
      </c>
      <c r="N441">
        <v>15</v>
      </c>
      <c r="O441" s="12">
        <f>VLOOKUP(C441,[3]May!$C:$Z,24,FALSE)</f>
        <v>2019</v>
      </c>
    </row>
    <row r="442" spans="1:15" x14ac:dyDescent="0.25">
      <c r="A442" t="s">
        <v>75</v>
      </c>
      <c r="C442" t="s">
        <v>1010</v>
      </c>
      <c r="E442">
        <v>10</v>
      </c>
      <c r="F442" t="s">
        <v>118</v>
      </c>
      <c r="J442" t="s">
        <v>23</v>
      </c>
      <c r="K442">
        <v>4</v>
      </c>
      <c r="L442">
        <v>4028</v>
      </c>
      <c r="M442">
        <v>0.48</v>
      </c>
      <c r="N442">
        <v>15</v>
      </c>
      <c r="O442" s="12">
        <f>VLOOKUP(C442,[3]May!$C:$Z,24,FALSE)</f>
        <v>2019</v>
      </c>
    </row>
    <row r="443" spans="1:15" x14ac:dyDescent="0.25">
      <c r="A443" t="s">
        <v>75</v>
      </c>
      <c r="C443" t="s">
        <v>1011</v>
      </c>
      <c r="E443">
        <v>7</v>
      </c>
      <c r="F443" t="s">
        <v>81</v>
      </c>
      <c r="J443" t="s">
        <v>23</v>
      </c>
      <c r="K443">
        <v>3</v>
      </c>
      <c r="L443">
        <v>729</v>
      </c>
      <c r="M443">
        <v>0.12</v>
      </c>
      <c r="N443">
        <v>1</v>
      </c>
      <c r="O443" s="12">
        <f>VLOOKUP(C443,[3]May!$C:$Z,24,FALSE)</f>
        <v>2019</v>
      </c>
    </row>
    <row r="444" spans="1:15" x14ac:dyDescent="0.25">
      <c r="A444" t="s">
        <v>75</v>
      </c>
      <c r="C444" t="s">
        <v>1011</v>
      </c>
      <c r="E444">
        <v>9</v>
      </c>
      <c r="F444" t="s">
        <v>80</v>
      </c>
      <c r="J444" t="s">
        <v>23</v>
      </c>
      <c r="K444">
        <v>3</v>
      </c>
      <c r="L444">
        <v>3021</v>
      </c>
      <c r="M444">
        <v>0.36</v>
      </c>
      <c r="N444">
        <v>15</v>
      </c>
      <c r="O444" s="12">
        <f>VLOOKUP(C444,[3]May!$C:$Z,24,FALSE)</f>
        <v>2019</v>
      </c>
    </row>
    <row r="445" spans="1:15" x14ac:dyDescent="0.25">
      <c r="A445" t="s">
        <v>75</v>
      </c>
      <c r="C445" t="s">
        <v>1012</v>
      </c>
      <c r="E445">
        <v>4</v>
      </c>
      <c r="F445" t="s">
        <v>77</v>
      </c>
      <c r="J445" t="s">
        <v>23</v>
      </c>
      <c r="K445">
        <v>1</v>
      </c>
      <c r="L445">
        <v>548</v>
      </c>
      <c r="M445">
        <v>0.09</v>
      </c>
      <c r="N445">
        <v>5</v>
      </c>
      <c r="O445" s="12">
        <f>VLOOKUP(C445,[3]May!$C:$Z,24,FALSE)</f>
        <v>2019</v>
      </c>
    </row>
    <row r="446" spans="1:15" x14ac:dyDescent="0.25">
      <c r="A446" t="s">
        <v>75</v>
      </c>
      <c r="C446" t="s">
        <v>1012</v>
      </c>
      <c r="E446">
        <v>3</v>
      </c>
      <c r="F446" t="s">
        <v>82</v>
      </c>
      <c r="J446" t="s">
        <v>23</v>
      </c>
      <c r="K446">
        <v>1</v>
      </c>
      <c r="L446">
        <v>480</v>
      </c>
      <c r="M446">
        <v>0.08</v>
      </c>
      <c r="N446">
        <v>5</v>
      </c>
      <c r="O446" s="12">
        <f>VLOOKUP(C446,[3]May!$C:$Z,24,FALSE)</f>
        <v>2019</v>
      </c>
    </row>
    <row r="447" spans="1:15" x14ac:dyDescent="0.25">
      <c r="A447" t="s">
        <v>75</v>
      </c>
      <c r="C447" t="s">
        <v>1013</v>
      </c>
      <c r="E447">
        <v>7</v>
      </c>
      <c r="F447" t="s">
        <v>81</v>
      </c>
      <c r="J447" t="s">
        <v>23</v>
      </c>
      <c r="K447">
        <v>6</v>
      </c>
      <c r="L447">
        <v>1458</v>
      </c>
      <c r="M447">
        <v>0.24</v>
      </c>
      <c r="N447">
        <v>1</v>
      </c>
      <c r="O447" s="12">
        <f>VLOOKUP(C447,[3]May!$C:$Z,24,FALSE)</f>
        <v>2019</v>
      </c>
    </row>
    <row r="448" spans="1:15" x14ac:dyDescent="0.25">
      <c r="A448" t="s">
        <v>75</v>
      </c>
      <c r="C448" t="s">
        <v>1013</v>
      </c>
      <c r="E448">
        <v>9</v>
      </c>
      <c r="F448" t="s">
        <v>80</v>
      </c>
      <c r="J448" t="s">
        <v>23</v>
      </c>
      <c r="K448">
        <v>2</v>
      </c>
      <c r="L448">
        <v>2014</v>
      </c>
      <c r="M448">
        <v>0.24</v>
      </c>
      <c r="N448">
        <v>15</v>
      </c>
      <c r="O448" s="12">
        <f>VLOOKUP(C448,[3]May!$C:$Z,24,FALSE)</f>
        <v>2019</v>
      </c>
    </row>
    <row r="449" spans="1:15" x14ac:dyDescent="0.25">
      <c r="A449" t="s">
        <v>75</v>
      </c>
      <c r="C449" t="s">
        <v>1013</v>
      </c>
      <c r="E449">
        <v>3</v>
      </c>
      <c r="F449" t="s">
        <v>82</v>
      </c>
      <c r="J449" t="s">
        <v>23</v>
      </c>
      <c r="K449">
        <v>1</v>
      </c>
      <c r="L449">
        <v>480</v>
      </c>
      <c r="M449">
        <v>0.08</v>
      </c>
      <c r="N449">
        <v>5</v>
      </c>
      <c r="O449" s="12">
        <f>VLOOKUP(C449,[3]May!$C:$Z,24,FALSE)</f>
        <v>2019</v>
      </c>
    </row>
    <row r="450" spans="1:15" x14ac:dyDescent="0.25">
      <c r="A450" t="s">
        <v>75</v>
      </c>
      <c r="C450" t="s">
        <v>1013</v>
      </c>
      <c r="E450">
        <v>4</v>
      </c>
      <c r="F450" t="s">
        <v>77</v>
      </c>
      <c r="J450" t="s">
        <v>23</v>
      </c>
      <c r="K450">
        <v>1</v>
      </c>
      <c r="L450">
        <v>548</v>
      </c>
      <c r="M450">
        <v>0.09</v>
      </c>
      <c r="N450">
        <v>5</v>
      </c>
      <c r="O450" s="12">
        <f>VLOOKUP(C450,[3]May!$C:$Z,24,FALSE)</f>
        <v>2019</v>
      </c>
    </row>
    <row r="451" spans="1:15" x14ac:dyDescent="0.25">
      <c r="A451" t="s">
        <v>75</v>
      </c>
      <c r="C451" t="s">
        <v>1014</v>
      </c>
      <c r="E451">
        <v>4</v>
      </c>
      <c r="F451" t="s">
        <v>77</v>
      </c>
      <c r="J451" t="s">
        <v>23</v>
      </c>
      <c r="K451">
        <v>1</v>
      </c>
      <c r="L451">
        <v>548</v>
      </c>
      <c r="M451">
        <v>0.09</v>
      </c>
      <c r="N451">
        <v>5</v>
      </c>
      <c r="O451" s="12">
        <f>VLOOKUP(C451,[3]May!$C:$Z,24,FALSE)</f>
        <v>2019</v>
      </c>
    </row>
    <row r="452" spans="1:15" x14ac:dyDescent="0.25">
      <c r="A452" t="s">
        <v>75</v>
      </c>
      <c r="C452" t="s">
        <v>1014</v>
      </c>
      <c r="E452">
        <v>3</v>
      </c>
      <c r="F452" t="s">
        <v>82</v>
      </c>
      <c r="J452" t="s">
        <v>23</v>
      </c>
      <c r="K452">
        <v>1</v>
      </c>
      <c r="L452">
        <v>480</v>
      </c>
      <c r="M452">
        <v>0.08</v>
      </c>
      <c r="N452">
        <v>5</v>
      </c>
      <c r="O452" s="12">
        <f>VLOOKUP(C452,[3]May!$C:$Z,24,FALSE)</f>
        <v>2019</v>
      </c>
    </row>
    <row r="453" spans="1:15" x14ac:dyDescent="0.25">
      <c r="A453" t="s">
        <v>75</v>
      </c>
      <c r="C453" t="s">
        <v>1015</v>
      </c>
      <c r="E453">
        <v>8</v>
      </c>
      <c r="F453" t="s">
        <v>113</v>
      </c>
      <c r="J453" t="s">
        <v>23</v>
      </c>
      <c r="K453">
        <v>1</v>
      </c>
      <c r="L453">
        <v>289</v>
      </c>
      <c r="M453">
        <v>0.05</v>
      </c>
      <c r="N453">
        <v>1</v>
      </c>
      <c r="O453" s="12">
        <f>VLOOKUP(C453,[3]May!$C:$Z,24,FALSE)</f>
        <v>2019</v>
      </c>
    </row>
    <row r="454" spans="1:15" x14ac:dyDescent="0.25">
      <c r="A454" t="s">
        <v>75</v>
      </c>
      <c r="C454" t="s">
        <v>1015</v>
      </c>
      <c r="E454">
        <v>10</v>
      </c>
      <c r="F454" t="s">
        <v>118</v>
      </c>
      <c r="J454" t="s">
        <v>23</v>
      </c>
      <c r="K454">
        <v>2</v>
      </c>
      <c r="L454">
        <v>2014</v>
      </c>
      <c r="M454">
        <v>0.24</v>
      </c>
      <c r="N454">
        <v>15</v>
      </c>
      <c r="O454" s="12">
        <f>VLOOKUP(C454,[3]May!$C:$Z,24,FALSE)</f>
        <v>2019</v>
      </c>
    </row>
    <row r="455" spans="1:15" x14ac:dyDescent="0.25">
      <c r="A455" t="s">
        <v>75</v>
      </c>
      <c r="C455" t="s">
        <v>1015</v>
      </c>
      <c r="E455">
        <v>7</v>
      </c>
      <c r="F455" t="s">
        <v>81</v>
      </c>
      <c r="J455" t="s">
        <v>23</v>
      </c>
      <c r="K455">
        <v>4</v>
      </c>
      <c r="L455">
        <v>972</v>
      </c>
      <c r="M455">
        <v>0.16</v>
      </c>
      <c r="N455">
        <v>1</v>
      </c>
      <c r="O455" s="12">
        <f>VLOOKUP(C455,[3]May!$C:$Z,24,FALSE)</f>
        <v>2019</v>
      </c>
    </row>
    <row r="456" spans="1:15" x14ac:dyDescent="0.25">
      <c r="A456" t="s">
        <v>75</v>
      </c>
      <c r="C456" t="s">
        <v>1015</v>
      </c>
      <c r="E456">
        <v>9</v>
      </c>
      <c r="F456" t="s">
        <v>80</v>
      </c>
      <c r="J456" t="s">
        <v>23</v>
      </c>
      <c r="K456">
        <v>2</v>
      </c>
      <c r="L456">
        <v>2014</v>
      </c>
      <c r="M456">
        <v>0.24</v>
      </c>
      <c r="N456">
        <v>15</v>
      </c>
      <c r="O456" s="12">
        <f>VLOOKUP(C456,[3]May!$C:$Z,24,FALSE)</f>
        <v>2019</v>
      </c>
    </row>
    <row r="457" spans="1:15" x14ac:dyDescent="0.25">
      <c r="A457" t="s">
        <v>75</v>
      </c>
      <c r="C457" t="s">
        <v>1016</v>
      </c>
      <c r="E457">
        <v>10</v>
      </c>
      <c r="F457" t="s">
        <v>118</v>
      </c>
      <c r="J457" t="s">
        <v>23</v>
      </c>
      <c r="K457">
        <v>1</v>
      </c>
      <c r="L457">
        <v>1007</v>
      </c>
      <c r="M457">
        <v>0.12</v>
      </c>
      <c r="N457">
        <v>15</v>
      </c>
      <c r="O457" s="12">
        <f>VLOOKUP(C457,[3]May!$C:$Z,24,FALSE)</f>
        <v>2019</v>
      </c>
    </row>
    <row r="458" spans="1:15" x14ac:dyDescent="0.25">
      <c r="A458" t="s">
        <v>75</v>
      </c>
      <c r="C458" t="s">
        <v>1016</v>
      </c>
      <c r="E458">
        <v>9</v>
      </c>
      <c r="F458" t="s">
        <v>80</v>
      </c>
      <c r="J458" t="s">
        <v>23</v>
      </c>
      <c r="K458">
        <v>2</v>
      </c>
      <c r="L458">
        <v>2014</v>
      </c>
      <c r="M458">
        <v>0.24</v>
      </c>
      <c r="N458">
        <v>15</v>
      </c>
      <c r="O458" s="12">
        <f>VLOOKUP(C458,[3]May!$C:$Z,24,FALSE)</f>
        <v>2019</v>
      </c>
    </row>
    <row r="459" spans="1:15" x14ac:dyDescent="0.25">
      <c r="A459" t="s">
        <v>75</v>
      </c>
      <c r="C459" t="s">
        <v>1016</v>
      </c>
      <c r="E459">
        <v>7</v>
      </c>
      <c r="F459" t="s">
        <v>81</v>
      </c>
      <c r="J459" t="s">
        <v>23</v>
      </c>
      <c r="K459">
        <v>4</v>
      </c>
      <c r="L459">
        <v>972</v>
      </c>
      <c r="M459">
        <v>0.16</v>
      </c>
      <c r="N459">
        <v>1</v>
      </c>
      <c r="O459" s="12">
        <f>VLOOKUP(C459,[3]May!$C:$Z,24,FALSE)</f>
        <v>2019</v>
      </c>
    </row>
    <row r="460" spans="1:15" x14ac:dyDescent="0.25">
      <c r="A460" t="s">
        <v>75</v>
      </c>
      <c r="C460" t="s">
        <v>1017</v>
      </c>
      <c r="E460">
        <v>9</v>
      </c>
      <c r="F460" t="s">
        <v>80</v>
      </c>
      <c r="J460" t="s">
        <v>23</v>
      </c>
      <c r="K460">
        <v>3</v>
      </c>
      <c r="L460">
        <v>3021</v>
      </c>
      <c r="M460">
        <v>0.36</v>
      </c>
      <c r="N460">
        <v>15</v>
      </c>
      <c r="O460" s="12">
        <f>VLOOKUP(C460,[3]May!$C:$Z,24,FALSE)</f>
        <v>2019</v>
      </c>
    </row>
    <row r="461" spans="1:15" x14ac:dyDescent="0.25">
      <c r="A461" t="s">
        <v>75</v>
      </c>
      <c r="C461" t="s">
        <v>1017</v>
      </c>
      <c r="E461">
        <v>7</v>
      </c>
      <c r="F461" t="s">
        <v>81</v>
      </c>
      <c r="J461" t="s">
        <v>23</v>
      </c>
      <c r="K461">
        <v>8</v>
      </c>
      <c r="L461">
        <v>1944</v>
      </c>
      <c r="M461">
        <v>0.32</v>
      </c>
      <c r="N461">
        <v>1</v>
      </c>
      <c r="O461" s="12">
        <f>VLOOKUP(C461,[3]May!$C:$Z,24,FALSE)</f>
        <v>2019</v>
      </c>
    </row>
    <row r="462" spans="1:15" x14ac:dyDescent="0.25">
      <c r="A462" t="s">
        <v>75</v>
      </c>
      <c r="C462" t="s">
        <v>1018</v>
      </c>
      <c r="E462">
        <v>8</v>
      </c>
      <c r="F462" t="s">
        <v>113</v>
      </c>
      <c r="J462" t="s">
        <v>23</v>
      </c>
      <c r="K462">
        <v>2</v>
      </c>
      <c r="L462">
        <v>578</v>
      </c>
      <c r="M462">
        <v>0.1</v>
      </c>
      <c r="N462">
        <v>1</v>
      </c>
      <c r="O462" s="12">
        <f>VLOOKUP(C462,[3]May!$C:$Z,24,FALSE)</f>
        <v>2019</v>
      </c>
    </row>
    <row r="463" spans="1:15" x14ac:dyDescent="0.25">
      <c r="A463" t="s">
        <v>75</v>
      </c>
      <c r="C463" t="s">
        <v>1018</v>
      </c>
      <c r="E463">
        <v>10</v>
      </c>
      <c r="F463" t="s">
        <v>118</v>
      </c>
      <c r="J463" t="s">
        <v>23</v>
      </c>
      <c r="K463">
        <v>2</v>
      </c>
      <c r="L463">
        <v>2014</v>
      </c>
      <c r="M463">
        <v>0.24</v>
      </c>
      <c r="N463">
        <v>15</v>
      </c>
      <c r="O463" s="12">
        <f>VLOOKUP(C463,[3]May!$C:$Z,24,FALSE)</f>
        <v>2019</v>
      </c>
    </row>
    <row r="464" spans="1:15" x14ac:dyDescent="0.25">
      <c r="A464" t="s">
        <v>75</v>
      </c>
      <c r="C464" t="s">
        <v>1018</v>
      </c>
      <c r="E464">
        <v>9</v>
      </c>
      <c r="F464" t="s">
        <v>80</v>
      </c>
      <c r="J464" t="s">
        <v>23</v>
      </c>
      <c r="K464">
        <v>8</v>
      </c>
      <c r="L464">
        <v>8056</v>
      </c>
      <c r="M464">
        <v>0.96</v>
      </c>
      <c r="N464">
        <v>15</v>
      </c>
      <c r="O464" s="12">
        <f>VLOOKUP(C464,[3]May!$C:$Z,24,FALSE)</f>
        <v>2019</v>
      </c>
    </row>
    <row r="465" spans="1:15" x14ac:dyDescent="0.25">
      <c r="A465" t="s">
        <v>75</v>
      </c>
      <c r="C465" t="s">
        <v>1018</v>
      </c>
      <c r="E465">
        <v>28</v>
      </c>
      <c r="F465" t="s">
        <v>110</v>
      </c>
      <c r="J465" t="s">
        <v>23</v>
      </c>
      <c r="K465">
        <v>2</v>
      </c>
      <c r="L465">
        <v>2014</v>
      </c>
      <c r="M465">
        <v>0.24</v>
      </c>
      <c r="N465">
        <v>15</v>
      </c>
      <c r="O465" s="12">
        <f>VLOOKUP(C465,[3]May!$C:$Z,24,FALSE)</f>
        <v>2019</v>
      </c>
    </row>
    <row r="466" spans="1:15" x14ac:dyDescent="0.25">
      <c r="A466" t="s">
        <v>75</v>
      </c>
      <c r="C466" t="s">
        <v>1018</v>
      </c>
      <c r="E466">
        <v>3</v>
      </c>
      <c r="F466" t="s">
        <v>82</v>
      </c>
      <c r="J466" t="s">
        <v>23</v>
      </c>
      <c r="K466">
        <v>1</v>
      </c>
      <c r="L466">
        <v>480</v>
      </c>
      <c r="M466">
        <v>0.08</v>
      </c>
      <c r="N466">
        <v>5</v>
      </c>
      <c r="O466" s="12">
        <f>VLOOKUP(C466,[3]May!$C:$Z,24,FALSE)</f>
        <v>2019</v>
      </c>
    </row>
    <row r="467" spans="1:15" x14ac:dyDescent="0.25">
      <c r="A467" t="s">
        <v>75</v>
      </c>
      <c r="C467" t="s">
        <v>1018</v>
      </c>
      <c r="E467">
        <v>7</v>
      </c>
      <c r="F467" t="s">
        <v>81</v>
      </c>
      <c r="J467" t="s">
        <v>23</v>
      </c>
      <c r="K467">
        <v>4</v>
      </c>
      <c r="L467">
        <v>972</v>
      </c>
      <c r="M467">
        <v>0.16</v>
      </c>
      <c r="N467">
        <v>1</v>
      </c>
      <c r="O467" s="12">
        <f>VLOOKUP(C467,[3]May!$C:$Z,24,FALSE)</f>
        <v>2019</v>
      </c>
    </row>
    <row r="468" spans="1:15" x14ac:dyDescent="0.25">
      <c r="A468" t="s">
        <v>75</v>
      </c>
      <c r="C468" t="s">
        <v>1019</v>
      </c>
      <c r="E468">
        <v>9</v>
      </c>
      <c r="F468" t="s">
        <v>80</v>
      </c>
      <c r="J468" t="s">
        <v>23</v>
      </c>
      <c r="K468">
        <v>4</v>
      </c>
      <c r="L468">
        <v>4028</v>
      </c>
      <c r="M468">
        <v>0.48</v>
      </c>
      <c r="N468">
        <v>15</v>
      </c>
      <c r="O468" s="12">
        <f>VLOOKUP(C468,[3]May!$C:$Z,24,FALSE)</f>
        <v>2019</v>
      </c>
    </row>
    <row r="469" spans="1:15" x14ac:dyDescent="0.25">
      <c r="A469" t="s">
        <v>75</v>
      </c>
      <c r="C469" t="s">
        <v>1019</v>
      </c>
      <c r="E469">
        <v>7</v>
      </c>
      <c r="F469" t="s">
        <v>81</v>
      </c>
      <c r="J469" t="s">
        <v>23</v>
      </c>
      <c r="K469">
        <v>3</v>
      </c>
      <c r="L469">
        <v>729</v>
      </c>
      <c r="M469">
        <v>0.12</v>
      </c>
      <c r="N469">
        <v>1</v>
      </c>
      <c r="O469" s="12">
        <f>VLOOKUP(C469,[3]May!$C:$Z,24,FALSE)</f>
        <v>2019</v>
      </c>
    </row>
    <row r="470" spans="1:15" x14ac:dyDescent="0.25">
      <c r="A470" t="s">
        <v>75</v>
      </c>
      <c r="C470" t="s">
        <v>1019</v>
      </c>
      <c r="E470">
        <v>22</v>
      </c>
      <c r="F470" t="s">
        <v>174</v>
      </c>
      <c r="J470" t="s">
        <v>23</v>
      </c>
      <c r="K470">
        <v>1</v>
      </c>
      <c r="L470">
        <v>1007</v>
      </c>
      <c r="M470">
        <v>0.12</v>
      </c>
      <c r="N470">
        <v>15</v>
      </c>
      <c r="O470" s="12">
        <f>VLOOKUP(C470,[3]May!$C:$Z,24,FALSE)</f>
        <v>2019</v>
      </c>
    </row>
    <row r="471" spans="1:15" x14ac:dyDescent="0.25">
      <c r="A471" t="s">
        <v>75</v>
      </c>
      <c r="C471" t="s">
        <v>1020</v>
      </c>
      <c r="E471">
        <v>4</v>
      </c>
      <c r="F471" t="s">
        <v>77</v>
      </c>
      <c r="J471" t="s">
        <v>23</v>
      </c>
      <c r="K471">
        <v>1</v>
      </c>
      <c r="L471">
        <v>548</v>
      </c>
      <c r="M471">
        <v>0.09</v>
      </c>
      <c r="N471">
        <v>5</v>
      </c>
      <c r="O471" s="12">
        <f>VLOOKUP(C471,[3]May!$C:$Z,24,FALSE)</f>
        <v>2019</v>
      </c>
    </row>
    <row r="472" spans="1:15" x14ac:dyDescent="0.25">
      <c r="A472" t="s">
        <v>75</v>
      </c>
      <c r="C472" t="s">
        <v>1020</v>
      </c>
      <c r="E472">
        <v>28</v>
      </c>
      <c r="F472" t="s">
        <v>110</v>
      </c>
      <c r="J472" t="s">
        <v>23</v>
      </c>
      <c r="K472">
        <v>2</v>
      </c>
      <c r="L472">
        <v>2014</v>
      </c>
      <c r="M472">
        <v>0.24</v>
      </c>
      <c r="N472">
        <v>15</v>
      </c>
      <c r="O472" s="12">
        <f>VLOOKUP(C472,[3]May!$C:$Z,24,FALSE)</f>
        <v>2019</v>
      </c>
    </row>
    <row r="473" spans="1:15" x14ac:dyDescent="0.25">
      <c r="A473" t="s">
        <v>75</v>
      </c>
      <c r="C473" t="s">
        <v>1021</v>
      </c>
      <c r="E473">
        <v>3</v>
      </c>
      <c r="F473" t="s">
        <v>82</v>
      </c>
      <c r="J473" t="s">
        <v>23</v>
      </c>
      <c r="K473">
        <v>1</v>
      </c>
      <c r="L473">
        <v>480</v>
      </c>
      <c r="M473">
        <v>0.08</v>
      </c>
      <c r="N473">
        <v>5</v>
      </c>
      <c r="O473" s="12">
        <f>VLOOKUP(C473,[3]May!$C:$Z,24,FALSE)</f>
        <v>2019</v>
      </c>
    </row>
    <row r="474" spans="1:15" x14ac:dyDescent="0.25">
      <c r="A474" t="s">
        <v>75</v>
      </c>
      <c r="C474" t="s">
        <v>1021</v>
      </c>
      <c r="E474">
        <v>4</v>
      </c>
      <c r="F474" t="s">
        <v>77</v>
      </c>
      <c r="J474" t="s">
        <v>23</v>
      </c>
      <c r="K474">
        <v>1</v>
      </c>
      <c r="L474">
        <v>548</v>
      </c>
      <c r="M474">
        <v>0.09</v>
      </c>
      <c r="N474">
        <v>5</v>
      </c>
      <c r="O474" s="12">
        <f>VLOOKUP(C474,[3]May!$C:$Z,24,FALSE)</f>
        <v>2019</v>
      </c>
    </row>
    <row r="475" spans="1:15" x14ac:dyDescent="0.25">
      <c r="A475" t="s">
        <v>75</v>
      </c>
      <c r="C475" t="s">
        <v>1021</v>
      </c>
      <c r="E475">
        <v>8</v>
      </c>
      <c r="F475" t="s">
        <v>113</v>
      </c>
      <c r="J475" t="s">
        <v>23</v>
      </c>
      <c r="K475">
        <v>2</v>
      </c>
      <c r="L475">
        <v>578</v>
      </c>
      <c r="M475">
        <v>0.1</v>
      </c>
      <c r="N475">
        <v>1</v>
      </c>
      <c r="O475" s="12">
        <f>VLOOKUP(C475,[3]May!$C:$Z,24,FALSE)</f>
        <v>2019</v>
      </c>
    </row>
    <row r="476" spans="1:15" x14ac:dyDescent="0.25">
      <c r="A476" t="s">
        <v>75</v>
      </c>
      <c r="C476" t="s">
        <v>1021</v>
      </c>
      <c r="E476">
        <v>7</v>
      </c>
      <c r="F476" t="s">
        <v>81</v>
      </c>
      <c r="J476" t="s">
        <v>23</v>
      </c>
      <c r="K476">
        <v>2</v>
      </c>
      <c r="L476">
        <v>486</v>
      </c>
      <c r="M476">
        <v>0.08</v>
      </c>
      <c r="N476">
        <v>1</v>
      </c>
      <c r="O476" s="12">
        <f>VLOOKUP(C476,[3]May!$C:$Z,24,FALSE)</f>
        <v>2019</v>
      </c>
    </row>
    <row r="477" spans="1:15" x14ac:dyDescent="0.25">
      <c r="A477" t="s">
        <v>75</v>
      </c>
      <c r="C477" t="s">
        <v>1021</v>
      </c>
      <c r="E477">
        <v>28</v>
      </c>
      <c r="F477" t="s">
        <v>110</v>
      </c>
      <c r="J477" t="s">
        <v>23</v>
      </c>
      <c r="K477">
        <v>4</v>
      </c>
      <c r="L477">
        <v>4028</v>
      </c>
      <c r="M477">
        <v>0.48</v>
      </c>
      <c r="N477">
        <v>15</v>
      </c>
      <c r="O477" s="12">
        <f>VLOOKUP(C477,[3]May!$C:$Z,24,FALSE)</f>
        <v>2019</v>
      </c>
    </row>
    <row r="478" spans="1:15" x14ac:dyDescent="0.25">
      <c r="A478" t="s">
        <v>75</v>
      </c>
      <c r="C478" t="s">
        <v>1022</v>
      </c>
      <c r="E478">
        <v>10</v>
      </c>
      <c r="F478" t="s">
        <v>118</v>
      </c>
      <c r="J478" t="s">
        <v>23</v>
      </c>
      <c r="K478">
        <v>1</v>
      </c>
      <c r="L478">
        <v>1007</v>
      </c>
      <c r="M478">
        <v>0.12</v>
      </c>
      <c r="N478">
        <v>15</v>
      </c>
      <c r="O478" s="12">
        <f>VLOOKUP(C478,[3]May!$C:$Z,24,FALSE)</f>
        <v>2019</v>
      </c>
    </row>
    <row r="479" spans="1:15" x14ac:dyDescent="0.25">
      <c r="A479" t="s">
        <v>75</v>
      </c>
      <c r="C479" t="s">
        <v>1022</v>
      </c>
      <c r="E479">
        <v>9</v>
      </c>
      <c r="F479" t="s">
        <v>80</v>
      </c>
      <c r="J479" t="s">
        <v>23</v>
      </c>
      <c r="K479">
        <v>2</v>
      </c>
      <c r="L479">
        <v>2014</v>
      </c>
      <c r="M479">
        <v>0.24</v>
      </c>
      <c r="N479">
        <v>15</v>
      </c>
      <c r="O479" s="12">
        <f>VLOOKUP(C479,[3]May!$C:$Z,24,FALSE)</f>
        <v>2019</v>
      </c>
    </row>
    <row r="480" spans="1:15" x14ac:dyDescent="0.25">
      <c r="A480" t="s">
        <v>75</v>
      </c>
      <c r="C480" t="s">
        <v>1022</v>
      </c>
      <c r="E480">
        <v>7</v>
      </c>
      <c r="F480" t="s">
        <v>81</v>
      </c>
      <c r="J480" t="s">
        <v>23</v>
      </c>
      <c r="K480">
        <v>4</v>
      </c>
      <c r="L480">
        <v>972</v>
      </c>
      <c r="M480">
        <v>0.16</v>
      </c>
      <c r="N480">
        <v>1</v>
      </c>
      <c r="O480" s="12">
        <f>VLOOKUP(C480,[3]May!$C:$Z,24,FALSE)</f>
        <v>2019</v>
      </c>
    </row>
    <row r="481" spans="1:15" x14ac:dyDescent="0.25">
      <c r="A481" t="s">
        <v>75</v>
      </c>
      <c r="C481" t="s">
        <v>1022</v>
      </c>
      <c r="E481">
        <v>3</v>
      </c>
      <c r="F481" t="s">
        <v>82</v>
      </c>
      <c r="J481" t="s">
        <v>23</v>
      </c>
      <c r="K481">
        <v>1</v>
      </c>
      <c r="L481">
        <v>480</v>
      </c>
      <c r="M481">
        <v>0.08</v>
      </c>
      <c r="N481">
        <v>5</v>
      </c>
      <c r="O481" s="12">
        <f>VLOOKUP(C481,[3]May!$C:$Z,24,FALSE)</f>
        <v>2019</v>
      </c>
    </row>
    <row r="482" spans="1:15" x14ac:dyDescent="0.25">
      <c r="A482" t="s">
        <v>75</v>
      </c>
      <c r="C482" t="s">
        <v>1023</v>
      </c>
      <c r="E482">
        <v>3</v>
      </c>
      <c r="F482" t="s">
        <v>82</v>
      </c>
      <c r="J482" t="s">
        <v>23</v>
      </c>
      <c r="K482">
        <v>1</v>
      </c>
      <c r="L482">
        <v>480</v>
      </c>
      <c r="M482">
        <v>0.08</v>
      </c>
      <c r="N482">
        <v>5</v>
      </c>
      <c r="O482" s="12">
        <f>VLOOKUP(C482,[3]May!$C:$Z,24,FALSE)</f>
        <v>2019</v>
      </c>
    </row>
    <row r="483" spans="1:15" x14ac:dyDescent="0.25">
      <c r="A483" t="s">
        <v>75</v>
      </c>
      <c r="C483" t="s">
        <v>1023</v>
      </c>
      <c r="E483">
        <v>7</v>
      </c>
      <c r="F483" t="s">
        <v>81</v>
      </c>
      <c r="J483" t="s">
        <v>23</v>
      </c>
      <c r="K483">
        <v>2</v>
      </c>
      <c r="L483">
        <v>486</v>
      </c>
      <c r="M483">
        <v>0.08</v>
      </c>
      <c r="N483">
        <v>1</v>
      </c>
      <c r="O483" s="12">
        <f>VLOOKUP(C483,[3]May!$C:$Z,24,FALSE)</f>
        <v>2019</v>
      </c>
    </row>
    <row r="484" spans="1:15" x14ac:dyDescent="0.25">
      <c r="A484" t="s">
        <v>75</v>
      </c>
      <c r="C484" t="s">
        <v>1023</v>
      </c>
      <c r="E484">
        <v>28</v>
      </c>
      <c r="F484" t="s">
        <v>110</v>
      </c>
      <c r="J484" t="s">
        <v>23</v>
      </c>
      <c r="K484">
        <v>6</v>
      </c>
      <c r="L484">
        <v>6042</v>
      </c>
      <c r="M484">
        <v>0.72</v>
      </c>
      <c r="N484">
        <v>15</v>
      </c>
      <c r="O484" s="12">
        <f>VLOOKUP(C484,[3]May!$C:$Z,24,FALSE)</f>
        <v>2019</v>
      </c>
    </row>
    <row r="485" spans="1:15" x14ac:dyDescent="0.25">
      <c r="A485" t="s">
        <v>75</v>
      </c>
      <c r="C485" t="s">
        <v>1023</v>
      </c>
      <c r="E485">
        <v>9</v>
      </c>
      <c r="F485" t="s">
        <v>80</v>
      </c>
      <c r="J485" t="s">
        <v>23</v>
      </c>
      <c r="K485">
        <v>7</v>
      </c>
      <c r="L485">
        <v>7049</v>
      </c>
      <c r="M485">
        <v>0.84</v>
      </c>
      <c r="N485">
        <v>15</v>
      </c>
      <c r="O485" s="12">
        <f>VLOOKUP(C485,[3]May!$C:$Z,24,FALSE)</f>
        <v>2019</v>
      </c>
    </row>
    <row r="486" spans="1:15" x14ac:dyDescent="0.25">
      <c r="A486" t="s">
        <v>75</v>
      </c>
      <c r="C486" t="s">
        <v>1024</v>
      </c>
      <c r="E486">
        <v>3</v>
      </c>
      <c r="F486" t="s">
        <v>82</v>
      </c>
      <c r="J486" t="s">
        <v>23</v>
      </c>
      <c r="K486">
        <v>2</v>
      </c>
      <c r="L486">
        <v>960</v>
      </c>
      <c r="M486">
        <v>0.16</v>
      </c>
      <c r="N486">
        <v>5</v>
      </c>
      <c r="O486" s="12">
        <f>VLOOKUP(C486,[3]May!$C:$Z,24,FALSE)</f>
        <v>2019</v>
      </c>
    </row>
    <row r="487" spans="1:15" x14ac:dyDescent="0.25">
      <c r="A487" t="s">
        <v>75</v>
      </c>
      <c r="C487" t="s">
        <v>1025</v>
      </c>
      <c r="E487">
        <v>7</v>
      </c>
      <c r="F487" t="s">
        <v>81</v>
      </c>
      <c r="J487" t="s">
        <v>23</v>
      </c>
      <c r="K487">
        <v>6</v>
      </c>
      <c r="L487">
        <v>1458</v>
      </c>
      <c r="M487">
        <v>0.24</v>
      </c>
      <c r="N487">
        <v>1</v>
      </c>
      <c r="O487" s="12">
        <f>VLOOKUP(C487,[3]May!$C:$Z,24,FALSE)</f>
        <v>2019</v>
      </c>
    </row>
    <row r="488" spans="1:15" x14ac:dyDescent="0.25">
      <c r="A488" t="s">
        <v>75</v>
      </c>
      <c r="C488" t="s">
        <v>1025</v>
      </c>
      <c r="E488">
        <v>3</v>
      </c>
      <c r="F488" t="s">
        <v>82</v>
      </c>
      <c r="J488" t="s">
        <v>23</v>
      </c>
      <c r="K488">
        <v>1</v>
      </c>
      <c r="L488">
        <v>480</v>
      </c>
      <c r="M488">
        <v>0.08</v>
      </c>
      <c r="N488">
        <v>5</v>
      </c>
      <c r="O488" s="12">
        <f>VLOOKUP(C488,[3]May!$C:$Z,24,FALSE)</f>
        <v>2019</v>
      </c>
    </row>
    <row r="489" spans="1:15" x14ac:dyDescent="0.25">
      <c r="A489" t="s">
        <v>75</v>
      </c>
      <c r="C489" t="s">
        <v>1026</v>
      </c>
      <c r="E489">
        <v>7</v>
      </c>
      <c r="F489" t="s">
        <v>81</v>
      </c>
      <c r="J489" t="s">
        <v>23</v>
      </c>
      <c r="K489">
        <v>2</v>
      </c>
      <c r="L489">
        <v>486</v>
      </c>
      <c r="M489">
        <v>0.08</v>
      </c>
      <c r="N489">
        <v>1</v>
      </c>
      <c r="O489" s="12">
        <f>VLOOKUP(C489,[3]May!$C:$Z,24,FALSE)</f>
        <v>2019</v>
      </c>
    </row>
    <row r="490" spans="1:15" x14ac:dyDescent="0.25">
      <c r="A490" t="s">
        <v>75</v>
      </c>
      <c r="C490" t="s">
        <v>1026</v>
      </c>
      <c r="E490">
        <v>9</v>
      </c>
      <c r="F490" t="s">
        <v>80</v>
      </c>
      <c r="J490" t="s">
        <v>23</v>
      </c>
      <c r="K490">
        <v>3</v>
      </c>
      <c r="L490">
        <v>3021</v>
      </c>
      <c r="M490">
        <v>0.36</v>
      </c>
      <c r="N490">
        <v>15</v>
      </c>
      <c r="O490" s="12">
        <f>VLOOKUP(C490,[3]May!$C:$Z,24,FALSE)</f>
        <v>2019</v>
      </c>
    </row>
    <row r="491" spans="1:15" x14ac:dyDescent="0.25">
      <c r="A491" t="s">
        <v>75</v>
      </c>
      <c r="C491" t="s">
        <v>1026</v>
      </c>
      <c r="E491">
        <v>8</v>
      </c>
      <c r="F491" t="s">
        <v>113</v>
      </c>
      <c r="J491" t="s">
        <v>23</v>
      </c>
      <c r="K491">
        <v>2</v>
      </c>
      <c r="L491">
        <v>578</v>
      </c>
      <c r="M491">
        <v>0.1</v>
      </c>
      <c r="N491">
        <v>1</v>
      </c>
      <c r="O491" s="12">
        <f>VLOOKUP(C491,[3]May!$C:$Z,24,FALSE)</f>
        <v>2019</v>
      </c>
    </row>
    <row r="492" spans="1:15" x14ac:dyDescent="0.25">
      <c r="A492" t="s">
        <v>75</v>
      </c>
      <c r="C492" t="s">
        <v>1027</v>
      </c>
      <c r="E492">
        <v>28</v>
      </c>
      <c r="F492" t="s">
        <v>110</v>
      </c>
      <c r="J492" t="s">
        <v>23</v>
      </c>
      <c r="K492">
        <v>3</v>
      </c>
      <c r="L492">
        <v>3021</v>
      </c>
      <c r="M492">
        <v>0.36</v>
      </c>
      <c r="N492">
        <v>15</v>
      </c>
      <c r="O492" s="12">
        <f>VLOOKUP(C492,[3]May!$C:$Z,24,FALSE)</f>
        <v>2019</v>
      </c>
    </row>
    <row r="493" spans="1:15" x14ac:dyDescent="0.25">
      <c r="A493" t="s">
        <v>75</v>
      </c>
      <c r="C493" t="s">
        <v>1027</v>
      </c>
      <c r="E493">
        <v>7</v>
      </c>
      <c r="F493" t="s">
        <v>81</v>
      </c>
      <c r="J493" t="s">
        <v>23</v>
      </c>
      <c r="K493">
        <v>4</v>
      </c>
      <c r="L493">
        <v>972</v>
      </c>
      <c r="M493">
        <v>0.16</v>
      </c>
      <c r="N493">
        <v>1</v>
      </c>
      <c r="O493" s="12">
        <f>VLOOKUP(C493,[3]May!$C:$Z,24,FALSE)</f>
        <v>2019</v>
      </c>
    </row>
    <row r="494" spans="1:15" x14ac:dyDescent="0.25">
      <c r="A494" t="s">
        <v>75</v>
      </c>
      <c r="C494" t="s">
        <v>1027</v>
      </c>
      <c r="E494">
        <v>9</v>
      </c>
      <c r="F494" t="s">
        <v>80</v>
      </c>
      <c r="J494" t="s">
        <v>23</v>
      </c>
      <c r="K494">
        <v>1</v>
      </c>
      <c r="L494">
        <v>1007</v>
      </c>
      <c r="M494">
        <v>0.12</v>
      </c>
      <c r="N494">
        <v>15</v>
      </c>
      <c r="O494" s="12">
        <f>VLOOKUP(C494,[3]May!$C:$Z,24,FALSE)</f>
        <v>2019</v>
      </c>
    </row>
    <row r="495" spans="1:15" x14ac:dyDescent="0.25">
      <c r="A495" t="s">
        <v>75</v>
      </c>
      <c r="C495" t="s">
        <v>1027</v>
      </c>
      <c r="E495">
        <v>3</v>
      </c>
      <c r="F495" t="s">
        <v>82</v>
      </c>
      <c r="J495" t="s">
        <v>23</v>
      </c>
      <c r="K495">
        <v>1</v>
      </c>
      <c r="L495">
        <v>480</v>
      </c>
      <c r="M495">
        <v>0.08</v>
      </c>
      <c r="N495">
        <v>5</v>
      </c>
      <c r="O495" s="12">
        <f>VLOOKUP(C495,[3]May!$C:$Z,24,FALSE)</f>
        <v>2019</v>
      </c>
    </row>
    <row r="496" spans="1:15" x14ac:dyDescent="0.25">
      <c r="A496" t="s">
        <v>75</v>
      </c>
      <c r="C496" t="s">
        <v>1028</v>
      </c>
      <c r="E496">
        <v>7</v>
      </c>
      <c r="F496" t="s">
        <v>81</v>
      </c>
      <c r="J496" t="s">
        <v>23</v>
      </c>
      <c r="K496">
        <v>5</v>
      </c>
      <c r="L496">
        <v>1215</v>
      </c>
      <c r="M496">
        <v>0.2</v>
      </c>
      <c r="N496">
        <v>1</v>
      </c>
      <c r="O496" s="12">
        <f>VLOOKUP(C496,[3]May!$C:$Z,24,FALSE)</f>
        <v>2019</v>
      </c>
    </row>
    <row r="497" spans="1:15" x14ac:dyDescent="0.25">
      <c r="A497" t="s">
        <v>75</v>
      </c>
      <c r="C497" t="s">
        <v>1028</v>
      </c>
      <c r="E497">
        <v>3</v>
      </c>
      <c r="F497" t="s">
        <v>82</v>
      </c>
      <c r="J497" t="s">
        <v>23</v>
      </c>
      <c r="K497">
        <v>1</v>
      </c>
      <c r="L497">
        <v>480</v>
      </c>
      <c r="M497">
        <v>0.08</v>
      </c>
      <c r="N497">
        <v>5</v>
      </c>
      <c r="O497" s="12">
        <f>VLOOKUP(C497,[3]May!$C:$Z,24,FALSE)</f>
        <v>2019</v>
      </c>
    </row>
    <row r="498" spans="1:15" x14ac:dyDescent="0.25">
      <c r="A498" t="s">
        <v>75</v>
      </c>
      <c r="C498" t="s">
        <v>1028</v>
      </c>
      <c r="E498">
        <v>9</v>
      </c>
      <c r="F498" t="s">
        <v>80</v>
      </c>
      <c r="J498" t="s">
        <v>23</v>
      </c>
      <c r="K498">
        <v>1</v>
      </c>
      <c r="L498">
        <v>1007</v>
      </c>
      <c r="M498">
        <v>0.12</v>
      </c>
      <c r="N498">
        <v>15</v>
      </c>
      <c r="O498" s="12">
        <f>VLOOKUP(C498,[3]May!$C:$Z,24,FALSE)</f>
        <v>2019</v>
      </c>
    </row>
    <row r="499" spans="1:15" x14ac:dyDescent="0.25">
      <c r="A499" t="s">
        <v>75</v>
      </c>
      <c r="C499" t="s">
        <v>1028</v>
      </c>
      <c r="E499">
        <v>28</v>
      </c>
      <c r="F499" t="s">
        <v>110</v>
      </c>
      <c r="J499" t="s">
        <v>23</v>
      </c>
      <c r="K499">
        <v>2</v>
      </c>
      <c r="L499">
        <v>2014</v>
      </c>
      <c r="M499">
        <v>0.24</v>
      </c>
      <c r="N499">
        <v>15</v>
      </c>
      <c r="O499" s="12">
        <f>VLOOKUP(C499,[3]May!$C:$Z,24,FALSE)</f>
        <v>2019</v>
      </c>
    </row>
    <row r="500" spans="1:15" x14ac:dyDescent="0.25">
      <c r="A500" t="s">
        <v>75</v>
      </c>
      <c r="C500" t="s">
        <v>1029</v>
      </c>
      <c r="E500">
        <v>8</v>
      </c>
      <c r="F500" t="s">
        <v>113</v>
      </c>
      <c r="J500" t="s">
        <v>23</v>
      </c>
      <c r="K500">
        <v>2</v>
      </c>
      <c r="L500">
        <v>578</v>
      </c>
      <c r="M500">
        <v>0.1</v>
      </c>
      <c r="N500">
        <v>1</v>
      </c>
      <c r="O500" s="12">
        <f>VLOOKUP(C500,[3]May!$C:$Z,24,FALSE)</f>
        <v>2019</v>
      </c>
    </row>
    <row r="501" spans="1:15" x14ac:dyDescent="0.25">
      <c r="A501" t="s">
        <v>75</v>
      </c>
      <c r="C501" t="s">
        <v>1029</v>
      </c>
      <c r="E501">
        <v>4</v>
      </c>
      <c r="F501" t="s">
        <v>77</v>
      </c>
      <c r="J501" t="s">
        <v>23</v>
      </c>
      <c r="K501">
        <v>1</v>
      </c>
      <c r="L501">
        <v>548</v>
      </c>
      <c r="M501">
        <v>0.09</v>
      </c>
      <c r="N501">
        <v>5</v>
      </c>
      <c r="O501" s="12">
        <f>VLOOKUP(C501,[3]May!$C:$Z,24,FALSE)</f>
        <v>2019</v>
      </c>
    </row>
    <row r="502" spans="1:15" x14ac:dyDescent="0.25">
      <c r="A502" t="s">
        <v>75</v>
      </c>
      <c r="C502" t="s">
        <v>1029</v>
      </c>
      <c r="E502">
        <v>9</v>
      </c>
      <c r="F502" t="s">
        <v>80</v>
      </c>
      <c r="J502" t="s">
        <v>23</v>
      </c>
      <c r="K502">
        <v>1</v>
      </c>
      <c r="L502">
        <v>1007</v>
      </c>
      <c r="M502">
        <v>0.12</v>
      </c>
      <c r="N502">
        <v>15</v>
      </c>
      <c r="O502" s="12">
        <f>VLOOKUP(C502,[3]May!$C:$Z,24,FALSE)</f>
        <v>2019</v>
      </c>
    </row>
    <row r="503" spans="1:15" x14ac:dyDescent="0.25">
      <c r="A503" t="s">
        <v>75</v>
      </c>
      <c r="C503" t="s">
        <v>1029</v>
      </c>
      <c r="E503">
        <v>3</v>
      </c>
      <c r="F503" t="s">
        <v>82</v>
      </c>
      <c r="J503" t="s">
        <v>23</v>
      </c>
      <c r="K503">
        <v>1</v>
      </c>
      <c r="L503">
        <v>480</v>
      </c>
      <c r="M503">
        <v>0.08</v>
      </c>
      <c r="N503">
        <v>5</v>
      </c>
      <c r="O503" s="12">
        <f>VLOOKUP(C503,[3]May!$C:$Z,24,FALSE)</f>
        <v>2019</v>
      </c>
    </row>
    <row r="504" spans="1:15" x14ac:dyDescent="0.25">
      <c r="A504" t="s">
        <v>75</v>
      </c>
      <c r="C504" t="s">
        <v>1029</v>
      </c>
      <c r="E504">
        <v>7</v>
      </c>
      <c r="F504" t="s">
        <v>81</v>
      </c>
      <c r="J504" t="s">
        <v>23</v>
      </c>
      <c r="K504">
        <v>4</v>
      </c>
      <c r="L504">
        <v>972</v>
      </c>
      <c r="M504">
        <v>0.16</v>
      </c>
      <c r="N504">
        <v>1</v>
      </c>
      <c r="O504" s="12">
        <f>VLOOKUP(C504,[3]May!$C:$Z,24,FALSE)</f>
        <v>2019</v>
      </c>
    </row>
    <row r="505" spans="1:15" x14ac:dyDescent="0.25">
      <c r="A505" t="s">
        <v>75</v>
      </c>
      <c r="C505" t="s">
        <v>1030</v>
      </c>
      <c r="E505">
        <v>3</v>
      </c>
      <c r="F505" t="s">
        <v>82</v>
      </c>
      <c r="J505" t="s">
        <v>23</v>
      </c>
      <c r="K505">
        <v>1</v>
      </c>
      <c r="L505">
        <v>480</v>
      </c>
      <c r="M505">
        <v>0.08</v>
      </c>
      <c r="N505">
        <v>5</v>
      </c>
      <c r="O505" s="12">
        <f>VLOOKUP(C505,[3]May!$C:$Z,24,FALSE)</f>
        <v>2019</v>
      </c>
    </row>
    <row r="506" spans="1:15" x14ac:dyDescent="0.25">
      <c r="A506" t="s">
        <v>75</v>
      </c>
      <c r="C506" t="s">
        <v>1030</v>
      </c>
      <c r="E506">
        <v>28</v>
      </c>
      <c r="F506" t="s">
        <v>110</v>
      </c>
      <c r="J506" t="s">
        <v>23</v>
      </c>
      <c r="K506">
        <v>4</v>
      </c>
      <c r="L506">
        <v>4028</v>
      </c>
      <c r="M506">
        <v>0.48</v>
      </c>
      <c r="N506">
        <v>15</v>
      </c>
      <c r="O506" s="12">
        <f>VLOOKUP(C506,[3]May!$C:$Z,24,FALSE)</f>
        <v>2019</v>
      </c>
    </row>
    <row r="507" spans="1:15" x14ac:dyDescent="0.25">
      <c r="A507" t="s">
        <v>75</v>
      </c>
      <c r="C507" t="s">
        <v>1030</v>
      </c>
      <c r="E507">
        <v>5</v>
      </c>
      <c r="F507" t="s">
        <v>171</v>
      </c>
      <c r="J507" t="s">
        <v>23</v>
      </c>
      <c r="K507">
        <v>1</v>
      </c>
      <c r="L507">
        <v>1380</v>
      </c>
      <c r="M507">
        <v>0</v>
      </c>
      <c r="N507">
        <v>5</v>
      </c>
      <c r="O507" s="12">
        <f>VLOOKUP(C507,[3]May!$C:$Z,24,FALSE)</f>
        <v>2019</v>
      </c>
    </row>
    <row r="508" spans="1:15" x14ac:dyDescent="0.25">
      <c r="A508" t="s">
        <v>75</v>
      </c>
      <c r="C508" t="s">
        <v>1030</v>
      </c>
      <c r="E508">
        <v>7</v>
      </c>
      <c r="F508" t="s">
        <v>81</v>
      </c>
      <c r="J508" t="s">
        <v>23</v>
      </c>
      <c r="K508">
        <v>6</v>
      </c>
      <c r="L508">
        <v>1458</v>
      </c>
      <c r="M508">
        <v>0.24</v>
      </c>
      <c r="N508">
        <v>1</v>
      </c>
      <c r="O508" s="12">
        <f>VLOOKUP(C508,[3]May!$C:$Z,24,FALSE)</f>
        <v>2019</v>
      </c>
    </row>
    <row r="509" spans="1:15" x14ac:dyDescent="0.25">
      <c r="A509" t="s">
        <v>75</v>
      </c>
      <c r="C509" t="s">
        <v>1030</v>
      </c>
      <c r="E509">
        <v>9</v>
      </c>
      <c r="F509" t="s">
        <v>80</v>
      </c>
      <c r="J509" t="s">
        <v>23</v>
      </c>
      <c r="K509">
        <v>3</v>
      </c>
      <c r="L509">
        <v>3021</v>
      </c>
      <c r="M509">
        <v>0.36</v>
      </c>
      <c r="N509">
        <v>15</v>
      </c>
      <c r="O509" s="12">
        <f>VLOOKUP(C509,[3]May!$C:$Z,24,FALSE)</f>
        <v>2019</v>
      </c>
    </row>
    <row r="510" spans="1:15" x14ac:dyDescent="0.25">
      <c r="A510" t="s">
        <v>75</v>
      </c>
      <c r="C510" t="s">
        <v>1031</v>
      </c>
      <c r="E510">
        <v>3</v>
      </c>
      <c r="F510" t="s">
        <v>82</v>
      </c>
      <c r="J510" t="s">
        <v>23</v>
      </c>
      <c r="K510">
        <v>2</v>
      </c>
      <c r="L510">
        <v>960</v>
      </c>
      <c r="M510">
        <v>0.16</v>
      </c>
      <c r="N510">
        <v>5</v>
      </c>
      <c r="O510" s="12">
        <f>VLOOKUP(C510,[3]May!$C:$Z,24,FALSE)</f>
        <v>2019</v>
      </c>
    </row>
    <row r="511" spans="1:15" x14ac:dyDescent="0.25">
      <c r="A511" t="s">
        <v>75</v>
      </c>
      <c r="C511" t="s">
        <v>1031</v>
      </c>
      <c r="E511">
        <v>28</v>
      </c>
      <c r="F511" t="s">
        <v>110</v>
      </c>
      <c r="J511" t="s">
        <v>23</v>
      </c>
      <c r="K511">
        <v>1</v>
      </c>
      <c r="L511">
        <v>1007</v>
      </c>
      <c r="M511">
        <v>0.12</v>
      </c>
      <c r="N511">
        <v>15</v>
      </c>
      <c r="O511" s="12">
        <f>VLOOKUP(C511,[3]May!$C:$Z,24,FALSE)</f>
        <v>2019</v>
      </c>
    </row>
    <row r="512" spans="1:15" x14ac:dyDescent="0.25">
      <c r="A512" t="s">
        <v>75</v>
      </c>
      <c r="C512" t="s">
        <v>1031</v>
      </c>
      <c r="E512">
        <v>7</v>
      </c>
      <c r="F512" t="s">
        <v>81</v>
      </c>
      <c r="J512" t="s">
        <v>23</v>
      </c>
      <c r="K512">
        <v>4</v>
      </c>
      <c r="L512">
        <v>972</v>
      </c>
      <c r="M512">
        <v>0.16</v>
      </c>
      <c r="N512">
        <v>1</v>
      </c>
      <c r="O512" s="12">
        <f>VLOOKUP(C512,[3]May!$C:$Z,24,FALSE)</f>
        <v>2019</v>
      </c>
    </row>
    <row r="513" spans="1:15" x14ac:dyDescent="0.25">
      <c r="A513" t="s">
        <v>75</v>
      </c>
      <c r="C513" t="s">
        <v>1032</v>
      </c>
      <c r="E513">
        <v>28</v>
      </c>
      <c r="F513" t="s">
        <v>110</v>
      </c>
      <c r="J513" t="s">
        <v>23</v>
      </c>
      <c r="K513">
        <v>1</v>
      </c>
      <c r="L513">
        <v>1007</v>
      </c>
      <c r="M513">
        <v>0.12</v>
      </c>
      <c r="N513">
        <v>15</v>
      </c>
      <c r="O513" s="12">
        <f>VLOOKUP(C513,[3]May!$C:$Z,24,FALSE)</f>
        <v>2019</v>
      </c>
    </row>
    <row r="514" spans="1:15" x14ac:dyDescent="0.25">
      <c r="A514" t="s">
        <v>75</v>
      </c>
      <c r="C514" t="s">
        <v>1032</v>
      </c>
      <c r="E514">
        <v>3</v>
      </c>
      <c r="F514" t="s">
        <v>82</v>
      </c>
      <c r="J514" t="s">
        <v>23</v>
      </c>
      <c r="K514">
        <v>1</v>
      </c>
      <c r="L514">
        <v>480</v>
      </c>
      <c r="M514">
        <v>0.08</v>
      </c>
      <c r="N514">
        <v>5</v>
      </c>
      <c r="O514" s="12">
        <f>VLOOKUP(C514,[3]May!$C:$Z,24,FALSE)</f>
        <v>2019</v>
      </c>
    </row>
    <row r="515" spans="1:15" x14ac:dyDescent="0.25">
      <c r="A515" t="s">
        <v>75</v>
      </c>
      <c r="C515" t="s">
        <v>1033</v>
      </c>
      <c r="E515">
        <v>28</v>
      </c>
      <c r="F515" t="s">
        <v>110</v>
      </c>
      <c r="J515" t="s">
        <v>23</v>
      </c>
      <c r="K515">
        <v>2</v>
      </c>
      <c r="L515">
        <v>2014</v>
      </c>
      <c r="M515">
        <v>0.24</v>
      </c>
      <c r="N515">
        <v>15</v>
      </c>
      <c r="O515" s="12">
        <f>VLOOKUP(C515,[3]May!$C:$Z,24,FALSE)</f>
        <v>2019</v>
      </c>
    </row>
    <row r="516" spans="1:15" x14ac:dyDescent="0.25">
      <c r="A516" t="s">
        <v>75</v>
      </c>
      <c r="C516" t="s">
        <v>1033</v>
      </c>
      <c r="E516">
        <v>4</v>
      </c>
      <c r="F516" t="s">
        <v>77</v>
      </c>
      <c r="J516" t="s">
        <v>23</v>
      </c>
      <c r="K516">
        <v>1</v>
      </c>
      <c r="L516">
        <v>548</v>
      </c>
      <c r="M516">
        <v>0.09</v>
      </c>
      <c r="N516">
        <v>5</v>
      </c>
      <c r="O516" s="12">
        <f>VLOOKUP(C516,[3]May!$C:$Z,24,FALSE)</f>
        <v>2019</v>
      </c>
    </row>
    <row r="517" spans="1:15" x14ac:dyDescent="0.25">
      <c r="A517" t="s">
        <v>75</v>
      </c>
      <c r="C517" t="s">
        <v>1033</v>
      </c>
      <c r="E517">
        <v>22</v>
      </c>
      <c r="F517" t="s">
        <v>174</v>
      </c>
      <c r="J517" t="s">
        <v>23</v>
      </c>
      <c r="K517">
        <v>1</v>
      </c>
      <c r="L517">
        <v>1007</v>
      </c>
      <c r="M517">
        <v>0.12</v>
      </c>
      <c r="N517">
        <v>15</v>
      </c>
      <c r="O517" s="12">
        <f>VLOOKUP(C517,[3]May!$C:$Z,24,FALSE)</f>
        <v>2019</v>
      </c>
    </row>
    <row r="518" spans="1:15" x14ac:dyDescent="0.25">
      <c r="A518" t="s">
        <v>75</v>
      </c>
      <c r="C518" t="s">
        <v>1033</v>
      </c>
      <c r="E518">
        <v>7</v>
      </c>
      <c r="F518" t="s">
        <v>81</v>
      </c>
      <c r="J518" t="s">
        <v>23</v>
      </c>
      <c r="K518">
        <v>3</v>
      </c>
      <c r="L518">
        <v>729</v>
      </c>
      <c r="M518">
        <v>0.12</v>
      </c>
      <c r="N518">
        <v>1</v>
      </c>
      <c r="O518" s="12">
        <f>VLOOKUP(C518,[3]May!$C:$Z,24,FALSE)</f>
        <v>2019</v>
      </c>
    </row>
    <row r="519" spans="1:15" x14ac:dyDescent="0.25">
      <c r="A519" t="s">
        <v>75</v>
      </c>
      <c r="C519" t="s">
        <v>1034</v>
      </c>
      <c r="E519">
        <v>28</v>
      </c>
      <c r="F519" t="s">
        <v>110</v>
      </c>
      <c r="J519" t="s">
        <v>23</v>
      </c>
      <c r="K519">
        <v>1</v>
      </c>
      <c r="L519">
        <v>1007</v>
      </c>
      <c r="M519">
        <v>0.12</v>
      </c>
      <c r="N519">
        <v>15</v>
      </c>
      <c r="O519" s="12">
        <f>VLOOKUP(C519,[3]May!$C:$Z,24,FALSE)</f>
        <v>2019</v>
      </c>
    </row>
    <row r="520" spans="1:15" x14ac:dyDescent="0.25">
      <c r="A520" t="s">
        <v>75</v>
      </c>
      <c r="C520" t="s">
        <v>1034</v>
      </c>
      <c r="E520">
        <v>22</v>
      </c>
      <c r="F520" t="s">
        <v>174</v>
      </c>
      <c r="J520" t="s">
        <v>23</v>
      </c>
      <c r="K520">
        <v>3</v>
      </c>
      <c r="L520">
        <v>3021</v>
      </c>
      <c r="M520">
        <v>0.36</v>
      </c>
      <c r="N520">
        <v>15</v>
      </c>
      <c r="O520" s="12">
        <f>VLOOKUP(C520,[3]May!$C:$Z,24,FALSE)</f>
        <v>2019</v>
      </c>
    </row>
    <row r="521" spans="1:15" x14ac:dyDescent="0.25">
      <c r="A521" t="s">
        <v>75</v>
      </c>
      <c r="C521" t="s">
        <v>1034</v>
      </c>
      <c r="E521">
        <v>4</v>
      </c>
      <c r="F521" t="s">
        <v>77</v>
      </c>
      <c r="J521" t="s">
        <v>23</v>
      </c>
      <c r="K521">
        <v>1</v>
      </c>
      <c r="L521">
        <v>548</v>
      </c>
      <c r="M521">
        <v>0.09</v>
      </c>
      <c r="N521">
        <v>5</v>
      </c>
      <c r="O521" s="12">
        <f>VLOOKUP(C521,[3]May!$C:$Z,24,FALSE)</f>
        <v>2019</v>
      </c>
    </row>
    <row r="522" spans="1:15" x14ac:dyDescent="0.25">
      <c r="A522" t="s">
        <v>75</v>
      </c>
      <c r="C522" t="s">
        <v>1034</v>
      </c>
      <c r="E522">
        <v>8</v>
      </c>
      <c r="F522" t="s">
        <v>113</v>
      </c>
      <c r="J522" t="s">
        <v>23</v>
      </c>
      <c r="K522">
        <v>3</v>
      </c>
      <c r="L522">
        <v>867</v>
      </c>
      <c r="M522">
        <v>0.15</v>
      </c>
      <c r="N522">
        <v>1</v>
      </c>
      <c r="O522" s="12">
        <f>VLOOKUP(C522,[3]May!$C:$Z,24,FALSE)</f>
        <v>2019</v>
      </c>
    </row>
    <row r="523" spans="1:15" x14ac:dyDescent="0.25">
      <c r="A523" t="s">
        <v>75</v>
      </c>
      <c r="C523" t="s">
        <v>1034</v>
      </c>
      <c r="E523">
        <v>7</v>
      </c>
      <c r="F523" t="s">
        <v>81</v>
      </c>
      <c r="J523" t="s">
        <v>23</v>
      </c>
      <c r="K523">
        <v>2</v>
      </c>
      <c r="L523">
        <v>486</v>
      </c>
      <c r="M523">
        <v>0.08</v>
      </c>
      <c r="N523">
        <v>1</v>
      </c>
      <c r="O523" s="12">
        <f>VLOOKUP(C523,[3]May!$C:$Z,24,FALSE)</f>
        <v>2019</v>
      </c>
    </row>
    <row r="524" spans="1:15" x14ac:dyDescent="0.25">
      <c r="A524" t="s">
        <v>75</v>
      </c>
      <c r="C524" t="s">
        <v>1035</v>
      </c>
      <c r="E524">
        <v>28</v>
      </c>
      <c r="F524" t="s">
        <v>110</v>
      </c>
      <c r="J524" t="s">
        <v>23</v>
      </c>
      <c r="K524">
        <v>3</v>
      </c>
      <c r="L524">
        <v>3021</v>
      </c>
      <c r="M524">
        <v>0.36</v>
      </c>
      <c r="N524">
        <v>15</v>
      </c>
      <c r="O524" s="12">
        <f>VLOOKUP(C524,[3]May!$C:$Z,24,FALSE)</f>
        <v>2019</v>
      </c>
    </row>
    <row r="525" spans="1:15" x14ac:dyDescent="0.25">
      <c r="A525" t="s">
        <v>75</v>
      </c>
      <c r="C525" t="s">
        <v>1035</v>
      </c>
      <c r="E525">
        <v>9</v>
      </c>
      <c r="F525" t="s">
        <v>80</v>
      </c>
      <c r="J525" t="s">
        <v>23</v>
      </c>
      <c r="K525">
        <v>2</v>
      </c>
      <c r="L525">
        <v>2014</v>
      </c>
      <c r="M525">
        <v>0.24</v>
      </c>
      <c r="N525">
        <v>15</v>
      </c>
      <c r="O525" s="12">
        <f>VLOOKUP(C525,[3]May!$C:$Z,24,FALSE)</f>
        <v>2019</v>
      </c>
    </row>
    <row r="526" spans="1:15" x14ac:dyDescent="0.25">
      <c r="A526" t="s">
        <v>75</v>
      </c>
      <c r="C526" t="s">
        <v>1035</v>
      </c>
      <c r="E526">
        <v>7</v>
      </c>
      <c r="F526" t="s">
        <v>81</v>
      </c>
      <c r="J526" t="s">
        <v>23</v>
      </c>
      <c r="K526">
        <v>3</v>
      </c>
      <c r="L526">
        <v>729</v>
      </c>
      <c r="M526">
        <v>0.12</v>
      </c>
      <c r="N526">
        <v>1</v>
      </c>
      <c r="O526" s="12">
        <f>VLOOKUP(C526,[3]May!$C:$Z,24,FALSE)</f>
        <v>2019</v>
      </c>
    </row>
    <row r="527" spans="1:15" x14ac:dyDescent="0.25">
      <c r="A527" t="s">
        <v>75</v>
      </c>
      <c r="C527" t="s">
        <v>1035</v>
      </c>
      <c r="E527">
        <v>3</v>
      </c>
      <c r="F527" t="s">
        <v>82</v>
      </c>
      <c r="J527" t="s">
        <v>23</v>
      </c>
      <c r="K527">
        <v>1</v>
      </c>
      <c r="L527">
        <v>480</v>
      </c>
      <c r="M527">
        <v>0.08</v>
      </c>
      <c r="N527">
        <v>5</v>
      </c>
      <c r="O527" s="12">
        <f>VLOOKUP(C527,[3]May!$C:$Z,24,FALSE)</f>
        <v>2019</v>
      </c>
    </row>
    <row r="528" spans="1:15" x14ac:dyDescent="0.25">
      <c r="A528" t="s">
        <v>75</v>
      </c>
      <c r="C528" t="s">
        <v>1036</v>
      </c>
      <c r="E528">
        <v>28</v>
      </c>
      <c r="F528" t="s">
        <v>110</v>
      </c>
      <c r="J528" t="s">
        <v>23</v>
      </c>
      <c r="K528">
        <v>2</v>
      </c>
      <c r="L528">
        <v>2014</v>
      </c>
      <c r="M528">
        <v>0.24</v>
      </c>
      <c r="N528">
        <v>15</v>
      </c>
      <c r="O528" s="12">
        <f>VLOOKUP(C528,[3]May!$C:$Z,24,FALSE)</f>
        <v>2019</v>
      </c>
    </row>
    <row r="529" spans="1:15" x14ac:dyDescent="0.25">
      <c r="A529" t="s">
        <v>75</v>
      </c>
      <c r="C529" t="s">
        <v>1036</v>
      </c>
      <c r="E529">
        <v>7</v>
      </c>
      <c r="F529" t="s">
        <v>81</v>
      </c>
      <c r="J529" t="s">
        <v>23</v>
      </c>
      <c r="K529">
        <v>6</v>
      </c>
      <c r="L529">
        <v>1458</v>
      </c>
      <c r="M529">
        <v>0.24</v>
      </c>
      <c r="N529">
        <v>1</v>
      </c>
      <c r="O529" s="12">
        <f>VLOOKUP(C529,[3]May!$C:$Z,24,FALSE)</f>
        <v>2019</v>
      </c>
    </row>
    <row r="530" spans="1:15" x14ac:dyDescent="0.25">
      <c r="A530" t="s">
        <v>75</v>
      </c>
      <c r="C530" t="s">
        <v>1036</v>
      </c>
      <c r="E530">
        <v>3</v>
      </c>
      <c r="F530" t="s">
        <v>82</v>
      </c>
      <c r="J530" t="s">
        <v>23</v>
      </c>
      <c r="K530">
        <v>3</v>
      </c>
      <c r="L530">
        <v>1440</v>
      </c>
      <c r="M530">
        <v>0.24</v>
      </c>
      <c r="N530">
        <v>5</v>
      </c>
      <c r="O530" s="12">
        <f>VLOOKUP(C530,[3]May!$C:$Z,24,FALSE)</f>
        <v>2019</v>
      </c>
    </row>
    <row r="531" spans="1:15" x14ac:dyDescent="0.25">
      <c r="A531" t="s">
        <v>75</v>
      </c>
      <c r="C531" t="s">
        <v>1036</v>
      </c>
      <c r="E531">
        <v>9</v>
      </c>
      <c r="F531" t="s">
        <v>80</v>
      </c>
      <c r="J531" t="s">
        <v>23</v>
      </c>
      <c r="K531">
        <v>2</v>
      </c>
      <c r="L531">
        <v>2014</v>
      </c>
      <c r="M531">
        <v>0.24</v>
      </c>
      <c r="N531">
        <v>15</v>
      </c>
      <c r="O531" s="12">
        <f>VLOOKUP(C531,[3]May!$C:$Z,24,FALSE)</f>
        <v>2019</v>
      </c>
    </row>
    <row r="532" spans="1:15" x14ac:dyDescent="0.25">
      <c r="A532" t="s">
        <v>75</v>
      </c>
      <c r="C532" t="s">
        <v>1036</v>
      </c>
      <c r="E532">
        <v>10</v>
      </c>
      <c r="F532" t="s">
        <v>118</v>
      </c>
      <c r="J532" t="s">
        <v>23</v>
      </c>
      <c r="K532">
        <v>2</v>
      </c>
      <c r="L532">
        <v>2014</v>
      </c>
      <c r="M532">
        <v>0.24</v>
      </c>
      <c r="N532">
        <v>15</v>
      </c>
      <c r="O532" s="12">
        <f>VLOOKUP(C532,[3]May!$C:$Z,24,FALSE)</f>
        <v>2019</v>
      </c>
    </row>
    <row r="533" spans="1:15" x14ac:dyDescent="0.25">
      <c r="A533" t="s">
        <v>75</v>
      </c>
      <c r="C533" t="s">
        <v>1037</v>
      </c>
      <c r="E533">
        <v>22</v>
      </c>
      <c r="F533" t="s">
        <v>174</v>
      </c>
      <c r="J533" t="s">
        <v>23</v>
      </c>
      <c r="K533">
        <v>1</v>
      </c>
      <c r="L533">
        <v>1007</v>
      </c>
      <c r="M533">
        <v>0.12</v>
      </c>
      <c r="N533">
        <v>15</v>
      </c>
      <c r="O533" s="12">
        <f>VLOOKUP(C533,[3]May!$C:$Z,24,FALSE)</f>
        <v>2019</v>
      </c>
    </row>
    <row r="534" spans="1:15" x14ac:dyDescent="0.25">
      <c r="A534" t="s">
        <v>75</v>
      </c>
      <c r="C534" t="s">
        <v>1037</v>
      </c>
      <c r="E534">
        <v>28</v>
      </c>
      <c r="F534" t="s">
        <v>110</v>
      </c>
      <c r="J534" t="s">
        <v>23</v>
      </c>
      <c r="K534">
        <v>1</v>
      </c>
      <c r="L534">
        <v>1007</v>
      </c>
      <c r="M534">
        <v>0.12</v>
      </c>
      <c r="N534">
        <v>15</v>
      </c>
      <c r="O534" s="12">
        <f>VLOOKUP(C534,[3]May!$C:$Z,24,FALSE)</f>
        <v>2019</v>
      </c>
    </row>
    <row r="535" spans="1:15" x14ac:dyDescent="0.25">
      <c r="A535" t="s">
        <v>75</v>
      </c>
      <c r="C535" t="s">
        <v>1037</v>
      </c>
      <c r="E535">
        <v>3</v>
      </c>
      <c r="F535" t="s">
        <v>82</v>
      </c>
      <c r="J535" t="s">
        <v>23</v>
      </c>
      <c r="K535">
        <v>1</v>
      </c>
      <c r="L535">
        <v>480</v>
      </c>
      <c r="M535">
        <v>0.08</v>
      </c>
      <c r="N535">
        <v>5</v>
      </c>
      <c r="O535" s="12">
        <f>VLOOKUP(C535,[3]May!$C:$Z,24,FALSE)</f>
        <v>2019</v>
      </c>
    </row>
    <row r="536" spans="1:15" x14ac:dyDescent="0.25">
      <c r="A536" t="s">
        <v>75</v>
      </c>
      <c r="C536" t="s">
        <v>1037</v>
      </c>
      <c r="E536">
        <v>7</v>
      </c>
      <c r="F536" t="s">
        <v>81</v>
      </c>
      <c r="J536" t="s">
        <v>23</v>
      </c>
      <c r="K536">
        <v>9</v>
      </c>
      <c r="L536">
        <v>2187</v>
      </c>
      <c r="M536">
        <v>0.36</v>
      </c>
      <c r="N536">
        <v>1</v>
      </c>
      <c r="O536" s="12">
        <f>VLOOKUP(C536,[3]May!$C:$Z,24,FALSE)</f>
        <v>2019</v>
      </c>
    </row>
    <row r="537" spans="1:15" x14ac:dyDescent="0.25">
      <c r="A537" t="s">
        <v>75</v>
      </c>
      <c r="C537" t="s">
        <v>1038</v>
      </c>
      <c r="E537">
        <v>28</v>
      </c>
      <c r="F537" t="s">
        <v>110</v>
      </c>
      <c r="J537" t="s">
        <v>23</v>
      </c>
      <c r="K537">
        <v>2</v>
      </c>
      <c r="L537">
        <v>2014</v>
      </c>
      <c r="M537">
        <v>0.24</v>
      </c>
      <c r="N537">
        <v>15</v>
      </c>
      <c r="O537" s="12">
        <f>VLOOKUP(C537,[3]May!$C:$Z,24,FALSE)</f>
        <v>2019</v>
      </c>
    </row>
    <row r="538" spans="1:15" x14ac:dyDescent="0.25">
      <c r="A538" t="s">
        <v>75</v>
      </c>
      <c r="C538" t="s">
        <v>1039</v>
      </c>
      <c r="E538">
        <v>3</v>
      </c>
      <c r="F538" t="s">
        <v>82</v>
      </c>
      <c r="J538" t="s">
        <v>23</v>
      </c>
      <c r="K538">
        <v>2</v>
      </c>
      <c r="L538">
        <v>960</v>
      </c>
      <c r="M538">
        <v>0.16</v>
      </c>
      <c r="N538">
        <v>5</v>
      </c>
      <c r="O538" s="12">
        <f>VLOOKUP(C538,[3]May!$C:$Z,24,FALSE)</f>
        <v>2019</v>
      </c>
    </row>
    <row r="539" spans="1:15" x14ac:dyDescent="0.25">
      <c r="A539" t="s">
        <v>75</v>
      </c>
      <c r="C539" t="s">
        <v>1039</v>
      </c>
      <c r="E539">
        <v>28</v>
      </c>
      <c r="F539" t="s">
        <v>110</v>
      </c>
      <c r="J539" t="s">
        <v>23</v>
      </c>
      <c r="K539">
        <v>2</v>
      </c>
      <c r="L539">
        <v>2014</v>
      </c>
      <c r="M539">
        <v>0.24</v>
      </c>
      <c r="N539">
        <v>15</v>
      </c>
      <c r="O539" s="12">
        <f>VLOOKUP(C539,[3]May!$C:$Z,24,FALSE)</f>
        <v>2019</v>
      </c>
    </row>
    <row r="540" spans="1:15" x14ac:dyDescent="0.25">
      <c r="A540" t="s">
        <v>75</v>
      </c>
      <c r="C540" t="s">
        <v>1039</v>
      </c>
      <c r="E540">
        <v>10</v>
      </c>
      <c r="F540" t="s">
        <v>118</v>
      </c>
      <c r="J540" t="s">
        <v>23</v>
      </c>
      <c r="K540">
        <v>2</v>
      </c>
      <c r="L540">
        <v>2014</v>
      </c>
      <c r="M540">
        <v>0.24</v>
      </c>
      <c r="N540">
        <v>15</v>
      </c>
      <c r="O540" s="12">
        <f>VLOOKUP(C540,[3]May!$C:$Z,24,FALSE)</f>
        <v>2019</v>
      </c>
    </row>
    <row r="541" spans="1:15" x14ac:dyDescent="0.25">
      <c r="A541" t="s">
        <v>75</v>
      </c>
      <c r="C541" t="s">
        <v>1039</v>
      </c>
      <c r="E541">
        <v>7</v>
      </c>
      <c r="F541" t="s">
        <v>81</v>
      </c>
      <c r="J541" t="s">
        <v>23</v>
      </c>
      <c r="K541">
        <v>3</v>
      </c>
      <c r="L541">
        <v>729</v>
      </c>
      <c r="M541">
        <v>0.12</v>
      </c>
      <c r="N541">
        <v>1</v>
      </c>
      <c r="O541" s="12">
        <f>VLOOKUP(C541,[3]May!$C:$Z,24,FALSE)</f>
        <v>2019</v>
      </c>
    </row>
    <row r="542" spans="1:15" x14ac:dyDescent="0.25">
      <c r="A542" t="s">
        <v>75</v>
      </c>
      <c r="C542" t="s">
        <v>1039</v>
      </c>
      <c r="E542">
        <v>9</v>
      </c>
      <c r="F542" t="s">
        <v>80</v>
      </c>
      <c r="J542" t="s">
        <v>23</v>
      </c>
      <c r="K542">
        <v>1</v>
      </c>
      <c r="L542">
        <v>1007</v>
      </c>
      <c r="M542">
        <v>0.12</v>
      </c>
      <c r="N542">
        <v>15</v>
      </c>
      <c r="O542" s="12">
        <f>VLOOKUP(C542,[3]May!$C:$Z,24,FALSE)</f>
        <v>2019</v>
      </c>
    </row>
    <row r="543" spans="1:15" x14ac:dyDescent="0.25">
      <c r="A543" t="s">
        <v>75</v>
      </c>
      <c r="C543" t="s">
        <v>1040</v>
      </c>
      <c r="E543">
        <v>9</v>
      </c>
      <c r="F543" t="s">
        <v>80</v>
      </c>
      <c r="J543" t="s">
        <v>23</v>
      </c>
      <c r="K543">
        <v>2</v>
      </c>
      <c r="L543">
        <v>2014</v>
      </c>
      <c r="M543">
        <v>0.24</v>
      </c>
      <c r="N543">
        <v>15</v>
      </c>
      <c r="O543" s="12">
        <f>VLOOKUP(C543,[3]May!$C:$Z,24,FALSE)</f>
        <v>2019</v>
      </c>
    </row>
    <row r="544" spans="1:15" x14ac:dyDescent="0.25">
      <c r="A544" t="s">
        <v>75</v>
      </c>
      <c r="C544" t="s">
        <v>1040</v>
      </c>
      <c r="E544">
        <v>3</v>
      </c>
      <c r="F544" t="s">
        <v>82</v>
      </c>
      <c r="J544" t="s">
        <v>23</v>
      </c>
      <c r="K544">
        <v>1</v>
      </c>
      <c r="L544">
        <v>480</v>
      </c>
      <c r="M544">
        <v>0.08</v>
      </c>
      <c r="N544">
        <v>5</v>
      </c>
      <c r="O544" s="12">
        <f>VLOOKUP(C544,[3]May!$C:$Z,24,FALSE)</f>
        <v>2019</v>
      </c>
    </row>
    <row r="545" spans="1:15" x14ac:dyDescent="0.25">
      <c r="A545" t="s">
        <v>75</v>
      </c>
      <c r="C545" t="s">
        <v>1040</v>
      </c>
      <c r="E545">
        <v>4</v>
      </c>
      <c r="F545" t="s">
        <v>77</v>
      </c>
      <c r="J545" t="s">
        <v>23</v>
      </c>
      <c r="K545">
        <v>1</v>
      </c>
      <c r="L545">
        <v>548</v>
      </c>
      <c r="M545">
        <v>0.09</v>
      </c>
      <c r="N545">
        <v>5</v>
      </c>
      <c r="O545" s="12">
        <f>VLOOKUP(C545,[3]May!$C:$Z,24,FALSE)</f>
        <v>2019</v>
      </c>
    </row>
    <row r="546" spans="1:15" x14ac:dyDescent="0.25">
      <c r="A546" t="s">
        <v>75</v>
      </c>
      <c r="C546" t="s">
        <v>1040</v>
      </c>
      <c r="E546">
        <v>7</v>
      </c>
      <c r="F546" t="s">
        <v>81</v>
      </c>
      <c r="J546" t="s">
        <v>23</v>
      </c>
      <c r="K546">
        <v>5</v>
      </c>
      <c r="L546">
        <v>1215</v>
      </c>
      <c r="M546">
        <v>0.2</v>
      </c>
      <c r="N546">
        <v>1</v>
      </c>
      <c r="O546" s="12">
        <f>VLOOKUP(C546,[3]May!$C:$Z,24,FALSE)</f>
        <v>2019</v>
      </c>
    </row>
    <row r="547" spans="1:15" x14ac:dyDescent="0.25">
      <c r="A547" t="s">
        <v>75</v>
      </c>
      <c r="C547" t="s">
        <v>1040</v>
      </c>
      <c r="E547">
        <v>28</v>
      </c>
      <c r="F547" t="s">
        <v>110</v>
      </c>
      <c r="J547" t="s">
        <v>23</v>
      </c>
      <c r="K547">
        <v>3</v>
      </c>
      <c r="L547">
        <v>3021</v>
      </c>
      <c r="M547">
        <v>0.36</v>
      </c>
      <c r="N547">
        <v>15</v>
      </c>
      <c r="O547" s="12">
        <f>VLOOKUP(C547,[3]May!$C:$Z,24,FALSE)</f>
        <v>2019</v>
      </c>
    </row>
    <row r="548" spans="1:15" x14ac:dyDescent="0.25">
      <c r="A548" t="s">
        <v>75</v>
      </c>
      <c r="C548" t="s">
        <v>1041</v>
      </c>
      <c r="E548">
        <v>3</v>
      </c>
      <c r="F548" t="s">
        <v>82</v>
      </c>
      <c r="J548" t="s">
        <v>23</v>
      </c>
      <c r="K548">
        <v>1</v>
      </c>
      <c r="L548">
        <v>480</v>
      </c>
      <c r="M548">
        <v>0.08</v>
      </c>
      <c r="N548">
        <v>5</v>
      </c>
      <c r="O548" s="12">
        <f>VLOOKUP(C548,[3]May!$C:$Z,24,FALSE)</f>
        <v>2019</v>
      </c>
    </row>
    <row r="549" spans="1:15" x14ac:dyDescent="0.25">
      <c r="A549" t="s">
        <v>75</v>
      </c>
      <c r="C549" t="s">
        <v>1041</v>
      </c>
      <c r="E549">
        <v>9</v>
      </c>
      <c r="F549" t="s">
        <v>80</v>
      </c>
      <c r="J549" t="s">
        <v>23</v>
      </c>
      <c r="K549">
        <v>1</v>
      </c>
      <c r="L549">
        <v>1007</v>
      </c>
      <c r="M549">
        <v>0.12</v>
      </c>
      <c r="N549">
        <v>15</v>
      </c>
      <c r="O549" s="12">
        <f>VLOOKUP(C549,[3]May!$C:$Z,24,FALSE)</f>
        <v>2019</v>
      </c>
    </row>
    <row r="550" spans="1:15" x14ac:dyDescent="0.25">
      <c r="A550" t="s">
        <v>75</v>
      </c>
      <c r="C550" t="s">
        <v>1041</v>
      </c>
      <c r="E550">
        <v>8</v>
      </c>
      <c r="F550" t="s">
        <v>113</v>
      </c>
      <c r="J550" t="s">
        <v>23</v>
      </c>
      <c r="K550">
        <v>4</v>
      </c>
      <c r="L550">
        <v>1156</v>
      </c>
      <c r="M550">
        <v>0.2</v>
      </c>
      <c r="N550">
        <v>1</v>
      </c>
      <c r="O550" s="12">
        <f>VLOOKUP(C550,[3]May!$C:$Z,24,FALSE)</f>
        <v>2019</v>
      </c>
    </row>
    <row r="551" spans="1:15" x14ac:dyDescent="0.25">
      <c r="A551" t="s">
        <v>75</v>
      </c>
      <c r="C551" t="s">
        <v>1041</v>
      </c>
      <c r="E551">
        <v>7</v>
      </c>
      <c r="F551" t="s">
        <v>81</v>
      </c>
      <c r="J551" t="s">
        <v>23</v>
      </c>
      <c r="K551">
        <v>2</v>
      </c>
      <c r="L551">
        <v>486</v>
      </c>
      <c r="M551">
        <v>0.08</v>
      </c>
      <c r="N551">
        <v>1</v>
      </c>
      <c r="O551" s="12">
        <f>VLOOKUP(C551,[3]May!$C:$Z,24,FALSE)</f>
        <v>2019</v>
      </c>
    </row>
    <row r="552" spans="1:15" x14ac:dyDescent="0.25">
      <c r="A552" t="s">
        <v>75</v>
      </c>
      <c r="C552" t="s">
        <v>1041</v>
      </c>
      <c r="E552">
        <v>28</v>
      </c>
      <c r="F552" t="s">
        <v>110</v>
      </c>
      <c r="J552" t="s">
        <v>23</v>
      </c>
      <c r="K552">
        <v>1</v>
      </c>
      <c r="L552">
        <v>1007</v>
      </c>
      <c r="M552">
        <v>0.12</v>
      </c>
      <c r="N552">
        <v>15</v>
      </c>
      <c r="O552" s="12">
        <f>VLOOKUP(C552,[3]May!$C:$Z,24,FALSE)</f>
        <v>2019</v>
      </c>
    </row>
    <row r="553" spans="1:15" x14ac:dyDescent="0.25">
      <c r="A553" t="s">
        <v>75</v>
      </c>
      <c r="C553" t="s">
        <v>1042</v>
      </c>
      <c r="E553">
        <v>4</v>
      </c>
      <c r="F553" t="s">
        <v>77</v>
      </c>
      <c r="J553" t="s">
        <v>23</v>
      </c>
      <c r="K553">
        <v>1</v>
      </c>
      <c r="L553">
        <v>548</v>
      </c>
      <c r="M553">
        <v>0.09</v>
      </c>
      <c r="N553">
        <v>5</v>
      </c>
      <c r="O553" s="12">
        <f>VLOOKUP(C553,[3]May!$C:$Z,24,FALSE)</f>
        <v>2019</v>
      </c>
    </row>
    <row r="554" spans="1:15" x14ac:dyDescent="0.25">
      <c r="A554" t="s">
        <v>75</v>
      </c>
      <c r="C554" t="s">
        <v>1042</v>
      </c>
      <c r="E554">
        <v>3</v>
      </c>
      <c r="F554" t="s">
        <v>82</v>
      </c>
      <c r="J554" t="s">
        <v>23</v>
      </c>
      <c r="K554">
        <v>2</v>
      </c>
      <c r="L554">
        <v>960</v>
      </c>
      <c r="M554">
        <v>0.16</v>
      </c>
      <c r="N554">
        <v>5</v>
      </c>
      <c r="O554" s="12">
        <f>VLOOKUP(C554,[3]May!$C:$Z,24,FALSE)</f>
        <v>2019</v>
      </c>
    </row>
    <row r="555" spans="1:15" x14ac:dyDescent="0.25">
      <c r="A555" t="s">
        <v>75</v>
      </c>
      <c r="C555" t="s">
        <v>1042</v>
      </c>
      <c r="E555">
        <v>28</v>
      </c>
      <c r="F555" t="s">
        <v>110</v>
      </c>
      <c r="J555" t="s">
        <v>23</v>
      </c>
      <c r="K555">
        <v>6</v>
      </c>
      <c r="L555">
        <v>6042</v>
      </c>
      <c r="M555">
        <v>0.72</v>
      </c>
      <c r="N555">
        <v>15</v>
      </c>
      <c r="O555" s="12">
        <f>VLOOKUP(C555,[3]May!$C:$Z,24,FALSE)</f>
        <v>2019</v>
      </c>
    </row>
    <row r="556" spans="1:15" x14ac:dyDescent="0.25">
      <c r="A556" t="s">
        <v>75</v>
      </c>
      <c r="C556" t="s">
        <v>1043</v>
      </c>
      <c r="E556">
        <v>28</v>
      </c>
      <c r="F556" t="s">
        <v>110</v>
      </c>
      <c r="J556" t="s">
        <v>23</v>
      </c>
      <c r="K556">
        <v>3</v>
      </c>
      <c r="L556">
        <v>3021</v>
      </c>
      <c r="M556">
        <v>0.36</v>
      </c>
      <c r="N556">
        <v>15</v>
      </c>
      <c r="O556" s="12">
        <f>VLOOKUP(C556,[3]May!$C:$Z,24,FALSE)</f>
        <v>2019</v>
      </c>
    </row>
    <row r="557" spans="1:15" x14ac:dyDescent="0.25">
      <c r="A557" t="s">
        <v>75</v>
      </c>
      <c r="C557" t="s">
        <v>1043</v>
      </c>
      <c r="E557">
        <v>4</v>
      </c>
      <c r="F557" t="s">
        <v>77</v>
      </c>
      <c r="J557" t="s">
        <v>23</v>
      </c>
      <c r="K557">
        <v>1</v>
      </c>
      <c r="L557">
        <v>548</v>
      </c>
      <c r="M557">
        <v>0.09</v>
      </c>
      <c r="N557">
        <v>5</v>
      </c>
      <c r="O557" s="12">
        <f>VLOOKUP(C557,[3]May!$C:$Z,24,FALSE)</f>
        <v>2019</v>
      </c>
    </row>
    <row r="558" spans="1:15" x14ac:dyDescent="0.25">
      <c r="A558" t="s">
        <v>75</v>
      </c>
      <c r="C558" t="s">
        <v>1043</v>
      </c>
      <c r="E558">
        <v>9</v>
      </c>
      <c r="F558" t="s">
        <v>80</v>
      </c>
      <c r="J558" t="s">
        <v>23</v>
      </c>
      <c r="K558">
        <v>2</v>
      </c>
      <c r="L558">
        <v>2014</v>
      </c>
      <c r="M558">
        <v>0.24</v>
      </c>
      <c r="N558">
        <v>15</v>
      </c>
      <c r="O558" s="12">
        <f>VLOOKUP(C558,[3]May!$C:$Z,24,FALSE)</f>
        <v>2019</v>
      </c>
    </row>
    <row r="559" spans="1:15" x14ac:dyDescent="0.25">
      <c r="A559" t="s">
        <v>75</v>
      </c>
      <c r="C559" t="s">
        <v>1043</v>
      </c>
      <c r="E559">
        <v>3</v>
      </c>
      <c r="F559" t="s">
        <v>82</v>
      </c>
      <c r="J559" t="s">
        <v>23</v>
      </c>
      <c r="K559">
        <v>1</v>
      </c>
      <c r="L559">
        <v>480</v>
      </c>
      <c r="M559">
        <v>0.08</v>
      </c>
      <c r="N559">
        <v>5</v>
      </c>
      <c r="O559" s="12">
        <f>VLOOKUP(C559,[3]May!$C:$Z,24,FALSE)</f>
        <v>2019</v>
      </c>
    </row>
    <row r="560" spans="1:15" x14ac:dyDescent="0.25">
      <c r="A560" t="s">
        <v>75</v>
      </c>
      <c r="C560" t="s">
        <v>1043</v>
      </c>
      <c r="E560">
        <v>8</v>
      </c>
      <c r="F560" t="s">
        <v>113</v>
      </c>
      <c r="J560" t="s">
        <v>23</v>
      </c>
      <c r="K560">
        <v>2</v>
      </c>
      <c r="L560">
        <v>578</v>
      </c>
      <c r="M560">
        <v>0.1</v>
      </c>
      <c r="N560">
        <v>1</v>
      </c>
      <c r="O560" s="12">
        <f>VLOOKUP(C560,[3]May!$C:$Z,24,FALSE)</f>
        <v>2019</v>
      </c>
    </row>
    <row r="561" spans="1:15" x14ac:dyDescent="0.25">
      <c r="A561" t="s">
        <v>75</v>
      </c>
      <c r="C561" t="s">
        <v>1043</v>
      </c>
      <c r="E561">
        <v>7</v>
      </c>
      <c r="F561" t="s">
        <v>81</v>
      </c>
      <c r="J561" t="s">
        <v>23</v>
      </c>
      <c r="K561">
        <v>6</v>
      </c>
      <c r="L561">
        <v>1458</v>
      </c>
      <c r="M561">
        <v>0.24</v>
      </c>
      <c r="N561">
        <v>1</v>
      </c>
      <c r="O561" s="12">
        <f>VLOOKUP(C561,[3]May!$C:$Z,24,FALSE)</f>
        <v>2019</v>
      </c>
    </row>
    <row r="562" spans="1:15" x14ac:dyDescent="0.25">
      <c r="A562" t="s">
        <v>75</v>
      </c>
      <c r="C562" t="s">
        <v>1044</v>
      </c>
      <c r="E562">
        <v>9</v>
      </c>
      <c r="F562" t="s">
        <v>80</v>
      </c>
      <c r="J562" t="s">
        <v>23</v>
      </c>
      <c r="K562">
        <v>4</v>
      </c>
      <c r="L562">
        <v>4028</v>
      </c>
      <c r="M562">
        <v>0.48</v>
      </c>
      <c r="N562">
        <v>15</v>
      </c>
      <c r="O562" s="12">
        <f>VLOOKUP(C562,[3]May!$C:$Z,24,FALSE)</f>
        <v>2019</v>
      </c>
    </row>
    <row r="563" spans="1:15" x14ac:dyDescent="0.25">
      <c r="A563" t="s">
        <v>75</v>
      </c>
      <c r="C563" t="s">
        <v>1044</v>
      </c>
      <c r="E563">
        <v>7</v>
      </c>
      <c r="F563" t="s">
        <v>81</v>
      </c>
      <c r="J563" t="s">
        <v>23</v>
      </c>
      <c r="K563">
        <v>5</v>
      </c>
      <c r="L563">
        <v>1215</v>
      </c>
      <c r="M563">
        <v>0.2</v>
      </c>
      <c r="N563">
        <v>1</v>
      </c>
      <c r="O563" s="12">
        <f>VLOOKUP(C563,[3]May!$C:$Z,24,FALSE)</f>
        <v>2019</v>
      </c>
    </row>
    <row r="564" spans="1:15" x14ac:dyDescent="0.25">
      <c r="A564" t="s">
        <v>75</v>
      </c>
      <c r="C564" t="s">
        <v>1044</v>
      </c>
      <c r="E564">
        <v>3</v>
      </c>
      <c r="F564" t="s">
        <v>82</v>
      </c>
      <c r="J564" t="s">
        <v>23</v>
      </c>
      <c r="K564">
        <v>1</v>
      </c>
      <c r="L564">
        <v>480</v>
      </c>
      <c r="M564">
        <v>0.08</v>
      </c>
      <c r="N564">
        <v>5</v>
      </c>
      <c r="O564" s="12">
        <f>VLOOKUP(C564,[3]May!$C:$Z,24,FALSE)</f>
        <v>2019</v>
      </c>
    </row>
    <row r="565" spans="1:15" x14ac:dyDescent="0.25">
      <c r="A565" t="s">
        <v>75</v>
      </c>
      <c r="C565" t="s">
        <v>1044</v>
      </c>
      <c r="E565">
        <v>28</v>
      </c>
      <c r="F565" t="s">
        <v>110</v>
      </c>
      <c r="J565" t="s">
        <v>23</v>
      </c>
      <c r="K565">
        <v>1</v>
      </c>
      <c r="L565">
        <v>1007</v>
      </c>
      <c r="M565">
        <v>0.12</v>
      </c>
      <c r="N565">
        <v>15</v>
      </c>
      <c r="O565" s="12">
        <f>VLOOKUP(C565,[3]May!$C:$Z,24,FALSE)</f>
        <v>2019</v>
      </c>
    </row>
    <row r="566" spans="1:15" x14ac:dyDescent="0.25">
      <c r="A566" t="s">
        <v>75</v>
      </c>
      <c r="C566" t="s">
        <v>1045</v>
      </c>
      <c r="E566">
        <v>4</v>
      </c>
      <c r="F566" t="s">
        <v>77</v>
      </c>
      <c r="J566" t="s">
        <v>23</v>
      </c>
      <c r="K566">
        <v>1</v>
      </c>
      <c r="L566">
        <v>548</v>
      </c>
      <c r="M566">
        <v>0.09</v>
      </c>
      <c r="N566">
        <v>5</v>
      </c>
      <c r="O566" s="12">
        <f>VLOOKUP(C566,[3]May!$C:$Z,24,FALSE)</f>
        <v>2019</v>
      </c>
    </row>
    <row r="567" spans="1:15" x14ac:dyDescent="0.25">
      <c r="A567" t="s">
        <v>75</v>
      </c>
      <c r="C567" t="s">
        <v>1045</v>
      </c>
      <c r="E567">
        <v>28</v>
      </c>
      <c r="F567" t="s">
        <v>110</v>
      </c>
      <c r="J567" t="s">
        <v>23</v>
      </c>
      <c r="K567">
        <v>1</v>
      </c>
      <c r="L567">
        <v>1007</v>
      </c>
      <c r="M567">
        <v>0.12</v>
      </c>
      <c r="N567">
        <v>15</v>
      </c>
      <c r="O567" s="12">
        <f>VLOOKUP(C567,[3]May!$C:$Z,24,FALSE)</f>
        <v>2019</v>
      </c>
    </row>
    <row r="568" spans="1:15" x14ac:dyDescent="0.25">
      <c r="A568" t="s">
        <v>75</v>
      </c>
      <c r="C568" t="s">
        <v>1046</v>
      </c>
      <c r="E568">
        <v>7</v>
      </c>
      <c r="F568" t="s">
        <v>81</v>
      </c>
      <c r="J568" t="s">
        <v>23</v>
      </c>
      <c r="K568">
        <v>6</v>
      </c>
      <c r="L568">
        <v>1458</v>
      </c>
      <c r="M568">
        <v>0.24</v>
      </c>
      <c r="N568">
        <v>1</v>
      </c>
      <c r="O568" s="12">
        <f>VLOOKUP(C568,[3]May!$C:$Z,24,FALSE)</f>
        <v>2019</v>
      </c>
    </row>
    <row r="569" spans="1:15" x14ac:dyDescent="0.25">
      <c r="A569" t="s">
        <v>75</v>
      </c>
      <c r="C569" t="s">
        <v>1046</v>
      </c>
      <c r="E569">
        <v>10</v>
      </c>
      <c r="F569" t="s">
        <v>118</v>
      </c>
      <c r="J569" t="s">
        <v>23</v>
      </c>
      <c r="K569">
        <v>3</v>
      </c>
      <c r="L569">
        <v>3021</v>
      </c>
      <c r="M569">
        <v>0.36</v>
      </c>
      <c r="N569">
        <v>15</v>
      </c>
      <c r="O569" s="12">
        <f>VLOOKUP(C569,[3]May!$C:$Z,24,FALSE)</f>
        <v>2019</v>
      </c>
    </row>
    <row r="570" spans="1:15" x14ac:dyDescent="0.25">
      <c r="A570" t="s">
        <v>75</v>
      </c>
      <c r="C570" t="s">
        <v>1046</v>
      </c>
      <c r="E570">
        <v>9</v>
      </c>
      <c r="F570" t="s">
        <v>80</v>
      </c>
      <c r="J570" t="s">
        <v>23</v>
      </c>
      <c r="K570">
        <v>3</v>
      </c>
      <c r="L570">
        <v>3021</v>
      </c>
      <c r="M570">
        <v>0.36</v>
      </c>
      <c r="N570">
        <v>15</v>
      </c>
      <c r="O570" s="12">
        <f>VLOOKUP(C570,[3]May!$C:$Z,24,FALSE)</f>
        <v>2019</v>
      </c>
    </row>
    <row r="571" spans="1:15" x14ac:dyDescent="0.25">
      <c r="A571" t="s">
        <v>75</v>
      </c>
      <c r="C571" t="s">
        <v>1046</v>
      </c>
      <c r="E571">
        <v>3</v>
      </c>
      <c r="F571" t="s">
        <v>82</v>
      </c>
      <c r="J571" t="s">
        <v>23</v>
      </c>
      <c r="K571">
        <v>1</v>
      </c>
      <c r="L571">
        <v>480</v>
      </c>
      <c r="M571">
        <v>0.08</v>
      </c>
      <c r="N571">
        <v>5</v>
      </c>
      <c r="O571" s="12">
        <f>VLOOKUP(C571,[3]May!$C:$Z,24,FALSE)</f>
        <v>2019</v>
      </c>
    </row>
    <row r="572" spans="1:15" x14ac:dyDescent="0.25">
      <c r="A572" t="s">
        <v>75</v>
      </c>
      <c r="C572" t="s">
        <v>1046</v>
      </c>
      <c r="E572">
        <v>28</v>
      </c>
      <c r="F572" t="s">
        <v>110</v>
      </c>
      <c r="J572" t="s">
        <v>23</v>
      </c>
      <c r="K572">
        <v>1</v>
      </c>
      <c r="L572">
        <v>1007</v>
      </c>
      <c r="M572">
        <v>0.12</v>
      </c>
      <c r="N572">
        <v>15</v>
      </c>
      <c r="O572" s="12">
        <f>VLOOKUP(C572,[3]May!$C:$Z,24,FALSE)</f>
        <v>2019</v>
      </c>
    </row>
    <row r="573" spans="1:15" x14ac:dyDescent="0.25">
      <c r="A573" t="s">
        <v>75</v>
      </c>
      <c r="C573" t="s">
        <v>1047</v>
      </c>
      <c r="E573">
        <v>10</v>
      </c>
      <c r="F573" t="s">
        <v>118</v>
      </c>
      <c r="J573" t="s">
        <v>23</v>
      </c>
      <c r="K573">
        <v>3</v>
      </c>
      <c r="L573">
        <v>3021</v>
      </c>
      <c r="M573">
        <v>0.36</v>
      </c>
      <c r="N573">
        <v>15</v>
      </c>
      <c r="O573" s="12">
        <f>VLOOKUP(C573,[3]May!$C:$Z,24,FALSE)</f>
        <v>2019</v>
      </c>
    </row>
    <row r="574" spans="1:15" x14ac:dyDescent="0.25">
      <c r="A574" t="s">
        <v>75</v>
      </c>
      <c r="C574" t="s">
        <v>1047</v>
      </c>
      <c r="E574">
        <v>28</v>
      </c>
      <c r="F574" t="s">
        <v>110</v>
      </c>
      <c r="J574" t="s">
        <v>23</v>
      </c>
      <c r="K574">
        <v>2</v>
      </c>
      <c r="L574">
        <v>2014</v>
      </c>
      <c r="M574">
        <v>0.24</v>
      </c>
      <c r="N574">
        <v>15</v>
      </c>
      <c r="O574" s="12">
        <f>VLOOKUP(C574,[3]May!$C:$Z,24,FALSE)</f>
        <v>2019</v>
      </c>
    </row>
    <row r="575" spans="1:15" x14ac:dyDescent="0.25">
      <c r="A575" t="s">
        <v>75</v>
      </c>
      <c r="C575" t="s">
        <v>1047</v>
      </c>
      <c r="E575">
        <v>7</v>
      </c>
      <c r="F575" t="s">
        <v>81</v>
      </c>
      <c r="J575" t="s">
        <v>23</v>
      </c>
      <c r="K575">
        <v>8</v>
      </c>
      <c r="L575">
        <v>1944</v>
      </c>
      <c r="M575">
        <v>0.32</v>
      </c>
      <c r="N575">
        <v>1</v>
      </c>
      <c r="O575" s="12">
        <f>VLOOKUP(C575,[3]May!$C:$Z,24,FALSE)</f>
        <v>2019</v>
      </c>
    </row>
    <row r="576" spans="1:15" x14ac:dyDescent="0.25">
      <c r="A576" t="s">
        <v>75</v>
      </c>
      <c r="C576" t="s">
        <v>1047</v>
      </c>
      <c r="E576">
        <v>3</v>
      </c>
      <c r="F576" t="s">
        <v>82</v>
      </c>
      <c r="J576" t="s">
        <v>23</v>
      </c>
      <c r="K576">
        <v>1</v>
      </c>
      <c r="L576">
        <v>480</v>
      </c>
      <c r="M576">
        <v>0.08</v>
      </c>
      <c r="N576">
        <v>5</v>
      </c>
      <c r="O576" s="12">
        <f>VLOOKUP(C576,[3]May!$C:$Z,24,FALSE)</f>
        <v>2019</v>
      </c>
    </row>
    <row r="577" spans="1:15" x14ac:dyDescent="0.25">
      <c r="A577" t="s">
        <v>75</v>
      </c>
      <c r="C577" t="s">
        <v>1048</v>
      </c>
      <c r="E577">
        <v>7</v>
      </c>
      <c r="F577" t="s">
        <v>81</v>
      </c>
      <c r="J577" t="s">
        <v>23</v>
      </c>
      <c r="K577">
        <v>1</v>
      </c>
      <c r="L577">
        <v>243</v>
      </c>
      <c r="M577">
        <v>0.04</v>
      </c>
      <c r="N577">
        <v>1</v>
      </c>
      <c r="O577" s="12">
        <f>VLOOKUP(C577,[3]May!$C:$Z,24,FALSE)</f>
        <v>2019</v>
      </c>
    </row>
    <row r="578" spans="1:15" x14ac:dyDescent="0.25">
      <c r="A578" t="s">
        <v>75</v>
      </c>
      <c r="C578" t="s">
        <v>1048</v>
      </c>
      <c r="E578">
        <v>3</v>
      </c>
      <c r="F578" t="s">
        <v>82</v>
      </c>
      <c r="J578" t="s">
        <v>23</v>
      </c>
      <c r="K578">
        <v>1</v>
      </c>
      <c r="L578">
        <v>480</v>
      </c>
      <c r="M578">
        <v>0.08</v>
      </c>
      <c r="N578">
        <v>5</v>
      </c>
      <c r="O578" s="12">
        <f>VLOOKUP(C578,[3]May!$C:$Z,24,FALSE)</f>
        <v>2019</v>
      </c>
    </row>
    <row r="579" spans="1:15" x14ac:dyDescent="0.25">
      <c r="A579" t="s">
        <v>75</v>
      </c>
      <c r="C579" t="s">
        <v>1048</v>
      </c>
      <c r="E579">
        <v>4</v>
      </c>
      <c r="F579" t="s">
        <v>77</v>
      </c>
      <c r="J579" t="s">
        <v>23</v>
      </c>
      <c r="K579">
        <v>1</v>
      </c>
      <c r="L579">
        <v>548</v>
      </c>
      <c r="M579">
        <v>0.09</v>
      </c>
      <c r="N579">
        <v>5</v>
      </c>
      <c r="O579" s="12">
        <f>VLOOKUP(C579,[3]May!$C:$Z,24,FALSE)</f>
        <v>2019</v>
      </c>
    </row>
    <row r="580" spans="1:15" x14ac:dyDescent="0.25">
      <c r="A580" t="s">
        <v>75</v>
      </c>
      <c r="C580" t="s">
        <v>1048</v>
      </c>
      <c r="E580">
        <v>28</v>
      </c>
      <c r="F580" t="s">
        <v>110</v>
      </c>
      <c r="J580" t="s">
        <v>23</v>
      </c>
      <c r="K580">
        <v>2</v>
      </c>
      <c r="L580">
        <v>2014</v>
      </c>
      <c r="M580">
        <v>0.24</v>
      </c>
      <c r="N580">
        <v>15</v>
      </c>
      <c r="O580" s="12">
        <f>VLOOKUP(C580,[3]May!$C:$Z,24,FALSE)</f>
        <v>2019</v>
      </c>
    </row>
    <row r="581" spans="1:15" x14ac:dyDescent="0.25">
      <c r="A581" t="s">
        <v>75</v>
      </c>
      <c r="C581" t="s">
        <v>1048</v>
      </c>
      <c r="E581">
        <v>8</v>
      </c>
      <c r="F581" t="s">
        <v>113</v>
      </c>
      <c r="J581" t="s">
        <v>23</v>
      </c>
      <c r="K581">
        <v>2</v>
      </c>
      <c r="L581">
        <v>578</v>
      </c>
      <c r="M581">
        <v>0.1</v>
      </c>
      <c r="N581">
        <v>1</v>
      </c>
      <c r="O581" s="12">
        <f>VLOOKUP(C581,[3]May!$C:$Z,24,FALSE)</f>
        <v>2019</v>
      </c>
    </row>
    <row r="582" spans="1:15" x14ac:dyDescent="0.25">
      <c r="A582" t="s">
        <v>75</v>
      </c>
      <c r="C582" t="s">
        <v>1049</v>
      </c>
      <c r="E582">
        <v>3</v>
      </c>
      <c r="F582" t="s">
        <v>82</v>
      </c>
      <c r="J582" t="s">
        <v>23</v>
      </c>
      <c r="K582">
        <v>1</v>
      </c>
      <c r="L582">
        <v>480</v>
      </c>
      <c r="M582">
        <v>0.08</v>
      </c>
      <c r="N582">
        <v>5</v>
      </c>
      <c r="O582" s="12">
        <f>VLOOKUP(C582,[3]May!$C:$Z,24,FALSE)</f>
        <v>2019</v>
      </c>
    </row>
    <row r="583" spans="1:15" x14ac:dyDescent="0.25">
      <c r="A583" t="s">
        <v>75</v>
      </c>
      <c r="C583" t="s">
        <v>1049</v>
      </c>
      <c r="E583">
        <v>28</v>
      </c>
      <c r="F583" t="s">
        <v>110</v>
      </c>
      <c r="J583" t="s">
        <v>23</v>
      </c>
      <c r="K583">
        <v>1</v>
      </c>
      <c r="L583">
        <v>1007</v>
      </c>
      <c r="M583">
        <v>0.12</v>
      </c>
      <c r="N583">
        <v>15</v>
      </c>
      <c r="O583" s="12">
        <f>VLOOKUP(C583,[3]May!$C:$Z,24,FALSE)</f>
        <v>2019</v>
      </c>
    </row>
    <row r="584" spans="1:15" x14ac:dyDescent="0.25">
      <c r="A584" t="s">
        <v>75</v>
      </c>
      <c r="C584" t="s">
        <v>1049</v>
      </c>
      <c r="E584">
        <v>9</v>
      </c>
      <c r="F584" t="s">
        <v>80</v>
      </c>
      <c r="J584" t="s">
        <v>23</v>
      </c>
      <c r="K584">
        <v>4</v>
      </c>
      <c r="L584">
        <v>4028</v>
      </c>
      <c r="M584">
        <v>0.48</v>
      </c>
      <c r="N584">
        <v>15</v>
      </c>
      <c r="O584" s="12">
        <f>VLOOKUP(C584,[3]May!$C:$Z,24,FALSE)</f>
        <v>2019</v>
      </c>
    </row>
    <row r="585" spans="1:15" x14ac:dyDescent="0.25">
      <c r="A585" t="s">
        <v>75</v>
      </c>
      <c r="C585" t="s">
        <v>1049</v>
      </c>
      <c r="E585">
        <v>7</v>
      </c>
      <c r="F585" t="s">
        <v>81</v>
      </c>
      <c r="J585" t="s">
        <v>23</v>
      </c>
      <c r="K585">
        <v>8</v>
      </c>
      <c r="L585">
        <v>1944</v>
      </c>
      <c r="M585">
        <v>0.32</v>
      </c>
      <c r="N585">
        <v>1</v>
      </c>
      <c r="O585" s="12">
        <f>VLOOKUP(C585,[3]May!$C:$Z,24,FALSE)</f>
        <v>2019</v>
      </c>
    </row>
    <row r="586" spans="1:15" x14ac:dyDescent="0.25">
      <c r="A586" t="s">
        <v>75</v>
      </c>
      <c r="C586" t="s">
        <v>1049</v>
      </c>
      <c r="E586">
        <v>4</v>
      </c>
      <c r="F586" t="s">
        <v>77</v>
      </c>
      <c r="J586" t="s">
        <v>23</v>
      </c>
      <c r="K586">
        <v>1</v>
      </c>
      <c r="L586">
        <v>548</v>
      </c>
      <c r="M586">
        <v>0.09</v>
      </c>
      <c r="N586">
        <v>5</v>
      </c>
      <c r="O586" s="12">
        <f>VLOOKUP(C586,[3]May!$C:$Z,24,FALSE)</f>
        <v>2019</v>
      </c>
    </row>
    <row r="587" spans="1:15" x14ac:dyDescent="0.25">
      <c r="A587" t="s">
        <v>75</v>
      </c>
      <c r="C587" t="s">
        <v>1050</v>
      </c>
      <c r="E587">
        <v>9</v>
      </c>
      <c r="F587" t="s">
        <v>80</v>
      </c>
      <c r="J587" t="s">
        <v>23</v>
      </c>
      <c r="K587">
        <v>4</v>
      </c>
      <c r="L587">
        <v>4028</v>
      </c>
      <c r="M587">
        <v>0.48</v>
      </c>
      <c r="N587">
        <v>15</v>
      </c>
      <c r="O587" s="12">
        <f>VLOOKUP(C587,[3]May!$C:$Z,24,FALSE)</f>
        <v>2019</v>
      </c>
    </row>
    <row r="588" spans="1:15" x14ac:dyDescent="0.25">
      <c r="A588" t="s">
        <v>75</v>
      </c>
      <c r="C588" t="s">
        <v>1050</v>
      </c>
      <c r="E588">
        <v>7</v>
      </c>
      <c r="F588" t="s">
        <v>81</v>
      </c>
      <c r="J588" t="s">
        <v>23</v>
      </c>
      <c r="K588">
        <v>7</v>
      </c>
      <c r="L588">
        <v>1701</v>
      </c>
      <c r="M588">
        <v>0.28000000000000003</v>
      </c>
      <c r="N588">
        <v>1</v>
      </c>
      <c r="O588" s="12">
        <f>VLOOKUP(C588,[3]May!$C:$Z,24,FALSE)</f>
        <v>2019</v>
      </c>
    </row>
    <row r="589" spans="1:15" x14ac:dyDescent="0.25">
      <c r="A589" t="s">
        <v>75</v>
      </c>
      <c r="C589" t="s">
        <v>1051</v>
      </c>
      <c r="E589">
        <v>7</v>
      </c>
      <c r="F589" t="s">
        <v>81</v>
      </c>
      <c r="J589" t="s">
        <v>23</v>
      </c>
      <c r="K589">
        <v>3</v>
      </c>
      <c r="L589">
        <v>729</v>
      </c>
      <c r="M589">
        <v>0.12</v>
      </c>
      <c r="N589">
        <v>1</v>
      </c>
      <c r="O589" s="12">
        <f>VLOOKUP(C589,[3]May!$C:$Z,24,FALSE)</f>
        <v>2019</v>
      </c>
    </row>
    <row r="590" spans="1:15" x14ac:dyDescent="0.25">
      <c r="A590" t="s">
        <v>75</v>
      </c>
      <c r="C590" t="s">
        <v>1051</v>
      </c>
      <c r="E590">
        <v>4</v>
      </c>
      <c r="F590" t="s">
        <v>77</v>
      </c>
      <c r="J590" t="s">
        <v>23</v>
      </c>
      <c r="K590">
        <v>1</v>
      </c>
      <c r="L590">
        <v>548</v>
      </c>
      <c r="M590">
        <v>0.09</v>
      </c>
      <c r="N590">
        <v>5</v>
      </c>
      <c r="O590" s="12">
        <f>VLOOKUP(C590,[3]May!$C:$Z,24,FALSE)</f>
        <v>2019</v>
      </c>
    </row>
    <row r="591" spans="1:15" x14ac:dyDescent="0.25">
      <c r="A591" t="s">
        <v>75</v>
      </c>
      <c r="C591" t="s">
        <v>1051</v>
      </c>
      <c r="E591">
        <v>8</v>
      </c>
      <c r="F591" t="s">
        <v>113</v>
      </c>
      <c r="J591" t="s">
        <v>23</v>
      </c>
      <c r="K591">
        <v>2</v>
      </c>
      <c r="L591">
        <v>578</v>
      </c>
      <c r="M591">
        <v>0.1</v>
      </c>
      <c r="N591">
        <v>1</v>
      </c>
      <c r="O591" s="12">
        <f>VLOOKUP(C591,[3]May!$C:$Z,24,FALSE)</f>
        <v>2019</v>
      </c>
    </row>
    <row r="592" spans="1:15" x14ac:dyDescent="0.25">
      <c r="A592" t="s">
        <v>75</v>
      </c>
      <c r="C592" t="s">
        <v>1052</v>
      </c>
      <c r="E592">
        <v>28</v>
      </c>
      <c r="F592" t="s">
        <v>110</v>
      </c>
      <c r="J592" t="s">
        <v>23</v>
      </c>
      <c r="K592">
        <v>3</v>
      </c>
      <c r="L592">
        <v>3021</v>
      </c>
      <c r="M592">
        <v>0.36</v>
      </c>
      <c r="N592">
        <v>15</v>
      </c>
      <c r="O592" s="12">
        <f>VLOOKUP(C592,[3]May!$C:$Z,24,FALSE)</f>
        <v>2019</v>
      </c>
    </row>
    <row r="593" spans="1:15" x14ac:dyDescent="0.25">
      <c r="A593" t="s">
        <v>75</v>
      </c>
      <c r="C593" t="s">
        <v>1052</v>
      </c>
      <c r="E593">
        <v>4</v>
      </c>
      <c r="F593" t="s">
        <v>77</v>
      </c>
      <c r="J593" t="s">
        <v>23</v>
      </c>
      <c r="K593">
        <v>1</v>
      </c>
      <c r="L593">
        <v>548</v>
      </c>
      <c r="M593">
        <v>0.09</v>
      </c>
      <c r="N593">
        <v>5</v>
      </c>
      <c r="O593" s="12">
        <f>VLOOKUP(C593,[3]May!$C:$Z,24,FALSE)</f>
        <v>2019</v>
      </c>
    </row>
    <row r="594" spans="1:15" x14ac:dyDescent="0.25">
      <c r="A594" t="s">
        <v>75</v>
      </c>
      <c r="C594" t="s">
        <v>1052</v>
      </c>
      <c r="E594">
        <v>3</v>
      </c>
      <c r="F594" t="s">
        <v>82</v>
      </c>
      <c r="J594" t="s">
        <v>23</v>
      </c>
      <c r="K594">
        <v>1</v>
      </c>
      <c r="L594">
        <v>480</v>
      </c>
      <c r="M594">
        <v>0.08</v>
      </c>
      <c r="N594">
        <v>5</v>
      </c>
      <c r="O594" s="12">
        <f>VLOOKUP(C594,[3]May!$C:$Z,24,FALSE)</f>
        <v>2019</v>
      </c>
    </row>
    <row r="595" spans="1:15" x14ac:dyDescent="0.25">
      <c r="A595" t="s">
        <v>75</v>
      </c>
      <c r="C595" t="s">
        <v>1052</v>
      </c>
      <c r="E595">
        <v>7</v>
      </c>
      <c r="F595" t="s">
        <v>81</v>
      </c>
      <c r="J595" t="s">
        <v>23</v>
      </c>
      <c r="K595">
        <v>2</v>
      </c>
      <c r="L595">
        <v>486</v>
      </c>
      <c r="M595">
        <v>0.08</v>
      </c>
      <c r="N595">
        <v>1</v>
      </c>
      <c r="O595" s="12">
        <f>VLOOKUP(C595,[3]May!$C:$Z,24,FALSE)</f>
        <v>2019</v>
      </c>
    </row>
    <row r="596" spans="1:15" x14ac:dyDescent="0.25">
      <c r="A596" t="s">
        <v>75</v>
      </c>
      <c r="C596" t="s">
        <v>1053</v>
      </c>
      <c r="E596">
        <v>7</v>
      </c>
      <c r="F596" t="s">
        <v>81</v>
      </c>
      <c r="J596" t="s">
        <v>23</v>
      </c>
      <c r="K596">
        <v>3</v>
      </c>
      <c r="L596">
        <v>729</v>
      </c>
      <c r="M596">
        <v>0.12</v>
      </c>
      <c r="N596">
        <v>1</v>
      </c>
      <c r="O596" s="12">
        <f>VLOOKUP(C596,[3]May!$C:$Z,24,FALSE)</f>
        <v>2019</v>
      </c>
    </row>
    <row r="597" spans="1:15" x14ac:dyDescent="0.25">
      <c r="A597" t="s">
        <v>75</v>
      </c>
      <c r="C597" t="s">
        <v>1053</v>
      </c>
      <c r="E597">
        <v>3</v>
      </c>
      <c r="F597" t="s">
        <v>82</v>
      </c>
      <c r="J597" t="s">
        <v>23</v>
      </c>
      <c r="K597">
        <v>1</v>
      </c>
      <c r="L597">
        <v>480</v>
      </c>
      <c r="M597">
        <v>0.08</v>
      </c>
      <c r="N597">
        <v>5</v>
      </c>
      <c r="O597" s="12">
        <f>VLOOKUP(C597,[3]May!$C:$Z,24,FALSE)</f>
        <v>2019</v>
      </c>
    </row>
    <row r="598" spans="1:15" x14ac:dyDescent="0.25">
      <c r="A598" t="s">
        <v>75</v>
      </c>
      <c r="C598" t="s">
        <v>1053</v>
      </c>
      <c r="E598">
        <v>28</v>
      </c>
      <c r="F598" t="s">
        <v>110</v>
      </c>
      <c r="J598" t="s">
        <v>23</v>
      </c>
      <c r="K598">
        <v>1</v>
      </c>
      <c r="L598">
        <v>1007</v>
      </c>
      <c r="M598">
        <v>0.12</v>
      </c>
      <c r="N598">
        <v>15</v>
      </c>
      <c r="O598" s="12">
        <f>VLOOKUP(C598,[3]May!$C:$Z,24,FALSE)</f>
        <v>2019</v>
      </c>
    </row>
    <row r="599" spans="1:15" x14ac:dyDescent="0.25">
      <c r="A599" t="s">
        <v>75</v>
      </c>
      <c r="C599" t="s">
        <v>1054</v>
      </c>
      <c r="E599">
        <v>4</v>
      </c>
      <c r="F599" t="s">
        <v>77</v>
      </c>
      <c r="J599" t="s">
        <v>23</v>
      </c>
      <c r="K599">
        <v>1</v>
      </c>
      <c r="L599">
        <v>548</v>
      </c>
      <c r="M599">
        <v>0.09</v>
      </c>
      <c r="N599">
        <v>5</v>
      </c>
      <c r="O599" s="12">
        <f>VLOOKUP(C599,[3]May!$C:$Z,24,FALSE)</f>
        <v>2019</v>
      </c>
    </row>
    <row r="600" spans="1:15" x14ac:dyDescent="0.25">
      <c r="A600" t="s">
        <v>75</v>
      </c>
      <c r="C600" t="s">
        <v>1054</v>
      </c>
      <c r="E600">
        <v>8</v>
      </c>
      <c r="F600" t="s">
        <v>113</v>
      </c>
      <c r="J600" t="s">
        <v>23</v>
      </c>
      <c r="K600">
        <v>7</v>
      </c>
      <c r="L600">
        <v>2023</v>
      </c>
      <c r="M600">
        <v>0.35</v>
      </c>
      <c r="N600">
        <v>1</v>
      </c>
      <c r="O600" s="12">
        <f>VLOOKUP(C600,[3]May!$C:$Z,24,FALSE)</f>
        <v>2019</v>
      </c>
    </row>
    <row r="601" spans="1:15" x14ac:dyDescent="0.25">
      <c r="A601" t="s">
        <v>75</v>
      </c>
      <c r="C601" t="s">
        <v>1054</v>
      </c>
      <c r="E601">
        <v>9</v>
      </c>
      <c r="F601" t="s">
        <v>80</v>
      </c>
      <c r="J601" t="s">
        <v>23</v>
      </c>
      <c r="K601">
        <v>2</v>
      </c>
      <c r="L601">
        <v>2014</v>
      </c>
      <c r="M601">
        <v>0.24</v>
      </c>
      <c r="N601">
        <v>15</v>
      </c>
      <c r="O601" s="12">
        <f>VLOOKUP(C601,[3]May!$C:$Z,24,FALSE)</f>
        <v>2019</v>
      </c>
    </row>
    <row r="602" spans="1:15" x14ac:dyDescent="0.25">
      <c r="A602" t="s">
        <v>75</v>
      </c>
      <c r="C602" t="s">
        <v>1054</v>
      </c>
      <c r="E602">
        <v>3</v>
      </c>
      <c r="F602" t="s">
        <v>82</v>
      </c>
      <c r="J602" t="s">
        <v>23</v>
      </c>
      <c r="K602">
        <v>1</v>
      </c>
      <c r="L602">
        <v>480</v>
      </c>
      <c r="M602">
        <v>0.08</v>
      </c>
      <c r="N602">
        <v>5</v>
      </c>
      <c r="O602" s="12">
        <f>VLOOKUP(C602,[3]May!$C:$Z,24,FALSE)</f>
        <v>2019</v>
      </c>
    </row>
    <row r="603" spans="1:15" x14ac:dyDescent="0.25">
      <c r="A603" t="s">
        <v>75</v>
      </c>
      <c r="C603" t="s">
        <v>1054</v>
      </c>
      <c r="E603">
        <v>7</v>
      </c>
      <c r="F603" t="s">
        <v>81</v>
      </c>
      <c r="J603" t="s">
        <v>23</v>
      </c>
      <c r="K603">
        <v>5</v>
      </c>
      <c r="L603">
        <v>1215</v>
      </c>
      <c r="M603">
        <v>0.2</v>
      </c>
      <c r="N603">
        <v>1</v>
      </c>
      <c r="O603" s="12">
        <f>VLOOKUP(C603,[3]May!$C:$Z,24,FALSE)</f>
        <v>2019</v>
      </c>
    </row>
    <row r="604" spans="1:15" x14ac:dyDescent="0.25">
      <c r="A604" t="s">
        <v>75</v>
      </c>
      <c r="C604" t="s">
        <v>1054</v>
      </c>
      <c r="E604">
        <v>28</v>
      </c>
      <c r="F604" t="s">
        <v>110</v>
      </c>
      <c r="J604" t="s">
        <v>23</v>
      </c>
      <c r="K604">
        <v>3</v>
      </c>
      <c r="L604">
        <v>3021</v>
      </c>
      <c r="M604">
        <v>0.36</v>
      </c>
      <c r="N604">
        <v>15</v>
      </c>
      <c r="O604" s="12">
        <f>VLOOKUP(C604,[3]May!$C:$Z,24,FALSE)</f>
        <v>2019</v>
      </c>
    </row>
    <row r="605" spans="1:15" x14ac:dyDescent="0.25">
      <c r="A605" t="s">
        <v>75</v>
      </c>
      <c r="C605" t="s">
        <v>1055</v>
      </c>
      <c r="E605">
        <v>3</v>
      </c>
      <c r="F605" t="s">
        <v>82</v>
      </c>
      <c r="J605" t="s">
        <v>23</v>
      </c>
      <c r="K605">
        <v>1</v>
      </c>
      <c r="L605">
        <v>480</v>
      </c>
      <c r="M605">
        <v>0.08</v>
      </c>
      <c r="N605">
        <v>5</v>
      </c>
      <c r="O605" s="12">
        <f>VLOOKUP(C605,[3]May!$C:$Z,24,FALSE)</f>
        <v>2019</v>
      </c>
    </row>
    <row r="606" spans="1:15" x14ac:dyDescent="0.25">
      <c r="A606" t="s">
        <v>75</v>
      </c>
      <c r="C606" t="s">
        <v>1055</v>
      </c>
      <c r="E606">
        <v>4</v>
      </c>
      <c r="F606" t="s">
        <v>77</v>
      </c>
      <c r="J606" t="s">
        <v>23</v>
      </c>
      <c r="K606">
        <v>2</v>
      </c>
      <c r="L606">
        <v>1096</v>
      </c>
      <c r="M606">
        <v>0.18</v>
      </c>
      <c r="N606">
        <v>5</v>
      </c>
      <c r="O606" s="12">
        <f>VLOOKUP(C606,[3]May!$C:$Z,24,FALSE)</f>
        <v>2019</v>
      </c>
    </row>
    <row r="607" spans="1:15" x14ac:dyDescent="0.25">
      <c r="A607" t="s">
        <v>75</v>
      </c>
      <c r="C607" t="s">
        <v>1056</v>
      </c>
      <c r="E607">
        <v>9</v>
      </c>
      <c r="F607" t="s">
        <v>80</v>
      </c>
      <c r="J607" t="s">
        <v>23</v>
      </c>
      <c r="K607">
        <v>3</v>
      </c>
      <c r="L607">
        <v>3021</v>
      </c>
      <c r="M607">
        <v>0.36</v>
      </c>
      <c r="N607">
        <v>15</v>
      </c>
      <c r="O607" s="12">
        <f>VLOOKUP(C607,[3]May!$C:$Z,24,FALSE)</f>
        <v>2019</v>
      </c>
    </row>
    <row r="608" spans="1:15" x14ac:dyDescent="0.25">
      <c r="A608" t="s">
        <v>75</v>
      </c>
      <c r="C608" t="s">
        <v>1056</v>
      </c>
      <c r="E608">
        <v>28</v>
      </c>
      <c r="F608" t="s">
        <v>110</v>
      </c>
      <c r="J608" t="s">
        <v>23</v>
      </c>
      <c r="K608">
        <v>7</v>
      </c>
      <c r="L608">
        <v>7049</v>
      </c>
      <c r="M608">
        <v>0.84</v>
      </c>
      <c r="N608">
        <v>15</v>
      </c>
      <c r="O608" s="12">
        <f>VLOOKUP(C608,[3]May!$C:$Z,24,FALSE)</f>
        <v>2019</v>
      </c>
    </row>
    <row r="609" spans="1:15" x14ac:dyDescent="0.25">
      <c r="A609" t="s">
        <v>75</v>
      </c>
      <c r="C609" t="s">
        <v>1056</v>
      </c>
      <c r="E609">
        <v>4</v>
      </c>
      <c r="F609" t="s">
        <v>77</v>
      </c>
      <c r="J609" t="s">
        <v>23</v>
      </c>
      <c r="K609">
        <v>1</v>
      </c>
      <c r="L609">
        <v>548</v>
      </c>
      <c r="M609">
        <v>0.09</v>
      </c>
      <c r="N609">
        <v>5</v>
      </c>
      <c r="O609" s="12">
        <f>VLOOKUP(C609,[3]May!$C:$Z,24,FALSE)</f>
        <v>2019</v>
      </c>
    </row>
    <row r="610" spans="1:15" x14ac:dyDescent="0.25">
      <c r="A610" t="s">
        <v>75</v>
      </c>
      <c r="C610" t="s">
        <v>1056</v>
      </c>
      <c r="E610">
        <v>3</v>
      </c>
      <c r="F610" t="s">
        <v>82</v>
      </c>
      <c r="J610" t="s">
        <v>23</v>
      </c>
      <c r="K610">
        <v>2</v>
      </c>
      <c r="L610">
        <v>960</v>
      </c>
      <c r="M610">
        <v>0.16</v>
      </c>
      <c r="N610">
        <v>5</v>
      </c>
      <c r="O610" s="12">
        <f>VLOOKUP(C610,[3]May!$C:$Z,24,FALSE)</f>
        <v>2019</v>
      </c>
    </row>
    <row r="611" spans="1:15" x14ac:dyDescent="0.25">
      <c r="A611" t="s">
        <v>75</v>
      </c>
      <c r="C611" t="s">
        <v>1057</v>
      </c>
      <c r="E611">
        <v>9</v>
      </c>
      <c r="F611" t="s">
        <v>80</v>
      </c>
      <c r="J611" t="s">
        <v>23</v>
      </c>
      <c r="K611">
        <v>3</v>
      </c>
      <c r="L611">
        <v>3021</v>
      </c>
      <c r="M611">
        <v>0.36</v>
      </c>
      <c r="N611">
        <v>15</v>
      </c>
      <c r="O611" s="12">
        <f>VLOOKUP(C611,[3]May!$C:$Z,24,FALSE)</f>
        <v>2019</v>
      </c>
    </row>
    <row r="612" spans="1:15" x14ac:dyDescent="0.25">
      <c r="A612" t="s">
        <v>75</v>
      </c>
      <c r="C612" t="s">
        <v>1057</v>
      </c>
      <c r="E612">
        <v>28</v>
      </c>
      <c r="F612" t="s">
        <v>110</v>
      </c>
      <c r="J612" t="s">
        <v>23</v>
      </c>
      <c r="K612">
        <v>6</v>
      </c>
      <c r="L612">
        <v>6042</v>
      </c>
      <c r="M612">
        <v>0.72</v>
      </c>
      <c r="N612">
        <v>15</v>
      </c>
      <c r="O612" s="12">
        <f>VLOOKUP(C612,[3]May!$C:$Z,24,FALSE)</f>
        <v>2019</v>
      </c>
    </row>
    <row r="613" spans="1:15" x14ac:dyDescent="0.25">
      <c r="A613" t="s">
        <v>75</v>
      </c>
      <c r="C613" t="s">
        <v>1057</v>
      </c>
      <c r="E613">
        <v>7</v>
      </c>
      <c r="F613" t="s">
        <v>81</v>
      </c>
      <c r="J613" t="s">
        <v>23</v>
      </c>
      <c r="K613">
        <v>19</v>
      </c>
      <c r="L613">
        <v>4617</v>
      </c>
      <c r="M613">
        <v>0.76</v>
      </c>
      <c r="N613">
        <v>1</v>
      </c>
      <c r="O613" s="12">
        <f>VLOOKUP(C613,[3]May!$C:$Z,24,FALSE)</f>
        <v>2019</v>
      </c>
    </row>
    <row r="614" spans="1:15" x14ac:dyDescent="0.25">
      <c r="A614" t="s">
        <v>75</v>
      </c>
      <c r="C614" t="s">
        <v>1057</v>
      </c>
      <c r="E614">
        <v>10</v>
      </c>
      <c r="F614" t="s">
        <v>118</v>
      </c>
      <c r="J614" t="s">
        <v>23</v>
      </c>
      <c r="K614">
        <v>2</v>
      </c>
      <c r="L614">
        <v>2014</v>
      </c>
      <c r="M614">
        <v>0.24</v>
      </c>
      <c r="N614">
        <v>15</v>
      </c>
      <c r="O614" s="12">
        <f>VLOOKUP(C614,[3]May!$C:$Z,24,FALSE)</f>
        <v>2019</v>
      </c>
    </row>
    <row r="615" spans="1:15" x14ac:dyDescent="0.25">
      <c r="A615" t="s">
        <v>75</v>
      </c>
      <c r="C615" t="s">
        <v>1058</v>
      </c>
      <c r="E615">
        <v>28</v>
      </c>
      <c r="F615" t="s">
        <v>110</v>
      </c>
      <c r="J615" t="s">
        <v>23</v>
      </c>
      <c r="K615">
        <v>6</v>
      </c>
      <c r="L615">
        <v>6042</v>
      </c>
      <c r="M615">
        <v>0.72</v>
      </c>
      <c r="N615">
        <v>15</v>
      </c>
      <c r="O615" s="12">
        <f>VLOOKUP(C615,[3]May!$C:$Z,24,FALSE)</f>
        <v>2019</v>
      </c>
    </row>
    <row r="616" spans="1:15" x14ac:dyDescent="0.25">
      <c r="A616" t="s">
        <v>75</v>
      </c>
      <c r="C616" t="s">
        <v>1058</v>
      </c>
      <c r="E616">
        <v>3</v>
      </c>
      <c r="F616" t="s">
        <v>82</v>
      </c>
      <c r="J616" t="s">
        <v>23</v>
      </c>
      <c r="K616">
        <v>1</v>
      </c>
      <c r="L616">
        <v>480</v>
      </c>
      <c r="M616">
        <v>0.08</v>
      </c>
      <c r="N616">
        <v>5</v>
      </c>
      <c r="O616" s="12">
        <f>VLOOKUP(C616,[3]May!$C:$Z,24,FALSE)</f>
        <v>2019</v>
      </c>
    </row>
    <row r="617" spans="1:15" x14ac:dyDescent="0.25">
      <c r="A617" t="s">
        <v>75</v>
      </c>
      <c r="C617" t="s">
        <v>1059</v>
      </c>
      <c r="E617">
        <v>4</v>
      </c>
      <c r="F617" t="s">
        <v>77</v>
      </c>
      <c r="J617" t="s">
        <v>23</v>
      </c>
      <c r="K617">
        <v>1</v>
      </c>
      <c r="L617">
        <v>548</v>
      </c>
      <c r="M617">
        <v>0.09</v>
      </c>
      <c r="N617">
        <v>5</v>
      </c>
      <c r="O617" s="12">
        <f>VLOOKUP(C617,[3]May!$C:$Z,24,FALSE)</f>
        <v>2019</v>
      </c>
    </row>
    <row r="618" spans="1:15" x14ac:dyDescent="0.25">
      <c r="A618" t="s">
        <v>75</v>
      </c>
      <c r="C618" t="s">
        <v>1059</v>
      </c>
      <c r="E618">
        <v>28</v>
      </c>
      <c r="F618" t="s">
        <v>110</v>
      </c>
      <c r="J618" t="s">
        <v>23</v>
      </c>
      <c r="K618">
        <v>3</v>
      </c>
      <c r="L618">
        <v>3021</v>
      </c>
      <c r="M618">
        <v>0.36</v>
      </c>
      <c r="N618">
        <v>15</v>
      </c>
      <c r="O618" s="12">
        <f>VLOOKUP(C618,[3]May!$C:$Z,24,FALSE)</f>
        <v>2019</v>
      </c>
    </row>
    <row r="619" spans="1:15" x14ac:dyDescent="0.25">
      <c r="A619" t="s">
        <v>75</v>
      </c>
      <c r="C619" t="s">
        <v>1059</v>
      </c>
      <c r="E619">
        <v>7</v>
      </c>
      <c r="F619" t="s">
        <v>81</v>
      </c>
      <c r="J619" t="s">
        <v>23</v>
      </c>
      <c r="K619">
        <v>5</v>
      </c>
      <c r="L619">
        <v>1215</v>
      </c>
      <c r="M619">
        <v>0.2</v>
      </c>
      <c r="N619">
        <v>1</v>
      </c>
      <c r="O619" s="12">
        <f>VLOOKUP(C619,[3]May!$C:$Z,24,FALSE)</f>
        <v>2019</v>
      </c>
    </row>
    <row r="620" spans="1:15" x14ac:dyDescent="0.25">
      <c r="A620" t="s">
        <v>75</v>
      </c>
      <c r="C620" t="s">
        <v>1059</v>
      </c>
      <c r="E620">
        <v>10</v>
      </c>
      <c r="F620" t="s">
        <v>118</v>
      </c>
      <c r="J620" t="s">
        <v>23</v>
      </c>
      <c r="K620">
        <v>5</v>
      </c>
      <c r="L620">
        <v>5035</v>
      </c>
      <c r="M620">
        <v>0.6</v>
      </c>
      <c r="N620">
        <v>15</v>
      </c>
      <c r="O620" s="12">
        <f>VLOOKUP(C620,[3]May!$C:$Z,24,FALSE)</f>
        <v>2019</v>
      </c>
    </row>
    <row r="621" spans="1:15" x14ac:dyDescent="0.25">
      <c r="A621" t="s">
        <v>75</v>
      </c>
      <c r="C621" t="s">
        <v>1059</v>
      </c>
      <c r="E621">
        <v>3</v>
      </c>
      <c r="F621" t="s">
        <v>82</v>
      </c>
      <c r="J621" t="s">
        <v>23</v>
      </c>
      <c r="K621">
        <v>2</v>
      </c>
      <c r="L621">
        <v>960</v>
      </c>
      <c r="M621">
        <v>0.16</v>
      </c>
      <c r="N621">
        <v>5</v>
      </c>
      <c r="O621" s="12">
        <f>VLOOKUP(C621,[3]May!$C:$Z,24,FALSE)</f>
        <v>2019</v>
      </c>
    </row>
    <row r="622" spans="1:15" x14ac:dyDescent="0.25">
      <c r="A622" t="s">
        <v>75</v>
      </c>
      <c r="C622" t="s">
        <v>1060</v>
      </c>
      <c r="E622">
        <v>3</v>
      </c>
      <c r="F622" t="s">
        <v>82</v>
      </c>
      <c r="J622" t="s">
        <v>23</v>
      </c>
      <c r="K622">
        <v>2</v>
      </c>
      <c r="L622">
        <v>960</v>
      </c>
      <c r="M622">
        <v>0.16</v>
      </c>
      <c r="N622">
        <v>5</v>
      </c>
      <c r="O622" s="12">
        <f>VLOOKUP(C622,[3]May!$C:$Z,24,FALSE)</f>
        <v>2019</v>
      </c>
    </row>
    <row r="623" spans="1:15" x14ac:dyDescent="0.25">
      <c r="A623" t="s">
        <v>75</v>
      </c>
      <c r="C623" t="s">
        <v>1061</v>
      </c>
      <c r="E623">
        <v>4</v>
      </c>
      <c r="F623" t="s">
        <v>77</v>
      </c>
      <c r="J623" t="s">
        <v>23</v>
      </c>
      <c r="K623">
        <v>1</v>
      </c>
      <c r="L623">
        <v>548</v>
      </c>
      <c r="M623">
        <v>0.09</v>
      </c>
      <c r="N623">
        <v>5</v>
      </c>
      <c r="O623" s="12">
        <f>VLOOKUP(C623,[3]May!$C:$Z,24,FALSE)</f>
        <v>2019</v>
      </c>
    </row>
    <row r="624" spans="1:15" x14ac:dyDescent="0.25">
      <c r="A624" t="s">
        <v>75</v>
      </c>
      <c r="C624" t="s">
        <v>1061</v>
      </c>
      <c r="E624">
        <v>28</v>
      </c>
      <c r="F624" t="s">
        <v>110</v>
      </c>
      <c r="J624" t="s">
        <v>23</v>
      </c>
      <c r="K624">
        <v>1</v>
      </c>
      <c r="L624">
        <v>1007</v>
      </c>
      <c r="M624">
        <v>0.12</v>
      </c>
      <c r="N624">
        <v>15</v>
      </c>
      <c r="O624" s="12">
        <f>VLOOKUP(C624,[3]May!$C:$Z,24,FALSE)</f>
        <v>2019</v>
      </c>
    </row>
    <row r="625" spans="1:15" x14ac:dyDescent="0.25">
      <c r="A625" t="s">
        <v>75</v>
      </c>
      <c r="C625" t="s">
        <v>1061</v>
      </c>
      <c r="E625">
        <v>8</v>
      </c>
      <c r="F625" t="s">
        <v>113</v>
      </c>
      <c r="J625" t="s">
        <v>23</v>
      </c>
      <c r="K625">
        <v>1</v>
      </c>
      <c r="L625">
        <v>289</v>
      </c>
      <c r="M625">
        <v>0.05</v>
      </c>
      <c r="N625">
        <v>1</v>
      </c>
      <c r="O625" s="12">
        <f>VLOOKUP(C625,[3]May!$C:$Z,24,FALSE)</f>
        <v>2019</v>
      </c>
    </row>
    <row r="626" spans="1:15" x14ac:dyDescent="0.25">
      <c r="A626" t="s">
        <v>75</v>
      </c>
      <c r="C626" t="s">
        <v>1061</v>
      </c>
      <c r="E626">
        <v>7</v>
      </c>
      <c r="F626" t="s">
        <v>81</v>
      </c>
      <c r="J626" t="s">
        <v>23</v>
      </c>
      <c r="K626">
        <v>3</v>
      </c>
      <c r="L626">
        <v>729</v>
      </c>
      <c r="M626">
        <v>0.12</v>
      </c>
      <c r="N626">
        <v>1</v>
      </c>
      <c r="O626" s="12">
        <f>VLOOKUP(C626,[3]May!$C:$Z,24,FALSE)</f>
        <v>2019</v>
      </c>
    </row>
    <row r="627" spans="1:15" x14ac:dyDescent="0.25">
      <c r="A627" t="s">
        <v>75</v>
      </c>
      <c r="C627" t="s">
        <v>1061</v>
      </c>
      <c r="E627">
        <v>9</v>
      </c>
      <c r="F627" t="s">
        <v>80</v>
      </c>
      <c r="J627" t="s">
        <v>23</v>
      </c>
      <c r="K627">
        <v>1</v>
      </c>
      <c r="L627">
        <v>1007</v>
      </c>
      <c r="M627">
        <v>0.12</v>
      </c>
      <c r="N627">
        <v>15</v>
      </c>
      <c r="O627" s="12">
        <f>VLOOKUP(C627,[3]May!$C:$Z,24,FALSE)</f>
        <v>2019</v>
      </c>
    </row>
    <row r="628" spans="1:15" x14ac:dyDescent="0.25">
      <c r="A628" t="s">
        <v>75</v>
      </c>
      <c r="C628" t="s">
        <v>1061</v>
      </c>
      <c r="E628">
        <v>3</v>
      </c>
      <c r="F628" t="s">
        <v>82</v>
      </c>
      <c r="J628" t="s">
        <v>23</v>
      </c>
      <c r="K628">
        <v>1</v>
      </c>
      <c r="L628">
        <v>480</v>
      </c>
      <c r="M628">
        <v>0.08</v>
      </c>
      <c r="N628">
        <v>5</v>
      </c>
      <c r="O628" s="12">
        <f>VLOOKUP(C628,[3]May!$C:$Z,24,FALSE)</f>
        <v>2019</v>
      </c>
    </row>
    <row r="629" spans="1:15" x14ac:dyDescent="0.25">
      <c r="A629" t="s">
        <v>75</v>
      </c>
      <c r="C629" t="s">
        <v>1062</v>
      </c>
      <c r="E629">
        <v>28</v>
      </c>
      <c r="F629" t="s">
        <v>110</v>
      </c>
      <c r="J629" t="s">
        <v>23</v>
      </c>
      <c r="K629">
        <v>4</v>
      </c>
      <c r="L629">
        <v>4028</v>
      </c>
      <c r="M629">
        <v>0.48</v>
      </c>
      <c r="N629">
        <v>15</v>
      </c>
      <c r="O629" s="12">
        <f>VLOOKUP(C629,[3]May!$C:$Z,24,FALSE)</f>
        <v>2019</v>
      </c>
    </row>
    <row r="630" spans="1:15" x14ac:dyDescent="0.25">
      <c r="A630" t="s">
        <v>75</v>
      </c>
      <c r="C630" t="s">
        <v>1062</v>
      </c>
      <c r="E630">
        <v>3</v>
      </c>
      <c r="F630" t="s">
        <v>82</v>
      </c>
      <c r="J630" t="s">
        <v>23</v>
      </c>
      <c r="K630">
        <v>1</v>
      </c>
      <c r="L630">
        <v>480</v>
      </c>
      <c r="M630">
        <v>0.08</v>
      </c>
      <c r="N630">
        <v>5</v>
      </c>
      <c r="O630" s="12">
        <f>VLOOKUP(C630,[3]May!$C:$Z,24,FALSE)</f>
        <v>2019</v>
      </c>
    </row>
    <row r="631" spans="1:15" x14ac:dyDescent="0.25">
      <c r="A631" t="s">
        <v>75</v>
      </c>
      <c r="C631" t="s">
        <v>1062</v>
      </c>
      <c r="E631">
        <v>7</v>
      </c>
      <c r="F631" t="s">
        <v>81</v>
      </c>
      <c r="J631" t="s">
        <v>23</v>
      </c>
      <c r="K631">
        <v>4</v>
      </c>
      <c r="L631">
        <v>972</v>
      </c>
      <c r="M631">
        <v>0.16</v>
      </c>
      <c r="N631">
        <v>1</v>
      </c>
      <c r="O631" s="12">
        <f>VLOOKUP(C631,[3]May!$C:$Z,24,FALSE)</f>
        <v>2019</v>
      </c>
    </row>
    <row r="632" spans="1:15" x14ac:dyDescent="0.25">
      <c r="A632" t="s">
        <v>75</v>
      </c>
      <c r="C632" t="s">
        <v>1063</v>
      </c>
      <c r="E632">
        <v>3</v>
      </c>
      <c r="F632" t="s">
        <v>82</v>
      </c>
      <c r="J632" t="s">
        <v>23</v>
      </c>
      <c r="K632">
        <v>6</v>
      </c>
      <c r="L632">
        <v>2880</v>
      </c>
      <c r="M632">
        <v>0.48</v>
      </c>
      <c r="N632">
        <v>5</v>
      </c>
      <c r="O632" s="12">
        <f>VLOOKUP(C632,[3]May!$C:$Z,24,FALSE)</f>
        <v>2019</v>
      </c>
    </row>
    <row r="633" spans="1:15" x14ac:dyDescent="0.25">
      <c r="A633" t="s">
        <v>75</v>
      </c>
      <c r="C633" t="s">
        <v>1063</v>
      </c>
      <c r="E633">
        <v>28</v>
      </c>
      <c r="F633" t="s">
        <v>110</v>
      </c>
      <c r="J633" t="s">
        <v>23</v>
      </c>
      <c r="K633">
        <v>6</v>
      </c>
      <c r="L633">
        <v>6042</v>
      </c>
      <c r="M633">
        <v>0.72</v>
      </c>
      <c r="N633">
        <v>15</v>
      </c>
      <c r="O633" s="12">
        <f>VLOOKUP(C633,[3]May!$C:$Z,24,FALSE)</f>
        <v>2019</v>
      </c>
    </row>
    <row r="634" spans="1:15" x14ac:dyDescent="0.25">
      <c r="A634" t="s">
        <v>75</v>
      </c>
      <c r="C634" t="s">
        <v>1064</v>
      </c>
      <c r="E634">
        <v>7</v>
      </c>
      <c r="F634" t="s">
        <v>81</v>
      </c>
      <c r="J634" t="s">
        <v>23</v>
      </c>
      <c r="K634">
        <v>2</v>
      </c>
      <c r="L634">
        <v>486</v>
      </c>
      <c r="M634">
        <v>0.08</v>
      </c>
      <c r="N634">
        <v>1</v>
      </c>
      <c r="O634" s="12">
        <f>VLOOKUP(C634,[3]May!$C:$Z,24,FALSE)</f>
        <v>2019</v>
      </c>
    </row>
    <row r="635" spans="1:15" x14ac:dyDescent="0.25">
      <c r="A635" t="s">
        <v>75</v>
      </c>
      <c r="C635" t="s">
        <v>1064</v>
      </c>
      <c r="E635">
        <v>28</v>
      </c>
      <c r="F635" t="s">
        <v>110</v>
      </c>
      <c r="J635" t="s">
        <v>23</v>
      </c>
      <c r="K635">
        <v>6</v>
      </c>
      <c r="L635">
        <v>6042</v>
      </c>
      <c r="M635">
        <v>0.72</v>
      </c>
      <c r="N635">
        <v>15</v>
      </c>
      <c r="O635" s="12">
        <f>VLOOKUP(C635,[3]May!$C:$Z,24,FALSE)</f>
        <v>2019</v>
      </c>
    </row>
    <row r="636" spans="1:15" x14ac:dyDescent="0.25">
      <c r="A636" t="s">
        <v>75</v>
      </c>
      <c r="C636" t="s">
        <v>1064</v>
      </c>
      <c r="E636">
        <v>3</v>
      </c>
      <c r="F636" t="s">
        <v>82</v>
      </c>
      <c r="J636" t="s">
        <v>23</v>
      </c>
      <c r="K636">
        <v>2</v>
      </c>
      <c r="L636">
        <v>960</v>
      </c>
      <c r="M636">
        <v>0.16</v>
      </c>
      <c r="N636">
        <v>5</v>
      </c>
      <c r="O636" s="12">
        <f>VLOOKUP(C636,[3]May!$C:$Z,24,FALSE)</f>
        <v>2019</v>
      </c>
    </row>
    <row r="637" spans="1:15" x14ac:dyDescent="0.25">
      <c r="A637" t="s">
        <v>75</v>
      </c>
      <c r="C637" t="s">
        <v>1064</v>
      </c>
      <c r="E637">
        <v>4</v>
      </c>
      <c r="F637" t="s">
        <v>77</v>
      </c>
      <c r="J637" t="s">
        <v>23</v>
      </c>
      <c r="K637">
        <v>1</v>
      </c>
      <c r="L637">
        <v>548</v>
      </c>
      <c r="M637">
        <v>0.09</v>
      </c>
      <c r="N637">
        <v>5</v>
      </c>
      <c r="O637" s="12">
        <f>VLOOKUP(C637,[3]May!$C:$Z,24,FALSE)</f>
        <v>2019</v>
      </c>
    </row>
    <row r="638" spans="1:15" x14ac:dyDescent="0.25">
      <c r="A638" t="s">
        <v>75</v>
      </c>
      <c r="C638" t="s">
        <v>1064</v>
      </c>
      <c r="E638">
        <v>9</v>
      </c>
      <c r="F638" t="s">
        <v>80</v>
      </c>
      <c r="J638" t="s">
        <v>23</v>
      </c>
      <c r="K638">
        <v>2</v>
      </c>
      <c r="L638">
        <v>2014</v>
      </c>
      <c r="M638">
        <v>0.24</v>
      </c>
      <c r="N638">
        <v>15</v>
      </c>
      <c r="O638" s="12">
        <f>VLOOKUP(C638,[3]May!$C:$Z,24,FALSE)</f>
        <v>2019</v>
      </c>
    </row>
    <row r="639" spans="1:15" x14ac:dyDescent="0.25">
      <c r="A639" t="s">
        <v>75</v>
      </c>
      <c r="C639" t="s">
        <v>1064</v>
      </c>
      <c r="E639">
        <v>8</v>
      </c>
      <c r="F639" t="s">
        <v>113</v>
      </c>
      <c r="J639" t="s">
        <v>23</v>
      </c>
      <c r="K639">
        <v>8</v>
      </c>
      <c r="L639">
        <v>2312</v>
      </c>
      <c r="M639">
        <v>0.4</v>
      </c>
      <c r="N639">
        <v>1</v>
      </c>
      <c r="O639" s="12">
        <f>VLOOKUP(C639,[3]May!$C:$Z,24,FALSE)</f>
        <v>2019</v>
      </c>
    </row>
    <row r="640" spans="1:15" x14ac:dyDescent="0.25">
      <c r="A640" t="s">
        <v>75</v>
      </c>
      <c r="C640" t="s">
        <v>1065</v>
      </c>
      <c r="E640">
        <v>4</v>
      </c>
      <c r="F640" t="s">
        <v>77</v>
      </c>
      <c r="J640" t="s">
        <v>23</v>
      </c>
      <c r="K640">
        <v>2</v>
      </c>
      <c r="L640">
        <v>1096</v>
      </c>
      <c r="M640">
        <v>0.18</v>
      </c>
      <c r="N640">
        <v>5</v>
      </c>
      <c r="O640" s="12">
        <f>VLOOKUP(C640,[3]May!$C:$Z,24,FALSE)</f>
        <v>2019</v>
      </c>
    </row>
    <row r="641" spans="1:15" x14ac:dyDescent="0.25">
      <c r="A641" t="s">
        <v>75</v>
      </c>
      <c r="C641" t="s">
        <v>1065</v>
      </c>
      <c r="E641">
        <v>3</v>
      </c>
      <c r="F641" t="s">
        <v>82</v>
      </c>
      <c r="J641" t="s">
        <v>23</v>
      </c>
      <c r="K641">
        <v>5</v>
      </c>
      <c r="L641">
        <v>2400</v>
      </c>
      <c r="M641">
        <v>0.4</v>
      </c>
      <c r="N641">
        <v>5</v>
      </c>
      <c r="O641" s="12">
        <f>VLOOKUP(C641,[3]May!$C:$Z,24,FALSE)</f>
        <v>2019</v>
      </c>
    </row>
    <row r="642" spans="1:15" x14ac:dyDescent="0.25">
      <c r="A642" t="s">
        <v>75</v>
      </c>
      <c r="C642" t="s">
        <v>1065</v>
      </c>
      <c r="E642">
        <v>5</v>
      </c>
      <c r="F642" t="s">
        <v>171</v>
      </c>
      <c r="J642" t="s">
        <v>23</v>
      </c>
      <c r="K642">
        <v>6</v>
      </c>
      <c r="L642">
        <v>8280</v>
      </c>
      <c r="M642">
        <v>0</v>
      </c>
      <c r="N642">
        <v>5</v>
      </c>
      <c r="O642" s="12">
        <f>VLOOKUP(C642,[3]May!$C:$Z,24,FALSE)</f>
        <v>2019</v>
      </c>
    </row>
    <row r="643" spans="1:15" x14ac:dyDescent="0.25">
      <c r="A643" t="s">
        <v>75</v>
      </c>
      <c r="C643" t="s">
        <v>1066</v>
      </c>
      <c r="E643">
        <v>4</v>
      </c>
      <c r="F643" t="s">
        <v>77</v>
      </c>
      <c r="J643" t="s">
        <v>23</v>
      </c>
      <c r="K643">
        <v>1</v>
      </c>
      <c r="L643">
        <v>548</v>
      </c>
      <c r="M643">
        <v>0.09</v>
      </c>
      <c r="N643">
        <v>5</v>
      </c>
      <c r="O643" s="12">
        <f>VLOOKUP(C643,[3]May!$C:$Z,24,FALSE)</f>
        <v>2019</v>
      </c>
    </row>
    <row r="644" spans="1:15" x14ac:dyDescent="0.25">
      <c r="A644" t="s">
        <v>75</v>
      </c>
      <c r="C644" t="s">
        <v>1066</v>
      </c>
      <c r="E644">
        <v>8</v>
      </c>
      <c r="F644" t="s">
        <v>113</v>
      </c>
      <c r="J644" t="s">
        <v>23</v>
      </c>
      <c r="K644">
        <v>2</v>
      </c>
      <c r="L644">
        <v>578</v>
      </c>
      <c r="M644">
        <v>0.1</v>
      </c>
      <c r="N644">
        <v>1</v>
      </c>
      <c r="O644" s="12">
        <f>VLOOKUP(C644,[3]May!$C:$Z,24,FALSE)</f>
        <v>2019</v>
      </c>
    </row>
    <row r="645" spans="1:15" x14ac:dyDescent="0.25">
      <c r="A645" t="s">
        <v>75</v>
      </c>
      <c r="C645" t="s">
        <v>1066</v>
      </c>
      <c r="E645">
        <v>28</v>
      </c>
      <c r="F645" t="s">
        <v>110</v>
      </c>
      <c r="J645" t="s">
        <v>23</v>
      </c>
      <c r="K645">
        <v>2</v>
      </c>
      <c r="L645">
        <v>2014</v>
      </c>
      <c r="M645">
        <v>0.24</v>
      </c>
      <c r="N645">
        <v>15</v>
      </c>
      <c r="O645" s="12">
        <f>VLOOKUP(C645,[3]May!$C:$Z,24,FALSE)</f>
        <v>2019</v>
      </c>
    </row>
    <row r="646" spans="1:15" x14ac:dyDescent="0.25">
      <c r="A646" t="s">
        <v>75</v>
      </c>
      <c r="C646" t="s">
        <v>1067</v>
      </c>
      <c r="E646">
        <v>3</v>
      </c>
      <c r="F646" t="s">
        <v>82</v>
      </c>
      <c r="J646" t="s">
        <v>23</v>
      </c>
      <c r="K646">
        <v>1</v>
      </c>
      <c r="L646">
        <v>480</v>
      </c>
      <c r="M646">
        <v>0.08</v>
      </c>
      <c r="N646">
        <v>5</v>
      </c>
      <c r="O646" s="12">
        <f>VLOOKUP(C646,[3]May!$C:$Z,24,FALSE)</f>
        <v>2019</v>
      </c>
    </row>
    <row r="647" spans="1:15" x14ac:dyDescent="0.25">
      <c r="A647" t="s">
        <v>75</v>
      </c>
      <c r="C647" t="s">
        <v>1067</v>
      </c>
      <c r="E647">
        <v>7</v>
      </c>
      <c r="F647" t="s">
        <v>81</v>
      </c>
      <c r="J647" t="s">
        <v>23</v>
      </c>
      <c r="K647">
        <v>6</v>
      </c>
      <c r="L647">
        <v>1458</v>
      </c>
      <c r="M647">
        <v>0.24</v>
      </c>
      <c r="N647">
        <v>1</v>
      </c>
      <c r="O647" s="12">
        <f>VLOOKUP(C647,[3]May!$C:$Z,24,FALSE)</f>
        <v>2019</v>
      </c>
    </row>
    <row r="648" spans="1:15" x14ac:dyDescent="0.25">
      <c r="A648" t="s">
        <v>75</v>
      </c>
      <c r="C648" t="s">
        <v>1068</v>
      </c>
      <c r="E648">
        <v>7</v>
      </c>
      <c r="F648" t="s">
        <v>81</v>
      </c>
      <c r="J648" t="s">
        <v>23</v>
      </c>
      <c r="K648">
        <v>4</v>
      </c>
      <c r="L648">
        <v>972</v>
      </c>
      <c r="M648">
        <v>0.16</v>
      </c>
      <c r="N648">
        <v>1</v>
      </c>
      <c r="O648" s="12">
        <f>VLOOKUP(C648,[3]May!$C:$Z,24,FALSE)</f>
        <v>2019</v>
      </c>
    </row>
    <row r="649" spans="1:15" x14ac:dyDescent="0.25">
      <c r="A649" t="s">
        <v>75</v>
      </c>
      <c r="C649" t="s">
        <v>1068</v>
      </c>
      <c r="E649">
        <v>8</v>
      </c>
      <c r="F649" t="s">
        <v>113</v>
      </c>
      <c r="J649" t="s">
        <v>23</v>
      </c>
      <c r="K649">
        <v>8</v>
      </c>
      <c r="L649">
        <v>2312</v>
      </c>
      <c r="M649">
        <v>0.4</v>
      </c>
      <c r="N649">
        <v>1</v>
      </c>
      <c r="O649" s="12">
        <f>VLOOKUP(C649,[3]May!$C:$Z,24,FALSE)</f>
        <v>2019</v>
      </c>
    </row>
    <row r="650" spans="1:15" x14ac:dyDescent="0.25">
      <c r="A650" t="s">
        <v>75</v>
      </c>
      <c r="C650" t="s">
        <v>1068</v>
      </c>
      <c r="E650">
        <v>3</v>
      </c>
      <c r="F650" t="s">
        <v>82</v>
      </c>
      <c r="J650" t="s">
        <v>23</v>
      </c>
      <c r="K650">
        <v>1</v>
      </c>
      <c r="L650">
        <v>480</v>
      </c>
      <c r="M650">
        <v>0.08</v>
      </c>
      <c r="N650">
        <v>5</v>
      </c>
      <c r="O650" s="12">
        <f>VLOOKUP(C650,[3]May!$C:$Z,24,FALSE)</f>
        <v>2019</v>
      </c>
    </row>
    <row r="651" spans="1:15" x14ac:dyDescent="0.25">
      <c r="A651" t="s">
        <v>75</v>
      </c>
      <c r="C651" t="s">
        <v>1068</v>
      </c>
      <c r="E651">
        <v>28</v>
      </c>
      <c r="F651" t="s">
        <v>110</v>
      </c>
      <c r="J651" t="s">
        <v>23</v>
      </c>
      <c r="K651">
        <v>2</v>
      </c>
      <c r="L651">
        <v>2014</v>
      </c>
      <c r="M651">
        <v>0.24</v>
      </c>
      <c r="N651">
        <v>15</v>
      </c>
      <c r="O651" s="12">
        <f>VLOOKUP(C651,[3]May!$C:$Z,24,FALSE)</f>
        <v>2019</v>
      </c>
    </row>
    <row r="652" spans="1:15" x14ac:dyDescent="0.25">
      <c r="A652" t="s">
        <v>75</v>
      </c>
      <c r="C652" t="s">
        <v>1068</v>
      </c>
      <c r="E652">
        <v>4</v>
      </c>
      <c r="F652" t="s">
        <v>77</v>
      </c>
      <c r="J652" t="s">
        <v>23</v>
      </c>
      <c r="K652">
        <v>1</v>
      </c>
      <c r="L652">
        <v>548</v>
      </c>
      <c r="M652">
        <v>0.09</v>
      </c>
      <c r="N652">
        <v>5</v>
      </c>
      <c r="O652" s="12">
        <f>VLOOKUP(C652,[3]May!$C:$Z,24,FALSE)</f>
        <v>2019</v>
      </c>
    </row>
    <row r="653" spans="1:15" x14ac:dyDescent="0.25">
      <c r="A653" t="s">
        <v>75</v>
      </c>
      <c r="C653" t="s">
        <v>1069</v>
      </c>
      <c r="E653">
        <v>28</v>
      </c>
      <c r="F653" t="s">
        <v>110</v>
      </c>
      <c r="J653" t="s">
        <v>23</v>
      </c>
      <c r="K653">
        <v>4</v>
      </c>
      <c r="L653">
        <v>4028</v>
      </c>
      <c r="M653">
        <v>0.48</v>
      </c>
      <c r="N653">
        <v>15</v>
      </c>
      <c r="O653" s="12">
        <f>VLOOKUP(C653,[3]May!$C:$Z,24,FALSE)</f>
        <v>2019</v>
      </c>
    </row>
    <row r="654" spans="1:15" x14ac:dyDescent="0.25">
      <c r="A654" t="s">
        <v>75</v>
      </c>
      <c r="C654" t="s">
        <v>1069</v>
      </c>
      <c r="E654">
        <v>7</v>
      </c>
      <c r="F654" t="s">
        <v>81</v>
      </c>
      <c r="J654" t="s">
        <v>23</v>
      </c>
      <c r="K654">
        <v>2</v>
      </c>
      <c r="L654">
        <v>486</v>
      </c>
      <c r="M654">
        <v>0.08</v>
      </c>
      <c r="N654">
        <v>1</v>
      </c>
      <c r="O654" s="12">
        <f>VLOOKUP(C654,[3]May!$C:$Z,24,FALSE)</f>
        <v>2019</v>
      </c>
    </row>
    <row r="655" spans="1:15" x14ac:dyDescent="0.25">
      <c r="A655" t="s">
        <v>75</v>
      </c>
      <c r="C655" t="s">
        <v>1069</v>
      </c>
      <c r="E655">
        <v>8</v>
      </c>
      <c r="F655" t="s">
        <v>113</v>
      </c>
      <c r="J655" t="s">
        <v>23</v>
      </c>
      <c r="K655">
        <v>2</v>
      </c>
      <c r="L655">
        <v>578</v>
      </c>
      <c r="M655">
        <v>0.1</v>
      </c>
      <c r="N655">
        <v>1</v>
      </c>
      <c r="O655" s="12">
        <f>VLOOKUP(C655,[3]May!$C:$Z,24,FALSE)</f>
        <v>2019</v>
      </c>
    </row>
    <row r="656" spans="1:15" x14ac:dyDescent="0.25">
      <c r="A656" t="s">
        <v>75</v>
      </c>
      <c r="C656" t="s">
        <v>1069</v>
      </c>
      <c r="E656">
        <v>3</v>
      </c>
      <c r="F656" t="s">
        <v>82</v>
      </c>
      <c r="J656" t="s">
        <v>23</v>
      </c>
      <c r="K656">
        <v>1</v>
      </c>
      <c r="L656">
        <v>480</v>
      </c>
      <c r="M656">
        <v>0.08</v>
      </c>
      <c r="N656">
        <v>5</v>
      </c>
      <c r="O656" s="12">
        <f>VLOOKUP(C656,[3]May!$C:$Z,24,FALSE)</f>
        <v>2019</v>
      </c>
    </row>
    <row r="657" spans="1:15" x14ac:dyDescent="0.25">
      <c r="A657" t="s">
        <v>75</v>
      </c>
      <c r="C657" t="s">
        <v>1069</v>
      </c>
      <c r="E657">
        <v>4</v>
      </c>
      <c r="F657" t="s">
        <v>77</v>
      </c>
      <c r="J657" t="s">
        <v>23</v>
      </c>
      <c r="K657">
        <v>1</v>
      </c>
      <c r="L657">
        <v>548</v>
      </c>
      <c r="M657">
        <v>0.09</v>
      </c>
      <c r="N657">
        <v>5</v>
      </c>
      <c r="O657" s="12">
        <f>VLOOKUP(C657,[3]May!$C:$Z,24,FALSE)</f>
        <v>2019</v>
      </c>
    </row>
    <row r="658" spans="1:15" x14ac:dyDescent="0.25">
      <c r="A658" t="s">
        <v>75</v>
      </c>
      <c r="C658" t="s">
        <v>1070</v>
      </c>
      <c r="E658">
        <v>28</v>
      </c>
      <c r="F658" t="s">
        <v>110</v>
      </c>
      <c r="J658" t="s">
        <v>23</v>
      </c>
      <c r="K658">
        <v>5</v>
      </c>
      <c r="L658">
        <v>5035</v>
      </c>
      <c r="M658">
        <v>0.6</v>
      </c>
      <c r="N658">
        <v>15</v>
      </c>
      <c r="O658" s="12">
        <f>VLOOKUP(C658,[3]May!$C:$Z,24,FALSE)</f>
        <v>2019</v>
      </c>
    </row>
    <row r="659" spans="1:15" x14ac:dyDescent="0.25">
      <c r="A659" t="s">
        <v>75</v>
      </c>
      <c r="C659" t="s">
        <v>1070</v>
      </c>
      <c r="E659">
        <v>3</v>
      </c>
      <c r="F659" t="s">
        <v>82</v>
      </c>
      <c r="J659" t="s">
        <v>23</v>
      </c>
      <c r="K659">
        <v>2</v>
      </c>
      <c r="L659">
        <v>960</v>
      </c>
      <c r="M659">
        <v>0.16</v>
      </c>
      <c r="N659">
        <v>5</v>
      </c>
      <c r="O659" s="12">
        <f>VLOOKUP(C659,[3]May!$C:$Z,24,FALSE)</f>
        <v>2019</v>
      </c>
    </row>
    <row r="660" spans="1:15" x14ac:dyDescent="0.25">
      <c r="A660" t="s">
        <v>75</v>
      </c>
      <c r="C660" t="s">
        <v>1070</v>
      </c>
      <c r="E660">
        <v>8</v>
      </c>
      <c r="F660" t="s">
        <v>113</v>
      </c>
      <c r="J660" t="s">
        <v>23</v>
      </c>
      <c r="K660">
        <v>1</v>
      </c>
      <c r="L660">
        <v>289</v>
      </c>
      <c r="M660">
        <v>0.05</v>
      </c>
      <c r="N660">
        <v>1</v>
      </c>
      <c r="O660" s="12">
        <f>VLOOKUP(C660,[3]May!$C:$Z,24,FALSE)</f>
        <v>2019</v>
      </c>
    </row>
    <row r="661" spans="1:15" x14ac:dyDescent="0.25">
      <c r="A661" t="s">
        <v>75</v>
      </c>
      <c r="C661" t="s">
        <v>1070</v>
      </c>
      <c r="E661">
        <v>4</v>
      </c>
      <c r="F661" t="s">
        <v>77</v>
      </c>
      <c r="J661" t="s">
        <v>23</v>
      </c>
      <c r="K661">
        <v>1</v>
      </c>
      <c r="L661">
        <v>548</v>
      </c>
      <c r="M661">
        <v>0.09</v>
      </c>
      <c r="N661">
        <v>5</v>
      </c>
      <c r="O661" s="12">
        <f>VLOOKUP(C661,[3]May!$C:$Z,24,FALSE)</f>
        <v>2019</v>
      </c>
    </row>
    <row r="662" spans="1:15" x14ac:dyDescent="0.25">
      <c r="A662" t="s">
        <v>75</v>
      </c>
      <c r="C662" t="s">
        <v>1070</v>
      </c>
      <c r="E662">
        <v>10</v>
      </c>
      <c r="F662" t="s">
        <v>118</v>
      </c>
      <c r="J662" t="s">
        <v>23</v>
      </c>
      <c r="K662">
        <v>2</v>
      </c>
      <c r="L662">
        <v>2014</v>
      </c>
      <c r="M662">
        <v>0.24</v>
      </c>
      <c r="N662">
        <v>15</v>
      </c>
      <c r="O662" s="12">
        <f>VLOOKUP(C662,[3]May!$C:$Z,24,FALSE)</f>
        <v>2019</v>
      </c>
    </row>
    <row r="663" spans="1:15" x14ac:dyDescent="0.25">
      <c r="A663" t="s">
        <v>75</v>
      </c>
      <c r="C663" t="s">
        <v>1070</v>
      </c>
      <c r="E663">
        <v>7</v>
      </c>
      <c r="F663" t="s">
        <v>81</v>
      </c>
      <c r="J663" t="s">
        <v>23</v>
      </c>
      <c r="K663">
        <v>3</v>
      </c>
      <c r="L663">
        <v>729</v>
      </c>
      <c r="M663">
        <v>0.12</v>
      </c>
      <c r="N663">
        <v>1</v>
      </c>
      <c r="O663" s="12">
        <f>VLOOKUP(C663,[3]May!$C:$Z,24,FALSE)</f>
        <v>2019</v>
      </c>
    </row>
    <row r="664" spans="1:15" x14ac:dyDescent="0.25">
      <c r="A664" t="s">
        <v>75</v>
      </c>
      <c r="C664" t="s">
        <v>1071</v>
      </c>
      <c r="E664">
        <v>28</v>
      </c>
      <c r="F664" t="s">
        <v>110</v>
      </c>
      <c r="J664" t="s">
        <v>23</v>
      </c>
      <c r="K664">
        <v>2</v>
      </c>
      <c r="L664">
        <v>2014</v>
      </c>
      <c r="M664">
        <v>0.24</v>
      </c>
      <c r="N664">
        <v>15</v>
      </c>
      <c r="O664" s="12">
        <f>VLOOKUP(C664,[3]May!$C:$Z,24,FALSE)</f>
        <v>2019</v>
      </c>
    </row>
    <row r="665" spans="1:15" x14ac:dyDescent="0.25">
      <c r="A665" t="s">
        <v>75</v>
      </c>
      <c r="C665" t="s">
        <v>1071</v>
      </c>
      <c r="E665">
        <v>7</v>
      </c>
      <c r="F665" t="s">
        <v>81</v>
      </c>
      <c r="J665" t="s">
        <v>23</v>
      </c>
      <c r="K665">
        <v>2</v>
      </c>
      <c r="L665">
        <v>486</v>
      </c>
      <c r="M665">
        <v>0.08</v>
      </c>
      <c r="N665">
        <v>1</v>
      </c>
      <c r="O665" s="12">
        <f>VLOOKUP(C665,[3]May!$C:$Z,24,FALSE)</f>
        <v>2019</v>
      </c>
    </row>
    <row r="666" spans="1:15" x14ac:dyDescent="0.25">
      <c r="A666" t="s">
        <v>75</v>
      </c>
      <c r="C666" t="s">
        <v>1071</v>
      </c>
      <c r="E666">
        <v>3</v>
      </c>
      <c r="F666" t="s">
        <v>82</v>
      </c>
      <c r="J666" t="s">
        <v>23</v>
      </c>
      <c r="K666">
        <v>1</v>
      </c>
      <c r="L666">
        <v>480</v>
      </c>
      <c r="M666">
        <v>0.08</v>
      </c>
      <c r="N666">
        <v>5</v>
      </c>
      <c r="O666" s="12">
        <f>VLOOKUP(C666,[3]May!$C:$Z,24,FALSE)</f>
        <v>2019</v>
      </c>
    </row>
    <row r="667" spans="1:15" x14ac:dyDescent="0.25">
      <c r="A667" t="s">
        <v>75</v>
      </c>
      <c r="C667" t="s">
        <v>1072</v>
      </c>
      <c r="E667">
        <v>3</v>
      </c>
      <c r="F667" t="s">
        <v>82</v>
      </c>
      <c r="J667" t="s">
        <v>23</v>
      </c>
      <c r="K667">
        <v>1</v>
      </c>
      <c r="L667">
        <v>480</v>
      </c>
      <c r="M667">
        <v>0.08</v>
      </c>
      <c r="N667">
        <v>5</v>
      </c>
      <c r="O667" s="12">
        <f>VLOOKUP(C667,[3]May!$C:$Z,24,FALSE)</f>
        <v>2019</v>
      </c>
    </row>
    <row r="668" spans="1:15" x14ac:dyDescent="0.25">
      <c r="A668" t="s">
        <v>75</v>
      </c>
      <c r="C668" t="s">
        <v>1072</v>
      </c>
      <c r="E668">
        <v>9</v>
      </c>
      <c r="F668" t="s">
        <v>80</v>
      </c>
      <c r="J668" t="s">
        <v>23</v>
      </c>
      <c r="K668">
        <v>1</v>
      </c>
      <c r="L668">
        <v>1007</v>
      </c>
      <c r="M668">
        <v>0.12</v>
      </c>
      <c r="N668">
        <v>15</v>
      </c>
      <c r="O668" s="12">
        <f>VLOOKUP(C668,[3]May!$C:$Z,24,FALSE)</f>
        <v>2019</v>
      </c>
    </row>
    <row r="669" spans="1:15" x14ac:dyDescent="0.25">
      <c r="A669" t="s">
        <v>75</v>
      </c>
      <c r="C669" t="s">
        <v>1072</v>
      </c>
      <c r="E669">
        <v>28</v>
      </c>
      <c r="F669" t="s">
        <v>110</v>
      </c>
      <c r="J669" t="s">
        <v>23</v>
      </c>
      <c r="K669">
        <v>3</v>
      </c>
      <c r="L669">
        <v>3021</v>
      </c>
      <c r="M669">
        <v>0.36</v>
      </c>
      <c r="N669">
        <v>15</v>
      </c>
      <c r="O669" s="12">
        <f>VLOOKUP(C669,[3]May!$C:$Z,24,FALSE)</f>
        <v>2019</v>
      </c>
    </row>
    <row r="670" spans="1:15" x14ac:dyDescent="0.25">
      <c r="A670" t="s">
        <v>75</v>
      </c>
      <c r="C670" t="s">
        <v>1072</v>
      </c>
      <c r="E670">
        <v>4</v>
      </c>
      <c r="F670" t="s">
        <v>77</v>
      </c>
      <c r="J670" t="s">
        <v>23</v>
      </c>
      <c r="K670">
        <v>1</v>
      </c>
      <c r="L670">
        <v>548</v>
      </c>
      <c r="M670">
        <v>0.09</v>
      </c>
      <c r="N670">
        <v>5</v>
      </c>
      <c r="O670" s="12">
        <f>VLOOKUP(C670,[3]May!$C:$Z,24,FALSE)</f>
        <v>2019</v>
      </c>
    </row>
    <row r="671" spans="1:15" x14ac:dyDescent="0.25">
      <c r="A671" t="s">
        <v>75</v>
      </c>
      <c r="C671" t="s">
        <v>1072</v>
      </c>
      <c r="E671">
        <v>8</v>
      </c>
      <c r="F671" t="s">
        <v>113</v>
      </c>
      <c r="J671" t="s">
        <v>23</v>
      </c>
      <c r="K671">
        <v>2</v>
      </c>
      <c r="L671">
        <v>578</v>
      </c>
      <c r="M671">
        <v>0.1</v>
      </c>
      <c r="N671">
        <v>1</v>
      </c>
      <c r="O671" s="12">
        <f>VLOOKUP(C671,[3]May!$C:$Z,24,FALSE)</f>
        <v>2019</v>
      </c>
    </row>
    <row r="672" spans="1:15" x14ac:dyDescent="0.25">
      <c r="A672" t="s">
        <v>75</v>
      </c>
      <c r="C672" t="s">
        <v>1072</v>
      </c>
      <c r="E672">
        <v>7</v>
      </c>
      <c r="F672" t="s">
        <v>81</v>
      </c>
      <c r="J672" t="s">
        <v>23</v>
      </c>
      <c r="K672">
        <v>8</v>
      </c>
      <c r="L672">
        <v>1944</v>
      </c>
      <c r="M672">
        <v>0.32</v>
      </c>
      <c r="N672">
        <v>1</v>
      </c>
      <c r="O672" s="12">
        <f>VLOOKUP(C672,[3]May!$C:$Z,24,FALSE)</f>
        <v>2019</v>
      </c>
    </row>
    <row r="673" spans="1:15" x14ac:dyDescent="0.25">
      <c r="A673" t="s">
        <v>75</v>
      </c>
      <c r="C673" t="s">
        <v>1073</v>
      </c>
      <c r="E673">
        <v>9</v>
      </c>
      <c r="F673" t="s">
        <v>80</v>
      </c>
      <c r="J673" t="s">
        <v>23</v>
      </c>
      <c r="K673">
        <v>1</v>
      </c>
      <c r="L673">
        <v>1007</v>
      </c>
      <c r="M673">
        <v>0.12</v>
      </c>
      <c r="N673">
        <v>15</v>
      </c>
      <c r="O673" s="12">
        <f>VLOOKUP(C673,[3]May!$C:$Z,24,FALSE)</f>
        <v>2019</v>
      </c>
    </row>
    <row r="674" spans="1:15" x14ac:dyDescent="0.25">
      <c r="A674" t="s">
        <v>75</v>
      </c>
      <c r="C674" t="s">
        <v>1073</v>
      </c>
      <c r="E674">
        <v>3</v>
      </c>
      <c r="F674" t="s">
        <v>82</v>
      </c>
      <c r="J674" t="s">
        <v>23</v>
      </c>
      <c r="K674">
        <v>1</v>
      </c>
      <c r="L674">
        <v>480</v>
      </c>
      <c r="M674">
        <v>0.08</v>
      </c>
      <c r="N674">
        <v>5</v>
      </c>
      <c r="O674" s="12">
        <f>VLOOKUP(C674,[3]May!$C:$Z,24,FALSE)</f>
        <v>2019</v>
      </c>
    </row>
    <row r="675" spans="1:15" x14ac:dyDescent="0.25">
      <c r="A675" t="s">
        <v>75</v>
      </c>
      <c r="C675" t="s">
        <v>1073</v>
      </c>
      <c r="E675">
        <v>4</v>
      </c>
      <c r="F675" t="s">
        <v>77</v>
      </c>
      <c r="J675" t="s">
        <v>23</v>
      </c>
      <c r="K675">
        <v>1</v>
      </c>
      <c r="L675">
        <v>548</v>
      </c>
      <c r="M675">
        <v>0.09</v>
      </c>
      <c r="N675">
        <v>5</v>
      </c>
      <c r="O675" s="12">
        <f>VLOOKUP(C675,[3]May!$C:$Z,24,FALSE)</f>
        <v>2019</v>
      </c>
    </row>
    <row r="676" spans="1:15" x14ac:dyDescent="0.25">
      <c r="A676" t="s">
        <v>75</v>
      </c>
      <c r="C676" t="s">
        <v>1073</v>
      </c>
      <c r="E676">
        <v>7</v>
      </c>
      <c r="F676" t="s">
        <v>81</v>
      </c>
      <c r="J676" t="s">
        <v>23</v>
      </c>
      <c r="K676">
        <v>1</v>
      </c>
      <c r="L676">
        <v>243</v>
      </c>
      <c r="M676">
        <v>0.04</v>
      </c>
      <c r="N676">
        <v>1</v>
      </c>
      <c r="O676" s="12">
        <f>VLOOKUP(C676,[3]May!$C:$Z,24,FALSE)</f>
        <v>2019</v>
      </c>
    </row>
    <row r="677" spans="1:15" x14ac:dyDescent="0.25">
      <c r="A677" t="s">
        <v>75</v>
      </c>
      <c r="C677" t="s">
        <v>1074</v>
      </c>
      <c r="E677">
        <v>3</v>
      </c>
      <c r="F677" t="s">
        <v>82</v>
      </c>
      <c r="J677" t="s">
        <v>23</v>
      </c>
      <c r="K677">
        <v>2</v>
      </c>
      <c r="L677">
        <v>960</v>
      </c>
      <c r="M677">
        <v>0.16</v>
      </c>
      <c r="N677">
        <v>5</v>
      </c>
      <c r="O677" s="12">
        <f>VLOOKUP(C677,[3]May!$C:$Z,24,FALSE)</f>
        <v>2019</v>
      </c>
    </row>
    <row r="678" spans="1:15" x14ac:dyDescent="0.25">
      <c r="A678" t="s">
        <v>75</v>
      </c>
      <c r="C678" t="s">
        <v>1074</v>
      </c>
      <c r="E678">
        <v>28</v>
      </c>
      <c r="F678" t="s">
        <v>110</v>
      </c>
      <c r="J678" t="s">
        <v>23</v>
      </c>
      <c r="K678">
        <v>2</v>
      </c>
      <c r="L678">
        <v>2014</v>
      </c>
      <c r="M678">
        <v>0.24</v>
      </c>
      <c r="N678">
        <v>15</v>
      </c>
      <c r="O678" s="12">
        <f>VLOOKUP(C678,[3]May!$C:$Z,24,FALSE)</f>
        <v>2019</v>
      </c>
    </row>
    <row r="679" spans="1:15" x14ac:dyDescent="0.25">
      <c r="A679" t="s">
        <v>75</v>
      </c>
      <c r="C679" t="s">
        <v>1074</v>
      </c>
      <c r="E679">
        <v>7</v>
      </c>
      <c r="F679" t="s">
        <v>81</v>
      </c>
      <c r="J679" t="s">
        <v>23</v>
      </c>
      <c r="K679">
        <v>2</v>
      </c>
      <c r="L679">
        <v>486</v>
      </c>
      <c r="M679">
        <v>0.08</v>
      </c>
      <c r="N679">
        <v>1</v>
      </c>
      <c r="O679" s="12">
        <f>VLOOKUP(C679,[3]May!$C:$Z,24,FALSE)</f>
        <v>2019</v>
      </c>
    </row>
    <row r="680" spans="1:15" x14ac:dyDescent="0.25">
      <c r="A680" t="s">
        <v>75</v>
      </c>
      <c r="C680" t="s">
        <v>1075</v>
      </c>
      <c r="E680">
        <v>7</v>
      </c>
      <c r="F680" t="s">
        <v>81</v>
      </c>
      <c r="J680" t="s">
        <v>23</v>
      </c>
      <c r="K680">
        <v>5</v>
      </c>
      <c r="L680">
        <v>1215</v>
      </c>
      <c r="M680">
        <v>0.2</v>
      </c>
      <c r="N680">
        <v>1</v>
      </c>
      <c r="O680" s="12">
        <f>VLOOKUP(C680,[3]May!$C:$Z,24,FALSE)</f>
        <v>2019</v>
      </c>
    </row>
    <row r="681" spans="1:15" x14ac:dyDescent="0.25">
      <c r="A681" t="s">
        <v>75</v>
      </c>
      <c r="C681" t="s">
        <v>1075</v>
      </c>
      <c r="E681">
        <v>28</v>
      </c>
      <c r="F681" t="s">
        <v>110</v>
      </c>
      <c r="J681" t="s">
        <v>23</v>
      </c>
      <c r="K681">
        <v>11</v>
      </c>
      <c r="L681">
        <v>11077</v>
      </c>
      <c r="M681">
        <v>1.32</v>
      </c>
      <c r="N681">
        <v>15</v>
      </c>
      <c r="O681" s="12">
        <f>VLOOKUP(C681,[3]May!$C:$Z,24,FALSE)</f>
        <v>2019</v>
      </c>
    </row>
    <row r="682" spans="1:15" x14ac:dyDescent="0.25">
      <c r="A682" t="s">
        <v>75</v>
      </c>
      <c r="C682" t="s">
        <v>1076</v>
      </c>
      <c r="E682">
        <v>3</v>
      </c>
      <c r="F682" t="s">
        <v>82</v>
      </c>
      <c r="J682" t="s">
        <v>23</v>
      </c>
      <c r="K682">
        <v>2</v>
      </c>
      <c r="L682">
        <v>960</v>
      </c>
      <c r="M682">
        <v>0.16</v>
      </c>
      <c r="N682">
        <v>5</v>
      </c>
      <c r="O682" s="12">
        <f>VLOOKUP(C682,[3]May!$C:$Z,24,FALSE)</f>
        <v>2019</v>
      </c>
    </row>
    <row r="683" spans="1:15" x14ac:dyDescent="0.25">
      <c r="A683" t="s">
        <v>75</v>
      </c>
      <c r="C683" t="s">
        <v>1076</v>
      </c>
      <c r="E683">
        <v>4</v>
      </c>
      <c r="F683" t="s">
        <v>77</v>
      </c>
      <c r="J683" t="s">
        <v>23</v>
      </c>
      <c r="K683">
        <v>1</v>
      </c>
      <c r="L683">
        <v>548</v>
      </c>
      <c r="M683">
        <v>0.09</v>
      </c>
      <c r="N683">
        <v>5</v>
      </c>
      <c r="O683" s="12">
        <f>VLOOKUP(C683,[3]May!$C:$Z,24,FALSE)</f>
        <v>2019</v>
      </c>
    </row>
    <row r="684" spans="1:15" x14ac:dyDescent="0.25">
      <c r="A684" t="s">
        <v>75</v>
      </c>
      <c r="C684" t="s">
        <v>1076</v>
      </c>
      <c r="E684">
        <v>7</v>
      </c>
      <c r="F684" t="s">
        <v>81</v>
      </c>
      <c r="J684" t="s">
        <v>23</v>
      </c>
      <c r="K684">
        <v>5</v>
      </c>
      <c r="L684">
        <v>1215</v>
      </c>
      <c r="M684">
        <v>0.2</v>
      </c>
      <c r="N684">
        <v>1</v>
      </c>
      <c r="O684" s="12">
        <f>VLOOKUP(C684,[3]May!$C:$Z,24,FALSE)</f>
        <v>2019</v>
      </c>
    </row>
    <row r="685" spans="1:15" x14ac:dyDescent="0.25">
      <c r="A685" t="s">
        <v>75</v>
      </c>
      <c r="C685" t="s">
        <v>1076</v>
      </c>
      <c r="E685">
        <v>28</v>
      </c>
      <c r="F685" t="s">
        <v>110</v>
      </c>
      <c r="J685" t="s">
        <v>23</v>
      </c>
      <c r="K685">
        <v>5</v>
      </c>
      <c r="L685">
        <v>5035</v>
      </c>
      <c r="M685">
        <v>0.6</v>
      </c>
      <c r="N685">
        <v>15</v>
      </c>
      <c r="O685" s="12">
        <f>VLOOKUP(C685,[3]May!$C:$Z,24,FALSE)</f>
        <v>2019</v>
      </c>
    </row>
    <row r="686" spans="1:15" x14ac:dyDescent="0.25">
      <c r="A686" t="s">
        <v>75</v>
      </c>
      <c r="C686" t="s">
        <v>1076</v>
      </c>
      <c r="E686">
        <v>8</v>
      </c>
      <c r="F686" t="s">
        <v>113</v>
      </c>
      <c r="J686" t="s">
        <v>23</v>
      </c>
      <c r="K686">
        <v>5</v>
      </c>
      <c r="L686">
        <v>1445</v>
      </c>
      <c r="M686">
        <v>0.25</v>
      </c>
      <c r="N686">
        <v>1</v>
      </c>
      <c r="O686" s="12">
        <f>VLOOKUP(C686,[3]May!$C:$Z,24,FALSE)</f>
        <v>2019</v>
      </c>
    </row>
    <row r="687" spans="1:15" x14ac:dyDescent="0.25">
      <c r="A687" t="s">
        <v>75</v>
      </c>
      <c r="C687" t="s">
        <v>1077</v>
      </c>
      <c r="E687">
        <v>3</v>
      </c>
      <c r="F687" t="s">
        <v>82</v>
      </c>
      <c r="J687" t="s">
        <v>23</v>
      </c>
      <c r="K687">
        <v>1</v>
      </c>
      <c r="L687">
        <v>480</v>
      </c>
      <c r="M687">
        <v>0.08</v>
      </c>
      <c r="N687">
        <v>5</v>
      </c>
      <c r="O687" s="12">
        <f>VLOOKUP(C687,[3]May!$C:$Z,24,FALSE)</f>
        <v>2019</v>
      </c>
    </row>
    <row r="688" spans="1:15" x14ac:dyDescent="0.25">
      <c r="A688" t="s">
        <v>75</v>
      </c>
      <c r="C688" t="s">
        <v>1077</v>
      </c>
      <c r="E688">
        <v>9</v>
      </c>
      <c r="F688" t="s">
        <v>80</v>
      </c>
      <c r="J688" t="s">
        <v>23</v>
      </c>
      <c r="K688">
        <v>1</v>
      </c>
      <c r="L688">
        <v>1007</v>
      </c>
      <c r="M688">
        <v>0.12</v>
      </c>
      <c r="N688">
        <v>15</v>
      </c>
      <c r="O688" s="12">
        <f>VLOOKUP(C688,[3]May!$C:$Z,24,FALSE)</f>
        <v>2019</v>
      </c>
    </row>
    <row r="689" spans="1:15" x14ac:dyDescent="0.25">
      <c r="A689" t="s">
        <v>75</v>
      </c>
      <c r="C689" t="s">
        <v>1077</v>
      </c>
      <c r="E689">
        <v>4</v>
      </c>
      <c r="F689" t="s">
        <v>77</v>
      </c>
      <c r="J689" t="s">
        <v>23</v>
      </c>
      <c r="K689">
        <v>1</v>
      </c>
      <c r="L689">
        <v>548</v>
      </c>
      <c r="M689">
        <v>0.09</v>
      </c>
      <c r="N689">
        <v>5</v>
      </c>
      <c r="O689" s="12">
        <f>VLOOKUP(C689,[3]May!$C:$Z,24,FALSE)</f>
        <v>2019</v>
      </c>
    </row>
    <row r="690" spans="1:15" x14ac:dyDescent="0.25">
      <c r="A690" t="s">
        <v>75</v>
      </c>
      <c r="C690" t="s">
        <v>1077</v>
      </c>
      <c r="E690">
        <v>28</v>
      </c>
      <c r="F690" t="s">
        <v>110</v>
      </c>
      <c r="J690" t="s">
        <v>23</v>
      </c>
      <c r="K690">
        <v>9</v>
      </c>
      <c r="L690">
        <v>9063</v>
      </c>
      <c r="M690">
        <v>1.08</v>
      </c>
      <c r="N690">
        <v>15</v>
      </c>
      <c r="O690" s="12">
        <f>VLOOKUP(C690,[3]May!$C:$Z,24,FALSE)</f>
        <v>2019</v>
      </c>
    </row>
    <row r="691" spans="1:15" x14ac:dyDescent="0.25">
      <c r="A691" t="s">
        <v>75</v>
      </c>
      <c r="C691" t="s">
        <v>1078</v>
      </c>
      <c r="E691">
        <v>9</v>
      </c>
      <c r="F691" t="s">
        <v>80</v>
      </c>
      <c r="J691" t="s">
        <v>23</v>
      </c>
      <c r="K691">
        <v>3</v>
      </c>
      <c r="L691">
        <v>3021</v>
      </c>
      <c r="M691">
        <v>0.36</v>
      </c>
      <c r="N691">
        <v>15</v>
      </c>
      <c r="O691" s="12">
        <f>VLOOKUP(C691,[3]May!$C:$Z,24,FALSE)</f>
        <v>2019</v>
      </c>
    </row>
    <row r="692" spans="1:15" x14ac:dyDescent="0.25">
      <c r="A692" t="s">
        <v>75</v>
      </c>
      <c r="C692" t="s">
        <v>1078</v>
      </c>
      <c r="E692">
        <v>28</v>
      </c>
      <c r="F692" t="s">
        <v>110</v>
      </c>
      <c r="J692" t="s">
        <v>23</v>
      </c>
      <c r="K692">
        <v>1</v>
      </c>
      <c r="L692">
        <v>1007</v>
      </c>
      <c r="M692">
        <v>0.12</v>
      </c>
      <c r="N692">
        <v>15</v>
      </c>
      <c r="O692" s="12">
        <f>VLOOKUP(C692,[3]May!$C:$Z,24,FALSE)</f>
        <v>2019</v>
      </c>
    </row>
    <row r="693" spans="1:15" x14ac:dyDescent="0.25">
      <c r="A693" t="s">
        <v>75</v>
      </c>
      <c r="C693" t="s">
        <v>1078</v>
      </c>
      <c r="E693">
        <v>10</v>
      </c>
      <c r="F693" t="s">
        <v>118</v>
      </c>
      <c r="J693" t="s">
        <v>23</v>
      </c>
      <c r="K693">
        <v>1</v>
      </c>
      <c r="L693">
        <v>1007</v>
      </c>
      <c r="M693">
        <v>0.12</v>
      </c>
      <c r="N693">
        <v>15</v>
      </c>
      <c r="O693" s="12">
        <f>VLOOKUP(C693,[3]May!$C:$Z,24,FALSE)</f>
        <v>2019</v>
      </c>
    </row>
    <row r="694" spans="1:15" x14ac:dyDescent="0.25">
      <c r="A694" t="s">
        <v>75</v>
      </c>
      <c r="C694" t="s">
        <v>1078</v>
      </c>
      <c r="E694">
        <v>7</v>
      </c>
      <c r="F694" t="s">
        <v>81</v>
      </c>
      <c r="J694" t="s">
        <v>23</v>
      </c>
      <c r="K694">
        <v>5</v>
      </c>
      <c r="L694">
        <v>1215</v>
      </c>
      <c r="M694">
        <v>0.2</v>
      </c>
      <c r="N694">
        <v>1</v>
      </c>
      <c r="O694" s="12">
        <f>VLOOKUP(C694,[3]May!$C:$Z,24,FALSE)</f>
        <v>2019</v>
      </c>
    </row>
    <row r="695" spans="1:15" x14ac:dyDescent="0.25">
      <c r="A695" t="s">
        <v>75</v>
      </c>
      <c r="C695" t="s">
        <v>1079</v>
      </c>
      <c r="E695">
        <v>28</v>
      </c>
      <c r="F695" t="s">
        <v>110</v>
      </c>
      <c r="J695" t="s">
        <v>23</v>
      </c>
      <c r="K695">
        <v>4</v>
      </c>
      <c r="L695">
        <v>4028</v>
      </c>
      <c r="M695">
        <v>0.48</v>
      </c>
      <c r="N695">
        <v>15</v>
      </c>
      <c r="O695" s="12">
        <f>VLOOKUP(C695,[3]May!$C:$Z,24,FALSE)</f>
        <v>2019</v>
      </c>
    </row>
    <row r="696" spans="1:15" x14ac:dyDescent="0.25">
      <c r="A696" t="s">
        <v>75</v>
      </c>
      <c r="C696" t="s">
        <v>1079</v>
      </c>
      <c r="E696">
        <v>7</v>
      </c>
      <c r="F696" t="s">
        <v>81</v>
      </c>
      <c r="J696" t="s">
        <v>23</v>
      </c>
      <c r="K696">
        <v>5</v>
      </c>
      <c r="L696">
        <v>1215</v>
      </c>
      <c r="M696">
        <v>0.2</v>
      </c>
      <c r="N696">
        <v>1</v>
      </c>
      <c r="O696" s="12">
        <f>VLOOKUP(C696,[3]May!$C:$Z,24,FALSE)</f>
        <v>2019</v>
      </c>
    </row>
    <row r="697" spans="1:15" x14ac:dyDescent="0.25">
      <c r="A697" t="s">
        <v>75</v>
      </c>
      <c r="C697" t="s">
        <v>1079</v>
      </c>
      <c r="E697">
        <v>3</v>
      </c>
      <c r="F697" t="s">
        <v>82</v>
      </c>
      <c r="J697" t="s">
        <v>23</v>
      </c>
      <c r="K697">
        <v>1</v>
      </c>
      <c r="L697">
        <v>480</v>
      </c>
      <c r="M697">
        <v>0.08</v>
      </c>
      <c r="N697">
        <v>5</v>
      </c>
      <c r="O697" s="12">
        <f>VLOOKUP(C697,[3]May!$C:$Z,24,FALSE)</f>
        <v>2019</v>
      </c>
    </row>
    <row r="698" spans="1:15" x14ac:dyDescent="0.25">
      <c r="A698" t="s">
        <v>75</v>
      </c>
      <c r="C698" t="s">
        <v>1080</v>
      </c>
      <c r="E698">
        <v>9</v>
      </c>
      <c r="F698" t="s">
        <v>80</v>
      </c>
      <c r="J698" t="s">
        <v>23</v>
      </c>
      <c r="K698">
        <v>3</v>
      </c>
      <c r="L698">
        <v>3021</v>
      </c>
      <c r="M698">
        <v>0.36</v>
      </c>
      <c r="N698">
        <v>15</v>
      </c>
      <c r="O698" s="12">
        <f>VLOOKUP(C698,[3]May!$C:$Z,24,FALSE)</f>
        <v>2019</v>
      </c>
    </row>
    <row r="699" spans="1:15" x14ac:dyDescent="0.25">
      <c r="A699" t="s">
        <v>75</v>
      </c>
      <c r="C699" t="s">
        <v>1080</v>
      </c>
      <c r="E699">
        <v>3</v>
      </c>
      <c r="F699" t="s">
        <v>82</v>
      </c>
      <c r="J699" t="s">
        <v>23</v>
      </c>
      <c r="K699">
        <v>1</v>
      </c>
      <c r="L699">
        <v>480</v>
      </c>
      <c r="M699">
        <v>0.08</v>
      </c>
      <c r="N699">
        <v>5</v>
      </c>
      <c r="O699" s="12">
        <f>VLOOKUP(C699,[3]May!$C:$Z,24,FALSE)</f>
        <v>2019</v>
      </c>
    </row>
    <row r="700" spans="1:15" x14ac:dyDescent="0.25">
      <c r="A700" t="s">
        <v>75</v>
      </c>
      <c r="C700" t="s">
        <v>1080</v>
      </c>
      <c r="E700">
        <v>7</v>
      </c>
      <c r="F700" t="s">
        <v>81</v>
      </c>
      <c r="J700" t="s">
        <v>23</v>
      </c>
      <c r="K700">
        <v>6</v>
      </c>
      <c r="L700">
        <v>1458</v>
      </c>
      <c r="M700">
        <v>0.24</v>
      </c>
      <c r="N700">
        <v>1</v>
      </c>
      <c r="O700" s="12">
        <f>VLOOKUP(C700,[3]May!$C:$Z,24,FALSE)</f>
        <v>2019</v>
      </c>
    </row>
    <row r="701" spans="1:15" x14ac:dyDescent="0.25">
      <c r="A701" t="s">
        <v>75</v>
      </c>
      <c r="C701" t="s">
        <v>1081</v>
      </c>
      <c r="E701">
        <v>3</v>
      </c>
      <c r="F701" t="s">
        <v>82</v>
      </c>
      <c r="J701" t="s">
        <v>23</v>
      </c>
      <c r="K701">
        <v>1</v>
      </c>
      <c r="L701">
        <v>480</v>
      </c>
      <c r="M701">
        <v>0.08</v>
      </c>
      <c r="N701">
        <v>5</v>
      </c>
      <c r="O701" s="12">
        <f>VLOOKUP(C701,[3]May!$C:$Z,24,FALSE)</f>
        <v>2019</v>
      </c>
    </row>
    <row r="702" spans="1:15" x14ac:dyDescent="0.25">
      <c r="A702" t="s">
        <v>75</v>
      </c>
      <c r="C702" t="s">
        <v>1081</v>
      </c>
      <c r="E702">
        <v>7</v>
      </c>
      <c r="F702" t="s">
        <v>81</v>
      </c>
      <c r="J702" t="s">
        <v>23</v>
      </c>
      <c r="K702">
        <v>1</v>
      </c>
      <c r="L702">
        <v>243</v>
      </c>
      <c r="M702">
        <v>0.04</v>
      </c>
      <c r="N702">
        <v>1</v>
      </c>
      <c r="O702" s="12">
        <f>VLOOKUP(C702,[3]May!$C:$Z,24,FALSE)</f>
        <v>2019</v>
      </c>
    </row>
    <row r="703" spans="1:15" x14ac:dyDescent="0.25">
      <c r="A703" t="s">
        <v>75</v>
      </c>
      <c r="C703" t="s">
        <v>1081</v>
      </c>
      <c r="E703">
        <v>9</v>
      </c>
      <c r="F703" t="s">
        <v>80</v>
      </c>
      <c r="J703" t="s">
        <v>23</v>
      </c>
      <c r="K703">
        <v>1</v>
      </c>
      <c r="L703">
        <v>1007</v>
      </c>
      <c r="M703">
        <v>0.12</v>
      </c>
      <c r="N703">
        <v>15</v>
      </c>
      <c r="O703" s="12">
        <f>VLOOKUP(C703,[3]May!$C:$Z,24,FALSE)</f>
        <v>2019</v>
      </c>
    </row>
    <row r="704" spans="1:15" x14ac:dyDescent="0.25">
      <c r="A704" t="s">
        <v>75</v>
      </c>
      <c r="C704" t="s">
        <v>1082</v>
      </c>
      <c r="E704">
        <v>4</v>
      </c>
      <c r="F704" t="s">
        <v>77</v>
      </c>
      <c r="J704" t="s">
        <v>23</v>
      </c>
      <c r="K704">
        <v>1</v>
      </c>
      <c r="L704">
        <v>548</v>
      </c>
      <c r="M704">
        <v>0.09</v>
      </c>
      <c r="N704">
        <v>5</v>
      </c>
      <c r="O704" s="12">
        <f>VLOOKUP(C704,[3]May!$C:$Z,24,FALSE)</f>
        <v>2019</v>
      </c>
    </row>
    <row r="705" spans="1:15" x14ac:dyDescent="0.25">
      <c r="A705" t="s">
        <v>75</v>
      </c>
      <c r="C705" t="s">
        <v>1082</v>
      </c>
      <c r="E705">
        <v>3</v>
      </c>
      <c r="F705" t="s">
        <v>82</v>
      </c>
      <c r="J705" t="s">
        <v>23</v>
      </c>
      <c r="K705">
        <v>1</v>
      </c>
      <c r="L705">
        <v>480</v>
      </c>
      <c r="M705">
        <v>0.08</v>
      </c>
      <c r="N705">
        <v>5</v>
      </c>
      <c r="O705" s="12">
        <f>VLOOKUP(C705,[3]May!$C:$Z,24,FALSE)</f>
        <v>2019</v>
      </c>
    </row>
    <row r="706" spans="1:15" x14ac:dyDescent="0.25">
      <c r="A706" t="s">
        <v>75</v>
      </c>
      <c r="C706" t="s">
        <v>1082</v>
      </c>
      <c r="E706">
        <v>9</v>
      </c>
      <c r="F706" t="s">
        <v>80</v>
      </c>
      <c r="J706" t="s">
        <v>23</v>
      </c>
      <c r="K706">
        <v>1</v>
      </c>
      <c r="L706">
        <v>1007</v>
      </c>
      <c r="M706">
        <v>0.12</v>
      </c>
      <c r="N706">
        <v>15</v>
      </c>
      <c r="O706" s="12">
        <f>VLOOKUP(C706,[3]May!$C:$Z,24,FALSE)</f>
        <v>2019</v>
      </c>
    </row>
    <row r="707" spans="1:15" x14ac:dyDescent="0.25">
      <c r="A707" t="s">
        <v>75</v>
      </c>
      <c r="C707" t="s">
        <v>1082</v>
      </c>
      <c r="E707">
        <v>8</v>
      </c>
      <c r="F707" t="s">
        <v>113</v>
      </c>
      <c r="J707" t="s">
        <v>23</v>
      </c>
      <c r="K707">
        <v>2</v>
      </c>
      <c r="L707">
        <v>578</v>
      </c>
      <c r="M707">
        <v>0.1</v>
      </c>
      <c r="N707">
        <v>1</v>
      </c>
      <c r="O707" s="12">
        <f>VLOOKUP(C707,[3]May!$C:$Z,24,FALSE)</f>
        <v>2019</v>
      </c>
    </row>
    <row r="708" spans="1:15" x14ac:dyDescent="0.25">
      <c r="A708" t="s">
        <v>75</v>
      </c>
      <c r="C708" t="s">
        <v>1082</v>
      </c>
      <c r="E708">
        <v>7</v>
      </c>
      <c r="F708" t="s">
        <v>81</v>
      </c>
      <c r="J708" t="s">
        <v>23</v>
      </c>
      <c r="K708">
        <v>7</v>
      </c>
      <c r="L708">
        <v>1701</v>
      </c>
      <c r="M708">
        <v>0.28000000000000003</v>
      </c>
      <c r="N708">
        <v>1</v>
      </c>
      <c r="O708" s="12">
        <f>VLOOKUP(C708,[3]May!$C:$Z,24,FALSE)</f>
        <v>2019</v>
      </c>
    </row>
    <row r="709" spans="1:15" x14ac:dyDescent="0.25">
      <c r="A709" t="s">
        <v>75</v>
      </c>
      <c r="C709" t="s">
        <v>1082</v>
      </c>
      <c r="E709">
        <v>28</v>
      </c>
      <c r="F709" t="s">
        <v>110</v>
      </c>
      <c r="J709" t="s">
        <v>23</v>
      </c>
      <c r="K709">
        <v>3</v>
      </c>
      <c r="L709">
        <v>3021</v>
      </c>
      <c r="M709">
        <v>0.36</v>
      </c>
      <c r="N709">
        <v>15</v>
      </c>
      <c r="O709" s="12">
        <f>VLOOKUP(C709,[3]May!$C:$Z,24,FALSE)</f>
        <v>2019</v>
      </c>
    </row>
    <row r="710" spans="1:15" x14ac:dyDescent="0.25">
      <c r="A710" t="s">
        <v>75</v>
      </c>
      <c r="C710" t="s">
        <v>1083</v>
      </c>
      <c r="E710">
        <v>3</v>
      </c>
      <c r="F710" t="s">
        <v>82</v>
      </c>
      <c r="J710" t="s">
        <v>23</v>
      </c>
      <c r="K710">
        <v>1</v>
      </c>
      <c r="L710">
        <v>480</v>
      </c>
      <c r="M710">
        <v>0.08</v>
      </c>
      <c r="N710">
        <v>5</v>
      </c>
      <c r="O710" s="12">
        <f>VLOOKUP(C710,[3]May!$C:$Z,24,FALSE)</f>
        <v>2019</v>
      </c>
    </row>
    <row r="711" spans="1:15" x14ac:dyDescent="0.25">
      <c r="A711" t="s">
        <v>75</v>
      </c>
      <c r="C711" t="s">
        <v>1083</v>
      </c>
      <c r="E711">
        <v>4</v>
      </c>
      <c r="F711" t="s">
        <v>77</v>
      </c>
      <c r="J711" t="s">
        <v>23</v>
      </c>
      <c r="K711">
        <v>1</v>
      </c>
      <c r="L711">
        <v>548</v>
      </c>
      <c r="M711">
        <v>0.09</v>
      </c>
      <c r="N711">
        <v>5</v>
      </c>
      <c r="O711" s="12">
        <f>VLOOKUP(C711,[3]May!$C:$Z,24,FALSE)</f>
        <v>2019</v>
      </c>
    </row>
    <row r="712" spans="1:15" x14ac:dyDescent="0.25">
      <c r="A712" t="s">
        <v>75</v>
      </c>
      <c r="C712" t="s">
        <v>1083</v>
      </c>
      <c r="E712">
        <v>28</v>
      </c>
      <c r="F712" t="s">
        <v>110</v>
      </c>
      <c r="J712" t="s">
        <v>23</v>
      </c>
      <c r="K712">
        <v>1</v>
      </c>
      <c r="L712">
        <v>1007</v>
      </c>
      <c r="M712">
        <v>0.12</v>
      </c>
      <c r="N712">
        <v>15</v>
      </c>
      <c r="O712" s="12">
        <f>VLOOKUP(C712,[3]May!$C:$Z,24,FALSE)</f>
        <v>2019</v>
      </c>
    </row>
    <row r="713" spans="1:15" x14ac:dyDescent="0.25">
      <c r="A713" t="s">
        <v>75</v>
      </c>
      <c r="C713" t="s">
        <v>1084</v>
      </c>
      <c r="E713">
        <v>3</v>
      </c>
      <c r="F713" t="s">
        <v>82</v>
      </c>
      <c r="J713" t="s">
        <v>23</v>
      </c>
      <c r="K713">
        <v>1</v>
      </c>
      <c r="L713">
        <v>480</v>
      </c>
      <c r="M713">
        <v>0.08</v>
      </c>
      <c r="N713">
        <v>5</v>
      </c>
      <c r="O713" s="12">
        <f>VLOOKUP(C713,[3]May!$C:$Z,24,FALSE)</f>
        <v>2019</v>
      </c>
    </row>
    <row r="714" spans="1:15" x14ac:dyDescent="0.25">
      <c r="A714" t="s">
        <v>75</v>
      </c>
      <c r="C714" t="s">
        <v>1084</v>
      </c>
      <c r="E714">
        <v>28</v>
      </c>
      <c r="F714" t="s">
        <v>110</v>
      </c>
      <c r="J714" t="s">
        <v>23</v>
      </c>
      <c r="K714">
        <v>1</v>
      </c>
      <c r="L714">
        <v>1007</v>
      </c>
      <c r="M714">
        <v>0.12</v>
      </c>
      <c r="N714">
        <v>15</v>
      </c>
      <c r="O714" s="12">
        <f>VLOOKUP(C714,[3]May!$C:$Z,24,FALSE)</f>
        <v>2019</v>
      </c>
    </row>
    <row r="715" spans="1:15" x14ac:dyDescent="0.25">
      <c r="A715" t="s">
        <v>75</v>
      </c>
      <c r="C715" t="s">
        <v>1085</v>
      </c>
      <c r="E715">
        <v>28</v>
      </c>
      <c r="F715" t="s">
        <v>110</v>
      </c>
      <c r="J715" t="s">
        <v>23</v>
      </c>
      <c r="K715">
        <v>2</v>
      </c>
      <c r="L715">
        <v>2014</v>
      </c>
      <c r="M715">
        <v>0.24</v>
      </c>
      <c r="N715">
        <v>15</v>
      </c>
      <c r="O715" s="12">
        <f>VLOOKUP(C715,[3]May!$C:$Z,24,FALSE)</f>
        <v>2019</v>
      </c>
    </row>
    <row r="716" spans="1:15" x14ac:dyDescent="0.25">
      <c r="A716" t="s">
        <v>75</v>
      </c>
      <c r="C716" t="s">
        <v>1085</v>
      </c>
      <c r="E716">
        <v>3</v>
      </c>
      <c r="F716" t="s">
        <v>82</v>
      </c>
      <c r="J716" t="s">
        <v>23</v>
      </c>
      <c r="K716">
        <v>1</v>
      </c>
      <c r="L716">
        <v>480</v>
      </c>
      <c r="M716">
        <v>0.08</v>
      </c>
      <c r="N716">
        <v>5</v>
      </c>
      <c r="O716" s="12">
        <f>VLOOKUP(C716,[3]May!$C:$Z,24,FALSE)</f>
        <v>2019</v>
      </c>
    </row>
    <row r="717" spans="1:15" x14ac:dyDescent="0.25">
      <c r="A717" t="s">
        <v>75</v>
      </c>
      <c r="C717" t="s">
        <v>1086</v>
      </c>
      <c r="E717">
        <v>7</v>
      </c>
      <c r="F717" t="s">
        <v>81</v>
      </c>
      <c r="J717" t="s">
        <v>23</v>
      </c>
      <c r="K717">
        <v>4</v>
      </c>
      <c r="L717">
        <v>972</v>
      </c>
      <c r="M717">
        <v>0.16</v>
      </c>
      <c r="N717">
        <v>1</v>
      </c>
      <c r="O717" s="12">
        <f>VLOOKUP(C717,[3]May!$C:$Z,24,FALSE)</f>
        <v>2019</v>
      </c>
    </row>
    <row r="718" spans="1:15" x14ac:dyDescent="0.25">
      <c r="A718" t="s">
        <v>75</v>
      </c>
      <c r="C718" t="s">
        <v>1086</v>
      </c>
      <c r="E718">
        <v>9</v>
      </c>
      <c r="F718" t="s">
        <v>80</v>
      </c>
      <c r="J718" t="s">
        <v>23</v>
      </c>
      <c r="K718">
        <v>5</v>
      </c>
      <c r="L718">
        <v>5035</v>
      </c>
      <c r="M718">
        <v>0.6</v>
      </c>
      <c r="N718">
        <v>15</v>
      </c>
      <c r="O718" s="12">
        <f>VLOOKUP(C718,[3]May!$C:$Z,24,FALSE)</f>
        <v>2019</v>
      </c>
    </row>
    <row r="719" spans="1:15" x14ac:dyDescent="0.25">
      <c r="A719" t="s">
        <v>75</v>
      </c>
      <c r="C719" t="s">
        <v>1087</v>
      </c>
      <c r="E719">
        <v>3</v>
      </c>
      <c r="F719" t="s">
        <v>82</v>
      </c>
      <c r="J719" t="s">
        <v>23</v>
      </c>
      <c r="K719">
        <v>1</v>
      </c>
      <c r="L719">
        <v>480</v>
      </c>
      <c r="M719">
        <v>0.08</v>
      </c>
      <c r="N719">
        <v>5</v>
      </c>
      <c r="O719" s="12">
        <f>VLOOKUP(C719,[3]May!$C:$Z,24,FALSE)</f>
        <v>2019</v>
      </c>
    </row>
    <row r="720" spans="1:15" x14ac:dyDescent="0.25">
      <c r="A720" t="s">
        <v>75</v>
      </c>
      <c r="C720" t="s">
        <v>1087</v>
      </c>
      <c r="E720">
        <v>4</v>
      </c>
      <c r="F720" t="s">
        <v>77</v>
      </c>
      <c r="J720" t="s">
        <v>23</v>
      </c>
      <c r="K720">
        <v>1</v>
      </c>
      <c r="L720">
        <v>548</v>
      </c>
      <c r="M720">
        <v>0.09</v>
      </c>
      <c r="N720">
        <v>5</v>
      </c>
      <c r="O720" s="12">
        <f>VLOOKUP(C720,[3]May!$C:$Z,24,FALSE)</f>
        <v>2019</v>
      </c>
    </row>
    <row r="721" spans="1:15" x14ac:dyDescent="0.25">
      <c r="A721" t="s">
        <v>75</v>
      </c>
      <c r="C721" t="s">
        <v>1087</v>
      </c>
      <c r="E721">
        <v>7</v>
      </c>
      <c r="F721" t="s">
        <v>81</v>
      </c>
      <c r="J721" t="s">
        <v>23</v>
      </c>
      <c r="K721">
        <v>5</v>
      </c>
      <c r="L721">
        <v>1215</v>
      </c>
      <c r="M721">
        <v>0.2</v>
      </c>
      <c r="N721">
        <v>1</v>
      </c>
      <c r="O721" s="12">
        <f>VLOOKUP(C721,[3]May!$C:$Z,24,FALSE)</f>
        <v>2019</v>
      </c>
    </row>
    <row r="722" spans="1:15" x14ac:dyDescent="0.25">
      <c r="A722" t="s">
        <v>75</v>
      </c>
      <c r="C722" t="s">
        <v>1087</v>
      </c>
      <c r="E722">
        <v>28</v>
      </c>
      <c r="F722" t="s">
        <v>110</v>
      </c>
      <c r="J722" t="s">
        <v>23</v>
      </c>
      <c r="K722">
        <v>2</v>
      </c>
      <c r="L722">
        <v>2014</v>
      </c>
      <c r="M722">
        <v>0.24</v>
      </c>
      <c r="N722">
        <v>15</v>
      </c>
      <c r="O722" s="12">
        <f>VLOOKUP(C722,[3]May!$C:$Z,24,FALSE)</f>
        <v>2019</v>
      </c>
    </row>
    <row r="723" spans="1:15" x14ac:dyDescent="0.25">
      <c r="A723" t="s">
        <v>75</v>
      </c>
      <c r="C723" t="s">
        <v>1088</v>
      </c>
      <c r="E723">
        <v>4</v>
      </c>
      <c r="F723" t="s">
        <v>77</v>
      </c>
      <c r="J723" t="s">
        <v>23</v>
      </c>
      <c r="K723">
        <v>1</v>
      </c>
      <c r="L723">
        <v>548</v>
      </c>
      <c r="M723">
        <v>0.09</v>
      </c>
      <c r="N723">
        <v>5</v>
      </c>
      <c r="O723" s="12">
        <f>VLOOKUP(C723,[3]May!$C:$Z,24,FALSE)</f>
        <v>2019</v>
      </c>
    </row>
    <row r="724" spans="1:15" x14ac:dyDescent="0.25">
      <c r="A724" t="s">
        <v>75</v>
      </c>
      <c r="C724" t="s">
        <v>1088</v>
      </c>
      <c r="E724">
        <v>3</v>
      </c>
      <c r="F724" t="s">
        <v>82</v>
      </c>
      <c r="J724" t="s">
        <v>23</v>
      </c>
      <c r="K724">
        <v>1</v>
      </c>
      <c r="L724">
        <v>480</v>
      </c>
      <c r="M724">
        <v>0.08</v>
      </c>
      <c r="N724">
        <v>5</v>
      </c>
      <c r="O724" s="12">
        <f>VLOOKUP(C724,[3]May!$C:$Z,24,FALSE)</f>
        <v>2019</v>
      </c>
    </row>
    <row r="725" spans="1:15" x14ac:dyDescent="0.25">
      <c r="A725" t="s">
        <v>75</v>
      </c>
      <c r="C725" t="s">
        <v>1088</v>
      </c>
      <c r="E725">
        <v>28</v>
      </c>
      <c r="F725" t="s">
        <v>110</v>
      </c>
      <c r="J725" t="s">
        <v>23</v>
      </c>
      <c r="K725">
        <v>4</v>
      </c>
      <c r="L725">
        <v>4028</v>
      </c>
      <c r="M725">
        <v>0.48</v>
      </c>
      <c r="N725">
        <v>15</v>
      </c>
      <c r="O725" s="12">
        <f>VLOOKUP(C725,[3]May!$C:$Z,24,FALSE)</f>
        <v>2019</v>
      </c>
    </row>
    <row r="726" spans="1:15" x14ac:dyDescent="0.25">
      <c r="A726" t="s">
        <v>75</v>
      </c>
      <c r="C726" t="s">
        <v>1088</v>
      </c>
      <c r="E726">
        <v>7</v>
      </c>
      <c r="F726" t="s">
        <v>81</v>
      </c>
      <c r="J726" t="s">
        <v>23</v>
      </c>
      <c r="K726">
        <v>10</v>
      </c>
      <c r="L726">
        <v>2430</v>
      </c>
      <c r="M726">
        <v>0.4</v>
      </c>
      <c r="N726">
        <v>1</v>
      </c>
      <c r="O726" s="12">
        <f>VLOOKUP(C726,[3]May!$C:$Z,24,FALSE)</f>
        <v>2019</v>
      </c>
    </row>
    <row r="727" spans="1:15" x14ac:dyDescent="0.25">
      <c r="A727" t="s">
        <v>75</v>
      </c>
      <c r="C727" t="s">
        <v>1088</v>
      </c>
      <c r="E727">
        <v>9</v>
      </c>
      <c r="F727" t="s">
        <v>80</v>
      </c>
      <c r="J727" t="s">
        <v>23</v>
      </c>
      <c r="K727">
        <v>2</v>
      </c>
      <c r="L727">
        <v>2014</v>
      </c>
      <c r="M727">
        <v>0.24</v>
      </c>
      <c r="N727">
        <v>15</v>
      </c>
      <c r="O727" s="12">
        <f>VLOOKUP(C727,[3]May!$C:$Z,24,FALSE)</f>
        <v>2019</v>
      </c>
    </row>
    <row r="728" spans="1:15" x14ac:dyDescent="0.25">
      <c r="A728" t="s">
        <v>75</v>
      </c>
      <c r="C728" t="s">
        <v>1089</v>
      </c>
      <c r="E728">
        <v>9</v>
      </c>
      <c r="F728" t="s">
        <v>80</v>
      </c>
      <c r="J728" t="s">
        <v>23</v>
      </c>
      <c r="K728">
        <v>1</v>
      </c>
      <c r="L728">
        <v>1007</v>
      </c>
      <c r="M728">
        <v>0.12</v>
      </c>
      <c r="N728">
        <v>15</v>
      </c>
      <c r="O728" s="12">
        <f>VLOOKUP(C728,[3]May!$C:$Z,24,FALSE)</f>
        <v>2019</v>
      </c>
    </row>
    <row r="729" spans="1:15" x14ac:dyDescent="0.25">
      <c r="A729" t="s">
        <v>75</v>
      </c>
      <c r="C729" t="s">
        <v>1089</v>
      </c>
      <c r="E729">
        <v>4</v>
      </c>
      <c r="F729" t="s">
        <v>77</v>
      </c>
      <c r="J729" t="s">
        <v>23</v>
      </c>
      <c r="K729">
        <v>1</v>
      </c>
      <c r="L729">
        <v>548</v>
      </c>
      <c r="M729">
        <v>0.09</v>
      </c>
      <c r="N729">
        <v>5</v>
      </c>
      <c r="O729" s="12">
        <f>VLOOKUP(C729,[3]May!$C:$Z,24,FALSE)</f>
        <v>2019</v>
      </c>
    </row>
    <row r="730" spans="1:15" x14ac:dyDescent="0.25">
      <c r="A730" t="s">
        <v>75</v>
      </c>
      <c r="C730" t="s">
        <v>1089</v>
      </c>
      <c r="E730">
        <v>28</v>
      </c>
      <c r="F730" t="s">
        <v>110</v>
      </c>
      <c r="J730" t="s">
        <v>23</v>
      </c>
      <c r="K730">
        <v>1</v>
      </c>
      <c r="L730">
        <v>1007</v>
      </c>
      <c r="M730">
        <v>0.12</v>
      </c>
      <c r="N730">
        <v>15</v>
      </c>
      <c r="O730" s="12">
        <f>VLOOKUP(C730,[3]May!$C:$Z,24,FALSE)</f>
        <v>2019</v>
      </c>
    </row>
    <row r="731" spans="1:15" x14ac:dyDescent="0.25">
      <c r="A731" t="s">
        <v>75</v>
      </c>
      <c r="C731" t="s">
        <v>1089</v>
      </c>
      <c r="E731">
        <v>22</v>
      </c>
      <c r="F731" t="s">
        <v>174</v>
      </c>
      <c r="J731" t="s">
        <v>23</v>
      </c>
      <c r="K731">
        <v>2</v>
      </c>
      <c r="L731">
        <v>2014</v>
      </c>
      <c r="M731">
        <v>0.24</v>
      </c>
      <c r="N731">
        <v>15</v>
      </c>
      <c r="O731" s="12">
        <f>VLOOKUP(C731,[3]May!$C:$Z,24,FALSE)</f>
        <v>2019</v>
      </c>
    </row>
    <row r="732" spans="1:15" x14ac:dyDescent="0.25">
      <c r="A732" t="s">
        <v>75</v>
      </c>
      <c r="C732" t="s">
        <v>1089</v>
      </c>
      <c r="E732">
        <v>8</v>
      </c>
      <c r="F732" t="s">
        <v>113</v>
      </c>
      <c r="J732" t="s">
        <v>23</v>
      </c>
      <c r="K732">
        <v>2</v>
      </c>
      <c r="L732">
        <v>578</v>
      </c>
      <c r="M732">
        <v>0.1</v>
      </c>
      <c r="N732">
        <v>1</v>
      </c>
      <c r="O732" s="12">
        <f>VLOOKUP(C732,[3]May!$C:$Z,24,FALSE)</f>
        <v>2019</v>
      </c>
    </row>
    <row r="733" spans="1:15" x14ac:dyDescent="0.25">
      <c r="A733" t="s">
        <v>75</v>
      </c>
      <c r="C733" t="s">
        <v>1089</v>
      </c>
      <c r="E733">
        <v>3</v>
      </c>
      <c r="F733" t="s">
        <v>82</v>
      </c>
      <c r="J733" t="s">
        <v>23</v>
      </c>
      <c r="K733">
        <v>1</v>
      </c>
      <c r="L733">
        <v>480</v>
      </c>
      <c r="M733">
        <v>0.08</v>
      </c>
      <c r="N733">
        <v>5</v>
      </c>
      <c r="O733" s="12">
        <f>VLOOKUP(C733,[3]May!$C:$Z,24,FALSE)</f>
        <v>2019</v>
      </c>
    </row>
    <row r="734" spans="1:15" x14ac:dyDescent="0.25">
      <c r="A734" t="s">
        <v>75</v>
      </c>
      <c r="C734" t="s">
        <v>1089</v>
      </c>
      <c r="E734">
        <v>7</v>
      </c>
      <c r="F734" t="s">
        <v>81</v>
      </c>
      <c r="J734" t="s">
        <v>23</v>
      </c>
      <c r="K734">
        <v>5</v>
      </c>
      <c r="L734">
        <v>1215</v>
      </c>
      <c r="M734">
        <v>0.2</v>
      </c>
      <c r="N734">
        <v>1</v>
      </c>
      <c r="O734" s="12">
        <f>VLOOKUP(C734,[3]May!$C:$Z,24,FALSE)</f>
        <v>2019</v>
      </c>
    </row>
    <row r="735" spans="1:15" x14ac:dyDescent="0.25">
      <c r="A735" t="s">
        <v>75</v>
      </c>
      <c r="C735" t="s">
        <v>1090</v>
      </c>
      <c r="E735">
        <v>7</v>
      </c>
      <c r="F735" t="s">
        <v>81</v>
      </c>
      <c r="J735" t="s">
        <v>23</v>
      </c>
      <c r="K735">
        <v>1</v>
      </c>
      <c r="L735">
        <v>243</v>
      </c>
      <c r="M735">
        <v>0.04</v>
      </c>
      <c r="N735">
        <v>1</v>
      </c>
      <c r="O735" s="12">
        <f>VLOOKUP(C735,[3]May!$C:$Z,24,FALSE)</f>
        <v>2019</v>
      </c>
    </row>
    <row r="736" spans="1:15" x14ac:dyDescent="0.25">
      <c r="A736" t="s">
        <v>75</v>
      </c>
      <c r="C736" t="s">
        <v>1090</v>
      </c>
      <c r="E736">
        <v>3</v>
      </c>
      <c r="F736" t="s">
        <v>82</v>
      </c>
      <c r="J736" t="s">
        <v>23</v>
      </c>
      <c r="K736">
        <v>1</v>
      </c>
      <c r="L736">
        <v>480</v>
      </c>
      <c r="M736">
        <v>0.08</v>
      </c>
      <c r="N736">
        <v>5</v>
      </c>
      <c r="O736" s="12">
        <f>VLOOKUP(C736,[3]May!$C:$Z,24,FALSE)</f>
        <v>2019</v>
      </c>
    </row>
    <row r="737" spans="1:15" x14ac:dyDescent="0.25">
      <c r="A737" t="s">
        <v>75</v>
      </c>
      <c r="C737" t="s">
        <v>1090</v>
      </c>
      <c r="E737">
        <v>28</v>
      </c>
      <c r="F737" t="s">
        <v>110</v>
      </c>
      <c r="J737" t="s">
        <v>23</v>
      </c>
      <c r="K737">
        <v>1</v>
      </c>
      <c r="L737">
        <v>1007</v>
      </c>
      <c r="M737">
        <v>0.12</v>
      </c>
      <c r="N737">
        <v>15</v>
      </c>
      <c r="O737" s="12">
        <f>VLOOKUP(C737,[3]May!$C:$Z,24,FALSE)</f>
        <v>2019</v>
      </c>
    </row>
    <row r="738" spans="1:15" x14ac:dyDescent="0.25">
      <c r="A738" t="s">
        <v>75</v>
      </c>
      <c r="C738" t="s">
        <v>1091</v>
      </c>
      <c r="E738">
        <v>4</v>
      </c>
      <c r="F738" t="s">
        <v>77</v>
      </c>
      <c r="J738" t="s">
        <v>23</v>
      </c>
      <c r="K738">
        <v>1</v>
      </c>
      <c r="L738">
        <v>548</v>
      </c>
      <c r="M738">
        <v>0.09</v>
      </c>
      <c r="N738">
        <v>5</v>
      </c>
      <c r="O738" s="12">
        <f>VLOOKUP(C738,[3]May!$C:$Z,24,FALSE)</f>
        <v>2019</v>
      </c>
    </row>
    <row r="739" spans="1:15" x14ac:dyDescent="0.25">
      <c r="A739" t="s">
        <v>75</v>
      </c>
      <c r="C739" t="s">
        <v>1091</v>
      </c>
      <c r="E739">
        <v>3</v>
      </c>
      <c r="F739" t="s">
        <v>82</v>
      </c>
      <c r="J739" t="s">
        <v>23</v>
      </c>
      <c r="K739">
        <v>1</v>
      </c>
      <c r="L739">
        <v>480</v>
      </c>
      <c r="M739">
        <v>0.08</v>
      </c>
      <c r="N739">
        <v>5</v>
      </c>
      <c r="O739" s="12">
        <f>VLOOKUP(C739,[3]May!$C:$Z,24,FALSE)</f>
        <v>2019</v>
      </c>
    </row>
    <row r="740" spans="1:15" x14ac:dyDescent="0.25">
      <c r="A740" t="s">
        <v>75</v>
      </c>
      <c r="C740" t="s">
        <v>1092</v>
      </c>
      <c r="E740">
        <v>4</v>
      </c>
      <c r="F740" t="s">
        <v>77</v>
      </c>
      <c r="J740" t="s">
        <v>23</v>
      </c>
      <c r="K740">
        <v>1</v>
      </c>
      <c r="L740">
        <v>548</v>
      </c>
      <c r="M740">
        <v>0.09</v>
      </c>
      <c r="N740">
        <v>5</v>
      </c>
      <c r="O740" s="12">
        <f>VLOOKUP(C740,[3]May!$C:$Z,24,FALSE)</f>
        <v>2019</v>
      </c>
    </row>
    <row r="741" spans="1:15" x14ac:dyDescent="0.25">
      <c r="A741" t="s">
        <v>75</v>
      </c>
      <c r="C741" t="s">
        <v>1092</v>
      </c>
      <c r="E741">
        <v>28</v>
      </c>
      <c r="F741" t="s">
        <v>110</v>
      </c>
      <c r="J741" t="s">
        <v>23</v>
      </c>
      <c r="K741">
        <v>1</v>
      </c>
      <c r="L741">
        <v>1007</v>
      </c>
      <c r="M741">
        <v>0.12</v>
      </c>
      <c r="N741">
        <v>15</v>
      </c>
      <c r="O741" s="12">
        <f>VLOOKUP(C741,[3]May!$C:$Z,24,FALSE)</f>
        <v>2019</v>
      </c>
    </row>
    <row r="742" spans="1:15" x14ac:dyDescent="0.25">
      <c r="A742" t="s">
        <v>75</v>
      </c>
      <c r="C742" t="s">
        <v>1092</v>
      </c>
      <c r="E742">
        <v>3</v>
      </c>
      <c r="F742" t="s">
        <v>82</v>
      </c>
      <c r="J742" t="s">
        <v>23</v>
      </c>
      <c r="K742">
        <v>1</v>
      </c>
      <c r="L742">
        <v>480</v>
      </c>
      <c r="M742">
        <v>0.08</v>
      </c>
      <c r="N742">
        <v>5</v>
      </c>
      <c r="O742" s="12">
        <f>VLOOKUP(C742,[3]May!$C:$Z,24,FALSE)</f>
        <v>2019</v>
      </c>
    </row>
    <row r="743" spans="1:15" x14ac:dyDescent="0.25">
      <c r="A743" t="s">
        <v>75</v>
      </c>
      <c r="C743" t="s">
        <v>1093</v>
      </c>
      <c r="E743">
        <v>3</v>
      </c>
      <c r="F743" t="s">
        <v>82</v>
      </c>
      <c r="J743" t="s">
        <v>23</v>
      </c>
      <c r="K743">
        <v>1</v>
      </c>
      <c r="L743">
        <v>480</v>
      </c>
      <c r="M743">
        <v>0.08</v>
      </c>
      <c r="N743">
        <v>5</v>
      </c>
      <c r="O743" s="12">
        <f>VLOOKUP(C743,[3]May!$C:$Z,24,FALSE)</f>
        <v>2019</v>
      </c>
    </row>
    <row r="744" spans="1:15" x14ac:dyDescent="0.25">
      <c r="A744" t="s">
        <v>75</v>
      </c>
      <c r="C744" t="s">
        <v>1093</v>
      </c>
      <c r="E744">
        <v>28</v>
      </c>
      <c r="F744" t="s">
        <v>110</v>
      </c>
      <c r="J744" t="s">
        <v>23</v>
      </c>
      <c r="K744">
        <v>1</v>
      </c>
      <c r="L744">
        <v>1007</v>
      </c>
      <c r="M744">
        <v>0.12</v>
      </c>
      <c r="N744">
        <v>15</v>
      </c>
      <c r="O744" s="12">
        <f>VLOOKUP(C744,[3]May!$C:$Z,24,FALSE)</f>
        <v>2019</v>
      </c>
    </row>
    <row r="745" spans="1:15" x14ac:dyDescent="0.25">
      <c r="A745" t="s">
        <v>75</v>
      </c>
      <c r="C745" t="s">
        <v>1093</v>
      </c>
      <c r="E745">
        <v>7</v>
      </c>
      <c r="F745" t="s">
        <v>81</v>
      </c>
      <c r="J745" t="s">
        <v>23</v>
      </c>
      <c r="K745">
        <v>2</v>
      </c>
      <c r="L745">
        <v>486</v>
      </c>
      <c r="M745">
        <v>0.08</v>
      </c>
      <c r="N745">
        <v>1</v>
      </c>
      <c r="O745" s="12">
        <f>VLOOKUP(C745,[3]May!$C:$Z,24,FALSE)</f>
        <v>2019</v>
      </c>
    </row>
    <row r="746" spans="1:15" x14ac:dyDescent="0.25">
      <c r="A746" t="s">
        <v>75</v>
      </c>
      <c r="C746" t="s">
        <v>1094</v>
      </c>
      <c r="E746">
        <v>28</v>
      </c>
      <c r="F746" t="s">
        <v>110</v>
      </c>
      <c r="J746" t="s">
        <v>23</v>
      </c>
      <c r="K746">
        <v>6</v>
      </c>
      <c r="L746">
        <v>6042</v>
      </c>
      <c r="M746">
        <v>0.72</v>
      </c>
      <c r="N746">
        <v>15</v>
      </c>
      <c r="O746" s="12">
        <f>VLOOKUP(C746,[3]May!$C:$Z,24,FALSE)</f>
        <v>2019</v>
      </c>
    </row>
    <row r="747" spans="1:15" x14ac:dyDescent="0.25">
      <c r="A747" t="s">
        <v>75</v>
      </c>
      <c r="C747" t="s">
        <v>1094</v>
      </c>
      <c r="E747">
        <v>4</v>
      </c>
      <c r="F747" t="s">
        <v>77</v>
      </c>
      <c r="J747" t="s">
        <v>23</v>
      </c>
      <c r="K747">
        <v>2</v>
      </c>
      <c r="L747">
        <v>1096</v>
      </c>
      <c r="M747">
        <v>0.18</v>
      </c>
      <c r="N747">
        <v>5</v>
      </c>
      <c r="O747" s="12">
        <f>VLOOKUP(C747,[3]May!$C:$Z,24,FALSE)</f>
        <v>2019</v>
      </c>
    </row>
    <row r="748" spans="1:15" x14ac:dyDescent="0.25">
      <c r="A748" t="s">
        <v>75</v>
      </c>
      <c r="C748" t="s">
        <v>1094</v>
      </c>
      <c r="E748">
        <v>7</v>
      </c>
      <c r="F748" t="s">
        <v>81</v>
      </c>
      <c r="J748" t="s">
        <v>23</v>
      </c>
      <c r="K748">
        <v>2</v>
      </c>
      <c r="L748">
        <v>486</v>
      </c>
      <c r="M748">
        <v>0.08</v>
      </c>
      <c r="N748">
        <v>1</v>
      </c>
      <c r="O748" s="12">
        <f>VLOOKUP(C748,[3]May!$C:$Z,24,FALSE)</f>
        <v>2019</v>
      </c>
    </row>
    <row r="749" spans="1:15" x14ac:dyDescent="0.25">
      <c r="A749" t="s">
        <v>75</v>
      </c>
      <c r="C749" t="s">
        <v>1094</v>
      </c>
      <c r="E749">
        <v>3</v>
      </c>
      <c r="F749" t="s">
        <v>82</v>
      </c>
      <c r="J749" t="s">
        <v>23</v>
      </c>
      <c r="K749">
        <v>4</v>
      </c>
      <c r="L749">
        <v>1920</v>
      </c>
      <c r="M749">
        <v>0.32</v>
      </c>
      <c r="N749">
        <v>5</v>
      </c>
      <c r="O749" s="12">
        <f>VLOOKUP(C749,[3]May!$C:$Z,24,FALSE)</f>
        <v>2019</v>
      </c>
    </row>
    <row r="750" spans="1:15" x14ac:dyDescent="0.25">
      <c r="A750" t="s">
        <v>75</v>
      </c>
      <c r="C750" t="s">
        <v>1095</v>
      </c>
      <c r="E750">
        <v>20</v>
      </c>
      <c r="F750" t="s">
        <v>85</v>
      </c>
      <c r="J750" t="s">
        <v>23</v>
      </c>
      <c r="K750">
        <v>2</v>
      </c>
      <c r="L750">
        <v>2014</v>
      </c>
      <c r="M750">
        <v>0.24</v>
      </c>
      <c r="N750">
        <v>15</v>
      </c>
      <c r="O750" s="12">
        <f>VLOOKUP(C750,[3]May!$C:$Z,24,FALSE)</f>
        <v>2018</v>
      </c>
    </row>
    <row r="751" spans="1:15" x14ac:dyDescent="0.25">
      <c r="A751" t="s">
        <v>75</v>
      </c>
      <c r="C751" t="s">
        <v>1095</v>
      </c>
      <c r="E751">
        <v>15</v>
      </c>
      <c r="F751" t="s">
        <v>84</v>
      </c>
      <c r="J751" t="s">
        <v>23</v>
      </c>
      <c r="K751">
        <v>2</v>
      </c>
      <c r="L751">
        <v>2014</v>
      </c>
      <c r="M751">
        <v>0.24</v>
      </c>
      <c r="N751">
        <v>15</v>
      </c>
      <c r="O751" s="12">
        <f>VLOOKUP(C751,[3]May!$C:$Z,24,FALSE)</f>
        <v>2018</v>
      </c>
    </row>
    <row r="752" spans="1:15" x14ac:dyDescent="0.25">
      <c r="A752" t="s">
        <v>75</v>
      </c>
      <c r="C752" t="s">
        <v>1096</v>
      </c>
      <c r="E752">
        <v>20</v>
      </c>
      <c r="F752" t="s">
        <v>85</v>
      </c>
      <c r="J752" t="s">
        <v>23</v>
      </c>
      <c r="K752">
        <v>6</v>
      </c>
      <c r="L752">
        <v>6042</v>
      </c>
      <c r="M752">
        <v>0.72</v>
      </c>
      <c r="N752">
        <v>15</v>
      </c>
      <c r="O752" s="12">
        <f>VLOOKUP(C752,[3]May!$C:$Z,24,FALSE)</f>
        <v>2018</v>
      </c>
    </row>
    <row r="753" spans="1:15" x14ac:dyDescent="0.25">
      <c r="A753" t="s">
        <v>75</v>
      </c>
      <c r="C753" t="s">
        <v>1097</v>
      </c>
      <c r="E753">
        <v>15</v>
      </c>
      <c r="F753" t="s">
        <v>84</v>
      </c>
      <c r="J753" t="s">
        <v>23</v>
      </c>
      <c r="K753">
        <v>2</v>
      </c>
      <c r="L753">
        <v>2014</v>
      </c>
      <c r="M753">
        <v>0.24</v>
      </c>
      <c r="N753">
        <v>15</v>
      </c>
      <c r="O753" s="12">
        <f>VLOOKUP(C753,[3]May!$C:$Z,24,FALSE)</f>
        <v>2019</v>
      </c>
    </row>
    <row r="754" spans="1:15" x14ac:dyDescent="0.25">
      <c r="A754" t="s">
        <v>75</v>
      </c>
      <c r="C754" t="s">
        <v>1097</v>
      </c>
      <c r="E754">
        <v>20</v>
      </c>
      <c r="F754" t="s">
        <v>85</v>
      </c>
      <c r="J754" t="s">
        <v>23</v>
      </c>
      <c r="K754">
        <v>1</v>
      </c>
      <c r="L754">
        <v>1007</v>
      </c>
      <c r="M754">
        <v>0.12</v>
      </c>
      <c r="N754">
        <v>15</v>
      </c>
      <c r="O754" s="12">
        <f>VLOOKUP(C754,[3]May!$C:$Z,24,FALSE)</f>
        <v>2019</v>
      </c>
    </row>
    <row r="755" spans="1:15" x14ac:dyDescent="0.25">
      <c r="A755" t="s">
        <v>75</v>
      </c>
      <c r="C755" t="s">
        <v>1098</v>
      </c>
      <c r="E755">
        <v>15</v>
      </c>
      <c r="F755" t="s">
        <v>84</v>
      </c>
      <c r="J755" t="s">
        <v>23</v>
      </c>
      <c r="K755">
        <v>2</v>
      </c>
      <c r="L755">
        <v>2014</v>
      </c>
      <c r="M755">
        <v>0.24</v>
      </c>
      <c r="N755">
        <v>15</v>
      </c>
      <c r="O755" s="12">
        <f>VLOOKUP(C755,[3]May!$C:$Z,24,FALSE)</f>
        <v>2019</v>
      </c>
    </row>
    <row r="756" spans="1:15" x14ac:dyDescent="0.25">
      <c r="A756" t="s">
        <v>75</v>
      </c>
      <c r="C756" t="s">
        <v>1098</v>
      </c>
      <c r="E756">
        <v>20</v>
      </c>
      <c r="F756" t="s">
        <v>85</v>
      </c>
      <c r="J756" t="s">
        <v>23</v>
      </c>
      <c r="K756">
        <v>2</v>
      </c>
      <c r="L756">
        <v>2014</v>
      </c>
      <c r="M756">
        <v>0.24</v>
      </c>
      <c r="N756">
        <v>15</v>
      </c>
      <c r="O756" s="12">
        <f>VLOOKUP(C756,[3]May!$C:$Z,24,FALSE)</f>
        <v>2019</v>
      </c>
    </row>
    <row r="757" spans="1:15" x14ac:dyDescent="0.25">
      <c r="A757" t="s">
        <v>75</v>
      </c>
      <c r="C757" t="s">
        <v>1099</v>
      </c>
      <c r="E757">
        <v>20</v>
      </c>
      <c r="F757" t="s">
        <v>85</v>
      </c>
      <c r="J757" t="s">
        <v>23</v>
      </c>
      <c r="K757">
        <v>3</v>
      </c>
      <c r="L757">
        <v>3021</v>
      </c>
      <c r="M757">
        <v>0.36</v>
      </c>
      <c r="N757">
        <v>15</v>
      </c>
      <c r="O757" s="12">
        <f>VLOOKUP(C757,[3]May!$C:$Z,24,FALSE)</f>
        <v>2018</v>
      </c>
    </row>
    <row r="758" spans="1:15" x14ac:dyDescent="0.25">
      <c r="A758" t="s">
        <v>75</v>
      </c>
      <c r="C758" t="s">
        <v>1099</v>
      </c>
      <c r="E758">
        <v>15</v>
      </c>
      <c r="F758" t="s">
        <v>84</v>
      </c>
      <c r="J758" t="s">
        <v>23</v>
      </c>
      <c r="K758">
        <v>2</v>
      </c>
      <c r="L758">
        <v>2014</v>
      </c>
      <c r="M758">
        <v>0.24</v>
      </c>
      <c r="N758">
        <v>15</v>
      </c>
      <c r="O758" s="12">
        <f>VLOOKUP(C758,[3]May!$C:$Z,24,FALSE)</f>
        <v>2018</v>
      </c>
    </row>
    <row r="759" spans="1:15" x14ac:dyDescent="0.25">
      <c r="A759" t="s">
        <v>75</v>
      </c>
      <c r="C759" t="s">
        <v>1100</v>
      </c>
      <c r="E759">
        <v>20</v>
      </c>
      <c r="F759" t="s">
        <v>85</v>
      </c>
      <c r="J759" t="s">
        <v>23</v>
      </c>
      <c r="K759">
        <v>2</v>
      </c>
      <c r="L759">
        <v>2014</v>
      </c>
      <c r="M759">
        <v>0.24</v>
      </c>
      <c r="N759">
        <v>15</v>
      </c>
      <c r="O759" s="12">
        <f>VLOOKUP(C759,[3]May!$C:$Z,24,FALSE)</f>
        <v>2019</v>
      </c>
    </row>
    <row r="760" spans="1:15" x14ac:dyDescent="0.25">
      <c r="A760" t="s">
        <v>75</v>
      </c>
      <c r="C760" t="s">
        <v>1100</v>
      </c>
      <c r="E760">
        <v>15</v>
      </c>
      <c r="F760" t="s">
        <v>84</v>
      </c>
      <c r="J760" t="s">
        <v>23</v>
      </c>
      <c r="K760">
        <v>2</v>
      </c>
      <c r="L760">
        <v>2014</v>
      </c>
      <c r="M760">
        <v>0.24</v>
      </c>
      <c r="N760">
        <v>15</v>
      </c>
      <c r="O760" s="12">
        <f>VLOOKUP(C760,[3]May!$C:$Z,24,FALSE)</f>
        <v>2019</v>
      </c>
    </row>
    <row r="761" spans="1:15" x14ac:dyDescent="0.25">
      <c r="A761" t="s">
        <v>75</v>
      </c>
      <c r="C761" t="s">
        <v>1101</v>
      </c>
      <c r="E761">
        <v>15</v>
      </c>
      <c r="F761" t="s">
        <v>84</v>
      </c>
      <c r="J761" t="s">
        <v>23</v>
      </c>
      <c r="K761">
        <v>2</v>
      </c>
      <c r="L761">
        <v>2014</v>
      </c>
      <c r="M761">
        <v>0.24</v>
      </c>
      <c r="N761">
        <v>15</v>
      </c>
      <c r="O761" s="12">
        <f>VLOOKUP(C761,[3]May!$C:$Z,24,FALSE)</f>
        <v>2019</v>
      </c>
    </row>
    <row r="762" spans="1:15" x14ac:dyDescent="0.25">
      <c r="A762" t="s">
        <v>75</v>
      </c>
      <c r="C762" t="s">
        <v>1101</v>
      </c>
      <c r="E762">
        <v>20</v>
      </c>
      <c r="F762" t="s">
        <v>85</v>
      </c>
      <c r="J762" t="s">
        <v>23</v>
      </c>
      <c r="K762">
        <v>6</v>
      </c>
      <c r="L762">
        <v>6042</v>
      </c>
      <c r="M762">
        <v>0.72</v>
      </c>
      <c r="N762">
        <v>15</v>
      </c>
      <c r="O762" s="12">
        <f>VLOOKUP(C762,[3]May!$C:$Z,24,FALSE)</f>
        <v>2019</v>
      </c>
    </row>
    <row r="763" spans="1:15" x14ac:dyDescent="0.25">
      <c r="A763" t="s">
        <v>75</v>
      </c>
      <c r="C763" t="s">
        <v>1102</v>
      </c>
      <c r="E763">
        <v>20</v>
      </c>
      <c r="F763" t="s">
        <v>85</v>
      </c>
      <c r="J763" t="s">
        <v>23</v>
      </c>
      <c r="K763">
        <v>5</v>
      </c>
      <c r="L763">
        <v>5035</v>
      </c>
      <c r="M763">
        <v>0.6</v>
      </c>
      <c r="N763">
        <v>15</v>
      </c>
      <c r="O763" s="12">
        <f>VLOOKUP(C763,[3]May!$C:$Z,24,FALSE)</f>
        <v>2019</v>
      </c>
    </row>
    <row r="764" spans="1:15" x14ac:dyDescent="0.25">
      <c r="A764" t="s">
        <v>75</v>
      </c>
      <c r="C764" t="s">
        <v>1103</v>
      </c>
      <c r="E764">
        <v>20</v>
      </c>
      <c r="F764" t="s">
        <v>85</v>
      </c>
      <c r="J764" t="s">
        <v>23</v>
      </c>
      <c r="K764">
        <v>3</v>
      </c>
      <c r="L764">
        <v>3021</v>
      </c>
      <c r="M764">
        <v>0.36</v>
      </c>
      <c r="N764">
        <v>15</v>
      </c>
      <c r="O764" s="12">
        <f>VLOOKUP(C764,[3]May!$C:$Z,24,FALSE)</f>
        <v>2019</v>
      </c>
    </row>
    <row r="765" spans="1:15" x14ac:dyDescent="0.25">
      <c r="A765" t="s">
        <v>75</v>
      </c>
      <c r="C765" t="s">
        <v>1104</v>
      </c>
      <c r="E765">
        <v>15</v>
      </c>
      <c r="F765" t="s">
        <v>84</v>
      </c>
      <c r="J765" t="s">
        <v>23</v>
      </c>
      <c r="K765">
        <v>2</v>
      </c>
      <c r="L765">
        <v>2014</v>
      </c>
      <c r="M765">
        <v>0.24</v>
      </c>
      <c r="N765">
        <v>15</v>
      </c>
      <c r="O765" s="12">
        <f>VLOOKUP(C765,[3]May!$C:$Z,24,FALSE)</f>
        <v>2019</v>
      </c>
    </row>
    <row r="766" spans="1:15" x14ac:dyDescent="0.25">
      <c r="A766" t="s">
        <v>75</v>
      </c>
      <c r="C766" t="s">
        <v>1104</v>
      </c>
      <c r="E766">
        <v>20</v>
      </c>
      <c r="F766" t="s">
        <v>85</v>
      </c>
      <c r="J766" t="s">
        <v>23</v>
      </c>
      <c r="K766">
        <v>3</v>
      </c>
      <c r="L766">
        <v>3021</v>
      </c>
      <c r="M766">
        <v>0.36</v>
      </c>
      <c r="N766">
        <v>15</v>
      </c>
      <c r="O766" s="12">
        <f>VLOOKUP(C766,[3]May!$C:$Z,24,FALSE)</f>
        <v>2019</v>
      </c>
    </row>
    <row r="767" spans="1:15" x14ac:dyDescent="0.25">
      <c r="A767" t="s">
        <v>75</v>
      </c>
      <c r="C767" t="s">
        <v>1105</v>
      </c>
      <c r="E767">
        <v>20</v>
      </c>
      <c r="F767" t="s">
        <v>85</v>
      </c>
      <c r="J767" t="s">
        <v>23</v>
      </c>
      <c r="K767">
        <v>4</v>
      </c>
      <c r="L767">
        <v>4028</v>
      </c>
      <c r="M767">
        <v>0.48</v>
      </c>
      <c r="N767">
        <v>15</v>
      </c>
      <c r="O767" s="12">
        <f>VLOOKUP(C767,[3]May!$C:$Z,24,FALSE)</f>
        <v>2019</v>
      </c>
    </row>
    <row r="768" spans="1:15" x14ac:dyDescent="0.25">
      <c r="A768" t="s">
        <v>75</v>
      </c>
      <c r="C768" t="s">
        <v>1106</v>
      </c>
      <c r="E768">
        <v>20</v>
      </c>
      <c r="F768" t="s">
        <v>85</v>
      </c>
      <c r="J768" t="s">
        <v>23</v>
      </c>
      <c r="K768">
        <v>6</v>
      </c>
      <c r="L768">
        <v>6042</v>
      </c>
      <c r="M768">
        <v>0.72</v>
      </c>
      <c r="N768">
        <v>15</v>
      </c>
      <c r="O768" s="12">
        <f>VLOOKUP(C768,[3]May!$C:$Z,24,FALSE)</f>
        <v>2019</v>
      </c>
    </row>
    <row r="769" spans="1:15" x14ac:dyDescent="0.25">
      <c r="A769" t="s">
        <v>75</v>
      </c>
      <c r="C769" t="s">
        <v>1107</v>
      </c>
      <c r="E769">
        <v>20</v>
      </c>
      <c r="F769" t="s">
        <v>85</v>
      </c>
      <c r="J769" t="s">
        <v>23</v>
      </c>
      <c r="K769">
        <v>2</v>
      </c>
      <c r="L769">
        <v>2014</v>
      </c>
      <c r="M769">
        <v>0.24</v>
      </c>
      <c r="N769">
        <v>15</v>
      </c>
      <c r="O769" s="12">
        <f>VLOOKUP(C769,[3]May!$C:$Z,24,FALSE)</f>
        <v>2019</v>
      </c>
    </row>
    <row r="770" spans="1:15" x14ac:dyDescent="0.25">
      <c r="A770" t="s">
        <v>75</v>
      </c>
      <c r="C770" t="s">
        <v>1108</v>
      </c>
      <c r="E770">
        <v>15</v>
      </c>
      <c r="F770" t="s">
        <v>84</v>
      </c>
      <c r="J770" t="s">
        <v>23</v>
      </c>
      <c r="K770">
        <v>2</v>
      </c>
      <c r="L770">
        <v>2014</v>
      </c>
      <c r="M770">
        <v>0.24</v>
      </c>
      <c r="N770">
        <v>15</v>
      </c>
      <c r="O770" s="12">
        <f>VLOOKUP(C770,[3]May!$C:$Z,24,FALSE)</f>
        <v>2019</v>
      </c>
    </row>
    <row r="771" spans="1:15" x14ac:dyDescent="0.25">
      <c r="A771" t="s">
        <v>75</v>
      </c>
      <c r="C771" t="s">
        <v>1108</v>
      </c>
      <c r="E771">
        <v>20</v>
      </c>
      <c r="F771" t="s">
        <v>85</v>
      </c>
      <c r="J771" t="s">
        <v>23</v>
      </c>
      <c r="K771">
        <v>2</v>
      </c>
      <c r="L771">
        <v>2014</v>
      </c>
      <c r="M771">
        <v>0.24</v>
      </c>
      <c r="N771">
        <v>15</v>
      </c>
      <c r="O771" s="12">
        <f>VLOOKUP(C771,[3]May!$C:$Z,24,FALSE)</f>
        <v>2019</v>
      </c>
    </row>
    <row r="772" spans="1:15" x14ac:dyDescent="0.25">
      <c r="A772" t="s">
        <v>75</v>
      </c>
      <c r="C772" t="s">
        <v>1109</v>
      </c>
      <c r="E772">
        <v>15</v>
      </c>
      <c r="F772" t="s">
        <v>84</v>
      </c>
      <c r="J772" t="s">
        <v>23</v>
      </c>
      <c r="K772">
        <v>3</v>
      </c>
      <c r="L772">
        <v>3021</v>
      </c>
      <c r="M772">
        <v>0.36</v>
      </c>
      <c r="N772">
        <v>15</v>
      </c>
      <c r="O772" s="12">
        <f>VLOOKUP(C772,[3]May!$C:$Z,24,FALSE)</f>
        <v>2019</v>
      </c>
    </row>
    <row r="773" spans="1:15" x14ac:dyDescent="0.25">
      <c r="A773" t="s">
        <v>75</v>
      </c>
      <c r="C773" t="s">
        <v>1109</v>
      </c>
      <c r="E773">
        <v>20</v>
      </c>
      <c r="F773" t="s">
        <v>85</v>
      </c>
      <c r="J773" t="s">
        <v>23</v>
      </c>
      <c r="K773">
        <v>3</v>
      </c>
      <c r="L773">
        <v>3021</v>
      </c>
      <c r="M773">
        <v>0.36</v>
      </c>
      <c r="N773">
        <v>15</v>
      </c>
      <c r="O773" s="12">
        <f>VLOOKUP(C773,[3]May!$C:$Z,24,FALSE)</f>
        <v>2019</v>
      </c>
    </row>
    <row r="774" spans="1:15" x14ac:dyDescent="0.25">
      <c r="A774" t="s">
        <v>75</v>
      </c>
      <c r="C774" t="s">
        <v>1110</v>
      </c>
      <c r="E774">
        <v>15</v>
      </c>
      <c r="F774" t="s">
        <v>84</v>
      </c>
      <c r="J774" t="s">
        <v>23</v>
      </c>
      <c r="K774">
        <v>3</v>
      </c>
      <c r="L774">
        <v>3021</v>
      </c>
      <c r="M774">
        <v>0.36</v>
      </c>
      <c r="N774">
        <v>15</v>
      </c>
      <c r="O774" s="12">
        <f>VLOOKUP(C774,[3]May!$C:$Z,24,FALSE)</f>
        <v>2019</v>
      </c>
    </row>
    <row r="775" spans="1:15" x14ac:dyDescent="0.25">
      <c r="A775" t="s">
        <v>75</v>
      </c>
      <c r="C775" t="s">
        <v>1110</v>
      </c>
      <c r="E775">
        <v>20</v>
      </c>
      <c r="F775" t="s">
        <v>85</v>
      </c>
      <c r="J775" t="s">
        <v>23</v>
      </c>
      <c r="K775">
        <v>4</v>
      </c>
      <c r="L775">
        <v>4028</v>
      </c>
      <c r="M775">
        <v>0.48</v>
      </c>
      <c r="N775">
        <v>15</v>
      </c>
      <c r="O775" s="12">
        <f>VLOOKUP(C775,[3]May!$C:$Z,24,FALSE)</f>
        <v>2019</v>
      </c>
    </row>
    <row r="776" spans="1:15" x14ac:dyDescent="0.25">
      <c r="A776" t="s">
        <v>75</v>
      </c>
      <c r="C776" t="s">
        <v>1111</v>
      </c>
      <c r="E776">
        <v>20</v>
      </c>
      <c r="F776" t="s">
        <v>85</v>
      </c>
      <c r="J776" t="s">
        <v>23</v>
      </c>
      <c r="K776">
        <v>3</v>
      </c>
      <c r="L776">
        <v>3021</v>
      </c>
      <c r="M776">
        <v>0.36</v>
      </c>
      <c r="N776">
        <v>15</v>
      </c>
      <c r="O776" s="12">
        <f>VLOOKUP(C776,[3]May!$C:$Z,24,FALSE)</f>
        <v>2019</v>
      </c>
    </row>
    <row r="777" spans="1:15" x14ac:dyDescent="0.25">
      <c r="A777" t="s">
        <v>75</v>
      </c>
      <c r="C777" t="s">
        <v>1111</v>
      </c>
      <c r="E777">
        <v>15</v>
      </c>
      <c r="F777" t="s">
        <v>84</v>
      </c>
      <c r="J777" t="s">
        <v>23</v>
      </c>
      <c r="K777">
        <v>3</v>
      </c>
      <c r="L777">
        <v>3021</v>
      </c>
      <c r="M777">
        <v>0.36</v>
      </c>
      <c r="N777">
        <v>15</v>
      </c>
      <c r="O777" s="12">
        <f>VLOOKUP(C777,[3]May!$C:$Z,24,FALSE)</f>
        <v>2019</v>
      </c>
    </row>
    <row r="778" spans="1:15" x14ac:dyDescent="0.25">
      <c r="A778" t="s">
        <v>75</v>
      </c>
      <c r="C778" t="s">
        <v>1112</v>
      </c>
      <c r="E778">
        <v>15</v>
      </c>
      <c r="F778" t="s">
        <v>84</v>
      </c>
      <c r="J778" t="s">
        <v>23</v>
      </c>
      <c r="K778">
        <v>3</v>
      </c>
      <c r="L778">
        <v>3021</v>
      </c>
      <c r="M778">
        <v>0.36</v>
      </c>
      <c r="N778">
        <v>15</v>
      </c>
      <c r="O778" s="12">
        <f>VLOOKUP(C778,[3]May!$C:$Z,24,FALSE)</f>
        <v>2019</v>
      </c>
    </row>
    <row r="779" spans="1:15" x14ac:dyDescent="0.25">
      <c r="A779" t="s">
        <v>75</v>
      </c>
      <c r="C779" t="s">
        <v>1112</v>
      </c>
      <c r="E779">
        <v>20</v>
      </c>
      <c r="F779" t="s">
        <v>85</v>
      </c>
      <c r="J779" t="s">
        <v>23</v>
      </c>
      <c r="K779">
        <v>5</v>
      </c>
      <c r="L779">
        <v>5035</v>
      </c>
      <c r="M779">
        <v>0.6</v>
      </c>
      <c r="N779">
        <v>15</v>
      </c>
      <c r="O779" s="12">
        <f>VLOOKUP(C779,[3]May!$C:$Z,24,FALSE)</f>
        <v>2019</v>
      </c>
    </row>
    <row r="780" spans="1:15" x14ac:dyDescent="0.25">
      <c r="A780" t="s">
        <v>75</v>
      </c>
      <c r="C780" t="s">
        <v>1113</v>
      </c>
      <c r="E780">
        <v>20</v>
      </c>
      <c r="F780" t="s">
        <v>85</v>
      </c>
      <c r="J780" t="s">
        <v>23</v>
      </c>
      <c r="K780">
        <v>4</v>
      </c>
      <c r="L780">
        <v>4028</v>
      </c>
      <c r="M780">
        <v>0.48</v>
      </c>
      <c r="N780">
        <v>15</v>
      </c>
      <c r="O780" s="12">
        <f>VLOOKUP(C780,[3]May!$C:$Z,24,FALSE)</f>
        <v>2019</v>
      </c>
    </row>
    <row r="781" spans="1:15" x14ac:dyDescent="0.25">
      <c r="A781" t="s">
        <v>75</v>
      </c>
      <c r="C781" t="s">
        <v>1114</v>
      </c>
      <c r="E781">
        <v>20</v>
      </c>
      <c r="F781" t="s">
        <v>85</v>
      </c>
      <c r="J781" t="s">
        <v>23</v>
      </c>
      <c r="K781">
        <v>7</v>
      </c>
      <c r="L781">
        <v>7049</v>
      </c>
      <c r="M781">
        <v>0.84</v>
      </c>
      <c r="N781">
        <v>15</v>
      </c>
      <c r="O781" s="12">
        <f>VLOOKUP(C781,[3]May!$C:$Z,24,FALSE)</f>
        <v>2019</v>
      </c>
    </row>
    <row r="782" spans="1:15" x14ac:dyDescent="0.25">
      <c r="A782" t="s">
        <v>75</v>
      </c>
      <c r="C782" t="s">
        <v>1115</v>
      </c>
      <c r="E782">
        <v>15</v>
      </c>
      <c r="F782" t="s">
        <v>84</v>
      </c>
      <c r="J782" t="s">
        <v>23</v>
      </c>
      <c r="K782">
        <v>2</v>
      </c>
      <c r="L782">
        <v>2014</v>
      </c>
      <c r="M782">
        <v>0.24</v>
      </c>
      <c r="N782">
        <v>15</v>
      </c>
      <c r="O782" s="12">
        <f>VLOOKUP(C782,[3]May!$C:$Z,24,FALSE)</f>
        <v>2019</v>
      </c>
    </row>
    <row r="783" spans="1:15" x14ac:dyDescent="0.25">
      <c r="A783" t="s">
        <v>75</v>
      </c>
      <c r="C783" t="s">
        <v>1116</v>
      </c>
      <c r="E783">
        <v>20</v>
      </c>
      <c r="F783" t="s">
        <v>85</v>
      </c>
      <c r="J783" t="s">
        <v>23</v>
      </c>
      <c r="K783">
        <v>5</v>
      </c>
      <c r="L783">
        <v>5035</v>
      </c>
      <c r="M783">
        <v>0.6</v>
      </c>
      <c r="N783">
        <v>15</v>
      </c>
      <c r="O783" s="12">
        <f>VLOOKUP(C783,[3]May!$C:$Z,24,FALSE)</f>
        <v>2019</v>
      </c>
    </row>
    <row r="784" spans="1:15" x14ac:dyDescent="0.25">
      <c r="A784" t="s">
        <v>75</v>
      </c>
      <c r="C784" t="s">
        <v>1117</v>
      </c>
      <c r="E784">
        <v>15</v>
      </c>
      <c r="F784" t="s">
        <v>84</v>
      </c>
      <c r="J784" t="s">
        <v>23</v>
      </c>
      <c r="K784">
        <v>2</v>
      </c>
      <c r="L784">
        <v>2014</v>
      </c>
      <c r="M784">
        <v>0.24</v>
      </c>
      <c r="N784">
        <v>15</v>
      </c>
      <c r="O784" s="12">
        <f>VLOOKUP(C784,[3]May!$C:$Z,24,FALSE)</f>
        <v>2019</v>
      </c>
    </row>
    <row r="785" spans="1:15" x14ac:dyDescent="0.25">
      <c r="A785" t="s">
        <v>75</v>
      </c>
      <c r="C785" t="s">
        <v>1117</v>
      </c>
      <c r="E785">
        <v>20</v>
      </c>
      <c r="F785" t="s">
        <v>85</v>
      </c>
      <c r="J785" t="s">
        <v>23</v>
      </c>
      <c r="K785">
        <v>4</v>
      </c>
      <c r="L785">
        <v>4028</v>
      </c>
      <c r="M785">
        <v>0.48</v>
      </c>
      <c r="N785">
        <v>15</v>
      </c>
      <c r="O785" s="12">
        <f>VLOOKUP(C785,[3]May!$C:$Z,24,FALSE)</f>
        <v>2019</v>
      </c>
    </row>
    <row r="786" spans="1:15" x14ac:dyDescent="0.25">
      <c r="A786" t="s">
        <v>75</v>
      </c>
      <c r="C786" t="s">
        <v>1118</v>
      </c>
      <c r="E786">
        <v>15</v>
      </c>
      <c r="F786" t="s">
        <v>84</v>
      </c>
      <c r="J786" t="s">
        <v>23</v>
      </c>
      <c r="K786">
        <v>3</v>
      </c>
      <c r="L786">
        <v>3021</v>
      </c>
      <c r="M786">
        <v>0.36</v>
      </c>
      <c r="N786">
        <v>15</v>
      </c>
      <c r="O786" s="12">
        <f>VLOOKUP(C786,[3]May!$C:$Z,24,FALSE)</f>
        <v>2019</v>
      </c>
    </row>
    <row r="787" spans="1:15" x14ac:dyDescent="0.25">
      <c r="A787" t="s">
        <v>75</v>
      </c>
      <c r="C787" t="s">
        <v>1118</v>
      </c>
      <c r="E787">
        <v>20</v>
      </c>
      <c r="F787" t="s">
        <v>85</v>
      </c>
      <c r="J787" t="s">
        <v>23</v>
      </c>
      <c r="K787">
        <v>3</v>
      </c>
      <c r="L787">
        <v>3021</v>
      </c>
      <c r="M787">
        <v>0.36</v>
      </c>
      <c r="N787">
        <v>15</v>
      </c>
      <c r="O787" s="12">
        <f>VLOOKUP(C787,[3]May!$C:$Z,24,FALSE)</f>
        <v>2019</v>
      </c>
    </row>
    <row r="788" spans="1:15" x14ac:dyDescent="0.25">
      <c r="A788" t="s">
        <v>75</v>
      </c>
      <c r="C788" t="s">
        <v>1119</v>
      </c>
      <c r="E788">
        <v>15</v>
      </c>
      <c r="F788" t="s">
        <v>84</v>
      </c>
      <c r="J788" t="s">
        <v>23</v>
      </c>
      <c r="K788">
        <v>2</v>
      </c>
      <c r="L788">
        <v>2014</v>
      </c>
      <c r="M788">
        <v>0.24</v>
      </c>
      <c r="N788">
        <v>15</v>
      </c>
      <c r="O788" s="12">
        <f>VLOOKUP(C788,[3]May!$C:$Z,24,FALSE)</f>
        <v>2019</v>
      </c>
    </row>
    <row r="789" spans="1:15" x14ac:dyDescent="0.25">
      <c r="A789" t="s">
        <v>75</v>
      </c>
      <c r="C789" t="s">
        <v>1119</v>
      </c>
      <c r="E789">
        <v>20</v>
      </c>
      <c r="F789" t="s">
        <v>85</v>
      </c>
      <c r="J789" t="s">
        <v>23</v>
      </c>
      <c r="K789">
        <v>4</v>
      </c>
      <c r="L789">
        <v>4028</v>
      </c>
      <c r="M789">
        <v>0.48</v>
      </c>
      <c r="N789">
        <v>15</v>
      </c>
      <c r="O789" s="12">
        <f>VLOOKUP(C789,[3]May!$C:$Z,24,FALSE)</f>
        <v>2019</v>
      </c>
    </row>
    <row r="790" spans="1:15" x14ac:dyDescent="0.25">
      <c r="A790" t="s">
        <v>75</v>
      </c>
      <c r="C790" t="s">
        <v>1120</v>
      </c>
      <c r="E790">
        <v>15</v>
      </c>
      <c r="F790" t="s">
        <v>84</v>
      </c>
      <c r="J790" t="s">
        <v>23</v>
      </c>
      <c r="K790">
        <v>3</v>
      </c>
      <c r="L790">
        <v>3021</v>
      </c>
      <c r="M790">
        <v>0.36</v>
      </c>
      <c r="N790">
        <v>15</v>
      </c>
      <c r="O790" s="12">
        <f>VLOOKUP(C790,[3]May!$C:$Z,24,FALSE)</f>
        <v>2019</v>
      </c>
    </row>
    <row r="791" spans="1:15" x14ac:dyDescent="0.25">
      <c r="A791" t="s">
        <v>75</v>
      </c>
      <c r="C791" t="s">
        <v>1120</v>
      </c>
      <c r="E791">
        <v>20</v>
      </c>
      <c r="F791" t="s">
        <v>85</v>
      </c>
      <c r="J791" t="s">
        <v>23</v>
      </c>
      <c r="K791">
        <v>4</v>
      </c>
      <c r="L791">
        <v>4028</v>
      </c>
      <c r="M791">
        <v>0.48</v>
      </c>
      <c r="N791">
        <v>15</v>
      </c>
      <c r="O791" s="12">
        <f>VLOOKUP(C791,[3]May!$C:$Z,24,FALSE)</f>
        <v>2019</v>
      </c>
    </row>
    <row r="792" spans="1:15" x14ac:dyDescent="0.25">
      <c r="A792" t="s">
        <v>75</v>
      </c>
      <c r="C792" t="s">
        <v>1121</v>
      </c>
      <c r="E792">
        <v>15</v>
      </c>
      <c r="F792" t="s">
        <v>84</v>
      </c>
      <c r="J792" t="s">
        <v>23</v>
      </c>
      <c r="K792">
        <v>4</v>
      </c>
      <c r="L792">
        <v>4028</v>
      </c>
      <c r="M792">
        <v>0.48</v>
      </c>
      <c r="N792">
        <v>15</v>
      </c>
      <c r="O792" s="12">
        <f>VLOOKUP(C792,[3]May!$C:$Z,24,FALSE)</f>
        <v>2019</v>
      </c>
    </row>
    <row r="793" spans="1:15" x14ac:dyDescent="0.25">
      <c r="A793" t="s">
        <v>75</v>
      </c>
      <c r="C793" t="s">
        <v>1121</v>
      </c>
      <c r="E793">
        <v>20</v>
      </c>
      <c r="F793" t="s">
        <v>85</v>
      </c>
      <c r="J793" t="s">
        <v>23</v>
      </c>
      <c r="K793">
        <v>5</v>
      </c>
      <c r="L793">
        <v>5035</v>
      </c>
      <c r="M793">
        <v>0.6</v>
      </c>
      <c r="N793">
        <v>15</v>
      </c>
      <c r="O793" s="12">
        <f>VLOOKUP(C793,[3]May!$C:$Z,24,FALSE)</f>
        <v>2019</v>
      </c>
    </row>
    <row r="794" spans="1:15" x14ac:dyDescent="0.25">
      <c r="A794" t="s">
        <v>75</v>
      </c>
      <c r="C794" t="s">
        <v>1122</v>
      </c>
      <c r="E794">
        <v>15</v>
      </c>
      <c r="F794" t="s">
        <v>84</v>
      </c>
      <c r="J794" t="s">
        <v>23</v>
      </c>
      <c r="K794">
        <v>3</v>
      </c>
      <c r="L794">
        <v>3021</v>
      </c>
      <c r="M794">
        <v>0.36</v>
      </c>
      <c r="N794">
        <v>15</v>
      </c>
      <c r="O794" s="12">
        <f>VLOOKUP(C794,[3]May!$C:$Z,24,FALSE)</f>
        <v>2019</v>
      </c>
    </row>
    <row r="795" spans="1:15" x14ac:dyDescent="0.25">
      <c r="A795" t="s">
        <v>75</v>
      </c>
      <c r="C795" t="s">
        <v>1123</v>
      </c>
      <c r="E795">
        <v>20</v>
      </c>
      <c r="F795" t="s">
        <v>85</v>
      </c>
      <c r="J795" t="s">
        <v>23</v>
      </c>
      <c r="K795">
        <v>2</v>
      </c>
      <c r="L795">
        <v>2014</v>
      </c>
      <c r="M795">
        <v>0.24</v>
      </c>
      <c r="N795">
        <v>15</v>
      </c>
      <c r="O795" s="12">
        <f>VLOOKUP(C795,[3]May!$C:$Z,24,FALSE)</f>
        <v>2019</v>
      </c>
    </row>
    <row r="796" spans="1:15" x14ac:dyDescent="0.25">
      <c r="A796" t="s">
        <v>75</v>
      </c>
      <c r="C796" t="s">
        <v>1123</v>
      </c>
      <c r="E796">
        <v>15</v>
      </c>
      <c r="F796" t="s">
        <v>84</v>
      </c>
      <c r="J796" t="s">
        <v>23</v>
      </c>
      <c r="K796">
        <v>2</v>
      </c>
      <c r="L796">
        <v>2014</v>
      </c>
      <c r="M796">
        <v>0.24</v>
      </c>
      <c r="N796">
        <v>15</v>
      </c>
      <c r="O796" s="12">
        <f>VLOOKUP(C796,[3]May!$C:$Z,24,FALSE)</f>
        <v>2019</v>
      </c>
    </row>
    <row r="797" spans="1:15" x14ac:dyDescent="0.25">
      <c r="A797" t="s">
        <v>75</v>
      </c>
      <c r="C797" t="s">
        <v>1124</v>
      </c>
      <c r="E797">
        <v>15</v>
      </c>
      <c r="F797" t="s">
        <v>84</v>
      </c>
      <c r="J797" t="s">
        <v>23</v>
      </c>
      <c r="K797">
        <v>3</v>
      </c>
      <c r="L797">
        <v>3021</v>
      </c>
      <c r="M797">
        <v>0.36</v>
      </c>
      <c r="N797">
        <v>15</v>
      </c>
      <c r="O797" s="12">
        <f>VLOOKUP(C797,[3]May!$C:$Z,24,FALSE)</f>
        <v>2019</v>
      </c>
    </row>
    <row r="798" spans="1:15" x14ac:dyDescent="0.25">
      <c r="A798" t="s">
        <v>75</v>
      </c>
      <c r="C798" t="s">
        <v>1124</v>
      </c>
      <c r="E798">
        <v>20</v>
      </c>
      <c r="F798" t="s">
        <v>85</v>
      </c>
      <c r="J798" t="s">
        <v>23</v>
      </c>
      <c r="K798">
        <v>2</v>
      </c>
      <c r="L798">
        <v>2014</v>
      </c>
      <c r="M798">
        <v>0.24</v>
      </c>
      <c r="N798">
        <v>15</v>
      </c>
      <c r="O798" s="12">
        <f>VLOOKUP(C798,[3]May!$C:$Z,24,FALSE)</f>
        <v>2019</v>
      </c>
    </row>
    <row r="799" spans="1:15" x14ac:dyDescent="0.25">
      <c r="A799" t="s">
        <v>75</v>
      </c>
      <c r="C799" t="s">
        <v>1125</v>
      </c>
      <c r="E799">
        <v>15</v>
      </c>
      <c r="F799" t="s">
        <v>84</v>
      </c>
      <c r="J799" t="s">
        <v>23</v>
      </c>
      <c r="K799">
        <v>3</v>
      </c>
      <c r="L799">
        <v>3021</v>
      </c>
      <c r="M799">
        <v>0.36</v>
      </c>
      <c r="N799">
        <v>15</v>
      </c>
      <c r="O799" s="12">
        <f>VLOOKUP(C799,[3]May!$C:$Z,24,FALSE)</f>
        <v>2019</v>
      </c>
    </row>
    <row r="800" spans="1:15" x14ac:dyDescent="0.25">
      <c r="A800" t="s">
        <v>75</v>
      </c>
      <c r="C800" t="s">
        <v>1125</v>
      </c>
      <c r="E800">
        <v>20</v>
      </c>
      <c r="F800" t="s">
        <v>85</v>
      </c>
      <c r="J800" t="s">
        <v>23</v>
      </c>
      <c r="K800">
        <v>6</v>
      </c>
      <c r="L800">
        <v>6042</v>
      </c>
      <c r="M800">
        <v>0.72</v>
      </c>
      <c r="N800">
        <v>15</v>
      </c>
      <c r="O800" s="12">
        <f>VLOOKUP(C800,[3]May!$C:$Z,24,FALSE)</f>
        <v>2019</v>
      </c>
    </row>
    <row r="801" spans="1:15" x14ac:dyDescent="0.25">
      <c r="A801" t="s">
        <v>75</v>
      </c>
      <c r="C801" t="s">
        <v>1126</v>
      </c>
      <c r="E801">
        <v>20</v>
      </c>
      <c r="F801" t="s">
        <v>85</v>
      </c>
      <c r="J801" t="s">
        <v>23</v>
      </c>
      <c r="K801">
        <v>2</v>
      </c>
      <c r="L801">
        <v>2014</v>
      </c>
      <c r="M801">
        <v>0.24</v>
      </c>
      <c r="N801">
        <v>15</v>
      </c>
      <c r="O801" s="12">
        <f>VLOOKUP(C801,[3]May!$C:$Z,24,FALSE)</f>
        <v>2019</v>
      </c>
    </row>
    <row r="802" spans="1:15" x14ac:dyDescent="0.25">
      <c r="A802" t="s">
        <v>75</v>
      </c>
      <c r="C802" t="s">
        <v>1126</v>
      </c>
      <c r="E802">
        <v>15</v>
      </c>
      <c r="F802" t="s">
        <v>84</v>
      </c>
      <c r="J802" t="s">
        <v>23</v>
      </c>
      <c r="K802">
        <v>2</v>
      </c>
      <c r="L802">
        <v>2014</v>
      </c>
      <c r="M802">
        <v>0.24</v>
      </c>
      <c r="N802">
        <v>15</v>
      </c>
      <c r="O802" s="12">
        <f>VLOOKUP(C802,[3]May!$C:$Z,24,FALSE)</f>
        <v>2019</v>
      </c>
    </row>
    <row r="803" spans="1:15" x14ac:dyDescent="0.25">
      <c r="A803" t="s">
        <v>75</v>
      </c>
      <c r="C803" t="s">
        <v>1127</v>
      </c>
      <c r="E803">
        <v>15</v>
      </c>
      <c r="F803" t="s">
        <v>84</v>
      </c>
      <c r="J803" t="s">
        <v>23</v>
      </c>
      <c r="K803">
        <v>2</v>
      </c>
      <c r="L803">
        <v>2014</v>
      </c>
      <c r="M803">
        <v>0.24</v>
      </c>
      <c r="N803">
        <v>15</v>
      </c>
      <c r="O803" s="12">
        <f>VLOOKUP(C803,[3]May!$C:$Z,24,FALSE)</f>
        <v>2019</v>
      </c>
    </row>
    <row r="804" spans="1:15" x14ac:dyDescent="0.25">
      <c r="A804" t="s">
        <v>75</v>
      </c>
      <c r="C804" t="s">
        <v>1127</v>
      </c>
      <c r="E804">
        <v>20</v>
      </c>
      <c r="F804" t="s">
        <v>85</v>
      </c>
      <c r="J804" t="s">
        <v>23</v>
      </c>
      <c r="K804">
        <v>3</v>
      </c>
      <c r="L804">
        <v>3021</v>
      </c>
      <c r="M804">
        <v>0.36</v>
      </c>
      <c r="N804">
        <v>15</v>
      </c>
      <c r="O804" s="12">
        <f>VLOOKUP(C804,[3]May!$C:$Z,24,FALSE)</f>
        <v>2019</v>
      </c>
    </row>
    <row r="805" spans="1:15" x14ac:dyDescent="0.25">
      <c r="A805" t="s">
        <v>75</v>
      </c>
      <c r="C805" t="s">
        <v>1128</v>
      </c>
      <c r="E805">
        <v>20</v>
      </c>
      <c r="F805" t="s">
        <v>85</v>
      </c>
      <c r="J805" t="s">
        <v>23</v>
      </c>
      <c r="K805">
        <v>6</v>
      </c>
      <c r="L805">
        <v>6042</v>
      </c>
      <c r="M805">
        <v>0.72</v>
      </c>
      <c r="N805">
        <v>15</v>
      </c>
      <c r="O805" s="12">
        <f>VLOOKUP(C805,[3]May!$C:$Z,24,FALSE)</f>
        <v>2019</v>
      </c>
    </row>
    <row r="806" spans="1:15" x14ac:dyDescent="0.25">
      <c r="A806" t="s">
        <v>75</v>
      </c>
      <c r="C806" t="s">
        <v>1129</v>
      </c>
      <c r="E806">
        <v>20</v>
      </c>
      <c r="F806" t="s">
        <v>85</v>
      </c>
      <c r="J806" t="s">
        <v>23</v>
      </c>
      <c r="K806">
        <v>2</v>
      </c>
      <c r="L806">
        <v>2014</v>
      </c>
      <c r="M806">
        <v>0.24</v>
      </c>
      <c r="N806">
        <v>15</v>
      </c>
      <c r="O806" s="12">
        <f>VLOOKUP(C806,[3]May!$C:$Z,24,FALSE)</f>
        <v>2019</v>
      </c>
    </row>
    <row r="807" spans="1:15" x14ac:dyDescent="0.25">
      <c r="A807" t="s">
        <v>75</v>
      </c>
      <c r="C807" t="s">
        <v>1129</v>
      </c>
      <c r="E807">
        <v>15</v>
      </c>
      <c r="F807" t="s">
        <v>84</v>
      </c>
      <c r="J807" t="s">
        <v>23</v>
      </c>
      <c r="K807">
        <v>2</v>
      </c>
      <c r="L807">
        <v>2014</v>
      </c>
      <c r="M807">
        <v>0.24</v>
      </c>
      <c r="N807">
        <v>15</v>
      </c>
      <c r="O807" s="12">
        <f>VLOOKUP(C807,[3]May!$C:$Z,24,FALSE)</f>
        <v>2019</v>
      </c>
    </row>
    <row r="808" spans="1:15" x14ac:dyDescent="0.25">
      <c r="A808" t="s">
        <v>75</v>
      </c>
      <c r="C808" t="s">
        <v>1130</v>
      </c>
      <c r="E808">
        <v>3</v>
      </c>
      <c r="F808" t="s">
        <v>82</v>
      </c>
      <c r="J808" t="s">
        <v>23</v>
      </c>
      <c r="K808">
        <v>1</v>
      </c>
      <c r="L808">
        <v>480</v>
      </c>
      <c r="M808">
        <v>0.08</v>
      </c>
      <c r="N808">
        <v>5</v>
      </c>
      <c r="O808" s="12">
        <f>VLOOKUP(C808,[3]May!$C:$Z,24,FALSE)</f>
        <v>2019</v>
      </c>
    </row>
    <row r="809" spans="1:15" x14ac:dyDescent="0.25">
      <c r="A809" t="s">
        <v>75</v>
      </c>
      <c r="C809" t="s">
        <v>1130</v>
      </c>
      <c r="E809">
        <v>7</v>
      </c>
      <c r="F809" t="s">
        <v>81</v>
      </c>
      <c r="J809" t="s">
        <v>23</v>
      </c>
      <c r="K809">
        <v>5</v>
      </c>
      <c r="L809">
        <v>1215</v>
      </c>
      <c r="M809">
        <v>0.2</v>
      </c>
      <c r="N809">
        <v>1</v>
      </c>
      <c r="O809" s="12">
        <f>VLOOKUP(C809,[3]May!$C:$Z,24,FALSE)</f>
        <v>2019</v>
      </c>
    </row>
    <row r="810" spans="1:15" x14ac:dyDescent="0.25">
      <c r="A810" t="s">
        <v>75</v>
      </c>
      <c r="C810" t="s">
        <v>1130</v>
      </c>
      <c r="E810">
        <v>28</v>
      </c>
      <c r="F810" t="s">
        <v>110</v>
      </c>
      <c r="J810" t="s">
        <v>23</v>
      </c>
      <c r="K810">
        <v>2</v>
      </c>
      <c r="L810">
        <v>2014</v>
      </c>
      <c r="M810">
        <v>0.24</v>
      </c>
      <c r="N810">
        <v>15</v>
      </c>
      <c r="O810" s="12">
        <f>VLOOKUP(C810,[3]May!$C:$Z,24,FALSE)</f>
        <v>2019</v>
      </c>
    </row>
    <row r="811" spans="1:15" x14ac:dyDescent="0.25">
      <c r="A811" t="s">
        <v>75</v>
      </c>
      <c r="C811" t="s">
        <v>1130</v>
      </c>
      <c r="E811">
        <v>4</v>
      </c>
      <c r="F811" t="s">
        <v>77</v>
      </c>
      <c r="J811" t="s">
        <v>23</v>
      </c>
      <c r="K811">
        <v>1</v>
      </c>
      <c r="L811">
        <v>548</v>
      </c>
      <c r="M811">
        <v>0.09</v>
      </c>
      <c r="N811">
        <v>5</v>
      </c>
      <c r="O811" s="12">
        <f>VLOOKUP(C811,[3]May!$C:$Z,24,FALSE)</f>
        <v>2019</v>
      </c>
    </row>
    <row r="812" spans="1:15" x14ac:dyDescent="0.25">
      <c r="A812" t="s">
        <v>75</v>
      </c>
      <c r="C812" t="s">
        <v>1131</v>
      </c>
      <c r="E812">
        <v>3</v>
      </c>
      <c r="F812" t="s">
        <v>82</v>
      </c>
      <c r="J812" t="s">
        <v>23</v>
      </c>
      <c r="K812">
        <v>1</v>
      </c>
      <c r="L812">
        <v>480</v>
      </c>
      <c r="M812">
        <v>0.08</v>
      </c>
      <c r="N812">
        <v>5</v>
      </c>
      <c r="O812" s="12">
        <f>VLOOKUP(C812,[3]May!$C:$Z,24,FALSE)</f>
        <v>2019</v>
      </c>
    </row>
    <row r="813" spans="1:15" x14ac:dyDescent="0.25">
      <c r="A813" t="s">
        <v>75</v>
      </c>
      <c r="C813" t="s">
        <v>1131</v>
      </c>
      <c r="E813">
        <v>7</v>
      </c>
      <c r="F813" t="s">
        <v>81</v>
      </c>
      <c r="J813" t="s">
        <v>23</v>
      </c>
      <c r="K813">
        <v>6</v>
      </c>
      <c r="L813">
        <v>1458</v>
      </c>
      <c r="M813">
        <v>0.24</v>
      </c>
      <c r="N813">
        <v>1</v>
      </c>
      <c r="O813" s="12">
        <f>VLOOKUP(C813,[3]May!$C:$Z,24,FALSE)</f>
        <v>2019</v>
      </c>
    </row>
    <row r="814" spans="1:15" x14ac:dyDescent="0.25">
      <c r="A814" t="s">
        <v>75</v>
      </c>
      <c r="C814" t="s">
        <v>1131</v>
      </c>
      <c r="E814">
        <v>28</v>
      </c>
      <c r="F814" t="s">
        <v>110</v>
      </c>
      <c r="J814" t="s">
        <v>23</v>
      </c>
      <c r="K814">
        <v>1</v>
      </c>
      <c r="L814">
        <v>1007</v>
      </c>
      <c r="M814">
        <v>0.12</v>
      </c>
      <c r="N814">
        <v>15</v>
      </c>
      <c r="O814" s="12">
        <f>VLOOKUP(C814,[3]May!$C:$Z,24,FALSE)</f>
        <v>2019</v>
      </c>
    </row>
    <row r="815" spans="1:15" x14ac:dyDescent="0.25">
      <c r="A815" t="s">
        <v>75</v>
      </c>
      <c r="C815" t="s">
        <v>1132</v>
      </c>
      <c r="E815">
        <v>28</v>
      </c>
      <c r="F815" t="s">
        <v>110</v>
      </c>
      <c r="J815" t="s">
        <v>23</v>
      </c>
      <c r="K815">
        <v>1</v>
      </c>
      <c r="L815">
        <v>1007</v>
      </c>
      <c r="M815">
        <v>0.12</v>
      </c>
      <c r="N815">
        <v>15</v>
      </c>
      <c r="O815" s="12">
        <f>VLOOKUP(C815,[3]May!$C:$Z,24,FALSE)</f>
        <v>2019</v>
      </c>
    </row>
    <row r="816" spans="1:15" x14ac:dyDescent="0.25">
      <c r="A816" t="s">
        <v>75</v>
      </c>
      <c r="C816" t="s">
        <v>1132</v>
      </c>
      <c r="E816">
        <v>4</v>
      </c>
      <c r="F816" t="s">
        <v>77</v>
      </c>
      <c r="J816" t="s">
        <v>23</v>
      </c>
      <c r="K816">
        <v>1</v>
      </c>
      <c r="L816">
        <v>548</v>
      </c>
      <c r="M816">
        <v>0.09</v>
      </c>
      <c r="N816">
        <v>5</v>
      </c>
      <c r="O816" s="12">
        <f>VLOOKUP(C816,[3]May!$C:$Z,24,FALSE)</f>
        <v>2019</v>
      </c>
    </row>
    <row r="817" spans="1:15" x14ac:dyDescent="0.25">
      <c r="A817" t="s">
        <v>75</v>
      </c>
      <c r="C817" t="s">
        <v>1132</v>
      </c>
      <c r="E817">
        <v>3</v>
      </c>
      <c r="F817" t="s">
        <v>82</v>
      </c>
      <c r="J817" t="s">
        <v>23</v>
      </c>
      <c r="K817">
        <v>1</v>
      </c>
      <c r="L817">
        <v>480</v>
      </c>
      <c r="M817">
        <v>0.08</v>
      </c>
      <c r="N817">
        <v>5</v>
      </c>
      <c r="O817" s="12">
        <f>VLOOKUP(C817,[3]May!$C:$Z,24,FALSE)</f>
        <v>2019</v>
      </c>
    </row>
    <row r="818" spans="1:15" x14ac:dyDescent="0.25">
      <c r="A818" t="s">
        <v>75</v>
      </c>
      <c r="C818" t="s">
        <v>1133</v>
      </c>
      <c r="E818">
        <v>4</v>
      </c>
      <c r="F818" t="s">
        <v>77</v>
      </c>
      <c r="J818" t="s">
        <v>23</v>
      </c>
      <c r="K818">
        <v>1</v>
      </c>
      <c r="L818">
        <v>548</v>
      </c>
      <c r="M818">
        <v>0.09</v>
      </c>
      <c r="N818">
        <v>5</v>
      </c>
      <c r="O818" s="12">
        <f>VLOOKUP(C818,[3]May!$C:$Z,24,FALSE)</f>
        <v>2019</v>
      </c>
    </row>
    <row r="819" spans="1:15" x14ac:dyDescent="0.25">
      <c r="A819" t="s">
        <v>75</v>
      </c>
      <c r="C819" t="s">
        <v>1133</v>
      </c>
      <c r="E819">
        <v>28</v>
      </c>
      <c r="F819" t="s">
        <v>110</v>
      </c>
      <c r="J819" t="s">
        <v>23</v>
      </c>
      <c r="K819">
        <v>6</v>
      </c>
      <c r="L819">
        <v>6042</v>
      </c>
      <c r="M819">
        <v>0.72</v>
      </c>
      <c r="N819">
        <v>15</v>
      </c>
      <c r="O819" s="12">
        <f>VLOOKUP(C819,[3]May!$C:$Z,24,FALSE)</f>
        <v>2019</v>
      </c>
    </row>
    <row r="820" spans="1:15" x14ac:dyDescent="0.25">
      <c r="A820" t="s">
        <v>75</v>
      </c>
      <c r="C820" t="s">
        <v>1133</v>
      </c>
      <c r="E820">
        <v>3</v>
      </c>
      <c r="F820" t="s">
        <v>82</v>
      </c>
      <c r="J820" t="s">
        <v>23</v>
      </c>
      <c r="K820">
        <v>2</v>
      </c>
      <c r="L820">
        <v>960</v>
      </c>
      <c r="M820">
        <v>0.16</v>
      </c>
      <c r="N820">
        <v>5</v>
      </c>
      <c r="O820" s="12">
        <f>VLOOKUP(C820,[3]May!$C:$Z,24,FALSE)</f>
        <v>2019</v>
      </c>
    </row>
    <row r="821" spans="1:15" x14ac:dyDescent="0.25">
      <c r="A821" t="s">
        <v>75</v>
      </c>
      <c r="C821" t="s">
        <v>1133</v>
      </c>
      <c r="E821">
        <v>7</v>
      </c>
      <c r="F821" t="s">
        <v>81</v>
      </c>
      <c r="J821" t="s">
        <v>23</v>
      </c>
      <c r="K821">
        <v>2</v>
      </c>
      <c r="L821">
        <v>486</v>
      </c>
      <c r="M821">
        <v>0.08</v>
      </c>
      <c r="N821">
        <v>1</v>
      </c>
      <c r="O821" s="12">
        <f>VLOOKUP(C821,[3]May!$C:$Z,24,FALSE)</f>
        <v>2019</v>
      </c>
    </row>
    <row r="822" spans="1:15" x14ac:dyDescent="0.25">
      <c r="A822" t="s">
        <v>75</v>
      </c>
      <c r="C822" t="s">
        <v>1133</v>
      </c>
      <c r="E822">
        <v>8</v>
      </c>
      <c r="F822" t="s">
        <v>113</v>
      </c>
      <c r="J822" t="s">
        <v>23</v>
      </c>
      <c r="K822">
        <v>1</v>
      </c>
      <c r="L822">
        <v>289</v>
      </c>
      <c r="M822">
        <v>0.05</v>
      </c>
      <c r="N822">
        <v>1</v>
      </c>
      <c r="O822" s="12">
        <f>VLOOKUP(C822,[3]May!$C:$Z,24,FALSE)</f>
        <v>2019</v>
      </c>
    </row>
    <row r="823" spans="1:15" x14ac:dyDescent="0.25">
      <c r="A823" t="s">
        <v>75</v>
      </c>
      <c r="C823" t="s">
        <v>1134</v>
      </c>
      <c r="E823">
        <v>3</v>
      </c>
      <c r="F823" t="s">
        <v>82</v>
      </c>
      <c r="J823" t="s">
        <v>23</v>
      </c>
      <c r="K823">
        <v>2</v>
      </c>
      <c r="L823">
        <v>960</v>
      </c>
      <c r="M823">
        <v>0.16</v>
      </c>
      <c r="N823">
        <v>5</v>
      </c>
      <c r="O823" s="12">
        <f>VLOOKUP(C823,[3]May!$C:$Z,24,FALSE)</f>
        <v>2019</v>
      </c>
    </row>
    <row r="824" spans="1:15" x14ac:dyDescent="0.25">
      <c r="A824" t="s">
        <v>75</v>
      </c>
      <c r="C824" t="s">
        <v>1134</v>
      </c>
      <c r="E824">
        <v>28</v>
      </c>
      <c r="F824" t="s">
        <v>110</v>
      </c>
      <c r="J824" t="s">
        <v>23</v>
      </c>
      <c r="K824">
        <v>2</v>
      </c>
      <c r="L824">
        <v>2014</v>
      </c>
      <c r="M824">
        <v>0.24</v>
      </c>
      <c r="N824">
        <v>15</v>
      </c>
      <c r="O824" s="12">
        <f>VLOOKUP(C824,[3]May!$C:$Z,24,FALSE)</f>
        <v>2019</v>
      </c>
    </row>
    <row r="825" spans="1:15" x14ac:dyDescent="0.25">
      <c r="A825" t="s">
        <v>75</v>
      </c>
      <c r="C825" t="s">
        <v>1134</v>
      </c>
      <c r="E825">
        <v>8</v>
      </c>
      <c r="F825" t="s">
        <v>113</v>
      </c>
      <c r="J825" t="s">
        <v>23</v>
      </c>
      <c r="K825">
        <v>5</v>
      </c>
      <c r="L825">
        <v>1445</v>
      </c>
      <c r="M825">
        <v>0.25</v>
      </c>
      <c r="N825">
        <v>1</v>
      </c>
      <c r="O825" s="12">
        <f>VLOOKUP(C825,[3]May!$C:$Z,24,FALSE)</f>
        <v>2019</v>
      </c>
    </row>
    <row r="826" spans="1:15" x14ac:dyDescent="0.25">
      <c r="A826" t="s">
        <v>75</v>
      </c>
      <c r="C826" t="s">
        <v>1134</v>
      </c>
      <c r="E826">
        <v>4</v>
      </c>
      <c r="F826" t="s">
        <v>77</v>
      </c>
      <c r="J826" t="s">
        <v>23</v>
      </c>
      <c r="K826">
        <v>1</v>
      </c>
      <c r="L826">
        <v>548</v>
      </c>
      <c r="M826">
        <v>0.09</v>
      </c>
      <c r="N826">
        <v>5</v>
      </c>
      <c r="O826" s="12">
        <f>VLOOKUP(C826,[3]May!$C:$Z,24,FALSE)</f>
        <v>2019</v>
      </c>
    </row>
    <row r="827" spans="1:15" x14ac:dyDescent="0.25">
      <c r="A827" t="s">
        <v>75</v>
      </c>
      <c r="C827" t="s">
        <v>1134</v>
      </c>
      <c r="E827">
        <v>9</v>
      </c>
      <c r="F827" t="s">
        <v>80</v>
      </c>
      <c r="J827" t="s">
        <v>23</v>
      </c>
      <c r="K827">
        <v>2</v>
      </c>
      <c r="L827">
        <v>2014</v>
      </c>
      <c r="M827">
        <v>0.24</v>
      </c>
      <c r="N827">
        <v>15</v>
      </c>
      <c r="O827" s="12">
        <f>VLOOKUP(C827,[3]May!$C:$Z,24,FALSE)</f>
        <v>2019</v>
      </c>
    </row>
    <row r="828" spans="1:15" x14ac:dyDescent="0.25">
      <c r="A828" t="s">
        <v>75</v>
      </c>
      <c r="C828" t="s">
        <v>1134</v>
      </c>
      <c r="E828">
        <v>7</v>
      </c>
      <c r="F828" t="s">
        <v>81</v>
      </c>
      <c r="J828" t="s">
        <v>23</v>
      </c>
      <c r="K828">
        <v>5</v>
      </c>
      <c r="L828">
        <v>1215</v>
      </c>
      <c r="M828">
        <v>0.2</v>
      </c>
      <c r="N828">
        <v>1</v>
      </c>
      <c r="O828" s="12">
        <f>VLOOKUP(C828,[3]May!$C:$Z,24,FALSE)</f>
        <v>2019</v>
      </c>
    </row>
    <row r="829" spans="1:15" x14ac:dyDescent="0.25">
      <c r="A829" t="s">
        <v>75</v>
      </c>
      <c r="C829" t="s">
        <v>1135</v>
      </c>
      <c r="E829">
        <v>7</v>
      </c>
      <c r="F829" t="s">
        <v>81</v>
      </c>
      <c r="J829" t="s">
        <v>23</v>
      </c>
      <c r="K829">
        <v>2</v>
      </c>
      <c r="L829">
        <v>486</v>
      </c>
      <c r="M829">
        <v>0.08</v>
      </c>
      <c r="N829">
        <v>1</v>
      </c>
      <c r="O829" s="12">
        <f>VLOOKUP(C829,[3]May!$C:$Z,24,FALSE)</f>
        <v>2019</v>
      </c>
    </row>
    <row r="830" spans="1:15" x14ac:dyDescent="0.25">
      <c r="A830" t="s">
        <v>75</v>
      </c>
      <c r="C830" t="s">
        <v>1135</v>
      </c>
      <c r="E830">
        <v>9</v>
      </c>
      <c r="F830" t="s">
        <v>80</v>
      </c>
      <c r="J830" t="s">
        <v>23</v>
      </c>
      <c r="K830">
        <v>2</v>
      </c>
      <c r="L830">
        <v>2014</v>
      </c>
      <c r="M830">
        <v>0.24</v>
      </c>
      <c r="N830">
        <v>15</v>
      </c>
      <c r="O830" s="12">
        <f>VLOOKUP(C830,[3]May!$C:$Z,24,FALSE)</f>
        <v>2019</v>
      </c>
    </row>
    <row r="831" spans="1:15" x14ac:dyDescent="0.25">
      <c r="A831" t="s">
        <v>75</v>
      </c>
      <c r="C831" t="s">
        <v>1136</v>
      </c>
      <c r="E831">
        <v>7</v>
      </c>
      <c r="F831" t="s">
        <v>81</v>
      </c>
      <c r="J831" t="s">
        <v>23</v>
      </c>
      <c r="K831">
        <v>8</v>
      </c>
      <c r="L831">
        <v>1944</v>
      </c>
      <c r="M831">
        <v>0.32</v>
      </c>
      <c r="N831">
        <v>1</v>
      </c>
      <c r="O831" s="12">
        <f>VLOOKUP(C831,[3]May!$C:$Z,24,FALSE)</f>
        <v>2019</v>
      </c>
    </row>
    <row r="832" spans="1:15" x14ac:dyDescent="0.25">
      <c r="A832" t="s">
        <v>75</v>
      </c>
      <c r="C832" t="s">
        <v>1136</v>
      </c>
      <c r="E832">
        <v>4</v>
      </c>
      <c r="F832" t="s">
        <v>77</v>
      </c>
      <c r="J832" t="s">
        <v>23</v>
      </c>
      <c r="K832">
        <v>1</v>
      </c>
      <c r="L832">
        <v>548</v>
      </c>
      <c r="M832">
        <v>0.09</v>
      </c>
      <c r="N832">
        <v>5</v>
      </c>
      <c r="O832" s="12">
        <f>VLOOKUP(C832,[3]May!$C:$Z,24,FALSE)</f>
        <v>2019</v>
      </c>
    </row>
    <row r="833" spans="1:15" x14ac:dyDescent="0.25">
      <c r="A833" t="s">
        <v>75</v>
      </c>
      <c r="C833" t="s">
        <v>1136</v>
      </c>
      <c r="E833">
        <v>3</v>
      </c>
      <c r="F833" t="s">
        <v>82</v>
      </c>
      <c r="J833" t="s">
        <v>23</v>
      </c>
      <c r="K833">
        <v>1</v>
      </c>
      <c r="L833">
        <v>480</v>
      </c>
      <c r="M833">
        <v>0.08</v>
      </c>
      <c r="N833">
        <v>5</v>
      </c>
      <c r="O833" s="12">
        <f>VLOOKUP(C833,[3]May!$C:$Z,24,FALSE)</f>
        <v>2019</v>
      </c>
    </row>
    <row r="834" spans="1:15" x14ac:dyDescent="0.25">
      <c r="A834" t="s">
        <v>75</v>
      </c>
      <c r="C834" t="s">
        <v>1136</v>
      </c>
      <c r="E834">
        <v>9</v>
      </c>
      <c r="F834" t="s">
        <v>80</v>
      </c>
      <c r="J834" t="s">
        <v>23</v>
      </c>
      <c r="K834">
        <v>4</v>
      </c>
      <c r="L834">
        <v>4028</v>
      </c>
      <c r="M834">
        <v>0.48</v>
      </c>
      <c r="N834">
        <v>15</v>
      </c>
      <c r="O834" s="12">
        <f>VLOOKUP(C834,[3]May!$C:$Z,24,FALSE)</f>
        <v>2019</v>
      </c>
    </row>
    <row r="835" spans="1:15" x14ac:dyDescent="0.25">
      <c r="A835" t="s">
        <v>75</v>
      </c>
      <c r="C835" t="s">
        <v>1137</v>
      </c>
      <c r="E835">
        <v>9</v>
      </c>
      <c r="F835" t="s">
        <v>80</v>
      </c>
      <c r="J835" t="s">
        <v>23</v>
      </c>
      <c r="K835">
        <v>2</v>
      </c>
      <c r="L835">
        <v>2014</v>
      </c>
      <c r="M835">
        <v>0.24</v>
      </c>
      <c r="N835">
        <v>15</v>
      </c>
      <c r="O835" s="12">
        <f>VLOOKUP(C835,[3]May!$C:$Z,24,FALSE)</f>
        <v>2019</v>
      </c>
    </row>
    <row r="836" spans="1:15" x14ac:dyDescent="0.25">
      <c r="A836" t="s">
        <v>75</v>
      </c>
      <c r="C836" t="s">
        <v>1137</v>
      </c>
      <c r="E836">
        <v>4</v>
      </c>
      <c r="F836" t="s">
        <v>77</v>
      </c>
      <c r="J836" t="s">
        <v>23</v>
      </c>
      <c r="K836">
        <v>1</v>
      </c>
      <c r="L836">
        <v>548</v>
      </c>
      <c r="M836">
        <v>0.09</v>
      </c>
      <c r="N836">
        <v>5</v>
      </c>
      <c r="O836" s="12">
        <f>VLOOKUP(C836,[3]May!$C:$Z,24,FALSE)</f>
        <v>2019</v>
      </c>
    </row>
    <row r="837" spans="1:15" x14ac:dyDescent="0.25">
      <c r="A837" t="s">
        <v>75</v>
      </c>
      <c r="C837" t="s">
        <v>1137</v>
      </c>
      <c r="E837">
        <v>3</v>
      </c>
      <c r="F837" t="s">
        <v>82</v>
      </c>
      <c r="J837" t="s">
        <v>23</v>
      </c>
      <c r="K837">
        <v>1</v>
      </c>
      <c r="L837">
        <v>480</v>
      </c>
      <c r="M837">
        <v>0.08</v>
      </c>
      <c r="N837">
        <v>5</v>
      </c>
      <c r="O837" s="12">
        <f>VLOOKUP(C837,[3]May!$C:$Z,24,FALSE)</f>
        <v>2019</v>
      </c>
    </row>
    <row r="838" spans="1:15" x14ac:dyDescent="0.25">
      <c r="A838" t="s">
        <v>75</v>
      </c>
      <c r="C838" t="s">
        <v>1137</v>
      </c>
      <c r="E838">
        <v>7</v>
      </c>
      <c r="F838" t="s">
        <v>81</v>
      </c>
      <c r="J838" t="s">
        <v>23</v>
      </c>
      <c r="K838">
        <v>4</v>
      </c>
      <c r="L838">
        <v>972</v>
      </c>
      <c r="M838">
        <v>0.16</v>
      </c>
      <c r="N838">
        <v>1</v>
      </c>
      <c r="O838" s="12">
        <f>VLOOKUP(C838,[3]May!$C:$Z,24,FALSE)</f>
        <v>2019</v>
      </c>
    </row>
    <row r="839" spans="1:15" x14ac:dyDescent="0.25">
      <c r="A839" t="s">
        <v>75</v>
      </c>
      <c r="C839" t="s">
        <v>1138</v>
      </c>
      <c r="E839">
        <v>4</v>
      </c>
      <c r="F839" t="s">
        <v>77</v>
      </c>
      <c r="J839" t="s">
        <v>23</v>
      </c>
      <c r="K839">
        <v>2</v>
      </c>
      <c r="L839">
        <v>1096</v>
      </c>
      <c r="M839">
        <v>0.18</v>
      </c>
      <c r="N839">
        <v>5</v>
      </c>
      <c r="O839" s="12">
        <f>VLOOKUP(C839,[3]May!$C:$Z,24,FALSE)</f>
        <v>2019</v>
      </c>
    </row>
    <row r="840" spans="1:15" x14ac:dyDescent="0.25">
      <c r="A840" t="s">
        <v>75</v>
      </c>
      <c r="C840" t="s">
        <v>1138</v>
      </c>
      <c r="E840">
        <v>3</v>
      </c>
      <c r="F840" t="s">
        <v>82</v>
      </c>
      <c r="J840" t="s">
        <v>23</v>
      </c>
      <c r="K840">
        <v>2</v>
      </c>
      <c r="L840">
        <v>960</v>
      </c>
      <c r="M840">
        <v>0.16</v>
      </c>
      <c r="N840">
        <v>5</v>
      </c>
      <c r="O840" s="12">
        <f>VLOOKUP(C840,[3]May!$C:$Z,24,FALSE)</f>
        <v>2019</v>
      </c>
    </row>
    <row r="841" spans="1:15" x14ac:dyDescent="0.25">
      <c r="A841" t="s">
        <v>75</v>
      </c>
      <c r="C841" t="s">
        <v>1138</v>
      </c>
      <c r="E841">
        <v>28</v>
      </c>
      <c r="F841" t="s">
        <v>110</v>
      </c>
      <c r="J841" t="s">
        <v>23</v>
      </c>
      <c r="K841">
        <v>8</v>
      </c>
      <c r="L841">
        <v>8056</v>
      </c>
      <c r="M841">
        <v>0.96</v>
      </c>
      <c r="N841">
        <v>15</v>
      </c>
      <c r="O841" s="12">
        <f>VLOOKUP(C841,[3]May!$C:$Z,24,FALSE)</f>
        <v>2019</v>
      </c>
    </row>
    <row r="842" spans="1:15" x14ac:dyDescent="0.25">
      <c r="A842" t="s">
        <v>75</v>
      </c>
      <c r="C842" t="s">
        <v>1139</v>
      </c>
      <c r="E842">
        <v>7</v>
      </c>
      <c r="F842" t="s">
        <v>81</v>
      </c>
      <c r="J842" t="s">
        <v>23</v>
      </c>
      <c r="K842">
        <v>4</v>
      </c>
      <c r="L842">
        <v>972</v>
      </c>
      <c r="M842">
        <v>0.16</v>
      </c>
      <c r="N842">
        <v>1</v>
      </c>
      <c r="O842" s="12">
        <f>VLOOKUP(C842,[3]May!$C:$Z,24,FALSE)</f>
        <v>2019</v>
      </c>
    </row>
    <row r="843" spans="1:15" x14ac:dyDescent="0.25">
      <c r="A843" t="s">
        <v>75</v>
      </c>
      <c r="C843" t="s">
        <v>1139</v>
      </c>
      <c r="E843">
        <v>8</v>
      </c>
      <c r="F843" t="s">
        <v>113</v>
      </c>
      <c r="J843" t="s">
        <v>23</v>
      </c>
      <c r="K843">
        <v>1</v>
      </c>
      <c r="L843">
        <v>289</v>
      </c>
      <c r="M843">
        <v>0.05</v>
      </c>
      <c r="N843">
        <v>1</v>
      </c>
      <c r="O843" s="12">
        <f>VLOOKUP(C843,[3]May!$C:$Z,24,FALSE)</f>
        <v>2019</v>
      </c>
    </row>
    <row r="844" spans="1:15" x14ac:dyDescent="0.25">
      <c r="A844" t="s">
        <v>75</v>
      </c>
      <c r="C844" t="s">
        <v>1139</v>
      </c>
      <c r="E844">
        <v>3</v>
      </c>
      <c r="F844" t="s">
        <v>82</v>
      </c>
      <c r="J844" t="s">
        <v>23</v>
      </c>
      <c r="K844">
        <v>1</v>
      </c>
      <c r="L844">
        <v>480</v>
      </c>
      <c r="M844">
        <v>0.08</v>
      </c>
      <c r="N844">
        <v>5</v>
      </c>
      <c r="O844" s="12">
        <f>VLOOKUP(C844,[3]May!$C:$Z,24,FALSE)</f>
        <v>2019</v>
      </c>
    </row>
    <row r="845" spans="1:15" x14ac:dyDescent="0.25">
      <c r="A845" t="s">
        <v>75</v>
      </c>
      <c r="C845" t="s">
        <v>1140</v>
      </c>
      <c r="E845">
        <v>8</v>
      </c>
      <c r="F845" t="s">
        <v>113</v>
      </c>
      <c r="J845" t="s">
        <v>23</v>
      </c>
      <c r="K845">
        <v>2</v>
      </c>
      <c r="L845">
        <v>578</v>
      </c>
      <c r="M845">
        <v>0.1</v>
      </c>
      <c r="N845">
        <v>1</v>
      </c>
      <c r="O845" s="12">
        <f>VLOOKUP(C845,[3]May!$C:$Z,24,FALSE)</f>
        <v>2019</v>
      </c>
    </row>
    <row r="846" spans="1:15" x14ac:dyDescent="0.25">
      <c r="A846" t="s">
        <v>75</v>
      </c>
      <c r="C846" t="s">
        <v>1140</v>
      </c>
      <c r="E846">
        <v>7</v>
      </c>
      <c r="F846" t="s">
        <v>81</v>
      </c>
      <c r="J846" t="s">
        <v>23</v>
      </c>
      <c r="K846">
        <v>4</v>
      </c>
      <c r="L846">
        <v>972</v>
      </c>
      <c r="M846">
        <v>0.16</v>
      </c>
      <c r="N846">
        <v>1</v>
      </c>
      <c r="O846" s="12">
        <f>VLOOKUP(C846,[3]May!$C:$Z,24,FALSE)</f>
        <v>2019</v>
      </c>
    </row>
    <row r="847" spans="1:15" x14ac:dyDescent="0.25">
      <c r="A847" t="s">
        <v>75</v>
      </c>
      <c r="C847" t="s">
        <v>1140</v>
      </c>
      <c r="E847">
        <v>9</v>
      </c>
      <c r="F847" t="s">
        <v>80</v>
      </c>
      <c r="J847" t="s">
        <v>23</v>
      </c>
      <c r="K847">
        <v>6</v>
      </c>
      <c r="L847">
        <v>6042</v>
      </c>
      <c r="M847">
        <v>0.72</v>
      </c>
      <c r="N847">
        <v>15</v>
      </c>
      <c r="O847" s="12">
        <f>VLOOKUP(C847,[3]May!$C:$Z,24,FALSE)</f>
        <v>2019</v>
      </c>
    </row>
    <row r="848" spans="1:15" x14ac:dyDescent="0.25">
      <c r="A848" t="s">
        <v>75</v>
      </c>
      <c r="C848" t="s">
        <v>1141</v>
      </c>
      <c r="E848">
        <v>9</v>
      </c>
      <c r="F848" t="s">
        <v>80</v>
      </c>
      <c r="J848" t="s">
        <v>23</v>
      </c>
      <c r="K848">
        <v>12</v>
      </c>
      <c r="L848">
        <v>12084</v>
      </c>
      <c r="M848">
        <v>1.44</v>
      </c>
      <c r="N848">
        <v>15</v>
      </c>
      <c r="O848" s="12">
        <f>VLOOKUP(C848,[3]May!$C:$Z,24,FALSE)</f>
        <v>2019</v>
      </c>
    </row>
    <row r="849" spans="1:15" x14ac:dyDescent="0.25">
      <c r="A849" t="s">
        <v>75</v>
      </c>
      <c r="C849" t="s">
        <v>1141</v>
      </c>
      <c r="E849">
        <v>7</v>
      </c>
      <c r="F849" t="s">
        <v>81</v>
      </c>
      <c r="J849" t="s">
        <v>23</v>
      </c>
      <c r="K849">
        <v>9</v>
      </c>
      <c r="L849">
        <v>2187</v>
      </c>
      <c r="M849">
        <v>0.36</v>
      </c>
      <c r="N849">
        <v>1</v>
      </c>
      <c r="O849" s="12">
        <f>VLOOKUP(C849,[3]May!$C:$Z,24,FALSE)</f>
        <v>2019</v>
      </c>
    </row>
    <row r="850" spans="1:15" x14ac:dyDescent="0.25">
      <c r="A850" t="s">
        <v>75</v>
      </c>
      <c r="C850" t="s">
        <v>1142</v>
      </c>
      <c r="E850">
        <v>8</v>
      </c>
      <c r="F850" t="s">
        <v>113</v>
      </c>
      <c r="J850" t="s">
        <v>23</v>
      </c>
      <c r="K850">
        <v>2</v>
      </c>
      <c r="L850">
        <v>578</v>
      </c>
      <c r="M850">
        <v>0.1</v>
      </c>
      <c r="N850">
        <v>1</v>
      </c>
      <c r="O850" s="12">
        <f>VLOOKUP(C850,[3]May!$C:$Z,24,FALSE)</f>
        <v>2019</v>
      </c>
    </row>
    <row r="851" spans="1:15" x14ac:dyDescent="0.25">
      <c r="A851" t="s">
        <v>75</v>
      </c>
      <c r="C851" t="s">
        <v>1142</v>
      </c>
      <c r="E851">
        <v>28</v>
      </c>
      <c r="F851" t="s">
        <v>110</v>
      </c>
      <c r="J851" t="s">
        <v>23</v>
      </c>
      <c r="K851">
        <v>4</v>
      </c>
      <c r="L851">
        <v>4028</v>
      </c>
      <c r="M851">
        <v>0.48</v>
      </c>
      <c r="N851">
        <v>15</v>
      </c>
      <c r="O851" s="12">
        <f>VLOOKUP(C851,[3]May!$C:$Z,24,FALSE)</f>
        <v>2019</v>
      </c>
    </row>
    <row r="852" spans="1:15" x14ac:dyDescent="0.25">
      <c r="A852" t="s">
        <v>75</v>
      </c>
      <c r="C852" t="s">
        <v>1142</v>
      </c>
      <c r="E852">
        <v>7</v>
      </c>
      <c r="F852" t="s">
        <v>81</v>
      </c>
      <c r="J852" t="s">
        <v>23</v>
      </c>
      <c r="K852">
        <v>4</v>
      </c>
      <c r="L852">
        <v>972</v>
      </c>
      <c r="M852">
        <v>0.16</v>
      </c>
      <c r="N852">
        <v>1</v>
      </c>
      <c r="O852" s="12">
        <f>VLOOKUP(C852,[3]May!$C:$Z,24,FALSE)</f>
        <v>2019</v>
      </c>
    </row>
    <row r="853" spans="1:15" x14ac:dyDescent="0.25">
      <c r="A853" t="s">
        <v>75</v>
      </c>
      <c r="C853" t="s">
        <v>1143</v>
      </c>
      <c r="E853">
        <v>3</v>
      </c>
      <c r="F853" t="s">
        <v>82</v>
      </c>
      <c r="J853" t="s">
        <v>23</v>
      </c>
      <c r="K853">
        <v>1</v>
      </c>
      <c r="L853">
        <v>480</v>
      </c>
      <c r="M853">
        <v>0.08</v>
      </c>
      <c r="N853">
        <v>5</v>
      </c>
      <c r="O853" s="12">
        <f>VLOOKUP(C853,[3]May!$C:$Z,24,FALSE)</f>
        <v>2019</v>
      </c>
    </row>
    <row r="854" spans="1:15" x14ac:dyDescent="0.25">
      <c r="A854" t="s">
        <v>75</v>
      </c>
      <c r="C854" t="s">
        <v>1143</v>
      </c>
      <c r="E854">
        <v>22</v>
      </c>
      <c r="F854" t="s">
        <v>174</v>
      </c>
      <c r="J854" t="s">
        <v>23</v>
      </c>
      <c r="K854">
        <v>2</v>
      </c>
      <c r="L854">
        <v>2014</v>
      </c>
      <c r="M854">
        <v>0.24</v>
      </c>
      <c r="N854">
        <v>15</v>
      </c>
      <c r="O854" s="12">
        <f>VLOOKUP(C854,[3]May!$C:$Z,24,FALSE)</f>
        <v>2019</v>
      </c>
    </row>
    <row r="855" spans="1:15" x14ac:dyDescent="0.25">
      <c r="A855" t="s">
        <v>75</v>
      </c>
      <c r="C855" t="s">
        <v>1143</v>
      </c>
      <c r="E855">
        <v>7</v>
      </c>
      <c r="F855" t="s">
        <v>81</v>
      </c>
      <c r="J855" t="s">
        <v>23</v>
      </c>
      <c r="K855">
        <v>4</v>
      </c>
      <c r="L855">
        <v>972</v>
      </c>
      <c r="M855">
        <v>0.16</v>
      </c>
      <c r="N855">
        <v>1</v>
      </c>
      <c r="O855" s="12">
        <f>VLOOKUP(C855,[3]May!$C:$Z,24,FALSE)</f>
        <v>2019</v>
      </c>
    </row>
    <row r="856" spans="1:15" x14ac:dyDescent="0.25">
      <c r="A856" t="s">
        <v>75</v>
      </c>
      <c r="C856" t="s">
        <v>1144</v>
      </c>
      <c r="E856">
        <v>8</v>
      </c>
      <c r="F856" t="s">
        <v>113</v>
      </c>
      <c r="J856" t="s">
        <v>23</v>
      </c>
      <c r="K856">
        <v>2</v>
      </c>
      <c r="L856">
        <v>578</v>
      </c>
      <c r="M856">
        <v>0.1</v>
      </c>
      <c r="N856">
        <v>1</v>
      </c>
      <c r="O856" s="12">
        <f>VLOOKUP(C856,[3]May!$C:$Z,24,FALSE)</f>
        <v>2019</v>
      </c>
    </row>
    <row r="857" spans="1:15" x14ac:dyDescent="0.25">
      <c r="A857" t="s">
        <v>75</v>
      </c>
      <c r="C857" t="s">
        <v>1144</v>
      </c>
      <c r="E857">
        <v>9</v>
      </c>
      <c r="F857" t="s">
        <v>80</v>
      </c>
      <c r="J857" t="s">
        <v>23</v>
      </c>
      <c r="K857">
        <v>1</v>
      </c>
      <c r="L857">
        <v>1007</v>
      </c>
      <c r="M857">
        <v>0.12</v>
      </c>
      <c r="N857">
        <v>15</v>
      </c>
      <c r="O857" s="12">
        <f>VLOOKUP(C857,[3]May!$C:$Z,24,FALSE)</f>
        <v>2019</v>
      </c>
    </row>
    <row r="858" spans="1:15" x14ac:dyDescent="0.25">
      <c r="A858" t="s">
        <v>75</v>
      </c>
      <c r="C858" t="s">
        <v>1144</v>
      </c>
      <c r="E858">
        <v>7</v>
      </c>
      <c r="F858" t="s">
        <v>81</v>
      </c>
      <c r="J858" t="s">
        <v>23</v>
      </c>
      <c r="K858">
        <v>6</v>
      </c>
      <c r="L858">
        <v>1458</v>
      </c>
      <c r="M858">
        <v>0.24</v>
      </c>
      <c r="N858">
        <v>1</v>
      </c>
      <c r="O858" s="12">
        <f>VLOOKUP(C858,[3]May!$C:$Z,24,FALSE)</f>
        <v>2019</v>
      </c>
    </row>
    <row r="859" spans="1:15" x14ac:dyDescent="0.25">
      <c r="A859" t="s">
        <v>75</v>
      </c>
      <c r="C859" t="s">
        <v>1144</v>
      </c>
      <c r="E859">
        <v>3</v>
      </c>
      <c r="F859" t="s">
        <v>82</v>
      </c>
      <c r="J859" t="s">
        <v>23</v>
      </c>
      <c r="K859">
        <v>1</v>
      </c>
      <c r="L859">
        <v>480</v>
      </c>
      <c r="M859">
        <v>0.08</v>
      </c>
      <c r="N859">
        <v>5</v>
      </c>
      <c r="O859" s="12">
        <f>VLOOKUP(C859,[3]May!$C:$Z,24,FALSE)</f>
        <v>2019</v>
      </c>
    </row>
    <row r="860" spans="1:15" x14ac:dyDescent="0.25">
      <c r="A860" t="s">
        <v>75</v>
      </c>
      <c r="C860" t="s">
        <v>1144</v>
      </c>
      <c r="E860">
        <v>4</v>
      </c>
      <c r="F860" t="s">
        <v>77</v>
      </c>
      <c r="J860" t="s">
        <v>23</v>
      </c>
      <c r="K860">
        <v>1</v>
      </c>
      <c r="L860">
        <v>548</v>
      </c>
      <c r="M860">
        <v>0.09</v>
      </c>
      <c r="N860">
        <v>5</v>
      </c>
      <c r="O860" s="12">
        <f>VLOOKUP(C860,[3]May!$C:$Z,24,FALSE)</f>
        <v>2019</v>
      </c>
    </row>
    <row r="861" spans="1:15" x14ac:dyDescent="0.25">
      <c r="A861" t="s">
        <v>75</v>
      </c>
      <c r="C861" t="s">
        <v>1144</v>
      </c>
      <c r="E861">
        <v>28</v>
      </c>
      <c r="F861" t="s">
        <v>110</v>
      </c>
      <c r="J861" t="s">
        <v>23</v>
      </c>
      <c r="K861">
        <v>2</v>
      </c>
      <c r="L861">
        <v>2014</v>
      </c>
      <c r="M861">
        <v>0.24</v>
      </c>
      <c r="N861">
        <v>15</v>
      </c>
      <c r="O861" s="12">
        <f>VLOOKUP(C861,[3]May!$C:$Z,24,FALSE)</f>
        <v>2019</v>
      </c>
    </row>
    <row r="862" spans="1:15" x14ac:dyDescent="0.25">
      <c r="A862" t="s">
        <v>75</v>
      </c>
      <c r="C862" t="s">
        <v>1145</v>
      </c>
      <c r="E862">
        <v>28</v>
      </c>
      <c r="F862" t="s">
        <v>110</v>
      </c>
      <c r="J862" t="s">
        <v>23</v>
      </c>
      <c r="K862">
        <v>2</v>
      </c>
      <c r="L862">
        <v>2014</v>
      </c>
      <c r="M862">
        <v>0.24</v>
      </c>
      <c r="N862">
        <v>15</v>
      </c>
      <c r="O862" s="12">
        <f>VLOOKUP(C862,[3]May!$C:$Z,24,FALSE)</f>
        <v>2019</v>
      </c>
    </row>
    <row r="863" spans="1:15" x14ac:dyDescent="0.25">
      <c r="A863" t="s">
        <v>75</v>
      </c>
      <c r="C863" t="s">
        <v>1145</v>
      </c>
      <c r="E863">
        <v>3</v>
      </c>
      <c r="F863" t="s">
        <v>82</v>
      </c>
      <c r="J863" t="s">
        <v>23</v>
      </c>
      <c r="K863">
        <v>1</v>
      </c>
      <c r="L863">
        <v>480</v>
      </c>
      <c r="M863">
        <v>0.08</v>
      </c>
      <c r="N863">
        <v>5</v>
      </c>
      <c r="O863" s="12">
        <f>VLOOKUP(C863,[3]May!$C:$Z,24,FALSE)</f>
        <v>2019</v>
      </c>
    </row>
    <row r="864" spans="1:15" x14ac:dyDescent="0.25">
      <c r="A864" t="s">
        <v>75</v>
      </c>
      <c r="C864" t="s">
        <v>1145</v>
      </c>
      <c r="E864">
        <v>9</v>
      </c>
      <c r="F864" t="s">
        <v>80</v>
      </c>
      <c r="J864" t="s">
        <v>23</v>
      </c>
      <c r="K864">
        <v>3</v>
      </c>
      <c r="L864">
        <v>3021</v>
      </c>
      <c r="M864">
        <v>0.36</v>
      </c>
      <c r="N864">
        <v>15</v>
      </c>
      <c r="O864" s="12">
        <f>VLOOKUP(C864,[3]May!$C:$Z,24,FALSE)</f>
        <v>2019</v>
      </c>
    </row>
    <row r="865" spans="1:15" x14ac:dyDescent="0.25">
      <c r="A865" t="s">
        <v>75</v>
      </c>
      <c r="C865" t="s">
        <v>1145</v>
      </c>
      <c r="E865">
        <v>8</v>
      </c>
      <c r="F865" t="s">
        <v>113</v>
      </c>
      <c r="J865" t="s">
        <v>23</v>
      </c>
      <c r="K865">
        <v>2</v>
      </c>
      <c r="L865">
        <v>578</v>
      </c>
      <c r="M865">
        <v>0.1</v>
      </c>
      <c r="N865">
        <v>1</v>
      </c>
      <c r="O865" s="12">
        <f>VLOOKUP(C865,[3]May!$C:$Z,24,FALSE)</f>
        <v>2019</v>
      </c>
    </row>
    <row r="866" spans="1:15" x14ac:dyDescent="0.25">
      <c r="A866" t="s">
        <v>75</v>
      </c>
      <c r="C866" t="s">
        <v>1145</v>
      </c>
      <c r="E866">
        <v>7</v>
      </c>
      <c r="F866" t="s">
        <v>81</v>
      </c>
      <c r="J866" t="s">
        <v>23</v>
      </c>
      <c r="K866">
        <v>6</v>
      </c>
      <c r="L866">
        <v>1458</v>
      </c>
      <c r="M866">
        <v>0.24</v>
      </c>
      <c r="N866">
        <v>1</v>
      </c>
      <c r="O866" s="12">
        <f>VLOOKUP(C866,[3]May!$C:$Z,24,FALSE)</f>
        <v>2019</v>
      </c>
    </row>
    <row r="867" spans="1:15" x14ac:dyDescent="0.25">
      <c r="A867" t="s">
        <v>75</v>
      </c>
      <c r="C867" t="s">
        <v>1146</v>
      </c>
      <c r="E867">
        <v>9</v>
      </c>
      <c r="F867" t="s">
        <v>80</v>
      </c>
      <c r="J867" t="s">
        <v>23</v>
      </c>
      <c r="K867">
        <v>4</v>
      </c>
      <c r="L867">
        <v>4028</v>
      </c>
      <c r="M867">
        <v>0.48</v>
      </c>
      <c r="N867">
        <v>15</v>
      </c>
      <c r="O867" s="12">
        <f>VLOOKUP(C867,[3]May!$C:$Z,24,FALSE)</f>
        <v>2019</v>
      </c>
    </row>
    <row r="868" spans="1:15" x14ac:dyDescent="0.25">
      <c r="A868" t="s">
        <v>75</v>
      </c>
      <c r="C868" t="s">
        <v>1146</v>
      </c>
      <c r="E868">
        <v>7</v>
      </c>
      <c r="F868" t="s">
        <v>81</v>
      </c>
      <c r="J868" t="s">
        <v>23</v>
      </c>
      <c r="K868">
        <v>15</v>
      </c>
      <c r="L868">
        <v>3645</v>
      </c>
      <c r="M868">
        <v>0.6</v>
      </c>
      <c r="N868">
        <v>1</v>
      </c>
      <c r="O868" s="12">
        <f>VLOOKUP(C868,[3]May!$C:$Z,24,FALSE)</f>
        <v>2019</v>
      </c>
    </row>
    <row r="869" spans="1:15" x14ac:dyDescent="0.25">
      <c r="A869" t="s">
        <v>75</v>
      </c>
      <c r="C869" t="s">
        <v>1147</v>
      </c>
      <c r="E869">
        <v>7</v>
      </c>
      <c r="F869" t="s">
        <v>81</v>
      </c>
      <c r="J869" t="s">
        <v>23</v>
      </c>
      <c r="K869">
        <v>9</v>
      </c>
      <c r="L869">
        <v>2187</v>
      </c>
      <c r="M869">
        <v>0.36</v>
      </c>
      <c r="N869">
        <v>1</v>
      </c>
      <c r="O869" s="12">
        <f>VLOOKUP(C869,[3]May!$C:$Z,24,FALSE)</f>
        <v>2019</v>
      </c>
    </row>
    <row r="870" spans="1:15" x14ac:dyDescent="0.25">
      <c r="A870" t="s">
        <v>75</v>
      </c>
      <c r="C870" t="s">
        <v>1147</v>
      </c>
      <c r="E870">
        <v>4</v>
      </c>
      <c r="F870" t="s">
        <v>77</v>
      </c>
      <c r="J870" t="s">
        <v>23</v>
      </c>
      <c r="K870">
        <v>1</v>
      </c>
      <c r="L870">
        <v>548</v>
      </c>
      <c r="M870">
        <v>0.09</v>
      </c>
      <c r="N870">
        <v>5</v>
      </c>
      <c r="O870" s="12">
        <f>VLOOKUP(C870,[3]May!$C:$Z,24,FALSE)</f>
        <v>2019</v>
      </c>
    </row>
    <row r="871" spans="1:15" x14ac:dyDescent="0.25">
      <c r="A871" t="s">
        <v>75</v>
      </c>
      <c r="C871" t="s">
        <v>1147</v>
      </c>
      <c r="E871">
        <v>9</v>
      </c>
      <c r="F871" t="s">
        <v>80</v>
      </c>
      <c r="J871" t="s">
        <v>23</v>
      </c>
      <c r="K871">
        <v>1</v>
      </c>
      <c r="L871">
        <v>1007</v>
      </c>
      <c r="M871">
        <v>0.12</v>
      </c>
      <c r="N871">
        <v>15</v>
      </c>
      <c r="O871" s="12">
        <f>VLOOKUP(C871,[3]May!$C:$Z,24,FALSE)</f>
        <v>2019</v>
      </c>
    </row>
    <row r="872" spans="1:15" x14ac:dyDescent="0.25">
      <c r="A872" t="s">
        <v>75</v>
      </c>
      <c r="C872" t="s">
        <v>1147</v>
      </c>
      <c r="E872">
        <v>3</v>
      </c>
      <c r="F872" t="s">
        <v>82</v>
      </c>
      <c r="J872" t="s">
        <v>23</v>
      </c>
      <c r="K872">
        <v>1</v>
      </c>
      <c r="L872">
        <v>480</v>
      </c>
      <c r="M872">
        <v>0.08</v>
      </c>
      <c r="N872">
        <v>5</v>
      </c>
      <c r="O872" s="12">
        <f>VLOOKUP(C872,[3]May!$C:$Z,24,FALSE)</f>
        <v>2019</v>
      </c>
    </row>
    <row r="873" spans="1:15" x14ac:dyDescent="0.25">
      <c r="A873" t="s">
        <v>75</v>
      </c>
      <c r="C873" t="s">
        <v>1147</v>
      </c>
      <c r="E873">
        <v>28</v>
      </c>
      <c r="F873" t="s">
        <v>110</v>
      </c>
      <c r="J873" t="s">
        <v>23</v>
      </c>
      <c r="K873">
        <v>3</v>
      </c>
      <c r="L873">
        <v>3021</v>
      </c>
      <c r="M873">
        <v>0.36</v>
      </c>
      <c r="N873">
        <v>15</v>
      </c>
      <c r="O873" s="12">
        <f>VLOOKUP(C873,[3]May!$C:$Z,24,FALSE)</f>
        <v>2019</v>
      </c>
    </row>
    <row r="874" spans="1:15" x14ac:dyDescent="0.25">
      <c r="A874" t="s">
        <v>75</v>
      </c>
      <c r="C874" t="s">
        <v>1148</v>
      </c>
      <c r="E874">
        <v>7</v>
      </c>
      <c r="F874" t="s">
        <v>81</v>
      </c>
      <c r="J874" t="s">
        <v>23</v>
      </c>
      <c r="K874">
        <v>1</v>
      </c>
      <c r="L874">
        <v>243</v>
      </c>
      <c r="M874">
        <v>0.04</v>
      </c>
      <c r="N874">
        <v>1</v>
      </c>
      <c r="O874" s="12">
        <f>VLOOKUP(C874,[3]May!$C:$Z,24,FALSE)</f>
        <v>2019</v>
      </c>
    </row>
    <row r="875" spans="1:15" x14ac:dyDescent="0.25">
      <c r="A875" t="s">
        <v>75</v>
      </c>
      <c r="C875" t="s">
        <v>1148</v>
      </c>
      <c r="E875">
        <v>28</v>
      </c>
      <c r="F875" t="s">
        <v>110</v>
      </c>
      <c r="J875" t="s">
        <v>23</v>
      </c>
      <c r="K875">
        <v>1</v>
      </c>
      <c r="L875">
        <v>1007</v>
      </c>
      <c r="M875">
        <v>0.12</v>
      </c>
      <c r="N875">
        <v>15</v>
      </c>
      <c r="O875" s="12">
        <f>VLOOKUP(C875,[3]May!$C:$Z,24,FALSE)</f>
        <v>2019</v>
      </c>
    </row>
    <row r="876" spans="1:15" x14ac:dyDescent="0.25">
      <c r="A876" t="s">
        <v>75</v>
      </c>
      <c r="C876" t="s">
        <v>1148</v>
      </c>
      <c r="E876">
        <v>8</v>
      </c>
      <c r="F876" t="s">
        <v>113</v>
      </c>
      <c r="J876" t="s">
        <v>23</v>
      </c>
      <c r="K876">
        <v>1</v>
      </c>
      <c r="L876">
        <v>289</v>
      </c>
      <c r="M876">
        <v>0.05</v>
      </c>
      <c r="N876">
        <v>1</v>
      </c>
      <c r="O876" s="12">
        <f>VLOOKUP(C876,[3]May!$C:$Z,24,FALSE)</f>
        <v>2019</v>
      </c>
    </row>
    <row r="877" spans="1:15" x14ac:dyDescent="0.25">
      <c r="A877" t="s">
        <v>75</v>
      </c>
      <c r="C877" t="s">
        <v>1148</v>
      </c>
      <c r="E877">
        <v>3</v>
      </c>
      <c r="F877" t="s">
        <v>82</v>
      </c>
      <c r="J877" t="s">
        <v>23</v>
      </c>
      <c r="K877">
        <v>1</v>
      </c>
      <c r="L877">
        <v>480</v>
      </c>
      <c r="M877">
        <v>0.08</v>
      </c>
      <c r="N877">
        <v>5</v>
      </c>
      <c r="O877" s="12">
        <f>VLOOKUP(C877,[3]May!$C:$Z,24,FALSE)</f>
        <v>2019</v>
      </c>
    </row>
    <row r="878" spans="1:15" x14ac:dyDescent="0.25">
      <c r="A878" t="s">
        <v>75</v>
      </c>
      <c r="C878" t="s">
        <v>1149</v>
      </c>
      <c r="E878">
        <v>3</v>
      </c>
      <c r="F878" t="s">
        <v>82</v>
      </c>
      <c r="J878" t="s">
        <v>23</v>
      </c>
      <c r="K878">
        <v>2</v>
      </c>
      <c r="L878">
        <v>960</v>
      </c>
      <c r="M878">
        <v>0.16</v>
      </c>
      <c r="N878">
        <v>5</v>
      </c>
      <c r="O878" s="12">
        <f>VLOOKUP(C878,[3]May!$C:$Z,24,FALSE)</f>
        <v>2019</v>
      </c>
    </row>
    <row r="879" spans="1:15" x14ac:dyDescent="0.25">
      <c r="A879" t="s">
        <v>75</v>
      </c>
      <c r="C879" t="s">
        <v>1149</v>
      </c>
      <c r="E879">
        <v>7</v>
      </c>
      <c r="F879" t="s">
        <v>81</v>
      </c>
      <c r="J879" t="s">
        <v>23</v>
      </c>
      <c r="K879">
        <v>8</v>
      </c>
      <c r="L879">
        <v>1944</v>
      </c>
      <c r="M879">
        <v>0.32</v>
      </c>
      <c r="N879">
        <v>1</v>
      </c>
      <c r="O879" s="12">
        <f>VLOOKUP(C879,[3]May!$C:$Z,24,FALSE)</f>
        <v>2019</v>
      </c>
    </row>
    <row r="880" spans="1:15" x14ac:dyDescent="0.25">
      <c r="A880" t="s">
        <v>75</v>
      </c>
      <c r="C880" t="s">
        <v>1149</v>
      </c>
      <c r="E880">
        <v>28</v>
      </c>
      <c r="F880" t="s">
        <v>110</v>
      </c>
      <c r="J880" t="s">
        <v>23</v>
      </c>
      <c r="K880">
        <v>7</v>
      </c>
      <c r="L880">
        <v>7049</v>
      </c>
      <c r="M880">
        <v>0.84</v>
      </c>
      <c r="N880">
        <v>15</v>
      </c>
      <c r="O880" s="12">
        <f>VLOOKUP(C880,[3]May!$C:$Z,24,FALSE)</f>
        <v>2019</v>
      </c>
    </row>
    <row r="881" spans="1:15" x14ac:dyDescent="0.25">
      <c r="A881" t="s">
        <v>75</v>
      </c>
      <c r="C881" t="s">
        <v>1149</v>
      </c>
      <c r="E881">
        <v>9</v>
      </c>
      <c r="F881" t="s">
        <v>80</v>
      </c>
      <c r="J881" t="s">
        <v>23</v>
      </c>
      <c r="K881">
        <v>3</v>
      </c>
      <c r="L881">
        <v>3021</v>
      </c>
      <c r="M881">
        <v>0.36</v>
      </c>
      <c r="N881">
        <v>15</v>
      </c>
      <c r="O881" s="12">
        <f>VLOOKUP(C881,[3]May!$C:$Z,24,FALSE)</f>
        <v>2019</v>
      </c>
    </row>
    <row r="882" spans="1:15" x14ac:dyDescent="0.25">
      <c r="A882" t="s">
        <v>75</v>
      </c>
      <c r="C882" t="s">
        <v>1150</v>
      </c>
      <c r="E882">
        <v>7</v>
      </c>
      <c r="F882" t="s">
        <v>81</v>
      </c>
      <c r="J882" t="s">
        <v>23</v>
      </c>
      <c r="K882">
        <v>4</v>
      </c>
      <c r="L882">
        <v>972</v>
      </c>
      <c r="M882">
        <v>0.16</v>
      </c>
      <c r="N882">
        <v>1</v>
      </c>
      <c r="O882" s="12">
        <f>VLOOKUP(C882,[3]May!$C:$Z,24,FALSE)</f>
        <v>2019</v>
      </c>
    </row>
    <row r="883" spans="1:15" x14ac:dyDescent="0.25">
      <c r="A883" t="s">
        <v>75</v>
      </c>
      <c r="C883" t="s">
        <v>1150</v>
      </c>
      <c r="E883">
        <v>3</v>
      </c>
      <c r="F883" t="s">
        <v>82</v>
      </c>
      <c r="J883" t="s">
        <v>23</v>
      </c>
      <c r="K883">
        <v>1</v>
      </c>
      <c r="L883">
        <v>480</v>
      </c>
      <c r="M883">
        <v>0.08</v>
      </c>
      <c r="N883">
        <v>5</v>
      </c>
      <c r="O883" s="12">
        <f>VLOOKUP(C883,[3]May!$C:$Z,24,FALSE)</f>
        <v>2019</v>
      </c>
    </row>
    <row r="884" spans="1:15" x14ac:dyDescent="0.25">
      <c r="A884" t="s">
        <v>75</v>
      </c>
      <c r="C884" t="s">
        <v>1150</v>
      </c>
      <c r="E884">
        <v>8</v>
      </c>
      <c r="F884" t="s">
        <v>113</v>
      </c>
      <c r="J884" t="s">
        <v>23</v>
      </c>
      <c r="K884">
        <v>1</v>
      </c>
      <c r="L884">
        <v>289</v>
      </c>
      <c r="M884">
        <v>0.05</v>
      </c>
      <c r="N884">
        <v>1</v>
      </c>
      <c r="O884" s="12">
        <f>VLOOKUP(C884,[3]May!$C:$Z,24,FALSE)</f>
        <v>2019</v>
      </c>
    </row>
    <row r="885" spans="1:15" x14ac:dyDescent="0.25">
      <c r="A885" t="s">
        <v>75</v>
      </c>
      <c r="C885" t="s">
        <v>1150</v>
      </c>
      <c r="E885">
        <v>28</v>
      </c>
      <c r="F885" t="s">
        <v>110</v>
      </c>
      <c r="J885" t="s">
        <v>23</v>
      </c>
      <c r="K885">
        <v>1</v>
      </c>
      <c r="L885">
        <v>1007</v>
      </c>
      <c r="M885">
        <v>0.12</v>
      </c>
      <c r="N885">
        <v>15</v>
      </c>
      <c r="O885" s="12">
        <f>VLOOKUP(C885,[3]May!$C:$Z,24,FALSE)</f>
        <v>2019</v>
      </c>
    </row>
    <row r="886" spans="1:15" x14ac:dyDescent="0.25">
      <c r="A886" t="s">
        <v>75</v>
      </c>
      <c r="C886" t="s">
        <v>1150</v>
      </c>
      <c r="E886">
        <v>9</v>
      </c>
      <c r="F886" t="s">
        <v>80</v>
      </c>
      <c r="J886" t="s">
        <v>23</v>
      </c>
      <c r="K886">
        <v>3</v>
      </c>
      <c r="L886">
        <v>3021</v>
      </c>
      <c r="M886">
        <v>0.36</v>
      </c>
      <c r="N886">
        <v>15</v>
      </c>
      <c r="O886" s="12">
        <f>VLOOKUP(C886,[3]May!$C:$Z,24,FALSE)</f>
        <v>2019</v>
      </c>
    </row>
    <row r="887" spans="1:15" x14ac:dyDescent="0.25">
      <c r="A887" t="s">
        <v>75</v>
      </c>
      <c r="C887" t="s">
        <v>1151</v>
      </c>
      <c r="E887">
        <v>28</v>
      </c>
      <c r="F887" t="s">
        <v>110</v>
      </c>
      <c r="J887" t="s">
        <v>23</v>
      </c>
      <c r="K887">
        <v>6</v>
      </c>
      <c r="L887">
        <v>6042</v>
      </c>
      <c r="M887">
        <v>0.72</v>
      </c>
      <c r="N887">
        <v>15</v>
      </c>
      <c r="O887" s="12">
        <f>VLOOKUP(C887,[3]May!$C:$Z,24,FALSE)</f>
        <v>2019</v>
      </c>
    </row>
    <row r="888" spans="1:15" x14ac:dyDescent="0.25">
      <c r="A888" t="s">
        <v>75</v>
      </c>
      <c r="C888" t="s">
        <v>1151</v>
      </c>
      <c r="E888">
        <v>9</v>
      </c>
      <c r="F888" t="s">
        <v>80</v>
      </c>
      <c r="J888" t="s">
        <v>23</v>
      </c>
      <c r="K888">
        <v>4</v>
      </c>
      <c r="L888">
        <v>4028</v>
      </c>
      <c r="M888">
        <v>0.48</v>
      </c>
      <c r="N888">
        <v>15</v>
      </c>
      <c r="O888" s="12">
        <f>VLOOKUP(C888,[3]May!$C:$Z,24,FALSE)</f>
        <v>2019</v>
      </c>
    </row>
    <row r="889" spans="1:15" x14ac:dyDescent="0.25">
      <c r="A889" t="s">
        <v>75</v>
      </c>
      <c r="C889" t="s">
        <v>1151</v>
      </c>
      <c r="E889">
        <v>4</v>
      </c>
      <c r="F889" t="s">
        <v>77</v>
      </c>
      <c r="J889" t="s">
        <v>23</v>
      </c>
      <c r="K889">
        <v>1</v>
      </c>
      <c r="L889">
        <v>548</v>
      </c>
      <c r="M889">
        <v>0.09</v>
      </c>
      <c r="N889">
        <v>5</v>
      </c>
      <c r="O889" s="12">
        <f>VLOOKUP(C889,[3]May!$C:$Z,24,FALSE)</f>
        <v>2019</v>
      </c>
    </row>
    <row r="890" spans="1:15" x14ac:dyDescent="0.25">
      <c r="A890" t="s">
        <v>75</v>
      </c>
      <c r="C890" t="s">
        <v>1151</v>
      </c>
      <c r="E890">
        <v>3</v>
      </c>
      <c r="F890" t="s">
        <v>82</v>
      </c>
      <c r="J890" t="s">
        <v>23</v>
      </c>
      <c r="K890">
        <v>1</v>
      </c>
      <c r="L890">
        <v>480</v>
      </c>
      <c r="M890">
        <v>0.08</v>
      </c>
      <c r="N890">
        <v>5</v>
      </c>
      <c r="O890" s="12">
        <f>VLOOKUP(C890,[3]May!$C:$Z,24,FALSE)</f>
        <v>2019</v>
      </c>
    </row>
    <row r="891" spans="1:15" x14ac:dyDescent="0.25">
      <c r="A891" t="s">
        <v>75</v>
      </c>
      <c r="C891" t="s">
        <v>1151</v>
      </c>
      <c r="E891">
        <v>7</v>
      </c>
      <c r="F891" t="s">
        <v>81</v>
      </c>
      <c r="J891" t="s">
        <v>23</v>
      </c>
      <c r="K891">
        <v>9</v>
      </c>
      <c r="L891">
        <v>2187</v>
      </c>
      <c r="M891">
        <v>0.36</v>
      </c>
      <c r="N891">
        <v>1</v>
      </c>
      <c r="O891" s="12">
        <f>VLOOKUP(C891,[3]May!$C:$Z,24,FALSE)</f>
        <v>2019</v>
      </c>
    </row>
    <row r="892" spans="1:15" x14ac:dyDescent="0.25">
      <c r="A892" t="s">
        <v>75</v>
      </c>
      <c r="C892" t="s">
        <v>1152</v>
      </c>
      <c r="E892">
        <v>9</v>
      </c>
      <c r="F892" t="s">
        <v>80</v>
      </c>
      <c r="J892" t="s">
        <v>23</v>
      </c>
      <c r="K892">
        <v>2</v>
      </c>
      <c r="L892">
        <v>2014</v>
      </c>
      <c r="M892">
        <v>0.24</v>
      </c>
      <c r="N892">
        <v>15</v>
      </c>
      <c r="O892" s="12">
        <f>VLOOKUP(C892,[3]May!$C:$Z,24,FALSE)</f>
        <v>2019</v>
      </c>
    </row>
    <row r="893" spans="1:15" x14ac:dyDescent="0.25">
      <c r="A893" t="s">
        <v>75</v>
      </c>
      <c r="C893" t="s">
        <v>1152</v>
      </c>
      <c r="E893">
        <v>3</v>
      </c>
      <c r="F893" t="s">
        <v>82</v>
      </c>
      <c r="J893" t="s">
        <v>23</v>
      </c>
      <c r="K893">
        <v>1</v>
      </c>
      <c r="L893">
        <v>480</v>
      </c>
      <c r="M893">
        <v>0.08</v>
      </c>
      <c r="N893">
        <v>5</v>
      </c>
      <c r="O893" s="12">
        <f>VLOOKUP(C893,[3]May!$C:$Z,24,FALSE)</f>
        <v>2019</v>
      </c>
    </row>
    <row r="894" spans="1:15" x14ac:dyDescent="0.25">
      <c r="A894" t="s">
        <v>75</v>
      </c>
      <c r="C894" t="s">
        <v>1152</v>
      </c>
      <c r="E894">
        <v>28</v>
      </c>
      <c r="F894" t="s">
        <v>110</v>
      </c>
      <c r="J894" t="s">
        <v>23</v>
      </c>
      <c r="K894">
        <v>1</v>
      </c>
      <c r="L894">
        <v>1007</v>
      </c>
      <c r="M894">
        <v>0.12</v>
      </c>
      <c r="N894">
        <v>15</v>
      </c>
      <c r="O894" s="12">
        <f>VLOOKUP(C894,[3]May!$C:$Z,24,FALSE)</f>
        <v>2019</v>
      </c>
    </row>
    <row r="895" spans="1:15" x14ac:dyDescent="0.25">
      <c r="A895" t="s">
        <v>75</v>
      </c>
      <c r="C895" t="s">
        <v>1152</v>
      </c>
      <c r="E895">
        <v>8</v>
      </c>
      <c r="F895" t="s">
        <v>113</v>
      </c>
      <c r="J895" t="s">
        <v>23</v>
      </c>
      <c r="K895">
        <v>4</v>
      </c>
      <c r="L895">
        <v>1156</v>
      </c>
      <c r="M895">
        <v>0.2</v>
      </c>
      <c r="N895">
        <v>1</v>
      </c>
      <c r="O895" s="12">
        <f>VLOOKUP(C895,[3]May!$C:$Z,24,FALSE)</f>
        <v>2019</v>
      </c>
    </row>
    <row r="896" spans="1:15" x14ac:dyDescent="0.25">
      <c r="A896" t="s">
        <v>75</v>
      </c>
      <c r="C896" t="s">
        <v>1153</v>
      </c>
      <c r="E896">
        <v>7</v>
      </c>
      <c r="F896" t="s">
        <v>81</v>
      </c>
      <c r="J896" t="s">
        <v>23</v>
      </c>
      <c r="K896">
        <v>6</v>
      </c>
      <c r="L896">
        <v>1458</v>
      </c>
      <c r="M896">
        <v>0.24</v>
      </c>
      <c r="N896">
        <v>1</v>
      </c>
      <c r="O896" s="12">
        <f>VLOOKUP(C896,[3]May!$C:$Z,24,FALSE)</f>
        <v>2019</v>
      </c>
    </row>
    <row r="897" spans="1:15" x14ac:dyDescent="0.25">
      <c r="A897" t="s">
        <v>75</v>
      </c>
      <c r="C897" t="s">
        <v>1153</v>
      </c>
      <c r="E897">
        <v>8</v>
      </c>
      <c r="F897" t="s">
        <v>113</v>
      </c>
      <c r="J897" t="s">
        <v>23</v>
      </c>
      <c r="K897">
        <v>2</v>
      </c>
      <c r="L897">
        <v>578</v>
      </c>
      <c r="M897">
        <v>0.1</v>
      </c>
      <c r="N897">
        <v>1</v>
      </c>
      <c r="O897" s="12">
        <f>VLOOKUP(C897,[3]May!$C:$Z,24,FALSE)</f>
        <v>2019</v>
      </c>
    </row>
    <row r="898" spans="1:15" x14ac:dyDescent="0.25">
      <c r="A898" t="s">
        <v>75</v>
      </c>
      <c r="C898" t="s">
        <v>1153</v>
      </c>
      <c r="E898">
        <v>9</v>
      </c>
      <c r="F898" t="s">
        <v>80</v>
      </c>
      <c r="J898" t="s">
        <v>23</v>
      </c>
      <c r="K898">
        <v>6</v>
      </c>
      <c r="L898">
        <v>6042</v>
      </c>
      <c r="M898">
        <v>0.72</v>
      </c>
      <c r="N898">
        <v>15</v>
      </c>
      <c r="O898" s="12">
        <f>VLOOKUP(C898,[3]May!$C:$Z,24,FALSE)</f>
        <v>2019</v>
      </c>
    </row>
    <row r="899" spans="1:15" x14ac:dyDescent="0.25">
      <c r="A899" t="s">
        <v>75</v>
      </c>
      <c r="C899" t="s">
        <v>1154</v>
      </c>
      <c r="E899">
        <v>7</v>
      </c>
      <c r="F899" t="s">
        <v>81</v>
      </c>
      <c r="J899" t="s">
        <v>23</v>
      </c>
      <c r="K899">
        <v>14</v>
      </c>
      <c r="L899">
        <v>3402</v>
      </c>
      <c r="M899">
        <v>0.56000000000000005</v>
      </c>
      <c r="N899">
        <v>1</v>
      </c>
      <c r="O899" s="12">
        <f>VLOOKUP(C899,[3]May!$C:$Z,24,FALSE)</f>
        <v>2019</v>
      </c>
    </row>
    <row r="900" spans="1:15" x14ac:dyDescent="0.25">
      <c r="A900" t="s">
        <v>75</v>
      </c>
      <c r="C900" t="s">
        <v>1154</v>
      </c>
      <c r="E900">
        <v>3</v>
      </c>
      <c r="F900" t="s">
        <v>82</v>
      </c>
      <c r="J900" t="s">
        <v>23</v>
      </c>
      <c r="K900">
        <v>1</v>
      </c>
      <c r="L900">
        <v>480</v>
      </c>
      <c r="M900">
        <v>0.08</v>
      </c>
      <c r="N900">
        <v>5</v>
      </c>
      <c r="O900" s="12">
        <f>VLOOKUP(C900,[3]May!$C:$Z,24,FALSE)</f>
        <v>2019</v>
      </c>
    </row>
    <row r="901" spans="1:15" x14ac:dyDescent="0.25">
      <c r="A901" t="s">
        <v>75</v>
      </c>
      <c r="C901" t="s">
        <v>1154</v>
      </c>
      <c r="E901">
        <v>28</v>
      </c>
      <c r="F901" t="s">
        <v>110</v>
      </c>
      <c r="J901" t="s">
        <v>23</v>
      </c>
      <c r="K901">
        <v>8</v>
      </c>
      <c r="L901">
        <v>8056</v>
      </c>
      <c r="M901">
        <v>0.96</v>
      </c>
      <c r="N901">
        <v>15</v>
      </c>
      <c r="O901" s="12">
        <f>VLOOKUP(C901,[3]May!$C:$Z,24,FALSE)</f>
        <v>2019</v>
      </c>
    </row>
    <row r="902" spans="1:15" x14ac:dyDescent="0.25">
      <c r="A902" t="s">
        <v>75</v>
      </c>
      <c r="C902" t="s">
        <v>1155</v>
      </c>
      <c r="E902">
        <v>7</v>
      </c>
      <c r="F902" t="s">
        <v>81</v>
      </c>
      <c r="J902" t="s">
        <v>23</v>
      </c>
      <c r="K902">
        <v>2</v>
      </c>
      <c r="L902">
        <v>486</v>
      </c>
      <c r="M902">
        <v>0.08</v>
      </c>
      <c r="N902">
        <v>1</v>
      </c>
      <c r="O902" s="12">
        <f>VLOOKUP(C902,[3]May!$C:$Z,24,FALSE)</f>
        <v>2019</v>
      </c>
    </row>
    <row r="903" spans="1:15" x14ac:dyDescent="0.25">
      <c r="A903" t="s">
        <v>75</v>
      </c>
      <c r="C903" t="s">
        <v>1155</v>
      </c>
      <c r="E903">
        <v>8</v>
      </c>
      <c r="F903" t="s">
        <v>113</v>
      </c>
      <c r="J903" t="s">
        <v>23</v>
      </c>
      <c r="K903">
        <v>2</v>
      </c>
      <c r="L903">
        <v>578</v>
      </c>
      <c r="M903">
        <v>0.1</v>
      </c>
      <c r="N903">
        <v>1</v>
      </c>
      <c r="O903" s="12">
        <f>VLOOKUP(C903,[3]May!$C:$Z,24,FALSE)</f>
        <v>2019</v>
      </c>
    </row>
    <row r="904" spans="1:15" x14ac:dyDescent="0.25">
      <c r="A904" t="s">
        <v>75</v>
      </c>
      <c r="C904" t="s">
        <v>1155</v>
      </c>
      <c r="E904">
        <v>3</v>
      </c>
      <c r="F904" t="s">
        <v>82</v>
      </c>
      <c r="J904" t="s">
        <v>23</v>
      </c>
      <c r="K904">
        <v>1</v>
      </c>
      <c r="L904">
        <v>480</v>
      </c>
      <c r="M904">
        <v>0.08</v>
      </c>
      <c r="N904">
        <v>5</v>
      </c>
      <c r="O904" s="12">
        <f>VLOOKUP(C904,[3]May!$C:$Z,24,FALSE)</f>
        <v>2019</v>
      </c>
    </row>
    <row r="905" spans="1:15" x14ac:dyDescent="0.25">
      <c r="A905" t="s">
        <v>75</v>
      </c>
      <c r="C905" t="s">
        <v>1155</v>
      </c>
      <c r="E905">
        <v>28</v>
      </c>
      <c r="F905" t="s">
        <v>110</v>
      </c>
      <c r="J905" t="s">
        <v>23</v>
      </c>
      <c r="K905">
        <v>4</v>
      </c>
      <c r="L905">
        <v>4028</v>
      </c>
      <c r="M905">
        <v>0.48</v>
      </c>
      <c r="N905">
        <v>15</v>
      </c>
      <c r="O905" s="12">
        <f>VLOOKUP(C905,[3]May!$C:$Z,24,FALSE)</f>
        <v>2019</v>
      </c>
    </row>
    <row r="906" spans="1:15" x14ac:dyDescent="0.25">
      <c r="A906" t="s">
        <v>75</v>
      </c>
      <c r="C906" t="s">
        <v>1156</v>
      </c>
      <c r="E906">
        <v>8</v>
      </c>
      <c r="F906" t="s">
        <v>113</v>
      </c>
      <c r="J906" t="s">
        <v>23</v>
      </c>
      <c r="K906">
        <v>3</v>
      </c>
      <c r="L906">
        <v>867</v>
      </c>
      <c r="M906">
        <v>0.15</v>
      </c>
      <c r="N906">
        <v>1</v>
      </c>
      <c r="O906" s="12">
        <f>VLOOKUP(C906,[3]May!$C:$Z,24,FALSE)</f>
        <v>2019</v>
      </c>
    </row>
    <row r="907" spans="1:15" x14ac:dyDescent="0.25">
      <c r="A907" t="s">
        <v>75</v>
      </c>
      <c r="C907" t="s">
        <v>1156</v>
      </c>
      <c r="E907">
        <v>28</v>
      </c>
      <c r="F907" t="s">
        <v>110</v>
      </c>
      <c r="J907" t="s">
        <v>23</v>
      </c>
      <c r="K907">
        <v>6</v>
      </c>
      <c r="L907">
        <v>6042</v>
      </c>
      <c r="M907">
        <v>0.72</v>
      </c>
      <c r="N907">
        <v>15</v>
      </c>
      <c r="O907" s="12">
        <f>VLOOKUP(C907,[3]May!$C:$Z,24,FALSE)</f>
        <v>2019</v>
      </c>
    </row>
    <row r="908" spans="1:15" x14ac:dyDescent="0.25">
      <c r="A908" t="s">
        <v>75</v>
      </c>
      <c r="C908" t="s">
        <v>1156</v>
      </c>
      <c r="E908">
        <v>7</v>
      </c>
      <c r="F908" t="s">
        <v>81</v>
      </c>
      <c r="J908" t="s">
        <v>23</v>
      </c>
      <c r="K908">
        <v>3</v>
      </c>
      <c r="L908">
        <v>729</v>
      </c>
      <c r="M908">
        <v>0.12</v>
      </c>
      <c r="N908">
        <v>1</v>
      </c>
      <c r="O908" s="12">
        <f>VLOOKUP(C908,[3]May!$C:$Z,24,FALSE)</f>
        <v>2019</v>
      </c>
    </row>
    <row r="909" spans="1:15" x14ac:dyDescent="0.25">
      <c r="A909" t="s">
        <v>75</v>
      </c>
      <c r="C909" t="s">
        <v>1156</v>
      </c>
      <c r="E909">
        <v>3</v>
      </c>
      <c r="F909" t="s">
        <v>82</v>
      </c>
      <c r="J909" t="s">
        <v>23</v>
      </c>
      <c r="K909">
        <v>3</v>
      </c>
      <c r="L909">
        <v>1440</v>
      </c>
      <c r="M909">
        <v>0.24</v>
      </c>
      <c r="N909">
        <v>5</v>
      </c>
      <c r="O909" s="12">
        <f>VLOOKUP(C909,[3]May!$C:$Z,24,FALSE)</f>
        <v>2019</v>
      </c>
    </row>
    <row r="910" spans="1:15" x14ac:dyDescent="0.25">
      <c r="A910" t="s">
        <v>75</v>
      </c>
      <c r="C910" t="s">
        <v>1157</v>
      </c>
      <c r="E910">
        <v>28</v>
      </c>
      <c r="F910" t="s">
        <v>110</v>
      </c>
      <c r="J910" t="s">
        <v>23</v>
      </c>
      <c r="K910">
        <v>6</v>
      </c>
      <c r="L910">
        <v>6042</v>
      </c>
      <c r="M910">
        <v>0.72</v>
      </c>
      <c r="N910">
        <v>15</v>
      </c>
      <c r="O910" s="12">
        <f>VLOOKUP(C910,[3]May!$C:$Z,24,FALSE)</f>
        <v>2019</v>
      </c>
    </row>
    <row r="911" spans="1:15" x14ac:dyDescent="0.25">
      <c r="A911" t="s">
        <v>75</v>
      </c>
      <c r="C911" t="s">
        <v>1157</v>
      </c>
      <c r="E911">
        <v>3</v>
      </c>
      <c r="F911" t="s">
        <v>82</v>
      </c>
      <c r="J911" t="s">
        <v>23</v>
      </c>
      <c r="K911">
        <v>4</v>
      </c>
      <c r="L911">
        <v>1920</v>
      </c>
      <c r="M911">
        <v>0.32</v>
      </c>
      <c r="N911">
        <v>5</v>
      </c>
      <c r="O911" s="12">
        <f>VLOOKUP(C911,[3]May!$C:$Z,24,FALSE)</f>
        <v>2019</v>
      </c>
    </row>
    <row r="912" spans="1:15" x14ac:dyDescent="0.25">
      <c r="A912" t="s">
        <v>75</v>
      </c>
      <c r="C912" t="s">
        <v>1157</v>
      </c>
      <c r="E912">
        <v>9</v>
      </c>
      <c r="F912" t="s">
        <v>80</v>
      </c>
      <c r="J912" t="s">
        <v>23</v>
      </c>
      <c r="K912">
        <v>2</v>
      </c>
      <c r="L912">
        <v>2014</v>
      </c>
      <c r="M912">
        <v>0.24</v>
      </c>
      <c r="N912">
        <v>15</v>
      </c>
      <c r="O912" s="12">
        <f>VLOOKUP(C912,[3]May!$C:$Z,24,FALSE)</f>
        <v>2019</v>
      </c>
    </row>
    <row r="913" spans="1:15" x14ac:dyDescent="0.25">
      <c r="A913" t="s">
        <v>75</v>
      </c>
      <c r="C913" t="s">
        <v>1157</v>
      </c>
      <c r="E913">
        <v>7</v>
      </c>
      <c r="F913" t="s">
        <v>81</v>
      </c>
      <c r="J913" t="s">
        <v>23</v>
      </c>
      <c r="K913">
        <v>9</v>
      </c>
      <c r="L913">
        <v>2187</v>
      </c>
      <c r="M913">
        <v>0.36</v>
      </c>
      <c r="N913">
        <v>1</v>
      </c>
      <c r="O913" s="12">
        <f>VLOOKUP(C913,[3]May!$C:$Z,24,FALSE)</f>
        <v>2019</v>
      </c>
    </row>
    <row r="914" spans="1:15" x14ac:dyDescent="0.25">
      <c r="A914" t="s">
        <v>75</v>
      </c>
      <c r="C914" t="s">
        <v>1158</v>
      </c>
      <c r="E914">
        <v>7</v>
      </c>
      <c r="F914" t="s">
        <v>81</v>
      </c>
      <c r="J914" t="s">
        <v>23</v>
      </c>
      <c r="K914">
        <v>4</v>
      </c>
      <c r="L914">
        <v>972</v>
      </c>
      <c r="M914">
        <v>0.16</v>
      </c>
      <c r="N914">
        <v>1</v>
      </c>
      <c r="O914" s="12">
        <f>VLOOKUP(C914,[3]May!$C:$Z,24,FALSE)</f>
        <v>2019</v>
      </c>
    </row>
    <row r="915" spans="1:15" x14ac:dyDescent="0.25">
      <c r="A915" t="s">
        <v>75</v>
      </c>
      <c r="C915" t="s">
        <v>1158</v>
      </c>
      <c r="E915">
        <v>22</v>
      </c>
      <c r="F915" t="s">
        <v>174</v>
      </c>
      <c r="J915" t="s">
        <v>23</v>
      </c>
      <c r="K915">
        <v>5</v>
      </c>
      <c r="L915">
        <v>5035</v>
      </c>
      <c r="M915">
        <v>0.6</v>
      </c>
      <c r="N915">
        <v>15</v>
      </c>
      <c r="O915" s="12">
        <f>VLOOKUP(C915,[3]May!$C:$Z,24,FALSE)</f>
        <v>2019</v>
      </c>
    </row>
    <row r="916" spans="1:15" x14ac:dyDescent="0.25">
      <c r="A916" t="s">
        <v>75</v>
      </c>
      <c r="C916" t="s">
        <v>1158</v>
      </c>
      <c r="E916">
        <v>8</v>
      </c>
      <c r="F916" t="s">
        <v>113</v>
      </c>
      <c r="J916" t="s">
        <v>23</v>
      </c>
      <c r="K916">
        <v>1</v>
      </c>
      <c r="L916">
        <v>289</v>
      </c>
      <c r="M916">
        <v>0.05</v>
      </c>
      <c r="N916">
        <v>1</v>
      </c>
      <c r="O916" s="12">
        <f>VLOOKUP(C916,[3]May!$C:$Z,24,FALSE)</f>
        <v>2019</v>
      </c>
    </row>
    <row r="917" spans="1:15" x14ac:dyDescent="0.25">
      <c r="A917" t="s">
        <v>75</v>
      </c>
      <c r="C917" t="s">
        <v>1159</v>
      </c>
      <c r="E917">
        <v>9</v>
      </c>
      <c r="F917" t="s">
        <v>80</v>
      </c>
      <c r="J917" t="s">
        <v>23</v>
      </c>
      <c r="K917">
        <v>3</v>
      </c>
      <c r="L917">
        <v>3021</v>
      </c>
      <c r="M917">
        <v>0.36</v>
      </c>
      <c r="N917">
        <v>15</v>
      </c>
      <c r="O917" s="12">
        <f>VLOOKUP(C917,[3]May!$C:$Z,24,FALSE)</f>
        <v>2019</v>
      </c>
    </row>
    <row r="918" spans="1:15" x14ac:dyDescent="0.25">
      <c r="A918" t="s">
        <v>75</v>
      </c>
      <c r="C918" t="s">
        <v>1159</v>
      </c>
      <c r="E918">
        <v>10</v>
      </c>
      <c r="F918" t="s">
        <v>118</v>
      </c>
      <c r="J918" t="s">
        <v>23</v>
      </c>
      <c r="K918">
        <v>1</v>
      </c>
      <c r="L918">
        <v>1007</v>
      </c>
      <c r="M918">
        <v>0.12</v>
      </c>
      <c r="N918">
        <v>15</v>
      </c>
      <c r="O918" s="12">
        <f>VLOOKUP(C918,[3]May!$C:$Z,24,FALSE)</f>
        <v>2019</v>
      </c>
    </row>
    <row r="919" spans="1:15" x14ac:dyDescent="0.25">
      <c r="A919" t="s">
        <v>75</v>
      </c>
      <c r="C919" t="s">
        <v>1159</v>
      </c>
      <c r="E919">
        <v>7</v>
      </c>
      <c r="F919" t="s">
        <v>81</v>
      </c>
      <c r="J919" t="s">
        <v>23</v>
      </c>
      <c r="K919">
        <v>7</v>
      </c>
      <c r="L919">
        <v>1701</v>
      </c>
      <c r="M919">
        <v>0.28000000000000003</v>
      </c>
      <c r="N919">
        <v>1</v>
      </c>
      <c r="O919" s="12">
        <f>VLOOKUP(C919,[3]May!$C:$Z,24,FALSE)</f>
        <v>2019</v>
      </c>
    </row>
    <row r="920" spans="1:15" x14ac:dyDescent="0.25">
      <c r="A920" t="s">
        <v>75</v>
      </c>
      <c r="C920" t="s">
        <v>1159</v>
      </c>
      <c r="E920">
        <v>28</v>
      </c>
      <c r="F920" t="s">
        <v>110</v>
      </c>
      <c r="J920" t="s">
        <v>23</v>
      </c>
      <c r="K920">
        <v>2</v>
      </c>
      <c r="L920">
        <v>2014</v>
      </c>
      <c r="M920">
        <v>0.24</v>
      </c>
      <c r="N920">
        <v>15</v>
      </c>
      <c r="O920" s="12">
        <f>VLOOKUP(C920,[3]May!$C:$Z,24,FALSE)</f>
        <v>2019</v>
      </c>
    </row>
    <row r="921" spans="1:15" x14ac:dyDescent="0.25">
      <c r="A921" t="s">
        <v>75</v>
      </c>
      <c r="C921" t="s">
        <v>1160</v>
      </c>
      <c r="E921">
        <v>4</v>
      </c>
      <c r="F921" t="s">
        <v>77</v>
      </c>
      <c r="J921" t="s">
        <v>23</v>
      </c>
      <c r="K921">
        <v>1</v>
      </c>
      <c r="L921">
        <v>548</v>
      </c>
      <c r="M921">
        <v>0.09</v>
      </c>
      <c r="N921">
        <v>5</v>
      </c>
      <c r="O921" s="12">
        <f>VLOOKUP(C921,[3]May!$C:$Z,24,FALSE)</f>
        <v>2019</v>
      </c>
    </row>
    <row r="922" spans="1:15" x14ac:dyDescent="0.25">
      <c r="A922" t="s">
        <v>75</v>
      </c>
      <c r="C922" t="s">
        <v>1160</v>
      </c>
      <c r="E922">
        <v>10</v>
      </c>
      <c r="F922" t="s">
        <v>118</v>
      </c>
      <c r="J922" t="s">
        <v>23</v>
      </c>
      <c r="K922">
        <v>1</v>
      </c>
      <c r="L922">
        <v>1007</v>
      </c>
      <c r="M922">
        <v>0.12</v>
      </c>
      <c r="N922">
        <v>15</v>
      </c>
      <c r="O922" s="12">
        <f>VLOOKUP(C922,[3]May!$C:$Z,24,FALSE)</f>
        <v>2019</v>
      </c>
    </row>
    <row r="923" spans="1:15" x14ac:dyDescent="0.25">
      <c r="A923" t="s">
        <v>75</v>
      </c>
      <c r="C923" t="s">
        <v>1160</v>
      </c>
      <c r="E923">
        <v>8</v>
      </c>
      <c r="F923" t="s">
        <v>113</v>
      </c>
      <c r="J923" t="s">
        <v>23</v>
      </c>
      <c r="K923">
        <v>2</v>
      </c>
      <c r="L923">
        <v>578</v>
      </c>
      <c r="M923">
        <v>0.1</v>
      </c>
      <c r="N923">
        <v>1</v>
      </c>
      <c r="O923" s="12">
        <f>VLOOKUP(C923,[3]May!$C:$Z,24,FALSE)</f>
        <v>2019</v>
      </c>
    </row>
    <row r="924" spans="1:15" x14ac:dyDescent="0.25">
      <c r="A924" t="s">
        <v>75</v>
      </c>
      <c r="C924" t="s">
        <v>1160</v>
      </c>
      <c r="E924">
        <v>28</v>
      </c>
      <c r="F924" t="s">
        <v>110</v>
      </c>
      <c r="J924" t="s">
        <v>23</v>
      </c>
      <c r="K924">
        <v>4</v>
      </c>
      <c r="L924">
        <v>4028</v>
      </c>
      <c r="M924">
        <v>0.48</v>
      </c>
      <c r="N924">
        <v>15</v>
      </c>
      <c r="O924" s="12">
        <f>VLOOKUP(C924,[3]May!$C:$Z,24,FALSE)</f>
        <v>2019</v>
      </c>
    </row>
    <row r="925" spans="1:15" x14ac:dyDescent="0.25">
      <c r="A925" t="s">
        <v>75</v>
      </c>
      <c r="C925" t="s">
        <v>1160</v>
      </c>
      <c r="E925">
        <v>9</v>
      </c>
      <c r="F925" t="s">
        <v>80</v>
      </c>
      <c r="J925" t="s">
        <v>23</v>
      </c>
      <c r="K925">
        <v>1</v>
      </c>
      <c r="L925">
        <v>1007</v>
      </c>
      <c r="M925">
        <v>0.12</v>
      </c>
      <c r="N925">
        <v>15</v>
      </c>
      <c r="O925" s="12">
        <f>VLOOKUP(C925,[3]May!$C:$Z,24,FALSE)</f>
        <v>2019</v>
      </c>
    </row>
    <row r="926" spans="1:15" x14ac:dyDescent="0.25">
      <c r="A926" t="s">
        <v>75</v>
      </c>
      <c r="C926" t="s">
        <v>1160</v>
      </c>
      <c r="E926">
        <v>7</v>
      </c>
      <c r="F926" t="s">
        <v>81</v>
      </c>
      <c r="J926" t="s">
        <v>23</v>
      </c>
      <c r="K926">
        <v>5</v>
      </c>
      <c r="L926">
        <v>1215</v>
      </c>
      <c r="M926">
        <v>0.2</v>
      </c>
      <c r="N926">
        <v>1</v>
      </c>
      <c r="O926" s="12">
        <f>VLOOKUP(C926,[3]May!$C:$Z,24,FALSE)</f>
        <v>2019</v>
      </c>
    </row>
    <row r="927" spans="1:15" x14ac:dyDescent="0.25">
      <c r="A927" t="s">
        <v>75</v>
      </c>
      <c r="C927" t="s">
        <v>1160</v>
      </c>
      <c r="E927">
        <v>3</v>
      </c>
      <c r="F927" t="s">
        <v>82</v>
      </c>
      <c r="J927" t="s">
        <v>23</v>
      </c>
      <c r="K927">
        <v>1</v>
      </c>
      <c r="L927">
        <v>480</v>
      </c>
      <c r="M927">
        <v>0.08</v>
      </c>
      <c r="N927">
        <v>5</v>
      </c>
      <c r="O927" s="12">
        <f>VLOOKUP(C927,[3]May!$C:$Z,24,FALSE)</f>
        <v>2019</v>
      </c>
    </row>
    <row r="928" spans="1:15" x14ac:dyDescent="0.25">
      <c r="A928" t="s">
        <v>75</v>
      </c>
      <c r="C928" t="s">
        <v>1161</v>
      </c>
      <c r="E928">
        <v>7</v>
      </c>
      <c r="F928" t="s">
        <v>81</v>
      </c>
      <c r="J928" t="s">
        <v>23</v>
      </c>
      <c r="K928">
        <v>4</v>
      </c>
      <c r="L928">
        <v>972</v>
      </c>
      <c r="M928">
        <v>0.16</v>
      </c>
      <c r="N928">
        <v>1</v>
      </c>
      <c r="O928" s="12">
        <f>VLOOKUP(C928,[3]May!$C:$Z,24,FALSE)</f>
        <v>2019</v>
      </c>
    </row>
    <row r="929" spans="1:15" x14ac:dyDescent="0.25">
      <c r="A929" t="s">
        <v>75</v>
      </c>
      <c r="C929" t="s">
        <v>1161</v>
      </c>
      <c r="E929">
        <v>9</v>
      </c>
      <c r="F929" t="s">
        <v>80</v>
      </c>
      <c r="J929" t="s">
        <v>23</v>
      </c>
      <c r="K929">
        <v>3</v>
      </c>
      <c r="L929">
        <v>3021</v>
      </c>
      <c r="M929">
        <v>0.36</v>
      </c>
      <c r="N929">
        <v>15</v>
      </c>
      <c r="O929" s="12">
        <f>VLOOKUP(C929,[3]May!$C:$Z,24,FALSE)</f>
        <v>2019</v>
      </c>
    </row>
    <row r="930" spans="1:15" x14ac:dyDescent="0.25">
      <c r="A930" t="s">
        <v>75</v>
      </c>
      <c r="C930" t="s">
        <v>1162</v>
      </c>
      <c r="E930">
        <v>4</v>
      </c>
      <c r="F930" t="s">
        <v>77</v>
      </c>
      <c r="J930" t="s">
        <v>23</v>
      </c>
      <c r="K930">
        <v>1</v>
      </c>
      <c r="L930">
        <v>548</v>
      </c>
      <c r="M930">
        <v>0.09</v>
      </c>
      <c r="N930">
        <v>5</v>
      </c>
      <c r="O930" s="12">
        <f>VLOOKUP(C930,[3]May!$C:$Z,24,FALSE)</f>
        <v>2019</v>
      </c>
    </row>
    <row r="931" spans="1:15" x14ac:dyDescent="0.25">
      <c r="A931" t="s">
        <v>75</v>
      </c>
      <c r="C931" t="s">
        <v>1162</v>
      </c>
      <c r="E931">
        <v>28</v>
      </c>
      <c r="F931" t="s">
        <v>110</v>
      </c>
      <c r="J931" t="s">
        <v>23</v>
      </c>
      <c r="K931">
        <v>3</v>
      </c>
      <c r="L931">
        <v>3021</v>
      </c>
      <c r="M931">
        <v>0.36</v>
      </c>
      <c r="N931">
        <v>15</v>
      </c>
      <c r="O931" s="12">
        <f>VLOOKUP(C931,[3]May!$C:$Z,24,FALSE)</f>
        <v>2019</v>
      </c>
    </row>
    <row r="932" spans="1:15" x14ac:dyDescent="0.25">
      <c r="A932" t="s">
        <v>75</v>
      </c>
      <c r="C932" t="s">
        <v>1162</v>
      </c>
      <c r="E932">
        <v>7</v>
      </c>
      <c r="F932" t="s">
        <v>81</v>
      </c>
      <c r="J932" t="s">
        <v>23</v>
      </c>
      <c r="K932">
        <v>3</v>
      </c>
      <c r="L932">
        <v>729</v>
      </c>
      <c r="M932">
        <v>0.12</v>
      </c>
      <c r="N932">
        <v>1</v>
      </c>
      <c r="O932" s="12">
        <f>VLOOKUP(C932,[3]May!$C:$Z,24,FALSE)</f>
        <v>2019</v>
      </c>
    </row>
    <row r="933" spans="1:15" x14ac:dyDescent="0.25">
      <c r="A933" t="s">
        <v>75</v>
      </c>
      <c r="C933" t="s">
        <v>1162</v>
      </c>
      <c r="E933">
        <v>22</v>
      </c>
      <c r="F933" t="s">
        <v>174</v>
      </c>
      <c r="J933" t="s">
        <v>23</v>
      </c>
      <c r="K933">
        <v>4</v>
      </c>
      <c r="L933">
        <v>4028</v>
      </c>
      <c r="M933">
        <v>0.48</v>
      </c>
      <c r="N933">
        <v>15</v>
      </c>
      <c r="O933" s="12">
        <f>VLOOKUP(C933,[3]May!$C:$Z,24,FALSE)</f>
        <v>2019</v>
      </c>
    </row>
    <row r="934" spans="1:15" x14ac:dyDescent="0.25">
      <c r="A934" t="s">
        <v>75</v>
      </c>
      <c r="C934" t="s">
        <v>1162</v>
      </c>
      <c r="E934">
        <v>8</v>
      </c>
      <c r="F934" t="s">
        <v>113</v>
      </c>
      <c r="J934" t="s">
        <v>23</v>
      </c>
      <c r="K934">
        <v>1</v>
      </c>
      <c r="L934">
        <v>289</v>
      </c>
      <c r="M934">
        <v>0.05</v>
      </c>
      <c r="N934">
        <v>1</v>
      </c>
      <c r="O934" s="12">
        <f>VLOOKUP(C934,[3]May!$C:$Z,24,FALSE)</f>
        <v>2019</v>
      </c>
    </row>
    <row r="935" spans="1:15" x14ac:dyDescent="0.25">
      <c r="A935" t="s">
        <v>75</v>
      </c>
      <c r="C935" t="s">
        <v>1162</v>
      </c>
      <c r="E935">
        <v>3</v>
      </c>
      <c r="F935" t="s">
        <v>82</v>
      </c>
      <c r="J935" t="s">
        <v>23</v>
      </c>
      <c r="K935">
        <v>1</v>
      </c>
      <c r="L935">
        <v>480</v>
      </c>
      <c r="M935">
        <v>0.08</v>
      </c>
      <c r="N935">
        <v>5</v>
      </c>
      <c r="O935" s="12">
        <f>VLOOKUP(C935,[3]May!$C:$Z,24,FALSE)</f>
        <v>2019</v>
      </c>
    </row>
    <row r="936" spans="1:15" x14ac:dyDescent="0.25">
      <c r="A936" t="s">
        <v>75</v>
      </c>
      <c r="C936" t="s">
        <v>1163</v>
      </c>
      <c r="E936">
        <v>5</v>
      </c>
      <c r="F936" t="s">
        <v>171</v>
      </c>
      <c r="J936" t="s">
        <v>23</v>
      </c>
      <c r="K936">
        <v>1</v>
      </c>
      <c r="L936">
        <v>1380</v>
      </c>
      <c r="M936">
        <v>0</v>
      </c>
      <c r="N936">
        <v>5</v>
      </c>
      <c r="O936" s="12">
        <f>VLOOKUP(C936,[3]May!$C:$Z,24,FALSE)</f>
        <v>2019</v>
      </c>
    </row>
    <row r="937" spans="1:15" x14ac:dyDescent="0.25">
      <c r="A937" t="s">
        <v>75</v>
      </c>
      <c r="C937" t="s">
        <v>1163</v>
      </c>
      <c r="E937">
        <v>28</v>
      </c>
      <c r="F937" t="s">
        <v>110</v>
      </c>
      <c r="J937" t="s">
        <v>23</v>
      </c>
      <c r="K937">
        <v>4</v>
      </c>
      <c r="L937">
        <v>4028</v>
      </c>
      <c r="M937">
        <v>0.48</v>
      </c>
      <c r="N937">
        <v>15</v>
      </c>
      <c r="O937" s="12">
        <f>VLOOKUP(C937,[3]May!$C:$Z,24,FALSE)</f>
        <v>2019</v>
      </c>
    </row>
    <row r="938" spans="1:15" x14ac:dyDescent="0.25">
      <c r="A938" t="s">
        <v>75</v>
      </c>
      <c r="C938" t="s">
        <v>1164</v>
      </c>
      <c r="E938">
        <v>28</v>
      </c>
      <c r="F938" t="s">
        <v>110</v>
      </c>
      <c r="J938" t="s">
        <v>23</v>
      </c>
      <c r="K938">
        <v>1</v>
      </c>
      <c r="L938">
        <v>1007</v>
      </c>
      <c r="M938">
        <v>0.12</v>
      </c>
      <c r="N938">
        <v>15</v>
      </c>
      <c r="O938" s="12">
        <f>VLOOKUP(C938,[3]May!$C:$Z,24,FALSE)</f>
        <v>2019</v>
      </c>
    </row>
    <row r="939" spans="1:15" x14ac:dyDescent="0.25">
      <c r="A939" t="s">
        <v>75</v>
      </c>
      <c r="C939" t="s">
        <v>1164</v>
      </c>
      <c r="E939">
        <v>4</v>
      </c>
      <c r="F939" t="s">
        <v>77</v>
      </c>
      <c r="J939" t="s">
        <v>23</v>
      </c>
      <c r="K939">
        <v>1</v>
      </c>
      <c r="L939">
        <v>548</v>
      </c>
      <c r="M939">
        <v>0.09</v>
      </c>
      <c r="N939">
        <v>5</v>
      </c>
      <c r="O939" s="12">
        <f>VLOOKUP(C939,[3]May!$C:$Z,24,FALSE)</f>
        <v>2019</v>
      </c>
    </row>
    <row r="940" spans="1:15" x14ac:dyDescent="0.25">
      <c r="A940" t="s">
        <v>75</v>
      </c>
      <c r="C940" t="s">
        <v>1164</v>
      </c>
      <c r="E940">
        <v>3</v>
      </c>
      <c r="F940" t="s">
        <v>82</v>
      </c>
      <c r="J940" t="s">
        <v>23</v>
      </c>
      <c r="K940">
        <v>2</v>
      </c>
      <c r="L940">
        <v>960</v>
      </c>
      <c r="M940">
        <v>0.16</v>
      </c>
      <c r="N940">
        <v>5</v>
      </c>
      <c r="O940" s="12">
        <f>VLOOKUP(C940,[3]May!$C:$Z,24,FALSE)</f>
        <v>2019</v>
      </c>
    </row>
    <row r="941" spans="1:15" x14ac:dyDescent="0.25">
      <c r="A941" t="s">
        <v>75</v>
      </c>
      <c r="C941" t="s">
        <v>1165</v>
      </c>
      <c r="E941">
        <v>7</v>
      </c>
      <c r="F941" t="s">
        <v>81</v>
      </c>
      <c r="J941" t="s">
        <v>23</v>
      </c>
      <c r="K941">
        <v>8</v>
      </c>
      <c r="L941">
        <v>1944</v>
      </c>
      <c r="M941">
        <v>0.32</v>
      </c>
      <c r="N941">
        <v>1</v>
      </c>
      <c r="O941" s="12">
        <f>VLOOKUP(C941,[3]May!$C:$Z,24,FALSE)</f>
        <v>2019</v>
      </c>
    </row>
    <row r="942" spans="1:15" x14ac:dyDescent="0.25">
      <c r="A942" t="s">
        <v>75</v>
      </c>
      <c r="C942" t="s">
        <v>1165</v>
      </c>
      <c r="E942">
        <v>9</v>
      </c>
      <c r="F942" t="s">
        <v>80</v>
      </c>
      <c r="J942" t="s">
        <v>23</v>
      </c>
      <c r="K942">
        <v>4</v>
      </c>
      <c r="L942">
        <v>4028</v>
      </c>
      <c r="M942">
        <v>0.48</v>
      </c>
      <c r="N942">
        <v>15</v>
      </c>
      <c r="O942" s="12">
        <f>VLOOKUP(C942,[3]May!$C:$Z,24,FALSE)</f>
        <v>2019</v>
      </c>
    </row>
    <row r="943" spans="1:15" x14ac:dyDescent="0.25">
      <c r="A943" t="s">
        <v>75</v>
      </c>
      <c r="C943" t="s">
        <v>1165</v>
      </c>
      <c r="E943">
        <v>28</v>
      </c>
      <c r="F943" t="s">
        <v>110</v>
      </c>
      <c r="J943" t="s">
        <v>23</v>
      </c>
      <c r="K943">
        <v>2</v>
      </c>
      <c r="L943">
        <v>2014</v>
      </c>
      <c r="M943">
        <v>0.24</v>
      </c>
      <c r="N943">
        <v>15</v>
      </c>
      <c r="O943" s="12">
        <f>VLOOKUP(C943,[3]May!$C:$Z,24,FALSE)</f>
        <v>2019</v>
      </c>
    </row>
    <row r="944" spans="1:15" x14ac:dyDescent="0.25">
      <c r="A944" t="s">
        <v>75</v>
      </c>
      <c r="C944" t="s">
        <v>1165</v>
      </c>
      <c r="E944">
        <v>3</v>
      </c>
      <c r="F944" t="s">
        <v>82</v>
      </c>
      <c r="J944" t="s">
        <v>23</v>
      </c>
      <c r="K944">
        <v>1</v>
      </c>
      <c r="L944">
        <v>480</v>
      </c>
      <c r="M944">
        <v>0.08</v>
      </c>
      <c r="N944">
        <v>5</v>
      </c>
      <c r="O944" s="12">
        <f>VLOOKUP(C944,[3]May!$C:$Z,24,FALSE)</f>
        <v>2019</v>
      </c>
    </row>
    <row r="945" spans="1:15" x14ac:dyDescent="0.25">
      <c r="A945" t="s">
        <v>75</v>
      </c>
      <c r="C945" t="s">
        <v>1166</v>
      </c>
      <c r="E945">
        <v>7</v>
      </c>
      <c r="F945" t="s">
        <v>81</v>
      </c>
      <c r="J945" t="s">
        <v>23</v>
      </c>
      <c r="K945">
        <v>5</v>
      </c>
      <c r="L945">
        <v>1215</v>
      </c>
      <c r="M945">
        <v>0.2</v>
      </c>
      <c r="N945">
        <v>1</v>
      </c>
      <c r="O945" s="12">
        <f>VLOOKUP(C945,[3]May!$C:$Z,24,FALSE)</f>
        <v>2019</v>
      </c>
    </row>
    <row r="946" spans="1:15" x14ac:dyDescent="0.25">
      <c r="A946" t="s">
        <v>75</v>
      </c>
      <c r="C946" t="s">
        <v>1166</v>
      </c>
      <c r="E946">
        <v>28</v>
      </c>
      <c r="F946" t="s">
        <v>110</v>
      </c>
      <c r="J946" t="s">
        <v>23</v>
      </c>
      <c r="K946">
        <v>2</v>
      </c>
      <c r="L946">
        <v>2014</v>
      </c>
      <c r="M946">
        <v>0.24</v>
      </c>
      <c r="N946">
        <v>15</v>
      </c>
      <c r="O946" s="12">
        <f>VLOOKUP(C946,[3]May!$C:$Z,24,FALSE)</f>
        <v>2019</v>
      </c>
    </row>
    <row r="947" spans="1:15" x14ac:dyDescent="0.25">
      <c r="A947" t="s">
        <v>75</v>
      </c>
      <c r="C947" t="s">
        <v>1166</v>
      </c>
      <c r="E947">
        <v>3</v>
      </c>
      <c r="F947" t="s">
        <v>82</v>
      </c>
      <c r="J947" t="s">
        <v>23</v>
      </c>
      <c r="K947">
        <v>1</v>
      </c>
      <c r="L947">
        <v>480</v>
      </c>
      <c r="M947">
        <v>0.08</v>
      </c>
      <c r="N947">
        <v>5</v>
      </c>
      <c r="O947" s="12">
        <f>VLOOKUP(C947,[3]May!$C:$Z,24,FALSE)</f>
        <v>2019</v>
      </c>
    </row>
    <row r="948" spans="1:15" x14ac:dyDescent="0.25">
      <c r="A948" t="s">
        <v>75</v>
      </c>
      <c r="C948" t="s">
        <v>1167</v>
      </c>
      <c r="E948">
        <v>8</v>
      </c>
      <c r="F948" t="s">
        <v>113</v>
      </c>
      <c r="J948" t="s">
        <v>23</v>
      </c>
      <c r="K948">
        <v>2</v>
      </c>
      <c r="L948">
        <v>578</v>
      </c>
      <c r="M948">
        <v>0.1</v>
      </c>
      <c r="N948">
        <v>1</v>
      </c>
      <c r="O948" s="12">
        <f>VLOOKUP(C948,[3]May!$C:$Z,24,FALSE)</f>
        <v>2019</v>
      </c>
    </row>
    <row r="949" spans="1:15" x14ac:dyDescent="0.25">
      <c r="A949" t="s">
        <v>75</v>
      </c>
      <c r="C949" t="s">
        <v>1167</v>
      </c>
      <c r="E949">
        <v>28</v>
      </c>
      <c r="F949" t="s">
        <v>110</v>
      </c>
      <c r="J949" t="s">
        <v>23</v>
      </c>
      <c r="K949">
        <v>1</v>
      </c>
      <c r="L949">
        <v>1007</v>
      </c>
      <c r="M949">
        <v>0.12</v>
      </c>
      <c r="N949">
        <v>15</v>
      </c>
      <c r="O949" s="12">
        <f>VLOOKUP(C949,[3]May!$C:$Z,24,FALSE)</f>
        <v>2019</v>
      </c>
    </row>
    <row r="950" spans="1:15" x14ac:dyDescent="0.25">
      <c r="A950" t="s">
        <v>75</v>
      </c>
      <c r="C950" t="s">
        <v>1167</v>
      </c>
      <c r="E950">
        <v>22</v>
      </c>
      <c r="F950" t="s">
        <v>174</v>
      </c>
      <c r="J950" t="s">
        <v>23</v>
      </c>
      <c r="K950">
        <v>5</v>
      </c>
      <c r="L950">
        <v>5035</v>
      </c>
      <c r="M950">
        <v>0.6</v>
      </c>
      <c r="N950">
        <v>15</v>
      </c>
      <c r="O950" s="12">
        <f>VLOOKUP(C950,[3]May!$C:$Z,24,FALSE)</f>
        <v>2019</v>
      </c>
    </row>
    <row r="951" spans="1:15" x14ac:dyDescent="0.25">
      <c r="A951" t="s">
        <v>75</v>
      </c>
      <c r="C951" t="s">
        <v>1167</v>
      </c>
      <c r="E951">
        <v>10</v>
      </c>
      <c r="F951" t="s">
        <v>118</v>
      </c>
      <c r="J951" t="s">
        <v>23</v>
      </c>
      <c r="K951">
        <v>1</v>
      </c>
      <c r="L951">
        <v>1007</v>
      </c>
      <c r="M951">
        <v>0.12</v>
      </c>
      <c r="N951">
        <v>15</v>
      </c>
      <c r="O951" s="12">
        <f>VLOOKUP(C951,[3]May!$C:$Z,24,FALSE)</f>
        <v>2019</v>
      </c>
    </row>
    <row r="952" spans="1:15" x14ac:dyDescent="0.25">
      <c r="A952" t="s">
        <v>75</v>
      </c>
      <c r="C952" t="s">
        <v>1167</v>
      </c>
      <c r="E952">
        <v>7</v>
      </c>
      <c r="F952" t="s">
        <v>81</v>
      </c>
      <c r="J952" t="s">
        <v>23</v>
      </c>
      <c r="K952">
        <v>3</v>
      </c>
      <c r="L952">
        <v>729</v>
      </c>
      <c r="M952">
        <v>0.12</v>
      </c>
      <c r="N952">
        <v>1</v>
      </c>
      <c r="O952" s="12">
        <f>VLOOKUP(C952,[3]May!$C:$Z,24,FALSE)</f>
        <v>2019</v>
      </c>
    </row>
    <row r="953" spans="1:15" x14ac:dyDescent="0.25">
      <c r="A953" t="s">
        <v>75</v>
      </c>
      <c r="C953" t="s">
        <v>1168</v>
      </c>
      <c r="E953">
        <v>9</v>
      </c>
      <c r="F953" t="s">
        <v>80</v>
      </c>
      <c r="J953" t="s">
        <v>23</v>
      </c>
      <c r="K953">
        <v>1</v>
      </c>
      <c r="L953">
        <v>1007</v>
      </c>
      <c r="M953">
        <v>0.12</v>
      </c>
      <c r="N953">
        <v>15</v>
      </c>
      <c r="O953" s="12">
        <f>VLOOKUP(C953,[3]May!$C:$Z,24,FALSE)</f>
        <v>2019</v>
      </c>
    </row>
    <row r="954" spans="1:15" x14ac:dyDescent="0.25">
      <c r="A954" t="s">
        <v>75</v>
      </c>
      <c r="C954" t="s">
        <v>1168</v>
      </c>
      <c r="E954">
        <v>3</v>
      </c>
      <c r="F954" t="s">
        <v>82</v>
      </c>
      <c r="J954" t="s">
        <v>23</v>
      </c>
      <c r="K954">
        <v>1</v>
      </c>
      <c r="L954">
        <v>480</v>
      </c>
      <c r="M954">
        <v>0.08</v>
      </c>
      <c r="N954">
        <v>5</v>
      </c>
      <c r="O954" s="12">
        <f>VLOOKUP(C954,[3]May!$C:$Z,24,FALSE)</f>
        <v>2019</v>
      </c>
    </row>
    <row r="955" spans="1:15" x14ac:dyDescent="0.25">
      <c r="A955" t="s">
        <v>75</v>
      </c>
      <c r="C955" t="s">
        <v>1168</v>
      </c>
      <c r="E955">
        <v>7</v>
      </c>
      <c r="F955" t="s">
        <v>81</v>
      </c>
      <c r="J955" t="s">
        <v>23</v>
      </c>
      <c r="K955">
        <v>3</v>
      </c>
      <c r="L955">
        <v>729</v>
      </c>
      <c r="M955">
        <v>0.12</v>
      </c>
      <c r="N955">
        <v>1</v>
      </c>
      <c r="O955" s="12">
        <f>VLOOKUP(C955,[3]May!$C:$Z,24,FALSE)</f>
        <v>2019</v>
      </c>
    </row>
    <row r="956" spans="1:15" x14ac:dyDescent="0.25">
      <c r="A956" t="s">
        <v>75</v>
      </c>
      <c r="C956" t="s">
        <v>1168</v>
      </c>
      <c r="E956">
        <v>28</v>
      </c>
      <c r="F956" t="s">
        <v>110</v>
      </c>
      <c r="J956" t="s">
        <v>23</v>
      </c>
      <c r="K956">
        <v>3</v>
      </c>
      <c r="L956">
        <v>3021</v>
      </c>
      <c r="M956">
        <v>0.36</v>
      </c>
      <c r="N956">
        <v>15</v>
      </c>
      <c r="O956" s="12">
        <f>VLOOKUP(C956,[3]May!$C:$Z,24,FALSE)</f>
        <v>2019</v>
      </c>
    </row>
    <row r="957" spans="1:15" x14ac:dyDescent="0.25">
      <c r="A957" t="s">
        <v>75</v>
      </c>
      <c r="C957" t="s">
        <v>1169</v>
      </c>
      <c r="E957">
        <v>7</v>
      </c>
      <c r="F957" t="s">
        <v>81</v>
      </c>
      <c r="J957" t="s">
        <v>23</v>
      </c>
      <c r="K957">
        <v>7</v>
      </c>
      <c r="L957">
        <v>1701</v>
      </c>
      <c r="M957">
        <v>0.28000000000000003</v>
      </c>
      <c r="N957">
        <v>1</v>
      </c>
      <c r="O957" s="12">
        <f>VLOOKUP(C957,[3]May!$C:$Z,24,FALSE)</f>
        <v>2019</v>
      </c>
    </row>
    <row r="958" spans="1:15" x14ac:dyDescent="0.25">
      <c r="A958" t="s">
        <v>75</v>
      </c>
      <c r="C958" t="s">
        <v>1169</v>
      </c>
      <c r="E958">
        <v>9</v>
      </c>
      <c r="F958" t="s">
        <v>80</v>
      </c>
      <c r="J958" t="s">
        <v>23</v>
      </c>
      <c r="K958">
        <v>5</v>
      </c>
      <c r="L958">
        <v>5035</v>
      </c>
      <c r="M958">
        <v>0.6</v>
      </c>
      <c r="N958">
        <v>15</v>
      </c>
      <c r="O958" s="12">
        <f>VLOOKUP(C958,[3]May!$C:$Z,24,FALSE)</f>
        <v>2019</v>
      </c>
    </row>
    <row r="959" spans="1:15" x14ac:dyDescent="0.25">
      <c r="A959" t="s">
        <v>75</v>
      </c>
      <c r="C959" t="s">
        <v>1169</v>
      </c>
      <c r="E959">
        <v>8</v>
      </c>
      <c r="F959" t="s">
        <v>113</v>
      </c>
      <c r="J959" t="s">
        <v>23</v>
      </c>
      <c r="K959">
        <v>1</v>
      </c>
      <c r="L959">
        <v>289</v>
      </c>
      <c r="M959">
        <v>0.05</v>
      </c>
      <c r="N959">
        <v>1</v>
      </c>
      <c r="O959" s="12">
        <f>VLOOKUP(C959,[3]May!$C:$Z,24,FALSE)</f>
        <v>2019</v>
      </c>
    </row>
    <row r="960" spans="1:15" x14ac:dyDescent="0.25">
      <c r="A960" t="s">
        <v>75</v>
      </c>
      <c r="C960" t="s">
        <v>1169</v>
      </c>
      <c r="E960">
        <v>3</v>
      </c>
      <c r="F960" t="s">
        <v>82</v>
      </c>
      <c r="J960" t="s">
        <v>23</v>
      </c>
      <c r="K960">
        <v>2</v>
      </c>
      <c r="L960">
        <v>960</v>
      </c>
      <c r="M960">
        <v>0.16</v>
      </c>
      <c r="N960">
        <v>5</v>
      </c>
      <c r="O960" s="12">
        <f>VLOOKUP(C960,[3]May!$C:$Z,24,FALSE)</f>
        <v>2019</v>
      </c>
    </row>
    <row r="961" spans="1:15" x14ac:dyDescent="0.25">
      <c r="A961" t="s">
        <v>75</v>
      </c>
      <c r="C961" t="s">
        <v>1169</v>
      </c>
      <c r="E961">
        <v>28</v>
      </c>
      <c r="F961" t="s">
        <v>110</v>
      </c>
      <c r="J961" t="s">
        <v>23</v>
      </c>
      <c r="K961">
        <v>3</v>
      </c>
      <c r="L961">
        <v>3021</v>
      </c>
      <c r="M961">
        <v>0.36</v>
      </c>
      <c r="N961">
        <v>15</v>
      </c>
      <c r="O961" s="12">
        <f>VLOOKUP(C961,[3]May!$C:$Z,24,FALSE)</f>
        <v>2019</v>
      </c>
    </row>
    <row r="962" spans="1:15" x14ac:dyDescent="0.25">
      <c r="A962" t="s">
        <v>75</v>
      </c>
      <c r="C962" t="s">
        <v>1170</v>
      </c>
      <c r="E962">
        <v>7</v>
      </c>
      <c r="F962" t="s">
        <v>81</v>
      </c>
      <c r="J962" t="s">
        <v>23</v>
      </c>
      <c r="K962">
        <v>10</v>
      </c>
      <c r="L962">
        <v>2430</v>
      </c>
      <c r="M962">
        <v>0.4</v>
      </c>
      <c r="N962">
        <v>1</v>
      </c>
      <c r="O962" s="12">
        <f>VLOOKUP(C962,[3]May!$C:$Z,24,FALSE)</f>
        <v>2019</v>
      </c>
    </row>
    <row r="963" spans="1:15" x14ac:dyDescent="0.25">
      <c r="A963" t="s">
        <v>75</v>
      </c>
      <c r="C963" t="s">
        <v>1170</v>
      </c>
      <c r="E963">
        <v>4</v>
      </c>
      <c r="F963" t="s">
        <v>77</v>
      </c>
      <c r="J963" t="s">
        <v>23</v>
      </c>
      <c r="K963">
        <v>1</v>
      </c>
      <c r="L963">
        <v>548</v>
      </c>
      <c r="M963">
        <v>0.09</v>
      </c>
      <c r="N963">
        <v>5</v>
      </c>
      <c r="O963" s="12">
        <f>VLOOKUP(C963,[3]May!$C:$Z,24,FALSE)</f>
        <v>2019</v>
      </c>
    </row>
    <row r="964" spans="1:15" x14ac:dyDescent="0.25">
      <c r="A964" t="s">
        <v>75</v>
      </c>
      <c r="C964" t="s">
        <v>1170</v>
      </c>
      <c r="E964">
        <v>3</v>
      </c>
      <c r="F964" t="s">
        <v>82</v>
      </c>
      <c r="J964" t="s">
        <v>23</v>
      </c>
      <c r="K964">
        <v>1</v>
      </c>
      <c r="L964">
        <v>480</v>
      </c>
      <c r="M964">
        <v>0.08</v>
      </c>
      <c r="N964">
        <v>5</v>
      </c>
      <c r="O964" s="12">
        <f>VLOOKUP(C964,[3]May!$C:$Z,24,FALSE)</f>
        <v>2019</v>
      </c>
    </row>
    <row r="965" spans="1:15" x14ac:dyDescent="0.25">
      <c r="A965" t="s">
        <v>75</v>
      </c>
      <c r="C965" t="s">
        <v>1170</v>
      </c>
      <c r="E965">
        <v>28</v>
      </c>
      <c r="F965" t="s">
        <v>110</v>
      </c>
      <c r="J965" t="s">
        <v>23</v>
      </c>
      <c r="K965">
        <v>3</v>
      </c>
      <c r="L965">
        <v>3021</v>
      </c>
      <c r="M965">
        <v>0.36</v>
      </c>
      <c r="N965">
        <v>15</v>
      </c>
      <c r="O965" s="12">
        <f>VLOOKUP(C965,[3]May!$C:$Z,24,FALSE)</f>
        <v>2019</v>
      </c>
    </row>
    <row r="966" spans="1:15" x14ac:dyDescent="0.25">
      <c r="A966" t="s">
        <v>75</v>
      </c>
      <c r="C966" t="s">
        <v>1170</v>
      </c>
      <c r="E966">
        <v>9</v>
      </c>
      <c r="F966" t="s">
        <v>80</v>
      </c>
      <c r="J966" t="s">
        <v>23</v>
      </c>
      <c r="K966">
        <v>2</v>
      </c>
      <c r="L966">
        <v>2014</v>
      </c>
      <c r="M966">
        <v>0.24</v>
      </c>
      <c r="N966">
        <v>15</v>
      </c>
      <c r="O966" s="12">
        <f>VLOOKUP(C966,[3]May!$C:$Z,24,FALSE)</f>
        <v>2019</v>
      </c>
    </row>
    <row r="967" spans="1:15" x14ac:dyDescent="0.25">
      <c r="A967" t="s">
        <v>75</v>
      </c>
      <c r="C967" t="s">
        <v>1171</v>
      </c>
      <c r="E967">
        <v>7</v>
      </c>
      <c r="F967" t="s">
        <v>81</v>
      </c>
      <c r="J967" t="s">
        <v>23</v>
      </c>
      <c r="K967">
        <v>4</v>
      </c>
      <c r="L967">
        <v>972</v>
      </c>
      <c r="M967">
        <v>0.16</v>
      </c>
      <c r="N967">
        <v>1</v>
      </c>
      <c r="O967" s="12">
        <f>VLOOKUP(C967,[3]May!$C:$Z,24,FALSE)</f>
        <v>2019</v>
      </c>
    </row>
    <row r="968" spans="1:15" x14ac:dyDescent="0.25">
      <c r="A968" t="s">
        <v>75</v>
      </c>
      <c r="C968" t="s">
        <v>1171</v>
      </c>
      <c r="E968">
        <v>9</v>
      </c>
      <c r="F968" t="s">
        <v>80</v>
      </c>
      <c r="J968" t="s">
        <v>23</v>
      </c>
      <c r="K968">
        <v>3</v>
      </c>
      <c r="L968">
        <v>3021</v>
      </c>
      <c r="M968">
        <v>0.36</v>
      </c>
      <c r="N968">
        <v>15</v>
      </c>
      <c r="O968" s="12">
        <f>VLOOKUP(C968,[3]May!$C:$Z,24,FALSE)</f>
        <v>2019</v>
      </c>
    </row>
    <row r="969" spans="1:15" x14ac:dyDescent="0.25">
      <c r="A969" t="s">
        <v>75</v>
      </c>
      <c r="C969" t="s">
        <v>1172</v>
      </c>
      <c r="E969">
        <v>9</v>
      </c>
      <c r="F969" t="s">
        <v>80</v>
      </c>
      <c r="J969" t="s">
        <v>23</v>
      </c>
      <c r="K969">
        <v>2</v>
      </c>
      <c r="L969">
        <v>2014</v>
      </c>
      <c r="M969">
        <v>0.24</v>
      </c>
      <c r="N969">
        <v>15</v>
      </c>
      <c r="O969" s="12">
        <f>VLOOKUP(C969,[3]May!$C:$Z,24,FALSE)</f>
        <v>2019</v>
      </c>
    </row>
    <row r="970" spans="1:15" x14ac:dyDescent="0.25">
      <c r="A970" t="s">
        <v>75</v>
      </c>
      <c r="C970" t="s">
        <v>1172</v>
      </c>
      <c r="E970">
        <v>10</v>
      </c>
      <c r="F970" t="s">
        <v>118</v>
      </c>
      <c r="J970" t="s">
        <v>23</v>
      </c>
      <c r="K970">
        <v>1</v>
      </c>
      <c r="L970">
        <v>1007</v>
      </c>
      <c r="M970">
        <v>0.12</v>
      </c>
      <c r="N970">
        <v>15</v>
      </c>
      <c r="O970" s="12">
        <f>VLOOKUP(C970,[3]May!$C:$Z,24,FALSE)</f>
        <v>2019</v>
      </c>
    </row>
    <row r="971" spans="1:15" x14ac:dyDescent="0.25">
      <c r="A971" t="s">
        <v>75</v>
      </c>
      <c r="C971" t="s">
        <v>1172</v>
      </c>
      <c r="E971">
        <v>28</v>
      </c>
      <c r="F971" t="s">
        <v>110</v>
      </c>
      <c r="J971" t="s">
        <v>23</v>
      </c>
      <c r="K971">
        <v>1</v>
      </c>
      <c r="L971">
        <v>1007</v>
      </c>
      <c r="M971">
        <v>0.12</v>
      </c>
      <c r="N971">
        <v>15</v>
      </c>
      <c r="O971" s="12">
        <f>VLOOKUP(C971,[3]May!$C:$Z,24,FALSE)</f>
        <v>2019</v>
      </c>
    </row>
    <row r="972" spans="1:15" x14ac:dyDescent="0.25">
      <c r="A972" t="s">
        <v>75</v>
      </c>
      <c r="C972" t="s">
        <v>1172</v>
      </c>
      <c r="E972">
        <v>3</v>
      </c>
      <c r="F972" t="s">
        <v>82</v>
      </c>
      <c r="J972" t="s">
        <v>23</v>
      </c>
      <c r="K972">
        <v>1</v>
      </c>
      <c r="L972">
        <v>480</v>
      </c>
      <c r="M972">
        <v>0.08</v>
      </c>
      <c r="N972">
        <v>5</v>
      </c>
      <c r="O972" s="12">
        <f>VLOOKUP(C972,[3]May!$C:$Z,24,FALSE)</f>
        <v>2019</v>
      </c>
    </row>
    <row r="973" spans="1:15" x14ac:dyDescent="0.25">
      <c r="A973" t="s">
        <v>75</v>
      </c>
      <c r="C973" t="s">
        <v>1172</v>
      </c>
      <c r="E973">
        <v>7</v>
      </c>
      <c r="F973" t="s">
        <v>81</v>
      </c>
      <c r="J973" t="s">
        <v>23</v>
      </c>
      <c r="K973">
        <v>6</v>
      </c>
      <c r="L973">
        <v>1458</v>
      </c>
      <c r="M973">
        <v>0.24</v>
      </c>
      <c r="N973">
        <v>1</v>
      </c>
      <c r="O973" s="12">
        <f>VLOOKUP(C973,[3]May!$C:$Z,24,FALSE)</f>
        <v>2019</v>
      </c>
    </row>
    <row r="974" spans="1:15" x14ac:dyDescent="0.25">
      <c r="A974" t="s">
        <v>75</v>
      </c>
      <c r="C974" t="s">
        <v>1173</v>
      </c>
      <c r="E974">
        <v>28</v>
      </c>
      <c r="F974" t="s">
        <v>110</v>
      </c>
      <c r="J974" t="s">
        <v>23</v>
      </c>
      <c r="K974">
        <v>1</v>
      </c>
      <c r="L974">
        <v>1007</v>
      </c>
      <c r="M974">
        <v>0.12</v>
      </c>
      <c r="N974">
        <v>15</v>
      </c>
      <c r="O974" s="12">
        <f>VLOOKUP(C974,[3]May!$C:$Z,24,FALSE)</f>
        <v>2019</v>
      </c>
    </row>
    <row r="975" spans="1:15" x14ac:dyDescent="0.25">
      <c r="A975" t="s">
        <v>75</v>
      </c>
      <c r="C975" t="s">
        <v>1173</v>
      </c>
      <c r="E975">
        <v>3</v>
      </c>
      <c r="F975" t="s">
        <v>82</v>
      </c>
      <c r="J975" t="s">
        <v>23</v>
      </c>
      <c r="K975">
        <v>1</v>
      </c>
      <c r="L975">
        <v>480</v>
      </c>
      <c r="M975">
        <v>0.08</v>
      </c>
      <c r="N975">
        <v>5</v>
      </c>
      <c r="O975" s="12">
        <f>VLOOKUP(C975,[3]May!$C:$Z,24,FALSE)</f>
        <v>2019</v>
      </c>
    </row>
    <row r="976" spans="1:15" x14ac:dyDescent="0.25">
      <c r="A976" t="s">
        <v>75</v>
      </c>
      <c r="C976" t="s">
        <v>1173</v>
      </c>
      <c r="E976">
        <v>9</v>
      </c>
      <c r="F976" t="s">
        <v>80</v>
      </c>
      <c r="J976" t="s">
        <v>23</v>
      </c>
      <c r="K976">
        <v>1</v>
      </c>
      <c r="L976">
        <v>1007</v>
      </c>
      <c r="M976">
        <v>0.12</v>
      </c>
      <c r="N976">
        <v>15</v>
      </c>
      <c r="O976" s="12">
        <f>VLOOKUP(C976,[3]May!$C:$Z,24,FALSE)</f>
        <v>2019</v>
      </c>
    </row>
    <row r="977" spans="1:15" x14ac:dyDescent="0.25">
      <c r="A977" t="s">
        <v>75</v>
      </c>
      <c r="C977" t="s">
        <v>1173</v>
      </c>
      <c r="E977">
        <v>7</v>
      </c>
      <c r="F977" t="s">
        <v>81</v>
      </c>
      <c r="J977" t="s">
        <v>23</v>
      </c>
      <c r="K977">
        <v>2</v>
      </c>
      <c r="L977">
        <v>486</v>
      </c>
      <c r="M977">
        <v>0.08</v>
      </c>
      <c r="N977">
        <v>1</v>
      </c>
      <c r="O977" s="12">
        <f>VLOOKUP(C977,[3]May!$C:$Z,24,FALSE)</f>
        <v>2019</v>
      </c>
    </row>
    <row r="978" spans="1:15" x14ac:dyDescent="0.25">
      <c r="A978" t="s">
        <v>75</v>
      </c>
      <c r="C978" t="s">
        <v>1174</v>
      </c>
      <c r="E978">
        <v>9</v>
      </c>
      <c r="F978" t="s">
        <v>80</v>
      </c>
      <c r="J978" t="s">
        <v>23</v>
      </c>
      <c r="K978">
        <v>1</v>
      </c>
      <c r="L978">
        <v>1007</v>
      </c>
      <c r="M978">
        <v>0.12</v>
      </c>
      <c r="N978">
        <v>15</v>
      </c>
      <c r="O978" s="12">
        <f>VLOOKUP(C978,[3]May!$C:$Z,24,FALSE)</f>
        <v>2019</v>
      </c>
    </row>
    <row r="979" spans="1:15" x14ac:dyDescent="0.25">
      <c r="A979" t="s">
        <v>75</v>
      </c>
      <c r="C979" t="s">
        <v>1174</v>
      </c>
      <c r="E979">
        <v>7</v>
      </c>
      <c r="F979" t="s">
        <v>81</v>
      </c>
      <c r="J979" t="s">
        <v>23</v>
      </c>
      <c r="K979">
        <v>2</v>
      </c>
      <c r="L979">
        <v>486</v>
      </c>
      <c r="M979">
        <v>0.08</v>
      </c>
      <c r="N979">
        <v>1</v>
      </c>
      <c r="O979" s="12">
        <f>VLOOKUP(C979,[3]May!$C:$Z,24,FALSE)</f>
        <v>2019</v>
      </c>
    </row>
    <row r="980" spans="1:15" x14ac:dyDescent="0.25">
      <c r="A980" t="s">
        <v>75</v>
      </c>
      <c r="C980" t="s">
        <v>1174</v>
      </c>
      <c r="E980">
        <v>3</v>
      </c>
      <c r="F980" t="s">
        <v>82</v>
      </c>
      <c r="J980" t="s">
        <v>23</v>
      </c>
      <c r="K980">
        <v>1</v>
      </c>
      <c r="L980">
        <v>480</v>
      </c>
      <c r="M980">
        <v>0.08</v>
      </c>
      <c r="N980">
        <v>5</v>
      </c>
      <c r="O980" s="12">
        <f>VLOOKUP(C980,[3]May!$C:$Z,24,FALSE)</f>
        <v>2019</v>
      </c>
    </row>
    <row r="981" spans="1:15" x14ac:dyDescent="0.25">
      <c r="A981" t="s">
        <v>75</v>
      </c>
      <c r="C981" t="s">
        <v>1174</v>
      </c>
      <c r="E981">
        <v>28</v>
      </c>
      <c r="F981" t="s">
        <v>110</v>
      </c>
      <c r="J981" t="s">
        <v>23</v>
      </c>
      <c r="K981">
        <v>1</v>
      </c>
      <c r="L981">
        <v>1007</v>
      </c>
      <c r="M981">
        <v>0.12</v>
      </c>
      <c r="N981">
        <v>15</v>
      </c>
      <c r="O981" s="12">
        <f>VLOOKUP(C981,[3]May!$C:$Z,24,FALSE)</f>
        <v>2019</v>
      </c>
    </row>
    <row r="982" spans="1:15" x14ac:dyDescent="0.25">
      <c r="A982" t="s">
        <v>75</v>
      </c>
      <c r="C982" t="s">
        <v>1175</v>
      </c>
      <c r="E982">
        <v>28</v>
      </c>
      <c r="F982" t="s">
        <v>110</v>
      </c>
      <c r="J982" t="s">
        <v>23</v>
      </c>
      <c r="K982">
        <v>1</v>
      </c>
      <c r="L982">
        <v>1007</v>
      </c>
      <c r="M982">
        <v>0.12</v>
      </c>
      <c r="N982">
        <v>15</v>
      </c>
      <c r="O982" s="12">
        <f>VLOOKUP(C982,[3]May!$C:$Z,24,FALSE)</f>
        <v>2019</v>
      </c>
    </row>
    <row r="983" spans="1:15" x14ac:dyDescent="0.25">
      <c r="A983" t="s">
        <v>75</v>
      </c>
      <c r="C983" t="s">
        <v>1175</v>
      </c>
      <c r="E983">
        <v>8</v>
      </c>
      <c r="F983" t="s">
        <v>113</v>
      </c>
      <c r="J983" t="s">
        <v>23</v>
      </c>
      <c r="K983">
        <v>1</v>
      </c>
      <c r="L983">
        <v>289</v>
      </c>
      <c r="M983">
        <v>0.05</v>
      </c>
      <c r="N983">
        <v>1</v>
      </c>
      <c r="O983" s="12">
        <f>VLOOKUP(C983,[3]May!$C:$Z,24,FALSE)</f>
        <v>2019</v>
      </c>
    </row>
    <row r="984" spans="1:15" x14ac:dyDescent="0.25">
      <c r="A984" t="s">
        <v>75</v>
      </c>
      <c r="C984" t="s">
        <v>1175</v>
      </c>
      <c r="E984">
        <v>9</v>
      </c>
      <c r="F984" t="s">
        <v>80</v>
      </c>
      <c r="J984" t="s">
        <v>23</v>
      </c>
      <c r="K984">
        <v>2</v>
      </c>
      <c r="L984">
        <v>2014</v>
      </c>
      <c r="M984">
        <v>0.24</v>
      </c>
      <c r="N984">
        <v>15</v>
      </c>
      <c r="O984" s="12">
        <f>VLOOKUP(C984,[3]May!$C:$Z,24,FALSE)</f>
        <v>2019</v>
      </c>
    </row>
    <row r="985" spans="1:15" x14ac:dyDescent="0.25">
      <c r="A985" t="s">
        <v>75</v>
      </c>
      <c r="C985" t="s">
        <v>1175</v>
      </c>
      <c r="E985">
        <v>3</v>
      </c>
      <c r="F985" t="s">
        <v>82</v>
      </c>
      <c r="J985" t="s">
        <v>23</v>
      </c>
      <c r="K985">
        <v>1</v>
      </c>
      <c r="L985">
        <v>480</v>
      </c>
      <c r="M985">
        <v>0.08</v>
      </c>
      <c r="N985">
        <v>5</v>
      </c>
      <c r="O985" s="12">
        <f>VLOOKUP(C985,[3]May!$C:$Z,24,FALSE)</f>
        <v>2019</v>
      </c>
    </row>
    <row r="986" spans="1:15" x14ac:dyDescent="0.25">
      <c r="A986" t="s">
        <v>75</v>
      </c>
      <c r="C986" t="s">
        <v>1175</v>
      </c>
      <c r="E986">
        <v>7</v>
      </c>
      <c r="F986" t="s">
        <v>81</v>
      </c>
      <c r="J986" t="s">
        <v>23</v>
      </c>
      <c r="K986">
        <v>1</v>
      </c>
      <c r="L986">
        <v>243</v>
      </c>
      <c r="M986">
        <v>0.04</v>
      </c>
      <c r="N986">
        <v>1</v>
      </c>
      <c r="O986" s="12">
        <f>VLOOKUP(C986,[3]May!$C:$Z,24,FALSE)</f>
        <v>2019</v>
      </c>
    </row>
    <row r="987" spans="1:15" x14ac:dyDescent="0.25">
      <c r="A987" t="s">
        <v>75</v>
      </c>
      <c r="C987" t="s">
        <v>1176</v>
      </c>
      <c r="E987">
        <v>28</v>
      </c>
      <c r="F987" t="s">
        <v>110</v>
      </c>
      <c r="J987" t="s">
        <v>23</v>
      </c>
      <c r="K987">
        <v>8</v>
      </c>
      <c r="L987">
        <v>8056</v>
      </c>
      <c r="M987">
        <v>0.96</v>
      </c>
      <c r="N987">
        <v>15</v>
      </c>
      <c r="O987" s="12">
        <f>VLOOKUP(C987,[3]May!$C:$Z,24,FALSE)</f>
        <v>2019</v>
      </c>
    </row>
    <row r="988" spans="1:15" x14ac:dyDescent="0.25">
      <c r="A988" t="s">
        <v>75</v>
      </c>
      <c r="C988" t="s">
        <v>1176</v>
      </c>
      <c r="E988">
        <v>7</v>
      </c>
      <c r="F988" t="s">
        <v>81</v>
      </c>
      <c r="J988" t="s">
        <v>23</v>
      </c>
      <c r="K988">
        <v>7</v>
      </c>
      <c r="L988">
        <v>1701</v>
      </c>
      <c r="M988">
        <v>0.28000000000000003</v>
      </c>
      <c r="N988">
        <v>1</v>
      </c>
      <c r="O988" s="12">
        <f>VLOOKUP(C988,[3]May!$C:$Z,24,FALSE)</f>
        <v>2019</v>
      </c>
    </row>
    <row r="989" spans="1:15" x14ac:dyDescent="0.25">
      <c r="A989" t="s">
        <v>75</v>
      </c>
      <c r="C989" t="s">
        <v>1176</v>
      </c>
      <c r="E989">
        <v>8</v>
      </c>
      <c r="F989" t="s">
        <v>113</v>
      </c>
      <c r="J989" t="s">
        <v>23</v>
      </c>
      <c r="K989">
        <v>2</v>
      </c>
      <c r="L989">
        <v>578</v>
      </c>
      <c r="M989">
        <v>0.1</v>
      </c>
      <c r="N989">
        <v>1</v>
      </c>
      <c r="O989" s="12">
        <f>VLOOKUP(C989,[3]May!$C:$Z,24,FALSE)</f>
        <v>2019</v>
      </c>
    </row>
    <row r="990" spans="1:15" x14ac:dyDescent="0.25">
      <c r="A990" t="s">
        <v>75</v>
      </c>
      <c r="C990" t="s">
        <v>1177</v>
      </c>
      <c r="E990">
        <v>7</v>
      </c>
      <c r="F990" t="s">
        <v>81</v>
      </c>
      <c r="J990" t="s">
        <v>23</v>
      </c>
      <c r="K990">
        <v>6</v>
      </c>
      <c r="L990">
        <v>1458</v>
      </c>
      <c r="M990">
        <v>0.24</v>
      </c>
      <c r="N990">
        <v>1</v>
      </c>
      <c r="O990" s="12">
        <f>VLOOKUP(C990,[3]May!$C:$Z,24,FALSE)</f>
        <v>2019</v>
      </c>
    </row>
    <row r="991" spans="1:15" x14ac:dyDescent="0.25">
      <c r="A991" t="s">
        <v>75</v>
      </c>
      <c r="C991" t="s">
        <v>1177</v>
      </c>
      <c r="E991">
        <v>3</v>
      </c>
      <c r="F991" t="s">
        <v>82</v>
      </c>
      <c r="J991" t="s">
        <v>23</v>
      </c>
      <c r="K991">
        <v>1</v>
      </c>
      <c r="L991">
        <v>480</v>
      </c>
      <c r="M991">
        <v>0.08</v>
      </c>
      <c r="N991">
        <v>5</v>
      </c>
      <c r="O991" s="12">
        <f>VLOOKUP(C991,[3]May!$C:$Z,24,FALSE)</f>
        <v>2019</v>
      </c>
    </row>
    <row r="992" spans="1:15" x14ac:dyDescent="0.25">
      <c r="A992" t="s">
        <v>75</v>
      </c>
      <c r="C992" t="s">
        <v>1177</v>
      </c>
      <c r="E992">
        <v>28</v>
      </c>
      <c r="F992" t="s">
        <v>110</v>
      </c>
      <c r="J992" t="s">
        <v>23</v>
      </c>
      <c r="K992">
        <v>1</v>
      </c>
      <c r="L992">
        <v>1007</v>
      </c>
      <c r="M992">
        <v>0.12</v>
      </c>
      <c r="N992">
        <v>15</v>
      </c>
      <c r="O992" s="12">
        <f>VLOOKUP(C992,[3]May!$C:$Z,24,FALSE)</f>
        <v>2019</v>
      </c>
    </row>
    <row r="993" spans="1:15" x14ac:dyDescent="0.25">
      <c r="A993" t="s">
        <v>75</v>
      </c>
      <c r="C993" t="s">
        <v>1177</v>
      </c>
      <c r="E993">
        <v>9</v>
      </c>
      <c r="F993" t="s">
        <v>80</v>
      </c>
      <c r="J993" t="s">
        <v>23</v>
      </c>
      <c r="K993">
        <v>3</v>
      </c>
      <c r="L993">
        <v>3021</v>
      </c>
      <c r="M993">
        <v>0.36</v>
      </c>
      <c r="N993">
        <v>15</v>
      </c>
      <c r="O993" s="12">
        <f>VLOOKUP(C993,[3]May!$C:$Z,24,FALSE)</f>
        <v>2019</v>
      </c>
    </row>
    <row r="994" spans="1:15" x14ac:dyDescent="0.25">
      <c r="A994" t="s">
        <v>75</v>
      </c>
      <c r="C994" t="s">
        <v>1178</v>
      </c>
      <c r="E994">
        <v>28</v>
      </c>
      <c r="F994" t="s">
        <v>110</v>
      </c>
      <c r="J994" t="s">
        <v>23</v>
      </c>
      <c r="K994">
        <v>4</v>
      </c>
      <c r="L994">
        <v>4028</v>
      </c>
      <c r="M994">
        <v>0.48</v>
      </c>
      <c r="N994">
        <v>15</v>
      </c>
      <c r="O994" s="12">
        <f>VLOOKUP(C994,[3]May!$C:$Z,24,FALSE)</f>
        <v>2019</v>
      </c>
    </row>
    <row r="995" spans="1:15" x14ac:dyDescent="0.25">
      <c r="A995" t="s">
        <v>75</v>
      </c>
      <c r="C995" t="s">
        <v>1178</v>
      </c>
      <c r="E995">
        <v>9</v>
      </c>
      <c r="F995" t="s">
        <v>80</v>
      </c>
      <c r="J995" t="s">
        <v>23</v>
      </c>
      <c r="K995">
        <v>1</v>
      </c>
      <c r="L995">
        <v>1007</v>
      </c>
      <c r="M995">
        <v>0.12</v>
      </c>
      <c r="N995">
        <v>15</v>
      </c>
      <c r="O995" s="12">
        <f>VLOOKUP(C995,[3]May!$C:$Z,24,FALSE)</f>
        <v>2019</v>
      </c>
    </row>
    <row r="996" spans="1:15" x14ac:dyDescent="0.25">
      <c r="A996" t="s">
        <v>75</v>
      </c>
      <c r="C996" t="s">
        <v>1178</v>
      </c>
      <c r="E996">
        <v>8</v>
      </c>
      <c r="F996" t="s">
        <v>113</v>
      </c>
      <c r="J996" t="s">
        <v>23</v>
      </c>
      <c r="K996">
        <v>1</v>
      </c>
      <c r="L996">
        <v>289</v>
      </c>
      <c r="M996">
        <v>0.05</v>
      </c>
      <c r="N996">
        <v>1</v>
      </c>
      <c r="O996" s="12">
        <f>VLOOKUP(C996,[3]May!$C:$Z,24,FALSE)</f>
        <v>2019</v>
      </c>
    </row>
    <row r="997" spans="1:15" x14ac:dyDescent="0.25">
      <c r="A997" t="s">
        <v>75</v>
      </c>
      <c r="C997" t="s">
        <v>1178</v>
      </c>
      <c r="E997">
        <v>3</v>
      </c>
      <c r="F997" t="s">
        <v>82</v>
      </c>
      <c r="J997" t="s">
        <v>23</v>
      </c>
      <c r="K997">
        <v>3</v>
      </c>
      <c r="L997">
        <v>1440</v>
      </c>
      <c r="M997">
        <v>0.24</v>
      </c>
      <c r="N997">
        <v>5</v>
      </c>
      <c r="O997" s="12">
        <f>VLOOKUP(C997,[3]May!$C:$Z,24,FALSE)</f>
        <v>2019</v>
      </c>
    </row>
    <row r="998" spans="1:15" x14ac:dyDescent="0.25">
      <c r="A998" t="s">
        <v>75</v>
      </c>
      <c r="C998" t="s">
        <v>1178</v>
      </c>
      <c r="E998">
        <v>7</v>
      </c>
      <c r="F998" t="s">
        <v>81</v>
      </c>
      <c r="J998" t="s">
        <v>23</v>
      </c>
      <c r="K998">
        <v>5</v>
      </c>
      <c r="L998">
        <v>1215</v>
      </c>
      <c r="M998">
        <v>0.2</v>
      </c>
      <c r="N998">
        <v>1</v>
      </c>
      <c r="O998" s="12">
        <f>VLOOKUP(C998,[3]May!$C:$Z,24,FALSE)</f>
        <v>2019</v>
      </c>
    </row>
    <row r="999" spans="1:15" x14ac:dyDescent="0.25">
      <c r="A999" t="s">
        <v>75</v>
      </c>
      <c r="C999" t="s">
        <v>1179</v>
      </c>
      <c r="E999">
        <v>7</v>
      </c>
      <c r="F999" t="s">
        <v>81</v>
      </c>
      <c r="J999" t="s">
        <v>23</v>
      </c>
      <c r="K999">
        <v>4</v>
      </c>
      <c r="L999">
        <v>972</v>
      </c>
      <c r="M999">
        <v>0.16</v>
      </c>
      <c r="N999">
        <v>1</v>
      </c>
      <c r="O999" s="12">
        <f>VLOOKUP(C999,[3]May!$C:$Z,24,FALSE)</f>
        <v>2019</v>
      </c>
    </row>
    <row r="1000" spans="1:15" x14ac:dyDescent="0.25">
      <c r="A1000" t="s">
        <v>75</v>
      </c>
      <c r="C1000" t="s">
        <v>1179</v>
      </c>
      <c r="E1000">
        <v>3</v>
      </c>
      <c r="F1000" t="s">
        <v>82</v>
      </c>
      <c r="J1000" t="s">
        <v>23</v>
      </c>
      <c r="K1000">
        <v>1</v>
      </c>
      <c r="L1000">
        <v>480</v>
      </c>
      <c r="M1000">
        <v>0.08</v>
      </c>
      <c r="N1000">
        <v>5</v>
      </c>
      <c r="O1000" s="12">
        <f>VLOOKUP(C1000,[3]May!$C:$Z,24,FALSE)</f>
        <v>2019</v>
      </c>
    </row>
    <row r="1001" spans="1:15" x14ac:dyDescent="0.25">
      <c r="A1001" t="s">
        <v>75</v>
      </c>
      <c r="C1001" t="s">
        <v>1179</v>
      </c>
      <c r="E1001">
        <v>28</v>
      </c>
      <c r="F1001" t="s">
        <v>110</v>
      </c>
      <c r="J1001" t="s">
        <v>23</v>
      </c>
      <c r="K1001">
        <v>1</v>
      </c>
      <c r="L1001">
        <v>1007</v>
      </c>
      <c r="M1001">
        <v>0.12</v>
      </c>
      <c r="N1001">
        <v>15</v>
      </c>
      <c r="O1001" s="12">
        <f>VLOOKUP(C1001,[3]May!$C:$Z,24,FALSE)</f>
        <v>2019</v>
      </c>
    </row>
    <row r="1002" spans="1:15" x14ac:dyDescent="0.25">
      <c r="A1002" t="s">
        <v>75</v>
      </c>
      <c r="C1002" t="s">
        <v>1180</v>
      </c>
      <c r="E1002">
        <v>9</v>
      </c>
      <c r="F1002" t="s">
        <v>80</v>
      </c>
      <c r="J1002" t="s">
        <v>23</v>
      </c>
      <c r="K1002">
        <v>1</v>
      </c>
      <c r="L1002">
        <v>1007</v>
      </c>
      <c r="M1002">
        <v>0.12</v>
      </c>
      <c r="N1002">
        <v>15</v>
      </c>
      <c r="O1002" s="12">
        <f>VLOOKUP(C1002,[3]May!$C:$Z,24,FALSE)</f>
        <v>2019</v>
      </c>
    </row>
    <row r="1003" spans="1:15" x14ac:dyDescent="0.25">
      <c r="A1003" t="s">
        <v>75</v>
      </c>
      <c r="C1003" t="s">
        <v>1180</v>
      </c>
      <c r="E1003">
        <v>7</v>
      </c>
      <c r="F1003" t="s">
        <v>81</v>
      </c>
      <c r="J1003" t="s">
        <v>23</v>
      </c>
      <c r="K1003">
        <v>2</v>
      </c>
      <c r="L1003">
        <v>486</v>
      </c>
      <c r="M1003">
        <v>0.08</v>
      </c>
      <c r="N1003">
        <v>1</v>
      </c>
      <c r="O1003" s="12">
        <f>VLOOKUP(C1003,[3]May!$C:$Z,24,FALSE)</f>
        <v>2019</v>
      </c>
    </row>
    <row r="1004" spans="1:15" x14ac:dyDescent="0.25">
      <c r="A1004" t="s">
        <v>75</v>
      </c>
      <c r="C1004" t="s">
        <v>1180</v>
      </c>
      <c r="E1004">
        <v>28</v>
      </c>
      <c r="F1004" t="s">
        <v>110</v>
      </c>
      <c r="J1004" t="s">
        <v>23</v>
      </c>
      <c r="K1004">
        <v>1</v>
      </c>
      <c r="L1004">
        <v>1007</v>
      </c>
      <c r="M1004">
        <v>0.12</v>
      </c>
      <c r="N1004">
        <v>15</v>
      </c>
      <c r="O1004" s="12">
        <f>VLOOKUP(C1004,[3]May!$C:$Z,24,FALSE)</f>
        <v>2019</v>
      </c>
    </row>
    <row r="1005" spans="1:15" x14ac:dyDescent="0.25">
      <c r="A1005" t="s">
        <v>75</v>
      </c>
      <c r="C1005" t="s">
        <v>1180</v>
      </c>
      <c r="E1005">
        <v>3</v>
      </c>
      <c r="F1005" t="s">
        <v>82</v>
      </c>
      <c r="J1005" t="s">
        <v>23</v>
      </c>
      <c r="K1005">
        <v>2</v>
      </c>
      <c r="L1005">
        <v>960</v>
      </c>
      <c r="M1005">
        <v>0.16</v>
      </c>
      <c r="N1005">
        <v>5</v>
      </c>
      <c r="O1005" s="12">
        <f>VLOOKUP(C1005,[3]May!$C:$Z,24,FALSE)</f>
        <v>2019</v>
      </c>
    </row>
    <row r="1006" spans="1:15" x14ac:dyDescent="0.25">
      <c r="A1006" t="s">
        <v>75</v>
      </c>
      <c r="C1006" t="s">
        <v>1181</v>
      </c>
      <c r="E1006">
        <v>4</v>
      </c>
      <c r="F1006" t="s">
        <v>77</v>
      </c>
      <c r="J1006" t="s">
        <v>23</v>
      </c>
      <c r="K1006">
        <v>1</v>
      </c>
      <c r="L1006">
        <v>548</v>
      </c>
      <c r="M1006">
        <v>0.09</v>
      </c>
      <c r="N1006">
        <v>5</v>
      </c>
      <c r="O1006" s="12">
        <f>VLOOKUP(C1006,[3]May!$C:$Z,24,FALSE)</f>
        <v>2019</v>
      </c>
    </row>
    <row r="1007" spans="1:15" x14ac:dyDescent="0.25">
      <c r="A1007" t="s">
        <v>75</v>
      </c>
      <c r="C1007" t="s">
        <v>1181</v>
      </c>
      <c r="E1007">
        <v>9</v>
      </c>
      <c r="F1007" t="s">
        <v>80</v>
      </c>
      <c r="J1007" t="s">
        <v>23</v>
      </c>
      <c r="K1007">
        <v>1</v>
      </c>
      <c r="L1007">
        <v>1007</v>
      </c>
      <c r="M1007">
        <v>0.12</v>
      </c>
      <c r="N1007">
        <v>15</v>
      </c>
      <c r="O1007" s="12">
        <f>VLOOKUP(C1007,[3]May!$C:$Z,24,FALSE)</f>
        <v>2019</v>
      </c>
    </row>
    <row r="1008" spans="1:15" x14ac:dyDescent="0.25">
      <c r="A1008" t="s">
        <v>75</v>
      </c>
      <c r="C1008" t="s">
        <v>1181</v>
      </c>
      <c r="E1008">
        <v>3</v>
      </c>
      <c r="F1008" t="s">
        <v>82</v>
      </c>
      <c r="J1008" t="s">
        <v>23</v>
      </c>
      <c r="K1008">
        <v>1</v>
      </c>
      <c r="L1008">
        <v>480</v>
      </c>
      <c r="M1008">
        <v>0.08</v>
      </c>
      <c r="N1008">
        <v>5</v>
      </c>
      <c r="O1008" s="12">
        <f>VLOOKUP(C1008,[3]May!$C:$Z,24,FALSE)</f>
        <v>2019</v>
      </c>
    </row>
    <row r="1009" spans="1:15" x14ac:dyDescent="0.25">
      <c r="A1009" t="s">
        <v>75</v>
      </c>
      <c r="C1009" t="s">
        <v>1181</v>
      </c>
      <c r="E1009">
        <v>7</v>
      </c>
      <c r="F1009" t="s">
        <v>81</v>
      </c>
      <c r="J1009" t="s">
        <v>23</v>
      </c>
      <c r="K1009">
        <v>1</v>
      </c>
      <c r="L1009">
        <v>243</v>
      </c>
      <c r="M1009">
        <v>0.04</v>
      </c>
      <c r="N1009">
        <v>1</v>
      </c>
      <c r="O1009" s="12">
        <f>VLOOKUP(C1009,[3]May!$C:$Z,24,FALSE)</f>
        <v>2019</v>
      </c>
    </row>
    <row r="1010" spans="1:15" x14ac:dyDescent="0.25">
      <c r="A1010" t="s">
        <v>75</v>
      </c>
      <c r="C1010" t="s">
        <v>1182</v>
      </c>
      <c r="E1010">
        <v>7</v>
      </c>
      <c r="F1010" t="s">
        <v>81</v>
      </c>
      <c r="J1010" t="s">
        <v>23</v>
      </c>
      <c r="K1010">
        <v>5</v>
      </c>
      <c r="L1010">
        <v>1215</v>
      </c>
      <c r="M1010">
        <v>0.2</v>
      </c>
      <c r="N1010">
        <v>1</v>
      </c>
      <c r="O1010" s="12">
        <f>VLOOKUP(C1010,[3]May!$C:$Z,24,FALSE)</f>
        <v>2019</v>
      </c>
    </row>
    <row r="1011" spans="1:15" x14ac:dyDescent="0.25">
      <c r="A1011" t="s">
        <v>75</v>
      </c>
      <c r="C1011" t="s">
        <v>1182</v>
      </c>
      <c r="E1011">
        <v>9</v>
      </c>
      <c r="F1011" t="s">
        <v>80</v>
      </c>
      <c r="J1011" t="s">
        <v>23</v>
      </c>
      <c r="K1011">
        <v>2</v>
      </c>
      <c r="L1011">
        <v>2014</v>
      </c>
      <c r="M1011">
        <v>0.24</v>
      </c>
      <c r="N1011">
        <v>15</v>
      </c>
      <c r="O1011" s="12">
        <f>VLOOKUP(C1011,[3]May!$C:$Z,24,FALSE)</f>
        <v>2019</v>
      </c>
    </row>
    <row r="1012" spans="1:15" x14ac:dyDescent="0.25">
      <c r="A1012" t="s">
        <v>75</v>
      </c>
      <c r="C1012" t="s">
        <v>1183</v>
      </c>
      <c r="E1012">
        <v>8</v>
      </c>
      <c r="F1012" t="s">
        <v>113</v>
      </c>
      <c r="J1012" t="s">
        <v>23</v>
      </c>
      <c r="K1012">
        <v>1</v>
      </c>
      <c r="L1012">
        <v>289</v>
      </c>
      <c r="M1012">
        <v>0.05</v>
      </c>
      <c r="N1012">
        <v>1</v>
      </c>
      <c r="O1012" s="12">
        <f>VLOOKUP(C1012,[3]May!$C:$Z,24,FALSE)</f>
        <v>2019</v>
      </c>
    </row>
    <row r="1013" spans="1:15" x14ac:dyDescent="0.25">
      <c r="A1013" t="s">
        <v>75</v>
      </c>
      <c r="C1013" t="s">
        <v>1183</v>
      </c>
      <c r="E1013">
        <v>28</v>
      </c>
      <c r="F1013" t="s">
        <v>110</v>
      </c>
      <c r="J1013" t="s">
        <v>23</v>
      </c>
      <c r="K1013">
        <v>1</v>
      </c>
      <c r="L1013">
        <v>1007</v>
      </c>
      <c r="M1013">
        <v>0.12</v>
      </c>
      <c r="N1013">
        <v>15</v>
      </c>
      <c r="O1013" s="12">
        <f>VLOOKUP(C1013,[3]May!$C:$Z,24,FALSE)</f>
        <v>2019</v>
      </c>
    </row>
    <row r="1014" spans="1:15" x14ac:dyDescent="0.25">
      <c r="A1014" t="s">
        <v>75</v>
      </c>
      <c r="C1014" t="s">
        <v>1183</v>
      </c>
      <c r="E1014">
        <v>9</v>
      </c>
      <c r="F1014" t="s">
        <v>80</v>
      </c>
      <c r="J1014" t="s">
        <v>23</v>
      </c>
      <c r="K1014">
        <v>2</v>
      </c>
      <c r="L1014">
        <v>2014</v>
      </c>
      <c r="M1014">
        <v>0.24</v>
      </c>
      <c r="N1014">
        <v>15</v>
      </c>
      <c r="O1014" s="12">
        <f>VLOOKUP(C1014,[3]May!$C:$Z,24,FALSE)</f>
        <v>2019</v>
      </c>
    </row>
    <row r="1015" spans="1:15" x14ac:dyDescent="0.25">
      <c r="A1015" t="s">
        <v>75</v>
      </c>
      <c r="C1015" t="s">
        <v>1183</v>
      </c>
      <c r="E1015">
        <v>7</v>
      </c>
      <c r="F1015" t="s">
        <v>81</v>
      </c>
      <c r="J1015" t="s">
        <v>23</v>
      </c>
      <c r="K1015">
        <v>2</v>
      </c>
      <c r="L1015">
        <v>486</v>
      </c>
      <c r="M1015">
        <v>0.08</v>
      </c>
      <c r="N1015">
        <v>1</v>
      </c>
      <c r="O1015" s="12">
        <f>VLOOKUP(C1015,[3]May!$C:$Z,24,FALSE)</f>
        <v>2019</v>
      </c>
    </row>
    <row r="1016" spans="1:15" x14ac:dyDescent="0.25">
      <c r="A1016" t="s">
        <v>75</v>
      </c>
      <c r="C1016" t="s">
        <v>1184</v>
      </c>
      <c r="E1016">
        <v>7</v>
      </c>
      <c r="F1016" t="s">
        <v>81</v>
      </c>
      <c r="J1016" t="s">
        <v>23</v>
      </c>
      <c r="K1016">
        <v>8</v>
      </c>
      <c r="L1016">
        <v>1944</v>
      </c>
      <c r="M1016">
        <v>0.32</v>
      </c>
      <c r="N1016">
        <v>1</v>
      </c>
      <c r="O1016" s="12">
        <f>VLOOKUP(C1016,[3]May!$C:$Z,24,FALSE)</f>
        <v>2019</v>
      </c>
    </row>
    <row r="1017" spans="1:15" x14ac:dyDescent="0.25">
      <c r="A1017" t="s">
        <v>75</v>
      </c>
      <c r="C1017" t="s">
        <v>1184</v>
      </c>
      <c r="E1017">
        <v>9</v>
      </c>
      <c r="F1017" t="s">
        <v>80</v>
      </c>
      <c r="J1017" t="s">
        <v>23</v>
      </c>
      <c r="K1017">
        <v>1</v>
      </c>
      <c r="L1017">
        <v>1007</v>
      </c>
      <c r="M1017">
        <v>0.12</v>
      </c>
      <c r="N1017">
        <v>15</v>
      </c>
      <c r="O1017" s="12">
        <f>VLOOKUP(C1017,[3]May!$C:$Z,24,FALSE)</f>
        <v>2019</v>
      </c>
    </row>
    <row r="1018" spans="1:15" x14ac:dyDescent="0.25">
      <c r="A1018" t="s">
        <v>75</v>
      </c>
      <c r="C1018" t="s">
        <v>1184</v>
      </c>
      <c r="E1018">
        <v>28</v>
      </c>
      <c r="F1018" t="s">
        <v>110</v>
      </c>
      <c r="J1018" t="s">
        <v>23</v>
      </c>
      <c r="K1018">
        <v>6</v>
      </c>
      <c r="L1018">
        <v>6042</v>
      </c>
      <c r="M1018">
        <v>0.72</v>
      </c>
      <c r="N1018">
        <v>15</v>
      </c>
      <c r="O1018" s="12">
        <f>VLOOKUP(C1018,[3]May!$C:$Z,24,FALSE)</f>
        <v>2019</v>
      </c>
    </row>
    <row r="1019" spans="1:15" x14ac:dyDescent="0.25">
      <c r="A1019" t="s">
        <v>75</v>
      </c>
      <c r="C1019" t="s">
        <v>1184</v>
      </c>
      <c r="E1019">
        <v>10</v>
      </c>
      <c r="F1019" t="s">
        <v>118</v>
      </c>
      <c r="J1019" t="s">
        <v>23</v>
      </c>
      <c r="K1019">
        <v>1</v>
      </c>
      <c r="L1019">
        <v>1007</v>
      </c>
      <c r="M1019">
        <v>0.12</v>
      </c>
      <c r="N1019">
        <v>15</v>
      </c>
      <c r="O1019" s="12">
        <f>VLOOKUP(C1019,[3]May!$C:$Z,24,FALSE)</f>
        <v>2019</v>
      </c>
    </row>
    <row r="1020" spans="1:15" x14ac:dyDescent="0.25">
      <c r="A1020" t="s">
        <v>75</v>
      </c>
      <c r="C1020" t="s">
        <v>1184</v>
      </c>
      <c r="E1020">
        <v>4</v>
      </c>
      <c r="F1020" t="s">
        <v>77</v>
      </c>
      <c r="J1020" t="s">
        <v>23</v>
      </c>
      <c r="K1020">
        <v>1</v>
      </c>
      <c r="L1020">
        <v>548</v>
      </c>
      <c r="M1020">
        <v>0.09</v>
      </c>
      <c r="N1020">
        <v>5</v>
      </c>
      <c r="O1020" s="12">
        <f>VLOOKUP(C1020,[3]May!$C:$Z,24,FALSE)</f>
        <v>2019</v>
      </c>
    </row>
    <row r="1021" spans="1:15" x14ac:dyDescent="0.25">
      <c r="A1021" t="s">
        <v>75</v>
      </c>
      <c r="C1021" t="s">
        <v>1184</v>
      </c>
      <c r="E1021">
        <v>3</v>
      </c>
      <c r="F1021" t="s">
        <v>82</v>
      </c>
      <c r="J1021" t="s">
        <v>23</v>
      </c>
      <c r="K1021">
        <v>2</v>
      </c>
      <c r="L1021">
        <v>960</v>
      </c>
      <c r="M1021">
        <v>0.16</v>
      </c>
      <c r="N1021">
        <v>5</v>
      </c>
      <c r="O1021" s="12">
        <f>VLOOKUP(C1021,[3]May!$C:$Z,24,FALSE)</f>
        <v>2019</v>
      </c>
    </row>
    <row r="1022" spans="1:15" x14ac:dyDescent="0.25">
      <c r="A1022" t="s">
        <v>75</v>
      </c>
      <c r="C1022" t="s">
        <v>1184</v>
      </c>
      <c r="E1022">
        <v>22</v>
      </c>
      <c r="F1022" t="s">
        <v>174</v>
      </c>
      <c r="J1022" t="s">
        <v>23</v>
      </c>
      <c r="K1022">
        <v>1</v>
      </c>
      <c r="L1022">
        <v>1007</v>
      </c>
      <c r="M1022">
        <v>0.12</v>
      </c>
      <c r="N1022">
        <v>15</v>
      </c>
      <c r="O1022" s="12">
        <f>VLOOKUP(C1022,[3]May!$C:$Z,24,FALSE)</f>
        <v>2019</v>
      </c>
    </row>
    <row r="1023" spans="1:15" x14ac:dyDescent="0.25">
      <c r="A1023" t="s">
        <v>75</v>
      </c>
      <c r="C1023" t="s">
        <v>1185</v>
      </c>
      <c r="E1023">
        <v>4</v>
      </c>
      <c r="F1023" t="s">
        <v>77</v>
      </c>
      <c r="J1023" t="s">
        <v>23</v>
      </c>
      <c r="K1023">
        <v>1</v>
      </c>
      <c r="L1023">
        <v>548</v>
      </c>
      <c r="M1023">
        <v>0.09</v>
      </c>
      <c r="N1023">
        <v>5</v>
      </c>
      <c r="O1023" s="12">
        <f>VLOOKUP(C1023,[3]May!$C:$Z,24,FALSE)</f>
        <v>2019</v>
      </c>
    </row>
    <row r="1024" spans="1:15" x14ac:dyDescent="0.25">
      <c r="A1024" t="s">
        <v>75</v>
      </c>
      <c r="C1024" t="s">
        <v>1185</v>
      </c>
      <c r="E1024">
        <v>7</v>
      </c>
      <c r="F1024" t="s">
        <v>81</v>
      </c>
      <c r="J1024" t="s">
        <v>23</v>
      </c>
      <c r="K1024">
        <v>13</v>
      </c>
      <c r="L1024">
        <v>3159</v>
      </c>
      <c r="M1024">
        <v>0.52</v>
      </c>
      <c r="N1024">
        <v>1</v>
      </c>
      <c r="O1024" s="12">
        <f>VLOOKUP(C1024,[3]May!$C:$Z,24,FALSE)</f>
        <v>2019</v>
      </c>
    </row>
    <row r="1025" spans="1:15" x14ac:dyDescent="0.25">
      <c r="A1025" t="s">
        <v>75</v>
      </c>
      <c r="C1025" t="s">
        <v>1185</v>
      </c>
      <c r="E1025">
        <v>28</v>
      </c>
      <c r="F1025" t="s">
        <v>110</v>
      </c>
      <c r="J1025" t="s">
        <v>23</v>
      </c>
      <c r="K1025">
        <v>4</v>
      </c>
      <c r="L1025">
        <v>4028</v>
      </c>
      <c r="M1025">
        <v>0.48</v>
      </c>
      <c r="N1025">
        <v>15</v>
      </c>
      <c r="O1025" s="12">
        <f>VLOOKUP(C1025,[3]May!$C:$Z,24,FALSE)</f>
        <v>2019</v>
      </c>
    </row>
    <row r="1026" spans="1:15" x14ac:dyDescent="0.25">
      <c r="A1026" t="s">
        <v>75</v>
      </c>
      <c r="C1026" t="s">
        <v>1185</v>
      </c>
      <c r="E1026">
        <v>9</v>
      </c>
      <c r="F1026" t="s">
        <v>80</v>
      </c>
      <c r="J1026" t="s">
        <v>23</v>
      </c>
      <c r="K1026">
        <v>6</v>
      </c>
      <c r="L1026">
        <v>6042</v>
      </c>
      <c r="M1026">
        <v>0.72</v>
      </c>
      <c r="N1026">
        <v>15</v>
      </c>
      <c r="O1026" s="12">
        <f>VLOOKUP(C1026,[3]May!$C:$Z,24,FALSE)</f>
        <v>2019</v>
      </c>
    </row>
    <row r="1027" spans="1:15" x14ac:dyDescent="0.25">
      <c r="A1027" t="s">
        <v>75</v>
      </c>
      <c r="C1027" t="s">
        <v>1185</v>
      </c>
      <c r="E1027">
        <v>3</v>
      </c>
      <c r="F1027" t="s">
        <v>82</v>
      </c>
      <c r="J1027" t="s">
        <v>23</v>
      </c>
      <c r="K1027">
        <v>1</v>
      </c>
      <c r="L1027">
        <v>480</v>
      </c>
      <c r="M1027">
        <v>0.08</v>
      </c>
      <c r="N1027">
        <v>5</v>
      </c>
      <c r="O1027" s="12">
        <f>VLOOKUP(C1027,[3]May!$C:$Z,24,FALSE)</f>
        <v>2019</v>
      </c>
    </row>
    <row r="1028" spans="1:15" x14ac:dyDescent="0.25">
      <c r="A1028" t="s">
        <v>75</v>
      </c>
      <c r="C1028" t="s">
        <v>1186</v>
      </c>
      <c r="E1028">
        <v>7</v>
      </c>
      <c r="F1028" t="s">
        <v>81</v>
      </c>
      <c r="J1028" t="s">
        <v>23</v>
      </c>
      <c r="K1028">
        <v>4</v>
      </c>
      <c r="L1028">
        <v>972</v>
      </c>
      <c r="M1028">
        <v>0.16</v>
      </c>
      <c r="N1028">
        <v>1</v>
      </c>
      <c r="O1028" s="12">
        <f>VLOOKUP(C1028,[3]May!$C:$Z,24,FALSE)</f>
        <v>2019</v>
      </c>
    </row>
    <row r="1029" spans="1:15" x14ac:dyDescent="0.25">
      <c r="A1029" t="s">
        <v>75</v>
      </c>
      <c r="C1029" t="s">
        <v>1186</v>
      </c>
      <c r="E1029">
        <v>22</v>
      </c>
      <c r="F1029" t="s">
        <v>174</v>
      </c>
      <c r="J1029" t="s">
        <v>23</v>
      </c>
      <c r="K1029">
        <v>6</v>
      </c>
      <c r="L1029">
        <v>6042</v>
      </c>
      <c r="M1029">
        <v>0.72</v>
      </c>
      <c r="N1029">
        <v>15</v>
      </c>
      <c r="O1029" s="12">
        <f>VLOOKUP(C1029,[3]May!$C:$Z,24,FALSE)</f>
        <v>2019</v>
      </c>
    </row>
    <row r="1030" spans="1:15" x14ac:dyDescent="0.25">
      <c r="A1030" t="s">
        <v>75</v>
      </c>
      <c r="C1030" t="s">
        <v>1186</v>
      </c>
      <c r="E1030">
        <v>8</v>
      </c>
      <c r="F1030" t="s">
        <v>113</v>
      </c>
      <c r="J1030" t="s">
        <v>23</v>
      </c>
      <c r="K1030">
        <v>1</v>
      </c>
      <c r="L1030">
        <v>289</v>
      </c>
      <c r="M1030">
        <v>0.05</v>
      </c>
      <c r="N1030">
        <v>1</v>
      </c>
      <c r="O1030" s="12">
        <f>VLOOKUP(C1030,[3]May!$C:$Z,24,FALSE)</f>
        <v>2019</v>
      </c>
    </row>
    <row r="1031" spans="1:15" x14ac:dyDescent="0.25">
      <c r="A1031" t="s">
        <v>75</v>
      </c>
      <c r="C1031" t="s">
        <v>1187</v>
      </c>
      <c r="E1031">
        <v>7</v>
      </c>
      <c r="F1031" t="s">
        <v>81</v>
      </c>
      <c r="J1031" t="s">
        <v>23</v>
      </c>
      <c r="K1031">
        <v>7</v>
      </c>
      <c r="L1031">
        <v>1701</v>
      </c>
      <c r="M1031">
        <v>0.28000000000000003</v>
      </c>
      <c r="N1031">
        <v>1</v>
      </c>
      <c r="O1031" s="12">
        <f>VLOOKUP(C1031,[3]May!$C:$Z,24,FALSE)</f>
        <v>2019</v>
      </c>
    </row>
    <row r="1032" spans="1:15" x14ac:dyDescent="0.25">
      <c r="A1032" t="s">
        <v>75</v>
      </c>
      <c r="C1032" t="s">
        <v>1187</v>
      </c>
      <c r="E1032">
        <v>28</v>
      </c>
      <c r="F1032" t="s">
        <v>110</v>
      </c>
      <c r="J1032" t="s">
        <v>23</v>
      </c>
      <c r="K1032">
        <v>1</v>
      </c>
      <c r="L1032">
        <v>1007</v>
      </c>
      <c r="M1032">
        <v>0.12</v>
      </c>
      <c r="N1032">
        <v>15</v>
      </c>
      <c r="O1032" s="12">
        <f>VLOOKUP(C1032,[3]May!$C:$Z,24,FALSE)</f>
        <v>2019</v>
      </c>
    </row>
    <row r="1033" spans="1:15" x14ac:dyDescent="0.25">
      <c r="A1033" t="s">
        <v>75</v>
      </c>
      <c r="C1033" t="s">
        <v>1187</v>
      </c>
      <c r="E1033">
        <v>10</v>
      </c>
      <c r="F1033" t="s">
        <v>118</v>
      </c>
      <c r="J1033" t="s">
        <v>23</v>
      </c>
      <c r="K1033">
        <v>4</v>
      </c>
      <c r="L1033">
        <v>4028</v>
      </c>
      <c r="M1033">
        <v>0.48</v>
      </c>
      <c r="N1033">
        <v>15</v>
      </c>
      <c r="O1033" s="12">
        <f>VLOOKUP(C1033,[3]May!$C:$Z,24,FALSE)</f>
        <v>2019</v>
      </c>
    </row>
    <row r="1034" spans="1:15" x14ac:dyDescent="0.25">
      <c r="A1034" t="s">
        <v>75</v>
      </c>
      <c r="C1034" t="s">
        <v>1187</v>
      </c>
      <c r="E1034">
        <v>9</v>
      </c>
      <c r="F1034" t="s">
        <v>80</v>
      </c>
      <c r="J1034" t="s">
        <v>23</v>
      </c>
      <c r="K1034">
        <v>2</v>
      </c>
      <c r="L1034">
        <v>2014</v>
      </c>
      <c r="M1034">
        <v>0.24</v>
      </c>
      <c r="N1034">
        <v>15</v>
      </c>
      <c r="O1034" s="12">
        <f>VLOOKUP(C1034,[3]May!$C:$Z,24,FALSE)</f>
        <v>2019</v>
      </c>
    </row>
    <row r="1035" spans="1:15" x14ac:dyDescent="0.25">
      <c r="A1035" t="s">
        <v>75</v>
      </c>
      <c r="C1035" t="s">
        <v>1187</v>
      </c>
      <c r="E1035">
        <v>3</v>
      </c>
      <c r="F1035" t="s">
        <v>82</v>
      </c>
      <c r="J1035" t="s">
        <v>23</v>
      </c>
      <c r="K1035">
        <v>1</v>
      </c>
      <c r="L1035">
        <v>480</v>
      </c>
      <c r="M1035">
        <v>0.08</v>
      </c>
      <c r="N1035">
        <v>5</v>
      </c>
      <c r="O1035" s="12">
        <f>VLOOKUP(C1035,[3]May!$C:$Z,24,FALSE)</f>
        <v>2019</v>
      </c>
    </row>
    <row r="1036" spans="1:15" x14ac:dyDescent="0.25">
      <c r="A1036" t="s">
        <v>75</v>
      </c>
      <c r="C1036" t="s">
        <v>1187</v>
      </c>
      <c r="E1036">
        <v>8</v>
      </c>
      <c r="F1036" t="s">
        <v>113</v>
      </c>
      <c r="J1036" t="s">
        <v>23</v>
      </c>
      <c r="K1036">
        <v>2</v>
      </c>
      <c r="L1036">
        <v>578</v>
      </c>
      <c r="M1036">
        <v>0.1</v>
      </c>
      <c r="N1036">
        <v>1</v>
      </c>
      <c r="O1036" s="12">
        <f>VLOOKUP(C1036,[3]May!$C:$Z,24,FALSE)</f>
        <v>2019</v>
      </c>
    </row>
    <row r="1037" spans="1:15" x14ac:dyDescent="0.25">
      <c r="A1037" t="s">
        <v>75</v>
      </c>
      <c r="C1037" t="s">
        <v>1188</v>
      </c>
      <c r="E1037">
        <v>3</v>
      </c>
      <c r="F1037" t="s">
        <v>82</v>
      </c>
      <c r="J1037" t="s">
        <v>23</v>
      </c>
      <c r="K1037">
        <v>1</v>
      </c>
      <c r="L1037">
        <v>480</v>
      </c>
      <c r="M1037">
        <v>0.08</v>
      </c>
      <c r="N1037">
        <v>5</v>
      </c>
      <c r="O1037" s="12">
        <f>VLOOKUP(C1037,[3]May!$C:$Z,24,FALSE)</f>
        <v>2019</v>
      </c>
    </row>
    <row r="1038" spans="1:15" x14ac:dyDescent="0.25">
      <c r="A1038" t="s">
        <v>75</v>
      </c>
      <c r="C1038" t="s">
        <v>1188</v>
      </c>
      <c r="E1038">
        <v>8</v>
      </c>
      <c r="F1038" t="s">
        <v>113</v>
      </c>
      <c r="J1038" t="s">
        <v>23</v>
      </c>
      <c r="K1038">
        <v>2</v>
      </c>
      <c r="L1038">
        <v>578</v>
      </c>
      <c r="M1038">
        <v>0.1</v>
      </c>
      <c r="N1038">
        <v>1</v>
      </c>
      <c r="O1038" s="12">
        <f>VLOOKUP(C1038,[3]May!$C:$Z,24,FALSE)</f>
        <v>2019</v>
      </c>
    </row>
    <row r="1039" spans="1:15" x14ac:dyDescent="0.25">
      <c r="A1039" t="s">
        <v>75</v>
      </c>
      <c r="C1039" t="s">
        <v>1188</v>
      </c>
      <c r="E1039">
        <v>28</v>
      </c>
      <c r="F1039" t="s">
        <v>110</v>
      </c>
      <c r="J1039" t="s">
        <v>23</v>
      </c>
      <c r="K1039">
        <v>1</v>
      </c>
      <c r="L1039">
        <v>1007</v>
      </c>
      <c r="M1039">
        <v>0.12</v>
      </c>
      <c r="N1039">
        <v>15</v>
      </c>
      <c r="O1039" s="12">
        <f>VLOOKUP(C1039,[3]May!$C:$Z,24,FALSE)</f>
        <v>2019</v>
      </c>
    </row>
    <row r="1040" spans="1:15" x14ac:dyDescent="0.25">
      <c r="A1040" t="s">
        <v>75</v>
      </c>
      <c r="C1040" t="s">
        <v>1188</v>
      </c>
      <c r="E1040">
        <v>9</v>
      </c>
      <c r="F1040" t="s">
        <v>80</v>
      </c>
      <c r="J1040" t="s">
        <v>23</v>
      </c>
      <c r="K1040">
        <v>3</v>
      </c>
      <c r="L1040">
        <v>3021</v>
      </c>
      <c r="M1040">
        <v>0.36</v>
      </c>
      <c r="N1040">
        <v>15</v>
      </c>
      <c r="O1040" s="12">
        <f>VLOOKUP(C1040,[3]May!$C:$Z,24,FALSE)</f>
        <v>2019</v>
      </c>
    </row>
    <row r="1041" spans="1:15" x14ac:dyDescent="0.25">
      <c r="A1041" t="s">
        <v>75</v>
      </c>
      <c r="C1041" t="s">
        <v>1188</v>
      </c>
      <c r="E1041">
        <v>7</v>
      </c>
      <c r="F1041" t="s">
        <v>81</v>
      </c>
      <c r="J1041" t="s">
        <v>23</v>
      </c>
      <c r="K1041">
        <v>3</v>
      </c>
      <c r="L1041">
        <v>729</v>
      </c>
      <c r="M1041">
        <v>0.12</v>
      </c>
      <c r="N1041">
        <v>1</v>
      </c>
      <c r="O1041" s="12">
        <f>VLOOKUP(C1041,[3]May!$C:$Z,24,FALSE)</f>
        <v>2019</v>
      </c>
    </row>
    <row r="1042" spans="1:15" x14ac:dyDescent="0.25">
      <c r="A1042" t="s">
        <v>75</v>
      </c>
      <c r="C1042" t="s">
        <v>1189</v>
      </c>
      <c r="E1042">
        <v>7</v>
      </c>
      <c r="F1042" t="s">
        <v>81</v>
      </c>
      <c r="J1042" t="s">
        <v>23</v>
      </c>
      <c r="K1042">
        <v>1</v>
      </c>
      <c r="L1042">
        <v>243</v>
      </c>
      <c r="M1042">
        <v>0.04</v>
      </c>
      <c r="N1042">
        <v>1</v>
      </c>
      <c r="O1042" s="12">
        <f>VLOOKUP(C1042,[3]May!$C:$Z,24,FALSE)</f>
        <v>2019</v>
      </c>
    </row>
    <row r="1043" spans="1:15" x14ac:dyDescent="0.25">
      <c r="A1043" t="s">
        <v>75</v>
      </c>
      <c r="C1043" t="s">
        <v>1189</v>
      </c>
      <c r="E1043">
        <v>8</v>
      </c>
      <c r="F1043" t="s">
        <v>113</v>
      </c>
      <c r="J1043" t="s">
        <v>23</v>
      </c>
      <c r="K1043">
        <v>1</v>
      </c>
      <c r="L1043">
        <v>289</v>
      </c>
      <c r="M1043">
        <v>0.05</v>
      </c>
      <c r="N1043">
        <v>1</v>
      </c>
      <c r="O1043" s="12">
        <f>VLOOKUP(C1043,[3]May!$C:$Z,24,FALSE)</f>
        <v>2019</v>
      </c>
    </row>
    <row r="1044" spans="1:15" x14ac:dyDescent="0.25">
      <c r="A1044" t="s">
        <v>75</v>
      </c>
      <c r="C1044" t="s">
        <v>1189</v>
      </c>
      <c r="E1044">
        <v>28</v>
      </c>
      <c r="F1044" t="s">
        <v>110</v>
      </c>
      <c r="J1044" t="s">
        <v>23</v>
      </c>
      <c r="K1044">
        <v>3</v>
      </c>
      <c r="L1044">
        <v>3021</v>
      </c>
      <c r="M1044">
        <v>0.36</v>
      </c>
      <c r="N1044">
        <v>15</v>
      </c>
      <c r="O1044" s="12">
        <f>VLOOKUP(C1044,[3]May!$C:$Z,24,FALSE)</f>
        <v>2019</v>
      </c>
    </row>
    <row r="1045" spans="1:15" x14ac:dyDescent="0.25">
      <c r="A1045" t="s">
        <v>75</v>
      </c>
      <c r="C1045" t="s">
        <v>1189</v>
      </c>
      <c r="E1045">
        <v>4</v>
      </c>
      <c r="F1045" t="s">
        <v>77</v>
      </c>
      <c r="J1045" t="s">
        <v>23</v>
      </c>
      <c r="K1045">
        <v>1</v>
      </c>
      <c r="L1045">
        <v>548</v>
      </c>
      <c r="M1045">
        <v>0.09</v>
      </c>
      <c r="N1045">
        <v>5</v>
      </c>
      <c r="O1045" s="12">
        <f>VLOOKUP(C1045,[3]May!$C:$Z,24,FALSE)</f>
        <v>2019</v>
      </c>
    </row>
    <row r="1046" spans="1:15" x14ac:dyDescent="0.25">
      <c r="A1046" t="s">
        <v>75</v>
      </c>
      <c r="C1046" t="s">
        <v>1189</v>
      </c>
      <c r="E1046">
        <v>3</v>
      </c>
      <c r="F1046" t="s">
        <v>82</v>
      </c>
      <c r="J1046" t="s">
        <v>23</v>
      </c>
      <c r="K1046">
        <v>1</v>
      </c>
      <c r="L1046">
        <v>480</v>
      </c>
      <c r="M1046">
        <v>0.08</v>
      </c>
      <c r="N1046">
        <v>5</v>
      </c>
      <c r="O1046" s="12">
        <f>VLOOKUP(C1046,[3]May!$C:$Z,24,FALSE)</f>
        <v>2019</v>
      </c>
    </row>
    <row r="1047" spans="1:15" x14ac:dyDescent="0.25">
      <c r="A1047" t="s">
        <v>75</v>
      </c>
      <c r="C1047" t="s">
        <v>1190</v>
      </c>
      <c r="E1047">
        <v>9</v>
      </c>
      <c r="F1047" t="s">
        <v>80</v>
      </c>
      <c r="J1047" t="s">
        <v>23</v>
      </c>
      <c r="K1047">
        <v>3</v>
      </c>
      <c r="L1047">
        <v>3021</v>
      </c>
      <c r="M1047">
        <v>0.36</v>
      </c>
      <c r="N1047">
        <v>15</v>
      </c>
      <c r="O1047" s="12">
        <f>VLOOKUP(C1047,[3]May!$C:$Z,24,FALSE)</f>
        <v>2019</v>
      </c>
    </row>
    <row r="1048" spans="1:15" x14ac:dyDescent="0.25">
      <c r="A1048" t="s">
        <v>75</v>
      </c>
      <c r="C1048" t="s">
        <v>1190</v>
      </c>
      <c r="E1048">
        <v>7</v>
      </c>
      <c r="F1048" t="s">
        <v>81</v>
      </c>
      <c r="J1048" t="s">
        <v>23</v>
      </c>
      <c r="K1048">
        <v>3</v>
      </c>
      <c r="L1048">
        <v>729</v>
      </c>
      <c r="M1048">
        <v>0.12</v>
      </c>
      <c r="N1048">
        <v>1</v>
      </c>
      <c r="O1048" s="12">
        <f>VLOOKUP(C1048,[3]May!$C:$Z,24,FALSE)</f>
        <v>2019</v>
      </c>
    </row>
    <row r="1049" spans="1:15" x14ac:dyDescent="0.25">
      <c r="A1049" t="s">
        <v>75</v>
      </c>
      <c r="C1049" t="s">
        <v>1191</v>
      </c>
      <c r="E1049">
        <v>3</v>
      </c>
      <c r="F1049" t="s">
        <v>82</v>
      </c>
      <c r="J1049" t="s">
        <v>23</v>
      </c>
      <c r="K1049">
        <v>2</v>
      </c>
      <c r="L1049">
        <v>960</v>
      </c>
      <c r="M1049">
        <v>0.16</v>
      </c>
      <c r="N1049">
        <v>5</v>
      </c>
      <c r="O1049" s="12">
        <f>VLOOKUP(C1049,[3]May!$C:$Z,24,FALSE)</f>
        <v>2019</v>
      </c>
    </row>
    <row r="1050" spans="1:15" x14ac:dyDescent="0.25">
      <c r="A1050" t="s">
        <v>75</v>
      </c>
      <c r="C1050" t="s">
        <v>1191</v>
      </c>
      <c r="E1050">
        <v>28</v>
      </c>
      <c r="F1050" t="s">
        <v>110</v>
      </c>
      <c r="J1050" t="s">
        <v>23</v>
      </c>
      <c r="K1050">
        <v>9</v>
      </c>
      <c r="L1050">
        <v>9063</v>
      </c>
      <c r="M1050">
        <v>1.08</v>
      </c>
      <c r="N1050">
        <v>15</v>
      </c>
      <c r="O1050" s="12">
        <f>VLOOKUP(C1050,[3]May!$C:$Z,24,FALSE)</f>
        <v>2019</v>
      </c>
    </row>
    <row r="1051" spans="1:15" x14ac:dyDescent="0.25">
      <c r="A1051" t="s">
        <v>75</v>
      </c>
      <c r="C1051" t="s">
        <v>1192</v>
      </c>
      <c r="E1051">
        <v>7</v>
      </c>
      <c r="F1051" t="s">
        <v>81</v>
      </c>
      <c r="J1051" t="s">
        <v>23</v>
      </c>
      <c r="K1051">
        <v>8</v>
      </c>
      <c r="L1051">
        <v>1944</v>
      </c>
      <c r="M1051">
        <v>0.32</v>
      </c>
      <c r="N1051">
        <v>1</v>
      </c>
      <c r="O1051" s="12">
        <f>VLOOKUP(C1051,[3]May!$C:$Z,24,FALSE)</f>
        <v>2019</v>
      </c>
    </row>
    <row r="1052" spans="1:15" x14ac:dyDescent="0.25">
      <c r="A1052" t="s">
        <v>75</v>
      </c>
      <c r="C1052" t="s">
        <v>1192</v>
      </c>
      <c r="E1052">
        <v>10</v>
      </c>
      <c r="F1052" t="s">
        <v>118</v>
      </c>
      <c r="J1052" t="s">
        <v>23</v>
      </c>
      <c r="K1052">
        <v>1</v>
      </c>
      <c r="L1052">
        <v>1007</v>
      </c>
      <c r="M1052">
        <v>0.12</v>
      </c>
      <c r="N1052">
        <v>15</v>
      </c>
      <c r="O1052" s="12">
        <f>VLOOKUP(C1052,[3]May!$C:$Z,24,FALSE)</f>
        <v>2019</v>
      </c>
    </row>
    <row r="1053" spans="1:15" x14ac:dyDescent="0.25">
      <c r="A1053" t="s">
        <v>75</v>
      </c>
      <c r="C1053" t="s">
        <v>1192</v>
      </c>
      <c r="E1053">
        <v>4</v>
      </c>
      <c r="F1053" t="s">
        <v>77</v>
      </c>
      <c r="J1053" t="s">
        <v>23</v>
      </c>
      <c r="K1053">
        <v>2</v>
      </c>
      <c r="L1053">
        <v>1096</v>
      </c>
      <c r="M1053">
        <v>0.18</v>
      </c>
      <c r="N1053">
        <v>5</v>
      </c>
      <c r="O1053" s="12">
        <f>VLOOKUP(C1053,[3]May!$C:$Z,24,FALSE)</f>
        <v>2019</v>
      </c>
    </row>
    <row r="1054" spans="1:15" x14ac:dyDescent="0.25">
      <c r="A1054" t="s">
        <v>75</v>
      </c>
      <c r="C1054" t="s">
        <v>1192</v>
      </c>
      <c r="E1054">
        <v>9</v>
      </c>
      <c r="F1054" t="s">
        <v>80</v>
      </c>
      <c r="J1054" t="s">
        <v>23</v>
      </c>
      <c r="K1054">
        <v>2</v>
      </c>
      <c r="L1054">
        <v>2014</v>
      </c>
      <c r="M1054">
        <v>0.24</v>
      </c>
      <c r="N1054">
        <v>15</v>
      </c>
      <c r="O1054" s="12">
        <f>VLOOKUP(C1054,[3]May!$C:$Z,24,FALSE)</f>
        <v>2019</v>
      </c>
    </row>
    <row r="1055" spans="1:15" x14ac:dyDescent="0.25">
      <c r="A1055" t="s">
        <v>75</v>
      </c>
      <c r="C1055" t="s">
        <v>1192</v>
      </c>
      <c r="E1055">
        <v>8</v>
      </c>
      <c r="F1055" t="s">
        <v>113</v>
      </c>
      <c r="J1055" t="s">
        <v>23</v>
      </c>
      <c r="K1055">
        <v>2</v>
      </c>
      <c r="L1055">
        <v>578</v>
      </c>
      <c r="M1055">
        <v>0.1</v>
      </c>
      <c r="N1055">
        <v>1</v>
      </c>
      <c r="O1055" s="12">
        <f>VLOOKUP(C1055,[3]May!$C:$Z,24,FALSE)</f>
        <v>2019</v>
      </c>
    </row>
    <row r="1056" spans="1:15" x14ac:dyDescent="0.25">
      <c r="A1056" t="s">
        <v>75</v>
      </c>
      <c r="C1056" t="s">
        <v>1192</v>
      </c>
      <c r="E1056">
        <v>3</v>
      </c>
      <c r="F1056" t="s">
        <v>82</v>
      </c>
      <c r="J1056" t="s">
        <v>23</v>
      </c>
      <c r="K1056">
        <v>2</v>
      </c>
      <c r="L1056">
        <v>960</v>
      </c>
      <c r="M1056">
        <v>0.16</v>
      </c>
      <c r="N1056">
        <v>5</v>
      </c>
      <c r="O1056" s="12">
        <f>VLOOKUP(C1056,[3]May!$C:$Z,24,FALSE)</f>
        <v>2019</v>
      </c>
    </row>
    <row r="1057" spans="1:15" x14ac:dyDescent="0.25">
      <c r="A1057" t="s">
        <v>75</v>
      </c>
      <c r="C1057" t="s">
        <v>1192</v>
      </c>
      <c r="E1057">
        <v>28</v>
      </c>
      <c r="F1057" t="s">
        <v>110</v>
      </c>
      <c r="J1057" t="s">
        <v>23</v>
      </c>
      <c r="K1057">
        <v>4</v>
      </c>
      <c r="L1057">
        <v>4028</v>
      </c>
      <c r="M1057">
        <v>0.48</v>
      </c>
      <c r="N1057">
        <v>15</v>
      </c>
      <c r="O1057" s="12">
        <f>VLOOKUP(C1057,[3]May!$C:$Z,24,FALSE)</f>
        <v>2019</v>
      </c>
    </row>
    <row r="1058" spans="1:15" x14ac:dyDescent="0.25">
      <c r="A1058" t="s">
        <v>75</v>
      </c>
      <c r="C1058" t="s">
        <v>1193</v>
      </c>
      <c r="E1058">
        <v>28</v>
      </c>
      <c r="F1058" t="s">
        <v>110</v>
      </c>
      <c r="J1058" t="s">
        <v>23</v>
      </c>
      <c r="K1058">
        <v>2</v>
      </c>
      <c r="L1058">
        <v>2014</v>
      </c>
      <c r="M1058">
        <v>0.24</v>
      </c>
      <c r="N1058">
        <v>15</v>
      </c>
      <c r="O1058" s="12">
        <f>VLOOKUP(C1058,[3]May!$C:$Z,24,FALSE)</f>
        <v>2019</v>
      </c>
    </row>
    <row r="1059" spans="1:15" x14ac:dyDescent="0.25">
      <c r="A1059" t="s">
        <v>75</v>
      </c>
      <c r="C1059" t="s">
        <v>1193</v>
      </c>
      <c r="E1059">
        <v>3</v>
      </c>
      <c r="F1059" t="s">
        <v>82</v>
      </c>
      <c r="J1059" t="s">
        <v>23</v>
      </c>
      <c r="K1059">
        <v>2</v>
      </c>
      <c r="L1059">
        <v>960</v>
      </c>
      <c r="M1059">
        <v>0.16</v>
      </c>
      <c r="N1059">
        <v>5</v>
      </c>
      <c r="O1059" s="12">
        <f>VLOOKUP(C1059,[3]May!$C:$Z,24,FALSE)</f>
        <v>2019</v>
      </c>
    </row>
    <row r="1060" spans="1:15" x14ac:dyDescent="0.25">
      <c r="A1060" t="s">
        <v>75</v>
      </c>
      <c r="C1060" t="s">
        <v>1193</v>
      </c>
      <c r="E1060">
        <v>7</v>
      </c>
      <c r="F1060" t="s">
        <v>81</v>
      </c>
      <c r="J1060" t="s">
        <v>23</v>
      </c>
      <c r="K1060">
        <v>6</v>
      </c>
      <c r="L1060">
        <v>1458</v>
      </c>
      <c r="M1060">
        <v>0.24</v>
      </c>
      <c r="N1060">
        <v>1</v>
      </c>
      <c r="O1060" s="12">
        <f>VLOOKUP(C1060,[3]May!$C:$Z,24,FALSE)</f>
        <v>2019</v>
      </c>
    </row>
    <row r="1061" spans="1:15" x14ac:dyDescent="0.25">
      <c r="A1061" t="s">
        <v>75</v>
      </c>
      <c r="C1061" t="s">
        <v>1194</v>
      </c>
      <c r="E1061">
        <v>3</v>
      </c>
      <c r="F1061" t="s">
        <v>82</v>
      </c>
      <c r="J1061" t="s">
        <v>23</v>
      </c>
      <c r="K1061">
        <v>1</v>
      </c>
      <c r="L1061">
        <v>480</v>
      </c>
      <c r="M1061">
        <v>0.08</v>
      </c>
      <c r="N1061">
        <v>5</v>
      </c>
      <c r="O1061" s="12">
        <f>VLOOKUP(C1061,[3]May!$C:$Z,24,FALSE)</f>
        <v>2019</v>
      </c>
    </row>
    <row r="1062" spans="1:15" x14ac:dyDescent="0.25">
      <c r="A1062" t="s">
        <v>75</v>
      </c>
      <c r="C1062" t="s">
        <v>1194</v>
      </c>
      <c r="E1062">
        <v>28</v>
      </c>
      <c r="F1062" t="s">
        <v>110</v>
      </c>
      <c r="J1062" t="s">
        <v>23</v>
      </c>
      <c r="K1062">
        <v>10</v>
      </c>
      <c r="L1062">
        <v>10070</v>
      </c>
      <c r="M1062">
        <v>1.2</v>
      </c>
      <c r="N1062">
        <v>15</v>
      </c>
      <c r="O1062" s="12">
        <f>VLOOKUP(C1062,[3]May!$C:$Z,24,FALSE)</f>
        <v>2019</v>
      </c>
    </row>
    <row r="1063" spans="1:15" x14ac:dyDescent="0.25">
      <c r="A1063" t="s">
        <v>75</v>
      </c>
      <c r="C1063" t="s">
        <v>1195</v>
      </c>
      <c r="E1063">
        <v>3</v>
      </c>
      <c r="F1063" t="s">
        <v>82</v>
      </c>
      <c r="J1063" t="s">
        <v>23</v>
      </c>
      <c r="K1063">
        <v>1</v>
      </c>
      <c r="L1063">
        <v>480</v>
      </c>
      <c r="M1063">
        <v>0.08</v>
      </c>
      <c r="N1063">
        <v>5</v>
      </c>
      <c r="O1063" s="12">
        <f>VLOOKUP(C1063,[3]May!$C:$Z,24,FALSE)</f>
        <v>2019</v>
      </c>
    </row>
    <row r="1064" spans="1:15" x14ac:dyDescent="0.25">
      <c r="A1064" t="s">
        <v>75</v>
      </c>
      <c r="C1064" t="s">
        <v>1195</v>
      </c>
      <c r="E1064">
        <v>4</v>
      </c>
      <c r="F1064" t="s">
        <v>77</v>
      </c>
      <c r="J1064" t="s">
        <v>23</v>
      </c>
      <c r="K1064">
        <v>1</v>
      </c>
      <c r="L1064">
        <v>548</v>
      </c>
      <c r="M1064">
        <v>0.09</v>
      </c>
      <c r="N1064">
        <v>5</v>
      </c>
      <c r="O1064" s="12">
        <f>VLOOKUP(C1064,[3]May!$C:$Z,24,FALSE)</f>
        <v>2019</v>
      </c>
    </row>
    <row r="1065" spans="1:15" x14ac:dyDescent="0.25">
      <c r="A1065" t="s">
        <v>75</v>
      </c>
      <c r="C1065" t="s">
        <v>1195</v>
      </c>
      <c r="E1065">
        <v>7</v>
      </c>
      <c r="F1065" t="s">
        <v>81</v>
      </c>
      <c r="J1065" t="s">
        <v>23</v>
      </c>
      <c r="K1065">
        <v>2</v>
      </c>
      <c r="L1065">
        <v>486</v>
      </c>
      <c r="M1065">
        <v>0.08</v>
      </c>
      <c r="N1065">
        <v>1</v>
      </c>
      <c r="O1065" s="12">
        <f>VLOOKUP(C1065,[3]May!$C:$Z,24,FALSE)</f>
        <v>2019</v>
      </c>
    </row>
    <row r="1066" spans="1:15" x14ac:dyDescent="0.25">
      <c r="A1066" t="s">
        <v>75</v>
      </c>
      <c r="C1066" t="s">
        <v>1195</v>
      </c>
      <c r="E1066">
        <v>28</v>
      </c>
      <c r="F1066" t="s">
        <v>110</v>
      </c>
      <c r="J1066" t="s">
        <v>23</v>
      </c>
      <c r="K1066">
        <v>4</v>
      </c>
      <c r="L1066">
        <v>4028</v>
      </c>
      <c r="M1066">
        <v>0.48</v>
      </c>
      <c r="N1066">
        <v>15</v>
      </c>
      <c r="O1066" s="12">
        <f>VLOOKUP(C1066,[3]May!$C:$Z,24,FALSE)</f>
        <v>2019</v>
      </c>
    </row>
    <row r="1067" spans="1:15" x14ac:dyDescent="0.25">
      <c r="A1067" t="s">
        <v>75</v>
      </c>
      <c r="C1067" t="s">
        <v>1195</v>
      </c>
      <c r="E1067">
        <v>8</v>
      </c>
      <c r="F1067" t="s">
        <v>113</v>
      </c>
      <c r="J1067" t="s">
        <v>23</v>
      </c>
      <c r="K1067">
        <v>2</v>
      </c>
      <c r="L1067">
        <v>578</v>
      </c>
      <c r="M1067">
        <v>0.1</v>
      </c>
      <c r="N1067">
        <v>1</v>
      </c>
      <c r="O1067" s="12">
        <f>VLOOKUP(C1067,[3]May!$C:$Z,24,FALSE)</f>
        <v>2019</v>
      </c>
    </row>
    <row r="1068" spans="1:15" x14ac:dyDescent="0.25">
      <c r="A1068" t="s">
        <v>75</v>
      </c>
      <c r="C1068" t="s">
        <v>1195</v>
      </c>
      <c r="E1068">
        <v>9</v>
      </c>
      <c r="F1068" t="s">
        <v>80</v>
      </c>
      <c r="J1068" t="s">
        <v>23</v>
      </c>
      <c r="K1068">
        <v>2</v>
      </c>
      <c r="L1068">
        <v>2014</v>
      </c>
      <c r="M1068">
        <v>0.24</v>
      </c>
      <c r="N1068">
        <v>15</v>
      </c>
      <c r="O1068" s="12">
        <f>VLOOKUP(C1068,[3]May!$C:$Z,24,FALSE)</f>
        <v>2019</v>
      </c>
    </row>
    <row r="1069" spans="1:15" x14ac:dyDescent="0.25">
      <c r="A1069" t="s">
        <v>75</v>
      </c>
      <c r="C1069" t="s">
        <v>1196</v>
      </c>
      <c r="E1069">
        <v>28</v>
      </c>
      <c r="F1069" t="s">
        <v>110</v>
      </c>
      <c r="J1069" t="s">
        <v>23</v>
      </c>
      <c r="K1069">
        <v>2</v>
      </c>
      <c r="L1069">
        <v>2014</v>
      </c>
      <c r="M1069">
        <v>0.24</v>
      </c>
      <c r="N1069">
        <v>15</v>
      </c>
      <c r="O1069" s="12">
        <f>VLOOKUP(C1069,[3]May!$C:$Z,24,FALSE)</f>
        <v>2019</v>
      </c>
    </row>
    <row r="1070" spans="1:15" x14ac:dyDescent="0.25">
      <c r="A1070" t="s">
        <v>75</v>
      </c>
      <c r="C1070" t="s">
        <v>1196</v>
      </c>
      <c r="E1070">
        <v>8</v>
      </c>
      <c r="F1070" t="s">
        <v>113</v>
      </c>
      <c r="J1070" t="s">
        <v>23</v>
      </c>
      <c r="K1070">
        <v>2</v>
      </c>
      <c r="L1070">
        <v>578</v>
      </c>
      <c r="M1070">
        <v>0.1</v>
      </c>
      <c r="N1070">
        <v>1</v>
      </c>
      <c r="O1070" s="12">
        <f>VLOOKUP(C1070,[3]May!$C:$Z,24,FALSE)</f>
        <v>2019</v>
      </c>
    </row>
    <row r="1071" spans="1:15" x14ac:dyDescent="0.25">
      <c r="A1071" t="s">
        <v>75</v>
      </c>
      <c r="C1071" t="s">
        <v>1196</v>
      </c>
      <c r="E1071">
        <v>7</v>
      </c>
      <c r="F1071" t="s">
        <v>81</v>
      </c>
      <c r="J1071" t="s">
        <v>23</v>
      </c>
      <c r="K1071">
        <v>7</v>
      </c>
      <c r="L1071">
        <v>1701</v>
      </c>
      <c r="M1071">
        <v>0.28000000000000003</v>
      </c>
      <c r="N1071">
        <v>1</v>
      </c>
      <c r="O1071" s="12">
        <f>VLOOKUP(C1071,[3]May!$C:$Z,24,FALSE)</f>
        <v>2019</v>
      </c>
    </row>
    <row r="1072" spans="1:15" x14ac:dyDescent="0.25">
      <c r="A1072" t="s">
        <v>75</v>
      </c>
      <c r="C1072" t="s">
        <v>1196</v>
      </c>
      <c r="E1072">
        <v>9</v>
      </c>
      <c r="F1072" t="s">
        <v>80</v>
      </c>
      <c r="J1072" t="s">
        <v>23</v>
      </c>
      <c r="K1072">
        <v>6</v>
      </c>
      <c r="L1072">
        <v>6042</v>
      </c>
      <c r="M1072">
        <v>0.72</v>
      </c>
      <c r="N1072">
        <v>15</v>
      </c>
      <c r="O1072" s="12">
        <f>VLOOKUP(C1072,[3]May!$C:$Z,24,FALSE)</f>
        <v>2019</v>
      </c>
    </row>
    <row r="1073" spans="1:15" x14ac:dyDescent="0.25">
      <c r="A1073" t="s">
        <v>75</v>
      </c>
      <c r="C1073" t="s">
        <v>1196</v>
      </c>
      <c r="E1073">
        <v>3</v>
      </c>
      <c r="F1073" t="s">
        <v>82</v>
      </c>
      <c r="J1073" t="s">
        <v>23</v>
      </c>
      <c r="K1073">
        <v>1</v>
      </c>
      <c r="L1073">
        <v>480</v>
      </c>
      <c r="M1073">
        <v>0.08</v>
      </c>
      <c r="N1073">
        <v>5</v>
      </c>
      <c r="O1073" s="12">
        <f>VLOOKUP(C1073,[3]May!$C:$Z,24,FALSE)</f>
        <v>2019</v>
      </c>
    </row>
    <row r="1074" spans="1:15" x14ac:dyDescent="0.25">
      <c r="A1074" t="s">
        <v>75</v>
      </c>
      <c r="C1074" t="s">
        <v>1196</v>
      </c>
      <c r="E1074">
        <v>4</v>
      </c>
      <c r="F1074" t="s">
        <v>77</v>
      </c>
      <c r="J1074" t="s">
        <v>23</v>
      </c>
      <c r="K1074">
        <v>1</v>
      </c>
      <c r="L1074">
        <v>548</v>
      </c>
      <c r="M1074">
        <v>0.09</v>
      </c>
      <c r="N1074">
        <v>5</v>
      </c>
      <c r="O1074" s="12">
        <f>VLOOKUP(C1074,[3]May!$C:$Z,24,FALSE)</f>
        <v>2019</v>
      </c>
    </row>
    <row r="1075" spans="1:15" x14ac:dyDescent="0.25">
      <c r="A1075" t="s">
        <v>75</v>
      </c>
      <c r="C1075" t="s">
        <v>1197</v>
      </c>
      <c r="E1075">
        <v>3</v>
      </c>
      <c r="F1075" t="s">
        <v>82</v>
      </c>
      <c r="J1075" t="s">
        <v>23</v>
      </c>
      <c r="K1075">
        <v>2</v>
      </c>
      <c r="L1075">
        <v>960</v>
      </c>
      <c r="M1075">
        <v>0.16</v>
      </c>
      <c r="N1075">
        <v>5</v>
      </c>
      <c r="O1075" s="12">
        <f>VLOOKUP(C1075,[3]May!$C:$Z,24,FALSE)</f>
        <v>2019</v>
      </c>
    </row>
    <row r="1076" spans="1:15" x14ac:dyDescent="0.25">
      <c r="A1076" t="s">
        <v>75</v>
      </c>
      <c r="C1076" t="s">
        <v>1197</v>
      </c>
      <c r="E1076">
        <v>28</v>
      </c>
      <c r="F1076" t="s">
        <v>110</v>
      </c>
      <c r="J1076" t="s">
        <v>23</v>
      </c>
      <c r="K1076">
        <v>3</v>
      </c>
      <c r="L1076">
        <v>3021</v>
      </c>
      <c r="M1076">
        <v>0.36</v>
      </c>
      <c r="N1076">
        <v>15</v>
      </c>
      <c r="O1076" s="12">
        <f>VLOOKUP(C1076,[3]May!$C:$Z,24,FALSE)</f>
        <v>2019</v>
      </c>
    </row>
    <row r="1077" spans="1:15" x14ac:dyDescent="0.25">
      <c r="A1077" t="s">
        <v>75</v>
      </c>
      <c r="C1077" t="s">
        <v>1197</v>
      </c>
      <c r="E1077">
        <v>8</v>
      </c>
      <c r="F1077" t="s">
        <v>113</v>
      </c>
      <c r="J1077" t="s">
        <v>23</v>
      </c>
      <c r="K1077">
        <v>2</v>
      </c>
      <c r="L1077">
        <v>578</v>
      </c>
      <c r="M1077">
        <v>0.1</v>
      </c>
      <c r="N1077">
        <v>1</v>
      </c>
      <c r="O1077" s="12">
        <f>VLOOKUP(C1077,[3]May!$C:$Z,24,FALSE)</f>
        <v>2019</v>
      </c>
    </row>
    <row r="1078" spans="1:15" x14ac:dyDescent="0.25">
      <c r="A1078" t="s">
        <v>75</v>
      </c>
      <c r="C1078" t="s">
        <v>1197</v>
      </c>
      <c r="E1078">
        <v>4</v>
      </c>
      <c r="F1078" t="s">
        <v>77</v>
      </c>
      <c r="J1078" t="s">
        <v>23</v>
      </c>
      <c r="K1078">
        <v>1</v>
      </c>
      <c r="L1078">
        <v>548</v>
      </c>
      <c r="M1078">
        <v>0.09</v>
      </c>
      <c r="N1078">
        <v>5</v>
      </c>
      <c r="O1078" s="12">
        <f>VLOOKUP(C1078,[3]May!$C:$Z,24,FALSE)</f>
        <v>2019</v>
      </c>
    </row>
    <row r="1079" spans="1:15" x14ac:dyDescent="0.25">
      <c r="A1079" t="s">
        <v>75</v>
      </c>
      <c r="C1079" t="s">
        <v>1197</v>
      </c>
      <c r="E1079">
        <v>9</v>
      </c>
      <c r="F1079" t="s">
        <v>80</v>
      </c>
      <c r="J1079" t="s">
        <v>23</v>
      </c>
      <c r="K1079">
        <v>2</v>
      </c>
      <c r="L1079">
        <v>2014</v>
      </c>
      <c r="M1079">
        <v>0.24</v>
      </c>
      <c r="N1079">
        <v>15</v>
      </c>
      <c r="O1079" s="12">
        <f>VLOOKUP(C1079,[3]May!$C:$Z,24,FALSE)</f>
        <v>2019</v>
      </c>
    </row>
    <row r="1080" spans="1:15" x14ac:dyDescent="0.25">
      <c r="A1080" t="s">
        <v>75</v>
      </c>
      <c r="C1080" t="s">
        <v>1197</v>
      </c>
      <c r="E1080">
        <v>7</v>
      </c>
      <c r="F1080" t="s">
        <v>81</v>
      </c>
      <c r="J1080" t="s">
        <v>23</v>
      </c>
      <c r="K1080">
        <v>7</v>
      </c>
      <c r="L1080">
        <v>1701</v>
      </c>
      <c r="M1080">
        <v>0.28000000000000003</v>
      </c>
      <c r="N1080">
        <v>1</v>
      </c>
      <c r="O1080" s="12">
        <f>VLOOKUP(C1080,[3]May!$C:$Z,24,FALSE)</f>
        <v>2019</v>
      </c>
    </row>
    <row r="1081" spans="1:15" x14ac:dyDescent="0.25">
      <c r="A1081" t="s">
        <v>75</v>
      </c>
      <c r="C1081" t="s">
        <v>1198</v>
      </c>
      <c r="E1081">
        <v>7</v>
      </c>
      <c r="F1081" t="s">
        <v>81</v>
      </c>
      <c r="J1081" t="s">
        <v>23</v>
      </c>
      <c r="K1081">
        <v>5</v>
      </c>
      <c r="L1081">
        <v>1215</v>
      </c>
      <c r="M1081">
        <v>0.2</v>
      </c>
      <c r="N1081">
        <v>1</v>
      </c>
      <c r="O1081" s="12">
        <f>VLOOKUP(C1081,[3]May!$C:$Z,24,FALSE)</f>
        <v>2019</v>
      </c>
    </row>
    <row r="1082" spans="1:15" x14ac:dyDescent="0.25">
      <c r="A1082" t="s">
        <v>75</v>
      </c>
      <c r="C1082" t="s">
        <v>1198</v>
      </c>
      <c r="E1082">
        <v>9</v>
      </c>
      <c r="F1082" t="s">
        <v>80</v>
      </c>
      <c r="J1082" t="s">
        <v>23</v>
      </c>
      <c r="K1082">
        <v>3</v>
      </c>
      <c r="L1082">
        <v>3021</v>
      </c>
      <c r="M1082">
        <v>0.36</v>
      </c>
      <c r="N1082">
        <v>15</v>
      </c>
      <c r="O1082" s="12">
        <f>VLOOKUP(C1082,[3]May!$C:$Z,24,FALSE)</f>
        <v>2019</v>
      </c>
    </row>
    <row r="1083" spans="1:15" x14ac:dyDescent="0.25">
      <c r="A1083" t="s">
        <v>75</v>
      </c>
      <c r="C1083" t="s">
        <v>1199</v>
      </c>
      <c r="E1083">
        <v>4</v>
      </c>
      <c r="F1083" t="s">
        <v>77</v>
      </c>
      <c r="J1083" t="s">
        <v>23</v>
      </c>
      <c r="K1083">
        <v>1</v>
      </c>
      <c r="L1083">
        <v>548</v>
      </c>
      <c r="M1083">
        <v>0.09</v>
      </c>
      <c r="N1083">
        <v>5</v>
      </c>
      <c r="O1083" s="12">
        <f>VLOOKUP(C1083,[3]May!$C:$Z,24,FALSE)</f>
        <v>2019</v>
      </c>
    </row>
    <row r="1084" spans="1:15" x14ac:dyDescent="0.25">
      <c r="A1084" t="s">
        <v>75</v>
      </c>
      <c r="C1084" t="s">
        <v>1199</v>
      </c>
      <c r="E1084">
        <v>3</v>
      </c>
      <c r="F1084" t="s">
        <v>82</v>
      </c>
      <c r="J1084" t="s">
        <v>23</v>
      </c>
      <c r="K1084">
        <v>1</v>
      </c>
      <c r="L1084">
        <v>480</v>
      </c>
      <c r="M1084">
        <v>0.08</v>
      </c>
      <c r="N1084">
        <v>5</v>
      </c>
      <c r="O1084" s="12">
        <f>VLOOKUP(C1084,[3]May!$C:$Z,24,FALSE)</f>
        <v>2019</v>
      </c>
    </row>
    <row r="1085" spans="1:15" x14ac:dyDescent="0.25">
      <c r="A1085" t="s">
        <v>75</v>
      </c>
      <c r="C1085" t="s">
        <v>1200</v>
      </c>
      <c r="E1085">
        <v>4</v>
      </c>
      <c r="F1085" t="s">
        <v>77</v>
      </c>
      <c r="J1085" t="s">
        <v>23</v>
      </c>
      <c r="K1085">
        <v>1</v>
      </c>
      <c r="L1085">
        <v>548</v>
      </c>
      <c r="M1085">
        <v>0.09</v>
      </c>
      <c r="N1085">
        <v>5</v>
      </c>
      <c r="O1085" s="12">
        <f>VLOOKUP(C1085,[3]May!$C:$Z,24,FALSE)</f>
        <v>2019</v>
      </c>
    </row>
    <row r="1086" spans="1:15" x14ac:dyDescent="0.25">
      <c r="A1086" t="s">
        <v>75</v>
      </c>
      <c r="C1086" t="s">
        <v>1200</v>
      </c>
      <c r="E1086">
        <v>7</v>
      </c>
      <c r="F1086" t="s">
        <v>81</v>
      </c>
      <c r="J1086" t="s">
        <v>23</v>
      </c>
      <c r="K1086">
        <v>4</v>
      </c>
      <c r="L1086">
        <v>972</v>
      </c>
      <c r="M1086">
        <v>0.16</v>
      </c>
      <c r="N1086">
        <v>1</v>
      </c>
      <c r="O1086" s="12">
        <f>VLOOKUP(C1086,[3]May!$C:$Z,24,FALSE)</f>
        <v>2019</v>
      </c>
    </row>
    <row r="1087" spans="1:15" x14ac:dyDescent="0.25">
      <c r="A1087" t="s">
        <v>75</v>
      </c>
      <c r="C1087" t="s">
        <v>1200</v>
      </c>
      <c r="E1087">
        <v>22</v>
      </c>
      <c r="F1087" t="s">
        <v>174</v>
      </c>
      <c r="J1087" t="s">
        <v>23</v>
      </c>
      <c r="K1087">
        <v>2</v>
      </c>
      <c r="L1087">
        <v>2014</v>
      </c>
      <c r="M1087">
        <v>0.24</v>
      </c>
      <c r="N1087">
        <v>15</v>
      </c>
      <c r="O1087" s="12">
        <f>VLOOKUP(C1087,[3]May!$C:$Z,24,FALSE)</f>
        <v>2019</v>
      </c>
    </row>
    <row r="1088" spans="1:15" x14ac:dyDescent="0.25">
      <c r="A1088" t="s">
        <v>75</v>
      </c>
      <c r="C1088" t="s">
        <v>1200</v>
      </c>
      <c r="E1088">
        <v>8</v>
      </c>
      <c r="F1088" t="s">
        <v>113</v>
      </c>
      <c r="J1088" t="s">
        <v>23</v>
      </c>
      <c r="K1088">
        <v>1</v>
      </c>
      <c r="L1088">
        <v>289</v>
      </c>
      <c r="M1088">
        <v>0.05</v>
      </c>
      <c r="N1088">
        <v>1</v>
      </c>
      <c r="O1088" s="12">
        <f>VLOOKUP(C1088,[3]May!$C:$Z,24,FALSE)</f>
        <v>2019</v>
      </c>
    </row>
    <row r="1089" spans="1:15" x14ac:dyDescent="0.25">
      <c r="A1089" t="s">
        <v>75</v>
      </c>
      <c r="C1089" t="s">
        <v>1200</v>
      </c>
      <c r="E1089">
        <v>3</v>
      </c>
      <c r="F1089" t="s">
        <v>82</v>
      </c>
      <c r="J1089" t="s">
        <v>23</v>
      </c>
      <c r="K1089">
        <v>1</v>
      </c>
      <c r="L1089">
        <v>480</v>
      </c>
      <c r="M1089">
        <v>0.08</v>
      </c>
      <c r="N1089">
        <v>5</v>
      </c>
      <c r="O1089" s="12">
        <f>VLOOKUP(C1089,[3]May!$C:$Z,24,FALSE)</f>
        <v>2019</v>
      </c>
    </row>
    <row r="1090" spans="1:15" x14ac:dyDescent="0.25">
      <c r="A1090" t="s">
        <v>75</v>
      </c>
      <c r="C1090" t="s">
        <v>1201</v>
      </c>
      <c r="E1090">
        <v>7</v>
      </c>
      <c r="F1090" t="s">
        <v>81</v>
      </c>
      <c r="J1090" t="s">
        <v>23</v>
      </c>
      <c r="K1090">
        <v>9</v>
      </c>
      <c r="L1090">
        <v>2187</v>
      </c>
      <c r="M1090">
        <v>0.36</v>
      </c>
      <c r="N1090">
        <v>1</v>
      </c>
      <c r="O1090" s="12">
        <f>VLOOKUP(C1090,[3]May!$C:$Z,24,FALSE)</f>
        <v>2019</v>
      </c>
    </row>
    <row r="1091" spans="1:15" x14ac:dyDescent="0.25">
      <c r="A1091" t="s">
        <v>75</v>
      </c>
      <c r="C1091" t="s">
        <v>1201</v>
      </c>
      <c r="E1091">
        <v>28</v>
      </c>
      <c r="F1091" t="s">
        <v>110</v>
      </c>
      <c r="J1091" t="s">
        <v>23</v>
      </c>
      <c r="K1091">
        <v>7</v>
      </c>
      <c r="L1091">
        <v>7049</v>
      </c>
      <c r="M1091">
        <v>0.84</v>
      </c>
      <c r="N1091">
        <v>15</v>
      </c>
      <c r="O1091" s="12">
        <f>VLOOKUP(C1091,[3]May!$C:$Z,24,FALSE)</f>
        <v>2019</v>
      </c>
    </row>
    <row r="1092" spans="1:15" x14ac:dyDescent="0.25">
      <c r="A1092" t="s">
        <v>75</v>
      </c>
      <c r="C1092" t="s">
        <v>1202</v>
      </c>
      <c r="E1092">
        <v>7</v>
      </c>
      <c r="F1092" t="s">
        <v>81</v>
      </c>
      <c r="J1092" t="s">
        <v>23</v>
      </c>
      <c r="K1092">
        <v>6</v>
      </c>
      <c r="L1092">
        <v>1458</v>
      </c>
      <c r="M1092">
        <v>0.24</v>
      </c>
      <c r="N1092">
        <v>1</v>
      </c>
      <c r="O1092" s="12">
        <f>VLOOKUP(C1092,[3]May!$C:$Z,24,FALSE)</f>
        <v>2019</v>
      </c>
    </row>
    <row r="1093" spans="1:15" x14ac:dyDescent="0.25">
      <c r="A1093" t="s">
        <v>75</v>
      </c>
      <c r="C1093" t="s">
        <v>1202</v>
      </c>
      <c r="E1093">
        <v>28</v>
      </c>
      <c r="F1093" t="s">
        <v>110</v>
      </c>
      <c r="J1093" t="s">
        <v>23</v>
      </c>
      <c r="K1093">
        <v>4</v>
      </c>
      <c r="L1093">
        <v>4028</v>
      </c>
      <c r="M1093">
        <v>0.48</v>
      </c>
      <c r="N1093">
        <v>15</v>
      </c>
      <c r="O1093" s="12">
        <f>VLOOKUP(C1093,[3]May!$C:$Z,24,FALSE)</f>
        <v>2019</v>
      </c>
    </row>
    <row r="1094" spans="1:15" x14ac:dyDescent="0.25">
      <c r="A1094" t="s">
        <v>75</v>
      </c>
      <c r="C1094" t="s">
        <v>1202</v>
      </c>
      <c r="E1094">
        <v>10</v>
      </c>
      <c r="F1094" t="s">
        <v>118</v>
      </c>
      <c r="J1094" t="s">
        <v>23</v>
      </c>
      <c r="K1094">
        <v>1</v>
      </c>
      <c r="L1094">
        <v>1007</v>
      </c>
      <c r="M1094">
        <v>0.12</v>
      </c>
      <c r="N1094">
        <v>15</v>
      </c>
      <c r="O1094" s="12">
        <f>VLOOKUP(C1094,[3]May!$C:$Z,24,FALSE)</f>
        <v>2019</v>
      </c>
    </row>
    <row r="1095" spans="1:15" x14ac:dyDescent="0.25">
      <c r="A1095" t="s">
        <v>75</v>
      </c>
      <c r="C1095" t="s">
        <v>1202</v>
      </c>
      <c r="E1095">
        <v>3</v>
      </c>
      <c r="F1095" t="s">
        <v>82</v>
      </c>
      <c r="J1095" t="s">
        <v>23</v>
      </c>
      <c r="K1095">
        <v>1</v>
      </c>
      <c r="L1095">
        <v>480</v>
      </c>
      <c r="M1095">
        <v>0.08</v>
      </c>
      <c r="N1095">
        <v>5</v>
      </c>
      <c r="O1095" s="12">
        <f>VLOOKUP(C1095,[3]May!$C:$Z,24,FALSE)</f>
        <v>2019</v>
      </c>
    </row>
    <row r="1096" spans="1:15" x14ac:dyDescent="0.25">
      <c r="A1096" t="s">
        <v>75</v>
      </c>
      <c r="C1096" t="s">
        <v>1202</v>
      </c>
      <c r="E1096">
        <v>9</v>
      </c>
      <c r="F1096" t="s">
        <v>80</v>
      </c>
      <c r="J1096" t="s">
        <v>23</v>
      </c>
      <c r="K1096">
        <v>1</v>
      </c>
      <c r="L1096">
        <v>1007</v>
      </c>
      <c r="M1096">
        <v>0.12</v>
      </c>
      <c r="N1096">
        <v>15</v>
      </c>
      <c r="O1096" s="12">
        <f>VLOOKUP(C1096,[3]May!$C:$Z,24,FALSE)</f>
        <v>2019</v>
      </c>
    </row>
    <row r="1097" spans="1:15" x14ac:dyDescent="0.25">
      <c r="A1097" t="s">
        <v>75</v>
      </c>
      <c r="C1097" t="s">
        <v>1202</v>
      </c>
      <c r="E1097">
        <v>8</v>
      </c>
      <c r="F1097" t="s">
        <v>113</v>
      </c>
      <c r="J1097" t="s">
        <v>23</v>
      </c>
      <c r="K1097">
        <v>2</v>
      </c>
      <c r="L1097">
        <v>578</v>
      </c>
      <c r="M1097">
        <v>0.1</v>
      </c>
      <c r="N1097">
        <v>1</v>
      </c>
      <c r="O1097" s="12">
        <f>VLOOKUP(C1097,[3]May!$C:$Z,24,FALSE)</f>
        <v>2019</v>
      </c>
    </row>
    <row r="1098" spans="1:15" x14ac:dyDescent="0.25">
      <c r="A1098" t="s">
        <v>75</v>
      </c>
      <c r="C1098" t="s">
        <v>1202</v>
      </c>
      <c r="E1098">
        <v>4</v>
      </c>
      <c r="F1098" t="s">
        <v>77</v>
      </c>
      <c r="J1098" t="s">
        <v>23</v>
      </c>
      <c r="K1098">
        <v>1</v>
      </c>
      <c r="L1098">
        <v>548</v>
      </c>
      <c r="M1098">
        <v>0.09</v>
      </c>
      <c r="N1098">
        <v>5</v>
      </c>
      <c r="O1098" s="12">
        <f>VLOOKUP(C1098,[3]May!$C:$Z,24,FALSE)</f>
        <v>2019</v>
      </c>
    </row>
    <row r="1099" spans="1:15" x14ac:dyDescent="0.25">
      <c r="A1099" t="s">
        <v>75</v>
      </c>
      <c r="C1099" t="s">
        <v>1203</v>
      </c>
      <c r="E1099">
        <v>28</v>
      </c>
      <c r="F1099" t="s">
        <v>110</v>
      </c>
      <c r="J1099" t="s">
        <v>23</v>
      </c>
      <c r="K1099">
        <v>11</v>
      </c>
      <c r="L1099">
        <v>11077</v>
      </c>
      <c r="M1099">
        <v>1.32</v>
      </c>
      <c r="N1099">
        <v>15</v>
      </c>
      <c r="O1099" s="12">
        <f>VLOOKUP(C1099,[3]May!$C:$Z,24,FALSE)</f>
        <v>2019</v>
      </c>
    </row>
    <row r="1100" spans="1:15" x14ac:dyDescent="0.25">
      <c r="A1100" t="s">
        <v>75</v>
      </c>
      <c r="C1100" t="s">
        <v>1204</v>
      </c>
      <c r="E1100">
        <v>7</v>
      </c>
      <c r="F1100" t="s">
        <v>81</v>
      </c>
      <c r="J1100" t="s">
        <v>23</v>
      </c>
      <c r="K1100">
        <v>4</v>
      </c>
      <c r="L1100">
        <v>972</v>
      </c>
      <c r="M1100">
        <v>0.16</v>
      </c>
      <c r="N1100">
        <v>1</v>
      </c>
      <c r="O1100" s="12">
        <f>VLOOKUP(C1100,[3]May!$C:$Z,24,FALSE)</f>
        <v>2019</v>
      </c>
    </row>
    <row r="1101" spans="1:15" x14ac:dyDescent="0.25">
      <c r="A1101" t="s">
        <v>75</v>
      </c>
      <c r="C1101" t="s">
        <v>1204</v>
      </c>
      <c r="E1101">
        <v>29</v>
      </c>
      <c r="F1101" t="s">
        <v>169</v>
      </c>
      <c r="J1101" t="s">
        <v>23</v>
      </c>
      <c r="K1101">
        <v>2</v>
      </c>
      <c r="L1101">
        <v>2014</v>
      </c>
      <c r="M1101">
        <v>0.24</v>
      </c>
      <c r="N1101">
        <v>15</v>
      </c>
      <c r="O1101" s="12">
        <f>VLOOKUP(C1101,[3]May!$C:$Z,24,FALSE)</f>
        <v>2019</v>
      </c>
    </row>
    <row r="1102" spans="1:15" x14ac:dyDescent="0.25">
      <c r="A1102" t="s">
        <v>75</v>
      </c>
      <c r="C1102" t="s">
        <v>1204</v>
      </c>
      <c r="E1102">
        <v>3</v>
      </c>
      <c r="F1102" t="s">
        <v>82</v>
      </c>
      <c r="J1102" t="s">
        <v>23</v>
      </c>
      <c r="K1102">
        <v>1</v>
      </c>
      <c r="L1102">
        <v>480</v>
      </c>
      <c r="M1102">
        <v>0.08</v>
      </c>
      <c r="N1102">
        <v>5</v>
      </c>
      <c r="O1102" s="12">
        <f>VLOOKUP(C1102,[3]May!$C:$Z,24,FALSE)</f>
        <v>2019</v>
      </c>
    </row>
    <row r="1103" spans="1:15" x14ac:dyDescent="0.25">
      <c r="A1103" t="s">
        <v>75</v>
      </c>
      <c r="C1103" t="s">
        <v>1205</v>
      </c>
      <c r="E1103">
        <v>10</v>
      </c>
      <c r="F1103" t="s">
        <v>118</v>
      </c>
      <c r="J1103" t="s">
        <v>23</v>
      </c>
      <c r="K1103">
        <v>1</v>
      </c>
      <c r="L1103">
        <v>1007</v>
      </c>
      <c r="M1103">
        <v>0.12</v>
      </c>
      <c r="N1103">
        <v>15</v>
      </c>
      <c r="O1103" s="12">
        <f>VLOOKUP(C1103,[3]May!$C:$Z,24,FALSE)</f>
        <v>2019</v>
      </c>
    </row>
    <row r="1104" spans="1:15" x14ac:dyDescent="0.25">
      <c r="A1104" t="s">
        <v>75</v>
      </c>
      <c r="C1104" t="s">
        <v>1205</v>
      </c>
      <c r="E1104">
        <v>4</v>
      </c>
      <c r="F1104" t="s">
        <v>77</v>
      </c>
      <c r="J1104" t="s">
        <v>23</v>
      </c>
      <c r="K1104">
        <v>1</v>
      </c>
      <c r="L1104">
        <v>548</v>
      </c>
      <c r="M1104">
        <v>0.09</v>
      </c>
      <c r="N1104">
        <v>5</v>
      </c>
      <c r="O1104" s="12">
        <f>VLOOKUP(C1104,[3]May!$C:$Z,24,FALSE)</f>
        <v>2019</v>
      </c>
    </row>
    <row r="1105" spans="1:15" x14ac:dyDescent="0.25">
      <c r="A1105" t="s">
        <v>75</v>
      </c>
      <c r="C1105" t="s">
        <v>1205</v>
      </c>
      <c r="E1105">
        <v>3</v>
      </c>
      <c r="F1105" t="s">
        <v>82</v>
      </c>
      <c r="J1105" t="s">
        <v>23</v>
      </c>
      <c r="K1105">
        <v>1</v>
      </c>
      <c r="L1105">
        <v>480</v>
      </c>
      <c r="M1105">
        <v>0.08</v>
      </c>
      <c r="N1105">
        <v>5</v>
      </c>
      <c r="O1105" s="12">
        <f>VLOOKUP(C1105,[3]May!$C:$Z,24,FALSE)</f>
        <v>2019</v>
      </c>
    </row>
    <row r="1106" spans="1:15" x14ac:dyDescent="0.25">
      <c r="A1106" t="s">
        <v>75</v>
      </c>
      <c r="C1106" t="s">
        <v>1205</v>
      </c>
      <c r="E1106">
        <v>28</v>
      </c>
      <c r="F1106" t="s">
        <v>110</v>
      </c>
      <c r="J1106" t="s">
        <v>23</v>
      </c>
      <c r="K1106">
        <v>9</v>
      </c>
      <c r="L1106">
        <v>9063</v>
      </c>
      <c r="M1106">
        <v>1.08</v>
      </c>
      <c r="N1106">
        <v>15</v>
      </c>
      <c r="O1106" s="12">
        <f>VLOOKUP(C1106,[3]May!$C:$Z,24,FALSE)</f>
        <v>2019</v>
      </c>
    </row>
    <row r="1107" spans="1:15" x14ac:dyDescent="0.25">
      <c r="A1107" t="s">
        <v>75</v>
      </c>
      <c r="C1107" t="s">
        <v>1206</v>
      </c>
      <c r="E1107">
        <v>22</v>
      </c>
      <c r="F1107" t="s">
        <v>174</v>
      </c>
      <c r="J1107" t="s">
        <v>23</v>
      </c>
      <c r="K1107">
        <v>2</v>
      </c>
      <c r="L1107">
        <v>2014</v>
      </c>
      <c r="M1107">
        <v>0.24</v>
      </c>
      <c r="N1107">
        <v>15</v>
      </c>
      <c r="O1107" s="12">
        <f>VLOOKUP(C1107,[3]May!$C:$Z,24,FALSE)</f>
        <v>2019</v>
      </c>
    </row>
    <row r="1108" spans="1:15" x14ac:dyDescent="0.25">
      <c r="A1108" t="s">
        <v>75</v>
      </c>
      <c r="C1108" t="s">
        <v>1207</v>
      </c>
      <c r="E1108">
        <v>28</v>
      </c>
      <c r="F1108" t="s">
        <v>110</v>
      </c>
      <c r="J1108" t="s">
        <v>23</v>
      </c>
      <c r="K1108">
        <v>1</v>
      </c>
      <c r="L1108">
        <v>1007</v>
      </c>
      <c r="M1108">
        <v>0.12</v>
      </c>
      <c r="N1108">
        <v>15</v>
      </c>
      <c r="O1108" s="12">
        <f>VLOOKUP(C1108,[3]May!$C:$Z,24,FALSE)</f>
        <v>2019</v>
      </c>
    </row>
    <row r="1109" spans="1:15" x14ac:dyDescent="0.25">
      <c r="A1109" t="s">
        <v>75</v>
      </c>
      <c r="C1109" t="s">
        <v>1207</v>
      </c>
      <c r="E1109">
        <v>3</v>
      </c>
      <c r="F1109" t="s">
        <v>82</v>
      </c>
      <c r="J1109" t="s">
        <v>23</v>
      </c>
      <c r="K1109">
        <v>6</v>
      </c>
      <c r="L1109">
        <v>2880</v>
      </c>
      <c r="M1109">
        <v>0.48</v>
      </c>
      <c r="N1109">
        <v>5</v>
      </c>
      <c r="O1109" s="12">
        <f>VLOOKUP(C1109,[3]May!$C:$Z,24,FALSE)</f>
        <v>2019</v>
      </c>
    </row>
    <row r="1110" spans="1:15" x14ac:dyDescent="0.25">
      <c r="A1110" t="s">
        <v>75</v>
      </c>
      <c r="C1110" t="s">
        <v>1208</v>
      </c>
      <c r="E1110">
        <v>4</v>
      </c>
      <c r="F1110" t="s">
        <v>77</v>
      </c>
      <c r="J1110" t="s">
        <v>23</v>
      </c>
      <c r="K1110">
        <v>2</v>
      </c>
      <c r="L1110">
        <v>1096</v>
      </c>
      <c r="M1110">
        <v>0.18</v>
      </c>
      <c r="N1110">
        <v>5</v>
      </c>
      <c r="O1110" s="12">
        <f>VLOOKUP(C1110,[3]May!$C:$Z,24,FALSE)</f>
        <v>2019</v>
      </c>
    </row>
    <row r="1111" spans="1:15" x14ac:dyDescent="0.25">
      <c r="A1111" t="s">
        <v>75</v>
      </c>
      <c r="C1111" t="s">
        <v>1208</v>
      </c>
      <c r="E1111">
        <v>3</v>
      </c>
      <c r="F1111" t="s">
        <v>82</v>
      </c>
      <c r="J1111" t="s">
        <v>23</v>
      </c>
      <c r="K1111">
        <v>4</v>
      </c>
      <c r="L1111">
        <v>1920</v>
      </c>
      <c r="M1111">
        <v>0.32</v>
      </c>
      <c r="N1111">
        <v>5</v>
      </c>
      <c r="O1111" s="12">
        <f>VLOOKUP(C1111,[3]May!$C:$Z,24,FALSE)</f>
        <v>2019</v>
      </c>
    </row>
    <row r="1112" spans="1:15" x14ac:dyDescent="0.25">
      <c r="A1112" t="s">
        <v>75</v>
      </c>
      <c r="C1112" t="s">
        <v>1208</v>
      </c>
      <c r="E1112">
        <v>28</v>
      </c>
      <c r="F1112" t="s">
        <v>110</v>
      </c>
      <c r="J1112" t="s">
        <v>23</v>
      </c>
      <c r="K1112">
        <v>6</v>
      </c>
      <c r="L1112">
        <v>6042</v>
      </c>
      <c r="M1112">
        <v>0.72</v>
      </c>
      <c r="N1112">
        <v>15</v>
      </c>
      <c r="O1112" s="12">
        <f>VLOOKUP(C1112,[3]May!$C:$Z,24,FALSE)</f>
        <v>2019</v>
      </c>
    </row>
    <row r="1113" spans="1:15" x14ac:dyDescent="0.25">
      <c r="A1113" t="s">
        <v>75</v>
      </c>
      <c r="C1113" t="s">
        <v>1208</v>
      </c>
      <c r="E1113">
        <v>7</v>
      </c>
      <c r="F1113" t="s">
        <v>81</v>
      </c>
      <c r="J1113" t="s">
        <v>23</v>
      </c>
      <c r="K1113">
        <v>3</v>
      </c>
      <c r="L1113">
        <v>729</v>
      </c>
      <c r="M1113">
        <v>0.12</v>
      </c>
      <c r="N1113">
        <v>1</v>
      </c>
      <c r="O1113" s="12">
        <f>VLOOKUP(C1113,[3]May!$C:$Z,24,FALSE)</f>
        <v>2019</v>
      </c>
    </row>
    <row r="1114" spans="1:15" x14ac:dyDescent="0.25">
      <c r="A1114" t="s">
        <v>75</v>
      </c>
      <c r="C1114" t="s">
        <v>1209</v>
      </c>
      <c r="E1114">
        <v>28</v>
      </c>
      <c r="F1114" t="s">
        <v>110</v>
      </c>
      <c r="J1114" t="s">
        <v>23</v>
      </c>
      <c r="K1114">
        <v>2</v>
      </c>
      <c r="L1114">
        <v>2014</v>
      </c>
      <c r="M1114">
        <v>0.24</v>
      </c>
      <c r="N1114">
        <v>15</v>
      </c>
      <c r="O1114" s="12">
        <f>VLOOKUP(C1114,[3]May!$C:$Z,24,FALSE)</f>
        <v>2019</v>
      </c>
    </row>
    <row r="1115" spans="1:15" x14ac:dyDescent="0.25">
      <c r="A1115" t="s">
        <v>75</v>
      </c>
      <c r="C1115" t="s">
        <v>1209</v>
      </c>
      <c r="E1115">
        <v>22</v>
      </c>
      <c r="F1115" t="s">
        <v>174</v>
      </c>
      <c r="J1115" t="s">
        <v>23</v>
      </c>
      <c r="K1115">
        <v>3</v>
      </c>
      <c r="L1115">
        <v>3021</v>
      </c>
      <c r="M1115">
        <v>0.36</v>
      </c>
      <c r="N1115">
        <v>15</v>
      </c>
      <c r="O1115" s="12">
        <f>VLOOKUP(C1115,[3]May!$C:$Z,24,FALSE)</f>
        <v>2019</v>
      </c>
    </row>
    <row r="1116" spans="1:15" x14ac:dyDescent="0.25">
      <c r="A1116" t="s">
        <v>75</v>
      </c>
      <c r="C1116" t="s">
        <v>1209</v>
      </c>
      <c r="E1116">
        <v>8</v>
      </c>
      <c r="F1116" t="s">
        <v>113</v>
      </c>
      <c r="J1116" t="s">
        <v>23</v>
      </c>
      <c r="K1116">
        <v>3</v>
      </c>
      <c r="L1116">
        <v>867</v>
      </c>
      <c r="M1116">
        <v>0.15</v>
      </c>
      <c r="N1116">
        <v>1</v>
      </c>
      <c r="O1116" s="12">
        <f>VLOOKUP(C1116,[3]May!$C:$Z,24,FALSE)</f>
        <v>2019</v>
      </c>
    </row>
    <row r="1117" spans="1:15" x14ac:dyDescent="0.25">
      <c r="A1117" t="s">
        <v>75</v>
      </c>
      <c r="C1117" t="s">
        <v>1209</v>
      </c>
      <c r="E1117">
        <v>7</v>
      </c>
      <c r="F1117" t="s">
        <v>81</v>
      </c>
      <c r="J1117" t="s">
        <v>23</v>
      </c>
      <c r="K1117">
        <v>2</v>
      </c>
      <c r="L1117">
        <v>486</v>
      </c>
      <c r="M1117">
        <v>0.08</v>
      </c>
      <c r="N1117">
        <v>1</v>
      </c>
      <c r="O1117" s="12">
        <f>VLOOKUP(C1117,[3]May!$C:$Z,24,FALSE)</f>
        <v>2019</v>
      </c>
    </row>
    <row r="1118" spans="1:15" x14ac:dyDescent="0.25">
      <c r="A1118" t="s">
        <v>75</v>
      </c>
      <c r="C1118" t="s">
        <v>1209</v>
      </c>
      <c r="E1118">
        <v>3</v>
      </c>
      <c r="F1118" t="s">
        <v>82</v>
      </c>
      <c r="J1118" t="s">
        <v>23</v>
      </c>
      <c r="K1118">
        <v>1</v>
      </c>
      <c r="L1118">
        <v>480</v>
      </c>
      <c r="M1118">
        <v>0.08</v>
      </c>
      <c r="N1118">
        <v>5</v>
      </c>
      <c r="O1118" s="12">
        <f>VLOOKUP(C1118,[3]May!$C:$Z,24,FALSE)</f>
        <v>2019</v>
      </c>
    </row>
    <row r="1119" spans="1:15" x14ac:dyDescent="0.25">
      <c r="A1119" t="s">
        <v>75</v>
      </c>
      <c r="C1119" t="s">
        <v>1210</v>
      </c>
      <c r="E1119">
        <v>7</v>
      </c>
      <c r="F1119" t="s">
        <v>81</v>
      </c>
      <c r="J1119" t="s">
        <v>23</v>
      </c>
      <c r="K1119">
        <v>2</v>
      </c>
      <c r="L1119">
        <v>486</v>
      </c>
      <c r="M1119">
        <v>0.08</v>
      </c>
      <c r="N1119">
        <v>1</v>
      </c>
      <c r="O1119" s="12">
        <f>VLOOKUP(C1119,[3]May!$C:$Z,24,FALSE)</f>
        <v>2019</v>
      </c>
    </row>
    <row r="1120" spans="1:15" x14ac:dyDescent="0.25">
      <c r="A1120" t="s">
        <v>75</v>
      </c>
      <c r="C1120" t="s">
        <v>1210</v>
      </c>
      <c r="E1120">
        <v>28</v>
      </c>
      <c r="F1120" t="s">
        <v>110</v>
      </c>
      <c r="J1120" t="s">
        <v>23</v>
      </c>
      <c r="K1120">
        <v>2</v>
      </c>
      <c r="L1120">
        <v>2014</v>
      </c>
      <c r="M1120">
        <v>0.24</v>
      </c>
      <c r="N1120">
        <v>15</v>
      </c>
      <c r="O1120" s="12">
        <f>VLOOKUP(C1120,[3]May!$C:$Z,24,FALSE)</f>
        <v>2019</v>
      </c>
    </row>
    <row r="1121" spans="1:15" x14ac:dyDescent="0.25">
      <c r="A1121" t="s">
        <v>75</v>
      </c>
      <c r="C1121" t="s">
        <v>1210</v>
      </c>
      <c r="E1121">
        <v>3</v>
      </c>
      <c r="F1121" t="s">
        <v>82</v>
      </c>
      <c r="J1121" t="s">
        <v>23</v>
      </c>
      <c r="K1121">
        <v>1</v>
      </c>
      <c r="L1121">
        <v>480</v>
      </c>
      <c r="M1121">
        <v>0.08</v>
      </c>
      <c r="N1121">
        <v>5</v>
      </c>
      <c r="O1121" s="12">
        <f>VLOOKUP(C1121,[3]May!$C:$Z,24,FALSE)</f>
        <v>2019</v>
      </c>
    </row>
    <row r="1122" spans="1:15" x14ac:dyDescent="0.25">
      <c r="A1122" t="s">
        <v>75</v>
      </c>
      <c r="C1122" t="s">
        <v>1211</v>
      </c>
      <c r="E1122">
        <v>28</v>
      </c>
      <c r="F1122" t="s">
        <v>110</v>
      </c>
      <c r="J1122" t="s">
        <v>23</v>
      </c>
      <c r="K1122">
        <v>4</v>
      </c>
      <c r="L1122">
        <v>4028</v>
      </c>
      <c r="M1122">
        <v>0.48</v>
      </c>
      <c r="N1122">
        <v>15</v>
      </c>
      <c r="O1122" s="12">
        <f>VLOOKUP(C1122,[3]May!$C:$Z,24,FALSE)</f>
        <v>2019</v>
      </c>
    </row>
    <row r="1123" spans="1:15" x14ac:dyDescent="0.25">
      <c r="A1123" t="s">
        <v>75</v>
      </c>
      <c r="C1123" t="s">
        <v>1211</v>
      </c>
      <c r="E1123">
        <v>4</v>
      </c>
      <c r="F1123" t="s">
        <v>77</v>
      </c>
      <c r="J1123" t="s">
        <v>23</v>
      </c>
      <c r="K1123">
        <v>1</v>
      </c>
      <c r="L1123">
        <v>548</v>
      </c>
      <c r="M1123">
        <v>0.09</v>
      </c>
      <c r="N1123">
        <v>5</v>
      </c>
      <c r="O1123" s="12">
        <f>VLOOKUP(C1123,[3]May!$C:$Z,24,FALSE)</f>
        <v>2019</v>
      </c>
    </row>
    <row r="1124" spans="1:15" x14ac:dyDescent="0.25">
      <c r="A1124" t="s">
        <v>75</v>
      </c>
      <c r="C1124" t="s">
        <v>1211</v>
      </c>
      <c r="E1124">
        <v>7</v>
      </c>
      <c r="F1124" t="s">
        <v>81</v>
      </c>
      <c r="J1124" t="s">
        <v>23</v>
      </c>
      <c r="K1124">
        <v>4</v>
      </c>
      <c r="L1124">
        <v>972</v>
      </c>
      <c r="M1124">
        <v>0.16</v>
      </c>
      <c r="N1124">
        <v>1</v>
      </c>
      <c r="O1124" s="12">
        <f>VLOOKUP(C1124,[3]May!$C:$Z,24,FALSE)</f>
        <v>2019</v>
      </c>
    </row>
    <row r="1125" spans="1:15" x14ac:dyDescent="0.25">
      <c r="A1125" t="s">
        <v>75</v>
      </c>
      <c r="C1125" t="s">
        <v>1211</v>
      </c>
      <c r="E1125">
        <v>22</v>
      </c>
      <c r="F1125" t="s">
        <v>174</v>
      </c>
      <c r="J1125" t="s">
        <v>23</v>
      </c>
      <c r="K1125">
        <v>4</v>
      </c>
      <c r="L1125">
        <v>4028</v>
      </c>
      <c r="M1125">
        <v>0.48</v>
      </c>
      <c r="N1125">
        <v>15</v>
      </c>
      <c r="O1125" s="12">
        <f>VLOOKUP(C1125,[3]May!$C:$Z,24,FALSE)</f>
        <v>2019</v>
      </c>
    </row>
    <row r="1126" spans="1:15" x14ac:dyDescent="0.25">
      <c r="A1126" t="s">
        <v>75</v>
      </c>
      <c r="C1126" t="s">
        <v>1211</v>
      </c>
      <c r="E1126">
        <v>8</v>
      </c>
      <c r="F1126" t="s">
        <v>113</v>
      </c>
      <c r="J1126" t="s">
        <v>23</v>
      </c>
      <c r="K1126">
        <v>3</v>
      </c>
      <c r="L1126">
        <v>867</v>
      </c>
      <c r="M1126">
        <v>0.15</v>
      </c>
      <c r="N1126">
        <v>1</v>
      </c>
      <c r="O1126" s="12">
        <f>VLOOKUP(C1126,[3]May!$C:$Z,24,FALSE)</f>
        <v>2019</v>
      </c>
    </row>
    <row r="1127" spans="1:15" x14ac:dyDescent="0.25">
      <c r="A1127" t="s">
        <v>75</v>
      </c>
      <c r="C1127" t="s">
        <v>1211</v>
      </c>
      <c r="E1127">
        <v>3</v>
      </c>
      <c r="F1127" t="s">
        <v>82</v>
      </c>
      <c r="J1127" t="s">
        <v>23</v>
      </c>
      <c r="K1127">
        <v>2</v>
      </c>
      <c r="L1127">
        <v>960</v>
      </c>
      <c r="M1127">
        <v>0.16</v>
      </c>
      <c r="N1127">
        <v>5</v>
      </c>
      <c r="O1127" s="12">
        <f>VLOOKUP(C1127,[3]May!$C:$Z,24,FALSE)</f>
        <v>2019</v>
      </c>
    </row>
    <row r="1128" spans="1:15" x14ac:dyDescent="0.25">
      <c r="A1128" t="s">
        <v>75</v>
      </c>
      <c r="C1128" t="s">
        <v>1212</v>
      </c>
      <c r="E1128">
        <v>28</v>
      </c>
      <c r="F1128" t="s">
        <v>110</v>
      </c>
      <c r="J1128" t="s">
        <v>23</v>
      </c>
      <c r="K1128">
        <v>3</v>
      </c>
      <c r="L1128">
        <v>3021</v>
      </c>
      <c r="M1128">
        <v>0.36</v>
      </c>
      <c r="N1128">
        <v>15</v>
      </c>
      <c r="O1128" s="12">
        <f>VLOOKUP(C1128,[3]May!$C:$Z,24,FALSE)</f>
        <v>2019</v>
      </c>
    </row>
    <row r="1129" spans="1:15" x14ac:dyDescent="0.25">
      <c r="A1129" t="s">
        <v>75</v>
      </c>
      <c r="C1129" t="s">
        <v>1212</v>
      </c>
      <c r="E1129">
        <v>3</v>
      </c>
      <c r="F1129" t="s">
        <v>82</v>
      </c>
      <c r="J1129" t="s">
        <v>23</v>
      </c>
      <c r="K1129">
        <v>1</v>
      </c>
      <c r="L1129">
        <v>480</v>
      </c>
      <c r="M1129">
        <v>0.08</v>
      </c>
      <c r="N1129">
        <v>5</v>
      </c>
      <c r="O1129" s="12">
        <f>VLOOKUP(C1129,[3]May!$C:$Z,24,FALSE)</f>
        <v>2019</v>
      </c>
    </row>
    <row r="1130" spans="1:15" x14ac:dyDescent="0.25">
      <c r="A1130" t="s">
        <v>75</v>
      </c>
      <c r="C1130" t="s">
        <v>1212</v>
      </c>
      <c r="E1130">
        <v>7</v>
      </c>
      <c r="F1130" t="s">
        <v>81</v>
      </c>
      <c r="J1130" t="s">
        <v>23</v>
      </c>
      <c r="K1130">
        <v>4</v>
      </c>
      <c r="L1130">
        <v>972</v>
      </c>
      <c r="M1130">
        <v>0.16</v>
      </c>
      <c r="N1130">
        <v>1</v>
      </c>
      <c r="O1130" s="12">
        <f>VLOOKUP(C1130,[3]May!$C:$Z,24,FALSE)</f>
        <v>2019</v>
      </c>
    </row>
    <row r="1131" spans="1:15" x14ac:dyDescent="0.25">
      <c r="A1131" t="s">
        <v>75</v>
      </c>
      <c r="C1131" t="s">
        <v>1212</v>
      </c>
      <c r="E1131">
        <v>8</v>
      </c>
      <c r="F1131" t="s">
        <v>113</v>
      </c>
      <c r="J1131" t="s">
        <v>23</v>
      </c>
      <c r="K1131">
        <v>2</v>
      </c>
      <c r="L1131">
        <v>578</v>
      </c>
      <c r="M1131">
        <v>0.1</v>
      </c>
      <c r="N1131">
        <v>1</v>
      </c>
      <c r="O1131" s="12">
        <f>VLOOKUP(C1131,[3]May!$C:$Z,24,FALSE)</f>
        <v>2019</v>
      </c>
    </row>
    <row r="1132" spans="1:15" x14ac:dyDescent="0.25">
      <c r="A1132" t="s">
        <v>75</v>
      </c>
      <c r="C1132" t="s">
        <v>1212</v>
      </c>
      <c r="E1132">
        <v>9</v>
      </c>
      <c r="F1132" t="s">
        <v>80</v>
      </c>
      <c r="J1132" t="s">
        <v>23</v>
      </c>
      <c r="K1132">
        <v>1</v>
      </c>
      <c r="L1132">
        <v>1007</v>
      </c>
      <c r="M1132">
        <v>0.12</v>
      </c>
      <c r="N1132">
        <v>15</v>
      </c>
      <c r="O1132" s="12">
        <f>VLOOKUP(C1132,[3]May!$C:$Z,24,FALSE)</f>
        <v>2019</v>
      </c>
    </row>
    <row r="1133" spans="1:15" x14ac:dyDescent="0.25">
      <c r="A1133" t="s">
        <v>75</v>
      </c>
      <c r="C1133" t="s">
        <v>1212</v>
      </c>
      <c r="E1133">
        <v>4</v>
      </c>
      <c r="F1133" t="s">
        <v>77</v>
      </c>
      <c r="J1133" t="s">
        <v>23</v>
      </c>
      <c r="K1133">
        <v>1</v>
      </c>
      <c r="L1133">
        <v>548</v>
      </c>
      <c r="M1133">
        <v>0.09</v>
      </c>
      <c r="N1133">
        <v>5</v>
      </c>
      <c r="O1133" s="12">
        <f>VLOOKUP(C1133,[3]May!$C:$Z,24,FALSE)</f>
        <v>2019</v>
      </c>
    </row>
    <row r="1134" spans="1:15" x14ac:dyDescent="0.25">
      <c r="A1134" t="s">
        <v>75</v>
      </c>
      <c r="C1134" t="s">
        <v>1213</v>
      </c>
      <c r="E1134">
        <v>28</v>
      </c>
      <c r="F1134" t="s">
        <v>110</v>
      </c>
      <c r="J1134" t="s">
        <v>23</v>
      </c>
      <c r="K1134">
        <v>1</v>
      </c>
      <c r="L1134">
        <v>1007</v>
      </c>
      <c r="M1134">
        <v>0.12</v>
      </c>
      <c r="N1134">
        <v>15</v>
      </c>
      <c r="O1134" s="12">
        <f>VLOOKUP(C1134,[3]May!$C:$Z,24,FALSE)</f>
        <v>2019</v>
      </c>
    </row>
    <row r="1135" spans="1:15" x14ac:dyDescent="0.25">
      <c r="A1135" t="s">
        <v>75</v>
      </c>
      <c r="C1135" t="s">
        <v>1213</v>
      </c>
      <c r="E1135">
        <v>7</v>
      </c>
      <c r="F1135" t="s">
        <v>81</v>
      </c>
      <c r="J1135" t="s">
        <v>23</v>
      </c>
      <c r="K1135">
        <v>1</v>
      </c>
      <c r="L1135">
        <v>243</v>
      </c>
      <c r="M1135">
        <v>0.04</v>
      </c>
      <c r="N1135">
        <v>1</v>
      </c>
      <c r="O1135" s="12">
        <f>VLOOKUP(C1135,[3]May!$C:$Z,24,FALSE)</f>
        <v>2019</v>
      </c>
    </row>
    <row r="1136" spans="1:15" x14ac:dyDescent="0.25">
      <c r="A1136" t="s">
        <v>75</v>
      </c>
      <c r="C1136" t="s">
        <v>1213</v>
      </c>
      <c r="E1136">
        <v>4</v>
      </c>
      <c r="F1136" t="s">
        <v>77</v>
      </c>
      <c r="J1136" t="s">
        <v>23</v>
      </c>
      <c r="K1136">
        <v>1</v>
      </c>
      <c r="L1136">
        <v>548</v>
      </c>
      <c r="M1136">
        <v>0.09</v>
      </c>
      <c r="N1136">
        <v>5</v>
      </c>
      <c r="O1136" s="12">
        <f>VLOOKUP(C1136,[3]May!$C:$Z,24,FALSE)</f>
        <v>2019</v>
      </c>
    </row>
    <row r="1137" spans="1:15" x14ac:dyDescent="0.25">
      <c r="A1137" t="s">
        <v>75</v>
      </c>
      <c r="C1137" t="s">
        <v>1213</v>
      </c>
      <c r="E1137">
        <v>3</v>
      </c>
      <c r="F1137" t="s">
        <v>82</v>
      </c>
      <c r="J1137" t="s">
        <v>23</v>
      </c>
      <c r="K1137">
        <v>1</v>
      </c>
      <c r="L1137">
        <v>480</v>
      </c>
      <c r="M1137">
        <v>0.08</v>
      </c>
      <c r="N1137">
        <v>5</v>
      </c>
      <c r="O1137" s="12">
        <f>VLOOKUP(C1137,[3]May!$C:$Z,24,FALSE)</f>
        <v>2019</v>
      </c>
    </row>
    <row r="1138" spans="1:15" x14ac:dyDescent="0.25">
      <c r="A1138" t="s">
        <v>75</v>
      </c>
      <c r="C1138" t="s">
        <v>1214</v>
      </c>
      <c r="E1138">
        <v>3</v>
      </c>
      <c r="F1138" t="s">
        <v>82</v>
      </c>
      <c r="J1138" t="s">
        <v>23</v>
      </c>
      <c r="K1138">
        <v>1</v>
      </c>
      <c r="L1138">
        <v>480</v>
      </c>
      <c r="M1138">
        <v>0.08</v>
      </c>
      <c r="N1138">
        <v>5</v>
      </c>
      <c r="O1138" s="12">
        <f>VLOOKUP(C1138,[3]May!$C:$Z,24,FALSE)</f>
        <v>2019</v>
      </c>
    </row>
    <row r="1139" spans="1:15" x14ac:dyDescent="0.25">
      <c r="A1139" t="s">
        <v>75</v>
      </c>
      <c r="C1139" t="s">
        <v>1214</v>
      </c>
      <c r="E1139">
        <v>7</v>
      </c>
      <c r="F1139" t="s">
        <v>81</v>
      </c>
      <c r="J1139" t="s">
        <v>23</v>
      </c>
      <c r="K1139">
        <v>12</v>
      </c>
      <c r="L1139">
        <v>2916</v>
      </c>
      <c r="M1139">
        <v>0.48</v>
      </c>
      <c r="N1139">
        <v>1</v>
      </c>
      <c r="O1139" s="12">
        <f>VLOOKUP(C1139,[3]May!$C:$Z,24,FALSE)</f>
        <v>2019</v>
      </c>
    </row>
    <row r="1140" spans="1:15" x14ac:dyDescent="0.25">
      <c r="A1140" t="s">
        <v>75</v>
      </c>
      <c r="C1140" t="s">
        <v>1214</v>
      </c>
      <c r="E1140">
        <v>9</v>
      </c>
      <c r="F1140" t="s">
        <v>80</v>
      </c>
      <c r="J1140" t="s">
        <v>23</v>
      </c>
      <c r="K1140">
        <v>4</v>
      </c>
      <c r="L1140">
        <v>4028</v>
      </c>
      <c r="M1140">
        <v>0.48</v>
      </c>
      <c r="N1140">
        <v>15</v>
      </c>
      <c r="O1140" s="12">
        <f>VLOOKUP(C1140,[3]May!$C:$Z,24,FALSE)</f>
        <v>2019</v>
      </c>
    </row>
    <row r="1141" spans="1:15" x14ac:dyDescent="0.25">
      <c r="A1141" t="s">
        <v>75</v>
      </c>
      <c r="C1141" t="s">
        <v>1214</v>
      </c>
      <c r="E1141">
        <v>4</v>
      </c>
      <c r="F1141" t="s">
        <v>77</v>
      </c>
      <c r="J1141" t="s">
        <v>23</v>
      </c>
      <c r="K1141">
        <v>1</v>
      </c>
      <c r="L1141">
        <v>548</v>
      </c>
      <c r="M1141">
        <v>0.09</v>
      </c>
      <c r="N1141">
        <v>5</v>
      </c>
      <c r="O1141" s="12">
        <f>VLOOKUP(C1141,[3]May!$C:$Z,24,FALSE)</f>
        <v>2019</v>
      </c>
    </row>
    <row r="1142" spans="1:15" x14ac:dyDescent="0.25">
      <c r="A1142" t="s">
        <v>75</v>
      </c>
      <c r="C1142" t="s">
        <v>1214</v>
      </c>
      <c r="E1142">
        <v>28</v>
      </c>
      <c r="F1142" t="s">
        <v>110</v>
      </c>
      <c r="J1142" t="s">
        <v>23</v>
      </c>
      <c r="K1142">
        <v>6</v>
      </c>
      <c r="L1142">
        <v>6042</v>
      </c>
      <c r="M1142">
        <v>0.72</v>
      </c>
      <c r="N1142">
        <v>15</v>
      </c>
      <c r="O1142" s="12">
        <f>VLOOKUP(C1142,[3]May!$C:$Z,24,FALSE)</f>
        <v>2019</v>
      </c>
    </row>
    <row r="1143" spans="1:15" x14ac:dyDescent="0.25">
      <c r="A1143" t="s">
        <v>75</v>
      </c>
      <c r="C1143" t="s">
        <v>1215</v>
      </c>
      <c r="E1143">
        <v>3</v>
      </c>
      <c r="F1143" t="s">
        <v>82</v>
      </c>
      <c r="J1143" t="s">
        <v>23</v>
      </c>
      <c r="K1143">
        <v>2</v>
      </c>
      <c r="L1143">
        <v>960</v>
      </c>
      <c r="M1143">
        <v>0.16</v>
      </c>
      <c r="N1143">
        <v>5</v>
      </c>
      <c r="O1143" s="12">
        <f>VLOOKUP(C1143,[3]May!$C:$Z,24,FALSE)</f>
        <v>2019</v>
      </c>
    </row>
    <row r="1144" spans="1:15" x14ac:dyDescent="0.25">
      <c r="A1144" t="s">
        <v>75</v>
      </c>
      <c r="C1144" t="s">
        <v>1215</v>
      </c>
      <c r="E1144">
        <v>9</v>
      </c>
      <c r="F1144" t="s">
        <v>80</v>
      </c>
      <c r="J1144" t="s">
        <v>23</v>
      </c>
      <c r="K1144">
        <v>3</v>
      </c>
      <c r="L1144">
        <v>3021</v>
      </c>
      <c r="M1144">
        <v>0.36</v>
      </c>
      <c r="N1144">
        <v>15</v>
      </c>
      <c r="O1144" s="12">
        <f>VLOOKUP(C1144,[3]May!$C:$Z,24,FALSE)</f>
        <v>2019</v>
      </c>
    </row>
    <row r="1145" spans="1:15" x14ac:dyDescent="0.25">
      <c r="A1145" t="s">
        <v>75</v>
      </c>
      <c r="C1145" t="s">
        <v>1215</v>
      </c>
      <c r="E1145">
        <v>7</v>
      </c>
      <c r="F1145" t="s">
        <v>81</v>
      </c>
      <c r="J1145" t="s">
        <v>23</v>
      </c>
      <c r="K1145">
        <v>11</v>
      </c>
      <c r="L1145">
        <v>2673</v>
      </c>
      <c r="M1145">
        <v>0.44</v>
      </c>
      <c r="N1145">
        <v>1</v>
      </c>
      <c r="O1145" s="12">
        <f>VLOOKUP(C1145,[3]May!$C:$Z,24,FALSE)</f>
        <v>2019</v>
      </c>
    </row>
    <row r="1146" spans="1:15" x14ac:dyDescent="0.25">
      <c r="A1146" t="s">
        <v>75</v>
      </c>
      <c r="C1146" t="s">
        <v>1215</v>
      </c>
      <c r="E1146">
        <v>22</v>
      </c>
      <c r="F1146" t="s">
        <v>174</v>
      </c>
      <c r="J1146" t="s">
        <v>23</v>
      </c>
      <c r="K1146">
        <v>6</v>
      </c>
      <c r="L1146">
        <v>6042</v>
      </c>
      <c r="M1146">
        <v>0.72</v>
      </c>
      <c r="N1146">
        <v>15</v>
      </c>
      <c r="O1146" s="12">
        <f>VLOOKUP(C1146,[3]May!$C:$Z,24,FALSE)</f>
        <v>2019</v>
      </c>
    </row>
    <row r="1147" spans="1:15" x14ac:dyDescent="0.25">
      <c r="A1147" t="s">
        <v>75</v>
      </c>
      <c r="C1147" t="s">
        <v>1215</v>
      </c>
      <c r="E1147">
        <v>4</v>
      </c>
      <c r="F1147" t="s">
        <v>77</v>
      </c>
      <c r="J1147" t="s">
        <v>23</v>
      </c>
      <c r="K1147">
        <v>1</v>
      </c>
      <c r="L1147">
        <v>548</v>
      </c>
      <c r="M1147">
        <v>0.09</v>
      </c>
      <c r="N1147">
        <v>5</v>
      </c>
      <c r="O1147" s="12">
        <f>VLOOKUP(C1147,[3]May!$C:$Z,24,FALSE)</f>
        <v>2019</v>
      </c>
    </row>
    <row r="1148" spans="1:15" x14ac:dyDescent="0.25">
      <c r="A1148" t="s">
        <v>75</v>
      </c>
      <c r="C1148" t="s">
        <v>1216</v>
      </c>
      <c r="E1148">
        <v>28</v>
      </c>
      <c r="F1148" t="s">
        <v>110</v>
      </c>
      <c r="J1148" t="s">
        <v>23</v>
      </c>
      <c r="K1148">
        <v>5</v>
      </c>
      <c r="L1148">
        <v>5035</v>
      </c>
      <c r="M1148">
        <v>0.6</v>
      </c>
      <c r="N1148">
        <v>15</v>
      </c>
      <c r="O1148" s="12">
        <f>VLOOKUP(C1148,[3]May!$C:$Z,24,FALSE)</f>
        <v>2019</v>
      </c>
    </row>
    <row r="1149" spans="1:15" x14ac:dyDescent="0.25">
      <c r="A1149" t="s">
        <v>75</v>
      </c>
      <c r="C1149" t="s">
        <v>1216</v>
      </c>
      <c r="E1149">
        <v>3</v>
      </c>
      <c r="F1149" t="s">
        <v>82</v>
      </c>
      <c r="J1149" t="s">
        <v>23</v>
      </c>
      <c r="K1149">
        <v>4</v>
      </c>
      <c r="L1149">
        <v>1920</v>
      </c>
      <c r="M1149">
        <v>0.32</v>
      </c>
      <c r="N1149">
        <v>5</v>
      </c>
      <c r="O1149" s="12">
        <f>VLOOKUP(C1149,[3]May!$C:$Z,24,FALSE)</f>
        <v>2019</v>
      </c>
    </row>
    <row r="1150" spans="1:15" x14ac:dyDescent="0.25">
      <c r="A1150" t="s">
        <v>75</v>
      </c>
      <c r="C1150" t="s">
        <v>1216</v>
      </c>
      <c r="E1150">
        <v>4</v>
      </c>
      <c r="F1150" t="s">
        <v>77</v>
      </c>
      <c r="J1150" t="s">
        <v>23</v>
      </c>
      <c r="K1150">
        <v>1</v>
      </c>
      <c r="L1150">
        <v>548</v>
      </c>
      <c r="M1150">
        <v>0.09</v>
      </c>
      <c r="N1150">
        <v>5</v>
      </c>
      <c r="O1150" s="12">
        <f>VLOOKUP(C1150,[3]May!$C:$Z,24,FALSE)</f>
        <v>2019</v>
      </c>
    </row>
    <row r="1151" spans="1:15" x14ac:dyDescent="0.25">
      <c r="A1151" t="s">
        <v>75</v>
      </c>
      <c r="C1151" t="s">
        <v>1217</v>
      </c>
      <c r="E1151">
        <v>7</v>
      </c>
      <c r="F1151" t="s">
        <v>81</v>
      </c>
      <c r="J1151" t="s">
        <v>23</v>
      </c>
      <c r="K1151">
        <v>7</v>
      </c>
      <c r="L1151">
        <v>1701</v>
      </c>
      <c r="M1151">
        <v>0.28000000000000003</v>
      </c>
      <c r="N1151">
        <v>1</v>
      </c>
      <c r="O1151" s="12">
        <f>VLOOKUP(C1151,[3]May!$C:$Z,24,FALSE)</f>
        <v>2019</v>
      </c>
    </row>
    <row r="1152" spans="1:15" x14ac:dyDescent="0.25">
      <c r="A1152" t="s">
        <v>75</v>
      </c>
      <c r="C1152" t="s">
        <v>1217</v>
      </c>
      <c r="E1152">
        <v>28</v>
      </c>
      <c r="F1152" t="s">
        <v>110</v>
      </c>
      <c r="J1152" t="s">
        <v>23</v>
      </c>
      <c r="K1152">
        <v>11</v>
      </c>
      <c r="L1152">
        <v>11077</v>
      </c>
      <c r="M1152">
        <v>1.32</v>
      </c>
      <c r="N1152">
        <v>15</v>
      </c>
      <c r="O1152" s="12">
        <f>VLOOKUP(C1152,[3]May!$C:$Z,24,FALSE)</f>
        <v>2019</v>
      </c>
    </row>
    <row r="1153" spans="1:15" x14ac:dyDescent="0.25">
      <c r="A1153" t="s">
        <v>75</v>
      </c>
      <c r="C1153" t="s">
        <v>1218</v>
      </c>
      <c r="E1153">
        <v>3</v>
      </c>
      <c r="F1153" t="s">
        <v>82</v>
      </c>
      <c r="J1153" t="s">
        <v>23</v>
      </c>
      <c r="K1153">
        <v>6</v>
      </c>
      <c r="L1153">
        <v>2880</v>
      </c>
      <c r="M1153">
        <v>0.48</v>
      </c>
      <c r="N1153">
        <v>5</v>
      </c>
      <c r="O1153" s="12">
        <f>VLOOKUP(C1153,[3]May!$C:$Z,24,FALSE)</f>
        <v>2019</v>
      </c>
    </row>
    <row r="1154" spans="1:15" x14ac:dyDescent="0.25">
      <c r="A1154" t="s">
        <v>75</v>
      </c>
      <c r="C1154" t="s">
        <v>1218</v>
      </c>
      <c r="E1154">
        <v>4</v>
      </c>
      <c r="F1154" t="s">
        <v>77</v>
      </c>
      <c r="J1154" t="s">
        <v>23</v>
      </c>
      <c r="K1154">
        <v>4</v>
      </c>
      <c r="L1154">
        <v>2192</v>
      </c>
      <c r="M1154">
        <v>0.36</v>
      </c>
      <c r="N1154">
        <v>5</v>
      </c>
      <c r="O1154" s="12">
        <f>VLOOKUP(C1154,[3]May!$C:$Z,24,FALSE)</f>
        <v>2019</v>
      </c>
    </row>
    <row r="1155" spans="1:15" x14ac:dyDescent="0.25">
      <c r="A1155" t="s">
        <v>75</v>
      </c>
      <c r="C1155" t="s">
        <v>1219</v>
      </c>
      <c r="E1155">
        <v>28</v>
      </c>
      <c r="F1155" t="s">
        <v>110</v>
      </c>
      <c r="J1155" t="s">
        <v>23</v>
      </c>
      <c r="K1155">
        <v>11</v>
      </c>
      <c r="L1155">
        <v>11077</v>
      </c>
      <c r="M1155">
        <v>1.32</v>
      </c>
      <c r="N1155">
        <v>15</v>
      </c>
      <c r="O1155" s="12">
        <f>VLOOKUP(C1155,[3]May!$C:$Z,24,FALSE)</f>
        <v>2019</v>
      </c>
    </row>
    <row r="1156" spans="1:15" x14ac:dyDescent="0.25">
      <c r="A1156" t="s">
        <v>75</v>
      </c>
      <c r="C1156" t="s">
        <v>1219</v>
      </c>
      <c r="E1156">
        <v>7</v>
      </c>
      <c r="F1156" t="s">
        <v>81</v>
      </c>
      <c r="J1156" t="s">
        <v>23</v>
      </c>
      <c r="K1156">
        <v>6</v>
      </c>
      <c r="L1156">
        <v>1458</v>
      </c>
      <c r="M1156">
        <v>0.24</v>
      </c>
      <c r="N1156">
        <v>1</v>
      </c>
      <c r="O1156" s="12">
        <f>VLOOKUP(C1156,[3]May!$C:$Z,24,FALSE)</f>
        <v>2019</v>
      </c>
    </row>
    <row r="1157" spans="1:15" x14ac:dyDescent="0.25">
      <c r="A1157" t="s">
        <v>75</v>
      </c>
      <c r="C1157" t="s">
        <v>1220</v>
      </c>
      <c r="E1157">
        <v>28</v>
      </c>
      <c r="F1157" t="s">
        <v>110</v>
      </c>
      <c r="J1157" t="s">
        <v>23</v>
      </c>
      <c r="K1157">
        <v>6</v>
      </c>
      <c r="L1157">
        <v>6042</v>
      </c>
      <c r="M1157">
        <v>0.72</v>
      </c>
      <c r="N1157">
        <v>15</v>
      </c>
      <c r="O1157" s="12">
        <f>VLOOKUP(C1157,[3]May!$C:$Z,24,FALSE)</f>
        <v>2019</v>
      </c>
    </row>
    <row r="1158" spans="1:15" x14ac:dyDescent="0.25">
      <c r="A1158" t="s">
        <v>75</v>
      </c>
      <c r="C1158" t="s">
        <v>1220</v>
      </c>
      <c r="E1158">
        <v>9</v>
      </c>
      <c r="F1158" t="s">
        <v>80</v>
      </c>
      <c r="J1158" t="s">
        <v>23</v>
      </c>
      <c r="K1158">
        <v>3</v>
      </c>
      <c r="L1158">
        <v>3021</v>
      </c>
      <c r="M1158">
        <v>0.36</v>
      </c>
      <c r="N1158">
        <v>15</v>
      </c>
      <c r="O1158" s="12">
        <f>VLOOKUP(C1158,[3]May!$C:$Z,24,FALSE)</f>
        <v>2019</v>
      </c>
    </row>
    <row r="1159" spans="1:15" x14ac:dyDescent="0.25">
      <c r="A1159" t="s">
        <v>75</v>
      </c>
      <c r="C1159" t="s">
        <v>1220</v>
      </c>
      <c r="E1159">
        <v>7</v>
      </c>
      <c r="F1159" t="s">
        <v>81</v>
      </c>
      <c r="J1159" t="s">
        <v>23</v>
      </c>
      <c r="K1159">
        <v>10</v>
      </c>
      <c r="L1159">
        <v>2430</v>
      </c>
      <c r="M1159">
        <v>0.4</v>
      </c>
      <c r="N1159">
        <v>1</v>
      </c>
      <c r="O1159" s="12">
        <f>VLOOKUP(C1159,[3]May!$C:$Z,24,FALSE)</f>
        <v>2019</v>
      </c>
    </row>
    <row r="1160" spans="1:15" x14ac:dyDescent="0.25">
      <c r="A1160" t="s">
        <v>75</v>
      </c>
      <c r="C1160" t="s">
        <v>1220</v>
      </c>
      <c r="E1160">
        <v>4</v>
      </c>
      <c r="F1160" t="s">
        <v>77</v>
      </c>
      <c r="J1160" t="s">
        <v>23</v>
      </c>
      <c r="K1160">
        <v>1</v>
      </c>
      <c r="L1160">
        <v>548</v>
      </c>
      <c r="M1160">
        <v>0.09</v>
      </c>
      <c r="N1160">
        <v>5</v>
      </c>
      <c r="O1160" s="12">
        <f>VLOOKUP(C1160,[3]May!$C:$Z,24,FALSE)</f>
        <v>2019</v>
      </c>
    </row>
    <row r="1161" spans="1:15" x14ac:dyDescent="0.25">
      <c r="A1161" t="s">
        <v>75</v>
      </c>
      <c r="C1161" t="s">
        <v>1220</v>
      </c>
      <c r="E1161">
        <v>3</v>
      </c>
      <c r="F1161" t="s">
        <v>82</v>
      </c>
      <c r="J1161" t="s">
        <v>23</v>
      </c>
      <c r="K1161">
        <v>2</v>
      </c>
      <c r="L1161">
        <v>960</v>
      </c>
      <c r="M1161">
        <v>0.16</v>
      </c>
      <c r="N1161">
        <v>5</v>
      </c>
      <c r="O1161" s="12">
        <f>VLOOKUP(C1161,[3]May!$C:$Z,24,FALSE)</f>
        <v>2019</v>
      </c>
    </row>
    <row r="1162" spans="1:15" x14ac:dyDescent="0.25">
      <c r="A1162" t="s">
        <v>1221</v>
      </c>
      <c r="C1162" t="s">
        <v>1222</v>
      </c>
      <c r="D1162" t="s">
        <v>1223</v>
      </c>
      <c r="E1162" t="s">
        <v>1224</v>
      </c>
      <c r="F1162" t="s">
        <v>1225</v>
      </c>
      <c r="J1162" t="s">
        <v>23</v>
      </c>
      <c r="K1162">
        <v>451</v>
      </c>
      <c r="L1162">
        <v>81752.76999999999</v>
      </c>
      <c r="M1162">
        <v>9.02</v>
      </c>
      <c r="O1162" s="12">
        <f>VLOOKUP(C1162,[3]May!$C:$Z,24,FALSE)</f>
        <v>2018</v>
      </c>
    </row>
    <row r="1163" spans="1:15" x14ac:dyDescent="0.25">
      <c r="A1163" t="s">
        <v>1221</v>
      </c>
      <c r="C1163" t="s">
        <v>1222</v>
      </c>
      <c r="D1163" t="s">
        <v>1223</v>
      </c>
      <c r="E1163" t="s">
        <v>1226</v>
      </c>
      <c r="F1163" t="s">
        <v>1227</v>
      </c>
      <c r="J1163" t="s">
        <v>23</v>
      </c>
      <c r="K1163">
        <v>451</v>
      </c>
      <c r="L1163">
        <v>23001</v>
      </c>
      <c r="M1163">
        <v>0.45</v>
      </c>
      <c r="O1163" s="12">
        <f>VLOOKUP(C1163,[3]May!$C:$Z,24,FALSE)</f>
        <v>2018</v>
      </c>
    </row>
    <row r="1164" spans="1:15" x14ac:dyDescent="0.25">
      <c r="A1164" t="s">
        <v>1221</v>
      </c>
      <c r="C1164" t="s">
        <v>1222</v>
      </c>
      <c r="D1164" t="s">
        <v>1223</v>
      </c>
      <c r="E1164" t="s">
        <v>1228</v>
      </c>
      <c r="F1164" t="s">
        <v>1229</v>
      </c>
      <c r="J1164" t="s">
        <v>23</v>
      </c>
      <c r="K1164">
        <v>452</v>
      </c>
      <c r="L1164">
        <v>50985.600000000006</v>
      </c>
      <c r="M1164">
        <v>9.0399999999999991</v>
      </c>
      <c r="O1164" s="12">
        <f>VLOOKUP(C1164,[3]May!$C:$Z,24,FALSE)</f>
        <v>2018</v>
      </c>
    </row>
    <row r="1165" spans="1:15" x14ac:dyDescent="0.25">
      <c r="A1165" t="s">
        <v>1230</v>
      </c>
      <c r="C1165" t="s">
        <v>1231</v>
      </c>
      <c r="D1165" t="s">
        <v>1232</v>
      </c>
      <c r="E1165" t="s">
        <v>401</v>
      </c>
      <c r="F1165" t="s">
        <v>401</v>
      </c>
      <c r="J1165" t="s">
        <v>29</v>
      </c>
      <c r="K1165">
        <v>1</v>
      </c>
      <c r="L1165">
        <v>0</v>
      </c>
      <c r="M1165">
        <v>0</v>
      </c>
      <c r="O1165" s="12">
        <f>VLOOKUP(C1165,[3]May!$C:$Z,24,FALSE)</f>
        <v>2018</v>
      </c>
    </row>
    <row r="1166" spans="1:15" x14ac:dyDescent="0.25">
      <c r="A1166" t="s">
        <v>1230</v>
      </c>
      <c r="C1166" t="s">
        <v>1233</v>
      </c>
      <c r="D1166" t="s">
        <v>1232</v>
      </c>
      <c r="E1166" t="s">
        <v>401</v>
      </c>
      <c r="F1166" t="s">
        <v>401</v>
      </c>
      <c r="J1166" t="s">
        <v>29</v>
      </c>
      <c r="K1166">
        <v>1</v>
      </c>
      <c r="L1166">
        <v>0</v>
      </c>
      <c r="M1166">
        <v>0</v>
      </c>
      <c r="O1166" s="12">
        <f>VLOOKUP(C1166,[3]May!$C:$Z,24,FALSE)</f>
        <v>2018</v>
      </c>
    </row>
    <row r="1167" spans="1:15" x14ac:dyDescent="0.25">
      <c r="A1167" t="s">
        <v>73</v>
      </c>
      <c r="C1167" t="s">
        <v>1234</v>
      </c>
      <c r="E1167" t="s">
        <v>22</v>
      </c>
      <c r="F1167" t="s">
        <v>22</v>
      </c>
      <c r="J1167" t="s">
        <v>23</v>
      </c>
      <c r="K1167">
        <v>1</v>
      </c>
      <c r="L1167">
        <v>0</v>
      </c>
      <c r="M1167">
        <v>0</v>
      </c>
      <c r="O1167" s="12">
        <f>VLOOKUP(C1167,[3]May!$C:$Z,24,FALSE)</f>
        <v>2018</v>
      </c>
    </row>
    <row r="1168" spans="1:15" x14ac:dyDescent="0.25">
      <c r="A1168" t="s">
        <v>73</v>
      </c>
      <c r="C1168" t="s">
        <v>1235</v>
      </c>
      <c r="E1168" t="s">
        <v>22</v>
      </c>
      <c r="F1168" t="s">
        <v>22</v>
      </c>
      <c r="J1168" t="s">
        <v>23</v>
      </c>
      <c r="K1168">
        <v>1</v>
      </c>
      <c r="L1168">
        <v>0</v>
      </c>
      <c r="M1168">
        <v>0</v>
      </c>
      <c r="O1168" s="12">
        <f>VLOOKUP(C1168,[3]May!$C:$Z,24,FALSE)</f>
        <v>2018</v>
      </c>
    </row>
    <row r="1169" spans="1:15" x14ac:dyDescent="0.25">
      <c r="A1169" t="s">
        <v>73</v>
      </c>
      <c r="C1169" t="s">
        <v>1236</v>
      </c>
      <c r="E1169" t="s">
        <v>22</v>
      </c>
      <c r="F1169" t="s">
        <v>22</v>
      </c>
      <c r="J1169" t="s">
        <v>23</v>
      </c>
      <c r="K1169">
        <v>1</v>
      </c>
      <c r="L1169">
        <v>0</v>
      </c>
      <c r="M1169">
        <v>0</v>
      </c>
      <c r="O1169" s="12">
        <f>VLOOKUP(C1169,[3]May!$C:$Z,24,FALSE)</f>
        <v>2018</v>
      </c>
    </row>
    <row r="1170" spans="1:15" x14ac:dyDescent="0.25">
      <c r="A1170" t="s">
        <v>73</v>
      </c>
      <c r="C1170" t="s">
        <v>1237</v>
      </c>
      <c r="E1170" t="s">
        <v>22</v>
      </c>
      <c r="F1170" t="s">
        <v>22</v>
      </c>
      <c r="J1170" t="s">
        <v>23</v>
      </c>
      <c r="K1170">
        <v>1</v>
      </c>
      <c r="L1170">
        <v>0</v>
      </c>
      <c r="M1170">
        <v>0</v>
      </c>
      <c r="O1170" s="12">
        <f>VLOOKUP(C1170,[3]May!$C:$Z,24,FALSE)</f>
        <v>2018</v>
      </c>
    </row>
    <row r="1171" spans="1:15" x14ac:dyDescent="0.25">
      <c r="A1171" t="s">
        <v>73</v>
      </c>
      <c r="C1171" t="s">
        <v>1238</v>
      </c>
      <c r="E1171" t="s">
        <v>22</v>
      </c>
      <c r="F1171" t="s">
        <v>22</v>
      </c>
      <c r="J1171" t="s">
        <v>23</v>
      </c>
      <c r="K1171">
        <v>1</v>
      </c>
      <c r="L1171">
        <v>0</v>
      </c>
      <c r="M1171">
        <v>0</v>
      </c>
      <c r="O1171" s="12">
        <f>VLOOKUP(C1171,[3]May!$C:$Z,24,FALSE)</f>
        <v>2018</v>
      </c>
    </row>
    <row r="1172" spans="1:15" x14ac:dyDescent="0.25">
      <c r="A1172" t="s">
        <v>73</v>
      </c>
      <c r="C1172" t="s">
        <v>1239</v>
      </c>
      <c r="E1172" t="s">
        <v>22</v>
      </c>
      <c r="F1172" t="s">
        <v>22</v>
      </c>
      <c r="J1172" t="s">
        <v>23</v>
      </c>
      <c r="K1172">
        <v>1</v>
      </c>
      <c r="L1172">
        <v>0</v>
      </c>
      <c r="M1172">
        <v>0</v>
      </c>
      <c r="O1172" s="12">
        <f>VLOOKUP(C1172,[3]May!$C:$Z,24,FALSE)</f>
        <v>2018</v>
      </c>
    </row>
    <row r="1173" spans="1:15" x14ac:dyDescent="0.25">
      <c r="A1173" t="s">
        <v>1240</v>
      </c>
      <c r="C1173" t="s">
        <v>1241</v>
      </c>
      <c r="D1173" t="s">
        <v>1242</v>
      </c>
      <c r="E1173" t="s">
        <v>1243</v>
      </c>
      <c r="F1173" t="s">
        <v>1243</v>
      </c>
      <c r="J1173" t="s">
        <v>29</v>
      </c>
      <c r="K1173">
        <v>1</v>
      </c>
      <c r="L1173">
        <v>366905</v>
      </c>
      <c r="M1173">
        <v>0</v>
      </c>
      <c r="O1173" s="12">
        <f>VLOOKUP(C1173,[3]May!$C:$Z,24,FALSE)</f>
        <v>2016</v>
      </c>
    </row>
    <row r="1174" spans="1:15" x14ac:dyDescent="0.25">
      <c r="A1174" t="s">
        <v>1240</v>
      </c>
      <c r="C1174" t="s">
        <v>1244</v>
      </c>
      <c r="D1174" t="s">
        <v>1242</v>
      </c>
      <c r="E1174" t="s">
        <v>1243</v>
      </c>
      <c r="F1174" t="s">
        <v>1243</v>
      </c>
      <c r="J1174" t="s">
        <v>29</v>
      </c>
      <c r="K1174">
        <v>1</v>
      </c>
      <c r="L1174">
        <v>55836</v>
      </c>
      <c r="M1174">
        <v>8.1999999999999993</v>
      </c>
      <c r="O1174" s="12">
        <f>VLOOKUP(C1174,[3]May!$C:$Z,24,FALSE)</f>
        <v>2017</v>
      </c>
    </row>
    <row r="1175" spans="1:15" x14ac:dyDescent="0.25">
      <c r="A1175" t="s">
        <v>1245</v>
      </c>
      <c r="C1175" t="s">
        <v>1246</v>
      </c>
      <c r="E1175">
        <v>2</v>
      </c>
      <c r="F1175" t="s">
        <v>1247</v>
      </c>
      <c r="J1175" t="s">
        <v>23</v>
      </c>
      <c r="K1175">
        <v>71</v>
      </c>
      <c r="L1175">
        <v>362.81000000000006</v>
      </c>
      <c r="M1175">
        <v>0.28400000000000003</v>
      </c>
      <c r="O1175" s="12">
        <f>VLOOKUP(C1175,[3]May!$C:$Z,24,FALSE)</f>
        <v>2019</v>
      </c>
    </row>
    <row r="1176" spans="1:15" x14ac:dyDescent="0.25">
      <c r="A1176" t="s">
        <v>1245</v>
      </c>
      <c r="C1176" t="s">
        <v>1246</v>
      </c>
      <c r="E1176">
        <v>13</v>
      </c>
      <c r="F1176" t="s">
        <v>1248</v>
      </c>
      <c r="J1176" t="s">
        <v>23</v>
      </c>
      <c r="K1176">
        <v>1891</v>
      </c>
      <c r="L1176">
        <v>9663.0100000000311</v>
      </c>
      <c r="M1176">
        <v>7.5639999999999645</v>
      </c>
      <c r="O1176" s="12">
        <f>VLOOKUP(C1176,[3]May!$C:$Z,24,FALSE)</f>
        <v>2019</v>
      </c>
    </row>
    <row r="1177" spans="1:15" x14ac:dyDescent="0.25">
      <c r="A1177" t="s">
        <v>1245</v>
      </c>
      <c r="C1177" t="s">
        <v>1246</v>
      </c>
      <c r="E1177">
        <v>4</v>
      </c>
      <c r="F1177" t="s">
        <v>1249</v>
      </c>
      <c r="J1177" t="s">
        <v>23</v>
      </c>
      <c r="K1177">
        <v>3</v>
      </c>
      <c r="L1177">
        <v>205.2</v>
      </c>
      <c r="M1177">
        <v>0.1182</v>
      </c>
      <c r="O1177" s="12">
        <f>VLOOKUP(C1177,[3]May!$C:$Z,24,FALSE)</f>
        <v>2019</v>
      </c>
    </row>
    <row r="1178" spans="1:15" x14ac:dyDescent="0.25">
      <c r="A1178" t="s">
        <v>1245</v>
      </c>
      <c r="C1178" t="s">
        <v>1246</v>
      </c>
      <c r="E1178">
        <v>6</v>
      </c>
      <c r="F1178" t="s">
        <v>1250</v>
      </c>
      <c r="J1178" t="s">
        <v>23</v>
      </c>
      <c r="K1178">
        <v>2</v>
      </c>
      <c r="L1178">
        <v>21.7</v>
      </c>
      <c r="M1178">
        <v>1.7000000000000001E-2</v>
      </c>
      <c r="O1178" s="12">
        <f>VLOOKUP(C1178,[3]May!$C:$Z,24,FALSE)</f>
        <v>2019</v>
      </c>
    </row>
    <row r="1179" spans="1:15" x14ac:dyDescent="0.25">
      <c r="A1179" t="s">
        <v>1245</v>
      </c>
      <c r="C1179" t="s">
        <v>1246</v>
      </c>
      <c r="E1179">
        <v>8</v>
      </c>
      <c r="F1179" t="s">
        <v>1251</v>
      </c>
      <c r="J1179" t="s">
        <v>23</v>
      </c>
      <c r="K1179">
        <v>26</v>
      </c>
      <c r="L1179">
        <v>1431.56</v>
      </c>
      <c r="M1179">
        <v>0.83720000000000006</v>
      </c>
      <c r="O1179" s="12">
        <f>VLOOKUP(C1179,[3]May!$C:$Z,24,FALSE)</f>
        <v>2019</v>
      </c>
    </row>
    <row r="1180" spans="1:15" x14ac:dyDescent="0.25">
      <c r="A1180" t="s">
        <v>1245</v>
      </c>
      <c r="C1180" t="s">
        <v>1246</v>
      </c>
      <c r="E1180">
        <v>1</v>
      </c>
      <c r="F1180" t="s">
        <v>1252</v>
      </c>
      <c r="J1180" t="s">
        <v>23</v>
      </c>
      <c r="K1180">
        <v>8</v>
      </c>
      <c r="L1180">
        <v>263.92</v>
      </c>
      <c r="M1180">
        <v>0.21760000000000002</v>
      </c>
      <c r="O1180" s="12">
        <f>VLOOKUP(C1180,[3]May!$C:$Z,24,FALSE)</f>
        <v>2019</v>
      </c>
    </row>
    <row r="1181" spans="1:15" x14ac:dyDescent="0.25">
      <c r="A1181" t="s">
        <v>1245</v>
      </c>
      <c r="C1181" t="s">
        <v>1246</v>
      </c>
      <c r="E1181">
        <v>12</v>
      </c>
      <c r="F1181" t="s">
        <v>1253</v>
      </c>
      <c r="J1181" t="s">
        <v>23</v>
      </c>
      <c r="K1181">
        <v>35</v>
      </c>
      <c r="L1181">
        <v>2142.0000000000009</v>
      </c>
      <c r="M1181">
        <v>0.29179500000000003</v>
      </c>
      <c r="O1181" s="12">
        <f>VLOOKUP(C1181,[3]May!$C:$Z,24,FALSE)</f>
        <v>2019</v>
      </c>
    </row>
    <row r="1182" spans="1:15" x14ac:dyDescent="0.25">
      <c r="A1182" t="s">
        <v>1245</v>
      </c>
      <c r="C1182" t="s">
        <v>1254</v>
      </c>
      <c r="E1182">
        <v>2</v>
      </c>
      <c r="F1182" t="s">
        <v>1247</v>
      </c>
      <c r="J1182" t="s">
        <v>23</v>
      </c>
      <c r="K1182">
        <v>1265</v>
      </c>
      <c r="L1182">
        <v>18648.21</v>
      </c>
      <c r="M1182">
        <v>14.600999999999994</v>
      </c>
      <c r="O1182" s="12">
        <f>VLOOKUP(C1182,[3]May!$C:$Z,24,FALSE)</f>
        <v>2019</v>
      </c>
    </row>
    <row r="1183" spans="1:15" x14ac:dyDescent="0.25">
      <c r="A1183" t="s">
        <v>1245</v>
      </c>
      <c r="C1183" t="s">
        <v>1254</v>
      </c>
      <c r="E1183">
        <v>6</v>
      </c>
      <c r="F1183" t="s">
        <v>1250</v>
      </c>
      <c r="J1183" t="s">
        <v>23</v>
      </c>
      <c r="K1183">
        <v>10</v>
      </c>
      <c r="L1183">
        <v>108.5</v>
      </c>
      <c r="M1183">
        <v>8.4999999999999992E-2</v>
      </c>
      <c r="O1183" s="12">
        <f>VLOOKUP(C1183,[3]May!$C:$Z,24,FALSE)</f>
        <v>2019</v>
      </c>
    </row>
    <row r="1184" spans="1:15" x14ac:dyDescent="0.25">
      <c r="A1184" t="s">
        <v>1245</v>
      </c>
      <c r="C1184" t="s">
        <v>1254</v>
      </c>
      <c r="E1184">
        <v>8</v>
      </c>
      <c r="F1184" t="s">
        <v>1251</v>
      </c>
      <c r="J1184" t="s">
        <v>23</v>
      </c>
      <c r="K1184">
        <v>25</v>
      </c>
      <c r="L1184">
        <v>1376.5</v>
      </c>
      <c r="M1184">
        <v>0.80500000000000005</v>
      </c>
      <c r="O1184" s="12">
        <f>VLOOKUP(C1184,[3]May!$C:$Z,24,FALSE)</f>
        <v>2019</v>
      </c>
    </row>
    <row r="1185" spans="1:15" x14ac:dyDescent="0.25">
      <c r="A1185" t="s">
        <v>1245</v>
      </c>
      <c r="C1185" t="s">
        <v>1254</v>
      </c>
      <c r="E1185">
        <v>7</v>
      </c>
      <c r="F1185" t="s">
        <v>1255</v>
      </c>
      <c r="J1185" t="s">
        <v>23</v>
      </c>
      <c r="K1185">
        <v>6</v>
      </c>
      <c r="L1185">
        <v>337.56</v>
      </c>
      <c r="M1185">
        <v>0.19739999999999999</v>
      </c>
      <c r="O1185" s="12">
        <f>VLOOKUP(C1185,[3]May!$C:$Z,24,FALSE)</f>
        <v>2019</v>
      </c>
    </row>
    <row r="1186" spans="1:15" x14ac:dyDescent="0.25">
      <c r="A1186" t="s">
        <v>1245</v>
      </c>
      <c r="C1186" t="s">
        <v>1254</v>
      </c>
      <c r="E1186">
        <v>9</v>
      </c>
      <c r="F1186" t="s">
        <v>1256</v>
      </c>
      <c r="J1186" t="s">
        <v>23</v>
      </c>
      <c r="K1186">
        <v>166</v>
      </c>
      <c r="L1186">
        <v>6483.9600000000028</v>
      </c>
      <c r="M1186">
        <v>5.3451999999999975</v>
      </c>
      <c r="O1186" s="12">
        <f>VLOOKUP(C1186,[3]May!$C:$Z,24,FALSE)</f>
        <v>2019</v>
      </c>
    </row>
    <row r="1187" spans="1:15" x14ac:dyDescent="0.25">
      <c r="A1187" t="s">
        <v>1245</v>
      </c>
      <c r="C1187" t="s">
        <v>1254</v>
      </c>
      <c r="E1187">
        <v>12</v>
      </c>
      <c r="F1187" t="s">
        <v>1253</v>
      </c>
      <c r="J1187" t="s">
        <v>23</v>
      </c>
      <c r="K1187">
        <v>8</v>
      </c>
      <c r="L1187">
        <v>489.59999999999997</v>
      </c>
      <c r="M1187">
        <v>6.6695999999999991E-2</v>
      </c>
      <c r="O1187" s="12">
        <f>VLOOKUP(C1187,[3]May!$C:$Z,24,FALSE)</f>
        <v>2019</v>
      </c>
    </row>
    <row r="1188" spans="1:15" x14ac:dyDescent="0.25">
      <c r="A1188" t="s">
        <v>1245</v>
      </c>
      <c r="C1188" t="s">
        <v>1257</v>
      </c>
      <c r="E1188">
        <v>2</v>
      </c>
      <c r="F1188" t="s">
        <v>1247</v>
      </c>
      <c r="J1188" t="s">
        <v>23</v>
      </c>
      <c r="K1188">
        <v>273</v>
      </c>
      <c r="L1188">
        <v>8477.3900000000012</v>
      </c>
      <c r="M1188">
        <v>6.637999999999999</v>
      </c>
      <c r="O1188" s="12">
        <f>VLOOKUP(C1188,[3]May!$C:$Z,24,FALSE)</f>
        <v>2019</v>
      </c>
    </row>
    <row r="1189" spans="1:15" x14ac:dyDescent="0.25">
      <c r="A1189" t="s">
        <v>1245</v>
      </c>
      <c r="C1189" t="s">
        <v>1257</v>
      </c>
      <c r="E1189">
        <v>13</v>
      </c>
      <c r="F1189" t="s">
        <v>1248</v>
      </c>
      <c r="J1189" t="s">
        <v>23</v>
      </c>
      <c r="K1189">
        <v>2</v>
      </c>
      <c r="L1189">
        <v>10.220000000000001</v>
      </c>
      <c r="M1189">
        <v>8.0000000000000002E-3</v>
      </c>
      <c r="O1189" s="12">
        <f>VLOOKUP(C1189,[3]May!$C:$Z,24,FALSE)</f>
        <v>2019</v>
      </c>
    </row>
    <row r="1190" spans="1:15" x14ac:dyDescent="0.25">
      <c r="A1190" t="s">
        <v>1245</v>
      </c>
      <c r="C1190" t="s">
        <v>1257</v>
      </c>
      <c r="E1190">
        <v>4</v>
      </c>
      <c r="F1190" t="s">
        <v>1249</v>
      </c>
      <c r="J1190" t="s">
        <v>23</v>
      </c>
      <c r="K1190">
        <v>3</v>
      </c>
      <c r="L1190">
        <v>205.2</v>
      </c>
      <c r="M1190">
        <v>0.1182</v>
      </c>
      <c r="O1190" s="12">
        <f>VLOOKUP(C1190,[3]May!$C:$Z,24,FALSE)</f>
        <v>2019</v>
      </c>
    </row>
    <row r="1191" spans="1:15" x14ac:dyDescent="0.25">
      <c r="A1191" t="s">
        <v>1245</v>
      </c>
      <c r="C1191" t="s">
        <v>1257</v>
      </c>
      <c r="E1191">
        <v>6</v>
      </c>
      <c r="F1191" t="s">
        <v>1250</v>
      </c>
      <c r="J1191" t="s">
        <v>23</v>
      </c>
      <c r="K1191">
        <v>5</v>
      </c>
      <c r="L1191">
        <v>54.25</v>
      </c>
      <c r="M1191">
        <v>4.2499999999999996E-2</v>
      </c>
      <c r="O1191" s="12">
        <f>VLOOKUP(C1191,[3]May!$C:$Z,24,FALSE)</f>
        <v>2019</v>
      </c>
    </row>
    <row r="1192" spans="1:15" x14ac:dyDescent="0.25">
      <c r="A1192" t="s">
        <v>1245</v>
      </c>
      <c r="C1192" t="s">
        <v>1257</v>
      </c>
      <c r="E1192">
        <v>8</v>
      </c>
      <c r="F1192" t="s">
        <v>1251</v>
      </c>
      <c r="J1192" t="s">
        <v>23</v>
      </c>
      <c r="K1192">
        <v>24</v>
      </c>
      <c r="L1192">
        <v>1321.44</v>
      </c>
      <c r="M1192">
        <v>0.77279999999999993</v>
      </c>
      <c r="O1192" s="12">
        <f>VLOOKUP(C1192,[3]May!$C:$Z,24,FALSE)</f>
        <v>2019</v>
      </c>
    </row>
    <row r="1193" spans="1:15" x14ac:dyDescent="0.25">
      <c r="A1193" t="s">
        <v>1245</v>
      </c>
      <c r="C1193" t="s">
        <v>1257</v>
      </c>
      <c r="E1193">
        <v>7</v>
      </c>
      <c r="F1193" t="s">
        <v>1255</v>
      </c>
      <c r="J1193" t="s">
        <v>23</v>
      </c>
      <c r="K1193">
        <v>4</v>
      </c>
      <c r="L1193">
        <v>225.04</v>
      </c>
      <c r="M1193">
        <v>0.13159999999999999</v>
      </c>
      <c r="O1193" s="12">
        <f>VLOOKUP(C1193,[3]May!$C:$Z,24,FALSE)</f>
        <v>2019</v>
      </c>
    </row>
    <row r="1194" spans="1:15" x14ac:dyDescent="0.25">
      <c r="A1194" t="s">
        <v>1245</v>
      </c>
      <c r="C1194" t="s">
        <v>1257</v>
      </c>
      <c r="E1194">
        <v>9</v>
      </c>
      <c r="F1194" t="s">
        <v>1256</v>
      </c>
      <c r="J1194" t="s">
        <v>23</v>
      </c>
      <c r="K1194">
        <v>3</v>
      </c>
      <c r="L1194">
        <v>117.18</v>
      </c>
      <c r="M1194">
        <v>9.6600000000000005E-2</v>
      </c>
      <c r="O1194" s="12">
        <f>VLOOKUP(C1194,[3]May!$C:$Z,24,FALSE)</f>
        <v>2019</v>
      </c>
    </row>
    <row r="1195" spans="1:15" x14ac:dyDescent="0.25">
      <c r="A1195" t="s">
        <v>1245</v>
      </c>
      <c r="C1195" t="s">
        <v>1257</v>
      </c>
      <c r="E1195">
        <v>12</v>
      </c>
      <c r="F1195" t="s">
        <v>1253</v>
      </c>
      <c r="J1195" t="s">
        <v>23</v>
      </c>
      <c r="K1195">
        <v>2</v>
      </c>
      <c r="L1195">
        <v>122.4</v>
      </c>
      <c r="M1195">
        <v>1.6674000000000001E-2</v>
      </c>
      <c r="O1195" s="12">
        <f>VLOOKUP(C1195,[3]May!$C:$Z,24,FALSE)</f>
        <v>2019</v>
      </c>
    </row>
    <row r="1196" spans="1:15" x14ac:dyDescent="0.25">
      <c r="A1196" t="s">
        <v>1245</v>
      </c>
      <c r="C1196" t="s">
        <v>1258</v>
      </c>
      <c r="E1196">
        <v>2</v>
      </c>
      <c r="F1196" t="s">
        <v>1247</v>
      </c>
      <c r="J1196" t="s">
        <v>23</v>
      </c>
      <c r="K1196">
        <v>825</v>
      </c>
      <c r="L1196">
        <v>31524.850000000002</v>
      </c>
      <c r="M1196">
        <v>24.684999999999992</v>
      </c>
      <c r="O1196" s="12">
        <f>VLOOKUP(C1196,[3]May!$C:$Z,24,FALSE)</f>
        <v>2019</v>
      </c>
    </row>
    <row r="1197" spans="1:15" x14ac:dyDescent="0.25">
      <c r="A1197" t="s">
        <v>1245</v>
      </c>
      <c r="C1197" t="s">
        <v>1258</v>
      </c>
      <c r="E1197">
        <v>13</v>
      </c>
      <c r="F1197" t="s">
        <v>1248</v>
      </c>
      <c r="J1197" t="s">
        <v>23</v>
      </c>
      <c r="K1197">
        <v>47</v>
      </c>
      <c r="L1197">
        <v>240.17000000000002</v>
      </c>
      <c r="M1197">
        <v>0.18800000000000011</v>
      </c>
      <c r="O1197" s="12">
        <f>VLOOKUP(C1197,[3]May!$C:$Z,24,FALSE)</f>
        <v>2019</v>
      </c>
    </row>
    <row r="1198" spans="1:15" x14ac:dyDescent="0.25">
      <c r="A1198" t="s">
        <v>1245</v>
      </c>
      <c r="C1198" t="s">
        <v>1258</v>
      </c>
      <c r="E1198">
        <v>6</v>
      </c>
      <c r="F1198" t="s">
        <v>1250</v>
      </c>
      <c r="J1198" t="s">
        <v>23</v>
      </c>
      <c r="K1198">
        <v>1</v>
      </c>
      <c r="L1198">
        <v>10.85</v>
      </c>
      <c r="M1198">
        <v>8.5000000000000006E-3</v>
      </c>
      <c r="O1198" s="12">
        <f>VLOOKUP(C1198,[3]May!$C:$Z,24,FALSE)</f>
        <v>2019</v>
      </c>
    </row>
    <row r="1199" spans="1:15" x14ac:dyDescent="0.25">
      <c r="A1199" t="s">
        <v>1245</v>
      </c>
      <c r="C1199" t="s">
        <v>1258</v>
      </c>
      <c r="E1199">
        <v>8</v>
      </c>
      <c r="F1199" t="s">
        <v>1251</v>
      </c>
      <c r="J1199" t="s">
        <v>23</v>
      </c>
      <c r="K1199">
        <v>14</v>
      </c>
      <c r="L1199">
        <v>770.84</v>
      </c>
      <c r="M1199">
        <v>0.45079999999999998</v>
      </c>
      <c r="O1199" s="12">
        <f>VLOOKUP(C1199,[3]May!$C:$Z,24,FALSE)</f>
        <v>2019</v>
      </c>
    </row>
    <row r="1200" spans="1:15" x14ac:dyDescent="0.25">
      <c r="A1200" t="s">
        <v>1245</v>
      </c>
      <c r="C1200" t="s">
        <v>1258</v>
      </c>
      <c r="E1200">
        <v>12</v>
      </c>
      <c r="F1200" t="s">
        <v>1253</v>
      </c>
      <c r="J1200" t="s">
        <v>23</v>
      </c>
      <c r="K1200">
        <v>17</v>
      </c>
      <c r="L1200">
        <v>1040.4000000000003</v>
      </c>
      <c r="M1200">
        <v>0.14172899999999999</v>
      </c>
      <c r="O1200" s="12">
        <f>VLOOKUP(C1200,[3]May!$C:$Z,24,FALSE)</f>
        <v>2019</v>
      </c>
    </row>
    <row r="1201" spans="1:15" x14ac:dyDescent="0.25">
      <c r="A1201" t="s">
        <v>1245</v>
      </c>
      <c r="C1201" t="s">
        <v>1259</v>
      </c>
      <c r="E1201">
        <v>2</v>
      </c>
      <c r="F1201" t="s">
        <v>1247</v>
      </c>
      <c r="J1201" t="s">
        <v>23</v>
      </c>
      <c r="K1201">
        <v>3888</v>
      </c>
      <c r="L1201">
        <v>65542.900000000023</v>
      </c>
      <c r="M1201">
        <v>51.318999999999946</v>
      </c>
      <c r="O1201" s="12">
        <f>VLOOKUP(C1201,[3]May!$C:$Z,24,FALSE)</f>
        <v>2019</v>
      </c>
    </row>
    <row r="1202" spans="1:15" x14ac:dyDescent="0.25">
      <c r="A1202" t="s">
        <v>1245</v>
      </c>
      <c r="C1202" t="s">
        <v>1259</v>
      </c>
      <c r="E1202">
        <v>4</v>
      </c>
      <c r="F1202" t="s">
        <v>1249</v>
      </c>
      <c r="J1202" t="s">
        <v>23</v>
      </c>
      <c r="K1202">
        <v>3</v>
      </c>
      <c r="L1202">
        <v>205.2</v>
      </c>
      <c r="M1202">
        <v>0.1182</v>
      </c>
      <c r="O1202" s="12">
        <f>VLOOKUP(C1202,[3]May!$C:$Z,24,FALSE)</f>
        <v>2019</v>
      </c>
    </row>
    <row r="1203" spans="1:15" x14ac:dyDescent="0.25">
      <c r="A1203" t="s">
        <v>1245</v>
      </c>
      <c r="C1203" t="s">
        <v>1259</v>
      </c>
      <c r="E1203">
        <v>6</v>
      </c>
      <c r="F1203" t="s">
        <v>1250</v>
      </c>
      <c r="J1203" t="s">
        <v>23</v>
      </c>
      <c r="K1203">
        <v>15</v>
      </c>
      <c r="L1203">
        <v>162.74999999999997</v>
      </c>
      <c r="M1203">
        <v>0.12750000000000003</v>
      </c>
      <c r="O1203" s="12">
        <f>VLOOKUP(C1203,[3]May!$C:$Z,24,FALSE)</f>
        <v>2019</v>
      </c>
    </row>
    <row r="1204" spans="1:15" x14ac:dyDescent="0.25">
      <c r="A1204" t="s">
        <v>1245</v>
      </c>
      <c r="C1204" t="s">
        <v>1259</v>
      </c>
      <c r="E1204">
        <v>8</v>
      </c>
      <c r="F1204" t="s">
        <v>1251</v>
      </c>
      <c r="J1204" t="s">
        <v>23</v>
      </c>
      <c r="K1204">
        <v>63</v>
      </c>
      <c r="L1204">
        <v>3468.78</v>
      </c>
      <c r="M1204">
        <v>2.0286</v>
      </c>
      <c r="O1204" s="12">
        <f>VLOOKUP(C1204,[3]May!$C:$Z,24,FALSE)</f>
        <v>2019</v>
      </c>
    </row>
    <row r="1205" spans="1:15" x14ac:dyDescent="0.25">
      <c r="A1205" t="s">
        <v>1245</v>
      </c>
      <c r="C1205" t="s">
        <v>1259</v>
      </c>
      <c r="E1205">
        <v>7</v>
      </c>
      <c r="F1205" t="s">
        <v>1255</v>
      </c>
      <c r="J1205" t="s">
        <v>23</v>
      </c>
      <c r="K1205">
        <v>4</v>
      </c>
      <c r="L1205">
        <v>225.04</v>
      </c>
      <c r="M1205">
        <v>0.13159999999999999</v>
      </c>
      <c r="O1205" s="12">
        <f>VLOOKUP(C1205,[3]May!$C:$Z,24,FALSE)</f>
        <v>2019</v>
      </c>
    </row>
    <row r="1206" spans="1:15" x14ac:dyDescent="0.25">
      <c r="A1206" t="s">
        <v>1245</v>
      </c>
      <c r="C1206" t="s">
        <v>1259</v>
      </c>
      <c r="E1206">
        <v>9</v>
      </c>
      <c r="F1206" t="s">
        <v>1256</v>
      </c>
      <c r="J1206" t="s">
        <v>23</v>
      </c>
      <c r="K1206">
        <v>18</v>
      </c>
      <c r="L1206">
        <v>703.08</v>
      </c>
      <c r="M1206">
        <v>0.5796</v>
      </c>
      <c r="O1206" s="12">
        <f>VLOOKUP(C1206,[3]May!$C:$Z,24,FALSE)</f>
        <v>2019</v>
      </c>
    </row>
    <row r="1207" spans="1:15" x14ac:dyDescent="0.25">
      <c r="A1207" t="s">
        <v>1245</v>
      </c>
      <c r="C1207" t="s">
        <v>1259</v>
      </c>
      <c r="E1207">
        <v>1</v>
      </c>
      <c r="F1207" t="s">
        <v>1252</v>
      </c>
      <c r="J1207" t="s">
        <v>23</v>
      </c>
      <c r="K1207">
        <v>14</v>
      </c>
      <c r="L1207">
        <v>461.86</v>
      </c>
      <c r="M1207">
        <v>0.38080000000000003</v>
      </c>
      <c r="O1207" s="12">
        <f>VLOOKUP(C1207,[3]May!$C:$Z,24,FALSE)</f>
        <v>2019</v>
      </c>
    </row>
    <row r="1208" spans="1:15" x14ac:dyDescent="0.25">
      <c r="A1208" t="s">
        <v>1245</v>
      </c>
      <c r="C1208" t="s">
        <v>1259</v>
      </c>
      <c r="E1208">
        <v>3</v>
      </c>
      <c r="F1208" t="s">
        <v>1260</v>
      </c>
      <c r="J1208" t="s">
        <v>23</v>
      </c>
      <c r="K1208">
        <v>1</v>
      </c>
      <c r="L1208">
        <v>69.61</v>
      </c>
      <c r="M1208">
        <v>4.0099999999999997E-2</v>
      </c>
      <c r="O1208" s="12">
        <f>VLOOKUP(C1208,[3]May!$C:$Z,24,FALSE)</f>
        <v>2019</v>
      </c>
    </row>
    <row r="1209" spans="1:15" x14ac:dyDescent="0.25">
      <c r="A1209" t="s">
        <v>1245</v>
      </c>
      <c r="C1209" t="s">
        <v>1259</v>
      </c>
      <c r="E1209">
        <v>12</v>
      </c>
      <c r="F1209" t="s">
        <v>1253</v>
      </c>
      <c r="J1209" t="s">
        <v>23</v>
      </c>
      <c r="K1209">
        <v>24</v>
      </c>
      <c r="L1209">
        <v>1468.8000000000006</v>
      </c>
      <c r="M1209">
        <v>0.20008800000000007</v>
      </c>
      <c r="O1209" s="12">
        <f>VLOOKUP(C1209,[3]May!$C:$Z,24,FALSE)</f>
        <v>2019</v>
      </c>
    </row>
    <row r="1210" spans="1:15" x14ac:dyDescent="0.25">
      <c r="A1210" t="s">
        <v>1245</v>
      </c>
      <c r="C1210" t="s">
        <v>1261</v>
      </c>
      <c r="E1210">
        <v>2</v>
      </c>
      <c r="F1210" t="s">
        <v>1247</v>
      </c>
      <c r="J1210" t="s">
        <v>23</v>
      </c>
      <c r="K1210">
        <v>1609</v>
      </c>
      <c r="L1210">
        <v>72563.430000000051</v>
      </c>
      <c r="M1210">
        <v>56.819999999999972</v>
      </c>
      <c r="O1210" s="12">
        <f>VLOOKUP(C1210,[3]May!$C:$Z,24,FALSE)</f>
        <v>2019</v>
      </c>
    </row>
    <row r="1211" spans="1:15" x14ac:dyDescent="0.25">
      <c r="A1211" t="s">
        <v>1245</v>
      </c>
      <c r="C1211" t="s">
        <v>1261</v>
      </c>
      <c r="E1211">
        <v>6</v>
      </c>
      <c r="F1211" t="s">
        <v>1250</v>
      </c>
      <c r="J1211" t="s">
        <v>23</v>
      </c>
      <c r="K1211">
        <v>4</v>
      </c>
      <c r="L1211">
        <v>43.4</v>
      </c>
      <c r="M1211">
        <v>3.4000000000000002E-2</v>
      </c>
      <c r="O1211" s="12">
        <f>VLOOKUP(C1211,[3]May!$C:$Z,24,FALSE)</f>
        <v>2019</v>
      </c>
    </row>
    <row r="1212" spans="1:15" x14ac:dyDescent="0.25">
      <c r="A1212" t="s">
        <v>1245</v>
      </c>
      <c r="C1212" t="s">
        <v>1261</v>
      </c>
      <c r="E1212">
        <v>8</v>
      </c>
      <c r="F1212" t="s">
        <v>1251</v>
      </c>
      <c r="J1212" t="s">
        <v>23</v>
      </c>
      <c r="K1212">
        <v>59</v>
      </c>
      <c r="L1212">
        <v>3248.54</v>
      </c>
      <c r="M1212">
        <v>1.8998000000000002</v>
      </c>
      <c r="O1212" s="12">
        <f>VLOOKUP(C1212,[3]May!$C:$Z,24,FALSE)</f>
        <v>2019</v>
      </c>
    </row>
    <row r="1213" spans="1:15" x14ac:dyDescent="0.25">
      <c r="A1213" t="s">
        <v>1245</v>
      </c>
      <c r="C1213" t="s">
        <v>1261</v>
      </c>
      <c r="E1213">
        <v>7</v>
      </c>
      <c r="F1213" t="s">
        <v>1255</v>
      </c>
      <c r="J1213" t="s">
        <v>23</v>
      </c>
      <c r="K1213">
        <v>6</v>
      </c>
      <c r="L1213">
        <v>337.56</v>
      </c>
      <c r="M1213">
        <v>0.19739999999999999</v>
      </c>
      <c r="O1213" s="12">
        <f>VLOOKUP(C1213,[3]May!$C:$Z,24,FALSE)</f>
        <v>2019</v>
      </c>
    </row>
    <row r="1214" spans="1:15" x14ac:dyDescent="0.25">
      <c r="A1214" t="s">
        <v>1245</v>
      </c>
      <c r="C1214" t="s">
        <v>1261</v>
      </c>
      <c r="E1214">
        <v>9</v>
      </c>
      <c r="F1214" t="s">
        <v>1256</v>
      </c>
      <c r="J1214" t="s">
        <v>23</v>
      </c>
      <c r="K1214">
        <v>1</v>
      </c>
      <c r="L1214">
        <v>39.06</v>
      </c>
      <c r="M1214">
        <v>3.2199999999999999E-2</v>
      </c>
      <c r="O1214" s="12">
        <f>VLOOKUP(C1214,[3]May!$C:$Z,24,FALSE)</f>
        <v>2019</v>
      </c>
    </row>
    <row r="1215" spans="1:15" x14ac:dyDescent="0.25">
      <c r="A1215" t="s">
        <v>1245</v>
      </c>
      <c r="C1215" t="s">
        <v>1261</v>
      </c>
      <c r="E1215">
        <v>1</v>
      </c>
      <c r="F1215" t="s">
        <v>1252</v>
      </c>
      <c r="J1215" t="s">
        <v>23</v>
      </c>
      <c r="K1215">
        <v>9</v>
      </c>
      <c r="L1215">
        <v>296.90999999999997</v>
      </c>
      <c r="M1215">
        <v>0.24480000000000002</v>
      </c>
      <c r="O1215" s="12">
        <f>VLOOKUP(C1215,[3]May!$C:$Z,24,FALSE)</f>
        <v>2019</v>
      </c>
    </row>
    <row r="1216" spans="1:15" x14ac:dyDescent="0.25">
      <c r="A1216" t="s">
        <v>1245</v>
      </c>
      <c r="C1216" t="s">
        <v>1261</v>
      </c>
      <c r="E1216">
        <v>12</v>
      </c>
      <c r="F1216" t="s">
        <v>1253</v>
      </c>
      <c r="J1216" t="s">
        <v>23</v>
      </c>
      <c r="K1216">
        <v>33</v>
      </c>
      <c r="L1216">
        <v>2019.600000000001</v>
      </c>
      <c r="M1216">
        <v>0.27512100000000006</v>
      </c>
      <c r="O1216" s="12">
        <f>VLOOKUP(C1216,[3]May!$C:$Z,24,FALSE)</f>
        <v>2019</v>
      </c>
    </row>
    <row r="1217" spans="1:15" x14ac:dyDescent="0.25">
      <c r="A1217" t="s">
        <v>1245</v>
      </c>
      <c r="C1217" t="s">
        <v>1262</v>
      </c>
      <c r="E1217">
        <v>2</v>
      </c>
      <c r="F1217" t="s">
        <v>1247</v>
      </c>
      <c r="J1217" t="s">
        <v>23</v>
      </c>
      <c r="K1217">
        <v>94</v>
      </c>
      <c r="L1217">
        <v>2040.8600000000001</v>
      </c>
      <c r="M1217">
        <v>1.5980000000000003</v>
      </c>
      <c r="O1217" s="12">
        <f>VLOOKUP(C1217,[3]May!$C:$Z,24,FALSE)</f>
        <v>2019</v>
      </c>
    </row>
    <row r="1218" spans="1:15" x14ac:dyDescent="0.25">
      <c r="A1218" t="s">
        <v>1245</v>
      </c>
      <c r="C1218" t="s">
        <v>1262</v>
      </c>
      <c r="E1218">
        <v>13</v>
      </c>
      <c r="F1218" t="s">
        <v>1248</v>
      </c>
      <c r="J1218" t="s">
        <v>23</v>
      </c>
      <c r="K1218">
        <v>2</v>
      </c>
      <c r="L1218">
        <v>10.220000000000001</v>
      </c>
      <c r="M1218">
        <v>8.0000000000000002E-3</v>
      </c>
      <c r="O1218" s="12">
        <f>VLOOKUP(C1218,[3]May!$C:$Z,24,FALSE)</f>
        <v>2019</v>
      </c>
    </row>
    <row r="1219" spans="1:15" x14ac:dyDescent="0.25">
      <c r="A1219" t="s">
        <v>1245</v>
      </c>
      <c r="C1219" t="s">
        <v>1262</v>
      </c>
      <c r="E1219">
        <v>6</v>
      </c>
      <c r="F1219" t="s">
        <v>1250</v>
      </c>
      <c r="J1219" t="s">
        <v>23</v>
      </c>
      <c r="K1219">
        <v>1</v>
      </c>
      <c r="L1219">
        <v>10.85</v>
      </c>
      <c r="M1219">
        <v>8.5000000000000006E-3</v>
      </c>
      <c r="O1219" s="12">
        <f>VLOOKUP(C1219,[3]May!$C:$Z,24,FALSE)</f>
        <v>2019</v>
      </c>
    </row>
    <row r="1220" spans="1:15" x14ac:dyDescent="0.25">
      <c r="A1220" t="s">
        <v>1245</v>
      </c>
      <c r="C1220" t="s">
        <v>1262</v>
      </c>
      <c r="E1220">
        <v>8</v>
      </c>
      <c r="F1220" t="s">
        <v>1251</v>
      </c>
      <c r="J1220" t="s">
        <v>23</v>
      </c>
      <c r="K1220">
        <v>1</v>
      </c>
      <c r="L1220">
        <v>55.06</v>
      </c>
      <c r="M1220">
        <v>3.2199999999999999E-2</v>
      </c>
      <c r="O1220" s="12">
        <f>VLOOKUP(C1220,[3]May!$C:$Z,24,FALSE)</f>
        <v>2019</v>
      </c>
    </row>
    <row r="1221" spans="1:15" x14ac:dyDescent="0.25">
      <c r="A1221" t="s">
        <v>1245</v>
      </c>
      <c r="C1221" t="s">
        <v>1262</v>
      </c>
      <c r="E1221">
        <v>9</v>
      </c>
      <c r="F1221" t="s">
        <v>1256</v>
      </c>
      <c r="J1221" t="s">
        <v>23</v>
      </c>
      <c r="K1221">
        <v>4</v>
      </c>
      <c r="L1221">
        <v>156.24</v>
      </c>
      <c r="M1221">
        <v>0.1288</v>
      </c>
      <c r="O1221" s="12">
        <f>VLOOKUP(C1221,[3]May!$C:$Z,24,FALSE)</f>
        <v>2019</v>
      </c>
    </row>
    <row r="1222" spans="1:15" x14ac:dyDescent="0.25">
      <c r="A1222" t="s">
        <v>1245</v>
      </c>
      <c r="C1222" t="s">
        <v>1262</v>
      </c>
      <c r="E1222">
        <v>1</v>
      </c>
      <c r="F1222" t="s">
        <v>1252</v>
      </c>
      <c r="J1222" t="s">
        <v>23</v>
      </c>
      <c r="K1222">
        <v>3</v>
      </c>
      <c r="L1222">
        <v>98.97</v>
      </c>
      <c r="M1222">
        <v>8.1600000000000006E-2</v>
      </c>
      <c r="O1222" s="12">
        <f>VLOOKUP(C1222,[3]May!$C:$Z,24,FALSE)</f>
        <v>2019</v>
      </c>
    </row>
    <row r="1223" spans="1:15" x14ac:dyDescent="0.25">
      <c r="A1223" t="s">
        <v>1245</v>
      </c>
      <c r="C1223" t="s">
        <v>1262</v>
      </c>
      <c r="E1223">
        <v>12</v>
      </c>
      <c r="F1223" t="s">
        <v>1253</v>
      </c>
      <c r="J1223" t="s">
        <v>23</v>
      </c>
      <c r="K1223">
        <v>1</v>
      </c>
      <c r="L1223">
        <v>61.2</v>
      </c>
      <c r="M1223">
        <v>8.3370000000000007E-3</v>
      </c>
      <c r="O1223" s="12">
        <f>VLOOKUP(C1223,[3]May!$C:$Z,24,FALSE)</f>
        <v>2019</v>
      </c>
    </row>
    <row r="1224" spans="1:15" x14ac:dyDescent="0.25">
      <c r="A1224" t="s">
        <v>1245</v>
      </c>
      <c r="C1224" t="s">
        <v>1263</v>
      </c>
      <c r="E1224">
        <v>2</v>
      </c>
      <c r="F1224" t="s">
        <v>1247</v>
      </c>
      <c r="J1224" t="s">
        <v>23</v>
      </c>
      <c r="K1224">
        <v>212</v>
      </c>
      <c r="L1224">
        <v>6425.0999999999985</v>
      </c>
      <c r="M1224">
        <v>5.0309999999999997</v>
      </c>
      <c r="O1224" s="12">
        <f>VLOOKUP(C1224,[3]May!$C:$Z,24,FALSE)</f>
        <v>2019</v>
      </c>
    </row>
    <row r="1225" spans="1:15" x14ac:dyDescent="0.25">
      <c r="A1225" t="s">
        <v>1245</v>
      </c>
      <c r="C1225" t="s">
        <v>1263</v>
      </c>
      <c r="E1225">
        <v>13</v>
      </c>
      <c r="F1225" t="s">
        <v>1248</v>
      </c>
      <c r="J1225" t="s">
        <v>23</v>
      </c>
      <c r="K1225">
        <v>7</v>
      </c>
      <c r="L1225">
        <v>35.770000000000003</v>
      </c>
      <c r="M1225">
        <v>2.8000000000000001E-2</v>
      </c>
      <c r="O1225" s="12">
        <f>VLOOKUP(C1225,[3]May!$C:$Z,24,FALSE)</f>
        <v>2019</v>
      </c>
    </row>
    <row r="1226" spans="1:15" x14ac:dyDescent="0.25">
      <c r="A1226" t="s">
        <v>1245</v>
      </c>
      <c r="C1226" t="s">
        <v>1263</v>
      </c>
      <c r="E1226">
        <v>6</v>
      </c>
      <c r="F1226" t="s">
        <v>1250</v>
      </c>
      <c r="J1226" t="s">
        <v>23</v>
      </c>
      <c r="K1226">
        <v>2</v>
      </c>
      <c r="L1226">
        <v>21.7</v>
      </c>
      <c r="M1226">
        <v>1.7000000000000001E-2</v>
      </c>
      <c r="O1226" s="12">
        <f>VLOOKUP(C1226,[3]May!$C:$Z,24,FALSE)</f>
        <v>2019</v>
      </c>
    </row>
    <row r="1227" spans="1:15" x14ac:dyDescent="0.25">
      <c r="A1227" t="s">
        <v>1245</v>
      </c>
      <c r="C1227" t="s">
        <v>1263</v>
      </c>
      <c r="E1227">
        <v>7</v>
      </c>
      <c r="F1227" t="s">
        <v>1255</v>
      </c>
      <c r="J1227" t="s">
        <v>23</v>
      </c>
      <c r="K1227">
        <v>5</v>
      </c>
      <c r="L1227">
        <v>281.3</v>
      </c>
      <c r="M1227">
        <v>0.16449999999999998</v>
      </c>
      <c r="O1227" s="12">
        <f>VLOOKUP(C1227,[3]May!$C:$Z,24,FALSE)</f>
        <v>2019</v>
      </c>
    </row>
    <row r="1228" spans="1:15" x14ac:dyDescent="0.25">
      <c r="A1228" t="s">
        <v>1245</v>
      </c>
      <c r="C1228" t="s">
        <v>1263</v>
      </c>
      <c r="E1228">
        <v>12</v>
      </c>
      <c r="F1228" t="s">
        <v>1253</v>
      </c>
      <c r="J1228" t="s">
        <v>23</v>
      </c>
      <c r="K1228">
        <v>3</v>
      </c>
      <c r="L1228">
        <v>183.60000000000002</v>
      </c>
      <c r="M1228">
        <v>2.5011000000000002E-2</v>
      </c>
      <c r="O1228" s="12">
        <f>VLOOKUP(C1228,[3]May!$C:$Z,24,FALSE)</f>
        <v>2019</v>
      </c>
    </row>
    <row r="1229" spans="1:15" x14ac:dyDescent="0.25">
      <c r="A1229" t="s">
        <v>1245</v>
      </c>
      <c r="C1229" t="s">
        <v>1264</v>
      </c>
      <c r="E1229">
        <v>2</v>
      </c>
      <c r="F1229" t="s">
        <v>1247</v>
      </c>
      <c r="J1229" t="s">
        <v>23</v>
      </c>
      <c r="K1229">
        <v>1765</v>
      </c>
      <c r="L1229">
        <v>62496.970000000023</v>
      </c>
      <c r="M1229">
        <v>48.937000000000012</v>
      </c>
      <c r="O1229" s="12">
        <f>VLOOKUP(C1229,[3]May!$C:$Z,24,FALSE)</f>
        <v>2019</v>
      </c>
    </row>
    <row r="1230" spans="1:15" x14ac:dyDescent="0.25">
      <c r="A1230" t="s">
        <v>1245</v>
      </c>
      <c r="C1230" t="s">
        <v>1264</v>
      </c>
      <c r="E1230">
        <v>13</v>
      </c>
      <c r="F1230" t="s">
        <v>1248</v>
      </c>
      <c r="J1230" t="s">
        <v>23</v>
      </c>
      <c r="K1230">
        <v>28</v>
      </c>
      <c r="L1230">
        <v>143.08000000000001</v>
      </c>
      <c r="M1230">
        <v>0.11200000000000003</v>
      </c>
      <c r="O1230" s="12">
        <f>VLOOKUP(C1230,[3]May!$C:$Z,24,FALSE)</f>
        <v>2019</v>
      </c>
    </row>
    <row r="1231" spans="1:15" x14ac:dyDescent="0.25">
      <c r="A1231" t="s">
        <v>1245</v>
      </c>
      <c r="C1231" t="s">
        <v>1264</v>
      </c>
      <c r="E1231">
        <v>6</v>
      </c>
      <c r="F1231" t="s">
        <v>1250</v>
      </c>
      <c r="J1231" t="s">
        <v>23</v>
      </c>
      <c r="K1231">
        <v>22</v>
      </c>
      <c r="L1231">
        <v>337.03</v>
      </c>
      <c r="M1231">
        <v>0.26400000000000007</v>
      </c>
      <c r="O1231" s="12">
        <f>VLOOKUP(C1231,[3]May!$C:$Z,24,FALSE)</f>
        <v>2019</v>
      </c>
    </row>
    <row r="1232" spans="1:15" x14ac:dyDescent="0.25">
      <c r="A1232" t="s">
        <v>1245</v>
      </c>
      <c r="C1232" t="s">
        <v>1264</v>
      </c>
      <c r="E1232">
        <v>8</v>
      </c>
      <c r="F1232" t="s">
        <v>1251</v>
      </c>
      <c r="J1232" t="s">
        <v>23</v>
      </c>
      <c r="K1232">
        <v>29</v>
      </c>
      <c r="L1232">
        <v>1596.7400000000002</v>
      </c>
      <c r="M1232">
        <v>0.93379999999999996</v>
      </c>
      <c r="O1232" s="12">
        <f>VLOOKUP(C1232,[3]May!$C:$Z,24,FALSE)</f>
        <v>2019</v>
      </c>
    </row>
    <row r="1233" spans="1:15" x14ac:dyDescent="0.25">
      <c r="A1233" t="s">
        <v>1245</v>
      </c>
      <c r="C1233" t="s">
        <v>1264</v>
      </c>
      <c r="E1233">
        <v>7</v>
      </c>
      <c r="F1233" t="s">
        <v>1255</v>
      </c>
      <c r="J1233" t="s">
        <v>23</v>
      </c>
      <c r="K1233">
        <v>5</v>
      </c>
      <c r="L1233">
        <v>281.3</v>
      </c>
      <c r="M1233">
        <v>0.16449999999999998</v>
      </c>
      <c r="O1233" s="12">
        <f>VLOOKUP(C1233,[3]May!$C:$Z,24,FALSE)</f>
        <v>2019</v>
      </c>
    </row>
    <row r="1234" spans="1:15" x14ac:dyDescent="0.25">
      <c r="A1234" t="s">
        <v>1245</v>
      </c>
      <c r="C1234" t="s">
        <v>1264</v>
      </c>
      <c r="E1234">
        <v>9</v>
      </c>
      <c r="F1234" t="s">
        <v>1256</v>
      </c>
      <c r="J1234" t="s">
        <v>23</v>
      </c>
      <c r="K1234">
        <v>28</v>
      </c>
      <c r="L1234">
        <v>1093.68</v>
      </c>
      <c r="M1234">
        <v>0.90159999999999996</v>
      </c>
      <c r="O1234" s="12">
        <f>VLOOKUP(C1234,[3]May!$C:$Z,24,FALSE)</f>
        <v>2019</v>
      </c>
    </row>
    <row r="1235" spans="1:15" x14ac:dyDescent="0.25">
      <c r="A1235" t="s">
        <v>1245</v>
      </c>
      <c r="C1235" t="s">
        <v>1264</v>
      </c>
      <c r="E1235">
        <v>1</v>
      </c>
      <c r="F1235" t="s">
        <v>1252</v>
      </c>
      <c r="J1235" t="s">
        <v>23</v>
      </c>
      <c r="K1235">
        <v>13</v>
      </c>
      <c r="L1235">
        <v>428.87</v>
      </c>
      <c r="M1235">
        <v>0.35360000000000003</v>
      </c>
      <c r="O1235" s="12">
        <f>VLOOKUP(C1235,[3]May!$C:$Z,24,FALSE)</f>
        <v>2019</v>
      </c>
    </row>
    <row r="1236" spans="1:15" x14ac:dyDescent="0.25">
      <c r="A1236" t="s">
        <v>1245</v>
      </c>
      <c r="C1236" t="s">
        <v>1264</v>
      </c>
      <c r="E1236">
        <v>12</v>
      </c>
      <c r="F1236" t="s">
        <v>1253</v>
      </c>
      <c r="J1236" t="s">
        <v>23</v>
      </c>
      <c r="K1236">
        <v>28</v>
      </c>
      <c r="L1236">
        <v>1713.6000000000008</v>
      </c>
      <c r="M1236">
        <v>0.23343600000000012</v>
      </c>
      <c r="O1236" s="12">
        <f>VLOOKUP(C1236,[3]May!$C:$Z,24,FALSE)</f>
        <v>2019</v>
      </c>
    </row>
    <row r="1237" spans="1:15" x14ac:dyDescent="0.25">
      <c r="A1237" t="s">
        <v>1245</v>
      </c>
      <c r="C1237" t="s">
        <v>1265</v>
      </c>
      <c r="E1237">
        <v>2</v>
      </c>
      <c r="F1237" t="s">
        <v>1247</v>
      </c>
      <c r="J1237" t="s">
        <v>23</v>
      </c>
      <c r="K1237">
        <v>197</v>
      </c>
      <c r="L1237">
        <v>6768.5899999999983</v>
      </c>
      <c r="M1237">
        <v>5.3000000000000007</v>
      </c>
      <c r="O1237" s="12">
        <f>VLOOKUP(C1237,[3]May!$C:$Z,24,FALSE)</f>
        <v>2019</v>
      </c>
    </row>
    <row r="1238" spans="1:15" x14ac:dyDescent="0.25">
      <c r="A1238" t="s">
        <v>1245</v>
      </c>
      <c r="C1238" t="s">
        <v>1265</v>
      </c>
      <c r="E1238">
        <v>13</v>
      </c>
      <c r="F1238" t="s">
        <v>1248</v>
      </c>
      <c r="J1238" t="s">
        <v>23</v>
      </c>
      <c r="K1238">
        <v>1</v>
      </c>
      <c r="L1238">
        <v>5.1100000000000003</v>
      </c>
      <c r="M1238">
        <v>4.0000000000000001E-3</v>
      </c>
      <c r="O1238" s="12">
        <f>VLOOKUP(C1238,[3]May!$C:$Z,24,FALSE)</f>
        <v>2019</v>
      </c>
    </row>
    <row r="1239" spans="1:15" x14ac:dyDescent="0.25">
      <c r="A1239" t="s">
        <v>1245</v>
      </c>
      <c r="C1239" t="s">
        <v>1265</v>
      </c>
      <c r="E1239">
        <v>6</v>
      </c>
      <c r="F1239" t="s">
        <v>1250</v>
      </c>
      <c r="J1239" t="s">
        <v>23</v>
      </c>
      <c r="K1239">
        <v>9</v>
      </c>
      <c r="L1239">
        <v>97.649999999999991</v>
      </c>
      <c r="M1239">
        <v>7.6500000000000012E-2</v>
      </c>
      <c r="O1239" s="12">
        <f>VLOOKUP(C1239,[3]May!$C:$Z,24,FALSE)</f>
        <v>2019</v>
      </c>
    </row>
    <row r="1240" spans="1:15" x14ac:dyDescent="0.25">
      <c r="A1240" t="s">
        <v>1245</v>
      </c>
      <c r="C1240" t="s">
        <v>1265</v>
      </c>
      <c r="E1240">
        <v>7</v>
      </c>
      <c r="F1240" t="s">
        <v>1255</v>
      </c>
      <c r="J1240" t="s">
        <v>23</v>
      </c>
      <c r="K1240">
        <v>5</v>
      </c>
      <c r="L1240">
        <v>281.3</v>
      </c>
      <c r="M1240">
        <v>0.16449999999999998</v>
      </c>
      <c r="O1240" s="12">
        <f>VLOOKUP(C1240,[3]May!$C:$Z,24,FALSE)</f>
        <v>2019</v>
      </c>
    </row>
    <row r="1241" spans="1:15" x14ac:dyDescent="0.25">
      <c r="A1241" t="s">
        <v>1245</v>
      </c>
      <c r="C1241" t="s">
        <v>1265</v>
      </c>
      <c r="E1241">
        <v>9</v>
      </c>
      <c r="F1241" t="s">
        <v>1256</v>
      </c>
      <c r="J1241" t="s">
        <v>23</v>
      </c>
      <c r="K1241">
        <v>4</v>
      </c>
      <c r="L1241">
        <v>156.24</v>
      </c>
      <c r="M1241">
        <v>0.1288</v>
      </c>
      <c r="O1241" s="12">
        <f>VLOOKUP(C1241,[3]May!$C:$Z,24,FALSE)</f>
        <v>2019</v>
      </c>
    </row>
    <row r="1242" spans="1:15" x14ac:dyDescent="0.25">
      <c r="A1242" t="s">
        <v>1245</v>
      </c>
      <c r="C1242" t="s">
        <v>1265</v>
      </c>
      <c r="E1242">
        <v>1</v>
      </c>
      <c r="F1242" t="s">
        <v>1252</v>
      </c>
      <c r="J1242" t="s">
        <v>23</v>
      </c>
      <c r="K1242">
        <v>4</v>
      </c>
      <c r="L1242">
        <v>131.96</v>
      </c>
      <c r="M1242">
        <v>0.10880000000000001</v>
      </c>
      <c r="O1242" s="12">
        <f>VLOOKUP(C1242,[3]May!$C:$Z,24,FALSE)</f>
        <v>2019</v>
      </c>
    </row>
    <row r="1243" spans="1:15" x14ac:dyDescent="0.25">
      <c r="A1243" t="s">
        <v>1245</v>
      </c>
      <c r="C1243" t="s">
        <v>1265</v>
      </c>
      <c r="E1243">
        <v>12</v>
      </c>
      <c r="F1243" t="s">
        <v>1253</v>
      </c>
      <c r="J1243" t="s">
        <v>23</v>
      </c>
      <c r="K1243">
        <v>5</v>
      </c>
      <c r="L1243">
        <v>306</v>
      </c>
      <c r="M1243">
        <v>4.1685E-2</v>
      </c>
      <c r="O1243" s="12">
        <f>VLOOKUP(C1243,[3]May!$C:$Z,24,FALSE)</f>
        <v>2019</v>
      </c>
    </row>
    <row r="1244" spans="1:15" x14ac:dyDescent="0.25">
      <c r="A1244" t="s">
        <v>1245</v>
      </c>
      <c r="C1244" t="s">
        <v>1266</v>
      </c>
      <c r="E1244">
        <v>2</v>
      </c>
      <c r="F1244" t="s">
        <v>1247</v>
      </c>
      <c r="J1244" t="s">
        <v>23</v>
      </c>
      <c r="K1244">
        <v>684</v>
      </c>
      <c r="L1244">
        <v>27563.260000000024</v>
      </c>
      <c r="M1244">
        <v>21.582999999999988</v>
      </c>
      <c r="O1244" s="12">
        <f>VLOOKUP(C1244,[3]May!$C:$Z,24,FALSE)</f>
        <v>2019</v>
      </c>
    </row>
    <row r="1245" spans="1:15" x14ac:dyDescent="0.25">
      <c r="A1245" t="s">
        <v>1245</v>
      </c>
      <c r="C1245" t="s">
        <v>1266</v>
      </c>
      <c r="E1245">
        <v>6</v>
      </c>
      <c r="F1245" t="s">
        <v>1250</v>
      </c>
      <c r="J1245" t="s">
        <v>23</v>
      </c>
      <c r="K1245">
        <v>11</v>
      </c>
      <c r="L1245">
        <v>217.67999999999998</v>
      </c>
      <c r="M1245">
        <v>0.17050000000000004</v>
      </c>
      <c r="O1245" s="12">
        <f>VLOOKUP(C1245,[3]May!$C:$Z,24,FALSE)</f>
        <v>2019</v>
      </c>
    </row>
    <row r="1246" spans="1:15" x14ac:dyDescent="0.25">
      <c r="A1246" t="s">
        <v>1245</v>
      </c>
      <c r="C1246" t="s">
        <v>1266</v>
      </c>
      <c r="E1246">
        <v>8</v>
      </c>
      <c r="F1246" t="s">
        <v>1251</v>
      </c>
      <c r="J1246" t="s">
        <v>23</v>
      </c>
      <c r="K1246">
        <v>5</v>
      </c>
      <c r="L1246">
        <v>275.3</v>
      </c>
      <c r="M1246">
        <v>0.161</v>
      </c>
      <c r="O1246" s="12">
        <f>VLOOKUP(C1246,[3]May!$C:$Z,24,FALSE)</f>
        <v>2019</v>
      </c>
    </row>
    <row r="1247" spans="1:15" x14ac:dyDescent="0.25">
      <c r="A1247" t="s">
        <v>1245</v>
      </c>
      <c r="C1247" t="s">
        <v>1266</v>
      </c>
      <c r="E1247">
        <v>9</v>
      </c>
      <c r="F1247" t="s">
        <v>1256</v>
      </c>
      <c r="J1247" t="s">
        <v>23</v>
      </c>
      <c r="K1247">
        <v>1</v>
      </c>
      <c r="L1247">
        <v>39.06</v>
      </c>
      <c r="M1247">
        <v>3.2199999999999999E-2</v>
      </c>
      <c r="O1247" s="12">
        <f>VLOOKUP(C1247,[3]May!$C:$Z,24,FALSE)</f>
        <v>2019</v>
      </c>
    </row>
    <row r="1248" spans="1:15" x14ac:dyDescent="0.25">
      <c r="A1248" t="s">
        <v>1245</v>
      </c>
      <c r="C1248" t="s">
        <v>1266</v>
      </c>
      <c r="E1248">
        <v>1</v>
      </c>
      <c r="F1248" t="s">
        <v>1252</v>
      </c>
      <c r="J1248" t="s">
        <v>23</v>
      </c>
      <c r="K1248">
        <v>2</v>
      </c>
      <c r="L1248">
        <v>65.98</v>
      </c>
      <c r="M1248">
        <v>5.4399999999999997E-2</v>
      </c>
      <c r="O1248" s="12">
        <f>VLOOKUP(C1248,[3]May!$C:$Z,24,FALSE)</f>
        <v>2019</v>
      </c>
    </row>
    <row r="1249" spans="1:15" x14ac:dyDescent="0.25">
      <c r="A1249" t="s">
        <v>1245</v>
      </c>
      <c r="C1249" t="s">
        <v>1267</v>
      </c>
      <c r="E1249">
        <v>2</v>
      </c>
      <c r="F1249" t="s">
        <v>1247</v>
      </c>
      <c r="J1249" t="s">
        <v>23</v>
      </c>
      <c r="K1249">
        <v>220</v>
      </c>
      <c r="L1249">
        <v>6646.0399999999981</v>
      </c>
      <c r="M1249">
        <v>5.2039999999999988</v>
      </c>
      <c r="O1249" s="12">
        <f>VLOOKUP(C1249,[3]May!$C:$Z,24,FALSE)</f>
        <v>2019</v>
      </c>
    </row>
    <row r="1250" spans="1:15" x14ac:dyDescent="0.25">
      <c r="A1250" t="s">
        <v>1245</v>
      </c>
      <c r="C1250" t="s">
        <v>1267</v>
      </c>
      <c r="E1250">
        <v>13</v>
      </c>
      <c r="F1250" t="s">
        <v>1248</v>
      </c>
      <c r="J1250" t="s">
        <v>23</v>
      </c>
      <c r="K1250">
        <v>946</v>
      </c>
      <c r="L1250">
        <v>4834.0600000000049</v>
      </c>
      <c r="M1250">
        <v>3.7840000000000029</v>
      </c>
      <c r="O1250" s="12">
        <f>VLOOKUP(C1250,[3]May!$C:$Z,24,FALSE)</f>
        <v>2019</v>
      </c>
    </row>
    <row r="1251" spans="1:15" x14ac:dyDescent="0.25">
      <c r="A1251" t="s">
        <v>1245</v>
      </c>
      <c r="C1251" t="s">
        <v>1267</v>
      </c>
      <c r="E1251">
        <v>6</v>
      </c>
      <c r="F1251" t="s">
        <v>1250</v>
      </c>
      <c r="J1251" t="s">
        <v>23</v>
      </c>
      <c r="K1251">
        <v>2</v>
      </c>
      <c r="L1251">
        <v>120.03</v>
      </c>
      <c r="M1251">
        <v>9.4E-2</v>
      </c>
      <c r="O1251" s="12">
        <f>VLOOKUP(C1251,[3]May!$C:$Z,24,FALSE)</f>
        <v>2019</v>
      </c>
    </row>
    <row r="1252" spans="1:15" x14ac:dyDescent="0.25">
      <c r="A1252" t="s">
        <v>1245</v>
      </c>
      <c r="C1252" t="s">
        <v>1267</v>
      </c>
      <c r="E1252">
        <v>8</v>
      </c>
      <c r="F1252" t="s">
        <v>1251</v>
      </c>
      <c r="J1252" t="s">
        <v>23</v>
      </c>
      <c r="K1252">
        <v>15</v>
      </c>
      <c r="L1252">
        <v>825.90000000000009</v>
      </c>
      <c r="M1252">
        <v>0.48299999999999998</v>
      </c>
      <c r="O1252" s="12">
        <f>VLOOKUP(C1252,[3]May!$C:$Z,24,FALSE)</f>
        <v>2019</v>
      </c>
    </row>
    <row r="1253" spans="1:15" x14ac:dyDescent="0.25">
      <c r="A1253" t="s">
        <v>1245</v>
      </c>
      <c r="C1253" t="s">
        <v>1267</v>
      </c>
      <c r="E1253">
        <v>9</v>
      </c>
      <c r="F1253" t="s">
        <v>1256</v>
      </c>
      <c r="J1253" t="s">
        <v>23</v>
      </c>
      <c r="K1253">
        <v>4</v>
      </c>
      <c r="L1253">
        <v>156.24</v>
      </c>
      <c r="M1253">
        <v>0.1288</v>
      </c>
      <c r="O1253" s="12">
        <f>VLOOKUP(C1253,[3]May!$C:$Z,24,FALSE)</f>
        <v>2019</v>
      </c>
    </row>
    <row r="1254" spans="1:15" x14ac:dyDescent="0.25">
      <c r="A1254" t="s">
        <v>1245</v>
      </c>
      <c r="C1254" t="s">
        <v>1267</v>
      </c>
      <c r="E1254">
        <v>12</v>
      </c>
      <c r="F1254" t="s">
        <v>1253</v>
      </c>
      <c r="J1254" t="s">
        <v>23</v>
      </c>
      <c r="K1254">
        <v>21</v>
      </c>
      <c r="L1254">
        <v>1285.2000000000005</v>
      </c>
      <c r="M1254">
        <v>0.17507700000000004</v>
      </c>
      <c r="O1254" s="12">
        <f>VLOOKUP(C1254,[3]May!$C:$Z,24,FALSE)</f>
        <v>2019</v>
      </c>
    </row>
    <row r="1255" spans="1:15" x14ac:dyDescent="0.25">
      <c r="A1255" t="s">
        <v>1245</v>
      </c>
      <c r="C1255" t="s">
        <v>1268</v>
      </c>
      <c r="E1255">
        <v>2</v>
      </c>
      <c r="F1255" t="s">
        <v>1247</v>
      </c>
      <c r="J1255" t="s">
        <v>23</v>
      </c>
      <c r="K1255">
        <v>1856</v>
      </c>
      <c r="L1255">
        <v>32051.68</v>
      </c>
      <c r="M1255">
        <v>25.095999999999933</v>
      </c>
      <c r="O1255" s="12">
        <f>VLOOKUP(C1255,[3]May!$C:$Z,24,FALSE)</f>
        <v>2019</v>
      </c>
    </row>
    <row r="1256" spans="1:15" x14ac:dyDescent="0.25">
      <c r="A1256" t="s">
        <v>1245</v>
      </c>
      <c r="C1256" t="s">
        <v>1268</v>
      </c>
      <c r="E1256">
        <v>13</v>
      </c>
      <c r="F1256" t="s">
        <v>1248</v>
      </c>
      <c r="J1256" t="s">
        <v>23</v>
      </c>
      <c r="K1256">
        <v>4</v>
      </c>
      <c r="L1256">
        <v>20.440000000000001</v>
      </c>
      <c r="M1256">
        <v>1.6E-2</v>
      </c>
      <c r="O1256" s="12">
        <f>VLOOKUP(C1256,[3]May!$C:$Z,24,FALSE)</f>
        <v>2019</v>
      </c>
    </row>
    <row r="1257" spans="1:15" x14ac:dyDescent="0.25">
      <c r="A1257" t="s">
        <v>1245</v>
      </c>
      <c r="C1257" t="s">
        <v>1268</v>
      </c>
      <c r="E1257">
        <v>5</v>
      </c>
      <c r="F1257" t="s">
        <v>1269</v>
      </c>
      <c r="J1257" t="s">
        <v>23</v>
      </c>
      <c r="K1257">
        <v>4</v>
      </c>
      <c r="L1257">
        <v>396.52</v>
      </c>
      <c r="M1257">
        <v>0.22839999999999999</v>
      </c>
      <c r="O1257" s="12">
        <f>VLOOKUP(C1257,[3]May!$C:$Z,24,FALSE)</f>
        <v>2019</v>
      </c>
    </row>
    <row r="1258" spans="1:15" x14ac:dyDescent="0.25">
      <c r="A1258" t="s">
        <v>1245</v>
      </c>
      <c r="C1258" t="s">
        <v>1268</v>
      </c>
      <c r="E1258">
        <v>6</v>
      </c>
      <c r="F1258" t="s">
        <v>1250</v>
      </c>
      <c r="J1258" t="s">
        <v>23</v>
      </c>
      <c r="K1258">
        <v>19</v>
      </c>
      <c r="L1258">
        <v>206.14999999999998</v>
      </c>
      <c r="M1258">
        <v>0.16150000000000003</v>
      </c>
      <c r="O1258" s="12">
        <f>VLOOKUP(C1258,[3]May!$C:$Z,24,FALSE)</f>
        <v>2019</v>
      </c>
    </row>
    <row r="1259" spans="1:15" x14ac:dyDescent="0.25">
      <c r="A1259" t="s">
        <v>1245</v>
      </c>
      <c r="C1259" t="s">
        <v>1268</v>
      </c>
      <c r="E1259">
        <v>8</v>
      </c>
      <c r="F1259" t="s">
        <v>1251</v>
      </c>
      <c r="J1259" t="s">
        <v>23</v>
      </c>
      <c r="K1259">
        <v>28</v>
      </c>
      <c r="L1259">
        <v>1541.6799999999998</v>
      </c>
      <c r="M1259">
        <v>0.90160000000000007</v>
      </c>
      <c r="O1259" s="12">
        <f>VLOOKUP(C1259,[3]May!$C:$Z,24,FALSE)</f>
        <v>2019</v>
      </c>
    </row>
    <row r="1260" spans="1:15" x14ac:dyDescent="0.25">
      <c r="A1260" t="s">
        <v>1245</v>
      </c>
      <c r="C1260" t="s">
        <v>1268</v>
      </c>
      <c r="E1260">
        <v>7</v>
      </c>
      <c r="F1260" t="s">
        <v>1255</v>
      </c>
      <c r="J1260" t="s">
        <v>23</v>
      </c>
      <c r="K1260">
        <v>6</v>
      </c>
      <c r="L1260">
        <v>337.56</v>
      </c>
      <c r="M1260">
        <v>0.19739999999999999</v>
      </c>
      <c r="O1260" s="12">
        <f>VLOOKUP(C1260,[3]May!$C:$Z,24,FALSE)</f>
        <v>2019</v>
      </c>
    </row>
    <row r="1261" spans="1:15" x14ac:dyDescent="0.25">
      <c r="A1261" t="s">
        <v>1245</v>
      </c>
      <c r="C1261" t="s">
        <v>1268</v>
      </c>
      <c r="E1261">
        <v>1</v>
      </c>
      <c r="F1261" t="s">
        <v>1252</v>
      </c>
      <c r="J1261" t="s">
        <v>23</v>
      </c>
      <c r="K1261">
        <v>18</v>
      </c>
      <c r="L1261">
        <v>593.81999999999994</v>
      </c>
      <c r="M1261">
        <v>0.48960000000000004</v>
      </c>
      <c r="O1261" s="12">
        <f>VLOOKUP(C1261,[3]May!$C:$Z,24,FALSE)</f>
        <v>2019</v>
      </c>
    </row>
    <row r="1262" spans="1:15" x14ac:dyDescent="0.25">
      <c r="A1262" t="s">
        <v>1245</v>
      </c>
      <c r="C1262" t="s">
        <v>1268</v>
      </c>
      <c r="E1262">
        <v>12</v>
      </c>
      <c r="F1262" t="s">
        <v>1253</v>
      </c>
      <c r="J1262" t="s">
        <v>23</v>
      </c>
      <c r="K1262">
        <v>1</v>
      </c>
      <c r="L1262">
        <v>61.2</v>
      </c>
      <c r="M1262">
        <v>8.3370000000000007E-3</v>
      </c>
      <c r="O1262" s="12">
        <f>VLOOKUP(C1262,[3]May!$C:$Z,24,FALSE)</f>
        <v>2019</v>
      </c>
    </row>
    <row r="1263" spans="1:15" x14ac:dyDescent="0.25">
      <c r="A1263" t="s">
        <v>1245</v>
      </c>
      <c r="C1263" t="s">
        <v>1270</v>
      </c>
      <c r="E1263">
        <v>2</v>
      </c>
      <c r="F1263" t="s">
        <v>1247</v>
      </c>
      <c r="J1263" t="s">
        <v>23</v>
      </c>
      <c r="K1263">
        <v>1810</v>
      </c>
      <c r="L1263">
        <v>35837.960000000021</v>
      </c>
      <c r="M1263">
        <v>28.060999999999975</v>
      </c>
      <c r="O1263" s="12">
        <f>VLOOKUP(C1263,[3]May!$C:$Z,24,FALSE)</f>
        <v>2019</v>
      </c>
    </row>
    <row r="1264" spans="1:15" x14ac:dyDescent="0.25">
      <c r="A1264" t="s">
        <v>1245</v>
      </c>
      <c r="C1264" t="s">
        <v>1270</v>
      </c>
      <c r="E1264">
        <v>13</v>
      </c>
      <c r="F1264" t="s">
        <v>1248</v>
      </c>
      <c r="J1264" t="s">
        <v>23</v>
      </c>
      <c r="K1264">
        <v>13</v>
      </c>
      <c r="L1264">
        <v>66.430000000000007</v>
      </c>
      <c r="M1264">
        <v>5.2000000000000005E-2</v>
      </c>
      <c r="O1264" s="12">
        <f>VLOOKUP(C1264,[3]May!$C:$Z,24,FALSE)</f>
        <v>2019</v>
      </c>
    </row>
    <row r="1265" spans="1:15" x14ac:dyDescent="0.25">
      <c r="A1265" t="s">
        <v>1245</v>
      </c>
      <c r="C1265" t="s">
        <v>1270</v>
      </c>
      <c r="E1265">
        <v>6</v>
      </c>
      <c r="F1265" t="s">
        <v>1250</v>
      </c>
      <c r="J1265" t="s">
        <v>23</v>
      </c>
      <c r="K1265">
        <v>12</v>
      </c>
      <c r="L1265">
        <v>130.19999999999999</v>
      </c>
      <c r="M1265">
        <v>0.10200000000000001</v>
      </c>
      <c r="O1265" s="12">
        <f>VLOOKUP(C1265,[3]May!$C:$Z,24,FALSE)</f>
        <v>2019</v>
      </c>
    </row>
    <row r="1266" spans="1:15" x14ac:dyDescent="0.25">
      <c r="A1266" t="s">
        <v>1245</v>
      </c>
      <c r="C1266" t="s">
        <v>1270</v>
      </c>
      <c r="E1266">
        <v>8</v>
      </c>
      <c r="F1266" t="s">
        <v>1251</v>
      </c>
      <c r="J1266" t="s">
        <v>23</v>
      </c>
      <c r="K1266">
        <v>85</v>
      </c>
      <c r="L1266">
        <v>4680.1000000000004</v>
      </c>
      <c r="M1266">
        <v>2.7370000000000001</v>
      </c>
      <c r="O1266" s="12">
        <f>VLOOKUP(C1266,[3]May!$C:$Z,24,FALSE)</f>
        <v>2019</v>
      </c>
    </row>
    <row r="1267" spans="1:15" x14ac:dyDescent="0.25">
      <c r="A1267" t="s">
        <v>1245</v>
      </c>
      <c r="C1267" t="s">
        <v>1270</v>
      </c>
      <c r="E1267">
        <v>7</v>
      </c>
      <c r="F1267" t="s">
        <v>1255</v>
      </c>
      <c r="J1267" t="s">
        <v>23</v>
      </c>
      <c r="K1267">
        <v>9</v>
      </c>
      <c r="L1267">
        <v>506.34</v>
      </c>
      <c r="M1267">
        <v>0.29610000000000003</v>
      </c>
      <c r="O1267" s="12">
        <f>VLOOKUP(C1267,[3]May!$C:$Z,24,FALSE)</f>
        <v>2019</v>
      </c>
    </row>
    <row r="1268" spans="1:15" x14ac:dyDescent="0.25">
      <c r="A1268" t="s">
        <v>1245</v>
      </c>
      <c r="C1268" t="s">
        <v>1270</v>
      </c>
      <c r="E1268">
        <v>9</v>
      </c>
      <c r="F1268" t="s">
        <v>1256</v>
      </c>
      <c r="J1268" t="s">
        <v>23</v>
      </c>
      <c r="K1268">
        <v>12</v>
      </c>
      <c r="L1268">
        <v>468.72</v>
      </c>
      <c r="M1268">
        <v>0.38639999999999997</v>
      </c>
      <c r="O1268" s="12">
        <f>VLOOKUP(C1268,[3]May!$C:$Z,24,FALSE)</f>
        <v>2019</v>
      </c>
    </row>
    <row r="1269" spans="1:15" x14ac:dyDescent="0.25">
      <c r="A1269" t="s">
        <v>1245</v>
      </c>
      <c r="C1269" t="s">
        <v>1270</v>
      </c>
      <c r="E1269">
        <v>1</v>
      </c>
      <c r="F1269" t="s">
        <v>1252</v>
      </c>
      <c r="J1269" t="s">
        <v>23</v>
      </c>
      <c r="K1269">
        <v>2</v>
      </c>
      <c r="L1269">
        <v>65.98</v>
      </c>
      <c r="M1269">
        <v>5.4399999999999997E-2</v>
      </c>
      <c r="O1269" s="12">
        <f>VLOOKUP(C1269,[3]May!$C:$Z,24,FALSE)</f>
        <v>2019</v>
      </c>
    </row>
    <row r="1270" spans="1:15" x14ac:dyDescent="0.25">
      <c r="A1270" t="s">
        <v>1245</v>
      </c>
      <c r="C1270" t="s">
        <v>1270</v>
      </c>
      <c r="E1270">
        <v>12</v>
      </c>
      <c r="F1270" t="s">
        <v>1253</v>
      </c>
      <c r="J1270" t="s">
        <v>23</v>
      </c>
      <c r="K1270">
        <v>1</v>
      </c>
      <c r="L1270">
        <v>61.2</v>
      </c>
      <c r="M1270">
        <v>8.3370000000000007E-3</v>
      </c>
      <c r="O1270" s="12">
        <f>VLOOKUP(C1270,[3]May!$C:$Z,24,FALSE)</f>
        <v>2019</v>
      </c>
    </row>
    <row r="1271" spans="1:15" x14ac:dyDescent="0.25">
      <c r="A1271" t="s">
        <v>1245</v>
      </c>
      <c r="C1271" t="s">
        <v>1271</v>
      </c>
      <c r="E1271">
        <v>2</v>
      </c>
      <c r="F1271" t="s">
        <v>1247</v>
      </c>
      <c r="J1271" t="s">
        <v>23</v>
      </c>
      <c r="K1271">
        <v>1692</v>
      </c>
      <c r="L1271">
        <v>23531.079999999994</v>
      </c>
      <c r="M1271">
        <v>18.423999999999992</v>
      </c>
      <c r="O1271" s="12">
        <f>VLOOKUP(C1271,[3]May!$C:$Z,24,FALSE)</f>
        <v>2019</v>
      </c>
    </row>
    <row r="1272" spans="1:15" x14ac:dyDescent="0.25">
      <c r="A1272" t="s">
        <v>1245</v>
      </c>
      <c r="C1272" t="s">
        <v>1271</v>
      </c>
      <c r="E1272">
        <v>13</v>
      </c>
      <c r="F1272" t="s">
        <v>1248</v>
      </c>
      <c r="J1272" t="s">
        <v>23</v>
      </c>
      <c r="K1272">
        <v>47</v>
      </c>
      <c r="L1272">
        <v>240.17000000000002</v>
      </c>
      <c r="M1272">
        <v>0.188</v>
      </c>
      <c r="O1272" s="12">
        <f>VLOOKUP(C1272,[3]May!$C:$Z,24,FALSE)</f>
        <v>2019</v>
      </c>
    </row>
    <row r="1273" spans="1:15" x14ac:dyDescent="0.25">
      <c r="A1273" t="s">
        <v>1245</v>
      </c>
      <c r="C1273" t="s">
        <v>1271</v>
      </c>
      <c r="E1273">
        <v>6</v>
      </c>
      <c r="F1273" t="s">
        <v>1250</v>
      </c>
      <c r="J1273" t="s">
        <v>23</v>
      </c>
      <c r="K1273">
        <v>17</v>
      </c>
      <c r="L1273">
        <v>184.45</v>
      </c>
      <c r="M1273">
        <v>0.14450000000000002</v>
      </c>
      <c r="O1273" s="12">
        <f>VLOOKUP(C1273,[3]May!$C:$Z,24,FALSE)</f>
        <v>2019</v>
      </c>
    </row>
    <row r="1274" spans="1:15" x14ac:dyDescent="0.25">
      <c r="A1274" t="s">
        <v>1245</v>
      </c>
      <c r="C1274" t="s">
        <v>1271</v>
      </c>
      <c r="E1274">
        <v>8</v>
      </c>
      <c r="F1274" t="s">
        <v>1251</v>
      </c>
      <c r="J1274" t="s">
        <v>23</v>
      </c>
      <c r="K1274">
        <v>67</v>
      </c>
      <c r="L1274">
        <v>3689.02</v>
      </c>
      <c r="M1274">
        <v>2.1574</v>
      </c>
      <c r="O1274" s="12">
        <f>VLOOKUP(C1274,[3]May!$C:$Z,24,FALSE)</f>
        <v>2019</v>
      </c>
    </row>
    <row r="1275" spans="1:15" x14ac:dyDescent="0.25">
      <c r="A1275" t="s">
        <v>1245</v>
      </c>
      <c r="C1275" t="s">
        <v>1271</v>
      </c>
      <c r="E1275">
        <v>7</v>
      </c>
      <c r="F1275" t="s">
        <v>1255</v>
      </c>
      <c r="J1275" t="s">
        <v>23</v>
      </c>
      <c r="K1275">
        <v>2</v>
      </c>
      <c r="L1275">
        <v>112.52</v>
      </c>
      <c r="M1275">
        <v>6.5799999999999997E-2</v>
      </c>
      <c r="O1275" s="12">
        <f>VLOOKUP(C1275,[3]May!$C:$Z,24,FALSE)</f>
        <v>2019</v>
      </c>
    </row>
    <row r="1276" spans="1:15" x14ac:dyDescent="0.25">
      <c r="A1276" t="s">
        <v>1245</v>
      </c>
      <c r="C1276" t="s">
        <v>1272</v>
      </c>
      <c r="E1276">
        <v>2</v>
      </c>
      <c r="F1276" t="s">
        <v>1247</v>
      </c>
      <c r="J1276" t="s">
        <v>23</v>
      </c>
      <c r="K1276">
        <v>1701</v>
      </c>
      <c r="L1276">
        <v>27058.230000000007</v>
      </c>
      <c r="M1276">
        <v>21.185999999999964</v>
      </c>
      <c r="O1276" s="12">
        <f>VLOOKUP(C1276,[3]May!$C:$Z,24,FALSE)</f>
        <v>2019</v>
      </c>
    </row>
    <row r="1277" spans="1:15" x14ac:dyDescent="0.25">
      <c r="A1277" t="s">
        <v>1245</v>
      </c>
      <c r="C1277" t="s">
        <v>1272</v>
      </c>
      <c r="E1277">
        <v>6</v>
      </c>
      <c r="F1277" t="s">
        <v>1250</v>
      </c>
      <c r="J1277" t="s">
        <v>23</v>
      </c>
      <c r="K1277">
        <v>8</v>
      </c>
      <c r="L1277">
        <v>86.8</v>
      </c>
      <c r="M1277">
        <v>6.7999999999999991E-2</v>
      </c>
      <c r="O1277" s="12">
        <f>VLOOKUP(C1277,[3]May!$C:$Z,24,FALSE)</f>
        <v>2019</v>
      </c>
    </row>
    <row r="1278" spans="1:15" x14ac:dyDescent="0.25">
      <c r="A1278" t="s">
        <v>1245</v>
      </c>
      <c r="C1278" t="s">
        <v>1272</v>
      </c>
      <c r="E1278">
        <v>8</v>
      </c>
      <c r="F1278" t="s">
        <v>1251</v>
      </c>
      <c r="J1278" t="s">
        <v>23</v>
      </c>
      <c r="K1278">
        <v>47</v>
      </c>
      <c r="L1278">
        <v>2587.8199999999997</v>
      </c>
      <c r="M1278">
        <v>1.5134000000000001</v>
      </c>
      <c r="O1278" s="12">
        <f>VLOOKUP(C1278,[3]May!$C:$Z,24,FALSE)</f>
        <v>2019</v>
      </c>
    </row>
    <row r="1279" spans="1:15" x14ac:dyDescent="0.25">
      <c r="A1279" t="s">
        <v>1245</v>
      </c>
      <c r="C1279" t="s">
        <v>1272</v>
      </c>
      <c r="E1279">
        <v>7</v>
      </c>
      <c r="F1279" t="s">
        <v>1255</v>
      </c>
      <c r="J1279" t="s">
        <v>23</v>
      </c>
      <c r="K1279">
        <v>9</v>
      </c>
      <c r="L1279">
        <v>506.34000000000003</v>
      </c>
      <c r="M1279">
        <v>0.29609999999999997</v>
      </c>
      <c r="O1279" s="12">
        <f>VLOOKUP(C1279,[3]May!$C:$Z,24,FALSE)</f>
        <v>2019</v>
      </c>
    </row>
    <row r="1280" spans="1:15" x14ac:dyDescent="0.25">
      <c r="A1280" t="s">
        <v>1245</v>
      </c>
      <c r="C1280" t="s">
        <v>1272</v>
      </c>
      <c r="E1280">
        <v>1</v>
      </c>
      <c r="F1280" t="s">
        <v>1252</v>
      </c>
      <c r="J1280" t="s">
        <v>23</v>
      </c>
      <c r="K1280">
        <v>7</v>
      </c>
      <c r="L1280">
        <v>230.93</v>
      </c>
      <c r="M1280">
        <v>0.19040000000000001</v>
      </c>
      <c r="O1280" s="12">
        <f>VLOOKUP(C1280,[3]May!$C:$Z,24,FALSE)</f>
        <v>2019</v>
      </c>
    </row>
    <row r="1281" spans="1:15" x14ac:dyDescent="0.25">
      <c r="A1281" t="s">
        <v>1245</v>
      </c>
      <c r="C1281" t="s">
        <v>1273</v>
      </c>
      <c r="E1281">
        <v>2</v>
      </c>
      <c r="F1281" t="s">
        <v>1247</v>
      </c>
      <c r="J1281" t="s">
        <v>23</v>
      </c>
      <c r="K1281">
        <v>271</v>
      </c>
      <c r="L1281">
        <v>4385.8099999999986</v>
      </c>
      <c r="M1281">
        <v>3.4340000000000006</v>
      </c>
      <c r="O1281" s="12">
        <f>VLOOKUP(C1281,[3]May!$C:$Z,24,FALSE)</f>
        <v>2019</v>
      </c>
    </row>
    <row r="1282" spans="1:15" x14ac:dyDescent="0.25">
      <c r="A1282" t="s">
        <v>1245</v>
      </c>
      <c r="C1282" t="s">
        <v>1273</v>
      </c>
      <c r="E1282">
        <v>4</v>
      </c>
      <c r="F1282" t="s">
        <v>1249</v>
      </c>
      <c r="J1282" t="s">
        <v>23</v>
      </c>
      <c r="K1282">
        <v>3</v>
      </c>
      <c r="L1282">
        <v>205.20000000000002</v>
      </c>
      <c r="M1282">
        <v>0.1182</v>
      </c>
      <c r="O1282" s="12">
        <f>VLOOKUP(C1282,[3]May!$C:$Z,24,FALSE)</f>
        <v>2019</v>
      </c>
    </row>
    <row r="1283" spans="1:15" x14ac:dyDescent="0.25">
      <c r="A1283" t="s">
        <v>1245</v>
      </c>
      <c r="C1283" t="s">
        <v>1273</v>
      </c>
      <c r="E1283">
        <v>6</v>
      </c>
      <c r="F1283" t="s">
        <v>1250</v>
      </c>
      <c r="J1283" t="s">
        <v>23</v>
      </c>
      <c r="K1283">
        <v>7</v>
      </c>
      <c r="L1283">
        <v>174.28</v>
      </c>
      <c r="M1283">
        <v>0.13650000000000001</v>
      </c>
      <c r="O1283" s="12">
        <f>VLOOKUP(C1283,[3]May!$C:$Z,24,FALSE)</f>
        <v>2019</v>
      </c>
    </row>
    <row r="1284" spans="1:15" x14ac:dyDescent="0.25">
      <c r="A1284" t="s">
        <v>1245</v>
      </c>
      <c r="C1284" t="s">
        <v>1273</v>
      </c>
      <c r="E1284">
        <v>11</v>
      </c>
      <c r="F1284" t="s">
        <v>1274</v>
      </c>
      <c r="J1284" t="s">
        <v>23</v>
      </c>
      <c r="K1284">
        <v>4</v>
      </c>
      <c r="L1284">
        <v>199.4</v>
      </c>
      <c r="M1284">
        <v>0.16439999999999999</v>
      </c>
      <c r="O1284" s="12">
        <f>VLOOKUP(C1284,[3]May!$C:$Z,24,FALSE)</f>
        <v>2019</v>
      </c>
    </row>
    <row r="1285" spans="1:15" x14ac:dyDescent="0.25">
      <c r="A1285" t="s">
        <v>1245</v>
      </c>
      <c r="C1285" t="s">
        <v>1273</v>
      </c>
      <c r="E1285">
        <v>3</v>
      </c>
      <c r="F1285" t="s">
        <v>1260</v>
      </c>
      <c r="J1285" t="s">
        <v>23</v>
      </c>
      <c r="K1285">
        <v>2</v>
      </c>
      <c r="L1285">
        <v>139.22</v>
      </c>
      <c r="M1285">
        <v>8.0199999999999994E-2</v>
      </c>
      <c r="O1285" s="12">
        <f>VLOOKUP(C1285,[3]May!$C:$Z,24,FALSE)</f>
        <v>2019</v>
      </c>
    </row>
    <row r="1286" spans="1:15" x14ac:dyDescent="0.25">
      <c r="A1286" t="s">
        <v>1245</v>
      </c>
      <c r="C1286" t="s">
        <v>1273</v>
      </c>
      <c r="E1286">
        <v>12</v>
      </c>
      <c r="F1286" t="s">
        <v>1253</v>
      </c>
      <c r="J1286" t="s">
        <v>23</v>
      </c>
      <c r="K1286">
        <v>8</v>
      </c>
      <c r="L1286">
        <v>489.59999999999997</v>
      </c>
      <c r="M1286">
        <v>6.6695999999999991E-2</v>
      </c>
      <c r="O1286" s="12">
        <f>VLOOKUP(C1286,[3]May!$C:$Z,24,FALSE)</f>
        <v>2019</v>
      </c>
    </row>
    <row r="1287" spans="1:15" x14ac:dyDescent="0.25">
      <c r="A1287" t="s">
        <v>1245</v>
      </c>
      <c r="C1287" t="s">
        <v>1275</v>
      </c>
      <c r="E1287">
        <v>2</v>
      </c>
      <c r="F1287" t="s">
        <v>1247</v>
      </c>
      <c r="J1287" t="s">
        <v>23</v>
      </c>
      <c r="K1287">
        <v>515</v>
      </c>
      <c r="L1287">
        <v>10194.170000000004</v>
      </c>
      <c r="M1287">
        <v>7.9819999999999993</v>
      </c>
      <c r="O1287" s="12">
        <f>VLOOKUP(C1287,[3]May!$C:$Z,24,FALSE)</f>
        <v>2019</v>
      </c>
    </row>
    <row r="1288" spans="1:15" x14ac:dyDescent="0.25">
      <c r="A1288" t="s">
        <v>1245</v>
      </c>
      <c r="C1288" t="s">
        <v>1275</v>
      </c>
      <c r="E1288">
        <v>13</v>
      </c>
      <c r="F1288" t="s">
        <v>1248</v>
      </c>
      <c r="J1288" t="s">
        <v>23</v>
      </c>
      <c r="K1288">
        <v>83</v>
      </c>
      <c r="L1288">
        <v>424.13000000000011</v>
      </c>
      <c r="M1288">
        <v>0.33200000000000002</v>
      </c>
      <c r="O1288" s="12">
        <f>VLOOKUP(C1288,[3]May!$C:$Z,24,FALSE)</f>
        <v>2019</v>
      </c>
    </row>
    <row r="1289" spans="1:15" x14ac:dyDescent="0.25">
      <c r="A1289" t="s">
        <v>1245</v>
      </c>
      <c r="C1289" t="s">
        <v>1275</v>
      </c>
      <c r="E1289">
        <v>6</v>
      </c>
      <c r="F1289" t="s">
        <v>1250</v>
      </c>
      <c r="J1289" t="s">
        <v>23</v>
      </c>
      <c r="K1289">
        <v>16</v>
      </c>
      <c r="L1289">
        <v>173.59999999999997</v>
      </c>
      <c r="M1289">
        <v>0.13600000000000001</v>
      </c>
      <c r="O1289" s="12">
        <f>VLOOKUP(C1289,[3]May!$C:$Z,24,FALSE)</f>
        <v>2019</v>
      </c>
    </row>
    <row r="1290" spans="1:15" x14ac:dyDescent="0.25">
      <c r="A1290" t="s">
        <v>1245</v>
      </c>
      <c r="C1290" t="s">
        <v>1275</v>
      </c>
      <c r="E1290">
        <v>8</v>
      </c>
      <c r="F1290" t="s">
        <v>1251</v>
      </c>
      <c r="J1290" t="s">
        <v>23</v>
      </c>
      <c r="K1290">
        <v>51</v>
      </c>
      <c r="L1290">
        <v>2808.0600000000004</v>
      </c>
      <c r="M1290">
        <v>1.6422000000000001</v>
      </c>
      <c r="O1290" s="12">
        <f>VLOOKUP(C1290,[3]May!$C:$Z,24,FALSE)</f>
        <v>2019</v>
      </c>
    </row>
    <row r="1291" spans="1:15" x14ac:dyDescent="0.25">
      <c r="A1291" t="s">
        <v>1245</v>
      </c>
      <c r="C1291" t="s">
        <v>1275</v>
      </c>
      <c r="E1291">
        <v>7</v>
      </c>
      <c r="F1291" t="s">
        <v>1255</v>
      </c>
      <c r="J1291" t="s">
        <v>23</v>
      </c>
      <c r="K1291">
        <v>7</v>
      </c>
      <c r="L1291">
        <v>393.82</v>
      </c>
      <c r="M1291">
        <v>0.2303</v>
      </c>
      <c r="O1291" s="12">
        <f>VLOOKUP(C1291,[3]May!$C:$Z,24,FALSE)</f>
        <v>2019</v>
      </c>
    </row>
    <row r="1292" spans="1:15" x14ac:dyDescent="0.25">
      <c r="A1292" t="s">
        <v>1245</v>
      </c>
      <c r="C1292" t="s">
        <v>1275</v>
      </c>
      <c r="E1292">
        <v>9</v>
      </c>
      <c r="F1292" t="s">
        <v>1256</v>
      </c>
      <c r="J1292" t="s">
        <v>23</v>
      </c>
      <c r="K1292">
        <v>5</v>
      </c>
      <c r="L1292">
        <v>195.3</v>
      </c>
      <c r="M1292">
        <v>0.161</v>
      </c>
      <c r="O1292" s="12">
        <f>VLOOKUP(C1292,[3]May!$C:$Z,24,FALSE)</f>
        <v>2019</v>
      </c>
    </row>
    <row r="1293" spans="1:15" x14ac:dyDescent="0.25">
      <c r="A1293" t="s">
        <v>1245</v>
      </c>
      <c r="C1293" t="s">
        <v>1275</v>
      </c>
      <c r="E1293">
        <v>12</v>
      </c>
      <c r="F1293" t="s">
        <v>1253</v>
      </c>
      <c r="J1293" t="s">
        <v>23</v>
      </c>
      <c r="K1293">
        <v>13</v>
      </c>
      <c r="L1293">
        <v>795.60000000000014</v>
      </c>
      <c r="M1293">
        <v>0.10838099999999998</v>
      </c>
      <c r="O1293" s="12">
        <f>VLOOKUP(C1293,[3]May!$C:$Z,24,FALSE)</f>
        <v>2019</v>
      </c>
    </row>
    <row r="1294" spans="1:15" x14ac:dyDescent="0.25">
      <c r="A1294" t="s">
        <v>1245</v>
      </c>
      <c r="C1294" t="s">
        <v>1276</v>
      </c>
      <c r="E1294">
        <v>2</v>
      </c>
      <c r="F1294" t="s">
        <v>1247</v>
      </c>
      <c r="J1294" t="s">
        <v>23</v>
      </c>
      <c r="K1294">
        <v>1206</v>
      </c>
      <c r="L1294">
        <v>16185.999999999987</v>
      </c>
      <c r="M1294">
        <v>12.672999999999993</v>
      </c>
      <c r="O1294" s="12">
        <f>VLOOKUP(C1294,[3]May!$C:$Z,24,FALSE)</f>
        <v>2019</v>
      </c>
    </row>
    <row r="1295" spans="1:15" x14ac:dyDescent="0.25">
      <c r="A1295" t="s">
        <v>1245</v>
      </c>
      <c r="C1295" t="s">
        <v>1276</v>
      </c>
      <c r="E1295">
        <v>4</v>
      </c>
      <c r="F1295" t="s">
        <v>1249</v>
      </c>
      <c r="J1295" t="s">
        <v>23</v>
      </c>
      <c r="K1295">
        <v>19</v>
      </c>
      <c r="L1295">
        <v>1299.6000000000001</v>
      </c>
      <c r="M1295">
        <v>0.74859999999999993</v>
      </c>
      <c r="O1295" s="12">
        <f>VLOOKUP(C1295,[3]May!$C:$Z,24,FALSE)</f>
        <v>2019</v>
      </c>
    </row>
    <row r="1296" spans="1:15" x14ac:dyDescent="0.25">
      <c r="A1296" t="s">
        <v>1245</v>
      </c>
      <c r="C1296" t="s">
        <v>1276</v>
      </c>
      <c r="E1296">
        <v>6</v>
      </c>
      <c r="F1296" t="s">
        <v>1250</v>
      </c>
      <c r="J1296" t="s">
        <v>23</v>
      </c>
      <c r="K1296">
        <v>16</v>
      </c>
      <c r="L1296">
        <v>173.59999999999997</v>
      </c>
      <c r="M1296">
        <v>0.13600000000000001</v>
      </c>
      <c r="O1296" s="12">
        <f>VLOOKUP(C1296,[3]May!$C:$Z,24,FALSE)</f>
        <v>2019</v>
      </c>
    </row>
    <row r="1297" spans="1:15" x14ac:dyDescent="0.25">
      <c r="A1297" t="s">
        <v>1245</v>
      </c>
      <c r="C1297" t="s">
        <v>1276</v>
      </c>
      <c r="E1297">
        <v>8</v>
      </c>
      <c r="F1297" t="s">
        <v>1251</v>
      </c>
      <c r="J1297" t="s">
        <v>23</v>
      </c>
      <c r="K1297">
        <v>9</v>
      </c>
      <c r="L1297">
        <v>495.54</v>
      </c>
      <c r="M1297">
        <v>0.2898</v>
      </c>
      <c r="O1297" s="12">
        <f>VLOOKUP(C1297,[3]May!$C:$Z,24,FALSE)</f>
        <v>2019</v>
      </c>
    </row>
    <row r="1298" spans="1:15" x14ac:dyDescent="0.25">
      <c r="A1298" t="s">
        <v>1245</v>
      </c>
      <c r="C1298" t="s">
        <v>1276</v>
      </c>
      <c r="E1298">
        <v>7</v>
      </c>
      <c r="F1298" t="s">
        <v>1255</v>
      </c>
      <c r="J1298" t="s">
        <v>23</v>
      </c>
      <c r="K1298">
        <v>4</v>
      </c>
      <c r="L1298">
        <v>225.04</v>
      </c>
      <c r="M1298">
        <v>0.13159999999999999</v>
      </c>
      <c r="O1298" s="12">
        <f>VLOOKUP(C1298,[3]May!$C:$Z,24,FALSE)</f>
        <v>2019</v>
      </c>
    </row>
    <row r="1299" spans="1:15" x14ac:dyDescent="0.25">
      <c r="A1299" t="s">
        <v>1245</v>
      </c>
      <c r="C1299" t="s">
        <v>1276</v>
      </c>
      <c r="E1299">
        <v>9</v>
      </c>
      <c r="F1299" t="s">
        <v>1256</v>
      </c>
      <c r="J1299" t="s">
        <v>23</v>
      </c>
      <c r="K1299">
        <v>1</v>
      </c>
      <c r="L1299">
        <v>39.06</v>
      </c>
      <c r="M1299">
        <v>3.2199999999999999E-2</v>
      </c>
      <c r="O1299" s="12">
        <f>VLOOKUP(C1299,[3]May!$C:$Z,24,FALSE)</f>
        <v>2019</v>
      </c>
    </row>
    <row r="1300" spans="1:15" x14ac:dyDescent="0.25">
      <c r="A1300" t="s">
        <v>1245</v>
      </c>
      <c r="C1300" t="s">
        <v>1276</v>
      </c>
      <c r="E1300">
        <v>1</v>
      </c>
      <c r="F1300" t="s">
        <v>1252</v>
      </c>
      <c r="J1300" t="s">
        <v>23</v>
      </c>
      <c r="K1300">
        <v>29</v>
      </c>
      <c r="L1300">
        <v>956.71</v>
      </c>
      <c r="M1300">
        <v>0.78880000000000006</v>
      </c>
      <c r="O1300" s="12">
        <f>VLOOKUP(C1300,[3]May!$C:$Z,24,FALSE)</f>
        <v>2019</v>
      </c>
    </row>
    <row r="1301" spans="1:15" x14ac:dyDescent="0.25">
      <c r="A1301" t="s">
        <v>1245</v>
      </c>
      <c r="C1301" t="s">
        <v>1276</v>
      </c>
      <c r="E1301">
        <v>12</v>
      </c>
      <c r="F1301" t="s">
        <v>1253</v>
      </c>
      <c r="J1301" t="s">
        <v>23</v>
      </c>
      <c r="K1301">
        <v>12</v>
      </c>
      <c r="L1301">
        <v>734.40000000000009</v>
      </c>
      <c r="M1301">
        <v>0.10004399999999998</v>
      </c>
      <c r="O1301" s="12">
        <f>VLOOKUP(C1301,[3]May!$C:$Z,24,FALSE)</f>
        <v>2019</v>
      </c>
    </row>
    <row r="1302" spans="1:15" x14ac:dyDescent="0.25">
      <c r="A1302" t="s">
        <v>1245</v>
      </c>
      <c r="C1302" t="s">
        <v>1277</v>
      </c>
      <c r="E1302">
        <v>2</v>
      </c>
      <c r="F1302" t="s">
        <v>1247</v>
      </c>
      <c r="J1302" t="s">
        <v>23</v>
      </c>
      <c r="K1302">
        <v>674</v>
      </c>
      <c r="L1302">
        <v>22890.620000000006</v>
      </c>
      <c r="M1302">
        <v>17.923999999999982</v>
      </c>
      <c r="O1302" s="12">
        <f>VLOOKUP(C1302,[3]May!$C:$Z,24,FALSE)</f>
        <v>2019</v>
      </c>
    </row>
    <row r="1303" spans="1:15" x14ac:dyDescent="0.25">
      <c r="A1303" t="s">
        <v>1245</v>
      </c>
      <c r="C1303" t="s">
        <v>1277</v>
      </c>
      <c r="E1303">
        <v>13</v>
      </c>
      <c r="F1303" t="s">
        <v>1248</v>
      </c>
      <c r="J1303" t="s">
        <v>23</v>
      </c>
      <c r="K1303">
        <v>4</v>
      </c>
      <c r="L1303">
        <v>20.440000000000001</v>
      </c>
      <c r="M1303">
        <v>1.6E-2</v>
      </c>
      <c r="O1303" s="12">
        <f>VLOOKUP(C1303,[3]May!$C:$Z,24,FALSE)</f>
        <v>2019</v>
      </c>
    </row>
    <row r="1304" spans="1:15" x14ac:dyDescent="0.25">
      <c r="A1304" t="s">
        <v>1245</v>
      </c>
      <c r="C1304" t="s">
        <v>1277</v>
      </c>
      <c r="E1304">
        <v>6</v>
      </c>
      <c r="F1304" t="s">
        <v>1250</v>
      </c>
      <c r="J1304" t="s">
        <v>23</v>
      </c>
      <c r="K1304">
        <v>2</v>
      </c>
      <c r="L1304">
        <v>218.36</v>
      </c>
      <c r="M1304">
        <v>0.17100000000000001</v>
      </c>
      <c r="O1304" s="12">
        <f>VLOOKUP(C1304,[3]May!$C:$Z,24,FALSE)</f>
        <v>2019</v>
      </c>
    </row>
    <row r="1305" spans="1:15" x14ac:dyDescent="0.25">
      <c r="A1305" t="s">
        <v>1245</v>
      </c>
      <c r="C1305" t="s">
        <v>1277</v>
      </c>
      <c r="E1305">
        <v>8</v>
      </c>
      <c r="F1305" t="s">
        <v>1251</v>
      </c>
      <c r="J1305" t="s">
        <v>23</v>
      </c>
      <c r="K1305">
        <v>43</v>
      </c>
      <c r="L1305">
        <v>2367.5799999999995</v>
      </c>
      <c r="M1305">
        <v>1.3846000000000001</v>
      </c>
      <c r="O1305" s="12">
        <f>VLOOKUP(C1305,[3]May!$C:$Z,24,FALSE)</f>
        <v>2019</v>
      </c>
    </row>
    <row r="1306" spans="1:15" x14ac:dyDescent="0.25">
      <c r="A1306" t="s">
        <v>1245</v>
      </c>
      <c r="C1306" t="s">
        <v>1277</v>
      </c>
      <c r="E1306">
        <v>9</v>
      </c>
      <c r="F1306" t="s">
        <v>1256</v>
      </c>
      <c r="J1306" t="s">
        <v>23</v>
      </c>
      <c r="K1306">
        <v>8</v>
      </c>
      <c r="L1306">
        <v>312.48</v>
      </c>
      <c r="M1306">
        <v>0.2576</v>
      </c>
      <c r="O1306" s="12">
        <f>VLOOKUP(C1306,[3]May!$C:$Z,24,FALSE)</f>
        <v>2019</v>
      </c>
    </row>
    <row r="1307" spans="1:15" x14ac:dyDescent="0.25">
      <c r="A1307" t="s">
        <v>1245</v>
      </c>
      <c r="C1307" t="s">
        <v>1277</v>
      </c>
      <c r="E1307">
        <v>12</v>
      </c>
      <c r="F1307" t="s">
        <v>1253</v>
      </c>
      <c r="J1307" t="s">
        <v>23</v>
      </c>
      <c r="K1307">
        <v>21</v>
      </c>
      <c r="L1307">
        <v>1285.2000000000005</v>
      </c>
      <c r="M1307">
        <v>0.17507700000000004</v>
      </c>
      <c r="O1307" s="12">
        <f>VLOOKUP(C1307,[3]May!$C:$Z,24,FALSE)</f>
        <v>2019</v>
      </c>
    </row>
    <row r="1308" spans="1:15" x14ac:dyDescent="0.25">
      <c r="A1308" t="s">
        <v>1245</v>
      </c>
      <c r="C1308" t="s">
        <v>1278</v>
      </c>
      <c r="E1308">
        <v>2</v>
      </c>
      <c r="F1308" t="s">
        <v>1247</v>
      </c>
      <c r="J1308" t="s">
        <v>23</v>
      </c>
      <c r="K1308">
        <v>2255</v>
      </c>
      <c r="L1308">
        <v>37091.570000000014</v>
      </c>
      <c r="M1308">
        <v>29.041999999999938</v>
      </c>
      <c r="O1308" s="12">
        <f>VLOOKUP(C1308,[3]May!$C:$Z,24,FALSE)</f>
        <v>2019</v>
      </c>
    </row>
    <row r="1309" spans="1:15" x14ac:dyDescent="0.25">
      <c r="A1309" t="s">
        <v>1245</v>
      </c>
      <c r="C1309" t="s">
        <v>1278</v>
      </c>
      <c r="E1309">
        <v>5</v>
      </c>
      <c r="F1309" t="s">
        <v>1269</v>
      </c>
      <c r="J1309" t="s">
        <v>23</v>
      </c>
      <c r="K1309">
        <v>2</v>
      </c>
      <c r="L1309">
        <v>198.26</v>
      </c>
      <c r="M1309">
        <v>0.1142</v>
      </c>
      <c r="O1309" s="12">
        <f>VLOOKUP(C1309,[3]May!$C:$Z,24,FALSE)</f>
        <v>2019</v>
      </c>
    </row>
    <row r="1310" spans="1:15" x14ac:dyDescent="0.25">
      <c r="A1310" t="s">
        <v>1245</v>
      </c>
      <c r="C1310" t="s">
        <v>1278</v>
      </c>
      <c r="E1310">
        <v>6</v>
      </c>
      <c r="F1310" t="s">
        <v>1250</v>
      </c>
      <c r="J1310" t="s">
        <v>23</v>
      </c>
      <c r="K1310">
        <v>31</v>
      </c>
      <c r="L1310">
        <v>336.34999999999997</v>
      </c>
      <c r="M1310">
        <v>0.26350000000000001</v>
      </c>
      <c r="O1310" s="12">
        <f>VLOOKUP(C1310,[3]May!$C:$Z,24,FALSE)</f>
        <v>2019</v>
      </c>
    </row>
    <row r="1311" spans="1:15" x14ac:dyDescent="0.25">
      <c r="A1311" t="s">
        <v>1245</v>
      </c>
      <c r="C1311" t="s">
        <v>1278</v>
      </c>
      <c r="E1311">
        <v>8</v>
      </c>
      <c r="F1311" t="s">
        <v>1251</v>
      </c>
      <c r="J1311" t="s">
        <v>23</v>
      </c>
      <c r="K1311">
        <v>22</v>
      </c>
      <c r="L1311">
        <v>1211.3200000000002</v>
      </c>
      <c r="M1311">
        <v>0.70839999999999992</v>
      </c>
      <c r="O1311" s="12">
        <f>VLOOKUP(C1311,[3]May!$C:$Z,24,FALSE)</f>
        <v>2019</v>
      </c>
    </row>
    <row r="1312" spans="1:15" x14ac:dyDescent="0.25">
      <c r="A1312" t="s">
        <v>1245</v>
      </c>
      <c r="C1312" t="s">
        <v>1278</v>
      </c>
      <c r="E1312">
        <v>1</v>
      </c>
      <c r="F1312" t="s">
        <v>1252</v>
      </c>
      <c r="J1312" t="s">
        <v>23</v>
      </c>
      <c r="K1312">
        <v>13</v>
      </c>
      <c r="L1312">
        <v>428.87</v>
      </c>
      <c r="M1312">
        <v>0.35360000000000003</v>
      </c>
      <c r="O1312" s="12">
        <f>VLOOKUP(C1312,[3]May!$C:$Z,24,FALSE)</f>
        <v>2019</v>
      </c>
    </row>
    <row r="1313" spans="1:15" x14ac:dyDescent="0.25">
      <c r="A1313" t="s">
        <v>1245</v>
      </c>
      <c r="C1313" t="s">
        <v>1278</v>
      </c>
      <c r="E1313">
        <v>12</v>
      </c>
      <c r="F1313" t="s">
        <v>1253</v>
      </c>
      <c r="J1313" t="s">
        <v>23</v>
      </c>
      <c r="K1313">
        <v>25</v>
      </c>
      <c r="L1313">
        <v>1530.0000000000007</v>
      </c>
      <c r="M1313">
        <v>0.20842500000000008</v>
      </c>
      <c r="O1313" s="12">
        <f>VLOOKUP(C1313,[3]May!$C:$Z,24,FALSE)</f>
        <v>2019</v>
      </c>
    </row>
    <row r="1314" spans="1:15" x14ac:dyDescent="0.25">
      <c r="A1314" t="s">
        <v>1245</v>
      </c>
      <c r="C1314" t="s">
        <v>1279</v>
      </c>
      <c r="E1314">
        <v>2</v>
      </c>
      <c r="F1314" t="s">
        <v>1247</v>
      </c>
      <c r="J1314" t="s">
        <v>23</v>
      </c>
      <c r="K1314">
        <v>75</v>
      </c>
      <c r="L1314">
        <v>1043.4699999999998</v>
      </c>
      <c r="M1314">
        <v>0.81700000000000006</v>
      </c>
      <c r="O1314" s="12">
        <f>VLOOKUP(C1314,[3]May!$C:$Z,24,FALSE)</f>
        <v>2019</v>
      </c>
    </row>
    <row r="1315" spans="1:15" x14ac:dyDescent="0.25">
      <c r="A1315" t="s">
        <v>1245</v>
      </c>
      <c r="C1315" t="s">
        <v>1279</v>
      </c>
      <c r="E1315">
        <v>6</v>
      </c>
      <c r="F1315" t="s">
        <v>1250</v>
      </c>
      <c r="J1315" t="s">
        <v>23</v>
      </c>
      <c r="K1315">
        <v>2</v>
      </c>
      <c r="L1315">
        <v>218.36</v>
      </c>
      <c r="M1315">
        <v>0.17100000000000001</v>
      </c>
      <c r="O1315" s="12">
        <f>VLOOKUP(C1315,[3]May!$C:$Z,24,FALSE)</f>
        <v>2019</v>
      </c>
    </row>
    <row r="1316" spans="1:15" x14ac:dyDescent="0.25">
      <c r="A1316" t="s">
        <v>1245</v>
      </c>
      <c r="C1316" t="s">
        <v>1279</v>
      </c>
      <c r="E1316">
        <v>12</v>
      </c>
      <c r="F1316" t="s">
        <v>1253</v>
      </c>
      <c r="J1316" t="s">
        <v>23</v>
      </c>
      <c r="K1316">
        <v>6</v>
      </c>
      <c r="L1316">
        <v>367.2</v>
      </c>
      <c r="M1316">
        <v>5.0021999999999997E-2</v>
      </c>
      <c r="O1316" s="12">
        <f>VLOOKUP(C1316,[3]May!$C:$Z,24,FALSE)</f>
        <v>2019</v>
      </c>
    </row>
    <row r="1317" spans="1:15" x14ac:dyDescent="0.25">
      <c r="A1317" t="s">
        <v>1245</v>
      </c>
      <c r="C1317" t="s">
        <v>1280</v>
      </c>
      <c r="E1317">
        <v>2</v>
      </c>
      <c r="F1317" t="s">
        <v>1247</v>
      </c>
      <c r="J1317" t="s">
        <v>23</v>
      </c>
      <c r="K1317">
        <v>2273</v>
      </c>
      <c r="L1317">
        <v>43845.769999999982</v>
      </c>
      <c r="M1317">
        <v>34.330999999999953</v>
      </c>
      <c r="O1317" s="12">
        <f>VLOOKUP(C1317,[3]May!$C:$Z,24,FALSE)</f>
        <v>2019</v>
      </c>
    </row>
    <row r="1318" spans="1:15" x14ac:dyDescent="0.25">
      <c r="A1318" t="s">
        <v>1245</v>
      </c>
      <c r="C1318" t="s">
        <v>1280</v>
      </c>
      <c r="E1318">
        <v>5</v>
      </c>
      <c r="F1318" t="s">
        <v>1269</v>
      </c>
      <c r="J1318" t="s">
        <v>23</v>
      </c>
      <c r="K1318">
        <v>3</v>
      </c>
      <c r="L1318">
        <v>297.39</v>
      </c>
      <c r="M1318">
        <v>0.17130000000000001</v>
      </c>
      <c r="O1318" s="12">
        <f>VLOOKUP(C1318,[3]May!$C:$Z,24,FALSE)</f>
        <v>2019</v>
      </c>
    </row>
    <row r="1319" spans="1:15" x14ac:dyDescent="0.25">
      <c r="A1319" t="s">
        <v>1245</v>
      </c>
      <c r="C1319" t="s">
        <v>1280</v>
      </c>
      <c r="E1319">
        <v>6</v>
      </c>
      <c r="F1319" t="s">
        <v>1250</v>
      </c>
      <c r="J1319" t="s">
        <v>23</v>
      </c>
      <c r="K1319">
        <v>2</v>
      </c>
      <c r="L1319">
        <v>21.7</v>
      </c>
      <c r="M1319">
        <v>1.7000000000000001E-2</v>
      </c>
      <c r="O1319" s="12">
        <f>VLOOKUP(C1319,[3]May!$C:$Z,24,FALSE)</f>
        <v>2019</v>
      </c>
    </row>
    <row r="1320" spans="1:15" x14ac:dyDescent="0.25">
      <c r="A1320" t="s">
        <v>1245</v>
      </c>
      <c r="C1320" t="s">
        <v>1280</v>
      </c>
      <c r="E1320">
        <v>8</v>
      </c>
      <c r="F1320" t="s">
        <v>1251</v>
      </c>
      <c r="J1320" t="s">
        <v>23</v>
      </c>
      <c r="K1320">
        <v>100</v>
      </c>
      <c r="L1320">
        <v>5506.0000000000009</v>
      </c>
      <c r="M1320">
        <v>3.22</v>
      </c>
      <c r="O1320" s="12">
        <f>VLOOKUP(C1320,[3]May!$C:$Z,24,FALSE)</f>
        <v>2019</v>
      </c>
    </row>
    <row r="1321" spans="1:15" x14ac:dyDescent="0.25">
      <c r="A1321" t="s">
        <v>1245</v>
      </c>
      <c r="C1321" t="s">
        <v>1280</v>
      </c>
      <c r="E1321">
        <v>12</v>
      </c>
      <c r="F1321" t="s">
        <v>1253</v>
      </c>
      <c r="J1321" t="s">
        <v>23</v>
      </c>
      <c r="K1321">
        <v>19</v>
      </c>
      <c r="L1321">
        <v>1162.8000000000004</v>
      </c>
      <c r="M1321">
        <v>0.15840300000000002</v>
      </c>
      <c r="O1321" s="12">
        <f>VLOOKUP(C1321,[3]May!$C:$Z,24,FALSE)</f>
        <v>2019</v>
      </c>
    </row>
    <row r="1322" spans="1:15" x14ac:dyDescent="0.25">
      <c r="A1322" t="s">
        <v>1245</v>
      </c>
      <c r="C1322" t="s">
        <v>1281</v>
      </c>
      <c r="E1322">
        <v>2</v>
      </c>
      <c r="F1322" t="s">
        <v>1247</v>
      </c>
      <c r="J1322" t="s">
        <v>23</v>
      </c>
      <c r="K1322">
        <v>2046</v>
      </c>
      <c r="L1322">
        <v>47067.260000000009</v>
      </c>
      <c r="M1322">
        <v>36.853999999999921</v>
      </c>
      <c r="O1322" s="12">
        <f>VLOOKUP(C1322,[3]May!$C:$Z,24,FALSE)</f>
        <v>2019</v>
      </c>
    </row>
    <row r="1323" spans="1:15" x14ac:dyDescent="0.25">
      <c r="A1323" t="s">
        <v>1245</v>
      </c>
      <c r="C1323" t="s">
        <v>1281</v>
      </c>
      <c r="E1323">
        <v>6</v>
      </c>
      <c r="F1323" t="s">
        <v>1250</v>
      </c>
      <c r="J1323" t="s">
        <v>23</v>
      </c>
      <c r="K1323">
        <v>22</v>
      </c>
      <c r="L1323">
        <v>1123.6699999999998</v>
      </c>
      <c r="M1323">
        <v>0.87999999999999989</v>
      </c>
      <c r="O1323" s="12">
        <f>VLOOKUP(C1323,[3]May!$C:$Z,24,FALSE)</f>
        <v>2019</v>
      </c>
    </row>
    <row r="1324" spans="1:15" x14ac:dyDescent="0.25">
      <c r="A1324" t="s">
        <v>1245</v>
      </c>
      <c r="C1324" t="s">
        <v>1281</v>
      </c>
      <c r="E1324">
        <v>8</v>
      </c>
      <c r="F1324" t="s">
        <v>1251</v>
      </c>
      <c r="J1324" t="s">
        <v>23</v>
      </c>
      <c r="K1324">
        <v>16</v>
      </c>
      <c r="L1324">
        <v>880.96</v>
      </c>
      <c r="M1324">
        <v>0.51519999999999999</v>
      </c>
      <c r="O1324" s="12">
        <f>VLOOKUP(C1324,[3]May!$C:$Z,24,FALSE)</f>
        <v>2019</v>
      </c>
    </row>
    <row r="1325" spans="1:15" x14ac:dyDescent="0.25">
      <c r="A1325" t="s">
        <v>1245</v>
      </c>
      <c r="C1325" t="s">
        <v>1281</v>
      </c>
      <c r="E1325">
        <v>12</v>
      </c>
      <c r="F1325" t="s">
        <v>1253</v>
      </c>
      <c r="J1325" t="s">
        <v>23</v>
      </c>
      <c r="K1325">
        <v>29</v>
      </c>
      <c r="L1325">
        <v>1774.8000000000009</v>
      </c>
      <c r="M1325">
        <v>0.24177300000000013</v>
      </c>
      <c r="O1325" s="12">
        <f>VLOOKUP(C1325,[3]May!$C:$Z,24,FALSE)</f>
        <v>2019</v>
      </c>
    </row>
    <row r="1326" spans="1:15" x14ac:dyDescent="0.25">
      <c r="A1326" t="s">
        <v>1245</v>
      </c>
      <c r="C1326" t="s">
        <v>1282</v>
      </c>
      <c r="E1326">
        <v>2</v>
      </c>
      <c r="F1326" t="s">
        <v>1247</v>
      </c>
      <c r="J1326" t="s">
        <v>23</v>
      </c>
      <c r="K1326">
        <v>847</v>
      </c>
      <c r="L1326">
        <v>9789.99</v>
      </c>
      <c r="M1326">
        <v>7.6649999999999938</v>
      </c>
      <c r="O1326" s="12">
        <f>VLOOKUP(C1326,[3]May!$C:$Z,24,FALSE)</f>
        <v>2019</v>
      </c>
    </row>
    <row r="1327" spans="1:15" x14ac:dyDescent="0.25">
      <c r="A1327" t="s">
        <v>1245</v>
      </c>
      <c r="C1327" t="s">
        <v>1282</v>
      </c>
      <c r="E1327">
        <v>13</v>
      </c>
      <c r="F1327" t="s">
        <v>1248</v>
      </c>
      <c r="J1327" t="s">
        <v>23</v>
      </c>
      <c r="K1327">
        <v>2</v>
      </c>
      <c r="L1327">
        <v>10.220000000000001</v>
      </c>
      <c r="M1327">
        <v>8.0000000000000002E-3</v>
      </c>
      <c r="O1327" s="12">
        <f>VLOOKUP(C1327,[3]May!$C:$Z,24,FALSE)</f>
        <v>2019</v>
      </c>
    </row>
    <row r="1328" spans="1:15" x14ac:dyDescent="0.25">
      <c r="A1328" t="s">
        <v>1245</v>
      </c>
      <c r="C1328" t="s">
        <v>1282</v>
      </c>
      <c r="E1328">
        <v>8</v>
      </c>
      <c r="F1328" t="s">
        <v>1251</v>
      </c>
      <c r="J1328" t="s">
        <v>23</v>
      </c>
      <c r="K1328">
        <v>7</v>
      </c>
      <c r="L1328">
        <v>385.42</v>
      </c>
      <c r="M1328">
        <v>0.22539999999999999</v>
      </c>
      <c r="O1328" s="12">
        <f>VLOOKUP(C1328,[3]May!$C:$Z,24,FALSE)</f>
        <v>2019</v>
      </c>
    </row>
    <row r="1329" spans="1:15" x14ac:dyDescent="0.25">
      <c r="A1329" t="s">
        <v>1245</v>
      </c>
      <c r="C1329" t="s">
        <v>1282</v>
      </c>
      <c r="E1329">
        <v>12</v>
      </c>
      <c r="F1329" t="s">
        <v>1253</v>
      </c>
      <c r="J1329" t="s">
        <v>23</v>
      </c>
      <c r="K1329">
        <v>16</v>
      </c>
      <c r="L1329">
        <v>979.20000000000027</v>
      </c>
      <c r="M1329">
        <v>0.13339199999999998</v>
      </c>
      <c r="O1329" s="12">
        <f>VLOOKUP(C1329,[3]May!$C:$Z,24,FALSE)</f>
        <v>2019</v>
      </c>
    </row>
    <row r="1330" spans="1:15" x14ac:dyDescent="0.25">
      <c r="A1330" t="s">
        <v>1245</v>
      </c>
      <c r="C1330" t="s">
        <v>1283</v>
      </c>
      <c r="E1330">
        <v>2</v>
      </c>
      <c r="F1330" t="s">
        <v>1247</v>
      </c>
      <c r="J1330" t="s">
        <v>23</v>
      </c>
      <c r="K1330">
        <v>117</v>
      </c>
      <c r="L1330">
        <v>3238.7500000000009</v>
      </c>
      <c r="M1330">
        <v>2.536</v>
      </c>
      <c r="O1330" s="12">
        <f>VLOOKUP(C1330,[3]May!$C:$Z,24,FALSE)</f>
        <v>2019</v>
      </c>
    </row>
    <row r="1331" spans="1:15" x14ac:dyDescent="0.25">
      <c r="A1331" t="s">
        <v>1245</v>
      </c>
      <c r="C1331" t="s">
        <v>1283</v>
      </c>
      <c r="E1331">
        <v>4</v>
      </c>
      <c r="F1331" t="s">
        <v>1249</v>
      </c>
      <c r="J1331" t="s">
        <v>23</v>
      </c>
      <c r="K1331">
        <v>7</v>
      </c>
      <c r="L1331">
        <v>478.79999999999995</v>
      </c>
      <c r="M1331">
        <v>0.27579999999999999</v>
      </c>
      <c r="O1331" s="12">
        <f>VLOOKUP(C1331,[3]May!$C:$Z,24,FALSE)</f>
        <v>2019</v>
      </c>
    </row>
    <row r="1332" spans="1:15" x14ac:dyDescent="0.25">
      <c r="A1332" t="s">
        <v>1245</v>
      </c>
      <c r="C1332" t="s">
        <v>1283</v>
      </c>
      <c r="E1332">
        <v>6</v>
      </c>
      <c r="F1332" t="s">
        <v>1250</v>
      </c>
      <c r="J1332" t="s">
        <v>23</v>
      </c>
      <c r="K1332">
        <v>5</v>
      </c>
      <c r="L1332">
        <v>54.25</v>
      </c>
      <c r="M1332">
        <v>4.2500000000000003E-2</v>
      </c>
      <c r="O1332" s="12">
        <f>VLOOKUP(C1332,[3]May!$C:$Z,24,FALSE)</f>
        <v>2019</v>
      </c>
    </row>
    <row r="1333" spans="1:15" x14ac:dyDescent="0.25">
      <c r="A1333" t="s">
        <v>1245</v>
      </c>
      <c r="C1333" t="s">
        <v>1283</v>
      </c>
      <c r="E1333">
        <v>8</v>
      </c>
      <c r="F1333" t="s">
        <v>1251</v>
      </c>
      <c r="J1333" t="s">
        <v>23</v>
      </c>
      <c r="K1333">
        <v>4</v>
      </c>
      <c r="L1333">
        <v>220.24</v>
      </c>
      <c r="M1333">
        <v>0.1288</v>
      </c>
      <c r="O1333" s="12">
        <f>VLOOKUP(C1333,[3]May!$C:$Z,24,FALSE)</f>
        <v>2019</v>
      </c>
    </row>
    <row r="1334" spans="1:15" x14ac:dyDescent="0.25">
      <c r="A1334" t="s">
        <v>1245</v>
      </c>
      <c r="C1334" t="s">
        <v>1283</v>
      </c>
      <c r="E1334">
        <v>7</v>
      </c>
      <c r="F1334" t="s">
        <v>1255</v>
      </c>
      <c r="J1334" t="s">
        <v>23</v>
      </c>
      <c r="K1334">
        <v>10</v>
      </c>
      <c r="L1334">
        <v>562.6</v>
      </c>
      <c r="M1334">
        <v>0.32899999999999996</v>
      </c>
      <c r="O1334" s="12">
        <f>VLOOKUP(C1334,[3]May!$C:$Z,24,FALSE)</f>
        <v>2019</v>
      </c>
    </row>
    <row r="1335" spans="1:15" x14ac:dyDescent="0.25">
      <c r="A1335" t="s">
        <v>1245</v>
      </c>
      <c r="C1335" t="s">
        <v>1283</v>
      </c>
      <c r="E1335">
        <v>1</v>
      </c>
      <c r="F1335" t="s">
        <v>1252</v>
      </c>
      <c r="J1335" t="s">
        <v>23</v>
      </c>
      <c r="K1335">
        <v>12</v>
      </c>
      <c r="L1335">
        <v>395.88</v>
      </c>
      <c r="M1335">
        <v>0.32640000000000002</v>
      </c>
      <c r="O1335" s="12">
        <f>VLOOKUP(C1335,[3]May!$C:$Z,24,FALSE)</f>
        <v>2019</v>
      </c>
    </row>
    <row r="1336" spans="1:15" x14ac:dyDescent="0.25">
      <c r="A1336" t="s">
        <v>1245</v>
      </c>
      <c r="C1336" t="s">
        <v>1283</v>
      </c>
      <c r="E1336">
        <v>12</v>
      </c>
      <c r="F1336" t="s">
        <v>1253</v>
      </c>
      <c r="J1336" t="s">
        <v>23</v>
      </c>
      <c r="K1336">
        <v>9</v>
      </c>
      <c r="L1336">
        <v>550.79999999999995</v>
      </c>
      <c r="M1336">
        <v>7.5032999999999989E-2</v>
      </c>
      <c r="O1336" s="12">
        <f>VLOOKUP(C1336,[3]May!$C:$Z,24,FALSE)</f>
        <v>2019</v>
      </c>
    </row>
    <row r="1337" spans="1:15" x14ac:dyDescent="0.25">
      <c r="A1337" t="s">
        <v>1245</v>
      </c>
      <c r="C1337" t="s">
        <v>1284</v>
      </c>
      <c r="E1337">
        <v>2</v>
      </c>
      <c r="F1337" t="s">
        <v>1247</v>
      </c>
      <c r="J1337" t="s">
        <v>23</v>
      </c>
      <c r="K1337">
        <v>671</v>
      </c>
      <c r="L1337">
        <v>18493.830000000009</v>
      </c>
      <c r="M1337">
        <v>14.480999999999996</v>
      </c>
      <c r="O1337" s="12">
        <f>VLOOKUP(C1337,[3]May!$C:$Z,24,FALSE)</f>
        <v>2019</v>
      </c>
    </row>
    <row r="1338" spans="1:15" x14ac:dyDescent="0.25">
      <c r="A1338" t="s">
        <v>1245</v>
      </c>
      <c r="C1338" t="s">
        <v>1284</v>
      </c>
      <c r="E1338">
        <v>6</v>
      </c>
      <c r="F1338" t="s">
        <v>1250</v>
      </c>
      <c r="J1338" t="s">
        <v>23</v>
      </c>
      <c r="K1338">
        <v>6</v>
      </c>
      <c r="L1338">
        <v>65.099999999999994</v>
      </c>
      <c r="M1338">
        <v>5.1000000000000004E-2</v>
      </c>
      <c r="O1338" s="12">
        <f>VLOOKUP(C1338,[3]May!$C:$Z,24,FALSE)</f>
        <v>2019</v>
      </c>
    </row>
    <row r="1339" spans="1:15" x14ac:dyDescent="0.25">
      <c r="A1339" t="s">
        <v>1245</v>
      </c>
      <c r="C1339" t="s">
        <v>1284</v>
      </c>
      <c r="E1339">
        <v>8</v>
      </c>
      <c r="F1339" t="s">
        <v>1251</v>
      </c>
      <c r="J1339" t="s">
        <v>23</v>
      </c>
      <c r="K1339">
        <v>52</v>
      </c>
      <c r="L1339">
        <v>2863.1200000000008</v>
      </c>
      <c r="M1339">
        <v>1.6744000000000001</v>
      </c>
      <c r="O1339" s="12">
        <f>VLOOKUP(C1339,[3]May!$C:$Z,24,FALSE)</f>
        <v>2019</v>
      </c>
    </row>
    <row r="1340" spans="1:15" x14ac:dyDescent="0.25">
      <c r="A1340" t="s">
        <v>1245</v>
      </c>
      <c r="C1340" t="s">
        <v>1284</v>
      </c>
      <c r="E1340">
        <v>12</v>
      </c>
      <c r="F1340" t="s">
        <v>1253</v>
      </c>
      <c r="J1340" t="s">
        <v>23</v>
      </c>
      <c r="K1340">
        <v>17</v>
      </c>
      <c r="L1340">
        <v>1040.4000000000003</v>
      </c>
      <c r="M1340">
        <v>0.14172899999999999</v>
      </c>
      <c r="O1340" s="12">
        <f>VLOOKUP(C1340,[3]May!$C:$Z,24,FALSE)</f>
        <v>2019</v>
      </c>
    </row>
    <row r="1341" spans="1:15" x14ac:dyDescent="0.25">
      <c r="A1341" t="s">
        <v>1245</v>
      </c>
      <c r="C1341" t="s">
        <v>1285</v>
      </c>
      <c r="E1341">
        <v>2</v>
      </c>
      <c r="F1341" t="s">
        <v>1247</v>
      </c>
      <c r="J1341" t="s">
        <v>23</v>
      </c>
      <c r="K1341">
        <v>278</v>
      </c>
      <c r="L1341">
        <v>8262.8599999999988</v>
      </c>
      <c r="M1341">
        <v>6.47</v>
      </c>
      <c r="O1341" s="12">
        <f>VLOOKUP(C1341,[3]May!$C:$Z,24,FALSE)</f>
        <v>2019</v>
      </c>
    </row>
    <row r="1342" spans="1:15" x14ac:dyDescent="0.25">
      <c r="A1342" t="s">
        <v>1245</v>
      </c>
      <c r="C1342" t="s">
        <v>1285</v>
      </c>
      <c r="E1342">
        <v>13</v>
      </c>
      <c r="F1342" t="s">
        <v>1248</v>
      </c>
      <c r="J1342" t="s">
        <v>23</v>
      </c>
      <c r="K1342">
        <v>10</v>
      </c>
      <c r="L1342">
        <v>51.1</v>
      </c>
      <c r="M1342">
        <v>0.04</v>
      </c>
      <c r="O1342" s="12">
        <f>VLOOKUP(C1342,[3]May!$C:$Z,24,FALSE)</f>
        <v>2019</v>
      </c>
    </row>
    <row r="1343" spans="1:15" x14ac:dyDescent="0.25">
      <c r="A1343" t="s">
        <v>1245</v>
      </c>
      <c r="C1343" t="s">
        <v>1285</v>
      </c>
      <c r="E1343">
        <v>6</v>
      </c>
      <c r="F1343" t="s">
        <v>1250</v>
      </c>
      <c r="J1343" t="s">
        <v>23</v>
      </c>
      <c r="K1343">
        <v>10</v>
      </c>
      <c r="L1343">
        <v>108.49999999999997</v>
      </c>
      <c r="M1343">
        <v>8.500000000000002E-2</v>
      </c>
      <c r="O1343" s="12">
        <f>VLOOKUP(C1343,[3]May!$C:$Z,24,FALSE)</f>
        <v>2019</v>
      </c>
    </row>
    <row r="1344" spans="1:15" x14ac:dyDescent="0.25">
      <c r="A1344" t="s">
        <v>1245</v>
      </c>
      <c r="C1344" t="s">
        <v>1285</v>
      </c>
      <c r="E1344">
        <v>8</v>
      </c>
      <c r="F1344" t="s">
        <v>1251</v>
      </c>
      <c r="J1344" t="s">
        <v>23</v>
      </c>
      <c r="K1344">
        <v>18</v>
      </c>
      <c r="L1344">
        <v>991.08</v>
      </c>
      <c r="M1344">
        <v>0.5796</v>
      </c>
      <c r="O1344" s="12">
        <f>VLOOKUP(C1344,[3]May!$C:$Z,24,FALSE)</f>
        <v>2019</v>
      </c>
    </row>
    <row r="1345" spans="1:15" x14ac:dyDescent="0.25">
      <c r="A1345" t="s">
        <v>1245</v>
      </c>
      <c r="C1345" t="s">
        <v>1285</v>
      </c>
      <c r="E1345">
        <v>7</v>
      </c>
      <c r="F1345" t="s">
        <v>1255</v>
      </c>
      <c r="J1345" t="s">
        <v>23</v>
      </c>
      <c r="K1345">
        <v>3</v>
      </c>
      <c r="L1345">
        <v>168.78</v>
      </c>
      <c r="M1345">
        <v>9.8699999999999996E-2</v>
      </c>
      <c r="O1345" s="12">
        <f>VLOOKUP(C1345,[3]May!$C:$Z,24,FALSE)</f>
        <v>2019</v>
      </c>
    </row>
    <row r="1346" spans="1:15" x14ac:dyDescent="0.25">
      <c r="A1346" t="s">
        <v>1245</v>
      </c>
      <c r="C1346" t="s">
        <v>1285</v>
      </c>
      <c r="E1346">
        <v>9</v>
      </c>
      <c r="F1346" t="s">
        <v>1256</v>
      </c>
      <c r="J1346" t="s">
        <v>23</v>
      </c>
      <c r="K1346">
        <v>27</v>
      </c>
      <c r="L1346">
        <v>1054.6200000000001</v>
      </c>
      <c r="M1346">
        <v>0.86940000000000006</v>
      </c>
      <c r="O1346" s="12">
        <f>VLOOKUP(C1346,[3]May!$C:$Z,24,FALSE)</f>
        <v>2019</v>
      </c>
    </row>
    <row r="1347" spans="1:15" x14ac:dyDescent="0.25">
      <c r="A1347" t="s">
        <v>1245</v>
      </c>
      <c r="C1347" t="s">
        <v>1285</v>
      </c>
      <c r="E1347">
        <v>1</v>
      </c>
      <c r="F1347" t="s">
        <v>1252</v>
      </c>
      <c r="J1347" t="s">
        <v>23</v>
      </c>
      <c r="K1347">
        <v>3</v>
      </c>
      <c r="L1347">
        <v>98.97</v>
      </c>
      <c r="M1347">
        <v>8.1600000000000006E-2</v>
      </c>
      <c r="O1347" s="12">
        <f>VLOOKUP(C1347,[3]May!$C:$Z,24,FALSE)</f>
        <v>2019</v>
      </c>
    </row>
    <row r="1348" spans="1:15" x14ac:dyDescent="0.25">
      <c r="A1348" t="s">
        <v>1245</v>
      </c>
      <c r="C1348" t="s">
        <v>1285</v>
      </c>
      <c r="E1348">
        <v>12</v>
      </c>
      <c r="F1348" t="s">
        <v>1253</v>
      </c>
      <c r="J1348" t="s">
        <v>23</v>
      </c>
      <c r="K1348">
        <v>8</v>
      </c>
      <c r="L1348">
        <v>489.59999999999997</v>
      </c>
      <c r="M1348">
        <v>6.6695999999999991E-2</v>
      </c>
      <c r="O1348" s="12">
        <f>VLOOKUP(C1348,[3]May!$C:$Z,24,FALSE)</f>
        <v>2019</v>
      </c>
    </row>
    <row r="1349" spans="1:15" x14ac:dyDescent="0.25">
      <c r="A1349" t="s">
        <v>1245</v>
      </c>
      <c r="C1349" t="s">
        <v>1286</v>
      </c>
      <c r="E1349">
        <v>2</v>
      </c>
      <c r="F1349" t="s">
        <v>1247</v>
      </c>
      <c r="J1349" t="s">
        <v>23</v>
      </c>
      <c r="K1349">
        <v>1503</v>
      </c>
      <c r="L1349">
        <v>15422.909999999989</v>
      </c>
      <c r="M1349">
        <v>12.074999999999992</v>
      </c>
      <c r="O1349" s="12">
        <f>VLOOKUP(C1349,[3]May!$C:$Z,24,FALSE)</f>
        <v>2019</v>
      </c>
    </row>
    <row r="1350" spans="1:15" x14ac:dyDescent="0.25">
      <c r="A1350" t="s">
        <v>1245</v>
      </c>
      <c r="C1350" t="s">
        <v>1286</v>
      </c>
      <c r="E1350">
        <v>6</v>
      </c>
      <c r="F1350" t="s">
        <v>1250</v>
      </c>
      <c r="J1350" t="s">
        <v>23</v>
      </c>
      <c r="K1350">
        <v>23</v>
      </c>
      <c r="L1350">
        <v>249.54999999999998</v>
      </c>
      <c r="M1350">
        <v>0.19550000000000001</v>
      </c>
      <c r="O1350" s="12">
        <f>VLOOKUP(C1350,[3]May!$C:$Z,24,FALSE)</f>
        <v>2019</v>
      </c>
    </row>
    <row r="1351" spans="1:15" x14ac:dyDescent="0.25">
      <c r="A1351" t="s">
        <v>1245</v>
      </c>
      <c r="C1351" t="s">
        <v>1286</v>
      </c>
      <c r="E1351">
        <v>8</v>
      </c>
      <c r="F1351" t="s">
        <v>1251</v>
      </c>
      <c r="J1351" t="s">
        <v>23</v>
      </c>
      <c r="K1351">
        <v>134</v>
      </c>
      <c r="L1351">
        <v>7378.0400000000018</v>
      </c>
      <c r="M1351">
        <v>4.3148</v>
      </c>
      <c r="O1351" s="12">
        <f>VLOOKUP(C1351,[3]May!$C:$Z,24,FALSE)</f>
        <v>2019</v>
      </c>
    </row>
    <row r="1352" spans="1:15" x14ac:dyDescent="0.25">
      <c r="A1352" t="s">
        <v>1245</v>
      </c>
      <c r="C1352" t="s">
        <v>1286</v>
      </c>
      <c r="E1352">
        <v>7</v>
      </c>
      <c r="F1352" t="s">
        <v>1255</v>
      </c>
      <c r="J1352" t="s">
        <v>23</v>
      </c>
      <c r="K1352">
        <v>5</v>
      </c>
      <c r="L1352">
        <v>281.3</v>
      </c>
      <c r="M1352">
        <v>0.16449999999999998</v>
      </c>
      <c r="O1352" s="12">
        <f>VLOOKUP(C1352,[3]May!$C:$Z,24,FALSE)</f>
        <v>2019</v>
      </c>
    </row>
    <row r="1353" spans="1:15" x14ac:dyDescent="0.25">
      <c r="A1353" t="s">
        <v>1245</v>
      </c>
      <c r="C1353" t="s">
        <v>1286</v>
      </c>
      <c r="E1353">
        <v>9</v>
      </c>
      <c r="F1353" t="s">
        <v>1256</v>
      </c>
      <c r="J1353" t="s">
        <v>23</v>
      </c>
      <c r="K1353">
        <v>1</v>
      </c>
      <c r="L1353">
        <v>39.06</v>
      </c>
      <c r="M1353">
        <v>3.2199999999999999E-2</v>
      </c>
      <c r="O1353" s="12">
        <f>VLOOKUP(C1353,[3]May!$C:$Z,24,FALSE)</f>
        <v>2019</v>
      </c>
    </row>
    <row r="1354" spans="1:15" x14ac:dyDescent="0.25">
      <c r="A1354" t="s">
        <v>1245</v>
      </c>
      <c r="C1354" t="s">
        <v>1286</v>
      </c>
      <c r="E1354">
        <v>1</v>
      </c>
      <c r="F1354" t="s">
        <v>1252</v>
      </c>
      <c r="J1354" t="s">
        <v>23</v>
      </c>
      <c r="K1354">
        <v>3</v>
      </c>
      <c r="L1354">
        <v>98.97</v>
      </c>
      <c r="M1354">
        <v>8.1600000000000006E-2</v>
      </c>
      <c r="O1354" s="12">
        <f>VLOOKUP(C1354,[3]May!$C:$Z,24,FALSE)</f>
        <v>2019</v>
      </c>
    </row>
    <row r="1355" spans="1:15" x14ac:dyDescent="0.25">
      <c r="A1355" t="s">
        <v>1245</v>
      </c>
      <c r="C1355" t="s">
        <v>1286</v>
      </c>
      <c r="E1355">
        <v>12</v>
      </c>
      <c r="F1355" t="s">
        <v>1253</v>
      </c>
      <c r="J1355" t="s">
        <v>23</v>
      </c>
      <c r="K1355">
        <v>16</v>
      </c>
      <c r="L1355">
        <v>979.20000000000027</v>
      </c>
      <c r="M1355">
        <v>0.13339199999999998</v>
      </c>
      <c r="O1355" s="12">
        <f>VLOOKUP(C1355,[3]May!$C:$Z,24,FALSE)</f>
        <v>2019</v>
      </c>
    </row>
    <row r="1356" spans="1:15" x14ac:dyDescent="0.25">
      <c r="A1356" t="s">
        <v>1245</v>
      </c>
      <c r="C1356" t="s">
        <v>1287</v>
      </c>
      <c r="E1356">
        <v>2</v>
      </c>
      <c r="F1356" t="s">
        <v>1247</v>
      </c>
      <c r="J1356" t="s">
        <v>23</v>
      </c>
      <c r="K1356">
        <v>364</v>
      </c>
      <c r="L1356">
        <v>11163.139999999998</v>
      </c>
      <c r="M1356">
        <v>8.7409999999999997</v>
      </c>
      <c r="O1356" s="12">
        <f>VLOOKUP(C1356,[3]May!$C:$Z,24,FALSE)</f>
        <v>2019</v>
      </c>
    </row>
    <row r="1357" spans="1:15" x14ac:dyDescent="0.25">
      <c r="A1357" t="s">
        <v>1245</v>
      </c>
      <c r="C1357" t="s">
        <v>1287</v>
      </c>
      <c r="E1357">
        <v>4</v>
      </c>
      <c r="F1357" t="s">
        <v>1249</v>
      </c>
      <c r="J1357" t="s">
        <v>23</v>
      </c>
      <c r="K1357">
        <v>3</v>
      </c>
      <c r="L1357">
        <v>205.2</v>
      </c>
      <c r="M1357">
        <v>0.1182</v>
      </c>
      <c r="O1357" s="12">
        <f>VLOOKUP(C1357,[3]May!$C:$Z,24,FALSE)</f>
        <v>2019</v>
      </c>
    </row>
    <row r="1358" spans="1:15" x14ac:dyDescent="0.25">
      <c r="A1358" t="s">
        <v>1245</v>
      </c>
      <c r="C1358" t="s">
        <v>1287</v>
      </c>
      <c r="E1358">
        <v>6</v>
      </c>
      <c r="F1358" t="s">
        <v>1250</v>
      </c>
      <c r="J1358" t="s">
        <v>23</v>
      </c>
      <c r="K1358">
        <v>3</v>
      </c>
      <c r="L1358">
        <v>32.549999999999997</v>
      </c>
      <c r="M1358">
        <v>2.5500000000000002E-2</v>
      </c>
      <c r="O1358" s="12">
        <f>VLOOKUP(C1358,[3]May!$C:$Z,24,FALSE)</f>
        <v>2019</v>
      </c>
    </row>
    <row r="1359" spans="1:15" x14ac:dyDescent="0.25">
      <c r="A1359" t="s">
        <v>1245</v>
      </c>
      <c r="C1359" t="s">
        <v>1287</v>
      </c>
      <c r="E1359">
        <v>8</v>
      </c>
      <c r="F1359" t="s">
        <v>1251</v>
      </c>
      <c r="J1359" t="s">
        <v>23</v>
      </c>
      <c r="K1359">
        <v>49</v>
      </c>
      <c r="L1359">
        <v>2697.9400000000005</v>
      </c>
      <c r="M1359">
        <v>1.5778000000000001</v>
      </c>
      <c r="O1359" s="12">
        <f>VLOOKUP(C1359,[3]May!$C:$Z,24,FALSE)</f>
        <v>2019</v>
      </c>
    </row>
    <row r="1360" spans="1:15" x14ac:dyDescent="0.25">
      <c r="A1360" t="s">
        <v>1245</v>
      </c>
      <c r="C1360" t="s">
        <v>1287</v>
      </c>
      <c r="E1360">
        <v>9</v>
      </c>
      <c r="F1360" t="s">
        <v>1256</v>
      </c>
      <c r="J1360" t="s">
        <v>23</v>
      </c>
      <c r="K1360">
        <v>4</v>
      </c>
      <c r="L1360">
        <v>156.24</v>
      </c>
      <c r="M1360">
        <v>0.1288</v>
      </c>
      <c r="O1360" s="12">
        <f>VLOOKUP(C1360,[3]May!$C:$Z,24,FALSE)</f>
        <v>2019</v>
      </c>
    </row>
    <row r="1361" spans="1:15" x14ac:dyDescent="0.25">
      <c r="A1361" t="s">
        <v>1245</v>
      </c>
      <c r="C1361" t="s">
        <v>1287</v>
      </c>
      <c r="E1361">
        <v>1</v>
      </c>
      <c r="F1361" t="s">
        <v>1252</v>
      </c>
      <c r="J1361" t="s">
        <v>23</v>
      </c>
      <c r="K1361">
        <v>23</v>
      </c>
      <c r="L1361">
        <v>758.7700000000001</v>
      </c>
      <c r="M1361">
        <v>0.62560000000000004</v>
      </c>
      <c r="O1361" s="12">
        <f>VLOOKUP(C1361,[3]May!$C:$Z,24,FALSE)</f>
        <v>2019</v>
      </c>
    </row>
    <row r="1362" spans="1:15" x14ac:dyDescent="0.25">
      <c r="A1362" t="s">
        <v>1245</v>
      </c>
      <c r="C1362" t="s">
        <v>1287</v>
      </c>
      <c r="E1362">
        <v>12</v>
      </c>
      <c r="F1362" t="s">
        <v>1253</v>
      </c>
      <c r="J1362" t="s">
        <v>23</v>
      </c>
      <c r="K1362">
        <v>11</v>
      </c>
      <c r="L1362">
        <v>673.2</v>
      </c>
      <c r="M1362">
        <v>9.1706999999999983E-2</v>
      </c>
      <c r="O1362" s="12">
        <f>VLOOKUP(C1362,[3]May!$C:$Z,24,FALSE)</f>
        <v>2019</v>
      </c>
    </row>
    <row r="1363" spans="1:15" x14ac:dyDescent="0.25">
      <c r="A1363" t="s">
        <v>1245</v>
      </c>
      <c r="C1363" t="s">
        <v>1288</v>
      </c>
      <c r="E1363">
        <v>2</v>
      </c>
      <c r="F1363" t="s">
        <v>1247</v>
      </c>
      <c r="J1363" t="s">
        <v>23</v>
      </c>
      <c r="K1363">
        <v>70</v>
      </c>
      <c r="L1363">
        <v>3358.6999999999994</v>
      </c>
      <c r="M1363">
        <v>2.63</v>
      </c>
      <c r="O1363" s="12">
        <f>VLOOKUP(C1363,[3]May!$C:$Z,24,FALSE)</f>
        <v>2019</v>
      </c>
    </row>
    <row r="1364" spans="1:15" x14ac:dyDescent="0.25">
      <c r="A1364" t="s">
        <v>1245</v>
      </c>
      <c r="C1364" t="s">
        <v>1288</v>
      </c>
      <c r="E1364">
        <v>8</v>
      </c>
      <c r="F1364" t="s">
        <v>1251</v>
      </c>
      <c r="J1364" t="s">
        <v>23</v>
      </c>
      <c r="K1364">
        <v>3</v>
      </c>
      <c r="L1364">
        <v>165.18</v>
      </c>
      <c r="M1364">
        <v>9.6600000000000005E-2</v>
      </c>
      <c r="O1364" s="12">
        <f>VLOOKUP(C1364,[3]May!$C:$Z,24,FALSE)</f>
        <v>2019</v>
      </c>
    </row>
    <row r="1365" spans="1:15" x14ac:dyDescent="0.25">
      <c r="A1365" t="s">
        <v>1245</v>
      </c>
      <c r="C1365" t="s">
        <v>1288</v>
      </c>
      <c r="E1365">
        <v>1</v>
      </c>
      <c r="F1365" t="s">
        <v>1252</v>
      </c>
      <c r="J1365" t="s">
        <v>23</v>
      </c>
      <c r="K1365">
        <v>6</v>
      </c>
      <c r="L1365">
        <v>197.94</v>
      </c>
      <c r="M1365">
        <v>0.16319999999999998</v>
      </c>
      <c r="O1365" s="12">
        <f>VLOOKUP(C1365,[3]May!$C:$Z,24,FALSE)</f>
        <v>2019</v>
      </c>
    </row>
    <row r="1366" spans="1:15" x14ac:dyDescent="0.25">
      <c r="A1366" t="s">
        <v>1245</v>
      </c>
      <c r="C1366" t="s">
        <v>1289</v>
      </c>
      <c r="E1366">
        <v>2</v>
      </c>
      <c r="F1366" t="s">
        <v>1247</v>
      </c>
      <c r="J1366" t="s">
        <v>23</v>
      </c>
      <c r="K1366">
        <v>44</v>
      </c>
      <c r="L1366">
        <v>1605.2999999999997</v>
      </c>
      <c r="M1366">
        <v>1.2569999999999999</v>
      </c>
      <c r="O1366" s="12">
        <f>VLOOKUP(C1366,[3]May!$C:$Z,24,FALSE)</f>
        <v>2019</v>
      </c>
    </row>
    <row r="1367" spans="1:15" x14ac:dyDescent="0.25">
      <c r="A1367" t="s">
        <v>1245</v>
      </c>
      <c r="C1367" t="s">
        <v>1289</v>
      </c>
      <c r="E1367">
        <v>13</v>
      </c>
      <c r="F1367" t="s">
        <v>1248</v>
      </c>
      <c r="J1367" t="s">
        <v>23</v>
      </c>
      <c r="K1367">
        <v>3</v>
      </c>
      <c r="L1367">
        <v>15.330000000000002</v>
      </c>
      <c r="M1367">
        <v>1.2E-2</v>
      </c>
      <c r="O1367" s="12">
        <f>VLOOKUP(C1367,[3]May!$C:$Z,24,FALSE)</f>
        <v>2019</v>
      </c>
    </row>
    <row r="1368" spans="1:15" x14ac:dyDescent="0.25">
      <c r="A1368" t="s">
        <v>1245</v>
      </c>
      <c r="C1368" t="s">
        <v>1289</v>
      </c>
      <c r="E1368">
        <v>9</v>
      </c>
      <c r="F1368" t="s">
        <v>1256</v>
      </c>
      <c r="J1368" t="s">
        <v>23</v>
      </c>
      <c r="K1368">
        <v>2</v>
      </c>
      <c r="L1368">
        <v>78.12</v>
      </c>
      <c r="M1368">
        <v>6.4399999999999999E-2</v>
      </c>
      <c r="O1368" s="12">
        <f>VLOOKUP(C1368,[3]May!$C:$Z,24,FALSE)</f>
        <v>2019</v>
      </c>
    </row>
    <row r="1369" spans="1:15" x14ac:dyDescent="0.25">
      <c r="A1369" t="s">
        <v>1245</v>
      </c>
      <c r="C1369" t="s">
        <v>1289</v>
      </c>
      <c r="E1369">
        <v>12</v>
      </c>
      <c r="F1369" t="s">
        <v>1253</v>
      </c>
      <c r="J1369" t="s">
        <v>23</v>
      </c>
      <c r="K1369">
        <v>2</v>
      </c>
      <c r="L1369">
        <v>122.4</v>
      </c>
      <c r="M1369">
        <v>1.6674000000000001E-2</v>
      </c>
      <c r="O1369" s="12">
        <f>VLOOKUP(C1369,[3]May!$C:$Z,24,FALSE)</f>
        <v>2019</v>
      </c>
    </row>
    <row r="1370" spans="1:15" x14ac:dyDescent="0.25">
      <c r="A1370" t="s">
        <v>1245</v>
      </c>
      <c r="C1370" t="s">
        <v>1290</v>
      </c>
      <c r="E1370">
        <v>2</v>
      </c>
      <c r="F1370" t="s">
        <v>1247</v>
      </c>
      <c r="J1370" t="s">
        <v>23</v>
      </c>
      <c r="K1370">
        <v>735</v>
      </c>
      <c r="L1370">
        <v>28364.050000000014</v>
      </c>
      <c r="M1370">
        <v>22.209999999999997</v>
      </c>
      <c r="O1370" s="12">
        <f>VLOOKUP(C1370,[3]May!$C:$Z,24,FALSE)</f>
        <v>2019</v>
      </c>
    </row>
    <row r="1371" spans="1:15" x14ac:dyDescent="0.25">
      <c r="A1371" t="s">
        <v>1245</v>
      </c>
      <c r="C1371" t="s">
        <v>1290</v>
      </c>
      <c r="E1371">
        <v>13</v>
      </c>
      <c r="F1371" t="s">
        <v>1248</v>
      </c>
      <c r="J1371" t="s">
        <v>23</v>
      </c>
      <c r="K1371">
        <v>5</v>
      </c>
      <c r="L1371">
        <v>25.55</v>
      </c>
      <c r="M1371">
        <v>0.02</v>
      </c>
      <c r="O1371" s="12">
        <f>VLOOKUP(C1371,[3]May!$C:$Z,24,FALSE)</f>
        <v>2019</v>
      </c>
    </row>
    <row r="1372" spans="1:15" x14ac:dyDescent="0.25">
      <c r="A1372" t="s">
        <v>1245</v>
      </c>
      <c r="C1372" t="s">
        <v>1290</v>
      </c>
      <c r="E1372">
        <v>6</v>
      </c>
      <c r="F1372" t="s">
        <v>1250</v>
      </c>
      <c r="J1372" t="s">
        <v>23</v>
      </c>
      <c r="K1372">
        <v>11</v>
      </c>
      <c r="L1372">
        <v>316.01</v>
      </c>
      <c r="M1372">
        <v>0.24750000000000003</v>
      </c>
      <c r="O1372" s="12">
        <f>VLOOKUP(C1372,[3]May!$C:$Z,24,FALSE)</f>
        <v>2019</v>
      </c>
    </row>
    <row r="1373" spans="1:15" x14ac:dyDescent="0.25">
      <c r="A1373" t="s">
        <v>1245</v>
      </c>
      <c r="C1373" t="s">
        <v>1290</v>
      </c>
      <c r="E1373">
        <v>8</v>
      </c>
      <c r="F1373" t="s">
        <v>1251</v>
      </c>
      <c r="J1373" t="s">
        <v>23</v>
      </c>
      <c r="K1373">
        <v>54</v>
      </c>
      <c r="L1373">
        <v>2973.2400000000002</v>
      </c>
      <c r="M1373">
        <v>1.7388000000000001</v>
      </c>
      <c r="O1373" s="12">
        <f>VLOOKUP(C1373,[3]May!$C:$Z,24,FALSE)</f>
        <v>2019</v>
      </c>
    </row>
    <row r="1374" spans="1:15" x14ac:dyDescent="0.25">
      <c r="A1374" t="s">
        <v>1245</v>
      </c>
      <c r="C1374" t="s">
        <v>1290</v>
      </c>
      <c r="E1374">
        <v>7</v>
      </c>
      <c r="F1374" t="s">
        <v>1255</v>
      </c>
      <c r="J1374" t="s">
        <v>23</v>
      </c>
      <c r="K1374">
        <v>2</v>
      </c>
      <c r="L1374">
        <v>112.52</v>
      </c>
      <c r="M1374">
        <v>6.5799999999999997E-2</v>
      </c>
      <c r="O1374" s="12">
        <f>VLOOKUP(C1374,[3]May!$C:$Z,24,FALSE)</f>
        <v>2019</v>
      </c>
    </row>
    <row r="1375" spans="1:15" x14ac:dyDescent="0.25">
      <c r="A1375" t="s">
        <v>1245</v>
      </c>
      <c r="C1375" t="s">
        <v>1290</v>
      </c>
      <c r="E1375">
        <v>9</v>
      </c>
      <c r="F1375" t="s">
        <v>1256</v>
      </c>
      <c r="J1375" t="s">
        <v>23</v>
      </c>
      <c r="K1375">
        <v>11</v>
      </c>
      <c r="L1375">
        <v>429.66</v>
      </c>
      <c r="M1375">
        <v>0.35420000000000001</v>
      </c>
      <c r="O1375" s="12">
        <f>VLOOKUP(C1375,[3]May!$C:$Z,24,FALSE)</f>
        <v>2019</v>
      </c>
    </row>
    <row r="1376" spans="1:15" x14ac:dyDescent="0.25">
      <c r="A1376" t="s">
        <v>1245</v>
      </c>
      <c r="C1376" t="s">
        <v>1290</v>
      </c>
      <c r="E1376">
        <v>12</v>
      </c>
      <c r="F1376" t="s">
        <v>1253</v>
      </c>
      <c r="J1376" t="s">
        <v>23</v>
      </c>
      <c r="K1376">
        <v>4</v>
      </c>
      <c r="L1376">
        <v>244.8</v>
      </c>
      <c r="M1376">
        <v>3.3348000000000003E-2</v>
      </c>
      <c r="O1376" s="12">
        <f>VLOOKUP(C1376,[3]May!$C:$Z,24,FALSE)</f>
        <v>2019</v>
      </c>
    </row>
    <row r="1377" spans="1:15" x14ac:dyDescent="0.25">
      <c r="A1377" t="s">
        <v>1245</v>
      </c>
      <c r="C1377" t="s">
        <v>1291</v>
      </c>
      <c r="E1377">
        <v>2</v>
      </c>
      <c r="F1377" t="s">
        <v>1247</v>
      </c>
      <c r="J1377" t="s">
        <v>23</v>
      </c>
      <c r="K1377">
        <v>34</v>
      </c>
      <c r="L1377">
        <v>713.92</v>
      </c>
      <c r="M1377">
        <v>0.55900000000000005</v>
      </c>
      <c r="O1377" s="12">
        <f>VLOOKUP(C1377,[3]May!$C:$Z,24,FALSE)</f>
        <v>2019</v>
      </c>
    </row>
    <row r="1378" spans="1:15" x14ac:dyDescent="0.25">
      <c r="A1378" t="s">
        <v>1245</v>
      </c>
      <c r="C1378" t="s">
        <v>1291</v>
      </c>
      <c r="E1378">
        <v>13</v>
      </c>
      <c r="F1378" t="s">
        <v>1248</v>
      </c>
      <c r="J1378" t="s">
        <v>23</v>
      </c>
      <c r="K1378">
        <v>4</v>
      </c>
      <c r="L1378">
        <v>20.440000000000001</v>
      </c>
      <c r="M1378">
        <v>1.6E-2</v>
      </c>
      <c r="O1378" s="12">
        <f>VLOOKUP(C1378,[3]May!$C:$Z,24,FALSE)</f>
        <v>2019</v>
      </c>
    </row>
    <row r="1379" spans="1:15" x14ac:dyDescent="0.25">
      <c r="A1379" t="s">
        <v>1245</v>
      </c>
      <c r="C1379" t="s">
        <v>1291</v>
      </c>
      <c r="E1379">
        <v>12</v>
      </c>
      <c r="F1379" t="s">
        <v>1253</v>
      </c>
      <c r="J1379" t="s">
        <v>23</v>
      </c>
      <c r="K1379">
        <v>2</v>
      </c>
      <c r="L1379">
        <v>122.4</v>
      </c>
      <c r="M1379">
        <v>1.6674000000000001E-2</v>
      </c>
      <c r="O1379" s="12">
        <f>VLOOKUP(C1379,[3]May!$C:$Z,24,FALSE)</f>
        <v>2019</v>
      </c>
    </row>
    <row r="1380" spans="1:15" x14ac:dyDescent="0.25">
      <c r="A1380" t="s">
        <v>1245</v>
      </c>
      <c r="C1380" t="s">
        <v>1292</v>
      </c>
      <c r="E1380">
        <v>2</v>
      </c>
      <c r="F1380" t="s">
        <v>1247</v>
      </c>
      <c r="J1380" t="s">
        <v>23</v>
      </c>
      <c r="K1380">
        <v>280</v>
      </c>
      <c r="L1380">
        <v>7312.7600000000029</v>
      </c>
      <c r="M1380">
        <v>5.7259999999999982</v>
      </c>
      <c r="O1380" s="12">
        <f>VLOOKUP(C1380,[3]May!$C:$Z,24,FALSE)</f>
        <v>2019</v>
      </c>
    </row>
    <row r="1381" spans="1:15" x14ac:dyDescent="0.25">
      <c r="A1381" t="s">
        <v>1245</v>
      </c>
      <c r="C1381" t="s">
        <v>1292</v>
      </c>
      <c r="E1381">
        <v>6</v>
      </c>
      <c r="F1381" t="s">
        <v>1250</v>
      </c>
      <c r="J1381" t="s">
        <v>23</v>
      </c>
      <c r="K1381">
        <v>18</v>
      </c>
      <c r="L1381">
        <v>195.29999999999998</v>
      </c>
      <c r="M1381">
        <v>0.153</v>
      </c>
      <c r="O1381" s="12">
        <f>VLOOKUP(C1381,[3]May!$C:$Z,24,FALSE)</f>
        <v>2019</v>
      </c>
    </row>
    <row r="1382" spans="1:15" x14ac:dyDescent="0.25">
      <c r="A1382" t="s">
        <v>1245</v>
      </c>
      <c r="C1382" t="s">
        <v>1292</v>
      </c>
      <c r="E1382">
        <v>8</v>
      </c>
      <c r="F1382" t="s">
        <v>1251</v>
      </c>
      <c r="J1382" t="s">
        <v>23</v>
      </c>
      <c r="K1382">
        <v>8</v>
      </c>
      <c r="L1382">
        <v>440.48</v>
      </c>
      <c r="M1382">
        <v>0.2576</v>
      </c>
      <c r="O1382" s="12">
        <f>VLOOKUP(C1382,[3]May!$C:$Z,24,FALSE)</f>
        <v>2019</v>
      </c>
    </row>
    <row r="1383" spans="1:15" x14ac:dyDescent="0.25">
      <c r="A1383" t="s">
        <v>1245</v>
      </c>
      <c r="C1383" t="s">
        <v>1292</v>
      </c>
      <c r="E1383">
        <v>7</v>
      </c>
      <c r="F1383" t="s">
        <v>1255</v>
      </c>
      <c r="J1383" t="s">
        <v>23</v>
      </c>
      <c r="K1383">
        <v>10</v>
      </c>
      <c r="L1383">
        <v>562.6</v>
      </c>
      <c r="M1383">
        <v>0.32900000000000001</v>
      </c>
      <c r="O1383" s="12">
        <f>VLOOKUP(C1383,[3]May!$C:$Z,24,FALSE)</f>
        <v>2019</v>
      </c>
    </row>
    <row r="1384" spans="1:15" x14ac:dyDescent="0.25">
      <c r="A1384" t="s">
        <v>1245</v>
      </c>
      <c r="C1384" t="s">
        <v>1292</v>
      </c>
      <c r="E1384">
        <v>9</v>
      </c>
      <c r="F1384" t="s">
        <v>1256</v>
      </c>
      <c r="J1384" t="s">
        <v>23</v>
      </c>
      <c r="K1384">
        <v>1</v>
      </c>
      <c r="L1384">
        <v>39.06</v>
      </c>
      <c r="M1384">
        <v>3.2199999999999999E-2</v>
      </c>
      <c r="O1384" s="12">
        <f>VLOOKUP(C1384,[3]May!$C:$Z,24,FALSE)</f>
        <v>2019</v>
      </c>
    </row>
    <row r="1385" spans="1:15" x14ac:dyDescent="0.25">
      <c r="A1385" t="s">
        <v>1245</v>
      </c>
      <c r="C1385" t="s">
        <v>1292</v>
      </c>
      <c r="E1385">
        <v>12</v>
      </c>
      <c r="F1385" t="s">
        <v>1253</v>
      </c>
      <c r="J1385" t="s">
        <v>23</v>
      </c>
      <c r="K1385">
        <v>2</v>
      </c>
      <c r="L1385">
        <v>122.4</v>
      </c>
      <c r="M1385">
        <v>1.6674000000000001E-2</v>
      </c>
      <c r="O1385" s="12">
        <f>VLOOKUP(C1385,[3]May!$C:$Z,24,FALSE)</f>
        <v>2019</v>
      </c>
    </row>
    <row r="1386" spans="1:15" x14ac:dyDescent="0.25">
      <c r="A1386" t="s">
        <v>1245</v>
      </c>
      <c r="C1386" t="s">
        <v>1293</v>
      </c>
      <c r="E1386">
        <v>2</v>
      </c>
      <c r="F1386" t="s">
        <v>1247</v>
      </c>
      <c r="J1386" t="s">
        <v>23</v>
      </c>
      <c r="K1386">
        <v>172</v>
      </c>
      <c r="L1386">
        <v>3879.9199999999996</v>
      </c>
      <c r="M1386">
        <v>3.0380000000000007</v>
      </c>
      <c r="O1386" s="12">
        <f>VLOOKUP(C1386,[3]May!$C:$Z,24,FALSE)</f>
        <v>2019</v>
      </c>
    </row>
    <row r="1387" spans="1:15" x14ac:dyDescent="0.25">
      <c r="A1387" t="s">
        <v>1245</v>
      </c>
      <c r="C1387" t="s">
        <v>1293</v>
      </c>
      <c r="E1387">
        <v>6</v>
      </c>
      <c r="F1387" t="s">
        <v>1250</v>
      </c>
      <c r="J1387" t="s">
        <v>23</v>
      </c>
      <c r="K1387">
        <v>17</v>
      </c>
      <c r="L1387">
        <v>577.77</v>
      </c>
      <c r="M1387">
        <v>0.45250000000000001</v>
      </c>
      <c r="O1387" s="12">
        <f>VLOOKUP(C1387,[3]May!$C:$Z,24,FALSE)</f>
        <v>2019</v>
      </c>
    </row>
    <row r="1388" spans="1:15" x14ac:dyDescent="0.25">
      <c r="A1388" t="s">
        <v>1245</v>
      </c>
      <c r="C1388" t="s">
        <v>1293</v>
      </c>
      <c r="E1388">
        <v>8</v>
      </c>
      <c r="F1388" t="s">
        <v>1251</v>
      </c>
      <c r="J1388" t="s">
        <v>23</v>
      </c>
      <c r="K1388">
        <v>11</v>
      </c>
      <c r="L1388">
        <v>605.66000000000008</v>
      </c>
      <c r="M1388">
        <v>0.35419999999999996</v>
      </c>
      <c r="O1388" s="12">
        <f>VLOOKUP(C1388,[3]May!$C:$Z,24,FALSE)</f>
        <v>2019</v>
      </c>
    </row>
    <row r="1389" spans="1:15" x14ac:dyDescent="0.25">
      <c r="A1389" t="s">
        <v>1245</v>
      </c>
      <c r="C1389" t="s">
        <v>1293</v>
      </c>
      <c r="E1389">
        <v>3</v>
      </c>
      <c r="F1389" t="s">
        <v>1260</v>
      </c>
      <c r="J1389" t="s">
        <v>23</v>
      </c>
      <c r="K1389">
        <v>5</v>
      </c>
      <c r="L1389">
        <v>348.05</v>
      </c>
      <c r="M1389">
        <v>0.20050000000000001</v>
      </c>
      <c r="O1389" s="12">
        <f>VLOOKUP(C1389,[3]May!$C:$Z,24,FALSE)</f>
        <v>2019</v>
      </c>
    </row>
    <row r="1390" spans="1:15" x14ac:dyDescent="0.25">
      <c r="A1390" t="s">
        <v>1245</v>
      </c>
      <c r="C1390" t="s">
        <v>1293</v>
      </c>
      <c r="E1390">
        <v>12</v>
      </c>
      <c r="F1390" t="s">
        <v>1253</v>
      </c>
      <c r="J1390" t="s">
        <v>23</v>
      </c>
      <c r="K1390">
        <v>7</v>
      </c>
      <c r="L1390">
        <v>428.4</v>
      </c>
      <c r="M1390">
        <v>5.8358999999999994E-2</v>
      </c>
      <c r="O1390" s="12">
        <f>VLOOKUP(C1390,[3]May!$C:$Z,24,FALSE)</f>
        <v>2019</v>
      </c>
    </row>
    <row r="1391" spans="1:15" x14ac:dyDescent="0.25">
      <c r="A1391" t="s">
        <v>1245</v>
      </c>
      <c r="C1391" t="s">
        <v>1294</v>
      </c>
      <c r="E1391">
        <v>2</v>
      </c>
      <c r="F1391" t="s">
        <v>1247</v>
      </c>
      <c r="J1391" t="s">
        <v>23</v>
      </c>
      <c r="K1391">
        <v>139</v>
      </c>
      <c r="L1391">
        <v>4551.57</v>
      </c>
      <c r="M1391">
        <v>3.5640000000000009</v>
      </c>
      <c r="O1391" s="12">
        <f>VLOOKUP(C1391,[3]May!$C:$Z,24,FALSE)</f>
        <v>2019</v>
      </c>
    </row>
    <row r="1392" spans="1:15" x14ac:dyDescent="0.25">
      <c r="A1392" t="s">
        <v>1245</v>
      </c>
      <c r="C1392" t="s">
        <v>1294</v>
      </c>
      <c r="E1392">
        <v>13</v>
      </c>
      <c r="F1392" t="s">
        <v>1248</v>
      </c>
      <c r="J1392" t="s">
        <v>23</v>
      </c>
      <c r="K1392">
        <v>1</v>
      </c>
      <c r="L1392">
        <v>5.1100000000000003</v>
      </c>
      <c r="M1392">
        <v>4.0000000000000001E-3</v>
      </c>
      <c r="O1392" s="12">
        <f>VLOOKUP(C1392,[3]May!$C:$Z,24,FALSE)</f>
        <v>2019</v>
      </c>
    </row>
    <row r="1393" spans="1:15" x14ac:dyDescent="0.25">
      <c r="A1393" t="s">
        <v>1245</v>
      </c>
      <c r="C1393" t="s">
        <v>1294</v>
      </c>
      <c r="E1393">
        <v>6</v>
      </c>
      <c r="F1393" t="s">
        <v>1250</v>
      </c>
      <c r="J1393" t="s">
        <v>23</v>
      </c>
      <c r="K1393">
        <v>5</v>
      </c>
      <c r="L1393">
        <v>54.25</v>
      </c>
      <c r="M1393">
        <v>4.2500000000000003E-2</v>
      </c>
      <c r="O1393" s="12">
        <f>VLOOKUP(C1393,[3]May!$C:$Z,24,FALSE)</f>
        <v>2019</v>
      </c>
    </row>
    <row r="1394" spans="1:15" x14ac:dyDescent="0.25">
      <c r="A1394" t="s">
        <v>1245</v>
      </c>
      <c r="C1394" t="s">
        <v>1294</v>
      </c>
      <c r="E1394">
        <v>12</v>
      </c>
      <c r="F1394" t="s">
        <v>1253</v>
      </c>
      <c r="J1394" t="s">
        <v>23</v>
      </c>
      <c r="K1394">
        <v>5</v>
      </c>
      <c r="L1394">
        <v>306</v>
      </c>
      <c r="M1394">
        <v>4.1685E-2</v>
      </c>
      <c r="O1394" s="12">
        <f>VLOOKUP(C1394,[3]May!$C:$Z,24,FALSE)</f>
        <v>2019</v>
      </c>
    </row>
    <row r="1395" spans="1:15" x14ac:dyDescent="0.25">
      <c r="A1395" t="s">
        <v>1245</v>
      </c>
      <c r="C1395" t="s">
        <v>1295</v>
      </c>
      <c r="E1395">
        <v>2</v>
      </c>
      <c r="F1395" t="s">
        <v>1247</v>
      </c>
      <c r="J1395" t="s">
        <v>23</v>
      </c>
      <c r="K1395">
        <v>562</v>
      </c>
      <c r="L1395">
        <v>14515.699999999997</v>
      </c>
      <c r="M1395">
        <v>11.365999999999991</v>
      </c>
      <c r="O1395" s="12">
        <f>VLOOKUP(C1395,[3]May!$C:$Z,24,FALSE)</f>
        <v>2019</v>
      </c>
    </row>
    <row r="1396" spans="1:15" x14ac:dyDescent="0.25">
      <c r="A1396" t="s">
        <v>1245</v>
      </c>
      <c r="C1396" t="s">
        <v>1295</v>
      </c>
      <c r="E1396">
        <v>6</v>
      </c>
      <c r="F1396" t="s">
        <v>1250</v>
      </c>
      <c r="J1396" t="s">
        <v>23</v>
      </c>
      <c r="K1396">
        <v>10</v>
      </c>
      <c r="L1396">
        <v>108.5</v>
      </c>
      <c r="M1396">
        <v>8.5000000000000006E-2</v>
      </c>
      <c r="O1396" s="12">
        <f>VLOOKUP(C1396,[3]May!$C:$Z,24,FALSE)</f>
        <v>2019</v>
      </c>
    </row>
    <row r="1397" spans="1:15" x14ac:dyDescent="0.25">
      <c r="A1397" t="s">
        <v>1245</v>
      </c>
      <c r="C1397" t="s">
        <v>1295</v>
      </c>
      <c r="E1397">
        <v>8</v>
      </c>
      <c r="F1397" t="s">
        <v>1251</v>
      </c>
      <c r="J1397" t="s">
        <v>23</v>
      </c>
      <c r="K1397">
        <v>7</v>
      </c>
      <c r="L1397">
        <v>385.42</v>
      </c>
      <c r="M1397">
        <v>0.22539999999999999</v>
      </c>
      <c r="O1397" s="12">
        <f>VLOOKUP(C1397,[3]May!$C:$Z,24,FALSE)</f>
        <v>2019</v>
      </c>
    </row>
    <row r="1398" spans="1:15" x14ac:dyDescent="0.25">
      <c r="A1398" t="s">
        <v>1245</v>
      </c>
      <c r="C1398" t="s">
        <v>1295</v>
      </c>
      <c r="E1398">
        <v>7</v>
      </c>
      <c r="F1398" t="s">
        <v>1255</v>
      </c>
      <c r="J1398" t="s">
        <v>23</v>
      </c>
      <c r="K1398">
        <v>6</v>
      </c>
      <c r="L1398">
        <v>337.56</v>
      </c>
      <c r="M1398">
        <v>0.19739999999999999</v>
      </c>
      <c r="O1398" s="12">
        <f>VLOOKUP(C1398,[3]May!$C:$Z,24,FALSE)</f>
        <v>2019</v>
      </c>
    </row>
    <row r="1399" spans="1:15" x14ac:dyDescent="0.25">
      <c r="A1399" t="s">
        <v>1245</v>
      </c>
      <c r="C1399" t="s">
        <v>1295</v>
      </c>
      <c r="E1399">
        <v>1</v>
      </c>
      <c r="F1399" t="s">
        <v>1252</v>
      </c>
      <c r="J1399" t="s">
        <v>23</v>
      </c>
      <c r="K1399">
        <v>3</v>
      </c>
      <c r="L1399">
        <v>98.97</v>
      </c>
      <c r="M1399">
        <v>8.1600000000000006E-2</v>
      </c>
      <c r="O1399" s="12">
        <f>VLOOKUP(C1399,[3]May!$C:$Z,24,FALSE)</f>
        <v>2019</v>
      </c>
    </row>
    <row r="1400" spans="1:15" x14ac:dyDescent="0.25">
      <c r="A1400" t="s">
        <v>1245</v>
      </c>
      <c r="C1400" t="s">
        <v>1295</v>
      </c>
      <c r="E1400">
        <v>12</v>
      </c>
      <c r="F1400" t="s">
        <v>1253</v>
      </c>
      <c r="J1400" t="s">
        <v>23</v>
      </c>
      <c r="K1400">
        <v>10</v>
      </c>
      <c r="L1400">
        <v>612</v>
      </c>
      <c r="M1400">
        <v>8.3369999999999986E-2</v>
      </c>
      <c r="O1400" s="12">
        <f>VLOOKUP(C1400,[3]May!$C:$Z,24,FALSE)</f>
        <v>2019</v>
      </c>
    </row>
    <row r="1401" spans="1:15" x14ac:dyDescent="0.25">
      <c r="A1401" t="s">
        <v>1245</v>
      </c>
      <c r="C1401" t="s">
        <v>1296</v>
      </c>
      <c r="E1401">
        <v>2</v>
      </c>
      <c r="F1401" t="s">
        <v>1247</v>
      </c>
      <c r="J1401" t="s">
        <v>23</v>
      </c>
      <c r="K1401">
        <v>180</v>
      </c>
      <c r="L1401">
        <v>3380.6199999999994</v>
      </c>
      <c r="M1401">
        <v>2.6470000000000002</v>
      </c>
      <c r="O1401" s="12">
        <f>VLOOKUP(C1401,[3]May!$C:$Z,24,FALSE)</f>
        <v>2019</v>
      </c>
    </row>
    <row r="1402" spans="1:15" x14ac:dyDescent="0.25">
      <c r="A1402" t="s">
        <v>1245</v>
      </c>
      <c r="C1402" t="s">
        <v>1296</v>
      </c>
      <c r="E1402">
        <v>4</v>
      </c>
      <c r="F1402" t="s">
        <v>1249</v>
      </c>
      <c r="J1402" t="s">
        <v>23</v>
      </c>
      <c r="K1402">
        <v>2</v>
      </c>
      <c r="L1402">
        <v>136.80000000000001</v>
      </c>
      <c r="M1402">
        <v>7.8799999999999995E-2</v>
      </c>
      <c r="O1402" s="12">
        <f>VLOOKUP(C1402,[3]May!$C:$Z,24,FALSE)</f>
        <v>2019</v>
      </c>
    </row>
    <row r="1403" spans="1:15" x14ac:dyDescent="0.25">
      <c r="A1403" t="s">
        <v>1245</v>
      </c>
      <c r="C1403" t="s">
        <v>1296</v>
      </c>
      <c r="E1403">
        <v>6</v>
      </c>
      <c r="F1403" t="s">
        <v>1250</v>
      </c>
      <c r="J1403" t="s">
        <v>23</v>
      </c>
      <c r="K1403">
        <v>7</v>
      </c>
      <c r="L1403">
        <v>75.949999999999989</v>
      </c>
      <c r="M1403">
        <v>5.9500000000000004E-2</v>
      </c>
      <c r="O1403" s="12">
        <f>VLOOKUP(C1403,[3]May!$C:$Z,24,FALSE)</f>
        <v>2019</v>
      </c>
    </row>
    <row r="1404" spans="1:15" x14ac:dyDescent="0.25">
      <c r="A1404" t="s">
        <v>1245</v>
      </c>
      <c r="C1404" t="s">
        <v>1296</v>
      </c>
      <c r="E1404">
        <v>8</v>
      </c>
      <c r="F1404" t="s">
        <v>1251</v>
      </c>
      <c r="J1404" t="s">
        <v>23</v>
      </c>
      <c r="K1404">
        <v>1</v>
      </c>
      <c r="L1404">
        <v>55.06</v>
      </c>
      <c r="M1404">
        <v>3.2199999999999999E-2</v>
      </c>
      <c r="O1404" s="12">
        <f>VLOOKUP(C1404,[3]May!$C:$Z,24,FALSE)</f>
        <v>2019</v>
      </c>
    </row>
    <row r="1405" spans="1:15" x14ac:dyDescent="0.25">
      <c r="A1405" t="s">
        <v>1245</v>
      </c>
      <c r="C1405" t="s">
        <v>1296</v>
      </c>
      <c r="E1405">
        <v>12</v>
      </c>
      <c r="F1405" t="s">
        <v>1253</v>
      </c>
      <c r="J1405" t="s">
        <v>23</v>
      </c>
      <c r="K1405">
        <v>3</v>
      </c>
      <c r="L1405">
        <v>183.60000000000002</v>
      </c>
      <c r="M1405">
        <v>2.5011000000000002E-2</v>
      </c>
      <c r="O1405" s="12">
        <f>VLOOKUP(C1405,[3]May!$C:$Z,24,FALSE)</f>
        <v>2019</v>
      </c>
    </row>
    <row r="1406" spans="1:15" x14ac:dyDescent="0.25">
      <c r="A1406" t="s">
        <v>1245</v>
      </c>
      <c r="C1406" t="s">
        <v>1297</v>
      </c>
      <c r="E1406">
        <v>2</v>
      </c>
      <c r="F1406" t="s">
        <v>1247</v>
      </c>
      <c r="J1406" t="s">
        <v>23</v>
      </c>
      <c r="K1406">
        <v>428</v>
      </c>
      <c r="L1406">
        <v>11610.22</v>
      </c>
      <c r="M1406">
        <v>9.0909999999999958</v>
      </c>
      <c r="O1406" s="12">
        <f>VLOOKUP(C1406,[3]May!$C:$Z,24,FALSE)</f>
        <v>2019</v>
      </c>
    </row>
    <row r="1407" spans="1:15" x14ac:dyDescent="0.25">
      <c r="A1407" t="s">
        <v>1245</v>
      </c>
      <c r="C1407" t="s">
        <v>1297</v>
      </c>
      <c r="E1407">
        <v>6</v>
      </c>
      <c r="F1407" t="s">
        <v>1250</v>
      </c>
      <c r="J1407" t="s">
        <v>23</v>
      </c>
      <c r="K1407">
        <v>10</v>
      </c>
      <c r="L1407">
        <v>206.82999999999998</v>
      </c>
      <c r="M1407">
        <v>0.16200000000000001</v>
      </c>
      <c r="O1407" s="12">
        <f>VLOOKUP(C1407,[3]May!$C:$Z,24,FALSE)</f>
        <v>2019</v>
      </c>
    </row>
    <row r="1408" spans="1:15" x14ac:dyDescent="0.25">
      <c r="A1408" t="s">
        <v>1245</v>
      </c>
      <c r="C1408" t="s">
        <v>1297</v>
      </c>
      <c r="E1408">
        <v>8</v>
      </c>
      <c r="F1408" t="s">
        <v>1251</v>
      </c>
      <c r="J1408" t="s">
        <v>23</v>
      </c>
      <c r="K1408">
        <v>15</v>
      </c>
      <c r="L1408">
        <v>825.90000000000009</v>
      </c>
      <c r="M1408">
        <v>0.48299999999999998</v>
      </c>
      <c r="O1408" s="12">
        <f>VLOOKUP(C1408,[3]May!$C:$Z,24,FALSE)</f>
        <v>2019</v>
      </c>
    </row>
    <row r="1409" spans="1:15" x14ac:dyDescent="0.25">
      <c r="A1409" t="s">
        <v>1245</v>
      </c>
      <c r="C1409" t="s">
        <v>1297</v>
      </c>
      <c r="E1409">
        <v>12</v>
      </c>
      <c r="F1409" t="s">
        <v>1253</v>
      </c>
      <c r="J1409" t="s">
        <v>23</v>
      </c>
      <c r="K1409">
        <v>7</v>
      </c>
      <c r="L1409">
        <v>428.4</v>
      </c>
      <c r="M1409">
        <v>5.8358999999999994E-2</v>
      </c>
      <c r="O1409" s="12">
        <f>VLOOKUP(C1409,[3]May!$C:$Z,24,FALSE)</f>
        <v>2019</v>
      </c>
    </row>
    <row r="1410" spans="1:15" x14ac:dyDescent="0.25">
      <c r="A1410" t="s">
        <v>1245</v>
      </c>
      <c r="C1410" t="s">
        <v>1298</v>
      </c>
      <c r="E1410">
        <v>2</v>
      </c>
      <c r="F1410" t="s">
        <v>1247</v>
      </c>
      <c r="J1410" t="s">
        <v>23</v>
      </c>
      <c r="K1410">
        <v>552</v>
      </c>
      <c r="L1410">
        <v>12964.099999999988</v>
      </c>
      <c r="M1410">
        <v>10.150999999999989</v>
      </c>
      <c r="O1410" s="12">
        <f>VLOOKUP(C1410,[3]May!$C:$Z,24,FALSE)</f>
        <v>2019</v>
      </c>
    </row>
    <row r="1411" spans="1:15" x14ac:dyDescent="0.25">
      <c r="A1411" t="s">
        <v>1245</v>
      </c>
      <c r="C1411" t="s">
        <v>1298</v>
      </c>
      <c r="E1411">
        <v>6</v>
      </c>
      <c r="F1411" t="s">
        <v>1250</v>
      </c>
      <c r="J1411" t="s">
        <v>23</v>
      </c>
      <c r="K1411">
        <v>13</v>
      </c>
      <c r="L1411">
        <v>141.04999999999995</v>
      </c>
      <c r="M1411">
        <v>0.11050000000000004</v>
      </c>
      <c r="O1411" s="12">
        <f>VLOOKUP(C1411,[3]May!$C:$Z,24,FALSE)</f>
        <v>2019</v>
      </c>
    </row>
    <row r="1412" spans="1:15" x14ac:dyDescent="0.25">
      <c r="A1412" t="s">
        <v>1245</v>
      </c>
      <c r="C1412" t="s">
        <v>1298</v>
      </c>
      <c r="E1412">
        <v>8</v>
      </c>
      <c r="F1412" t="s">
        <v>1251</v>
      </c>
      <c r="J1412" t="s">
        <v>23</v>
      </c>
      <c r="K1412">
        <v>15</v>
      </c>
      <c r="L1412">
        <v>825.90000000000009</v>
      </c>
      <c r="M1412">
        <v>0.48299999999999998</v>
      </c>
      <c r="O1412" s="12">
        <f>VLOOKUP(C1412,[3]May!$C:$Z,24,FALSE)</f>
        <v>2019</v>
      </c>
    </row>
    <row r="1413" spans="1:15" x14ac:dyDescent="0.25">
      <c r="A1413" t="s">
        <v>1245</v>
      </c>
      <c r="C1413" t="s">
        <v>1298</v>
      </c>
      <c r="E1413">
        <v>11</v>
      </c>
      <c r="F1413" t="s">
        <v>1274</v>
      </c>
      <c r="J1413" t="s">
        <v>23</v>
      </c>
      <c r="K1413">
        <v>5</v>
      </c>
      <c r="L1413">
        <v>249.25</v>
      </c>
      <c r="M1413">
        <v>0.20549999999999999</v>
      </c>
      <c r="O1413" s="12">
        <f>VLOOKUP(C1413,[3]May!$C:$Z,24,FALSE)</f>
        <v>2019</v>
      </c>
    </row>
    <row r="1414" spans="1:15" x14ac:dyDescent="0.25">
      <c r="A1414" t="s">
        <v>1245</v>
      </c>
      <c r="C1414" t="s">
        <v>1298</v>
      </c>
      <c r="E1414">
        <v>3</v>
      </c>
      <c r="F1414" t="s">
        <v>1260</v>
      </c>
      <c r="J1414" t="s">
        <v>23</v>
      </c>
      <c r="K1414">
        <v>4</v>
      </c>
      <c r="L1414">
        <v>278.44</v>
      </c>
      <c r="M1414">
        <v>0.16039999999999999</v>
      </c>
      <c r="O1414" s="12">
        <f>VLOOKUP(C1414,[3]May!$C:$Z,24,FALSE)</f>
        <v>2019</v>
      </c>
    </row>
    <row r="1415" spans="1:15" x14ac:dyDescent="0.25">
      <c r="A1415" t="s">
        <v>1245</v>
      </c>
      <c r="C1415" t="s">
        <v>1298</v>
      </c>
      <c r="E1415">
        <v>12</v>
      </c>
      <c r="F1415" t="s">
        <v>1253</v>
      </c>
      <c r="J1415" t="s">
        <v>23</v>
      </c>
      <c r="K1415">
        <v>5</v>
      </c>
      <c r="L1415">
        <v>306</v>
      </c>
      <c r="M1415">
        <v>4.1685E-2</v>
      </c>
      <c r="O1415" s="12">
        <f>VLOOKUP(C1415,[3]May!$C:$Z,24,FALSE)</f>
        <v>2019</v>
      </c>
    </row>
    <row r="1416" spans="1:15" x14ac:dyDescent="0.25">
      <c r="A1416" t="s">
        <v>1245</v>
      </c>
      <c r="C1416" t="s">
        <v>1299</v>
      </c>
      <c r="E1416">
        <v>2</v>
      </c>
      <c r="F1416" t="s">
        <v>1247</v>
      </c>
      <c r="J1416" t="s">
        <v>23</v>
      </c>
      <c r="K1416">
        <v>1045</v>
      </c>
      <c r="L1416">
        <v>13922.809999999996</v>
      </c>
      <c r="M1416">
        <v>10.900999999999994</v>
      </c>
      <c r="O1416" s="12">
        <f>VLOOKUP(C1416,[3]May!$C:$Z,24,FALSE)</f>
        <v>2019</v>
      </c>
    </row>
    <row r="1417" spans="1:15" x14ac:dyDescent="0.25">
      <c r="A1417" t="s">
        <v>1245</v>
      </c>
      <c r="C1417" t="s">
        <v>1299</v>
      </c>
      <c r="E1417">
        <v>6</v>
      </c>
      <c r="F1417" t="s">
        <v>1250</v>
      </c>
      <c r="J1417" t="s">
        <v>23</v>
      </c>
      <c r="K1417">
        <v>5</v>
      </c>
      <c r="L1417">
        <v>54.25</v>
      </c>
      <c r="M1417">
        <v>4.2500000000000003E-2</v>
      </c>
      <c r="O1417" s="12">
        <f>VLOOKUP(C1417,[3]May!$C:$Z,24,FALSE)</f>
        <v>2019</v>
      </c>
    </row>
    <row r="1418" spans="1:15" x14ac:dyDescent="0.25">
      <c r="A1418" t="s">
        <v>1245</v>
      </c>
      <c r="C1418" t="s">
        <v>1299</v>
      </c>
      <c r="E1418">
        <v>8</v>
      </c>
      <c r="F1418" t="s">
        <v>1251</v>
      </c>
      <c r="J1418" t="s">
        <v>23</v>
      </c>
      <c r="K1418">
        <v>10</v>
      </c>
      <c r="L1418">
        <v>550.6</v>
      </c>
      <c r="M1418">
        <v>0.32200000000000001</v>
      </c>
      <c r="O1418" s="12">
        <f>VLOOKUP(C1418,[3]May!$C:$Z,24,FALSE)</f>
        <v>2019</v>
      </c>
    </row>
    <row r="1419" spans="1:15" x14ac:dyDescent="0.25">
      <c r="A1419" t="s">
        <v>1245</v>
      </c>
      <c r="C1419" t="s">
        <v>1299</v>
      </c>
      <c r="E1419">
        <v>12</v>
      </c>
      <c r="F1419" t="s">
        <v>1253</v>
      </c>
      <c r="J1419" t="s">
        <v>23</v>
      </c>
      <c r="K1419">
        <v>16</v>
      </c>
      <c r="L1419">
        <v>979.20000000000027</v>
      </c>
      <c r="M1419">
        <v>0.13339199999999998</v>
      </c>
      <c r="O1419" s="12">
        <f>VLOOKUP(C1419,[3]May!$C:$Z,24,FALSE)</f>
        <v>2019</v>
      </c>
    </row>
    <row r="1420" spans="1:15" x14ac:dyDescent="0.25">
      <c r="A1420" t="s">
        <v>1245</v>
      </c>
      <c r="C1420" t="s">
        <v>1300</v>
      </c>
      <c r="E1420">
        <v>2</v>
      </c>
      <c r="F1420" t="s">
        <v>1247</v>
      </c>
      <c r="J1420" t="s">
        <v>23</v>
      </c>
      <c r="K1420">
        <v>1271</v>
      </c>
      <c r="L1420">
        <v>18258.73</v>
      </c>
      <c r="M1420">
        <v>14.295999999999989</v>
      </c>
      <c r="O1420" s="12">
        <f>VLOOKUP(C1420,[3]May!$C:$Z,24,FALSE)</f>
        <v>2019</v>
      </c>
    </row>
    <row r="1421" spans="1:15" x14ac:dyDescent="0.25">
      <c r="A1421" t="s">
        <v>1245</v>
      </c>
      <c r="C1421" t="s">
        <v>1300</v>
      </c>
      <c r="E1421">
        <v>13</v>
      </c>
      <c r="F1421" t="s">
        <v>1248</v>
      </c>
      <c r="J1421" t="s">
        <v>23</v>
      </c>
      <c r="K1421">
        <v>9</v>
      </c>
      <c r="L1421">
        <v>45.99</v>
      </c>
      <c r="M1421">
        <v>3.5999999999999997E-2</v>
      </c>
      <c r="O1421" s="12">
        <f>VLOOKUP(C1421,[3]May!$C:$Z,24,FALSE)</f>
        <v>2019</v>
      </c>
    </row>
    <row r="1422" spans="1:15" x14ac:dyDescent="0.25">
      <c r="A1422" t="s">
        <v>1245</v>
      </c>
      <c r="C1422" t="s">
        <v>1300</v>
      </c>
      <c r="E1422">
        <v>6</v>
      </c>
      <c r="F1422" t="s">
        <v>1250</v>
      </c>
      <c r="J1422" t="s">
        <v>23</v>
      </c>
      <c r="K1422">
        <v>5</v>
      </c>
      <c r="L1422">
        <v>54.25</v>
      </c>
      <c r="M1422">
        <v>4.2500000000000003E-2</v>
      </c>
      <c r="O1422" s="12">
        <f>VLOOKUP(C1422,[3]May!$C:$Z,24,FALSE)</f>
        <v>2019</v>
      </c>
    </row>
    <row r="1423" spans="1:15" x14ac:dyDescent="0.25">
      <c r="A1423" t="s">
        <v>1245</v>
      </c>
      <c r="C1423" t="s">
        <v>1300</v>
      </c>
      <c r="E1423">
        <v>8</v>
      </c>
      <c r="F1423" t="s">
        <v>1251</v>
      </c>
      <c r="J1423" t="s">
        <v>23</v>
      </c>
      <c r="K1423">
        <v>21</v>
      </c>
      <c r="L1423">
        <v>1156.26</v>
      </c>
      <c r="M1423">
        <v>0.67620000000000002</v>
      </c>
      <c r="O1423" s="12">
        <f>VLOOKUP(C1423,[3]May!$C:$Z,24,FALSE)</f>
        <v>2019</v>
      </c>
    </row>
    <row r="1424" spans="1:15" x14ac:dyDescent="0.25">
      <c r="A1424" t="s">
        <v>1245</v>
      </c>
      <c r="C1424" t="s">
        <v>1300</v>
      </c>
      <c r="E1424">
        <v>1</v>
      </c>
      <c r="F1424" t="s">
        <v>1252</v>
      </c>
      <c r="J1424" t="s">
        <v>23</v>
      </c>
      <c r="K1424">
        <v>3</v>
      </c>
      <c r="L1424">
        <v>98.97</v>
      </c>
      <c r="M1424">
        <v>8.1600000000000006E-2</v>
      </c>
      <c r="O1424" s="12">
        <f>VLOOKUP(C1424,[3]May!$C:$Z,24,FALSE)</f>
        <v>2019</v>
      </c>
    </row>
    <row r="1425" spans="1:15" x14ac:dyDescent="0.25">
      <c r="A1425" t="s">
        <v>1245</v>
      </c>
      <c r="C1425" t="s">
        <v>1300</v>
      </c>
      <c r="E1425">
        <v>12</v>
      </c>
      <c r="F1425" t="s">
        <v>1253</v>
      </c>
      <c r="J1425" t="s">
        <v>23</v>
      </c>
      <c r="K1425">
        <v>17</v>
      </c>
      <c r="L1425">
        <v>1040.4000000000003</v>
      </c>
      <c r="M1425">
        <v>0.14172899999999999</v>
      </c>
      <c r="O1425" s="12">
        <f>VLOOKUP(C1425,[3]May!$C:$Z,24,FALSE)</f>
        <v>2019</v>
      </c>
    </row>
    <row r="1426" spans="1:15" x14ac:dyDescent="0.25">
      <c r="A1426" t="s">
        <v>1245</v>
      </c>
      <c r="C1426" t="s">
        <v>1301</v>
      </c>
      <c r="E1426">
        <v>2</v>
      </c>
      <c r="F1426" t="s">
        <v>1247</v>
      </c>
      <c r="J1426" t="s">
        <v>23</v>
      </c>
      <c r="K1426">
        <v>156</v>
      </c>
      <c r="L1426">
        <v>5838.8400000000029</v>
      </c>
      <c r="M1426">
        <v>4.5720000000000001</v>
      </c>
      <c r="O1426" s="12">
        <f>VLOOKUP(C1426,[3]May!$C:$Z,24,FALSE)</f>
        <v>2019</v>
      </c>
    </row>
    <row r="1427" spans="1:15" x14ac:dyDescent="0.25">
      <c r="A1427" t="s">
        <v>1245</v>
      </c>
      <c r="C1427" t="s">
        <v>1301</v>
      </c>
      <c r="E1427">
        <v>13</v>
      </c>
      <c r="F1427" t="s">
        <v>1248</v>
      </c>
      <c r="J1427" t="s">
        <v>23</v>
      </c>
      <c r="K1427">
        <v>963</v>
      </c>
      <c r="L1427">
        <v>4920.9299999999948</v>
      </c>
      <c r="M1427">
        <v>3.852000000000003</v>
      </c>
      <c r="O1427" s="12">
        <f>VLOOKUP(C1427,[3]May!$C:$Z,24,FALSE)</f>
        <v>2019</v>
      </c>
    </row>
    <row r="1428" spans="1:15" x14ac:dyDescent="0.25">
      <c r="A1428" t="s">
        <v>1245</v>
      </c>
      <c r="C1428" t="s">
        <v>1301</v>
      </c>
      <c r="E1428">
        <v>8</v>
      </c>
      <c r="F1428" t="s">
        <v>1251</v>
      </c>
      <c r="J1428" t="s">
        <v>23</v>
      </c>
      <c r="K1428">
        <v>11</v>
      </c>
      <c r="L1428">
        <v>605.66000000000008</v>
      </c>
      <c r="M1428">
        <v>0.35420000000000001</v>
      </c>
      <c r="O1428" s="12">
        <f>VLOOKUP(C1428,[3]May!$C:$Z,24,FALSE)</f>
        <v>2019</v>
      </c>
    </row>
    <row r="1429" spans="1:15" x14ac:dyDescent="0.25">
      <c r="A1429" t="s">
        <v>1245</v>
      </c>
      <c r="C1429" t="s">
        <v>1301</v>
      </c>
      <c r="E1429">
        <v>11</v>
      </c>
      <c r="F1429" t="s">
        <v>1274</v>
      </c>
      <c r="J1429" t="s">
        <v>23</v>
      </c>
      <c r="K1429">
        <v>640</v>
      </c>
      <c r="L1429">
        <v>31904.000000000062</v>
      </c>
      <c r="M1429">
        <v>26.304000000000055</v>
      </c>
      <c r="O1429" s="12">
        <f>VLOOKUP(C1429,[3]May!$C:$Z,24,FALSE)</f>
        <v>2019</v>
      </c>
    </row>
    <row r="1430" spans="1:15" x14ac:dyDescent="0.25">
      <c r="A1430" t="s">
        <v>1245</v>
      </c>
      <c r="C1430" t="s">
        <v>1301</v>
      </c>
      <c r="E1430">
        <v>3</v>
      </c>
      <c r="F1430" t="s">
        <v>1260</v>
      </c>
      <c r="J1430" t="s">
        <v>23</v>
      </c>
      <c r="K1430">
        <v>4</v>
      </c>
      <c r="L1430">
        <v>278.44</v>
      </c>
      <c r="M1430">
        <v>0.16039999999999999</v>
      </c>
      <c r="O1430" s="12">
        <f>VLOOKUP(C1430,[3]May!$C:$Z,24,FALSE)</f>
        <v>2019</v>
      </c>
    </row>
    <row r="1431" spans="1:15" x14ac:dyDescent="0.25">
      <c r="A1431" t="s">
        <v>1245</v>
      </c>
      <c r="C1431" t="s">
        <v>1301</v>
      </c>
      <c r="E1431">
        <v>12</v>
      </c>
      <c r="F1431" t="s">
        <v>1253</v>
      </c>
      <c r="J1431" t="s">
        <v>23</v>
      </c>
      <c r="K1431">
        <v>44</v>
      </c>
      <c r="L1431">
        <v>2692.7999999999993</v>
      </c>
      <c r="M1431">
        <v>0.36682799999999988</v>
      </c>
      <c r="O1431" s="12">
        <f>VLOOKUP(C1431,[3]May!$C:$Z,24,FALSE)</f>
        <v>2019</v>
      </c>
    </row>
    <row r="1432" spans="1:15" x14ac:dyDescent="0.25">
      <c r="A1432" t="s">
        <v>1245</v>
      </c>
      <c r="C1432" t="s">
        <v>1302</v>
      </c>
      <c r="E1432">
        <v>2</v>
      </c>
      <c r="F1432" t="s">
        <v>1247</v>
      </c>
      <c r="J1432" t="s">
        <v>23</v>
      </c>
      <c r="K1432">
        <v>71</v>
      </c>
      <c r="L1432">
        <v>2643.5699999999997</v>
      </c>
      <c r="M1432">
        <v>2.0700000000000003</v>
      </c>
      <c r="O1432" s="12">
        <f>VLOOKUP(C1432,[3]May!$C:$Z,24,FALSE)</f>
        <v>2019</v>
      </c>
    </row>
    <row r="1433" spans="1:15" x14ac:dyDescent="0.25">
      <c r="A1433" t="s">
        <v>1245</v>
      </c>
      <c r="C1433" t="s">
        <v>1302</v>
      </c>
      <c r="E1433">
        <v>5</v>
      </c>
      <c r="F1433" t="s">
        <v>1269</v>
      </c>
      <c r="J1433" t="s">
        <v>23</v>
      </c>
      <c r="K1433">
        <v>3</v>
      </c>
      <c r="L1433">
        <v>297.39</v>
      </c>
      <c r="M1433">
        <v>0.17130000000000001</v>
      </c>
      <c r="O1433" s="12">
        <f>VLOOKUP(C1433,[3]May!$C:$Z,24,FALSE)</f>
        <v>2019</v>
      </c>
    </row>
    <row r="1434" spans="1:15" x14ac:dyDescent="0.25">
      <c r="A1434" t="s">
        <v>1245</v>
      </c>
      <c r="C1434" t="s">
        <v>1302</v>
      </c>
      <c r="E1434">
        <v>6</v>
      </c>
      <c r="F1434" t="s">
        <v>1250</v>
      </c>
      <c r="J1434" t="s">
        <v>23</v>
      </c>
      <c r="K1434">
        <v>1</v>
      </c>
      <c r="L1434">
        <v>10.85</v>
      </c>
      <c r="M1434">
        <v>8.5000000000000006E-3</v>
      </c>
      <c r="O1434" s="12">
        <f>VLOOKUP(C1434,[3]May!$C:$Z,24,FALSE)</f>
        <v>2019</v>
      </c>
    </row>
    <row r="1435" spans="1:15" x14ac:dyDescent="0.25">
      <c r="A1435" t="s">
        <v>1245</v>
      </c>
      <c r="C1435" t="s">
        <v>1302</v>
      </c>
      <c r="E1435">
        <v>8</v>
      </c>
      <c r="F1435" t="s">
        <v>1251</v>
      </c>
      <c r="J1435" t="s">
        <v>23</v>
      </c>
      <c r="K1435">
        <v>45</v>
      </c>
      <c r="L1435">
        <v>2477.7000000000003</v>
      </c>
      <c r="M1435">
        <v>1.4490000000000001</v>
      </c>
      <c r="O1435" s="12">
        <f>VLOOKUP(C1435,[3]May!$C:$Z,24,FALSE)</f>
        <v>2019</v>
      </c>
    </row>
    <row r="1436" spans="1:15" x14ac:dyDescent="0.25">
      <c r="A1436" t="s">
        <v>1245</v>
      </c>
      <c r="C1436" t="s">
        <v>1302</v>
      </c>
      <c r="E1436">
        <v>7</v>
      </c>
      <c r="F1436" t="s">
        <v>1255</v>
      </c>
      <c r="J1436" t="s">
        <v>23</v>
      </c>
      <c r="K1436">
        <v>9</v>
      </c>
      <c r="L1436">
        <v>506.34000000000003</v>
      </c>
      <c r="M1436">
        <v>0.29609999999999997</v>
      </c>
      <c r="O1436" s="12">
        <f>VLOOKUP(C1436,[3]May!$C:$Z,24,FALSE)</f>
        <v>2019</v>
      </c>
    </row>
    <row r="1437" spans="1:15" x14ac:dyDescent="0.25">
      <c r="A1437" t="s">
        <v>1245</v>
      </c>
      <c r="C1437" t="s">
        <v>1302</v>
      </c>
      <c r="E1437">
        <v>9</v>
      </c>
      <c r="F1437" t="s">
        <v>1256</v>
      </c>
      <c r="J1437" t="s">
        <v>23</v>
      </c>
      <c r="K1437">
        <v>11</v>
      </c>
      <c r="L1437">
        <v>429.66</v>
      </c>
      <c r="M1437">
        <v>0.35420000000000001</v>
      </c>
      <c r="O1437" s="12">
        <f>VLOOKUP(C1437,[3]May!$C:$Z,24,FALSE)</f>
        <v>2019</v>
      </c>
    </row>
    <row r="1438" spans="1:15" x14ac:dyDescent="0.25">
      <c r="A1438" t="s">
        <v>1245</v>
      </c>
      <c r="C1438" t="s">
        <v>1302</v>
      </c>
      <c r="E1438">
        <v>1</v>
      </c>
      <c r="F1438" t="s">
        <v>1252</v>
      </c>
      <c r="J1438" t="s">
        <v>23</v>
      </c>
      <c r="K1438">
        <v>2</v>
      </c>
      <c r="L1438">
        <v>65.98</v>
      </c>
      <c r="M1438">
        <v>5.4399999999999997E-2</v>
      </c>
      <c r="O1438" s="12">
        <f>VLOOKUP(C1438,[3]May!$C:$Z,24,FALSE)</f>
        <v>2019</v>
      </c>
    </row>
    <row r="1439" spans="1:15" x14ac:dyDescent="0.25">
      <c r="A1439" t="s">
        <v>1245</v>
      </c>
      <c r="C1439" t="s">
        <v>1302</v>
      </c>
      <c r="E1439">
        <v>3</v>
      </c>
      <c r="F1439" t="s">
        <v>1260</v>
      </c>
      <c r="J1439" t="s">
        <v>23</v>
      </c>
      <c r="K1439">
        <v>3</v>
      </c>
      <c r="L1439">
        <v>208.83</v>
      </c>
      <c r="M1439">
        <v>0.1203</v>
      </c>
      <c r="O1439" s="12">
        <f>VLOOKUP(C1439,[3]May!$C:$Z,24,FALSE)</f>
        <v>2019</v>
      </c>
    </row>
    <row r="1440" spans="1:15" x14ac:dyDescent="0.25">
      <c r="A1440" t="s">
        <v>1245</v>
      </c>
      <c r="C1440" t="s">
        <v>1302</v>
      </c>
      <c r="E1440">
        <v>12</v>
      </c>
      <c r="F1440" t="s">
        <v>1253</v>
      </c>
      <c r="J1440" t="s">
        <v>23</v>
      </c>
      <c r="K1440">
        <v>4</v>
      </c>
      <c r="L1440">
        <v>244.8</v>
      </c>
      <c r="M1440">
        <v>3.3348000000000003E-2</v>
      </c>
      <c r="O1440" s="12">
        <f>VLOOKUP(C1440,[3]May!$C:$Z,24,FALSE)</f>
        <v>2019</v>
      </c>
    </row>
    <row r="1441" spans="1:15" x14ac:dyDescent="0.25">
      <c r="A1441" t="s">
        <v>1245</v>
      </c>
      <c r="C1441" t="s">
        <v>1303</v>
      </c>
      <c r="E1441">
        <v>2</v>
      </c>
      <c r="F1441" t="s">
        <v>1247</v>
      </c>
      <c r="J1441" t="s">
        <v>23</v>
      </c>
      <c r="K1441">
        <v>158</v>
      </c>
      <c r="L1441">
        <v>4348.5600000000013</v>
      </c>
      <c r="M1441">
        <v>3.4050000000000002</v>
      </c>
      <c r="O1441" s="12">
        <f>VLOOKUP(C1441,[3]May!$C:$Z,24,FALSE)</f>
        <v>2019</v>
      </c>
    </row>
    <row r="1442" spans="1:15" x14ac:dyDescent="0.25">
      <c r="A1442" t="s">
        <v>1245</v>
      </c>
      <c r="C1442" t="s">
        <v>1303</v>
      </c>
      <c r="E1442">
        <v>4</v>
      </c>
      <c r="F1442" t="s">
        <v>1249</v>
      </c>
      <c r="J1442" t="s">
        <v>23</v>
      </c>
      <c r="K1442">
        <v>2</v>
      </c>
      <c r="L1442">
        <v>136.80000000000001</v>
      </c>
      <c r="M1442">
        <v>7.8799999999999995E-2</v>
      </c>
      <c r="O1442" s="12">
        <f>VLOOKUP(C1442,[3]May!$C:$Z,24,FALSE)</f>
        <v>2019</v>
      </c>
    </row>
    <row r="1443" spans="1:15" x14ac:dyDescent="0.25">
      <c r="A1443" t="s">
        <v>1245</v>
      </c>
      <c r="C1443" t="s">
        <v>1303</v>
      </c>
      <c r="E1443">
        <v>6</v>
      </c>
      <c r="F1443" t="s">
        <v>1250</v>
      </c>
      <c r="J1443" t="s">
        <v>23</v>
      </c>
      <c r="K1443">
        <v>8</v>
      </c>
      <c r="L1443">
        <v>86.8</v>
      </c>
      <c r="M1443">
        <v>6.8000000000000005E-2</v>
      </c>
      <c r="O1443" s="12">
        <f>VLOOKUP(C1443,[3]May!$C:$Z,24,FALSE)</f>
        <v>2019</v>
      </c>
    </row>
    <row r="1444" spans="1:15" x14ac:dyDescent="0.25">
      <c r="A1444" t="s">
        <v>1245</v>
      </c>
      <c r="C1444" t="s">
        <v>1303</v>
      </c>
      <c r="E1444">
        <v>8</v>
      </c>
      <c r="F1444" t="s">
        <v>1251</v>
      </c>
      <c r="J1444" t="s">
        <v>23</v>
      </c>
      <c r="K1444">
        <v>15</v>
      </c>
      <c r="L1444">
        <v>825.90000000000009</v>
      </c>
      <c r="M1444">
        <v>0.48299999999999998</v>
      </c>
      <c r="O1444" s="12">
        <f>VLOOKUP(C1444,[3]May!$C:$Z,24,FALSE)</f>
        <v>2019</v>
      </c>
    </row>
    <row r="1445" spans="1:15" x14ac:dyDescent="0.25">
      <c r="A1445" t="s">
        <v>1245</v>
      </c>
      <c r="C1445" t="s">
        <v>1303</v>
      </c>
      <c r="E1445">
        <v>7</v>
      </c>
      <c r="F1445" t="s">
        <v>1255</v>
      </c>
      <c r="J1445" t="s">
        <v>23</v>
      </c>
      <c r="K1445">
        <v>8</v>
      </c>
      <c r="L1445">
        <v>450.08000000000004</v>
      </c>
      <c r="M1445">
        <v>0.26319999999999999</v>
      </c>
      <c r="O1445" s="12">
        <f>VLOOKUP(C1445,[3]May!$C:$Z,24,FALSE)</f>
        <v>2019</v>
      </c>
    </row>
    <row r="1446" spans="1:15" x14ac:dyDescent="0.25">
      <c r="A1446" t="s">
        <v>1245</v>
      </c>
      <c r="C1446" t="s">
        <v>1303</v>
      </c>
      <c r="E1446">
        <v>1</v>
      </c>
      <c r="F1446" t="s">
        <v>1252</v>
      </c>
      <c r="J1446" t="s">
        <v>23</v>
      </c>
      <c r="K1446">
        <v>10</v>
      </c>
      <c r="L1446">
        <v>329.9</v>
      </c>
      <c r="M1446">
        <v>0.27200000000000002</v>
      </c>
      <c r="O1446" s="12">
        <f>VLOOKUP(C1446,[3]May!$C:$Z,24,FALSE)</f>
        <v>2019</v>
      </c>
    </row>
    <row r="1447" spans="1:15" x14ac:dyDescent="0.25">
      <c r="A1447" t="s">
        <v>1245</v>
      </c>
      <c r="C1447" t="s">
        <v>1303</v>
      </c>
      <c r="E1447">
        <v>12</v>
      </c>
      <c r="F1447" t="s">
        <v>1253</v>
      </c>
      <c r="J1447" t="s">
        <v>23</v>
      </c>
      <c r="K1447">
        <v>8</v>
      </c>
      <c r="L1447">
        <v>489.59999999999997</v>
      </c>
      <c r="M1447">
        <v>6.6695999999999991E-2</v>
      </c>
      <c r="O1447" s="12">
        <f>VLOOKUP(C1447,[3]May!$C:$Z,24,FALSE)</f>
        <v>2019</v>
      </c>
    </row>
    <row r="1448" spans="1:15" x14ac:dyDescent="0.25">
      <c r="A1448" t="s">
        <v>1245</v>
      </c>
      <c r="C1448" t="s">
        <v>1304</v>
      </c>
      <c r="E1448">
        <v>2</v>
      </c>
      <c r="F1448" t="s">
        <v>1247</v>
      </c>
      <c r="J1448" t="s">
        <v>23</v>
      </c>
      <c r="K1448">
        <v>96</v>
      </c>
      <c r="L1448">
        <v>3011.3999999999996</v>
      </c>
      <c r="M1448">
        <v>2.3580000000000005</v>
      </c>
      <c r="O1448" s="12">
        <f>VLOOKUP(C1448,[3]May!$C:$Z,24,FALSE)</f>
        <v>2019</v>
      </c>
    </row>
    <row r="1449" spans="1:15" x14ac:dyDescent="0.25">
      <c r="A1449" t="s">
        <v>1245</v>
      </c>
      <c r="C1449" t="s">
        <v>1304</v>
      </c>
      <c r="E1449">
        <v>8</v>
      </c>
      <c r="F1449" t="s">
        <v>1251</v>
      </c>
      <c r="J1449" t="s">
        <v>23</v>
      </c>
      <c r="K1449">
        <v>5</v>
      </c>
      <c r="L1449">
        <v>275.3</v>
      </c>
      <c r="M1449">
        <v>0.161</v>
      </c>
      <c r="O1449" s="12">
        <f>VLOOKUP(C1449,[3]May!$C:$Z,24,FALSE)</f>
        <v>2019</v>
      </c>
    </row>
    <row r="1450" spans="1:15" x14ac:dyDescent="0.25">
      <c r="A1450" t="s">
        <v>1245</v>
      </c>
      <c r="C1450" t="s">
        <v>1304</v>
      </c>
      <c r="E1450">
        <v>1</v>
      </c>
      <c r="F1450" t="s">
        <v>1252</v>
      </c>
      <c r="J1450" t="s">
        <v>23</v>
      </c>
      <c r="K1450">
        <v>8</v>
      </c>
      <c r="L1450">
        <v>263.92</v>
      </c>
      <c r="M1450">
        <v>0.21759999999999999</v>
      </c>
      <c r="O1450" s="12">
        <f>VLOOKUP(C1450,[3]May!$C:$Z,24,FALSE)</f>
        <v>2019</v>
      </c>
    </row>
    <row r="1451" spans="1:15" x14ac:dyDescent="0.25">
      <c r="A1451" t="s">
        <v>1245</v>
      </c>
      <c r="C1451" t="s">
        <v>1304</v>
      </c>
      <c r="E1451">
        <v>12</v>
      </c>
      <c r="F1451" t="s">
        <v>1253</v>
      </c>
      <c r="J1451" t="s">
        <v>23</v>
      </c>
      <c r="K1451">
        <v>12</v>
      </c>
      <c r="L1451">
        <v>734.40000000000009</v>
      </c>
      <c r="M1451">
        <v>0.10004399999999998</v>
      </c>
      <c r="O1451" s="12">
        <f>VLOOKUP(C1451,[3]May!$C:$Z,24,FALSE)</f>
        <v>2019</v>
      </c>
    </row>
    <row r="1452" spans="1:15" x14ac:dyDescent="0.25">
      <c r="A1452" t="s">
        <v>1245</v>
      </c>
      <c r="C1452" t="s">
        <v>1305</v>
      </c>
      <c r="E1452">
        <v>2</v>
      </c>
      <c r="F1452" t="s">
        <v>1247</v>
      </c>
      <c r="J1452" t="s">
        <v>23</v>
      </c>
      <c r="K1452">
        <v>331</v>
      </c>
      <c r="L1452">
        <v>6853.1300000000019</v>
      </c>
      <c r="M1452">
        <v>5.3659999999999988</v>
      </c>
      <c r="O1452" s="12">
        <f>VLOOKUP(C1452,[3]May!$C:$Z,24,FALSE)</f>
        <v>2019</v>
      </c>
    </row>
    <row r="1453" spans="1:15" x14ac:dyDescent="0.25">
      <c r="A1453" t="s">
        <v>1245</v>
      </c>
      <c r="C1453" t="s">
        <v>1305</v>
      </c>
      <c r="E1453">
        <v>6</v>
      </c>
      <c r="F1453" t="s">
        <v>1250</v>
      </c>
      <c r="J1453" t="s">
        <v>23</v>
      </c>
      <c r="K1453">
        <v>17</v>
      </c>
      <c r="L1453">
        <v>184.44999999999996</v>
      </c>
      <c r="M1453">
        <v>0.14450000000000002</v>
      </c>
      <c r="O1453" s="12">
        <f>VLOOKUP(C1453,[3]May!$C:$Z,24,FALSE)</f>
        <v>2019</v>
      </c>
    </row>
    <row r="1454" spans="1:15" x14ac:dyDescent="0.25">
      <c r="A1454" t="s">
        <v>1245</v>
      </c>
      <c r="C1454" t="s">
        <v>1305</v>
      </c>
      <c r="E1454">
        <v>7</v>
      </c>
      <c r="F1454" t="s">
        <v>1255</v>
      </c>
      <c r="J1454" t="s">
        <v>23</v>
      </c>
      <c r="K1454">
        <v>2</v>
      </c>
      <c r="L1454">
        <v>112.52</v>
      </c>
      <c r="M1454">
        <v>6.5799999999999997E-2</v>
      </c>
      <c r="O1454" s="12">
        <f>VLOOKUP(C1454,[3]May!$C:$Z,24,FALSE)</f>
        <v>2019</v>
      </c>
    </row>
    <row r="1455" spans="1:15" x14ac:dyDescent="0.25">
      <c r="A1455" t="s">
        <v>1245</v>
      </c>
      <c r="C1455" t="s">
        <v>1305</v>
      </c>
      <c r="E1455">
        <v>12</v>
      </c>
      <c r="F1455" t="s">
        <v>1253</v>
      </c>
      <c r="J1455" t="s">
        <v>23</v>
      </c>
      <c r="K1455">
        <v>6</v>
      </c>
      <c r="L1455">
        <v>367.2</v>
      </c>
      <c r="M1455">
        <v>5.0021999999999997E-2</v>
      </c>
      <c r="O1455" s="12">
        <f>VLOOKUP(C1455,[3]May!$C:$Z,24,FALSE)</f>
        <v>2019</v>
      </c>
    </row>
    <row r="1456" spans="1:15" x14ac:dyDescent="0.25">
      <c r="A1456" t="s">
        <v>1245</v>
      </c>
      <c r="C1456" t="s">
        <v>1306</v>
      </c>
      <c r="E1456">
        <v>2</v>
      </c>
      <c r="F1456" t="s">
        <v>1247</v>
      </c>
      <c r="J1456" t="s">
        <v>23</v>
      </c>
      <c r="K1456">
        <v>2671</v>
      </c>
      <c r="L1456">
        <v>40297.689999999988</v>
      </c>
      <c r="M1456">
        <v>31.55199999999995</v>
      </c>
      <c r="O1456" s="12">
        <f>VLOOKUP(C1456,[3]May!$C:$Z,24,FALSE)</f>
        <v>2019</v>
      </c>
    </row>
    <row r="1457" spans="1:15" x14ac:dyDescent="0.25">
      <c r="A1457" t="s">
        <v>1245</v>
      </c>
      <c r="C1457" t="s">
        <v>1306</v>
      </c>
      <c r="E1457">
        <v>6</v>
      </c>
      <c r="F1457" t="s">
        <v>1250</v>
      </c>
      <c r="J1457" t="s">
        <v>23</v>
      </c>
      <c r="K1457">
        <v>338</v>
      </c>
      <c r="L1457">
        <v>11140.380000000001</v>
      </c>
      <c r="M1457">
        <v>8.7249999999999996</v>
      </c>
      <c r="O1457" s="12">
        <f>VLOOKUP(C1457,[3]May!$C:$Z,24,FALSE)</f>
        <v>2019</v>
      </c>
    </row>
    <row r="1458" spans="1:15" x14ac:dyDescent="0.25">
      <c r="A1458" t="s">
        <v>1245</v>
      </c>
      <c r="C1458" t="s">
        <v>1306</v>
      </c>
      <c r="E1458">
        <v>8</v>
      </c>
      <c r="F1458" t="s">
        <v>1251</v>
      </c>
      <c r="J1458" t="s">
        <v>23</v>
      </c>
      <c r="K1458">
        <v>10</v>
      </c>
      <c r="L1458">
        <v>550.6</v>
      </c>
      <c r="M1458">
        <v>0.32200000000000001</v>
      </c>
      <c r="O1458" s="12">
        <f>VLOOKUP(C1458,[3]May!$C:$Z,24,FALSE)</f>
        <v>2019</v>
      </c>
    </row>
    <row r="1459" spans="1:15" x14ac:dyDescent="0.25">
      <c r="A1459" t="s">
        <v>1245</v>
      </c>
      <c r="C1459" t="s">
        <v>1306</v>
      </c>
      <c r="E1459">
        <v>7</v>
      </c>
      <c r="F1459" t="s">
        <v>1255</v>
      </c>
      <c r="J1459" t="s">
        <v>23</v>
      </c>
      <c r="K1459">
        <v>1</v>
      </c>
      <c r="L1459">
        <v>56.26</v>
      </c>
      <c r="M1459">
        <v>3.2899999999999999E-2</v>
      </c>
      <c r="O1459" s="12">
        <f>VLOOKUP(C1459,[3]May!$C:$Z,24,FALSE)</f>
        <v>2019</v>
      </c>
    </row>
    <row r="1460" spans="1:15" x14ac:dyDescent="0.25">
      <c r="A1460" t="s">
        <v>1245</v>
      </c>
      <c r="C1460" t="s">
        <v>1306</v>
      </c>
      <c r="E1460">
        <v>9</v>
      </c>
      <c r="F1460" t="s">
        <v>1256</v>
      </c>
      <c r="J1460" t="s">
        <v>23</v>
      </c>
      <c r="K1460">
        <v>6</v>
      </c>
      <c r="L1460">
        <v>234.36</v>
      </c>
      <c r="M1460">
        <v>0.19320000000000001</v>
      </c>
      <c r="O1460" s="12">
        <f>VLOOKUP(C1460,[3]May!$C:$Z,24,FALSE)</f>
        <v>2019</v>
      </c>
    </row>
    <row r="1461" spans="1:15" x14ac:dyDescent="0.25">
      <c r="A1461" t="s">
        <v>1245</v>
      </c>
      <c r="C1461" t="s">
        <v>1306</v>
      </c>
      <c r="E1461">
        <v>1</v>
      </c>
      <c r="F1461" t="s">
        <v>1252</v>
      </c>
      <c r="J1461" t="s">
        <v>23</v>
      </c>
      <c r="K1461">
        <v>10</v>
      </c>
      <c r="L1461">
        <v>329.9</v>
      </c>
      <c r="M1461">
        <v>0.27200000000000002</v>
      </c>
      <c r="O1461" s="12">
        <f>VLOOKUP(C1461,[3]May!$C:$Z,24,FALSE)</f>
        <v>2019</v>
      </c>
    </row>
    <row r="1462" spans="1:15" x14ac:dyDescent="0.25">
      <c r="A1462" t="s">
        <v>1245</v>
      </c>
      <c r="C1462" t="s">
        <v>1306</v>
      </c>
      <c r="E1462">
        <v>3</v>
      </c>
      <c r="F1462" t="s">
        <v>1260</v>
      </c>
      <c r="J1462" t="s">
        <v>23</v>
      </c>
      <c r="K1462">
        <v>7</v>
      </c>
      <c r="L1462">
        <v>487.27</v>
      </c>
      <c r="M1462">
        <v>0.28070000000000001</v>
      </c>
      <c r="O1462" s="12">
        <f>VLOOKUP(C1462,[3]May!$C:$Z,24,FALSE)</f>
        <v>2019</v>
      </c>
    </row>
    <row r="1463" spans="1:15" x14ac:dyDescent="0.25">
      <c r="A1463" t="s">
        <v>1245</v>
      </c>
      <c r="C1463" t="s">
        <v>1306</v>
      </c>
      <c r="E1463">
        <v>12</v>
      </c>
      <c r="F1463" t="s">
        <v>1253</v>
      </c>
      <c r="J1463" t="s">
        <v>23</v>
      </c>
      <c r="K1463">
        <v>22</v>
      </c>
      <c r="L1463">
        <v>1346.4000000000005</v>
      </c>
      <c r="M1463">
        <v>0.18341400000000005</v>
      </c>
      <c r="O1463" s="12">
        <f>VLOOKUP(C1463,[3]May!$C:$Z,24,FALSE)</f>
        <v>2019</v>
      </c>
    </row>
    <row r="1464" spans="1:15" x14ac:dyDescent="0.25">
      <c r="A1464" t="s">
        <v>1245</v>
      </c>
      <c r="C1464" t="s">
        <v>1307</v>
      </c>
      <c r="E1464">
        <v>2</v>
      </c>
      <c r="F1464" t="s">
        <v>1247</v>
      </c>
      <c r="J1464" t="s">
        <v>23</v>
      </c>
      <c r="K1464">
        <v>165</v>
      </c>
      <c r="L1464">
        <v>3964.1899999999996</v>
      </c>
      <c r="M1464">
        <v>3.1040000000000005</v>
      </c>
      <c r="O1464" s="12">
        <f>VLOOKUP(C1464,[3]May!$C:$Z,24,FALSE)</f>
        <v>2019</v>
      </c>
    </row>
    <row r="1465" spans="1:15" x14ac:dyDescent="0.25">
      <c r="A1465" t="s">
        <v>1245</v>
      </c>
      <c r="C1465" t="s">
        <v>1307</v>
      </c>
      <c r="E1465">
        <v>5</v>
      </c>
      <c r="F1465" t="s">
        <v>1269</v>
      </c>
      <c r="J1465" t="s">
        <v>23</v>
      </c>
      <c r="K1465">
        <v>11</v>
      </c>
      <c r="L1465">
        <v>1090.4299999999998</v>
      </c>
      <c r="M1465">
        <v>0.62809999999999999</v>
      </c>
      <c r="O1465" s="12">
        <f>VLOOKUP(C1465,[3]May!$C:$Z,24,FALSE)</f>
        <v>2019</v>
      </c>
    </row>
    <row r="1466" spans="1:15" x14ac:dyDescent="0.25">
      <c r="A1466" t="s">
        <v>1245</v>
      </c>
      <c r="C1466" t="s">
        <v>1307</v>
      </c>
      <c r="E1466">
        <v>6</v>
      </c>
      <c r="F1466" t="s">
        <v>1250</v>
      </c>
      <c r="J1466" t="s">
        <v>23</v>
      </c>
      <c r="K1466">
        <v>2</v>
      </c>
      <c r="L1466">
        <v>21.7</v>
      </c>
      <c r="M1466">
        <v>1.7000000000000001E-2</v>
      </c>
      <c r="O1466" s="12">
        <f>VLOOKUP(C1466,[3]May!$C:$Z,24,FALSE)</f>
        <v>2019</v>
      </c>
    </row>
    <row r="1467" spans="1:15" x14ac:dyDescent="0.25">
      <c r="A1467" t="s">
        <v>1245</v>
      </c>
      <c r="C1467" t="s">
        <v>1307</v>
      </c>
      <c r="E1467">
        <v>9</v>
      </c>
      <c r="F1467" t="s">
        <v>1256</v>
      </c>
      <c r="J1467" t="s">
        <v>23</v>
      </c>
      <c r="K1467">
        <v>4</v>
      </c>
      <c r="L1467">
        <v>156.24</v>
      </c>
      <c r="M1467">
        <v>0.1288</v>
      </c>
      <c r="O1467" s="12">
        <f>VLOOKUP(C1467,[3]May!$C:$Z,24,FALSE)</f>
        <v>2019</v>
      </c>
    </row>
    <row r="1468" spans="1:15" x14ac:dyDescent="0.25">
      <c r="A1468" t="s">
        <v>1245</v>
      </c>
      <c r="C1468" t="s">
        <v>1307</v>
      </c>
      <c r="E1468">
        <v>12</v>
      </c>
      <c r="F1468" t="s">
        <v>1253</v>
      </c>
      <c r="J1468" t="s">
        <v>23</v>
      </c>
      <c r="K1468">
        <v>8</v>
      </c>
      <c r="L1468">
        <v>489.59999999999997</v>
      </c>
      <c r="M1468">
        <v>6.6695999999999991E-2</v>
      </c>
      <c r="O1468" s="12">
        <f>VLOOKUP(C1468,[3]May!$C:$Z,24,FALSE)</f>
        <v>2019</v>
      </c>
    </row>
    <row r="1469" spans="1:15" x14ac:dyDescent="0.25">
      <c r="A1469" t="s">
        <v>1245</v>
      </c>
      <c r="C1469" t="s">
        <v>1308</v>
      </c>
      <c r="E1469">
        <v>2</v>
      </c>
      <c r="F1469" t="s">
        <v>1247</v>
      </c>
      <c r="J1469" t="s">
        <v>23</v>
      </c>
      <c r="K1469">
        <v>2583</v>
      </c>
      <c r="L1469">
        <v>110131.43000000017</v>
      </c>
      <c r="M1469">
        <v>86.237000000000094</v>
      </c>
      <c r="O1469" s="12">
        <f>VLOOKUP(C1469,[3]May!$C:$Z,24,FALSE)</f>
        <v>2019</v>
      </c>
    </row>
    <row r="1470" spans="1:15" x14ac:dyDescent="0.25">
      <c r="A1470" t="s">
        <v>1245</v>
      </c>
      <c r="C1470" t="s">
        <v>1308</v>
      </c>
      <c r="E1470">
        <v>5</v>
      </c>
      <c r="F1470" t="s">
        <v>1269</v>
      </c>
      <c r="J1470" t="s">
        <v>23</v>
      </c>
      <c r="K1470">
        <v>3</v>
      </c>
      <c r="L1470">
        <v>297.39</v>
      </c>
      <c r="M1470">
        <v>0.17130000000000001</v>
      </c>
      <c r="O1470" s="12">
        <f>VLOOKUP(C1470,[3]May!$C:$Z,24,FALSE)</f>
        <v>2019</v>
      </c>
    </row>
    <row r="1471" spans="1:15" x14ac:dyDescent="0.25">
      <c r="A1471" t="s">
        <v>1245</v>
      </c>
      <c r="C1471" t="s">
        <v>1308</v>
      </c>
      <c r="E1471">
        <v>6</v>
      </c>
      <c r="F1471" t="s">
        <v>1250</v>
      </c>
      <c r="J1471" t="s">
        <v>23</v>
      </c>
      <c r="K1471">
        <v>39</v>
      </c>
      <c r="L1471">
        <v>816.46999999999991</v>
      </c>
      <c r="M1471">
        <v>0.63950000000000007</v>
      </c>
      <c r="O1471" s="12">
        <f>VLOOKUP(C1471,[3]May!$C:$Z,24,FALSE)</f>
        <v>2019</v>
      </c>
    </row>
    <row r="1472" spans="1:15" x14ac:dyDescent="0.25">
      <c r="A1472" t="s">
        <v>1245</v>
      </c>
      <c r="C1472" t="s">
        <v>1308</v>
      </c>
      <c r="E1472">
        <v>8</v>
      </c>
      <c r="F1472" t="s">
        <v>1251</v>
      </c>
      <c r="J1472" t="s">
        <v>23</v>
      </c>
      <c r="K1472">
        <v>575</v>
      </c>
      <c r="L1472">
        <v>31659.499999999978</v>
      </c>
      <c r="M1472">
        <v>18.514999999999976</v>
      </c>
      <c r="O1472" s="12">
        <f>VLOOKUP(C1472,[3]May!$C:$Z,24,FALSE)</f>
        <v>2019</v>
      </c>
    </row>
    <row r="1473" spans="1:15" x14ac:dyDescent="0.25">
      <c r="A1473" t="s">
        <v>1245</v>
      </c>
      <c r="C1473" t="s">
        <v>1308</v>
      </c>
      <c r="E1473">
        <v>7</v>
      </c>
      <c r="F1473" t="s">
        <v>1255</v>
      </c>
      <c r="J1473" t="s">
        <v>23</v>
      </c>
      <c r="K1473">
        <v>7</v>
      </c>
      <c r="L1473">
        <v>393.82</v>
      </c>
      <c r="M1473">
        <v>0.23029999999999998</v>
      </c>
      <c r="O1473" s="12">
        <f>VLOOKUP(C1473,[3]May!$C:$Z,24,FALSE)</f>
        <v>2019</v>
      </c>
    </row>
    <row r="1474" spans="1:15" x14ac:dyDescent="0.25">
      <c r="A1474" t="s">
        <v>1245</v>
      </c>
      <c r="C1474" t="s">
        <v>1308</v>
      </c>
      <c r="E1474">
        <v>9</v>
      </c>
      <c r="F1474" t="s">
        <v>1256</v>
      </c>
      <c r="J1474" t="s">
        <v>23</v>
      </c>
      <c r="K1474">
        <v>2</v>
      </c>
      <c r="L1474">
        <v>78.12</v>
      </c>
      <c r="M1474">
        <v>6.4399999999999999E-2</v>
      </c>
      <c r="O1474" s="12">
        <f>VLOOKUP(C1474,[3]May!$C:$Z,24,FALSE)</f>
        <v>2019</v>
      </c>
    </row>
    <row r="1475" spans="1:15" x14ac:dyDescent="0.25">
      <c r="A1475" t="s">
        <v>1245</v>
      </c>
      <c r="C1475" t="s">
        <v>1308</v>
      </c>
      <c r="E1475">
        <v>1</v>
      </c>
      <c r="F1475" t="s">
        <v>1252</v>
      </c>
      <c r="J1475" t="s">
        <v>23</v>
      </c>
      <c r="K1475">
        <v>7</v>
      </c>
      <c r="L1475">
        <v>230.93</v>
      </c>
      <c r="M1475">
        <v>0.19039999999999999</v>
      </c>
      <c r="O1475" s="12">
        <f>VLOOKUP(C1475,[3]May!$C:$Z,24,FALSE)</f>
        <v>2019</v>
      </c>
    </row>
    <row r="1476" spans="1:15" x14ac:dyDescent="0.25">
      <c r="A1476" t="s">
        <v>1245</v>
      </c>
      <c r="C1476" t="s">
        <v>1308</v>
      </c>
      <c r="E1476">
        <v>12</v>
      </c>
      <c r="F1476" t="s">
        <v>1253</v>
      </c>
      <c r="J1476" t="s">
        <v>23</v>
      </c>
      <c r="K1476">
        <v>20</v>
      </c>
      <c r="L1476">
        <v>1224.0000000000005</v>
      </c>
      <c r="M1476">
        <v>0.16674000000000003</v>
      </c>
      <c r="O1476" s="12">
        <f>VLOOKUP(C1476,[3]May!$C:$Z,24,FALSE)</f>
        <v>2019</v>
      </c>
    </row>
    <row r="1477" spans="1:15" x14ac:dyDescent="0.25">
      <c r="A1477" t="s">
        <v>1245</v>
      </c>
      <c r="C1477" t="s">
        <v>1309</v>
      </c>
      <c r="E1477">
        <v>2</v>
      </c>
      <c r="F1477" t="s">
        <v>1247</v>
      </c>
      <c r="J1477" t="s">
        <v>23</v>
      </c>
      <c r="K1477">
        <v>332</v>
      </c>
      <c r="L1477">
        <v>16221.359999999997</v>
      </c>
      <c r="M1477">
        <v>12.702000000000004</v>
      </c>
      <c r="O1477" s="12">
        <f>VLOOKUP(C1477,[3]May!$C:$Z,24,FALSE)</f>
        <v>2019</v>
      </c>
    </row>
    <row r="1478" spans="1:15" x14ac:dyDescent="0.25">
      <c r="A1478" t="s">
        <v>1245</v>
      </c>
      <c r="C1478" t="s">
        <v>1309</v>
      </c>
      <c r="E1478">
        <v>4</v>
      </c>
      <c r="F1478" t="s">
        <v>1249</v>
      </c>
      <c r="J1478" t="s">
        <v>23</v>
      </c>
      <c r="K1478">
        <v>28</v>
      </c>
      <c r="L1478">
        <v>1915.2</v>
      </c>
      <c r="M1478">
        <v>1.1032</v>
      </c>
      <c r="O1478" s="12">
        <f>VLOOKUP(C1478,[3]May!$C:$Z,24,FALSE)</f>
        <v>2019</v>
      </c>
    </row>
    <row r="1479" spans="1:15" x14ac:dyDescent="0.25">
      <c r="A1479" t="s">
        <v>1245</v>
      </c>
      <c r="C1479" t="s">
        <v>1309</v>
      </c>
      <c r="E1479">
        <v>6</v>
      </c>
      <c r="F1479" t="s">
        <v>1250</v>
      </c>
      <c r="J1479" t="s">
        <v>23</v>
      </c>
      <c r="K1479">
        <v>4</v>
      </c>
      <c r="L1479">
        <v>240.06</v>
      </c>
      <c r="M1479">
        <v>0.188</v>
      </c>
      <c r="O1479" s="12">
        <f>VLOOKUP(C1479,[3]May!$C:$Z,24,FALSE)</f>
        <v>2019</v>
      </c>
    </row>
    <row r="1480" spans="1:15" x14ac:dyDescent="0.25">
      <c r="A1480" t="s">
        <v>1245</v>
      </c>
      <c r="C1480" t="s">
        <v>1309</v>
      </c>
      <c r="E1480">
        <v>8</v>
      </c>
      <c r="F1480" t="s">
        <v>1251</v>
      </c>
      <c r="J1480" t="s">
        <v>23</v>
      </c>
      <c r="K1480">
        <v>102</v>
      </c>
      <c r="L1480">
        <v>5616.12</v>
      </c>
      <c r="M1480">
        <v>3.2844000000000002</v>
      </c>
      <c r="O1480" s="12">
        <f>VLOOKUP(C1480,[3]May!$C:$Z,24,FALSE)</f>
        <v>2019</v>
      </c>
    </row>
    <row r="1481" spans="1:15" x14ac:dyDescent="0.25">
      <c r="A1481" t="s">
        <v>1245</v>
      </c>
      <c r="C1481" t="s">
        <v>1309</v>
      </c>
      <c r="E1481">
        <v>7</v>
      </c>
      <c r="F1481" t="s">
        <v>1255</v>
      </c>
      <c r="J1481" t="s">
        <v>23</v>
      </c>
      <c r="K1481">
        <v>12</v>
      </c>
      <c r="L1481">
        <v>675.12</v>
      </c>
      <c r="M1481">
        <v>0.39479999999999998</v>
      </c>
      <c r="O1481" s="12">
        <f>VLOOKUP(C1481,[3]May!$C:$Z,24,FALSE)</f>
        <v>2019</v>
      </c>
    </row>
    <row r="1482" spans="1:15" x14ac:dyDescent="0.25">
      <c r="A1482" t="s">
        <v>1245</v>
      </c>
      <c r="C1482" t="s">
        <v>1309</v>
      </c>
      <c r="E1482">
        <v>9</v>
      </c>
      <c r="F1482" t="s">
        <v>1256</v>
      </c>
      <c r="J1482" t="s">
        <v>23</v>
      </c>
      <c r="K1482">
        <v>72</v>
      </c>
      <c r="L1482">
        <v>2812.3199999999997</v>
      </c>
      <c r="M1482">
        <v>2.3184</v>
      </c>
      <c r="O1482" s="12">
        <f>VLOOKUP(C1482,[3]May!$C:$Z,24,FALSE)</f>
        <v>2019</v>
      </c>
    </row>
    <row r="1483" spans="1:15" x14ac:dyDescent="0.25">
      <c r="A1483" t="s">
        <v>1245</v>
      </c>
      <c r="C1483" t="s">
        <v>1309</v>
      </c>
      <c r="E1483">
        <v>1</v>
      </c>
      <c r="F1483" t="s">
        <v>1252</v>
      </c>
      <c r="J1483" t="s">
        <v>23</v>
      </c>
      <c r="K1483">
        <v>44</v>
      </c>
      <c r="L1483">
        <v>1451.5600000000002</v>
      </c>
      <c r="M1483">
        <v>1.1968000000000001</v>
      </c>
      <c r="O1483" s="12">
        <f>VLOOKUP(C1483,[3]May!$C:$Z,24,FALSE)</f>
        <v>2019</v>
      </c>
    </row>
    <row r="1484" spans="1:15" x14ac:dyDescent="0.25">
      <c r="A1484" t="s">
        <v>1245</v>
      </c>
      <c r="C1484" t="s">
        <v>1309</v>
      </c>
      <c r="E1484">
        <v>3</v>
      </c>
      <c r="F1484" t="s">
        <v>1260</v>
      </c>
      <c r="J1484" t="s">
        <v>23</v>
      </c>
      <c r="K1484">
        <v>21</v>
      </c>
      <c r="L1484">
        <v>1461.81</v>
      </c>
      <c r="M1484">
        <v>0.84209999999999996</v>
      </c>
      <c r="O1484" s="12">
        <f>VLOOKUP(C1484,[3]May!$C:$Z,24,FALSE)</f>
        <v>2019</v>
      </c>
    </row>
    <row r="1485" spans="1:15" x14ac:dyDescent="0.25">
      <c r="A1485" t="s">
        <v>1245</v>
      </c>
      <c r="C1485" t="s">
        <v>1309</v>
      </c>
      <c r="E1485">
        <v>12</v>
      </c>
      <c r="F1485" t="s">
        <v>1253</v>
      </c>
      <c r="J1485" t="s">
        <v>23</v>
      </c>
      <c r="K1485">
        <v>13</v>
      </c>
      <c r="L1485">
        <v>795.60000000000014</v>
      </c>
      <c r="M1485">
        <v>0.10838099999999998</v>
      </c>
      <c r="O1485" s="12">
        <f>VLOOKUP(C1485,[3]May!$C:$Z,24,FALSE)</f>
        <v>2019</v>
      </c>
    </row>
    <row r="1486" spans="1:15" x14ac:dyDescent="0.25">
      <c r="A1486" t="s">
        <v>1245</v>
      </c>
      <c r="C1486" t="s">
        <v>1310</v>
      </c>
      <c r="E1486">
        <v>2</v>
      </c>
      <c r="F1486" t="s">
        <v>1247</v>
      </c>
      <c r="J1486" t="s">
        <v>23</v>
      </c>
      <c r="K1486">
        <v>94</v>
      </c>
      <c r="L1486">
        <v>3181.2399999999989</v>
      </c>
      <c r="M1486">
        <v>2.4910000000000005</v>
      </c>
      <c r="O1486" s="12">
        <f>VLOOKUP(C1486,[3]May!$C:$Z,24,FALSE)</f>
        <v>2019</v>
      </c>
    </row>
    <row r="1487" spans="1:15" x14ac:dyDescent="0.25">
      <c r="A1487" t="s">
        <v>1245</v>
      </c>
      <c r="C1487" t="s">
        <v>1310</v>
      </c>
      <c r="E1487">
        <v>12</v>
      </c>
      <c r="F1487" t="s">
        <v>1253</v>
      </c>
      <c r="J1487" t="s">
        <v>23</v>
      </c>
      <c r="K1487">
        <v>2</v>
      </c>
      <c r="L1487">
        <v>122.4</v>
      </c>
      <c r="M1487">
        <v>1.6674000000000001E-2</v>
      </c>
      <c r="O1487" s="12">
        <f>VLOOKUP(C1487,[3]May!$C:$Z,24,FALSE)</f>
        <v>2019</v>
      </c>
    </row>
    <row r="1488" spans="1:15" x14ac:dyDescent="0.25">
      <c r="A1488" t="s">
        <v>1245</v>
      </c>
      <c r="C1488" t="s">
        <v>1311</v>
      </c>
      <c r="E1488">
        <v>2</v>
      </c>
      <c r="F1488" t="s">
        <v>1247</v>
      </c>
      <c r="J1488" t="s">
        <v>23</v>
      </c>
      <c r="K1488">
        <v>174</v>
      </c>
      <c r="L1488">
        <v>8091.5399999999981</v>
      </c>
      <c r="M1488">
        <v>6.3359999999999959</v>
      </c>
      <c r="O1488" s="12">
        <f>VLOOKUP(C1488,[3]May!$C:$Z,24,FALSE)</f>
        <v>2019</v>
      </c>
    </row>
    <row r="1489" spans="1:15" x14ac:dyDescent="0.25">
      <c r="A1489" t="s">
        <v>1245</v>
      </c>
      <c r="C1489" t="s">
        <v>1311</v>
      </c>
      <c r="E1489">
        <v>12</v>
      </c>
      <c r="F1489" t="s">
        <v>1253</v>
      </c>
      <c r="J1489" t="s">
        <v>23</v>
      </c>
      <c r="K1489">
        <v>5</v>
      </c>
      <c r="L1489">
        <v>306</v>
      </c>
      <c r="M1489">
        <v>4.1685E-2</v>
      </c>
      <c r="O1489" s="12">
        <f>VLOOKUP(C1489,[3]May!$C:$Z,24,FALSE)</f>
        <v>2019</v>
      </c>
    </row>
    <row r="1490" spans="1:15" x14ac:dyDescent="0.25">
      <c r="A1490" t="s">
        <v>1245</v>
      </c>
      <c r="C1490" t="s">
        <v>1312</v>
      </c>
      <c r="E1490">
        <v>2</v>
      </c>
      <c r="F1490" t="s">
        <v>1247</v>
      </c>
      <c r="J1490" t="s">
        <v>23</v>
      </c>
      <c r="K1490">
        <v>62</v>
      </c>
      <c r="L1490">
        <v>2837.6600000000003</v>
      </c>
      <c r="M1490">
        <v>2.2220000000000009</v>
      </c>
      <c r="O1490" s="12">
        <f>VLOOKUP(C1490,[3]May!$C:$Z,24,FALSE)</f>
        <v>2019</v>
      </c>
    </row>
    <row r="1491" spans="1:15" x14ac:dyDescent="0.25">
      <c r="A1491" t="s">
        <v>1245</v>
      </c>
      <c r="C1491" t="s">
        <v>1312</v>
      </c>
      <c r="E1491">
        <v>6</v>
      </c>
      <c r="F1491" t="s">
        <v>1250</v>
      </c>
      <c r="J1491" t="s">
        <v>23</v>
      </c>
      <c r="K1491">
        <v>27</v>
      </c>
      <c r="L1491">
        <v>2161.2200000000003</v>
      </c>
      <c r="M1491">
        <v>1.6924999999999999</v>
      </c>
      <c r="O1491" s="12">
        <f>VLOOKUP(C1491,[3]May!$C:$Z,24,FALSE)</f>
        <v>2019</v>
      </c>
    </row>
    <row r="1492" spans="1:15" x14ac:dyDescent="0.25">
      <c r="A1492" t="s">
        <v>1245</v>
      </c>
      <c r="C1492" t="s">
        <v>1312</v>
      </c>
      <c r="E1492">
        <v>12</v>
      </c>
      <c r="F1492" t="s">
        <v>1253</v>
      </c>
      <c r="J1492" t="s">
        <v>23</v>
      </c>
      <c r="K1492">
        <v>5</v>
      </c>
      <c r="L1492">
        <v>306</v>
      </c>
      <c r="M1492">
        <v>4.1685E-2</v>
      </c>
      <c r="O1492" s="12">
        <f>VLOOKUP(C1492,[3]May!$C:$Z,24,FALSE)</f>
        <v>2019</v>
      </c>
    </row>
    <row r="1493" spans="1:15" x14ac:dyDescent="0.25">
      <c r="A1493" t="s">
        <v>1245</v>
      </c>
      <c r="C1493" t="s">
        <v>1313</v>
      </c>
      <c r="E1493">
        <v>2</v>
      </c>
      <c r="F1493" t="s">
        <v>1247</v>
      </c>
      <c r="J1493" t="s">
        <v>23</v>
      </c>
      <c r="K1493">
        <v>92</v>
      </c>
      <c r="L1493">
        <v>4131.3399999999992</v>
      </c>
      <c r="M1493">
        <v>3.2349999999999994</v>
      </c>
      <c r="O1493" s="12">
        <f>VLOOKUP(C1493,[3]May!$C:$Z,24,FALSE)</f>
        <v>2019</v>
      </c>
    </row>
    <row r="1494" spans="1:15" x14ac:dyDescent="0.25">
      <c r="A1494" t="s">
        <v>1245</v>
      </c>
      <c r="C1494" t="s">
        <v>1313</v>
      </c>
      <c r="E1494">
        <v>12</v>
      </c>
      <c r="F1494" t="s">
        <v>1253</v>
      </c>
      <c r="J1494" t="s">
        <v>23</v>
      </c>
      <c r="K1494">
        <v>6</v>
      </c>
      <c r="L1494">
        <v>367.2</v>
      </c>
      <c r="M1494">
        <v>5.0021999999999997E-2</v>
      </c>
      <c r="O1494" s="12">
        <f>VLOOKUP(C1494,[3]May!$C:$Z,24,FALSE)</f>
        <v>2019</v>
      </c>
    </row>
    <row r="1495" spans="1:15" x14ac:dyDescent="0.25">
      <c r="A1495" t="s">
        <v>1245</v>
      </c>
      <c r="C1495" t="s">
        <v>1314</v>
      </c>
      <c r="E1495">
        <v>2</v>
      </c>
      <c r="F1495" t="s">
        <v>1247</v>
      </c>
      <c r="J1495" t="s">
        <v>23</v>
      </c>
      <c r="K1495">
        <v>142</v>
      </c>
      <c r="L1495">
        <v>1565.9</v>
      </c>
      <c r="M1495">
        <v>1.2260000000000004</v>
      </c>
      <c r="O1495" s="12">
        <f>VLOOKUP(C1495,[3]May!$C:$Z,24,FALSE)</f>
        <v>2019</v>
      </c>
    </row>
    <row r="1496" spans="1:15" x14ac:dyDescent="0.25">
      <c r="A1496" t="s">
        <v>1245</v>
      </c>
      <c r="C1496" t="s">
        <v>1314</v>
      </c>
      <c r="E1496">
        <v>13</v>
      </c>
      <c r="F1496" t="s">
        <v>1248</v>
      </c>
      <c r="J1496" t="s">
        <v>23</v>
      </c>
      <c r="K1496">
        <v>19</v>
      </c>
      <c r="L1496">
        <v>97.09</v>
      </c>
      <c r="M1496">
        <v>7.5999999999999998E-2</v>
      </c>
      <c r="O1496" s="12">
        <f>VLOOKUP(C1496,[3]May!$C:$Z,24,FALSE)</f>
        <v>2019</v>
      </c>
    </row>
    <row r="1497" spans="1:15" x14ac:dyDescent="0.25">
      <c r="A1497" t="s">
        <v>1245</v>
      </c>
      <c r="C1497" t="s">
        <v>1314</v>
      </c>
      <c r="E1497">
        <v>6</v>
      </c>
      <c r="F1497" t="s">
        <v>1250</v>
      </c>
      <c r="J1497" t="s">
        <v>23</v>
      </c>
      <c r="K1497">
        <v>2</v>
      </c>
      <c r="L1497">
        <v>21.7</v>
      </c>
      <c r="M1497">
        <v>1.7000000000000001E-2</v>
      </c>
      <c r="O1497" s="12">
        <f>VLOOKUP(C1497,[3]May!$C:$Z,24,FALSE)</f>
        <v>2019</v>
      </c>
    </row>
    <row r="1498" spans="1:15" x14ac:dyDescent="0.25">
      <c r="A1498" t="s">
        <v>1245</v>
      </c>
      <c r="C1498" t="s">
        <v>1315</v>
      </c>
      <c r="E1498">
        <v>2</v>
      </c>
      <c r="F1498" t="s">
        <v>1247</v>
      </c>
      <c r="J1498" t="s">
        <v>23</v>
      </c>
      <c r="K1498">
        <v>208</v>
      </c>
      <c r="L1498">
        <v>4964.1800000000012</v>
      </c>
      <c r="M1498">
        <v>3.8870000000000005</v>
      </c>
      <c r="O1498" s="12">
        <f>VLOOKUP(C1498,[3]May!$C:$Z,24,FALSE)</f>
        <v>2019</v>
      </c>
    </row>
    <row r="1499" spans="1:15" x14ac:dyDescent="0.25">
      <c r="A1499" t="s">
        <v>1245</v>
      </c>
      <c r="C1499" t="s">
        <v>1315</v>
      </c>
      <c r="E1499">
        <v>13</v>
      </c>
      <c r="F1499" t="s">
        <v>1248</v>
      </c>
      <c r="J1499" t="s">
        <v>23</v>
      </c>
      <c r="K1499">
        <v>1</v>
      </c>
      <c r="L1499">
        <v>5.1100000000000003</v>
      </c>
      <c r="M1499">
        <v>4.0000000000000001E-3</v>
      </c>
      <c r="O1499" s="12">
        <f>VLOOKUP(C1499,[3]May!$C:$Z,24,FALSE)</f>
        <v>2019</v>
      </c>
    </row>
    <row r="1500" spans="1:15" x14ac:dyDescent="0.25">
      <c r="A1500" t="s">
        <v>1245</v>
      </c>
      <c r="C1500" t="s">
        <v>1315</v>
      </c>
      <c r="E1500">
        <v>4</v>
      </c>
      <c r="F1500" t="s">
        <v>1249</v>
      </c>
      <c r="J1500" t="s">
        <v>23</v>
      </c>
      <c r="K1500">
        <v>3</v>
      </c>
      <c r="L1500">
        <v>205.2</v>
      </c>
      <c r="M1500">
        <v>0.1182</v>
      </c>
      <c r="O1500" s="12">
        <f>VLOOKUP(C1500,[3]May!$C:$Z,24,FALSE)</f>
        <v>2019</v>
      </c>
    </row>
    <row r="1501" spans="1:15" x14ac:dyDescent="0.25">
      <c r="A1501" t="s">
        <v>1245</v>
      </c>
      <c r="C1501" t="s">
        <v>1315</v>
      </c>
      <c r="E1501">
        <v>6</v>
      </c>
      <c r="F1501" t="s">
        <v>1250</v>
      </c>
      <c r="J1501" t="s">
        <v>23</v>
      </c>
      <c r="K1501">
        <v>5</v>
      </c>
      <c r="L1501">
        <v>54.25</v>
      </c>
      <c r="M1501">
        <v>4.2500000000000003E-2</v>
      </c>
      <c r="O1501" s="12">
        <f>VLOOKUP(C1501,[3]May!$C:$Z,24,FALSE)</f>
        <v>2019</v>
      </c>
    </row>
    <row r="1502" spans="1:15" x14ac:dyDescent="0.25">
      <c r="A1502" t="s">
        <v>1245</v>
      </c>
      <c r="C1502" t="s">
        <v>1315</v>
      </c>
      <c r="E1502">
        <v>8</v>
      </c>
      <c r="F1502" t="s">
        <v>1251</v>
      </c>
      <c r="J1502" t="s">
        <v>23</v>
      </c>
      <c r="K1502">
        <v>3</v>
      </c>
      <c r="L1502">
        <v>165.18</v>
      </c>
      <c r="M1502">
        <v>9.6599999999999991E-2</v>
      </c>
      <c r="O1502" s="12">
        <f>VLOOKUP(C1502,[3]May!$C:$Z,24,FALSE)</f>
        <v>2019</v>
      </c>
    </row>
    <row r="1503" spans="1:15" x14ac:dyDescent="0.25">
      <c r="A1503" t="s">
        <v>1245</v>
      </c>
      <c r="C1503" t="s">
        <v>1315</v>
      </c>
      <c r="E1503">
        <v>7</v>
      </c>
      <c r="F1503" t="s">
        <v>1255</v>
      </c>
      <c r="J1503" t="s">
        <v>23</v>
      </c>
      <c r="K1503">
        <v>1</v>
      </c>
      <c r="L1503">
        <v>56.26</v>
      </c>
      <c r="M1503">
        <v>3.2899999999999999E-2</v>
      </c>
      <c r="O1503" s="12">
        <f>VLOOKUP(C1503,[3]May!$C:$Z,24,FALSE)</f>
        <v>2019</v>
      </c>
    </row>
    <row r="1504" spans="1:15" x14ac:dyDescent="0.25">
      <c r="A1504" t="s">
        <v>1245</v>
      </c>
      <c r="C1504" t="s">
        <v>1315</v>
      </c>
      <c r="E1504">
        <v>12</v>
      </c>
      <c r="F1504" t="s">
        <v>1253</v>
      </c>
      <c r="J1504" t="s">
        <v>23</v>
      </c>
      <c r="K1504">
        <v>3</v>
      </c>
      <c r="L1504">
        <v>183.60000000000002</v>
      </c>
      <c r="M1504">
        <v>2.5011000000000002E-2</v>
      </c>
      <c r="O1504" s="12">
        <f>VLOOKUP(C1504,[3]May!$C:$Z,24,FALSE)</f>
        <v>2019</v>
      </c>
    </row>
    <row r="1505" spans="1:15" x14ac:dyDescent="0.25">
      <c r="A1505" t="s">
        <v>1245</v>
      </c>
      <c r="C1505" t="s">
        <v>1316</v>
      </c>
      <c r="E1505">
        <v>2</v>
      </c>
      <c r="F1505" t="s">
        <v>1247</v>
      </c>
      <c r="J1505" t="s">
        <v>23</v>
      </c>
      <c r="K1505">
        <v>600</v>
      </c>
      <c r="L1505">
        <v>31095.340000000007</v>
      </c>
      <c r="M1505">
        <v>24.348999999999993</v>
      </c>
      <c r="O1505" s="12">
        <f>VLOOKUP(C1505,[3]May!$C:$Z,24,FALSE)</f>
        <v>2019</v>
      </c>
    </row>
    <row r="1506" spans="1:15" x14ac:dyDescent="0.25">
      <c r="A1506" t="s">
        <v>1245</v>
      </c>
      <c r="C1506" t="s">
        <v>1316</v>
      </c>
      <c r="E1506">
        <v>6</v>
      </c>
      <c r="F1506" t="s">
        <v>1250</v>
      </c>
      <c r="J1506" t="s">
        <v>23</v>
      </c>
      <c r="K1506">
        <v>5</v>
      </c>
      <c r="L1506">
        <v>349.24000000000007</v>
      </c>
      <c r="M1506">
        <v>0.27350000000000002</v>
      </c>
      <c r="O1506" s="12">
        <f>VLOOKUP(C1506,[3]May!$C:$Z,24,FALSE)</f>
        <v>2019</v>
      </c>
    </row>
    <row r="1507" spans="1:15" x14ac:dyDescent="0.25">
      <c r="A1507" t="s">
        <v>1245</v>
      </c>
      <c r="C1507" t="s">
        <v>1316</v>
      </c>
      <c r="E1507">
        <v>8</v>
      </c>
      <c r="F1507" t="s">
        <v>1251</v>
      </c>
      <c r="J1507" t="s">
        <v>23</v>
      </c>
      <c r="K1507">
        <v>29</v>
      </c>
      <c r="L1507">
        <v>1596.74</v>
      </c>
      <c r="M1507">
        <v>0.93379999999999996</v>
      </c>
      <c r="O1507" s="12">
        <f>VLOOKUP(C1507,[3]May!$C:$Z,24,FALSE)</f>
        <v>2019</v>
      </c>
    </row>
    <row r="1508" spans="1:15" x14ac:dyDescent="0.25">
      <c r="A1508" t="s">
        <v>1245</v>
      </c>
      <c r="C1508" t="s">
        <v>1316</v>
      </c>
      <c r="E1508">
        <v>7</v>
      </c>
      <c r="F1508" t="s">
        <v>1255</v>
      </c>
      <c r="J1508" t="s">
        <v>23</v>
      </c>
      <c r="K1508">
        <v>6</v>
      </c>
      <c r="L1508">
        <v>337.56</v>
      </c>
      <c r="M1508">
        <v>0.19739999999999999</v>
      </c>
      <c r="O1508" s="12">
        <f>VLOOKUP(C1508,[3]May!$C:$Z,24,FALSE)</f>
        <v>2019</v>
      </c>
    </row>
    <row r="1509" spans="1:15" x14ac:dyDescent="0.25">
      <c r="A1509" t="s">
        <v>1245</v>
      </c>
      <c r="C1509" t="s">
        <v>1316</v>
      </c>
      <c r="E1509">
        <v>9</v>
      </c>
      <c r="F1509" t="s">
        <v>1256</v>
      </c>
      <c r="J1509" t="s">
        <v>23</v>
      </c>
      <c r="K1509">
        <v>4</v>
      </c>
      <c r="L1509">
        <v>156.24</v>
      </c>
      <c r="M1509">
        <v>0.1288</v>
      </c>
      <c r="O1509" s="12">
        <f>VLOOKUP(C1509,[3]May!$C:$Z,24,FALSE)</f>
        <v>2019</v>
      </c>
    </row>
    <row r="1510" spans="1:15" x14ac:dyDescent="0.25">
      <c r="A1510" t="s">
        <v>1245</v>
      </c>
      <c r="C1510" t="s">
        <v>1316</v>
      </c>
      <c r="E1510">
        <v>11</v>
      </c>
      <c r="F1510" t="s">
        <v>1274</v>
      </c>
      <c r="J1510" t="s">
        <v>23</v>
      </c>
      <c r="K1510">
        <v>3</v>
      </c>
      <c r="L1510">
        <v>149.55000000000001</v>
      </c>
      <c r="M1510">
        <v>0.12330000000000001</v>
      </c>
      <c r="O1510" s="12">
        <f>VLOOKUP(C1510,[3]May!$C:$Z,24,FALSE)</f>
        <v>2019</v>
      </c>
    </row>
    <row r="1511" spans="1:15" x14ac:dyDescent="0.25">
      <c r="A1511" t="s">
        <v>1245</v>
      </c>
      <c r="C1511" t="s">
        <v>1316</v>
      </c>
      <c r="E1511">
        <v>12</v>
      </c>
      <c r="F1511" t="s">
        <v>1253</v>
      </c>
      <c r="J1511" t="s">
        <v>23</v>
      </c>
      <c r="K1511">
        <v>4</v>
      </c>
      <c r="L1511">
        <v>244.8</v>
      </c>
      <c r="M1511">
        <v>3.3348000000000003E-2</v>
      </c>
      <c r="O1511" s="12">
        <f>VLOOKUP(C1511,[3]May!$C:$Z,24,FALSE)</f>
        <v>2019</v>
      </c>
    </row>
    <row r="1512" spans="1:15" x14ac:dyDescent="0.25">
      <c r="A1512" t="s">
        <v>1245</v>
      </c>
      <c r="C1512" t="s">
        <v>1317</v>
      </c>
      <c r="E1512">
        <v>6</v>
      </c>
      <c r="F1512" t="s">
        <v>1250</v>
      </c>
      <c r="J1512" t="s">
        <v>23</v>
      </c>
      <c r="K1512">
        <v>989</v>
      </c>
      <c r="L1512">
        <v>28626.710000000006</v>
      </c>
      <c r="M1512">
        <v>22.420499999999976</v>
      </c>
      <c r="O1512" s="12">
        <f>VLOOKUP(C1512,[3]May!$C:$Z,24,FALSE)</f>
        <v>2019</v>
      </c>
    </row>
    <row r="1513" spans="1:15" x14ac:dyDescent="0.25">
      <c r="A1513" t="s">
        <v>1245</v>
      </c>
      <c r="C1513" t="s">
        <v>1317</v>
      </c>
      <c r="E1513">
        <v>8</v>
      </c>
      <c r="F1513" t="s">
        <v>1251</v>
      </c>
      <c r="J1513" t="s">
        <v>23</v>
      </c>
      <c r="K1513">
        <v>24</v>
      </c>
      <c r="L1513">
        <v>1321.4399999999998</v>
      </c>
      <c r="M1513">
        <v>0.77280000000000004</v>
      </c>
      <c r="O1513" s="12">
        <f>VLOOKUP(C1513,[3]May!$C:$Z,24,FALSE)</f>
        <v>2019</v>
      </c>
    </row>
    <row r="1514" spans="1:15" x14ac:dyDescent="0.25">
      <c r="A1514" t="s">
        <v>1245</v>
      </c>
      <c r="C1514" t="s">
        <v>1317</v>
      </c>
      <c r="E1514">
        <v>7</v>
      </c>
      <c r="F1514" t="s">
        <v>1255</v>
      </c>
      <c r="J1514" t="s">
        <v>23</v>
      </c>
      <c r="K1514">
        <v>4</v>
      </c>
      <c r="L1514">
        <v>225.04</v>
      </c>
      <c r="M1514">
        <v>0.13159999999999999</v>
      </c>
      <c r="O1514" s="12">
        <f>VLOOKUP(C1514,[3]May!$C:$Z,24,FALSE)</f>
        <v>2019</v>
      </c>
    </row>
    <row r="1515" spans="1:15" x14ac:dyDescent="0.25">
      <c r="A1515" t="s">
        <v>1245</v>
      </c>
      <c r="C1515" t="s">
        <v>1317</v>
      </c>
      <c r="E1515">
        <v>1</v>
      </c>
      <c r="F1515" t="s">
        <v>1252</v>
      </c>
      <c r="J1515" t="s">
        <v>23</v>
      </c>
      <c r="K1515">
        <v>6</v>
      </c>
      <c r="L1515">
        <v>197.94</v>
      </c>
      <c r="M1515">
        <v>0.16320000000000001</v>
      </c>
      <c r="O1515" s="12">
        <f>VLOOKUP(C1515,[3]May!$C:$Z,24,FALSE)</f>
        <v>2019</v>
      </c>
    </row>
    <row r="1516" spans="1:15" x14ac:dyDescent="0.25">
      <c r="A1516" t="s">
        <v>1245</v>
      </c>
      <c r="C1516" t="s">
        <v>1317</v>
      </c>
      <c r="E1516">
        <v>12</v>
      </c>
      <c r="F1516" t="s">
        <v>1253</v>
      </c>
      <c r="J1516" t="s">
        <v>23</v>
      </c>
      <c r="K1516">
        <v>14</v>
      </c>
      <c r="L1516">
        <v>856.80000000000018</v>
      </c>
      <c r="M1516">
        <v>0.11671799999999997</v>
      </c>
      <c r="O1516" s="12">
        <f>VLOOKUP(C1516,[3]May!$C:$Z,24,FALSE)</f>
        <v>2019</v>
      </c>
    </row>
    <row r="1517" spans="1:15" x14ac:dyDescent="0.25">
      <c r="A1517" t="s">
        <v>1245</v>
      </c>
      <c r="C1517" t="s">
        <v>1318</v>
      </c>
      <c r="E1517">
        <v>2</v>
      </c>
      <c r="F1517" t="s">
        <v>1247</v>
      </c>
      <c r="J1517" t="s">
        <v>23</v>
      </c>
      <c r="K1517">
        <v>1820</v>
      </c>
      <c r="L1517">
        <v>38830.039999999986</v>
      </c>
      <c r="M1517">
        <v>30.403999999999954</v>
      </c>
      <c r="O1517" s="12">
        <f>VLOOKUP(C1517,[3]May!$C:$Z,24,FALSE)</f>
        <v>2019</v>
      </c>
    </row>
    <row r="1518" spans="1:15" x14ac:dyDescent="0.25">
      <c r="A1518" t="s">
        <v>1245</v>
      </c>
      <c r="C1518" t="s">
        <v>1318</v>
      </c>
      <c r="E1518">
        <v>13</v>
      </c>
      <c r="F1518" t="s">
        <v>1248</v>
      </c>
      <c r="J1518" t="s">
        <v>23</v>
      </c>
      <c r="K1518">
        <v>28</v>
      </c>
      <c r="L1518">
        <v>143.08000000000001</v>
      </c>
      <c r="M1518">
        <v>0.112</v>
      </c>
      <c r="O1518" s="12">
        <f>VLOOKUP(C1518,[3]May!$C:$Z,24,FALSE)</f>
        <v>2019</v>
      </c>
    </row>
    <row r="1519" spans="1:15" x14ac:dyDescent="0.25">
      <c r="A1519" t="s">
        <v>1245</v>
      </c>
      <c r="C1519" t="s">
        <v>1318</v>
      </c>
      <c r="E1519">
        <v>6</v>
      </c>
      <c r="F1519" t="s">
        <v>1250</v>
      </c>
      <c r="J1519" t="s">
        <v>23</v>
      </c>
      <c r="K1519">
        <v>46</v>
      </c>
      <c r="L1519">
        <v>990.75000000000057</v>
      </c>
      <c r="M1519">
        <v>0.77600000000000013</v>
      </c>
      <c r="O1519" s="12">
        <f>VLOOKUP(C1519,[3]May!$C:$Z,24,FALSE)</f>
        <v>2019</v>
      </c>
    </row>
    <row r="1520" spans="1:15" x14ac:dyDescent="0.25">
      <c r="A1520" t="s">
        <v>1245</v>
      </c>
      <c r="C1520" t="s">
        <v>1318</v>
      </c>
      <c r="E1520">
        <v>8</v>
      </c>
      <c r="F1520" t="s">
        <v>1251</v>
      </c>
      <c r="J1520" t="s">
        <v>23</v>
      </c>
      <c r="K1520">
        <v>68</v>
      </c>
      <c r="L1520">
        <v>3744.0799999999995</v>
      </c>
      <c r="M1520">
        <v>2.1896</v>
      </c>
      <c r="O1520" s="12">
        <f>VLOOKUP(C1520,[3]May!$C:$Z,24,FALSE)</f>
        <v>2019</v>
      </c>
    </row>
    <row r="1521" spans="1:15" x14ac:dyDescent="0.25">
      <c r="A1521" t="s">
        <v>1245</v>
      </c>
      <c r="C1521" t="s">
        <v>1318</v>
      </c>
      <c r="E1521">
        <v>7</v>
      </c>
      <c r="F1521" t="s">
        <v>1255</v>
      </c>
      <c r="J1521" t="s">
        <v>23</v>
      </c>
      <c r="K1521">
        <v>5</v>
      </c>
      <c r="L1521">
        <v>281.3</v>
      </c>
      <c r="M1521">
        <v>0.16449999999999998</v>
      </c>
      <c r="O1521" s="12">
        <f>VLOOKUP(C1521,[3]May!$C:$Z,24,FALSE)</f>
        <v>2019</v>
      </c>
    </row>
    <row r="1522" spans="1:15" x14ac:dyDescent="0.25">
      <c r="A1522" t="s">
        <v>1245</v>
      </c>
      <c r="C1522" t="s">
        <v>1318</v>
      </c>
      <c r="E1522">
        <v>9</v>
      </c>
      <c r="F1522" t="s">
        <v>1256</v>
      </c>
      <c r="J1522" t="s">
        <v>23</v>
      </c>
      <c r="K1522">
        <v>8</v>
      </c>
      <c r="L1522">
        <v>312.48</v>
      </c>
      <c r="M1522">
        <v>0.2576</v>
      </c>
      <c r="O1522" s="12">
        <f>VLOOKUP(C1522,[3]May!$C:$Z,24,FALSE)</f>
        <v>2019</v>
      </c>
    </row>
    <row r="1523" spans="1:15" x14ac:dyDescent="0.25">
      <c r="A1523" t="s">
        <v>1245</v>
      </c>
      <c r="C1523" t="s">
        <v>1318</v>
      </c>
      <c r="E1523">
        <v>11</v>
      </c>
      <c r="F1523" t="s">
        <v>1274</v>
      </c>
      <c r="J1523" t="s">
        <v>23</v>
      </c>
      <c r="K1523">
        <v>11</v>
      </c>
      <c r="L1523">
        <v>548.35</v>
      </c>
      <c r="M1523">
        <v>0.4521</v>
      </c>
      <c r="O1523" s="12">
        <f>VLOOKUP(C1523,[3]May!$C:$Z,24,FALSE)</f>
        <v>2019</v>
      </c>
    </row>
    <row r="1524" spans="1:15" x14ac:dyDescent="0.25">
      <c r="A1524" t="s">
        <v>1245</v>
      </c>
      <c r="C1524" t="s">
        <v>1318</v>
      </c>
      <c r="E1524">
        <v>3</v>
      </c>
      <c r="F1524" t="s">
        <v>1260</v>
      </c>
      <c r="J1524" t="s">
        <v>23</v>
      </c>
      <c r="K1524">
        <v>4</v>
      </c>
      <c r="L1524">
        <v>278.44</v>
      </c>
      <c r="M1524">
        <v>0.16039999999999999</v>
      </c>
      <c r="O1524" s="12">
        <f>VLOOKUP(C1524,[3]May!$C:$Z,24,FALSE)</f>
        <v>2019</v>
      </c>
    </row>
    <row r="1525" spans="1:15" x14ac:dyDescent="0.25">
      <c r="A1525" t="s">
        <v>1245</v>
      </c>
      <c r="C1525" t="s">
        <v>1318</v>
      </c>
      <c r="E1525">
        <v>12</v>
      </c>
      <c r="F1525" t="s">
        <v>1253</v>
      </c>
      <c r="J1525" t="s">
        <v>23</v>
      </c>
      <c r="K1525">
        <v>46</v>
      </c>
      <c r="L1525">
        <v>2815.1999999999989</v>
      </c>
      <c r="M1525">
        <v>0.38350199999999984</v>
      </c>
      <c r="O1525" s="12">
        <f>VLOOKUP(C1525,[3]May!$C:$Z,24,FALSE)</f>
        <v>2019</v>
      </c>
    </row>
    <row r="1526" spans="1:15" x14ac:dyDescent="0.25">
      <c r="A1526" t="s">
        <v>1245</v>
      </c>
      <c r="C1526" t="s">
        <v>1319</v>
      </c>
      <c r="E1526">
        <v>2</v>
      </c>
      <c r="F1526" t="s">
        <v>1247</v>
      </c>
      <c r="J1526" t="s">
        <v>23</v>
      </c>
      <c r="K1526">
        <v>2880</v>
      </c>
      <c r="L1526">
        <v>65973.880000000034</v>
      </c>
      <c r="M1526">
        <v>51.657999999999937</v>
      </c>
      <c r="O1526" s="12">
        <f>VLOOKUP(C1526,[3]May!$C:$Z,24,FALSE)</f>
        <v>2019</v>
      </c>
    </row>
    <row r="1527" spans="1:15" x14ac:dyDescent="0.25">
      <c r="A1527" t="s">
        <v>1245</v>
      </c>
      <c r="C1527" t="s">
        <v>1319</v>
      </c>
      <c r="E1527">
        <v>6</v>
      </c>
      <c r="F1527" t="s">
        <v>1250</v>
      </c>
      <c r="J1527" t="s">
        <v>23</v>
      </c>
      <c r="K1527">
        <v>2</v>
      </c>
      <c r="L1527">
        <v>21.7</v>
      </c>
      <c r="M1527">
        <v>1.7000000000000001E-2</v>
      </c>
      <c r="O1527" s="12">
        <f>VLOOKUP(C1527,[3]May!$C:$Z,24,FALSE)</f>
        <v>2019</v>
      </c>
    </row>
    <row r="1528" spans="1:15" x14ac:dyDescent="0.25">
      <c r="A1528" t="s">
        <v>1245</v>
      </c>
      <c r="C1528" t="s">
        <v>1319</v>
      </c>
      <c r="E1528">
        <v>8</v>
      </c>
      <c r="F1528" t="s">
        <v>1251</v>
      </c>
      <c r="J1528" t="s">
        <v>23</v>
      </c>
      <c r="K1528">
        <v>42</v>
      </c>
      <c r="L1528">
        <v>2312.52</v>
      </c>
      <c r="M1528">
        <v>1.3524</v>
      </c>
      <c r="O1528" s="12">
        <f>VLOOKUP(C1528,[3]May!$C:$Z,24,FALSE)</f>
        <v>2019</v>
      </c>
    </row>
    <row r="1529" spans="1:15" x14ac:dyDescent="0.25">
      <c r="A1529" t="s">
        <v>1245</v>
      </c>
      <c r="C1529" t="s">
        <v>1319</v>
      </c>
      <c r="E1529">
        <v>1</v>
      </c>
      <c r="F1529" t="s">
        <v>1252</v>
      </c>
      <c r="J1529" t="s">
        <v>23</v>
      </c>
      <c r="K1529">
        <v>3</v>
      </c>
      <c r="L1529">
        <v>98.97</v>
      </c>
      <c r="M1529">
        <v>8.1600000000000006E-2</v>
      </c>
      <c r="O1529" s="12">
        <f>VLOOKUP(C1529,[3]May!$C:$Z,24,FALSE)</f>
        <v>2019</v>
      </c>
    </row>
    <row r="1530" spans="1:15" x14ac:dyDescent="0.25">
      <c r="A1530" t="s">
        <v>1245</v>
      </c>
      <c r="C1530" t="s">
        <v>1319</v>
      </c>
      <c r="E1530">
        <v>12</v>
      </c>
      <c r="F1530" t="s">
        <v>1253</v>
      </c>
      <c r="J1530" t="s">
        <v>23</v>
      </c>
      <c r="K1530">
        <v>28</v>
      </c>
      <c r="L1530">
        <v>1713.6000000000008</v>
      </c>
      <c r="M1530">
        <v>0.23343600000000012</v>
      </c>
      <c r="O1530" s="12">
        <f>VLOOKUP(C1530,[3]May!$C:$Z,24,FALSE)</f>
        <v>2019</v>
      </c>
    </row>
    <row r="1531" spans="1:15" x14ac:dyDescent="0.25">
      <c r="A1531" t="s">
        <v>1245</v>
      </c>
      <c r="C1531" t="s">
        <v>1320</v>
      </c>
      <c r="E1531">
        <v>2</v>
      </c>
      <c r="F1531" t="s">
        <v>1247</v>
      </c>
      <c r="J1531" t="s">
        <v>23</v>
      </c>
      <c r="K1531">
        <v>2478</v>
      </c>
      <c r="L1531">
        <v>58037.700000000033</v>
      </c>
      <c r="M1531">
        <v>45.443999999999953</v>
      </c>
      <c r="O1531" s="12">
        <f>VLOOKUP(C1531,[3]May!$C:$Z,24,FALSE)</f>
        <v>2019</v>
      </c>
    </row>
    <row r="1532" spans="1:15" x14ac:dyDescent="0.25">
      <c r="A1532" t="s">
        <v>1245</v>
      </c>
      <c r="C1532" t="s">
        <v>1320</v>
      </c>
      <c r="E1532">
        <v>5</v>
      </c>
      <c r="F1532" t="s">
        <v>1269</v>
      </c>
      <c r="J1532" t="s">
        <v>23</v>
      </c>
      <c r="K1532">
        <v>6</v>
      </c>
      <c r="L1532">
        <v>594.78</v>
      </c>
      <c r="M1532">
        <v>0.34259999999999996</v>
      </c>
      <c r="O1532" s="12">
        <f>VLOOKUP(C1532,[3]May!$C:$Z,24,FALSE)</f>
        <v>2019</v>
      </c>
    </row>
    <row r="1533" spans="1:15" x14ac:dyDescent="0.25">
      <c r="A1533" t="s">
        <v>1245</v>
      </c>
      <c r="C1533" t="s">
        <v>1320</v>
      </c>
      <c r="E1533">
        <v>6</v>
      </c>
      <c r="F1533" t="s">
        <v>1250</v>
      </c>
      <c r="J1533" t="s">
        <v>23</v>
      </c>
      <c r="K1533">
        <v>24</v>
      </c>
      <c r="L1533">
        <v>260.39999999999998</v>
      </c>
      <c r="M1533">
        <v>0.20400000000000001</v>
      </c>
      <c r="O1533" s="12">
        <f>VLOOKUP(C1533,[3]May!$C:$Z,24,FALSE)</f>
        <v>2019</v>
      </c>
    </row>
    <row r="1534" spans="1:15" x14ac:dyDescent="0.25">
      <c r="A1534" t="s">
        <v>1245</v>
      </c>
      <c r="C1534" t="s">
        <v>1320</v>
      </c>
      <c r="E1534">
        <v>8</v>
      </c>
      <c r="F1534" t="s">
        <v>1251</v>
      </c>
      <c r="J1534" t="s">
        <v>23</v>
      </c>
      <c r="K1534">
        <v>16</v>
      </c>
      <c r="L1534">
        <v>880.96</v>
      </c>
      <c r="M1534">
        <v>0.51519999999999999</v>
      </c>
      <c r="O1534" s="12">
        <f>VLOOKUP(C1534,[3]May!$C:$Z,24,FALSE)</f>
        <v>2019</v>
      </c>
    </row>
    <row r="1535" spans="1:15" x14ac:dyDescent="0.25">
      <c r="A1535" t="s">
        <v>1245</v>
      </c>
      <c r="C1535" t="s">
        <v>1320</v>
      </c>
      <c r="E1535">
        <v>7</v>
      </c>
      <c r="F1535" t="s">
        <v>1255</v>
      </c>
      <c r="J1535" t="s">
        <v>23</v>
      </c>
      <c r="K1535">
        <v>2</v>
      </c>
      <c r="L1535">
        <v>112.52</v>
      </c>
      <c r="M1535">
        <v>6.5799999999999997E-2</v>
      </c>
      <c r="O1535" s="12">
        <f>VLOOKUP(C1535,[3]May!$C:$Z,24,FALSE)</f>
        <v>2019</v>
      </c>
    </row>
    <row r="1536" spans="1:15" x14ac:dyDescent="0.25">
      <c r="A1536" t="s">
        <v>1245</v>
      </c>
      <c r="C1536" t="s">
        <v>1320</v>
      </c>
      <c r="E1536">
        <v>9</v>
      </c>
      <c r="F1536" t="s">
        <v>1256</v>
      </c>
      <c r="J1536" t="s">
        <v>23</v>
      </c>
      <c r="K1536">
        <v>1</v>
      </c>
      <c r="L1536">
        <v>39.06</v>
      </c>
      <c r="M1536">
        <v>3.2199999999999999E-2</v>
      </c>
      <c r="O1536" s="12">
        <f>VLOOKUP(C1536,[3]May!$C:$Z,24,FALSE)</f>
        <v>2019</v>
      </c>
    </row>
    <row r="1537" spans="1:15" x14ac:dyDescent="0.25">
      <c r="A1537" t="s">
        <v>1245</v>
      </c>
      <c r="C1537" t="s">
        <v>1320</v>
      </c>
      <c r="E1537">
        <v>1</v>
      </c>
      <c r="F1537" t="s">
        <v>1252</v>
      </c>
      <c r="J1537" t="s">
        <v>23</v>
      </c>
      <c r="K1537">
        <v>6</v>
      </c>
      <c r="L1537">
        <v>197.94</v>
      </c>
      <c r="M1537">
        <v>0.16320000000000001</v>
      </c>
      <c r="O1537" s="12">
        <f>VLOOKUP(C1537,[3]May!$C:$Z,24,FALSE)</f>
        <v>2019</v>
      </c>
    </row>
    <row r="1538" spans="1:15" x14ac:dyDescent="0.25">
      <c r="A1538" t="s">
        <v>1245</v>
      </c>
      <c r="C1538" t="s">
        <v>1320</v>
      </c>
      <c r="E1538">
        <v>12</v>
      </c>
      <c r="F1538" t="s">
        <v>1253</v>
      </c>
      <c r="J1538" t="s">
        <v>23</v>
      </c>
      <c r="K1538">
        <v>20</v>
      </c>
      <c r="L1538">
        <v>1224.0000000000005</v>
      </c>
      <c r="M1538">
        <v>0.16674000000000003</v>
      </c>
      <c r="O1538" s="12">
        <f>VLOOKUP(C1538,[3]May!$C:$Z,24,FALSE)</f>
        <v>2019</v>
      </c>
    </row>
    <row r="1539" spans="1:15" x14ac:dyDescent="0.25">
      <c r="A1539" t="s">
        <v>1245</v>
      </c>
      <c r="C1539" t="s">
        <v>1321</v>
      </c>
      <c r="E1539">
        <v>2</v>
      </c>
      <c r="F1539" t="s">
        <v>1247</v>
      </c>
      <c r="J1539" t="s">
        <v>23</v>
      </c>
      <c r="K1539">
        <v>823</v>
      </c>
      <c r="L1539">
        <v>18370.250000000004</v>
      </c>
      <c r="M1539">
        <v>14.38399999999999</v>
      </c>
      <c r="O1539" s="12">
        <f>VLOOKUP(C1539,[3]May!$C:$Z,24,FALSE)</f>
        <v>2019</v>
      </c>
    </row>
    <row r="1540" spans="1:15" x14ac:dyDescent="0.25">
      <c r="A1540" t="s">
        <v>1245</v>
      </c>
      <c r="C1540" t="s">
        <v>1321</v>
      </c>
      <c r="E1540">
        <v>4</v>
      </c>
      <c r="F1540" t="s">
        <v>1249</v>
      </c>
      <c r="J1540" t="s">
        <v>23</v>
      </c>
      <c r="K1540">
        <v>3</v>
      </c>
      <c r="L1540">
        <v>205.2</v>
      </c>
      <c r="M1540">
        <v>0.1182</v>
      </c>
      <c r="O1540" s="12">
        <f>VLOOKUP(C1540,[3]May!$C:$Z,24,FALSE)</f>
        <v>2019</v>
      </c>
    </row>
    <row r="1541" spans="1:15" x14ac:dyDescent="0.25">
      <c r="A1541" t="s">
        <v>1245</v>
      </c>
      <c r="C1541" t="s">
        <v>1321</v>
      </c>
      <c r="E1541">
        <v>8</v>
      </c>
      <c r="F1541" t="s">
        <v>1251</v>
      </c>
      <c r="J1541" t="s">
        <v>23</v>
      </c>
      <c r="K1541">
        <v>20</v>
      </c>
      <c r="L1541">
        <v>1101.2</v>
      </c>
      <c r="M1541">
        <v>0.64400000000000002</v>
      </c>
      <c r="O1541" s="12">
        <f>VLOOKUP(C1541,[3]May!$C:$Z,24,FALSE)</f>
        <v>2019</v>
      </c>
    </row>
    <row r="1542" spans="1:15" x14ac:dyDescent="0.25">
      <c r="A1542" t="s">
        <v>1245</v>
      </c>
      <c r="C1542" t="s">
        <v>1321</v>
      </c>
      <c r="E1542">
        <v>9</v>
      </c>
      <c r="F1542" t="s">
        <v>1256</v>
      </c>
      <c r="J1542" t="s">
        <v>23</v>
      </c>
      <c r="K1542">
        <v>21</v>
      </c>
      <c r="L1542">
        <v>820.26</v>
      </c>
      <c r="M1542">
        <v>0.67620000000000002</v>
      </c>
      <c r="O1542" s="12">
        <f>VLOOKUP(C1542,[3]May!$C:$Z,24,FALSE)</f>
        <v>2019</v>
      </c>
    </row>
    <row r="1543" spans="1:15" x14ac:dyDescent="0.25">
      <c r="A1543" t="s">
        <v>1245</v>
      </c>
      <c r="C1543" t="s">
        <v>1321</v>
      </c>
      <c r="E1543">
        <v>3</v>
      </c>
      <c r="F1543" t="s">
        <v>1260</v>
      </c>
      <c r="J1543" t="s">
        <v>23</v>
      </c>
      <c r="K1543">
        <v>4</v>
      </c>
      <c r="L1543">
        <v>278.44</v>
      </c>
      <c r="M1543">
        <v>0.16039999999999999</v>
      </c>
      <c r="O1543" s="12">
        <f>VLOOKUP(C1543,[3]May!$C:$Z,24,FALSE)</f>
        <v>2019</v>
      </c>
    </row>
    <row r="1544" spans="1:15" x14ac:dyDescent="0.25">
      <c r="A1544" t="s">
        <v>1245</v>
      </c>
      <c r="C1544" t="s">
        <v>1321</v>
      </c>
      <c r="E1544">
        <v>12</v>
      </c>
      <c r="F1544" t="s">
        <v>1253</v>
      </c>
      <c r="J1544" t="s">
        <v>23</v>
      </c>
      <c r="K1544">
        <v>33</v>
      </c>
      <c r="L1544">
        <v>2019.600000000001</v>
      </c>
      <c r="M1544">
        <v>0.27512100000000006</v>
      </c>
      <c r="O1544" s="12">
        <f>VLOOKUP(C1544,[3]May!$C:$Z,24,FALSE)</f>
        <v>2019</v>
      </c>
    </row>
    <row r="1545" spans="1:15" x14ac:dyDescent="0.25">
      <c r="A1545" t="s">
        <v>1245</v>
      </c>
      <c r="C1545" t="s">
        <v>1322</v>
      </c>
      <c r="E1545">
        <v>2</v>
      </c>
      <c r="F1545" t="s">
        <v>1247</v>
      </c>
      <c r="J1545" t="s">
        <v>23</v>
      </c>
      <c r="K1545">
        <v>1035</v>
      </c>
      <c r="L1545">
        <v>52044.430000000008</v>
      </c>
      <c r="M1545">
        <v>40.752999999999972</v>
      </c>
      <c r="O1545" s="12">
        <f>VLOOKUP(C1545,[3]May!$C:$Z,24,FALSE)</f>
        <v>2019</v>
      </c>
    </row>
    <row r="1546" spans="1:15" x14ac:dyDescent="0.25">
      <c r="A1546" t="s">
        <v>1245</v>
      </c>
      <c r="C1546" t="s">
        <v>1322</v>
      </c>
      <c r="E1546">
        <v>13</v>
      </c>
      <c r="F1546" t="s">
        <v>1248</v>
      </c>
      <c r="J1546" t="s">
        <v>23</v>
      </c>
      <c r="K1546">
        <v>30</v>
      </c>
      <c r="L1546">
        <v>153.30000000000001</v>
      </c>
      <c r="M1546">
        <v>0.12</v>
      </c>
      <c r="O1546" s="12">
        <f>VLOOKUP(C1546,[3]May!$C:$Z,24,FALSE)</f>
        <v>2019</v>
      </c>
    </row>
    <row r="1547" spans="1:15" x14ac:dyDescent="0.25">
      <c r="A1547" t="s">
        <v>1245</v>
      </c>
      <c r="C1547" t="s">
        <v>1322</v>
      </c>
      <c r="E1547">
        <v>6</v>
      </c>
      <c r="F1547" t="s">
        <v>1250</v>
      </c>
      <c r="J1547" t="s">
        <v>23</v>
      </c>
      <c r="K1547">
        <v>23</v>
      </c>
      <c r="L1547">
        <v>1036.19</v>
      </c>
      <c r="M1547">
        <v>0.8115</v>
      </c>
      <c r="O1547" s="12">
        <f>VLOOKUP(C1547,[3]May!$C:$Z,24,FALSE)</f>
        <v>2019</v>
      </c>
    </row>
    <row r="1548" spans="1:15" x14ac:dyDescent="0.25">
      <c r="A1548" t="s">
        <v>1245</v>
      </c>
      <c r="C1548" t="s">
        <v>1322</v>
      </c>
      <c r="E1548">
        <v>8</v>
      </c>
      <c r="F1548" t="s">
        <v>1251</v>
      </c>
      <c r="J1548" t="s">
        <v>23</v>
      </c>
      <c r="K1548">
        <v>11</v>
      </c>
      <c r="L1548">
        <v>605.66000000000008</v>
      </c>
      <c r="M1548">
        <v>0.35420000000000001</v>
      </c>
      <c r="O1548" s="12">
        <f>VLOOKUP(C1548,[3]May!$C:$Z,24,FALSE)</f>
        <v>2019</v>
      </c>
    </row>
    <row r="1549" spans="1:15" x14ac:dyDescent="0.25">
      <c r="A1549" t="s">
        <v>1245</v>
      </c>
      <c r="C1549" t="s">
        <v>1322</v>
      </c>
      <c r="E1549">
        <v>9</v>
      </c>
      <c r="F1549" t="s">
        <v>1256</v>
      </c>
      <c r="J1549" t="s">
        <v>23</v>
      </c>
      <c r="K1549">
        <v>8</v>
      </c>
      <c r="L1549">
        <v>312.48</v>
      </c>
      <c r="M1549">
        <v>0.2576</v>
      </c>
      <c r="O1549" s="12">
        <f>VLOOKUP(C1549,[3]May!$C:$Z,24,FALSE)</f>
        <v>2019</v>
      </c>
    </row>
    <row r="1550" spans="1:15" x14ac:dyDescent="0.25">
      <c r="A1550" t="s">
        <v>1245</v>
      </c>
      <c r="C1550" t="s">
        <v>1322</v>
      </c>
      <c r="E1550">
        <v>12</v>
      </c>
      <c r="F1550" t="s">
        <v>1253</v>
      </c>
      <c r="J1550" t="s">
        <v>23</v>
      </c>
      <c r="K1550">
        <v>10</v>
      </c>
      <c r="L1550">
        <v>612</v>
      </c>
      <c r="M1550">
        <v>8.3369999999999986E-2</v>
      </c>
      <c r="O1550" s="12">
        <f>VLOOKUP(C1550,[3]May!$C:$Z,24,FALSE)</f>
        <v>2019</v>
      </c>
    </row>
    <row r="1551" spans="1:15" x14ac:dyDescent="0.25">
      <c r="A1551" t="s">
        <v>1245</v>
      </c>
      <c r="C1551" t="s">
        <v>1323</v>
      </c>
      <c r="E1551">
        <v>2</v>
      </c>
      <c r="F1551" t="s">
        <v>1247</v>
      </c>
      <c r="J1551" t="s">
        <v>23</v>
      </c>
      <c r="K1551">
        <v>1579</v>
      </c>
      <c r="L1551">
        <v>83513.830000000031</v>
      </c>
      <c r="M1551">
        <v>65.394999999999968</v>
      </c>
      <c r="O1551" s="12">
        <f>VLOOKUP(C1551,[3]May!$C:$Z,24,FALSE)</f>
        <v>2019</v>
      </c>
    </row>
    <row r="1552" spans="1:15" x14ac:dyDescent="0.25">
      <c r="A1552" t="s">
        <v>1245</v>
      </c>
      <c r="C1552" t="s">
        <v>1323</v>
      </c>
      <c r="E1552">
        <v>13</v>
      </c>
      <c r="F1552" t="s">
        <v>1248</v>
      </c>
      <c r="J1552" t="s">
        <v>23</v>
      </c>
      <c r="K1552">
        <v>100</v>
      </c>
      <c r="L1552">
        <v>511.00000000000006</v>
      </c>
      <c r="M1552">
        <v>0.40000000000000008</v>
      </c>
      <c r="O1552" s="12">
        <f>VLOOKUP(C1552,[3]May!$C:$Z,24,FALSE)</f>
        <v>2019</v>
      </c>
    </row>
    <row r="1553" spans="1:15" x14ac:dyDescent="0.25">
      <c r="A1553" t="s">
        <v>1245</v>
      </c>
      <c r="C1553" t="s">
        <v>1323</v>
      </c>
      <c r="E1553">
        <v>6</v>
      </c>
      <c r="F1553" t="s">
        <v>1250</v>
      </c>
      <c r="J1553" t="s">
        <v>23</v>
      </c>
      <c r="K1553">
        <v>146</v>
      </c>
      <c r="L1553">
        <v>9942.1500000000015</v>
      </c>
      <c r="M1553">
        <v>7.7859999999999987</v>
      </c>
      <c r="O1553" s="12">
        <f>VLOOKUP(C1553,[3]May!$C:$Z,24,FALSE)</f>
        <v>2019</v>
      </c>
    </row>
    <row r="1554" spans="1:15" x14ac:dyDescent="0.25">
      <c r="A1554" t="s">
        <v>1245</v>
      </c>
      <c r="C1554" t="s">
        <v>1323</v>
      </c>
      <c r="E1554">
        <v>8</v>
      </c>
      <c r="F1554" t="s">
        <v>1251</v>
      </c>
      <c r="J1554" t="s">
        <v>23</v>
      </c>
      <c r="K1554">
        <v>19</v>
      </c>
      <c r="L1554">
        <v>1046.1400000000001</v>
      </c>
      <c r="M1554">
        <v>0.61180000000000001</v>
      </c>
      <c r="O1554" s="12">
        <f>VLOOKUP(C1554,[3]May!$C:$Z,24,FALSE)</f>
        <v>2019</v>
      </c>
    </row>
    <row r="1555" spans="1:15" x14ac:dyDescent="0.25">
      <c r="A1555" t="s">
        <v>1245</v>
      </c>
      <c r="C1555" t="s">
        <v>1323</v>
      </c>
      <c r="E1555">
        <v>1</v>
      </c>
      <c r="F1555" t="s">
        <v>1252</v>
      </c>
      <c r="J1555" t="s">
        <v>23</v>
      </c>
      <c r="K1555">
        <v>2</v>
      </c>
      <c r="L1555">
        <v>65.98</v>
      </c>
      <c r="M1555">
        <v>5.4399999999999997E-2</v>
      </c>
      <c r="O1555" s="12">
        <f>VLOOKUP(C1555,[3]May!$C:$Z,24,FALSE)</f>
        <v>2019</v>
      </c>
    </row>
    <row r="1556" spans="1:15" x14ac:dyDescent="0.25">
      <c r="A1556" t="s">
        <v>1245</v>
      </c>
      <c r="C1556" t="s">
        <v>1323</v>
      </c>
      <c r="E1556">
        <v>12</v>
      </c>
      <c r="F1556" t="s">
        <v>1253</v>
      </c>
      <c r="J1556" t="s">
        <v>23</v>
      </c>
      <c r="K1556">
        <v>42</v>
      </c>
      <c r="L1556">
        <v>2570.3999999999996</v>
      </c>
      <c r="M1556">
        <v>0.35015399999999991</v>
      </c>
      <c r="O1556" s="12">
        <f>VLOOKUP(C1556,[3]May!$C:$Z,24,FALSE)</f>
        <v>2019</v>
      </c>
    </row>
    <row r="1557" spans="1:15" x14ac:dyDescent="0.25">
      <c r="A1557" t="s">
        <v>1245</v>
      </c>
      <c r="C1557" t="s">
        <v>1324</v>
      </c>
      <c r="E1557">
        <v>2</v>
      </c>
      <c r="F1557" t="s">
        <v>1247</v>
      </c>
      <c r="J1557" t="s">
        <v>23</v>
      </c>
      <c r="K1557">
        <v>1232</v>
      </c>
      <c r="L1557">
        <v>52150.800000000032</v>
      </c>
      <c r="M1557">
        <v>40.835999999999984</v>
      </c>
      <c r="O1557" s="12">
        <f>VLOOKUP(C1557,[3]May!$C:$Z,24,FALSE)</f>
        <v>2019</v>
      </c>
    </row>
    <row r="1558" spans="1:15" x14ac:dyDescent="0.25">
      <c r="A1558" t="s">
        <v>1245</v>
      </c>
      <c r="C1558" t="s">
        <v>1324</v>
      </c>
      <c r="E1558">
        <v>6</v>
      </c>
      <c r="F1558" t="s">
        <v>1250</v>
      </c>
      <c r="J1558" t="s">
        <v>23</v>
      </c>
      <c r="K1558">
        <v>13</v>
      </c>
      <c r="L1558">
        <v>141.05000000000001</v>
      </c>
      <c r="M1558">
        <v>0.11049999999999999</v>
      </c>
      <c r="O1558" s="12">
        <f>VLOOKUP(C1558,[3]May!$C:$Z,24,FALSE)</f>
        <v>2019</v>
      </c>
    </row>
    <row r="1559" spans="1:15" x14ac:dyDescent="0.25">
      <c r="A1559" t="s">
        <v>1245</v>
      </c>
      <c r="C1559" t="s">
        <v>1324</v>
      </c>
      <c r="E1559">
        <v>8</v>
      </c>
      <c r="F1559" t="s">
        <v>1251</v>
      </c>
      <c r="J1559" t="s">
        <v>23</v>
      </c>
      <c r="K1559">
        <v>18</v>
      </c>
      <c r="L1559">
        <v>991.08</v>
      </c>
      <c r="M1559">
        <v>0.5796</v>
      </c>
      <c r="O1559" s="12">
        <f>VLOOKUP(C1559,[3]May!$C:$Z,24,FALSE)</f>
        <v>2019</v>
      </c>
    </row>
    <row r="1560" spans="1:15" x14ac:dyDescent="0.25">
      <c r="A1560" t="s">
        <v>1245</v>
      </c>
      <c r="C1560" t="s">
        <v>1324</v>
      </c>
      <c r="E1560">
        <v>9</v>
      </c>
      <c r="F1560" t="s">
        <v>1256</v>
      </c>
      <c r="J1560" t="s">
        <v>23</v>
      </c>
      <c r="K1560">
        <v>6</v>
      </c>
      <c r="L1560">
        <v>234.36</v>
      </c>
      <c r="M1560">
        <v>0.19320000000000001</v>
      </c>
      <c r="O1560" s="12">
        <f>VLOOKUP(C1560,[3]May!$C:$Z,24,FALSE)</f>
        <v>2019</v>
      </c>
    </row>
    <row r="1561" spans="1:15" x14ac:dyDescent="0.25">
      <c r="A1561" t="s">
        <v>1245</v>
      </c>
      <c r="C1561" t="s">
        <v>1324</v>
      </c>
      <c r="E1561">
        <v>12</v>
      </c>
      <c r="F1561" t="s">
        <v>1253</v>
      </c>
      <c r="J1561" t="s">
        <v>23</v>
      </c>
      <c r="K1561">
        <v>16</v>
      </c>
      <c r="L1561">
        <v>979.20000000000027</v>
      </c>
      <c r="M1561">
        <v>0.13339199999999998</v>
      </c>
      <c r="O1561" s="12">
        <f>VLOOKUP(C1561,[3]May!$C:$Z,24,FALSE)</f>
        <v>2019</v>
      </c>
    </row>
    <row r="1562" spans="1:15" x14ac:dyDescent="0.25">
      <c r="A1562" t="s">
        <v>1245</v>
      </c>
      <c r="C1562" t="s">
        <v>1325</v>
      </c>
      <c r="E1562">
        <v>2</v>
      </c>
      <c r="F1562" t="s">
        <v>1247</v>
      </c>
      <c r="J1562" t="s">
        <v>23</v>
      </c>
      <c r="K1562">
        <v>75</v>
      </c>
      <c r="L1562">
        <v>2664.0099999999998</v>
      </c>
      <c r="M1562">
        <v>2.0860000000000003</v>
      </c>
      <c r="O1562" s="12">
        <f>VLOOKUP(C1562,[3]May!$C:$Z,24,FALSE)</f>
        <v>2019</v>
      </c>
    </row>
    <row r="1563" spans="1:15" x14ac:dyDescent="0.25">
      <c r="A1563" t="s">
        <v>1245</v>
      </c>
      <c r="C1563" t="s">
        <v>1325</v>
      </c>
      <c r="E1563">
        <v>6</v>
      </c>
      <c r="F1563" t="s">
        <v>1250</v>
      </c>
      <c r="J1563" t="s">
        <v>23</v>
      </c>
      <c r="K1563">
        <v>3</v>
      </c>
      <c r="L1563">
        <v>327.54000000000002</v>
      </c>
      <c r="M1563">
        <v>0.25650000000000001</v>
      </c>
      <c r="O1563" s="12">
        <f>VLOOKUP(C1563,[3]May!$C:$Z,24,FALSE)</f>
        <v>2019</v>
      </c>
    </row>
    <row r="1564" spans="1:15" x14ac:dyDescent="0.25">
      <c r="A1564" t="s">
        <v>1245</v>
      </c>
      <c r="C1564" t="s">
        <v>1325</v>
      </c>
      <c r="E1564">
        <v>12</v>
      </c>
      <c r="F1564" t="s">
        <v>1253</v>
      </c>
      <c r="J1564" t="s">
        <v>23</v>
      </c>
      <c r="K1564">
        <v>5</v>
      </c>
      <c r="L1564">
        <v>306</v>
      </c>
      <c r="M1564">
        <v>4.1685E-2</v>
      </c>
      <c r="O1564" s="12">
        <f>VLOOKUP(C1564,[3]May!$C:$Z,24,FALSE)</f>
        <v>2019</v>
      </c>
    </row>
    <row r="1565" spans="1:15" x14ac:dyDescent="0.25">
      <c r="A1565" t="s">
        <v>1245</v>
      </c>
      <c r="C1565" t="s">
        <v>1326</v>
      </c>
      <c r="E1565">
        <v>13</v>
      </c>
      <c r="F1565" t="s">
        <v>1248</v>
      </c>
      <c r="J1565" t="s">
        <v>23</v>
      </c>
      <c r="K1565">
        <v>6</v>
      </c>
      <c r="L1565">
        <v>30.66</v>
      </c>
      <c r="M1565">
        <v>2.4E-2</v>
      </c>
      <c r="O1565" s="12">
        <f>VLOOKUP(C1565,[3]May!$C:$Z,24,FALSE)</f>
        <v>2019</v>
      </c>
    </row>
    <row r="1566" spans="1:15" x14ac:dyDescent="0.25">
      <c r="A1566" t="s">
        <v>1245</v>
      </c>
      <c r="C1566" t="s">
        <v>1326</v>
      </c>
      <c r="E1566">
        <v>6</v>
      </c>
      <c r="F1566" t="s">
        <v>1250</v>
      </c>
      <c r="J1566" t="s">
        <v>23</v>
      </c>
      <c r="K1566">
        <v>303</v>
      </c>
      <c r="L1566">
        <v>22855.220000000012</v>
      </c>
      <c r="M1566">
        <v>17.898499999999984</v>
      </c>
      <c r="O1566" s="12">
        <f>VLOOKUP(C1566,[3]May!$C:$Z,24,FALSE)</f>
        <v>2019</v>
      </c>
    </row>
    <row r="1567" spans="1:15" x14ac:dyDescent="0.25">
      <c r="A1567" t="s">
        <v>1245</v>
      </c>
      <c r="C1567" t="s">
        <v>1326</v>
      </c>
      <c r="E1567">
        <v>8</v>
      </c>
      <c r="F1567" t="s">
        <v>1251</v>
      </c>
      <c r="J1567" t="s">
        <v>23</v>
      </c>
      <c r="K1567">
        <v>576</v>
      </c>
      <c r="L1567">
        <v>31714.559999999998</v>
      </c>
      <c r="M1567">
        <v>18.547199999999972</v>
      </c>
      <c r="O1567" s="12">
        <f>VLOOKUP(C1567,[3]May!$C:$Z,24,FALSE)</f>
        <v>2019</v>
      </c>
    </row>
    <row r="1568" spans="1:15" x14ac:dyDescent="0.25">
      <c r="A1568" t="s">
        <v>1245</v>
      </c>
      <c r="C1568" t="s">
        <v>1326</v>
      </c>
      <c r="E1568">
        <v>7</v>
      </c>
      <c r="F1568" t="s">
        <v>1255</v>
      </c>
      <c r="J1568" t="s">
        <v>23</v>
      </c>
      <c r="K1568">
        <v>359</v>
      </c>
      <c r="L1568">
        <v>20197.340000000033</v>
      </c>
      <c r="M1568">
        <v>11.811100000000007</v>
      </c>
      <c r="O1568" s="12">
        <f>VLOOKUP(C1568,[3]May!$C:$Z,24,FALSE)</f>
        <v>2019</v>
      </c>
    </row>
    <row r="1569" spans="1:15" x14ac:dyDescent="0.25">
      <c r="A1569" t="s">
        <v>1245</v>
      </c>
      <c r="C1569" t="s">
        <v>1326</v>
      </c>
      <c r="E1569">
        <v>9</v>
      </c>
      <c r="F1569" t="s">
        <v>1256</v>
      </c>
      <c r="J1569" t="s">
        <v>23</v>
      </c>
      <c r="K1569">
        <v>12</v>
      </c>
      <c r="L1569">
        <v>468.72</v>
      </c>
      <c r="M1569">
        <v>0.38639999999999997</v>
      </c>
      <c r="O1569" s="12">
        <f>VLOOKUP(C1569,[3]May!$C:$Z,24,FALSE)</f>
        <v>2019</v>
      </c>
    </row>
    <row r="1570" spans="1:15" x14ac:dyDescent="0.25">
      <c r="A1570" t="s">
        <v>1245</v>
      </c>
      <c r="C1570" t="s">
        <v>1326</v>
      </c>
      <c r="E1570">
        <v>12</v>
      </c>
      <c r="F1570" t="s">
        <v>1253</v>
      </c>
      <c r="J1570" t="s">
        <v>23</v>
      </c>
      <c r="K1570">
        <v>35</v>
      </c>
      <c r="L1570">
        <v>2142.0000000000009</v>
      </c>
      <c r="M1570">
        <v>0.29179500000000003</v>
      </c>
      <c r="O1570" s="12">
        <f>VLOOKUP(C1570,[3]May!$C:$Z,24,FALSE)</f>
        <v>2019</v>
      </c>
    </row>
    <row r="1571" spans="1:15" x14ac:dyDescent="0.25">
      <c r="A1571" t="s">
        <v>1245</v>
      </c>
      <c r="C1571" t="s">
        <v>1327</v>
      </c>
      <c r="E1571">
        <v>2</v>
      </c>
      <c r="F1571" t="s">
        <v>1247</v>
      </c>
      <c r="J1571" t="s">
        <v>23</v>
      </c>
      <c r="K1571">
        <v>512</v>
      </c>
      <c r="L1571">
        <v>22182.840000000007</v>
      </c>
      <c r="M1571">
        <v>17.369999999999994</v>
      </c>
      <c r="O1571" s="12">
        <f>VLOOKUP(C1571,[3]May!$C:$Z,24,FALSE)</f>
        <v>2019</v>
      </c>
    </row>
    <row r="1572" spans="1:15" x14ac:dyDescent="0.25">
      <c r="A1572" t="s">
        <v>1245</v>
      </c>
      <c r="C1572" t="s">
        <v>1327</v>
      </c>
      <c r="E1572">
        <v>6</v>
      </c>
      <c r="F1572" t="s">
        <v>1250</v>
      </c>
      <c r="J1572" t="s">
        <v>23</v>
      </c>
      <c r="K1572">
        <v>12</v>
      </c>
      <c r="L1572">
        <v>425.19000000000011</v>
      </c>
      <c r="M1572">
        <v>0.33300000000000007</v>
      </c>
      <c r="O1572" s="12">
        <f>VLOOKUP(C1572,[3]May!$C:$Z,24,FALSE)</f>
        <v>2019</v>
      </c>
    </row>
    <row r="1573" spans="1:15" x14ac:dyDescent="0.25">
      <c r="A1573" t="s">
        <v>1245</v>
      </c>
      <c r="C1573" t="s">
        <v>1327</v>
      </c>
      <c r="E1573">
        <v>8</v>
      </c>
      <c r="F1573" t="s">
        <v>1251</v>
      </c>
      <c r="J1573" t="s">
        <v>23</v>
      </c>
      <c r="K1573">
        <v>308</v>
      </c>
      <c r="L1573">
        <v>16958.479999999992</v>
      </c>
      <c r="M1573">
        <v>9.9175999999999878</v>
      </c>
      <c r="O1573" s="12">
        <f>VLOOKUP(C1573,[3]May!$C:$Z,24,FALSE)</f>
        <v>2019</v>
      </c>
    </row>
    <row r="1574" spans="1:15" x14ac:dyDescent="0.25">
      <c r="A1574" t="s">
        <v>1245</v>
      </c>
      <c r="C1574" t="s">
        <v>1327</v>
      </c>
      <c r="E1574">
        <v>7</v>
      </c>
      <c r="F1574" t="s">
        <v>1255</v>
      </c>
      <c r="J1574" t="s">
        <v>23</v>
      </c>
      <c r="K1574">
        <v>10</v>
      </c>
      <c r="L1574">
        <v>562.6</v>
      </c>
      <c r="M1574">
        <v>0.32900000000000001</v>
      </c>
      <c r="O1574" s="12">
        <f>VLOOKUP(C1574,[3]May!$C:$Z,24,FALSE)</f>
        <v>2019</v>
      </c>
    </row>
    <row r="1575" spans="1:15" x14ac:dyDescent="0.25">
      <c r="A1575" t="s">
        <v>1245</v>
      </c>
      <c r="C1575" t="s">
        <v>1327</v>
      </c>
      <c r="E1575">
        <v>9</v>
      </c>
      <c r="F1575" t="s">
        <v>1256</v>
      </c>
      <c r="J1575" t="s">
        <v>23</v>
      </c>
      <c r="K1575">
        <v>6</v>
      </c>
      <c r="L1575">
        <v>234.36</v>
      </c>
      <c r="M1575">
        <v>0.19319999999999998</v>
      </c>
      <c r="O1575" s="12">
        <f>VLOOKUP(C1575,[3]May!$C:$Z,24,FALSE)</f>
        <v>2019</v>
      </c>
    </row>
    <row r="1576" spans="1:15" x14ac:dyDescent="0.25">
      <c r="A1576" t="s">
        <v>1245</v>
      </c>
      <c r="C1576" t="s">
        <v>1327</v>
      </c>
      <c r="E1576">
        <v>1</v>
      </c>
      <c r="F1576" t="s">
        <v>1252</v>
      </c>
      <c r="J1576" t="s">
        <v>23</v>
      </c>
      <c r="K1576">
        <v>5</v>
      </c>
      <c r="L1576">
        <v>164.95</v>
      </c>
      <c r="M1576">
        <v>0.13600000000000001</v>
      </c>
      <c r="O1576" s="12">
        <f>VLOOKUP(C1576,[3]May!$C:$Z,24,FALSE)</f>
        <v>2019</v>
      </c>
    </row>
    <row r="1577" spans="1:15" x14ac:dyDescent="0.25">
      <c r="A1577" t="s">
        <v>1245</v>
      </c>
      <c r="C1577" t="s">
        <v>1327</v>
      </c>
      <c r="E1577">
        <v>12</v>
      </c>
      <c r="F1577" t="s">
        <v>1253</v>
      </c>
      <c r="J1577" t="s">
        <v>23</v>
      </c>
      <c r="K1577">
        <v>8</v>
      </c>
      <c r="L1577">
        <v>489.59999999999997</v>
      </c>
      <c r="M1577">
        <v>6.6695999999999991E-2</v>
      </c>
      <c r="O1577" s="12">
        <f>VLOOKUP(C1577,[3]May!$C:$Z,24,FALSE)</f>
        <v>2019</v>
      </c>
    </row>
    <row r="1578" spans="1:15" x14ac:dyDescent="0.25">
      <c r="A1578" t="s">
        <v>1245</v>
      </c>
      <c r="C1578" t="s">
        <v>1328</v>
      </c>
      <c r="E1578">
        <v>2</v>
      </c>
      <c r="F1578" t="s">
        <v>1247</v>
      </c>
      <c r="J1578" t="s">
        <v>23</v>
      </c>
      <c r="K1578">
        <v>351</v>
      </c>
      <c r="L1578">
        <v>11756.929999999997</v>
      </c>
      <c r="M1578">
        <v>9.205999999999996</v>
      </c>
      <c r="O1578" s="12">
        <f>VLOOKUP(C1578,[3]May!$C:$Z,24,FALSE)</f>
        <v>2019</v>
      </c>
    </row>
    <row r="1579" spans="1:15" x14ac:dyDescent="0.25">
      <c r="A1579" t="s">
        <v>1245</v>
      </c>
      <c r="C1579" t="s">
        <v>1328</v>
      </c>
      <c r="E1579">
        <v>4</v>
      </c>
      <c r="F1579" t="s">
        <v>1249</v>
      </c>
      <c r="J1579" t="s">
        <v>23</v>
      </c>
      <c r="K1579">
        <v>2</v>
      </c>
      <c r="L1579">
        <v>136.80000000000001</v>
      </c>
      <c r="M1579">
        <v>7.8799999999999995E-2</v>
      </c>
      <c r="O1579" s="12">
        <f>VLOOKUP(C1579,[3]May!$C:$Z,24,FALSE)</f>
        <v>2019</v>
      </c>
    </row>
    <row r="1580" spans="1:15" x14ac:dyDescent="0.25">
      <c r="A1580" t="s">
        <v>1245</v>
      </c>
      <c r="C1580" t="s">
        <v>1328</v>
      </c>
      <c r="E1580">
        <v>8</v>
      </c>
      <c r="F1580" t="s">
        <v>1251</v>
      </c>
      <c r="J1580" t="s">
        <v>23</v>
      </c>
      <c r="K1580">
        <v>267</v>
      </c>
      <c r="L1580">
        <v>14701.019999999988</v>
      </c>
      <c r="M1580">
        <v>8.5973999999999915</v>
      </c>
      <c r="O1580" s="12">
        <f>VLOOKUP(C1580,[3]May!$C:$Z,24,FALSE)</f>
        <v>2019</v>
      </c>
    </row>
    <row r="1581" spans="1:15" x14ac:dyDescent="0.25">
      <c r="A1581" t="s">
        <v>1245</v>
      </c>
      <c r="C1581" t="s">
        <v>1328</v>
      </c>
      <c r="E1581">
        <v>7</v>
      </c>
      <c r="F1581" t="s">
        <v>1255</v>
      </c>
      <c r="J1581" t="s">
        <v>23</v>
      </c>
      <c r="K1581">
        <v>7</v>
      </c>
      <c r="L1581">
        <v>393.82</v>
      </c>
      <c r="M1581">
        <v>0.2303</v>
      </c>
      <c r="O1581" s="12">
        <f>VLOOKUP(C1581,[3]May!$C:$Z,24,FALSE)</f>
        <v>2019</v>
      </c>
    </row>
    <row r="1582" spans="1:15" x14ac:dyDescent="0.25">
      <c r="A1582" t="s">
        <v>1245</v>
      </c>
      <c r="C1582" t="s">
        <v>1328</v>
      </c>
      <c r="E1582">
        <v>12</v>
      </c>
      <c r="F1582" t="s">
        <v>1253</v>
      </c>
      <c r="J1582" t="s">
        <v>23</v>
      </c>
      <c r="K1582">
        <v>11</v>
      </c>
      <c r="L1582">
        <v>673.2</v>
      </c>
      <c r="M1582">
        <v>9.1706999999999983E-2</v>
      </c>
      <c r="O1582" s="12">
        <f>VLOOKUP(C1582,[3]May!$C:$Z,24,FALSE)</f>
        <v>2019</v>
      </c>
    </row>
    <row r="1583" spans="1:15" x14ac:dyDescent="0.25">
      <c r="A1583" t="s">
        <v>1245</v>
      </c>
      <c r="C1583" t="s">
        <v>1329</v>
      </c>
      <c r="E1583">
        <v>2</v>
      </c>
      <c r="F1583" t="s">
        <v>1247</v>
      </c>
      <c r="J1583" t="s">
        <v>23</v>
      </c>
      <c r="K1583">
        <v>1008</v>
      </c>
      <c r="L1583">
        <v>23336.94</v>
      </c>
      <c r="M1583">
        <v>18.272999999999985</v>
      </c>
      <c r="O1583" s="12">
        <f>VLOOKUP(C1583,[3]May!$C:$Z,24,FALSE)</f>
        <v>2019</v>
      </c>
    </row>
    <row r="1584" spans="1:15" x14ac:dyDescent="0.25">
      <c r="A1584" t="s">
        <v>1245</v>
      </c>
      <c r="C1584" t="s">
        <v>1329</v>
      </c>
      <c r="E1584">
        <v>6</v>
      </c>
      <c r="F1584" t="s">
        <v>1250</v>
      </c>
      <c r="J1584" t="s">
        <v>23</v>
      </c>
      <c r="K1584">
        <v>56</v>
      </c>
      <c r="L1584">
        <v>2377.54</v>
      </c>
      <c r="M1584">
        <v>1.8619999999999997</v>
      </c>
      <c r="O1584" s="12">
        <f>VLOOKUP(C1584,[3]May!$C:$Z,24,FALSE)</f>
        <v>2019</v>
      </c>
    </row>
    <row r="1585" spans="1:15" x14ac:dyDescent="0.25">
      <c r="A1585" t="s">
        <v>1245</v>
      </c>
      <c r="C1585" t="s">
        <v>1330</v>
      </c>
      <c r="E1585">
        <v>2</v>
      </c>
      <c r="F1585" t="s">
        <v>1247</v>
      </c>
      <c r="J1585" t="s">
        <v>23</v>
      </c>
      <c r="K1585">
        <v>1472</v>
      </c>
      <c r="L1585">
        <v>43533.920000000027</v>
      </c>
      <c r="M1585">
        <v>34.08799999999998</v>
      </c>
      <c r="O1585" s="12">
        <f>VLOOKUP(C1585,[3]May!$C:$Z,24,FALSE)</f>
        <v>2019</v>
      </c>
    </row>
    <row r="1586" spans="1:15" x14ac:dyDescent="0.25">
      <c r="A1586" t="s">
        <v>1245</v>
      </c>
      <c r="C1586" t="s">
        <v>1330</v>
      </c>
      <c r="E1586">
        <v>13</v>
      </c>
      <c r="F1586" t="s">
        <v>1248</v>
      </c>
      <c r="J1586" t="s">
        <v>23</v>
      </c>
      <c r="K1586">
        <v>7</v>
      </c>
      <c r="L1586">
        <v>35.770000000000003</v>
      </c>
      <c r="M1586">
        <v>2.8000000000000001E-2</v>
      </c>
      <c r="O1586" s="12">
        <f>VLOOKUP(C1586,[3]May!$C:$Z,24,FALSE)</f>
        <v>2019</v>
      </c>
    </row>
    <row r="1587" spans="1:15" x14ac:dyDescent="0.25">
      <c r="A1587" t="s">
        <v>1245</v>
      </c>
      <c r="C1587" t="s">
        <v>1330</v>
      </c>
      <c r="E1587">
        <v>4</v>
      </c>
      <c r="F1587" t="s">
        <v>1249</v>
      </c>
      <c r="J1587" t="s">
        <v>23</v>
      </c>
      <c r="K1587">
        <v>5</v>
      </c>
      <c r="L1587">
        <v>342</v>
      </c>
      <c r="M1587">
        <v>0.19700000000000001</v>
      </c>
      <c r="O1587" s="12">
        <f>VLOOKUP(C1587,[3]May!$C:$Z,24,FALSE)</f>
        <v>2019</v>
      </c>
    </row>
    <row r="1588" spans="1:15" x14ac:dyDescent="0.25">
      <c r="A1588" t="s">
        <v>1245</v>
      </c>
      <c r="C1588" t="s">
        <v>1330</v>
      </c>
      <c r="E1588">
        <v>6</v>
      </c>
      <c r="F1588" t="s">
        <v>1250</v>
      </c>
      <c r="J1588" t="s">
        <v>23</v>
      </c>
      <c r="K1588">
        <v>18</v>
      </c>
      <c r="L1588">
        <v>293.63</v>
      </c>
      <c r="M1588">
        <v>0.23000000000000004</v>
      </c>
      <c r="O1588" s="12">
        <f>VLOOKUP(C1588,[3]May!$C:$Z,24,FALSE)</f>
        <v>2019</v>
      </c>
    </row>
    <row r="1589" spans="1:15" x14ac:dyDescent="0.25">
      <c r="A1589" t="s">
        <v>1245</v>
      </c>
      <c r="C1589" t="s">
        <v>1330</v>
      </c>
      <c r="E1589">
        <v>8</v>
      </c>
      <c r="F1589" t="s">
        <v>1251</v>
      </c>
      <c r="J1589" t="s">
        <v>23</v>
      </c>
      <c r="K1589">
        <v>87</v>
      </c>
      <c r="L1589">
        <v>4790.22</v>
      </c>
      <c r="M1589">
        <v>2.8014000000000001</v>
      </c>
      <c r="O1589" s="12">
        <f>VLOOKUP(C1589,[3]May!$C:$Z,24,FALSE)</f>
        <v>2019</v>
      </c>
    </row>
    <row r="1590" spans="1:15" x14ac:dyDescent="0.25">
      <c r="A1590" t="s">
        <v>1245</v>
      </c>
      <c r="C1590" t="s">
        <v>1330</v>
      </c>
      <c r="E1590">
        <v>7</v>
      </c>
      <c r="F1590" t="s">
        <v>1255</v>
      </c>
      <c r="J1590" t="s">
        <v>23</v>
      </c>
      <c r="K1590">
        <v>10</v>
      </c>
      <c r="L1590">
        <v>562.6</v>
      </c>
      <c r="M1590">
        <v>0.32899999999999996</v>
      </c>
      <c r="O1590" s="12">
        <f>VLOOKUP(C1590,[3]May!$C:$Z,24,FALSE)</f>
        <v>2019</v>
      </c>
    </row>
    <row r="1591" spans="1:15" x14ac:dyDescent="0.25">
      <c r="A1591" t="s">
        <v>1245</v>
      </c>
      <c r="C1591" t="s">
        <v>1330</v>
      </c>
      <c r="E1591">
        <v>9</v>
      </c>
      <c r="F1591" t="s">
        <v>1256</v>
      </c>
      <c r="J1591" t="s">
        <v>23</v>
      </c>
      <c r="K1591">
        <v>16</v>
      </c>
      <c r="L1591">
        <v>624.96</v>
      </c>
      <c r="M1591">
        <v>0.51519999999999999</v>
      </c>
      <c r="O1591" s="12">
        <f>VLOOKUP(C1591,[3]May!$C:$Z,24,FALSE)</f>
        <v>2019</v>
      </c>
    </row>
    <row r="1592" spans="1:15" x14ac:dyDescent="0.25">
      <c r="A1592" t="s">
        <v>1245</v>
      </c>
      <c r="C1592" t="s">
        <v>1330</v>
      </c>
      <c r="E1592">
        <v>11</v>
      </c>
      <c r="F1592" t="s">
        <v>1274</v>
      </c>
      <c r="J1592" t="s">
        <v>23</v>
      </c>
      <c r="K1592">
        <v>22</v>
      </c>
      <c r="L1592">
        <v>1096.7</v>
      </c>
      <c r="M1592">
        <v>0.90420000000000011</v>
      </c>
      <c r="O1592" s="12">
        <f>VLOOKUP(C1592,[3]May!$C:$Z,24,FALSE)</f>
        <v>2019</v>
      </c>
    </row>
    <row r="1593" spans="1:15" x14ac:dyDescent="0.25">
      <c r="A1593" t="s">
        <v>1245</v>
      </c>
      <c r="C1593" t="s">
        <v>1330</v>
      </c>
      <c r="E1593">
        <v>3</v>
      </c>
      <c r="F1593" t="s">
        <v>1260</v>
      </c>
      <c r="J1593" t="s">
        <v>23</v>
      </c>
      <c r="K1593">
        <v>9</v>
      </c>
      <c r="L1593">
        <v>626.49</v>
      </c>
      <c r="M1593">
        <v>0.3609</v>
      </c>
      <c r="O1593" s="12">
        <f>VLOOKUP(C1593,[3]May!$C:$Z,24,FALSE)</f>
        <v>2019</v>
      </c>
    </row>
    <row r="1594" spans="1:15" x14ac:dyDescent="0.25">
      <c r="A1594" t="s">
        <v>1245</v>
      </c>
      <c r="C1594" t="s">
        <v>1330</v>
      </c>
      <c r="E1594">
        <v>12</v>
      </c>
      <c r="F1594" t="s">
        <v>1253</v>
      </c>
      <c r="J1594" t="s">
        <v>23</v>
      </c>
      <c r="K1594">
        <v>39</v>
      </c>
      <c r="L1594">
        <v>2386.8000000000002</v>
      </c>
      <c r="M1594">
        <v>0.32514299999999996</v>
      </c>
      <c r="O1594" s="12">
        <f>VLOOKUP(C1594,[3]May!$C:$Z,24,FALSE)</f>
        <v>2019</v>
      </c>
    </row>
    <row r="1595" spans="1:15" x14ac:dyDescent="0.25">
      <c r="A1595" t="s">
        <v>1245</v>
      </c>
      <c r="C1595" t="s">
        <v>1331</v>
      </c>
      <c r="E1595">
        <v>2</v>
      </c>
      <c r="F1595" t="s">
        <v>1247</v>
      </c>
      <c r="J1595" t="s">
        <v>23</v>
      </c>
      <c r="K1595">
        <v>3128</v>
      </c>
      <c r="L1595">
        <v>45093.779999999984</v>
      </c>
      <c r="M1595">
        <v>35.306999999999938</v>
      </c>
      <c r="O1595" s="12">
        <f>VLOOKUP(C1595,[3]May!$C:$Z,24,FALSE)</f>
        <v>2019</v>
      </c>
    </row>
    <row r="1596" spans="1:15" x14ac:dyDescent="0.25">
      <c r="A1596" t="s">
        <v>1245</v>
      </c>
      <c r="C1596" t="s">
        <v>1331</v>
      </c>
      <c r="E1596">
        <v>4</v>
      </c>
      <c r="F1596" t="s">
        <v>1249</v>
      </c>
      <c r="J1596" t="s">
        <v>23</v>
      </c>
      <c r="K1596">
        <v>1</v>
      </c>
      <c r="L1596">
        <v>68.400000000000006</v>
      </c>
      <c r="M1596">
        <v>3.9399999999999998E-2</v>
      </c>
      <c r="O1596" s="12">
        <f>VLOOKUP(C1596,[3]May!$C:$Z,24,FALSE)</f>
        <v>2019</v>
      </c>
    </row>
    <row r="1597" spans="1:15" x14ac:dyDescent="0.25">
      <c r="A1597" t="s">
        <v>1245</v>
      </c>
      <c r="C1597" t="s">
        <v>1331</v>
      </c>
      <c r="E1597">
        <v>6</v>
      </c>
      <c r="F1597" t="s">
        <v>1250</v>
      </c>
      <c r="J1597" t="s">
        <v>23</v>
      </c>
      <c r="K1597">
        <v>7</v>
      </c>
      <c r="L1597">
        <v>174.28</v>
      </c>
      <c r="M1597">
        <v>0.13650000000000001</v>
      </c>
      <c r="O1597" s="12">
        <f>VLOOKUP(C1597,[3]May!$C:$Z,24,FALSE)</f>
        <v>2019</v>
      </c>
    </row>
    <row r="1598" spans="1:15" x14ac:dyDescent="0.25">
      <c r="A1598" t="s">
        <v>1245</v>
      </c>
      <c r="C1598" t="s">
        <v>1331</v>
      </c>
      <c r="E1598">
        <v>8</v>
      </c>
      <c r="F1598" t="s">
        <v>1251</v>
      </c>
      <c r="J1598" t="s">
        <v>23</v>
      </c>
      <c r="K1598">
        <v>12</v>
      </c>
      <c r="L1598">
        <v>660.72</v>
      </c>
      <c r="M1598">
        <v>0.38640000000000002</v>
      </c>
      <c r="O1598" s="12">
        <f>VLOOKUP(C1598,[3]May!$C:$Z,24,FALSE)</f>
        <v>2019</v>
      </c>
    </row>
    <row r="1599" spans="1:15" x14ac:dyDescent="0.25">
      <c r="A1599" t="s">
        <v>1245</v>
      </c>
      <c r="C1599" t="s">
        <v>1331</v>
      </c>
      <c r="E1599">
        <v>9</v>
      </c>
      <c r="F1599" t="s">
        <v>1256</v>
      </c>
      <c r="J1599" t="s">
        <v>23</v>
      </c>
      <c r="K1599">
        <v>6</v>
      </c>
      <c r="L1599">
        <v>234.36</v>
      </c>
      <c r="M1599">
        <v>0.19319999999999998</v>
      </c>
      <c r="O1599" s="12">
        <f>VLOOKUP(C1599,[3]May!$C:$Z,24,FALSE)</f>
        <v>2019</v>
      </c>
    </row>
    <row r="1600" spans="1:15" x14ac:dyDescent="0.25">
      <c r="A1600" t="s">
        <v>1245</v>
      </c>
      <c r="C1600" t="s">
        <v>1331</v>
      </c>
      <c r="E1600">
        <v>12</v>
      </c>
      <c r="F1600" t="s">
        <v>1253</v>
      </c>
      <c r="J1600" t="s">
        <v>23</v>
      </c>
      <c r="K1600">
        <v>29</v>
      </c>
      <c r="L1600">
        <v>1774.8000000000009</v>
      </c>
      <c r="M1600">
        <v>0.24177300000000013</v>
      </c>
      <c r="O1600" s="12">
        <f>VLOOKUP(C1600,[3]May!$C:$Z,24,FALSE)</f>
        <v>2019</v>
      </c>
    </row>
    <row r="1601" spans="1:15" x14ac:dyDescent="0.25">
      <c r="A1601" t="s">
        <v>1245</v>
      </c>
      <c r="C1601" t="s">
        <v>1332</v>
      </c>
      <c r="E1601">
        <v>2</v>
      </c>
      <c r="F1601" t="s">
        <v>1247</v>
      </c>
      <c r="J1601" t="s">
        <v>23</v>
      </c>
      <c r="K1601">
        <v>1274</v>
      </c>
      <c r="L1601">
        <v>16173.359999999995</v>
      </c>
      <c r="M1601">
        <v>12.662999999999993</v>
      </c>
      <c r="O1601" s="12">
        <f>VLOOKUP(C1601,[3]May!$C:$Z,24,FALSE)</f>
        <v>2019</v>
      </c>
    </row>
    <row r="1602" spans="1:15" x14ac:dyDescent="0.25">
      <c r="A1602" t="s">
        <v>1245</v>
      </c>
      <c r="C1602" t="s">
        <v>1332</v>
      </c>
      <c r="E1602">
        <v>6</v>
      </c>
      <c r="F1602" t="s">
        <v>1250</v>
      </c>
      <c r="J1602" t="s">
        <v>23</v>
      </c>
      <c r="K1602">
        <v>187</v>
      </c>
      <c r="L1602">
        <v>8027.0800000000008</v>
      </c>
      <c r="M1602">
        <v>6.2865000000000002</v>
      </c>
      <c r="O1602" s="12">
        <f>VLOOKUP(C1602,[3]May!$C:$Z,24,FALSE)</f>
        <v>2019</v>
      </c>
    </row>
    <row r="1603" spans="1:15" x14ac:dyDescent="0.25">
      <c r="A1603" t="s">
        <v>1245</v>
      </c>
      <c r="C1603" t="s">
        <v>1332</v>
      </c>
      <c r="E1603">
        <v>8</v>
      </c>
      <c r="F1603" t="s">
        <v>1251</v>
      </c>
      <c r="J1603" t="s">
        <v>23</v>
      </c>
      <c r="K1603">
        <v>5</v>
      </c>
      <c r="L1603">
        <v>275.3</v>
      </c>
      <c r="M1603">
        <v>0.161</v>
      </c>
      <c r="O1603" s="12">
        <f>VLOOKUP(C1603,[3]May!$C:$Z,24,FALSE)</f>
        <v>2019</v>
      </c>
    </row>
    <row r="1604" spans="1:15" x14ac:dyDescent="0.25">
      <c r="A1604" t="s">
        <v>1245</v>
      </c>
      <c r="C1604" t="s">
        <v>1332</v>
      </c>
      <c r="E1604">
        <v>11</v>
      </c>
      <c r="F1604" t="s">
        <v>1274</v>
      </c>
      <c r="J1604" t="s">
        <v>23</v>
      </c>
      <c r="K1604">
        <v>6</v>
      </c>
      <c r="L1604">
        <v>299.10000000000002</v>
      </c>
      <c r="M1604">
        <v>0.24659999999999999</v>
      </c>
      <c r="O1604" s="12">
        <f>VLOOKUP(C1604,[3]May!$C:$Z,24,FALSE)</f>
        <v>2019</v>
      </c>
    </row>
    <row r="1605" spans="1:15" x14ac:dyDescent="0.25">
      <c r="A1605" t="s">
        <v>1245</v>
      </c>
      <c r="C1605" t="s">
        <v>1332</v>
      </c>
      <c r="E1605">
        <v>12</v>
      </c>
      <c r="F1605" t="s">
        <v>1253</v>
      </c>
      <c r="J1605" t="s">
        <v>23</v>
      </c>
      <c r="K1605">
        <v>24</v>
      </c>
      <c r="L1605">
        <v>1468.8000000000006</v>
      </c>
      <c r="M1605">
        <v>0.20008800000000007</v>
      </c>
      <c r="O1605" s="12">
        <f>VLOOKUP(C1605,[3]May!$C:$Z,24,FALSE)</f>
        <v>2019</v>
      </c>
    </row>
    <row r="1606" spans="1:15" x14ac:dyDescent="0.25">
      <c r="A1606" t="s">
        <v>1245</v>
      </c>
      <c r="C1606" t="s">
        <v>1333</v>
      </c>
      <c r="E1606">
        <v>2</v>
      </c>
      <c r="F1606" t="s">
        <v>1247</v>
      </c>
      <c r="J1606" t="s">
        <v>23</v>
      </c>
      <c r="K1606">
        <v>583</v>
      </c>
      <c r="L1606">
        <v>17503.97</v>
      </c>
      <c r="M1606">
        <v>13.705999999999998</v>
      </c>
      <c r="O1606" s="12">
        <f>VLOOKUP(C1606,[3]May!$C:$Z,24,FALSE)</f>
        <v>2019</v>
      </c>
    </row>
    <row r="1607" spans="1:15" x14ac:dyDescent="0.25">
      <c r="A1607" t="s">
        <v>1245</v>
      </c>
      <c r="C1607" t="s">
        <v>1333</v>
      </c>
      <c r="E1607">
        <v>6</v>
      </c>
      <c r="F1607" t="s">
        <v>1250</v>
      </c>
      <c r="J1607" t="s">
        <v>23</v>
      </c>
      <c r="K1607">
        <v>3</v>
      </c>
      <c r="L1607">
        <v>32.549999999999997</v>
      </c>
      <c r="M1607">
        <v>2.5500000000000002E-2</v>
      </c>
      <c r="O1607" s="12">
        <f>VLOOKUP(C1607,[3]May!$C:$Z,24,FALSE)</f>
        <v>2019</v>
      </c>
    </row>
    <row r="1608" spans="1:15" x14ac:dyDescent="0.25">
      <c r="A1608" t="s">
        <v>1245</v>
      </c>
      <c r="C1608" t="s">
        <v>1333</v>
      </c>
      <c r="E1608">
        <v>8</v>
      </c>
      <c r="F1608" t="s">
        <v>1251</v>
      </c>
      <c r="J1608" t="s">
        <v>23</v>
      </c>
      <c r="K1608">
        <v>13</v>
      </c>
      <c r="L1608">
        <v>715.78</v>
      </c>
      <c r="M1608">
        <v>0.41859999999999997</v>
      </c>
      <c r="O1608" s="12">
        <f>VLOOKUP(C1608,[3]May!$C:$Z,24,FALSE)</f>
        <v>2019</v>
      </c>
    </row>
    <row r="1609" spans="1:15" x14ac:dyDescent="0.25">
      <c r="A1609" t="s">
        <v>1245</v>
      </c>
      <c r="C1609" t="s">
        <v>1333</v>
      </c>
      <c r="E1609">
        <v>12</v>
      </c>
      <c r="F1609" t="s">
        <v>1253</v>
      </c>
      <c r="J1609" t="s">
        <v>23</v>
      </c>
      <c r="K1609">
        <v>16</v>
      </c>
      <c r="L1609">
        <v>979.20000000000027</v>
      </c>
      <c r="M1609">
        <v>0.13339199999999998</v>
      </c>
      <c r="O1609" s="12">
        <f>VLOOKUP(C1609,[3]May!$C:$Z,24,FALSE)</f>
        <v>2019</v>
      </c>
    </row>
    <row r="1610" spans="1:15" x14ac:dyDescent="0.25">
      <c r="A1610" t="s">
        <v>1245</v>
      </c>
      <c r="C1610" t="s">
        <v>1334</v>
      </c>
      <c r="E1610">
        <v>2</v>
      </c>
      <c r="F1610" t="s">
        <v>1247</v>
      </c>
      <c r="J1610" t="s">
        <v>23</v>
      </c>
      <c r="K1610">
        <v>2074</v>
      </c>
      <c r="L1610">
        <v>55132.98</v>
      </c>
      <c r="M1610">
        <v>43.169999999999973</v>
      </c>
      <c r="O1610" s="12">
        <f>VLOOKUP(C1610,[3]May!$C:$Z,24,FALSE)</f>
        <v>2019</v>
      </c>
    </row>
    <row r="1611" spans="1:15" x14ac:dyDescent="0.25">
      <c r="A1611" t="s">
        <v>1245</v>
      </c>
      <c r="C1611" t="s">
        <v>1334</v>
      </c>
      <c r="E1611">
        <v>6</v>
      </c>
      <c r="F1611" t="s">
        <v>1250</v>
      </c>
      <c r="J1611" t="s">
        <v>23</v>
      </c>
      <c r="K1611">
        <v>1</v>
      </c>
      <c r="L1611">
        <v>10.85</v>
      </c>
      <c r="M1611">
        <v>8.5000000000000006E-3</v>
      </c>
      <c r="O1611" s="12">
        <f>VLOOKUP(C1611,[3]May!$C:$Z,24,FALSE)</f>
        <v>2019</v>
      </c>
    </row>
    <row r="1612" spans="1:15" x14ac:dyDescent="0.25">
      <c r="A1612" t="s">
        <v>1245</v>
      </c>
      <c r="C1612" t="s">
        <v>1334</v>
      </c>
      <c r="E1612">
        <v>8</v>
      </c>
      <c r="F1612" t="s">
        <v>1251</v>
      </c>
      <c r="J1612" t="s">
        <v>23</v>
      </c>
      <c r="K1612">
        <v>2</v>
      </c>
      <c r="L1612">
        <v>110.12</v>
      </c>
      <c r="M1612">
        <v>6.4399999999999999E-2</v>
      </c>
      <c r="O1612" s="12">
        <f>VLOOKUP(C1612,[3]May!$C:$Z,24,FALSE)</f>
        <v>2019</v>
      </c>
    </row>
    <row r="1613" spans="1:15" x14ac:dyDescent="0.25">
      <c r="A1613" t="s">
        <v>1245</v>
      </c>
      <c r="C1613" t="s">
        <v>1334</v>
      </c>
      <c r="E1613">
        <v>7</v>
      </c>
      <c r="F1613" t="s">
        <v>1255</v>
      </c>
      <c r="J1613" t="s">
        <v>23</v>
      </c>
      <c r="K1613">
        <v>3</v>
      </c>
      <c r="L1613">
        <v>168.78</v>
      </c>
      <c r="M1613">
        <v>9.8699999999999996E-2</v>
      </c>
      <c r="O1613" s="12">
        <f>VLOOKUP(C1613,[3]May!$C:$Z,24,FALSE)</f>
        <v>2019</v>
      </c>
    </row>
    <row r="1614" spans="1:15" x14ac:dyDescent="0.25">
      <c r="A1614" t="s">
        <v>1245</v>
      </c>
      <c r="C1614" t="s">
        <v>1334</v>
      </c>
      <c r="E1614">
        <v>9</v>
      </c>
      <c r="F1614" t="s">
        <v>1256</v>
      </c>
      <c r="J1614" t="s">
        <v>23</v>
      </c>
      <c r="K1614">
        <v>43</v>
      </c>
      <c r="L1614">
        <v>1679.58</v>
      </c>
      <c r="M1614">
        <v>1.3846000000000001</v>
      </c>
      <c r="O1614" s="12">
        <f>VLOOKUP(C1614,[3]May!$C:$Z,24,FALSE)</f>
        <v>2019</v>
      </c>
    </row>
    <row r="1615" spans="1:15" x14ac:dyDescent="0.25">
      <c r="A1615" t="s">
        <v>1245</v>
      </c>
      <c r="C1615" t="s">
        <v>1334</v>
      </c>
      <c r="E1615">
        <v>11</v>
      </c>
      <c r="F1615" t="s">
        <v>1274</v>
      </c>
      <c r="J1615" t="s">
        <v>23</v>
      </c>
      <c r="K1615">
        <v>6</v>
      </c>
      <c r="L1615">
        <v>299.10000000000002</v>
      </c>
      <c r="M1615">
        <v>0.24660000000000001</v>
      </c>
      <c r="O1615" s="12">
        <f>VLOOKUP(C1615,[3]May!$C:$Z,24,FALSE)</f>
        <v>2019</v>
      </c>
    </row>
    <row r="1616" spans="1:15" x14ac:dyDescent="0.25">
      <c r="A1616" t="s">
        <v>1245</v>
      </c>
      <c r="C1616" t="s">
        <v>1334</v>
      </c>
      <c r="E1616">
        <v>12</v>
      </c>
      <c r="F1616" t="s">
        <v>1253</v>
      </c>
      <c r="J1616" t="s">
        <v>23</v>
      </c>
      <c r="K1616">
        <v>21</v>
      </c>
      <c r="L1616">
        <v>1285.2000000000005</v>
      </c>
      <c r="M1616">
        <v>0.17507700000000004</v>
      </c>
      <c r="O1616" s="12">
        <f>VLOOKUP(C1616,[3]May!$C:$Z,24,FALSE)</f>
        <v>2019</v>
      </c>
    </row>
    <row r="1617" spans="1:15" x14ac:dyDescent="0.25">
      <c r="A1617" t="s">
        <v>1245</v>
      </c>
      <c r="C1617" t="s">
        <v>1335</v>
      </c>
      <c r="E1617">
        <v>2</v>
      </c>
      <c r="F1617" t="s">
        <v>1247</v>
      </c>
      <c r="J1617" t="s">
        <v>23</v>
      </c>
      <c r="K1617">
        <v>1762</v>
      </c>
      <c r="L1617">
        <v>52218.219999999972</v>
      </c>
      <c r="M1617">
        <v>40.88799999999997</v>
      </c>
      <c r="O1617" s="12">
        <f>VLOOKUP(C1617,[3]May!$C:$Z,24,FALSE)</f>
        <v>2019</v>
      </c>
    </row>
    <row r="1618" spans="1:15" x14ac:dyDescent="0.25">
      <c r="A1618" t="s">
        <v>1245</v>
      </c>
      <c r="C1618" t="s">
        <v>1335</v>
      </c>
      <c r="E1618">
        <v>8</v>
      </c>
      <c r="F1618" t="s">
        <v>1251</v>
      </c>
      <c r="J1618" t="s">
        <v>23</v>
      </c>
      <c r="K1618">
        <v>27</v>
      </c>
      <c r="L1618">
        <v>1486.6200000000001</v>
      </c>
      <c r="M1618">
        <v>0.86940000000000006</v>
      </c>
      <c r="O1618" s="12">
        <f>VLOOKUP(C1618,[3]May!$C:$Z,24,FALSE)</f>
        <v>2019</v>
      </c>
    </row>
    <row r="1619" spans="1:15" x14ac:dyDescent="0.25">
      <c r="A1619" t="s">
        <v>1245</v>
      </c>
      <c r="C1619" t="s">
        <v>1335</v>
      </c>
      <c r="E1619">
        <v>7</v>
      </c>
      <c r="F1619" t="s">
        <v>1255</v>
      </c>
      <c r="J1619" t="s">
        <v>23</v>
      </c>
      <c r="K1619">
        <v>14</v>
      </c>
      <c r="L1619">
        <v>787.64</v>
      </c>
      <c r="M1619">
        <v>0.46060000000000001</v>
      </c>
      <c r="O1619" s="12">
        <f>VLOOKUP(C1619,[3]May!$C:$Z,24,FALSE)</f>
        <v>2019</v>
      </c>
    </row>
    <row r="1620" spans="1:15" x14ac:dyDescent="0.25">
      <c r="A1620" t="s">
        <v>1245</v>
      </c>
      <c r="C1620" t="s">
        <v>1335</v>
      </c>
      <c r="E1620">
        <v>9</v>
      </c>
      <c r="F1620" t="s">
        <v>1256</v>
      </c>
      <c r="J1620" t="s">
        <v>23</v>
      </c>
      <c r="K1620">
        <v>67</v>
      </c>
      <c r="L1620">
        <v>2617.0200000000004</v>
      </c>
      <c r="M1620">
        <v>2.1574</v>
      </c>
      <c r="O1620" s="12">
        <f>VLOOKUP(C1620,[3]May!$C:$Z,24,FALSE)</f>
        <v>2019</v>
      </c>
    </row>
    <row r="1621" spans="1:15" x14ac:dyDescent="0.25">
      <c r="A1621" t="s">
        <v>1245</v>
      </c>
      <c r="C1621" t="s">
        <v>1335</v>
      </c>
      <c r="E1621">
        <v>11</v>
      </c>
      <c r="F1621" t="s">
        <v>1274</v>
      </c>
      <c r="J1621" t="s">
        <v>23</v>
      </c>
      <c r="K1621">
        <v>15</v>
      </c>
      <c r="L1621">
        <v>747.75</v>
      </c>
      <c r="M1621">
        <v>0.61650000000000005</v>
      </c>
      <c r="O1621" s="12">
        <f>VLOOKUP(C1621,[3]May!$C:$Z,24,FALSE)</f>
        <v>2019</v>
      </c>
    </row>
    <row r="1622" spans="1:15" x14ac:dyDescent="0.25">
      <c r="A1622" t="s">
        <v>1245</v>
      </c>
      <c r="C1622" t="s">
        <v>1335</v>
      </c>
      <c r="E1622">
        <v>3</v>
      </c>
      <c r="F1622" t="s">
        <v>1260</v>
      </c>
      <c r="J1622" t="s">
        <v>23</v>
      </c>
      <c r="K1622">
        <v>3</v>
      </c>
      <c r="L1622">
        <v>208.82999999999998</v>
      </c>
      <c r="M1622">
        <v>0.12029999999999999</v>
      </c>
      <c r="O1622" s="12">
        <f>VLOOKUP(C1622,[3]May!$C:$Z,24,FALSE)</f>
        <v>2019</v>
      </c>
    </row>
    <row r="1623" spans="1:15" x14ac:dyDescent="0.25">
      <c r="A1623" t="s">
        <v>1245</v>
      </c>
      <c r="C1623" t="s">
        <v>1335</v>
      </c>
      <c r="E1623">
        <v>12</v>
      </c>
      <c r="F1623" t="s">
        <v>1253</v>
      </c>
      <c r="J1623" t="s">
        <v>23</v>
      </c>
      <c r="K1623">
        <v>23</v>
      </c>
      <c r="L1623">
        <v>1407.6000000000006</v>
      </c>
      <c r="M1623">
        <v>0.19175100000000006</v>
      </c>
      <c r="O1623" s="12">
        <f>VLOOKUP(C1623,[3]May!$C:$Z,24,FALSE)</f>
        <v>2019</v>
      </c>
    </row>
    <row r="1624" spans="1:15" x14ac:dyDescent="0.25">
      <c r="A1624" t="s">
        <v>1245</v>
      </c>
      <c r="C1624" t="s">
        <v>1336</v>
      </c>
      <c r="E1624">
        <v>2</v>
      </c>
      <c r="F1624" t="s">
        <v>1247</v>
      </c>
      <c r="J1624" t="s">
        <v>23</v>
      </c>
      <c r="K1624">
        <v>85</v>
      </c>
      <c r="L1624">
        <v>1454.69</v>
      </c>
      <c r="M1624">
        <v>1.1390000000000002</v>
      </c>
      <c r="O1624" s="12">
        <f>VLOOKUP(C1624,[3]May!$C:$Z,24,FALSE)</f>
        <v>2019</v>
      </c>
    </row>
    <row r="1625" spans="1:15" x14ac:dyDescent="0.25">
      <c r="A1625" t="s">
        <v>1245</v>
      </c>
      <c r="C1625" t="s">
        <v>1336</v>
      </c>
      <c r="E1625">
        <v>6</v>
      </c>
      <c r="F1625" t="s">
        <v>1250</v>
      </c>
      <c r="J1625" t="s">
        <v>23</v>
      </c>
      <c r="K1625">
        <v>119</v>
      </c>
      <c r="L1625">
        <v>12304.109999999999</v>
      </c>
      <c r="M1625">
        <v>9.6354999999999986</v>
      </c>
      <c r="O1625" s="12">
        <f>VLOOKUP(C1625,[3]May!$C:$Z,24,FALSE)</f>
        <v>2019</v>
      </c>
    </row>
    <row r="1626" spans="1:15" x14ac:dyDescent="0.25">
      <c r="A1626" t="s">
        <v>1245</v>
      </c>
      <c r="C1626" t="s">
        <v>1336</v>
      </c>
      <c r="E1626">
        <v>8</v>
      </c>
      <c r="F1626" t="s">
        <v>1251</v>
      </c>
      <c r="J1626" t="s">
        <v>23</v>
      </c>
      <c r="K1626">
        <v>2</v>
      </c>
      <c r="L1626">
        <v>110.12</v>
      </c>
      <c r="M1626">
        <v>6.4399999999999999E-2</v>
      </c>
      <c r="O1626" s="12">
        <f>VLOOKUP(C1626,[3]May!$C:$Z,24,FALSE)</f>
        <v>2019</v>
      </c>
    </row>
    <row r="1627" spans="1:15" x14ac:dyDescent="0.25">
      <c r="A1627" t="s">
        <v>1245</v>
      </c>
      <c r="C1627" t="s">
        <v>1336</v>
      </c>
      <c r="E1627">
        <v>9</v>
      </c>
      <c r="F1627" t="s">
        <v>1256</v>
      </c>
      <c r="J1627" t="s">
        <v>23</v>
      </c>
      <c r="K1627">
        <v>3</v>
      </c>
      <c r="L1627">
        <v>117.18</v>
      </c>
      <c r="M1627">
        <v>9.6600000000000005E-2</v>
      </c>
      <c r="O1627" s="12">
        <f>VLOOKUP(C1627,[3]May!$C:$Z,24,FALSE)</f>
        <v>2019</v>
      </c>
    </row>
    <row r="1628" spans="1:15" x14ac:dyDescent="0.25">
      <c r="A1628" t="s">
        <v>1245</v>
      </c>
      <c r="C1628" t="s">
        <v>1336</v>
      </c>
      <c r="E1628">
        <v>11</v>
      </c>
      <c r="F1628" t="s">
        <v>1274</v>
      </c>
      <c r="J1628" t="s">
        <v>23</v>
      </c>
      <c r="K1628">
        <v>8</v>
      </c>
      <c r="L1628">
        <v>398.8</v>
      </c>
      <c r="M1628">
        <v>0.32879999999999998</v>
      </c>
      <c r="O1628" s="12">
        <f>VLOOKUP(C1628,[3]May!$C:$Z,24,FALSE)</f>
        <v>2019</v>
      </c>
    </row>
    <row r="1629" spans="1:15" x14ac:dyDescent="0.25">
      <c r="A1629" t="s">
        <v>1245</v>
      </c>
      <c r="C1629" t="s">
        <v>1336</v>
      </c>
      <c r="E1629">
        <v>12</v>
      </c>
      <c r="F1629" t="s">
        <v>1253</v>
      </c>
      <c r="J1629" t="s">
        <v>23</v>
      </c>
      <c r="K1629">
        <v>7</v>
      </c>
      <c r="L1629">
        <v>428.4</v>
      </c>
      <c r="M1629">
        <v>5.8358999999999994E-2</v>
      </c>
      <c r="O1629" s="12">
        <f>VLOOKUP(C1629,[3]May!$C:$Z,24,FALSE)</f>
        <v>2019</v>
      </c>
    </row>
    <row r="1630" spans="1:15" x14ac:dyDescent="0.25">
      <c r="A1630" t="s">
        <v>1245</v>
      </c>
      <c r="C1630" t="s">
        <v>1337</v>
      </c>
      <c r="E1630">
        <v>2</v>
      </c>
      <c r="F1630" t="s">
        <v>1247</v>
      </c>
      <c r="J1630" t="s">
        <v>23</v>
      </c>
      <c r="K1630">
        <v>50</v>
      </c>
      <c r="L1630">
        <v>495.58000000000021</v>
      </c>
      <c r="M1630">
        <v>0.38800000000000012</v>
      </c>
      <c r="O1630" s="12">
        <f>VLOOKUP(C1630,[3]May!$C:$Z,24,FALSE)</f>
        <v>2019</v>
      </c>
    </row>
    <row r="1631" spans="1:15" x14ac:dyDescent="0.25">
      <c r="A1631" t="s">
        <v>1245</v>
      </c>
      <c r="C1631" t="s">
        <v>1337</v>
      </c>
      <c r="E1631">
        <v>6</v>
      </c>
      <c r="F1631" t="s">
        <v>1250</v>
      </c>
      <c r="J1631" t="s">
        <v>23</v>
      </c>
      <c r="K1631">
        <v>188</v>
      </c>
      <c r="L1631">
        <v>11872.800000000005</v>
      </c>
      <c r="M1631">
        <v>9.298</v>
      </c>
      <c r="O1631" s="12">
        <f>VLOOKUP(C1631,[3]May!$C:$Z,24,FALSE)</f>
        <v>2019</v>
      </c>
    </row>
    <row r="1632" spans="1:15" x14ac:dyDescent="0.25">
      <c r="A1632" t="s">
        <v>1245</v>
      </c>
      <c r="C1632" t="s">
        <v>1337</v>
      </c>
      <c r="E1632">
        <v>8</v>
      </c>
      <c r="F1632" t="s">
        <v>1251</v>
      </c>
      <c r="J1632" t="s">
        <v>23</v>
      </c>
      <c r="K1632">
        <v>19</v>
      </c>
      <c r="L1632">
        <v>1046.1399999999999</v>
      </c>
      <c r="M1632">
        <v>0.61180000000000001</v>
      </c>
      <c r="O1632" s="12">
        <f>VLOOKUP(C1632,[3]May!$C:$Z,24,FALSE)</f>
        <v>2019</v>
      </c>
    </row>
    <row r="1633" spans="1:15" x14ac:dyDescent="0.25">
      <c r="A1633" t="s">
        <v>1245</v>
      </c>
      <c r="C1633" t="s">
        <v>1337</v>
      </c>
      <c r="E1633">
        <v>7</v>
      </c>
      <c r="F1633" t="s">
        <v>1255</v>
      </c>
      <c r="J1633" t="s">
        <v>23</v>
      </c>
      <c r="K1633">
        <v>13</v>
      </c>
      <c r="L1633">
        <v>731.38</v>
      </c>
      <c r="M1633">
        <v>0.42770000000000002</v>
      </c>
      <c r="O1633" s="12">
        <f>VLOOKUP(C1633,[3]May!$C:$Z,24,FALSE)</f>
        <v>2019</v>
      </c>
    </row>
    <row r="1634" spans="1:15" x14ac:dyDescent="0.25">
      <c r="A1634" t="s">
        <v>1245</v>
      </c>
      <c r="C1634" t="s">
        <v>1337</v>
      </c>
      <c r="E1634">
        <v>11</v>
      </c>
      <c r="F1634" t="s">
        <v>1274</v>
      </c>
      <c r="J1634" t="s">
        <v>23</v>
      </c>
      <c r="K1634">
        <v>29</v>
      </c>
      <c r="L1634">
        <v>1445.65</v>
      </c>
      <c r="M1634">
        <v>1.1919</v>
      </c>
      <c r="O1634" s="12">
        <f>VLOOKUP(C1634,[3]May!$C:$Z,24,FALSE)</f>
        <v>2019</v>
      </c>
    </row>
    <row r="1635" spans="1:15" x14ac:dyDescent="0.25">
      <c r="A1635" t="s">
        <v>1245</v>
      </c>
      <c r="C1635" t="s">
        <v>1337</v>
      </c>
      <c r="E1635">
        <v>3</v>
      </c>
      <c r="F1635" t="s">
        <v>1260</v>
      </c>
      <c r="J1635" t="s">
        <v>23</v>
      </c>
      <c r="K1635">
        <v>3</v>
      </c>
      <c r="L1635">
        <v>208.83</v>
      </c>
      <c r="M1635">
        <v>0.1203</v>
      </c>
      <c r="O1635" s="12">
        <f>VLOOKUP(C1635,[3]May!$C:$Z,24,FALSE)</f>
        <v>2019</v>
      </c>
    </row>
    <row r="1636" spans="1:15" x14ac:dyDescent="0.25">
      <c r="A1636" t="s">
        <v>1245</v>
      </c>
      <c r="C1636" t="s">
        <v>1337</v>
      </c>
      <c r="E1636">
        <v>12</v>
      </c>
      <c r="F1636" t="s">
        <v>1253</v>
      </c>
      <c r="J1636" t="s">
        <v>23</v>
      </c>
      <c r="K1636">
        <v>14</v>
      </c>
      <c r="L1636">
        <v>856.80000000000018</v>
      </c>
      <c r="M1636">
        <v>0.11671799999999997</v>
      </c>
      <c r="O1636" s="12">
        <f>VLOOKUP(C1636,[3]May!$C:$Z,24,FALSE)</f>
        <v>2019</v>
      </c>
    </row>
    <row r="1637" spans="1:15" x14ac:dyDescent="0.25">
      <c r="A1637" t="s">
        <v>1245</v>
      </c>
      <c r="C1637" t="s">
        <v>1338</v>
      </c>
      <c r="E1637">
        <v>2</v>
      </c>
      <c r="F1637" t="s">
        <v>1247</v>
      </c>
      <c r="J1637" t="s">
        <v>23</v>
      </c>
      <c r="K1637">
        <v>956</v>
      </c>
      <c r="L1637">
        <v>39876.820000000029</v>
      </c>
      <c r="M1637">
        <v>31.224999999999969</v>
      </c>
      <c r="O1637" s="12">
        <f>VLOOKUP(C1637,[3]May!$C:$Z,24,FALSE)</f>
        <v>2019</v>
      </c>
    </row>
    <row r="1638" spans="1:15" x14ac:dyDescent="0.25">
      <c r="A1638" t="s">
        <v>1245</v>
      </c>
      <c r="C1638" t="s">
        <v>1338</v>
      </c>
      <c r="E1638">
        <v>13</v>
      </c>
      <c r="F1638" t="s">
        <v>1248</v>
      </c>
      <c r="J1638" t="s">
        <v>23</v>
      </c>
      <c r="K1638">
        <v>10</v>
      </c>
      <c r="L1638">
        <v>51.1</v>
      </c>
      <c r="M1638">
        <v>0.04</v>
      </c>
      <c r="O1638" s="12">
        <f>VLOOKUP(C1638,[3]May!$C:$Z,24,FALSE)</f>
        <v>2019</v>
      </c>
    </row>
    <row r="1639" spans="1:15" x14ac:dyDescent="0.25">
      <c r="A1639" t="s">
        <v>1245</v>
      </c>
      <c r="C1639" t="s">
        <v>1338</v>
      </c>
      <c r="E1639">
        <v>4</v>
      </c>
      <c r="F1639" t="s">
        <v>1249</v>
      </c>
      <c r="J1639" t="s">
        <v>23</v>
      </c>
      <c r="K1639">
        <v>6</v>
      </c>
      <c r="L1639">
        <v>410.4</v>
      </c>
      <c r="M1639">
        <v>0.2364</v>
      </c>
      <c r="O1639" s="12">
        <f>VLOOKUP(C1639,[3]May!$C:$Z,24,FALSE)</f>
        <v>2019</v>
      </c>
    </row>
    <row r="1640" spans="1:15" x14ac:dyDescent="0.25">
      <c r="A1640" t="s">
        <v>1245</v>
      </c>
      <c r="C1640" t="s">
        <v>1338</v>
      </c>
      <c r="E1640">
        <v>6</v>
      </c>
      <c r="F1640" t="s">
        <v>1250</v>
      </c>
      <c r="J1640" t="s">
        <v>23</v>
      </c>
      <c r="K1640">
        <v>73</v>
      </c>
      <c r="L1640">
        <v>792.0500000000003</v>
      </c>
      <c r="M1640">
        <v>0.62049999999999994</v>
      </c>
      <c r="O1640" s="12">
        <f>VLOOKUP(C1640,[3]May!$C:$Z,24,FALSE)</f>
        <v>2019</v>
      </c>
    </row>
    <row r="1641" spans="1:15" x14ac:dyDescent="0.25">
      <c r="A1641" t="s">
        <v>1245</v>
      </c>
      <c r="C1641" t="s">
        <v>1338</v>
      </c>
      <c r="E1641">
        <v>8</v>
      </c>
      <c r="F1641" t="s">
        <v>1251</v>
      </c>
      <c r="J1641" t="s">
        <v>23</v>
      </c>
      <c r="K1641">
        <v>41</v>
      </c>
      <c r="L1641">
        <v>2257.4599999999996</v>
      </c>
      <c r="M1641">
        <v>1.3202</v>
      </c>
      <c r="O1641" s="12">
        <f>VLOOKUP(C1641,[3]May!$C:$Z,24,FALSE)</f>
        <v>2019</v>
      </c>
    </row>
    <row r="1642" spans="1:15" x14ac:dyDescent="0.25">
      <c r="A1642" t="s">
        <v>1245</v>
      </c>
      <c r="C1642" t="s">
        <v>1338</v>
      </c>
      <c r="E1642">
        <v>7</v>
      </c>
      <c r="F1642" t="s">
        <v>1255</v>
      </c>
      <c r="J1642" t="s">
        <v>23</v>
      </c>
      <c r="K1642">
        <v>12</v>
      </c>
      <c r="L1642">
        <v>675.12</v>
      </c>
      <c r="M1642">
        <v>0.39479999999999998</v>
      </c>
      <c r="O1642" s="12">
        <f>VLOOKUP(C1642,[3]May!$C:$Z,24,FALSE)</f>
        <v>2019</v>
      </c>
    </row>
    <row r="1643" spans="1:15" x14ac:dyDescent="0.25">
      <c r="A1643" t="s">
        <v>1245</v>
      </c>
      <c r="C1643" t="s">
        <v>1338</v>
      </c>
      <c r="E1643">
        <v>9</v>
      </c>
      <c r="F1643" t="s">
        <v>1256</v>
      </c>
      <c r="J1643" t="s">
        <v>23</v>
      </c>
      <c r="K1643">
        <v>2</v>
      </c>
      <c r="L1643">
        <v>78.12</v>
      </c>
      <c r="M1643">
        <v>6.4399999999999999E-2</v>
      </c>
      <c r="O1643" s="12">
        <f>VLOOKUP(C1643,[3]May!$C:$Z,24,FALSE)</f>
        <v>2019</v>
      </c>
    </row>
    <row r="1644" spans="1:15" x14ac:dyDescent="0.25">
      <c r="A1644" t="s">
        <v>1245</v>
      </c>
      <c r="C1644" t="s">
        <v>1338</v>
      </c>
      <c r="E1644">
        <v>1</v>
      </c>
      <c r="F1644" t="s">
        <v>1252</v>
      </c>
      <c r="J1644" t="s">
        <v>23</v>
      </c>
      <c r="K1644">
        <v>175</v>
      </c>
      <c r="L1644">
        <v>5773.2499999999991</v>
      </c>
      <c r="M1644">
        <v>4.76</v>
      </c>
      <c r="O1644" s="12">
        <f>VLOOKUP(C1644,[3]May!$C:$Z,24,FALSE)</f>
        <v>2019</v>
      </c>
    </row>
    <row r="1645" spans="1:15" x14ac:dyDescent="0.25">
      <c r="A1645" t="s">
        <v>1245</v>
      </c>
      <c r="C1645" t="s">
        <v>1338</v>
      </c>
      <c r="E1645">
        <v>3</v>
      </c>
      <c r="F1645" t="s">
        <v>1260</v>
      </c>
      <c r="J1645" t="s">
        <v>23</v>
      </c>
      <c r="K1645">
        <v>23</v>
      </c>
      <c r="L1645">
        <v>1601.03</v>
      </c>
      <c r="M1645">
        <v>0.9222999999999999</v>
      </c>
      <c r="O1645" s="12">
        <f>VLOOKUP(C1645,[3]May!$C:$Z,24,FALSE)</f>
        <v>2019</v>
      </c>
    </row>
    <row r="1646" spans="1:15" x14ac:dyDescent="0.25">
      <c r="A1646" t="s">
        <v>1245</v>
      </c>
      <c r="C1646" t="s">
        <v>1338</v>
      </c>
      <c r="E1646">
        <v>12</v>
      </c>
      <c r="F1646" t="s">
        <v>1253</v>
      </c>
      <c r="J1646" t="s">
        <v>23</v>
      </c>
      <c r="K1646">
        <v>3</v>
      </c>
      <c r="L1646">
        <v>183.60000000000002</v>
      </c>
      <c r="M1646">
        <v>2.5011000000000002E-2</v>
      </c>
      <c r="O1646" s="12">
        <f>VLOOKUP(C1646,[3]May!$C:$Z,24,FALSE)</f>
        <v>2019</v>
      </c>
    </row>
    <row r="1647" spans="1:15" x14ac:dyDescent="0.25">
      <c r="A1647" t="s">
        <v>1245</v>
      </c>
      <c r="C1647" t="s">
        <v>1339</v>
      </c>
      <c r="E1647">
        <v>2</v>
      </c>
      <c r="F1647" t="s">
        <v>1247</v>
      </c>
      <c r="J1647" t="s">
        <v>23</v>
      </c>
      <c r="K1647">
        <v>1021</v>
      </c>
      <c r="L1647">
        <v>43149.95</v>
      </c>
      <c r="M1647">
        <v>33.787999999999975</v>
      </c>
      <c r="O1647" s="12">
        <f>VLOOKUP(C1647,[3]May!$C:$Z,24,FALSE)</f>
        <v>2019</v>
      </c>
    </row>
    <row r="1648" spans="1:15" x14ac:dyDescent="0.25">
      <c r="A1648" t="s">
        <v>1245</v>
      </c>
      <c r="C1648" t="s">
        <v>1339</v>
      </c>
      <c r="E1648">
        <v>13</v>
      </c>
      <c r="F1648" t="s">
        <v>1248</v>
      </c>
      <c r="J1648" t="s">
        <v>23</v>
      </c>
      <c r="K1648">
        <v>10</v>
      </c>
      <c r="L1648">
        <v>51.1</v>
      </c>
      <c r="M1648">
        <v>0.04</v>
      </c>
      <c r="O1648" s="12">
        <f>VLOOKUP(C1648,[3]May!$C:$Z,24,FALSE)</f>
        <v>2019</v>
      </c>
    </row>
    <row r="1649" spans="1:15" x14ac:dyDescent="0.25">
      <c r="A1649" t="s">
        <v>1245</v>
      </c>
      <c r="C1649" t="s">
        <v>1339</v>
      </c>
      <c r="E1649">
        <v>4</v>
      </c>
      <c r="F1649" t="s">
        <v>1249</v>
      </c>
      <c r="J1649" t="s">
        <v>23</v>
      </c>
      <c r="K1649">
        <v>7</v>
      </c>
      <c r="L1649">
        <v>478.79999999999995</v>
      </c>
      <c r="M1649">
        <v>0.27579999999999999</v>
      </c>
      <c r="O1649" s="12">
        <f>VLOOKUP(C1649,[3]May!$C:$Z,24,FALSE)</f>
        <v>2019</v>
      </c>
    </row>
    <row r="1650" spans="1:15" x14ac:dyDescent="0.25">
      <c r="A1650" t="s">
        <v>1245</v>
      </c>
      <c r="C1650" t="s">
        <v>1339</v>
      </c>
      <c r="E1650">
        <v>6</v>
      </c>
      <c r="F1650" t="s">
        <v>1250</v>
      </c>
      <c r="J1650" t="s">
        <v>23</v>
      </c>
      <c r="K1650">
        <v>31</v>
      </c>
      <c r="L1650">
        <v>434.68000000000006</v>
      </c>
      <c r="M1650">
        <v>0.34050000000000014</v>
      </c>
      <c r="O1650" s="12">
        <f>VLOOKUP(C1650,[3]May!$C:$Z,24,FALSE)</f>
        <v>2019</v>
      </c>
    </row>
    <row r="1651" spans="1:15" x14ac:dyDescent="0.25">
      <c r="A1651" t="s">
        <v>1245</v>
      </c>
      <c r="C1651" t="s">
        <v>1339</v>
      </c>
      <c r="E1651">
        <v>8</v>
      </c>
      <c r="F1651" t="s">
        <v>1251</v>
      </c>
      <c r="J1651" t="s">
        <v>23</v>
      </c>
      <c r="K1651">
        <v>99</v>
      </c>
      <c r="L1651">
        <v>5450.9400000000023</v>
      </c>
      <c r="M1651">
        <v>3.1878000000000002</v>
      </c>
      <c r="O1651" s="12">
        <f>VLOOKUP(C1651,[3]May!$C:$Z,24,FALSE)</f>
        <v>2019</v>
      </c>
    </row>
    <row r="1652" spans="1:15" x14ac:dyDescent="0.25">
      <c r="A1652" t="s">
        <v>1245</v>
      </c>
      <c r="C1652" t="s">
        <v>1339</v>
      </c>
      <c r="E1652">
        <v>7</v>
      </c>
      <c r="F1652" t="s">
        <v>1255</v>
      </c>
      <c r="J1652" t="s">
        <v>23</v>
      </c>
      <c r="K1652">
        <v>29</v>
      </c>
      <c r="L1652">
        <v>1631.54</v>
      </c>
      <c r="M1652">
        <v>0.95410000000000017</v>
      </c>
      <c r="O1652" s="12">
        <f>VLOOKUP(C1652,[3]May!$C:$Z,24,FALSE)</f>
        <v>2019</v>
      </c>
    </row>
    <row r="1653" spans="1:15" x14ac:dyDescent="0.25">
      <c r="A1653" t="s">
        <v>1245</v>
      </c>
      <c r="C1653" t="s">
        <v>1339</v>
      </c>
      <c r="E1653">
        <v>9</v>
      </c>
      <c r="F1653" t="s">
        <v>1256</v>
      </c>
      <c r="J1653" t="s">
        <v>23</v>
      </c>
      <c r="K1653">
        <v>5</v>
      </c>
      <c r="L1653">
        <v>195.3</v>
      </c>
      <c r="M1653">
        <v>0.161</v>
      </c>
      <c r="O1653" s="12">
        <f>VLOOKUP(C1653,[3]May!$C:$Z,24,FALSE)</f>
        <v>2019</v>
      </c>
    </row>
    <row r="1654" spans="1:15" x14ac:dyDescent="0.25">
      <c r="A1654" t="s">
        <v>1245</v>
      </c>
      <c r="C1654" t="s">
        <v>1339</v>
      </c>
      <c r="E1654">
        <v>1</v>
      </c>
      <c r="F1654" t="s">
        <v>1252</v>
      </c>
      <c r="J1654" t="s">
        <v>23</v>
      </c>
      <c r="K1654">
        <v>233</v>
      </c>
      <c r="L1654">
        <v>7686.6699999999983</v>
      </c>
      <c r="M1654">
        <v>6.3375999999999975</v>
      </c>
      <c r="O1654" s="12">
        <f>VLOOKUP(C1654,[3]May!$C:$Z,24,FALSE)</f>
        <v>2019</v>
      </c>
    </row>
    <row r="1655" spans="1:15" x14ac:dyDescent="0.25">
      <c r="A1655" t="s">
        <v>1245</v>
      </c>
      <c r="C1655" t="s">
        <v>1339</v>
      </c>
      <c r="E1655">
        <v>3</v>
      </c>
      <c r="F1655" t="s">
        <v>1260</v>
      </c>
      <c r="J1655" t="s">
        <v>23</v>
      </c>
      <c r="K1655">
        <v>6</v>
      </c>
      <c r="L1655">
        <v>417.66</v>
      </c>
      <c r="M1655">
        <v>0.24060000000000001</v>
      </c>
      <c r="O1655" s="12">
        <f>VLOOKUP(C1655,[3]May!$C:$Z,24,FALSE)</f>
        <v>2019</v>
      </c>
    </row>
    <row r="1656" spans="1:15" x14ac:dyDescent="0.25">
      <c r="A1656" t="s">
        <v>1245</v>
      </c>
      <c r="C1656" t="s">
        <v>1339</v>
      </c>
      <c r="E1656">
        <v>12</v>
      </c>
      <c r="F1656" t="s">
        <v>1253</v>
      </c>
      <c r="J1656" t="s">
        <v>23</v>
      </c>
      <c r="K1656">
        <v>26</v>
      </c>
      <c r="L1656">
        <v>1591.2000000000007</v>
      </c>
      <c r="M1656">
        <v>0.21676200000000009</v>
      </c>
      <c r="O1656" s="12">
        <f>VLOOKUP(C1656,[3]May!$C:$Z,24,FALSE)</f>
        <v>2019</v>
      </c>
    </row>
    <row r="1657" spans="1:15" x14ac:dyDescent="0.25">
      <c r="A1657" t="s">
        <v>1245</v>
      </c>
      <c r="C1657" t="s">
        <v>1340</v>
      </c>
      <c r="E1657">
        <v>2</v>
      </c>
      <c r="F1657" t="s">
        <v>1247</v>
      </c>
      <c r="J1657" t="s">
        <v>23</v>
      </c>
      <c r="K1657">
        <v>1019</v>
      </c>
      <c r="L1657">
        <v>19972.010000000013</v>
      </c>
      <c r="M1657">
        <v>15.637999999999989</v>
      </c>
      <c r="O1657" s="12">
        <f>VLOOKUP(C1657,[3]May!$C:$Z,24,FALSE)</f>
        <v>2019</v>
      </c>
    </row>
    <row r="1658" spans="1:15" x14ac:dyDescent="0.25">
      <c r="A1658" t="s">
        <v>1245</v>
      </c>
      <c r="C1658" t="s">
        <v>1340</v>
      </c>
      <c r="E1658">
        <v>6</v>
      </c>
      <c r="F1658" t="s">
        <v>1250</v>
      </c>
      <c r="J1658" t="s">
        <v>23</v>
      </c>
      <c r="K1658">
        <v>9</v>
      </c>
      <c r="L1658">
        <v>97.649999999999977</v>
      </c>
      <c r="M1658">
        <v>7.6500000000000012E-2</v>
      </c>
      <c r="O1658" s="12">
        <f>VLOOKUP(C1658,[3]May!$C:$Z,24,FALSE)</f>
        <v>2019</v>
      </c>
    </row>
    <row r="1659" spans="1:15" x14ac:dyDescent="0.25">
      <c r="A1659" t="s">
        <v>1245</v>
      </c>
      <c r="C1659" t="s">
        <v>1340</v>
      </c>
      <c r="E1659">
        <v>8</v>
      </c>
      <c r="F1659" t="s">
        <v>1251</v>
      </c>
      <c r="J1659" t="s">
        <v>23</v>
      </c>
      <c r="K1659">
        <v>52</v>
      </c>
      <c r="L1659">
        <v>2863.1200000000003</v>
      </c>
      <c r="M1659">
        <v>1.6744000000000001</v>
      </c>
      <c r="O1659" s="12">
        <f>VLOOKUP(C1659,[3]May!$C:$Z,24,FALSE)</f>
        <v>2019</v>
      </c>
    </row>
    <row r="1660" spans="1:15" x14ac:dyDescent="0.25">
      <c r="A1660" t="s">
        <v>1245</v>
      </c>
      <c r="C1660" t="s">
        <v>1340</v>
      </c>
      <c r="E1660">
        <v>9</v>
      </c>
      <c r="F1660" t="s">
        <v>1256</v>
      </c>
      <c r="J1660" t="s">
        <v>23</v>
      </c>
      <c r="K1660">
        <v>8</v>
      </c>
      <c r="L1660">
        <v>312.48</v>
      </c>
      <c r="M1660">
        <v>0.2576</v>
      </c>
      <c r="O1660" s="12">
        <f>VLOOKUP(C1660,[3]May!$C:$Z,24,FALSE)</f>
        <v>2019</v>
      </c>
    </row>
    <row r="1661" spans="1:15" x14ac:dyDescent="0.25">
      <c r="A1661" t="s">
        <v>1245</v>
      </c>
      <c r="C1661" t="s">
        <v>1340</v>
      </c>
      <c r="E1661">
        <v>11</v>
      </c>
      <c r="F1661" t="s">
        <v>1274</v>
      </c>
      <c r="J1661" t="s">
        <v>23</v>
      </c>
      <c r="K1661">
        <v>23</v>
      </c>
      <c r="L1661">
        <v>1146.55</v>
      </c>
      <c r="M1661">
        <v>0.94530000000000003</v>
      </c>
      <c r="O1661" s="12">
        <f>VLOOKUP(C1661,[3]May!$C:$Z,24,FALSE)</f>
        <v>2019</v>
      </c>
    </row>
    <row r="1662" spans="1:15" x14ac:dyDescent="0.25">
      <c r="A1662" t="s">
        <v>1245</v>
      </c>
      <c r="C1662" t="s">
        <v>1340</v>
      </c>
      <c r="E1662">
        <v>3</v>
      </c>
      <c r="F1662" t="s">
        <v>1260</v>
      </c>
      <c r="J1662" t="s">
        <v>23</v>
      </c>
      <c r="K1662">
        <v>101</v>
      </c>
      <c r="L1662">
        <v>7030.6100000000015</v>
      </c>
      <c r="M1662">
        <v>4.0500999999999987</v>
      </c>
      <c r="O1662" s="12">
        <f>VLOOKUP(C1662,[3]May!$C:$Z,24,FALSE)</f>
        <v>2019</v>
      </c>
    </row>
    <row r="1663" spans="1:15" x14ac:dyDescent="0.25">
      <c r="A1663" t="s">
        <v>1245</v>
      </c>
      <c r="C1663" t="s">
        <v>1340</v>
      </c>
      <c r="E1663">
        <v>12</v>
      </c>
      <c r="F1663" t="s">
        <v>1253</v>
      </c>
      <c r="J1663" t="s">
        <v>23</v>
      </c>
      <c r="K1663">
        <v>63</v>
      </c>
      <c r="L1663">
        <v>3855.5999999999958</v>
      </c>
      <c r="M1663">
        <v>0.52523099999999978</v>
      </c>
      <c r="O1663" s="12">
        <f>VLOOKUP(C1663,[3]May!$C:$Z,24,FALSE)</f>
        <v>2019</v>
      </c>
    </row>
    <row r="1664" spans="1:15" x14ac:dyDescent="0.25">
      <c r="A1664" t="s">
        <v>1245</v>
      </c>
      <c r="C1664" t="s">
        <v>1341</v>
      </c>
      <c r="E1664">
        <v>2</v>
      </c>
      <c r="F1664" t="s">
        <v>1247</v>
      </c>
      <c r="J1664" t="s">
        <v>23</v>
      </c>
      <c r="K1664">
        <v>2341</v>
      </c>
      <c r="L1664">
        <v>58117.889999999978</v>
      </c>
      <c r="M1664">
        <v>45.506999999999898</v>
      </c>
      <c r="O1664" s="12">
        <f>VLOOKUP(C1664,[3]May!$C:$Z,24,FALSE)</f>
        <v>2019</v>
      </c>
    </row>
    <row r="1665" spans="1:15" x14ac:dyDescent="0.25">
      <c r="A1665" t="s">
        <v>1245</v>
      </c>
      <c r="C1665" t="s">
        <v>1341</v>
      </c>
      <c r="E1665">
        <v>13</v>
      </c>
      <c r="F1665" t="s">
        <v>1248</v>
      </c>
      <c r="J1665" t="s">
        <v>23</v>
      </c>
      <c r="K1665">
        <v>8</v>
      </c>
      <c r="L1665">
        <v>40.880000000000003</v>
      </c>
      <c r="M1665">
        <v>3.2000000000000001E-2</v>
      </c>
      <c r="O1665" s="12">
        <f>VLOOKUP(C1665,[3]May!$C:$Z,24,FALSE)</f>
        <v>2019</v>
      </c>
    </row>
    <row r="1666" spans="1:15" x14ac:dyDescent="0.25">
      <c r="A1666" t="s">
        <v>1245</v>
      </c>
      <c r="C1666" t="s">
        <v>1341</v>
      </c>
      <c r="E1666">
        <v>5</v>
      </c>
      <c r="F1666" t="s">
        <v>1269</v>
      </c>
      <c r="J1666" t="s">
        <v>23</v>
      </c>
      <c r="K1666">
        <v>3</v>
      </c>
      <c r="L1666">
        <v>297.39</v>
      </c>
      <c r="M1666">
        <v>0.17130000000000001</v>
      </c>
      <c r="O1666" s="12">
        <f>VLOOKUP(C1666,[3]May!$C:$Z,24,FALSE)</f>
        <v>2019</v>
      </c>
    </row>
    <row r="1667" spans="1:15" x14ac:dyDescent="0.25">
      <c r="A1667" t="s">
        <v>1245</v>
      </c>
      <c r="C1667" t="s">
        <v>1341</v>
      </c>
      <c r="E1667">
        <v>6</v>
      </c>
      <c r="F1667" t="s">
        <v>1250</v>
      </c>
      <c r="J1667" t="s">
        <v>23</v>
      </c>
      <c r="K1667">
        <v>769</v>
      </c>
      <c r="L1667">
        <v>28009.649999999994</v>
      </c>
      <c r="M1667">
        <v>21.936500000000017</v>
      </c>
      <c r="O1667" s="12">
        <f>VLOOKUP(C1667,[3]May!$C:$Z,24,FALSE)</f>
        <v>2019</v>
      </c>
    </row>
    <row r="1668" spans="1:15" x14ac:dyDescent="0.25">
      <c r="A1668" t="s">
        <v>1245</v>
      </c>
      <c r="C1668" t="s">
        <v>1341</v>
      </c>
      <c r="E1668">
        <v>8</v>
      </c>
      <c r="F1668" t="s">
        <v>1251</v>
      </c>
      <c r="J1668" t="s">
        <v>23</v>
      </c>
      <c r="K1668">
        <v>58</v>
      </c>
      <c r="L1668">
        <v>3193.4799999999996</v>
      </c>
      <c r="M1668">
        <v>1.8676000000000001</v>
      </c>
      <c r="O1668" s="12">
        <f>VLOOKUP(C1668,[3]May!$C:$Z,24,FALSE)</f>
        <v>2019</v>
      </c>
    </row>
    <row r="1669" spans="1:15" x14ac:dyDescent="0.25">
      <c r="A1669" t="s">
        <v>1245</v>
      </c>
      <c r="C1669" t="s">
        <v>1341</v>
      </c>
      <c r="E1669">
        <v>9</v>
      </c>
      <c r="F1669" t="s">
        <v>1256</v>
      </c>
      <c r="J1669" t="s">
        <v>23</v>
      </c>
      <c r="K1669">
        <v>469</v>
      </c>
      <c r="L1669">
        <v>18319.140000000003</v>
      </c>
      <c r="M1669">
        <v>15.101800000000001</v>
      </c>
      <c r="O1669" s="12">
        <f>VLOOKUP(C1669,[3]May!$C:$Z,24,FALSE)</f>
        <v>2019</v>
      </c>
    </row>
    <row r="1670" spans="1:15" x14ac:dyDescent="0.25">
      <c r="A1670" t="s">
        <v>1245</v>
      </c>
      <c r="C1670" t="s">
        <v>1341</v>
      </c>
      <c r="E1670">
        <v>12</v>
      </c>
      <c r="F1670" t="s">
        <v>1253</v>
      </c>
      <c r="J1670" t="s">
        <v>23</v>
      </c>
      <c r="K1670">
        <v>76</v>
      </c>
      <c r="L1670">
        <v>4651.1999999999935</v>
      </c>
      <c r="M1670">
        <v>0.63361200000000029</v>
      </c>
      <c r="O1670" s="12">
        <f>VLOOKUP(C1670,[3]May!$C:$Z,24,FALSE)</f>
        <v>2019</v>
      </c>
    </row>
    <row r="1671" spans="1:15" x14ac:dyDescent="0.25">
      <c r="A1671" t="s">
        <v>1245</v>
      </c>
      <c r="C1671" t="s">
        <v>1342</v>
      </c>
      <c r="E1671">
        <v>2</v>
      </c>
      <c r="F1671" t="s">
        <v>1247</v>
      </c>
      <c r="J1671" t="s">
        <v>23</v>
      </c>
      <c r="K1671">
        <v>534</v>
      </c>
      <c r="L1671">
        <v>18033.84</v>
      </c>
      <c r="M1671">
        <v>14.120999999999999</v>
      </c>
      <c r="O1671" s="12">
        <f>VLOOKUP(C1671,[3]May!$C:$Z,24,FALSE)</f>
        <v>2019</v>
      </c>
    </row>
    <row r="1672" spans="1:15" x14ac:dyDescent="0.25">
      <c r="A1672" t="s">
        <v>1245</v>
      </c>
      <c r="C1672" t="s">
        <v>1342</v>
      </c>
      <c r="E1672">
        <v>4</v>
      </c>
      <c r="F1672" t="s">
        <v>1249</v>
      </c>
      <c r="J1672" t="s">
        <v>23</v>
      </c>
      <c r="K1672">
        <v>15</v>
      </c>
      <c r="L1672">
        <v>1026</v>
      </c>
      <c r="M1672">
        <v>0.59099999999999997</v>
      </c>
      <c r="O1672" s="12">
        <f>VLOOKUP(C1672,[3]May!$C:$Z,24,FALSE)</f>
        <v>2019</v>
      </c>
    </row>
    <row r="1673" spans="1:15" x14ac:dyDescent="0.25">
      <c r="A1673" t="s">
        <v>1245</v>
      </c>
      <c r="C1673" t="s">
        <v>1342</v>
      </c>
      <c r="E1673">
        <v>8</v>
      </c>
      <c r="F1673" t="s">
        <v>1251</v>
      </c>
      <c r="J1673" t="s">
        <v>23</v>
      </c>
      <c r="K1673">
        <v>3</v>
      </c>
      <c r="L1673">
        <v>165.18</v>
      </c>
      <c r="M1673">
        <v>9.6600000000000005E-2</v>
      </c>
      <c r="O1673" s="12">
        <f>VLOOKUP(C1673,[3]May!$C:$Z,24,FALSE)</f>
        <v>2019</v>
      </c>
    </row>
    <row r="1674" spans="1:15" x14ac:dyDescent="0.25">
      <c r="A1674" t="s">
        <v>1245</v>
      </c>
      <c r="C1674" t="s">
        <v>1342</v>
      </c>
      <c r="E1674">
        <v>9</v>
      </c>
      <c r="F1674" t="s">
        <v>1256</v>
      </c>
      <c r="J1674" t="s">
        <v>23</v>
      </c>
      <c r="K1674">
        <v>272</v>
      </c>
      <c r="L1674">
        <v>10624.320000000003</v>
      </c>
      <c r="M1674">
        <v>8.7584</v>
      </c>
      <c r="O1674" s="12">
        <f>VLOOKUP(C1674,[3]May!$C:$Z,24,FALSE)</f>
        <v>2019</v>
      </c>
    </row>
    <row r="1675" spans="1:15" x14ac:dyDescent="0.25">
      <c r="A1675" t="s">
        <v>1245</v>
      </c>
      <c r="C1675" t="s">
        <v>1342</v>
      </c>
      <c r="E1675">
        <v>1</v>
      </c>
      <c r="F1675" t="s">
        <v>1252</v>
      </c>
      <c r="J1675" t="s">
        <v>23</v>
      </c>
      <c r="K1675">
        <v>5</v>
      </c>
      <c r="L1675">
        <v>164.95</v>
      </c>
      <c r="M1675">
        <v>0.13600000000000001</v>
      </c>
      <c r="O1675" s="12">
        <f>VLOOKUP(C1675,[3]May!$C:$Z,24,FALSE)</f>
        <v>2019</v>
      </c>
    </row>
    <row r="1676" spans="1:15" x14ac:dyDescent="0.25">
      <c r="A1676" t="s">
        <v>1245</v>
      </c>
      <c r="C1676" t="s">
        <v>1342</v>
      </c>
      <c r="E1676">
        <v>12</v>
      </c>
      <c r="F1676" t="s">
        <v>1253</v>
      </c>
      <c r="J1676" t="s">
        <v>23</v>
      </c>
      <c r="K1676">
        <v>21</v>
      </c>
      <c r="L1676">
        <v>1285.2000000000005</v>
      </c>
      <c r="M1676">
        <v>0.17507700000000004</v>
      </c>
      <c r="O1676" s="12">
        <f>VLOOKUP(C1676,[3]May!$C:$Z,24,FALSE)</f>
        <v>2019</v>
      </c>
    </row>
    <row r="1677" spans="1:15" x14ac:dyDescent="0.25">
      <c r="A1677" t="s">
        <v>1245</v>
      </c>
      <c r="C1677" t="s">
        <v>1343</v>
      </c>
      <c r="E1677">
        <v>2</v>
      </c>
      <c r="F1677" t="s">
        <v>1247</v>
      </c>
      <c r="J1677" t="s">
        <v>23</v>
      </c>
      <c r="K1677">
        <v>1434</v>
      </c>
      <c r="L1677">
        <v>34936.940000000017</v>
      </c>
      <c r="M1677">
        <v>27.355999999999963</v>
      </c>
      <c r="O1677" s="12">
        <f>VLOOKUP(C1677,[3]May!$C:$Z,24,FALSE)</f>
        <v>2019</v>
      </c>
    </row>
    <row r="1678" spans="1:15" x14ac:dyDescent="0.25">
      <c r="A1678" t="s">
        <v>1245</v>
      </c>
      <c r="C1678" t="s">
        <v>1343</v>
      </c>
      <c r="E1678">
        <v>13</v>
      </c>
      <c r="F1678" t="s">
        <v>1248</v>
      </c>
      <c r="J1678" t="s">
        <v>23</v>
      </c>
      <c r="K1678">
        <v>9</v>
      </c>
      <c r="L1678">
        <v>45.99</v>
      </c>
      <c r="M1678">
        <v>3.6000000000000004E-2</v>
      </c>
      <c r="O1678" s="12">
        <f>VLOOKUP(C1678,[3]May!$C:$Z,24,FALSE)</f>
        <v>2019</v>
      </c>
    </row>
    <row r="1679" spans="1:15" x14ac:dyDescent="0.25">
      <c r="A1679" t="s">
        <v>1245</v>
      </c>
      <c r="C1679" t="s">
        <v>1343</v>
      </c>
      <c r="E1679">
        <v>5</v>
      </c>
      <c r="F1679" t="s">
        <v>1269</v>
      </c>
      <c r="J1679" t="s">
        <v>23</v>
      </c>
      <c r="K1679">
        <v>2</v>
      </c>
      <c r="L1679">
        <v>198.26</v>
      </c>
      <c r="M1679">
        <v>0.1142</v>
      </c>
      <c r="O1679" s="12">
        <f>VLOOKUP(C1679,[3]May!$C:$Z,24,FALSE)</f>
        <v>2019</v>
      </c>
    </row>
    <row r="1680" spans="1:15" x14ac:dyDescent="0.25">
      <c r="A1680" t="s">
        <v>1245</v>
      </c>
      <c r="C1680" t="s">
        <v>1343</v>
      </c>
      <c r="E1680">
        <v>6</v>
      </c>
      <c r="F1680" t="s">
        <v>1250</v>
      </c>
      <c r="J1680" t="s">
        <v>23</v>
      </c>
      <c r="K1680">
        <v>58</v>
      </c>
      <c r="L1680">
        <v>629.30000000000007</v>
      </c>
      <c r="M1680">
        <v>0.49300000000000022</v>
      </c>
      <c r="O1680" s="12">
        <f>VLOOKUP(C1680,[3]May!$C:$Z,24,FALSE)</f>
        <v>2019</v>
      </c>
    </row>
    <row r="1681" spans="1:15" x14ac:dyDescent="0.25">
      <c r="A1681" t="s">
        <v>1245</v>
      </c>
      <c r="C1681" t="s">
        <v>1343</v>
      </c>
      <c r="E1681">
        <v>8</v>
      </c>
      <c r="F1681" t="s">
        <v>1251</v>
      </c>
      <c r="J1681" t="s">
        <v>23</v>
      </c>
      <c r="K1681">
        <v>18</v>
      </c>
      <c r="L1681">
        <v>991.08000000000015</v>
      </c>
      <c r="M1681">
        <v>0.5796</v>
      </c>
      <c r="O1681" s="12">
        <f>VLOOKUP(C1681,[3]May!$C:$Z,24,FALSE)</f>
        <v>2019</v>
      </c>
    </row>
    <row r="1682" spans="1:15" x14ac:dyDescent="0.25">
      <c r="A1682" t="s">
        <v>1245</v>
      </c>
      <c r="C1682" t="s">
        <v>1343</v>
      </c>
      <c r="E1682">
        <v>7</v>
      </c>
      <c r="F1682" t="s">
        <v>1255</v>
      </c>
      <c r="J1682" t="s">
        <v>23</v>
      </c>
      <c r="K1682">
        <v>5</v>
      </c>
      <c r="L1682">
        <v>281.3</v>
      </c>
      <c r="M1682">
        <v>0.16449999999999998</v>
      </c>
      <c r="O1682" s="12">
        <f>VLOOKUP(C1682,[3]May!$C:$Z,24,FALSE)</f>
        <v>2019</v>
      </c>
    </row>
    <row r="1683" spans="1:15" x14ac:dyDescent="0.25">
      <c r="A1683" t="s">
        <v>1245</v>
      </c>
      <c r="C1683" t="s">
        <v>1343</v>
      </c>
      <c r="E1683">
        <v>9</v>
      </c>
      <c r="F1683" t="s">
        <v>1256</v>
      </c>
      <c r="J1683" t="s">
        <v>23</v>
      </c>
      <c r="K1683">
        <v>268</v>
      </c>
      <c r="L1683">
        <v>10468.079999999989</v>
      </c>
      <c r="M1683">
        <v>8.6295999999999982</v>
      </c>
      <c r="O1683" s="12">
        <f>VLOOKUP(C1683,[3]May!$C:$Z,24,FALSE)</f>
        <v>2019</v>
      </c>
    </row>
    <row r="1684" spans="1:15" x14ac:dyDescent="0.25">
      <c r="A1684" t="s">
        <v>1245</v>
      </c>
      <c r="C1684" t="s">
        <v>1343</v>
      </c>
      <c r="E1684">
        <v>11</v>
      </c>
      <c r="F1684" t="s">
        <v>1274</v>
      </c>
      <c r="J1684" t="s">
        <v>23</v>
      </c>
      <c r="K1684">
        <v>3</v>
      </c>
      <c r="L1684">
        <v>149.55000000000001</v>
      </c>
      <c r="M1684">
        <v>0.12330000000000001</v>
      </c>
      <c r="O1684" s="12">
        <f>VLOOKUP(C1684,[3]May!$C:$Z,24,FALSE)</f>
        <v>2019</v>
      </c>
    </row>
    <row r="1685" spans="1:15" x14ac:dyDescent="0.25">
      <c r="A1685" t="s">
        <v>1245</v>
      </c>
      <c r="C1685" t="s">
        <v>1343</v>
      </c>
      <c r="E1685">
        <v>12</v>
      </c>
      <c r="F1685" t="s">
        <v>1253</v>
      </c>
      <c r="J1685" t="s">
        <v>23</v>
      </c>
      <c r="K1685">
        <v>55</v>
      </c>
      <c r="L1685">
        <v>3365.9999999999973</v>
      </c>
      <c r="M1685">
        <v>0.45853499999999969</v>
      </c>
      <c r="O1685" s="12">
        <f>VLOOKUP(C1685,[3]May!$C:$Z,24,FALSE)</f>
        <v>2019</v>
      </c>
    </row>
    <row r="1686" spans="1:15" x14ac:dyDescent="0.25">
      <c r="A1686" t="s">
        <v>1245</v>
      </c>
      <c r="C1686" t="s">
        <v>1344</v>
      </c>
      <c r="E1686">
        <v>2</v>
      </c>
      <c r="F1686" t="s">
        <v>1247</v>
      </c>
      <c r="J1686" t="s">
        <v>23</v>
      </c>
      <c r="K1686">
        <v>1259</v>
      </c>
      <c r="L1686">
        <v>65673.23000000001</v>
      </c>
      <c r="M1686">
        <v>51.424999999999997</v>
      </c>
      <c r="O1686" s="12">
        <f>VLOOKUP(C1686,[3]May!$C:$Z,24,FALSE)</f>
        <v>2019</v>
      </c>
    </row>
    <row r="1687" spans="1:15" x14ac:dyDescent="0.25">
      <c r="A1687" t="s">
        <v>1245</v>
      </c>
      <c r="C1687" t="s">
        <v>1344</v>
      </c>
      <c r="E1687">
        <v>13</v>
      </c>
      <c r="F1687" t="s">
        <v>1248</v>
      </c>
      <c r="J1687" t="s">
        <v>23</v>
      </c>
      <c r="K1687">
        <v>11</v>
      </c>
      <c r="L1687">
        <v>56.21</v>
      </c>
      <c r="M1687">
        <v>4.3999999999999997E-2</v>
      </c>
      <c r="O1687" s="12">
        <f>VLOOKUP(C1687,[3]May!$C:$Z,24,FALSE)</f>
        <v>2019</v>
      </c>
    </row>
    <row r="1688" spans="1:15" x14ac:dyDescent="0.25">
      <c r="A1688" t="s">
        <v>1245</v>
      </c>
      <c r="C1688" t="s">
        <v>1344</v>
      </c>
      <c r="E1688">
        <v>10</v>
      </c>
      <c r="F1688" t="s">
        <v>1345</v>
      </c>
      <c r="J1688" t="s">
        <v>23</v>
      </c>
      <c r="K1688">
        <v>1</v>
      </c>
      <c r="L1688">
        <v>66.400000000000006</v>
      </c>
      <c r="M1688">
        <v>5.1999999999999998E-2</v>
      </c>
      <c r="O1688" s="12">
        <f>VLOOKUP(C1688,[3]May!$C:$Z,24,FALSE)</f>
        <v>2019</v>
      </c>
    </row>
    <row r="1689" spans="1:15" x14ac:dyDescent="0.25">
      <c r="A1689" t="s">
        <v>1245</v>
      </c>
      <c r="C1689" t="s">
        <v>1344</v>
      </c>
      <c r="E1689">
        <v>4</v>
      </c>
      <c r="F1689" t="s">
        <v>1249</v>
      </c>
      <c r="J1689" t="s">
        <v>23</v>
      </c>
      <c r="K1689">
        <v>68</v>
      </c>
      <c r="L1689">
        <v>4651.2</v>
      </c>
      <c r="M1689">
        <v>2.6792000000000007</v>
      </c>
      <c r="O1689" s="12">
        <f>VLOOKUP(C1689,[3]May!$C:$Z,24,FALSE)</f>
        <v>2019</v>
      </c>
    </row>
    <row r="1690" spans="1:15" x14ac:dyDescent="0.25">
      <c r="A1690" t="s">
        <v>1245</v>
      </c>
      <c r="C1690" t="s">
        <v>1344</v>
      </c>
      <c r="E1690">
        <v>6</v>
      </c>
      <c r="F1690" t="s">
        <v>1250</v>
      </c>
      <c r="J1690" t="s">
        <v>23</v>
      </c>
      <c r="K1690">
        <v>110</v>
      </c>
      <c r="L1690">
        <v>8568.2500000000018</v>
      </c>
      <c r="M1690">
        <v>6.7099999999999991</v>
      </c>
      <c r="O1690" s="12">
        <f>VLOOKUP(C1690,[3]May!$C:$Z,24,FALSE)</f>
        <v>2019</v>
      </c>
    </row>
    <row r="1691" spans="1:15" x14ac:dyDescent="0.25">
      <c r="A1691" t="s">
        <v>1245</v>
      </c>
      <c r="C1691" t="s">
        <v>1344</v>
      </c>
      <c r="E1691">
        <v>8</v>
      </c>
      <c r="F1691" t="s">
        <v>1251</v>
      </c>
      <c r="J1691" t="s">
        <v>23</v>
      </c>
      <c r="K1691">
        <v>412</v>
      </c>
      <c r="L1691">
        <v>22684.720000000005</v>
      </c>
      <c r="M1691">
        <v>13.266399999999987</v>
      </c>
      <c r="O1691" s="12">
        <f>VLOOKUP(C1691,[3]May!$C:$Z,24,FALSE)</f>
        <v>2019</v>
      </c>
    </row>
    <row r="1692" spans="1:15" x14ac:dyDescent="0.25">
      <c r="A1692" t="s">
        <v>1245</v>
      </c>
      <c r="C1692" t="s">
        <v>1344</v>
      </c>
      <c r="E1692">
        <v>7</v>
      </c>
      <c r="F1692" t="s">
        <v>1255</v>
      </c>
      <c r="J1692" t="s">
        <v>23</v>
      </c>
      <c r="K1692">
        <v>137</v>
      </c>
      <c r="L1692">
        <v>7707.6200000000017</v>
      </c>
      <c r="M1692">
        <v>4.5072999999999999</v>
      </c>
      <c r="O1692" s="12">
        <f>VLOOKUP(C1692,[3]May!$C:$Z,24,FALSE)</f>
        <v>2019</v>
      </c>
    </row>
    <row r="1693" spans="1:15" x14ac:dyDescent="0.25">
      <c r="A1693" t="s">
        <v>1245</v>
      </c>
      <c r="C1693" t="s">
        <v>1344</v>
      </c>
      <c r="E1693">
        <v>9</v>
      </c>
      <c r="F1693" t="s">
        <v>1256</v>
      </c>
      <c r="J1693" t="s">
        <v>23</v>
      </c>
      <c r="K1693">
        <v>73</v>
      </c>
      <c r="L1693">
        <v>2851.38</v>
      </c>
      <c r="M1693">
        <v>2.3506</v>
      </c>
      <c r="O1693" s="12">
        <f>VLOOKUP(C1693,[3]May!$C:$Z,24,FALSE)</f>
        <v>2019</v>
      </c>
    </row>
    <row r="1694" spans="1:15" x14ac:dyDescent="0.25">
      <c r="A1694" t="s">
        <v>1245</v>
      </c>
      <c r="C1694" t="s">
        <v>1344</v>
      </c>
      <c r="E1694">
        <v>1</v>
      </c>
      <c r="F1694" t="s">
        <v>1252</v>
      </c>
      <c r="J1694" t="s">
        <v>23</v>
      </c>
      <c r="K1694">
        <v>165</v>
      </c>
      <c r="L1694">
        <v>5443.3499999999985</v>
      </c>
      <c r="M1694">
        <v>4.4879999999999995</v>
      </c>
      <c r="O1694" s="12">
        <f>VLOOKUP(C1694,[3]May!$C:$Z,24,FALSE)</f>
        <v>2019</v>
      </c>
    </row>
    <row r="1695" spans="1:15" x14ac:dyDescent="0.25">
      <c r="A1695" t="s">
        <v>1245</v>
      </c>
      <c r="C1695" t="s">
        <v>1344</v>
      </c>
      <c r="E1695">
        <v>11</v>
      </c>
      <c r="F1695" t="s">
        <v>1274</v>
      </c>
      <c r="J1695" t="s">
        <v>23</v>
      </c>
      <c r="K1695">
        <v>43</v>
      </c>
      <c r="L1695">
        <v>2143.5499999999997</v>
      </c>
      <c r="M1695">
        <v>1.7672999999999999</v>
      </c>
      <c r="O1695" s="12">
        <f>VLOOKUP(C1695,[3]May!$C:$Z,24,FALSE)</f>
        <v>2019</v>
      </c>
    </row>
    <row r="1696" spans="1:15" x14ac:dyDescent="0.25">
      <c r="A1696" t="s">
        <v>1245</v>
      </c>
      <c r="C1696" t="s">
        <v>1344</v>
      </c>
      <c r="E1696">
        <v>3</v>
      </c>
      <c r="F1696" t="s">
        <v>1260</v>
      </c>
      <c r="J1696" t="s">
        <v>23</v>
      </c>
      <c r="K1696">
        <v>56</v>
      </c>
      <c r="L1696">
        <v>3898.1599999999994</v>
      </c>
      <c r="M1696">
        <v>2.2456</v>
      </c>
      <c r="O1696" s="12">
        <f>VLOOKUP(C1696,[3]May!$C:$Z,24,FALSE)</f>
        <v>2019</v>
      </c>
    </row>
    <row r="1697" spans="1:15" x14ac:dyDescent="0.25">
      <c r="A1697" t="s">
        <v>1245</v>
      </c>
      <c r="C1697" t="s">
        <v>1344</v>
      </c>
      <c r="E1697">
        <v>12</v>
      </c>
      <c r="F1697" t="s">
        <v>1253</v>
      </c>
      <c r="J1697" t="s">
        <v>23</v>
      </c>
      <c r="K1697">
        <v>46</v>
      </c>
      <c r="L1697">
        <v>2815.1999999999989</v>
      </c>
      <c r="M1697">
        <v>0.38350199999999984</v>
      </c>
      <c r="O1697" s="12">
        <f>VLOOKUP(C1697,[3]May!$C:$Z,24,FALSE)</f>
        <v>2019</v>
      </c>
    </row>
    <row r="1698" spans="1:15" x14ac:dyDescent="0.25">
      <c r="A1698" t="s">
        <v>1245</v>
      </c>
      <c r="C1698" t="s">
        <v>1346</v>
      </c>
      <c r="E1698">
        <v>2</v>
      </c>
      <c r="F1698" t="s">
        <v>1247</v>
      </c>
      <c r="J1698" t="s">
        <v>23</v>
      </c>
      <c r="K1698">
        <v>833</v>
      </c>
      <c r="L1698">
        <v>37267.630000000012</v>
      </c>
      <c r="M1698">
        <v>29.181999999999984</v>
      </c>
      <c r="O1698" s="12">
        <f>VLOOKUP(C1698,[3]May!$C:$Z,24,FALSE)</f>
        <v>2019</v>
      </c>
    </row>
    <row r="1699" spans="1:15" x14ac:dyDescent="0.25">
      <c r="A1699" t="s">
        <v>1245</v>
      </c>
      <c r="C1699" t="s">
        <v>1346</v>
      </c>
      <c r="E1699">
        <v>13</v>
      </c>
      <c r="F1699" t="s">
        <v>1248</v>
      </c>
      <c r="J1699" t="s">
        <v>23</v>
      </c>
      <c r="K1699">
        <v>1</v>
      </c>
      <c r="L1699">
        <v>5.1100000000000003</v>
      </c>
      <c r="M1699">
        <v>4.0000000000000001E-3</v>
      </c>
      <c r="O1699" s="12">
        <f>VLOOKUP(C1699,[3]May!$C:$Z,24,FALSE)</f>
        <v>2019</v>
      </c>
    </row>
    <row r="1700" spans="1:15" x14ac:dyDescent="0.25">
      <c r="A1700" t="s">
        <v>1245</v>
      </c>
      <c r="C1700" t="s">
        <v>1346</v>
      </c>
      <c r="E1700">
        <v>4</v>
      </c>
      <c r="F1700" t="s">
        <v>1249</v>
      </c>
      <c r="J1700" t="s">
        <v>23</v>
      </c>
      <c r="K1700">
        <v>506</v>
      </c>
      <c r="L1700">
        <v>34610.400000000009</v>
      </c>
      <c r="M1700">
        <v>19.936400000000013</v>
      </c>
      <c r="O1700" s="12">
        <f>VLOOKUP(C1700,[3]May!$C:$Z,24,FALSE)</f>
        <v>2019</v>
      </c>
    </row>
    <row r="1701" spans="1:15" x14ac:dyDescent="0.25">
      <c r="A1701" t="s">
        <v>1245</v>
      </c>
      <c r="C1701" t="s">
        <v>1346</v>
      </c>
      <c r="E1701">
        <v>5</v>
      </c>
      <c r="F1701" t="s">
        <v>1269</v>
      </c>
      <c r="J1701" t="s">
        <v>23</v>
      </c>
      <c r="K1701">
        <v>3</v>
      </c>
      <c r="L1701">
        <v>297.39</v>
      </c>
      <c r="M1701">
        <v>0.17130000000000001</v>
      </c>
      <c r="O1701" s="12">
        <f>VLOOKUP(C1701,[3]May!$C:$Z,24,FALSE)</f>
        <v>2019</v>
      </c>
    </row>
    <row r="1702" spans="1:15" x14ac:dyDescent="0.25">
      <c r="A1702" t="s">
        <v>1245</v>
      </c>
      <c r="C1702" t="s">
        <v>1346</v>
      </c>
      <c r="E1702">
        <v>6</v>
      </c>
      <c r="F1702" t="s">
        <v>1250</v>
      </c>
      <c r="J1702" t="s">
        <v>23</v>
      </c>
      <c r="K1702">
        <v>90</v>
      </c>
      <c r="L1702">
        <v>2844.7699999999991</v>
      </c>
      <c r="M1702">
        <v>2.2280000000000002</v>
      </c>
      <c r="O1702" s="12">
        <f>VLOOKUP(C1702,[3]May!$C:$Z,24,FALSE)</f>
        <v>2019</v>
      </c>
    </row>
    <row r="1703" spans="1:15" x14ac:dyDescent="0.25">
      <c r="A1703" t="s">
        <v>1245</v>
      </c>
      <c r="C1703" t="s">
        <v>1346</v>
      </c>
      <c r="E1703">
        <v>8</v>
      </c>
      <c r="F1703" t="s">
        <v>1251</v>
      </c>
      <c r="J1703" t="s">
        <v>23</v>
      </c>
      <c r="K1703">
        <v>189</v>
      </c>
      <c r="L1703">
        <v>10406.340000000004</v>
      </c>
      <c r="M1703">
        <v>6.0857999999999981</v>
      </c>
      <c r="O1703" s="12">
        <f>VLOOKUP(C1703,[3]May!$C:$Z,24,FALSE)</f>
        <v>2019</v>
      </c>
    </row>
    <row r="1704" spans="1:15" x14ac:dyDescent="0.25">
      <c r="A1704" t="s">
        <v>1245</v>
      </c>
      <c r="C1704" t="s">
        <v>1346</v>
      </c>
      <c r="E1704">
        <v>7</v>
      </c>
      <c r="F1704" t="s">
        <v>1255</v>
      </c>
      <c r="J1704" t="s">
        <v>23</v>
      </c>
      <c r="K1704">
        <v>405</v>
      </c>
      <c r="L1704">
        <v>22785.30000000001</v>
      </c>
      <c r="M1704">
        <v>13.324499999999999</v>
      </c>
      <c r="O1704" s="12">
        <f>VLOOKUP(C1704,[3]May!$C:$Z,24,FALSE)</f>
        <v>2019</v>
      </c>
    </row>
    <row r="1705" spans="1:15" x14ac:dyDescent="0.25">
      <c r="A1705" t="s">
        <v>1245</v>
      </c>
      <c r="C1705" t="s">
        <v>1346</v>
      </c>
      <c r="E1705">
        <v>1</v>
      </c>
      <c r="F1705" t="s">
        <v>1252</v>
      </c>
      <c r="J1705" t="s">
        <v>23</v>
      </c>
      <c r="K1705">
        <v>142</v>
      </c>
      <c r="L1705">
        <v>4684.58</v>
      </c>
      <c r="M1705">
        <v>3.8623999999999992</v>
      </c>
      <c r="O1705" s="12">
        <f>VLOOKUP(C1705,[3]May!$C:$Z,24,FALSE)</f>
        <v>2019</v>
      </c>
    </row>
    <row r="1706" spans="1:15" x14ac:dyDescent="0.25">
      <c r="A1706" t="s">
        <v>1245</v>
      </c>
      <c r="C1706" t="s">
        <v>1346</v>
      </c>
      <c r="E1706">
        <v>11</v>
      </c>
      <c r="F1706" t="s">
        <v>1274</v>
      </c>
      <c r="J1706" t="s">
        <v>23</v>
      </c>
      <c r="K1706">
        <v>20</v>
      </c>
      <c r="L1706">
        <v>997</v>
      </c>
      <c r="M1706">
        <v>0.82200000000000006</v>
      </c>
      <c r="O1706" s="12">
        <f>VLOOKUP(C1706,[3]May!$C:$Z,24,FALSE)</f>
        <v>2019</v>
      </c>
    </row>
    <row r="1707" spans="1:15" x14ac:dyDescent="0.25">
      <c r="A1707" t="s">
        <v>1245</v>
      </c>
      <c r="C1707" t="s">
        <v>1346</v>
      </c>
      <c r="E1707">
        <v>3</v>
      </c>
      <c r="F1707" t="s">
        <v>1260</v>
      </c>
      <c r="J1707" t="s">
        <v>23</v>
      </c>
      <c r="K1707">
        <v>33</v>
      </c>
      <c r="L1707">
        <v>2297.13</v>
      </c>
      <c r="M1707">
        <v>1.3233000000000001</v>
      </c>
      <c r="O1707" s="12">
        <f>VLOOKUP(C1707,[3]May!$C:$Z,24,FALSE)</f>
        <v>2019</v>
      </c>
    </row>
    <row r="1708" spans="1:15" x14ac:dyDescent="0.25">
      <c r="A1708" t="s">
        <v>1245</v>
      </c>
      <c r="C1708" t="s">
        <v>1346</v>
      </c>
      <c r="E1708">
        <v>12</v>
      </c>
      <c r="F1708" t="s">
        <v>1253</v>
      </c>
      <c r="J1708" t="s">
        <v>23</v>
      </c>
      <c r="K1708">
        <v>37</v>
      </c>
      <c r="L1708">
        <v>2264.4000000000005</v>
      </c>
      <c r="M1708">
        <v>0.30846899999999999</v>
      </c>
      <c r="O1708" s="12">
        <f>VLOOKUP(C1708,[3]May!$C:$Z,24,FALSE)</f>
        <v>2019</v>
      </c>
    </row>
    <row r="1709" spans="1:15" x14ac:dyDescent="0.25">
      <c r="A1709" t="s">
        <v>1245</v>
      </c>
      <c r="C1709" t="s">
        <v>1347</v>
      </c>
      <c r="E1709">
        <v>2</v>
      </c>
      <c r="F1709" t="s">
        <v>1247</v>
      </c>
      <c r="J1709" t="s">
        <v>23</v>
      </c>
      <c r="K1709">
        <v>1174</v>
      </c>
      <c r="L1709">
        <v>58576.660000000011</v>
      </c>
      <c r="M1709">
        <v>45.868000000000023</v>
      </c>
      <c r="O1709" s="12">
        <f>VLOOKUP(C1709,[3]May!$C:$Z,24,FALSE)</f>
        <v>2019</v>
      </c>
    </row>
    <row r="1710" spans="1:15" x14ac:dyDescent="0.25">
      <c r="A1710" t="s">
        <v>1245</v>
      </c>
      <c r="C1710" t="s">
        <v>1347</v>
      </c>
      <c r="E1710">
        <v>4</v>
      </c>
      <c r="F1710" t="s">
        <v>1249</v>
      </c>
      <c r="J1710" t="s">
        <v>23</v>
      </c>
      <c r="K1710">
        <v>161</v>
      </c>
      <c r="L1710">
        <v>11012.400000000001</v>
      </c>
      <c r="M1710">
        <v>6.3433999999999973</v>
      </c>
      <c r="O1710" s="12">
        <f>VLOOKUP(C1710,[3]May!$C:$Z,24,FALSE)</f>
        <v>2019</v>
      </c>
    </row>
    <row r="1711" spans="1:15" x14ac:dyDescent="0.25">
      <c r="A1711" t="s">
        <v>1245</v>
      </c>
      <c r="C1711" t="s">
        <v>1347</v>
      </c>
      <c r="E1711">
        <v>5</v>
      </c>
      <c r="F1711" t="s">
        <v>1269</v>
      </c>
      <c r="J1711" t="s">
        <v>23</v>
      </c>
      <c r="K1711">
        <v>57</v>
      </c>
      <c r="L1711">
        <v>5650.4100000000008</v>
      </c>
      <c r="M1711">
        <v>3.2546999999999997</v>
      </c>
      <c r="O1711" s="12">
        <f>VLOOKUP(C1711,[3]May!$C:$Z,24,FALSE)</f>
        <v>2019</v>
      </c>
    </row>
    <row r="1712" spans="1:15" x14ac:dyDescent="0.25">
      <c r="A1712" t="s">
        <v>1245</v>
      </c>
      <c r="C1712" t="s">
        <v>1347</v>
      </c>
      <c r="E1712">
        <v>6</v>
      </c>
      <c r="F1712" t="s">
        <v>1250</v>
      </c>
      <c r="J1712" t="s">
        <v>23</v>
      </c>
      <c r="K1712">
        <v>283</v>
      </c>
      <c r="L1712">
        <v>17820.05000000001</v>
      </c>
      <c r="M1712">
        <v>13.955499999999995</v>
      </c>
      <c r="O1712" s="12">
        <f>VLOOKUP(C1712,[3]May!$C:$Z,24,FALSE)</f>
        <v>2019</v>
      </c>
    </row>
    <row r="1713" spans="1:15" x14ac:dyDescent="0.25">
      <c r="A1713" t="s">
        <v>1245</v>
      </c>
      <c r="C1713" t="s">
        <v>1347</v>
      </c>
      <c r="E1713">
        <v>8</v>
      </c>
      <c r="F1713" t="s">
        <v>1251</v>
      </c>
      <c r="J1713" t="s">
        <v>23</v>
      </c>
      <c r="K1713">
        <v>437</v>
      </c>
      <c r="L1713">
        <v>24061.220000000005</v>
      </c>
      <c r="M1713">
        <v>14.07139999999999</v>
      </c>
      <c r="O1713" s="12">
        <f>VLOOKUP(C1713,[3]May!$C:$Z,24,FALSE)</f>
        <v>2019</v>
      </c>
    </row>
    <row r="1714" spans="1:15" x14ac:dyDescent="0.25">
      <c r="A1714" t="s">
        <v>1245</v>
      </c>
      <c r="C1714" t="s">
        <v>1347</v>
      </c>
      <c r="E1714">
        <v>7</v>
      </c>
      <c r="F1714" t="s">
        <v>1255</v>
      </c>
      <c r="J1714" t="s">
        <v>23</v>
      </c>
      <c r="K1714">
        <v>253</v>
      </c>
      <c r="L1714">
        <v>14233.780000000002</v>
      </c>
      <c r="M1714">
        <v>8.3236999999999988</v>
      </c>
      <c r="O1714" s="12">
        <f>VLOOKUP(C1714,[3]May!$C:$Z,24,FALSE)</f>
        <v>2019</v>
      </c>
    </row>
    <row r="1715" spans="1:15" x14ac:dyDescent="0.25">
      <c r="A1715" t="s">
        <v>1245</v>
      </c>
      <c r="C1715" t="s">
        <v>1347</v>
      </c>
      <c r="E1715">
        <v>9</v>
      </c>
      <c r="F1715" t="s">
        <v>1256</v>
      </c>
      <c r="J1715" t="s">
        <v>23</v>
      </c>
      <c r="K1715">
        <v>232</v>
      </c>
      <c r="L1715">
        <v>9061.9200000000019</v>
      </c>
      <c r="M1715">
        <v>7.4703999999999979</v>
      </c>
      <c r="O1715" s="12">
        <f>VLOOKUP(C1715,[3]May!$C:$Z,24,FALSE)</f>
        <v>2019</v>
      </c>
    </row>
    <row r="1716" spans="1:15" x14ac:dyDescent="0.25">
      <c r="A1716" t="s">
        <v>1245</v>
      </c>
      <c r="C1716" t="s">
        <v>1347</v>
      </c>
      <c r="E1716">
        <v>1</v>
      </c>
      <c r="F1716" t="s">
        <v>1252</v>
      </c>
      <c r="J1716" t="s">
        <v>23</v>
      </c>
      <c r="K1716">
        <v>21</v>
      </c>
      <c r="L1716">
        <v>692.79000000000008</v>
      </c>
      <c r="M1716">
        <v>0.57120000000000004</v>
      </c>
      <c r="O1716" s="12">
        <f>VLOOKUP(C1716,[3]May!$C:$Z,24,FALSE)</f>
        <v>2019</v>
      </c>
    </row>
    <row r="1717" spans="1:15" x14ac:dyDescent="0.25">
      <c r="A1717" t="s">
        <v>1245</v>
      </c>
      <c r="C1717" t="s">
        <v>1347</v>
      </c>
      <c r="E1717">
        <v>11</v>
      </c>
      <c r="F1717" t="s">
        <v>1274</v>
      </c>
      <c r="J1717" t="s">
        <v>23</v>
      </c>
      <c r="K1717">
        <v>183</v>
      </c>
      <c r="L1717">
        <v>9122.5499999999993</v>
      </c>
      <c r="M1717">
        <v>7.5212999999999992</v>
      </c>
      <c r="O1717" s="12">
        <f>VLOOKUP(C1717,[3]May!$C:$Z,24,FALSE)</f>
        <v>2019</v>
      </c>
    </row>
    <row r="1718" spans="1:15" x14ac:dyDescent="0.25">
      <c r="A1718" t="s">
        <v>1245</v>
      </c>
      <c r="C1718" t="s">
        <v>1347</v>
      </c>
      <c r="E1718">
        <v>3</v>
      </c>
      <c r="F1718" t="s">
        <v>1260</v>
      </c>
      <c r="J1718" t="s">
        <v>23</v>
      </c>
      <c r="K1718">
        <v>144</v>
      </c>
      <c r="L1718">
        <v>10023.84</v>
      </c>
      <c r="M1718">
        <v>5.7744</v>
      </c>
      <c r="O1718" s="12">
        <f>VLOOKUP(C1718,[3]May!$C:$Z,24,FALSE)</f>
        <v>2019</v>
      </c>
    </row>
    <row r="1719" spans="1:15" x14ac:dyDescent="0.25">
      <c r="A1719" t="s">
        <v>1245</v>
      </c>
      <c r="C1719" t="s">
        <v>1347</v>
      </c>
      <c r="E1719">
        <v>12</v>
      </c>
      <c r="F1719" t="s">
        <v>1253</v>
      </c>
      <c r="J1719" t="s">
        <v>23</v>
      </c>
      <c r="K1719">
        <v>59</v>
      </c>
      <c r="L1719">
        <v>3610.7999999999965</v>
      </c>
      <c r="M1719">
        <v>0.49188299999999963</v>
      </c>
      <c r="O1719" s="12">
        <f>VLOOKUP(C1719,[3]May!$C:$Z,24,FALSE)</f>
        <v>2019</v>
      </c>
    </row>
    <row r="1720" spans="1:15" x14ac:dyDescent="0.25">
      <c r="A1720" t="s">
        <v>1245</v>
      </c>
      <c r="C1720" t="s">
        <v>1348</v>
      </c>
      <c r="E1720">
        <v>2</v>
      </c>
      <c r="F1720" t="s">
        <v>1247</v>
      </c>
      <c r="J1720" t="s">
        <v>23</v>
      </c>
      <c r="K1720">
        <v>964</v>
      </c>
      <c r="L1720">
        <v>49460.880000000005</v>
      </c>
      <c r="M1720">
        <v>38.72999999999999</v>
      </c>
      <c r="O1720" s="12">
        <f>VLOOKUP(C1720,[3]May!$C:$Z,24,FALSE)</f>
        <v>2019</v>
      </c>
    </row>
    <row r="1721" spans="1:15" x14ac:dyDescent="0.25">
      <c r="A1721" t="s">
        <v>1245</v>
      </c>
      <c r="C1721" t="s">
        <v>1348</v>
      </c>
      <c r="E1721">
        <v>4</v>
      </c>
      <c r="F1721" t="s">
        <v>1249</v>
      </c>
      <c r="J1721" t="s">
        <v>23</v>
      </c>
      <c r="K1721">
        <v>110</v>
      </c>
      <c r="L1721">
        <v>7524</v>
      </c>
      <c r="M1721">
        <v>4.3340000000000005</v>
      </c>
      <c r="O1721" s="12">
        <f>VLOOKUP(C1721,[3]May!$C:$Z,24,FALSE)</f>
        <v>2019</v>
      </c>
    </row>
    <row r="1722" spans="1:15" x14ac:dyDescent="0.25">
      <c r="A1722" t="s">
        <v>1245</v>
      </c>
      <c r="C1722" t="s">
        <v>1348</v>
      </c>
      <c r="E1722">
        <v>5</v>
      </c>
      <c r="F1722" t="s">
        <v>1269</v>
      </c>
      <c r="J1722" t="s">
        <v>23</v>
      </c>
      <c r="K1722">
        <v>61</v>
      </c>
      <c r="L1722">
        <v>6046.9300000000012</v>
      </c>
      <c r="M1722">
        <v>3.4831000000000003</v>
      </c>
      <c r="O1722" s="12">
        <f>VLOOKUP(C1722,[3]May!$C:$Z,24,FALSE)</f>
        <v>2019</v>
      </c>
    </row>
    <row r="1723" spans="1:15" x14ac:dyDescent="0.25">
      <c r="A1723" t="s">
        <v>1245</v>
      </c>
      <c r="C1723" t="s">
        <v>1348</v>
      </c>
      <c r="E1723">
        <v>6</v>
      </c>
      <c r="F1723" t="s">
        <v>1250</v>
      </c>
      <c r="J1723" t="s">
        <v>23</v>
      </c>
      <c r="K1723">
        <v>204</v>
      </c>
      <c r="L1723">
        <v>16471.250000000011</v>
      </c>
      <c r="M1723">
        <v>12.898999999999994</v>
      </c>
      <c r="O1723" s="12">
        <f>VLOOKUP(C1723,[3]May!$C:$Z,24,FALSE)</f>
        <v>2019</v>
      </c>
    </row>
    <row r="1724" spans="1:15" x14ac:dyDescent="0.25">
      <c r="A1724" t="s">
        <v>1245</v>
      </c>
      <c r="C1724" t="s">
        <v>1348</v>
      </c>
      <c r="E1724">
        <v>8</v>
      </c>
      <c r="F1724" t="s">
        <v>1251</v>
      </c>
      <c r="J1724" t="s">
        <v>23</v>
      </c>
      <c r="K1724">
        <v>417</v>
      </c>
      <c r="L1724">
        <v>22960.020000000008</v>
      </c>
      <c r="M1724">
        <v>13.427399999999995</v>
      </c>
      <c r="O1724" s="12">
        <f>VLOOKUP(C1724,[3]May!$C:$Z,24,FALSE)</f>
        <v>2019</v>
      </c>
    </row>
    <row r="1725" spans="1:15" x14ac:dyDescent="0.25">
      <c r="A1725" t="s">
        <v>1245</v>
      </c>
      <c r="C1725" t="s">
        <v>1348</v>
      </c>
      <c r="E1725">
        <v>7</v>
      </c>
      <c r="F1725" t="s">
        <v>1255</v>
      </c>
      <c r="J1725" t="s">
        <v>23</v>
      </c>
      <c r="K1725">
        <v>320</v>
      </c>
      <c r="L1725">
        <v>18003.200000000008</v>
      </c>
      <c r="M1725">
        <v>10.527999999999999</v>
      </c>
      <c r="O1725" s="12">
        <f>VLOOKUP(C1725,[3]May!$C:$Z,24,FALSE)</f>
        <v>2019</v>
      </c>
    </row>
    <row r="1726" spans="1:15" x14ac:dyDescent="0.25">
      <c r="A1726" t="s">
        <v>1245</v>
      </c>
      <c r="C1726" t="s">
        <v>1348</v>
      </c>
      <c r="E1726">
        <v>9</v>
      </c>
      <c r="F1726" t="s">
        <v>1256</v>
      </c>
      <c r="J1726" t="s">
        <v>23</v>
      </c>
      <c r="K1726">
        <v>248</v>
      </c>
      <c r="L1726">
        <v>9686.880000000001</v>
      </c>
      <c r="M1726">
        <v>7.9855999999999971</v>
      </c>
      <c r="O1726" s="12">
        <f>VLOOKUP(C1726,[3]May!$C:$Z,24,FALSE)</f>
        <v>2019</v>
      </c>
    </row>
    <row r="1727" spans="1:15" x14ac:dyDescent="0.25">
      <c r="A1727" t="s">
        <v>1245</v>
      </c>
      <c r="C1727" t="s">
        <v>1348</v>
      </c>
      <c r="E1727">
        <v>11</v>
      </c>
      <c r="F1727" t="s">
        <v>1274</v>
      </c>
      <c r="J1727" t="s">
        <v>23</v>
      </c>
      <c r="K1727">
        <v>223</v>
      </c>
      <c r="L1727">
        <v>11116.55</v>
      </c>
      <c r="M1727">
        <v>9.1653000000000038</v>
      </c>
      <c r="O1727" s="12">
        <f>VLOOKUP(C1727,[3]May!$C:$Z,24,FALSE)</f>
        <v>2019</v>
      </c>
    </row>
    <row r="1728" spans="1:15" x14ac:dyDescent="0.25">
      <c r="A1728" t="s">
        <v>1245</v>
      </c>
      <c r="C1728" t="s">
        <v>1348</v>
      </c>
      <c r="E1728">
        <v>3</v>
      </c>
      <c r="F1728" t="s">
        <v>1260</v>
      </c>
      <c r="J1728" t="s">
        <v>23</v>
      </c>
      <c r="K1728">
        <v>183</v>
      </c>
      <c r="L1728">
        <v>12738.629999999997</v>
      </c>
      <c r="M1728">
        <v>7.3382999999999985</v>
      </c>
      <c r="O1728" s="12">
        <f>VLOOKUP(C1728,[3]May!$C:$Z,24,FALSE)</f>
        <v>2019</v>
      </c>
    </row>
    <row r="1729" spans="1:15" x14ac:dyDescent="0.25">
      <c r="A1729" t="s">
        <v>1245</v>
      </c>
      <c r="C1729" t="s">
        <v>1348</v>
      </c>
      <c r="E1729">
        <v>12</v>
      </c>
      <c r="F1729" t="s">
        <v>1253</v>
      </c>
      <c r="J1729" t="s">
        <v>23</v>
      </c>
      <c r="K1729">
        <v>49</v>
      </c>
      <c r="L1729">
        <v>2998.7999999999984</v>
      </c>
      <c r="M1729">
        <v>0.40851299999999979</v>
      </c>
      <c r="O1729" s="12">
        <f>VLOOKUP(C1729,[3]May!$C:$Z,24,FALSE)</f>
        <v>2019</v>
      </c>
    </row>
    <row r="1730" spans="1:15" x14ac:dyDescent="0.25">
      <c r="A1730" t="s">
        <v>1245</v>
      </c>
      <c r="C1730" t="s">
        <v>1349</v>
      </c>
      <c r="E1730">
        <v>13</v>
      </c>
      <c r="F1730" t="s">
        <v>1248</v>
      </c>
      <c r="J1730" t="s">
        <v>23</v>
      </c>
      <c r="K1730">
        <v>6</v>
      </c>
      <c r="L1730">
        <v>30.66</v>
      </c>
      <c r="M1730">
        <v>2.4E-2</v>
      </c>
      <c r="O1730" s="12">
        <f>VLOOKUP(C1730,[3]May!$C:$Z,24,FALSE)</f>
        <v>2019</v>
      </c>
    </row>
    <row r="1731" spans="1:15" x14ac:dyDescent="0.25">
      <c r="A1731" t="s">
        <v>1245</v>
      </c>
      <c r="C1731" t="s">
        <v>1349</v>
      </c>
      <c r="E1731">
        <v>6</v>
      </c>
      <c r="F1731" t="s">
        <v>1250</v>
      </c>
      <c r="J1731" t="s">
        <v>23</v>
      </c>
      <c r="K1731">
        <v>308</v>
      </c>
      <c r="L1731">
        <v>27334.320000000029</v>
      </c>
      <c r="M1731">
        <v>21.405999999999974</v>
      </c>
      <c r="O1731" s="12">
        <f>VLOOKUP(C1731,[3]May!$C:$Z,24,FALSE)</f>
        <v>2019</v>
      </c>
    </row>
    <row r="1732" spans="1:15" x14ac:dyDescent="0.25">
      <c r="A1732" t="s">
        <v>1245</v>
      </c>
      <c r="C1732" t="s">
        <v>1349</v>
      </c>
      <c r="E1732">
        <v>8</v>
      </c>
      <c r="F1732" t="s">
        <v>1251</v>
      </c>
      <c r="J1732" t="s">
        <v>23</v>
      </c>
      <c r="K1732">
        <v>168</v>
      </c>
      <c r="L1732">
        <v>9250.0800000000017</v>
      </c>
      <c r="M1732">
        <v>5.4095999999999975</v>
      </c>
      <c r="O1732" s="12">
        <f>VLOOKUP(C1732,[3]May!$C:$Z,24,FALSE)</f>
        <v>2019</v>
      </c>
    </row>
    <row r="1733" spans="1:15" x14ac:dyDescent="0.25">
      <c r="A1733" t="s">
        <v>1245</v>
      </c>
      <c r="C1733" t="s">
        <v>1349</v>
      </c>
      <c r="E1733">
        <v>7</v>
      </c>
      <c r="F1733" t="s">
        <v>1255</v>
      </c>
      <c r="J1733" t="s">
        <v>23</v>
      </c>
      <c r="K1733">
        <v>1</v>
      </c>
      <c r="L1733">
        <v>56.26</v>
      </c>
      <c r="M1733">
        <v>3.2899999999999999E-2</v>
      </c>
      <c r="O1733" s="12">
        <f>VLOOKUP(C1733,[3]May!$C:$Z,24,FALSE)</f>
        <v>2019</v>
      </c>
    </row>
    <row r="1734" spans="1:15" x14ac:dyDescent="0.25">
      <c r="A1734" t="s">
        <v>1245</v>
      </c>
      <c r="C1734" t="s">
        <v>1349</v>
      </c>
      <c r="E1734">
        <v>1</v>
      </c>
      <c r="F1734" t="s">
        <v>1252</v>
      </c>
      <c r="J1734" t="s">
        <v>23</v>
      </c>
      <c r="K1734">
        <v>6</v>
      </c>
      <c r="L1734">
        <v>197.94</v>
      </c>
      <c r="M1734">
        <v>0.16320000000000001</v>
      </c>
      <c r="O1734" s="12">
        <f>VLOOKUP(C1734,[3]May!$C:$Z,24,FALSE)</f>
        <v>2019</v>
      </c>
    </row>
    <row r="1735" spans="1:15" x14ac:dyDescent="0.25">
      <c r="A1735" t="s">
        <v>1245</v>
      </c>
      <c r="C1735" t="s">
        <v>1349</v>
      </c>
      <c r="E1735">
        <v>12</v>
      </c>
      <c r="F1735" t="s">
        <v>1253</v>
      </c>
      <c r="J1735" t="s">
        <v>23</v>
      </c>
      <c r="K1735">
        <v>13</v>
      </c>
      <c r="L1735">
        <v>795.60000000000014</v>
      </c>
      <c r="M1735">
        <v>0.10838099999999998</v>
      </c>
      <c r="O1735" s="12">
        <f>VLOOKUP(C1735,[3]May!$C:$Z,24,FALSE)</f>
        <v>2019</v>
      </c>
    </row>
    <row r="1736" spans="1:15" x14ac:dyDescent="0.25">
      <c r="A1736" t="s">
        <v>1245</v>
      </c>
      <c r="C1736" t="s">
        <v>1350</v>
      </c>
      <c r="E1736">
        <v>2</v>
      </c>
      <c r="F1736" t="s">
        <v>1247</v>
      </c>
      <c r="J1736" t="s">
        <v>23</v>
      </c>
      <c r="K1736">
        <v>69</v>
      </c>
      <c r="L1736">
        <v>3293.5699999999993</v>
      </c>
      <c r="M1736">
        <v>2.5790000000000002</v>
      </c>
      <c r="O1736" s="12">
        <f>VLOOKUP(C1736,[3]May!$C:$Z,24,FALSE)</f>
        <v>2019</v>
      </c>
    </row>
    <row r="1737" spans="1:15" x14ac:dyDescent="0.25">
      <c r="A1737" t="s">
        <v>1245</v>
      </c>
      <c r="C1737" t="s">
        <v>1350</v>
      </c>
      <c r="E1737">
        <v>13</v>
      </c>
      <c r="F1737" t="s">
        <v>1248</v>
      </c>
      <c r="J1737" t="s">
        <v>23</v>
      </c>
      <c r="K1737">
        <v>52</v>
      </c>
      <c r="L1737">
        <v>265.72000000000008</v>
      </c>
      <c r="M1737">
        <v>0.20800000000000005</v>
      </c>
      <c r="O1737" s="12">
        <f>VLOOKUP(C1737,[3]May!$C:$Z,24,FALSE)</f>
        <v>2019</v>
      </c>
    </row>
    <row r="1738" spans="1:15" x14ac:dyDescent="0.25">
      <c r="A1738" t="s">
        <v>1245</v>
      </c>
      <c r="C1738" t="s">
        <v>1350</v>
      </c>
      <c r="E1738">
        <v>8</v>
      </c>
      <c r="F1738" t="s">
        <v>1251</v>
      </c>
      <c r="J1738" t="s">
        <v>23</v>
      </c>
      <c r="K1738">
        <v>207</v>
      </c>
      <c r="L1738">
        <v>11397.419999999995</v>
      </c>
      <c r="M1738">
        <v>6.6653999999999938</v>
      </c>
      <c r="O1738" s="12">
        <f>VLOOKUP(C1738,[3]May!$C:$Z,24,FALSE)</f>
        <v>2019</v>
      </c>
    </row>
    <row r="1739" spans="1:15" x14ac:dyDescent="0.25">
      <c r="A1739" t="s">
        <v>1245</v>
      </c>
      <c r="C1739" t="s">
        <v>1350</v>
      </c>
      <c r="E1739">
        <v>1</v>
      </c>
      <c r="F1739" t="s">
        <v>1252</v>
      </c>
      <c r="J1739" t="s">
        <v>23</v>
      </c>
      <c r="K1739">
        <v>2</v>
      </c>
      <c r="L1739">
        <v>65.98</v>
      </c>
      <c r="M1739">
        <v>5.4399999999999997E-2</v>
      </c>
      <c r="O1739" s="12">
        <f>VLOOKUP(C1739,[3]May!$C:$Z,24,FALSE)</f>
        <v>2019</v>
      </c>
    </row>
    <row r="1740" spans="1:15" x14ac:dyDescent="0.25">
      <c r="A1740" t="s">
        <v>1245</v>
      </c>
      <c r="C1740" t="s">
        <v>1350</v>
      </c>
      <c r="E1740">
        <v>12</v>
      </c>
      <c r="F1740" t="s">
        <v>1253</v>
      </c>
      <c r="J1740" t="s">
        <v>23</v>
      </c>
      <c r="K1740">
        <v>4</v>
      </c>
      <c r="L1740">
        <v>244.8</v>
      </c>
      <c r="M1740">
        <v>3.3348000000000003E-2</v>
      </c>
      <c r="O1740" s="12">
        <f>VLOOKUP(C1740,[3]May!$C:$Z,24,FALSE)</f>
        <v>2019</v>
      </c>
    </row>
    <row r="1741" spans="1:15" x14ac:dyDescent="0.25">
      <c r="A1741" t="s">
        <v>1245</v>
      </c>
      <c r="C1741" t="s">
        <v>1258</v>
      </c>
      <c r="E1741">
        <v>2</v>
      </c>
      <c r="F1741" t="s">
        <v>1247</v>
      </c>
      <c r="J1741" t="s">
        <v>23</v>
      </c>
      <c r="K1741">
        <v>5</v>
      </c>
      <c r="L1741">
        <v>325.64999999999998</v>
      </c>
      <c r="M1741">
        <v>0.255</v>
      </c>
      <c r="O1741" s="12">
        <f>VLOOKUP(C1741,[3]May!$C:$Z,24,FALSE)</f>
        <v>2019</v>
      </c>
    </row>
    <row r="1742" spans="1:15" x14ac:dyDescent="0.25">
      <c r="A1742" t="s">
        <v>1245</v>
      </c>
      <c r="C1742" t="s">
        <v>1258</v>
      </c>
      <c r="E1742">
        <v>2</v>
      </c>
      <c r="F1742" t="s">
        <v>1247</v>
      </c>
      <c r="J1742" t="s">
        <v>23</v>
      </c>
      <c r="K1742">
        <v>2</v>
      </c>
      <c r="L1742">
        <v>10.220000000000001</v>
      </c>
      <c r="M1742">
        <v>8.0000000000000002E-3</v>
      </c>
      <c r="O1742" s="12">
        <f>VLOOKUP(C1742,[3]May!$C:$Z,24,FALSE)</f>
        <v>2019</v>
      </c>
    </row>
    <row r="1743" spans="1:15" x14ac:dyDescent="0.25">
      <c r="A1743" t="s">
        <v>1245</v>
      </c>
      <c r="C1743" t="s">
        <v>1258</v>
      </c>
      <c r="E1743">
        <v>13</v>
      </c>
      <c r="F1743" t="s">
        <v>1248</v>
      </c>
      <c r="J1743" t="s">
        <v>23</v>
      </c>
      <c r="K1743">
        <v>2</v>
      </c>
      <c r="L1743">
        <v>10.220000000000001</v>
      </c>
      <c r="M1743">
        <v>8.0000000000000002E-3</v>
      </c>
      <c r="O1743" s="12">
        <f>VLOOKUP(C1743,[3]May!$C:$Z,24,FALSE)</f>
        <v>2019</v>
      </c>
    </row>
    <row r="1744" spans="1:15" x14ac:dyDescent="0.25">
      <c r="A1744" t="s">
        <v>1245</v>
      </c>
      <c r="C1744" t="s">
        <v>1258</v>
      </c>
      <c r="E1744">
        <v>2</v>
      </c>
      <c r="F1744" t="s">
        <v>1247</v>
      </c>
      <c r="J1744" t="s">
        <v>23</v>
      </c>
      <c r="K1744">
        <v>10</v>
      </c>
      <c r="L1744">
        <v>651.29999999999995</v>
      </c>
      <c r="M1744">
        <v>0.51</v>
      </c>
      <c r="O1744" s="12">
        <f>VLOOKUP(C1744,[3]May!$C:$Z,24,FALSE)</f>
        <v>2019</v>
      </c>
    </row>
    <row r="1745" spans="1:15" x14ac:dyDescent="0.25">
      <c r="A1745" t="s">
        <v>1245</v>
      </c>
      <c r="C1745" t="s">
        <v>1258</v>
      </c>
      <c r="E1745">
        <v>2</v>
      </c>
      <c r="F1745" t="s">
        <v>1247</v>
      </c>
      <c r="J1745" t="s">
        <v>23</v>
      </c>
      <c r="K1745">
        <v>4</v>
      </c>
      <c r="L1745">
        <v>20.440000000000001</v>
      </c>
      <c r="M1745">
        <v>1.6E-2</v>
      </c>
      <c r="O1745" s="12">
        <f>VLOOKUP(C1745,[3]May!$C:$Z,24,FALSE)</f>
        <v>2019</v>
      </c>
    </row>
    <row r="1746" spans="1:15" x14ac:dyDescent="0.25">
      <c r="A1746" t="s">
        <v>1245</v>
      </c>
      <c r="C1746" t="s">
        <v>1258</v>
      </c>
      <c r="E1746">
        <v>2</v>
      </c>
      <c r="F1746" t="s">
        <v>1247</v>
      </c>
      <c r="J1746" t="s">
        <v>23</v>
      </c>
      <c r="K1746">
        <v>4</v>
      </c>
      <c r="L1746">
        <v>260.52</v>
      </c>
      <c r="M1746">
        <v>0.20399999999999999</v>
      </c>
      <c r="O1746" s="12">
        <f>VLOOKUP(C1746,[3]May!$C:$Z,24,FALSE)</f>
        <v>2019</v>
      </c>
    </row>
    <row r="1747" spans="1:15" x14ac:dyDescent="0.25">
      <c r="A1747" t="s">
        <v>1245</v>
      </c>
      <c r="C1747" t="s">
        <v>1258</v>
      </c>
      <c r="E1747">
        <v>2</v>
      </c>
      <c r="F1747" t="s">
        <v>1247</v>
      </c>
      <c r="J1747" t="s">
        <v>23</v>
      </c>
      <c r="K1747">
        <v>2</v>
      </c>
      <c r="L1747">
        <v>10.220000000000001</v>
      </c>
      <c r="M1747">
        <v>8.0000000000000002E-3</v>
      </c>
      <c r="O1747" s="12">
        <f>VLOOKUP(C1747,[3]May!$C:$Z,24,FALSE)</f>
        <v>2019</v>
      </c>
    </row>
    <row r="1748" spans="1:15" x14ac:dyDescent="0.25">
      <c r="A1748" t="s">
        <v>1245</v>
      </c>
      <c r="C1748" t="s">
        <v>1258</v>
      </c>
      <c r="E1748">
        <v>2</v>
      </c>
      <c r="F1748" t="s">
        <v>1247</v>
      </c>
      <c r="J1748" t="s">
        <v>23</v>
      </c>
      <c r="K1748">
        <v>12</v>
      </c>
      <c r="L1748">
        <v>781.56</v>
      </c>
      <c r="M1748">
        <v>0.61199999999999999</v>
      </c>
      <c r="O1748" s="12">
        <f>VLOOKUP(C1748,[3]May!$C:$Z,24,FALSE)</f>
        <v>2019</v>
      </c>
    </row>
    <row r="1749" spans="1:15" x14ac:dyDescent="0.25">
      <c r="A1749" t="s">
        <v>1245</v>
      </c>
      <c r="C1749" t="s">
        <v>1258</v>
      </c>
      <c r="E1749">
        <v>13</v>
      </c>
      <c r="F1749" t="s">
        <v>1248</v>
      </c>
      <c r="J1749" t="s">
        <v>23</v>
      </c>
      <c r="K1749">
        <v>2</v>
      </c>
      <c r="L1749">
        <v>10.220000000000001</v>
      </c>
      <c r="M1749">
        <v>8.0000000000000002E-3</v>
      </c>
      <c r="O1749" s="12">
        <f>VLOOKUP(C1749,[3]May!$C:$Z,24,FALSE)</f>
        <v>2019</v>
      </c>
    </row>
    <row r="1750" spans="1:15" x14ac:dyDescent="0.25">
      <c r="A1750" t="s">
        <v>1245</v>
      </c>
      <c r="C1750" t="s">
        <v>1258</v>
      </c>
      <c r="E1750">
        <v>2</v>
      </c>
      <c r="F1750" t="s">
        <v>1247</v>
      </c>
      <c r="J1750" t="s">
        <v>23</v>
      </c>
      <c r="K1750">
        <v>7</v>
      </c>
      <c r="L1750">
        <v>455.91</v>
      </c>
      <c r="M1750">
        <v>0.35699999999999998</v>
      </c>
      <c r="O1750" s="12">
        <f>VLOOKUP(C1750,[3]May!$C:$Z,24,FALSE)</f>
        <v>2019</v>
      </c>
    </row>
    <row r="1751" spans="1:15" x14ac:dyDescent="0.25">
      <c r="A1751" t="s">
        <v>1245</v>
      </c>
      <c r="C1751" t="s">
        <v>1258</v>
      </c>
      <c r="E1751">
        <v>13</v>
      </c>
      <c r="F1751" t="s">
        <v>1248</v>
      </c>
      <c r="J1751" t="s">
        <v>23</v>
      </c>
      <c r="K1751">
        <v>2</v>
      </c>
      <c r="L1751">
        <v>10.220000000000001</v>
      </c>
      <c r="M1751">
        <v>8.0000000000000002E-3</v>
      </c>
      <c r="O1751" s="12">
        <f>VLOOKUP(C1751,[3]May!$C:$Z,24,FALSE)</f>
        <v>2019</v>
      </c>
    </row>
    <row r="1752" spans="1:15" x14ac:dyDescent="0.25">
      <c r="A1752" t="s">
        <v>1245</v>
      </c>
      <c r="C1752" t="s">
        <v>1258</v>
      </c>
      <c r="E1752">
        <v>2</v>
      </c>
      <c r="F1752" t="s">
        <v>1247</v>
      </c>
      <c r="J1752" t="s">
        <v>23</v>
      </c>
      <c r="K1752">
        <v>8</v>
      </c>
      <c r="L1752">
        <v>521.04</v>
      </c>
      <c r="M1752">
        <v>0.40799999999999997</v>
      </c>
      <c r="O1752" s="12">
        <f>VLOOKUP(C1752,[3]May!$C:$Z,24,FALSE)</f>
        <v>2019</v>
      </c>
    </row>
    <row r="1753" spans="1:15" x14ac:dyDescent="0.25">
      <c r="A1753" t="s">
        <v>1245</v>
      </c>
      <c r="C1753" t="s">
        <v>1258</v>
      </c>
      <c r="E1753">
        <v>2</v>
      </c>
      <c r="F1753" t="s">
        <v>1247</v>
      </c>
      <c r="J1753" t="s">
        <v>23</v>
      </c>
      <c r="K1753">
        <v>2</v>
      </c>
      <c r="L1753">
        <v>10.220000000000001</v>
      </c>
      <c r="M1753">
        <v>8.0000000000000002E-3</v>
      </c>
      <c r="O1753" s="12">
        <f>VLOOKUP(C1753,[3]May!$C:$Z,24,FALSE)</f>
        <v>2019</v>
      </c>
    </row>
    <row r="1754" spans="1:15" x14ac:dyDescent="0.25">
      <c r="A1754" t="s">
        <v>1245</v>
      </c>
      <c r="C1754" t="s">
        <v>1258</v>
      </c>
      <c r="E1754">
        <v>8</v>
      </c>
      <c r="F1754" t="s">
        <v>1251</v>
      </c>
      <c r="J1754" t="s">
        <v>23</v>
      </c>
      <c r="K1754">
        <v>5</v>
      </c>
      <c r="L1754">
        <v>275.3</v>
      </c>
      <c r="M1754">
        <v>0.161</v>
      </c>
      <c r="O1754" s="12">
        <f>VLOOKUP(C1754,[3]May!$C:$Z,24,FALSE)</f>
        <v>2019</v>
      </c>
    </row>
    <row r="1755" spans="1:15" x14ac:dyDescent="0.25">
      <c r="A1755" t="s">
        <v>1245</v>
      </c>
      <c r="C1755" t="s">
        <v>1258</v>
      </c>
      <c r="E1755">
        <v>12</v>
      </c>
      <c r="F1755" t="s">
        <v>1253</v>
      </c>
      <c r="J1755" t="s">
        <v>23</v>
      </c>
      <c r="K1755">
        <v>1</v>
      </c>
      <c r="L1755">
        <v>61.2</v>
      </c>
      <c r="M1755">
        <v>8.3370000000000007E-3</v>
      </c>
      <c r="O1755" s="12">
        <f>VLOOKUP(C1755,[3]May!$C:$Z,24,FALSE)</f>
        <v>2019</v>
      </c>
    </row>
    <row r="1756" spans="1:15" x14ac:dyDescent="0.25">
      <c r="A1756" t="s">
        <v>1245</v>
      </c>
      <c r="C1756" t="s">
        <v>1258</v>
      </c>
      <c r="E1756">
        <v>2</v>
      </c>
      <c r="F1756" t="s">
        <v>1247</v>
      </c>
      <c r="J1756" t="s">
        <v>23</v>
      </c>
      <c r="K1756">
        <v>3</v>
      </c>
      <c r="L1756">
        <v>15.33</v>
      </c>
      <c r="M1756">
        <v>1.2E-2</v>
      </c>
      <c r="O1756" s="12">
        <f>VLOOKUP(C1756,[3]May!$C:$Z,24,FALSE)</f>
        <v>2019</v>
      </c>
    </row>
    <row r="1757" spans="1:15" x14ac:dyDescent="0.25">
      <c r="A1757" t="s">
        <v>1245</v>
      </c>
      <c r="C1757" t="s">
        <v>1258</v>
      </c>
      <c r="E1757">
        <v>2</v>
      </c>
      <c r="F1757" t="s">
        <v>1247</v>
      </c>
      <c r="J1757" t="s">
        <v>23</v>
      </c>
      <c r="K1757">
        <v>10</v>
      </c>
      <c r="L1757">
        <v>651.29999999999995</v>
      </c>
      <c r="M1757">
        <v>0.51</v>
      </c>
      <c r="O1757" s="12">
        <f>VLOOKUP(C1757,[3]May!$C:$Z,24,FALSE)</f>
        <v>2019</v>
      </c>
    </row>
    <row r="1758" spans="1:15" x14ac:dyDescent="0.25">
      <c r="A1758" t="s">
        <v>1245</v>
      </c>
      <c r="C1758" t="s">
        <v>1258</v>
      </c>
      <c r="E1758">
        <v>12</v>
      </c>
      <c r="F1758" t="s">
        <v>1253</v>
      </c>
      <c r="J1758" t="s">
        <v>23</v>
      </c>
      <c r="K1758">
        <v>1</v>
      </c>
      <c r="L1758">
        <v>61.2</v>
      </c>
      <c r="M1758">
        <v>8.3370000000000007E-3</v>
      </c>
      <c r="O1758" s="12">
        <f>VLOOKUP(C1758,[3]May!$C:$Z,24,FALSE)</f>
        <v>2019</v>
      </c>
    </row>
    <row r="1759" spans="1:15" x14ac:dyDescent="0.25">
      <c r="A1759" t="s">
        <v>1245</v>
      </c>
      <c r="C1759" t="s">
        <v>1258</v>
      </c>
      <c r="E1759">
        <v>2</v>
      </c>
      <c r="F1759" t="s">
        <v>1247</v>
      </c>
      <c r="J1759" t="s">
        <v>23</v>
      </c>
      <c r="K1759">
        <v>6</v>
      </c>
      <c r="L1759">
        <v>390.78</v>
      </c>
      <c r="M1759">
        <v>0.30599999999999999</v>
      </c>
      <c r="O1759" s="12">
        <f>VLOOKUP(C1759,[3]May!$C:$Z,24,FALSE)</f>
        <v>2019</v>
      </c>
    </row>
    <row r="1760" spans="1:15" x14ac:dyDescent="0.25">
      <c r="A1760" t="s">
        <v>1245</v>
      </c>
      <c r="C1760" t="s">
        <v>1258</v>
      </c>
      <c r="E1760">
        <v>2</v>
      </c>
      <c r="F1760" t="s">
        <v>1247</v>
      </c>
      <c r="J1760" t="s">
        <v>23</v>
      </c>
      <c r="K1760">
        <v>6</v>
      </c>
      <c r="L1760">
        <v>30.66</v>
      </c>
      <c r="M1760">
        <v>2.4E-2</v>
      </c>
      <c r="O1760" s="12">
        <f>VLOOKUP(C1760,[3]May!$C:$Z,24,FALSE)</f>
        <v>2019</v>
      </c>
    </row>
    <row r="1761" spans="1:15" x14ac:dyDescent="0.25">
      <c r="A1761" t="s">
        <v>1245</v>
      </c>
      <c r="C1761" t="s">
        <v>1258</v>
      </c>
      <c r="E1761">
        <v>13</v>
      </c>
      <c r="F1761" t="s">
        <v>1248</v>
      </c>
      <c r="J1761" t="s">
        <v>23</v>
      </c>
      <c r="K1761">
        <v>2</v>
      </c>
      <c r="L1761">
        <v>10.220000000000001</v>
      </c>
      <c r="M1761">
        <v>8.0000000000000002E-3</v>
      </c>
      <c r="O1761" s="12">
        <f>VLOOKUP(C1761,[3]May!$C:$Z,24,FALSE)</f>
        <v>2019</v>
      </c>
    </row>
    <row r="1762" spans="1:15" x14ac:dyDescent="0.25">
      <c r="A1762" t="s">
        <v>1245</v>
      </c>
      <c r="C1762" t="s">
        <v>1258</v>
      </c>
      <c r="E1762">
        <v>2</v>
      </c>
      <c r="F1762" t="s">
        <v>1247</v>
      </c>
      <c r="J1762" t="s">
        <v>23</v>
      </c>
      <c r="K1762">
        <v>3</v>
      </c>
      <c r="L1762">
        <v>15.33</v>
      </c>
      <c r="M1762">
        <v>1.2E-2</v>
      </c>
      <c r="O1762" s="12">
        <f>VLOOKUP(C1762,[3]May!$C:$Z,24,FALSE)</f>
        <v>2019</v>
      </c>
    </row>
    <row r="1763" spans="1:15" x14ac:dyDescent="0.25">
      <c r="A1763" t="s">
        <v>1245</v>
      </c>
      <c r="C1763" t="s">
        <v>1258</v>
      </c>
      <c r="E1763">
        <v>13</v>
      </c>
      <c r="F1763" t="s">
        <v>1248</v>
      </c>
      <c r="J1763" t="s">
        <v>23</v>
      </c>
      <c r="K1763">
        <v>3</v>
      </c>
      <c r="L1763">
        <v>15.33</v>
      </c>
      <c r="M1763">
        <v>1.2E-2</v>
      </c>
      <c r="O1763" s="12">
        <f>VLOOKUP(C1763,[3]May!$C:$Z,24,FALSE)</f>
        <v>2019</v>
      </c>
    </row>
    <row r="1764" spans="1:15" x14ac:dyDescent="0.25">
      <c r="A1764" t="s">
        <v>1245</v>
      </c>
      <c r="C1764" t="s">
        <v>1258</v>
      </c>
      <c r="E1764">
        <v>2</v>
      </c>
      <c r="F1764" t="s">
        <v>1247</v>
      </c>
      <c r="J1764" t="s">
        <v>23</v>
      </c>
      <c r="K1764">
        <v>8</v>
      </c>
      <c r="L1764">
        <v>40.880000000000003</v>
      </c>
      <c r="M1764">
        <v>3.2000000000000001E-2</v>
      </c>
      <c r="O1764" s="12">
        <f>VLOOKUP(C1764,[3]May!$C:$Z,24,FALSE)</f>
        <v>2019</v>
      </c>
    </row>
    <row r="1765" spans="1:15" x14ac:dyDescent="0.25">
      <c r="A1765" t="s">
        <v>1245</v>
      </c>
      <c r="C1765" t="s">
        <v>1258</v>
      </c>
      <c r="E1765">
        <v>2</v>
      </c>
      <c r="F1765" t="s">
        <v>1247</v>
      </c>
      <c r="J1765" t="s">
        <v>23</v>
      </c>
      <c r="K1765">
        <v>1</v>
      </c>
      <c r="L1765">
        <v>65.13</v>
      </c>
      <c r="M1765">
        <v>5.0999999999999997E-2</v>
      </c>
      <c r="O1765" s="12">
        <f>VLOOKUP(C1765,[3]May!$C:$Z,24,FALSE)</f>
        <v>2019</v>
      </c>
    </row>
    <row r="1766" spans="1:15" x14ac:dyDescent="0.25">
      <c r="A1766" t="s">
        <v>1245</v>
      </c>
      <c r="C1766" t="s">
        <v>1258</v>
      </c>
      <c r="E1766">
        <v>13</v>
      </c>
      <c r="F1766" t="s">
        <v>1248</v>
      </c>
      <c r="J1766" t="s">
        <v>23</v>
      </c>
      <c r="K1766">
        <v>2</v>
      </c>
      <c r="L1766">
        <v>10.220000000000001</v>
      </c>
      <c r="M1766">
        <v>8.0000000000000002E-3</v>
      </c>
      <c r="O1766" s="12">
        <f>VLOOKUP(C1766,[3]May!$C:$Z,24,FALSE)</f>
        <v>2019</v>
      </c>
    </row>
    <row r="1767" spans="1:15" x14ac:dyDescent="0.25">
      <c r="A1767" t="s">
        <v>1245</v>
      </c>
      <c r="C1767" t="s">
        <v>1258</v>
      </c>
      <c r="E1767">
        <v>2</v>
      </c>
      <c r="F1767" t="s">
        <v>1247</v>
      </c>
      <c r="J1767" t="s">
        <v>23</v>
      </c>
      <c r="K1767">
        <v>9</v>
      </c>
      <c r="L1767">
        <v>586.16999999999996</v>
      </c>
      <c r="M1767">
        <v>0.45900000000000002</v>
      </c>
      <c r="O1767" s="12">
        <f>VLOOKUP(C1767,[3]May!$C:$Z,24,FALSE)</f>
        <v>2019</v>
      </c>
    </row>
    <row r="1768" spans="1:15" x14ac:dyDescent="0.25">
      <c r="A1768" t="s">
        <v>1245</v>
      </c>
      <c r="C1768" t="s">
        <v>1258</v>
      </c>
      <c r="E1768">
        <v>2</v>
      </c>
      <c r="F1768" t="s">
        <v>1247</v>
      </c>
      <c r="J1768" t="s">
        <v>23</v>
      </c>
      <c r="K1768">
        <v>2</v>
      </c>
      <c r="L1768">
        <v>10.220000000000001</v>
      </c>
      <c r="M1768">
        <v>8.0000000000000002E-3</v>
      </c>
      <c r="O1768" s="12">
        <f>VLOOKUP(C1768,[3]May!$C:$Z,24,FALSE)</f>
        <v>2019</v>
      </c>
    </row>
    <row r="1769" spans="1:15" x14ac:dyDescent="0.25">
      <c r="A1769" t="s">
        <v>1245</v>
      </c>
      <c r="C1769" t="s">
        <v>1258</v>
      </c>
      <c r="E1769">
        <v>2</v>
      </c>
      <c r="F1769" t="s">
        <v>1247</v>
      </c>
      <c r="J1769" t="s">
        <v>23</v>
      </c>
      <c r="K1769">
        <v>5</v>
      </c>
      <c r="L1769">
        <v>325.64999999999998</v>
      </c>
      <c r="M1769">
        <v>0.255</v>
      </c>
      <c r="O1769" s="12">
        <f>VLOOKUP(C1769,[3]May!$C:$Z,24,FALSE)</f>
        <v>2019</v>
      </c>
    </row>
    <row r="1770" spans="1:15" x14ac:dyDescent="0.25">
      <c r="A1770" t="s">
        <v>1245</v>
      </c>
      <c r="C1770" t="s">
        <v>1258</v>
      </c>
      <c r="E1770">
        <v>2</v>
      </c>
      <c r="F1770" t="s">
        <v>1247</v>
      </c>
      <c r="J1770" t="s">
        <v>23</v>
      </c>
      <c r="K1770">
        <v>6</v>
      </c>
      <c r="L1770">
        <v>30.66</v>
      </c>
      <c r="M1770">
        <v>2.4E-2</v>
      </c>
      <c r="O1770" s="12">
        <f>VLOOKUP(C1770,[3]May!$C:$Z,24,FALSE)</f>
        <v>2019</v>
      </c>
    </row>
    <row r="1771" spans="1:15" x14ac:dyDescent="0.25">
      <c r="A1771" t="s">
        <v>1245</v>
      </c>
      <c r="C1771" t="s">
        <v>1258</v>
      </c>
      <c r="E1771">
        <v>2</v>
      </c>
      <c r="F1771" t="s">
        <v>1247</v>
      </c>
      <c r="J1771" t="s">
        <v>23</v>
      </c>
      <c r="K1771">
        <v>14</v>
      </c>
      <c r="L1771">
        <v>71.540000000000006</v>
      </c>
      <c r="M1771">
        <v>5.6000000000000001E-2</v>
      </c>
      <c r="O1771" s="12">
        <f>VLOOKUP(C1771,[3]May!$C:$Z,24,FALSE)</f>
        <v>2019</v>
      </c>
    </row>
    <row r="1772" spans="1:15" x14ac:dyDescent="0.25">
      <c r="A1772" t="s">
        <v>1245</v>
      </c>
      <c r="C1772" t="s">
        <v>1258</v>
      </c>
      <c r="E1772">
        <v>13</v>
      </c>
      <c r="F1772" t="s">
        <v>1248</v>
      </c>
      <c r="J1772" t="s">
        <v>23</v>
      </c>
      <c r="K1772">
        <v>2</v>
      </c>
      <c r="L1772">
        <v>10.220000000000001</v>
      </c>
      <c r="M1772">
        <v>8.0000000000000002E-3</v>
      </c>
      <c r="O1772" s="12">
        <f>VLOOKUP(C1772,[3]May!$C:$Z,24,FALSE)</f>
        <v>2019</v>
      </c>
    </row>
    <row r="1773" spans="1:15" x14ac:dyDescent="0.25">
      <c r="A1773" t="s">
        <v>1245</v>
      </c>
      <c r="C1773" t="s">
        <v>1258</v>
      </c>
      <c r="E1773">
        <v>2</v>
      </c>
      <c r="F1773" t="s">
        <v>1247</v>
      </c>
      <c r="J1773" t="s">
        <v>23</v>
      </c>
      <c r="K1773">
        <v>12</v>
      </c>
      <c r="L1773">
        <v>61.32</v>
      </c>
      <c r="M1773">
        <v>4.8000000000000001E-2</v>
      </c>
      <c r="O1773" s="12">
        <f>VLOOKUP(C1773,[3]May!$C:$Z,24,FALSE)</f>
        <v>2019</v>
      </c>
    </row>
    <row r="1774" spans="1:15" x14ac:dyDescent="0.25">
      <c r="A1774" t="s">
        <v>1245</v>
      </c>
      <c r="C1774" t="s">
        <v>1258</v>
      </c>
      <c r="E1774">
        <v>2</v>
      </c>
      <c r="F1774" t="s">
        <v>1247</v>
      </c>
      <c r="J1774" t="s">
        <v>23</v>
      </c>
      <c r="K1774">
        <v>6</v>
      </c>
      <c r="L1774">
        <v>30.66</v>
      </c>
      <c r="M1774">
        <v>2.4E-2</v>
      </c>
      <c r="O1774" s="12">
        <f>VLOOKUP(C1774,[3]May!$C:$Z,24,FALSE)</f>
        <v>2019</v>
      </c>
    </row>
    <row r="1775" spans="1:15" x14ac:dyDescent="0.25">
      <c r="A1775" t="s">
        <v>1245</v>
      </c>
      <c r="C1775" t="s">
        <v>1258</v>
      </c>
      <c r="E1775">
        <v>2</v>
      </c>
      <c r="F1775" t="s">
        <v>1247</v>
      </c>
      <c r="J1775" t="s">
        <v>23</v>
      </c>
      <c r="K1775">
        <v>2</v>
      </c>
      <c r="L1775">
        <v>130.26</v>
      </c>
      <c r="M1775">
        <v>0.10199999999999999</v>
      </c>
      <c r="O1775" s="12">
        <f>VLOOKUP(C1775,[3]May!$C:$Z,24,FALSE)</f>
        <v>2019</v>
      </c>
    </row>
    <row r="1776" spans="1:15" x14ac:dyDescent="0.25">
      <c r="A1776" t="s">
        <v>1245</v>
      </c>
      <c r="C1776" t="s">
        <v>1258</v>
      </c>
      <c r="E1776">
        <v>2</v>
      </c>
      <c r="F1776" t="s">
        <v>1247</v>
      </c>
      <c r="J1776" t="s">
        <v>23</v>
      </c>
      <c r="K1776">
        <v>11</v>
      </c>
      <c r="L1776">
        <v>56.21</v>
      </c>
      <c r="M1776">
        <v>4.3999999999999997E-2</v>
      </c>
      <c r="O1776" s="12">
        <f>VLOOKUP(C1776,[3]May!$C:$Z,24,FALSE)</f>
        <v>2019</v>
      </c>
    </row>
    <row r="1777" spans="1:15" x14ac:dyDescent="0.25">
      <c r="A1777" t="s">
        <v>1245</v>
      </c>
      <c r="C1777" t="s">
        <v>1258</v>
      </c>
      <c r="E1777">
        <v>2</v>
      </c>
      <c r="F1777" t="s">
        <v>1247</v>
      </c>
      <c r="J1777" t="s">
        <v>23</v>
      </c>
      <c r="K1777">
        <v>9</v>
      </c>
      <c r="L1777">
        <v>586.16999999999996</v>
      </c>
      <c r="M1777">
        <v>0.45900000000000002</v>
      </c>
      <c r="O1777" s="12">
        <f>VLOOKUP(C1777,[3]May!$C:$Z,24,FALSE)</f>
        <v>2019</v>
      </c>
    </row>
    <row r="1778" spans="1:15" x14ac:dyDescent="0.25">
      <c r="A1778" t="s">
        <v>1245</v>
      </c>
      <c r="C1778" t="s">
        <v>1258</v>
      </c>
      <c r="E1778">
        <v>2</v>
      </c>
      <c r="F1778" t="s">
        <v>1247</v>
      </c>
      <c r="J1778" t="s">
        <v>23</v>
      </c>
      <c r="K1778">
        <v>3</v>
      </c>
      <c r="L1778">
        <v>15.33</v>
      </c>
      <c r="M1778">
        <v>1.2E-2</v>
      </c>
      <c r="O1778" s="12">
        <f>VLOOKUP(C1778,[3]May!$C:$Z,24,FALSE)</f>
        <v>2019</v>
      </c>
    </row>
    <row r="1779" spans="1:15" x14ac:dyDescent="0.25">
      <c r="A1779" t="s">
        <v>1245</v>
      </c>
      <c r="C1779" t="s">
        <v>1259</v>
      </c>
      <c r="E1779">
        <v>2</v>
      </c>
      <c r="F1779" t="s">
        <v>1247</v>
      </c>
      <c r="J1779" t="s">
        <v>23</v>
      </c>
      <c r="K1779">
        <v>7</v>
      </c>
      <c r="L1779">
        <v>35.770000000000003</v>
      </c>
      <c r="M1779">
        <v>2.8000000000000001E-2</v>
      </c>
      <c r="O1779" s="12">
        <f>VLOOKUP(C1779,[3]May!$C:$Z,24,FALSE)</f>
        <v>2019</v>
      </c>
    </row>
    <row r="1780" spans="1:15" x14ac:dyDescent="0.25">
      <c r="A1780" t="s">
        <v>1245</v>
      </c>
      <c r="C1780" t="s">
        <v>1259</v>
      </c>
      <c r="E1780">
        <v>2</v>
      </c>
      <c r="F1780" t="s">
        <v>1247</v>
      </c>
      <c r="J1780" t="s">
        <v>23</v>
      </c>
      <c r="K1780">
        <v>6</v>
      </c>
      <c r="L1780">
        <v>30.66</v>
      </c>
      <c r="M1780">
        <v>2.4E-2</v>
      </c>
      <c r="O1780" s="12">
        <f>VLOOKUP(C1780,[3]May!$C:$Z,24,FALSE)</f>
        <v>2019</v>
      </c>
    </row>
    <row r="1781" spans="1:15" x14ac:dyDescent="0.25">
      <c r="A1781" t="s">
        <v>1245</v>
      </c>
      <c r="C1781" t="s">
        <v>1259</v>
      </c>
      <c r="E1781">
        <v>2</v>
      </c>
      <c r="F1781" t="s">
        <v>1247</v>
      </c>
      <c r="J1781" t="s">
        <v>23</v>
      </c>
      <c r="K1781">
        <v>10</v>
      </c>
      <c r="L1781">
        <v>651.29999999999995</v>
      </c>
      <c r="M1781">
        <v>0.51</v>
      </c>
      <c r="O1781" s="12">
        <f>VLOOKUP(C1781,[3]May!$C:$Z,24,FALSE)</f>
        <v>2019</v>
      </c>
    </row>
    <row r="1782" spans="1:15" x14ac:dyDescent="0.25">
      <c r="A1782" t="s">
        <v>1245</v>
      </c>
      <c r="C1782" t="s">
        <v>1259</v>
      </c>
      <c r="E1782">
        <v>2</v>
      </c>
      <c r="F1782" t="s">
        <v>1247</v>
      </c>
      <c r="J1782" t="s">
        <v>23</v>
      </c>
      <c r="K1782">
        <v>15</v>
      </c>
      <c r="L1782">
        <v>76.650000000000006</v>
      </c>
      <c r="M1782">
        <v>0.06</v>
      </c>
      <c r="O1782" s="12">
        <f>VLOOKUP(C1782,[3]May!$C:$Z,24,FALSE)</f>
        <v>2019</v>
      </c>
    </row>
    <row r="1783" spans="1:15" x14ac:dyDescent="0.25">
      <c r="A1783" t="s">
        <v>1245</v>
      </c>
      <c r="C1783" t="s">
        <v>1259</v>
      </c>
      <c r="E1783">
        <v>2</v>
      </c>
      <c r="F1783" t="s">
        <v>1247</v>
      </c>
      <c r="J1783" t="s">
        <v>23</v>
      </c>
      <c r="K1783">
        <v>8</v>
      </c>
      <c r="L1783">
        <v>40.880000000000003</v>
      </c>
      <c r="M1783">
        <v>3.2000000000000001E-2</v>
      </c>
      <c r="O1783" s="12">
        <f>VLOOKUP(C1783,[3]May!$C:$Z,24,FALSE)</f>
        <v>2019</v>
      </c>
    </row>
    <row r="1784" spans="1:15" x14ac:dyDescent="0.25">
      <c r="A1784" t="s">
        <v>1245</v>
      </c>
      <c r="C1784" t="s">
        <v>1259</v>
      </c>
      <c r="E1784">
        <v>2</v>
      </c>
      <c r="F1784" t="s">
        <v>1247</v>
      </c>
      <c r="J1784" t="s">
        <v>23</v>
      </c>
      <c r="K1784">
        <v>9</v>
      </c>
      <c r="L1784">
        <v>586.16999999999996</v>
      </c>
      <c r="M1784">
        <v>0.45900000000000002</v>
      </c>
      <c r="O1784" s="12">
        <f>VLOOKUP(C1784,[3]May!$C:$Z,24,FALSE)</f>
        <v>2019</v>
      </c>
    </row>
    <row r="1785" spans="1:15" x14ac:dyDescent="0.25">
      <c r="A1785" t="s">
        <v>1245</v>
      </c>
      <c r="C1785" t="s">
        <v>1259</v>
      </c>
      <c r="E1785">
        <v>12</v>
      </c>
      <c r="F1785" t="s">
        <v>1253</v>
      </c>
      <c r="J1785" t="s">
        <v>23</v>
      </c>
      <c r="K1785">
        <v>1</v>
      </c>
      <c r="L1785">
        <v>61.2</v>
      </c>
      <c r="M1785">
        <v>8.3370000000000007E-3</v>
      </c>
      <c r="O1785" s="12">
        <f>VLOOKUP(C1785,[3]May!$C:$Z,24,FALSE)</f>
        <v>2019</v>
      </c>
    </row>
    <row r="1786" spans="1:15" x14ac:dyDescent="0.25">
      <c r="A1786" t="s">
        <v>1245</v>
      </c>
      <c r="C1786" t="s">
        <v>1259</v>
      </c>
      <c r="E1786">
        <v>2</v>
      </c>
      <c r="F1786" t="s">
        <v>1247</v>
      </c>
      <c r="J1786" t="s">
        <v>23</v>
      </c>
      <c r="K1786">
        <v>1</v>
      </c>
      <c r="L1786">
        <v>65.13</v>
      </c>
      <c r="M1786">
        <v>5.0999999999999997E-2</v>
      </c>
      <c r="O1786" s="12">
        <f>VLOOKUP(C1786,[3]May!$C:$Z,24,FALSE)</f>
        <v>2019</v>
      </c>
    </row>
    <row r="1787" spans="1:15" x14ac:dyDescent="0.25">
      <c r="A1787" t="s">
        <v>1245</v>
      </c>
      <c r="C1787" t="s">
        <v>1259</v>
      </c>
      <c r="E1787">
        <v>2</v>
      </c>
      <c r="F1787" t="s">
        <v>1247</v>
      </c>
      <c r="J1787" t="s">
        <v>23</v>
      </c>
      <c r="K1787">
        <v>18</v>
      </c>
      <c r="L1787">
        <v>91.98</v>
      </c>
      <c r="M1787">
        <v>7.1999999999999995E-2</v>
      </c>
      <c r="O1787" s="12">
        <f>VLOOKUP(C1787,[3]May!$C:$Z,24,FALSE)</f>
        <v>2019</v>
      </c>
    </row>
    <row r="1788" spans="1:15" x14ac:dyDescent="0.25">
      <c r="A1788" t="s">
        <v>1245</v>
      </c>
      <c r="C1788" t="s">
        <v>1259</v>
      </c>
      <c r="E1788">
        <v>2</v>
      </c>
      <c r="F1788" t="s">
        <v>1247</v>
      </c>
      <c r="J1788" t="s">
        <v>23</v>
      </c>
      <c r="K1788">
        <v>9</v>
      </c>
      <c r="L1788">
        <v>586.16999999999996</v>
      </c>
      <c r="M1788">
        <v>0.45900000000000002</v>
      </c>
      <c r="O1788" s="12">
        <f>VLOOKUP(C1788,[3]May!$C:$Z,24,FALSE)</f>
        <v>2019</v>
      </c>
    </row>
    <row r="1789" spans="1:15" x14ac:dyDescent="0.25">
      <c r="A1789" t="s">
        <v>1245</v>
      </c>
      <c r="C1789" t="s">
        <v>1259</v>
      </c>
      <c r="E1789">
        <v>2</v>
      </c>
      <c r="F1789" t="s">
        <v>1247</v>
      </c>
      <c r="J1789" t="s">
        <v>23</v>
      </c>
      <c r="K1789">
        <v>7</v>
      </c>
      <c r="L1789">
        <v>35.770000000000003</v>
      </c>
      <c r="M1789">
        <v>2.8000000000000001E-2</v>
      </c>
      <c r="O1789" s="12">
        <f>VLOOKUP(C1789,[3]May!$C:$Z,24,FALSE)</f>
        <v>2019</v>
      </c>
    </row>
    <row r="1790" spans="1:15" x14ac:dyDescent="0.25">
      <c r="A1790" t="s">
        <v>1245</v>
      </c>
      <c r="C1790" t="s">
        <v>1259</v>
      </c>
      <c r="E1790">
        <v>2</v>
      </c>
      <c r="F1790" t="s">
        <v>1247</v>
      </c>
      <c r="J1790" t="s">
        <v>23</v>
      </c>
      <c r="K1790">
        <v>5</v>
      </c>
      <c r="L1790">
        <v>325.64999999999998</v>
      </c>
      <c r="M1790">
        <v>0.255</v>
      </c>
      <c r="O1790" s="12">
        <f>VLOOKUP(C1790,[3]May!$C:$Z,24,FALSE)</f>
        <v>2019</v>
      </c>
    </row>
    <row r="1791" spans="1:15" x14ac:dyDescent="0.25">
      <c r="A1791" t="s">
        <v>1245</v>
      </c>
      <c r="C1791" t="s">
        <v>1259</v>
      </c>
      <c r="E1791">
        <v>2</v>
      </c>
      <c r="F1791" t="s">
        <v>1247</v>
      </c>
      <c r="J1791" t="s">
        <v>23</v>
      </c>
      <c r="K1791">
        <v>17</v>
      </c>
      <c r="L1791">
        <v>86.87</v>
      </c>
      <c r="M1791">
        <v>6.8000000000000005E-2</v>
      </c>
      <c r="O1791" s="12">
        <f>VLOOKUP(C1791,[3]May!$C:$Z,24,FALSE)</f>
        <v>2019</v>
      </c>
    </row>
    <row r="1792" spans="1:15" x14ac:dyDescent="0.25">
      <c r="A1792" t="s">
        <v>1245</v>
      </c>
      <c r="C1792" t="s">
        <v>1259</v>
      </c>
      <c r="E1792">
        <v>2</v>
      </c>
      <c r="F1792" t="s">
        <v>1247</v>
      </c>
      <c r="J1792" t="s">
        <v>23</v>
      </c>
      <c r="K1792">
        <v>2</v>
      </c>
      <c r="L1792">
        <v>130.26</v>
      </c>
      <c r="M1792">
        <v>0.10199999999999999</v>
      </c>
      <c r="O1792" s="12">
        <f>VLOOKUP(C1792,[3]May!$C:$Z,24,FALSE)</f>
        <v>2019</v>
      </c>
    </row>
    <row r="1793" spans="1:15" x14ac:dyDescent="0.25">
      <c r="A1793" t="s">
        <v>1245</v>
      </c>
      <c r="C1793" t="s">
        <v>1259</v>
      </c>
      <c r="E1793">
        <v>2</v>
      </c>
      <c r="F1793" t="s">
        <v>1247</v>
      </c>
      <c r="J1793" t="s">
        <v>23</v>
      </c>
      <c r="K1793">
        <v>3</v>
      </c>
      <c r="L1793">
        <v>15.33</v>
      </c>
      <c r="M1793">
        <v>1.2E-2</v>
      </c>
      <c r="O1793" s="12">
        <f>VLOOKUP(C1793,[3]May!$C:$Z,24,FALSE)</f>
        <v>2019</v>
      </c>
    </row>
    <row r="1794" spans="1:15" x14ac:dyDescent="0.25">
      <c r="A1794" t="s">
        <v>1245</v>
      </c>
      <c r="C1794" t="s">
        <v>1259</v>
      </c>
      <c r="E1794">
        <v>2</v>
      </c>
      <c r="F1794" t="s">
        <v>1247</v>
      </c>
      <c r="J1794" t="s">
        <v>23</v>
      </c>
      <c r="K1794">
        <v>1</v>
      </c>
      <c r="L1794">
        <v>65.13</v>
      </c>
      <c r="M1794">
        <v>5.0999999999999997E-2</v>
      </c>
      <c r="O1794" s="12">
        <f>VLOOKUP(C1794,[3]May!$C:$Z,24,FALSE)</f>
        <v>2019</v>
      </c>
    </row>
    <row r="1795" spans="1:15" x14ac:dyDescent="0.25">
      <c r="A1795" t="s">
        <v>1245</v>
      </c>
      <c r="C1795" t="s">
        <v>1259</v>
      </c>
      <c r="E1795">
        <v>2</v>
      </c>
      <c r="F1795" t="s">
        <v>1247</v>
      </c>
      <c r="J1795" t="s">
        <v>23</v>
      </c>
      <c r="K1795">
        <v>13</v>
      </c>
      <c r="L1795">
        <v>66.430000000000007</v>
      </c>
      <c r="M1795">
        <v>5.1999999999999998E-2</v>
      </c>
      <c r="O1795" s="12">
        <f>VLOOKUP(C1795,[3]May!$C:$Z,24,FALSE)</f>
        <v>2019</v>
      </c>
    </row>
    <row r="1796" spans="1:15" x14ac:dyDescent="0.25">
      <c r="A1796" t="s">
        <v>1245</v>
      </c>
      <c r="C1796" t="s">
        <v>1259</v>
      </c>
      <c r="E1796">
        <v>2</v>
      </c>
      <c r="F1796" t="s">
        <v>1247</v>
      </c>
      <c r="J1796" t="s">
        <v>23</v>
      </c>
      <c r="K1796">
        <v>6</v>
      </c>
      <c r="L1796">
        <v>30.66</v>
      </c>
      <c r="M1796">
        <v>2.4E-2</v>
      </c>
      <c r="O1796" s="12">
        <f>VLOOKUP(C1796,[3]May!$C:$Z,24,FALSE)</f>
        <v>2019</v>
      </c>
    </row>
    <row r="1797" spans="1:15" x14ac:dyDescent="0.25">
      <c r="A1797" t="s">
        <v>1245</v>
      </c>
      <c r="C1797" t="s">
        <v>1259</v>
      </c>
      <c r="E1797">
        <v>2</v>
      </c>
      <c r="F1797" t="s">
        <v>1247</v>
      </c>
      <c r="J1797" t="s">
        <v>23</v>
      </c>
      <c r="K1797">
        <v>9</v>
      </c>
      <c r="L1797">
        <v>586.16999999999996</v>
      </c>
      <c r="M1797">
        <v>0.45900000000000002</v>
      </c>
      <c r="O1797" s="12">
        <f>VLOOKUP(C1797,[3]May!$C:$Z,24,FALSE)</f>
        <v>2019</v>
      </c>
    </row>
    <row r="1798" spans="1:15" x14ac:dyDescent="0.25">
      <c r="A1798" t="s">
        <v>1245</v>
      </c>
      <c r="C1798" t="s">
        <v>1259</v>
      </c>
      <c r="E1798">
        <v>2</v>
      </c>
      <c r="F1798" t="s">
        <v>1247</v>
      </c>
      <c r="J1798" t="s">
        <v>23</v>
      </c>
      <c r="K1798">
        <v>13</v>
      </c>
      <c r="L1798">
        <v>66.430000000000007</v>
      </c>
      <c r="M1798">
        <v>5.1999999999999998E-2</v>
      </c>
      <c r="O1798" s="12">
        <f>VLOOKUP(C1798,[3]May!$C:$Z,24,FALSE)</f>
        <v>2019</v>
      </c>
    </row>
    <row r="1799" spans="1:15" x14ac:dyDescent="0.25">
      <c r="A1799" t="s">
        <v>1245</v>
      </c>
      <c r="C1799" t="s">
        <v>1259</v>
      </c>
      <c r="E1799">
        <v>8</v>
      </c>
      <c r="F1799" t="s">
        <v>1251</v>
      </c>
      <c r="J1799" t="s">
        <v>23</v>
      </c>
      <c r="K1799">
        <v>1</v>
      </c>
      <c r="L1799">
        <v>55.06</v>
      </c>
      <c r="M1799">
        <v>3.2199999999999999E-2</v>
      </c>
      <c r="O1799" s="12">
        <f>VLOOKUP(C1799,[3]May!$C:$Z,24,FALSE)</f>
        <v>2019</v>
      </c>
    </row>
    <row r="1800" spans="1:15" x14ac:dyDescent="0.25">
      <c r="A1800" t="s">
        <v>1245</v>
      </c>
      <c r="C1800" t="s">
        <v>1259</v>
      </c>
      <c r="E1800">
        <v>12</v>
      </c>
      <c r="F1800" t="s">
        <v>1253</v>
      </c>
      <c r="J1800" t="s">
        <v>23</v>
      </c>
      <c r="K1800">
        <v>1</v>
      </c>
      <c r="L1800">
        <v>61.2</v>
      </c>
      <c r="M1800">
        <v>8.3370000000000007E-3</v>
      </c>
      <c r="O1800" s="12">
        <f>VLOOKUP(C1800,[3]May!$C:$Z,24,FALSE)</f>
        <v>2019</v>
      </c>
    </row>
    <row r="1801" spans="1:15" x14ac:dyDescent="0.25">
      <c r="A1801" t="s">
        <v>1245</v>
      </c>
      <c r="C1801" t="s">
        <v>1259</v>
      </c>
      <c r="E1801">
        <v>2</v>
      </c>
      <c r="F1801" t="s">
        <v>1247</v>
      </c>
      <c r="J1801" t="s">
        <v>23</v>
      </c>
      <c r="K1801">
        <v>8</v>
      </c>
      <c r="L1801">
        <v>40.880000000000003</v>
      </c>
      <c r="M1801">
        <v>3.2000000000000001E-2</v>
      </c>
      <c r="O1801" s="12">
        <f>VLOOKUP(C1801,[3]May!$C:$Z,24,FALSE)</f>
        <v>2019</v>
      </c>
    </row>
    <row r="1802" spans="1:15" x14ac:dyDescent="0.25">
      <c r="A1802" t="s">
        <v>1245</v>
      </c>
      <c r="C1802" t="s">
        <v>1259</v>
      </c>
      <c r="E1802">
        <v>2</v>
      </c>
      <c r="F1802" t="s">
        <v>1247</v>
      </c>
      <c r="J1802" t="s">
        <v>23</v>
      </c>
      <c r="K1802">
        <v>2</v>
      </c>
      <c r="L1802">
        <v>130.26</v>
      </c>
      <c r="M1802">
        <v>0.10199999999999999</v>
      </c>
      <c r="O1802" s="12">
        <f>VLOOKUP(C1802,[3]May!$C:$Z,24,FALSE)</f>
        <v>2019</v>
      </c>
    </row>
    <row r="1803" spans="1:15" x14ac:dyDescent="0.25">
      <c r="A1803" t="s">
        <v>1245</v>
      </c>
      <c r="C1803" t="s">
        <v>1259</v>
      </c>
      <c r="E1803">
        <v>2</v>
      </c>
      <c r="F1803" t="s">
        <v>1247</v>
      </c>
      <c r="J1803" t="s">
        <v>23</v>
      </c>
      <c r="K1803">
        <v>6</v>
      </c>
      <c r="L1803">
        <v>30.66</v>
      </c>
      <c r="M1803">
        <v>2.4E-2</v>
      </c>
      <c r="O1803" s="12">
        <f>VLOOKUP(C1803,[3]May!$C:$Z,24,FALSE)</f>
        <v>2019</v>
      </c>
    </row>
    <row r="1804" spans="1:15" x14ac:dyDescent="0.25">
      <c r="A1804" t="s">
        <v>1245</v>
      </c>
      <c r="C1804" t="s">
        <v>1259</v>
      </c>
      <c r="E1804">
        <v>2</v>
      </c>
      <c r="F1804" t="s">
        <v>1247</v>
      </c>
      <c r="J1804" t="s">
        <v>23</v>
      </c>
      <c r="K1804">
        <v>11</v>
      </c>
      <c r="L1804">
        <v>716.43</v>
      </c>
      <c r="M1804">
        <v>0.56100000000000005</v>
      </c>
      <c r="O1804" s="12">
        <f>VLOOKUP(C1804,[3]May!$C:$Z,24,FALSE)</f>
        <v>2019</v>
      </c>
    </row>
    <row r="1805" spans="1:15" x14ac:dyDescent="0.25">
      <c r="A1805" t="s">
        <v>1245</v>
      </c>
      <c r="C1805" t="s">
        <v>1259</v>
      </c>
      <c r="E1805">
        <v>2</v>
      </c>
      <c r="F1805" t="s">
        <v>1247</v>
      </c>
      <c r="J1805" t="s">
        <v>23</v>
      </c>
      <c r="K1805">
        <v>19</v>
      </c>
      <c r="L1805">
        <v>97.09</v>
      </c>
      <c r="M1805">
        <v>7.5999999999999998E-2</v>
      </c>
      <c r="O1805" s="12">
        <f>VLOOKUP(C1805,[3]May!$C:$Z,24,FALSE)</f>
        <v>2019</v>
      </c>
    </row>
    <row r="1806" spans="1:15" x14ac:dyDescent="0.25">
      <c r="A1806" t="s">
        <v>1245</v>
      </c>
      <c r="C1806" t="s">
        <v>1259</v>
      </c>
      <c r="E1806">
        <v>8</v>
      </c>
      <c r="F1806" t="s">
        <v>1251</v>
      </c>
      <c r="J1806" t="s">
        <v>23</v>
      </c>
      <c r="K1806">
        <v>5</v>
      </c>
      <c r="L1806">
        <v>275.3</v>
      </c>
      <c r="M1806">
        <v>0.161</v>
      </c>
      <c r="O1806" s="12">
        <f>VLOOKUP(C1806,[3]May!$C:$Z,24,FALSE)</f>
        <v>2019</v>
      </c>
    </row>
    <row r="1807" spans="1:15" x14ac:dyDescent="0.25">
      <c r="A1807" t="s">
        <v>1245</v>
      </c>
      <c r="C1807" t="s">
        <v>1259</v>
      </c>
      <c r="E1807">
        <v>2</v>
      </c>
      <c r="F1807" t="s">
        <v>1247</v>
      </c>
      <c r="J1807" t="s">
        <v>23</v>
      </c>
      <c r="K1807">
        <v>12</v>
      </c>
      <c r="L1807">
        <v>61.32</v>
      </c>
      <c r="M1807">
        <v>4.8000000000000001E-2</v>
      </c>
      <c r="O1807" s="12">
        <f>VLOOKUP(C1807,[3]May!$C:$Z,24,FALSE)</f>
        <v>2019</v>
      </c>
    </row>
    <row r="1808" spans="1:15" x14ac:dyDescent="0.25">
      <c r="A1808" t="s">
        <v>1245</v>
      </c>
      <c r="C1808" t="s">
        <v>1259</v>
      </c>
      <c r="E1808">
        <v>2</v>
      </c>
      <c r="F1808" t="s">
        <v>1247</v>
      </c>
      <c r="J1808" t="s">
        <v>23</v>
      </c>
      <c r="K1808">
        <v>1</v>
      </c>
      <c r="L1808">
        <v>5.1100000000000003</v>
      </c>
      <c r="M1808">
        <v>4.0000000000000001E-3</v>
      </c>
      <c r="O1808" s="12">
        <f>VLOOKUP(C1808,[3]May!$C:$Z,24,FALSE)</f>
        <v>2019</v>
      </c>
    </row>
    <row r="1809" spans="1:15" x14ac:dyDescent="0.25">
      <c r="A1809" t="s">
        <v>1245</v>
      </c>
      <c r="C1809" t="s">
        <v>1259</v>
      </c>
      <c r="E1809">
        <v>2</v>
      </c>
      <c r="F1809" t="s">
        <v>1247</v>
      </c>
      <c r="J1809" t="s">
        <v>23</v>
      </c>
      <c r="K1809">
        <v>19</v>
      </c>
      <c r="L1809">
        <v>1237.47</v>
      </c>
      <c r="M1809">
        <v>0.96899999999999997</v>
      </c>
      <c r="O1809" s="12">
        <f>VLOOKUP(C1809,[3]May!$C:$Z,24,FALSE)</f>
        <v>2019</v>
      </c>
    </row>
    <row r="1810" spans="1:15" x14ac:dyDescent="0.25">
      <c r="A1810" t="s">
        <v>1245</v>
      </c>
      <c r="C1810" t="s">
        <v>1259</v>
      </c>
      <c r="E1810">
        <v>12</v>
      </c>
      <c r="F1810" t="s">
        <v>1253</v>
      </c>
      <c r="J1810" t="s">
        <v>23</v>
      </c>
      <c r="K1810">
        <v>1</v>
      </c>
      <c r="L1810">
        <v>61.2</v>
      </c>
      <c r="M1810">
        <v>8.3370000000000007E-3</v>
      </c>
      <c r="O1810" s="12">
        <f>VLOOKUP(C1810,[3]May!$C:$Z,24,FALSE)</f>
        <v>2019</v>
      </c>
    </row>
    <row r="1811" spans="1:15" x14ac:dyDescent="0.25">
      <c r="A1811" t="s">
        <v>1245</v>
      </c>
      <c r="C1811" t="s">
        <v>1259</v>
      </c>
      <c r="E1811">
        <v>2</v>
      </c>
      <c r="F1811" t="s">
        <v>1247</v>
      </c>
      <c r="J1811" t="s">
        <v>23</v>
      </c>
      <c r="K1811">
        <v>4</v>
      </c>
      <c r="L1811">
        <v>260.52</v>
      </c>
      <c r="M1811">
        <v>0.20399999999999999</v>
      </c>
      <c r="O1811" s="12">
        <f>VLOOKUP(C1811,[3]May!$C:$Z,24,FALSE)</f>
        <v>2019</v>
      </c>
    </row>
    <row r="1812" spans="1:15" x14ac:dyDescent="0.25">
      <c r="A1812" t="s">
        <v>1245</v>
      </c>
      <c r="C1812" t="s">
        <v>1259</v>
      </c>
      <c r="E1812">
        <v>2</v>
      </c>
      <c r="F1812" t="s">
        <v>1247</v>
      </c>
      <c r="J1812" t="s">
        <v>23</v>
      </c>
      <c r="K1812">
        <v>9</v>
      </c>
      <c r="L1812">
        <v>45.99</v>
      </c>
      <c r="M1812">
        <v>3.5999999999999997E-2</v>
      </c>
      <c r="O1812" s="12">
        <f>VLOOKUP(C1812,[3]May!$C:$Z,24,FALSE)</f>
        <v>2019</v>
      </c>
    </row>
    <row r="1813" spans="1:15" x14ac:dyDescent="0.25">
      <c r="A1813" t="s">
        <v>1245</v>
      </c>
      <c r="C1813" t="s">
        <v>1259</v>
      </c>
      <c r="E1813">
        <v>2</v>
      </c>
      <c r="F1813" t="s">
        <v>1247</v>
      </c>
      <c r="J1813" t="s">
        <v>23</v>
      </c>
      <c r="K1813">
        <v>9</v>
      </c>
      <c r="L1813">
        <v>45.99</v>
      </c>
      <c r="M1813">
        <v>3.5999999999999997E-2</v>
      </c>
      <c r="O1813" s="12">
        <f>VLOOKUP(C1813,[3]May!$C:$Z,24,FALSE)</f>
        <v>2019</v>
      </c>
    </row>
    <row r="1814" spans="1:15" x14ac:dyDescent="0.25">
      <c r="A1814" t="s">
        <v>1245</v>
      </c>
      <c r="C1814" t="s">
        <v>1259</v>
      </c>
      <c r="E1814">
        <v>2</v>
      </c>
      <c r="F1814" t="s">
        <v>1247</v>
      </c>
      <c r="J1814" t="s">
        <v>23</v>
      </c>
      <c r="K1814">
        <v>12</v>
      </c>
      <c r="L1814">
        <v>61.32</v>
      </c>
      <c r="M1814">
        <v>4.8000000000000001E-2</v>
      </c>
      <c r="O1814" s="12">
        <f>VLOOKUP(C1814,[3]May!$C:$Z,24,FALSE)</f>
        <v>2019</v>
      </c>
    </row>
    <row r="1815" spans="1:15" x14ac:dyDescent="0.25">
      <c r="A1815" t="s">
        <v>1245</v>
      </c>
      <c r="C1815" t="s">
        <v>1259</v>
      </c>
      <c r="E1815">
        <v>2</v>
      </c>
      <c r="F1815" t="s">
        <v>1247</v>
      </c>
      <c r="J1815" t="s">
        <v>23</v>
      </c>
      <c r="K1815">
        <v>1</v>
      </c>
      <c r="L1815">
        <v>65.13</v>
      </c>
      <c r="M1815">
        <v>5.0999999999999997E-2</v>
      </c>
      <c r="O1815" s="12">
        <f>VLOOKUP(C1815,[3]May!$C:$Z,24,FALSE)</f>
        <v>2019</v>
      </c>
    </row>
    <row r="1816" spans="1:15" x14ac:dyDescent="0.25">
      <c r="A1816" t="s">
        <v>1245</v>
      </c>
      <c r="C1816" t="s">
        <v>1259</v>
      </c>
      <c r="E1816">
        <v>2</v>
      </c>
      <c r="F1816" t="s">
        <v>1247</v>
      </c>
      <c r="J1816" t="s">
        <v>23</v>
      </c>
      <c r="K1816">
        <v>5</v>
      </c>
      <c r="L1816">
        <v>25.55</v>
      </c>
      <c r="M1816">
        <v>0.02</v>
      </c>
      <c r="O1816" s="12">
        <f>VLOOKUP(C1816,[3]May!$C:$Z,24,FALSE)</f>
        <v>2019</v>
      </c>
    </row>
    <row r="1817" spans="1:15" x14ac:dyDescent="0.25">
      <c r="A1817" t="s">
        <v>1245</v>
      </c>
      <c r="C1817" t="s">
        <v>1259</v>
      </c>
      <c r="E1817">
        <v>2</v>
      </c>
      <c r="F1817" t="s">
        <v>1247</v>
      </c>
      <c r="J1817" t="s">
        <v>23</v>
      </c>
      <c r="K1817">
        <v>6</v>
      </c>
      <c r="L1817">
        <v>30.66</v>
      </c>
      <c r="M1817">
        <v>2.4E-2</v>
      </c>
      <c r="O1817" s="12">
        <f>VLOOKUP(C1817,[3]May!$C:$Z,24,FALSE)</f>
        <v>2019</v>
      </c>
    </row>
    <row r="1818" spans="1:15" x14ac:dyDescent="0.25">
      <c r="A1818" t="s">
        <v>1245</v>
      </c>
      <c r="C1818" t="s">
        <v>1259</v>
      </c>
      <c r="E1818">
        <v>2</v>
      </c>
      <c r="F1818" t="s">
        <v>1247</v>
      </c>
      <c r="J1818" t="s">
        <v>23</v>
      </c>
      <c r="K1818">
        <v>9</v>
      </c>
      <c r="L1818">
        <v>586.16999999999996</v>
      </c>
      <c r="M1818">
        <v>0.45900000000000002</v>
      </c>
      <c r="O1818" s="12">
        <f>VLOOKUP(C1818,[3]May!$C:$Z,24,FALSE)</f>
        <v>2019</v>
      </c>
    </row>
    <row r="1819" spans="1:15" x14ac:dyDescent="0.25">
      <c r="A1819" t="s">
        <v>1245</v>
      </c>
      <c r="C1819" t="s">
        <v>1259</v>
      </c>
      <c r="E1819">
        <v>2</v>
      </c>
      <c r="F1819" t="s">
        <v>1247</v>
      </c>
      <c r="J1819" t="s">
        <v>23</v>
      </c>
      <c r="K1819">
        <v>3</v>
      </c>
      <c r="L1819">
        <v>195.39</v>
      </c>
      <c r="M1819">
        <v>0.153</v>
      </c>
      <c r="O1819" s="12">
        <f>VLOOKUP(C1819,[3]May!$C:$Z,24,FALSE)</f>
        <v>2019</v>
      </c>
    </row>
    <row r="1820" spans="1:15" x14ac:dyDescent="0.25">
      <c r="A1820" t="s">
        <v>1245</v>
      </c>
      <c r="C1820" t="s">
        <v>1259</v>
      </c>
      <c r="E1820">
        <v>2</v>
      </c>
      <c r="F1820" t="s">
        <v>1247</v>
      </c>
      <c r="J1820" t="s">
        <v>23</v>
      </c>
      <c r="K1820">
        <v>11</v>
      </c>
      <c r="L1820">
        <v>56.21</v>
      </c>
      <c r="M1820">
        <v>4.3999999999999997E-2</v>
      </c>
      <c r="O1820" s="12">
        <f>VLOOKUP(C1820,[3]May!$C:$Z,24,FALSE)</f>
        <v>2019</v>
      </c>
    </row>
    <row r="1821" spans="1:15" x14ac:dyDescent="0.25">
      <c r="A1821" t="s">
        <v>1245</v>
      </c>
      <c r="C1821" t="s">
        <v>1259</v>
      </c>
      <c r="E1821">
        <v>2</v>
      </c>
      <c r="F1821" t="s">
        <v>1247</v>
      </c>
      <c r="J1821" t="s">
        <v>23</v>
      </c>
      <c r="K1821">
        <v>7</v>
      </c>
      <c r="L1821">
        <v>35.770000000000003</v>
      </c>
      <c r="M1821">
        <v>2.8000000000000001E-2</v>
      </c>
      <c r="O1821" s="12">
        <f>VLOOKUP(C1821,[3]May!$C:$Z,24,FALSE)</f>
        <v>2019</v>
      </c>
    </row>
    <row r="1822" spans="1:15" x14ac:dyDescent="0.25">
      <c r="A1822" t="s">
        <v>1245</v>
      </c>
      <c r="C1822" t="s">
        <v>1259</v>
      </c>
      <c r="E1822">
        <v>2</v>
      </c>
      <c r="F1822" t="s">
        <v>1247</v>
      </c>
      <c r="J1822" t="s">
        <v>23</v>
      </c>
      <c r="K1822">
        <v>6</v>
      </c>
      <c r="L1822">
        <v>30.66</v>
      </c>
      <c r="M1822">
        <v>2.4E-2</v>
      </c>
      <c r="O1822" s="12">
        <f>VLOOKUP(C1822,[3]May!$C:$Z,24,FALSE)</f>
        <v>2019</v>
      </c>
    </row>
    <row r="1823" spans="1:15" x14ac:dyDescent="0.25">
      <c r="A1823" t="s">
        <v>1245</v>
      </c>
      <c r="C1823" t="s">
        <v>1259</v>
      </c>
      <c r="E1823">
        <v>2</v>
      </c>
      <c r="F1823" t="s">
        <v>1247</v>
      </c>
      <c r="J1823" t="s">
        <v>23</v>
      </c>
      <c r="K1823">
        <v>6</v>
      </c>
      <c r="L1823">
        <v>30.66</v>
      </c>
      <c r="M1823">
        <v>2.4E-2</v>
      </c>
      <c r="O1823" s="12">
        <f>VLOOKUP(C1823,[3]May!$C:$Z,24,FALSE)</f>
        <v>2019</v>
      </c>
    </row>
    <row r="1824" spans="1:15" x14ac:dyDescent="0.25">
      <c r="A1824" t="s">
        <v>1245</v>
      </c>
      <c r="C1824" t="s">
        <v>1259</v>
      </c>
      <c r="E1824">
        <v>2</v>
      </c>
      <c r="F1824" t="s">
        <v>1247</v>
      </c>
      <c r="J1824" t="s">
        <v>23</v>
      </c>
      <c r="K1824">
        <v>6</v>
      </c>
      <c r="L1824">
        <v>390.78</v>
      </c>
      <c r="M1824">
        <v>0.30599999999999999</v>
      </c>
      <c r="O1824" s="12">
        <f>VLOOKUP(C1824,[3]May!$C:$Z,24,FALSE)</f>
        <v>2019</v>
      </c>
    </row>
    <row r="1825" spans="1:15" x14ac:dyDescent="0.25">
      <c r="A1825" t="s">
        <v>1245</v>
      </c>
      <c r="C1825" t="s">
        <v>1259</v>
      </c>
      <c r="E1825">
        <v>2</v>
      </c>
      <c r="F1825" t="s">
        <v>1247</v>
      </c>
      <c r="J1825" t="s">
        <v>23</v>
      </c>
      <c r="K1825">
        <v>7</v>
      </c>
      <c r="L1825">
        <v>35.770000000000003</v>
      </c>
      <c r="M1825">
        <v>2.8000000000000001E-2</v>
      </c>
      <c r="O1825" s="12">
        <f>VLOOKUP(C1825,[3]May!$C:$Z,24,FALSE)</f>
        <v>2019</v>
      </c>
    </row>
    <row r="1826" spans="1:15" x14ac:dyDescent="0.25">
      <c r="A1826" t="s">
        <v>1245</v>
      </c>
      <c r="C1826" t="s">
        <v>1259</v>
      </c>
      <c r="E1826">
        <v>2</v>
      </c>
      <c r="F1826" t="s">
        <v>1247</v>
      </c>
      <c r="J1826" t="s">
        <v>23</v>
      </c>
      <c r="K1826">
        <v>3</v>
      </c>
      <c r="L1826">
        <v>195.39</v>
      </c>
      <c r="M1826">
        <v>0.153</v>
      </c>
      <c r="O1826" s="12">
        <f>VLOOKUP(C1826,[3]May!$C:$Z,24,FALSE)</f>
        <v>2019</v>
      </c>
    </row>
    <row r="1827" spans="1:15" x14ac:dyDescent="0.25">
      <c r="A1827" t="s">
        <v>1245</v>
      </c>
      <c r="C1827" t="s">
        <v>1259</v>
      </c>
      <c r="E1827">
        <v>2</v>
      </c>
      <c r="F1827" t="s">
        <v>1247</v>
      </c>
      <c r="J1827" t="s">
        <v>23</v>
      </c>
      <c r="K1827">
        <v>9</v>
      </c>
      <c r="L1827">
        <v>45.99</v>
      </c>
      <c r="M1827">
        <v>3.5999999999999997E-2</v>
      </c>
      <c r="O1827" s="12">
        <f>VLOOKUP(C1827,[3]May!$C:$Z,24,FALSE)</f>
        <v>2019</v>
      </c>
    </row>
    <row r="1828" spans="1:15" x14ac:dyDescent="0.25">
      <c r="A1828" t="s">
        <v>1245</v>
      </c>
      <c r="C1828" t="s">
        <v>1259</v>
      </c>
      <c r="E1828">
        <v>8</v>
      </c>
      <c r="F1828" t="s">
        <v>1251</v>
      </c>
      <c r="J1828" t="s">
        <v>23</v>
      </c>
      <c r="K1828">
        <v>5</v>
      </c>
      <c r="L1828">
        <v>275.3</v>
      </c>
      <c r="M1828">
        <v>0.161</v>
      </c>
      <c r="O1828" s="12">
        <f>VLOOKUP(C1828,[3]May!$C:$Z,24,FALSE)</f>
        <v>2019</v>
      </c>
    </row>
    <row r="1829" spans="1:15" x14ac:dyDescent="0.25">
      <c r="A1829" t="s">
        <v>1245</v>
      </c>
      <c r="C1829" t="s">
        <v>1259</v>
      </c>
      <c r="E1829">
        <v>12</v>
      </c>
      <c r="F1829" t="s">
        <v>1253</v>
      </c>
      <c r="J1829" t="s">
        <v>23</v>
      </c>
      <c r="K1829">
        <v>1</v>
      </c>
      <c r="L1829">
        <v>61.2</v>
      </c>
      <c r="M1829">
        <v>8.3370000000000007E-3</v>
      </c>
      <c r="O1829" s="12">
        <f>VLOOKUP(C1829,[3]May!$C:$Z,24,FALSE)</f>
        <v>2019</v>
      </c>
    </row>
    <row r="1830" spans="1:15" x14ac:dyDescent="0.25">
      <c r="A1830" t="s">
        <v>1245</v>
      </c>
      <c r="C1830" t="s">
        <v>1259</v>
      </c>
      <c r="E1830">
        <v>2</v>
      </c>
      <c r="F1830" t="s">
        <v>1247</v>
      </c>
      <c r="J1830" t="s">
        <v>23</v>
      </c>
      <c r="K1830">
        <v>13</v>
      </c>
      <c r="L1830">
        <v>66.430000000000007</v>
      </c>
      <c r="M1830">
        <v>5.1999999999999998E-2</v>
      </c>
      <c r="O1830" s="12">
        <f>VLOOKUP(C1830,[3]May!$C:$Z,24,FALSE)</f>
        <v>2019</v>
      </c>
    </row>
    <row r="1831" spans="1:15" x14ac:dyDescent="0.25">
      <c r="A1831" t="s">
        <v>1245</v>
      </c>
      <c r="C1831" t="s">
        <v>1259</v>
      </c>
      <c r="E1831">
        <v>2</v>
      </c>
      <c r="F1831" t="s">
        <v>1247</v>
      </c>
      <c r="J1831" t="s">
        <v>23</v>
      </c>
      <c r="K1831">
        <v>10</v>
      </c>
      <c r="L1831">
        <v>51.1</v>
      </c>
      <c r="M1831">
        <v>0.04</v>
      </c>
      <c r="O1831" s="12">
        <f>VLOOKUP(C1831,[3]May!$C:$Z,24,FALSE)</f>
        <v>2019</v>
      </c>
    </row>
    <row r="1832" spans="1:15" x14ac:dyDescent="0.25">
      <c r="A1832" t="s">
        <v>1245</v>
      </c>
      <c r="C1832" t="s">
        <v>1259</v>
      </c>
      <c r="E1832">
        <v>2</v>
      </c>
      <c r="F1832" t="s">
        <v>1247</v>
      </c>
      <c r="J1832" t="s">
        <v>23</v>
      </c>
      <c r="K1832">
        <v>3</v>
      </c>
      <c r="L1832">
        <v>15.33</v>
      </c>
      <c r="M1832">
        <v>1.2E-2</v>
      </c>
      <c r="O1832" s="12">
        <f>VLOOKUP(C1832,[3]May!$C:$Z,24,FALSE)</f>
        <v>2019</v>
      </c>
    </row>
    <row r="1833" spans="1:15" x14ac:dyDescent="0.25">
      <c r="A1833" t="s">
        <v>1245</v>
      </c>
      <c r="C1833" t="s">
        <v>1259</v>
      </c>
      <c r="E1833">
        <v>2</v>
      </c>
      <c r="F1833" t="s">
        <v>1247</v>
      </c>
      <c r="J1833" t="s">
        <v>23</v>
      </c>
      <c r="K1833">
        <v>12</v>
      </c>
      <c r="L1833">
        <v>61.32</v>
      </c>
      <c r="M1833">
        <v>4.8000000000000001E-2</v>
      </c>
      <c r="O1833" s="12">
        <f>VLOOKUP(C1833,[3]May!$C:$Z,24,FALSE)</f>
        <v>2019</v>
      </c>
    </row>
    <row r="1834" spans="1:15" x14ac:dyDescent="0.25">
      <c r="A1834" t="s">
        <v>1245</v>
      </c>
      <c r="C1834" t="s">
        <v>1259</v>
      </c>
      <c r="E1834">
        <v>2</v>
      </c>
      <c r="F1834" t="s">
        <v>1247</v>
      </c>
      <c r="J1834" t="s">
        <v>23</v>
      </c>
      <c r="K1834">
        <v>2</v>
      </c>
      <c r="L1834">
        <v>10.220000000000001</v>
      </c>
      <c r="M1834">
        <v>8.0000000000000002E-3</v>
      </c>
      <c r="O1834" s="12">
        <f>VLOOKUP(C1834,[3]May!$C:$Z,24,FALSE)</f>
        <v>2019</v>
      </c>
    </row>
    <row r="1835" spans="1:15" x14ac:dyDescent="0.25">
      <c r="A1835" t="s">
        <v>1245</v>
      </c>
      <c r="C1835" t="s">
        <v>1259</v>
      </c>
      <c r="E1835">
        <v>2</v>
      </c>
      <c r="F1835" t="s">
        <v>1247</v>
      </c>
      <c r="J1835" t="s">
        <v>23</v>
      </c>
      <c r="K1835">
        <v>6</v>
      </c>
      <c r="L1835">
        <v>390.78</v>
      </c>
      <c r="M1835">
        <v>0.30599999999999999</v>
      </c>
      <c r="O1835" s="12">
        <f>VLOOKUP(C1835,[3]May!$C:$Z,24,FALSE)</f>
        <v>2019</v>
      </c>
    </row>
    <row r="1836" spans="1:15" x14ac:dyDescent="0.25">
      <c r="A1836" t="s">
        <v>1245</v>
      </c>
      <c r="C1836" t="s">
        <v>1259</v>
      </c>
      <c r="E1836">
        <v>2</v>
      </c>
      <c r="F1836" t="s">
        <v>1247</v>
      </c>
      <c r="J1836" t="s">
        <v>23</v>
      </c>
      <c r="K1836">
        <v>4</v>
      </c>
      <c r="L1836">
        <v>260.52</v>
      </c>
      <c r="M1836">
        <v>0.20399999999999999</v>
      </c>
      <c r="O1836" s="12">
        <f>VLOOKUP(C1836,[3]May!$C:$Z,24,FALSE)</f>
        <v>2019</v>
      </c>
    </row>
    <row r="1837" spans="1:15" x14ac:dyDescent="0.25">
      <c r="A1837" t="s">
        <v>1245</v>
      </c>
      <c r="C1837" t="s">
        <v>1259</v>
      </c>
      <c r="E1837">
        <v>2</v>
      </c>
      <c r="F1837" t="s">
        <v>1247</v>
      </c>
      <c r="J1837" t="s">
        <v>23</v>
      </c>
      <c r="K1837">
        <v>12</v>
      </c>
      <c r="L1837">
        <v>61.32</v>
      </c>
      <c r="M1837">
        <v>4.8000000000000001E-2</v>
      </c>
      <c r="O1837" s="12">
        <f>VLOOKUP(C1837,[3]May!$C:$Z,24,FALSE)</f>
        <v>2019</v>
      </c>
    </row>
    <row r="1838" spans="1:15" x14ac:dyDescent="0.25">
      <c r="A1838" t="s">
        <v>1245</v>
      </c>
      <c r="C1838" t="s">
        <v>1259</v>
      </c>
      <c r="E1838">
        <v>2</v>
      </c>
      <c r="F1838" t="s">
        <v>1247</v>
      </c>
      <c r="J1838" t="s">
        <v>23</v>
      </c>
      <c r="K1838">
        <v>15</v>
      </c>
      <c r="L1838">
        <v>76.650000000000006</v>
      </c>
      <c r="M1838">
        <v>0.06</v>
      </c>
      <c r="O1838" s="12">
        <f>VLOOKUP(C1838,[3]May!$C:$Z,24,FALSE)</f>
        <v>2019</v>
      </c>
    </row>
    <row r="1839" spans="1:15" x14ac:dyDescent="0.25">
      <c r="A1839" t="s">
        <v>1245</v>
      </c>
      <c r="C1839" t="s">
        <v>1259</v>
      </c>
      <c r="E1839">
        <v>2</v>
      </c>
      <c r="F1839" t="s">
        <v>1247</v>
      </c>
      <c r="J1839" t="s">
        <v>23</v>
      </c>
      <c r="K1839">
        <v>16</v>
      </c>
      <c r="L1839">
        <v>81.760000000000005</v>
      </c>
      <c r="M1839">
        <v>6.4000000000000001E-2</v>
      </c>
      <c r="O1839" s="12">
        <f>VLOOKUP(C1839,[3]May!$C:$Z,24,FALSE)</f>
        <v>2019</v>
      </c>
    </row>
    <row r="1840" spans="1:15" x14ac:dyDescent="0.25">
      <c r="A1840" t="s">
        <v>1245</v>
      </c>
      <c r="C1840" t="s">
        <v>1259</v>
      </c>
      <c r="E1840">
        <v>2</v>
      </c>
      <c r="F1840" t="s">
        <v>1247</v>
      </c>
      <c r="J1840" t="s">
        <v>23</v>
      </c>
      <c r="K1840">
        <v>16</v>
      </c>
      <c r="L1840">
        <v>81.760000000000005</v>
      </c>
      <c r="M1840">
        <v>6.4000000000000001E-2</v>
      </c>
      <c r="O1840" s="12">
        <f>VLOOKUP(C1840,[3]May!$C:$Z,24,FALSE)</f>
        <v>2019</v>
      </c>
    </row>
    <row r="1841" spans="1:15" x14ac:dyDescent="0.25">
      <c r="A1841" t="s">
        <v>1245</v>
      </c>
      <c r="C1841" t="s">
        <v>1259</v>
      </c>
      <c r="E1841">
        <v>2</v>
      </c>
      <c r="F1841" t="s">
        <v>1247</v>
      </c>
      <c r="J1841" t="s">
        <v>23</v>
      </c>
      <c r="K1841">
        <v>3</v>
      </c>
      <c r="L1841">
        <v>195.39</v>
      </c>
      <c r="M1841">
        <v>0.153</v>
      </c>
      <c r="O1841" s="12">
        <f>VLOOKUP(C1841,[3]May!$C:$Z,24,FALSE)</f>
        <v>2019</v>
      </c>
    </row>
    <row r="1842" spans="1:15" x14ac:dyDescent="0.25">
      <c r="A1842" t="s">
        <v>1245</v>
      </c>
      <c r="C1842" t="s">
        <v>1259</v>
      </c>
      <c r="E1842">
        <v>2</v>
      </c>
      <c r="F1842" t="s">
        <v>1247</v>
      </c>
      <c r="J1842" t="s">
        <v>23</v>
      </c>
      <c r="K1842">
        <v>8</v>
      </c>
      <c r="L1842">
        <v>40.880000000000003</v>
      </c>
      <c r="M1842">
        <v>3.2000000000000001E-2</v>
      </c>
      <c r="O1842" s="12">
        <f>VLOOKUP(C1842,[3]May!$C:$Z,24,FALSE)</f>
        <v>2019</v>
      </c>
    </row>
    <row r="1843" spans="1:15" x14ac:dyDescent="0.25">
      <c r="A1843" t="s">
        <v>1245</v>
      </c>
      <c r="C1843" t="s">
        <v>1259</v>
      </c>
      <c r="E1843">
        <v>6</v>
      </c>
      <c r="F1843" t="s">
        <v>1250</v>
      </c>
      <c r="J1843" t="s">
        <v>23</v>
      </c>
      <c r="K1843">
        <v>1</v>
      </c>
      <c r="L1843">
        <v>10.85</v>
      </c>
      <c r="M1843">
        <v>8.5000000000000006E-3</v>
      </c>
      <c r="O1843" s="12">
        <f>VLOOKUP(C1843,[3]May!$C:$Z,24,FALSE)</f>
        <v>2019</v>
      </c>
    </row>
    <row r="1844" spans="1:15" x14ac:dyDescent="0.25">
      <c r="A1844" t="s">
        <v>1245</v>
      </c>
      <c r="C1844" t="s">
        <v>1259</v>
      </c>
      <c r="E1844">
        <v>2</v>
      </c>
      <c r="F1844" t="s">
        <v>1247</v>
      </c>
      <c r="J1844" t="s">
        <v>23</v>
      </c>
      <c r="K1844">
        <v>5</v>
      </c>
      <c r="L1844">
        <v>325.64999999999998</v>
      </c>
      <c r="M1844">
        <v>0.255</v>
      </c>
      <c r="O1844" s="12">
        <f>VLOOKUP(C1844,[3]May!$C:$Z,24,FALSE)</f>
        <v>2019</v>
      </c>
    </row>
    <row r="1845" spans="1:15" x14ac:dyDescent="0.25">
      <c r="A1845" t="s">
        <v>1245</v>
      </c>
      <c r="C1845" t="s">
        <v>1259</v>
      </c>
      <c r="E1845">
        <v>2</v>
      </c>
      <c r="F1845" t="s">
        <v>1247</v>
      </c>
      <c r="J1845" t="s">
        <v>23</v>
      </c>
      <c r="K1845">
        <v>10</v>
      </c>
      <c r="L1845">
        <v>51.1</v>
      </c>
      <c r="M1845">
        <v>0.04</v>
      </c>
      <c r="O1845" s="12">
        <f>VLOOKUP(C1845,[3]May!$C:$Z,24,FALSE)</f>
        <v>2019</v>
      </c>
    </row>
    <row r="1846" spans="1:15" x14ac:dyDescent="0.25">
      <c r="A1846" t="s">
        <v>1245</v>
      </c>
      <c r="C1846" t="s">
        <v>1259</v>
      </c>
      <c r="E1846">
        <v>2</v>
      </c>
      <c r="F1846" t="s">
        <v>1247</v>
      </c>
      <c r="J1846" t="s">
        <v>23</v>
      </c>
      <c r="K1846">
        <v>20</v>
      </c>
      <c r="L1846">
        <v>102.2</v>
      </c>
      <c r="M1846">
        <v>0.08</v>
      </c>
      <c r="O1846" s="12">
        <f>VLOOKUP(C1846,[3]May!$C:$Z,24,FALSE)</f>
        <v>2019</v>
      </c>
    </row>
    <row r="1847" spans="1:15" x14ac:dyDescent="0.25">
      <c r="A1847" t="s">
        <v>1245</v>
      </c>
      <c r="C1847" t="s">
        <v>1259</v>
      </c>
      <c r="E1847">
        <v>2</v>
      </c>
      <c r="F1847" t="s">
        <v>1247</v>
      </c>
      <c r="J1847" t="s">
        <v>23</v>
      </c>
      <c r="K1847">
        <v>1</v>
      </c>
      <c r="L1847">
        <v>65.13</v>
      </c>
      <c r="M1847">
        <v>5.0999999999999997E-2</v>
      </c>
      <c r="O1847" s="12">
        <f>VLOOKUP(C1847,[3]May!$C:$Z,24,FALSE)</f>
        <v>2019</v>
      </c>
    </row>
    <row r="1848" spans="1:15" x14ac:dyDescent="0.25">
      <c r="A1848" t="s">
        <v>1245</v>
      </c>
      <c r="C1848" t="s">
        <v>1259</v>
      </c>
      <c r="E1848">
        <v>2</v>
      </c>
      <c r="F1848" t="s">
        <v>1247</v>
      </c>
      <c r="J1848" t="s">
        <v>23</v>
      </c>
      <c r="K1848">
        <v>4</v>
      </c>
      <c r="L1848">
        <v>260.52</v>
      </c>
      <c r="M1848">
        <v>0.20399999999999999</v>
      </c>
      <c r="O1848" s="12">
        <f>VLOOKUP(C1848,[3]May!$C:$Z,24,FALSE)</f>
        <v>2019</v>
      </c>
    </row>
    <row r="1849" spans="1:15" x14ac:dyDescent="0.25">
      <c r="A1849" t="s">
        <v>1245</v>
      </c>
      <c r="C1849" t="s">
        <v>1259</v>
      </c>
      <c r="E1849">
        <v>2</v>
      </c>
      <c r="F1849" t="s">
        <v>1247</v>
      </c>
      <c r="J1849" t="s">
        <v>23</v>
      </c>
      <c r="K1849">
        <v>10</v>
      </c>
      <c r="L1849">
        <v>51.1</v>
      </c>
      <c r="M1849">
        <v>0.04</v>
      </c>
      <c r="O1849" s="12">
        <f>VLOOKUP(C1849,[3]May!$C:$Z,24,FALSE)</f>
        <v>2019</v>
      </c>
    </row>
    <row r="1850" spans="1:15" x14ac:dyDescent="0.25">
      <c r="A1850" t="s">
        <v>1245</v>
      </c>
      <c r="C1850" t="s">
        <v>1259</v>
      </c>
      <c r="E1850">
        <v>2</v>
      </c>
      <c r="F1850" t="s">
        <v>1247</v>
      </c>
      <c r="J1850" t="s">
        <v>23</v>
      </c>
      <c r="K1850">
        <v>18</v>
      </c>
      <c r="L1850">
        <v>91.98</v>
      </c>
      <c r="M1850">
        <v>7.1999999999999995E-2</v>
      </c>
      <c r="O1850" s="12">
        <f>VLOOKUP(C1850,[3]May!$C:$Z,24,FALSE)</f>
        <v>2019</v>
      </c>
    </row>
    <row r="1851" spans="1:15" x14ac:dyDescent="0.25">
      <c r="A1851" t="s">
        <v>1245</v>
      </c>
      <c r="C1851" t="s">
        <v>1259</v>
      </c>
      <c r="E1851">
        <v>2</v>
      </c>
      <c r="F1851" t="s">
        <v>1247</v>
      </c>
      <c r="J1851" t="s">
        <v>23</v>
      </c>
      <c r="K1851">
        <v>2</v>
      </c>
      <c r="L1851">
        <v>130.26</v>
      </c>
      <c r="M1851">
        <v>0.10199999999999999</v>
      </c>
      <c r="O1851" s="12">
        <f>VLOOKUP(C1851,[3]May!$C:$Z,24,FALSE)</f>
        <v>2019</v>
      </c>
    </row>
    <row r="1852" spans="1:15" x14ac:dyDescent="0.25">
      <c r="A1852" t="s">
        <v>1245</v>
      </c>
      <c r="C1852" t="s">
        <v>1259</v>
      </c>
      <c r="E1852">
        <v>2</v>
      </c>
      <c r="F1852" t="s">
        <v>1247</v>
      </c>
      <c r="J1852" t="s">
        <v>23</v>
      </c>
      <c r="K1852">
        <v>5</v>
      </c>
      <c r="L1852">
        <v>25.55</v>
      </c>
      <c r="M1852">
        <v>0.02</v>
      </c>
      <c r="O1852" s="12">
        <f>VLOOKUP(C1852,[3]May!$C:$Z,24,FALSE)</f>
        <v>2019</v>
      </c>
    </row>
    <row r="1853" spans="1:15" x14ac:dyDescent="0.25">
      <c r="A1853" t="s">
        <v>1245</v>
      </c>
      <c r="C1853" t="s">
        <v>1259</v>
      </c>
      <c r="E1853">
        <v>8</v>
      </c>
      <c r="F1853" t="s">
        <v>1251</v>
      </c>
      <c r="J1853" t="s">
        <v>23</v>
      </c>
      <c r="K1853">
        <v>2</v>
      </c>
      <c r="L1853">
        <v>110.12</v>
      </c>
      <c r="M1853">
        <v>6.4399999999999999E-2</v>
      </c>
      <c r="O1853" s="12">
        <f>VLOOKUP(C1853,[3]May!$C:$Z,24,FALSE)</f>
        <v>2019</v>
      </c>
    </row>
    <row r="1854" spans="1:15" x14ac:dyDescent="0.25">
      <c r="A1854" t="s">
        <v>1245</v>
      </c>
      <c r="C1854" t="s">
        <v>1259</v>
      </c>
      <c r="E1854">
        <v>2</v>
      </c>
      <c r="F1854" t="s">
        <v>1247</v>
      </c>
      <c r="J1854" t="s">
        <v>23</v>
      </c>
      <c r="K1854">
        <v>2</v>
      </c>
      <c r="L1854">
        <v>10.220000000000001</v>
      </c>
      <c r="M1854">
        <v>8.0000000000000002E-3</v>
      </c>
      <c r="O1854" s="12">
        <f>VLOOKUP(C1854,[3]May!$C:$Z,24,FALSE)</f>
        <v>2019</v>
      </c>
    </row>
    <row r="1855" spans="1:15" x14ac:dyDescent="0.25">
      <c r="A1855" t="s">
        <v>1245</v>
      </c>
      <c r="C1855" t="s">
        <v>1259</v>
      </c>
      <c r="E1855">
        <v>2</v>
      </c>
      <c r="F1855" t="s">
        <v>1247</v>
      </c>
      <c r="J1855" t="s">
        <v>23</v>
      </c>
      <c r="K1855">
        <v>12</v>
      </c>
      <c r="L1855">
        <v>61.32</v>
      </c>
      <c r="M1855">
        <v>4.8000000000000001E-2</v>
      </c>
      <c r="O1855" s="12">
        <f>VLOOKUP(C1855,[3]May!$C:$Z,24,FALSE)</f>
        <v>2019</v>
      </c>
    </row>
    <row r="1856" spans="1:15" x14ac:dyDescent="0.25">
      <c r="A1856" t="s">
        <v>1245</v>
      </c>
      <c r="C1856" t="s">
        <v>1259</v>
      </c>
      <c r="E1856">
        <v>2</v>
      </c>
      <c r="F1856" t="s">
        <v>1247</v>
      </c>
      <c r="J1856" t="s">
        <v>23</v>
      </c>
      <c r="K1856">
        <v>6</v>
      </c>
      <c r="L1856">
        <v>30.66</v>
      </c>
      <c r="M1856">
        <v>2.4E-2</v>
      </c>
      <c r="O1856" s="12">
        <f>VLOOKUP(C1856,[3]May!$C:$Z,24,FALSE)</f>
        <v>2019</v>
      </c>
    </row>
    <row r="1857" spans="1:15" x14ac:dyDescent="0.25">
      <c r="A1857" t="s">
        <v>1245</v>
      </c>
      <c r="C1857" t="s">
        <v>1259</v>
      </c>
      <c r="E1857">
        <v>2</v>
      </c>
      <c r="F1857" t="s">
        <v>1247</v>
      </c>
      <c r="J1857" t="s">
        <v>23</v>
      </c>
      <c r="K1857">
        <v>7</v>
      </c>
      <c r="L1857">
        <v>455.91</v>
      </c>
      <c r="M1857">
        <v>0.35699999999999998</v>
      </c>
      <c r="O1857" s="12">
        <f>VLOOKUP(C1857,[3]May!$C:$Z,24,FALSE)</f>
        <v>2019</v>
      </c>
    </row>
    <row r="1858" spans="1:15" x14ac:dyDescent="0.25">
      <c r="A1858" t="s">
        <v>1245</v>
      </c>
      <c r="C1858" t="s">
        <v>1259</v>
      </c>
      <c r="E1858">
        <v>2</v>
      </c>
      <c r="F1858" t="s">
        <v>1247</v>
      </c>
      <c r="J1858" t="s">
        <v>23</v>
      </c>
      <c r="K1858">
        <v>12</v>
      </c>
      <c r="L1858">
        <v>61.32</v>
      </c>
      <c r="M1858">
        <v>4.8000000000000001E-2</v>
      </c>
      <c r="O1858" s="12">
        <f>VLOOKUP(C1858,[3]May!$C:$Z,24,FALSE)</f>
        <v>2019</v>
      </c>
    </row>
    <row r="1859" spans="1:15" x14ac:dyDescent="0.25">
      <c r="A1859" t="s">
        <v>1245</v>
      </c>
      <c r="C1859" t="s">
        <v>1259</v>
      </c>
      <c r="E1859">
        <v>6</v>
      </c>
      <c r="F1859" t="s">
        <v>1250</v>
      </c>
      <c r="J1859" t="s">
        <v>23</v>
      </c>
      <c r="K1859">
        <v>2</v>
      </c>
      <c r="L1859">
        <v>21.7</v>
      </c>
      <c r="M1859">
        <v>1.7000000000000001E-2</v>
      </c>
      <c r="O1859" s="12">
        <f>VLOOKUP(C1859,[3]May!$C:$Z,24,FALSE)</f>
        <v>2019</v>
      </c>
    </row>
    <row r="1860" spans="1:15" x14ac:dyDescent="0.25">
      <c r="A1860" t="s">
        <v>1245</v>
      </c>
      <c r="C1860" t="s">
        <v>1259</v>
      </c>
      <c r="E1860">
        <v>2</v>
      </c>
      <c r="F1860" t="s">
        <v>1247</v>
      </c>
      <c r="J1860" t="s">
        <v>23</v>
      </c>
      <c r="K1860">
        <v>11</v>
      </c>
      <c r="L1860">
        <v>56.21</v>
      </c>
      <c r="M1860">
        <v>4.3999999999999997E-2</v>
      </c>
      <c r="O1860" s="12">
        <f>VLOOKUP(C1860,[3]May!$C:$Z,24,FALSE)</f>
        <v>2019</v>
      </c>
    </row>
    <row r="1861" spans="1:15" x14ac:dyDescent="0.25">
      <c r="A1861" t="s">
        <v>1245</v>
      </c>
      <c r="C1861" t="s">
        <v>1259</v>
      </c>
      <c r="E1861">
        <v>2</v>
      </c>
      <c r="F1861" t="s">
        <v>1247</v>
      </c>
      <c r="J1861" t="s">
        <v>23</v>
      </c>
      <c r="K1861">
        <v>3</v>
      </c>
      <c r="L1861">
        <v>15.33</v>
      </c>
      <c r="M1861">
        <v>1.2E-2</v>
      </c>
      <c r="O1861" s="12">
        <f>VLOOKUP(C1861,[3]May!$C:$Z,24,FALSE)</f>
        <v>2019</v>
      </c>
    </row>
    <row r="1862" spans="1:15" x14ac:dyDescent="0.25">
      <c r="A1862" t="s">
        <v>1245</v>
      </c>
      <c r="C1862" t="s">
        <v>1259</v>
      </c>
      <c r="E1862">
        <v>2</v>
      </c>
      <c r="F1862" t="s">
        <v>1247</v>
      </c>
      <c r="J1862" t="s">
        <v>23</v>
      </c>
      <c r="K1862">
        <v>5</v>
      </c>
      <c r="L1862">
        <v>325.64999999999998</v>
      </c>
      <c r="M1862">
        <v>0.255</v>
      </c>
      <c r="O1862" s="12">
        <f>VLOOKUP(C1862,[3]May!$C:$Z,24,FALSE)</f>
        <v>2019</v>
      </c>
    </row>
    <row r="1863" spans="1:15" x14ac:dyDescent="0.25">
      <c r="A1863" t="s">
        <v>1245</v>
      </c>
      <c r="C1863" t="s">
        <v>1259</v>
      </c>
      <c r="E1863">
        <v>2</v>
      </c>
      <c r="F1863" t="s">
        <v>1247</v>
      </c>
      <c r="J1863" t="s">
        <v>23</v>
      </c>
      <c r="K1863">
        <v>5</v>
      </c>
      <c r="L1863">
        <v>325.64999999999998</v>
      </c>
      <c r="M1863">
        <v>0.255</v>
      </c>
      <c r="O1863" s="12">
        <f>VLOOKUP(C1863,[3]May!$C:$Z,24,FALSE)</f>
        <v>2019</v>
      </c>
    </row>
    <row r="1864" spans="1:15" x14ac:dyDescent="0.25">
      <c r="A1864" t="s">
        <v>1245</v>
      </c>
      <c r="C1864" t="s">
        <v>1259</v>
      </c>
      <c r="E1864">
        <v>2</v>
      </c>
      <c r="F1864" t="s">
        <v>1247</v>
      </c>
      <c r="J1864" t="s">
        <v>23</v>
      </c>
      <c r="K1864">
        <v>13</v>
      </c>
      <c r="L1864">
        <v>66.430000000000007</v>
      </c>
      <c r="M1864">
        <v>5.1999999999999998E-2</v>
      </c>
      <c r="O1864" s="12">
        <f>VLOOKUP(C1864,[3]May!$C:$Z,24,FALSE)</f>
        <v>2019</v>
      </c>
    </row>
    <row r="1865" spans="1:15" x14ac:dyDescent="0.25">
      <c r="A1865" t="s">
        <v>1245</v>
      </c>
      <c r="C1865" t="s">
        <v>1259</v>
      </c>
      <c r="E1865">
        <v>2</v>
      </c>
      <c r="F1865" t="s">
        <v>1247</v>
      </c>
      <c r="J1865" t="s">
        <v>23</v>
      </c>
      <c r="K1865">
        <v>2</v>
      </c>
      <c r="L1865">
        <v>130.26</v>
      </c>
      <c r="M1865">
        <v>0.10199999999999999</v>
      </c>
      <c r="O1865" s="12">
        <f>VLOOKUP(C1865,[3]May!$C:$Z,24,FALSE)</f>
        <v>2019</v>
      </c>
    </row>
    <row r="1866" spans="1:15" x14ac:dyDescent="0.25">
      <c r="A1866" t="s">
        <v>1245</v>
      </c>
      <c r="C1866" t="s">
        <v>1259</v>
      </c>
      <c r="E1866">
        <v>2</v>
      </c>
      <c r="F1866" t="s">
        <v>1247</v>
      </c>
      <c r="J1866" t="s">
        <v>23</v>
      </c>
      <c r="K1866">
        <v>8</v>
      </c>
      <c r="L1866">
        <v>40.880000000000003</v>
      </c>
      <c r="M1866">
        <v>3.2000000000000001E-2</v>
      </c>
      <c r="O1866" s="12">
        <f>VLOOKUP(C1866,[3]May!$C:$Z,24,FALSE)</f>
        <v>2019</v>
      </c>
    </row>
    <row r="1867" spans="1:15" x14ac:dyDescent="0.25">
      <c r="A1867" t="s">
        <v>1245</v>
      </c>
      <c r="C1867" t="s">
        <v>1259</v>
      </c>
      <c r="E1867">
        <v>2</v>
      </c>
      <c r="F1867" t="s">
        <v>1247</v>
      </c>
      <c r="J1867" t="s">
        <v>23</v>
      </c>
      <c r="K1867">
        <v>3</v>
      </c>
      <c r="L1867">
        <v>195.39</v>
      </c>
      <c r="M1867">
        <v>0.153</v>
      </c>
      <c r="O1867" s="12">
        <f>VLOOKUP(C1867,[3]May!$C:$Z,24,FALSE)</f>
        <v>2019</v>
      </c>
    </row>
    <row r="1868" spans="1:15" x14ac:dyDescent="0.25">
      <c r="A1868" t="s">
        <v>1245</v>
      </c>
      <c r="C1868" t="s">
        <v>1259</v>
      </c>
      <c r="E1868">
        <v>2</v>
      </c>
      <c r="F1868" t="s">
        <v>1247</v>
      </c>
      <c r="J1868" t="s">
        <v>23</v>
      </c>
      <c r="K1868">
        <v>12</v>
      </c>
      <c r="L1868">
        <v>61.32</v>
      </c>
      <c r="M1868">
        <v>4.8000000000000001E-2</v>
      </c>
      <c r="O1868" s="12">
        <f>VLOOKUP(C1868,[3]May!$C:$Z,24,FALSE)</f>
        <v>2019</v>
      </c>
    </row>
    <row r="1869" spans="1:15" x14ac:dyDescent="0.25">
      <c r="A1869" t="s">
        <v>1245</v>
      </c>
      <c r="C1869" t="s">
        <v>1259</v>
      </c>
      <c r="E1869">
        <v>2</v>
      </c>
      <c r="F1869" t="s">
        <v>1247</v>
      </c>
      <c r="J1869" t="s">
        <v>23</v>
      </c>
      <c r="K1869">
        <v>5</v>
      </c>
      <c r="L1869">
        <v>325.64999999999998</v>
      </c>
      <c r="M1869">
        <v>0.255</v>
      </c>
      <c r="O1869" s="12">
        <f>VLOOKUP(C1869,[3]May!$C:$Z,24,FALSE)</f>
        <v>2019</v>
      </c>
    </row>
    <row r="1870" spans="1:15" x14ac:dyDescent="0.25">
      <c r="A1870" t="s">
        <v>1245</v>
      </c>
      <c r="C1870" t="s">
        <v>1259</v>
      </c>
      <c r="E1870">
        <v>2</v>
      </c>
      <c r="F1870" t="s">
        <v>1247</v>
      </c>
      <c r="J1870" t="s">
        <v>23</v>
      </c>
      <c r="K1870">
        <v>12</v>
      </c>
      <c r="L1870">
        <v>61.32</v>
      </c>
      <c r="M1870">
        <v>4.8000000000000001E-2</v>
      </c>
      <c r="O1870" s="12">
        <f>VLOOKUP(C1870,[3]May!$C:$Z,24,FALSE)</f>
        <v>2019</v>
      </c>
    </row>
    <row r="1871" spans="1:15" x14ac:dyDescent="0.25">
      <c r="A1871" t="s">
        <v>1245</v>
      </c>
      <c r="C1871" t="s">
        <v>1259</v>
      </c>
      <c r="E1871">
        <v>8</v>
      </c>
      <c r="F1871" t="s">
        <v>1251</v>
      </c>
      <c r="J1871" t="s">
        <v>23</v>
      </c>
      <c r="K1871">
        <v>3</v>
      </c>
      <c r="L1871">
        <v>165.18</v>
      </c>
      <c r="M1871">
        <v>9.6600000000000005E-2</v>
      </c>
      <c r="O1871" s="12">
        <f>VLOOKUP(C1871,[3]May!$C:$Z,24,FALSE)</f>
        <v>2019</v>
      </c>
    </row>
    <row r="1872" spans="1:15" x14ac:dyDescent="0.25">
      <c r="A1872" t="s">
        <v>1245</v>
      </c>
      <c r="C1872" t="s">
        <v>1259</v>
      </c>
      <c r="E1872">
        <v>2</v>
      </c>
      <c r="F1872" t="s">
        <v>1247</v>
      </c>
      <c r="J1872" t="s">
        <v>23</v>
      </c>
      <c r="K1872">
        <v>2</v>
      </c>
      <c r="L1872">
        <v>130.26</v>
      </c>
      <c r="M1872">
        <v>0.10199999999999999</v>
      </c>
      <c r="O1872" s="12">
        <f>VLOOKUP(C1872,[3]May!$C:$Z,24,FALSE)</f>
        <v>2019</v>
      </c>
    </row>
    <row r="1873" spans="1:15" x14ac:dyDescent="0.25">
      <c r="A1873" t="s">
        <v>1245</v>
      </c>
      <c r="C1873" t="s">
        <v>1259</v>
      </c>
      <c r="E1873">
        <v>2</v>
      </c>
      <c r="F1873" t="s">
        <v>1247</v>
      </c>
      <c r="J1873" t="s">
        <v>23</v>
      </c>
      <c r="K1873">
        <v>6</v>
      </c>
      <c r="L1873">
        <v>30.66</v>
      </c>
      <c r="M1873">
        <v>2.4E-2</v>
      </c>
      <c r="O1873" s="12">
        <f>VLOOKUP(C1873,[3]May!$C:$Z,24,FALSE)</f>
        <v>2019</v>
      </c>
    </row>
    <row r="1874" spans="1:15" x14ac:dyDescent="0.25">
      <c r="A1874" t="s">
        <v>1245</v>
      </c>
      <c r="C1874" t="s">
        <v>1259</v>
      </c>
      <c r="E1874">
        <v>12</v>
      </c>
      <c r="F1874" t="s">
        <v>1253</v>
      </c>
      <c r="J1874" t="s">
        <v>23</v>
      </c>
      <c r="K1874">
        <v>1</v>
      </c>
      <c r="L1874">
        <v>61.2</v>
      </c>
      <c r="M1874">
        <v>8.3370000000000007E-3</v>
      </c>
      <c r="O1874" s="12">
        <f>VLOOKUP(C1874,[3]May!$C:$Z,24,FALSE)</f>
        <v>2019</v>
      </c>
    </row>
    <row r="1875" spans="1:15" x14ac:dyDescent="0.25">
      <c r="A1875" t="s">
        <v>1245</v>
      </c>
      <c r="C1875" t="s">
        <v>1259</v>
      </c>
      <c r="E1875">
        <v>2</v>
      </c>
      <c r="F1875" t="s">
        <v>1247</v>
      </c>
      <c r="J1875" t="s">
        <v>23</v>
      </c>
      <c r="K1875">
        <v>1</v>
      </c>
      <c r="L1875">
        <v>5.1100000000000003</v>
      </c>
      <c r="M1875">
        <v>4.0000000000000001E-3</v>
      </c>
      <c r="O1875" s="12">
        <f>VLOOKUP(C1875,[3]May!$C:$Z,24,FALSE)</f>
        <v>2019</v>
      </c>
    </row>
    <row r="1876" spans="1:15" x14ac:dyDescent="0.25">
      <c r="A1876" t="s">
        <v>1245</v>
      </c>
      <c r="C1876" t="s">
        <v>1259</v>
      </c>
      <c r="E1876">
        <v>2</v>
      </c>
      <c r="F1876" t="s">
        <v>1247</v>
      </c>
      <c r="J1876" t="s">
        <v>23</v>
      </c>
      <c r="K1876">
        <v>13</v>
      </c>
      <c r="L1876">
        <v>846.69</v>
      </c>
      <c r="M1876">
        <v>0.66300000000000003</v>
      </c>
      <c r="O1876" s="12">
        <f>VLOOKUP(C1876,[3]May!$C:$Z,24,FALSE)</f>
        <v>2019</v>
      </c>
    </row>
    <row r="1877" spans="1:15" x14ac:dyDescent="0.25">
      <c r="A1877" t="s">
        <v>1245</v>
      </c>
      <c r="C1877" t="s">
        <v>1259</v>
      </c>
      <c r="E1877">
        <v>12</v>
      </c>
      <c r="F1877" t="s">
        <v>1253</v>
      </c>
      <c r="J1877" t="s">
        <v>23</v>
      </c>
      <c r="K1877">
        <v>1</v>
      </c>
      <c r="L1877">
        <v>61.2</v>
      </c>
      <c r="M1877">
        <v>8.3370000000000007E-3</v>
      </c>
      <c r="O1877" s="12">
        <f>VLOOKUP(C1877,[3]May!$C:$Z,24,FALSE)</f>
        <v>2019</v>
      </c>
    </row>
    <row r="1878" spans="1:15" x14ac:dyDescent="0.25">
      <c r="A1878" t="s">
        <v>1245</v>
      </c>
      <c r="C1878" t="s">
        <v>1259</v>
      </c>
      <c r="E1878">
        <v>2</v>
      </c>
      <c r="F1878" t="s">
        <v>1247</v>
      </c>
      <c r="J1878" t="s">
        <v>23</v>
      </c>
      <c r="K1878">
        <v>6</v>
      </c>
      <c r="L1878">
        <v>30.66</v>
      </c>
      <c r="M1878">
        <v>2.4E-2</v>
      </c>
      <c r="O1878" s="12">
        <f>VLOOKUP(C1878,[3]May!$C:$Z,24,FALSE)</f>
        <v>2019</v>
      </c>
    </row>
    <row r="1879" spans="1:15" x14ac:dyDescent="0.25">
      <c r="A1879" t="s">
        <v>1245</v>
      </c>
      <c r="C1879" t="s">
        <v>1259</v>
      </c>
      <c r="E1879">
        <v>2</v>
      </c>
      <c r="F1879" t="s">
        <v>1247</v>
      </c>
      <c r="J1879" t="s">
        <v>23</v>
      </c>
      <c r="K1879">
        <v>13</v>
      </c>
      <c r="L1879">
        <v>66.430000000000007</v>
      </c>
      <c r="M1879">
        <v>5.1999999999999998E-2</v>
      </c>
      <c r="O1879" s="12">
        <f>VLOOKUP(C1879,[3]May!$C:$Z,24,FALSE)</f>
        <v>2019</v>
      </c>
    </row>
    <row r="1880" spans="1:15" x14ac:dyDescent="0.25">
      <c r="A1880" t="s">
        <v>1245</v>
      </c>
      <c r="C1880" t="s">
        <v>1259</v>
      </c>
      <c r="E1880">
        <v>2</v>
      </c>
      <c r="F1880" t="s">
        <v>1247</v>
      </c>
      <c r="J1880" t="s">
        <v>23</v>
      </c>
      <c r="K1880">
        <v>6</v>
      </c>
      <c r="L1880">
        <v>30.66</v>
      </c>
      <c r="M1880">
        <v>2.4E-2</v>
      </c>
      <c r="O1880" s="12">
        <f>VLOOKUP(C1880,[3]May!$C:$Z,24,FALSE)</f>
        <v>2019</v>
      </c>
    </row>
    <row r="1881" spans="1:15" x14ac:dyDescent="0.25">
      <c r="A1881" t="s">
        <v>1245</v>
      </c>
      <c r="C1881" t="s">
        <v>1259</v>
      </c>
      <c r="E1881">
        <v>2</v>
      </c>
      <c r="F1881" t="s">
        <v>1247</v>
      </c>
      <c r="J1881" t="s">
        <v>23</v>
      </c>
      <c r="K1881">
        <v>8</v>
      </c>
      <c r="L1881">
        <v>521.04</v>
      </c>
      <c r="M1881">
        <v>0.40799999999999997</v>
      </c>
      <c r="O1881" s="12">
        <f>VLOOKUP(C1881,[3]May!$C:$Z,24,FALSE)</f>
        <v>2019</v>
      </c>
    </row>
    <row r="1882" spans="1:15" x14ac:dyDescent="0.25">
      <c r="A1882" t="s">
        <v>1245</v>
      </c>
      <c r="C1882" t="s">
        <v>1259</v>
      </c>
      <c r="E1882">
        <v>2</v>
      </c>
      <c r="F1882" t="s">
        <v>1247</v>
      </c>
      <c r="J1882" t="s">
        <v>23</v>
      </c>
      <c r="K1882">
        <v>5</v>
      </c>
      <c r="L1882">
        <v>25.55</v>
      </c>
      <c r="M1882">
        <v>0.02</v>
      </c>
      <c r="O1882" s="12">
        <f>VLOOKUP(C1882,[3]May!$C:$Z,24,FALSE)</f>
        <v>2019</v>
      </c>
    </row>
    <row r="1883" spans="1:15" x14ac:dyDescent="0.25">
      <c r="A1883" t="s">
        <v>1245</v>
      </c>
      <c r="C1883" t="s">
        <v>1259</v>
      </c>
      <c r="E1883">
        <v>2</v>
      </c>
      <c r="F1883" t="s">
        <v>1247</v>
      </c>
      <c r="J1883" t="s">
        <v>23</v>
      </c>
      <c r="K1883">
        <v>8</v>
      </c>
      <c r="L1883">
        <v>521.04</v>
      </c>
      <c r="M1883">
        <v>0.40799999999999997</v>
      </c>
      <c r="O1883" s="12">
        <f>VLOOKUP(C1883,[3]May!$C:$Z,24,FALSE)</f>
        <v>2019</v>
      </c>
    </row>
    <row r="1884" spans="1:15" x14ac:dyDescent="0.25">
      <c r="A1884" t="s">
        <v>1245</v>
      </c>
      <c r="C1884" t="s">
        <v>1259</v>
      </c>
      <c r="E1884">
        <v>2</v>
      </c>
      <c r="F1884" t="s">
        <v>1247</v>
      </c>
      <c r="J1884" t="s">
        <v>23</v>
      </c>
      <c r="K1884">
        <v>3</v>
      </c>
      <c r="L1884">
        <v>195.39</v>
      </c>
      <c r="M1884">
        <v>0.153</v>
      </c>
      <c r="O1884" s="12">
        <f>VLOOKUP(C1884,[3]May!$C:$Z,24,FALSE)</f>
        <v>2019</v>
      </c>
    </row>
    <row r="1885" spans="1:15" x14ac:dyDescent="0.25">
      <c r="A1885" t="s">
        <v>1245</v>
      </c>
      <c r="C1885" t="s">
        <v>1259</v>
      </c>
      <c r="E1885">
        <v>2</v>
      </c>
      <c r="F1885" t="s">
        <v>1247</v>
      </c>
      <c r="J1885" t="s">
        <v>23</v>
      </c>
      <c r="K1885">
        <v>14</v>
      </c>
      <c r="L1885">
        <v>71.540000000000006</v>
      </c>
      <c r="M1885">
        <v>5.6000000000000001E-2</v>
      </c>
      <c r="O1885" s="12">
        <f>VLOOKUP(C1885,[3]May!$C:$Z,24,FALSE)</f>
        <v>2019</v>
      </c>
    </row>
    <row r="1886" spans="1:15" x14ac:dyDescent="0.25">
      <c r="A1886" t="s">
        <v>1245</v>
      </c>
      <c r="C1886" t="s">
        <v>1259</v>
      </c>
      <c r="E1886">
        <v>2</v>
      </c>
      <c r="F1886" t="s">
        <v>1247</v>
      </c>
      <c r="J1886" t="s">
        <v>23</v>
      </c>
      <c r="K1886">
        <v>6</v>
      </c>
      <c r="L1886">
        <v>30.66</v>
      </c>
      <c r="M1886">
        <v>2.4E-2</v>
      </c>
      <c r="O1886" s="12">
        <f>VLOOKUP(C1886,[3]May!$C:$Z,24,FALSE)</f>
        <v>2019</v>
      </c>
    </row>
    <row r="1887" spans="1:15" x14ac:dyDescent="0.25">
      <c r="A1887" t="s">
        <v>1245</v>
      </c>
      <c r="C1887" t="s">
        <v>1259</v>
      </c>
      <c r="E1887">
        <v>2</v>
      </c>
      <c r="F1887" t="s">
        <v>1247</v>
      </c>
      <c r="J1887" t="s">
        <v>23</v>
      </c>
      <c r="K1887">
        <v>14</v>
      </c>
      <c r="L1887">
        <v>911.82</v>
      </c>
      <c r="M1887">
        <v>0.71399999999999997</v>
      </c>
      <c r="O1887" s="12">
        <f>VLOOKUP(C1887,[3]May!$C:$Z,24,FALSE)</f>
        <v>2019</v>
      </c>
    </row>
    <row r="1888" spans="1:15" x14ac:dyDescent="0.25">
      <c r="A1888" t="s">
        <v>1245</v>
      </c>
      <c r="C1888" t="s">
        <v>1259</v>
      </c>
      <c r="E1888">
        <v>12</v>
      </c>
      <c r="F1888" t="s">
        <v>1253</v>
      </c>
      <c r="J1888" t="s">
        <v>23</v>
      </c>
      <c r="K1888">
        <v>1</v>
      </c>
      <c r="L1888">
        <v>61.2</v>
      </c>
      <c r="M1888">
        <v>8.3370000000000007E-3</v>
      </c>
      <c r="O1888" s="12">
        <f>VLOOKUP(C1888,[3]May!$C:$Z,24,FALSE)</f>
        <v>2019</v>
      </c>
    </row>
    <row r="1889" spans="1:15" x14ac:dyDescent="0.25">
      <c r="A1889" t="s">
        <v>1245</v>
      </c>
      <c r="C1889" t="s">
        <v>1259</v>
      </c>
      <c r="E1889">
        <v>2</v>
      </c>
      <c r="F1889" t="s">
        <v>1247</v>
      </c>
      <c r="J1889" t="s">
        <v>23</v>
      </c>
      <c r="K1889">
        <v>11</v>
      </c>
      <c r="L1889">
        <v>56.21</v>
      </c>
      <c r="M1889">
        <v>4.3999999999999997E-2</v>
      </c>
      <c r="O1889" s="12">
        <f>VLOOKUP(C1889,[3]May!$C:$Z,24,FALSE)</f>
        <v>2019</v>
      </c>
    </row>
    <row r="1890" spans="1:15" x14ac:dyDescent="0.25">
      <c r="A1890" t="s">
        <v>1245</v>
      </c>
      <c r="C1890" t="s">
        <v>1259</v>
      </c>
      <c r="E1890">
        <v>12</v>
      </c>
      <c r="F1890" t="s">
        <v>1253</v>
      </c>
      <c r="J1890" t="s">
        <v>23</v>
      </c>
      <c r="K1890">
        <v>1</v>
      </c>
      <c r="L1890">
        <v>61.2</v>
      </c>
      <c r="M1890">
        <v>8.3370000000000007E-3</v>
      </c>
      <c r="O1890" s="12">
        <f>VLOOKUP(C1890,[3]May!$C:$Z,24,FALSE)</f>
        <v>2019</v>
      </c>
    </row>
    <row r="1891" spans="1:15" x14ac:dyDescent="0.25">
      <c r="A1891" t="s">
        <v>1245</v>
      </c>
      <c r="C1891" t="s">
        <v>1259</v>
      </c>
      <c r="E1891">
        <v>2</v>
      </c>
      <c r="F1891" t="s">
        <v>1247</v>
      </c>
      <c r="J1891" t="s">
        <v>23</v>
      </c>
      <c r="K1891">
        <v>4</v>
      </c>
      <c r="L1891">
        <v>260.52</v>
      </c>
      <c r="M1891">
        <v>0.20399999999999999</v>
      </c>
      <c r="O1891" s="12">
        <f>VLOOKUP(C1891,[3]May!$C:$Z,24,FALSE)</f>
        <v>2019</v>
      </c>
    </row>
    <row r="1892" spans="1:15" x14ac:dyDescent="0.25">
      <c r="A1892" t="s">
        <v>1245</v>
      </c>
      <c r="C1892" t="s">
        <v>1259</v>
      </c>
      <c r="E1892">
        <v>2</v>
      </c>
      <c r="F1892" t="s">
        <v>1247</v>
      </c>
      <c r="J1892" t="s">
        <v>23</v>
      </c>
      <c r="K1892">
        <v>9</v>
      </c>
      <c r="L1892">
        <v>45.99</v>
      </c>
      <c r="M1892">
        <v>3.5999999999999997E-2</v>
      </c>
      <c r="O1892" s="12">
        <f>VLOOKUP(C1892,[3]May!$C:$Z,24,FALSE)</f>
        <v>2019</v>
      </c>
    </row>
    <row r="1893" spans="1:15" x14ac:dyDescent="0.25">
      <c r="A1893" t="s">
        <v>1245</v>
      </c>
      <c r="C1893" t="s">
        <v>1259</v>
      </c>
      <c r="E1893">
        <v>2</v>
      </c>
      <c r="F1893" t="s">
        <v>1247</v>
      </c>
      <c r="J1893" t="s">
        <v>23</v>
      </c>
      <c r="K1893">
        <v>11</v>
      </c>
      <c r="L1893">
        <v>56.21</v>
      </c>
      <c r="M1893">
        <v>4.3999999999999997E-2</v>
      </c>
      <c r="O1893" s="12">
        <f>VLOOKUP(C1893,[3]May!$C:$Z,24,FALSE)</f>
        <v>2019</v>
      </c>
    </row>
    <row r="1894" spans="1:15" x14ac:dyDescent="0.25">
      <c r="A1894" t="s">
        <v>1245</v>
      </c>
      <c r="C1894" t="s">
        <v>1259</v>
      </c>
      <c r="E1894">
        <v>2</v>
      </c>
      <c r="F1894" t="s">
        <v>1247</v>
      </c>
      <c r="J1894" t="s">
        <v>23</v>
      </c>
      <c r="K1894">
        <v>2</v>
      </c>
      <c r="L1894">
        <v>130.26</v>
      </c>
      <c r="M1894">
        <v>0.10199999999999999</v>
      </c>
      <c r="O1894" s="12">
        <f>VLOOKUP(C1894,[3]May!$C:$Z,24,FALSE)</f>
        <v>2019</v>
      </c>
    </row>
    <row r="1895" spans="1:15" x14ac:dyDescent="0.25">
      <c r="A1895" t="s">
        <v>1245</v>
      </c>
      <c r="C1895" t="s">
        <v>1259</v>
      </c>
      <c r="E1895">
        <v>2</v>
      </c>
      <c r="F1895" t="s">
        <v>1247</v>
      </c>
      <c r="J1895" t="s">
        <v>23</v>
      </c>
      <c r="K1895">
        <v>13</v>
      </c>
      <c r="L1895">
        <v>66.430000000000007</v>
      </c>
      <c r="M1895">
        <v>5.1999999999999998E-2</v>
      </c>
      <c r="O1895" s="12">
        <f>VLOOKUP(C1895,[3]May!$C:$Z,24,FALSE)</f>
        <v>2019</v>
      </c>
    </row>
    <row r="1896" spans="1:15" x14ac:dyDescent="0.25">
      <c r="A1896" t="s">
        <v>1245</v>
      </c>
      <c r="C1896" t="s">
        <v>1259</v>
      </c>
      <c r="E1896">
        <v>2</v>
      </c>
      <c r="F1896" t="s">
        <v>1247</v>
      </c>
      <c r="J1896" t="s">
        <v>23</v>
      </c>
      <c r="K1896">
        <v>14</v>
      </c>
      <c r="L1896">
        <v>71.540000000000006</v>
      </c>
      <c r="M1896">
        <v>5.6000000000000001E-2</v>
      </c>
      <c r="O1896" s="12">
        <f>VLOOKUP(C1896,[3]May!$C:$Z,24,FALSE)</f>
        <v>2019</v>
      </c>
    </row>
    <row r="1897" spans="1:15" x14ac:dyDescent="0.25">
      <c r="A1897" t="s">
        <v>1245</v>
      </c>
      <c r="C1897" t="s">
        <v>1259</v>
      </c>
      <c r="E1897">
        <v>2</v>
      </c>
      <c r="F1897" t="s">
        <v>1247</v>
      </c>
      <c r="J1897" t="s">
        <v>23</v>
      </c>
      <c r="K1897">
        <v>17</v>
      </c>
      <c r="L1897">
        <v>86.87</v>
      </c>
      <c r="M1897">
        <v>6.8000000000000005E-2</v>
      </c>
      <c r="O1897" s="12">
        <f>VLOOKUP(C1897,[3]May!$C:$Z,24,FALSE)</f>
        <v>2019</v>
      </c>
    </row>
    <row r="1898" spans="1:15" x14ac:dyDescent="0.25">
      <c r="A1898" t="s">
        <v>1245</v>
      </c>
      <c r="C1898" t="s">
        <v>1259</v>
      </c>
      <c r="E1898">
        <v>2</v>
      </c>
      <c r="F1898" t="s">
        <v>1247</v>
      </c>
      <c r="J1898" t="s">
        <v>23</v>
      </c>
      <c r="K1898">
        <v>1</v>
      </c>
      <c r="L1898">
        <v>65.13</v>
      </c>
      <c r="M1898">
        <v>5.0999999999999997E-2</v>
      </c>
      <c r="O1898" s="12">
        <f>VLOOKUP(C1898,[3]May!$C:$Z,24,FALSE)</f>
        <v>2019</v>
      </c>
    </row>
    <row r="1899" spans="1:15" x14ac:dyDescent="0.25">
      <c r="A1899" t="s">
        <v>1245</v>
      </c>
      <c r="C1899" t="s">
        <v>1259</v>
      </c>
      <c r="E1899">
        <v>2</v>
      </c>
      <c r="F1899" t="s">
        <v>1247</v>
      </c>
      <c r="J1899" t="s">
        <v>23</v>
      </c>
      <c r="K1899">
        <v>4</v>
      </c>
      <c r="L1899">
        <v>20.440000000000001</v>
      </c>
      <c r="M1899">
        <v>1.6E-2</v>
      </c>
      <c r="O1899" s="12">
        <f>VLOOKUP(C1899,[3]May!$C:$Z,24,FALSE)</f>
        <v>2019</v>
      </c>
    </row>
    <row r="1900" spans="1:15" x14ac:dyDescent="0.25">
      <c r="A1900" t="s">
        <v>1245</v>
      </c>
      <c r="C1900" t="s">
        <v>1259</v>
      </c>
      <c r="E1900">
        <v>2</v>
      </c>
      <c r="F1900" t="s">
        <v>1247</v>
      </c>
      <c r="J1900" t="s">
        <v>23</v>
      </c>
      <c r="K1900">
        <v>9</v>
      </c>
      <c r="L1900">
        <v>586.16999999999996</v>
      </c>
      <c r="M1900">
        <v>0.45900000000000002</v>
      </c>
      <c r="O1900" s="12">
        <f>VLOOKUP(C1900,[3]May!$C:$Z,24,FALSE)</f>
        <v>2019</v>
      </c>
    </row>
    <row r="1901" spans="1:15" x14ac:dyDescent="0.25">
      <c r="A1901" t="s">
        <v>1245</v>
      </c>
      <c r="C1901" t="s">
        <v>1259</v>
      </c>
      <c r="E1901">
        <v>8</v>
      </c>
      <c r="F1901" t="s">
        <v>1251</v>
      </c>
      <c r="J1901" t="s">
        <v>23</v>
      </c>
      <c r="K1901">
        <v>5</v>
      </c>
      <c r="L1901">
        <v>275.3</v>
      </c>
      <c r="M1901">
        <v>0.161</v>
      </c>
      <c r="O1901" s="12">
        <f>VLOOKUP(C1901,[3]May!$C:$Z,24,FALSE)</f>
        <v>2019</v>
      </c>
    </row>
    <row r="1902" spans="1:15" x14ac:dyDescent="0.25">
      <c r="A1902" t="s">
        <v>1245</v>
      </c>
      <c r="C1902" t="s">
        <v>1259</v>
      </c>
      <c r="E1902">
        <v>2</v>
      </c>
      <c r="F1902" t="s">
        <v>1247</v>
      </c>
      <c r="J1902" t="s">
        <v>23</v>
      </c>
      <c r="K1902">
        <v>8</v>
      </c>
      <c r="L1902">
        <v>521.04</v>
      </c>
      <c r="M1902">
        <v>0.40799999999999997</v>
      </c>
      <c r="O1902" s="12">
        <f>VLOOKUP(C1902,[3]May!$C:$Z,24,FALSE)</f>
        <v>2019</v>
      </c>
    </row>
    <row r="1903" spans="1:15" x14ac:dyDescent="0.25">
      <c r="A1903" t="s">
        <v>1245</v>
      </c>
      <c r="C1903" t="s">
        <v>1259</v>
      </c>
      <c r="E1903">
        <v>12</v>
      </c>
      <c r="F1903" t="s">
        <v>1253</v>
      </c>
      <c r="J1903" t="s">
        <v>23</v>
      </c>
      <c r="K1903">
        <v>1</v>
      </c>
      <c r="L1903">
        <v>61.2</v>
      </c>
      <c r="M1903">
        <v>8.3370000000000007E-3</v>
      </c>
      <c r="O1903" s="12">
        <f>VLOOKUP(C1903,[3]May!$C:$Z,24,FALSE)</f>
        <v>2019</v>
      </c>
    </row>
    <row r="1904" spans="1:15" x14ac:dyDescent="0.25">
      <c r="A1904" t="s">
        <v>1245</v>
      </c>
      <c r="C1904" t="s">
        <v>1259</v>
      </c>
      <c r="E1904">
        <v>2</v>
      </c>
      <c r="F1904" t="s">
        <v>1247</v>
      </c>
      <c r="J1904" t="s">
        <v>23</v>
      </c>
      <c r="K1904">
        <v>8</v>
      </c>
      <c r="L1904">
        <v>40.880000000000003</v>
      </c>
      <c r="M1904">
        <v>3.2000000000000001E-2</v>
      </c>
      <c r="O1904" s="12">
        <f>VLOOKUP(C1904,[3]May!$C:$Z,24,FALSE)</f>
        <v>2019</v>
      </c>
    </row>
    <row r="1905" spans="1:15" x14ac:dyDescent="0.25">
      <c r="A1905" t="s">
        <v>1245</v>
      </c>
      <c r="C1905" t="s">
        <v>1259</v>
      </c>
      <c r="E1905">
        <v>6</v>
      </c>
      <c r="F1905" t="s">
        <v>1250</v>
      </c>
      <c r="J1905" t="s">
        <v>23</v>
      </c>
      <c r="K1905">
        <v>2</v>
      </c>
      <c r="L1905">
        <v>21.7</v>
      </c>
      <c r="M1905">
        <v>1.7000000000000001E-2</v>
      </c>
      <c r="O1905" s="12">
        <f>VLOOKUP(C1905,[3]May!$C:$Z,24,FALSE)</f>
        <v>2019</v>
      </c>
    </row>
    <row r="1906" spans="1:15" x14ac:dyDescent="0.25">
      <c r="A1906" t="s">
        <v>1245</v>
      </c>
      <c r="C1906" t="s">
        <v>1259</v>
      </c>
      <c r="E1906">
        <v>2</v>
      </c>
      <c r="F1906" t="s">
        <v>1247</v>
      </c>
      <c r="J1906" t="s">
        <v>23</v>
      </c>
      <c r="K1906">
        <v>11</v>
      </c>
      <c r="L1906">
        <v>56.21</v>
      </c>
      <c r="M1906">
        <v>4.3999999999999997E-2</v>
      </c>
      <c r="O1906" s="12">
        <f>VLOOKUP(C1906,[3]May!$C:$Z,24,FALSE)</f>
        <v>2019</v>
      </c>
    </row>
    <row r="1907" spans="1:15" x14ac:dyDescent="0.25">
      <c r="A1907" t="s">
        <v>1245</v>
      </c>
      <c r="C1907" t="s">
        <v>1259</v>
      </c>
      <c r="E1907">
        <v>12</v>
      </c>
      <c r="F1907" t="s">
        <v>1253</v>
      </c>
      <c r="J1907" t="s">
        <v>23</v>
      </c>
      <c r="K1907">
        <v>1</v>
      </c>
      <c r="L1907">
        <v>61.2</v>
      </c>
      <c r="M1907">
        <v>8.3370000000000007E-3</v>
      </c>
      <c r="O1907" s="12">
        <f>VLOOKUP(C1907,[3]May!$C:$Z,24,FALSE)</f>
        <v>2019</v>
      </c>
    </row>
    <row r="1908" spans="1:15" x14ac:dyDescent="0.25">
      <c r="A1908" t="s">
        <v>1245</v>
      </c>
      <c r="C1908" t="s">
        <v>1259</v>
      </c>
      <c r="E1908">
        <v>2</v>
      </c>
      <c r="F1908" t="s">
        <v>1247</v>
      </c>
      <c r="J1908" t="s">
        <v>23</v>
      </c>
      <c r="K1908">
        <v>16</v>
      </c>
      <c r="L1908">
        <v>81.760000000000005</v>
      </c>
      <c r="M1908">
        <v>6.4000000000000001E-2</v>
      </c>
      <c r="O1908" s="12">
        <f>VLOOKUP(C1908,[3]May!$C:$Z,24,FALSE)</f>
        <v>2019</v>
      </c>
    </row>
    <row r="1909" spans="1:15" x14ac:dyDescent="0.25">
      <c r="A1909" t="s">
        <v>1245</v>
      </c>
      <c r="C1909" t="s">
        <v>1259</v>
      </c>
      <c r="E1909">
        <v>2</v>
      </c>
      <c r="F1909" t="s">
        <v>1247</v>
      </c>
      <c r="J1909" t="s">
        <v>23</v>
      </c>
      <c r="K1909">
        <v>8</v>
      </c>
      <c r="L1909">
        <v>40.880000000000003</v>
      </c>
      <c r="M1909">
        <v>3.2000000000000001E-2</v>
      </c>
      <c r="O1909" s="12">
        <f>VLOOKUP(C1909,[3]May!$C:$Z,24,FALSE)</f>
        <v>2019</v>
      </c>
    </row>
    <row r="1910" spans="1:15" x14ac:dyDescent="0.25">
      <c r="A1910" t="s">
        <v>1245</v>
      </c>
      <c r="C1910" t="s">
        <v>1259</v>
      </c>
      <c r="E1910">
        <v>2</v>
      </c>
      <c r="F1910" t="s">
        <v>1247</v>
      </c>
      <c r="J1910" t="s">
        <v>23</v>
      </c>
      <c r="K1910">
        <v>3</v>
      </c>
      <c r="L1910">
        <v>195.39</v>
      </c>
      <c r="M1910">
        <v>0.153</v>
      </c>
      <c r="O1910" s="12">
        <f>VLOOKUP(C1910,[3]May!$C:$Z,24,FALSE)</f>
        <v>2019</v>
      </c>
    </row>
    <row r="1911" spans="1:15" x14ac:dyDescent="0.25">
      <c r="A1911" t="s">
        <v>1245</v>
      </c>
      <c r="C1911" t="s">
        <v>1259</v>
      </c>
      <c r="E1911">
        <v>2</v>
      </c>
      <c r="F1911" t="s">
        <v>1247</v>
      </c>
      <c r="J1911" t="s">
        <v>23</v>
      </c>
      <c r="K1911">
        <v>20</v>
      </c>
      <c r="L1911">
        <v>102.2</v>
      </c>
      <c r="M1911">
        <v>0.08</v>
      </c>
      <c r="O1911" s="12">
        <f>VLOOKUP(C1911,[3]May!$C:$Z,24,FALSE)</f>
        <v>2019</v>
      </c>
    </row>
    <row r="1912" spans="1:15" x14ac:dyDescent="0.25">
      <c r="A1912" t="s">
        <v>1245</v>
      </c>
      <c r="C1912" t="s">
        <v>1259</v>
      </c>
      <c r="E1912">
        <v>2</v>
      </c>
      <c r="F1912" t="s">
        <v>1247</v>
      </c>
      <c r="J1912" t="s">
        <v>23</v>
      </c>
      <c r="K1912">
        <v>13</v>
      </c>
      <c r="L1912">
        <v>66.430000000000007</v>
      </c>
      <c r="M1912">
        <v>5.1999999999999998E-2</v>
      </c>
      <c r="O1912" s="12">
        <f>VLOOKUP(C1912,[3]May!$C:$Z,24,FALSE)</f>
        <v>2019</v>
      </c>
    </row>
    <row r="1913" spans="1:15" x14ac:dyDescent="0.25">
      <c r="A1913" t="s">
        <v>1245</v>
      </c>
      <c r="C1913" t="s">
        <v>1259</v>
      </c>
      <c r="E1913">
        <v>2</v>
      </c>
      <c r="F1913" t="s">
        <v>1247</v>
      </c>
      <c r="J1913" t="s">
        <v>23</v>
      </c>
      <c r="K1913">
        <v>2</v>
      </c>
      <c r="L1913">
        <v>130.26</v>
      </c>
      <c r="M1913">
        <v>0.10199999999999999</v>
      </c>
      <c r="O1913" s="12">
        <f>VLOOKUP(C1913,[3]May!$C:$Z,24,FALSE)</f>
        <v>2019</v>
      </c>
    </row>
    <row r="1914" spans="1:15" x14ac:dyDescent="0.25">
      <c r="A1914" t="s">
        <v>1245</v>
      </c>
      <c r="C1914" t="s">
        <v>1259</v>
      </c>
      <c r="E1914">
        <v>2</v>
      </c>
      <c r="F1914" t="s">
        <v>1247</v>
      </c>
      <c r="J1914" t="s">
        <v>23</v>
      </c>
      <c r="K1914">
        <v>10</v>
      </c>
      <c r="L1914">
        <v>51.1</v>
      </c>
      <c r="M1914">
        <v>0.04</v>
      </c>
      <c r="O1914" s="12">
        <f>VLOOKUP(C1914,[3]May!$C:$Z,24,FALSE)</f>
        <v>2019</v>
      </c>
    </row>
    <row r="1915" spans="1:15" x14ac:dyDescent="0.25">
      <c r="A1915" t="s">
        <v>1245</v>
      </c>
      <c r="C1915" t="s">
        <v>1259</v>
      </c>
      <c r="E1915">
        <v>8</v>
      </c>
      <c r="F1915" t="s">
        <v>1251</v>
      </c>
      <c r="J1915" t="s">
        <v>23</v>
      </c>
      <c r="K1915">
        <v>1</v>
      </c>
      <c r="L1915">
        <v>55.06</v>
      </c>
      <c r="M1915">
        <v>3.2199999999999999E-2</v>
      </c>
      <c r="O1915" s="12">
        <f>VLOOKUP(C1915,[3]May!$C:$Z,24,FALSE)</f>
        <v>2019</v>
      </c>
    </row>
    <row r="1916" spans="1:15" x14ac:dyDescent="0.25">
      <c r="A1916" t="s">
        <v>1245</v>
      </c>
      <c r="C1916" t="s">
        <v>1259</v>
      </c>
      <c r="E1916">
        <v>12</v>
      </c>
      <c r="F1916" t="s">
        <v>1253</v>
      </c>
      <c r="J1916" t="s">
        <v>23</v>
      </c>
      <c r="K1916">
        <v>1</v>
      </c>
      <c r="L1916">
        <v>61.2</v>
      </c>
      <c r="M1916">
        <v>8.3370000000000007E-3</v>
      </c>
      <c r="O1916" s="12">
        <f>VLOOKUP(C1916,[3]May!$C:$Z,24,FALSE)</f>
        <v>2019</v>
      </c>
    </row>
    <row r="1917" spans="1:15" x14ac:dyDescent="0.25">
      <c r="A1917" t="s">
        <v>1245</v>
      </c>
      <c r="C1917" t="s">
        <v>1259</v>
      </c>
      <c r="E1917">
        <v>2</v>
      </c>
      <c r="F1917" t="s">
        <v>1247</v>
      </c>
      <c r="J1917" t="s">
        <v>23</v>
      </c>
      <c r="K1917">
        <v>7</v>
      </c>
      <c r="L1917">
        <v>35.770000000000003</v>
      </c>
      <c r="M1917">
        <v>2.8000000000000001E-2</v>
      </c>
      <c r="O1917" s="12">
        <f>VLOOKUP(C1917,[3]May!$C:$Z,24,FALSE)</f>
        <v>2019</v>
      </c>
    </row>
    <row r="1918" spans="1:15" x14ac:dyDescent="0.25">
      <c r="A1918" t="s">
        <v>1245</v>
      </c>
      <c r="C1918" t="s">
        <v>1259</v>
      </c>
      <c r="E1918">
        <v>2</v>
      </c>
      <c r="F1918" t="s">
        <v>1247</v>
      </c>
      <c r="J1918" t="s">
        <v>23</v>
      </c>
      <c r="K1918">
        <v>13</v>
      </c>
      <c r="L1918">
        <v>66.430000000000007</v>
      </c>
      <c r="M1918">
        <v>5.1999999999999998E-2</v>
      </c>
      <c r="O1918" s="12">
        <f>VLOOKUP(C1918,[3]May!$C:$Z,24,FALSE)</f>
        <v>2019</v>
      </c>
    </row>
    <row r="1919" spans="1:15" x14ac:dyDescent="0.25">
      <c r="A1919" t="s">
        <v>1245</v>
      </c>
      <c r="C1919" t="s">
        <v>1259</v>
      </c>
      <c r="E1919">
        <v>2</v>
      </c>
      <c r="F1919" t="s">
        <v>1247</v>
      </c>
      <c r="J1919" t="s">
        <v>23</v>
      </c>
      <c r="K1919">
        <v>12</v>
      </c>
      <c r="L1919">
        <v>61.32</v>
      </c>
      <c r="M1919">
        <v>4.8000000000000001E-2</v>
      </c>
      <c r="O1919" s="12">
        <f>VLOOKUP(C1919,[3]May!$C:$Z,24,FALSE)</f>
        <v>2019</v>
      </c>
    </row>
    <row r="1920" spans="1:15" x14ac:dyDescent="0.25">
      <c r="A1920" t="s">
        <v>1245</v>
      </c>
      <c r="C1920" t="s">
        <v>1259</v>
      </c>
      <c r="E1920">
        <v>2</v>
      </c>
      <c r="F1920" t="s">
        <v>1247</v>
      </c>
      <c r="J1920" t="s">
        <v>23</v>
      </c>
      <c r="K1920">
        <v>1</v>
      </c>
      <c r="L1920">
        <v>65.13</v>
      </c>
      <c r="M1920">
        <v>5.0999999999999997E-2</v>
      </c>
      <c r="O1920" s="12">
        <f>VLOOKUP(C1920,[3]May!$C:$Z,24,FALSE)</f>
        <v>2019</v>
      </c>
    </row>
    <row r="1921" spans="1:15" x14ac:dyDescent="0.25">
      <c r="A1921" t="s">
        <v>1245</v>
      </c>
      <c r="C1921" t="s">
        <v>1259</v>
      </c>
      <c r="E1921">
        <v>2</v>
      </c>
      <c r="F1921" t="s">
        <v>1247</v>
      </c>
      <c r="J1921" t="s">
        <v>23</v>
      </c>
      <c r="K1921">
        <v>15</v>
      </c>
      <c r="L1921">
        <v>76.650000000000006</v>
      </c>
      <c r="M1921">
        <v>0.06</v>
      </c>
      <c r="O1921" s="12">
        <f>VLOOKUP(C1921,[3]May!$C:$Z,24,FALSE)</f>
        <v>2019</v>
      </c>
    </row>
    <row r="1922" spans="1:15" x14ac:dyDescent="0.25">
      <c r="A1922" t="s">
        <v>1245</v>
      </c>
      <c r="C1922" t="s">
        <v>1259</v>
      </c>
      <c r="E1922">
        <v>2</v>
      </c>
      <c r="F1922" t="s">
        <v>1247</v>
      </c>
      <c r="J1922" t="s">
        <v>23</v>
      </c>
      <c r="K1922">
        <v>2</v>
      </c>
      <c r="L1922">
        <v>130.26</v>
      </c>
      <c r="M1922">
        <v>0.10199999999999999</v>
      </c>
      <c r="O1922" s="12">
        <f>VLOOKUP(C1922,[3]May!$C:$Z,24,FALSE)</f>
        <v>2019</v>
      </c>
    </row>
    <row r="1923" spans="1:15" x14ac:dyDescent="0.25">
      <c r="A1923" t="s">
        <v>1245</v>
      </c>
      <c r="C1923" t="s">
        <v>1259</v>
      </c>
      <c r="E1923">
        <v>2</v>
      </c>
      <c r="F1923" t="s">
        <v>1247</v>
      </c>
      <c r="J1923" t="s">
        <v>23</v>
      </c>
      <c r="K1923">
        <v>11</v>
      </c>
      <c r="L1923">
        <v>56.21</v>
      </c>
      <c r="M1923">
        <v>4.3999999999999997E-2</v>
      </c>
      <c r="O1923" s="12">
        <f>VLOOKUP(C1923,[3]May!$C:$Z,24,FALSE)</f>
        <v>2019</v>
      </c>
    </row>
    <row r="1924" spans="1:15" x14ac:dyDescent="0.25">
      <c r="A1924" t="s">
        <v>1245</v>
      </c>
      <c r="C1924" t="s">
        <v>1259</v>
      </c>
      <c r="E1924">
        <v>2</v>
      </c>
      <c r="F1924" t="s">
        <v>1247</v>
      </c>
      <c r="J1924" t="s">
        <v>23</v>
      </c>
      <c r="K1924">
        <v>4</v>
      </c>
      <c r="L1924">
        <v>20.440000000000001</v>
      </c>
      <c r="M1924">
        <v>1.6E-2</v>
      </c>
      <c r="O1924" s="12">
        <f>VLOOKUP(C1924,[3]May!$C:$Z,24,FALSE)</f>
        <v>2019</v>
      </c>
    </row>
    <row r="1925" spans="1:15" x14ac:dyDescent="0.25">
      <c r="A1925" t="s">
        <v>1245</v>
      </c>
      <c r="C1925" t="s">
        <v>1259</v>
      </c>
      <c r="E1925">
        <v>2</v>
      </c>
      <c r="F1925" t="s">
        <v>1247</v>
      </c>
      <c r="J1925" t="s">
        <v>23</v>
      </c>
      <c r="K1925">
        <v>4</v>
      </c>
      <c r="L1925">
        <v>260.52</v>
      </c>
      <c r="M1925">
        <v>0.20399999999999999</v>
      </c>
      <c r="O1925" s="12">
        <f>VLOOKUP(C1925,[3]May!$C:$Z,24,FALSE)</f>
        <v>2019</v>
      </c>
    </row>
    <row r="1926" spans="1:15" x14ac:dyDescent="0.25">
      <c r="A1926" t="s">
        <v>1245</v>
      </c>
      <c r="C1926" t="s">
        <v>1259</v>
      </c>
      <c r="E1926">
        <v>2</v>
      </c>
      <c r="F1926" t="s">
        <v>1247</v>
      </c>
      <c r="J1926" t="s">
        <v>23</v>
      </c>
      <c r="K1926">
        <v>11</v>
      </c>
      <c r="L1926">
        <v>56.21</v>
      </c>
      <c r="M1926">
        <v>4.3999999999999997E-2</v>
      </c>
      <c r="O1926" s="12">
        <f>VLOOKUP(C1926,[3]May!$C:$Z,24,FALSE)</f>
        <v>2019</v>
      </c>
    </row>
    <row r="1927" spans="1:15" x14ac:dyDescent="0.25">
      <c r="A1927" t="s">
        <v>1245</v>
      </c>
      <c r="C1927" t="s">
        <v>1259</v>
      </c>
      <c r="E1927">
        <v>2</v>
      </c>
      <c r="F1927" t="s">
        <v>1247</v>
      </c>
      <c r="J1927" t="s">
        <v>23</v>
      </c>
      <c r="K1927">
        <v>15</v>
      </c>
      <c r="L1927">
        <v>76.650000000000006</v>
      </c>
      <c r="M1927">
        <v>0.06</v>
      </c>
      <c r="O1927" s="12">
        <f>VLOOKUP(C1927,[3]May!$C:$Z,24,FALSE)</f>
        <v>2019</v>
      </c>
    </row>
    <row r="1928" spans="1:15" x14ac:dyDescent="0.25">
      <c r="A1928" t="s">
        <v>1245</v>
      </c>
      <c r="C1928" t="s">
        <v>1259</v>
      </c>
      <c r="E1928">
        <v>2</v>
      </c>
      <c r="F1928" t="s">
        <v>1247</v>
      </c>
      <c r="J1928" t="s">
        <v>23</v>
      </c>
      <c r="K1928">
        <v>2</v>
      </c>
      <c r="L1928">
        <v>130.26</v>
      </c>
      <c r="M1928">
        <v>0.10199999999999999</v>
      </c>
      <c r="O1928" s="12">
        <f>VLOOKUP(C1928,[3]May!$C:$Z,24,FALSE)</f>
        <v>2019</v>
      </c>
    </row>
    <row r="1929" spans="1:15" x14ac:dyDescent="0.25">
      <c r="A1929" t="s">
        <v>1245</v>
      </c>
      <c r="C1929" t="s">
        <v>1259</v>
      </c>
      <c r="E1929">
        <v>2</v>
      </c>
      <c r="F1929" t="s">
        <v>1247</v>
      </c>
      <c r="J1929" t="s">
        <v>23</v>
      </c>
      <c r="K1929">
        <v>15</v>
      </c>
      <c r="L1929">
        <v>76.650000000000006</v>
      </c>
      <c r="M1929">
        <v>0.06</v>
      </c>
      <c r="O1929" s="12">
        <f>VLOOKUP(C1929,[3]May!$C:$Z,24,FALSE)</f>
        <v>2019</v>
      </c>
    </row>
    <row r="1930" spans="1:15" x14ac:dyDescent="0.25">
      <c r="A1930" t="s">
        <v>1245</v>
      </c>
      <c r="C1930" t="s">
        <v>1259</v>
      </c>
      <c r="E1930">
        <v>2</v>
      </c>
      <c r="F1930" t="s">
        <v>1247</v>
      </c>
      <c r="J1930" t="s">
        <v>23</v>
      </c>
      <c r="K1930">
        <v>1</v>
      </c>
      <c r="L1930">
        <v>5.1100000000000003</v>
      </c>
      <c r="M1930">
        <v>4.0000000000000001E-3</v>
      </c>
      <c r="O1930" s="12">
        <f>VLOOKUP(C1930,[3]May!$C:$Z,24,FALSE)</f>
        <v>2019</v>
      </c>
    </row>
    <row r="1931" spans="1:15" x14ac:dyDescent="0.25">
      <c r="A1931" t="s">
        <v>1245</v>
      </c>
      <c r="C1931" t="s">
        <v>1259</v>
      </c>
      <c r="E1931">
        <v>2</v>
      </c>
      <c r="F1931" t="s">
        <v>1247</v>
      </c>
      <c r="J1931" t="s">
        <v>23</v>
      </c>
      <c r="K1931">
        <v>11</v>
      </c>
      <c r="L1931">
        <v>716.43</v>
      </c>
      <c r="M1931">
        <v>0.56100000000000005</v>
      </c>
      <c r="O1931" s="12">
        <f>VLOOKUP(C1931,[3]May!$C:$Z,24,FALSE)</f>
        <v>2019</v>
      </c>
    </row>
    <row r="1932" spans="1:15" x14ac:dyDescent="0.25">
      <c r="A1932" t="s">
        <v>1245</v>
      </c>
      <c r="C1932" t="s">
        <v>1259</v>
      </c>
      <c r="E1932">
        <v>2</v>
      </c>
      <c r="F1932" t="s">
        <v>1247</v>
      </c>
      <c r="J1932" t="s">
        <v>23</v>
      </c>
      <c r="K1932">
        <v>2</v>
      </c>
      <c r="L1932">
        <v>130.26</v>
      </c>
      <c r="M1932">
        <v>0.10199999999999999</v>
      </c>
      <c r="O1932" s="12">
        <f>VLOOKUP(C1932,[3]May!$C:$Z,24,FALSE)</f>
        <v>2019</v>
      </c>
    </row>
    <row r="1933" spans="1:15" x14ac:dyDescent="0.25">
      <c r="A1933" t="s">
        <v>1245</v>
      </c>
      <c r="C1933" t="s">
        <v>1259</v>
      </c>
      <c r="E1933">
        <v>2</v>
      </c>
      <c r="F1933" t="s">
        <v>1247</v>
      </c>
      <c r="J1933" t="s">
        <v>23</v>
      </c>
      <c r="K1933">
        <v>6</v>
      </c>
      <c r="L1933">
        <v>30.66</v>
      </c>
      <c r="M1933">
        <v>2.4E-2</v>
      </c>
      <c r="O1933" s="12">
        <f>VLOOKUP(C1933,[3]May!$C:$Z,24,FALSE)</f>
        <v>2019</v>
      </c>
    </row>
    <row r="1934" spans="1:15" x14ac:dyDescent="0.25">
      <c r="A1934" t="s">
        <v>1245</v>
      </c>
      <c r="C1934" t="s">
        <v>1259</v>
      </c>
      <c r="E1934">
        <v>2</v>
      </c>
      <c r="F1934" t="s">
        <v>1247</v>
      </c>
      <c r="J1934" t="s">
        <v>23</v>
      </c>
      <c r="K1934">
        <v>2</v>
      </c>
      <c r="L1934">
        <v>130.26</v>
      </c>
      <c r="M1934">
        <v>0.10199999999999999</v>
      </c>
      <c r="O1934" s="12">
        <f>VLOOKUP(C1934,[3]May!$C:$Z,24,FALSE)</f>
        <v>2019</v>
      </c>
    </row>
    <row r="1935" spans="1:15" x14ac:dyDescent="0.25">
      <c r="A1935" t="s">
        <v>1245</v>
      </c>
      <c r="C1935" t="s">
        <v>1259</v>
      </c>
      <c r="E1935">
        <v>2</v>
      </c>
      <c r="F1935" t="s">
        <v>1247</v>
      </c>
      <c r="J1935" t="s">
        <v>23</v>
      </c>
      <c r="K1935">
        <v>18</v>
      </c>
      <c r="L1935">
        <v>91.98</v>
      </c>
      <c r="M1935">
        <v>7.1999999999999995E-2</v>
      </c>
      <c r="O1935" s="12">
        <f>VLOOKUP(C1935,[3]May!$C:$Z,24,FALSE)</f>
        <v>2019</v>
      </c>
    </row>
    <row r="1936" spans="1:15" x14ac:dyDescent="0.25">
      <c r="A1936" t="s">
        <v>1245</v>
      </c>
      <c r="C1936" t="s">
        <v>1259</v>
      </c>
      <c r="E1936">
        <v>2</v>
      </c>
      <c r="F1936" t="s">
        <v>1247</v>
      </c>
      <c r="J1936" t="s">
        <v>23</v>
      </c>
      <c r="K1936">
        <v>6</v>
      </c>
      <c r="L1936">
        <v>30.66</v>
      </c>
      <c r="M1936">
        <v>2.4E-2</v>
      </c>
      <c r="O1936" s="12">
        <f>VLOOKUP(C1936,[3]May!$C:$Z,24,FALSE)</f>
        <v>2019</v>
      </c>
    </row>
    <row r="1937" spans="1:15" x14ac:dyDescent="0.25">
      <c r="A1937" t="s">
        <v>1245</v>
      </c>
      <c r="C1937" t="s">
        <v>1259</v>
      </c>
      <c r="E1937">
        <v>2</v>
      </c>
      <c r="F1937" t="s">
        <v>1247</v>
      </c>
      <c r="J1937" t="s">
        <v>23</v>
      </c>
      <c r="K1937">
        <v>10</v>
      </c>
      <c r="L1937">
        <v>51.1</v>
      </c>
      <c r="M1937">
        <v>0.04</v>
      </c>
      <c r="O1937" s="12">
        <f>VLOOKUP(C1937,[3]May!$C:$Z,24,FALSE)</f>
        <v>2019</v>
      </c>
    </row>
    <row r="1938" spans="1:15" x14ac:dyDescent="0.25">
      <c r="A1938" t="s">
        <v>1245</v>
      </c>
      <c r="C1938" t="s">
        <v>1259</v>
      </c>
      <c r="E1938">
        <v>8</v>
      </c>
      <c r="F1938" t="s">
        <v>1251</v>
      </c>
      <c r="J1938" t="s">
        <v>23</v>
      </c>
      <c r="K1938">
        <v>1</v>
      </c>
      <c r="L1938">
        <v>55.06</v>
      </c>
      <c r="M1938">
        <v>3.2199999999999999E-2</v>
      </c>
      <c r="O1938" s="12">
        <f>VLOOKUP(C1938,[3]May!$C:$Z,24,FALSE)</f>
        <v>2019</v>
      </c>
    </row>
    <row r="1939" spans="1:15" x14ac:dyDescent="0.25">
      <c r="A1939" t="s">
        <v>1245</v>
      </c>
      <c r="C1939" t="s">
        <v>1259</v>
      </c>
      <c r="E1939">
        <v>2</v>
      </c>
      <c r="F1939" t="s">
        <v>1247</v>
      </c>
      <c r="J1939" t="s">
        <v>23</v>
      </c>
      <c r="K1939">
        <v>2</v>
      </c>
      <c r="L1939">
        <v>10.220000000000001</v>
      </c>
      <c r="M1939">
        <v>8.0000000000000002E-3</v>
      </c>
      <c r="O1939" s="12">
        <f>VLOOKUP(C1939,[3]May!$C:$Z,24,FALSE)</f>
        <v>2019</v>
      </c>
    </row>
    <row r="1940" spans="1:15" x14ac:dyDescent="0.25">
      <c r="A1940" t="s">
        <v>1245</v>
      </c>
      <c r="C1940" t="s">
        <v>1259</v>
      </c>
      <c r="E1940">
        <v>7</v>
      </c>
      <c r="F1940" t="s">
        <v>1255</v>
      </c>
      <c r="J1940" t="s">
        <v>23</v>
      </c>
      <c r="K1940">
        <v>4</v>
      </c>
      <c r="L1940">
        <v>225.04</v>
      </c>
      <c r="M1940">
        <v>0.13159999999999999</v>
      </c>
      <c r="O1940" s="12">
        <f>VLOOKUP(C1940,[3]May!$C:$Z,24,FALSE)</f>
        <v>2019</v>
      </c>
    </row>
    <row r="1941" spans="1:15" x14ac:dyDescent="0.25">
      <c r="A1941" t="s">
        <v>1245</v>
      </c>
      <c r="C1941" t="s">
        <v>1259</v>
      </c>
      <c r="E1941">
        <v>2</v>
      </c>
      <c r="F1941" t="s">
        <v>1247</v>
      </c>
      <c r="J1941" t="s">
        <v>23</v>
      </c>
      <c r="K1941">
        <v>9</v>
      </c>
      <c r="L1941">
        <v>45.99</v>
      </c>
      <c r="M1941">
        <v>3.5999999999999997E-2</v>
      </c>
      <c r="O1941" s="12">
        <f>VLOOKUP(C1941,[3]May!$C:$Z,24,FALSE)</f>
        <v>2019</v>
      </c>
    </row>
    <row r="1942" spans="1:15" x14ac:dyDescent="0.25">
      <c r="A1942" t="s">
        <v>1245</v>
      </c>
      <c r="C1942" t="s">
        <v>1259</v>
      </c>
      <c r="E1942">
        <v>2</v>
      </c>
      <c r="F1942" t="s">
        <v>1247</v>
      </c>
      <c r="J1942" t="s">
        <v>23</v>
      </c>
      <c r="K1942">
        <v>2</v>
      </c>
      <c r="L1942">
        <v>130.26</v>
      </c>
      <c r="M1942">
        <v>0.10199999999999999</v>
      </c>
      <c r="O1942" s="12">
        <f>VLOOKUP(C1942,[3]May!$C:$Z,24,FALSE)</f>
        <v>2019</v>
      </c>
    </row>
    <row r="1943" spans="1:15" x14ac:dyDescent="0.25">
      <c r="A1943" t="s">
        <v>1245</v>
      </c>
      <c r="C1943" t="s">
        <v>1259</v>
      </c>
      <c r="E1943">
        <v>2</v>
      </c>
      <c r="F1943" t="s">
        <v>1247</v>
      </c>
      <c r="J1943" t="s">
        <v>23</v>
      </c>
      <c r="K1943">
        <v>1</v>
      </c>
      <c r="L1943">
        <v>5.1100000000000003</v>
      </c>
      <c r="M1943">
        <v>4.0000000000000001E-3</v>
      </c>
      <c r="O1943" s="12">
        <f>VLOOKUP(C1943,[3]May!$C:$Z,24,FALSE)</f>
        <v>2019</v>
      </c>
    </row>
    <row r="1944" spans="1:15" x14ac:dyDescent="0.25">
      <c r="A1944" t="s">
        <v>1245</v>
      </c>
      <c r="C1944" t="s">
        <v>1259</v>
      </c>
      <c r="E1944">
        <v>2</v>
      </c>
      <c r="F1944" t="s">
        <v>1247</v>
      </c>
      <c r="J1944" t="s">
        <v>23</v>
      </c>
      <c r="K1944">
        <v>14</v>
      </c>
      <c r="L1944">
        <v>911.82</v>
      </c>
      <c r="M1944">
        <v>0.71399999999999997</v>
      </c>
      <c r="O1944" s="12">
        <f>VLOOKUP(C1944,[3]May!$C:$Z,24,FALSE)</f>
        <v>2019</v>
      </c>
    </row>
    <row r="1945" spans="1:15" x14ac:dyDescent="0.25">
      <c r="A1945" t="s">
        <v>1245</v>
      </c>
      <c r="C1945" t="s">
        <v>1259</v>
      </c>
      <c r="E1945">
        <v>2</v>
      </c>
      <c r="F1945" t="s">
        <v>1247</v>
      </c>
      <c r="J1945" t="s">
        <v>23</v>
      </c>
      <c r="K1945">
        <v>15</v>
      </c>
      <c r="L1945">
        <v>76.650000000000006</v>
      </c>
      <c r="M1945">
        <v>0.06</v>
      </c>
      <c r="O1945" s="12">
        <f>VLOOKUP(C1945,[3]May!$C:$Z,24,FALSE)</f>
        <v>2019</v>
      </c>
    </row>
    <row r="1946" spans="1:15" x14ac:dyDescent="0.25">
      <c r="A1946" t="s">
        <v>1245</v>
      </c>
      <c r="C1946" t="s">
        <v>1259</v>
      </c>
      <c r="E1946">
        <v>9</v>
      </c>
      <c r="F1946" t="s">
        <v>1256</v>
      </c>
      <c r="J1946" t="s">
        <v>23</v>
      </c>
      <c r="K1946">
        <v>4</v>
      </c>
      <c r="L1946">
        <v>156.24</v>
      </c>
      <c r="M1946">
        <v>0.1288</v>
      </c>
      <c r="O1946" s="12">
        <f>VLOOKUP(C1946,[3]May!$C:$Z,24,FALSE)</f>
        <v>2019</v>
      </c>
    </row>
    <row r="1947" spans="1:15" x14ac:dyDescent="0.25">
      <c r="A1947" t="s">
        <v>1245</v>
      </c>
      <c r="C1947" t="s">
        <v>1259</v>
      </c>
      <c r="E1947">
        <v>2</v>
      </c>
      <c r="F1947" t="s">
        <v>1247</v>
      </c>
      <c r="J1947" t="s">
        <v>23</v>
      </c>
      <c r="K1947">
        <v>3</v>
      </c>
      <c r="L1947">
        <v>15.33</v>
      </c>
      <c r="M1947">
        <v>1.2E-2</v>
      </c>
      <c r="O1947" s="12">
        <f>VLOOKUP(C1947,[3]May!$C:$Z,24,FALSE)</f>
        <v>2019</v>
      </c>
    </row>
    <row r="1948" spans="1:15" x14ac:dyDescent="0.25">
      <c r="A1948" t="s">
        <v>1245</v>
      </c>
      <c r="C1948" t="s">
        <v>1259</v>
      </c>
      <c r="E1948">
        <v>2</v>
      </c>
      <c r="F1948" t="s">
        <v>1247</v>
      </c>
      <c r="J1948" t="s">
        <v>23</v>
      </c>
      <c r="K1948">
        <v>11</v>
      </c>
      <c r="L1948">
        <v>716.43</v>
      </c>
      <c r="M1948">
        <v>0.56100000000000005</v>
      </c>
      <c r="O1948" s="12">
        <f>VLOOKUP(C1948,[3]May!$C:$Z,24,FALSE)</f>
        <v>2019</v>
      </c>
    </row>
    <row r="1949" spans="1:15" x14ac:dyDescent="0.25">
      <c r="A1949" t="s">
        <v>1245</v>
      </c>
      <c r="C1949" t="s">
        <v>1259</v>
      </c>
      <c r="E1949">
        <v>2</v>
      </c>
      <c r="F1949" t="s">
        <v>1247</v>
      </c>
      <c r="J1949" t="s">
        <v>23</v>
      </c>
      <c r="K1949">
        <v>13</v>
      </c>
      <c r="L1949">
        <v>66.430000000000007</v>
      </c>
      <c r="M1949">
        <v>5.1999999999999998E-2</v>
      </c>
      <c r="O1949" s="12">
        <f>VLOOKUP(C1949,[3]May!$C:$Z,24,FALSE)</f>
        <v>2019</v>
      </c>
    </row>
    <row r="1950" spans="1:15" x14ac:dyDescent="0.25">
      <c r="A1950" t="s">
        <v>1245</v>
      </c>
      <c r="C1950" t="s">
        <v>1259</v>
      </c>
      <c r="E1950">
        <v>2</v>
      </c>
      <c r="F1950" t="s">
        <v>1247</v>
      </c>
      <c r="J1950" t="s">
        <v>23</v>
      </c>
      <c r="K1950">
        <v>18</v>
      </c>
      <c r="L1950">
        <v>91.98</v>
      </c>
      <c r="M1950">
        <v>7.1999999999999995E-2</v>
      </c>
      <c r="O1950" s="12">
        <f>VLOOKUP(C1950,[3]May!$C:$Z,24,FALSE)</f>
        <v>2019</v>
      </c>
    </row>
    <row r="1951" spans="1:15" x14ac:dyDescent="0.25">
      <c r="A1951" t="s">
        <v>1245</v>
      </c>
      <c r="C1951" t="s">
        <v>1259</v>
      </c>
      <c r="E1951">
        <v>2</v>
      </c>
      <c r="F1951" t="s">
        <v>1247</v>
      </c>
      <c r="J1951" t="s">
        <v>23</v>
      </c>
      <c r="K1951">
        <v>2</v>
      </c>
      <c r="L1951">
        <v>130.26</v>
      </c>
      <c r="M1951">
        <v>0.10199999999999999</v>
      </c>
      <c r="O1951" s="12">
        <f>VLOOKUP(C1951,[3]May!$C:$Z,24,FALSE)</f>
        <v>2019</v>
      </c>
    </row>
    <row r="1952" spans="1:15" x14ac:dyDescent="0.25">
      <c r="A1952" t="s">
        <v>1245</v>
      </c>
      <c r="C1952" t="s">
        <v>1259</v>
      </c>
      <c r="E1952">
        <v>2</v>
      </c>
      <c r="F1952" t="s">
        <v>1247</v>
      </c>
      <c r="J1952" t="s">
        <v>23</v>
      </c>
      <c r="K1952">
        <v>11</v>
      </c>
      <c r="L1952">
        <v>716.43</v>
      </c>
      <c r="M1952">
        <v>0.56100000000000005</v>
      </c>
      <c r="O1952" s="12">
        <f>VLOOKUP(C1952,[3]May!$C:$Z,24,FALSE)</f>
        <v>2019</v>
      </c>
    </row>
    <row r="1953" spans="1:15" x14ac:dyDescent="0.25">
      <c r="A1953" t="s">
        <v>1245</v>
      </c>
      <c r="C1953" t="s">
        <v>1259</v>
      </c>
      <c r="E1953">
        <v>2</v>
      </c>
      <c r="F1953" t="s">
        <v>1247</v>
      </c>
      <c r="J1953" t="s">
        <v>23</v>
      </c>
      <c r="K1953">
        <v>10</v>
      </c>
      <c r="L1953">
        <v>51.1</v>
      </c>
      <c r="M1953">
        <v>0.04</v>
      </c>
      <c r="O1953" s="12">
        <f>VLOOKUP(C1953,[3]May!$C:$Z,24,FALSE)</f>
        <v>2019</v>
      </c>
    </row>
    <row r="1954" spans="1:15" x14ac:dyDescent="0.25">
      <c r="A1954" t="s">
        <v>1245</v>
      </c>
      <c r="C1954" t="s">
        <v>1259</v>
      </c>
      <c r="E1954">
        <v>2</v>
      </c>
      <c r="F1954" t="s">
        <v>1247</v>
      </c>
      <c r="J1954" t="s">
        <v>23</v>
      </c>
      <c r="K1954">
        <v>19</v>
      </c>
      <c r="L1954">
        <v>97.09</v>
      </c>
      <c r="M1954">
        <v>7.5999999999999998E-2</v>
      </c>
      <c r="O1954" s="12">
        <f>VLOOKUP(C1954,[3]May!$C:$Z,24,FALSE)</f>
        <v>2019</v>
      </c>
    </row>
    <row r="1955" spans="1:15" x14ac:dyDescent="0.25">
      <c r="A1955" t="s">
        <v>1245</v>
      </c>
      <c r="C1955" t="s">
        <v>1259</v>
      </c>
      <c r="E1955">
        <v>2</v>
      </c>
      <c r="F1955" t="s">
        <v>1247</v>
      </c>
      <c r="J1955" t="s">
        <v>23</v>
      </c>
      <c r="K1955">
        <v>3</v>
      </c>
      <c r="L1955">
        <v>195.39</v>
      </c>
      <c r="M1955">
        <v>0.153</v>
      </c>
      <c r="O1955" s="12">
        <f>VLOOKUP(C1955,[3]May!$C:$Z,24,FALSE)</f>
        <v>2019</v>
      </c>
    </row>
    <row r="1956" spans="1:15" x14ac:dyDescent="0.25">
      <c r="A1956" t="s">
        <v>1245</v>
      </c>
      <c r="C1956" t="s">
        <v>1259</v>
      </c>
      <c r="E1956">
        <v>2</v>
      </c>
      <c r="F1956" t="s">
        <v>1247</v>
      </c>
      <c r="J1956" t="s">
        <v>23</v>
      </c>
      <c r="K1956">
        <v>7</v>
      </c>
      <c r="L1956">
        <v>35.770000000000003</v>
      </c>
      <c r="M1956">
        <v>2.8000000000000001E-2</v>
      </c>
      <c r="O1956" s="12">
        <f>VLOOKUP(C1956,[3]May!$C:$Z,24,FALSE)</f>
        <v>2019</v>
      </c>
    </row>
    <row r="1957" spans="1:15" x14ac:dyDescent="0.25">
      <c r="A1957" t="s">
        <v>1245</v>
      </c>
      <c r="C1957" t="s">
        <v>1259</v>
      </c>
      <c r="E1957">
        <v>2</v>
      </c>
      <c r="F1957" t="s">
        <v>1247</v>
      </c>
      <c r="J1957" t="s">
        <v>23</v>
      </c>
      <c r="K1957">
        <v>20</v>
      </c>
      <c r="L1957">
        <v>102.2</v>
      </c>
      <c r="M1957">
        <v>0.08</v>
      </c>
      <c r="O1957" s="12">
        <f>VLOOKUP(C1957,[3]May!$C:$Z,24,FALSE)</f>
        <v>2019</v>
      </c>
    </row>
    <row r="1958" spans="1:15" x14ac:dyDescent="0.25">
      <c r="A1958" t="s">
        <v>1245</v>
      </c>
      <c r="C1958" t="s">
        <v>1259</v>
      </c>
      <c r="E1958">
        <v>2</v>
      </c>
      <c r="F1958" t="s">
        <v>1247</v>
      </c>
      <c r="J1958" t="s">
        <v>23</v>
      </c>
      <c r="K1958">
        <v>10</v>
      </c>
      <c r="L1958">
        <v>51.1</v>
      </c>
      <c r="M1958">
        <v>0.04</v>
      </c>
      <c r="O1958" s="12">
        <f>VLOOKUP(C1958,[3]May!$C:$Z,24,FALSE)</f>
        <v>2019</v>
      </c>
    </row>
    <row r="1959" spans="1:15" x14ac:dyDescent="0.25">
      <c r="A1959" t="s">
        <v>1245</v>
      </c>
      <c r="C1959" t="s">
        <v>1259</v>
      </c>
      <c r="E1959">
        <v>2</v>
      </c>
      <c r="F1959" t="s">
        <v>1247</v>
      </c>
      <c r="J1959" t="s">
        <v>23</v>
      </c>
      <c r="K1959">
        <v>10</v>
      </c>
      <c r="L1959">
        <v>51.1</v>
      </c>
      <c r="M1959">
        <v>0.04</v>
      </c>
      <c r="O1959" s="12">
        <f>VLOOKUP(C1959,[3]May!$C:$Z,24,FALSE)</f>
        <v>2019</v>
      </c>
    </row>
    <row r="1960" spans="1:15" x14ac:dyDescent="0.25">
      <c r="A1960" t="s">
        <v>1245</v>
      </c>
      <c r="C1960" t="s">
        <v>1259</v>
      </c>
      <c r="E1960">
        <v>2</v>
      </c>
      <c r="F1960" t="s">
        <v>1247</v>
      </c>
      <c r="J1960" t="s">
        <v>23</v>
      </c>
      <c r="K1960">
        <v>3</v>
      </c>
      <c r="L1960">
        <v>195.39</v>
      </c>
      <c r="M1960">
        <v>0.153</v>
      </c>
      <c r="O1960" s="12">
        <f>VLOOKUP(C1960,[3]May!$C:$Z,24,FALSE)</f>
        <v>2019</v>
      </c>
    </row>
    <row r="1961" spans="1:15" x14ac:dyDescent="0.25">
      <c r="A1961" t="s">
        <v>1245</v>
      </c>
      <c r="C1961" t="s">
        <v>1259</v>
      </c>
      <c r="E1961">
        <v>2</v>
      </c>
      <c r="F1961" t="s">
        <v>1247</v>
      </c>
      <c r="J1961" t="s">
        <v>23</v>
      </c>
      <c r="K1961">
        <v>10</v>
      </c>
      <c r="L1961">
        <v>51.1</v>
      </c>
      <c r="M1961">
        <v>0.04</v>
      </c>
      <c r="O1961" s="12">
        <f>VLOOKUP(C1961,[3]May!$C:$Z,24,FALSE)</f>
        <v>2019</v>
      </c>
    </row>
    <row r="1962" spans="1:15" x14ac:dyDescent="0.25">
      <c r="A1962" t="s">
        <v>1245</v>
      </c>
      <c r="C1962" t="s">
        <v>1259</v>
      </c>
      <c r="E1962">
        <v>2</v>
      </c>
      <c r="F1962" t="s">
        <v>1247</v>
      </c>
      <c r="J1962" t="s">
        <v>23</v>
      </c>
      <c r="K1962">
        <v>5</v>
      </c>
      <c r="L1962">
        <v>325.64999999999998</v>
      </c>
      <c r="M1962">
        <v>0.255</v>
      </c>
      <c r="O1962" s="12">
        <f>VLOOKUP(C1962,[3]May!$C:$Z,24,FALSE)</f>
        <v>2019</v>
      </c>
    </row>
    <row r="1963" spans="1:15" x14ac:dyDescent="0.25">
      <c r="A1963" t="s">
        <v>1245</v>
      </c>
      <c r="C1963" t="s">
        <v>1259</v>
      </c>
      <c r="E1963">
        <v>2</v>
      </c>
      <c r="F1963" t="s">
        <v>1247</v>
      </c>
      <c r="J1963" t="s">
        <v>23</v>
      </c>
      <c r="K1963">
        <v>1</v>
      </c>
      <c r="L1963">
        <v>5.1100000000000003</v>
      </c>
      <c r="M1963">
        <v>4.0000000000000001E-3</v>
      </c>
      <c r="O1963" s="12">
        <f>VLOOKUP(C1963,[3]May!$C:$Z,24,FALSE)</f>
        <v>2019</v>
      </c>
    </row>
    <row r="1964" spans="1:15" x14ac:dyDescent="0.25">
      <c r="A1964" t="s">
        <v>1245</v>
      </c>
      <c r="C1964" t="s">
        <v>1259</v>
      </c>
      <c r="E1964">
        <v>2</v>
      </c>
      <c r="F1964" t="s">
        <v>1247</v>
      </c>
      <c r="J1964" t="s">
        <v>23</v>
      </c>
      <c r="K1964">
        <v>8</v>
      </c>
      <c r="L1964">
        <v>521.04</v>
      </c>
      <c r="M1964">
        <v>0.40799999999999997</v>
      </c>
      <c r="O1964" s="12">
        <f>VLOOKUP(C1964,[3]May!$C:$Z,24,FALSE)</f>
        <v>2019</v>
      </c>
    </row>
    <row r="1965" spans="1:15" x14ac:dyDescent="0.25">
      <c r="A1965" t="s">
        <v>1245</v>
      </c>
      <c r="C1965" t="s">
        <v>1259</v>
      </c>
      <c r="E1965">
        <v>2</v>
      </c>
      <c r="F1965" t="s">
        <v>1247</v>
      </c>
      <c r="J1965" t="s">
        <v>23</v>
      </c>
      <c r="K1965">
        <v>3</v>
      </c>
      <c r="L1965">
        <v>15.33</v>
      </c>
      <c r="M1965">
        <v>1.2E-2</v>
      </c>
      <c r="O1965" s="12">
        <f>VLOOKUP(C1965,[3]May!$C:$Z,24,FALSE)</f>
        <v>2019</v>
      </c>
    </row>
    <row r="1966" spans="1:15" x14ac:dyDescent="0.25">
      <c r="A1966" t="s">
        <v>1245</v>
      </c>
      <c r="C1966" t="s">
        <v>1259</v>
      </c>
      <c r="E1966">
        <v>2</v>
      </c>
      <c r="F1966" t="s">
        <v>1247</v>
      </c>
      <c r="J1966" t="s">
        <v>23</v>
      </c>
      <c r="K1966">
        <v>2</v>
      </c>
      <c r="L1966">
        <v>130.26</v>
      </c>
      <c r="M1966">
        <v>0.10199999999999999</v>
      </c>
      <c r="O1966" s="12">
        <f>VLOOKUP(C1966,[3]May!$C:$Z,24,FALSE)</f>
        <v>2019</v>
      </c>
    </row>
    <row r="1967" spans="1:15" x14ac:dyDescent="0.25">
      <c r="A1967" t="s">
        <v>1245</v>
      </c>
      <c r="C1967" t="s">
        <v>1259</v>
      </c>
      <c r="E1967">
        <v>2</v>
      </c>
      <c r="F1967" t="s">
        <v>1247</v>
      </c>
      <c r="J1967" t="s">
        <v>23</v>
      </c>
      <c r="K1967">
        <v>18</v>
      </c>
      <c r="L1967">
        <v>91.98</v>
      </c>
      <c r="M1967">
        <v>7.1999999999999995E-2</v>
      </c>
      <c r="O1967" s="12">
        <f>VLOOKUP(C1967,[3]May!$C:$Z,24,FALSE)</f>
        <v>2019</v>
      </c>
    </row>
    <row r="1968" spans="1:15" x14ac:dyDescent="0.25">
      <c r="A1968" t="s">
        <v>1245</v>
      </c>
      <c r="C1968" t="s">
        <v>1259</v>
      </c>
      <c r="E1968">
        <v>2</v>
      </c>
      <c r="F1968" t="s">
        <v>1247</v>
      </c>
      <c r="J1968" t="s">
        <v>23</v>
      </c>
      <c r="K1968">
        <v>1</v>
      </c>
      <c r="L1968">
        <v>65.13</v>
      </c>
      <c r="M1968">
        <v>5.0999999999999997E-2</v>
      </c>
      <c r="O1968" s="12">
        <f>VLOOKUP(C1968,[3]May!$C:$Z,24,FALSE)</f>
        <v>2019</v>
      </c>
    </row>
    <row r="1969" spans="1:15" x14ac:dyDescent="0.25">
      <c r="A1969" t="s">
        <v>1245</v>
      </c>
      <c r="C1969" t="s">
        <v>1259</v>
      </c>
      <c r="E1969">
        <v>2</v>
      </c>
      <c r="F1969" t="s">
        <v>1247</v>
      </c>
      <c r="J1969" t="s">
        <v>23</v>
      </c>
      <c r="K1969">
        <v>11</v>
      </c>
      <c r="L1969">
        <v>56.21</v>
      </c>
      <c r="M1969">
        <v>4.3999999999999997E-2</v>
      </c>
      <c r="O1969" s="12">
        <f>VLOOKUP(C1969,[3]May!$C:$Z,24,FALSE)</f>
        <v>2019</v>
      </c>
    </row>
    <row r="1970" spans="1:15" x14ac:dyDescent="0.25">
      <c r="A1970" t="s">
        <v>1245</v>
      </c>
      <c r="C1970" t="s">
        <v>1259</v>
      </c>
      <c r="E1970">
        <v>2</v>
      </c>
      <c r="F1970" t="s">
        <v>1247</v>
      </c>
      <c r="J1970" t="s">
        <v>23</v>
      </c>
      <c r="K1970">
        <v>4</v>
      </c>
      <c r="L1970">
        <v>260.52</v>
      </c>
      <c r="M1970">
        <v>0.20399999999999999</v>
      </c>
      <c r="O1970" s="12">
        <f>VLOOKUP(C1970,[3]May!$C:$Z,24,FALSE)</f>
        <v>2019</v>
      </c>
    </row>
    <row r="1971" spans="1:15" x14ac:dyDescent="0.25">
      <c r="A1971" t="s">
        <v>1245</v>
      </c>
      <c r="C1971" t="s">
        <v>1259</v>
      </c>
      <c r="E1971">
        <v>2</v>
      </c>
      <c r="F1971" t="s">
        <v>1247</v>
      </c>
      <c r="J1971" t="s">
        <v>23</v>
      </c>
      <c r="K1971">
        <v>6</v>
      </c>
      <c r="L1971">
        <v>30.66</v>
      </c>
      <c r="M1971">
        <v>2.4E-2</v>
      </c>
      <c r="O1971" s="12">
        <f>VLOOKUP(C1971,[3]May!$C:$Z,24,FALSE)</f>
        <v>2019</v>
      </c>
    </row>
    <row r="1972" spans="1:15" x14ac:dyDescent="0.25">
      <c r="A1972" t="s">
        <v>1245</v>
      </c>
      <c r="C1972" t="s">
        <v>1259</v>
      </c>
      <c r="E1972">
        <v>2</v>
      </c>
      <c r="F1972" t="s">
        <v>1247</v>
      </c>
      <c r="J1972" t="s">
        <v>23</v>
      </c>
      <c r="K1972">
        <v>13</v>
      </c>
      <c r="L1972">
        <v>66.430000000000007</v>
      </c>
      <c r="M1972">
        <v>5.1999999999999998E-2</v>
      </c>
      <c r="O1972" s="12">
        <f>VLOOKUP(C1972,[3]May!$C:$Z,24,FALSE)</f>
        <v>2019</v>
      </c>
    </row>
    <row r="1973" spans="1:15" x14ac:dyDescent="0.25">
      <c r="A1973" t="s">
        <v>1245</v>
      </c>
      <c r="C1973" t="s">
        <v>1259</v>
      </c>
      <c r="E1973">
        <v>2</v>
      </c>
      <c r="F1973" t="s">
        <v>1247</v>
      </c>
      <c r="J1973" t="s">
        <v>23</v>
      </c>
      <c r="K1973">
        <v>15</v>
      </c>
      <c r="L1973">
        <v>76.650000000000006</v>
      </c>
      <c r="M1973">
        <v>0.06</v>
      </c>
      <c r="O1973" s="12">
        <f>VLOOKUP(C1973,[3]May!$C:$Z,24,FALSE)</f>
        <v>2019</v>
      </c>
    </row>
    <row r="1974" spans="1:15" x14ac:dyDescent="0.25">
      <c r="A1974" t="s">
        <v>1245</v>
      </c>
      <c r="C1974" t="s">
        <v>1259</v>
      </c>
      <c r="E1974">
        <v>2</v>
      </c>
      <c r="F1974" t="s">
        <v>1247</v>
      </c>
      <c r="J1974" t="s">
        <v>23</v>
      </c>
      <c r="K1974">
        <v>17</v>
      </c>
      <c r="L1974">
        <v>86.87</v>
      </c>
      <c r="M1974">
        <v>6.8000000000000005E-2</v>
      </c>
      <c r="O1974" s="12">
        <f>VLOOKUP(C1974,[3]May!$C:$Z,24,FALSE)</f>
        <v>2019</v>
      </c>
    </row>
    <row r="1975" spans="1:15" x14ac:dyDescent="0.25">
      <c r="A1975" t="s">
        <v>1245</v>
      </c>
      <c r="C1975" t="s">
        <v>1259</v>
      </c>
      <c r="E1975">
        <v>2</v>
      </c>
      <c r="F1975" t="s">
        <v>1247</v>
      </c>
      <c r="J1975" t="s">
        <v>23</v>
      </c>
      <c r="K1975">
        <v>1</v>
      </c>
      <c r="L1975">
        <v>65.13</v>
      </c>
      <c r="M1975">
        <v>5.0999999999999997E-2</v>
      </c>
      <c r="O1975" s="12">
        <f>VLOOKUP(C1975,[3]May!$C:$Z,24,FALSE)</f>
        <v>2019</v>
      </c>
    </row>
    <row r="1976" spans="1:15" x14ac:dyDescent="0.25">
      <c r="A1976" t="s">
        <v>1245</v>
      </c>
      <c r="C1976" t="s">
        <v>1259</v>
      </c>
      <c r="E1976">
        <v>2</v>
      </c>
      <c r="F1976" t="s">
        <v>1247</v>
      </c>
      <c r="J1976" t="s">
        <v>23</v>
      </c>
      <c r="K1976">
        <v>20</v>
      </c>
      <c r="L1976">
        <v>102.2</v>
      </c>
      <c r="M1976">
        <v>0.08</v>
      </c>
      <c r="O1976" s="12">
        <f>VLOOKUP(C1976,[3]May!$C:$Z,24,FALSE)</f>
        <v>2019</v>
      </c>
    </row>
    <row r="1977" spans="1:15" x14ac:dyDescent="0.25">
      <c r="A1977" t="s">
        <v>1245</v>
      </c>
      <c r="C1977" t="s">
        <v>1259</v>
      </c>
      <c r="E1977">
        <v>2</v>
      </c>
      <c r="F1977" t="s">
        <v>1247</v>
      </c>
      <c r="J1977" t="s">
        <v>23</v>
      </c>
      <c r="K1977">
        <v>11</v>
      </c>
      <c r="L1977">
        <v>56.21</v>
      </c>
      <c r="M1977">
        <v>4.3999999999999997E-2</v>
      </c>
      <c r="O1977" s="12">
        <f>VLOOKUP(C1977,[3]May!$C:$Z,24,FALSE)</f>
        <v>2019</v>
      </c>
    </row>
    <row r="1978" spans="1:15" x14ac:dyDescent="0.25">
      <c r="A1978" t="s">
        <v>1245</v>
      </c>
      <c r="C1978" t="s">
        <v>1259</v>
      </c>
      <c r="E1978">
        <v>2</v>
      </c>
      <c r="F1978" t="s">
        <v>1247</v>
      </c>
      <c r="J1978" t="s">
        <v>23</v>
      </c>
      <c r="K1978">
        <v>13</v>
      </c>
      <c r="L1978">
        <v>66.430000000000007</v>
      </c>
      <c r="M1978">
        <v>5.1999999999999998E-2</v>
      </c>
      <c r="O1978" s="12">
        <f>VLOOKUP(C1978,[3]May!$C:$Z,24,FALSE)</f>
        <v>2019</v>
      </c>
    </row>
    <row r="1979" spans="1:15" x14ac:dyDescent="0.25">
      <c r="A1979" t="s">
        <v>1245</v>
      </c>
      <c r="C1979" t="s">
        <v>1259</v>
      </c>
      <c r="E1979">
        <v>9</v>
      </c>
      <c r="F1979" t="s">
        <v>1256</v>
      </c>
      <c r="J1979" t="s">
        <v>23</v>
      </c>
      <c r="K1979">
        <v>4</v>
      </c>
      <c r="L1979">
        <v>156.24</v>
      </c>
      <c r="M1979">
        <v>0.1288</v>
      </c>
      <c r="O1979" s="12">
        <f>VLOOKUP(C1979,[3]May!$C:$Z,24,FALSE)</f>
        <v>2019</v>
      </c>
    </row>
    <row r="1980" spans="1:15" x14ac:dyDescent="0.25">
      <c r="A1980" t="s">
        <v>1245</v>
      </c>
      <c r="C1980" t="s">
        <v>1259</v>
      </c>
      <c r="E1980">
        <v>2</v>
      </c>
      <c r="F1980" t="s">
        <v>1247</v>
      </c>
      <c r="J1980" t="s">
        <v>23</v>
      </c>
      <c r="K1980">
        <v>5</v>
      </c>
      <c r="L1980">
        <v>325.64999999999998</v>
      </c>
      <c r="M1980">
        <v>0.255</v>
      </c>
      <c r="O1980" s="12">
        <f>VLOOKUP(C1980,[3]May!$C:$Z,24,FALSE)</f>
        <v>2019</v>
      </c>
    </row>
    <row r="1981" spans="1:15" x14ac:dyDescent="0.25">
      <c r="A1981" t="s">
        <v>1245</v>
      </c>
      <c r="C1981" t="s">
        <v>1259</v>
      </c>
      <c r="E1981">
        <v>2</v>
      </c>
      <c r="F1981" t="s">
        <v>1247</v>
      </c>
      <c r="J1981" t="s">
        <v>23</v>
      </c>
      <c r="K1981">
        <v>6</v>
      </c>
      <c r="L1981">
        <v>30.66</v>
      </c>
      <c r="M1981">
        <v>2.4E-2</v>
      </c>
      <c r="O1981" s="12">
        <f>VLOOKUP(C1981,[3]May!$C:$Z,24,FALSE)</f>
        <v>2019</v>
      </c>
    </row>
    <row r="1982" spans="1:15" x14ac:dyDescent="0.25">
      <c r="A1982" t="s">
        <v>1245</v>
      </c>
      <c r="C1982" t="s">
        <v>1259</v>
      </c>
      <c r="E1982">
        <v>2</v>
      </c>
      <c r="F1982" t="s">
        <v>1247</v>
      </c>
      <c r="J1982" t="s">
        <v>23</v>
      </c>
      <c r="K1982">
        <v>18</v>
      </c>
      <c r="L1982">
        <v>91.98</v>
      </c>
      <c r="M1982">
        <v>7.1999999999999995E-2</v>
      </c>
      <c r="O1982" s="12">
        <f>VLOOKUP(C1982,[3]May!$C:$Z,24,FALSE)</f>
        <v>2019</v>
      </c>
    </row>
    <row r="1983" spans="1:15" x14ac:dyDescent="0.25">
      <c r="A1983" t="s">
        <v>1245</v>
      </c>
      <c r="C1983" t="s">
        <v>1259</v>
      </c>
      <c r="E1983">
        <v>2</v>
      </c>
      <c r="F1983" t="s">
        <v>1247</v>
      </c>
      <c r="J1983" t="s">
        <v>23</v>
      </c>
      <c r="K1983">
        <v>4</v>
      </c>
      <c r="L1983">
        <v>20.440000000000001</v>
      </c>
      <c r="M1983">
        <v>1.6E-2</v>
      </c>
      <c r="O1983" s="12">
        <f>VLOOKUP(C1983,[3]May!$C:$Z,24,FALSE)</f>
        <v>2019</v>
      </c>
    </row>
    <row r="1984" spans="1:15" x14ac:dyDescent="0.25">
      <c r="A1984" t="s">
        <v>1245</v>
      </c>
      <c r="C1984" t="s">
        <v>1259</v>
      </c>
      <c r="E1984">
        <v>2</v>
      </c>
      <c r="F1984" t="s">
        <v>1247</v>
      </c>
      <c r="J1984" t="s">
        <v>23</v>
      </c>
      <c r="K1984">
        <v>19</v>
      </c>
      <c r="L1984">
        <v>1237.47</v>
      </c>
      <c r="M1984">
        <v>0.96899999999999997</v>
      </c>
      <c r="O1984" s="12">
        <f>VLOOKUP(C1984,[3]May!$C:$Z,24,FALSE)</f>
        <v>2019</v>
      </c>
    </row>
    <row r="1985" spans="1:15" x14ac:dyDescent="0.25">
      <c r="A1985" t="s">
        <v>1245</v>
      </c>
      <c r="C1985" t="s">
        <v>1259</v>
      </c>
      <c r="E1985">
        <v>2</v>
      </c>
      <c r="F1985" t="s">
        <v>1247</v>
      </c>
      <c r="J1985" t="s">
        <v>23</v>
      </c>
      <c r="K1985">
        <v>2</v>
      </c>
      <c r="L1985">
        <v>130.26</v>
      </c>
      <c r="M1985">
        <v>0.10199999999999999</v>
      </c>
      <c r="O1985" s="12">
        <f>VLOOKUP(C1985,[3]May!$C:$Z,24,FALSE)</f>
        <v>2019</v>
      </c>
    </row>
    <row r="1986" spans="1:15" x14ac:dyDescent="0.25">
      <c r="A1986" t="s">
        <v>1245</v>
      </c>
      <c r="C1986" t="s">
        <v>1259</v>
      </c>
      <c r="E1986">
        <v>2</v>
      </c>
      <c r="F1986" t="s">
        <v>1247</v>
      </c>
      <c r="J1986" t="s">
        <v>23</v>
      </c>
      <c r="K1986">
        <v>10</v>
      </c>
      <c r="L1986">
        <v>51.1</v>
      </c>
      <c r="M1986">
        <v>0.04</v>
      </c>
      <c r="O1986" s="12">
        <f>VLOOKUP(C1986,[3]May!$C:$Z,24,FALSE)</f>
        <v>2019</v>
      </c>
    </row>
    <row r="1987" spans="1:15" x14ac:dyDescent="0.25">
      <c r="A1987" t="s">
        <v>1245</v>
      </c>
      <c r="C1987" t="s">
        <v>1259</v>
      </c>
      <c r="E1987">
        <v>8</v>
      </c>
      <c r="F1987" t="s">
        <v>1251</v>
      </c>
      <c r="J1987" t="s">
        <v>23</v>
      </c>
      <c r="K1987">
        <v>5</v>
      </c>
      <c r="L1987">
        <v>275.3</v>
      </c>
      <c r="M1987">
        <v>0.161</v>
      </c>
      <c r="O1987" s="12">
        <f>VLOOKUP(C1987,[3]May!$C:$Z,24,FALSE)</f>
        <v>2019</v>
      </c>
    </row>
    <row r="1988" spans="1:15" x14ac:dyDescent="0.25">
      <c r="A1988" t="s">
        <v>1245</v>
      </c>
      <c r="C1988" t="s">
        <v>1259</v>
      </c>
      <c r="E1988">
        <v>3</v>
      </c>
      <c r="F1988" t="s">
        <v>1260</v>
      </c>
      <c r="J1988" t="s">
        <v>23</v>
      </c>
      <c r="K1988">
        <v>1</v>
      </c>
      <c r="L1988">
        <v>69.61</v>
      </c>
      <c r="M1988">
        <v>4.0099999999999997E-2</v>
      </c>
      <c r="O1988" s="12">
        <f>VLOOKUP(C1988,[3]May!$C:$Z,24,FALSE)</f>
        <v>2019</v>
      </c>
    </row>
    <row r="1989" spans="1:15" x14ac:dyDescent="0.25">
      <c r="A1989" t="s">
        <v>1245</v>
      </c>
      <c r="C1989" t="s">
        <v>1259</v>
      </c>
      <c r="E1989">
        <v>2</v>
      </c>
      <c r="F1989" t="s">
        <v>1247</v>
      </c>
      <c r="J1989" t="s">
        <v>23</v>
      </c>
      <c r="K1989">
        <v>9</v>
      </c>
      <c r="L1989">
        <v>45.99</v>
      </c>
      <c r="M1989">
        <v>3.5999999999999997E-2</v>
      </c>
      <c r="O1989" s="12">
        <f>VLOOKUP(C1989,[3]May!$C:$Z,24,FALSE)</f>
        <v>2019</v>
      </c>
    </row>
    <row r="1990" spans="1:15" x14ac:dyDescent="0.25">
      <c r="A1990" t="s">
        <v>1245</v>
      </c>
      <c r="C1990" t="s">
        <v>1259</v>
      </c>
      <c r="E1990">
        <v>12</v>
      </c>
      <c r="F1990" t="s">
        <v>1253</v>
      </c>
      <c r="J1990" t="s">
        <v>23</v>
      </c>
      <c r="K1990">
        <v>1</v>
      </c>
      <c r="L1990">
        <v>61.2</v>
      </c>
      <c r="M1990">
        <v>8.3370000000000007E-3</v>
      </c>
      <c r="O1990" s="12">
        <f>VLOOKUP(C1990,[3]May!$C:$Z,24,FALSE)</f>
        <v>2019</v>
      </c>
    </row>
    <row r="1991" spans="1:15" x14ac:dyDescent="0.25">
      <c r="A1991" t="s">
        <v>1245</v>
      </c>
      <c r="C1991" t="s">
        <v>1259</v>
      </c>
      <c r="E1991">
        <v>2</v>
      </c>
      <c r="F1991" t="s">
        <v>1247</v>
      </c>
      <c r="J1991" t="s">
        <v>23</v>
      </c>
      <c r="K1991">
        <v>18</v>
      </c>
      <c r="L1991">
        <v>91.98</v>
      </c>
      <c r="M1991">
        <v>7.1999999999999995E-2</v>
      </c>
      <c r="O1991" s="12">
        <f>VLOOKUP(C1991,[3]May!$C:$Z,24,FALSE)</f>
        <v>2019</v>
      </c>
    </row>
    <row r="1992" spans="1:15" x14ac:dyDescent="0.25">
      <c r="A1992" t="s">
        <v>1245</v>
      </c>
      <c r="C1992" t="s">
        <v>1259</v>
      </c>
      <c r="E1992">
        <v>2</v>
      </c>
      <c r="F1992" t="s">
        <v>1247</v>
      </c>
      <c r="J1992" t="s">
        <v>23</v>
      </c>
      <c r="K1992">
        <v>6</v>
      </c>
      <c r="L1992">
        <v>30.66</v>
      </c>
      <c r="M1992">
        <v>2.4E-2</v>
      </c>
      <c r="O1992" s="12">
        <f>VLOOKUP(C1992,[3]May!$C:$Z,24,FALSE)</f>
        <v>2019</v>
      </c>
    </row>
    <row r="1993" spans="1:15" x14ac:dyDescent="0.25">
      <c r="A1993" t="s">
        <v>1245</v>
      </c>
      <c r="C1993" t="s">
        <v>1259</v>
      </c>
      <c r="E1993">
        <v>2</v>
      </c>
      <c r="F1993" t="s">
        <v>1247</v>
      </c>
      <c r="J1993" t="s">
        <v>23</v>
      </c>
      <c r="K1993">
        <v>4</v>
      </c>
      <c r="L1993">
        <v>260.52</v>
      </c>
      <c r="M1993">
        <v>0.20399999999999999</v>
      </c>
      <c r="O1993" s="12">
        <f>VLOOKUP(C1993,[3]May!$C:$Z,24,FALSE)</f>
        <v>2019</v>
      </c>
    </row>
    <row r="1994" spans="1:15" x14ac:dyDescent="0.25">
      <c r="A1994" t="s">
        <v>1245</v>
      </c>
      <c r="C1994" t="s">
        <v>1259</v>
      </c>
      <c r="E1994">
        <v>2</v>
      </c>
      <c r="F1994" t="s">
        <v>1247</v>
      </c>
      <c r="J1994" t="s">
        <v>23</v>
      </c>
      <c r="K1994">
        <v>5</v>
      </c>
      <c r="L1994">
        <v>25.55</v>
      </c>
      <c r="M1994">
        <v>0.02</v>
      </c>
      <c r="O1994" s="12">
        <f>VLOOKUP(C1994,[3]May!$C:$Z,24,FALSE)</f>
        <v>2019</v>
      </c>
    </row>
    <row r="1995" spans="1:15" x14ac:dyDescent="0.25">
      <c r="A1995" t="s">
        <v>1245</v>
      </c>
      <c r="C1995" t="s">
        <v>1259</v>
      </c>
      <c r="E1995">
        <v>2</v>
      </c>
      <c r="F1995" t="s">
        <v>1247</v>
      </c>
      <c r="J1995" t="s">
        <v>23</v>
      </c>
      <c r="K1995">
        <v>4</v>
      </c>
      <c r="L1995">
        <v>260.52</v>
      </c>
      <c r="M1995">
        <v>0.20399999999999999</v>
      </c>
      <c r="O1995" s="12">
        <f>VLOOKUP(C1995,[3]May!$C:$Z,24,FALSE)</f>
        <v>2019</v>
      </c>
    </row>
    <row r="1996" spans="1:15" x14ac:dyDescent="0.25">
      <c r="A1996" t="s">
        <v>1245</v>
      </c>
      <c r="C1996" t="s">
        <v>1259</v>
      </c>
      <c r="E1996">
        <v>1</v>
      </c>
      <c r="F1996" t="s">
        <v>1252</v>
      </c>
      <c r="J1996" t="s">
        <v>23</v>
      </c>
      <c r="K1996">
        <v>3</v>
      </c>
      <c r="L1996">
        <v>98.97</v>
      </c>
      <c r="M1996">
        <v>8.1600000000000006E-2</v>
      </c>
      <c r="O1996" s="12">
        <f>VLOOKUP(C1996,[3]May!$C:$Z,24,FALSE)</f>
        <v>2019</v>
      </c>
    </row>
    <row r="1997" spans="1:15" x14ac:dyDescent="0.25">
      <c r="A1997" t="s">
        <v>1245</v>
      </c>
      <c r="C1997" t="s">
        <v>1259</v>
      </c>
      <c r="E1997">
        <v>2</v>
      </c>
      <c r="F1997" t="s">
        <v>1247</v>
      </c>
      <c r="J1997" t="s">
        <v>23</v>
      </c>
      <c r="K1997">
        <v>9</v>
      </c>
      <c r="L1997">
        <v>45.99</v>
      </c>
      <c r="M1997">
        <v>3.5999999999999997E-2</v>
      </c>
      <c r="O1997" s="12">
        <f>VLOOKUP(C1997,[3]May!$C:$Z,24,FALSE)</f>
        <v>2019</v>
      </c>
    </row>
    <row r="1998" spans="1:15" x14ac:dyDescent="0.25">
      <c r="A1998" t="s">
        <v>1245</v>
      </c>
      <c r="C1998" t="s">
        <v>1259</v>
      </c>
      <c r="E1998">
        <v>2</v>
      </c>
      <c r="F1998" t="s">
        <v>1247</v>
      </c>
      <c r="J1998" t="s">
        <v>23</v>
      </c>
      <c r="K1998">
        <v>4</v>
      </c>
      <c r="L1998">
        <v>260.52</v>
      </c>
      <c r="M1998">
        <v>0.20399999999999999</v>
      </c>
      <c r="O1998" s="12">
        <f>VLOOKUP(C1998,[3]May!$C:$Z,24,FALSE)</f>
        <v>2019</v>
      </c>
    </row>
    <row r="1999" spans="1:15" x14ac:dyDescent="0.25">
      <c r="A1999" t="s">
        <v>1245</v>
      </c>
      <c r="C1999" t="s">
        <v>1259</v>
      </c>
      <c r="E1999">
        <v>2</v>
      </c>
      <c r="F1999" t="s">
        <v>1247</v>
      </c>
      <c r="J1999" t="s">
        <v>23</v>
      </c>
      <c r="K1999">
        <v>6</v>
      </c>
      <c r="L1999">
        <v>30.66</v>
      </c>
      <c r="M1999">
        <v>2.4E-2</v>
      </c>
      <c r="O1999" s="12">
        <f>VLOOKUP(C1999,[3]May!$C:$Z,24,FALSE)</f>
        <v>2019</v>
      </c>
    </row>
    <row r="2000" spans="1:15" x14ac:dyDescent="0.25">
      <c r="A2000" t="s">
        <v>1245</v>
      </c>
      <c r="C2000" t="s">
        <v>1259</v>
      </c>
      <c r="E2000">
        <v>2</v>
      </c>
      <c r="F2000" t="s">
        <v>1247</v>
      </c>
      <c r="J2000" t="s">
        <v>23</v>
      </c>
      <c r="K2000">
        <v>17</v>
      </c>
      <c r="L2000">
        <v>86.87</v>
      </c>
      <c r="M2000">
        <v>6.8000000000000005E-2</v>
      </c>
      <c r="O2000" s="12">
        <f>VLOOKUP(C2000,[3]May!$C:$Z,24,FALSE)</f>
        <v>2019</v>
      </c>
    </row>
    <row r="2001" spans="1:15" x14ac:dyDescent="0.25">
      <c r="A2001" t="s">
        <v>1245</v>
      </c>
      <c r="C2001" t="s">
        <v>1259</v>
      </c>
      <c r="E2001">
        <v>2</v>
      </c>
      <c r="F2001" t="s">
        <v>1247</v>
      </c>
      <c r="J2001" t="s">
        <v>23</v>
      </c>
      <c r="K2001">
        <v>1</v>
      </c>
      <c r="L2001">
        <v>65.13</v>
      </c>
      <c r="M2001">
        <v>5.0999999999999997E-2</v>
      </c>
      <c r="O2001" s="12">
        <f>VLOOKUP(C2001,[3]May!$C:$Z,24,FALSE)</f>
        <v>2019</v>
      </c>
    </row>
    <row r="2002" spans="1:15" x14ac:dyDescent="0.25">
      <c r="A2002" t="s">
        <v>1245</v>
      </c>
      <c r="C2002" t="s">
        <v>1259</v>
      </c>
      <c r="E2002">
        <v>2</v>
      </c>
      <c r="F2002" t="s">
        <v>1247</v>
      </c>
      <c r="J2002" t="s">
        <v>23</v>
      </c>
      <c r="K2002">
        <v>10</v>
      </c>
      <c r="L2002">
        <v>51.1</v>
      </c>
      <c r="M2002">
        <v>0.04</v>
      </c>
      <c r="O2002" s="12">
        <f>VLOOKUP(C2002,[3]May!$C:$Z,24,FALSE)</f>
        <v>2019</v>
      </c>
    </row>
    <row r="2003" spans="1:15" x14ac:dyDescent="0.25">
      <c r="A2003" t="s">
        <v>1245</v>
      </c>
      <c r="C2003" t="s">
        <v>1259</v>
      </c>
      <c r="E2003">
        <v>2</v>
      </c>
      <c r="F2003" t="s">
        <v>1247</v>
      </c>
      <c r="J2003" t="s">
        <v>23</v>
      </c>
      <c r="K2003">
        <v>16</v>
      </c>
      <c r="L2003">
        <v>81.760000000000005</v>
      </c>
      <c r="M2003">
        <v>6.4000000000000001E-2</v>
      </c>
      <c r="O2003" s="12">
        <f>VLOOKUP(C2003,[3]May!$C:$Z,24,FALSE)</f>
        <v>2019</v>
      </c>
    </row>
    <row r="2004" spans="1:15" x14ac:dyDescent="0.25">
      <c r="A2004" t="s">
        <v>1245</v>
      </c>
      <c r="C2004" t="s">
        <v>1259</v>
      </c>
      <c r="E2004">
        <v>1</v>
      </c>
      <c r="F2004" t="s">
        <v>1252</v>
      </c>
      <c r="J2004" t="s">
        <v>23</v>
      </c>
      <c r="K2004">
        <v>3</v>
      </c>
      <c r="L2004">
        <v>98.97</v>
      </c>
      <c r="M2004">
        <v>8.1600000000000006E-2</v>
      </c>
      <c r="O2004" s="12">
        <f>VLOOKUP(C2004,[3]May!$C:$Z,24,FALSE)</f>
        <v>2019</v>
      </c>
    </row>
    <row r="2005" spans="1:15" x14ac:dyDescent="0.25">
      <c r="A2005" t="s">
        <v>1245</v>
      </c>
      <c r="C2005" t="s">
        <v>1259</v>
      </c>
      <c r="E2005">
        <v>2</v>
      </c>
      <c r="F2005" t="s">
        <v>1247</v>
      </c>
      <c r="J2005" t="s">
        <v>23</v>
      </c>
      <c r="K2005">
        <v>3</v>
      </c>
      <c r="L2005">
        <v>195.39</v>
      </c>
      <c r="M2005">
        <v>0.153</v>
      </c>
      <c r="O2005" s="12">
        <f>VLOOKUP(C2005,[3]May!$C:$Z,24,FALSE)</f>
        <v>2019</v>
      </c>
    </row>
    <row r="2006" spans="1:15" x14ac:dyDescent="0.25">
      <c r="A2006" t="s">
        <v>1245</v>
      </c>
      <c r="C2006" t="s">
        <v>1259</v>
      </c>
      <c r="E2006">
        <v>2</v>
      </c>
      <c r="F2006" t="s">
        <v>1247</v>
      </c>
      <c r="J2006" t="s">
        <v>23</v>
      </c>
      <c r="K2006">
        <v>12</v>
      </c>
      <c r="L2006">
        <v>61.32</v>
      </c>
      <c r="M2006">
        <v>4.8000000000000001E-2</v>
      </c>
      <c r="O2006" s="12">
        <f>VLOOKUP(C2006,[3]May!$C:$Z,24,FALSE)</f>
        <v>2019</v>
      </c>
    </row>
    <row r="2007" spans="1:15" x14ac:dyDescent="0.25">
      <c r="A2007" t="s">
        <v>1245</v>
      </c>
      <c r="C2007" t="s">
        <v>1259</v>
      </c>
      <c r="E2007">
        <v>8</v>
      </c>
      <c r="F2007" t="s">
        <v>1251</v>
      </c>
      <c r="J2007" t="s">
        <v>23</v>
      </c>
      <c r="K2007">
        <v>3</v>
      </c>
      <c r="L2007">
        <v>165.18</v>
      </c>
      <c r="M2007">
        <v>9.6600000000000005E-2</v>
      </c>
      <c r="O2007" s="12">
        <f>VLOOKUP(C2007,[3]May!$C:$Z,24,FALSE)</f>
        <v>2019</v>
      </c>
    </row>
    <row r="2008" spans="1:15" x14ac:dyDescent="0.25">
      <c r="A2008" t="s">
        <v>1245</v>
      </c>
      <c r="C2008" t="s">
        <v>1259</v>
      </c>
      <c r="E2008">
        <v>2</v>
      </c>
      <c r="F2008" t="s">
        <v>1247</v>
      </c>
      <c r="J2008" t="s">
        <v>23</v>
      </c>
      <c r="K2008">
        <v>2</v>
      </c>
      <c r="L2008">
        <v>130.26</v>
      </c>
      <c r="M2008">
        <v>0.10199999999999999</v>
      </c>
      <c r="O2008" s="12">
        <f>VLOOKUP(C2008,[3]May!$C:$Z,24,FALSE)</f>
        <v>2019</v>
      </c>
    </row>
    <row r="2009" spans="1:15" x14ac:dyDescent="0.25">
      <c r="A2009" t="s">
        <v>1245</v>
      </c>
      <c r="C2009" t="s">
        <v>1259</v>
      </c>
      <c r="E2009">
        <v>2</v>
      </c>
      <c r="F2009" t="s">
        <v>1247</v>
      </c>
      <c r="J2009" t="s">
        <v>23</v>
      </c>
      <c r="K2009">
        <v>6</v>
      </c>
      <c r="L2009">
        <v>30.66</v>
      </c>
      <c r="M2009">
        <v>2.4E-2</v>
      </c>
      <c r="O2009" s="12">
        <f>VLOOKUP(C2009,[3]May!$C:$Z,24,FALSE)</f>
        <v>2019</v>
      </c>
    </row>
    <row r="2010" spans="1:15" x14ac:dyDescent="0.25">
      <c r="A2010" t="s">
        <v>1245</v>
      </c>
      <c r="C2010" t="s">
        <v>1259</v>
      </c>
      <c r="E2010">
        <v>12</v>
      </c>
      <c r="F2010" t="s">
        <v>1253</v>
      </c>
      <c r="J2010" t="s">
        <v>23</v>
      </c>
      <c r="K2010">
        <v>1</v>
      </c>
      <c r="L2010">
        <v>61.2</v>
      </c>
      <c r="M2010">
        <v>8.3370000000000007E-3</v>
      </c>
      <c r="O2010" s="12">
        <f>VLOOKUP(C2010,[3]May!$C:$Z,24,FALSE)</f>
        <v>2019</v>
      </c>
    </row>
    <row r="2011" spans="1:15" x14ac:dyDescent="0.25">
      <c r="A2011" t="s">
        <v>1245</v>
      </c>
      <c r="C2011" t="s">
        <v>1259</v>
      </c>
      <c r="E2011">
        <v>2</v>
      </c>
      <c r="F2011" t="s">
        <v>1247</v>
      </c>
      <c r="J2011" t="s">
        <v>23</v>
      </c>
      <c r="K2011">
        <v>12</v>
      </c>
      <c r="L2011">
        <v>781.56</v>
      </c>
      <c r="M2011">
        <v>0.61199999999999999</v>
      </c>
      <c r="O2011" s="12">
        <f>VLOOKUP(C2011,[3]May!$C:$Z,24,FALSE)</f>
        <v>2019</v>
      </c>
    </row>
    <row r="2012" spans="1:15" x14ac:dyDescent="0.25">
      <c r="A2012" t="s">
        <v>1245</v>
      </c>
      <c r="C2012" t="s">
        <v>1259</v>
      </c>
      <c r="E2012">
        <v>2</v>
      </c>
      <c r="F2012" t="s">
        <v>1247</v>
      </c>
      <c r="J2012" t="s">
        <v>23</v>
      </c>
      <c r="K2012">
        <v>9</v>
      </c>
      <c r="L2012">
        <v>45.99</v>
      </c>
      <c r="M2012">
        <v>3.5999999999999997E-2</v>
      </c>
      <c r="O2012" s="12">
        <f>VLOOKUP(C2012,[3]May!$C:$Z,24,FALSE)</f>
        <v>2019</v>
      </c>
    </row>
    <row r="2013" spans="1:15" x14ac:dyDescent="0.25">
      <c r="A2013" t="s">
        <v>1245</v>
      </c>
      <c r="C2013" t="s">
        <v>1259</v>
      </c>
      <c r="E2013">
        <v>2</v>
      </c>
      <c r="F2013" t="s">
        <v>1247</v>
      </c>
      <c r="J2013" t="s">
        <v>23</v>
      </c>
      <c r="K2013">
        <v>12</v>
      </c>
      <c r="L2013">
        <v>61.32</v>
      </c>
      <c r="M2013">
        <v>4.8000000000000001E-2</v>
      </c>
      <c r="O2013" s="12">
        <f>VLOOKUP(C2013,[3]May!$C:$Z,24,FALSE)</f>
        <v>2019</v>
      </c>
    </row>
    <row r="2014" spans="1:15" x14ac:dyDescent="0.25">
      <c r="A2014" t="s">
        <v>1245</v>
      </c>
      <c r="C2014" t="s">
        <v>1259</v>
      </c>
      <c r="E2014">
        <v>2</v>
      </c>
      <c r="F2014" t="s">
        <v>1247</v>
      </c>
      <c r="J2014" t="s">
        <v>23</v>
      </c>
      <c r="K2014">
        <v>1</v>
      </c>
      <c r="L2014">
        <v>65.13</v>
      </c>
      <c r="M2014">
        <v>5.0999999999999997E-2</v>
      </c>
      <c r="O2014" s="12">
        <f>VLOOKUP(C2014,[3]May!$C:$Z,24,FALSE)</f>
        <v>2019</v>
      </c>
    </row>
    <row r="2015" spans="1:15" x14ac:dyDescent="0.25">
      <c r="A2015" t="s">
        <v>1245</v>
      </c>
      <c r="C2015" t="s">
        <v>1259</v>
      </c>
      <c r="E2015">
        <v>12</v>
      </c>
      <c r="F2015" t="s">
        <v>1253</v>
      </c>
      <c r="J2015" t="s">
        <v>23</v>
      </c>
      <c r="K2015">
        <v>1</v>
      </c>
      <c r="L2015">
        <v>61.2</v>
      </c>
      <c r="M2015">
        <v>8.3370000000000007E-3</v>
      </c>
      <c r="O2015" s="12">
        <f>VLOOKUP(C2015,[3]May!$C:$Z,24,FALSE)</f>
        <v>2019</v>
      </c>
    </row>
    <row r="2016" spans="1:15" x14ac:dyDescent="0.25">
      <c r="A2016" t="s">
        <v>1245</v>
      </c>
      <c r="C2016" t="s">
        <v>1259</v>
      </c>
      <c r="E2016">
        <v>2</v>
      </c>
      <c r="F2016" t="s">
        <v>1247</v>
      </c>
      <c r="J2016" t="s">
        <v>23</v>
      </c>
      <c r="K2016">
        <v>16</v>
      </c>
      <c r="L2016">
        <v>81.760000000000005</v>
      </c>
      <c r="M2016">
        <v>6.4000000000000001E-2</v>
      </c>
      <c r="O2016" s="12">
        <f>VLOOKUP(C2016,[3]May!$C:$Z,24,FALSE)</f>
        <v>2019</v>
      </c>
    </row>
    <row r="2017" spans="1:15" x14ac:dyDescent="0.25">
      <c r="A2017" t="s">
        <v>1245</v>
      </c>
      <c r="C2017" t="s">
        <v>1259</v>
      </c>
      <c r="E2017">
        <v>9</v>
      </c>
      <c r="F2017" t="s">
        <v>1256</v>
      </c>
      <c r="J2017" t="s">
        <v>23</v>
      </c>
      <c r="K2017">
        <v>2</v>
      </c>
      <c r="L2017">
        <v>78.12</v>
      </c>
      <c r="M2017">
        <v>6.4399999999999999E-2</v>
      </c>
      <c r="O2017" s="12">
        <f>VLOOKUP(C2017,[3]May!$C:$Z,24,FALSE)</f>
        <v>2019</v>
      </c>
    </row>
    <row r="2018" spans="1:15" x14ac:dyDescent="0.25">
      <c r="A2018" t="s">
        <v>1245</v>
      </c>
      <c r="C2018" t="s">
        <v>1259</v>
      </c>
      <c r="E2018">
        <v>2</v>
      </c>
      <c r="F2018" t="s">
        <v>1247</v>
      </c>
      <c r="J2018" t="s">
        <v>23</v>
      </c>
      <c r="K2018">
        <v>4</v>
      </c>
      <c r="L2018">
        <v>20.440000000000001</v>
      </c>
      <c r="M2018">
        <v>1.6E-2</v>
      </c>
      <c r="O2018" s="12">
        <f>VLOOKUP(C2018,[3]May!$C:$Z,24,FALSE)</f>
        <v>2019</v>
      </c>
    </row>
    <row r="2019" spans="1:15" x14ac:dyDescent="0.25">
      <c r="A2019" t="s">
        <v>1245</v>
      </c>
      <c r="C2019" t="s">
        <v>1259</v>
      </c>
      <c r="E2019">
        <v>2</v>
      </c>
      <c r="F2019" t="s">
        <v>1247</v>
      </c>
      <c r="J2019" t="s">
        <v>23</v>
      </c>
      <c r="K2019">
        <v>13</v>
      </c>
      <c r="L2019">
        <v>66.430000000000007</v>
      </c>
      <c r="M2019">
        <v>5.1999999999999998E-2</v>
      </c>
      <c r="O2019" s="12">
        <f>VLOOKUP(C2019,[3]May!$C:$Z,24,FALSE)</f>
        <v>2019</v>
      </c>
    </row>
    <row r="2020" spans="1:15" x14ac:dyDescent="0.25">
      <c r="A2020" t="s">
        <v>1245</v>
      </c>
      <c r="C2020" t="s">
        <v>1259</v>
      </c>
      <c r="E2020">
        <v>6</v>
      </c>
      <c r="F2020" t="s">
        <v>1250</v>
      </c>
      <c r="J2020" t="s">
        <v>23</v>
      </c>
      <c r="K2020">
        <v>1</v>
      </c>
      <c r="L2020">
        <v>10.85</v>
      </c>
      <c r="M2020">
        <v>8.5000000000000006E-3</v>
      </c>
      <c r="O2020" s="12">
        <f>VLOOKUP(C2020,[3]May!$C:$Z,24,FALSE)</f>
        <v>2019</v>
      </c>
    </row>
    <row r="2021" spans="1:15" x14ac:dyDescent="0.25">
      <c r="A2021" t="s">
        <v>1245</v>
      </c>
      <c r="C2021" t="s">
        <v>1259</v>
      </c>
      <c r="E2021">
        <v>2</v>
      </c>
      <c r="F2021" t="s">
        <v>1247</v>
      </c>
      <c r="J2021" t="s">
        <v>23</v>
      </c>
      <c r="K2021">
        <v>7</v>
      </c>
      <c r="L2021">
        <v>35.770000000000003</v>
      </c>
      <c r="M2021">
        <v>2.8000000000000001E-2</v>
      </c>
      <c r="O2021" s="12">
        <f>VLOOKUP(C2021,[3]May!$C:$Z,24,FALSE)</f>
        <v>2019</v>
      </c>
    </row>
    <row r="2022" spans="1:15" x14ac:dyDescent="0.25">
      <c r="A2022" t="s">
        <v>1245</v>
      </c>
      <c r="C2022" t="s">
        <v>1259</v>
      </c>
      <c r="E2022">
        <v>2</v>
      </c>
      <c r="F2022" t="s">
        <v>1247</v>
      </c>
      <c r="J2022" t="s">
        <v>23</v>
      </c>
      <c r="K2022">
        <v>10</v>
      </c>
      <c r="L2022">
        <v>51.1</v>
      </c>
      <c r="M2022">
        <v>0.04</v>
      </c>
      <c r="O2022" s="12">
        <f>VLOOKUP(C2022,[3]May!$C:$Z,24,FALSE)</f>
        <v>2019</v>
      </c>
    </row>
    <row r="2023" spans="1:15" x14ac:dyDescent="0.25">
      <c r="A2023" t="s">
        <v>1245</v>
      </c>
      <c r="C2023" t="s">
        <v>1259</v>
      </c>
      <c r="E2023">
        <v>1</v>
      </c>
      <c r="F2023" t="s">
        <v>1252</v>
      </c>
      <c r="J2023" t="s">
        <v>23</v>
      </c>
      <c r="K2023">
        <v>8</v>
      </c>
      <c r="L2023">
        <v>263.92</v>
      </c>
      <c r="M2023">
        <v>0.21759999999999999</v>
      </c>
      <c r="O2023" s="12">
        <f>VLOOKUP(C2023,[3]May!$C:$Z,24,FALSE)</f>
        <v>2019</v>
      </c>
    </row>
    <row r="2024" spans="1:15" x14ac:dyDescent="0.25">
      <c r="A2024" t="s">
        <v>1245</v>
      </c>
      <c r="C2024" t="s">
        <v>1259</v>
      </c>
      <c r="E2024">
        <v>2</v>
      </c>
      <c r="F2024" t="s">
        <v>1247</v>
      </c>
      <c r="J2024" t="s">
        <v>23</v>
      </c>
      <c r="K2024">
        <v>2</v>
      </c>
      <c r="L2024">
        <v>130.26</v>
      </c>
      <c r="M2024">
        <v>0.10199999999999999</v>
      </c>
      <c r="O2024" s="12">
        <f>VLOOKUP(C2024,[3]May!$C:$Z,24,FALSE)</f>
        <v>2019</v>
      </c>
    </row>
    <row r="2025" spans="1:15" x14ac:dyDescent="0.25">
      <c r="A2025" t="s">
        <v>1245</v>
      </c>
      <c r="C2025" t="s">
        <v>1259</v>
      </c>
      <c r="E2025">
        <v>2</v>
      </c>
      <c r="F2025" t="s">
        <v>1247</v>
      </c>
      <c r="J2025" t="s">
        <v>23</v>
      </c>
      <c r="K2025">
        <v>3</v>
      </c>
      <c r="L2025">
        <v>15.33</v>
      </c>
      <c r="M2025">
        <v>1.2E-2</v>
      </c>
      <c r="O2025" s="12">
        <f>VLOOKUP(C2025,[3]May!$C:$Z,24,FALSE)</f>
        <v>2019</v>
      </c>
    </row>
    <row r="2026" spans="1:15" x14ac:dyDescent="0.25">
      <c r="A2026" t="s">
        <v>1245</v>
      </c>
      <c r="C2026" t="s">
        <v>1259</v>
      </c>
      <c r="E2026">
        <v>2</v>
      </c>
      <c r="F2026" t="s">
        <v>1247</v>
      </c>
      <c r="J2026" t="s">
        <v>23</v>
      </c>
      <c r="K2026">
        <v>4</v>
      </c>
      <c r="L2026">
        <v>260.52</v>
      </c>
      <c r="M2026">
        <v>0.20399999999999999</v>
      </c>
      <c r="O2026" s="12">
        <f>VLOOKUP(C2026,[3]May!$C:$Z,24,FALSE)</f>
        <v>2019</v>
      </c>
    </row>
    <row r="2027" spans="1:15" x14ac:dyDescent="0.25">
      <c r="A2027" t="s">
        <v>1245</v>
      </c>
      <c r="C2027" t="s">
        <v>1259</v>
      </c>
      <c r="E2027">
        <v>2</v>
      </c>
      <c r="F2027" t="s">
        <v>1247</v>
      </c>
      <c r="J2027" t="s">
        <v>23</v>
      </c>
      <c r="K2027">
        <v>2</v>
      </c>
      <c r="L2027">
        <v>10.220000000000001</v>
      </c>
      <c r="M2027">
        <v>8.0000000000000002E-3</v>
      </c>
      <c r="O2027" s="12">
        <f>VLOOKUP(C2027,[3]May!$C:$Z,24,FALSE)</f>
        <v>2019</v>
      </c>
    </row>
    <row r="2028" spans="1:15" x14ac:dyDescent="0.25">
      <c r="A2028" t="s">
        <v>1245</v>
      </c>
      <c r="C2028" t="s">
        <v>1259</v>
      </c>
      <c r="E2028">
        <v>9</v>
      </c>
      <c r="F2028" t="s">
        <v>1256</v>
      </c>
      <c r="J2028" t="s">
        <v>23</v>
      </c>
      <c r="K2028">
        <v>4</v>
      </c>
      <c r="L2028">
        <v>156.24</v>
      </c>
      <c r="M2028">
        <v>0.1288</v>
      </c>
      <c r="O2028" s="12">
        <f>VLOOKUP(C2028,[3]May!$C:$Z,24,FALSE)</f>
        <v>2019</v>
      </c>
    </row>
    <row r="2029" spans="1:15" x14ac:dyDescent="0.25">
      <c r="A2029" t="s">
        <v>1245</v>
      </c>
      <c r="C2029" t="s">
        <v>1259</v>
      </c>
      <c r="E2029">
        <v>6</v>
      </c>
      <c r="F2029" t="s">
        <v>1250</v>
      </c>
      <c r="J2029" t="s">
        <v>23</v>
      </c>
      <c r="K2029">
        <v>2</v>
      </c>
      <c r="L2029">
        <v>21.7</v>
      </c>
      <c r="M2029">
        <v>1.7000000000000001E-2</v>
      </c>
      <c r="O2029" s="12">
        <f>VLOOKUP(C2029,[3]May!$C:$Z,24,FALSE)</f>
        <v>2019</v>
      </c>
    </row>
    <row r="2030" spans="1:15" x14ac:dyDescent="0.25">
      <c r="A2030" t="s">
        <v>1245</v>
      </c>
      <c r="C2030" t="s">
        <v>1259</v>
      </c>
      <c r="E2030">
        <v>2</v>
      </c>
      <c r="F2030" t="s">
        <v>1247</v>
      </c>
      <c r="J2030" t="s">
        <v>23</v>
      </c>
      <c r="K2030">
        <v>10</v>
      </c>
      <c r="L2030">
        <v>51.1</v>
      </c>
      <c r="M2030">
        <v>0.04</v>
      </c>
      <c r="O2030" s="12">
        <f>VLOOKUP(C2030,[3]May!$C:$Z,24,FALSE)</f>
        <v>2019</v>
      </c>
    </row>
    <row r="2031" spans="1:15" x14ac:dyDescent="0.25">
      <c r="A2031" t="s">
        <v>1245</v>
      </c>
      <c r="C2031" t="s">
        <v>1259</v>
      </c>
      <c r="E2031">
        <v>9</v>
      </c>
      <c r="F2031" t="s">
        <v>1256</v>
      </c>
      <c r="J2031" t="s">
        <v>23</v>
      </c>
      <c r="K2031">
        <v>4</v>
      </c>
      <c r="L2031">
        <v>156.24</v>
      </c>
      <c r="M2031">
        <v>0.1288</v>
      </c>
      <c r="O2031" s="12">
        <f>VLOOKUP(C2031,[3]May!$C:$Z,24,FALSE)</f>
        <v>2019</v>
      </c>
    </row>
    <row r="2032" spans="1:15" x14ac:dyDescent="0.25">
      <c r="A2032" t="s">
        <v>1245</v>
      </c>
      <c r="C2032" t="s">
        <v>1259</v>
      </c>
      <c r="E2032">
        <v>2</v>
      </c>
      <c r="F2032" t="s">
        <v>1247</v>
      </c>
      <c r="J2032" t="s">
        <v>23</v>
      </c>
      <c r="K2032">
        <v>3</v>
      </c>
      <c r="L2032">
        <v>15.33</v>
      </c>
      <c r="M2032">
        <v>1.2E-2</v>
      </c>
      <c r="O2032" s="12">
        <f>VLOOKUP(C2032,[3]May!$C:$Z,24,FALSE)</f>
        <v>2019</v>
      </c>
    </row>
    <row r="2033" spans="1:15" x14ac:dyDescent="0.25">
      <c r="A2033" t="s">
        <v>1245</v>
      </c>
      <c r="C2033" t="s">
        <v>1259</v>
      </c>
      <c r="E2033">
        <v>2</v>
      </c>
      <c r="F2033" t="s">
        <v>1247</v>
      </c>
      <c r="J2033" t="s">
        <v>23</v>
      </c>
      <c r="K2033">
        <v>5</v>
      </c>
      <c r="L2033">
        <v>325.64999999999998</v>
      </c>
      <c r="M2033">
        <v>0.255</v>
      </c>
      <c r="O2033" s="12">
        <f>VLOOKUP(C2033,[3]May!$C:$Z,24,FALSE)</f>
        <v>2019</v>
      </c>
    </row>
    <row r="2034" spans="1:15" x14ac:dyDescent="0.25">
      <c r="A2034" t="s">
        <v>1245</v>
      </c>
      <c r="C2034" t="s">
        <v>1259</v>
      </c>
      <c r="E2034">
        <v>2</v>
      </c>
      <c r="F2034" t="s">
        <v>1247</v>
      </c>
      <c r="J2034" t="s">
        <v>23</v>
      </c>
      <c r="K2034">
        <v>1</v>
      </c>
      <c r="L2034">
        <v>65.13</v>
      </c>
      <c r="M2034">
        <v>5.0999999999999997E-2</v>
      </c>
      <c r="O2034" s="12">
        <f>VLOOKUP(C2034,[3]May!$C:$Z,24,FALSE)</f>
        <v>2019</v>
      </c>
    </row>
    <row r="2035" spans="1:15" x14ac:dyDescent="0.25">
      <c r="A2035" t="s">
        <v>1245</v>
      </c>
      <c r="C2035" t="s">
        <v>1259</v>
      </c>
      <c r="E2035">
        <v>2</v>
      </c>
      <c r="F2035" t="s">
        <v>1247</v>
      </c>
      <c r="J2035" t="s">
        <v>23</v>
      </c>
      <c r="K2035">
        <v>12</v>
      </c>
      <c r="L2035">
        <v>61.32</v>
      </c>
      <c r="M2035">
        <v>4.8000000000000001E-2</v>
      </c>
      <c r="O2035" s="12">
        <f>VLOOKUP(C2035,[3]May!$C:$Z,24,FALSE)</f>
        <v>2019</v>
      </c>
    </row>
    <row r="2036" spans="1:15" x14ac:dyDescent="0.25">
      <c r="A2036" t="s">
        <v>1245</v>
      </c>
      <c r="C2036" t="s">
        <v>1259</v>
      </c>
      <c r="E2036">
        <v>2</v>
      </c>
      <c r="F2036" t="s">
        <v>1247</v>
      </c>
      <c r="J2036" t="s">
        <v>23</v>
      </c>
      <c r="K2036">
        <v>7</v>
      </c>
      <c r="L2036">
        <v>35.770000000000003</v>
      </c>
      <c r="M2036">
        <v>2.8000000000000001E-2</v>
      </c>
      <c r="O2036" s="12">
        <f>VLOOKUP(C2036,[3]May!$C:$Z,24,FALSE)</f>
        <v>2019</v>
      </c>
    </row>
    <row r="2037" spans="1:15" x14ac:dyDescent="0.25">
      <c r="A2037" t="s">
        <v>1245</v>
      </c>
      <c r="C2037" t="s">
        <v>1259</v>
      </c>
      <c r="E2037">
        <v>2</v>
      </c>
      <c r="F2037" t="s">
        <v>1247</v>
      </c>
      <c r="J2037" t="s">
        <v>23</v>
      </c>
      <c r="K2037">
        <v>17</v>
      </c>
      <c r="L2037">
        <v>86.87</v>
      </c>
      <c r="M2037">
        <v>6.8000000000000005E-2</v>
      </c>
      <c r="O2037" s="12">
        <f>VLOOKUP(C2037,[3]May!$C:$Z,24,FALSE)</f>
        <v>2019</v>
      </c>
    </row>
    <row r="2038" spans="1:15" x14ac:dyDescent="0.25">
      <c r="A2038" t="s">
        <v>1245</v>
      </c>
      <c r="C2038" t="s">
        <v>1259</v>
      </c>
      <c r="E2038">
        <v>2</v>
      </c>
      <c r="F2038" t="s">
        <v>1247</v>
      </c>
      <c r="J2038" t="s">
        <v>23</v>
      </c>
      <c r="K2038">
        <v>20</v>
      </c>
      <c r="L2038">
        <v>102.2</v>
      </c>
      <c r="M2038">
        <v>0.08</v>
      </c>
      <c r="O2038" s="12">
        <f>VLOOKUP(C2038,[3]May!$C:$Z,24,FALSE)</f>
        <v>2019</v>
      </c>
    </row>
    <row r="2039" spans="1:15" x14ac:dyDescent="0.25">
      <c r="A2039" t="s">
        <v>1245</v>
      </c>
      <c r="C2039" t="s">
        <v>1259</v>
      </c>
      <c r="E2039">
        <v>2</v>
      </c>
      <c r="F2039" t="s">
        <v>1247</v>
      </c>
      <c r="J2039" t="s">
        <v>23</v>
      </c>
      <c r="K2039">
        <v>2</v>
      </c>
      <c r="L2039">
        <v>10.220000000000001</v>
      </c>
      <c r="M2039">
        <v>8.0000000000000002E-3</v>
      </c>
      <c r="O2039" s="12">
        <f>VLOOKUP(C2039,[3]May!$C:$Z,24,FALSE)</f>
        <v>2019</v>
      </c>
    </row>
    <row r="2040" spans="1:15" x14ac:dyDescent="0.25">
      <c r="A2040" t="s">
        <v>1245</v>
      </c>
      <c r="C2040" t="s">
        <v>1259</v>
      </c>
      <c r="E2040">
        <v>8</v>
      </c>
      <c r="F2040" t="s">
        <v>1251</v>
      </c>
      <c r="J2040" t="s">
        <v>23</v>
      </c>
      <c r="K2040">
        <v>2</v>
      </c>
      <c r="L2040">
        <v>110.12</v>
      </c>
      <c r="M2040">
        <v>6.4399999999999999E-2</v>
      </c>
      <c r="O2040" s="12">
        <f>VLOOKUP(C2040,[3]May!$C:$Z,24,FALSE)</f>
        <v>2019</v>
      </c>
    </row>
    <row r="2041" spans="1:15" x14ac:dyDescent="0.25">
      <c r="A2041" t="s">
        <v>1245</v>
      </c>
      <c r="C2041" t="s">
        <v>1259</v>
      </c>
      <c r="E2041">
        <v>2</v>
      </c>
      <c r="F2041" t="s">
        <v>1247</v>
      </c>
      <c r="J2041" t="s">
        <v>23</v>
      </c>
      <c r="K2041">
        <v>3</v>
      </c>
      <c r="L2041">
        <v>15.33</v>
      </c>
      <c r="M2041">
        <v>1.2E-2</v>
      </c>
      <c r="O2041" s="12">
        <f>VLOOKUP(C2041,[3]May!$C:$Z,24,FALSE)</f>
        <v>2019</v>
      </c>
    </row>
    <row r="2042" spans="1:15" x14ac:dyDescent="0.25">
      <c r="A2042" t="s">
        <v>1245</v>
      </c>
      <c r="C2042" t="s">
        <v>1259</v>
      </c>
      <c r="E2042">
        <v>2</v>
      </c>
      <c r="F2042" t="s">
        <v>1247</v>
      </c>
      <c r="J2042" t="s">
        <v>23</v>
      </c>
      <c r="K2042">
        <v>6</v>
      </c>
      <c r="L2042">
        <v>390.78</v>
      </c>
      <c r="M2042">
        <v>0.30599999999999999</v>
      </c>
      <c r="O2042" s="12">
        <f>VLOOKUP(C2042,[3]May!$C:$Z,24,FALSE)</f>
        <v>2019</v>
      </c>
    </row>
    <row r="2043" spans="1:15" x14ac:dyDescent="0.25">
      <c r="A2043" t="s">
        <v>1245</v>
      </c>
      <c r="C2043" t="s">
        <v>1259</v>
      </c>
      <c r="E2043">
        <v>2</v>
      </c>
      <c r="F2043" t="s">
        <v>1247</v>
      </c>
      <c r="J2043" t="s">
        <v>23</v>
      </c>
      <c r="K2043">
        <v>9</v>
      </c>
      <c r="L2043">
        <v>45.99</v>
      </c>
      <c r="M2043">
        <v>3.5999999999999997E-2</v>
      </c>
      <c r="O2043" s="12">
        <f>VLOOKUP(C2043,[3]May!$C:$Z,24,FALSE)</f>
        <v>2019</v>
      </c>
    </row>
    <row r="2044" spans="1:15" x14ac:dyDescent="0.25">
      <c r="A2044" t="s">
        <v>1245</v>
      </c>
      <c r="C2044" t="s">
        <v>1259</v>
      </c>
      <c r="E2044">
        <v>2</v>
      </c>
      <c r="F2044" t="s">
        <v>1247</v>
      </c>
      <c r="J2044" t="s">
        <v>23</v>
      </c>
      <c r="K2044">
        <v>15</v>
      </c>
      <c r="L2044">
        <v>76.650000000000006</v>
      </c>
      <c r="M2044">
        <v>0.06</v>
      </c>
      <c r="O2044" s="12">
        <f>VLOOKUP(C2044,[3]May!$C:$Z,24,FALSE)</f>
        <v>2019</v>
      </c>
    </row>
    <row r="2045" spans="1:15" x14ac:dyDescent="0.25">
      <c r="A2045" t="s">
        <v>1245</v>
      </c>
      <c r="C2045" t="s">
        <v>1259</v>
      </c>
      <c r="E2045">
        <v>12</v>
      </c>
      <c r="F2045" t="s">
        <v>1253</v>
      </c>
      <c r="J2045" t="s">
        <v>23</v>
      </c>
      <c r="K2045">
        <v>1</v>
      </c>
      <c r="L2045">
        <v>61.2</v>
      </c>
      <c r="M2045">
        <v>8.3370000000000007E-3</v>
      </c>
      <c r="O2045" s="12">
        <f>VLOOKUP(C2045,[3]May!$C:$Z,24,FALSE)</f>
        <v>2019</v>
      </c>
    </row>
    <row r="2046" spans="1:15" x14ac:dyDescent="0.25">
      <c r="A2046" t="s">
        <v>1245</v>
      </c>
      <c r="C2046" t="s">
        <v>1259</v>
      </c>
      <c r="E2046">
        <v>2</v>
      </c>
      <c r="F2046" t="s">
        <v>1247</v>
      </c>
      <c r="J2046" t="s">
        <v>23</v>
      </c>
      <c r="K2046">
        <v>10</v>
      </c>
      <c r="L2046">
        <v>51.1</v>
      </c>
      <c r="M2046">
        <v>0.04</v>
      </c>
      <c r="O2046" s="12">
        <f>VLOOKUP(C2046,[3]May!$C:$Z,24,FALSE)</f>
        <v>2019</v>
      </c>
    </row>
    <row r="2047" spans="1:15" x14ac:dyDescent="0.25">
      <c r="A2047" t="s">
        <v>1245</v>
      </c>
      <c r="C2047" t="s">
        <v>1259</v>
      </c>
      <c r="E2047">
        <v>2</v>
      </c>
      <c r="F2047" t="s">
        <v>1247</v>
      </c>
      <c r="J2047" t="s">
        <v>23</v>
      </c>
      <c r="K2047">
        <v>4</v>
      </c>
      <c r="L2047">
        <v>20.440000000000001</v>
      </c>
      <c r="M2047">
        <v>1.6E-2</v>
      </c>
      <c r="O2047" s="12">
        <f>VLOOKUP(C2047,[3]May!$C:$Z,24,FALSE)</f>
        <v>2019</v>
      </c>
    </row>
    <row r="2048" spans="1:15" x14ac:dyDescent="0.25">
      <c r="A2048" t="s">
        <v>1245</v>
      </c>
      <c r="C2048" t="s">
        <v>1259</v>
      </c>
      <c r="E2048">
        <v>2</v>
      </c>
      <c r="F2048" t="s">
        <v>1247</v>
      </c>
      <c r="J2048" t="s">
        <v>23</v>
      </c>
      <c r="K2048">
        <v>16</v>
      </c>
      <c r="L2048">
        <v>81.760000000000005</v>
      </c>
      <c r="M2048">
        <v>6.4000000000000001E-2</v>
      </c>
      <c r="O2048" s="12">
        <f>VLOOKUP(C2048,[3]May!$C:$Z,24,FALSE)</f>
        <v>2019</v>
      </c>
    </row>
    <row r="2049" spans="1:15" x14ac:dyDescent="0.25">
      <c r="A2049" t="s">
        <v>1245</v>
      </c>
      <c r="C2049" t="s">
        <v>1259</v>
      </c>
      <c r="E2049">
        <v>12</v>
      </c>
      <c r="F2049" t="s">
        <v>1253</v>
      </c>
      <c r="J2049" t="s">
        <v>23</v>
      </c>
      <c r="K2049">
        <v>1</v>
      </c>
      <c r="L2049">
        <v>61.2</v>
      </c>
      <c r="M2049">
        <v>8.3370000000000007E-3</v>
      </c>
      <c r="O2049" s="12">
        <f>VLOOKUP(C2049,[3]May!$C:$Z,24,FALSE)</f>
        <v>2019</v>
      </c>
    </row>
    <row r="2050" spans="1:15" x14ac:dyDescent="0.25">
      <c r="A2050" t="s">
        <v>1245</v>
      </c>
      <c r="C2050" t="s">
        <v>1259</v>
      </c>
      <c r="E2050">
        <v>2</v>
      </c>
      <c r="F2050" t="s">
        <v>1247</v>
      </c>
      <c r="J2050" t="s">
        <v>23</v>
      </c>
      <c r="K2050">
        <v>1</v>
      </c>
      <c r="L2050">
        <v>65.13</v>
      </c>
      <c r="M2050">
        <v>5.0999999999999997E-2</v>
      </c>
      <c r="O2050" s="12">
        <f>VLOOKUP(C2050,[3]May!$C:$Z,24,FALSE)</f>
        <v>2019</v>
      </c>
    </row>
    <row r="2051" spans="1:15" x14ac:dyDescent="0.25">
      <c r="A2051" t="s">
        <v>1245</v>
      </c>
      <c r="C2051" t="s">
        <v>1259</v>
      </c>
      <c r="E2051">
        <v>2</v>
      </c>
      <c r="F2051" t="s">
        <v>1247</v>
      </c>
      <c r="J2051" t="s">
        <v>23</v>
      </c>
      <c r="K2051">
        <v>12</v>
      </c>
      <c r="L2051">
        <v>61.32</v>
      </c>
      <c r="M2051">
        <v>4.8000000000000001E-2</v>
      </c>
      <c r="O2051" s="12">
        <f>VLOOKUP(C2051,[3]May!$C:$Z,24,FALSE)</f>
        <v>2019</v>
      </c>
    </row>
    <row r="2052" spans="1:15" x14ac:dyDescent="0.25">
      <c r="A2052" t="s">
        <v>1245</v>
      </c>
      <c r="C2052" t="s">
        <v>1259</v>
      </c>
      <c r="E2052">
        <v>2</v>
      </c>
      <c r="F2052" t="s">
        <v>1247</v>
      </c>
      <c r="J2052" t="s">
        <v>23</v>
      </c>
      <c r="K2052">
        <v>16</v>
      </c>
      <c r="L2052">
        <v>81.760000000000005</v>
      </c>
      <c r="M2052">
        <v>6.4000000000000001E-2</v>
      </c>
      <c r="O2052" s="12">
        <f>VLOOKUP(C2052,[3]May!$C:$Z,24,FALSE)</f>
        <v>2019</v>
      </c>
    </row>
    <row r="2053" spans="1:15" x14ac:dyDescent="0.25">
      <c r="A2053" t="s">
        <v>1245</v>
      </c>
      <c r="C2053" t="s">
        <v>1259</v>
      </c>
      <c r="E2053">
        <v>2</v>
      </c>
      <c r="F2053" t="s">
        <v>1247</v>
      </c>
      <c r="J2053" t="s">
        <v>23</v>
      </c>
      <c r="K2053">
        <v>3</v>
      </c>
      <c r="L2053">
        <v>195.39</v>
      </c>
      <c r="M2053">
        <v>0.153</v>
      </c>
      <c r="O2053" s="12">
        <f>VLOOKUP(C2053,[3]May!$C:$Z,24,FALSE)</f>
        <v>2019</v>
      </c>
    </row>
    <row r="2054" spans="1:15" x14ac:dyDescent="0.25">
      <c r="A2054" t="s">
        <v>1245</v>
      </c>
      <c r="C2054" t="s">
        <v>1259</v>
      </c>
      <c r="E2054">
        <v>2</v>
      </c>
      <c r="F2054" t="s">
        <v>1247</v>
      </c>
      <c r="J2054" t="s">
        <v>23</v>
      </c>
      <c r="K2054">
        <v>6</v>
      </c>
      <c r="L2054">
        <v>30.66</v>
      </c>
      <c r="M2054">
        <v>2.4E-2</v>
      </c>
      <c r="O2054" s="12">
        <f>VLOOKUP(C2054,[3]May!$C:$Z,24,FALSE)</f>
        <v>2019</v>
      </c>
    </row>
    <row r="2055" spans="1:15" x14ac:dyDescent="0.25">
      <c r="A2055" t="s">
        <v>1245</v>
      </c>
      <c r="C2055" t="s">
        <v>1259</v>
      </c>
      <c r="E2055">
        <v>2</v>
      </c>
      <c r="F2055" t="s">
        <v>1247</v>
      </c>
      <c r="J2055" t="s">
        <v>23</v>
      </c>
      <c r="K2055">
        <v>12</v>
      </c>
      <c r="L2055">
        <v>61.32</v>
      </c>
      <c r="M2055">
        <v>4.8000000000000001E-2</v>
      </c>
      <c r="O2055" s="12">
        <f>VLOOKUP(C2055,[3]May!$C:$Z,24,FALSE)</f>
        <v>2019</v>
      </c>
    </row>
    <row r="2056" spans="1:15" x14ac:dyDescent="0.25">
      <c r="A2056" t="s">
        <v>1245</v>
      </c>
      <c r="C2056" t="s">
        <v>1259</v>
      </c>
      <c r="E2056">
        <v>2</v>
      </c>
      <c r="F2056" t="s">
        <v>1247</v>
      </c>
      <c r="J2056" t="s">
        <v>23</v>
      </c>
      <c r="K2056">
        <v>12</v>
      </c>
      <c r="L2056">
        <v>61.32</v>
      </c>
      <c r="M2056">
        <v>4.8000000000000001E-2</v>
      </c>
      <c r="O2056" s="12">
        <f>VLOOKUP(C2056,[3]May!$C:$Z,24,FALSE)</f>
        <v>2019</v>
      </c>
    </row>
    <row r="2057" spans="1:15" x14ac:dyDescent="0.25">
      <c r="A2057" t="s">
        <v>1245</v>
      </c>
      <c r="C2057" t="s">
        <v>1259</v>
      </c>
      <c r="E2057">
        <v>2</v>
      </c>
      <c r="F2057" t="s">
        <v>1247</v>
      </c>
      <c r="J2057" t="s">
        <v>23</v>
      </c>
      <c r="K2057">
        <v>4</v>
      </c>
      <c r="L2057">
        <v>260.52</v>
      </c>
      <c r="M2057">
        <v>0.20399999999999999</v>
      </c>
      <c r="O2057" s="12">
        <f>VLOOKUP(C2057,[3]May!$C:$Z,24,FALSE)</f>
        <v>2019</v>
      </c>
    </row>
    <row r="2058" spans="1:15" x14ac:dyDescent="0.25">
      <c r="A2058" t="s">
        <v>1245</v>
      </c>
      <c r="C2058" t="s">
        <v>1259</v>
      </c>
      <c r="E2058">
        <v>2</v>
      </c>
      <c r="F2058" t="s">
        <v>1247</v>
      </c>
      <c r="J2058" t="s">
        <v>23</v>
      </c>
      <c r="K2058">
        <v>14</v>
      </c>
      <c r="L2058">
        <v>71.540000000000006</v>
      </c>
      <c r="M2058">
        <v>5.6000000000000001E-2</v>
      </c>
      <c r="O2058" s="12">
        <f>VLOOKUP(C2058,[3]May!$C:$Z,24,FALSE)</f>
        <v>2019</v>
      </c>
    </row>
    <row r="2059" spans="1:15" x14ac:dyDescent="0.25">
      <c r="A2059" t="s">
        <v>1245</v>
      </c>
      <c r="C2059" t="s">
        <v>1259</v>
      </c>
      <c r="E2059">
        <v>2</v>
      </c>
      <c r="F2059" t="s">
        <v>1247</v>
      </c>
      <c r="J2059" t="s">
        <v>23</v>
      </c>
      <c r="K2059">
        <v>16</v>
      </c>
      <c r="L2059">
        <v>81.760000000000005</v>
      </c>
      <c r="M2059">
        <v>6.4000000000000001E-2</v>
      </c>
      <c r="O2059" s="12">
        <f>VLOOKUP(C2059,[3]May!$C:$Z,24,FALSE)</f>
        <v>2019</v>
      </c>
    </row>
    <row r="2060" spans="1:15" x14ac:dyDescent="0.25">
      <c r="A2060" t="s">
        <v>1245</v>
      </c>
      <c r="C2060" t="s">
        <v>1259</v>
      </c>
      <c r="E2060">
        <v>2</v>
      </c>
      <c r="F2060" t="s">
        <v>1247</v>
      </c>
      <c r="J2060" t="s">
        <v>23</v>
      </c>
      <c r="K2060">
        <v>10</v>
      </c>
      <c r="L2060">
        <v>51.1</v>
      </c>
      <c r="M2060">
        <v>0.04</v>
      </c>
      <c r="O2060" s="12">
        <f>VLOOKUP(C2060,[3]May!$C:$Z,24,FALSE)</f>
        <v>2019</v>
      </c>
    </row>
    <row r="2061" spans="1:15" x14ac:dyDescent="0.25">
      <c r="A2061" t="s">
        <v>1245</v>
      </c>
      <c r="C2061" t="s">
        <v>1259</v>
      </c>
      <c r="E2061">
        <v>2</v>
      </c>
      <c r="F2061" t="s">
        <v>1247</v>
      </c>
      <c r="J2061" t="s">
        <v>23</v>
      </c>
      <c r="K2061">
        <v>3</v>
      </c>
      <c r="L2061">
        <v>195.39</v>
      </c>
      <c r="M2061">
        <v>0.153</v>
      </c>
      <c r="O2061" s="12">
        <f>VLOOKUP(C2061,[3]May!$C:$Z,24,FALSE)</f>
        <v>2019</v>
      </c>
    </row>
    <row r="2062" spans="1:15" x14ac:dyDescent="0.25">
      <c r="A2062" t="s">
        <v>1245</v>
      </c>
      <c r="C2062" t="s">
        <v>1259</v>
      </c>
      <c r="E2062">
        <v>2</v>
      </c>
      <c r="F2062" t="s">
        <v>1247</v>
      </c>
      <c r="J2062" t="s">
        <v>23</v>
      </c>
      <c r="K2062">
        <v>11</v>
      </c>
      <c r="L2062">
        <v>56.21</v>
      </c>
      <c r="M2062">
        <v>4.3999999999999997E-2</v>
      </c>
      <c r="O2062" s="12">
        <f>VLOOKUP(C2062,[3]May!$C:$Z,24,FALSE)</f>
        <v>2019</v>
      </c>
    </row>
    <row r="2063" spans="1:15" x14ac:dyDescent="0.25">
      <c r="A2063" t="s">
        <v>1245</v>
      </c>
      <c r="C2063" t="s">
        <v>1259</v>
      </c>
      <c r="E2063">
        <v>2</v>
      </c>
      <c r="F2063" t="s">
        <v>1247</v>
      </c>
      <c r="J2063" t="s">
        <v>23</v>
      </c>
      <c r="K2063">
        <v>12</v>
      </c>
      <c r="L2063">
        <v>61.32</v>
      </c>
      <c r="M2063">
        <v>4.8000000000000001E-2</v>
      </c>
      <c r="O2063" s="12">
        <f>VLOOKUP(C2063,[3]May!$C:$Z,24,FALSE)</f>
        <v>2019</v>
      </c>
    </row>
    <row r="2064" spans="1:15" x14ac:dyDescent="0.25">
      <c r="A2064" t="s">
        <v>1245</v>
      </c>
      <c r="C2064" t="s">
        <v>1259</v>
      </c>
      <c r="E2064">
        <v>2</v>
      </c>
      <c r="F2064" t="s">
        <v>1247</v>
      </c>
      <c r="J2064" t="s">
        <v>23</v>
      </c>
      <c r="K2064">
        <v>3</v>
      </c>
      <c r="L2064">
        <v>15.33</v>
      </c>
      <c r="M2064">
        <v>1.2E-2</v>
      </c>
      <c r="O2064" s="12">
        <f>VLOOKUP(C2064,[3]May!$C:$Z,24,FALSE)</f>
        <v>2019</v>
      </c>
    </row>
    <row r="2065" spans="1:15" x14ac:dyDescent="0.25">
      <c r="A2065" t="s">
        <v>1245</v>
      </c>
      <c r="C2065" t="s">
        <v>1259</v>
      </c>
      <c r="E2065">
        <v>4</v>
      </c>
      <c r="F2065" t="s">
        <v>1249</v>
      </c>
      <c r="J2065" t="s">
        <v>23</v>
      </c>
      <c r="K2065">
        <v>3</v>
      </c>
      <c r="L2065">
        <v>205.2</v>
      </c>
      <c r="M2065">
        <v>0.1182</v>
      </c>
      <c r="O2065" s="12">
        <f>VLOOKUP(C2065,[3]May!$C:$Z,24,FALSE)</f>
        <v>2019</v>
      </c>
    </row>
    <row r="2066" spans="1:15" x14ac:dyDescent="0.25">
      <c r="A2066" t="s">
        <v>1245</v>
      </c>
      <c r="C2066" t="s">
        <v>1259</v>
      </c>
      <c r="E2066">
        <v>2</v>
      </c>
      <c r="F2066" t="s">
        <v>1247</v>
      </c>
      <c r="J2066" t="s">
        <v>23</v>
      </c>
      <c r="K2066">
        <v>6</v>
      </c>
      <c r="L2066">
        <v>390.78</v>
      </c>
      <c r="M2066">
        <v>0.30599999999999999</v>
      </c>
      <c r="O2066" s="12">
        <f>VLOOKUP(C2066,[3]May!$C:$Z,24,FALSE)</f>
        <v>2019</v>
      </c>
    </row>
    <row r="2067" spans="1:15" x14ac:dyDescent="0.25">
      <c r="A2067" t="s">
        <v>1245</v>
      </c>
      <c r="C2067" t="s">
        <v>1259</v>
      </c>
      <c r="E2067">
        <v>2</v>
      </c>
      <c r="F2067" t="s">
        <v>1247</v>
      </c>
      <c r="J2067" t="s">
        <v>23</v>
      </c>
      <c r="K2067">
        <v>15</v>
      </c>
      <c r="L2067">
        <v>76.650000000000006</v>
      </c>
      <c r="M2067">
        <v>0.06</v>
      </c>
      <c r="O2067" s="12">
        <f>VLOOKUP(C2067,[3]May!$C:$Z,24,FALSE)</f>
        <v>2019</v>
      </c>
    </row>
    <row r="2068" spans="1:15" x14ac:dyDescent="0.25">
      <c r="A2068" t="s">
        <v>1245</v>
      </c>
      <c r="C2068" t="s">
        <v>1259</v>
      </c>
      <c r="E2068">
        <v>2</v>
      </c>
      <c r="F2068" t="s">
        <v>1247</v>
      </c>
      <c r="J2068" t="s">
        <v>23</v>
      </c>
      <c r="K2068">
        <v>2</v>
      </c>
      <c r="L2068">
        <v>130.26</v>
      </c>
      <c r="M2068">
        <v>0.10199999999999999</v>
      </c>
      <c r="O2068" s="12">
        <f>VLOOKUP(C2068,[3]May!$C:$Z,24,FALSE)</f>
        <v>2019</v>
      </c>
    </row>
    <row r="2069" spans="1:15" x14ac:dyDescent="0.25">
      <c r="A2069" t="s">
        <v>1245</v>
      </c>
      <c r="C2069" t="s">
        <v>1259</v>
      </c>
      <c r="E2069">
        <v>2</v>
      </c>
      <c r="F2069" t="s">
        <v>1247</v>
      </c>
      <c r="J2069" t="s">
        <v>23</v>
      </c>
      <c r="K2069">
        <v>10</v>
      </c>
      <c r="L2069">
        <v>51.1</v>
      </c>
      <c r="M2069">
        <v>0.04</v>
      </c>
      <c r="O2069" s="12">
        <f>VLOOKUP(C2069,[3]May!$C:$Z,24,FALSE)</f>
        <v>2019</v>
      </c>
    </row>
    <row r="2070" spans="1:15" x14ac:dyDescent="0.25">
      <c r="A2070" t="s">
        <v>1245</v>
      </c>
      <c r="C2070" t="s">
        <v>1259</v>
      </c>
      <c r="E2070">
        <v>2</v>
      </c>
      <c r="F2070" t="s">
        <v>1247</v>
      </c>
      <c r="J2070" t="s">
        <v>23</v>
      </c>
      <c r="K2070">
        <v>6</v>
      </c>
      <c r="L2070">
        <v>30.66</v>
      </c>
      <c r="M2070">
        <v>2.4E-2</v>
      </c>
      <c r="O2070" s="12">
        <f>VLOOKUP(C2070,[3]May!$C:$Z,24,FALSE)</f>
        <v>2019</v>
      </c>
    </row>
    <row r="2071" spans="1:15" x14ac:dyDescent="0.25">
      <c r="A2071" t="s">
        <v>1245</v>
      </c>
      <c r="C2071" t="s">
        <v>1259</v>
      </c>
      <c r="E2071">
        <v>2</v>
      </c>
      <c r="F2071" t="s">
        <v>1247</v>
      </c>
      <c r="J2071" t="s">
        <v>23</v>
      </c>
      <c r="K2071">
        <v>7</v>
      </c>
      <c r="L2071">
        <v>455.91</v>
      </c>
      <c r="M2071">
        <v>0.35699999999999998</v>
      </c>
      <c r="O2071" s="12">
        <f>VLOOKUP(C2071,[3]May!$C:$Z,24,FALSE)</f>
        <v>2019</v>
      </c>
    </row>
    <row r="2072" spans="1:15" x14ac:dyDescent="0.25">
      <c r="A2072" t="s">
        <v>1245</v>
      </c>
      <c r="C2072" t="s">
        <v>1259</v>
      </c>
      <c r="E2072">
        <v>2</v>
      </c>
      <c r="F2072" t="s">
        <v>1247</v>
      </c>
      <c r="J2072" t="s">
        <v>23</v>
      </c>
      <c r="K2072">
        <v>16</v>
      </c>
      <c r="L2072">
        <v>81.760000000000005</v>
      </c>
      <c r="M2072">
        <v>6.4000000000000001E-2</v>
      </c>
      <c r="O2072" s="12">
        <f>VLOOKUP(C2072,[3]May!$C:$Z,24,FALSE)</f>
        <v>2019</v>
      </c>
    </row>
    <row r="2073" spans="1:15" x14ac:dyDescent="0.25">
      <c r="A2073" t="s">
        <v>1245</v>
      </c>
      <c r="C2073" t="s">
        <v>1259</v>
      </c>
      <c r="E2073">
        <v>2</v>
      </c>
      <c r="F2073" t="s">
        <v>1247</v>
      </c>
      <c r="J2073" t="s">
        <v>23</v>
      </c>
      <c r="K2073">
        <v>20</v>
      </c>
      <c r="L2073">
        <v>102.2</v>
      </c>
      <c r="M2073">
        <v>0.08</v>
      </c>
      <c r="O2073" s="12">
        <f>VLOOKUP(C2073,[3]May!$C:$Z,24,FALSE)</f>
        <v>2019</v>
      </c>
    </row>
    <row r="2074" spans="1:15" x14ac:dyDescent="0.25">
      <c r="A2074" t="s">
        <v>1245</v>
      </c>
      <c r="C2074" t="s">
        <v>1259</v>
      </c>
      <c r="E2074">
        <v>2</v>
      </c>
      <c r="F2074" t="s">
        <v>1247</v>
      </c>
      <c r="J2074" t="s">
        <v>23</v>
      </c>
      <c r="K2074">
        <v>1</v>
      </c>
      <c r="L2074">
        <v>5.1100000000000003</v>
      </c>
      <c r="M2074">
        <v>4.0000000000000001E-3</v>
      </c>
      <c r="O2074" s="12">
        <f>VLOOKUP(C2074,[3]May!$C:$Z,24,FALSE)</f>
        <v>2019</v>
      </c>
    </row>
    <row r="2075" spans="1:15" x14ac:dyDescent="0.25">
      <c r="A2075" t="s">
        <v>1245</v>
      </c>
      <c r="C2075" t="s">
        <v>1259</v>
      </c>
      <c r="E2075">
        <v>2</v>
      </c>
      <c r="F2075" t="s">
        <v>1247</v>
      </c>
      <c r="J2075" t="s">
        <v>23</v>
      </c>
      <c r="K2075">
        <v>10</v>
      </c>
      <c r="L2075">
        <v>651.29999999999995</v>
      </c>
      <c r="M2075">
        <v>0.51</v>
      </c>
      <c r="O2075" s="12">
        <f>VLOOKUP(C2075,[3]May!$C:$Z,24,FALSE)</f>
        <v>2019</v>
      </c>
    </row>
    <row r="2076" spans="1:15" x14ac:dyDescent="0.25">
      <c r="A2076" t="s">
        <v>1245</v>
      </c>
      <c r="C2076" t="s">
        <v>1259</v>
      </c>
      <c r="E2076">
        <v>2</v>
      </c>
      <c r="F2076" t="s">
        <v>1247</v>
      </c>
      <c r="J2076" t="s">
        <v>23</v>
      </c>
      <c r="K2076">
        <v>16</v>
      </c>
      <c r="L2076">
        <v>81.760000000000005</v>
      </c>
      <c r="M2076">
        <v>6.4000000000000001E-2</v>
      </c>
      <c r="O2076" s="12">
        <f>VLOOKUP(C2076,[3]May!$C:$Z,24,FALSE)</f>
        <v>2019</v>
      </c>
    </row>
    <row r="2077" spans="1:15" x14ac:dyDescent="0.25">
      <c r="A2077" t="s">
        <v>1245</v>
      </c>
      <c r="C2077" t="s">
        <v>1259</v>
      </c>
      <c r="E2077">
        <v>2</v>
      </c>
      <c r="F2077" t="s">
        <v>1247</v>
      </c>
      <c r="J2077" t="s">
        <v>23</v>
      </c>
      <c r="K2077">
        <v>18</v>
      </c>
      <c r="L2077">
        <v>91.98</v>
      </c>
      <c r="M2077">
        <v>7.1999999999999995E-2</v>
      </c>
      <c r="O2077" s="12">
        <f>VLOOKUP(C2077,[3]May!$C:$Z,24,FALSE)</f>
        <v>2019</v>
      </c>
    </row>
    <row r="2078" spans="1:15" x14ac:dyDescent="0.25">
      <c r="A2078" t="s">
        <v>1245</v>
      </c>
      <c r="C2078" t="s">
        <v>1259</v>
      </c>
      <c r="E2078">
        <v>2</v>
      </c>
      <c r="F2078" t="s">
        <v>1247</v>
      </c>
      <c r="J2078" t="s">
        <v>23</v>
      </c>
      <c r="K2078">
        <v>14</v>
      </c>
      <c r="L2078">
        <v>71.540000000000006</v>
      </c>
      <c r="M2078">
        <v>5.6000000000000001E-2</v>
      </c>
      <c r="O2078" s="12">
        <f>VLOOKUP(C2078,[3]May!$C:$Z,24,FALSE)</f>
        <v>2019</v>
      </c>
    </row>
    <row r="2079" spans="1:15" x14ac:dyDescent="0.25">
      <c r="A2079" t="s">
        <v>1245</v>
      </c>
      <c r="C2079" t="s">
        <v>1259</v>
      </c>
      <c r="E2079">
        <v>12</v>
      </c>
      <c r="F2079" t="s">
        <v>1253</v>
      </c>
      <c r="J2079" t="s">
        <v>23</v>
      </c>
      <c r="K2079">
        <v>1</v>
      </c>
      <c r="L2079">
        <v>61.2</v>
      </c>
      <c r="M2079">
        <v>8.3370000000000007E-3</v>
      </c>
      <c r="O2079" s="12">
        <f>VLOOKUP(C2079,[3]May!$C:$Z,24,FALSE)</f>
        <v>2019</v>
      </c>
    </row>
    <row r="2080" spans="1:15" x14ac:dyDescent="0.25">
      <c r="A2080" t="s">
        <v>1245</v>
      </c>
      <c r="C2080" t="s">
        <v>1259</v>
      </c>
      <c r="E2080">
        <v>2</v>
      </c>
      <c r="F2080" t="s">
        <v>1247</v>
      </c>
      <c r="J2080" t="s">
        <v>23</v>
      </c>
      <c r="K2080">
        <v>6</v>
      </c>
      <c r="L2080">
        <v>30.66</v>
      </c>
      <c r="M2080">
        <v>2.4E-2</v>
      </c>
      <c r="O2080" s="12">
        <f>VLOOKUP(C2080,[3]May!$C:$Z,24,FALSE)</f>
        <v>2019</v>
      </c>
    </row>
    <row r="2081" spans="1:15" x14ac:dyDescent="0.25">
      <c r="A2081" t="s">
        <v>1245</v>
      </c>
      <c r="C2081" t="s">
        <v>1259</v>
      </c>
      <c r="E2081">
        <v>2</v>
      </c>
      <c r="F2081" t="s">
        <v>1247</v>
      </c>
      <c r="J2081" t="s">
        <v>23</v>
      </c>
      <c r="K2081">
        <v>7</v>
      </c>
      <c r="L2081">
        <v>455.91</v>
      </c>
      <c r="M2081">
        <v>0.35699999999999998</v>
      </c>
      <c r="O2081" s="12">
        <f>VLOOKUP(C2081,[3]May!$C:$Z,24,FALSE)</f>
        <v>2019</v>
      </c>
    </row>
    <row r="2082" spans="1:15" x14ac:dyDescent="0.25">
      <c r="A2082" t="s">
        <v>1245</v>
      </c>
      <c r="C2082" t="s">
        <v>1259</v>
      </c>
      <c r="E2082">
        <v>2</v>
      </c>
      <c r="F2082" t="s">
        <v>1247</v>
      </c>
      <c r="J2082" t="s">
        <v>23</v>
      </c>
      <c r="K2082">
        <v>5</v>
      </c>
      <c r="L2082">
        <v>325.64999999999998</v>
      </c>
      <c r="M2082">
        <v>0.255</v>
      </c>
      <c r="O2082" s="12">
        <f>VLOOKUP(C2082,[3]May!$C:$Z,24,FALSE)</f>
        <v>2019</v>
      </c>
    </row>
    <row r="2083" spans="1:15" x14ac:dyDescent="0.25">
      <c r="A2083" t="s">
        <v>1245</v>
      </c>
      <c r="C2083" t="s">
        <v>1259</v>
      </c>
      <c r="E2083">
        <v>2</v>
      </c>
      <c r="F2083" t="s">
        <v>1247</v>
      </c>
      <c r="J2083" t="s">
        <v>23</v>
      </c>
      <c r="K2083">
        <v>8</v>
      </c>
      <c r="L2083">
        <v>40.880000000000003</v>
      </c>
      <c r="M2083">
        <v>3.2000000000000001E-2</v>
      </c>
      <c r="O2083" s="12">
        <f>VLOOKUP(C2083,[3]May!$C:$Z,24,FALSE)</f>
        <v>2019</v>
      </c>
    </row>
    <row r="2084" spans="1:15" x14ac:dyDescent="0.25">
      <c r="A2084" t="s">
        <v>1245</v>
      </c>
      <c r="C2084" t="s">
        <v>1259</v>
      </c>
      <c r="E2084">
        <v>2</v>
      </c>
      <c r="F2084" t="s">
        <v>1247</v>
      </c>
      <c r="J2084" t="s">
        <v>23</v>
      </c>
      <c r="K2084">
        <v>4</v>
      </c>
      <c r="L2084">
        <v>260.52</v>
      </c>
      <c r="M2084">
        <v>0.20399999999999999</v>
      </c>
      <c r="O2084" s="12">
        <f>VLOOKUP(C2084,[3]May!$C:$Z,24,FALSE)</f>
        <v>2019</v>
      </c>
    </row>
    <row r="2085" spans="1:15" x14ac:dyDescent="0.25">
      <c r="A2085" t="s">
        <v>1245</v>
      </c>
      <c r="C2085" t="s">
        <v>1259</v>
      </c>
      <c r="E2085">
        <v>2</v>
      </c>
      <c r="F2085" t="s">
        <v>1247</v>
      </c>
      <c r="J2085" t="s">
        <v>23</v>
      </c>
      <c r="K2085">
        <v>13</v>
      </c>
      <c r="L2085">
        <v>66.430000000000007</v>
      </c>
      <c r="M2085">
        <v>5.1999999999999998E-2</v>
      </c>
      <c r="O2085" s="12">
        <f>VLOOKUP(C2085,[3]May!$C:$Z,24,FALSE)</f>
        <v>2019</v>
      </c>
    </row>
    <row r="2086" spans="1:15" x14ac:dyDescent="0.25">
      <c r="A2086" t="s">
        <v>1245</v>
      </c>
      <c r="C2086" t="s">
        <v>1259</v>
      </c>
      <c r="E2086">
        <v>2</v>
      </c>
      <c r="F2086" t="s">
        <v>1247</v>
      </c>
      <c r="J2086" t="s">
        <v>23</v>
      </c>
      <c r="K2086">
        <v>20</v>
      </c>
      <c r="L2086">
        <v>102.2</v>
      </c>
      <c r="M2086">
        <v>0.08</v>
      </c>
      <c r="O2086" s="12">
        <f>VLOOKUP(C2086,[3]May!$C:$Z,24,FALSE)</f>
        <v>2019</v>
      </c>
    </row>
    <row r="2087" spans="1:15" x14ac:dyDescent="0.25">
      <c r="A2087" t="s">
        <v>1245</v>
      </c>
      <c r="C2087" t="s">
        <v>1259</v>
      </c>
      <c r="E2087">
        <v>2</v>
      </c>
      <c r="F2087" t="s">
        <v>1247</v>
      </c>
      <c r="J2087" t="s">
        <v>23</v>
      </c>
      <c r="K2087">
        <v>2</v>
      </c>
      <c r="L2087">
        <v>130.26</v>
      </c>
      <c r="M2087">
        <v>0.10199999999999999</v>
      </c>
      <c r="O2087" s="12">
        <f>VLOOKUP(C2087,[3]May!$C:$Z,24,FALSE)</f>
        <v>2019</v>
      </c>
    </row>
    <row r="2088" spans="1:15" x14ac:dyDescent="0.25">
      <c r="A2088" t="s">
        <v>1245</v>
      </c>
      <c r="C2088" t="s">
        <v>1259</v>
      </c>
      <c r="E2088">
        <v>2</v>
      </c>
      <c r="F2088" t="s">
        <v>1247</v>
      </c>
      <c r="J2088" t="s">
        <v>23</v>
      </c>
      <c r="K2088">
        <v>11</v>
      </c>
      <c r="L2088">
        <v>56.21</v>
      </c>
      <c r="M2088">
        <v>4.3999999999999997E-2</v>
      </c>
      <c r="O2088" s="12">
        <f>VLOOKUP(C2088,[3]May!$C:$Z,24,FALSE)</f>
        <v>2019</v>
      </c>
    </row>
    <row r="2089" spans="1:15" x14ac:dyDescent="0.25">
      <c r="A2089" t="s">
        <v>1245</v>
      </c>
      <c r="C2089" t="s">
        <v>1259</v>
      </c>
      <c r="E2089">
        <v>2</v>
      </c>
      <c r="F2089" t="s">
        <v>1247</v>
      </c>
      <c r="J2089" t="s">
        <v>23</v>
      </c>
      <c r="K2089">
        <v>5</v>
      </c>
      <c r="L2089">
        <v>25.55</v>
      </c>
      <c r="M2089">
        <v>0.02</v>
      </c>
      <c r="O2089" s="12">
        <f>VLOOKUP(C2089,[3]May!$C:$Z,24,FALSE)</f>
        <v>2019</v>
      </c>
    </row>
    <row r="2090" spans="1:15" x14ac:dyDescent="0.25">
      <c r="A2090" t="s">
        <v>1245</v>
      </c>
      <c r="C2090" t="s">
        <v>1259</v>
      </c>
      <c r="E2090">
        <v>6</v>
      </c>
      <c r="F2090" t="s">
        <v>1250</v>
      </c>
      <c r="J2090" t="s">
        <v>23</v>
      </c>
      <c r="K2090">
        <v>1</v>
      </c>
      <c r="L2090">
        <v>10.85</v>
      </c>
      <c r="M2090">
        <v>8.5000000000000006E-3</v>
      </c>
      <c r="O2090" s="12">
        <f>VLOOKUP(C2090,[3]May!$C:$Z,24,FALSE)</f>
        <v>2019</v>
      </c>
    </row>
    <row r="2091" spans="1:15" x14ac:dyDescent="0.25">
      <c r="A2091" t="s">
        <v>1245</v>
      </c>
      <c r="C2091" t="s">
        <v>1259</v>
      </c>
      <c r="E2091">
        <v>2</v>
      </c>
      <c r="F2091" t="s">
        <v>1247</v>
      </c>
      <c r="J2091" t="s">
        <v>23</v>
      </c>
      <c r="K2091">
        <v>9</v>
      </c>
      <c r="L2091">
        <v>45.99</v>
      </c>
      <c r="M2091">
        <v>3.5999999999999997E-2</v>
      </c>
      <c r="O2091" s="12">
        <f>VLOOKUP(C2091,[3]May!$C:$Z,24,FALSE)</f>
        <v>2019</v>
      </c>
    </row>
    <row r="2092" spans="1:15" x14ac:dyDescent="0.25">
      <c r="A2092" t="s">
        <v>1245</v>
      </c>
      <c r="C2092" t="s">
        <v>1259</v>
      </c>
      <c r="E2092">
        <v>2</v>
      </c>
      <c r="F2092" t="s">
        <v>1247</v>
      </c>
      <c r="J2092" t="s">
        <v>23</v>
      </c>
      <c r="K2092">
        <v>13</v>
      </c>
      <c r="L2092">
        <v>66.430000000000007</v>
      </c>
      <c r="M2092">
        <v>5.1999999999999998E-2</v>
      </c>
      <c r="O2092" s="12">
        <f>VLOOKUP(C2092,[3]May!$C:$Z,24,FALSE)</f>
        <v>2019</v>
      </c>
    </row>
    <row r="2093" spans="1:15" x14ac:dyDescent="0.25">
      <c r="A2093" t="s">
        <v>1245</v>
      </c>
      <c r="C2093" t="s">
        <v>1259</v>
      </c>
      <c r="E2093">
        <v>8</v>
      </c>
      <c r="F2093" t="s">
        <v>1251</v>
      </c>
      <c r="J2093" t="s">
        <v>23</v>
      </c>
      <c r="K2093">
        <v>3</v>
      </c>
      <c r="L2093">
        <v>165.18</v>
      </c>
      <c r="M2093">
        <v>9.6600000000000005E-2</v>
      </c>
      <c r="O2093" s="12">
        <f>VLOOKUP(C2093,[3]May!$C:$Z,24,FALSE)</f>
        <v>2019</v>
      </c>
    </row>
    <row r="2094" spans="1:15" x14ac:dyDescent="0.25">
      <c r="A2094" t="s">
        <v>1245</v>
      </c>
      <c r="C2094" t="s">
        <v>1259</v>
      </c>
      <c r="E2094">
        <v>2</v>
      </c>
      <c r="F2094" t="s">
        <v>1247</v>
      </c>
      <c r="J2094" t="s">
        <v>23</v>
      </c>
      <c r="K2094">
        <v>3</v>
      </c>
      <c r="L2094">
        <v>15.33</v>
      </c>
      <c r="M2094">
        <v>1.2E-2</v>
      </c>
      <c r="O2094" s="12">
        <f>VLOOKUP(C2094,[3]May!$C:$Z,24,FALSE)</f>
        <v>2019</v>
      </c>
    </row>
    <row r="2095" spans="1:15" x14ac:dyDescent="0.25">
      <c r="A2095" t="s">
        <v>1245</v>
      </c>
      <c r="C2095" t="s">
        <v>1259</v>
      </c>
      <c r="E2095">
        <v>2</v>
      </c>
      <c r="F2095" t="s">
        <v>1247</v>
      </c>
      <c r="J2095" t="s">
        <v>23</v>
      </c>
      <c r="K2095">
        <v>7</v>
      </c>
      <c r="L2095">
        <v>455.91</v>
      </c>
      <c r="M2095">
        <v>0.35699999999999998</v>
      </c>
      <c r="O2095" s="12">
        <f>VLOOKUP(C2095,[3]May!$C:$Z,24,FALSE)</f>
        <v>2019</v>
      </c>
    </row>
    <row r="2096" spans="1:15" x14ac:dyDescent="0.25">
      <c r="A2096" t="s">
        <v>1245</v>
      </c>
      <c r="C2096" t="s">
        <v>1259</v>
      </c>
      <c r="E2096">
        <v>2</v>
      </c>
      <c r="F2096" t="s">
        <v>1247</v>
      </c>
      <c r="J2096" t="s">
        <v>23</v>
      </c>
      <c r="K2096">
        <v>8</v>
      </c>
      <c r="L2096">
        <v>521.04</v>
      </c>
      <c r="M2096">
        <v>0.40799999999999997</v>
      </c>
      <c r="O2096" s="12">
        <f>VLOOKUP(C2096,[3]May!$C:$Z,24,FALSE)</f>
        <v>2019</v>
      </c>
    </row>
    <row r="2097" spans="1:15" x14ac:dyDescent="0.25">
      <c r="A2097" t="s">
        <v>1245</v>
      </c>
      <c r="C2097" t="s">
        <v>1259</v>
      </c>
      <c r="E2097">
        <v>2</v>
      </c>
      <c r="F2097" t="s">
        <v>1247</v>
      </c>
      <c r="J2097" t="s">
        <v>23</v>
      </c>
      <c r="K2097">
        <v>9</v>
      </c>
      <c r="L2097">
        <v>45.99</v>
      </c>
      <c r="M2097">
        <v>3.5999999999999997E-2</v>
      </c>
      <c r="O2097" s="12">
        <f>VLOOKUP(C2097,[3]May!$C:$Z,24,FALSE)</f>
        <v>2019</v>
      </c>
    </row>
    <row r="2098" spans="1:15" x14ac:dyDescent="0.25">
      <c r="A2098" t="s">
        <v>1245</v>
      </c>
      <c r="C2098" t="s">
        <v>1259</v>
      </c>
      <c r="E2098">
        <v>2</v>
      </c>
      <c r="F2098" t="s">
        <v>1247</v>
      </c>
      <c r="J2098" t="s">
        <v>23</v>
      </c>
      <c r="K2098">
        <v>7</v>
      </c>
      <c r="L2098">
        <v>35.770000000000003</v>
      </c>
      <c r="M2098">
        <v>2.8000000000000001E-2</v>
      </c>
      <c r="O2098" s="12">
        <f>VLOOKUP(C2098,[3]May!$C:$Z,24,FALSE)</f>
        <v>2019</v>
      </c>
    </row>
    <row r="2099" spans="1:15" x14ac:dyDescent="0.25">
      <c r="A2099" t="s">
        <v>1245</v>
      </c>
      <c r="C2099" t="s">
        <v>1259</v>
      </c>
      <c r="E2099">
        <v>2</v>
      </c>
      <c r="F2099" t="s">
        <v>1247</v>
      </c>
      <c r="J2099" t="s">
        <v>23</v>
      </c>
      <c r="K2099">
        <v>15</v>
      </c>
      <c r="L2099">
        <v>976.95</v>
      </c>
      <c r="M2099">
        <v>0.76500000000000001</v>
      </c>
      <c r="O2099" s="12">
        <f>VLOOKUP(C2099,[3]May!$C:$Z,24,FALSE)</f>
        <v>2019</v>
      </c>
    </row>
    <row r="2100" spans="1:15" x14ac:dyDescent="0.25">
      <c r="A2100" t="s">
        <v>1245</v>
      </c>
      <c r="C2100" t="s">
        <v>1259</v>
      </c>
      <c r="E2100">
        <v>2</v>
      </c>
      <c r="F2100" t="s">
        <v>1247</v>
      </c>
      <c r="J2100" t="s">
        <v>23</v>
      </c>
      <c r="K2100">
        <v>17</v>
      </c>
      <c r="L2100">
        <v>86.87</v>
      </c>
      <c r="M2100">
        <v>6.8000000000000005E-2</v>
      </c>
      <c r="O2100" s="12">
        <f>VLOOKUP(C2100,[3]May!$C:$Z,24,FALSE)</f>
        <v>2019</v>
      </c>
    </row>
    <row r="2101" spans="1:15" x14ac:dyDescent="0.25">
      <c r="A2101" t="s">
        <v>1245</v>
      </c>
      <c r="C2101" t="s">
        <v>1259</v>
      </c>
      <c r="E2101">
        <v>2</v>
      </c>
      <c r="F2101" t="s">
        <v>1247</v>
      </c>
      <c r="J2101" t="s">
        <v>23</v>
      </c>
      <c r="K2101">
        <v>9</v>
      </c>
      <c r="L2101">
        <v>45.99</v>
      </c>
      <c r="M2101">
        <v>3.5999999999999997E-2</v>
      </c>
      <c r="O2101" s="12">
        <f>VLOOKUP(C2101,[3]May!$C:$Z,24,FALSE)</f>
        <v>2019</v>
      </c>
    </row>
    <row r="2102" spans="1:15" x14ac:dyDescent="0.25">
      <c r="A2102" t="s">
        <v>1245</v>
      </c>
      <c r="C2102" t="s">
        <v>1259</v>
      </c>
      <c r="E2102">
        <v>2</v>
      </c>
      <c r="F2102" t="s">
        <v>1247</v>
      </c>
      <c r="J2102" t="s">
        <v>23</v>
      </c>
      <c r="K2102">
        <v>5</v>
      </c>
      <c r="L2102">
        <v>325.64999999999998</v>
      </c>
      <c r="M2102">
        <v>0.255</v>
      </c>
      <c r="O2102" s="12">
        <f>VLOOKUP(C2102,[3]May!$C:$Z,24,FALSE)</f>
        <v>2019</v>
      </c>
    </row>
    <row r="2103" spans="1:15" x14ac:dyDescent="0.25">
      <c r="A2103" t="s">
        <v>1245</v>
      </c>
      <c r="C2103" t="s">
        <v>1259</v>
      </c>
      <c r="E2103">
        <v>2</v>
      </c>
      <c r="F2103" t="s">
        <v>1247</v>
      </c>
      <c r="J2103" t="s">
        <v>23</v>
      </c>
      <c r="K2103">
        <v>2</v>
      </c>
      <c r="L2103">
        <v>130.26</v>
      </c>
      <c r="M2103">
        <v>0.10199999999999999</v>
      </c>
      <c r="O2103" s="12">
        <f>VLOOKUP(C2103,[3]May!$C:$Z,24,FALSE)</f>
        <v>2019</v>
      </c>
    </row>
    <row r="2104" spans="1:15" x14ac:dyDescent="0.25">
      <c r="A2104" t="s">
        <v>1245</v>
      </c>
      <c r="C2104" t="s">
        <v>1259</v>
      </c>
      <c r="E2104">
        <v>2</v>
      </c>
      <c r="F2104" t="s">
        <v>1247</v>
      </c>
      <c r="J2104" t="s">
        <v>23</v>
      </c>
      <c r="K2104">
        <v>15</v>
      </c>
      <c r="L2104">
        <v>76.650000000000006</v>
      </c>
      <c r="M2104">
        <v>0.06</v>
      </c>
      <c r="O2104" s="12">
        <f>VLOOKUP(C2104,[3]May!$C:$Z,24,FALSE)</f>
        <v>2019</v>
      </c>
    </row>
    <row r="2105" spans="1:15" x14ac:dyDescent="0.25">
      <c r="A2105" t="s">
        <v>1245</v>
      </c>
      <c r="C2105" t="s">
        <v>1259</v>
      </c>
      <c r="E2105">
        <v>2</v>
      </c>
      <c r="F2105" t="s">
        <v>1247</v>
      </c>
      <c r="J2105" t="s">
        <v>23</v>
      </c>
      <c r="K2105">
        <v>18</v>
      </c>
      <c r="L2105">
        <v>91.98</v>
      </c>
      <c r="M2105">
        <v>7.1999999999999995E-2</v>
      </c>
      <c r="O2105" s="12">
        <f>VLOOKUP(C2105,[3]May!$C:$Z,24,FALSE)</f>
        <v>2019</v>
      </c>
    </row>
    <row r="2106" spans="1:15" x14ac:dyDescent="0.25">
      <c r="A2106" t="s">
        <v>1245</v>
      </c>
      <c r="C2106" t="s">
        <v>1259</v>
      </c>
      <c r="E2106">
        <v>2</v>
      </c>
      <c r="F2106" t="s">
        <v>1247</v>
      </c>
      <c r="J2106" t="s">
        <v>23</v>
      </c>
      <c r="K2106">
        <v>8</v>
      </c>
      <c r="L2106">
        <v>40.880000000000003</v>
      </c>
      <c r="M2106">
        <v>3.2000000000000001E-2</v>
      </c>
      <c r="O2106" s="12">
        <f>VLOOKUP(C2106,[3]May!$C:$Z,24,FALSE)</f>
        <v>2019</v>
      </c>
    </row>
    <row r="2107" spans="1:15" x14ac:dyDescent="0.25">
      <c r="A2107" t="s">
        <v>1245</v>
      </c>
      <c r="C2107" t="s">
        <v>1259</v>
      </c>
      <c r="E2107">
        <v>2</v>
      </c>
      <c r="F2107" t="s">
        <v>1247</v>
      </c>
      <c r="J2107" t="s">
        <v>23</v>
      </c>
      <c r="K2107">
        <v>5</v>
      </c>
      <c r="L2107">
        <v>325.64999999999998</v>
      </c>
      <c r="M2107">
        <v>0.255</v>
      </c>
      <c r="O2107" s="12">
        <f>VLOOKUP(C2107,[3]May!$C:$Z,24,FALSE)</f>
        <v>2019</v>
      </c>
    </row>
    <row r="2108" spans="1:15" x14ac:dyDescent="0.25">
      <c r="A2108" t="s">
        <v>1245</v>
      </c>
      <c r="C2108" t="s">
        <v>1259</v>
      </c>
      <c r="E2108">
        <v>2</v>
      </c>
      <c r="F2108" t="s">
        <v>1247</v>
      </c>
      <c r="J2108" t="s">
        <v>23</v>
      </c>
      <c r="K2108">
        <v>14</v>
      </c>
      <c r="L2108">
        <v>71.540000000000006</v>
      </c>
      <c r="M2108">
        <v>5.6000000000000001E-2</v>
      </c>
      <c r="O2108" s="12">
        <f>VLOOKUP(C2108,[3]May!$C:$Z,24,FALSE)</f>
        <v>2019</v>
      </c>
    </row>
    <row r="2109" spans="1:15" x14ac:dyDescent="0.25">
      <c r="A2109" t="s">
        <v>1245</v>
      </c>
      <c r="C2109" t="s">
        <v>1259</v>
      </c>
      <c r="E2109">
        <v>2</v>
      </c>
      <c r="F2109" t="s">
        <v>1247</v>
      </c>
      <c r="J2109" t="s">
        <v>23</v>
      </c>
      <c r="K2109">
        <v>1</v>
      </c>
      <c r="L2109">
        <v>65.13</v>
      </c>
      <c r="M2109">
        <v>5.0999999999999997E-2</v>
      </c>
      <c r="O2109" s="12">
        <f>VLOOKUP(C2109,[3]May!$C:$Z,24,FALSE)</f>
        <v>2019</v>
      </c>
    </row>
    <row r="2110" spans="1:15" x14ac:dyDescent="0.25">
      <c r="A2110" t="s">
        <v>1245</v>
      </c>
      <c r="C2110" t="s">
        <v>1259</v>
      </c>
      <c r="E2110">
        <v>2</v>
      </c>
      <c r="F2110" t="s">
        <v>1247</v>
      </c>
      <c r="J2110" t="s">
        <v>23</v>
      </c>
      <c r="K2110">
        <v>13</v>
      </c>
      <c r="L2110">
        <v>66.430000000000007</v>
      </c>
      <c r="M2110">
        <v>5.1999999999999998E-2</v>
      </c>
      <c r="O2110" s="12">
        <f>VLOOKUP(C2110,[3]May!$C:$Z,24,FALSE)</f>
        <v>2019</v>
      </c>
    </row>
    <row r="2111" spans="1:15" x14ac:dyDescent="0.25">
      <c r="A2111" t="s">
        <v>1245</v>
      </c>
      <c r="C2111" t="s">
        <v>1259</v>
      </c>
      <c r="E2111">
        <v>12</v>
      </c>
      <c r="F2111" t="s">
        <v>1253</v>
      </c>
      <c r="J2111" t="s">
        <v>23</v>
      </c>
      <c r="K2111">
        <v>1</v>
      </c>
      <c r="L2111">
        <v>61.2</v>
      </c>
      <c r="M2111">
        <v>8.3370000000000007E-3</v>
      </c>
      <c r="O2111" s="12">
        <f>VLOOKUP(C2111,[3]May!$C:$Z,24,FALSE)</f>
        <v>2019</v>
      </c>
    </row>
    <row r="2112" spans="1:15" x14ac:dyDescent="0.25">
      <c r="A2112" t="s">
        <v>1245</v>
      </c>
      <c r="C2112" t="s">
        <v>1259</v>
      </c>
      <c r="E2112">
        <v>2</v>
      </c>
      <c r="F2112" t="s">
        <v>1247</v>
      </c>
      <c r="J2112" t="s">
        <v>23</v>
      </c>
      <c r="K2112">
        <v>10</v>
      </c>
      <c r="L2112">
        <v>51.1</v>
      </c>
      <c r="M2112">
        <v>0.04</v>
      </c>
      <c r="O2112" s="12">
        <f>VLOOKUP(C2112,[3]May!$C:$Z,24,FALSE)</f>
        <v>2019</v>
      </c>
    </row>
    <row r="2113" spans="1:15" x14ac:dyDescent="0.25">
      <c r="A2113" t="s">
        <v>1245</v>
      </c>
      <c r="C2113" t="s">
        <v>1259</v>
      </c>
      <c r="E2113">
        <v>2</v>
      </c>
      <c r="F2113" t="s">
        <v>1247</v>
      </c>
      <c r="J2113" t="s">
        <v>23</v>
      </c>
      <c r="K2113">
        <v>17</v>
      </c>
      <c r="L2113">
        <v>86.87</v>
      </c>
      <c r="M2113">
        <v>6.8000000000000005E-2</v>
      </c>
      <c r="O2113" s="12">
        <f>VLOOKUP(C2113,[3]May!$C:$Z,24,FALSE)</f>
        <v>2019</v>
      </c>
    </row>
    <row r="2114" spans="1:15" x14ac:dyDescent="0.25">
      <c r="A2114" t="s">
        <v>1245</v>
      </c>
      <c r="C2114" t="s">
        <v>1259</v>
      </c>
      <c r="E2114">
        <v>2</v>
      </c>
      <c r="F2114" t="s">
        <v>1247</v>
      </c>
      <c r="J2114" t="s">
        <v>23</v>
      </c>
      <c r="K2114">
        <v>8</v>
      </c>
      <c r="L2114">
        <v>40.880000000000003</v>
      </c>
      <c r="M2114">
        <v>3.2000000000000001E-2</v>
      </c>
      <c r="O2114" s="12">
        <f>VLOOKUP(C2114,[3]May!$C:$Z,24,FALSE)</f>
        <v>2019</v>
      </c>
    </row>
    <row r="2115" spans="1:15" x14ac:dyDescent="0.25">
      <c r="A2115" t="s">
        <v>1245</v>
      </c>
      <c r="C2115" t="s">
        <v>1259</v>
      </c>
      <c r="E2115">
        <v>2</v>
      </c>
      <c r="F2115" t="s">
        <v>1247</v>
      </c>
      <c r="J2115" t="s">
        <v>23</v>
      </c>
      <c r="K2115">
        <v>3</v>
      </c>
      <c r="L2115">
        <v>195.39</v>
      </c>
      <c r="M2115">
        <v>0.153</v>
      </c>
      <c r="O2115" s="12">
        <f>VLOOKUP(C2115,[3]May!$C:$Z,24,FALSE)</f>
        <v>2019</v>
      </c>
    </row>
    <row r="2116" spans="1:15" x14ac:dyDescent="0.25">
      <c r="A2116" t="s">
        <v>1245</v>
      </c>
      <c r="C2116" t="s">
        <v>1259</v>
      </c>
      <c r="E2116">
        <v>2</v>
      </c>
      <c r="F2116" t="s">
        <v>1247</v>
      </c>
      <c r="J2116" t="s">
        <v>23</v>
      </c>
      <c r="K2116">
        <v>13</v>
      </c>
      <c r="L2116">
        <v>66.430000000000007</v>
      </c>
      <c r="M2116">
        <v>5.1999999999999998E-2</v>
      </c>
      <c r="O2116" s="12">
        <f>VLOOKUP(C2116,[3]May!$C:$Z,24,FALSE)</f>
        <v>2019</v>
      </c>
    </row>
    <row r="2117" spans="1:15" x14ac:dyDescent="0.25">
      <c r="A2117" t="s">
        <v>1245</v>
      </c>
      <c r="C2117" t="s">
        <v>1259</v>
      </c>
      <c r="E2117">
        <v>2</v>
      </c>
      <c r="F2117" t="s">
        <v>1247</v>
      </c>
      <c r="J2117" t="s">
        <v>23</v>
      </c>
      <c r="K2117">
        <v>2</v>
      </c>
      <c r="L2117">
        <v>130.26</v>
      </c>
      <c r="M2117">
        <v>0.10199999999999999</v>
      </c>
      <c r="O2117" s="12">
        <f>VLOOKUP(C2117,[3]May!$C:$Z,24,FALSE)</f>
        <v>2019</v>
      </c>
    </row>
    <row r="2118" spans="1:15" x14ac:dyDescent="0.25">
      <c r="A2118" t="s">
        <v>1245</v>
      </c>
      <c r="C2118" t="s">
        <v>1259</v>
      </c>
      <c r="E2118">
        <v>2</v>
      </c>
      <c r="F2118" t="s">
        <v>1247</v>
      </c>
      <c r="J2118" t="s">
        <v>23</v>
      </c>
      <c r="K2118">
        <v>12</v>
      </c>
      <c r="L2118">
        <v>61.32</v>
      </c>
      <c r="M2118">
        <v>4.8000000000000001E-2</v>
      </c>
      <c r="O2118" s="12">
        <f>VLOOKUP(C2118,[3]May!$C:$Z,24,FALSE)</f>
        <v>2019</v>
      </c>
    </row>
    <row r="2119" spans="1:15" x14ac:dyDescent="0.25">
      <c r="A2119" t="s">
        <v>1245</v>
      </c>
      <c r="C2119" t="s">
        <v>1259</v>
      </c>
      <c r="E2119">
        <v>2</v>
      </c>
      <c r="F2119" t="s">
        <v>1247</v>
      </c>
      <c r="J2119" t="s">
        <v>23</v>
      </c>
      <c r="K2119">
        <v>3</v>
      </c>
      <c r="L2119">
        <v>195.39</v>
      </c>
      <c r="M2119">
        <v>0.153</v>
      </c>
      <c r="O2119" s="12">
        <f>VLOOKUP(C2119,[3]May!$C:$Z,24,FALSE)</f>
        <v>2019</v>
      </c>
    </row>
    <row r="2120" spans="1:15" x14ac:dyDescent="0.25">
      <c r="A2120" t="s">
        <v>1245</v>
      </c>
      <c r="C2120" t="s">
        <v>1259</v>
      </c>
      <c r="E2120">
        <v>2</v>
      </c>
      <c r="F2120" t="s">
        <v>1247</v>
      </c>
      <c r="J2120" t="s">
        <v>23</v>
      </c>
      <c r="K2120">
        <v>2</v>
      </c>
      <c r="L2120">
        <v>130.26</v>
      </c>
      <c r="M2120">
        <v>0.10199999999999999</v>
      </c>
      <c r="O2120" s="12">
        <f>VLOOKUP(C2120,[3]May!$C:$Z,24,FALSE)</f>
        <v>2019</v>
      </c>
    </row>
    <row r="2121" spans="1:15" x14ac:dyDescent="0.25">
      <c r="A2121" t="s">
        <v>1245</v>
      </c>
      <c r="C2121" t="s">
        <v>1259</v>
      </c>
      <c r="E2121">
        <v>2</v>
      </c>
      <c r="F2121" t="s">
        <v>1247</v>
      </c>
      <c r="J2121" t="s">
        <v>23</v>
      </c>
      <c r="K2121">
        <v>9</v>
      </c>
      <c r="L2121">
        <v>45.99</v>
      </c>
      <c r="M2121">
        <v>3.5999999999999997E-2</v>
      </c>
      <c r="O2121" s="12">
        <f>VLOOKUP(C2121,[3]May!$C:$Z,24,FALSE)</f>
        <v>2019</v>
      </c>
    </row>
    <row r="2122" spans="1:15" x14ac:dyDescent="0.25">
      <c r="A2122" t="s">
        <v>1245</v>
      </c>
      <c r="C2122" t="s">
        <v>1259</v>
      </c>
      <c r="E2122">
        <v>2</v>
      </c>
      <c r="F2122" t="s">
        <v>1247</v>
      </c>
      <c r="J2122" t="s">
        <v>23</v>
      </c>
      <c r="K2122">
        <v>18</v>
      </c>
      <c r="L2122">
        <v>91.98</v>
      </c>
      <c r="M2122">
        <v>7.1999999999999995E-2</v>
      </c>
      <c r="O2122" s="12">
        <f>VLOOKUP(C2122,[3]May!$C:$Z,24,FALSE)</f>
        <v>2019</v>
      </c>
    </row>
    <row r="2123" spans="1:15" x14ac:dyDescent="0.25">
      <c r="A2123" t="s">
        <v>1245</v>
      </c>
      <c r="C2123" t="s">
        <v>1259</v>
      </c>
      <c r="E2123">
        <v>2</v>
      </c>
      <c r="F2123" t="s">
        <v>1247</v>
      </c>
      <c r="J2123" t="s">
        <v>23</v>
      </c>
      <c r="K2123">
        <v>15</v>
      </c>
      <c r="L2123">
        <v>76.650000000000006</v>
      </c>
      <c r="M2123">
        <v>0.06</v>
      </c>
      <c r="O2123" s="12">
        <f>VLOOKUP(C2123,[3]May!$C:$Z,24,FALSE)</f>
        <v>2019</v>
      </c>
    </row>
    <row r="2124" spans="1:15" x14ac:dyDescent="0.25">
      <c r="A2124" t="s">
        <v>1245</v>
      </c>
      <c r="C2124" t="s">
        <v>1259</v>
      </c>
      <c r="E2124">
        <v>2</v>
      </c>
      <c r="F2124" t="s">
        <v>1247</v>
      </c>
      <c r="J2124" t="s">
        <v>23</v>
      </c>
      <c r="K2124">
        <v>11</v>
      </c>
      <c r="L2124">
        <v>56.21</v>
      </c>
      <c r="M2124">
        <v>4.3999999999999997E-2</v>
      </c>
      <c r="O2124" s="12">
        <f>VLOOKUP(C2124,[3]May!$C:$Z,24,FALSE)</f>
        <v>2019</v>
      </c>
    </row>
    <row r="2125" spans="1:15" x14ac:dyDescent="0.25">
      <c r="A2125" t="s">
        <v>1245</v>
      </c>
      <c r="C2125" t="s">
        <v>1259</v>
      </c>
      <c r="E2125">
        <v>2</v>
      </c>
      <c r="F2125" t="s">
        <v>1247</v>
      </c>
      <c r="J2125" t="s">
        <v>23</v>
      </c>
      <c r="K2125">
        <v>11</v>
      </c>
      <c r="L2125">
        <v>56.21</v>
      </c>
      <c r="M2125">
        <v>4.3999999999999997E-2</v>
      </c>
      <c r="O2125" s="12">
        <f>VLOOKUP(C2125,[3]May!$C:$Z,24,FALSE)</f>
        <v>2019</v>
      </c>
    </row>
    <row r="2126" spans="1:15" x14ac:dyDescent="0.25">
      <c r="A2126" t="s">
        <v>1245</v>
      </c>
      <c r="C2126" t="s">
        <v>1259</v>
      </c>
      <c r="E2126">
        <v>2</v>
      </c>
      <c r="F2126" t="s">
        <v>1247</v>
      </c>
      <c r="J2126" t="s">
        <v>23</v>
      </c>
      <c r="K2126">
        <v>17</v>
      </c>
      <c r="L2126">
        <v>86.87</v>
      </c>
      <c r="M2126">
        <v>6.8000000000000005E-2</v>
      </c>
      <c r="O2126" s="12">
        <f>VLOOKUP(C2126,[3]May!$C:$Z,24,FALSE)</f>
        <v>2019</v>
      </c>
    </row>
    <row r="2127" spans="1:15" x14ac:dyDescent="0.25">
      <c r="A2127" t="s">
        <v>1245</v>
      </c>
      <c r="C2127" t="s">
        <v>1259</v>
      </c>
      <c r="E2127">
        <v>2</v>
      </c>
      <c r="F2127" t="s">
        <v>1247</v>
      </c>
      <c r="J2127" t="s">
        <v>23</v>
      </c>
      <c r="K2127">
        <v>7</v>
      </c>
      <c r="L2127">
        <v>35.770000000000003</v>
      </c>
      <c r="M2127">
        <v>2.8000000000000001E-2</v>
      </c>
      <c r="O2127" s="12">
        <f>VLOOKUP(C2127,[3]May!$C:$Z,24,FALSE)</f>
        <v>2019</v>
      </c>
    </row>
    <row r="2128" spans="1:15" x14ac:dyDescent="0.25">
      <c r="A2128" t="s">
        <v>1245</v>
      </c>
      <c r="C2128" t="s">
        <v>1259</v>
      </c>
      <c r="E2128">
        <v>2</v>
      </c>
      <c r="F2128" t="s">
        <v>1247</v>
      </c>
      <c r="J2128" t="s">
        <v>23</v>
      </c>
      <c r="K2128">
        <v>10</v>
      </c>
      <c r="L2128">
        <v>651.29999999999995</v>
      </c>
      <c r="M2128">
        <v>0.51</v>
      </c>
      <c r="O2128" s="12">
        <f>VLOOKUP(C2128,[3]May!$C:$Z,24,FALSE)</f>
        <v>2019</v>
      </c>
    </row>
    <row r="2129" spans="1:15" x14ac:dyDescent="0.25">
      <c r="A2129" t="s">
        <v>1245</v>
      </c>
      <c r="C2129" t="s">
        <v>1259</v>
      </c>
      <c r="E2129">
        <v>2</v>
      </c>
      <c r="F2129" t="s">
        <v>1247</v>
      </c>
      <c r="J2129" t="s">
        <v>23</v>
      </c>
      <c r="K2129">
        <v>1</v>
      </c>
      <c r="L2129">
        <v>65.13</v>
      </c>
      <c r="M2129">
        <v>5.0999999999999997E-2</v>
      </c>
      <c r="O2129" s="12">
        <f>VLOOKUP(C2129,[3]May!$C:$Z,24,FALSE)</f>
        <v>2019</v>
      </c>
    </row>
    <row r="2130" spans="1:15" x14ac:dyDescent="0.25">
      <c r="A2130" t="s">
        <v>1245</v>
      </c>
      <c r="C2130" t="s">
        <v>1259</v>
      </c>
      <c r="E2130">
        <v>2</v>
      </c>
      <c r="F2130" t="s">
        <v>1247</v>
      </c>
      <c r="J2130" t="s">
        <v>23</v>
      </c>
      <c r="K2130">
        <v>8</v>
      </c>
      <c r="L2130">
        <v>40.880000000000003</v>
      </c>
      <c r="M2130">
        <v>3.2000000000000001E-2</v>
      </c>
      <c r="O2130" s="12">
        <f>VLOOKUP(C2130,[3]May!$C:$Z,24,FALSE)</f>
        <v>2019</v>
      </c>
    </row>
    <row r="2131" spans="1:15" x14ac:dyDescent="0.25">
      <c r="A2131" t="s">
        <v>1245</v>
      </c>
      <c r="C2131" t="s">
        <v>1259</v>
      </c>
      <c r="E2131">
        <v>2</v>
      </c>
      <c r="F2131" t="s">
        <v>1247</v>
      </c>
      <c r="J2131" t="s">
        <v>23</v>
      </c>
      <c r="K2131">
        <v>8</v>
      </c>
      <c r="L2131">
        <v>40.880000000000003</v>
      </c>
      <c r="M2131">
        <v>3.2000000000000001E-2</v>
      </c>
      <c r="O2131" s="12">
        <f>VLOOKUP(C2131,[3]May!$C:$Z,24,FALSE)</f>
        <v>2019</v>
      </c>
    </row>
    <row r="2132" spans="1:15" x14ac:dyDescent="0.25">
      <c r="A2132" t="s">
        <v>1245</v>
      </c>
      <c r="C2132" t="s">
        <v>1259</v>
      </c>
      <c r="E2132">
        <v>2</v>
      </c>
      <c r="F2132" t="s">
        <v>1247</v>
      </c>
      <c r="J2132" t="s">
        <v>23</v>
      </c>
      <c r="K2132">
        <v>6</v>
      </c>
      <c r="L2132">
        <v>390.78</v>
      </c>
      <c r="M2132">
        <v>0.30599999999999999</v>
      </c>
      <c r="O2132" s="12">
        <f>VLOOKUP(C2132,[3]May!$C:$Z,24,FALSE)</f>
        <v>2019</v>
      </c>
    </row>
    <row r="2133" spans="1:15" x14ac:dyDescent="0.25">
      <c r="A2133" t="s">
        <v>1245</v>
      </c>
      <c r="C2133" t="s">
        <v>1259</v>
      </c>
      <c r="E2133">
        <v>2</v>
      </c>
      <c r="F2133" t="s">
        <v>1247</v>
      </c>
      <c r="J2133" t="s">
        <v>23</v>
      </c>
      <c r="K2133">
        <v>5</v>
      </c>
      <c r="L2133">
        <v>325.64999999999998</v>
      </c>
      <c r="M2133">
        <v>0.255</v>
      </c>
      <c r="O2133" s="12">
        <f>VLOOKUP(C2133,[3]May!$C:$Z,24,FALSE)</f>
        <v>2019</v>
      </c>
    </row>
    <row r="2134" spans="1:15" x14ac:dyDescent="0.25">
      <c r="A2134" t="s">
        <v>1245</v>
      </c>
      <c r="C2134" t="s">
        <v>1259</v>
      </c>
      <c r="E2134">
        <v>2</v>
      </c>
      <c r="F2134" t="s">
        <v>1247</v>
      </c>
      <c r="J2134" t="s">
        <v>23</v>
      </c>
      <c r="K2134">
        <v>13</v>
      </c>
      <c r="L2134">
        <v>66.430000000000007</v>
      </c>
      <c r="M2134">
        <v>5.1999999999999998E-2</v>
      </c>
      <c r="O2134" s="12">
        <f>VLOOKUP(C2134,[3]May!$C:$Z,24,FALSE)</f>
        <v>2019</v>
      </c>
    </row>
    <row r="2135" spans="1:15" x14ac:dyDescent="0.25">
      <c r="A2135" t="s">
        <v>1245</v>
      </c>
      <c r="C2135" t="s">
        <v>1259</v>
      </c>
      <c r="E2135">
        <v>2</v>
      </c>
      <c r="F2135" t="s">
        <v>1247</v>
      </c>
      <c r="J2135" t="s">
        <v>23</v>
      </c>
      <c r="K2135">
        <v>18</v>
      </c>
      <c r="L2135">
        <v>91.98</v>
      </c>
      <c r="M2135">
        <v>7.1999999999999995E-2</v>
      </c>
      <c r="O2135" s="12">
        <f>VLOOKUP(C2135,[3]May!$C:$Z,24,FALSE)</f>
        <v>2019</v>
      </c>
    </row>
    <row r="2136" spans="1:15" x14ac:dyDescent="0.25">
      <c r="A2136" t="s">
        <v>1245</v>
      </c>
      <c r="C2136" t="s">
        <v>1259</v>
      </c>
      <c r="E2136">
        <v>2</v>
      </c>
      <c r="F2136" t="s">
        <v>1247</v>
      </c>
      <c r="J2136" t="s">
        <v>23</v>
      </c>
      <c r="K2136">
        <v>5</v>
      </c>
      <c r="L2136">
        <v>325.64999999999998</v>
      </c>
      <c r="M2136">
        <v>0.255</v>
      </c>
      <c r="O2136" s="12">
        <f>VLOOKUP(C2136,[3]May!$C:$Z,24,FALSE)</f>
        <v>2019</v>
      </c>
    </row>
    <row r="2137" spans="1:15" x14ac:dyDescent="0.25">
      <c r="A2137" t="s">
        <v>1245</v>
      </c>
      <c r="C2137" t="s">
        <v>1259</v>
      </c>
      <c r="E2137">
        <v>2</v>
      </c>
      <c r="F2137" t="s">
        <v>1247</v>
      </c>
      <c r="J2137" t="s">
        <v>23</v>
      </c>
      <c r="K2137">
        <v>8</v>
      </c>
      <c r="L2137">
        <v>40.880000000000003</v>
      </c>
      <c r="M2137">
        <v>3.2000000000000001E-2</v>
      </c>
      <c r="O2137" s="12">
        <f>VLOOKUP(C2137,[3]May!$C:$Z,24,FALSE)</f>
        <v>2019</v>
      </c>
    </row>
    <row r="2138" spans="1:15" x14ac:dyDescent="0.25">
      <c r="A2138" t="s">
        <v>1245</v>
      </c>
      <c r="C2138" t="s">
        <v>1259</v>
      </c>
      <c r="E2138">
        <v>8</v>
      </c>
      <c r="F2138" t="s">
        <v>1251</v>
      </c>
      <c r="J2138" t="s">
        <v>23</v>
      </c>
      <c r="K2138">
        <v>5</v>
      </c>
      <c r="L2138">
        <v>275.3</v>
      </c>
      <c r="M2138">
        <v>0.161</v>
      </c>
      <c r="O2138" s="12">
        <f>VLOOKUP(C2138,[3]May!$C:$Z,24,FALSE)</f>
        <v>2019</v>
      </c>
    </row>
    <row r="2139" spans="1:15" x14ac:dyDescent="0.25">
      <c r="A2139" t="s">
        <v>1245</v>
      </c>
      <c r="C2139" t="s">
        <v>1259</v>
      </c>
      <c r="E2139">
        <v>6</v>
      </c>
      <c r="F2139" t="s">
        <v>1250</v>
      </c>
      <c r="J2139" t="s">
        <v>23</v>
      </c>
      <c r="K2139">
        <v>2</v>
      </c>
      <c r="L2139">
        <v>21.7</v>
      </c>
      <c r="M2139">
        <v>1.7000000000000001E-2</v>
      </c>
      <c r="O2139" s="12">
        <f>VLOOKUP(C2139,[3]May!$C:$Z,24,FALSE)</f>
        <v>2019</v>
      </c>
    </row>
    <row r="2140" spans="1:15" x14ac:dyDescent="0.25">
      <c r="A2140" t="s">
        <v>1245</v>
      </c>
      <c r="C2140" t="s">
        <v>1259</v>
      </c>
      <c r="E2140">
        <v>2</v>
      </c>
      <c r="F2140" t="s">
        <v>1247</v>
      </c>
      <c r="J2140" t="s">
        <v>23</v>
      </c>
      <c r="K2140">
        <v>1</v>
      </c>
      <c r="L2140">
        <v>5.1100000000000003</v>
      </c>
      <c r="M2140">
        <v>4.0000000000000001E-3</v>
      </c>
      <c r="O2140" s="12">
        <f>VLOOKUP(C2140,[3]May!$C:$Z,24,FALSE)</f>
        <v>2019</v>
      </c>
    </row>
    <row r="2141" spans="1:15" x14ac:dyDescent="0.25">
      <c r="A2141" t="s">
        <v>1245</v>
      </c>
      <c r="C2141" t="s">
        <v>1259</v>
      </c>
      <c r="E2141">
        <v>2</v>
      </c>
      <c r="F2141" t="s">
        <v>1247</v>
      </c>
      <c r="J2141" t="s">
        <v>23</v>
      </c>
      <c r="K2141">
        <v>1</v>
      </c>
      <c r="L2141">
        <v>65.13</v>
      </c>
      <c r="M2141">
        <v>5.0999999999999997E-2</v>
      </c>
      <c r="O2141" s="12">
        <f>VLOOKUP(C2141,[3]May!$C:$Z,24,FALSE)</f>
        <v>2019</v>
      </c>
    </row>
    <row r="2142" spans="1:15" x14ac:dyDescent="0.25">
      <c r="A2142" t="s">
        <v>1245</v>
      </c>
      <c r="C2142" t="s">
        <v>1259</v>
      </c>
      <c r="E2142">
        <v>2</v>
      </c>
      <c r="F2142" t="s">
        <v>1247</v>
      </c>
      <c r="J2142" t="s">
        <v>23</v>
      </c>
      <c r="K2142">
        <v>8</v>
      </c>
      <c r="L2142">
        <v>40.880000000000003</v>
      </c>
      <c r="M2142">
        <v>3.2000000000000001E-2</v>
      </c>
      <c r="O2142" s="12">
        <f>VLOOKUP(C2142,[3]May!$C:$Z,24,FALSE)</f>
        <v>2019</v>
      </c>
    </row>
    <row r="2143" spans="1:15" x14ac:dyDescent="0.25">
      <c r="A2143" t="s">
        <v>1245</v>
      </c>
      <c r="C2143" t="s">
        <v>1259</v>
      </c>
      <c r="E2143">
        <v>2</v>
      </c>
      <c r="F2143" t="s">
        <v>1247</v>
      </c>
      <c r="J2143" t="s">
        <v>23</v>
      </c>
      <c r="K2143">
        <v>10</v>
      </c>
      <c r="L2143">
        <v>651.29999999999995</v>
      </c>
      <c r="M2143">
        <v>0.51</v>
      </c>
      <c r="O2143" s="12">
        <f>VLOOKUP(C2143,[3]May!$C:$Z,24,FALSE)</f>
        <v>2019</v>
      </c>
    </row>
    <row r="2144" spans="1:15" x14ac:dyDescent="0.25">
      <c r="A2144" t="s">
        <v>1245</v>
      </c>
      <c r="C2144" t="s">
        <v>1259</v>
      </c>
      <c r="E2144">
        <v>2</v>
      </c>
      <c r="F2144" t="s">
        <v>1247</v>
      </c>
      <c r="J2144" t="s">
        <v>23</v>
      </c>
      <c r="K2144">
        <v>11</v>
      </c>
      <c r="L2144">
        <v>56.21</v>
      </c>
      <c r="M2144">
        <v>4.3999999999999997E-2</v>
      </c>
      <c r="O2144" s="12">
        <f>VLOOKUP(C2144,[3]May!$C:$Z,24,FALSE)</f>
        <v>2019</v>
      </c>
    </row>
    <row r="2145" spans="1:15" x14ac:dyDescent="0.25">
      <c r="A2145" t="s">
        <v>1245</v>
      </c>
      <c r="C2145" t="s">
        <v>1259</v>
      </c>
      <c r="E2145">
        <v>2</v>
      </c>
      <c r="F2145" t="s">
        <v>1247</v>
      </c>
      <c r="J2145" t="s">
        <v>23</v>
      </c>
      <c r="K2145">
        <v>7</v>
      </c>
      <c r="L2145">
        <v>455.91</v>
      </c>
      <c r="M2145">
        <v>0.35699999999999998</v>
      </c>
      <c r="O2145" s="12">
        <f>VLOOKUP(C2145,[3]May!$C:$Z,24,FALSE)</f>
        <v>2019</v>
      </c>
    </row>
    <row r="2146" spans="1:15" x14ac:dyDescent="0.25">
      <c r="A2146" t="s">
        <v>1245</v>
      </c>
      <c r="C2146" t="s">
        <v>1259</v>
      </c>
      <c r="E2146">
        <v>2</v>
      </c>
      <c r="F2146" t="s">
        <v>1247</v>
      </c>
      <c r="J2146" t="s">
        <v>23</v>
      </c>
      <c r="K2146">
        <v>7</v>
      </c>
      <c r="L2146">
        <v>35.770000000000003</v>
      </c>
      <c r="M2146">
        <v>2.8000000000000001E-2</v>
      </c>
      <c r="O2146" s="12">
        <f>VLOOKUP(C2146,[3]May!$C:$Z,24,FALSE)</f>
        <v>2019</v>
      </c>
    </row>
    <row r="2147" spans="1:15" x14ac:dyDescent="0.25">
      <c r="A2147" t="s">
        <v>1245</v>
      </c>
      <c r="C2147" t="s">
        <v>1259</v>
      </c>
      <c r="E2147">
        <v>8</v>
      </c>
      <c r="F2147" t="s">
        <v>1251</v>
      </c>
      <c r="J2147" t="s">
        <v>23</v>
      </c>
      <c r="K2147">
        <v>4</v>
      </c>
      <c r="L2147">
        <v>220.24</v>
      </c>
      <c r="M2147">
        <v>0.1288</v>
      </c>
      <c r="O2147" s="12">
        <f>VLOOKUP(C2147,[3]May!$C:$Z,24,FALSE)</f>
        <v>2019</v>
      </c>
    </row>
    <row r="2148" spans="1:15" x14ac:dyDescent="0.25">
      <c r="A2148" t="s">
        <v>1245</v>
      </c>
      <c r="C2148" t="s">
        <v>1259</v>
      </c>
      <c r="E2148">
        <v>2</v>
      </c>
      <c r="F2148" t="s">
        <v>1247</v>
      </c>
      <c r="J2148" t="s">
        <v>23</v>
      </c>
      <c r="K2148">
        <v>1</v>
      </c>
      <c r="L2148">
        <v>65.13</v>
      </c>
      <c r="M2148">
        <v>5.0999999999999997E-2</v>
      </c>
      <c r="O2148" s="12">
        <f>VLOOKUP(C2148,[3]May!$C:$Z,24,FALSE)</f>
        <v>2019</v>
      </c>
    </row>
    <row r="2149" spans="1:15" x14ac:dyDescent="0.25">
      <c r="A2149" t="s">
        <v>1245</v>
      </c>
      <c r="C2149" t="s">
        <v>1259</v>
      </c>
      <c r="E2149">
        <v>2</v>
      </c>
      <c r="F2149" t="s">
        <v>1247</v>
      </c>
      <c r="J2149" t="s">
        <v>23</v>
      </c>
      <c r="K2149">
        <v>18</v>
      </c>
      <c r="L2149">
        <v>91.98</v>
      </c>
      <c r="M2149">
        <v>7.1999999999999995E-2</v>
      </c>
      <c r="O2149" s="12">
        <f>VLOOKUP(C2149,[3]May!$C:$Z,24,FALSE)</f>
        <v>2019</v>
      </c>
    </row>
    <row r="2150" spans="1:15" x14ac:dyDescent="0.25">
      <c r="A2150" t="s">
        <v>1245</v>
      </c>
      <c r="C2150" t="s">
        <v>1259</v>
      </c>
      <c r="E2150">
        <v>2</v>
      </c>
      <c r="F2150" t="s">
        <v>1247</v>
      </c>
      <c r="J2150" t="s">
        <v>23</v>
      </c>
      <c r="K2150">
        <v>9</v>
      </c>
      <c r="L2150">
        <v>45.99</v>
      </c>
      <c r="M2150">
        <v>3.5999999999999997E-2</v>
      </c>
      <c r="O2150" s="12">
        <f>VLOOKUP(C2150,[3]May!$C:$Z,24,FALSE)</f>
        <v>2019</v>
      </c>
    </row>
    <row r="2151" spans="1:15" x14ac:dyDescent="0.25">
      <c r="A2151" t="s">
        <v>1245</v>
      </c>
      <c r="C2151" t="s">
        <v>1259</v>
      </c>
      <c r="E2151">
        <v>2</v>
      </c>
      <c r="F2151" t="s">
        <v>1247</v>
      </c>
      <c r="J2151" t="s">
        <v>23</v>
      </c>
      <c r="K2151">
        <v>1</v>
      </c>
      <c r="L2151">
        <v>65.13</v>
      </c>
      <c r="M2151">
        <v>5.0999999999999997E-2</v>
      </c>
      <c r="O2151" s="12">
        <f>VLOOKUP(C2151,[3]May!$C:$Z,24,FALSE)</f>
        <v>2019</v>
      </c>
    </row>
    <row r="2152" spans="1:15" x14ac:dyDescent="0.25">
      <c r="A2152" t="s">
        <v>1245</v>
      </c>
      <c r="C2152" t="s">
        <v>1259</v>
      </c>
      <c r="E2152">
        <v>2</v>
      </c>
      <c r="F2152" t="s">
        <v>1247</v>
      </c>
      <c r="J2152" t="s">
        <v>23</v>
      </c>
      <c r="K2152">
        <v>1</v>
      </c>
      <c r="L2152">
        <v>5.1100000000000003</v>
      </c>
      <c r="M2152">
        <v>4.0000000000000001E-3</v>
      </c>
      <c r="O2152" s="12">
        <f>VLOOKUP(C2152,[3]May!$C:$Z,24,FALSE)</f>
        <v>2019</v>
      </c>
    </row>
    <row r="2153" spans="1:15" x14ac:dyDescent="0.25">
      <c r="A2153" t="s">
        <v>1245</v>
      </c>
      <c r="C2153" t="s">
        <v>1259</v>
      </c>
      <c r="E2153">
        <v>2</v>
      </c>
      <c r="F2153" t="s">
        <v>1247</v>
      </c>
      <c r="J2153" t="s">
        <v>23</v>
      </c>
      <c r="K2153">
        <v>14</v>
      </c>
      <c r="L2153">
        <v>911.82</v>
      </c>
      <c r="M2153">
        <v>0.71399999999999997</v>
      </c>
      <c r="O2153" s="12">
        <f>VLOOKUP(C2153,[3]May!$C:$Z,24,FALSE)</f>
        <v>2019</v>
      </c>
    </row>
    <row r="2154" spans="1:15" x14ac:dyDescent="0.25">
      <c r="A2154" t="s">
        <v>1245</v>
      </c>
      <c r="C2154" t="s">
        <v>1259</v>
      </c>
      <c r="E2154">
        <v>2</v>
      </c>
      <c r="F2154" t="s">
        <v>1247</v>
      </c>
      <c r="J2154" t="s">
        <v>23</v>
      </c>
      <c r="K2154">
        <v>3</v>
      </c>
      <c r="L2154">
        <v>15.33</v>
      </c>
      <c r="M2154">
        <v>1.2E-2</v>
      </c>
      <c r="O2154" s="12">
        <f>VLOOKUP(C2154,[3]May!$C:$Z,24,FALSE)</f>
        <v>2019</v>
      </c>
    </row>
    <row r="2155" spans="1:15" x14ac:dyDescent="0.25">
      <c r="A2155" t="s">
        <v>1245</v>
      </c>
      <c r="C2155" t="s">
        <v>1259</v>
      </c>
      <c r="E2155">
        <v>2</v>
      </c>
      <c r="F2155" t="s">
        <v>1247</v>
      </c>
      <c r="J2155" t="s">
        <v>23</v>
      </c>
      <c r="K2155">
        <v>5</v>
      </c>
      <c r="L2155">
        <v>325.64999999999998</v>
      </c>
      <c r="M2155">
        <v>0.255</v>
      </c>
      <c r="O2155" s="12">
        <f>VLOOKUP(C2155,[3]May!$C:$Z,24,FALSE)</f>
        <v>2019</v>
      </c>
    </row>
    <row r="2156" spans="1:15" x14ac:dyDescent="0.25">
      <c r="A2156" t="s">
        <v>1245</v>
      </c>
      <c r="C2156" t="s">
        <v>1259</v>
      </c>
      <c r="E2156">
        <v>2</v>
      </c>
      <c r="F2156" t="s">
        <v>1247</v>
      </c>
      <c r="J2156" t="s">
        <v>23</v>
      </c>
      <c r="K2156">
        <v>14</v>
      </c>
      <c r="L2156">
        <v>71.540000000000006</v>
      </c>
      <c r="M2156">
        <v>5.6000000000000001E-2</v>
      </c>
      <c r="O2156" s="12">
        <f>VLOOKUP(C2156,[3]May!$C:$Z,24,FALSE)</f>
        <v>2019</v>
      </c>
    </row>
    <row r="2157" spans="1:15" x14ac:dyDescent="0.25">
      <c r="A2157" t="s">
        <v>1245</v>
      </c>
      <c r="C2157" t="s">
        <v>1259</v>
      </c>
      <c r="E2157">
        <v>2</v>
      </c>
      <c r="F2157" t="s">
        <v>1247</v>
      </c>
      <c r="J2157" t="s">
        <v>23</v>
      </c>
      <c r="K2157">
        <v>18</v>
      </c>
      <c r="L2157">
        <v>91.98</v>
      </c>
      <c r="M2157">
        <v>7.1999999999999995E-2</v>
      </c>
      <c r="O2157" s="12">
        <f>VLOOKUP(C2157,[3]May!$C:$Z,24,FALSE)</f>
        <v>2019</v>
      </c>
    </row>
    <row r="2158" spans="1:15" x14ac:dyDescent="0.25">
      <c r="A2158" t="s">
        <v>1245</v>
      </c>
      <c r="C2158" t="s">
        <v>1259</v>
      </c>
      <c r="E2158">
        <v>2</v>
      </c>
      <c r="F2158" t="s">
        <v>1247</v>
      </c>
      <c r="J2158" t="s">
        <v>23</v>
      </c>
      <c r="K2158">
        <v>2</v>
      </c>
      <c r="L2158">
        <v>130.26</v>
      </c>
      <c r="M2158">
        <v>0.10199999999999999</v>
      </c>
      <c r="O2158" s="12">
        <f>VLOOKUP(C2158,[3]May!$C:$Z,24,FALSE)</f>
        <v>2019</v>
      </c>
    </row>
    <row r="2159" spans="1:15" x14ac:dyDescent="0.25">
      <c r="A2159" t="s">
        <v>1245</v>
      </c>
      <c r="C2159" t="s">
        <v>1259</v>
      </c>
      <c r="E2159">
        <v>2</v>
      </c>
      <c r="F2159" t="s">
        <v>1247</v>
      </c>
      <c r="J2159" t="s">
        <v>23</v>
      </c>
      <c r="K2159">
        <v>10</v>
      </c>
      <c r="L2159">
        <v>51.1</v>
      </c>
      <c r="M2159">
        <v>0.04</v>
      </c>
      <c r="O2159" s="12">
        <f>VLOOKUP(C2159,[3]May!$C:$Z,24,FALSE)</f>
        <v>2019</v>
      </c>
    </row>
    <row r="2160" spans="1:15" x14ac:dyDescent="0.25">
      <c r="A2160" t="s">
        <v>1245</v>
      </c>
      <c r="C2160" t="s">
        <v>1259</v>
      </c>
      <c r="E2160">
        <v>12</v>
      </c>
      <c r="F2160" t="s">
        <v>1253</v>
      </c>
      <c r="J2160" t="s">
        <v>23</v>
      </c>
      <c r="K2160">
        <v>1</v>
      </c>
      <c r="L2160">
        <v>61.2</v>
      </c>
      <c r="M2160">
        <v>8.3370000000000007E-3</v>
      </c>
      <c r="O2160" s="12">
        <f>VLOOKUP(C2160,[3]May!$C:$Z,24,FALSE)</f>
        <v>2019</v>
      </c>
    </row>
    <row r="2161" spans="1:15" x14ac:dyDescent="0.25">
      <c r="A2161" t="s">
        <v>1245</v>
      </c>
      <c r="C2161" t="s">
        <v>1259</v>
      </c>
      <c r="E2161">
        <v>2</v>
      </c>
      <c r="F2161" t="s">
        <v>1247</v>
      </c>
      <c r="J2161" t="s">
        <v>23</v>
      </c>
      <c r="K2161">
        <v>1</v>
      </c>
      <c r="L2161">
        <v>65.13</v>
      </c>
      <c r="M2161">
        <v>5.0999999999999997E-2</v>
      </c>
      <c r="O2161" s="12">
        <f>VLOOKUP(C2161,[3]May!$C:$Z,24,FALSE)</f>
        <v>2019</v>
      </c>
    </row>
    <row r="2162" spans="1:15" x14ac:dyDescent="0.25">
      <c r="A2162" t="s">
        <v>1245</v>
      </c>
      <c r="C2162" t="s">
        <v>1259</v>
      </c>
      <c r="E2162">
        <v>2</v>
      </c>
      <c r="F2162" t="s">
        <v>1247</v>
      </c>
      <c r="J2162" t="s">
        <v>23</v>
      </c>
      <c r="K2162">
        <v>9</v>
      </c>
      <c r="L2162">
        <v>45.99</v>
      </c>
      <c r="M2162">
        <v>3.5999999999999997E-2</v>
      </c>
      <c r="O2162" s="12">
        <f>VLOOKUP(C2162,[3]May!$C:$Z,24,FALSE)</f>
        <v>2019</v>
      </c>
    </row>
    <row r="2163" spans="1:15" x14ac:dyDescent="0.25">
      <c r="A2163" t="s">
        <v>1245</v>
      </c>
      <c r="C2163" t="s">
        <v>1259</v>
      </c>
      <c r="E2163">
        <v>2</v>
      </c>
      <c r="F2163" t="s">
        <v>1247</v>
      </c>
      <c r="J2163" t="s">
        <v>23</v>
      </c>
      <c r="K2163">
        <v>10</v>
      </c>
      <c r="L2163">
        <v>51.1</v>
      </c>
      <c r="M2163">
        <v>0.04</v>
      </c>
      <c r="O2163" s="12">
        <f>VLOOKUP(C2163,[3]May!$C:$Z,24,FALSE)</f>
        <v>2019</v>
      </c>
    </row>
    <row r="2164" spans="1:15" x14ac:dyDescent="0.25">
      <c r="A2164" t="s">
        <v>1245</v>
      </c>
      <c r="C2164" t="s">
        <v>1259</v>
      </c>
      <c r="E2164">
        <v>2</v>
      </c>
      <c r="F2164" t="s">
        <v>1247</v>
      </c>
      <c r="J2164" t="s">
        <v>23</v>
      </c>
      <c r="K2164">
        <v>3</v>
      </c>
      <c r="L2164">
        <v>195.39</v>
      </c>
      <c r="M2164">
        <v>0.153</v>
      </c>
      <c r="O2164" s="12">
        <f>VLOOKUP(C2164,[3]May!$C:$Z,24,FALSE)</f>
        <v>2019</v>
      </c>
    </row>
    <row r="2165" spans="1:15" x14ac:dyDescent="0.25">
      <c r="A2165" t="s">
        <v>1245</v>
      </c>
      <c r="C2165" t="s">
        <v>1259</v>
      </c>
      <c r="E2165">
        <v>2</v>
      </c>
      <c r="F2165" t="s">
        <v>1247</v>
      </c>
      <c r="J2165" t="s">
        <v>23</v>
      </c>
      <c r="K2165">
        <v>14</v>
      </c>
      <c r="L2165">
        <v>71.540000000000006</v>
      </c>
      <c r="M2165">
        <v>5.6000000000000001E-2</v>
      </c>
      <c r="O2165" s="12">
        <f>VLOOKUP(C2165,[3]May!$C:$Z,24,FALSE)</f>
        <v>2019</v>
      </c>
    </row>
    <row r="2166" spans="1:15" x14ac:dyDescent="0.25">
      <c r="A2166" t="s">
        <v>1245</v>
      </c>
      <c r="C2166" t="s">
        <v>1259</v>
      </c>
      <c r="E2166">
        <v>2</v>
      </c>
      <c r="F2166" t="s">
        <v>1247</v>
      </c>
      <c r="J2166" t="s">
        <v>23</v>
      </c>
      <c r="K2166">
        <v>12</v>
      </c>
      <c r="L2166">
        <v>61.32</v>
      </c>
      <c r="M2166">
        <v>4.8000000000000001E-2</v>
      </c>
      <c r="O2166" s="12">
        <f>VLOOKUP(C2166,[3]May!$C:$Z,24,FALSE)</f>
        <v>2019</v>
      </c>
    </row>
    <row r="2167" spans="1:15" x14ac:dyDescent="0.25">
      <c r="A2167" t="s">
        <v>1245</v>
      </c>
      <c r="C2167" t="s">
        <v>1259</v>
      </c>
      <c r="E2167">
        <v>2</v>
      </c>
      <c r="F2167" t="s">
        <v>1247</v>
      </c>
      <c r="J2167" t="s">
        <v>23</v>
      </c>
      <c r="K2167">
        <v>1</v>
      </c>
      <c r="L2167">
        <v>65.13</v>
      </c>
      <c r="M2167">
        <v>5.0999999999999997E-2</v>
      </c>
      <c r="O2167" s="12">
        <f>VLOOKUP(C2167,[3]May!$C:$Z,24,FALSE)</f>
        <v>2019</v>
      </c>
    </row>
    <row r="2168" spans="1:15" x14ac:dyDescent="0.25">
      <c r="A2168" t="s">
        <v>1245</v>
      </c>
      <c r="C2168" t="s">
        <v>1259</v>
      </c>
      <c r="E2168">
        <v>2</v>
      </c>
      <c r="F2168" t="s">
        <v>1247</v>
      </c>
      <c r="J2168" t="s">
        <v>23</v>
      </c>
      <c r="K2168">
        <v>9</v>
      </c>
      <c r="L2168">
        <v>45.99</v>
      </c>
      <c r="M2168">
        <v>3.5999999999999997E-2</v>
      </c>
      <c r="O2168" s="12">
        <f>VLOOKUP(C2168,[3]May!$C:$Z,24,FALSE)</f>
        <v>2019</v>
      </c>
    </row>
    <row r="2169" spans="1:15" x14ac:dyDescent="0.25">
      <c r="A2169" t="s">
        <v>1245</v>
      </c>
      <c r="C2169" t="s">
        <v>1259</v>
      </c>
      <c r="E2169">
        <v>2</v>
      </c>
      <c r="F2169" t="s">
        <v>1247</v>
      </c>
      <c r="J2169" t="s">
        <v>23</v>
      </c>
      <c r="K2169">
        <v>20</v>
      </c>
      <c r="L2169">
        <v>102.2</v>
      </c>
      <c r="M2169">
        <v>0.08</v>
      </c>
      <c r="O2169" s="12">
        <f>VLOOKUP(C2169,[3]May!$C:$Z,24,FALSE)</f>
        <v>2019</v>
      </c>
    </row>
    <row r="2170" spans="1:15" x14ac:dyDescent="0.25">
      <c r="A2170" t="s">
        <v>1245</v>
      </c>
      <c r="C2170" t="s">
        <v>1259</v>
      </c>
      <c r="E2170">
        <v>2</v>
      </c>
      <c r="F2170" t="s">
        <v>1247</v>
      </c>
      <c r="J2170" t="s">
        <v>23</v>
      </c>
      <c r="K2170">
        <v>2</v>
      </c>
      <c r="L2170">
        <v>10.220000000000001</v>
      </c>
      <c r="M2170">
        <v>8.0000000000000002E-3</v>
      </c>
      <c r="O2170" s="12">
        <f>VLOOKUP(C2170,[3]May!$C:$Z,24,FALSE)</f>
        <v>2019</v>
      </c>
    </row>
    <row r="2171" spans="1:15" x14ac:dyDescent="0.25">
      <c r="A2171" t="s">
        <v>1245</v>
      </c>
      <c r="C2171" t="s">
        <v>1259</v>
      </c>
      <c r="E2171">
        <v>2</v>
      </c>
      <c r="F2171" t="s">
        <v>1247</v>
      </c>
      <c r="J2171" t="s">
        <v>23</v>
      </c>
      <c r="K2171">
        <v>13</v>
      </c>
      <c r="L2171">
        <v>66.430000000000007</v>
      </c>
      <c r="M2171">
        <v>5.1999999999999998E-2</v>
      </c>
      <c r="O2171" s="12">
        <f>VLOOKUP(C2171,[3]May!$C:$Z,24,FALSE)</f>
        <v>2019</v>
      </c>
    </row>
    <row r="2172" spans="1:15" x14ac:dyDescent="0.25">
      <c r="A2172" t="s">
        <v>1245</v>
      </c>
      <c r="C2172" t="s">
        <v>1259</v>
      </c>
      <c r="E2172">
        <v>2</v>
      </c>
      <c r="F2172" t="s">
        <v>1247</v>
      </c>
      <c r="J2172" t="s">
        <v>23</v>
      </c>
      <c r="K2172">
        <v>1</v>
      </c>
      <c r="L2172">
        <v>65.13</v>
      </c>
      <c r="M2172">
        <v>5.0999999999999997E-2</v>
      </c>
      <c r="O2172" s="12">
        <f>VLOOKUP(C2172,[3]May!$C:$Z,24,FALSE)</f>
        <v>2019</v>
      </c>
    </row>
    <row r="2173" spans="1:15" x14ac:dyDescent="0.25">
      <c r="A2173" t="s">
        <v>1245</v>
      </c>
      <c r="C2173" t="s">
        <v>1259</v>
      </c>
      <c r="E2173">
        <v>2</v>
      </c>
      <c r="F2173" t="s">
        <v>1247</v>
      </c>
      <c r="J2173" t="s">
        <v>23</v>
      </c>
      <c r="K2173">
        <v>15</v>
      </c>
      <c r="L2173">
        <v>76.650000000000006</v>
      </c>
      <c r="M2173">
        <v>0.06</v>
      </c>
      <c r="O2173" s="12">
        <f>VLOOKUP(C2173,[3]May!$C:$Z,24,FALSE)</f>
        <v>2019</v>
      </c>
    </row>
    <row r="2174" spans="1:15" x14ac:dyDescent="0.25">
      <c r="A2174" t="s">
        <v>1245</v>
      </c>
      <c r="C2174" t="s">
        <v>1259</v>
      </c>
      <c r="E2174">
        <v>2</v>
      </c>
      <c r="F2174" t="s">
        <v>1247</v>
      </c>
      <c r="J2174" t="s">
        <v>23</v>
      </c>
      <c r="K2174">
        <v>7</v>
      </c>
      <c r="L2174">
        <v>455.91</v>
      </c>
      <c r="M2174">
        <v>0.35699999999999998</v>
      </c>
      <c r="O2174" s="12">
        <f>VLOOKUP(C2174,[3]May!$C:$Z,24,FALSE)</f>
        <v>2019</v>
      </c>
    </row>
    <row r="2175" spans="1:15" x14ac:dyDescent="0.25">
      <c r="A2175" t="s">
        <v>1245</v>
      </c>
      <c r="C2175" t="s">
        <v>1259</v>
      </c>
      <c r="E2175">
        <v>2</v>
      </c>
      <c r="F2175" t="s">
        <v>1247</v>
      </c>
      <c r="J2175" t="s">
        <v>23</v>
      </c>
      <c r="K2175">
        <v>8</v>
      </c>
      <c r="L2175">
        <v>40.880000000000003</v>
      </c>
      <c r="M2175">
        <v>3.2000000000000001E-2</v>
      </c>
      <c r="O2175" s="12">
        <f>VLOOKUP(C2175,[3]May!$C:$Z,24,FALSE)</f>
        <v>2019</v>
      </c>
    </row>
    <row r="2176" spans="1:15" x14ac:dyDescent="0.25">
      <c r="A2176" t="s">
        <v>1245</v>
      </c>
      <c r="C2176" t="s">
        <v>1259</v>
      </c>
      <c r="E2176">
        <v>2</v>
      </c>
      <c r="F2176" t="s">
        <v>1247</v>
      </c>
      <c r="J2176" t="s">
        <v>23</v>
      </c>
      <c r="K2176">
        <v>1</v>
      </c>
      <c r="L2176">
        <v>65.13</v>
      </c>
      <c r="M2176">
        <v>5.0999999999999997E-2</v>
      </c>
      <c r="O2176" s="12">
        <f>VLOOKUP(C2176,[3]May!$C:$Z,24,FALSE)</f>
        <v>2019</v>
      </c>
    </row>
    <row r="2177" spans="1:15" x14ac:dyDescent="0.25">
      <c r="A2177" t="s">
        <v>1245</v>
      </c>
      <c r="C2177" t="s">
        <v>1259</v>
      </c>
      <c r="E2177">
        <v>2</v>
      </c>
      <c r="F2177" t="s">
        <v>1247</v>
      </c>
      <c r="J2177" t="s">
        <v>23</v>
      </c>
      <c r="K2177">
        <v>15</v>
      </c>
      <c r="L2177">
        <v>76.650000000000006</v>
      </c>
      <c r="M2177">
        <v>0.06</v>
      </c>
      <c r="O2177" s="12">
        <f>VLOOKUP(C2177,[3]May!$C:$Z,24,FALSE)</f>
        <v>2019</v>
      </c>
    </row>
    <row r="2178" spans="1:15" x14ac:dyDescent="0.25">
      <c r="A2178" t="s">
        <v>1245</v>
      </c>
      <c r="C2178" t="s">
        <v>1259</v>
      </c>
      <c r="E2178">
        <v>2</v>
      </c>
      <c r="F2178" t="s">
        <v>1247</v>
      </c>
      <c r="J2178" t="s">
        <v>23</v>
      </c>
      <c r="K2178">
        <v>3</v>
      </c>
      <c r="L2178">
        <v>195.39</v>
      </c>
      <c r="M2178">
        <v>0.153</v>
      </c>
      <c r="O2178" s="12">
        <f>VLOOKUP(C2178,[3]May!$C:$Z,24,FALSE)</f>
        <v>2019</v>
      </c>
    </row>
    <row r="2179" spans="1:15" x14ac:dyDescent="0.25">
      <c r="A2179" t="s">
        <v>1245</v>
      </c>
      <c r="C2179" t="s">
        <v>1259</v>
      </c>
      <c r="E2179">
        <v>2</v>
      </c>
      <c r="F2179" t="s">
        <v>1247</v>
      </c>
      <c r="J2179" t="s">
        <v>23</v>
      </c>
      <c r="K2179">
        <v>15</v>
      </c>
      <c r="L2179">
        <v>76.650000000000006</v>
      </c>
      <c r="M2179">
        <v>0.06</v>
      </c>
      <c r="O2179" s="12">
        <f>VLOOKUP(C2179,[3]May!$C:$Z,24,FALSE)</f>
        <v>2019</v>
      </c>
    </row>
    <row r="2180" spans="1:15" x14ac:dyDescent="0.25">
      <c r="A2180" t="s">
        <v>1245</v>
      </c>
      <c r="C2180" t="s">
        <v>1259</v>
      </c>
      <c r="E2180">
        <v>2</v>
      </c>
      <c r="F2180" t="s">
        <v>1247</v>
      </c>
      <c r="J2180" t="s">
        <v>23</v>
      </c>
      <c r="K2180">
        <v>16</v>
      </c>
      <c r="L2180">
        <v>81.760000000000005</v>
      </c>
      <c r="M2180">
        <v>6.4000000000000001E-2</v>
      </c>
      <c r="O2180" s="12">
        <f>VLOOKUP(C2180,[3]May!$C:$Z,24,FALSE)</f>
        <v>2019</v>
      </c>
    </row>
    <row r="2181" spans="1:15" x14ac:dyDescent="0.25">
      <c r="A2181" t="s">
        <v>1245</v>
      </c>
      <c r="C2181" t="s">
        <v>1259</v>
      </c>
      <c r="E2181">
        <v>2</v>
      </c>
      <c r="F2181" t="s">
        <v>1247</v>
      </c>
      <c r="J2181" t="s">
        <v>23</v>
      </c>
      <c r="K2181">
        <v>3</v>
      </c>
      <c r="L2181">
        <v>195.39</v>
      </c>
      <c r="M2181">
        <v>0.153</v>
      </c>
      <c r="O2181" s="12">
        <f>VLOOKUP(C2181,[3]May!$C:$Z,24,FALSE)</f>
        <v>2019</v>
      </c>
    </row>
    <row r="2182" spans="1:15" x14ac:dyDescent="0.25">
      <c r="A2182" t="s">
        <v>1245</v>
      </c>
      <c r="C2182" t="s">
        <v>1259</v>
      </c>
      <c r="E2182">
        <v>2</v>
      </c>
      <c r="F2182" t="s">
        <v>1247</v>
      </c>
      <c r="J2182" t="s">
        <v>23</v>
      </c>
      <c r="K2182">
        <v>14</v>
      </c>
      <c r="L2182">
        <v>71.540000000000006</v>
      </c>
      <c r="M2182">
        <v>5.6000000000000001E-2</v>
      </c>
      <c r="O2182" s="12">
        <f>VLOOKUP(C2182,[3]May!$C:$Z,24,FALSE)</f>
        <v>2019</v>
      </c>
    </row>
    <row r="2183" spans="1:15" x14ac:dyDescent="0.25">
      <c r="A2183" t="s">
        <v>1245</v>
      </c>
      <c r="C2183" t="s">
        <v>1259</v>
      </c>
      <c r="E2183">
        <v>2</v>
      </c>
      <c r="F2183" t="s">
        <v>1247</v>
      </c>
      <c r="J2183" t="s">
        <v>23</v>
      </c>
      <c r="K2183">
        <v>20</v>
      </c>
      <c r="L2183">
        <v>102.2</v>
      </c>
      <c r="M2183">
        <v>0.08</v>
      </c>
      <c r="O2183" s="12">
        <f>VLOOKUP(C2183,[3]May!$C:$Z,24,FALSE)</f>
        <v>2019</v>
      </c>
    </row>
    <row r="2184" spans="1:15" x14ac:dyDescent="0.25">
      <c r="A2184" t="s">
        <v>1245</v>
      </c>
      <c r="C2184" t="s">
        <v>1259</v>
      </c>
      <c r="E2184">
        <v>2</v>
      </c>
      <c r="F2184" t="s">
        <v>1247</v>
      </c>
      <c r="J2184" t="s">
        <v>23</v>
      </c>
      <c r="K2184">
        <v>3</v>
      </c>
      <c r="L2184">
        <v>195.39</v>
      </c>
      <c r="M2184">
        <v>0.153</v>
      </c>
      <c r="O2184" s="12">
        <f>VLOOKUP(C2184,[3]May!$C:$Z,24,FALSE)</f>
        <v>2019</v>
      </c>
    </row>
    <row r="2185" spans="1:15" x14ac:dyDescent="0.25">
      <c r="A2185" t="s">
        <v>1245</v>
      </c>
      <c r="C2185" t="s">
        <v>1259</v>
      </c>
      <c r="E2185">
        <v>2</v>
      </c>
      <c r="F2185" t="s">
        <v>1247</v>
      </c>
      <c r="J2185" t="s">
        <v>23</v>
      </c>
      <c r="K2185">
        <v>13</v>
      </c>
      <c r="L2185">
        <v>66.430000000000007</v>
      </c>
      <c r="M2185">
        <v>5.1999999999999998E-2</v>
      </c>
      <c r="O2185" s="12">
        <f>VLOOKUP(C2185,[3]May!$C:$Z,24,FALSE)</f>
        <v>2019</v>
      </c>
    </row>
    <row r="2186" spans="1:15" x14ac:dyDescent="0.25">
      <c r="A2186" t="s">
        <v>1245</v>
      </c>
      <c r="C2186" t="s">
        <v>1259</v>
      </c>
      <c r="E2186">
        <v>12</v>
      </c>
      <c r="F2186" t="s">
        <v>1253</v>
      </c>
      <c r="J2186" t="s">
        <v>23</v>
      </c>
      <c r="K2186">
        <v>1</v>
      </c>
      <c r="L2186">
        <v>61.2</v>
      </c>
      <c r="M2186">
        <v>8.3370000000000007E-3</v>
      </c>
      <c r="O2186" s="12">
        <f>VLOOKUP(C2186,[3]May!$C:$Z,24,FALSE)</f>
        <v>2019</v>
      </c>
    </row>
    <row r="2187" spans="1:15" x14ac:dyDescent="0.25">
      <c r="A2187" t="s">
        <v>1245</v>
      </c>
      <c r="C2187" t="s">
        <v>1259</v>
      </c>
      <c r="E2187">
        <v>2</v>
      </c>
      <c r="F2187" t="s">
        <v>1247</v>
      </c>
      <c r="J2187" t="s">
        <v>23</v>
      </c>
      <c r="K2187">
        <v>12</v>
      </c>
      <c r="L2187">
        <v>61.32</v>
      </c>
      <c r="M2187">
        <v>4.8000000000000001E-2</v>
      </c>
      <c r="O2187" s="12">
        <f>VLOOKUP(C2187,[3]May!$C:$Z,24,FALSE)</f>
        <v>2019</v>
      </c>
    </row>
    <row r="2188" spans="1:15" x14ac:dyDescent="0.25">
      <c r="A2188" t="s">
        <v>1245</v>
      </c>
      <c r="C2188" t="s">
        <v>1259</v>
      </c>
      <c r="E2188">
        <v>2</v>
      </c>
      <c r="F2188" t="s">
        <v>1247</v>
      </c>
      <c r="J2188" t="s">
        <v>23</v>
      </c>
      <c r="K2188">
        <v>11</v>
      </c>
      <c r="L2188">
        <v>56.21</v>
      </c>
      <c r="M2188">
        <v>4.3999999999999997E-2</v>
      </c>
      <c r="O2188" s="12">
        <f>VLOOKUP(C2188,[3]May!$C:$Z,24,FALSE)</f>
        <v>2019</v>
      </c>
    </row>
    <row r="2189" spans="1:15" x14ac:dyDescent="0.25">
      <c r="A2189" t="s">
        <v>1245</v>
      </c>
      <c r="C2189" t="s">
        <v>1259</v>
      </c>
      <c r="E2189">
        <v>6</v>
      </c>
      <c r="F2189" t="s">
        <v>1250</v>
      </c>
      <c r="J2189" t="s">
        <v>23</v>
      </c>
      <c r="K2189">
        <v>2</v>
      </c>
      <c r="L2189">
        <v>21.7</v>
      </c>
      <c r="M2189">
        <v>1.7000000000000001E-2</v>
      </c>
      <c r="O2189" s="12">
        <f>VLOOKUP(C2189,[3]May!$C:$Z,24,FALSE)</f>
        <v>2019</v>
      </c>
    </row>
    <row r="2190" spans="1:15" x14ac:dyDescent="0.25">
      <c r="A2190" t="s">
        <v>1245</v>
      </c>
      <c r="C2190" t="s">
        <v>1259</v>
      </c>
      <c r="E2190">
        <v>2</v>
      </c>
      <c r="F2190" t="s">
        <v>1247</v>
      </c>
      <c r="J2190" t="s">
        <v>23</v>
      </c>
      <c r="K2190">
        <v>18</v>
      </c>
      <c r="L2190">
        <v>91.98</v>
      </c>
      <c r="M2190">
        <v>7.1999999999999995E-2</v>
      </c>
      <c r="O2190" s="12">
        <f>VLOOKUP(C2190,[3]May!$C:$Z,24,FALSE)</f>
        <v>2019</v>
      </c>
    </row>
    <row r="2191" spans="1:15" x14ac:dyDescent="0.25">
      <c r="A2191" t="s">
        <v>1245</v>
      </c>
      <c r="C2191" t="s">
        <v>1259</v>
      </c>
      <c r="E2191">
        <v>2</v>
      </c>
      <c r="F2191" t="s">
        <v>1247</v>
      </c>
      <c r="J2191" t="s">
        <v>23</v>
      </c>
      <c r="K2191">
        <v>9</v>
      </c>
      <c r="L2191">
        <v>45.99</v>
      </c>
      <c r="M2191">
        <v>3.5999999999999997E-2</v>
      </c>
      <c r="O2191" s="12">
        <f>VLOOKUP(C2191,[3]May!$C:$Z,24,FALSE)</f>
        <v>2019</v>
      </c>
    </row>
    <row r="2192" spans="1:15" x14ac:dyDescent="0.25">
      <c r="A2192" t="s">
        <v>1245</v>
      </c>
      <c r="C2192" t="s">
        <v>1259</v>
      </c>
      <c r="E2192">
        <v>2</v>
      </c>
      <c r="F2192" t="s">
        <v>1247</v>
      </c>
      <c r="J2192" t="s">
        <v>23</v>
      </c>
      <c r="K2192">
        <v>1</v>
      </c>
      <c r="L2192">
        <v>65.13</v>
      </c>
      <c r="M2192">
        <v>5.0999999999999997E-2</v>
      </c>
      <c r="O2192" s="12">
        <f>VLOOKUP(C2192,[3]May!$C:$Z,24,FALSE)</f>
        <v>2019</v>
      </c>
    </row>
    <row r="2193" spans="1:15" x14ac:dyDescent="0.25">
      <c r="A2193" t="s">
        <v>1245</v>
      </c>
      <c r="C2193" t="s">
        <v>1259</v>
      </c>
      <c r="E2193">
        <v>2</v>
      </c>
      <c r="F2193" t="s">
        <v>1247</v>
      </c>
      <c r="J2193" t="s">
        <v>23</v>
      </c>
      <c r="K2193">
        <v>12</v>
      </c>
      <c r="L2193">
        <v>61.32</v>
      </c>
      <c r="M2193">
        <v>4.8000000000000001E-2</v>
      </c>
      <c r="O2193" s="12">
        <f>VLOOKUP(C2193,[3]May!$C:$Z,24,FALSE)</f>
        <v>2019</v>
      </c>
    </row>
    <row r="2194" spans="1:15" x14ac:dyDescent="0.25">
      <c r="A2194" t="s">
        <v>1245</v>
      </c>
      <c r="C2194" t="s">
        <v>1259</v>
      </c>
      <c r="E2194">
        <v>2</v>
      </c>
      <c r="F2194" t="s">
        <v>1247</v>
      </c>
      <c r="J2194" t="s">
        <v>23</v>
      </c>
      <c r="K2194">
        <v>7</v>
      </c>
      <c r="L2194">
        <v>35.770000000000003</v>
      </c>
      <c r="M2194">
        <v>2.8000000000000001E-2</v>
      </c>
      <c r="O2194" s="12">
        <f>VLOOKUP(C2194,[3]May!$C:$Z,24,FALSE)</f>
        <v>2019</v>
      </c>
    </row>
    <row r="2195" spans="1:15" x14ac:dyDescent="0.25">
      <c r="A2195" t="s">
        <v>1245</v>
      </c>
      <c r="C2195" t="s">
        <v>1259</v>
      </c>
      <c r="E2195">
        <v>2</v>
      </c>
      <c r="F2195" t="s">
        <v>1247</v>
      </c>
      <c r="J2195" t="s">
        <v>23</v>
      </c>
      <c r="K2195">
        <v>3</v>
      </c>
      <c r="L2195">
        <v>195.39</v>
      </c>
      <c r="M2195">
        <v>0.153</v>
      </c>
      <c r="O2195" s="12">
        <f>VLOOKUP(C2195,[3]May!$C:$Z,24,FALSE)</f>
        <v>2019</v>
      </c>
    </row>
    <row r="2196" spans="1:15" x14ac:dyDescent="0.25">
      <c r="A2196" t="s">
        <v>1245</v>
      </c>
      <c r="C2196" t="s">
        <v>1259</v>
      </c>
      <c r="E2196">
        <v>2</v>
      </c>
      <c r="F2196" t="s">
        <v>1247</v>
      </c>
      <c r="J2196" t="s">
        <v>23</v>
      </c>
      <c r="K2196">
        <v>17</v>
      </c>
      <c r="L2196">
        <v>86.87</v>
      </c>
      <c r="M2196">
        <v>6.8000000000000005E-2</v>
      </c>
      <c r="O2196" s="12">
        <f>VLOOKUP(C2196,[3]May!$C:$Z,24,FALSE)</f>
        <v>2019</v>
      </c>
    </row>
    <row r="2197" spans="1:15" x14ac:dyDescent="0.25">
      <c r="A2197" t="s">
        <v>1245</v>
      </c>
      <c r="C2197" t="s">
        <v>1259</v>
      </c>
      <c r="E2197">
        <v>2</v>
      </c>
      <c r="F2197" t="s">
        <v>1247</v>
      </c>
      <c r="J2197" t="s">
        <v>23</v>
      </c>
      <c r="K2197">
        <v>11</v>
      </c>
      <c r="L2197">
        <v>56.21</v>
      </c>
      <c r="M2197">
        <v>4.3999999999999997E-2</v>
      </c>
      <c r="O2197" s="12">
        <f>VLOOKUP(C2197,[3]May!$C:$Z,24,FALSE)</f>
        <v>2019</v>
      </c>
    </row>
    <row r="2198" spans="1:15" x14ac:dyDescent="0.25">
      <c r="A2198" t="s">
        <v>1245</v>
      </c>
      <c r="C2198" t="s">
        <v>1259</v>
      </c>
      <c r="E2198">
        <v>2</v>
      </c>
      <c r="F2198" t="s">
        <v>1247</v>
      </c>
      <c r="J2198" t="s">
        <v>23</v>
      </c>
      <c r="K2198">
        <v>10</v>
      </c>
      <c r="L2198">
        <v>51.1</v>
      </c>
      <c r="M2198">
        <v>0.04</v>
      </c>
      <c r="O2198" s="12">
        <f>VLOOKUP(C2198,[3]May!$C:$Z,24,FALSE)</f>
        <v>2019</v>
      </c>
    </row>
    <row r="2199" spans="1:15" x14ac:dyDescent="0.25">
      <c r="A2199" t="s">
        <v>1245</v>
      </c>
      <c r="C2199" t="s">
        <v>1259</v>
      </c>
      <c r="E2199">
        <v>2</v>
      </c>
      <c r="F2199" t="s">
        <v>1247</v>
      </c>
      <c r="J2199" t="s">
        <v>23</v>
      </c>
      <c r="K2199">
        <v>1</v>
      </c>
      <c r="L2199">
        <v>65.13</v>
      </c>
      <c r="M2199">
        <v>5.0999999999999997E-2</v>
      </c>
      <c r="O2199" s="12">
        <f>VLOOKUP(C2199,[3]May!$C:$Z,24,FALSE)</f>
        <v>2019</v>
      </c>
    </row>
    <row r="2200" spans="1:15" x14ac:dyDescent="0.25">
      <c r="A2200" t="s">
        <v>1245</v>
      </c>
      <c r="C2200" t="s">
        <v>1259</v>
      </c>
      <c r="E2200">
        <v>2</v>
      </c>
      <c r="F2200" t="s">
        <v>1247</v>
      </c>
      <c r="J2200" t="s">
        <v>23</v>
      </c>
      <c r="K2200">
        <v>15</v>
      </c>
      <c r="L2200">
        <v>76.650000000000006</v>
      </c>
      <c r="M2200">
        <v>0.06</v>
      </c>
      <c r="O2200" s="12">
        <f>VLOOKUP(C2200,[3]May!$C:$Z,24,FALSE)</f>
        <v>2019</v>
      </c>
    </row>
    <row r="2201" spans="1:15" x14ac:dyDescent="0.25">
      <c r="A2201" t="s">
        <v>1245</v>
      </c>
      <c r="C2201" t="s">
        <v>1259</v>
      </c>
      <c r="E2201">
        <v>2</v>
      </c>
      <c r="F2201" t="s">
        <v>1247</v>
      </c>
      <c r="J2201" t="s">
        <v>23</v>
      </c>
      <c r="K2201">
        <v>14</v>
      </c>
      <c r="L2201">
        <v>71.540000000000006</v>
      </c>
      <c r="M2201">
        <v>5.6000000000000001E-2</v>
      </c>
      <c r="O2201" s="12">
        <f>VLOOKUP(C2201,[3]May!$C:$Z,24,FALSE)</f>
        <v>2019</v>
      </c>
    </row>
    <row r="2202" spans="1:15" x14ac:dyDescent="0.25">
      <c r="A2202" t="s">
        <v>1245</v>
      </c>
      <c r="C2202" t="s">
        <v>1259</v>
      </c>
      <c r="E2202">
        <v>2</v>
      </c>
      <c r="F2202" t="s">
        <v>1247</v>
      </c>
      <c r="J2202" t="s">
        <v>23</v>
      </c>
      <c r="K2202">
        <v>3</v>
      </c>
      <c r="L2202">
        <v>195.39</v>
      </c>
      <c r="M2202">
        <v>0.153</v>
      </c>
      <c r="O2202" s="12">
        <f>VLOOKUP(C2202,[3]May!$C:$Z,24,FALSE)</f>
        <v>2019</v>
      </c>
    </row>
    <row r="2203" spans="1:15" x14ac:dyDescent="0.25">
      <c r="A2203" t="s">
        <v>1245</v>
      </c>
      <c r="C2203" t="s">
        <v>1259</v>
      </c>
      <c r="E2203">
        <v>2</v>
      </c>
      <c r="F2203" t="s">
        <v>1247</v>
      </c>
      <c r="J2203" t="s">
        <v>23</v>
      </c>
      <c r="K2203">
        <v>13</v>
      </c>
      <c r="L2203">
        <v>66.430000000000007</v>
      </c>
      <c r="M2203">
        <v>5.1999999999999998E-2</v>
      </c>
      <c r="O2203" s="12">
        <f>VLOOKUP(C2203,[3]May!$C:$Z,24,FALSE)</f>
        <v>2019</v>
      </c>
    </row>
    <row r="2204" spans="1:15" x14ac:dyDescent="0.25">
      <c r="A2204" t="s">
        <v>1245</v>
      </c>
      <c r="C2204" t="s">
        <v>1259</v>
      </c>
      <c r="E2204">
        <v>2</v>
      </c>
      <c r="F2204" t="s">
        <v>1247</v>
      </c>
      <c r="J2204" t="s">
        <v>23</v>
      </c>
      <c r="K2204">
        <v>13</v>
      </c>
      <c r="L2204">
        <v>66.430000000000007</v>
      </c>
      <c r="M2204">
        <v>5.1999999999999998E-2</v>
      </c>
      <c r="O2204" s="12">
        <f>VLOOKUP(C2204,[3]May!$C:$Z,24,FALSE)</f>
        <v>2019</v>
      </c>
    </row>
    <row r="2205" spans="1:15" x14ac:dyDescent="0.25">
      <c r="A2205" t="s">
        <v>1245</v>
      </c>
      <c r="C2205" t="s">
        <v>1259</v>
      </c>
      <c r="E2205">
        <v>2</v>
      </c>
      <c r="F2205" t="s">
        <v>1247</v>
      </c>
      <c r="J2205" t="s">
        <v>23</v>
      </c>
      <c r="K2205">
        <v>19</v>
      </c>
      <c r="L2205">
        <v>97.09</v>
      </c>
      <c r="M2205">
        <v>7.5999999999999998E-2</v>
      </c>
      <c r="O2205" s="12">
        <f>VLOOKUP(C2205,[3]May!$C:$Z,24,FALSE)</f>
        <v>2019</v>
      </c>
    </row>
    <row r="2206" spans="1:15" x14ac:dyDescent="0.25">
      <c r="A2206" t="s">
        <v>1245</v>
      </c>
      <c r="C2206" t="s">
        <v>1259</v>
      </c>
      <c r="E2206">
        <v>2</v>
      </c>
      <c r="F2206" t="s">
        <v>1247</v>
      </c>
      <c r="J2206" t="s">
        <v>23</v>
      </c>
      <c r="K2206">
        <v>12</v>
      </c>
      <c r="L2206">
        <v>61.32</v>
      </c>
      <c r="M2206">
        <v>4.8000000000000001E-2</v>
      </c>
      <c r="O2206" s="12">
        <f>VLOOKUP(C2206,[3]May!$C:$Z,24,FALSE)</f>
        <v>2019</v>
      </c>
    </row>
    <row r="2207" spans="1:15" x14ac:dyDescent="0.25">
      <c r="A2207" t="s">
        <v>1245</v>
      </c>
      <c r="C2207" t="s">
        <v>1259</v>
      </c>
      <c r="E2207">
        <v>12</v>
      </c>
      <c r="F2207" t="s">
        <v>1253</v>
      </c>
      <c r="J2207" t="s">
        <v>23</v>
      </c>
      <c r="K2207">
        <v>1</v>
      </c>
      <c r="L2207">
        <v>61.2</v>
      </c>
      <c r="M2207">
        <v>8.3370000000000007E-3</v>
      </c>
      <c r="O2207" s="12">
        <f>VLOOKUP(C2207,[3]May!$C:$Z,24,FALSE)</f>
        <v>2019</v>
      </c>
    </row>
    <row r="2208" spans="1:15" x14ac:dyDescent="0.25">
      <c r="A2208" t="s">
        <v>1245</v>
      </c>
      <c r="C2208" t="s">
        <v>1259</v>
      </c>
      <c r="E2208">
        <v>2</v>
      </c>
      <c r="F2208" t="s">
        <v>1247</v>
      </c>
      <c r="J2208" t="s">
        <v>23</v>
      </c>
      <c r="K2208">
        <v>13</v>
      </c>
      <c r="L2208">
        <v>66.430000000000007</v>
      </c>
      <c r="M2208">
        <v>5.1999999999999998E-2</v>
      </c>
      <c r="O2208" s="12">
        <f>VLOOKUP(C2208,[3]May!$C:$Z,24,FALSE)</f>
        <v>2019</v>
      </c>
    </row>
    <row r="2209" spans="1:15" x14ac:dyDescent="0.25">
      <c r="A2209" t="s">
        <v>1245</v>
      </c>
      <c r="C2209" t="s">
        <v>1259</v>
      </c>
      <c r="E2209">
        <v>2</v>
      </c>
      <c r="F2209" t="s">
        <v>1247</v>
      </c>
      <c r="J2209" t="s">
        <v>23</v>
      </c>
      <c r="K2209">
        <v>17</v>
      </c>
      <c r="L2209">
        <v>86.87</v>
      </c>
      <c r="M2209">
        <v>6.8000000000000005E-2</v>
      </c>
      <c r="O2209" s="12">
        <f>VLOOKUP(C2209,[3]May!$C:$Z,24,FALSE)</f>
        <v>2019</v>
      </c>
    </row>
    <row r="2210" spans="1:15" x14ac:dyDescent="0.25">
      <c r="A2210" t="s">
        <v>1245</v>
      </c>
      <c r="C2210" t="s">
        <v>1259</v>
      </c>
      <c r="E2210">
        <v>2</v>
      </c>
      <c r="F2210" t="s">
        <v>1247</v>
      </c>
      <c r="J2210" t="s">
        <v>23</v>
      </c>
      <c r="K2210">
        <v>3</v>
      </c>
      <c r="L2210">
        <v>195.39</v>
      </c>
      <c r="M2210">
        <v>0.153</v>
      </c>
      <c r="O2210" s="12">
        <f>VLOOKUP(C2210,[3]May!$C:$Z,24,FALSE)</f>
        <v>2019</v>
      </c>
    </row>
    <row r="2211" spans="1:15" x14ac:dyDescent="0.25">
      <c r="A2211" t="s">
        <v>1245</v>
      </c>
      <c r="C2211" t="s">
        <v>1259</v>
      </c>
      <c r="E2211">
        <v>2</v>
      </c>
      <c r="F2211" t="s">
        <v>1247</v>
      </c>
      <c r="J2211" t="s">
        <v>23</v>
      </c>
      <c r="K2211">
        <v>13</v>
      </c>
      <c r="L2211">
        <v>66.430000000000007</v>
      </c>
      <c r="M2211">
        <v>5.1999999999999998E-2</v>
      </c>
      <c r="O2211" s="12">
        <f>VLOOKUP(C2211,[3]May!$C:$Z,24,FALSE)</f>
        <v>2019</v>
      </c>
    </row>
    <row r="2212" spans="1:15" x14ac:dyDescent="0.25">
      <c r="A2212" t="s">
        <v>1245</v>
      </c>
      <c r="C2212" t="s">
        <v>1259</v>
      </c>
      <c r="E2212">
        <v>2</v>
      </c>
      <c r="F2212" t="s">
        <v>1247</v>
      </c>
      <c r="J2212" t="s">
        <v>23</v>
      </c>
      <c r="K2212">
        <v>2</v>
      </c>
      <c r="L2212">
        <v>10.220000000000001</v>
      </c>
      <c r="M2212">
        <v>8.0000000000000002E-3</v>
      </c>
      <c r="O2212" s="12">
        <f>VLOOKUP(C2212,[3]May!$C:$Z,24,FALSE)</f>
        <v>2019</v>
      </c>
    </row>
    <row r="2213" spans="1:15" x14ac:dyDescent="0.25">
      <c r="A2213" t="s">
        <v>1245</v>
      </c>
      <c r="C2213" t="s">
        <v>1259</v>
      </c>
      <c r="E2213">
        <v>2</v>
      </c>
      <c r="F2213" t="s">
        <v>1247</v>
      </c>
      <c r="J2213" t="s">
        <v>23</v>
      </c>
      <c r="K2213">
        <v>10</v>
      </c>
      <c r="L2213">
        <v>651.29999999999995</v>
      </c>
      <c r="M2213">
        <v>0.51</v>
      </c>
      <c r="O2213" s="12">
        <f>VLOOKUP(C2213,[3]May!$C:$Z,24,FALSE)</f>
        <v>2019</v>
      </c>
    </row>
    <row r="2214" spans="1:15" x14ac:dyDescent="0.25">
      <c r="A2214" t="s">
        <v>1245</v>
      </c>
      <c r="C2214" t="s">
        <v>1259</v>
      </c>
      <c r="E2214">
        <v>2</v>
      </c>
      <c r="F2214" t="s">
        <v>1247</v>
      </c>
      <c r="J2214" t="s">
        <v>23</v>
      </c>
      <c r="K2214">
        <v>7</v>
      </c>
      <c r="L2214">
        <v>35.770000000000003</v>
      </c>
      <c r="M2214">
        <v>2.8000000000000001E-2</v>
      </c>
      <c r="O2214" s="12">
        <f>VLOOKUP(C2214,[3]May!$C:$Z,24,FALSE)</f>
        <v>2019</v>
      </c>
    </row>
    <row r="2215" spans="1:15" x14ac:dyDescent="0.25">
      <c r="A2215" t="s">
        <v>1245</v>
      </c>
      <c r="C2215" t="s">
        <v>1259</v>
      </c>
      <c r="E2215">
        <v>2</v>
      </c>
      <c r="F2215" t="s">
        <v>1247</v>
      </c>
      <c r="J2215" t="s">
        <v>23</v>
      </c>
      <c r="K2215">
        <v>4</v>
      </c>
      <c r="L2215">
        <v>20.440000000000001</v>
      </c>
      <c r="M2215">
        <v>1.6E-2</v>
      </c>
      <c r="O2215" s="12">
        <f>VLOOKUP(C2215,[3]May!$C:$Z,24,FALSE)</f>
        <v>2019</v>
      </c>
    </row>
    <row r="2216" spans="1:15" x14ac:dyDescent="0.25">
      <c r="A2216" t="s">
        <v>1245</v>
      </c>
      <c r="C2216" t="s">
        <v>1259</v>
      </c>
      <c r="E2216">
        <v>2</v>
      </c>
      <c r="F2216" t="s">
        <v>1247</v>
      </c>
      <c r="J2216" t="s">
        <v>23</v>
      </c>
      <c r="K2216">
        <v>10</v>
      </c>
      <c r="L2216">
        <v>651.29999999999995</v>
      </c>
      <c r="M2216">
        <v>0.51</v>
      </c>
      <c r="O2216" s="12">
        <f>VLOOKUP(C2216,[3]May!$C:$Z,24,FALSE)</f>
        <v>2019</v>
      </c>
    </row>
    <row r="2217" spans="1:15" x14ac:dyDescent="0.25">
      <c r="A2217" t="s">
        <v>1245</v>
      </c>
      <c r="C2217" t="s">
        <v>1259</v>
      </c>
      <c r="E2217">
        <v>8</v>
      </c>
      <c r="F2217" t="s">
        <v>1251</v>
      </c>
      <c r="J2217" t="s">
        <v>23</v>
      </c>
      <c r="K2217">
        <v>5</v>
      </c>
      <c r="L2217">
        <v>275.3</v>
      </c>
      <c r="M2217">
        <v>0.161</v>
      </c>
      <c r="O2217" s="12">
        <f>VLOOKUP(C2217,[3]May!$C:$Z,24,FALSE)</f>
        <v>2019</v>
      </c>
    </row>
    <row r="2218" spans="1:15" x14ac:dyDescent="0.25">
      <c r="A2218" t="s">
        <v>1245</v>
      </c>
      <c r="C2218" t="s">
        <v>1259</v>
      </c>
      <c r="E2218">
        <v>2</v>
      </c>
      <c r="F2218" t="s">
        <v>1247</v>
      </c>
      <c r="J2218" t="s">
        <v>23</v>
      </c>
      <c r="K2218">
        <v>3</v>
      </c>
      <c r="L2218">
        <v>195.39</v>
      </c>
      <c r="M2218">
        <v>0.153</v>
      </c>
      <c r="O2218" s="12">
        <f>VLOOKUP(C2218,[3]May!$C:$Z,24,FALSE)</f>
        <v>2019</v>
      </c>
    </row>
    <row r="2219" spans="1:15" x14ac:dyDescent="0.25">
      <c r="A2219" t="s">
        <v>1245</v>
      </c>
      <c r="C2219" t="s">
        <v>1259</v>
      </c>
      <c r="E2219">
        <v>2</v>
      </c>
      <c r="F2219" t="s">
        <v>1247</v>
      </c>
      <c r="J2219" t="s">
        <v>23</v>
      </c>
      <c r="K2219">
        <v>16</v>
      </c>
      <c r="L2219">
        <v>81.760000000000005</v>
      </c>
      <c r="M2219">
        <v>6.4000000000000001E-2</v>
      </c>
      <c r="O2219" s="12">
        <f>VLOOKUP(C2219,[3]May!$C:$Z,24,FALSE)</f>
        <v>2019</v>
      </c>
    </row>
    <row r="2220" spans="1:15" x14ac:dyDescent="0.25">
      <c r="A2220" t="s">
        <v>1245</v>
      </c>
      <c r="C2220" t="s">
        <v>1259</v>
      </c>
      <c r="E2220">
        <v>2</v>
      </c>
      <c r="F2220" t="s">
        <v>1247</v>
      </c>
      <c r="J2220" t="s">
        <v>23</v>
      </c>
      <c r="K2220">
        <v>4</v>
      </c>
      <c r="L2220">
        <v>260.52</v>
      </c>
      <c r="M2220">
        <v>0.20399999999999999</v>
      </c>
      <c r="O2220" s="12">
        <f>VLOOKUP(C2220,[3]May!$C:$Z,24,FALSE)</f>
        <v>2019</v>
      </c>
    </row>
    <row r="2221" spans="1:15" x14ac:dyDescent="0.25">
      <c r="A2221" t="s">
        <v>1245</v>
      </c>
      <c r="C2221" t="s">
        <v>1259</v>
      </c>
      <c r="E2221">
        <v>2</v>
      </c>
      <c r="F2221" t="s">
        <v>1247</v>
      </c>
      <c r="J2221" t="s">
        <v>23</v>
      </c>
      <c r="K2221">
        <v>9</v>
      </c>
      <c r="L2221">
        <v>45.99</v>
      </c>
      <c r="M2221">
        <v>3.5999999999999997E-2</v>
      </c>
      <c r="O2221" s="12">
        <f>VLOOKUP(C2221,[3]May!$C:$Z,24,FALSE)</f>
        <v>2019</v>
      </c>
    </row>
    <row r="2222" spans="1:15" x14ac:dyDescent="0.25">
      <c r="A2222" t="s">
        <v>1245</v>
      </c>
      <c r="C2222" t="s">
        <v>1259</v>
      </c>
      <c r="E2222">
        <v>2</v>
      </c>
      <c r="F2222" t="s">
        <v>1247</v>
      </c>
      <c r="J2222" t="s">
        <v>23</v>
      </c>
      <c r="K2222">
        <v>10</v>
      </c>
      <c r="L2222">
        <v>51.1</v>
      </c>
      <c r="M2222">
        <v>0.04</v>
      </c>
      <c r="O2222" s="12">
        <f>VLOOKUP(C2222,[3]May!$C:$Z,24,FALSE)</f>
        <v>2019</v>
      </c>
    </row>
    <row r="2223" spans="1:15" x14ac:dyDescent="0.25">
      <c r="A2223" t="s">
        <v>1245</v>
      </c>
      <c r="C2223" t="s">
        <v>1259</v>
      </c>
      <c r="E2223">
        <v>2</v>
      </c>
      <c r="F2223" t="s">
        <v>1247</v>
      </c>
      <c r="J2223" t="s">
        <v>23</v>
      </c>
      <c r="K2223">
        <v>5</v>
      </c>
      <c r="L2223">
        <v>325.64999999999998</v>
      </c>
      <c r="M2223">
        <v>0.255</v>
      </c>
      <c r="O2223" s="12">
        <f>VLOOKUP(C2223,[3]May!$C:$Z,24,FALSE)</f>
        <v>2019</v>
      </c>
    </row>
    <row r="2224" spans="1:15" x14ac:dyDescent="0.25">
      <c r="A2224" t="s">
        <v>1245</v>
      </c>
      <c r="C2224" t="s">
        <v>1259</v>
      </c>
      <c r="E2224">
        <v>2</v>
      </c>
      <c r="F2224" t="s">
        <v>1247</v>
      </c>
      <c r="J2224" t="s">
        <v>23</v>
      </c>
      <c r="K2224">
        <v>5</v>
      </c>
      <c r="L2224">
        <v>25.55</v>
      </c>
      <c r="M2224">
        <v>0.02</v>
      </c>
      <c r="O2224" s="12">
        <f>VLOOKUP(C2224,[3]May!$C:$Z,24,FALSE)</f>
        <v>2019</v>
      </c>
    </row>
    <row r="2225" spans="1:15" x14ac:dyDescent="0.25">
      <c r="A2225" t="s">
        <v>1245</v>
      </c>
      <c r="C2225" t="s">
        <v>1259</v>
      </c>
      <c r="E2225">
        <v>2</v>
      </c>
      <c r="F2225" t="s">
        <v>1247</v>
      </c>
      <c r="J2225" t="s">
        <v>23</v>
      </c>
      <c r="K2225">
        <v>12</v>
      </c>
      <c r="L2225">
        <v>781.56</v>
      </c>
      <c r="M2225">
        <v>0.61199999999999999</v>
      </c>
      <c r="O2225" s="12">
        <f>VLOOKUP(C2225,[3]May!$C:$Z,24,FALSE)</f>
        <v>2019</v>
      </c>
    </row>
    <row r="2226" spans="1:15" x14ac:dyDescent="0.25">
      <c r="A2226" t="s">
        <v>1245</v>
      </c>
      <c r="C2226" t="s">
        <v>1259</v>
      </c>
      <c r="E2226">
        <v>2</v>
      </c>
      <c r="F2226" t="s">
        <v>1247</v>
      </c>
      <c r="J2226" t="s">
        <v>23</v>
      </c>
      <c r="K2226">
        <v>19</v>
      </c>
      <c r="L2226">
        <v>97.09</v>
      </c>
      <c r="M2226">
        <v>7.5999999999999998E-2</v>
      </c>
      <c r="O2226" s="12">
        <f>VLOOKUP(C2226,[3]May!$C:$Z,24,FALSE)</f>
        <v>2019</v>
      </c>
    </row>
    <row r="2227" spans="1:15" x14ac:dyDescent="0.25">
      <c r="A2227" t="s">
        <v>1245</v>
      </c>
      <c r="C2227" t="s">
        <v>1259</v>
      </c>
      <c r="E2227">
        <v>2</v>
      </c>
      <c r="F2227" t="s">
        <v>1247</v>
      </c>
      <c r="J2227" t="s">
        <v>23</v>
      </c>
      <c r="K2227">
        <v>17</v>
      </c>
      <c r="L2227">
        <v>86.87</v>
      </c>
      <c r="M2227">
        <v>6.8000000000000005E-2</v>
      </c>
      <c r="O2227" s="12">
        <f>VLOOKUP(C2227,[3]May!$C:$Z,24,FALSE)</f>
        <v>2019</v>
      </c>
    </row>
    <row r="2228" spans="1:15" x14ac:dyDescent="0.25">
      <c r="A2228" t="s">
        <v>1245</v>
      </c>
      <c r="C2228" t="s">
        <v>1259</v>
      </c>
      <c r="E2228">
        <v>2</v>
      </c>
      <c r="F2228" t="s">
        <v>1247</v>
      </c>
      <c r="J2228" t="s">
        <v>23</v>
      </c>
      <c r="K2228">
        <v>5</v>
      </c>
      <c r="L2228">
        <v>25.55</v>
      </c>
      <c r="M2228">
        <v>0.02</v>
      </c>
      <c r="O2228" s="12">
        <f>VLOOKUP(C2228,[3]May!$C:$Z,24,FALSE)</f>
        <v>2019</v>
      </c>
    </row>
    <row r="2229" spans="1:15" x14ac:dyDescent="0.25">
      <c r="A2229" t="s">
        <v>1245</v>
      </c>
      <c r="C2229" t="s">
        <v>1259</v>
      </c>
      <c r="E2229">
        <v>2</v>
      </c>
      <c r="F2229" t="s">
        <v>1247</v>
      </c>
      <c r="J2229" t="s">
        <v>23</v>
      </c>
      <c r="K2229">
        <v>15</v>
      </c>
      <c r="L2229">
        <v>76.650000000000006</v>
      </c>
      <c r="M2229">
        <v>0.06</v>
      </c>
      <c r="O2229" s="12">
        <f>VLOOKUP(C2229,[3]May!$C:$Z,24,FALSE)</f>
        <v>2019</v>
      </c>
    </row>
    <row r="2230" spans="1:15" x14ac:dyDescent="0.25">
      <c r="A2230" t="s">
        <v>1245</v>
      </c>
      <c r="C2230" t="s">
        <v>1259</v>
      </c>
      <c r="E2230">
        <v>2</v>
      </c>
      <c r="F2230" t="s">
        <v>1247</v>
      </c>
      <c r="J2230" t="s">
        <v>23</v>
      </c>
      <c r="K2230">
        <v>1</v>
      </c>
      <c r="L2230">
        <v>5.1100000000000003</v>
      </c>
      <c r="M2230">
        <v>4.0000000000000001E-3</v>
      </c>
      <c r="O2230" s="12">
        <f>VLOOKUP(C2230,[3]May!$C:$Z,24,FALSE)</f>
        <v>2019</v>
      </c>
    </row>
    <row r="2231" spans="1:15" x14ac:dyDescent="0.25">
      <c r="A2231" t="s">
        <v>1245</v>
      </c>
      <c r="C2231" t="s">
        <v>1259</v>
      </c>
      <c r="E2231">
        <v>2</v>
      </c>
      <c r="F2231" t="s">
        <v>1247</v>
      </c>
      <c r="J2231" t="s">
        <v>23</v>
      </c>
      <c r="K2231">
        <v>11</v>
      </c>
      <c r="L2231">
        <v>716.43</v>
      </c>
      <c r="M2231">
        <v>0.56100000000000005</v>
      </c>
      <c r="O2231" s="12">
        <f>VLOOKUP(C2231,[3]May!$C:$Z,24,FALSE)</f>
        <v>2019</v>
      </c>
    </row>
    <row r="2232" spans="1:15" x14ac:dyDescent="0.25">
      <c r="A2232" t="s">
        <v>1245</v>
      </c>
      <c r="C2232" t="s">
        <v>1259</v>
      </c>
      <c r="E2232">
        <v>2</v>
      </c>
      <c r="F2232" t="s">
        <v>1247</v>
      </c>
      <c r="J2232" t="s">
        <v>23</v>
      </c>
      <c r="K2232">
        <v>16</v>
      </c>
      <c r="L2232">
        <v>81.760000000000005</v>
      </c>
      <c r="M2232">
        <v>6.4000000000000001E-2</v>
      </c>
      <c r="O2232" s="12">
        <f>VLOOKUP(C2232,[3]May!$C:$Z,24,FALSE)</f>
        <v>2019</v>
      </c>
    </row>
    <row r="2233" spans="1:15" x14ac:dyDescent="0.25">
      <c r="A2233" t="s">
        <v>1245</v>
      </c>
      <c r="C2233" t="s">
        <v>1259</v>
      </c>
      <c r="E2233">
        <v>12</v>
      </c>
      <c r="F2233" t="s">
        <v>1253</v>
      </c>
      <c r="J2233" t="s">
        <v>23</v>
      </c>
      <c r="K2233">
        <v>1</v>
      </c>
      <c r="L2233">
        <v>61.2</v>
      </c>
      <c r="M2233">
        <v>8.3370000000000007E-3</v>
      </c>
      <c r="O2233" s="12">
        <f>VLOOKUP(C2233,[3]May!$C:$Z,24,FALSE)</f>
        <v>2019</v>
      </c>
    </row>
    <row r="2234" spans="1:15" x14ac:dyDescent="0.25">
      <c r="A2234" t="s">
        <v>1245</v>
      </c>
      <c r="C2234" t="s">
        <v>1259</v>
      </c>
      <c r="E2234">
        <v>2</v>
      </c>
      <c r="F2234" t="s">
        <v>1247</v>
      </c>
      <c r="J2234" t="s">
        <v>23</v>
      </c>
      <c r="K2234">
        <v>4</v>
      </c>
      <c r="L2234">
        <v>260.52</v>
      </c>
      <c r="M2234">
        <v>0.20399999999999999</v>
      </c>
      <c r="O2234" s="12">
        <f>VLOOKUP(C2234,[3]May!$C:$Z,24,FALSE)</f>
        <v>2019</v>
      </c>
    </row>
    <row r="2235" spans="1:15" x14ac:dyDescent="0.25">
      <c r="A2235" t="s">
        <v>1245</v>
      </c>
      <c r="C2235" t="s">
        <v>1259</v>
      </c>
      <c r="E2235">
        <v>2</v>
      </c>
      <c r="F2235" t="s">
        <v>1247</v>
      </c>
      <c r="J2235" t="s">
        <v>23</v>
      </c>
      <c r="K2235">
        <v>10</v>
      </c>
      <c r="L2235">
        <v>51.1</v>
      </c>
      <c r="M2235">
        <v>0.04</v>
      </c>
      <c r="O2235" s="12">
        <f>VLOOKUP(C2235,[3]May!$C:$Z,24,FALSE)</f>
        <v>2019</v>
      </c>
    </row>
    <row r="2236" spans="1:15" x14ac:dyDescent="0.25">
      <c r="A2236" t="s">
        <v>1245</v>
      </c>
      <c r="C2236" t="s">
        <v>1259</v>
      </c>
      <c r="E2236">
        <v>6</v>
      </c>
      <c r="F2236" t="s">
        <v>1250</v>
      </c>
      <c r="J2236" t="s">
        <v>23</v>
      </c>
      <c r="K2236">
        <v>1</v>
      </c>
      <c r="L2236">
        <v>10.85</v>
      </c>
      <c r="M2236">
        <v>8.5000000000000006E-3</v>
      </c>
      <c r="O2236" s="12">
        <f>VLOOKUP(C2236,[3]May!$C:$Z,24,FALSE)</f>
        <v>2019</v>
      </c>
    </row>
    <row r="2237" spans="1:15" x14ac:dyDescent="0.25">
      <c r="A2237" t="s">
        <v>1245</v>
      </c>
      <c r="C2237" t="s">
        <v>1259</v>
      </c>
      <c r="E2237">
        <v>2</v>
      </c>
      <c r="F2237" t="s">
        <v>1247</v>
      </c>
      <c r="J2237" t="s">
        <v>23</v>
      </c>
      <c r="K2237">
        <v>5</v>
      </c>
      <c r="L2237">
        <v>325.64999999999998</v>
      </c>
      <c r="M2237">
        <v>0.255</v>
      </c>
      <c r="O2237" s="12">
        <f>VLOOKUP(C2237,[3]May!$C:$Z,24,FALSE)</f>
        <v>2019</v>
      </c>
    </row>
    <row r="2238" spans="1:15" x14ac:dyDescent="0.25">
      <c r="A2238" t="s">
        <v>1245</v>
      </c>
      <c r="C2238" t="s">
        <v>1259</v>
      </c>
      <c r="E2238">
        <v>2</v>
      </c>
      <c r="F2238" t="s">
        <v>1247</v>
      </c>
      <c r="J2238" t="s">
        <v>23</v>
      </c>
      <c r="K2238">
        <v>15</v>
      </c>
      <c r="L2238">
        <v>76.650000000000006</v>
      </c>
      <c r="M2238">
        <v>0.06</v>
      </c>
      <c r="O2238" s="12">
        <f>VLOOKUP(C2238,[3]May!$C:$Z,24,FALSE)</f>
        <v>2019</v>
      </c>
    </row>
    <row r="2239" spans="1:15" x14ac:dyDescent="0.25">
      <c r="A2239" t="s">
        <v>1245</v>
      </c>
      <c r="C2239" t="s">
        <v>1259</v>
      </c>
      <c r="E2239">
        <v>2</v>
      </c>
      <c r="F2239" t="s">
        <v>1247</v>
      </c>
      <c r="J2239" t="s">
        <v>23</v>
      </c>
      <c r="K2239">
        <v>15</v>
      </c>
      <c r="L2239">
        <v>76.650000000000006</v>
      </c>
      <c r="M2239">
        <v>0.06</v>
      </c>
      <c r="O2239" s="12">
        <f>VLOOKUP(C2239,[3]May!$C:$Z,24,FALSE)</f>
        <v>2019</v>
      </c>
    </row>
    <row r="2240" spans="1:15" x14ac:dyDescent="0.25">
      <c r="A2240" t="s">
        <v>1245</v>
      </c>
      <c r="C2240" t="s">
        <v>1259</v>
      </c>
      <c r="E2240">
        <v>2</v>
      </c>
      <c r="F2240" t="s">
        <v>1247</v>
      </c>
      <c r="J2240" t="s">
        <v>23</v>
      </c>
      <c r="K2240">
        <v>15</v>
      </c>
      <c r="L2240">
        <v>76.650000000000006</v>
      </c>
      <c r="M2240">
        <v>0.06</v>
      </c>
      <c r="O2240" s="12">
        <f>VLOOKUP(C2240,[3]May!$C:$Z,24,FALSE)</f>
        <v>2019</v>
      </c>
    </row>
    <row r="2241" spans="1:15" x14ac:dyDescent="0.25">
      <c r="A2241" t="s">
        <v>1245</v>
      </c>
      <c r="C2241" t="s">
        <v>1259</v>
      </c>
      <c r="E2241">
        <v>2</v>
      </c>
      <c r="F2241" t="s">
        <v>1247</v>
      </c>
      <c r="J2241" t="s">
        <v>23</v>
      </c>
      <c r="K2241">
        <v>8</v>
      </c>
      <c r="L2241">
        <v>40.880000000000003</v>
      </c>
      <c r="M2241">
        <v>3.2000000000000001E-2</v>
      </c>
      <c r="O2241" s="12">
        <f>VLOOKUP(C2241,[3]May!$C:$Z,24,FALSE)</f>
        <v>2019</v>
      </c>
    </row>
    <row r="2242" spans="1:15" x14ac:dyDescent="0.25">
      <c r="A2242" t="s">
        <v>1245</v>
      </c>
      <c r="C2242" t="s">
        <v>1259</v>
      </c>
      <c r="E2242">
        <v>2</v>
      </c>
      <c r="F2242" t="s">
        <v>1247</v>
      </c>
      <c r="J2242" t="s">
        <v>23</v>
      </c>
      <c r="K2242">
        <v>13</v>
      </c>
      <c r="L2242">
        <v>66.430000000000007</v>
      </c>
      <c r="M2242">
        <v>5.1999999999999998E-2</v>
      </c>
      <c r="O2242" s="12">
        <f>VLOOKUP(C2242,[3]May!$C:$Z,24,FALSE)</f>
        <v>2019</v>
      </c>
    </row>
    <row r="2243" spans="1:15" x14ac:dyDescent="0.25">
      <c r="A2243" t="s">
        <v>1245</v>
      </c>
      <c r="C2243" t="s">
        <v>1259</v>
      </c>
      <c r="E2243">
        <v>2</v>
      </c>
      <c r="F2243" t="s">
        <v>1247</v>
      </c>
      <c r="J2243" t="s">
        <v>23</v>
      </c>
      <c r="K2243">
        <v>8</v>
      </c>
      <c r="L2243">
        <v>521.04</v>
      </c>
      <c r="M2243">
        <v>0.40799999999999997</v>
      </c>
      <c r="O2243" s="12">
        <f>VLOOKUP(C2243,[3]May!$C:$Z,24,FALSE)</f>
        <v>2019</v>
      </c>
    </row>
    <row r="2244" spans="1:15" x14ac:dyDescent="0.25">
      <c r="A2244" t="s">
        <v>1245</v>
      </c>
      <c r="C2244" t="s">
        <v>1259</v>
      </c>
      <c r="E2244">
        <v>2</v>
      </c>
      <c r="F2244" t="s">
        <v>1247</v>
      </c>
      <c r="J2244" t="s">
        <v>23</v>
      </c>
      <c r="K2244">
        <v>15</v>
      </c>
      <c r="L2244">
        <v>76.650000000000006</v>
      </c>
      <c r="M2244">
        <v>0.06</v>
      </c>
      <c r="O2244" s="12">
        <f>VLOOKUP(C2244,[3]May!$C:$Z,24,FALSE)</f>
        <v>2019</v>
      </c>
    </row>
    <row r="2245" spans="1:15" x14ac:dyDescent="0.25">
      <c r="A2245" t="s">
        <v>1245</v>
      </c>
      <c r="C2245" t="s">
        <v>1259</v>
      </c>
      <c r="E2245">
        <v>2</v>
      </c>
      <c r="F2245" t="s">
        <v>1247</v>
      </c>
      <c r="J2245" t="s">
        <v>23</v>
      </c>
      <c r="K2245">
        <v>19</v>
      </c>
      <c r="L2245">
        <v>1237.47</v>
      </c>
      <c r="M2245">
        <v>0.96899999999999997</v>
      </c>
      <c r="O2245" s="12">
        <f>VLOOKUP(C2245,[3]May!$C:$Z,24,FALSE)</f>
        <v>2019</v>
      </c>
    </row>
    <row r="2246" spans="1:15" x14ac:dyDescent="0.25">
      <c r="A2246" t="s">
        <v>1245</v>
      </c>
      <c r="C2246" t="s">
        <v>1259</v>
      </c>
      <c r="E2246">
        <v>8</v>
      </c>
      <c r="F2246" t="s">
        <v>1251</v>
      </c>
      <c r="J2246" t="s">
        <v>23</v>
      </c>
      <c r="K2246">
        <v>5</v>
      </c>
      <c r="L2246">
        <v>275.3</v>
      </c>
      <c r="M2246">
        <v>0.161</v>
      </c>
      <c r="O2246" s="12">
        <f>VLOOKUP(C2246,[3]May!$C:$Z,24,FALSE)</f>
        <v>2019</v>
      </c>
    </row>
    <row r="2247" spans="1:15" x14ac:dyDescent="0.25">
      <c r="A2247" t="s">
        <v>1245</v>
      </c>
      <c r="C2247" t="s">
        <v>1259</v>
      </c>
      <c r="E2247">
        <v>2</v>
      </c>
      <c r="F2247" t="s">
        <v>1247</v>
      </c>
      <c r="J2247" t="s">
        <v>23</v>
      </c>
      <c r="K2247">
        <v>13</v>
      </c>
      <c r="L2247">
        <v>66.430000000000007</v>
      </c>
      <c r="M2247">
        <v>5.1999999999999998E-2</v>
      </c>
      <c r="O2247" s="12">
        <f>VLOOKUP(C2247,[3]May!$C:$Z,24,FALSE)</f>
        <v>2019</v>
      </c>
    </row>
    <row r="2248" spans="1:15" x14ac:dyDescent="0.25">
      <c r="A2248" t="s">
        <v>1245</v>
      </c>
      <c r="C2248" t="s">
        <v>1259</v>
      </c>
      <c r="E2248">
        <v>2</v>
      </c>
      <c r="F2248" t="s">
        <v>1247</v>
      </c>
      <c r="J2248" t="s">
        <v>23</v>
      </c>
      <c r="K2248">
        <v>13</v>
      </c>
      <c r="L2248">
        <v>66.430000000000007</v>
      </c>
      <c r="M2248">
        <v>5.1999999999999998E-2</v>
      </c>
      <c r="O2248" s="12">
        <f>VLOOKUP(C2248,[3]May!$C:$Z,24,FALSE)</f>
        <v>2019</v>
      </c>
    </row>
    <row r="2249" spans="1:15" x14ac:dyDescent="0.25">
      <c r="A2249" t="s">
        <v>1245</v>
      </c>
      <c r="C2249" t="s">
        <v>1259</v>
      </c>
      <c r="E2249">
        <v>2</v>
      </c>
      <c r="F2249" t="s">
        <v>1247</v>
      </c>
      <c r="J2249" t="s">
        <v>23</v>
      </c>
      <c r="K2249">
        <v>15</v>
      </c>
      <c r="L2249">
        <v>76.650000000000006</v>
      </c>
      <c r="M2249">
        <v>0.06</v>
      </c>
      <c r="O2249" s="12">
        <f>VLOOKUP(C2249,[3]May!$C:$Z,24,FALSE)</f>
        <v>2019</v>
      </c>
    </row>
    <row r="2250" spans="1:15" x14ac:dyDescent="0.25">
      <c r="A2250" t="s">
        <v>1245</v>
      </c>
      <c r="C2250" t="s">
        <v>1259</v>
      </c>
      <c r="E2250">
        <v>8</v>
      </c>
      <c r="F2250" t="s">
        <v>1251</v>
      </c>
      <c r="J2250" t="s">
        <v>23</v>
      </c>
      <c r="K2250">
        <v>8</v>
      </c>
      <c r="L2250">
        <v>440.48</v>
      </c>
      <c r="M2250">
        <v>0.2576</v>
      </c>
      <c r="O2250" s="12">
        <f>VLOOKUP(C2250,[3]May!$C:$Z,24,FALSE)</f>
        <v>2019</v>
      </c>
    </row>
    <row r="2251" spans="1:15" x14ac:dyDescent="0.25">
      <c r="A2251" t="s">
        <v>1245</v>
      </c>
      <c r="C2251" t="s">
        <v>1259</v>
      </c>
      <c r="E2251">
        <v>2</v>
      </c>
      <c r="F2251" t="s">
        <v>1247</v>
      </c>
      <c r="J2251" t="s">
        <v>23</v>
      </c>
      <c r="K2251">
        <v>2</v>
      </c>
      <c r="L2251">
        <v>10.220000000000001</v>
      </c>
      <c r="M2251">
        <v>8.0000000000000002E-3</v>
      </c>
      <c r="O2251" s="12">
        <f>VLOOKUP(C2251,[3]May!$C:$Z,24,FALSE)</f>
        <v>2019</v>
      </c>
    </row>
    <row r="2252" spans="1:15" x14ac:dyDescent="0.25">
      <c r="A2252" t="s">
        <v>1245</v>
      </c>
      <c r="C2252" t="s">
        <v>1259</v>
      </c>
      <c r="E2252">
        <v>2</v>
      </c>
      <c r="F2252" t="s">
        <v>1247</v>
      </c>
      <c r="J2252" t="s">
        <v>23</v>
      </c>
      <c r="K2252">
        <v>9</v>
      </c>
      <c r="L2252">
        <v>586.16999999999996</v>
      </c>
      <c r="M2252">
        <v>0.45900000000000002</v>
      </c>
      <c r="O2252" s="12">
        <f>VLOOKUP(C2252,[3]May!$C:$Z,24,FALSE)</f>
        <v>2019</v>
      </c>
    </row>
    <row r="2253" spans="1:15" x14ac:dyDescent="0.25">
      <c r="A2253" t="s">
        <v>1245</v>
      </c>
      <c r="C2253" t="s">
        <v>1259</v>
      </c>
      <c r="E2253">
        <v>2</v>
      </c>
      <c r="F2253" t="s">
        <v>1247</v>
      </c>
      <c r="J2253" t="s">
        <v>23</v>
      </c>
      <c r="K2253">
        <v>4</v>
      </c>
      <c r="L2253">
        <v>260.52</v>
      </c>
      <c r="M2253">
        <v>0.20399999999999999</v>
      </c>
      <c r="O2253" s="12">
        <f>VLOOKUP(C2253,[3]May!$C:$Z,24,FALSE)</f>
        <v>2019</v>
      </c>
    </row>
    <row r="2254" spans="1:15" x14ac:dyDescent="0.25">
      <c r="A2254" t="s">
        <v>1245</v>
      </c>
      <c r="C2254" t="s">
        <v>1259</v>
      </c>
      <c r="E2254">
        <v>2</v>
      </c>
      <c r="F2254" t="s">
        <v>1247</v>
      </c>
      <c r="J2254" t="s">
        <v>23</v>
      </c>
      <c r="K2254">
        <v>12</v>
      </c>
      <c r="L2254">
        <v>61.32</v>
      </c>
      <c r="M2254">
        <v>4.8000000000000001E-2</v>
      </c>
      <c r="O2254" s="12">
        <f>VLOOKUP(C2254,[3]May!$C:$Z,24,FALSE)</f>
        <v>2019</v>
      </c>
    </row>
    <row r="2255" spans="1:15" x14ac:dyDescent="0.25">
      <c r="A2255" t="s">
        <v>1245</v>
      </c>
      <c r="C2255" t="s">
        <v>1259</v>
      </c>
      <c r="E2255">
        <v>2</v>
      </c>
      <c r="F2255" t="s">
        <v>1247</v>
      </c>
      <c r="J2255" t="s">
        <v>23</v>
      </c>
      <c r="K2255">
        <v>14</v>
      </c>
      <c r="L2255">
        <v>71.540000000000006</v>
      </c>
      <c r="M2255">
        <v>5.6000000000000001E-2</v>
      </c>
      <c r="O2255" s="12">
        <f>VLOOKUP(C2255,[3]May!$C:$Z,24,FALSE)</f>
        <v>2019</v>
      </c>
    </row>
    <row r="2256" spans="1:15" x14ac:dyDescent="0.25">
      <c r="A2256" t="s">
        <v>1245</v>
      </c>
      <c r="C2256" t="s">
        <v>1259</v>
      </c>
      <c r="E2256">
        <v>2</v>
      </c>
      <c r="F2256" t="s">
        <v>1247</v>
      </c>
      <c r="J2256" t="s">
        <v>23</v>
      </c>
      <c r="K2256">
        <v>15</v>
      </c>
      <c r="L2256">
        <v>76.650000000000006</v>
      </c>
      <c r="M2256">
        <v>0.06</v>
      </c>
      <c r="O2256" s="12">
        <f>VLOOKUP(C2256,[3]May!$C:$Z,24,FALSE)</f>
        <v>2019</v>
      </c>
    </row>
    <row r="2257" spans="1:15" x14ac:dyDescent="0.25">
      <c r="A2257" t="s">
        <v>1245</v>
      </c>
      <c r="C2257" t="s">
        <v>1259</v>
      </c>
      <c r="E2257">
        <v>2</v>
      </c>
      <c r="F2257" t="s">
        <v>1247</v>
      </c>
      <c r="J2257" t="s">
        <v>23</v>
      </c>
      <c r="K2257">
        <v>3</v>
      </c>
      <c r="L2257">
        <v>195.39</v>
      </c>
      <c r="M2257">
        <v>0.153</v>
      </c>
      <c r="O2257" s="12">
        <f>VLOOKUP(C2257,[3]May!$C:$Z,24,FALSE)</f>
        <v>2019</v>
      </c>
    </row>
    <row r="2258" spans="1:15" x14ac:dyDescent="0.25">
      <c r="A2258" t="s">
        <v>1245</v>
      </c>
      <c r="C2258" t="s">
        <v>1259</v>
      </c>
      <c r="E2258">
        <v>2</v>
      </c>
      <c r="F2258" t="s">
        <v>1247</v>
      </c>
      <c r="J2258" t="s">
        <v>23</v>
      </c>
      <c r="K2258">
        <v>16</v>
      </c>
      <c r="L2258">
        <v>81.760000000000005</v>
      </c>
      <c r="M2258">
        <v>6.4000000000000001E-2</v>
      </c>
      <c r="O2258" s="12">
        <f>VLOOKUP(C2258,[3]May!$C:$Z,24,FALSE)</f>
        <v>2019</v>
      </c>
    </row>
    <row r="2259" spans="1:15" x14ac:dyDescent="0.25">
      <c r="A2259" t="s">
        <v>1245</v>
      </c>
      <c r="C2259" t="s">
        <v>1259</v>
      </c>
      <c r="E2259">
        <v>2</v>
      </c>
      <c r="F2259" t="s">
        <v>1247</v>
      </c>
      <c r="J2259" t="s">
        <v>23</v>
      </c>
      <c r="K2259">
        <v>2</v>
      </c>
      <c r="L2259">
        <v>130.26</v>
      </c>
      <c r="M2259">
        <v>0.10199999999999999</v>
      </c>
      <c r="O2259" s="12">
        <f>VLOOKUP(C2259,[3]May!$C:$Z,24,FALSE)</f>
        <v>2019</v>
      </c>
    </row>
    <row r="2260" spans="1:15" x14ac:dyDescent="0.25">
      <c r="A2260" t="s">
        <v>1245</v>
      </c>
      <c r="C2260" t="s">
        <v>1259</v>
      </c>
      <c r="E2260">
        <v>2</v>
      </c>
      <c r="F2260" t="s">
        <v>1247</v>
      </c>
      <c r="J2260" t="s">
        <v>23</v>
      </c>
      <c r="K2260">
        <v>6</v>
      </c>
      <c r="L2260">
        <v>30.66</v>
      </c>
      <c r="M2260">
        <v>2.4E-2</v>
      </c>
      <c r="O2260" s="12">
        <f>VLOOKUP(C2260,[3]May!$C:$Z,24,FALSE)</f>
        <v>2019</v>
      </c>
    </row>
    <row r="2261" spans="1:15" x14ac:dyDescent="0.25">
      <c r="A2261" t="s">
        <v>1245</v>
      </c>
      <c r="C2261" t="s">
        <v>1259</v>
      </c>
      <c r="E2261">
        <v>2</v>
      </c>
      <c r="F2261" t="s">
        <v>1247</v>
      </c>
      <c r="J2261" t="s">
        <v>23</v>
      </c>
      <c r="K2261">
        <v>4</v>
      </c>
      <c r="L2261">
        <v>260.52</v>
      </c>
      <c r="M2261">
        <v>0.20399999999999999</v>
      </c>
      <c r="O2261" s="12">
        <f>VLOOKUP(C2261,[3]May!$C:$Z,24,FALSE)</f>
        <v>2019</v>
      </c>
    </row>
    <row r="2262" spans="1:15" x14ac:dyDescent="0.25">
      <c r="A2262" t="s">
        <v>1245</v>
      </c>
      <c r="C2262" t="s">
        <v>1259</v>
      </c>
      <c r="E2262">
        <v>2</v>
      </c>
      <c r="F2262" t="s">
        <v>1247</v>
      </c>
      <c r="J2262" t="s">
        <v>23</v>
      </c>
      <c r="K2262">
        <v>15</v>
      </c>
      <c r="L2262">
        <v>76.650000000000006</v>
      </c>
      <c r="M2262">
        <v>0.06</v>
      </c>
      <c r="O2262" s="12">
        <f>VLOOKUP(C2262,[3]May!$C:$Z,24,FALSE)</f>
        <v>2019</v>
      </c>
    </row>
    <row r="2263" spans="1:15" x14ac:dyDescent="0.25">
      <c r="A2263" t="s">
        <v>1245</v>
      </c>
      <c r="C2263" t="s">
        <v>1259</v>
      </c>
      <c r="E2263">
        <v>12</v>
      </c>
      <c r="F2263" t="s">
        <v>1253</v>
      </c>
      <c r="J2263" t="s">
        <v>23</v>
      </c>
      <c r="K2263">
        <v>1</v>
      </c>
      <c r="L2263">
        <v>61.2</v>
      </c>
      <c r="M2263">
        <v>8.3370000000000007E-3</v>
      </c>
      <c r="O2263" s="12">
        <f>VLOOKUP(C2263,[3]May!$C:$Z,24,FALSE)</f>
        <v>2019</v>
      </c>
    </row>
    <row r="2264" spans="1:15" x14ac:dyDescent="0.25">
      <c r="A2264" t="s">
        <v>1245</v>
      </c>
      <c r="C2264" t="s">
        <v>1259</v>
      </c>
      <c r="E2264">
        <v>6</v>
      </c>
      <c r="F2264" t="s">
        <v>1250</v>
      </c>
      <c r="J2264" t="s">
        <v>23</v>
      </c>
      <c r="K2264">
        <v>1</v>
      </c>
      <c r="L2264">
        <v>10.85</v>
      </c>
      <c r="M2264">
        <v>8.5000000000000006E-3</v>
      </c>
      <c r="O2264" s="12">
        <f>VLOOKUP(C2264,[3]May!$C:$Z,24,FALSE)</f>
        <v>2019</v>
      </c>
    </row>
    <row r="2265" spans="1:15" x14ac:dyDescent="0.25">
      <c r="A2265" t="s">
        <v>1245</v>
      </c>
      <c r="C2265" t="s">
        <v>1259</v>
      </c>
      <c r="E2265">
        <v>2</v>
      </c>
      <c r="F2265" t="s">
        <v>1247</v>
      </c>
      <c r="J2265" t="s">
        <v>23</v>
      </c>
      <c r="K2265">
        <v>5</v>
      </c>
      <c r="L2265">
        <v>25.55</v>
      </c>
      <c r="M2265">
        <v>0.02</v>
      </c>
      <c r="O2265" s="12">
        <f>VLOOKUP(C2265,[3]May!$C:$Z,24,FALSE)</f>
        <v>2019</v>
      </c>
    </row>
    <row r="2266" spans="1:15" x14ac:dyDescent="0.25">
      <c r="A2266" t="s">
        <v>1245</v>
      </c>
      <c r="C2266" t="s">
        <v>1259</v>
      </c>
      <c r="E2266">
        <v>2</v>
      </c>
      <c r="F2266" t="s">
        <v>1247</v>
      </c>
      <c r="J2266" t="s">
        <v>23</v>
      </c>
      <c r="K2266">
        <v>5</v>
      </c>
      <c r="L2266">
        <v>325.64999999999998</v>
      </c>
      <c r="M2266">
        <v>0.255</v>
      </c>
      <c r="O2266" s="12">
        <f>VLOOKUP(C2266,[3]May!$C:$Z,24,FALSE)</f>
        <v>2019</v>
      </c>
    </row>
    <row r="2267" spans="1:15" x14ac:dyDescent="0.25">
      <c r="A2267" t="s">
        <v>1245</v>
      </c>
      <c r="C2267" t="s">
        <v>1259</v>
      </c>
      <c r="E2267">
        <v>2</v>
      </c>
      <c r="F2267" t="s">
        <v>1247</v>
      </c>
      <c r="J2267" t="s">
        <v>23</v>
      </c>
      <c r="K2267">
        <v>2</v>
      </c>
      <c r="L2267">
        <v>130.26</v>
      </c>
      <c r="M2267">
        <v>0.10199999999999999</v>
      </c>
      <c r="O2267" s="12">
        <f>VLOOKUP(C2267,[3]May!$C:$Z,24,FALSE)</f>
        <v>2019</v>
      </c>
    </row>
    <row r="2268" spans="1:15" x14ac:dyDescent="0.25">
      <c r="A2268" t="s">
        <v>1245</v>
      </c>
      <c r="C2268" t="s">
        <v>1259</v>
      </c>
      <c r="E2268">
        <v>2</v>
      </c>
      <c r="F2268" t="s">
        <v>1247</v>
      </c>
      <c r="J2268" t="s">
        <v>23</v>
      </c>
      <c r="K2268">
        <v>11</v>
      </c>
      <c r="L2268">
        <v>56.21</v>
      </c>
      <c r="M2268">
        <v>4.3999999999999997E-2</v>
      </c>
      <c r="O2268" s="12">
        <f>VLOOKUP(C2268,[3]May!$C:$Z,24,FALSE)</f>
        <v>2019</v>
      </c>
    </row>
    <row r="2269" spans="1:15" x14ac:dyDescent="0.25">
      <c r="A2269" t="s">
        <v>1245</v>
      </c>
      <c r="C2269" t="s">
        <v>1259</v>
      </c>
      <c r="E2269">
        <v>2</v>
      </c>
      <c r="F2269" t="s">
        <v>1247</v>
      </c>
      <c r="J2269" t="s">
        <v>23</v>
      </c>
      <c r="K2269">
        <v>10</v>
      </c>
      <c r="L2269">
        <v>51.1</v>
      </c>
      <c r="M2269">
        <v>0.04</v>
      </c>
      <c r="O2269" s="12">
        <f>VLOOKUP(C2269,[3]May!$C:$Z,24,FALSE)</f>
        <v>2019</v>
      </c>
    </row>
    <row r="2270" spans="1:15" x14ac:dyDescent="0.25">
      <c r="A2270" t="s">
        <v>1245</v>
      </c>
      <c r="C2270" t="s">
        <v>1259</v>
      </c>
      <c r="E2270">
        <v>2</v>
      </c>
      <c r="F2270" t="s">
        <v>1247</v>
      </c>
      <c r="J2270" t="s">
        <v>23</v>
      </c>
      <c r="K2270">
        <v>1</v>
      </c>
      <c r="L2270">
        <v>5.1100000000000003</v>
      </c>
      <c r="M2270">
        <v>4.0000000000000001E-3</v>
      </c>
      <c r="O2270" s="12">
        <f>VLOOKUP(C2270,[3]May!$C:$Z,24,FALSE)</f>
        <v>2019</v>
      </c>
    </row>
    <row r="2271" spans="1:15" x14ac:dyDescent="0.25">
      <c r="A2271" t="s">
        <v>1245</v>
      </c>
      <c r="C2271" t="s">
        <v>1259</v>
      </c>
      <c r="E2271">
        <v>2</v>
      </c>
      <c r="F2271" t="s">
        <v>1247</v>
      </c>
      <c r="J2271" t="s">
        <v>23</v>
      </c>
      <c r="K2271">
        <v>11</v>
      </c>
      <c r="L2271">
        <v>716.43</v>
      </c>
      <c r="M2271">
        <v>0.56100000000000005</v>
      </c>
      <c r="O2271" s="12">
        <f>VLOOKUP(C2271,[3]May!$C:$Z,24,FALSE)</f>
        <v>2019</v>
      </c>
    </row>
    <row r="2272" spans="1:15" x14ac:dyDescent="0.25">
      <c r="A2272" t="s">
        <v>1245</v>
      </c>
      <c r="C2272" t="s">
        <v>1259</v>
      </c>
      <c r="E2272">
        <v>2</v>
      </c>
      <c r="F2272" t="s">
        <v>1247</v>
      </c>
      <c r="J2272" t="s">
        <v>23</v>
      </c>
      <c r="K2272">
        <v>13</v>
      </c>
      <c r="L2272">
        <v>66.430000000000007</v>
      </c>
      <c r="M2272">
        <v>5.1999999999999998E-2</v>
      </c>
      <c r="O2272" s="12">
        <f>VLOOKUP(C2272,[3]May!$C:$Z,24,FALSE)</f>
        <v>2019</v>
      </c>
    </row>
    <row r="2273" spans="1:15" x14ac:dyDescent="0.25">
      <c r="A2273" t="s">
        <v>1245</v>
      </c>
      <c r="C2273" t="s">
        <v>1259</v>
      </c>
      <c r="E2273">
        <v>2</v>
      </c>
      <c r="F2273" t="s">
        <v>1247</v>
      </c>
      <c r="J2273" t="s">
        <v>23</v>
      </c>
      <c r="K2273">
        <v>18</v>
      </c>
      <c r="L2273">
        <v>91.98</v>
      </c>
      <c r="M2273">
        <v>7.1999999999999995E-2</v>
      </c>
      <c r="O2273" s="12">
        <f>VLOOKUP(C2273,[3]May!$C:$Z,24,FALSE)</f>
        <v>2019</v>
      </c>
    </row>
    <row r="2274" spans="1:15" x14ac:dyDescent="0.25">
      <c r="A2274" t="s">
        <v>1245</v>
      </c>
      <c r="C2274" t="s">
        <v>1259</v>
      </c>
      <c r="E2274">
        <v>12</v>
      </c>
      <c r="F2274" t="s">
        <v>1253</v>
      </c>
      <c r="J2274" t="s">
        <v>23</v>
      </c>
      <c r="K2274">
        <v>1</v>
      </c>
      <c r="L2274">
        <v>61.2</v>
      </c>
      <c r="M2274">
        <v>8.3370000000000007E-3</v>
      </c>
      <c r="O2274" s="12">
        <f>VLOOKUP(C2274,[3]May!$C:$Z,24,FALSE)</f>
        <v>2019</v>
      </c>
    </row>
    <row r="2275" spans="1:15" x14ac:dyDescent="0.25">
      <c r="A2275" t="s">
        <v>1245</v>
      </c>
      <c r="C2275" t="s">
        <v>1259</v>
      </c>
      <c r="E2275">
        <v>2</v>
      </c>
      <c r="F2275" t="s">
        <v>1247</v>
      </c>
      <c r="J2275" t="s">
        <v>23</v>
      </c>
      <c r="K2275">
        <v>5</v>
      </c>
      <c r="L2275">
        <v>325.64999999999998</v>
      </c>
      <c r="M2275">
        <v>0.255</v>
      </c>
      <c r="O2275" s="12">
        <f>VLOOKUP(C2275,[3]May!$C:$Z,24,FALSE)</f>
        <v>2019</v>
      </c>
    </row>
    <row r="2276" spans="1:15" x14ac:dyDescent="0.25">
      <c r="A2276" t="s">
        <v>1245</v>
      </c>
      <c r="C2276" t="s">
        <v>1259</v>
      </c>
      <c r="E2276">
        <v>2</v>
      </c>
      <c r="F2276" t="s">
        <v>1247</v>
      </c>
      <c r="J2276" t="s">
        <v>23</v>
      </c>
      <c r="K2276">
        <v>13</v>
      </c>
      <c r="L2276">
        <v>66.430000000000007</v>
      </c>
      <c r="M2276">
        <v>5.1999999999999998E-2</v>
      </c>
      <c r="O2276" s="12">
        <f>VLOOKUP(C2276,[3]May!$C:$Z,24,FALSE)</f>
        <v>2019</v>
      </c>
    </row>
    <row r="2277" spans="1:15" x14ac:dyDescent="0.25">
      <c r="A2277" t="s">
        <v>1245</v>
      </c>
      <c r="C2277" t="s">
        <v>1259</v>
      </c>
      <c r="E2277">
        <v>2</v>
      </c>
      <c r="F2277" t="s">
        <v>1247</v>
      </c>
      <c r="J2277" t="s">
        <v>23</v>
      </c>
      <c r="K2277">
        <v>5</v>
      </c>
      <c r="L2277">
        <v>325.64999999999998</v>
      </c>
      <c r="M2277">
        <v>0.255</v>
      </c>
      <c r="O2277" s="12">
        <f>VLOOKUP(C2277,[3]May!$C:$Z,24,FALSE)</f>
        <v>2019</v>
      </c>
    </row>
    <row r="2278" spans="1:15" x14ac:dyDescent="0.25">
      <c r="A2278" t="s">
        <v>1245</v>
      </c>
      <c r="C2278" t="s">
        <v>1259</v>
      </c>
      <c r="E2278">
        <v>2</v>
      </c>
      <c r="F2278" t="s">
        <v>1247</v>
      </c>
      <c r="J2278" t="s">
        <v>23</v>
      </c>
      <c r="K2278">
        <v>13</v>
      </c>
      <c r="L2278">
        <v>66.430000000000007</v>
      </c>
      <c r="M2278">
        <v>5.1999999999999998E-2</v>
      </c>
      <c r="O2278" s="12">
        <f>VLOOKUP(C2278,[3]May!$C:$Z,24,FALSE)</f>
        <v>2019</v>
      </c>
    </row>
    <row r="2279" spans="1:15" x14ac:dyDescent="0.25">
      <c r="A2279" t="s">
        <v>1245</v>
      </c>
      <c r="C2279" t="s">
        <v>1259</v>
      </c>
      <c r="E2279">
        <v>2</v>
      </c>
      <c r="F2279" t="s">
        <v>1247</v>
      </c>
      <c r="J2279" t="s">
        <v>23</v>
      </c>
      <c r="K2279">
        <v>4</v>
      </c>
      <c r="L2279">
        <v>260.52</v>
      </c>
      <c r="M2279">
        <v>0.20399999999999999</v>
      </c>
      <c r="O2279" s="12">
        <f>VLOOKUP(C2279,[3]May!$C:$Z,24,FALSE)</f>
        <v>2019</v>
      </c>
    </row>
    <row r="2280" spans="1:15" x14ac:dyDescent="0.25">
      <c r="A2280" t="s">
        <v>1245</v>
      </c>
      <c r="C2280" t="s">
        <v>1259</v>
      </c>
      <c r="E2280">
        <v>2</v>
      </c>
      <c r="F2280" t="s">
        <v>1247</v>
      </c>
      <c r="J2280" t="s">
        <v>23</v>
      </c>
      <c r="K2280">
        <v>11</v>
      </c>
      <c r="L2280">
        <v>56.21</v>
      </c>
      <c r="M2280">
        <v>4.3999999999999997E-2</v>
      </c>
      <c r="O2280" s="12">
        <f>VLOOKUP(C2280,[3]May!$C:$Z,24,FALSE)</f>
        <v>2019</v>
      </c>
    </row>
    <row r="2281" spans="1:15" x14ac:dyDescent="0.25">
      <c r="A2281" t="s">
        <v>1245</v>
      </c>
      <c r="C2281" t="s">
        <v>1259</v>
      </c>
      <c r="E2281">
        <v>2</v>
      </c>
      <c r="F2281" t="s">
        <v>1247</v>
      </c>
      <c r="J2281" t="s">
        <v>23</v>
      </c>
      <c r="K2281">
        <v>8</v>
      </c>
      <c r="L2281">
        <v>521.04</v>
      </c>
      <c r="M2281">
        <v>0.40799999999999997</v>
      </c>
      <c r="O2281" s="12">
        <f>VLOOKUP(C2281,[3]May!$C:$Z,24,FALSE)</f>
        <v>2019</v>
      </c>
    </row>
    <row r="2282" spans="1:15" x14ac:dyDescent="0.25">
      <c r="A2282" t="s">
        <v>1245</v>
      </c>
      <c r="C2282" t="s">
        <v>1259</v>
      </c>
      <c r="E2282">
        <v>2</v>
      </c>
      <c r="F2282" t="s">
        <v>1247</v>
      </c>
      <c r="J2282" t="s">
        <v>23</v>
      </c>
      <c r="K2282">
        <v>8</v>
      </c>
      <c r="L2282">
        <v>40.880000000000003</v>
      </c>
      <c r="M2282">
        <v>3.2000000000000001E-2</v>
      </c>
      <c r="O2282" s="12">
        <f>VLOOKUP(C2282,[3]May!$C:$Z,24,FALSE)</f>
        <v>2019</v>
      </c>
    </row>
    <row r="2283" spans="1:15" x14ac:dyDescent="0.25">
      <c r="A2283" t="s">
        <v>1245</v>
      </c>
      <c r="C2283" t="s">
        <v>1261</v>
      </c>
      <c r="E2283">
        <v>2</v>
      </c>
      <c r="F2283" t="s">
        <v>1247</v>
      </c>
      <c r="J2283" t="s">
        <v>23</v>
      </c>
      <c r="K2283">
        <v>17</v>
      </c>
      <c r="L2283">
        <v>86.87</v>
      </c>
      <c r="M2283">
        <v>6.8000000000000005E-2</v>
      </c>
      <c r="O2283" s="12">
        <f>VLOOKUP(C2283,[3]May!$C:$Z,24,FALSE)</f>
        <v>2019</v>
      </c>
    </row>
    <row r="2284" spans="1:15" x14ac:dyDescent="0.25">
      <c r="A2284" t="s">
        <v>1245</v>
      </c>
      <c r="C2284" t="s">
        <v>1261</v>
      </c>
      <c r="E2284">
        <v>12</v>
      </c>
      <c r="F2284" t="s">
        <v>1253</v>
      </c>
      <c r="J2284" t="s">
        <v>23</v>
      </c>
      <c r="K2284">
        <v>1</v>
      </c>
      <c r="L2284">
        <v>61.2</v>
      </c>
      <c r="M2284">
        <v>8.3370000000000007E-3</v>
      </c>
      <c r="O2284" s="12">
        <f>VLOOKUP(C2284,[3]May!$C:$Z,24,FALSE)</f>
        <v>2019</v>
      </c>
    </row>
    <row r="2285" spans="1:15" x14ac:dyDescent="0.25">
      <c r="A2285" t="s">
        <v>1245</v>
      </c>
      <c r="C2285" t="s">
        <v>1261</v>
      </c>
      <c r="E2285">
        <v>2</v>
      </c>
      <c r="F2285" t="s">
        <v>1247</v>
      </c>
      <c r="J2285" t="s">
        <v>23</v>
      </c>
      <c r="K2285">
        <v>19</v>
      </c>
      <c r="L2285">
        <v>1237.47</v>
      </c>
      <c r="M2285">
        <v>0.96899999999999997</v>
      </c>
      <c r="O2285" s="12">
        <f>VLOOKUP(C2285,[3]May!$C:$Z,24,FALSE)</f>
        <v>2019</v>
      </c>
    </row>
    <row r="2286" spans="1:15" x14ac:dyDescent="0.25">
      <c r="A2286" t="s">
        <v>1245</v>
      </c>
      <c r="C2286" t="s">
        <v>1261</v>
      </c>
      <c r="E2286">
        <v>8</v>
      </c>
      <c r="F2286" t="s">
        <v>1251</v>
      </c>
      <c r="J2286" t="s">
        <v>23</v>
      </c>
      <c r="K2286">
        <v>8</v>
      </c>
      <c r="L2286">
        <v>440.48</v>
      </c>
      <c r="M2286">
        <v>0.2576</v>
      </c>
      <c r="O2286" s="12">
        <f>VLOOKUP(C2286,[3]May!$C:$Z,24,FALSE)</f>
        <v>2019</v>
      </c>
    </row>
    <row r="2287" spans="1:15" x14ac:dyDescent="0.25">
      <c r="A2287" t="s">
        <v>1245</v>
      </c>
      <c r="C2287" t="s">
        <v>1261</v>
      </c>
      <c r="E2287">
        <v>12</v>
      </c>
      <c r="F2287" t="s">
        <v>1253</v>
      </c>
      <c r="J2287" t="s">
        <v>23</v>
      </c>
      <c r="K2287">
        <v>1</v>
      </c>
      <c r="L2287">
        <v>61.2</v>
      </c>
      <c r="M2287">
        <v>8.3370000000000007E-3</v>
      </c>
      <c r="O2287" s="12">
        <f>VLOOKUP(C2287,[3]May!$C:$Z,24,FALSE)</f>
        <v>2019</v>
      </c>
    </row>
    <row r="2288" spans="1:15" x14ac:dyDescent="0.25">
      <c r="A2288" t="s">
        <v>1245</v>
      </c>
      <c r="C2288" t="s">
        <v>1261</v>
      </c>
      <c r="E2288">
        <v>2</v>
      </c>
      <c r="F2288" t="s">
        <v>1247</v>
      </c>
      <c r="J2288" t="s">
        <v>23</v>
      </c>
      <c r="K2288">
        <v>6</v>
      </c>
      <c r="L2288">
        <v>390.78</v>
      </c>
      <c r="M2288">
        <v>0.30599999999999999</v>
      </c>
      <c r="O2288" s="12">
        <f>VLOOKUP(C2288,[3]May!$C:$Z,24,FALSE)</f>
        <v>2019</v>
      </c>
    </row>
    <row r="2289" spans="1:15" x14ac:dyDescent="0.25">
      <c r="A2289" t="s">
        <v>1245</v>
      </c>
      <c r="C2289" t="s">
        <v>1261</v>
      </c>
      <c r="E2289">
        <v>2</v>
      </c>
      <c r="F2289" t="s">
        <v>1247</v>
      </c>
      <c r="J2289" t="s">
        <v>23</v>
      </c>
      <c r="K2289">
        <v>7</v>
      </c>
      <c r="L2289">
        <v>35.770000000000003</v>
      </c>
      <c r="M2289">
        <v>2.8000000000000001E-2</v>
      </c>
      <c r="O2289" s="12">
        <f>VLOOKUP(C2289,[3]May!$C:$Z,24,FALSE)</f>
        <v>2019</v>
      </c>
    </row>
    <row r="2290" spans="1:15" x14ac:dyDescent="0.25">
      <c r="A2290" t="s">
        <v>1245</v>
      </c>
      <c r="C2290" t="s">
        <v>1261</v>
      </c>
      <c r="E2290">
        <v>12</v>
      </c>
      <c r="F2290" t="s">
        <v>1253</v>
      </c>
      <c r="J2290" t="s">
        <v>23</v>
      </c>
      <c r="K2290">
        <v>1</v>
      </c>
      <c r="L2290">
        <v>61.2</v>
      </c>
      <c r="M2290">
        <v>8.3370000000000007E-3</v>
      </c>
      <c r="O2290" s="12">
        <f>VLOOKUP(C2290,[3]May!$C:$Z,24,FALSE)</f>
        <v>2019</v>
      </c>
    </row>
    <row r="2291" spans="1:15" x14ac:dyDescent="0.25">
      <c r="A2291" t="s">
        <v>1245</v>
      </c>
      <c r="C2291" t="s">
        <v>1261</v>
      </c>
      <c r="E2291">
        <v>2</v>
      </c>
      <c r="F2291" t="s">
        <v>1247</v>
      </c>
      <c r="J2291" t="s">
        <v>23</v>
      </c>
      <c r="K2291">
        <v>12</v>
      </c>
      <c r="L2291">
        <v>781.56</v>
      </c>
      <c r="M2291">
        <v>0.61199999999999999</v>
      </c>
      <c r="O2291" s="12">
        <f>VLOOKUP(C2291,[3]May!$C:$Z,24,FALSE)</f>
        <v>2019</v>
      </c>
    </row>
    <row r="2292" spans="1:15" x14ac:dyDescent="0.25">
      <c r="A2292" t="s">
        <v>1245</v>
      </c>
      <c r="C2292" t="s">
        <v>1261</v>
      </c>
      <c r="E2292">
        <v>2</v>
      </c>
      <c r="F2292" t="s">
        <v>1247</v>
      </c>
      <c r="J2292" t="s">
        <v>23</v>
      </c>
      <c r="K2292">
        <v>2</v>
      </c>
      <c r="L2292">
        <v>10.220000000000001</v>
      </c>
      <c r="M2292">
        <v>8.0000000000000002E-3</v>
      </c>
      <c r="O2292" s="12">
        <f>VLOOKUP(C2292,[3]May!$C:$Z,24,FALSE)</f>
        <v>2019</v>
      </c>
    </row>
    <row r="2293" spans="1:15" x14ac:dyDescent="0.25">
      <c r="A2293" t="s">
        <v>1245</v>
      </c>
      <c r="C2293" t="s">
        <v>1261</v>
      </c>
      <c r="E2293">
        <v>12</v>
      </c>
      <c r="F2293" t="s">
        <v>1253</v>
      </c>
      <c r="J2293" t="s">
        <v>23</v>
      </c>
      <c r="K2293">
        <v>1</v>
      </c>
      <c r="L2293">
        <v>61.2</v>
      </c>
      <c r="M2293">
        <v>8.3370000000000007E-3</v>
      </c>
      <c r="O2293" s="12">
        <f>VLOOKUP(C2293,[3]May!$C:$Z,24,FALSE)</f>
        <v>2019</v>
      </c>
    </row>
    <row r="2294" spans="1:15" x14ac:dyDescent="0.25">
      <c r="A2294" t="s">
        <v>1245</v>
      </c>
      <c r="C2294" t="s">
        <v>1261</v>
      </c>
      <c r="E2294">
        <v>2</v>
      </c>
      <c r="F2294" t="s">
        <v>1247</v>
      </c>
      <c r="J2294" t="s">
        <v>23</v>
      </c>
      <c r="K2294">
        <v>15</v>
      </c>
      <c r="L2294">
        <v>976.95</v>
      </c>
      <c r="M2294">
        <v>0.76500000000000001</v>
      </c>
      <c r="O2294" s="12">
        <f>VLOOKUP(C2294,[3]May!$C:$Z,24,FALSE)</f>
        <v>2019</v>
      </c>
    </row>
    <row r="2295" spans="1:15" x14ac:dyDescent="0.25">
      <c r="A2295" t="s">
        <v>1245</v>
      </c>
      <c r="C2295" t="s">
        <v>1261</v>
      </c>
      <c r="E2295">
        <v>2</v>
      </c>
      <c r="F2295" t="s">
        <v>1247</v>
      </c>
      <c r="J2295" t="s">
        <v>23</v>
      </c>
      <c r="K2295">
        <v>4</v>
      </c>
      <c r="L2295">
        <v>260.52</v>
      </c>
      <c r="M2295">
        <v>0.20399999999999999</v>
      </c>
      <c r="O2295" s="12">
        <f>VLOOKUP(C2295,[3]May!$C:$Z,24,FALSE)</f>
        <v>2019</v>
      </c>
    </row>
    <row r="2296" spans="1:15" x14ac:dyDescent="0.25">
      <c r="A2296" t="s">
        <v>1245</v>
      </c>
      <c r="C2296" t="s">
        <v>1261</v>
      </c>
      <c r="E2296">
        <v>2</v>
      </c>
      <c r="F2296" t="s">
        <v>1247</v>
      </c>
      <c r="J2296" t="s">
        <v>23</v>
      </c>
      <c r="K2296">
        <v>17</v>
      </c>
      <c r="L2296">
        <v>1107.21</v>
      </c>
      <c r="M2296">
        <v>0.86699999999999999</v>
      </c>
      <c r="O2296" s="12">
        <f>VLOOKUP(C2296,[3]May!$C:$Z,24,FALSE)</f>
        <v>2019</v>
      </c>
    </row>
    <row r="2297" spans="1:15" x14ac:dyDescent="0.25">
      <c r="A2297" t="s">
        <v>1245</v>
      </c>
      <c r="C2297" t="s">
        <v>1261</v>
      </c>
      <c r="E2297">
        <v>2</v>
      </c>
      <c r="F2297" t="s">
        <v>1247</v>
      </c>
      <c r="J2297" t="s">
        <v>23</v>
      </c>
      <c r="K2297">
        <v>13</v>
      </c>
      <c r="L2297">
        <v>846.69</v>
      </c>
      <c r="M2297">
        <v>0.66300000000000003</v>
      </c>
      <c r="O2297" s="12">
        <f>VLOOKUP(C2297,[3]May!$C:$Z,24,FALSE)</f>
        <v>2019</v>
      </c>
    </row>
    <row r="2298" spans="1:15" x14ac:dyDescent="0.25">
      <c r="A2298" t="s">
        <v>1245</v>
      </c>
      <c r="C2298" t="s">
        <v>1261</v>
      </c>
      <c r="E2298">
        <v>2</v>
      </c>
      <c r="F2298" t="s">
        <v>1247</v>
      </c>
      <c r="J2298" t="s">
        <v>23</v>
      </c>
      <c r="K2298">
        <v>4</v>
      </c>
      <c r="L2298">
        <v>20.440000000000001</v>
      </c>
      <c r="M2298">
        <v>1.6E-2</v>
      </c>
      <c r="O2298" s="12">
        <f>VLOOKUP(C2298,[3]May!$C:$Z,24,FALSE)</f>
        <v>2019</v>
      </c>
    </row>
    <row r="2299" spans="1:15" x14ac:dyDescent="0.25">
      <c r="A2299" t="s">
        <v>1245</v>
      </c>
      <c r="C2299" t="s">
        <v>1261</v>
      </c>
      <c r="E2299">
        <v>2</v>
      </c>
      <c r="F2299" t="s">
        <v>1247</v>
      </c>
      <c r="J2299" t="s">
        <v>23</v>
      </c>
      <c r="K2299">
        <v>5</v>
      </c>
      <c r="L2299">
        <v>325.64999999999998</v>
      </c>
      <c r="M2299">
        <v>0.255</v>
      </c>
      <c r="O2299" s="12">
        <f>VLOOKUP(C2299,[3]May!$C:$Z,24,FALSE)</f>
        <v>2019</v>
      </c>
    </row>
    <row r="2300" spans="1:15" x14ac:dyDescent="0.25">
      <c r="A2300" t="s">
        <v>1245</v>
      </c>
      <c r="C2300" t="s">
        <v>1261</v>
      </c>
      <c r="E2300">
        <v>7</v>
      </c>
      <c r="F2300" t="s">
        <v>1255</v>
      </c>
      <c r="J2300" t="s">
        <v>23</v>
      </c>
      <c r="K2300">
        <v>6</v>
      </c>
      <c r="L2300">
        <v>337.56</v>
      </c>
      <c r="M2300">
        <v>0.19739999999999999</v>
      </c>
      <c r="O2300" s="12">
        <f>VLOOKUP(C2300,[3]May!$C:$Z,24,FALSE)</f>
        <v>2019</v>
      </c>
    </row>
    <row r="2301" spans="1:15" x14ac:dyDescent="0.25">
      <c r="A2301" t="s">
        <v>1245</v>
      </c>
      <c r="C2301" t="s">
        <v>1261</v>
      </c>
      <c r="E2301">
        <v>12</v>
      </c>
      <c r="F2301" t="s">
        <v>1253</v>
      </c>
      <c r="J2301" t="s">
        <v>23</v>
      </c>
      <c r="K2301">
        <v>1</v>
      </c>
      <c r="L2301">
        <v>61.2</v>
      </c>
      <c r="M2301">
        <v>8.3370000000000007E-3</v>
      </c>
      <c r="O2301" s="12">
        <f>VLOOKUP(C2301,[3]May!$C:$Z,24,FALSE)</f>
        <v>2019</v>
      </c>
    </row>
    <row r="2302" spans="1:15" x14ac:dyDescent="0.25">
      <c r="A2302" t="s">
        <v>1245</v>
      </c>
      <c r="C2302" t="s">
        <v>1261</v>
      </c>
      <c r="E2302">
        <v>2</v>
      </c>
      <c r="F2302" t="s">
        <v>1247</v>
      </c>
      <c r="J2302" t="s">
        <v>23</v>
      </c>
      <c r="K2302">
        <v>7</v>
      </c>
      <c r="L2302">
        <v>35.770000000000003</v>
      </c>
      <c r="M2302">
        <v>2.8000000000000001E-2</v>
      </c>
      <c r="O2302" s="12">
        <f>VLOOKUP(C2302,[3]May!$C:$Z,24,FALSE)</f>
        <v>2019</v>
      </c>
    </row>
    <row r="2303" spans="1:15" x14ac:dyDescent="0.25">
      <c r="A2303" t="s">
        <v>1245</v>
      </c>
      <c r="C2303" t="s">
        <v>1261</v>
      </c>
      <c r="E2303">
        <v>12</v>
      </c>
      <c r="F2303" t="s">
        <v>1253</v>
      </c>
      <c r="J2303" t="s">
        <v>23</v>
      </c>
      <c r="K2303">
        <v>1</v>
      </c>
      <c r="L2303">
        <v>61.2</v>
      </c>
      <c r="M2303">
        <v>8.3370000000000007E-3</v>
      </c>
      <c r="O2303" s="12">
        <f>VLOOKUP(C2303,[3]May!$C:$Z,24,FALSE)</f>
        <v>2019</v>
      </c>
    </row>
    <row r="2304" spans="1:15" x14ac:dyDescent="0.25">
      <c r="A2304" t="s">
        <v>1245</v>
      </c>
      <c r="C2304" t="s">
        <v>1261</v>
      </c>
      <c r="E2304">
        <v>2</v>
      </c>
      <c r="F2304" t="s">
        <v>1247</v>
      </c>
      <c r="J2304" t="s">
        <v>23</v>
      </c>
      <c r="K2304">
        <v>7</v>
      </c>
      <c r="L2304">
        <v>455.91</v>
      </c>
      <c r="M2304">
        <v>0.35699999999999998</v>
      </c>
      <c r="O2304" s="12">
        <f>VLOOKUP(C2304,[3]May!$C:$Z,24,FALSE)</f>
        <v>2019</v>
      </c>
    </row>
    <row r="2305" spans="1:15" x14ac:dyDescent="0.25">
      <c r="A2305" t="s">
        <v>1245</v>
      </c>
      <c r="C2305" t="s">
        <v>1261</v>
      </c>
      <c r="E2305">
        <v>2</v>
      </c>
      <c r="F2305" t="s">
        <v>1247</v>
      </c>
      <c r="J2305" t="s">
        <v>23</v>
      </c>
      <c r="K2305">
        <v>5</v>
      </c>
      <c r="L2305">
        <v>25.55</v>
      </c>
      <c r="M2305">
        <v>0.02</v>
      </c>
      <c r="O2305" s="12">
        <f>VLOOKUP(C2305,[3]May!$C:$Z,24,FALSE)</f>
        <v>2019</v>
      </c>
    </row>
    <row r="2306" spans="1:15" x14ac:dyDescent="0.25">
      <c r="A2306" t="s">
        <v>1245</v>
      </c>
      <c r="C2306" t="s">
        <v>1261</v>
      </c>
      <c r="E2306">
        <v>12</v>
      </c>
      <c r="F2306" t="s">
        <v>1253</v>
      </c>
      <c r="J2306" t="s">
        <v>23</v>
      </c>
      <c r="K2306">
        <v>1</v>
      </c>
      <c r="L2306">
        <v>61.2</v>
      </c>
      <c r="M2306">
        <v>8.3370000000000007E-3</v>
      </c>
      <c r="O2306" s="12">
        <f>VLOOKUP(C2306,[3]May!$C:$Z,24,FALSE)</f>
        <v>2019</v>
      </c>
    </row>
    <row r="2307" spans="1:15" x14ac:dyDescent="0.25">
      <c r="A2307" t="s">
        <v>1245</v>
      </c>
      <c r="C2307" t="s">
        <v>1261</v>
      </c>
      <c r="E2307">
        <v>2</v>
      </c>
      <c r="F2307" t="s">
        <v>1247</v>
      </c>
      <c r="J2307" t="s">
        <v>23</v>
      </c>
      <c r="K2307">
        <v>5</v>
      </c>
      <c r="L2307">
        <v>325.64999999999998</v>
      </c>
      <c r="M2307">
        <v>0.255</v>
      </c>
      <c r="O2307" s="12">
        <f>VLOOKUP(C2307,[3]May!$C:$Z,24,FALSE)</f>
        <v>2019</v>
      </c>
    </row>
    <row r="2308" spans="1:15" x14ac:dyDescent="0.25">
      <c r="A2308" t="s">
        <v>1245</v>
      </c>
      <c r="C2308" t="s">
        <v>1261</v>
      </c>
      <c r="E2308">
        <v>2</v>
      </c>
      <c r="F2308" t="s">
        <v>1247</v>
      </c>
      <c r="J2308" t="s">
        <v>23</v>
      </c>
      <c r="K2308">
        <v>10</v>
      </c>
      <c r="L2308">
        <v>51.1</v>
      </c>
      <c r="M2308">
        <v>0.04</v>
      </c>
      <c r="O2308" s="12">
        <f>VLOOKUP(C2308,[3]May!$C:$Z,24,FALSE)</f>
        <v>2019</v>
      </c>
    </row>
    <row r="2309" spans="1:15" x14ac:dyDescent="0.25">
      <c r="A2309" t="s">
        <v>1245</v>
      </c>
      <c r="C2309" t="s">
        <v>1261</v>
      </c>
      <c r="E2309">
        <v>2</v>
      </c>
      <c r="F2309" t="s">
        <v>1247</v>
      </c>
      <c r="J2309" t="s">
        <v>23</v>
      </c>
      <c r="K2309">
        <v>9</v>
      </c>
      <c r="L2309">
        <v>586.16999999999996</v>
      </c>
      <c r="M2309">
        <v>0.45900000000000002</v>
      </c>
      <c r="O2309" s="12">
        <f>VLOOKUP(C2309,[3]May!$C:$Z,24,FALSE)</f>
        <v>2019</v>
      </c>
    </row>
    <row r="2310" spans="1:15" x14ac:dyDescent="0.25">
      <c r="A2310" t="s">
        <v>1245</v>
      </c>
      <c r="C2310" t="s">
        <v>1261</v>
      </c>
      <c r="E2310">
        <v>6</v>
      </c>
      <c r="F2310" t="s">
        <v>1250</v>
      </c>
      <c r="J2310" t="s">
        <v>23</v>
      </c>
      <c r="K2310">
        <v>2</v>
      </c>
      <c r="L2310">
        <v>21.7</v>
      </c>
      <c r="M2310">
        <v>1.7000000000000001E-2</v>
      </c>
      <c r="O2310" s="12">
        <f>VLOOKUP(C2310,[3]May!$C:$Z,24,FALSE)</f>
        <v>2019</v>
      </c>
    </row>
    <row r="2311" spans="1:15" x14ac:dyDescent="0.25">
      <c r="A2311" t="s">
        <v>1245</v>
      </c>
      <c r="C2311" t="s">
        <v>1261</v>
      </c>
      <c r="E2311">
        <v>2</v>
      </c>
      <c r="F2311" t="s">
        <v>1247</v>
      </c>
      <c r="J2311" t="s">
        <v>23</v>
      </c>
      <c r="K2311">
        <v>7</v>
      </c>
      <c r="L2311">
        <v>35.770000000000003</v>
      </c>
      <c r="M2311">
        <v>2.8000000000000001E-2</v>
      </c>
      <c r="O2311" s="12">
        <f>VLOOKUP(C2311,[3]May!$C:$Z,24,FALSE)</f>
        <v>2019</v>
      </c>
    </row>
    <row r="2312" spans="1:15" x14ac:dyDescent="0.25">
      <c r="A2312" t="s">
        <v>1245</v>
      </c>
      <c r="C2312" t="s">
        <v>1261</v>
      </c>
      <c r="E2312">
        <v>12</v>
      </c>
      <c r="F2312" t="s">
        <v>1253</v>
      </c>
      <c r="J2312" t="s">
        <v>23</v>
      </c>
      <c r="K2312">
        <v>1</v>
      </c>
      <c r="L2312">
        <v>61.2</v>
      </c>
      <c r="M2312">
        <v>8.3370000000000007E-3</v>
      </c>
      <c r="O2312" s="12">
        <f>VLOOKUP(C2312,[3]May!$C:$Z,24,FALSE)</f>
        <v>2019</v>
      </c>
    </row>
    <row r="2313" spans="1:15" x14ac:dyDescent="0.25">
      <c r="A2313" t="s">
        <v>1245</v>
      </c>
      <c r="C2313" t="s">
        <v>1261</v>
      </c>
      <c r="E2313">
        <v>2</v>
      </c>
      <c r="F2313" t="s">
        <v>1247</v>
      </c>
      <c r="J2313" t="s">
        <v>23</v>
      </c>
      <c r="K2313">
        <v>6</v>
      </c>
      <c r="L2313">
        <v>390.78</v>
      </c>
      <c r="M2313">
        <v>0.30599999999999999</v>
      </c>
      <c r="O2313" s="12">
        <f>VLOOKUP(C2313,[3]May!$C:$Z,24,FALSE)</f>
        <v>2019</v>
      </c>
    </row>
    <row r="2314" spans="1:15" x14ac:dyDescent="0.25">
      <c r="A2314" t="s">
        <v>1245</v>
      </c>
      <c r="C2314" t="s">
        <v>1261</v>
      </c>
      <c r="E2314">
        <v>2</v>
      </c>
      <c r="F2314" t="s">
        <v>1247</v>
      </c>
      <c r="J2314" t="s">
        <v>23</v>
      </c>
      <c r="K2314">
        <v>9</v>
      </c>
      <c r="L2314">
        <v>45.99</v>
      </c>
      <c r="M2314">
        <v>3.5999999999999997E-2</v>
      </c>
      <c r="O2314" s="12">
        <f>VLOOKUP(C2314,[3]May!$C:$Z,24,FALSE)</f>
        <v>2019</v>
      </c>
    </row>
    <row r="2315" spans="1:15" x14ac:dyDescent="0.25">
      <c r="A2315" t="s">
        <v>1245</v>
      </c>
      <c r="C2315" t="s">
        <v>1261</v>
      </c>
      <c r="E2315">
        <v>2</v>
      </c>
      <c r="F2315" t="s">
        <v>1247</v>
      </c>
      <c r="J2315" t="s">
        <v>23</v>
      </c>
      <c r="K2315">
        <v>6</v>
      </c>
      <c r="L2315">
        <v>30.66</v>
      </c>
      <c r="M2315">
        <v>2.4E-2</v>
      </c>
      <c r="O2315" s="12">
        <f>VLOOKUP(C2315,[3]May!$C:$Z,24,FALSE)</f>
        <v>2019</v>
      </c>
    </row>
    <row r="2316" spans="1:15" x14ac:dyDescent="0.25">
      <c r="A2316" t="s">
        <v>1245</v>
      </c>
      <c r="C2316" t="s">
        <v>1261</v>
      </c>
      <c r="E2316">
        <v>2</v>
      </c>
      <c r="F2316" t="s">
        <v>1247</v>
      </c>
      <c r="J2316" t="s">
        <v>23</v>
      </c>
      <c r="K2316">
        <v>7</v>
      </c>
      <c r="L2316">
        <v>455.91</v>
      </c>
      <c r="M2316">
        <v>0.35699999999999998</v>
      </c>
      <c r="O2316" s="12">
        <f>VLOOKUP(C2316,[3]May!$C:$Z,24,FALSE)</f>
        <v>2019</v>
      </c>
    </row>
    <row r="2317" spans="1:15" x14ac:dyDescent="0.25">
      <c r="A2317" t="s">
        <v>1245</v>
      </c>
      <c r="C2317" t="s">
        <v>1261</v>
      </c>
      <c r="E2317">
        <v>12</v>
      </c>
      <c r="F2317" t="s">
        <v>1253</v>
      </c>
      <c r="J2317" t="s">
        <v>23</v>
      </c>
      <c r="K2317">
        <v>1</v>
      </c>
      <c r="L2317">
        <v>61.2</v>
      </c>
      <c r="M2317">
        <v>8.3370000000000007E-3</v>
      </c>
      <c r="O2317" s="12">
        <f>VLOOKUP(C2317,[3]May!$C:$Z,24,FALSE)</f>
        <v>2019</v>
      </c>
    </row>
    <row r="2318" spans="1:15" x14ac:dyDescent="0.25">
      <c r="A2318" t="s">
        <v>1245</v>
      </c>
      <c r="C2318" t="s">
        <v>1261</v>
      </c>
      <c r="E2318">
        <v>2</v>
      </c>
      <c r="F2318" t="s">
        <v>1247</v>
      </c>
      <c r="J2318" t="s">
        <v>23</v>
      </c>
      <c r="K2318">
        <v>3</v>
      </c>
      <c r="L2318">
        <v>15.33</v>
      </c>
      <c r="M2318">
        <v>1.2E-2</v>
      </c>
      <c r="O2318" s="12">
        <f>VLOOKUP(C2318,[3]May!$C:$Z,24,FALSE)</f>
        <v>2019</v>
      </c>
    </row>
    <row r="2319" spans="1:15" x14ac:dyDescent="0.25">
      <c r="A2319" t="s">
        <v>1245</v>
      </c>
      <c r="C2319" t="s">
        <v>1261</v>
      </c>
      <c r="E2319">
        <v>2</v>
      </c>
      <c r="F2319" t="s">
        <v>1247</v>
      </c>
      <c r="J2319" t="s">
        <v>23</v>
      </c>
      <c r="K2319">
        <v>8</v>
      </c>
      <c r="L2319">
        <v>521.04</v>
      </c>
      <c r="M2319">
        <v>0.40799999999999997</v>
      </c>
      <c r="O2319" s="12">
        <f>VLOOKUP(C2319,[3]May!$C:$Z,24,FALSE)</f>
        <v>2019</v>
      </c>
    </row>
    <row r="2320" spans="1:15" x14ac:dyDescent="0.25">
      <c r="A2320" t="s">
        <v>1245</v>
      </c>
      <c r="C2320" t="s">
        <v>1261</v>
      </c>
      <c r="E2320">
        <v>2</v>
      </c>
      <c r="F2320" t="s">
        <v>1247</v>
      </c>
      <c r="J2320" t="s">
        <v>23</v>
      </c>
      <c r="K2320">
        <v>7</v>
      </c>
      <c r="L2320">
        <v>35.770000000000003</v>
      </c>
      <c r="M2320">
        <v>2.8000000000000001E-2</v>
      </c>
      <c r="O2320" s="12">
        <f>VLOOKUP(C2320,[3]May!$C:$Z,24,FALSE)</f>
        <v>2019</v>
      </c>
    </row>
    <row r="2321" spans="1:15" x14ac:dyDescent="0.25">
      <c r="A2321" t="s">
        <v>1245</v>
      </c>
      <c r="C2321" t="s">
        <v>1261</v>
      </c>
      <c r="E2321">
        <v>12</v>
      </c>
      <c r="F2321" t="s">
        <v>1253</v>
      </c>
      <c r="J2321" t="s">
        <v>23</v>
      </c>
      <c r="K2321">
        <v>1</v>
      </c>
      <c r="L2321">
        <v>61.2</v>
      </c>
      <c r="M2321">
        <v>8.3370000000000007E-3</v>
      </c>
      <c r="O2321" s="12">
        <f>VLOOKUP(C2321,[3]May!$C:$Z,24,FALSE)</f>
        <v>2019</v>
      </c>
    </row>
    <row r="2322" spans="1:15" x14ac:dyDescent="0.25">
      <c r="A2322" t="s">
        <v>1245</v>
      </c>
      <c r="C2322" t="s">
        <v>1261</v>
      </c>
      <c r="E2322">
        <v>2</v>
      </c>
      <c r="F2322" t="s">
        <v>1247</v>
      </c>
      <c r="J2322" t="s">
        <v>23</v>
      </c>
      <c r="K2322">
        <v>7</v>
      </c>
      <c r="L2322">
        <v>455.91</v>
      </c>
      <c r="M2322">
        <v>0.35699999999999998</v>
      </c>
      <c r="O2322" s="12">
        <f>VLOOKUP(C2322,[3]May!$C:$Z,24,FALSE)</f>
        <v>2019</v>
      </c>
    </row>
    <row r="2323" spans="1:15" x14ac:dyDescent="0.25">
      <c r="A2323" t="s">
        <v>1245</v>
      </c>
      <c r="C2323" t="s">
        <v>1261</v>
      </c>
      <c r="E2323">
        <v>2</v>
      </c>
      <c r="F2323" t="s">
        <v>1247</v>
      </c>
      <c r="J2323" t="s">
        <v>23</v>
      </c>
      <c r="K2323">
        <v>12</v>
      </c>
      <c r="L2323">
        <v>61.32</v>
      </c>
      <c r="M2323">
        <v>4.8000000000000001E-2</v>
      </c>
      <c r="O2323" s="12">
        <f>VLOOKUP(C2323,[3]May!$C:$Z,24,FALSE)</f>
        <v>2019</v>
      </c>
    </row>
    <row r="2324" spans="1:15" x14ac:dyDescent="0.25">
      <c r="A2324" t="s">
        <v>1245</v>
      </c>
      <c r="C2324" t="s">
        <v>1261</v>
      </c>
      <c r="E2324">
        <v>2</v>
      </c>
      <c r="F2324" t="s">
        <v>1247</v>
      </c>
      <c r="J2324" t="s">
        <v>23</v>
      </c>
      <c r="K2324">
        <v>11</v>
      </c>
      <c r="L2324">
        <v>716.43</v>
      </c>
      <c r="M2324">
        <v>0.56100000000000005</v>
      </c>
      <c r="O2324" s="12">
        <f>VLOOKUP(C2324,[3]May!$C:$Z,24,FALSE)</f>
        <v>2019</v>
      </c>
    </row>
    <row r="2325" spans="1:15" x14ac:dyDescent="0.25">
      <c r="A2325" t="s">
        <v>1245</v>
      </c>
      <c r="C2325" t="s">
        <v>1261</v>
      </c>
      <c r="E2325">
        <v>2</v>
      </c>
      <c r="F2325" t="s">
        <v>1247</v>
      </c>
      <c r="J2325" t="s">
        <v>23</v>
      </c>
      <c r="K2325">
        <v>11</v>
      </c>
      <c r="L2325">
        <v>56.21</v>
      </c>
      <c r="M2325">
        <v>4.3999999999999997E-2</v>
      </c>
      <c r="O2325" s="12">
        <f>VLOOKUP(C2325,[3]May!$C:$Z,24,FALSE)</f>
        <v>2019</v>
      </c>
    </row>
    <row r="2326" spans="1:15" x14ac:dyDescent="0.25">
      <c r="A2326" t="s">
        <v>1245</v>
      </c>
      <c r="C2326" t="s">
        <v>1261</v>
      </c>
      <c r="E2326">
        <v>12</v>
      </c>
      <c r="F2326" t="s">
        <v>1253</v>
      </c>
      <c r="J2326" t="s">
        <v>23</v>
      </c>
      <c r="K2326">
        <v>1</v>
      </c>
      <c r="L2326">
        <v>61.2</v>
      </c>
      <c r="M2326">
        <v>8.3370000000000007E-3</v>
      </c>
      <c r="O2326" s="12">
        <f>VLOOKUP(C2326,[3]May!$C:$Z,24,FALSE)</f>
        <v>2019</v>
      </c>
    </row>
    <row r="2327" spans="1:15" x14ac:dyDescent="0.25">
      <c r="A2327" t="s">
        <v>1245</v>
      </c>
      <c r="C2327" t="s">
        <v>1261</v>
      </c>
      <c r="E2327">
        <v>2</v>
      </c>
      <c r="F2327" t="s">
        <v>1247</v>
      </c>
      <c r="J2327" t="s">
        <v>23</v>
      </c>
      <c r="K2327">
        <v>8</v>
      </c>
      <c r="L2327">
        <v>521.04</v>
      </c>
      <c r="M2327">
        <v>0.40799999999999997</v>
      </c>
      <c r="O2327" s="12">
        <f>VLOOKUP(C2327,[3]May!$C:$Z,24,FALSE)</f>
        <v>2019</v>
      </c>
    </row>
    <row r="2328" spans="1:15" x14ac:dyDescent="0.25">
      <c r="A2328" t="s">
        <v>1245</v>
      </c>
      <c r="C2328" t="s">
        <v>1261</v>
      </c>
      <c r="E2328">
        <v>2</v>
      </c>
      <c r="F2328" t="s">
        <v>1247</v>
      </c>
      <c r="J2328" t="s">
        <v>23</v>
      </c>
      <c r="K2328">
        <v>2</v>
      </c>
      <c r="L2328">
        <v>10.220000000000001</v>
      </c>
      <c r="M2328">
        <v>8.0000000000000002E-3</v>
      </c>
      <c r="O2328" s="12">
        <f>VLOOKUP(C2328,[3]May!$C:$Z,24,FALSE)</f>
        <v>2019</v>
      </c>
    </row>
    <row r="2329" spans="1:15" x14ac:dyDescent="0.25">
      <c r="A2329" t="s">
        <v>1245</v>
      </c>
      <c r="C2329" t="s">
        <v>1261</v>
      </c>
      <c r="E2329">
        <v>2</v>
      </c>
      <c r="F2329" t="s">
        <v>1247</v>
      </c>
      <c r="J2329" t="s">
        <v>23</v>
      </c>
      <c r="K2329">
        <v>8</v>
      </c>
      <c r="L2329">
        <v>521.04</v>
      </c>
      <c r="M2329">
        <v>0.40799999999999997</v>
      </c>
      <c r="O2329" s="12">
        <f>VLOOKUP(C2329,[3]May!$C:$Z,24,FALSE)</f>
        <v>2019</v>
      </c>
    </row>
    <row r="2330" spans="1:15" x14ac:dyDescent="0.25">
      <c r="A2330" t="s">
        <v>1245</v>
      </c>
      <c r="C2330" t="s">
        <v>1261</v>
      </c>
      <c r="E2330">
        <v>12</v>
      </c>
      <c r="F2330" t="s">
        <v>1253</v>
      </c>
      <c r="J2330" t="s">
        <v>23</v>
      </c>
      <c r="K2330">
        <v>1</v>
      </c>
      <c r="L2330">
        <v>61.2</v>
      </c>
      <c r="M2330">
        <v>8.3370000000000007E-3</v>
      </c>
      <c r="O2330" s="12">
        <f>VLOOKUP(C2330,[3]May!$C:$Z,24,FALSE)</f>
        <v>2019</v>
      </c>
    </row>
    <row r="2331" spans="1:15" x14ac:dyDescent="0.25">
      <c r="A2331" t="s">
        <v>1245</v>
      </c>
      <c r="C2331" t="s">
        <v>1261</v>
      </c>
      <c r="E2331">
        <v>2</v>
      </c>
      <c r="F2331" t="s">
        <v>1247</v>
      </c>
      <c r="J2331" t="s">
        <v>23</v>
      </c>
      <c r="K2331">
        <v>13</v>
      </c>
      <c r="L2331">
        <v>846.69</v>
      </c>
      <c r="M2331">
        <v>0.66300000000000003</v>
      </c>
      <c r="O2331" s="12">
        <f>VLOOKUP(C2331,[3]May!$C:$Z,24,FALSE)</f>
        <v>2019</v>
      </c>
    </row>
    <row r="2332" spans="1:15" x14ac:dyDescent="0.25">
      <c r="A2332" t="s">
        <v>1245</v>
      </c>
      <c r="C2332" t="s">
        <v>1261</v>
      </c>
      <c r="E2332">
        <v>2</v>
      </c>
      <c r="F2332" t="s">
        <v>1247</v>
      </c>
      <c r="J2332" t="s">
        <v>23</v>
      </c>
      <c r="K2332">
        <v>1</v>
      </c>
      <c r="L2332">
        <v>5.1100000000000003</v>
      </c>
      <c r="M2332">
        <v>4.0000000000000001E-3</v>
      </c>
      <c r="O2332" s="12">
        <f>VLOOKUP(C2332,[3]May!$C:$Z,24,FALSE)</f>
        <v>2019</v>
      </c>
    </row>
    <row r="2333" spans="1:15" x14ac:dyDescent="0.25">
      <c r="A2333" t="s">
        <v>1245</v>
      </c>
      <c r="C2333" t="s">
        <v>1261</v>
      </c>
      <c r="E2333">
        <v>12</v>
      </c>
      <c r="F2333" t="s">
        <v>1253</v>
      </c>
      <c r="J2333" t="s">
        <v>23</v>
      </c>
      <c r="K2333">
        <v>1</v>
      </c>
      <c r="L2333">
        <v>61.2</v>
      </c>
      <c r="M2333">
        <v>8.3370000000000007E-3</v>
      </c>
      <c r="O2333" s="12">
        <f>VLOOKUP(C2333,[3]May!$C:$Z,24,FALSE)</f>
        <v>2019</v>
      </c>
    </row>
    <row r="2334" spans="1:15" x14ac:dyDescent="0.25">
      <c r="A2334" t="s">
        <v>1245</v>
      </c>
      <c r="C2334" t="s">
        <v>1261</v>
      </c>
      <c r="E2334">
        <v>2</v>
      </c>
      <c r="F2334" t="s">
        <v>1247</v>
      </c>
      <c r="J2334" t="s">
        <v>23</v>
      </c>
      <c r="K2334">
        <v>1</v>
      </c>
      <c r="L2334">
        <v>5.1100000000000003</v>
      </c>
      <c r="M2334">
        <v>4.0000000000000001E-3</v>
      </c>
      <c r="O2334" s="12">
        <f>VLOOKUP(C2334,[3]May!$C:$Z,24,FALSE)</f>
        <v>2019</v>
      </c>
    </row>
    <row r="2335" spans="1:15" x14ac:dyDescent="0.25">
      <c r="A2335" t="s">
        <v>1245</v>
      </c>
      <c r="C2335" t="s">
        <v>1261</v>
      </c>
      <c r="E2335">
        <v>2</v>
      </c>
      <c r="F2335" t="s">
        <v>1247</v>
      </c>
      <c r="J2335" t="s">
        <v>23</v>
      </c>
      <c r="K2335">
        <v>10</v>
      </c>
      <c r="L2335">
        <v>651.29999999999995</v>
      </c>
      <c r="M2335">
        <v>0.51</v>
      </c>
      <c r="O2335" s="12">
        <f>VLOOKUP(C2335,[3]May!$C:$Z,24,FALSE)</f>
        <v>2019</v>
      </c>
    </row>
    <row r="2336" spans="1:15" x14ac:dyDescent="0.25">
      <c r="A2336" t="s">
        <v>1245</v>
      </c>
      <c r="C2336" t="s">
        <v>1261</v>
      </c>
      <c r="E2336">
        <v>2</v>
      </c>
      <c r="F2336" t="s">
        <v>1247</v>
      </c>
      <c r="J2336" t="s">
        <v>23</v>
      </c>
      <c r="K2336">
        <v>7</v>
      </c>
      <c r="L2336">
        <v>35.770000000000003</v>
      </c>
      <c r="M2336">
        <v>2.8000000000000001E-2</v>
      </c>
      <c r="O2336" s="12">
        <f>VLOOKUP(C2336,[3]May!$C:$Z,24,FALSE)</f>
        <v>2019</v>
      </c>
    </row>
    <row r="2337" spans="1:15" x14ac:dyDescent="0.25">
      <c r="A2337" t="s">
        <v>1245</v>
      </c>
      <c r="C2337" t="s">
        <v>1261</v>
      </c>
      <c r="E2337">
        <v>2</v>
      </c>
      <c r="F2337" t="s">
        <v>1247</v>
      </c>
      <c r="J2337" t="s">
        <v>23</v>
      </c>
      <c r="K2337">
        <v>7</v>
      </c>
      <c r="L2337">
        <v>455.91</v>
      </c>
      <c r="M2337">
        <v>0.35699999999999998</v>
      </c>
      <c r="O2337" s="12">
        <f>VLOOKUP(C2337,[3]May!$C:$Z,24,FALSE)</f>
        <v>2019</v>
      </c>
    </row>
    <row r="2338" spans="1:15" x14ac:dyDescent="0.25">
      <c r="A2338" t="s">
        <v>1245</v>
      </c>
      <c r="C2338" t="s">
        <v>1261</v>
      </c>
      <c r="E2338">
        <v>2</v>
      </c>
      <c r="F2338" t="s">
        <v>1247</v>
      </c>
      <c r="J2338" t="s">
        <v>23</v>
      </c>
      <c r="K2338">
        <v>3</v>
      </c>
      <c r="L2338">
        <v>15.33</v>
      </c>
      <c r="M2338">
        <v>1.2E-2</v>
      </c>
      <c r="O2338" s="12">
        <f>VLOOKUP(C2338,[3]May!$C:$Z,24,FALSE)</f>
        <v>2019</v>
      </c>
    </row>
    <row r="2339" spans="1:15" x14ac:dyDescent="0.25">
      <c r="A2339" t="s">
        <v>1245</v>
      </c>
      <c r="C2339" t="s">
        <v>1261</v>
      </c>
      <c r="E2339">
        <v>6</v>
      </c>
      <c r="F2339" t="s">
        <v>1250</v>
      </c>
      <c r="J2339" t="s">
        <v>23</v>
      </c>
      <c r="K2339">
        <v>1</v>
      </c>
      <c r="L2339">
        <v>10.85</v>
      </c>
      <c r="M2339">
        <v>8.5000000000000006E-3</v>
      </c>
      <c r="O2339" s="12">
        <f>VLOOKUP(C2339,[3]May!$C:$Z,24,FALSE)</f>
        <v>2019</v>
      </c>
    </row>
    <row r="2340" spans="1:15" x14ac:dyDescent="0.25">
      <c r="A2340" t="s">
        <v>1245</v>
      </c>
      <c r="C2340" t="s">
        <v>1261</v>
      </c>
      <c r="E2340">
        <v>2</v>
      </c>
      <c r="F2340" t="s">
        <v>1247</v>
      </c>
      <c r="J2340" t="s">
        <v>23</v>
      </c>
      <c r="K2340">
        <v>9</v>
      </c>
      <c r="L2340">
        <v>45.99</v>
      </c>
      <c r="M2340">
        <v>3.5999999999999997E-2</v>
      </c>
      <c r="O2340" s="12">
        <f>VLOOKUP(C2340,[3]May!$C:$Z,24,FALSE)</f>
        <v>2019</v>
      </c>
    </row>
    <row r="2341" spans="1:15" x14ac:dyDescent="0.25">
      <c r="A2341" t="s">
        <v>1245</v>
      </c>
      <c r="C2341" t="s">
        <v>1261</v>
      </c>
      <c r="E2341">
        <v>2</v>
      </c>
      <c r="F2341" t="s">
        <v>1247</v>
      </c>
      <c r="J2341" t="s">
        <v>23</v>
      </c>
      <c r="K2341">
        <v>3</v>
      </c>
      <c r="L2341">
        <v>195.39</v>
      </c>
      <c r="M2341">
        <v>0.153</v>
      </c>
      <c r="O2341" s="12">
        <f>VLOOKUP(C2341,[3]May!$C:$Z,24,FALSE)</f>
        <v>2019</v>
      </c>
    </row>
    <row r="2342" spans="1:15" x14ac:dyDescent="0.25">
      <c r="A2342" t="s">
        <v>1245</v>
      </c>
      <c r="C2342" t="s">
        <v>1261</v>
      </c>
      <c r="E2342">
        <v>2</v>
      </c>
      <c r="F2342" t="s">
        <v>1247</v>
      </c>
      <c r="J2342" t="s">
        <v>23</v>
      </c>
      <c r="K2342">
        <v>20</v>
      </c>
      <c r="L2342">
        <v>1302.5999999999999</v>
      </c>
      <c r="M2342">
        <v>1.02</v>
      </c>
      <c r="O2342" s="12">
        <f>VLOOKUP(C2342,[3]May!$C:$Z,24,FALSE)</f>
        <v>2019</v>
      </c>
    </row>
    <row r="2343" spans="1:15" x14ac:dyDescent="0.25">
      <c r="A2343" t="s">
        <v>1245</v>
      </c>
      <c r="C2343" t="s">
        <v>1261</v>
      </c>
      <c r="E2343">
        <v>2</v>
      </c>
      <c r="F2343" t="s">
        <v>1247</v>
      </c>
      <c r="J2343" t="s">
        <v>23</v>
      </c>
      <c r="K2343">
        <v>5</v>
      </c>
      <c r="L2343">
        <v>25.55</v>
      </c>
      <c r="M2343">
        <v>0.02</v>
      </c>
      <c r="O2343" s="12">
        <f>VLOOKUP(C2343,[3]May!$C:$Z,24,FALSE)</f>
        <v>2019</v>
      </c>
    </row>
    <row r="2344" spans="1:15" x14ac:dyDescent="0.25">
      <c r="A2344" t="s">
        <v>1245</v>
      </c>
      <c r="C2344" t="s">
        <v>1261</v>
      </c>
      <c r="E2344">
        <v>2</v>
      </c>
      <c r="F2344" t="s">
        <v>1247</v>
      </c>
      <c r="J2344" t="s">
        <v>23</v>
      </c>
      <c r="K2344">
        <v>5</v>
      </c>
      <c r="L2344">
        <v>325.64999999999998</v>
      </c>
      <c r="M2344">
        <v>0.255</v>
      </c>
      <c r="O2344" s="12">
        <f>VLOOKUP(C2344,[3]May!$C:$Z,24,FALSE)</f>
        <v>2019</v>
      </c>
    </row>
    <row r="2345" spans="1:15" x14ac:dyDescent="0.25">
      <c r="A2345" t="s">
        <v>1245</v>
      </c>
      <c r="C2345" t="s">
        <v>1261</v>
      </c>
      <c r="E2345">
        <v>2</v>
      </c>
      <c r="F2345" t="s">
        <v>1247</v>
      </c>
      <c r="J2345" t="s">
        <v>23</v>
      </c>
      <c r="K2345">
        <v>1</v>
      </c>
      <c r="L2345">
        <v>65.13</v>
      </c>
      <c r="M2345">
        <v>5.0999999999999997E-2</v>
      </c>
      <c r="O2345" s="12">
        <f>VLOOKUP(C2345,[3]May!$C:$Z,24,FALSE)</f>
        <v>2019</v>
      </c>
    </row>
    <row r="2346" spans="1:15" x14ac:dyDescent="0.25">
      <c r="A2346" t="s">
        <v>1245</v>
      </c>
      <c r="C2346" t="s">
        <v>1261</v>
      </c>
      <c r="E2346">
        <v>2</v>
      </c>
      <c r="F2346" t="s">
        <v>1247</v>
      </c>
      <c r="J2346" t="s">
        <v>23</v>
      </c>
      <c r="K2346">
        <v>14</v>
      </c>
      <c r="L2346">
        <v>71.540000000000006</v>
      </c>
      <c r="M2346">
        <v>5.6000000000000001E-2</v>
      </c>
      <c r="O2346" s="12">
        <f>VLOOKUP(C2346,[3]May!$C:$Z,24,FALSE)</f>
        <v>2019</v>
      </c>
    </row>
    <row r="2347" spans="1:15" x14ac:dyDescent="0.25">
      <c r="A2347" t="s">
        <v>1245</v>
      </c>
      <c r="C2347" t="s">
        <v>1261</v>
      </c>
      <c r="E2347">
        <v>2</v>
      </c>
      <c r="F2347" t="s">
        <v>1247</v>
      </c>
      <c r="J2347" t="s">
        <v>23</v>
      </c>
      <c r="K2347">
        <v>2</v>
      </c>
      <c r="L2347">
        <v>130.26</v>
      </c>
      <c r="M2347">
        <v>0.10199999999999999</v>
      </c>
      <c r="O2347" s="12">
        <f>VLOOKUP(C2347,[3]May!$C:$Z,24,FALSE)</f>
        <v>2019</v>
      </c>
    </row>
    <row r="2348" spans="1:15" x14ac:dyDescent="0.25">
      <c r="A2348" t="s">
        <v>1245</v>
      </c>
      <c r="C2348" t="s">
        <v>1261</v>
      </c>
      <c r="E2348">
        <v>2</v>
      </c>
      <c r="F2348" t="s">
        <v>1247</v>
      </c>
      <c r="J2348" t="s">
        <v>23</v>
      </c>
      <c r="K2348">
        <v>15</v>
      </c>
      <c r="L2348">
        <v>76.650000000000006</v>
      </c>
      <c r="M2348">
        <v>0.06</v>
      </c>
      <c r="O2348" s="12">
        <f>VLOOKUP(C2348,[3]May!$C:$Z,24,FALSE)</f>
        <v>2019</v>
      </c>
    </row>
    <row r="2349" spans="1:15" x14ac:dyDescent="0.25">
      <c r="A2349" t="s">
        <v>1245</v>
      </c>
      <c r="C2349" t="s">
        <v>1261</v>
      </c>
      <c r="E2349">
        <v>8</v>
      </c>
      <c r="F2349" t="s">
        <v>1251</v>
      </c>
      <c r="J2349" t="s">
        <v>23</v>
      </c>
      <c r="K2349">
        <v>8</v>
      </c>
      <c r="L2349">
        <v>440.48</v>
      </c>
      <c r="M2349">
        <v>0.2576</v>
      </c>
      <c r="O2349" s="12">
        <f>VLOOKUP(C2349,[3]May!$C:$Z,24,FALSE)</f>
        <v>2019</v>
      </c>
    </row>
    <row r="2350" spans="1:15" x14ac:dyDescent="0.25">
      <c r="A2350" t="s">
        <v>1245</v>
      </c>
      <c r="C2350" t="s">
        <v>1261</v>
      </c>
      <c r="E2350">
        <v>2</v>
      </c>
      <c r="F2350" t="s">
        <v>1247</v>
      </c>
      <c r="J2350" t="s">
        <v>23</v>
      </c>
      <c r="K2350">
        <v>6</v>
      </c>
      <c r="L2350">
        <v>30.66</v>
      </c>
      <c r="M2350">
        <v>2.4E-2</v>
      </c>
      <c r="O2350" s="12">
        <f>VLOOKUP(C2350,[3]May!$C:$Z,24,FALSE)</f>
        <v>2019</v>
      </c>
    </row>
    <row r="2351" spans="1:15" x14ac:dyDescent="0.25">
      <c r="A2351" t="s">
        <v>1245</v>
      </c>
      <c r="C2351" t="s">
        <v>1261</v>
      </c>
      <c r="E2351">
        <v>2</v>
      </c>
      <c r="F2351" t="s">
        <v>1247</v>
      </c>
      <c r="J2351" t="s">
        <v>23</v>
      </c>
      <c r="K2351">
        <v>9</v>
      </c>
      <c r="L2351">
        <v>586.16999999999996</v>
      </c>
      <c r="M2351">
        <v>0.45900000000000002</v>
      </c>
      <c r="O2351" s="12">
        <f>VLOOKUP(C2351,[3]May!$C:$Z,24,FALSE)</f>
        <v>2019</v>
      </c>
    </row>
    <row r="2352" spans="1:15" x14ac:dyDescent="0.25">
      <c r="A2352" t="s">
        <v>1245</v>
      </c>
      <c r="C2352" t="s">
        <v>1261</v>
      </c>
      <c r="E2352">
        <v>2</v>
      </c>
      <c r="F2352" t="s">
        <v>1247</v>
      </c>
      <c r="J2352" t="s">
        <v>23</v>
      </c>
      <c r="K2352">
        <v>5</v>
      </c>
      <c r="L2352">
        <v>325.64999999999998</v>
      </c>
      <c r="M2352">
        <v>0.255</v>
      </c>
      <c r="O2352" s="12">
        <f>VLOOKUP(C2352,[3]May!$C:$Z,24,FALSE)</f>
        <v>2019</v>
      </c>
    </row>
    <row r="2353" spans="1:15" x14ac:dyDescent="0.25">
      <c r="A2353" t="s">
        <v>1245</v>
      </c>
      <c r="C2353" t="s">
        <v>1261</v>
      </c>
      <c r="E2353">
        <v>2</v>
      </c>
      <c r="F2353" t="s">
        <v>1247</v>
      </c>
      <c r="J2353" t="s">
        <v>23</v>
      </c>
      <c r="K2353">
        <v>4</v>
      </c>
      <c r="L2353">
        <v>20.440000000000001</v>
      </c>
      <c r="M2353">
        <v>1.6E-2</v>
      </c>
      <c r="O2353" s="12">
        <f>VLOOKUP(C2353,[3]May!$C:$Z,24,FALSE)</f>
        <v>2019</v>
      </c>
    </row>
    <row r="2354" spans="1:15" x14ac:dyDescent="0.25">
      <c r="A2354" t="s">
        <v>1245</v>
      </c>
      <c r="C2354" t="s">
        <v>1261</v>
      </c>
      <c r="E2354">
        <v>2</v>
      </c>
      <c r="F2354" t="s">
        <v>1247</v>
      </c>
      <c r="J2354" t="s">
        <v>23</v>
      </c>
      <c r="K2354">
        <v>5</v>
      </c>
      <c r="L2354">
        <v>25.55</v>
      </c>
      <c r="M2354">
        <v>0.02</v>
      </c>
      <c r="O2354" s="12">
        <f>VLOOKUP(C2354,[3]May!$C:$Z,24,FALSE)</f>
        <v>2019</v>
      </c>
    </row>
    <row r="2355" spans="1:15" x14ac:dyDescent="0.25">
      <c r="A2355" t="s">
        <v>1245</v>
      </c>
      <c r="C2355" t="s">
        <v>1261</v>
      </c>
      <c r="E2355">
        <v>2</v>
      </c>
      <c r="F2355" t="s">
        <v>1247</v>
      </c>
      <c r="J2355" t="s">
        <v>23</v>
      </c>
      <c r="K2355">
        <v>8</v>
      </c>
      <c r="L2355">
        <v>521.04</v>
      </c>
      <c r="M2355">
        <v>0.40799999999999997</v>
      </c>
      <c r="O2355" s="12">
        <f>VLOOKUP(C2355,[3]May!$C:$Z,24,FALSE)</f>
        <v>2019</v>
      </c>
    </row>
    <row r="2356" spans="1:15" x14ac:dyDescent="0.25">
      <c r="A2356" t="s">
        <v>1245</v>
      </c>
      <c r="C2356" t="s">
        <v>1261</v>
      </c>
      <c r="E2356">
        <v>12</v>
      </c>
      <c r="F2356" t="s">
        <v>1253</v>
      </c>
      <c r="J2356" t="s">
        <v>23</v>
      </c>
      <c r="K2356">
        <v>1</v>
      </c>
      <c r="L2356">
        <v>61.2</v>
      </c>
      <c r="M2356">
        <v>8.3370000000000007E-3</v>
      </c>
      <c r="O2356" s="12">
        <f>VLOOKUP(C2356,[3]May!$C:$Z,24,FALSE)</f>
        <v>2019</v>
      </c>
    </row>
    <row r="2357" spans="1:15" x14ac:dyDescent="0.25">
      <c r="A2357" t="s">
        <v>1245</v>
      </c>
      <c r="C2357" t="s">
        <v>1261</v>
      </c>
      <c r="E2357">
        <v>2</v>
      </c>
      <c r="F2357" t="s">
        <v>1247</v>
      </c>
      <c r="J2357" t="s">
        <v>23</v>
      </c>
      <c r="K2357">
        <v>5</v>
      </c>
      <c r="L2357">
        <v>325.64999999999998</v>
      </c>
      <c r="M2357">
        <v>0.255</v>
      </c>
      <c r="O2357" s="12">
        <f>VLOOKUP(C2357,[3]May!$C:$Z,24,FALSE)</f>
        <v>2019</v>
      </c>
    </row>
    <row r="2358" spans="1:15" x14ac:dyDescent="0.25">
      <c r="A2358" t="s">
        <v>1245</v>
      </c>
      <c r="C2358" t="s">
        <v>1261</v>
      </c>
      <c r="E2358">
        <v>8</v>
      </c>
      <c r="F2358" t="s">
        <v>1251</v>
      </c>
      <c r="J2358" t="s">
        <v>23</v>
      </c>
      <c r="K2358">
        <v>1</v>
      </c>
      <c r="L2358">
        <v>55.06</v>
      </c>
      <c r="M2358">
        <v>3.2199999999999999E-2</v>
      </c>
      <c r="O2358" s="12">
        <f>VLOOKUP(C2358,[3]May!$C:$Z,24,FALSE)</f>
        <v>2019</v>
      </c>
    </row>
    <row r="2359" spans="1:15" x14ac:dyDescent="0.25">
      <c r="A2359" t="s">
        <v>1245</v>
      </c>
      <c r="C2359" t="s">
        <v>1261</v>
      </c>
      <c r="E2359">
        <v>2</v>
      </c>
      <c r="F2359" t="s">
        <v>1247</v>
      </c>
      <c r="J2359" t="s">
        <v>23</v>
      </c>
      <c r="K2359">
        <v>5</v>
      </c>
      <c r="L2359">
        <v>25.55</v>
      </c>
      <c r="M2359">
        <v>0.02</v>
      </c>
      <c r="O2359" s="12">
        <f>VLOOKUP(C2359,[3]May!$C:$Z,24,FALSE)</f>
        <v>2019</v>
      </c>
    </row>
    <row r="2360" spans="1:15" x14ac:dyDescent="0.25">
      <c r="A2360" t="s">
        <v>1245</v>
      </c>
      <c r="C2360" t="s">
        <v>1261</v>
      </c>
      <c r="E2360">
        <v>2</v>
      </c>
      <c r="F2360" t="s">
        <v>1247</v>
      </c>
      <c r="J2360" t="s">
        <v>23</v>
      </c>
      <c r="K2360">
        <v>6</v>
      </c>
      <c r="L2360">
        <v>390.78</v>
      </c>
      <c r="M2360">
        <v>0.30599999999999999</v>
      </c>
      <c r="O2360" s="12">
        <f>VLOOKUP(C2360,[3]May!$C:$Z,24,FALSE)</f>
        <v>2019</v>
      </c>
    </row>
    <row r="2361" spans="1:15" x14ac:dyDescent="0.25">
      <c r="A2361" t="s">
        <v>1245</v>
      </c>
      <c r="C2361" t="s">
        <v>1261</v>
      </c>
      <c r="E2361">
        <v>12</v>
      </c>
      <c r="F2361" t="s">
        <v>1253</v>
      </c>
      <c r="J2361" t="s">
        <v>23</v>
      </c>
      <c r="K2361">
        <v>1</v>
      </c>
      <c r="L2361">
        <v>61.2</v>
      </c>
      <c r="M2361">
        <v>8.3370000000000007E-3</v>
      </c>
      <c r="O2361" s="12">
        <f>VLOOKUP(C2361,[3]May!$C:$Z,24,FALSE)</f>
        <v>2019</v>
      </c>
    </row>
    <row r="2362" spans="1:15" x14ac:dyDescent="0.25">
      <c r="A2362" t="s">
        <v>1245</v>
      </c>
      <c r="C2362" t="s">
        <v>1261</v>
      </c>
      <c r="E2362">
        <v>2</v>
      </c>
      <c r="F2362" t="s">
        <v>1247</v>
      </c>
      <c r="J2362" t="s">
        <v>23</v>
      </c>
      <c r="K2362">
        <v>20</v>
      </c>
      <c r="L2362">
        <v>1302.5999999999999</v>
      </c>
      <c r="M2362">
        <v>1.02</v>
      </c>
      <c r="O2362" s="12">
        <f>VLOOKUP(C2362,[3]May!$C:$Z,24,FALSE)</f>
        <v>2019</v>
      </c>
    </row>
    <row r="2363" spans="1:15" x14ac:dyDescent="0.25">
      <c r="A2363" t="s">
        <v>1245</v>
      </c>
      <c r="C2363" t="s">
        <v>1261</v>
      </c>
      <c r="E2363">
        <v>8</v>
      </c>
      <c r="F2363" t="s">
        <v>1251</v>
      </c>
      <c r="J2363" t="s">
        <v>23</v>
      </c>
      <c r="K2363">
        <v>10</v>
      </c>
      <c r="L2363">
        <v>550.6</v>
      </c>
      <c r="M2363">
        <v>0.32200000000000001</v>
      </c>
      <c r="O2363" s="12">
        <f>VLOOKUP(C2363,[3]May!$C:$Z,24,FALSE)</f>
        <v>2019</v>
      </c>
    </row>
    <row r="2364" spans="1:15" x14ac:dyDescent="0.25">
      <c r="A2364" t="s">
        <v>1245</v>
      </c>
      <c r="C2364" t="s">
        <v>1261</v>
      </c>
      <c r="E2364">
        <v>12</v>
      </c>
      <c r="F2364" t="s">
        <v>1253</v>
      </c>
      <c r="J2364" t="s">
        <v>23</v>
      </c>
      <c r="K2364">
        <v>1</v>
      </c>
      <c r="L2364">
        <v>61.2</v>
      </c>
      <c r="M2364">
        <v>8.3370000000000007E-3</v>
      </c>
      <c r="O2364" s="12">
        <f>VLOOKUP(C2364,[3]May!$C:$Z,24,FALSE)</f>
        <v>2019</v>
      </c>
    </row>
    <row r="2365" spans="1:15" x14ac:dyDescent="0.25">
      <c r="A2365" t="s">
        <v>1245</v>
      </c>
      <c r="C2365" t="s">
        <v>1261</v>
      </c>
      <c r="E2365">
        <v>2</v>
      </c>
      <c r="F2365" t="s">
        <v>1247</v>
      </c>
      <c r="J2365" t="s">
        <v>23</v>
      </c>
      <c r="K2365">
        <v>18</v>
      </c>
      <c r="L2365">
        <v>1172.3399999999999</v>
      </c>
      <c r="M2365">
        <v>0.91800000000000004</v>
      </c>
      <c r="O2365" s="12">
        <f>VLOOKUP(C2365,[3]May!$C:$Z,24,FALSE)</f>
        <v>2019</v>
      </c>
    </row>
    <row r="2366" spans="1:15" x14ac:dyDescent="0.25">
      <c r="A2366" t="s">
        <v>1245</v>
      </c>
      <c r="C2366" t="s">
        <v>1261</v>
      </c>
      <c r="E2366">
        <v>2</v>
      </c>
      <c r="F2366" t="s">
        <v>1247</v>
      </c>
      <c r="J2366" t="s">
        <v>23</v>
      </c>
      <c r="K2366">
        <v>4</v>
      </c>
      <c r="L2366">
        <v>20.440000000000001</v>
      </c>
      <c r="M2366">
        <v>1.6E-2</v>
      </c>
      <c r="O2366" s="12">
        <f>VLOOKUP(C2366,[3]May!$C:$Z,24,FALSE)</f>
        <v>2019</v>
      </c>
    </row>
    <row r="2367" spans="1:15" x14ac:dyDescent="0.25">
      <c r="A2367" t="s">
        <v>1245</v>
      </c>
      <c r="C2367" t="s">
        <v>1261</v>
      </c>
      <c r="E2367">
        <v>2</v>
      </c>
      <c r="F2367" t="s">
        <v>1247</v>
      </c>
      <c r="J2367" t="s">
        <v>23</v>
      </c>
      <c r="K2367">
        <v>13</v>
      </c>
      <c r="L2367">
        <v>846.69</v>
      </c>
      <c r="M2367">
        <v>0.66300000000000003</v>
      </c>
      <c r="O2367" s="12">
        <f>VLOOKUP(C2367,[3]May!$C:$Z,24,FALSE)</f>
        <v>2019</v>
      </c>
    </row>
    <row r="2368" spans="1:15" x14ac:dyDescent="0.25">
      <c r="A2368" t="s">
        <v>1245</v>
      </c>
      <c r="C2368" t="s">
        <v>1261</v>
      </c>
      <c r="E2368">
        <v>12</v>
      </c>
      <c r="F2368" t="s">
        <v>1253</v>
      </c>
      <c r="J2368" t="s">
        <v>23</v>
      </c>
      <c r="K2368">
        <v>1</v>
      </c>
      <c r="L2368">
        <v>61.2</v>
      </c>
      <c r="M2368">
        <v>8.3370000000000007E-3</v>
      </c>
      <c r="O2368" s="12">
        <f>VLOOKUP(C2368,[3]May!$C:$Z,24,FALSE)</f>
        <v>2019</v>
      </c>
    </row>
    <row r="2369" spans="1:15" x14ac:dyDescent="0.25">
      <c r="A2369" t="s">
        <v>1245</v>
      </c>
      <c r="C2369" t="s">
        <v>1261</v>
      </c>
      <c r="E2369">
        <v>2</v>
      </c>
      <c r="F2369" t="s">
        <v>1247</v>
      </c>
      <c r="J2369" t="s">
        <v>23</v>
      </c>
      <c r="K2369">
        <v>1</v>
      </c>
      <c r="L2369">
        <v>5.1100000000000003</v>
      </c>
      <c r="M2369">
        <v>4.0000000000000001E-3</v>
      </c>
      <c r="O2369" s="12">
        <f>VLOOKUP(C2369,[3]May!$C:$Z,24,FALSE)</f>
        <v>2019</v>
      </c>
    </row>
    <row r="2370" spans="1:15" x14ac:dyDescent="0.25">
      <c r="A2370" t="s">
        <v>1245</v>
      </c>
      <c r="C2370" t="s">
        <v>1261</v>
      </c>
      <c r="E2370">
        <v>2</v>
      </c>
      <c r="F2370" t="s">
        <v>1247</v>
      </c>
      <c r="J2370" t="s">
        <v>23</v>
      </c>
      <c r="K2370">
        <v>13</v>
      </c>
      <c r="L2370">
        <v>846.69</v>
      </c>
      <c r="M2370">
        <v>0.66300000000000003</v>
      </c>
      <c r="O2370" s="12">
        <f>VLOOKUP(C2370,[3]May!$C:$Z,24,FALSE)</f>
        <v>2019</v>
      </c>
    </row>
    <row r="2371" spans="1:15" x14ac:dyDescent="0.25">
      <c r="A2371" t="s">
        <v>1245</v>
      </c>
      <c r="C2371" t="s">
        <v>1261</v>
      </c>
      <c r="E2371">
        <v>12</v>
      </c>
      <c r="F2371" t="s">
        <v>1253</v>
      </c>
      <c r="J2371" t="s">
        <v>23</v>
      </c>
      <c r="K2371">
        <v>1</v>
      </c>
      <c r="L2371">
        <v>61.2</v>
      </c>
      <c r="M2371">
        <v>8.3370000000000007E-3</v>
      </c>
      <c r="O2371" s="12">
        <f>VLOOKUP(C2371,[3]May!$C:$Z,24,FALSE)</f>
        <v>2019</v>
      </c>
    </row>
    <row r="2372" spans="1:15" x14ac:dyDescent="0.25">
      <c r="A2372" t="s">
        <v>1245</v>
      </c>
      <c r="C2372" t="s">
        <v>1261</v>
      </c>
      <c r="E2372">
        <v>2</v>
      </c>
      <c r="F2372" t="s">
        <v>1247</v>
      </c>
      <c r="J2372" t="s">
        <v>23</v>
      </c>
      <c r="K2372">
        <v>12</v>
      </c>
      <c r="L2372">
        <v>781.56</v>
      </c>
      <c r="M2372">
        <v>0.61199999999999999</v>
      </c>
      <c r="O2372" s="12">
        <f>VLOOKUP(C2372,[3]May!$C:$Z,24,FALSE)</f>
        <v>2019</v>
      </c>
    </row>
    <row r="2373" spans="1:15" x14ac:dyDescent="0.25">
      <c r="A2373" t="s">
        <v>1245</v>
      </c>
      <c r="C2373" t="s">
        <v>1261</v>
      </c>
      <c r="E2373">
        <v>2</v>
      </c>
      <c r="F2373" t="s">
        <v>1247</v>
      </c>
      <c r="J2373" t="s">
        <v>23</v>
      </c>
      <c r="K2373">
        <v>3</v>
      </c>
      <c r="L2373">
        <v>15.33</v>
      </c>
      <c r="M2373">
        <v>1.2E-2</v>
      </c>
      <c r="O2373" s="12">
        <f>VLOOKUP(C2373,[3]May!$C:$Z,24,FALSE)</f>
        <v>2019</v>
      </c>
    </row>
    <row r="2374" spans="1:15" x14ac:dyDescent="0.25">
      <c r="A2374" t="s">
        <v>1245</v>
      </c>
      <c r="C2374" t="s">
        <v>1261</v>
      </c>
      <c r="E2374">
        <v>2</v>
      </c>
      <c r="F2374" t="s">
        <v>1247</v>
      </c>
      <c r="J2374" t="s">
        <v>23</v>
      </c>
      <c r="K2374">
        <v>2</v>
      </c>
      <c r="L2374">
        <v>10.220000000000001</v>
      </c>
      <c r="M2374">
        <v>8.0000000000000002E-3</v>
      </c>
      <c r="O2374" s="12">
        <f>VLOOKUP(C2374,[3]May!$C:$Z,24,FALSE)</f>
        <v>2019</v>
      </c>
    </row>
    <row r="2375" spans="1:15" x14ac:dyDescent="0.25">
      <c r="A2375" t="s">
        <v>1245</v>
      </c>
      <c r="C2375" t="s">
        <v>1261</v>
      </c>
      <c r="E2375">
        <v>2</v>
      </c>
      <c r="F2375" t="s">
        <v>1247</v>
      </c>
      <c r="J2375" t="s">
        <v>23</v>
      </c>
      <c r="K2375">
        <v>8</v>
      </c>
      <c r="L2375">
        <v>521.04</v>
      </c>
      <c r="M2375">
        <v>0.40799999999999997</v>
      </c>
      <c r="O2375" s="12">
        <f>VLOOKUP(C2375,[3]May!$C:$Z,24,FALSE)</f>
        <v>2019</v>
      </c>
    </row>
    <row r="2376" spans="1:15" x14ac:dyDescent="0.25">
      <c r="A2376" t="s">
        <v>1245</v>
      </c>
      <c r="C2376" t="s">
        <v>1261</v>
      </c>
      <c r="E2376">
        <v>8</v>
      </c>
      <c r="F2376" t="s">
        <v>1251</v>
      </c>
      <c r="J2376" t="s">
        <v>23</v>
      </c>
      <c r="K2376">
        <v>4</v>
      </c>
      <c r="L2376">
        <v>220.24</v>
      </c>
      <c r="M2376">
        <v>0.1288</v>
      </c>
      <c r="O2376" s="12">
        <f>VLOOKUP(C2376,[3]May!$C:$Z,24,FALSE)</f>
        <v>2019</v>
      </c>
    </row>
    <row r="2377" spans="1:15" x14ac:dyDescent="0.25">
      <c r="A2377" t="s">
        <v>1245</v>
      </c>
      <c r="C2377" t="s">
        <v>1261</v>
      </c>
      <c r="E2377">
        <v>12</v>
      </c>
      <c r="F2377" t="s">
        <v>1253</v>
      </c>
      <c r="J2377" t="s">
        <v>23</v>
      </c>
      <c r="K2377">
        <v>1</v>
      </c>
      <c r="L2377">
        <v>61.2</v>
      </c>
      <c r="M2377">
        <v>8.3370000000000007E-3</v>
      </c>
      <c r="O2377" s="12">
        <f>VLOOKUP(C2377,[3]May!$C:$Z,24,FALSE)</f>
        <v>2019</v>
      </c>
    </row>
    <row r="2378" spans="1:15" x14ac:dyDescent="0.25">
      <c r="A2378" t="s">
        <v>1245</v>
      </c>
      <c r="C2378" t="s">
        <v>1261</v>
      </c>
      <c r="E2378">
        <v>2</v>
      </c>
      <c r="F2378" t="s">
        <v>1247</v>
      </c>
      <c r="J2378" t="s">
        <v>23</v>
      </c>
      <c r="K2378">
        <v>6</v>
      </c>
      <c r="L2378">
        <v>30.66</v>
      </c>
      <c r="M2378">
        <v>2.4E-2</v>
      </c>
      <c r="O2378" s="12">
        <f>VLOOKUP(C2378,[3]May!$C:$Z,24,FALSE)</f>
        <v>2019</v>
      </c>
    </row>
    <row r="2379" spans="1:15" x14ac:dyDescent="0.25">
      <c r="A2379" t="s">
        <v>1245</v>
      </c>
      <c r="C2379" t="s">
        <v>1261</v>
      </c>
      <c r="E2379">
        <v>2</v>
      </c>
      <c r="F2379" t="s">
        <v>1247</v>
      </c>
      <c r="J2379" t="s">
        <v>23</v>
      </c>
      <c r="K2379">
        <v>19</v>
      </c>
      <c r="L2379">
        <v>1237.47</v>
      </c>
      <c r="M2379">
        <v>0.96899999999999997</v>
      </c>
      <c r="O2379" s="12">
        <f>VLOOKUP(C2379,[3]May!$C:$Z,24,FALSE)</f>
        <v>2019</v>
      </c>
    </row>
    <row r="2380" spans="1:15" x14ac:dyDescent="0.25">
      <c r="A2380" t="s">
        <v>1245</v>
      </c>
      <c r="C2380" t="s">
        <v>1261</v>
      </c>
      <c r="E2380">
        <v>2</v>
      </c>
      <c r="F2380" t="s">
        <v>1247</v>
      </c>
      <c r="J2380" t="s">
        <v>23</v>
      </c>
      <c r="K2380">
        <v>2</v>
      </c>
      <c r="L2380">
        <v>10.220000000000001</v>
      </c>
      <c r="M2380">
        <v>8.0000000000000002E-3</v>
      </c>
      <c r="O2380" s="12">
        <f>VLOOKUP(C2380,[3]May!$C:$Z,24,FALSE)</f>
        <v>2019</v>
      </c>
    </row>
    <row r="2381" spans="1:15" x14ac:dyDescent="0.25">
      <c r="A2381" t="s">
        <v>1245</v>
      </c>
      <c r="C2381" t="s">
        <v>1261</v>
      </c>
      <c r="E2381">
        <v>2</v>
      </c>
      <c r="F2381" t="s">
        <v>1247</v>
      </c>
      <c r="J2381" t="s">
        <v>23</v>
      </c>
      <c r="K2381">
        <v>16</v>
      </c>
      <c r="L2381">
        <v>1042.08</v>
      </c>
      <c r="M2381">
        <v>0.81599999999999995</v>
      </c>
      <c r="O2381" s="12">
        <f>VLOOKUP(C2381,[3]May!$C:$Z,24,FALSE)</f>
        <v>2019</v>
      </c>
    </row>
    <row r="2382" spans="1:15" x14ac:dyDescent="0.25">
      <c r="A2382" t="s">
        <v>1245</v>
      </c>
      <c r="C2382" t="s">
        <v>1261</v>
      </c>
      <c r="E2382">
        <v>2</v>
      </c>
      <c r="F2382" t="s">
        <v>1247</v>
      </c>
      <c r="J2382" t="s">
        <v>23</v>
      </c>
      <c r="K2382">
        <v>20</v>
      </c>
      <c r="L2382">
        <v>1302.5999999999999</v>
      </c>
      <c r="M2382">
        <v>1.02</v>
      </c>
      <c r="O2382" s="12">
        <f>VLOOKUP(C2382,[3]May!$C:$Z,24,FALSE)</f>
        <v>2019</v>
      </c>
    </row>
    <row r="2383" spans="1:15" x14ac:dyDescent="0.25">
      <c r="A2383" t="s">
        <v>1245</v>
      </c>
      <c r="C2383" t="s">
        <v>1261</v>
      </c>
      <c r="E2383">
        <v>2</v>
      </c>
      <c r="F2383" t="s">
        <v>1247</v>
      </c>
      <c r="J2383" t="s">
        <v>23</v>
      </c>
      <c r="K2383">
        <v>19</v>
      </c>
      <c r="L2383">
        <v>1237.47</v>
      </c>
      <c r="M2383">
        <v>0.96899999999999997</v>
      </c>
      <c r="O2383" s="12">
        <f>VLOOKUP(C2383,[3]May!$C:$Z,24,FALSE)</f>
        <v>2019</v>
      </c>
    </row>
    <row r="2384" spans="1:15" x14ac:dyDescent="0.25">
      <c r="A2384" t="s">
        <v>1245</v>
      </c>
      <c r="C2384" t="s">
        <v>1261</v>
      </c>
      <c r="E2384">
        <v>2</v>
      </c>
      <c r="F2384" t="s">
        <v>1247</v>
      </c>
      <c r="J2384" t="s">
        <v>23</v>
      </c>
      <c r="K2384">
        <v>1</v>
      </c>
      <c r="L2384">
        <v>5.1100000000000003</v>
      </c>
      <c r="M2384">
        <v>4.0000000000000001E-3</v>
      </c>
      <c r="O2384" s="12">
        <f>VLOOKUP(C2384,[3]May!$C:$Z,24,FALSE)</f>
        <v>2019</v>
      </c>
    </row>
    <row r="2385" spans="1:15" x14ac:dyDescent="0.25">
      <c r="A2385" t="s">
        <v>1245</v>
      </c>
      <c r="C2385" t="s">
        <v>1261</v>
      </c>
      <c r="E2385">
        <v>12</v>
      </c>
      <c r="F2385" t="s">
        <v>1253</v>
      </c>
      <c r="J2385" t="s">
        <v>23</v>
      </c>
      <c r="K2385">
        <v>1</v>
      </c>
      <c r="L2385">
        <v>61.2</v>
      </c>
      <c r="M2385">
        <v>8.3370000000000007E-3</v>
      </c>
      <c r="O2385" s="12">
        <f>VLOOKUP(C2385,[3]May!$C:$Z,24,FALSE)</f>
        <v>2019</v>
      </c>
    </row>
    <row r="2386" spans="1:15" x14ac:dyDescent="0.25">
      <c r="A2386" t="s">
        <v>1245</v>
      </c>
      <c r="C2386" t="s">
        <v>1261</v>
      </c>
      <c r="E2386">
        <v>2</v>
      </c>
      <c r="F2386" t="s">
        <v>1247</v>
      </c>
      <c r="J2386" t="s">
        <v>23</v>
      </c>
      <c r="K2386">
        <v>13</v>
      </c>
      <c r="L2386">
        <v>846.69</v>
      </c>
      <c r="M2386">
        <v>0.66300000000000003</v>
      </c>
      <c r="O2386" s="12">
        <f>VLOOKUP(C2386,[3]May!$C:$Z,24,FALSE)</f>
        <v>2019</v>
      </c>
    </row>
    <row r="2387" spans="1:15" x14ac:dyDescent="0.25">
      <c r="A2387" t="s">
        <v>1245</v>
      </c>
      <c r="C2387" t="s">
        <v>1261</v>
      </c>
      <c r="E2387">
        <v>2</v>
      </c>
      <c r="F2387" t="s">
        <v>1247</v>
      </c>
      <c r="J2387" t="s">
        <v>23</v>
      </c>
      <c r="K2387">
        <v>5</v>
      </c>
      <c r="L2387">
        <v>25.55</v>
      </c>
      <c r="M2387">
        <v>0.02</v>
      </c>
      <c r="O2387" s="12">
        <f>VLOOKUP(C2387,[3]May!$C:$Z,24,FALSE)</f>
        <v>2019</v>
      </c>
    </row>
    <row r="2388" spans="1:15" x14ac:dyDescent="0.25">
      <c r="A2388" t="s">
        <v>1245</v>
      </c>
      <c r="C2388" t="s">
        <v>1261</v>
      </c>
      <c r="E2388">
        <v>2</v>
      </c>
      <c r="F2388" t="s">
        <v>1247</v>
      </c>
      <c r="J2388" t="s">
        <v>23</v>
      </c>
      <c r="K2388">
        <v>10</v>
      </c>
      <c r="L2388">
        <v>651.29999999999995</v>
      </c>
      <c r="M2388">
        <v>0.51</v>
      </c>
      <c r="O2388" s="12">
        <f>VLOOKUP(C2388,[3]May!$C:$Z,24,FALSE)</f>
        <v>2019</v>
      </c>
    </row>
    <row r="2389" spans="1:15" x14ac:dyDescent="0.25">
      <c r="A2389" t="s">
        <v>1245</v>
      </c>
      <c r="C2389" t="s">
        <v>1261</v>
      </c>
      <c r="E2389">
        <v>2</v>
      </c>
      <c r="F2389" t="s">
        <v>1247</v>
      </c>
      <c r="J2389" t="s">
        <v>23</v>
      </c>
      <c r="K2389">
        <v>3</v>
      </c>
      <c r="L2389">
        <v>195.39</v>
      </c>
      <c r="M2389">
        <v>0.153</v>
      </c>
      <c r="O2389" s="12">
        <f>VLOOKUP(C2389,[3]May!$C:$Z,24,FALSE)</f>
        <v>2019</v>
      </c>
    </row>
    <row r="2390" spans="1:15" x14ac:dyDescent="0.25">
      <c r="A2390" t="s">
        <v>1245</v>
      </c>
      <c r="C2390" t="s">
        <v>1261</v>
      </c>
      <c r="E2390">
        <v>2</v>
      </c>
      <c r="F2390" t="s">
        <v>1247</v>
      </c>
      <c r="J2390" t="s">
        <v>23</v>
      </c>
      <c r="K2390">
        <v>7</v>
      </c>
      <c r="L2390">
        <v>35.770000000000003</v>
      </c>
      <c r="M2390">
        <v>2.8000000000000001E-2</v>
      </c>
      <c r="O2390" s="12">
        <f>VLOOKUP(C2390,[3]May!$C:$Z,24,FALSE)</f>
        <v>2019</v>
      </c>
    </row>
    <row r="2391" spans="1:15" x14ac:dyDescent="0.25">
      <c r="A2391" t="s">
        <v>1245</v>
      </c>
      <c r="C2391" t="s">
        <v>1261</v>
      </c>
      <c r="E2391">
        <v>2</v>
      </c>
      <c r="F2391" t="s">
        <v>1247</v>
      </c>
      <c r="J2391" t="s">
        <v>23</v>
      </c>
      <c r="K2391">
        <v>4</v>
      </c>
      <c r="L2391">
        <v>20.440000000000001</v>
      </c>
      <c r="M2391">
        <v>1.6E-2</v>
      </c>
      <c r="O2391" s="12">
        <f>VLOOKUP(C2391,[3]May!$C:$Z,24,FALSE)</f>
        <v>2019</v>
      </c>
    </row>
    <row r="2392" spans="1:15" x14ac:dyDescent="0.25">
      <c r="A2392" t="s">
        <v>1245</v>
      </c>
      <c r="C2392" t="s">
        <v>1261</v>
      </c>
      <c r="E2392">
        <v>2</v>
      </c>
      <c r="F2392" t="s">
        <v>1247</v>
      </c>
      <c r="J2392" t="s">
        <v>23</v>
      </c>
      <c r="K2392">
        <v>10</v>
      </c>
      <c r="L2392">
        <v>651.29999999999995</v>
      </c>
      <c r="M2392">
        <v>0.51</v>
      </c>
      <c r="O2392" s="12">
        <f>VLOOKUP(C2392,[3]May!$C:$Z,24,FALSE)</f>
        <v>2019</v>
      </c>
    </row>
    <row r="2393" spans="1:15" x14ac:dyDescent="0.25">
      <c r="A2393" t="s">
        <v>1245</v>
      </c>
      <c r="C2393" t="s">
        <v>1261</v>
      </c>
      <c r="E2393">
        <v>9</v>
      </c>
      <c r="F2393" t="s">
        <v>1256</v>
      </c>
      <c r="J2393" t="s">
        <v>23</v>
      </c>
      <c r="K2393">
        <v>1</v>
      </c>
      <c r="L2393">
        <v>39.06</v>
      </c>
      <c r="M2393">
        <v>3.2199999999999999E-2</v>
      </c>
      <c r="O2393" s="12">
        <f>VLOOKUP(C2393,[3]May!$C:$Z,24,FALSE)</f>
        <v>2019</v>
      </c>
    </row>
    <row r="2394" spans="1:15" x14ac:dyDescent="0.25">
      <c r="A2394" t="s">
        <v>1245</v>
      </c>
      <c r="C2394" t="s">
        <v>1261</v>
      </c>
      <c r="E2394">
        <v>2</v>
      </c>
      <c r="F2394" t="s">
        <v>1247</v>
      </c>
      <c r="J2394" t="s">
        <v>23</v>
      </c>
      <c r="K2394">
        <v>13</v>
      </c>
      <c r="L2394">
        <v>66.430000000000007</v>
      </c>
      <c r="M2394">
        <v>5.1999999999999998E-2</v>
      </c>
      <c r="O2394" s="12">
        <f>VLOOKUP(C2394,[3]May!$C:$Z,24,FALSE)</f>
        <v>2019</v>
      </c>
    </row>
    <row r="2395" spans="1:15" x14ac:dyDescent="0.25">
      <c r="A2395" t="s">
        <v>1245</v>
      </c>
      <c r="C2395" t="s">
        <v>1261</v>
      </c>
      <c r="E2395">
        <v>8</v>
      </c>
      <c r="F2395" t="s">
        <v>1251</v>
      </c>
      <c r="J2395" t="s">
        <v>23</v>
      </c>
      <c r="K2395">
        <v>3</v>
      </c>
      <c r="L2395">
        <v>165.18</v>
      </c>
      <c r="M2395">
        <v>9.6600000000000005E-2</v>
      </c>
      <c r="O2395" s="12">
        <f>VLOOKUP(C2395,[3]May!$C:$Z,24,FALSE)</f>
        <v>2019</v>
      </c>
    </row>
    <row r="2396" spans="1:15" x14ac:dyDescent="0.25">
      <c r="A2396" t="s">
        <v>1245</v>
      </c>
      <c r="C2396" t="s">
        <v>1261</v>
      </c>
      <c r="E2396">
        <v>2</v>
      </c>
      <c r="F2396" t="s">
        <v>1247</v>
      </c>
      <c r="J2396" t="s">
        <v>23</v>
      </c>
      <c r="K2396">
        <v>1</v>
      </c>
      <c r="L2396">
        <v>5.1100000000000003</v>
      </c>
      <c r="M2396">
        <v>4.0000000000000001E-3</v>
      </c>
      <c r="O2396" s="12">
        <f>VLOOKUP(C2396,[3]May!$C:$Z,24,FALSE)</f>
        <v>2019</v>
      </c>
    </row>
    <row r="2397" spans="1:15" x14ac:dyDescent="0.25">
      <c r="A2397" t="s">
        <v>1245</v>
      </c>
      <c r="C2397" t="s">
        <v>1261</v>
      </c>
      <c r="E2397">
        <v>2</v>
      </c>
      <c r="F2397" t="s">
        <v>1247</v>
      </c>
      <c r="J2397" t="s">
        <v>23</v>
      </c>
      <c r="K2397">
        <v>6</v>
      </c>
      <c r="L2397">
        <v>390.78</v>
      </c>
      <c r="M2397">
        <v>0.30599999999999999</v>
      </c>
      <c r="O2397" s="12">
        <f>VLOOKUP(C2397,[3]May!$C:$Z,24,FALSE)</f>
        <v>2019</v>
      </c>
    </row>
    <row r="2398" spans="1:15" x14ac:dyDescent="0.25">
      <c r="A2398" t="s">
        <v>1245</v>
      </c>
      <c r="C2398" t="s">
        <v>1261</v>
      </c>
      <c r="E2398">
        <v>2</v>
      </c>
      <c r="F2398" t="s">
        <v>1247</v>
      </c>
      <c r="J2398" t="s">
        <v>23</v>
      </c>
      <c r="K2398">
        <v>14</v>
      </c>
      <c r="L2398">
        <v>911.82</v>
      </c>
      <c r="M2398">
        <v>0.71399999999999997</v>
      </c>
      <c r="O2398" s="12">
        <f>VLOOKUP(C2398,[3]May!$C:$Z,24,FALSE)</f>
        <v>2019</v>
      </c>
    </row>
    <row r="2399" spans="1:15" x14ac:dyDescent="0.25">
      <c r="A2399" t="s">
        <v>1245</v>
      </c>
      <c r="C2399" t="s">
        <v>1261</v>
      </c>
      <c r="E2399">
        <v>2</v>
      </c>
      <c r="F2399" t="s">
        <v>1247</v>
      </c>
      <c r="J2399" t="s">
        <v>23</v>
      </c>
      <c r="K2399">
        <v>3</v>
      </c>
      <c r="L2399">
        <v>195.39</v>
      </c>
      <c r="M2399">
        <v>0.153</v>
      </c>
      <c r="O2399" s="12">
        <f>VLOOKUP(C2399,[3]May!$C:$Z,24,FALSE)</f>
        <v>2019</v>
      </c>
    </row>
    <row r="2400" spans="1:15" x14ac:dyDescent="0.25">
      <c r="A2400" t="s">
        <v>1245</v>
      </c>
      <c r="C2400" t="s">
        <v>1261</v>
      </c>
      <c r="E2400">
        <v>2</v>
      </c>
      <c r="F2400" t="s">
        <v>1247</v>
      </c>
      <c r="J2400" t="s">
        <v>23</v>
      </c>
      <c r="K2400">
        <v>13</v>
      </c>
      <c r="L2400">
        <v>846.69</v>
      </c>
      <c r="M2400">
        <v>0.66300000000000003</v>
      </c>
      <c r="O2400" s="12">
        <f>VLOOKUP(C2400,[3]May!$C:$Z,24,FALSE)</f>
        <v>2019</v>
      </c>
    </row>
    <row r="2401" spans="1:15" x14ac:dyDescent="0.25">
      <c r="A2401" t="s">
        <v>1245</v>
      </c>
      <c r="C2401" t="s">
        <v>1261</v>
      </c>
      <c r="E2401">
        <v>2</v>
      </c>
      <c r="F2401" t="s">
        <v>1247</v>
      </c>
      <c r="J2401" t="s">
        <v>23</v>
      </c>
      <c r="K2401">
        <v>5</v>
      </c>
      <c r="L2401">
        <v>325.64999999999998</v>
      </c>
      <c r="M2401">
        <v>0.255</v>
      </c>
      <c r="O2401" s="12">
        <f>VLOOKUP(C2401,[3]May!$C:$Z,24,FALSE)</f>
        <v>2019</v>
      </c>
    </row>
    <row r="2402" spans="1:15" x14ac:dyDescent="0.25">
      <c r="A2402" t="s">
        <v>1245</v>
      </c>
      <c r="C2402" t="s">
        <v>1261</v>
      </c>
      <c r="E2402">
        <v>2</v>
      </c>
      <c r="F2402" t="s">
        <v>1247</v>
      </c>
      <c r="J2402" t="s">
        <v>23</v>
      </c>
      <c r="K2402">
        <v>12</v>
      </c>
      <c r="L2402">
        <v>61.32</v>
      </c>
      <c r="M2402">
        <v>4.8000000000000001E-2</v>
      </c>
      <c r="O2402" s="12">
        <f>VLOOKUP(C2402,[3]May!$C:$Z,24,FALSE)</f>
        <v>2019</v>
      </c>
    </row>
    <row r="2403" spans="1:15" x14ac:dyDescent="0.25">
      <c r="A2403" t="s">
        <v>1245</v>
      </c>
      <c r="C2403" t="s">
        <v>1261</v>
      </c>
      <c r="E2403">
        <v>2</v>
      </c>
      <c r="F2403" t="s">
        <v>1247</v>
      </c>
      <c r="J2403" t="s">
        <v>23</v>
      </c>
      <c r="K2403">
        <v>5</v>
      </c>
      <c r="L2403">
        <v>25.55</v>
      </c>
      <c r="M2403">
        <v>0.02</v>
      </c>
      <c r="O2403" s="12">
        <f>VLOOKUP(C2403,[3]May!$C:$Z,24,FALSE)</f>
        <v>2019</v>
      </c>
    </row>
    <row r="2404" spans="1:15" x14ac:dyDescent="0.25">
      <c r="A2404" t="s">
        <v>1245</v>
      </c>
      <c r="C2404" t="s">
        <v>1261</v>
      </c>
      <c r="E2404">
        <v>2</v>
      </c>
      <c r="F2404" t="s">
        <v>1247</v>
      </c>
      <c r="J2404" t="s">
        <v>23</v>
      </c>
      <c r="K2404">
        <v>17</v>
      </c>
      <c r="L2404">
        <v>1107.21</v>
      </c>
      <c r="M2404">
        <v>0.86699999999999999</v>
      </c>
      <c r="O2404" s="12">
        <f>VLOOKUP(C2404,[3]May!$C:$Z,24,FALSE)</f>
        <v>2019</v>
      </c>
    </row>
    <row r="2405" spans="1:15" x14ac:dyDescent="0.25">
      <c r="A2405" t="s">
        <v>1245</v>
      </c>
      <c r="C2405" t="s">
        <v>1261</v>
      </c>
      <c r="E2405">
        <v>2</v>
      </c>
      <c r="F2405" t="s">
        <v>1247</v>
      </c>
      <c r="J2405" t="s">
        <v>23</v>
      </c>
      <c r="K2405">
        <v>2</v>
      </c>
      <c r="L2405">
        <v>10.220000000000001</v>
      </c>
      <c r="M2405">
        <v>8.0000000000000002E-3</v>
      </c>
      <c r="O2405" s="12">
        <f>VLOOKUP(C2405,[3]May!$C:$Z,24,FALSE)</f>
        <v>2019</v>
      </c>
    </row>
    <row r="2406" spans="1:15" x14ac:dyDescent="0.25">
      <c r="A2406" t="s">
        <v>1245</v>
      </c>
      <c r="C2406" t="s">
        <v>1261</v>
      </c>
      <c r="E2406">
        <v>2</v>
      </c>
      <c r="F2406" t="s">
        <v>1247</v>
      </c>
      <c r="J2406" t="s">
        <v>23</v>
      </c>
      <c r="K2406">
        <v>12</v>
      </c>
      <c r="L2406">
        <v>781.56</v>
      </c>
      <c r="M2406">
        <v>0.61199999999999999</v>
      </c>
      <c r="O2406" s="12">
        <f>VLOOKUP(C2406,[3]May!$C:$Z,24,FALSE)</f>
        <v>2019</v>
      </c>
    </row>
    <row r="2407" spans="1:15" x14ac:dyDescent="0.25">
      <c r="A2407" t="s">
        <v>1245</v>
      </c>
      <c r="C2407" t="s">
        <v>1261</v>
      </c>
      <c r="E2407">
        <v>6</v>
      </c>
      <c r="F2407" t="s">
        <v>1250</v>
      </c>
      <c r="J2407" t="s">
        <v>23</v>
      </c>
      <c r="K2407">
        <v>1</v>
      </c>
      <c r="L2407">
        <v>10.85</v>
      </c>
      <c r="M2407">
        <v>8.5000000000000006E-3</v>
      </c>
      <c r="O2407" s="12">
        <f>VLOOKUP(C2407,[3]May!$C:$Z,24,FALSE)</f>
        <v>2019</v>
      </c>
    </row>
    <row r="2408" spans="1:15" x14ac:dyDescent="0.25">
      <c r="A2408" t="s">
        <v>1245</v>
      </c>
      <c r="C2408" t="s">
        <v>1261</v>
      </c>
      <c r="E2408">
        <v>2</v>
      </c>
      <c r="F2408" t="s">
        <v>1247</v>
      </c>
      <c r="J2408" t="s">
        <v>23</v>
      </c>
      <c r="K2408">
        <v>10</v>
      </c>
      <c r="L2408">
        <v>651.29999999999995</v>
      </c>
      <c r="M2408">
        <v>0.51</v>
      </c>
      <c r="O2408" s="12">
        <f>VLOOKUP(C2408,[3]May!$C:$Z,24,FALSE)</f>
        <v>2019</v>
      </c>
    </row>
    <row r="2409" spans="1:15" x14ac:dyDescent="0.25">
      <c r="A2409" t="s">
        <v>1245</v>
      </c>
      <c r="C2409" t="s">
        <v>1261</v>
      </c>
      <c r="E2409">
        <v>2</v>
      </c>
      <c r="F2409" t="s">
        <v>1247</v>
      </c>
      <c r="J2409" t="s">
        <v>23</v>
      </c>
      <c r="K2409">
        <v>11</v>
      </c>
      <c r="L2409">
        <v>716.43</v>
      </c>
      <c r="M2409">
        <v>0.56100000000000005</v>
      </c>
      <c r="O2409" s="12">
        <f>VLOOKUP(C2409,[3]May!$C:$Z,24,FALSE)</f>
        <v>2019</v>
      </c>
    </row>
    <row r="2410" spans="1:15" x14ac:dyDescent="0.25">
      <c r="A2410" t="s">
        <v>1245</v>
      </c>
      <c r="C2410" t="s">
        <v>1261</v>
      </c>
      <c r="E2410">
        <v>2</v>
      </c>
      <c r="F2410" t="s">
        <v>1247</v>
      </c>
      <c r="J2410" t="s">
        <v>23</v>
      </c>
      <c r="K2410">
        <v>13</v>
      </c>
      <c r="L2410">
        <v>846.69</v>
      </c>
      <c r="M2410">
        <v>0.66300000000000003</v>
      </c>
      <c r="O2410" s="12">
        <f>VLOOKUP(C2410,[3]May!$C:$Z,24,FALSE)</f>
        <v>2019</v>
      </c>
    </row>
    <row r="2411" spans="1:15" x14ac:dyDescent="0.25">
      <c r="A2411" t="s">
        <v>1245</v>
      </c>
      <c r="C2411" t="s">
        <v>1261</v>
      </c>
      <c r="E2411">
        <v>12</v>
      </c>
      <c r="F2411" t="s">
        <v>1253</v>
      </c>
      <c r="J2411" t="s">
        <v>23</v>
      </c>
      <c r="K2411">
        <v>1</v>
      </c>
      <c r="L2411">
        <v>61.2</v>
      </c>
      <c r="M2411">
        <v>8.3370000000000007E-3</v>
      </c>
      <c r="O2411" s="12">
        <f>VLOOKUP(C2411,[3]May!$C:$Z,24,FALSE)</f>
        <v>2019</v>
      </c>
    </row>
    <row r="2412" spans="1:15" x14ac:dyDescent="0.25">
      <c r="A2412" t="s">
        <v>1245</v>
      </c>
      <c r="C2412" t="s">
        <v>1261</v>
      </c>
      <c r="E2412">
        <v>2</v>
      </c>
      <c r="F2412" t="s">
        <v>1247</v>
      </c>
      <c r="J2412" t="s">
        <v>23</v>
      </c>
      <c r="K2412">
        <v>4</v>
      </c>
      <c r="L2412">
        <v>20.440000000000001</v>
      </c>
      <c r="M2412">
        <v>1.6E-2</v>
      </c>
      <c r="O2412" s="12">
        <f>VLOOKUP(C2412,[3]May!$C:$Z,24,FALSE)</f>
        <v>2019</v>
      </c>
    </row>
    <row r="2413" spans="1:15" x14ac:dyDescent="0.25">
      <c r="A2413" t="s">
        <v>1245</v>
      </c>
      <c r="C2413" t="s">
        <v>1261</v>
      </c>
      <c r="E2413">
        <v>2</v>
      </c>
      <c r="F2413" t="s">
        <v>1247</v>
      </c>
      <c r="J2413" t="s">
        <v>23</v>
      </c>
      <c r="K2413">
        <v>13</v>
      </c>
      <c r="L2413">
        <v>846.69</v>
      </c>
      <c r="M2413">
        <v>0.66300000000000003</v>
      </c>
      <c r="O2413" s="12">
        <f>VLOOKUP(C2413,[3]May!$C:$Z,24,FALSE)</f>
        <v>2019</v>
      </c>
    </row>
    <row r="2414" spans="1:15" x14ac:dyDescent="0.25">
      <c r="A2414" t="s">
        <v>1245</v>
      </c>
      <c r="C2414" t="s">
        <v>1261</v>
      </c>
      <c r="E2414">
        <v>2</v>
      </c>
      <c r="F2414" t="s">
        <v>1247</v>
      </c>
      <c r="J2414" t="s">
        <v>23</v>
      </c>
      <c r="K2414">
        <v>2</v>
      </c>
      <c r="L2414">
        <v>10.220000000000001</v>
      </c>
      <c r="M2414">
        <v>8.0000000000000002E-3</v>
      </c>
      <c r="O2414" s="12">
        <f>VLOOKUP(C2414,[3]May!$C:$Z,24,FALSE)</f>
        <v>2019</v>
      </c>
    </row>
    <row r="2415" spans="1:15" x14ac:dyDescent="0.25">
      <c r="A2415" t="s">
        <v>1245</v>
      </c>
      <c r="C2415" t="s">
        <v>1261</v>
      </c>
      <c r="E2415">
        <v>2</v>
      </c>
      <c r="F2415" t="s">
        <v>1247</v>
      </c>
      <c r="J2415" t="s">
        <v>23</v>
      </c>
      <c r="K2415">
        <v>14</v>
      </c>
      <c r="L2415">
        <v>911.82</v>
      </c>
      <c r="M2415">
        <v>0.71399999999999997</v>
      </c>
      <c r="O2415" s="12">
        <f>VLOOKUP(C2415,[3]May!$C:$Z,24,FALSE)</f>
        <v>2019</v>
      </c>
    </row>
    <row r="2416" spans="1:15" x14ac:dyDescent="0.25">
      <c r="A2416" t="s">
        <v>1245</v>
      </c>
      <c r="C2416" t="s">
        <v>1261</v>
      </c>
      <c r="E2416">
        <v>2</v>
      </c>
      <c r="F2416" t="s">
        <v>1247</v>
      </c>
      <c r="J2416" t="s">
        <v>23</v>
      </c>
      <c r="K2416">
        <v>1</v>
      </c>
      <c r="L2416">
        <v>5.1100000000000003</v>
      </c>
      <c r="M2416">
        <v>4.0000000000000001E-3</v>
      </c>
      <c r="O2416" s="12">
        <f>VLOOKUP(C2416,[3]May!$C:$Z,24,FALSE)</f>
        <v>2019</v>
      </c>
    </row>
    <row r="2417" spans="1:15" x14ac:dyDescent="0.25">
      <c r="A2417" t="s">
        <v>1245</v>
      </c>
      <c r="C2417" t="s">
        <v>1261</v>
      </c>
      <c r="E2417">
        <v>12</v>
      </c>
      <c r="F2417" t="s">
        <v>1253</v>
      </c>
      <c r="J2417" t="s">
        <v>23</v>
      </c>
      <c r="K2417">
        <v>1</v>
      </c>
      <c r="L2417">
        <v>61.2</v>
      </c>
      <c r="M2417">
        <v>8.3370000000000007E-3</v>
      </c>
      <c r="O2417" s="12">
        <f>VLOOKUP(C2417,[3]May!$C:$Z,24,FALSE)</f>
        <v>2019</v>
      </c>
    </row>
    <row r="2418" spans="1:15" x14ac:dyDescent="0.25">
      <c r="A2418" t="s">
        <v>1245</v>
      </c>
      <c r="C2418" t="s">
        <v>1261</v>
      </c>
      <c r="E2418">
        <v>8</v>
      </c>
      <c r="F2418" t="s">
        <v>1251</v>
      </c>
      <c r="J2418" t="s">
        <v>23</v>
      </c>
      <c r="K2418">
        <v>9</v>
      </c>
      <c r="L2418">
        <v>495.54</v>
      </c>
      <c r="M2418">
        <v>0.2898</v>
      </c>
      <c r="O2418" s="12">
        <f>VLOOKUP(C2418,[3]May!$C:$Z,24,FALSE)</f>
        <v>2019</v>
      </c>
    </row>
    <row r="2419" spans="1:15" x14ac:dyDescent="0.25">
      <c r="A2419" t="s">
        <v>1245</v>
      </c>
      <c r="C2419" t="s">
        <v>1261</v>
      </c>
      <c r="E2419">
        <v>2</v>
      </c>
      <c r="F2419" t="s">
        <v>1247</v>
      </c>
      <c r="J2419" t="s">
        <v>23</v>
      </c>
      <c r="K2419">
        <v>13</v>
      </c>
      <c r="L2419">
        <v>846.69</v>
      </c>
      <c r="M2419">
        <v>0.66300000000000003</v>
      </c>
      <c r="O2419" s="12">
        <f>VLOOKUP(C2419,[3]May!$C:$Z,24,FALSE)</f>
        <v>2019</v>
      </c>
    </row>
    <row r="2420" spans="1:15" x14ac:dyDescent="0.25">
      <c r="A2420" t="s">
        <v>1245</v>
      </c>
      <c r="C2420" t="s">
        <v>1261</v>
      </c>
      <c r="E2420">
        <v>2</v>
      </c>
      <c r="F2420" t="s">
        <v>1247</v>
      </c>
      <c r="J2420" t="s">
        <v>23</v>
      </c>
      <c r="K2420">
        <v>3</v>
      </c>
      <c r="L2420">
        <v>15.33</v>
      </c>
      <c r="M2420">
        <v>1.2E-2</v>
      </c>
      <c r="O2420" s="12">
        <f>VLOOKUP(C2420,[3]May!$C:$Z,24,FALSE)</f>
        <v>2019</v>
      </c>
    </row>
    <row r="2421" spans="1:15" x14ac:dyDescent="0.25">
      <c r="A2421" t="s">
        <v>1245</v>
      </c>
      <c r="C2421" t="s">
        <v>1261</v>
      </c>
      <c r="E2421">
        <v>2</v>
      </c>
      <c r="F2421" t="s">
        <v>1247</v>
      </c>
      <c r="J2421" t="s">
        <v>23</v>
      </c>
      <c r="K2421">
        <v>6</v>
      </c>
      <c r="L2421">
        <v>390.78</v>
      </c>
      <c r="M2421">
        <v>0.30599999999999999</v>
      </c>
      <c r="O2421" s="12">
        <f>VLOOKUP(C2421,[3]May!$C:$Z,24,FALSE)</f>
        <v>2019</v>
      </c>
    </row>
    <row r="2422" spans="1:15" x14ac:dyDescent="0.25">
      <c r="A2422" t="s">
        <v>1245</v>
      </c>
      <c r="C2422" t="s">
        <v>1261</v>
      </c>
      <c r="E2422">
        <v>12</v>
      </c>
      <c r="F2422" t="s">
        <v>1253</v>
      </c>
      <c r="J2422" t="s">
        <v>23</v>
      </c>
      <c r="K2422">
        <v>1</v>
      </c>
      <c r="L2422">
        <v>61.2</v>
      </c>
      <c r="M2422">
        <v>8.3370000000000007E-3</v>
      </c>
      <c r="O2422" s="12">
        <f>VLOOKUP(C2422,[3]May!$C:$Z,24,FALSE)</f>
        <v>2019</v>
      </c>
    </row>
    <row r="2423" spans="1:15" x14ac:dyDescent="0.25">
      <c r="A2423" t="s">
        <v>1245</v>
      </c>
      <c r="C2423" t="s">
        <v>1261</v>
      </c>
      <c r="E2423">
        <v>12</v>
      </c>
      <c r="F2423" t="s">
        <v>1253</v>
      </c>
      <c r="J2423" t="s">
        <v>23</v>
      </c>
      <c r="K2423">
        <v>1</v>
      </c>
      <c r="L2423">
        <v>61.2</v>
      </c>
      <c r="M2423">
        <v>8.3370000000000007E-3</v>
      </c>
      <c r="O2423" s="12">
        <f>VLOOKUP(C2423,[3]May!$C:$Z,24,FALSE)</f>
        <v>2019</v>
      </c>
    </row>
    <row r="2424" spans="1:15" x14ac:dyDescent="0.25">
      <c r="A2424" t="s">
        <v>1245</v>
      </c>
      <c r="C2424" t="s">
        <v>1261</v>
      </c>
      <c r="E2424">
        <v>2</v>
      </c>
      <c r="F2424" t="s">
        <v>1247</v>
      </c>
      <c r="J2424" t="s">
        <v>23</v>
      </c>
      <c r="K2424">
        <v>4</v>
      </c>
      <c r="L2424">
        <v>20.440000000000001</v>
      </c>
      <c r="M2424">
        <v>1.6E-2</v>
      </c>
      <c r="O2424" s="12">
        <f>VLOOKUP(C2424,[3]May!$C:$Z,24,FALSE)</f>
        <v>2019</v>
      </c>
    </row>
    <row r="2425" spans="1:15" x14ac:dyDescent="0.25">
      <c r="A2425" t="s">
        <v>1245</v>
      </c>
      <c r="C2425" t="s">
        <v>1261</v>
      </c>
      <c r="E2425">
        <v>2</v>
      </c>
      <c r="F2425" t="s">
        <v>1247</v>
      </c>
      <c r="J2425" t="s">
        <v>23</v>
      </c>
      <c r="K2425">
        <v>5</v>
      </c>
      <c r="L2425">
        <v>325.64999999999998</v>
      </c>
      <c r="M2425">
        <v>0.255</v>
      </c>
      <c r="O2425" s="12">
        <f>VLOOKUP(C2425,[3]May!$C:$Z,24,FALSE)</f>
        <v>2019</v>
      </c>
    </row>
    <row r="2426" spans="1:15" x14ac:dyDescent="0.25">
      <c r="A2426" t="s">
        <v>1245</v>
      </c>
      <c r="C2426" t="s">
        <v>1261</v>
      </c>
      <c r="E2426">
        <v>2</v>
      </c>
      <c r="F2426" t="s">
        <v>1247</v>
      </c>
      <c r="J2426" t="s">
        <v>23</v>
      </c>
      <c r="K2426">
        <v>3</v>
      </c>
      <c r="L2426">
        <v>195.39</v>
      </c>
      <c r="M2426">
        <v>0.153</v>
      </c>
      <c r="O2426" s="12">
        <f>VLOOKUP(C2426,[3]May!$C:$Z,24,FALSE)</f>
        <v>2019</v>
      </c>
    </row>
    <row r="2427" spans="1:15" x14ac:dyDescent="0.25">
      <c r="A2427" t="s">
        <v>1245</v>
      </c>
      <c r="C2427" t="s">
        <v>1261</v>
      </c>
      <c r="E2427">
        <v>2</v>
      </c>
      <c r="F2427" t="s">
        <v>1247</v>
      </c>
      <c r="J2427" t="s">
        <v>23</v>
      </c>
      <c r="K2427">
        <v>5</v>
      </c>
      <c r="L2427">
        <v>25.55</v>
      </c>
      <c r="M2427">
        <v>0.02</v>
      </c>
      <c r="O2427" s="12">
        <f>VLOOKUP(C2427,[3]May!$C:$Z,24,FALSE)</f>
        <v>2019</v>
      </c>
    </row>
    <row r="2428" spans="1:15" x14ac:dyDescent="0.25">
      <c r="A2428" t="s">
        <v>1245</v>
      </c>
      <c r="C2428" t="s">
        <v>1261</v>
      </c>
      <c r="E2428">
        <v>8</v>
      </c>
      <c r="F2428" t="s">
        <v>1251</v>
      </c>
      <c r="J2428" t="s">
        <v>23</v>
      </c>
      <c r="K2428">
        <v>5</v>
      </c>
      <c r="L2428">
        <v>275.3</v>
      </c>
      <c r="M2428">
        <v>0.161</v>
      </c>
      <c r="O2428" s="12">
        <f>VLOOKUP(C2428,[3]May!$C:$Z,24,FALSE)</f>
        <v>2019</v>
      </c>
    </row>
    <row r="2429" spans="1:15" x14ac:dyDescent="0.25">
      <c r="A2429" t="s">
        <v>1245</v>
      </c>
      <c r="C2429" t="s">
        <v>1261</v>
      </c>
      <c r="E2429">
        <v>2</v>
      </c>
      <c r="F2429" t="s">
        <v>1247</v>
      </c>
      <c r="J2429" t="s">
        <v>23</v>
      </c>
      <c r="K2429">
        <v>13</v>
      </c>
      <c r="L2429">
        <v>846.69</v>
      </c>
      <c r="M2429">
        <v>0.66300000000000003</v>
      </c>
      <c r="O2429" s="12">
        <f>VLOOKUP(C2429,[3]May!$C:$Z,24,FALSE)</f>
        <v>2019</v>
      </c>
    </row>
    <row r="2430" spans="1:15" x14ac:dyDescent="0.25">
      <c r="A2430" t="s">
        <v>1245</v>
      </c>
      <c r="C2430" t="s">
        <v>1261</v>
      </c>
      <c r="E2430">
        <v>2</v>
      </c>
      <c r="F2430" t="s">
        <v>1247</v>
      </c>
      <c r="J2430" t="s">
        <v>23</v>
      </c>
      <c r="K2430">
        <v>7</v>
      </c>
      <c r="L2430">
        <v>35.770000000000003</v>
      </c>
      <c r="M2430">
        <v>2.8000000000000001E-2</v>
      </c>
      <c r="O2430" s="12">
        <f>VLOOKUP(C2430,[3]May!$C:$Z,24,FALSE)</f>
        <v>2019</v>
      </c>
    </row>
    <row r="2431" spans="1:15" x14ac:dyDescent="0.25">
      <c r="A2431" t="s">
        <v>1245</v>
      </c>
      <c r="C2431" t="s">
        <v>1261</v>
      </c>
      <c r="E2431">
        <v>2</v>
      </c>
      <c r="F2431" t="s">
        <v>1247</v>
      </c>
      <c r="J2431" t="s">
        <v>23</v>
      </c>
      <c r="K2431">
        <v>10</v>
      </c>
      <c r="L2431">
        <v>651.29999999999995</v>
      </c>
      <c r="M2431">
        <v>0.51</v>
      </c>
      <c r="O2431" s="12">
        <f>VLOOKUP(C2431,[3]May!$C:$Z,24,FALSE)</f>
        <v>2019</v>
      </c>
    </row>
    <row r="2432" spans="1:15" x14ac:dyDescent="0.25">
      <c r="A2432" t="s">
        <v>1245</v>
      </c>
      <c r="C2432" t="s">
        <v>1261</v>
      </c>
      <c r="E2432">
        <v>2</v>
      </c>
      <c r="F2432" t="s">
        <v>1247</v>
      </c>
      <c r="J2432" t="s">
        <v>23</v>
      </c>
      <c r="K2432">
        <v>8</v>
      </c>
      <c r="L2432">
        <v>521.04</v>
      </c>
      <c r="M2432">
        <v>0.40799999999999997</v>
      </c>
      <c r="O2432" s="12">
        <f>VLOOKUP(C2432,[3]May!$C:$Z,24,FALSE)</f>
        <v>2019</v>
      </c>
    </row>
    <row r="2433" spans="1:15" x14ac:dyDescent="0.25">
      <c r="A2433" t="s">
        <v>1245</v>
      </c>
      <c r="C2433" t="s">
        <v>1261</v>
      </c>
      <c r="E2433">
        <v>2</v>
      </c>
      <c r="F2433" t="s">
        <v>1247</v>
      </c>
      <c r="J2433" t="s">
        <v>23</v>
      </c>
      <c r="K2433">
        <v>7</v>
      </c>
      <c r="L2433">
        <v>455.91</v>
      </c>
      <c r="M2433">
        <v>0.35699999999999998</v>
      </c>
      <c r="O2433" s="12">
        <f>VLOOKUP(C2433,[3]May!$C:$Z,24,FALSE)</f>
        <v>2019</v>
      </c>
    </row>
    <row r="2434" spans="1:15" x14ac:dyDescent="0.25">
      <c r="A2434" t="s">
        <v>1245</v>
      </c>
      <c r="C2434" t="s">
        <v>1261</v>
      </c>
      <c r="E2434">
        <v>2</v>
      </c>
      <c r="F2434" t="s">
        <v>1247</v>
      </c>
      <c r="J2434" t="s">
        <v>23</v>
      </c>
      <c r="K2434">
        <v>8</v>
      </c>
      <c r="L2434">
        <v>40.880000000000003</v>
      </c>
      <c r="M2434">
        <v>3.2000000000000001E-2</v>
      </c>
      <c r="O2434" s="12">
        <f>VLOOKUP(C2434,[3]May!$C:$Z,24,FALSE)</f>
        <v>2019</v>
      </c>
    </row>
    <row r="2435" spans="1:15" x14ac:dyDescent="0.25">
      <c r="A2435" t="s">
        <v>1245</v>
      </c>
      <c r="C2435" t="s">
        <v>1261</v>
      </c>
      <c r="E2435">
        <v>2</v>
      </c>
      <c r="F2435" t="s">
        <v>1247</v>
      </c>
      <c r="J2435" t="s">
        <v>23</v>
      </c>
      <c r="K2435">
        <v>3</v>
      </c>
      <c r="L2435">
        <v>195.39</v>
      </c>
      <c r="M2435">
        <v>0.153</v>
      </c>
      <c r="O2435" s="12">
        <f>VLOOKUP(C2435,[3]May!$C:$Z,24,FALSE)</f>
        <v>2019</v>
      </c>
    </row>
    <row r="2436" spans="1:15" x14ac:dyDescent="0.25">
      <c r="A2436" t="s">
        <v>1245</v>
      </c>
      <c r="C2436" t="s">
        <v>1261</v>
      </c>
      <c r="E2436">
        <v>2</v>
      </c>
      <c r="F2436" t="s">
        <v>1247</v>
      </c>
      <c r="J2436" t="s">
        <v>23</v>
      </c>
      <c r="K2436">
        <v>9</v>
      </c>
      <c r="L2436">
        <v>45.99</v>
      </c>
      <c r="M2436">
        <v>3.5999999999999997E-2</v>
      </c>
      <c r="O2436" s="12">
        <f>VLOOKUP(C2436,[3]May!$C:$Z,24,FALSE)</f>
        <v>2019</v>
      </c>
    </row>
    <row r="2437" spans="1:15" x14ac:dyDescent="0.25">
      <c r="A2437" t="s">
        <v>1245</v>
      </c>
      <c r="C2437" t="s">
        <v>1261</v>
      </c>
      <c r="E2437">
        <v>12</v>
      </c>
      <c r="F2437" t="s">
        <v>1253</v>
      </c>
      <c r="J2437" t="s">
        <v>23</v>
      </c>
      <c r="K2437">
        <v>1</v>
      </c>
      <c r="L2437">
        <v>61.2</v>
      </c>
      <c r="M2437">
        <v>8.3370000000000007E-3</v>
      </c>
      <c r="O2437" s="12">
        <f>VLOOKUP(C2437,[3]May!$C:$Z,24,FALSE)</f>
        <v>2019</v>
      </c>
    </row>
    <row r="2438" spans="1:15" x14ac:dyDescent="0.25">
      <c r="A2438" t="s">
        <v>1245</v>
      </c>
      <c r="C2438" t="s">
        <v>1261</v>
      </c>
      <c r="E2438">
        <v>2</v>
      </c>
      <c r="F2438" t="s">
        <v>1247</v>
      </c>
      <c r="J2438" t="s">
        <v>23</v>
      </c>
      <c r="K2438">
        <v>17</v>
      </c>
      <c r="L2438">
        <v>86.87</v>
      </c>
      <c r="M2438">
        <v>6.8000000000000005E-2</v>
      </c>
      <c r="O2438" s="12">
        <f>VLOOKUP(C2438,[3]May!$C:$Z,24,FALSE)</f>
        <v>2019</v>
      </c>
    </row>
    <row r="2439" spans="1:15" x14ac:dyDescent="0.25">
      <c r="A2439" t="s">
        <v>1245</v>
      </c>
      <c r="C2439" t="s">
        <v>1261</v>
      </c>
      <c r="E2439">
        <v>2</v>
      </c>
      <c r="F2439" t="s">
        <v>1247</v>
      </c>
      <c r="J2439" t="s">
        <v>23</v>
      </c>
      <c r="K2439">
        <v>6</v>
      </c>
      <c r="L2439">
        <v>390.78</v>
      </c>
      <c r="M2439">
        <v>0.30599999999999999</v>
      </c>
      <c r="O2439" s="12">
        <f>VLOOKUP(C2439,[3]May!$C:$Z,24,FALSE)</f>
        <v>2019</v>
      </c>
    </row>
    <row r="2440" spans="1:15" x14ac:dyDescent="0.25">
      <c r="A2440" t="s">
        <v>1245</v>
      </c>
      <c r="C2440" t="s">
        <v>1261</v>
      </c>
      <c r="E2440">
        <v>2</v>
      </c>
      <c r="F2440" t="s">
        <v>1247</v>
      </c>
      <c r="J2440" t="s">
        <v>23</v>
      </c>
      <c r="K2440">
        <v>10</v>
      </c>
      <c r="L2440">
        <v>51.1</v>
      </c>
      <c r="M2440">
        <v>0.04</v>
      </c>
      <c r="O2440" s="12">
        <f>VLOOKUP(C2440,[3]May!$C:$Z,24,FALSE)</f>
        <v>2019</v>
      </c>
    </row>
    <row r="2441" spans="1:15" x14ac:dyDescent="0.25">
      <c r="A2441" t="s">
        <v>1245</v>
      </c>
      <c r="C2441" t="s">
        <v>1261</v>
      </c>
      <c r="E2441">
        <v>8</v>
      </c>
      <c r="F2441" t="s">
        <v>1251</v>
      </c>
      <c r="J2441" t="s">
        <v>23</v>
      </c>
      <c r="K2441">
        <v>2</v>
      </c>
      <c r="L2441">
        <v>110.12</v>
      </c>
      <c r="M2441">
        <v>6.4399999999999999E-2</v>
      </c>
      <c r="O2441" s="12">
        <f>VLOOKUP(C2441,[3]May!$C:$Z,24,FALSE)</f>
        <v>2019</v>
      </c>
    </row>
    <row r="2442" spans="1:15" x14ac:dyDescent="0.25">
      <c r="A2442" t="s">
        <v>1245</v>
      </c>
      <c r="C2442" t="s">
        <v>1261</v>
      </c>
      <c r="E2442">
        <v>1</v>
      </c>
      <c r="F2442" t="s">
        <v>1252</v>
      </c>
      <c r="J2442" t="s">
        <v>23</v>
      </c>
      <c r="K2442">
        <v>6</v>
      </c>
      <c r="L2442">
        <v>197.94</v>
      </c>
      <c r="M2442">
        <v>0.16320000000000001</v>
      </c>
      <c r="O2442" s="12">
        <f>VLOOKUP(C2442,[3]May!$C:$Z,24,FALSE)</f>
        <v>2019</v>
      </c>
    </row>
    <row r="2443" spans="1:15" x14ac:dyDescent="0.25">
      <c r="A2443" t="s">
        <v>1245</v>
      </c>
      <c r="C2443" t="s">
        <v>1261</v>
      </c>
      <c r="E2443">
        <v>8</v>
      </c>
      <c r="F2443" t="s">
        <v>1251</v>
      </c>
      <c r="J2443" t="s">
        <v>23</v>
      </c>
      <c r="K2443">
        <v>6</v>
      </c>
      <c r="L2443">
        <v>330.36</v>
      </c>
      <c r="M2443">
        <v>0.19320000000000001</v>
      </c>
      <c r="O2443" s="12">
        <f>VLOOKUP(C2443,[3]May!$C:$Z,24,FALSE)</f>
        <v>2019</v>
      </c>
    </row>
    <row r="2444" spans="1:15" x14ac:dyDescent="0.25">
      <c r="A2444" t="s">
        <v>1245</v>
      </c>
      <c r="C2444" t="s">
        <v>1261</v>
      </c>
      <c r="E2444">
        <v>2</v>
      </c>
      <c r="F2444" t="s">
        <v>1247</v>
      </c>
      <c r="J2444" t="s">
        <v>23</v>
      </c>
      <c r="K2444">
        <v>5</v>
      </c>
      <c r="L2444">
        <v>25.55</v>
      </c>
      <c r="M2444">
        <v>0.02</v>
      </c>
      <c r="O2444" s="12">
        <f>VLOOKUP(C2444,[3]May!$C:$Z,24,FALSE)</f>
        <v>2019</v>
      </c>
    </row>
    <row r="2445" spans="1:15" x14ac:dyDescent="0.25">
      <c r="A2445" t="s">
        <v>1245</v>
      </c>
      <c r="C2445" t="s">
        <v>1261</v>
      </c>
      <c r="E2445">
        <v>2</v>
      </c>
      <c r="F2445" t="s">
        <v>1247</v>
      </c>
      <c r="J2445" t="s">
        <v>23</v>
      </c>
      <c r="K2445">
        <v>8</v>
      </c>
      <c r="L2445">
        <v>40.880000000000003</v>
      </c>
      <c r="M2445">
        <v>3.2000000000000001E-2</v>
      </c>
      <c r="O2445" s="12">
        <f>VLOOKUP(C2445,[3]May!$C:$Z,24,FALSE)</f>
        <v>2019</v>
      </c>
    </row>
    <row r="2446" spans="1:15" x14ac:dyDescent="0.25">
      <c r="A2446" t="s">
        <v>1245</v>
      </c>
      <c r="C2446" t="s">
        <v>1261</v>
      </c>
      <c r="E2446">
        <v>2</v>
      </c>
      <c r="F2446" t="s">
        <v>1247</v>
      </c>
      <c r="J2446" t="s">
        <v>23</v>
      </c>
      <c r="K2446">
        <v>12</v>
      </c>
      <c r="L2446">
        <v>781.56</v>
      </c>
      <c r="M2446">
        <v>0.61199999999999999</v>
      </c>
      <c r="O2446" s="12">
        <f>VLOOKUP(C2446,[3]May!$C:$Z,24,FALSE)</f>
        <v>2019</v>
      </c>
    </row>
    <row r="2447" spans="1:15" x14ac:dyDescent="0.25">
      <c r="A2447" t="s">
        <v>1245</v>
      </c>
      <c r="C2447" t="s">
        <v>1261</v>
      </c>
      <c r="E2447">
        <v>2</v>
      </c>
      <c r="F2447" t="s">
        <v>1247</v>
      </c>
      <c r="J2447" t="s">
        <v>23</v>
      </c>
      <c r="K2447">
        <v>14</v>
      </c>
      <c r="L2447">
        <v>71.540000000000006</v>
      </c>
      <c r="M2447">
        <v>5.6000000000000001E-2</v>
      </c>
      <c r="O2447" s="12">
        <f>VLOOKUP(C2447,[3]May!$C:$Z,24,FALSE)</f>
        <v>2019</v>
      </c>
    </row>
    <row r="2448" spans="1:15" x14ac:dyDescent="0.25">
      <c r="A2448" t="s">
        <v>1245</v>
      </c>
      <c r="C2448" t="s">
        <v>1261</v>
      </c>
      <c r="E2448">
        <v>2</v>
      </c>
      <c r="F2448" t="s">
        <v>1247</v>
      </c>
      <c r="J2448" t="s">
        <v>23</v>
      </c>
      <c r="K2448">
        <v>5</v>
      </c>
      <c r="L2448">
        <v>25.55</v>
      </c>
      <c r="M2448">
        <v>0.02</v>
      </c>
      <c r="O2448" s="12">
        <f>VLOOKUP(C2448,[3]May!$C:$Z,24,FALSE)</f>
        <v>2019</v>
      </c>
    </row>
    <row r="2449" spans="1:15" x14ac:dyDescent="0.25">
      <c r="A2449" t="s">
        <v>1245</v>
      </c>
      <c r="C2449" t="s">
        <v>1261</v>
      </c>
      <c r="E2449">
        <v>2</v>
      </c>
      <c r="F2449" t="s">
        <v>1247</v>
      </c>
      <c r="J2449" t="s">
        <v>23</v>
      </c>
      <c r="K2449">
        <v>20</v>
      </c>
      <c r="L2449">
        <v>1302.5999999999999</v>
      </c>
      <c r="M2449">
        <v>1.02</v>
      </c>
      <c r="O2449" s="12">
        <f>VLOOKUP(C2449,[3]May!$C:$Z,24,FALSE)</f>
        <v>2019</v>
      </c>
    </row>
    <row r="2450" spans="1:15" x14ac:dyDescent="0.25">
      <c r="A2450" t="s">
        <v>1245</v>
      </c>
      <c r="C2450" t="s">
        <v>1261</v>
      </c>
      <c r="E2450">
        <v>12</v>
      </c>
      <c r="F2450" t="s">
        <v>1253</v>
      </c>
      <c r="J2450" t="s">
        <v>23</v>
      </c>
      <c r="K2450">
        <v>1</v>
      </c>
      <c r="L2450">
        <v>61.2</v>
      </c>
      <c r="M2450">
        <v>8.3370000000000007E-3</v>
      </c>
      <c r="O2450" s="12">
        <f>VLOOKUP(C2450,[3]May!$C:$Z,24,FALSE)</f>
        <v>2019</v>
      </c>
    </row>
    <row r="2451" spans="1:15" x14ac:dyDescent="0.25">
      <c r="A2451" t="s">
        <v>1245</v>
      </c>
      <c r="C2451" t="s">
        <v>1261</v>
      </c>
      <c r="E2451">
        <v>2</v>
      </c>
      <c r="F2451" t="s">
        <v>1247</v>
      </c>
      <c r="J2451" t="s">
        <v>23</v>
      </c>
      <c r="K2451">
        <v>4</v>
      </c>
      <c r="L2451">
        <v>20.440000000000001</v>
      </c>
      <c r="M2451">
        <v>1.6E-2</v>
      </c>
      <c r="O2451" s="12">
        <f>VLOOKUP(C2451,[3]May!$C:$Z,24,FALSE)</f>
        <v>2019</v>
      </c>
    </row>
    <row r="2452" spans="1:15" x14ac:dyDescent="0.25">
      <c r="A2452" t="s">
        <v>1245</v>
      </c>
      <c r="C2452" t="s">
        <v>1261</v>
      </c>
      <c r="E2452">
        <v>2</v>
      </c>
      <c r="F2452" t="s">
        <v>1247</v>
      </c>
      <c r="J2452" t="s">
        <v>23</v>
      </c>
      <c r="K2452">
        <v>8</v>
      </c>
      <c r="L2452">
        <v>521.04</v>
      </c>
      <c r="M2452">
        <v>0.40799999999999997</v>
      </c>
      <c r="O2452" s="12">
        <f>VLOOKUP(C2452,[3]May!$C:$Z,24,FALSE)</f>
        <v>2019</v>
      </c>
    </row>
    <row r="2453" spans="1:15" x14ac:dyDescent="0.25">
      <c r="A2453" t="s">
        <v>1245</v>
      </c>
      <c r="C2453" t="s">
        <v>1261</v>
      </c>
      <c r="E2453">
        <v>12</v>
      </c>
      <c r="F2453" t="s">
        <v>1253</v>
      </c>
      <c r="J2453" t="s">
        <v>23</v>
      </c>
      <c r="K2453">
        <v>1</v>
      </c>
      <c r="L2453">
        <v>61.2</v>
      </c>
      <c r="M2453">
        <v>8.3370000000000007E-3</v>
      </c>
      <c r="O2453" s="12">
        <f>VLOOKUP(C2453,[3]May!$C:$Z,24,FALSE)</f>
        <v>2019</v>
      </c>
    </row>
    <row r="2454" spans="1:15" x14ac:dyDescent="0.25">
      <c r="A2454" t="s">
        <v>1245</v>
      </c>
      <c r="C2454" t="s">
        <v>1261</v>
      </c>
      <c r="E2454">
        <v>2</v>
      </c>
      <c r="F2454" t="s">
        <v>1247</v>
      </c>
      <c r="J2454" t="s">
        <v>23</v>
      </c>
      <c r="K2454">
        <v>8</v>
      </c>
      <c r="L2454">
        <v>521.04</v>
      </c>
      <c r="M2454">
        <v>0.40799999999999997</v>
      </c>
      <c r="O2454" s="12">
        <f>VLOOKUP(C2454,[3]May!$C:$Z,24,FALSE)</f>
        <v>2019</v>
      </c>
    </row>
    <row r="2455" spans="1:15" x14ac:dyDescent="0.25">
      <c r="A2455" t="s">
        <v>1245</v>
      </c>
      <c r="C2455" t="s">
        <v>1261</v>
      </c>
      <c r="E2455">
        <v>12</v>
      </c>
      <c r="F2455" t="s">
        <v>1253</v>
      </c>
      <c r="J2455" t="s">
        <v>23</v>
      </c>
      <c r="K2455">
        <v>1</v>
      </c>
      <c r="L2455">
        <v>61.2</v>
      </c>
      <c r="M2455">
        <v>8.3370000000000007E-3</v>
      </c>
      <c r="O2455" s="12">
        <f>VLOOKUP(C2455,[3]May!$C:$Z,24,FALSE)</f>
        <v>2019</v>
      </c>
    </row>
    <row r="2456" spans="1:15" x14ac:dyDescent="0.25">
      <c r="A2456" t="s">
        <v>1245</v>
      </c>
      <c r="C2456" t="s">
        <v>1261</v>
      </c>
      <c r="E2456">
        <v>2</v>
      </c>
      <c r="F2456" t="s">
        <v>1247</v>
      </c>
      <c r="J2456" t="s">
        <v>23</v>
      </c>
      <c r="K2456">
        <v>9</v>
      </c>
      <c r="L2456">
        <v>586.16999999999996</v>
      </c>
      <c r="M2456">
        <v>0.45900000000000002</v>
      </c>
      <c r="O2456" s="12">
        <f>VLOOKUP(C2456,[3]May!$C:$Z,24,FALSE)</f>
        <v>2019</v>
      </c>
    </row>
    <row r="2457" spans="1:15" x14ac:dyDescent="0.25">
      <c r="A2457" t="s">
        <v>1245</v>
      </c>
      <c r="C2457" t="s">
        <v>1261</v>
      </c>
      <c r="E2457">
        <v>2</v>
      </c>
      <c r="F2457" t="s">
        <v>1247</v>
      </c>
      <c r="J2457" t="s">
        <v>23</v>
      </c>
      <c r="K2457">
        <v>2</v>
      </c>
      <c r="L2457">
        <v>10.220000000000001</v>
      </c>
      <c r="M2457">
        <v>8.0000000000000002E-3</v>
      </c>
      <c r="O2457" s="12">
        <f>VLOOKUP(C2457,[3]May!$C:$Z,24,FALSE)</f>
        <v>2019</v>
      </c>
    </row>
    <row r="2458" spans="1:15" x14ac:dyDescent="0.25">
      <c r="A2458" t="s">
        <v>1245</v>
      </c>
      <c r="C2458" t="s">
        <v>1261</v>
      </c>
      <c r="E2458">
        <v>2</v>
      </c>
      <c r="F2458" t="s">
        <v>1247</v>
      </c>
      <c r="J2458" t="s">
        <v>23</v>
      </c>
      <c r="K2458">
        <v>11</v>
      </c>
      <c r="L2458">
        <v>716.43</v>
      </c>
      <c r="M2458">
        <v>0.56100000000000005</v>
      </c>
      <c r="O2458" s="12">
        <f>VLOOKUP(C2458,[3]May!$C:$Z,24,FALSE)</f>
        <v>2019</v>
      </c>
    </row>
    <row r="2459" spans="1:15" x14ac:dyDescent="0.25">
      <c r="A2459" t="s">
        <v>1245</v>
      </c>
      <c r="C2459" t="s">
        <v>1261</v>
      </c>
      <c r="E2459">
        <v>2</v>
      </c>
      <c r="F2459" t="s">
        <v>1247</v>
      </c>
      <c r="J2459" t="s">
        <v>23</v>
      </c>
      <c r="K2459">
        <v>2</v>
      </c>
      <c r="L2459">
        <v>10.220000000000001</v>
      </c>
      <c r="M2459">
        <v>8.0000000000000002E-3</v>
      </c>
      <c r="O2459" s="12">
        <f>VLOOKUP(C2459,[3]May!$C:$Z,24,FALSE)</f>
        <v>2019</v>
      </c>
    </row>
    <row r="2460" spans="1:15" x14ac:dyDescent="0.25">
      <c r="A2460" t="s">
        <v>1245</v>
      </c>
      <c r="C2460" t="s">
        <v>1261</v>
      </c>
      <c r="E2460">
        <v>12</v>
      </c>
      <c r="F2460" t="s">
        <v>1253</v>
      </c>
      <c r="J2460" t="s">
        <v>23</v>
      </c>
      <c r="K2460">
        <v>1</v>
      </c>
      <c r="L2460">
        <v>61.2</v>
      </c>
      <c r="M2460">
        <v>8.3370000000000007E-3</v>
      </c>
      <c r="O2460" s="12">
        <f>VLOOKUP(C2460,[3]May!$C:$Z,24,FALSE)</f>
        <v>2019</v>
      </c>
    </row>
    <row r="2461" spans="1:15" x14ac:dyDescent="0.25">
      <c r="A2461" t="s">
        <v>1245</v>
      </c>
      <c r="C2461" t="s">
        <v>1261</v>
      </c>
      <c r="E2461">
        <v>2</v>
      </c>
      <c r="F2461" t="s">
        <v>1247</v>
      </c>
      <c r="J2461" t="s">
        <v>23</v>
      </c>
      <c r="K2461">
        <v>13</v>
      </c>
      <c r="L2461">
        <v>846.69</v>
      </c>
      <c r="M2461">
        <v>0.66300000000000003</v>
      </c>
      <c r="O2461" s="12">
        <f>VLOOKUP(C2461,[3]May!$C:$Z,24,FALSE)</f>
        <v>2019</v>
      </c>
    </row>
    <row r="2462" spans="1:15" x14ac:dyDescent="0.25">
      <c r="A2462" t="s">
        <v>1245</v>
      </c>
      <c r="C2462" t="s">
        <v>1261</v>
      </c>
      <c r="E2462">
        <v>2</v>
      </c>
      <c r="F2462" t="s">
        <v>1247</v>
      </c>
      <c r="J2462" t="s">
        <v>23</v>
      </c>
      <c r="K2462">
        <v>7</v>
      </c>
      <c r="L2462">
        <v>35.770000000000003</v>
      </c>
      <c r="M2462">
        <v>2.8000000000000001E-2</v>
      </c>
      <c r="O2462" s="12">
        <f>VLOOKUP(C2462,[3]May!$C:$Z,24,FALSE)</f>
        <v>2019</v>
      </c>
    </row>
    <row r="2463" spans="1:15" x14ac:dyDescent="0.25">
      <c r="A2463" t="s">
        <v>1245</v>
      </c>
      <c r="C2463" t="s">
        <v>1261</v>
      </c>
      <c r="E2463">
        <v>2</v>
      </c>
      <c r="F2463" t="s">
        <v>1247</v>
      </c>
      <c r="J2463" t="s">
        <v>23</v>
      </c>
      <c r="K2463">
        <v>20</v>
      </c>
      <c r="L2463">
        <v>1302.5999999999999</v>
      </c>
      <c r="M2463">
        <v>1.02</v>
      </c>
      <c r="O2463" s="12">
        <f>VLOOKUP(C2463,[3]May!$C:$Z,24,FALSE)</f>
        <v>2019</v>
      </c>
    </row>
    <row r="2464" spans="1:15" x14ac:dyDescent="0.25">
      <c r="A2464" t="s">
        <v>1245</v>
      </c>
      <c r="C2464" t="s">
        <v>1261</v>
      </c>
      <c r="E2464">
        <v>2</v>
      </c>
      <c r="F2464" t="s">
        <v>1247</v>
      </c>
      <c r="J2464" t="s">
        <v>23</v>
      </c>
      <c r="K2464">
        <v>1</v>
      </c>
      <c r="L2464">
        <v>65.13</v>
      </c>
      <c r="M2464">
        <v>5.0999999999999997E-2</v>
      </c>
      <c r="O2464" s="12">
        <f>VLOOKUP(C2464,[3]May!$C:$Z,24,FALSE)</f>
        <v>2019</v>
      </c>
    </row>
    <row r="2465" spans="1:15" x14ac:dyDescent="0.25">
      <c r="A2465" t="s">
        <v>1245</v>
      </c>
      <c r="C2465" t="s">
        <v>1261</v>
      </c>
      <c r="E2465">
        <v>2</v>
      </c>
      <c r="F2465" t="s">
        <v>1247</v>
      </c>
      <c r="J2465" t="s">
        <v>23</v>
      </c>
      <c r="K2465">
        <v>13</v>
      </c>
      <c r="L2465">
        <v>846.69</v>
      </c>
      <c r="M2465">
        <v>0.66300000000000003</v>
      </c>
      <c r="O2465" s="12">
        <f>VLOOKUP(C2465,[3]May!$C:$Z,24,FALSE)</f>
        <v>2019</v>
      </c>
    </row>
    <row r="2466" spans="1:15" x14ac:dyDescent="0.25">
      <c r="A2466" t="s">
        <v>1245</v>
      </c>
      <c r="C2466" t="s">
        <v>1261</v>
      </c>
      <c r="E2466">
        <v>2</v>
      </c>
      <c r="F2466" t="s">
        <v>1247</v>
      </c>
      <c r="J2466" t="s">
        <v>23</v>
      </c>
      <c r="K2466">
        <v>1</v>
      </c>
      <c r="L2466">
        <v>5.1100000000000003</v>
      </c>
      <c r="M2466">
        <v>4.0000000000000001E-3</v>
      </c>
      <c r="O2466" s="12">
        <f>VLOOKUP(C2466,[3]May!$C:$Z,24,FALSE)</f>
        <v>2019</v>
      </c>
    </row>
    <row r="2467" spans="1:15" x14ac:dyDescent="0.25">
      <c r="A2467" t="s">
        <v>1245</v>
      </c>
      <c r="C2467" t="s">
        <v>1261</v>
      </c>
      <c r="E2467">
        <v>2</v>
      </c>
      <c r="F2467" t="s">
        <v>1247</v>
      </c>
      <c r="J2467" t="s">
        <v>23</v>
      </c>
      <c r="K2467">
        <v>15</v>
      </c>
      <c r="L2467">
        <v>976.95</v>
      </c>
      <c r="M2467">
        <v>0.76500000000000001</v>
      </c>
      <c r="O2467" s="12">
        <f>VLOOKUP(C2467,[3]May!$C:$Z,24,FALSE)</f>
        <v>2019</v>
      </c>
    </row>
    <row r="2468" spans="1:15" x14ac:dyDescent="0.25">
      <c r="A2468" t="s">
        <v>1245</v>
      </c>
      <c r="C2468" t="s">
        <v>1261</v>
      </c>
      <c r="E2468">
        <v>2</v>
      </c>
      <c r="F2468" t="s">
        <v>1247</v>
      </c>
      <c r="J2468" t="s">
        <v>23</v>
      </c>
      <c r="K2468">
        <v>5</v>
      </c>
      <c r="L2468">
        <v>25.55</v>
      </c>
      <c r="M2468">
        <v>0.02</v>
      </c>
      <c r="O2468" s="12">
        <f>VLOOKUP(C2468,[3]May!$C:$Z,24,FALSE)</f>
        <v>2019</v>
      </c>
    </row>
    <row r="2469" spans="1:15" x14ac:dyDescent="0.25">
      <c r="A2469" t="s">
        <v>1245</v>
      </c>
      <c r="C2469" t="s">
        <v>1261</v>
      </c>
      <c r="E2469">
        <v>2</v>
      </c>
      <c r="F2469" t="s">
        <v>1247</v>
      </c>
      <c r="J2469" t="s">
        <v>23</v>
      </c>
      <c r="K2469">
        <v>12</v>
      </c>
      <c r="L2469">
        <v>781.56</v>
      </c>
      <c r="M2469">
        <v>0.61199999999999999</v>
      </c>
      <c r="O2469" s="12">
        <f>VLOOKUP(C2469,[3]May!$C:$Z,24,FALSE)</f>
        <v>2019</v>
      </c>
    </row>
    <row r="2470" spans="1:15" x14ac:dyDescent="0.25">
      <c r="A2470" t="s">
        <v>1245</v>
      </c>
      <c r="C2470" t="s">
        <v>1261</v>
      </c>
      <c r="E2470">
        <v>12</v>
      </c>
      <c r="F2470" t="s">
        <v>1253</v>
      </c>
      <c r="J2470" t="s">
        <v>23</v>
      </c>
      <c r="K2470">
        <v>1</v>
      </c>
      <c r="L2470">
        <v>61.2</v>
      </c>
      <c r="M2470">
        <v>8.3370000000000007E-3</v>
      </c>
      <c r="O2470" s="12">
        <f>VLOOKUP(C2470,[3]May!$C:$Z,24,FALSE)</f>
        <v>2019</v>
      </c>
    </row>
    <row r="2471" spans="1:15" x14ac:dyDescent="0.25">
      <c r="A2471" t="s">
        <v>1245</v>
      </c>
      <c r="C2471" t="s">
        <v>1261</v>
      </c>
      <c r="E2471">
        <v>2</v>
      </c>
      <c r="F2471" t="s">
        <v>1247</v>
      </c>
      <c r="J2471" t="s">
        <v>23</v>
      </c>
      <c r="K2471">
        <v>4</v>
      </c>
      <c r="L2471">
        <v>20.440000000000001</v>
      </c>
      <c r="M2471">
        <v>1.6E-2</v>
      </c>
      <c r="O2471" s="12">
        <f>VLOOKUP(C2471,[3]May!$C:$Z,24,FALSE)</f>
        <v>2019</v>
      </c>
    </row>
    <row r="2472" spans="1:15" x14ac:dyDescent="0.25">
      <c r="A2472" t="s">
        <v>1245</v>
      </c>
      <c r="C2472" t="s">
        <v>1261</v>
      </c>
      <c r="E2472">
        <v>2</v>
      </c>
      <c r="F2472" t="s">
        <v>1247</v>
      </c>
      <c r="J2472" t="s">
        <v>23</v>
      </c>
      <c r="K2472">
        <v>20</v>
      </c>
      <c r="L2472">
        <v>1302.5999999999999</v>
      </c>
      <c r="M2472">
        <v>1.02</v>
      </c>
      <c r="O2472" s="12">
        <f>VLOOKUP(C2472,[3]May!$C:$Z,24,FALSE)</f>
        <v>2019</v>
      </c>
    </row>
    <row r="2473" spans="1:15" x14ac:dyDescent="0.25">
      <c r="A2473" t="s">
        <v>1245</v>
      </c>
      <c r="C2473" t="s">
        <v>1261</v>
      </c>
      <c r="E2473">
        <v>2</v>
      </c>
      <c r="F2473" t="s">
        <v>1247</v>
      </c>
      <c r="J2473" t="s">
        <v>23</v>
      </c>
      <c r="K2473">
        <v>20</v>
      </c>
      <c r="L2473">
        <v>1302.5999999999999</v>
      </c>
      <c r="M2473">
        <v>1.02</v>
      </c>
      <c r="O2473" s="12">
        <f>VLOOKUP(C2473,[3]May!$C:$Z,24,FALSE)</f>
        <v>2019</v>
      </c>
    </row>
    <row r="2474" spans="1:15" x14ac:dyDescent="0.25">
      <c r="A2474" t="s">
        <v>1245</v>
      </c>
      <c r="C2474" t="s">
        <v>1261</v>
      </c>
      <c r="E2474">
        <v>2</v>
      </c>
      <c r="F2474" t="s">
        <v>1247</v>
      </c>
      <c r="J2474" t="s">
        <v>23</v>
      </c>
      <c r="K2474">
        <v>2</v>
      </c>
      <c r="L2474">
        <v>130.26</v>
      </c>
      <c r="M2474">
        <v>0.10199999999999999</v>
      </c>
      <c r="O2474" s="12">
        <f>VLOOKUP(C2474,[3]May!$C:$Z,24,FALSE)</f>
        <v>2019</v>
      </c>
    </row>
    <row r="2475" spans="1:15" x14ac:dyDescent="0.25">
      <c r="A2475" t="s">
        <v>1245</v>
      </c>
      <c r="C2475" t="s">
        <v>1261</v>
      </c>
      <c r="E2475">
        <v>2</v>
      </c>
      <c r="F2475" t="s">
        <v>1247</v>
      </c>
      <c r="J2475" t="s">
        <v>23</v>
      </c>
      <c r="K2475">
        <v>16</v>
      </c>
      <c r="L2475">
        <v>81.760000000000005</v>
      </c>
      <c r="M2475">
        <v>6.4000000000000001E-2</v>
      </c>
      <c r="O2475" s="12">
        <f>VLOOKUP(C2475,[3]May!$C:$Z,24,FALSE)</f>
        <v>2019</v>
      </c>
    </row>
    <row r="2476" spans="1:15" x14ac:dyDescent="0.25">
      <c r="A2476" t="s">
        <v>1245</v>
      </c>
      <c r="C2476" t="s">
        <v>1261</v>
      </c>
      <c r="E2476">
        <v>2</v>
      </c>
      <c r="F2476" t="s">
        <v>1247</v>
      </c>
      <c r="J2476" t="s">
        <v>23</v>
      </c>
      <c r="K2476">
        <v>13</v>
      </c>
      <c r="L2476">
        <v>846.69</v>
      </c>
      <c r="M2476">
        <v>0.66300000000000003</v>
      </c>
      <c r="O2476" s="12">
        <f>VLOOKUP(C2476,[3]May!$C:$Z,24,FALSE)</f>
        <v>2019</v>
      </c>
    </row>
    <row r="2477" spans="1:15" x14ac:dyDescent="0.25">
      <c r="A2477" t="s">
        <v>1245</v>
      </c>
      <c r="C2477" t="s">
        <v>1261</v>
      </c>
      <c r="E2477">
        <v>2</v>
      </c>
      <c r="F2477" t="s">
        <v>1247</v>
      </c>
      <c r="J2477" t="s">
        <v>23</v>
      </c>
      <c r="K2477">
        <v>10</v>
      </c>
      <c r="L2477">
        <v>651.29999999999995</v>
      </c>
      <c r="M2477">
        <v>0.51</v>
      </c>
      <c r="O2477" s="12">
        <f>VLOOKUP(C2477,[3]May!$C:$Z,24,FALSE)</f>
        <v>2019</v>
      </c>
    </row>
    <row r="2478" spans="1:15" x14ac:dyDescent="0.25">
      <c r="A2478" t="s">
        <v>1245</v>
      </c>
      <c r="C2478" t="s">
        <v>1261</v>
      </c>
      <c r="E2478">
        <v>2</v>
      </c>
      <c r="F2478" t="s">
        <v>1247</v>
      </c>
      <c r="J2478" t="s">
        <v>23</v>
      </c>
      <c r="K2478">
        <v>2</v>
      </c>
      <c r="L2478">
        <v>10.220000000000001</v>
      </c>
      <c r="M2478">
        <v>8.0000000000000002E-3</v>
      </c>
      <c r="O2478" s="12">
        <f>VLOOKUP(C2478,[3]May!$C:$Z,24,FALSE)</f>
        <v>2019</v>
      </c>
    </row>
    <row r="2479" spans="1:15" x14ac:dyDescent="0.25">
      <c r="A2479" t="s">
        <v>1245</v>
      </c>
      <c r="C2479" t="s">
        <v>1261</v>
      </c>
      <c r="E2479">
        <v>12</v>
      </c>
      <c r="F2479" t="s">
        <v>1253</v>
      </c>
      <c r="J2479" t="s">
        <v>23</v>
      </c>
      <c r="K2479">
        <v>1</v>
      </c>
      <c r="L2479">
        <v>61.2</v>
      </c>
      <c r="M2479">
        <v>8.3370000000000007E-3</v>
      </c>
      <c r="O2479" s="12">
        <f>VLOOKUP(C2479,[3]May!$C:$Z,24,FALSE)</f>
        <v>2019</v>
      </c>
    </row>
    <row r="2480" spans="1:15" x14ac:dyDescent="0.25">
      <c r="A2480" t="s">
        <v>1245</v>
      </c>
      <c r="C2480" t="s">
        <v>1261</v>
      </c>
      <c r="E2480">
        <v>2</v>
      </c>
      <c r="F2480" t="s">
        <v>1247</v>
      </c>
      <c r="J2480" t="s">
        <v>23</v>
      </c>
      <c r="K2480">
        <v>10</v>
      </c>
      <c r="L2480">
        <v>51.1</v>
      </c>
      <c r="M2480">
        <v>0.04</v>
      </c>
      <c r="O2480" s="12">
        <f>VLOOKUP(C2480,[3]May!$C:$Z,24,FALSE)</f>
        <v>2019</v>
      </c>
    </row>
    <row r="2481" spans="1:15" x14ac:dyDescent="0.25">
      <c r="A2481" t="s">
        <v>1245</v>
      </c>
      <c r="C2481" t="s">
        <v>1261</v>
      </c>
      <c r="E2481">
        <v>2</v>
      </c>
      <c r="F2481" t="s">
        <v>1247</v>
      </c>
      <c r="J2481" t="s">
        <v>23</v>
      </c>
      <c r="K2481">
        <v>4</v>
      </c>
      <c r="L2481">
        <v>20.440000000000001</v>
      </c>
      <c r="M2481">
        <v>1.6E-2</v>
      </c>
      <c r="O2481" s="12">
        <f>VLOOKUP(C2481,[3]May!$C:$Z,24,FALSE)</f>
        <v>2019</v>
      </c>
    </row>
    <row r="2482" spans="1:15" x14ac:dyDescent="0.25">
      <c r="A2482" t="s">
        <v>1245</v>
      </c>
      <c r="C2482" t="s">
        <v>1261</v>
      </c>
      <c r="E2482">
        <v>2</v>
      </c>
      <c r="F2482" t="s">
        <v>1247</v>
      </c>
      <c r="J2482" t="s">
        <v>23</v>
      </c>
      <c r="K2482">
        <v>10</v>
      </c>
      <c r="L2482">
        <v>651.29999999999995</v>
      </c>
      <c r="M2482">
        <v>0.51</v>
      </c>
      <c r="O2482" s="12">
        <f>VLOOKUP(C2482,[3]May!$C:$Z,24,FALSE)</f>
        <v>2019</v>
      </c>
    </row>
    <row r="2483" spans="1:15" x14ac:dyDescent="0.25">
      <c r="A2483" t="s">
        <v>1245</v>
      </c>
      <c r="C2483" t="s">
        <v>1261</v>
      </c>
      <c r="E2483">
        <v>2</v>
      </c>
      <c r="F2483" t="s">
        <v>1247</v>
      </c>
      <c r="J2483" t="s">
        <v>23</v>
      </c>
      <c r="K2483">
        <v>3</v>
      </c>
      <c r="L2483">
        <v>15.33</v>
      </c>
      <c r="M2483">
        <v>1.2E-2</v>
      </c>
      <c r="O2483" s="12">
        <f>VLOOKUP(C2483,[3]May!$C:$Z,24,FALSE)</f>
        <v>2019</v>
      </c>
    </row>
    <row r="2484" spans="1:15" x14ac:dyDescent="0.25">
      <c r="A2484" t="s">
        <v>1245</v>
      </c>
      <c r="C2484" t="s">
        <v>1261</v>
      </c>
      <c r="E2484">
        <v>2</v>
      </c>
      <c r="F2484" t="s">
        <v>1247</v>
      </c>
      <c r="J2484" t="s">
        <v>23</v>
      </c>
      <c r="K2484">
        <v>2</v>
      </c>
      <c r="L2484">
        <v>130.26</v>
      </c>
      <c r="M2484">
        <v>0.10199999999999999</v>
      </c>
      <c r="O2484" s="12">
        <f>VLOOKUP(C2484,[3]May!$C:$Z,24,FALSE)</f>
        <v>2019</v>
      </c>
    </row>
    <row r="2485" spans="1:15" x14ac:dyDescent="0.25">
      <c r="A2485" t="s">
        <v>1245</v>
      </c>
      <c r="C2485" t="s">
        <v>1261</v>
      </c>
      <c r="E2485">
        <v>2</v>
      </c>
      <c r="F2485" t="s">
        <v>1247</v>
      </c>
      <c r="J2485" t="s">
        <v>23</v>
      </c>
      <c r="K2485">
        <v>8</v>
      </c>
      <c r="L2485">
        <v>40.880000000000003</v>
      </c>
      <c r="M2485">
        <v>3.2000000000000001E-2</v>
      </c>
      <c r="O2485" s="12">
        <f>VLOOKUP(C2485,[3]May!$C:$Z,24,FALSE)</f>
        <v>2019</v>
      </c>
    </row>
    <row r="2486" spans="1:15" x14ac:dyDescent="0.25">
      <c r="A2486" t="s">
        <v>1245</v>
      </c>
      <c r="C2486" t="s">
        <v>1261</v>
      </c>
      <c r="E2486">
        <v>2</v>
      </c>
      <c r="F2486" t="s">
        <v>1247</v>
      </c>
      <c r="J2486" t="s">
        <v>23</v>
      </c>
      <c r="K2486">
        <v>10</v>
      </c>
      <c r="L2486">
        <v>651.29999999999995</v>
      </c>
      <c r="M2486">
        <v>0.51</v>
      </c>
      <c r="O2486" s="12">
        <f>VLOOKUP(C2486,[3]May!$C:$Z,24,FALSE)</f>
        <v>2019</v>
      </c>
    </row>
    <row r="2487" spans="1:15" x14ac:dyDescent="0.25">
      <c r="A2487" t="s">
        <v>1245</v>
      </c>
      <c r="C2487" t="s">
        <v>1261</v>
      </c>
      <c r="E2487">
        <v>2</v>
      </c>
      <c r="F2487" t="s">
        <v>1247</v>
      </c>
      <c r="J2487" t="s">
        <v>23</v>
      </c>
      <c r="K2487">
        <v>17</v>
      </c>
      <c r="L2487">
        <v>1107.21</v>
      </c>
      <c r="M2487">
        <v>0.86699999999999999</v>
      </c>
      <c r="O2487" s="12">
        <f>VLOOKUP(C2487,[3]May!$C:$Z,24,FALSE)</f>
        <v>2019</v>
      </c>
    </row>
    <row r="2488" spans="1:15" x14ac:dyDescent="0.25">
      <c r="A2488" t="s">
        <v>1245</v>
      </c>
      <c r="C2488" t="s">
        <v>1261</v>
      </c>
      <c r="E2488">
        <v>2</v>
      </c>
      <c r="F2488" t="s">
        <v>1247</v>
      </c>
      <c r="J2488" t="s">
        <v>23</v>
      </c>
      <c r="K2488">
        <v>5</v>
      </c>
      <c r="L2488">
        <v>25.55</v>
      </c>
      <c r="M2488">
        <v>0.02</v>
      </c>
      <c r="O2488" s="12">
        <f>VLOOKUP(C2488,[3]May!$C:$Z,24,FALSE)</f>
        <v>2019</v>
      </c>
    </row>
    <row r="2489" spans="1:15" x14ac:dyDescent="0.25">
      <c r="A2489" t="s">
        <v>1245</v>
      </c>
      <c r="C2489" t="s">
        <v>1261</v>
      </c>
      <c r="E2489">
        <v>2</v>
      </c>
      <c r="F2489" t="s">
        <v>1247</v>
      </c>
      <c r="J2489" t="s">
        <v>23</v>
      </c>
      <c r="K2489">
        <v>1</v>
      </c>
      <c r="L2489">
        <v>65.13</v>
      </c>
      <c r="M2489">
        <v>5.0999999999999997E-2</v>
      </c>
      <c r="O2489" s="12">
        <f>VLOOKUP(C2489,[3]May!$C:$Z,24,FALSE)</f>
        <v>2019</v>
      </c>
    </row>
    <row r="2490" spans="1:15" x14ac:dyDescent="0.25">
      <c r="A2490" t="s">
        <v>1245</v>
      </c>
      <c r="C2490" t="s">
        <v>1261</v>
      </c>
      <c r="E2490">
        <v>2</v>
      </c>
      <c r="F2490" t="s">
        <v>1247</v>
      </c>
      <c r="J2490" t="s">
        <v>23</v>
      </c>
      <c r="K2490">
        <v>4</v>
      </c>
      <c r="L2490">
        <v>20.440000000000001</v>
      </c>
      <c r="M2490">
        <v>1.6E-2</v>
      </c>
      <c r="O2490" s="12">
        <f>VLOOKUP(C2490,[3]May!$C:$Z,24,FALSE)</f>
        <v>2019</v>
      </c>
    </row>
    <row r="2491" spans="1:15" x14ac:dyDescent="0.25">
      <c r="A2491" t="s">
        <v>1245</v>
      </c>
      <c r="C2491" t="s">
        <v>1261</v>
      </c>
      <c r="E2491">
        <v>2</v>
      </c>
      <c r="F2491" t="s">
        <v>1247</v>
      </c>
      <c r="J2491" t="s">
        <v>23</v>
      </c>
      <c r="K2491">
        <v>19</v>
      </c>
      <c r="L2491">
        <v>1237.47</v>
      </c>
      <c r="M2491">
        <v>0.96899999999999997</v>
      </c>
      <c r="O2491" s="12">
        <f>VLOOKUP(C2491,[3]May!$C:$Z,24,FALSE)</f>
        <v>2019</v>
      </c>
    </row>
    <row r="2492" spans="1:15" x14ac:dyDescent="0.25">
      <c r="A2492" t="s">
        <v>1245</v>
      </c>
      <c r="C2492" t="s">
        <v>1261</v>
      </c>
      <c r="E2492">
        <v>2</v>
      </c>
      <c r="F2492" t="s">
        <v>1247</v>
      </c>
      <c r="J2492" t="s">
        <v>23</v>
      </c>
      <c r="K2492">
        <v>4</v>
      </c>
      <c r="L2492">
        <v>260.52</v>
      </c>
      <c r="M2492">
        <v>0.20399999999999999</v>
      </c>
      <c r="O2492" s="12">
        <f>VLOOKUP(C2492,[3]May!$C:$Z,24,FALSE)</f>
        <v>2019</v>
      </c>
    </row>
    <row r="2493" spans="1:15" x14ac:dyDescent="0.25">
      <c r="A2493" t="s">
        <v>1245</v>
      </c>
      <c r="C2493" t="s">
        <v>1261</v>
      </c>
      <c r="E2493">
        <v>2</v>
      </c>
      <c r="F2493" t="s">
        <v>1247</v>
      </c>
      <c r="J2493" t="s">
        <v>23</v>
      </c>
      <c r="K2493">
        <v>11</v>
      </c>
      <c r="L2493">
        <v>56.21</v>
      </c>
      <c r="M2493">
        <v>4.3999999999999997E-2</v>
      </c>
      <c r="O2493" s="12">
        <f>VLOOKUP(C2493,[3]May!$C:$Z,24,FALSE)</f>
        <v>2019</v>
      </c>
    </row>
    <row r="2494" spans="1:15" x14ac:dyDescent="0.25">
      <c r="A2494" t="s">
        <v>1245</v>
      </c>
      <c r="C2494" t="s">
        <v>1261</v>
      </c>
      <c r="E2494">
        <v>2</v>
      </c>
      <c r="F2494" t="s">
        <v>1247</v>
      </c>
      <c r="J2494" t="s">
        <v>23</v>
      </c>
      <c r="K2494">
        <v>15</v>
      </c>
      <c r="L2494">
        <v>976.95</v>
      </c>
      <c r="M2494">
        <v>0.76500000000000001</v>
      </c>
      <c r="O2494" s="12">
        <f>VLOOKUP(C2494,[3]May!$C:$Z,24,FALSE)</f>
        <v>2019</v>
      </c>
    </row>
    <row r="2495" spans="1:15" x14ac:dyDescent="0.25">
      <c r="A2495" t="s">
        <v>1245</v>
      </c>
      <c r="C2495" t="s">
        <v>1261</v>
      </c>
      <c r="E2495">
        <v>12</v>
      </c>
      <c r="F2495" t="s">
        <v>1253</v>
      </c>
      <c r="J2495" t="s">
        <v>23</v>
      </c>
      <c r="K2495">
        <v>1</v>
      </c>
      <c r="L2495">
        <v>61.2</v>
      </c>
      <c r="M2495">
        <v>8.3370000000000007E-3</v>
      </c>
      <c r="O2495" s="12">
        <f>VLOOKUP(C2495,[3]May!$C:$Z,24,FALSE)</f>
        <v>2019</v>
      </c>
    </row>
    <row r="2496" spans="1:15" x14ac:dyDescent="0.25">
      <c r="A2496" t="s">
        <v>1245</v>
      </c>
      <c r="C2496" t="s">
        <v>1261</v>
      </c>
      <c r="E2496">
        <v>2</v>
      </c>
      <c r="F2496" t="s">
        <v>1247</v>
      </c>
      <c r="J2496" t="s">
        <v>23</v>
      </c>
      <c r="K2496">
        <v>5</v>
      </c>
      <c r="L2496">
        <v>25.55</v>
      </c>
      <c r="M2496">
        <v>0.02</v>
      </c>
      <c r="O2496" s="12">
        <f>VLOOKUP(C2496,[3]May!$C:$Z,24,FALSE)</f>
        <v>2019</v>
      </c>
    </row>
    <row r="2497" spans="1:15" x14ac:dyDescent="0.25">
      <c r="A2497" t="s">
        <v>1245</v>
      </c>
      <c r="C2497" t="s">
        <v>1261</v>
      </c>
      <c r="E2497">
        <v>2</v>
      </c>
      <c r="F2497" t="s">
        <v>1247</v>
      </c>
      <c r="J2497" t="s">
        <v>23</v>
      </c>
      <c r="K2497">
        <v>4</v>
      </c>
      <c r="L2497">
        <v>20.440000000000001</v>
      </c>
      <c r="M2497">
        <v>1.6E-2</v>
      </c>
      <c r="O2497" s="12">
        <f>VLOOKUP(C2497,[3]May!$C:$Z,24,FALSE)</f>
        <v>2019</v>
      </c>
    </row>
    <row r="2498" spans="1:15" x14ac:dyDescent="0.25">
      <c r="A2498" t="s">
        <v>1245</v>
      </c>
      <c r="C2498" t="s">
        <v>1261</v>
      </c>
      <c r="E2498">
        <v>2</v>
      </c>
      <c r="F2498" t="s">
        <v>1247</v>
      </c>
      <c r="J2498" t="s">
        <v>23</v>
      </c>
      <c r="K2498">
        <v>6</v>
      </c>
      <c r="L2498">
        <v>390.78</v>
      </c>
      <c r="M2498">
        <v>0.30599999999999999</v>
      </c>
      <c r="O2498" s="12">
        <f>VLOOKUP(C2498,[3]May!$C:$Z,24,FALSE)</f>
        <v>2019</v>
      </c>
    </row>
    <row r="2499" spans="1:15" x14ac:dyDescent="0.25">
      <c r="A2499" t="s">
        <v>1245</v>
      </c>
      <c r="C2499" t="s">
        <v>1261</v>
      </c>
      <c r="E2499">
        <v>8</v>
      </c>
      <c r="F2499" t="s">
        <v>1251</v>
      </c>
      <c r="J2499" t="s">
        <v>23</v>
      </c>
      <c r="K2499">
        <v>3</v>
      </c>
      <c r="L2499">
        <v>165.18</v>
      </c>
      <c r="M2499">
        <v>9.6600000000000005E-2</v>
      </c>
      <c r="O2499" s="12">
        <f>VLOOKUP(C2499,[3]May!$C:$Z,24,FALSE)</f>
        <v>2019</v>
      </c>
    </row>
    <row r="2500" spans="1:15" x14ac:dyDescent="0.25">
      <c r="A2500" t="s">
        <v>1245</v>
      </c>
      <c r="C2500" t="s">
        <v>1261</v>
      </c>
      <c r="E2500">
        <v>2</v>
      </c>
      <c r="F2500" t="s">
        <v>1247</v>
      </c>
      <c r="J2500" t="s">
        <v>23</v>
      </c>
      <c r="K2500">
        <v>15</v>
      </c>
      <c r="L2500">
        <v>976.95</v>
      </c>
      <c r="M2500">
        <v>0.76500000000000001</v>
      </c>
      <c r="O2500" s="12">
        <f>VLOOKUP(C2500,[3]May!$C:$Z,24,FALSE)</f>
        <v>2019</v>
      </c>
    </row>
    <row r="2501" spans="1:15" x14ac:dyDescent="0.25">
      <c r="A2501" t="s">
        <v>1245</v>
      </c>
      <c r="C2501" t="s">
        <v>1261</v>
      </c>
      <c r="E2501">
        <v>2</v>
      </c>
      <c r="F2501" t="s">
        <v>1247</v>
      </c>
      <c r="J2501" t="s">
        <v>23</v>
      </c>
      <c r="K2501">
        <v>3</v>
      </c>
      <c r="L2501">
        <v>15.33</v>
      </c>
      <c r="M2501">
        <v>1.2E-2</v>
      </c>
      <c r="O2501" s="12">
        <f>VLOOKUP(C2501,[3]May!$C:$Z,24,FALSE)</f>
        <v>2019</v>
      </c>
    </row>
    <row r="2502" spans="1:15" x14ac:dyDescent="0.25">
      <c r="A2502" t="s">
        <v>1245</v>
      </c>
      <c r="C2502" t="s">
        <v>1261</v>
      </c>
      <c r="E2502">
        <v>2</v>
      </c>
      <c r="F2502" t="s">
        <v>1247</v>
      </c>
      <c r="J2502" t="s">
        <v>23</v>
      </c>
      <c r="K2502">
        <v>8</v>
      </c>
      <c r="L2502">
        <v>521.04</v>
      </c>
      <c r="M2502">
        <v>0.40799999999999997</v>
      </c>
      <c r="O2502" s="12">
        <f>VLOOKUP(C2502,[3]May!$C:$Z,24,FALSE)</f>
        <v>2019</v>
      </c>
    </row>
    <row r="2503" spans="1:15" x14ac:dyDescent="0.25">
      <c r="A2503" t="s">
        <v>1245</v>
      </c>
      <c r="C2503" t="s">
        <v>1261</v>
      </c>
      <c r="E2503">
        <v>2</v>
      </c>
      <c r="F2503" t="s">
        <v>1247</v>
      </c>
      <c r="J2503" t="s">
        <v>23</v>
      </c>
      <c r="K2503">
        <v>4</v>
      </c>
      <c r="L2503">
        <v>20.440000000000001</v>
      </c>
      <c r="M2503">
        <v>1.6E-2</v>
      </c>
      <c r="O2503" s="12">
        <f>VLOOKUP(C2503,[3]May!$C:$Z,24,FALSE)</f>
        <v>2019</v>
      </c>
    </row>
    <row r="2504" spans="1:15" x14ac:dyDescent="0.25">
      <c r="A2504" t="s">
        <v>1245</v>
      </c>
      <c r="C2504" t="s">
        <v>1261</v>
      </c>
      <c r="E2504">
        <v>2</v>
      </c>
      <c r="F2504" t="s">
        <v>1247</v>
      </c>
      <c r="J2504" t="s">
        <v>23</v>
      </c>
      <c r="K2504">
        <v>1</v>
      </c>
      <c r="L2504">
        <v>65.13</v>
      </c>
      <c r="M2504">
        <v>5.0999999999999997E-2</v>
      </c>
      <c r="O2504" s="12">
        <f>VLOOKUP(C2504,[3]May!$C:$Z,24,FALSE)</f>
        <v>2019</v>
      </c>
    </row>
    <row r="2505" spans="1:15" x14ac:dyDescent="0.25">
      <c r="A2505" t="s">
        <v>1245</v>
      </c>
      <c r="C2505" t="s">
        <v>1261</v>
      </c>
      <c r="E2505">
        <v>2</v>
      </c>
      <c r="F2505" t="s">
        <v>1247</v>
      </c>
      <c r="J2505" t="s">
        <v>23</v>
      </c>
      <c r="K2505">
        <v>20</v>
      </c>
      <c r="L2505">
        <v>102.2</v>
      </c>
      <c r="M2505">
        <v>0.08</v>
      </c>
      <c r="O2505" s="12">
        <f>VLOOKUP(C2505,[3]May!$C:$Z,24,FALSE)</f>
        <v>2019</v>
      </c>
    </row>
    <row r="2506" spans="1:15" x14ac:dyDescent="0.25">
      <c r="A2506" t="s">
        <v>1245</v>
      </c>
      <c r="C2506" t="s">
        <v>1261</v>
      </c>
      <c r="E2506">
        <v>1</v>
      </c>
      <c r="F2506" t="s">
        <v>1252</v>
      </c>
      <c r="J2506" t="s">
        <v>23</v>
      </c>
      <c r="K2506">
        <v>3</v>
      </c>
      <c r="L2506">
        <v>98.97</v>
      </c>
      <c r="M2506">
        <v>8.1600000000000006E-2</v>
      </c>
      <c r="O2506" s="12">
        <f>VLOOKUP(C2506,[3]May!$C:$Z,24,FALSE)</f>
        <v>2019</v>
      </c>
    </row>
    <row r="2507" spans="1:15" x14ac:dyDescent="0.25">
      <c r="A2507" t="s">
        <v>1245</v>
      </c>
      <c r="C2507" t="s">
        <v>1261</v>
      </c>
      <c r="E2507">
        <v>2</v>
      </c>
      <c r="F2507" t="s">
        <v>1247</v>
      </c>
      <c r="J2507" t="s">
        <v>23</v>
      </c>
      <c r="K2507">
        <v>16</v>
      </c>
      <c r="L2507">
        <v>81.760000000000005</v>
      </c>
      <c r="M2507">
        <v>6.4000000000000001E-2</v>
      </c>
      <c r="O2507" s="12">
        <f>VLOOKUP(C2507,[3]May!$C:$Z,24,FALSE)</f>
        <v>2019</v>
      </c>
    </row>
    <row r="2508" spans="1:15" x14ac:dyDescent="0.25">
      <c r="A2508" t="s">
        <v>1245</v>
      </c>
      <c r="C2508" t="s">
        <v>1261</v>
      </c>
      <c r="E2508">
        <v>12</v>
      </c>
      <c r="F2508" t="s">
        <v>1253</v>
      </c>
      <c r="J2508" t="s">
        <v>23</v>
      </c>
      <c r="K2508">
        <v>1</v>
      </c>
      <c r="L2508">
        <v>61.2</v>
      </c>
      <c r="M2508">
        <v>8.3370000000000007E-3</v>
      </c>
      <c r="O2508" s="12">
        <f>VLOOKUP(C2508,[3]May!$C:$Z,24,FALSE)</f>
        <v>2019</v>
      </c>
    </row>
    <row r="2509" spans="1:15" x14ac:dyDescent="0.25">
      <c r="A2509" t="s">
        <v>1245</v>
      </c>
      <c r="C2509" t="s">
        <v>1261</v>
      </c>
      <c r="E2509">
        <v>2</v>
      </c>
      <c r="F2509" t="s">
        <v>1247</v>
      </c>
      <c r="J2509" t="s">
        <v>23</v>
      </c>
      <c r="K2509">
        <v>4</v>
      </c>
      <c r="L2509">
        <v>20.440000000000001</v>
      </c>
      <c r="M2509">
        <v>1.6E-2</v>
      </c>
      <c r="O2509" s="12">
        <f>VLOOKUP(C2509,[3]May!$C:$Z,24,FALSE)</f>
        <v>2019</v>
      </c>
    </row>
    <row r="2510" spans="1:15" x14ac:dyDescent="0.25">
      <c r="A2510" t="s">
        <v>1245</v>
      </c>
      <c r="C2510" t="s">
        <v>1261</v>
      </c>
      <c r="E2510">
        <v>2</v>
      </c>
      <c r="F2510" t="s">
        <v>1247</v>
      </c>
      <c r="J2510" t="s">
        <v>23</v>
      </c>
      <c r="K2510">
        <v>13</v>
      </c>
      <c r="L2510">
        <v>846.69</v>
      </c>
      <c r="M2510">
        <v>0.66300000000000003</v>
      </c>
      <c r="O2510" s="12">
        <f>VLOOKUP(C2510,[3]May!$C:$Z,24,FALSE)</f>
        <v>2019</v>
      </c>
    </row>
    <row r="2511" spans="1:15" x14ac:dyDescent="0.25">
      <c r="A2511" t="s">
        <v>1245</v>
      </c>
      <c r="C2511" t="s">
        <v>1261</v>
      </c>
      <c r="E2511">
        <v>2</v>
      </c>
      <c r="F2511" t="s">
        <v>1247</v>
      </c>
      <c r="J2511" t="s">
        <v>23</v>
      </c>
      <c r="K2511">
        <v>1</v>
      </c>
      <c r="L2511">
        <v>5.1100000000000003</v>
      </c>
      <c r="M2511">
        <v>4.0000000000000001E-3</v>
      </c>
      <c r="O2511" s="12">
        <f>VLOOKUP(C2511,[3]May!$C:$Z,24,FALSE)</f>
        <v>2019</v>
      </c>
    </row>
    <row r="2512" spans="1:15" x14ac:dyDescent="0.25">
      <c r="A2512" t="s">
        <v>1245</v>
      </c>
      <c r="C2512" t="s">
        <v>1261</v>
      </c>
      <c r="E2512">
        <v>2</v>
      </c>
      <c r="F2512" t="s">
        <v>1247</v>
      </c>
      <c r="J2512" t="s">
        <v>23</v>
      </c>
      <c r="K2512">
        <v>13</v>
      </c>
      <c r="L2512">
        <v>846.69</v>
      </c>
      <c r="M2512">
        <v>0.66300000000000003</v>
      </c>
      <c r="O2512" s="12">
        <f>VLOOKUP(C2512,[3]May!$C:$Z,24,FALSE)</f>
        <v>2019</v>
      </c>
    </row>
    <row r="2513" spans="1:15" x14ac:dyDescent="0.25">
      <c r="A2513" t="s">
        <v>1245</v>
      </c>
      <c r="C2513" t="s">
        <v>1261</v>
      </c>
      <c r="E2513">
        <v>2</v>
      </c>
      <c r="F2513" t="s">
        <v>1247</v>
      </c>
      <c r="J2513" t="s">
        <v>23</v>
      </c>
      <c r="K2513">
        <v>2</v>
      </c>
      <c r="L2513">
        <v>10.220000000000001</v>
      </c>
      <c r="M2513">
        <v>8.0000000000000002E-3</v>
      </c>
      <c r="O2513" s="12">
        <f>VLOOKUP(C2513,[3]May!$C:$Z,24,FALSE)</f>
        <v>2019</v>
      </c>
    </row>
    <row r="2514" spans="1:15" x14ac:dyDescent="0.25">
      <c r="A2514" t="s">
        <v>1245</v>
      </c>
      <c r="C2514" t="s">
        <v>1261</v>
      </c>
      <c r="E2514">
        <v>2</v>
      </c>
      <c r="F2514" t="s">
        <v>1247</v>
      </c>
      <c r="J2514" t="s">
        <v>23</v>
      </c>
      <c r="K2514">
        <v>12</v>
      </c>
      <c r="L2514">
        <v>781.56</v>
      </c>
      <c r="M2514">
        <v>0.61199999999999999</v>
      </c>
      <c r="O2514" s="12">
        <f>VLOOKUP(C2514,[3]May!$C:$Z,24,FALSE)</f>
        <v>2019</v>
      </c>
    </row>
    <row r="2515" spans="1:15" x14ac:dyDescent="0.25">
      <c r="A2515" t="s">
        <v>1245</v>
      </c>
      <c r="C2515" t="s">
        <v>1261</v>
      </c>
      <c r="E2515">
        <v>2</v>
      </c>
      <c r="F2515" t="s">
        <v>1247</v>
      </c>
      <c r="J2515" t="s">
        <v>23</v>
      </c>
      <c r="K2515">
        <v>10</v>
      </c>
      <c r="L2515">
        <v>651.29999999999995</v>
      </c>
      <c r="M2515">
        <v>0.51</v>
      </c>
      <c r="O2515" s="12">
        <f>VLOOKUP(C2515,[3]May!$C:$Z,24,FALSE)</f>
        <v>2019</v>
      </c>
    </row>
    <row r="2516" spans="1:15" x14ac:dyDescent="0.25">
      <c r="A2516" t="s">
        <v>1245</v>
      </c>
      <c r="C2516" t="s">
        <v>1261</v>
      </c>
      <c r="E2516">
        <v>2</v>
      </c>
      <c r="F2516" t="s">
        <v>1247</v>
      </c>
      <c r="J2516" t="s">
        <v>23</v>
      </c>
      <c r="K2516">
        <v>5</v>
      </c>
      <c r="L2516">
        <v>25.55</v>
      </c>
      <c r="M2516">
        <v>0.02</v>
      </c>
      <c r="O2516" s="12">
        <f>VLOOKUP(C2516,[3]May!$C:$Z,24,FALSE)</f>
        <v>2019</v>
      </c>
    </row>
    <row r="2517" spans="1:15" x14ac:dyDescent="0.25">
      <c r="A2517" t="s">
        <v>1245</v>
      </c>
      <c r="C2517" t="s">
        <v>1261</v>
      </c>
      <c r="E2517">
        <v>2</v>
      </c>
      <c r="F2517" t="s">
        <v>1247</v>
      </c>
      <c r="J2517" t="s">
        <v>23</v>
      </c>
      <c r="K2517">
        <v>13</v>
      </c>
      <c r="L2517">
        <v>66.430000000000007</v>
      </c>
      <c r="M2517">
        <v>5.1999999999999998E-2</v>
      </c>
      <c r="O2517" s="12">
        <f>VLOOKUP(C2517,[3]May!$C:$Z,24,FALSE)</f>
        <v>2019</v>
      </c>
    </row>
    <row r="2518" spans="1:15" x14ac:dyDescent="0.25">
      <c r="A2518" t="s">
        <v>1245</v>
      </c>
      <c r="C2518" t="s">
        <v>1261</v>
      </c>
      <c r="E2518">
        <v>2</v>
      </c>
      <c r="F2518" t="s">
        <v>1247</v>
      </c>
      <c r="J2518" t="s">
        <v>23</v>
      </c>
      <c r="K2518">
        <v>8</v>
      </c>
      <c r="L2518">
        <v>521.04</v>
      </c>
      <c r="M2518">
        <v>0.40799999999999997</v>
      </c>
      <c r="O2518" s="12">
        <f>VLOOKUP(C2518,[3]May!$C:$Z,24,FALSE)</f>
        <v>2019</v>
      </c>
    </row>
    <row r="2519" spans="1:15" x14ac:dyDescent="0.25">
      <c r="A2519" t="s">
        <v>1245</v>
      </c>
      <c r="C2519" t="s">
        <v>1261</v>
      </c>
      <c r="E2519">
        <v>2</v>
      </c>
      <c r="F2519" t="s">
        <v>1247</v>
      </c>
      <c r="J2519" t="s">
        <v>23</v>
      </c>
      <c r="K2519">
        <v>4</v>
      </c>
      <c r="L2519">
        <v>20.440000000000001</v>
      </c>
      <c r="M2519">
        <v>1.6E-2</v>
      </c>
      <c r="O2519" s="12">
        <f>VLOOKUP(C2519,[3]May!$C:$Z,24,FALSE)</f>
        <v>2019</v>
      </c>
    </row>
    <row r="2520" spans="1:15" x14ac:dyDescent="0.25">
      <c r="A2520" t="s">
        <v>1245</v>
      </c>
      <c r="C2520" t="s">
        <v>1261</v>
      </c>
      <c r="E2520">
        <v>2</v>
      </c>
      <c r="F2520" t="s">
        <v>1247</v>
      </c>
      <c r="J2520" t="s">
        <v>23</v>
      </c>
      <c r="K2520">
        <v>6</v>
      </c>
      <c r="L2520">
        <v>390.78</v>
      </c>
      <c r="M2520">
        <v>0.30599999999999999</v>
      </c>
      <c r="O2520" s="12">
        <f>VLOOKUP(C2520,[3]May!$C:$Z,24,FALSE)</f>
        <v>2019</v>
      </c>
    </row>
    <row r="2521" spans="1:15" x14ac:dyDescent="0.25">
      <c r="A2521" t="s">
        <v>1245</v>
      </c>
      <c r="C2521" t="s">
        <v>1261</v>
      </c>
      <c r="E2521">
        <v>2</v>
      </c>
      <c r="F2521" t="s">
        <v>1247</v>
      </c>
      <c r="J2521" t="s">
        <v>23</v>
      </c>
      <c r="K2521">
        <v>6</v>
      </c>
      <c r="L2521">
        <v>30.66</v>
      </c>
      <c r="M2521">
        <v>2.4E-2</v>
      </c>
      <c r="O2521" s="12">
        <f>VLOOKUP(C2521,[3]May!$C:$Z,24,FALSE)</f>
        <v>2019</v>
      </c>
    </row>
    <row r="2522" spans="1:15" x14ac:dyDescent="0.25">
      <c r="A2522" t="s">
        <v>1245</v>
      </c>
      <c r="C2522" t="s">
        <v>1261</v>
      </c>
      <c r="E2522">
        <v>2</v>
      </c>
      <c r="F2522" t="s">
        <v>1247</v>
      </c>
      <c r="J2522" t="s">
        <v>23</v>
      </c>
      <c r="K2522">
        <v>13</v>
      </c>
      <c r="L2522">
        <v>846.69</v>
      </c>
      <c r="M2522">
        <v>0.66300000000000003</v>
      </c>
      <c r="O2522" s="12">
        <f>VLOOKUP(C2522,[3]May!$C:$Z,24,FALSE)</f>
        <v>2019</v>
      </c>
    </row>
    <row r="2523" spans="1:15" x14ac:dyDescent="0.25">
      <c r="A2523" t="s">
        <v>1245</v>
      </c>
      <c r="C2523" t="s">
        <v>1261</v>
      </c>
      <c r="E2523">
        <v>2</v>
      </c>
      <c r="F2523" t="s">
        <v>1247</v>
      </c>
      <c r="J2523" t="s">
        <v>23</v>
      </c>
      <c r="K2523">
        <v>14</v>
      </c>
      <c r="L2523">
        <v>911.82</v>
      </c>
      <c r="M2523">
        <v>0.71399999999999997</v>
      </c>
      <c r="O2523" s="12">
        <f>VLOOKUP(C2523,[3]May!$C:$Z,24,FALSE)</f>
        <v>2019</v>
      </c>
    </row>
    <row r="2524" spans="1:15" x14ac:dyDescent="0.25">
      <c r="A2524" t="s">
        <v>1245</v>
      </c>
      <c r="C2524" t="s">
        <v>1261</v>
      </c>
      <c r="E2524">
        <v>2</v>
      </c>
      <c r="F2524" t="s">
        <v>1247</v>
      </c>
      <c r="J2524" t="s">
        <v>23</v>
      </c>
      <c r="K2524">
        <v>5</v>
      </c>
      <c r="L2524">
        <v>25.55</v>
      </c>
      <c r="M2524">
        <v>0.02</v>
      </c>
      <c r="O2524" s="12">
        <f>VLOOKUP(C2524,[3]May!$C:$Z,24,FALSE)</f>
        <v>2019</v>
      </c>
    </row>
    <row r="2525" spans="1:15" x14ac:dyDescent="0.25">
      <c r="A2525" t="s">
        <v>1245</v>
      </c>
      <c r="C2525" t="s">
        <v>1261</v>
      </c>
      <c r="E2525">
        <v>2</v>
      </c>
      <c r="F2525" t="s">
        <v>1247</v>
      </c>
      <c r="J2525" t="s">
        <v>23</v>
      </c>
      <c r="K2525">
        <v>8</v>
      </c>
      <c r="L2525">
        <v>521.04</v>
      </c>
      <c r="M2525">
        <v>0.40799999999999997</v>
      </c>
      <c r="O2525" s="12">
        <f>VLOOKUP(C2525,[3]May!$C:$Z,24,FALSE)</f>
        <v>2019</v>
      </c>
    </row>
    <row r="2526" spans="1:15" x14ac:dyDescent="0.25">
      <c r="A2526" t="s">
        <v>1245</v>
      </c>
      <c r="C2526" t="s">
        <v>1261</v>
      </c>
      <c r="E2526">
        <v>2</v>
      </c>
      <c r="F2526" t="s">
        <v>1247</v>
      </c>
      <c r="J2526" t="s">
        <v>23</v>
      </c>
      <c r="K2526">
        <v>3</v>
      </c>
      <c r="L2526">
        <v>15.33</v>
      </c>
      <c r="M2526">
        <v>1.2E-2</v>
      </c>
      <c r="O2526" s="12">
        <f>VLOOKUP(C2526,[3]May!$C:$Z,24,FALSE)</f>
        <v>2019</v>
      </c>
    </row>
    <row r="2527" spans="1:15" x14ac:dyDescent="0.25">
      <c r="A2527" t="s">
        <v>1245</v>
      </c>
      <c r="C2527" t="s">
        <v>1262</v>
      </c>
      <c r="E2527">
        <v>2</v>
      </c>
      <c r="F2527" t="s">
        <v>1247</v>
      </c>
      <c r="J2527" t="s">
        <v>23</v>
      </c>
      <c r="K2527">
        <v>2</v>
      </c>
      <c r="L2527">
        <v>130.26</v>
      </c>
      <c r="M2527">
        <v>0.10199999999999999</v>
      </c>
      <c r="O2527" s="12">
        <f>VLOOKUP(C2527,[3]May!$C:$Z,24,FALSE)</f>
        <v>2019</v>
      </c>
    </row>
    <row r="2528" spans="1:15" x14ac:dyDescent="0.25">
      <c r="A2528" t="s">
        <v>1245</v>
      </c>
      <c r="C2528" t="s">
        <v>1262</v>
      </c>
      <c r="E2528">
        <v>2</v>
      </c>
      <c r="F2528" t="s">
        <v>1247</v>
      </c>
      <c r="J2528" t="s">
        <v>23</v>
      </c>
      <c r="K2528">
        <v>5</v>
      </c>
      <c r="L2528">
        <v>25.55</v>
      </c>
      <c r="M2528">
        <v>0.02</v>
      </c>
      <c r="O2528" s="12">
        <f>VLOOKUP(C2528,[3]May!$C:$Z,24,FALSE)</f>
        <v>2019</v>
      </c>
    </row>
    <row r="2529" spans="1:15" x14ac:dyDescent="0.25">
      <c r="A2529" t="s">
        <v>1245</v>
      </c>
      <c r="C2529" t="s">
        <v>1262</v>
      </c>
      <c r="E2529">
        <v>2</v>
      </c>
      <c r="F2529" t="s">
        <v>1247</v>
      </c>
      <c r="J2529" t="s">
        <v>23</v>
      </c>
      <c r="K2529">
        <v>5</v>
      </c>
      <c r="L2529">
        <v>25.55</v>
      </c>
      <c r="M2529">
        <v>0.02</v>
      </c>
      <c r="O2529" s="12">
        <f>VLOOKUP(C2529,[3]May!$C:$Z,24,FALSE)</f>
        <v>2019</v>
      </c>
    </row>
    <row r="2530" spans="1:15" x14ac:dyDescent="0.25">
      <c r="A2530" t="s">
        <v>1245</v>
      </c>
      <c r="C2530" t="s">
        <v>1262</v>
      </c>
      <c r="E2530">
        <v>13</v>
      </c>
      <c r="F2530" t="s">
        <v>1248</v>
      </c>
      <c r="J2530" t="s">
        <v>23</v>
      </c>
      <c r="K2530">
        <v>2</v>
      </c>
      <c r="L2530">
        <v>10.220000000000001</v>
      </c>
      <c r="M2530">
        <v>8.0000000000000002E-3</v>
      </c>
      <c r="O2530" s="12">
        <f>VLOOKUP(C2530,[3]May!$C:$Z,24,FALSE)</f>
        <v>2019</v>
      </c>
    </row>
    <row r="2531" spans="1:15" x14ac:dyDescent="0.25">
      <c r="A2531" t="s">
        <v>1245</v>
      </c>
      <c r="C2531" t="s">
        <v>1262</v>
      </c>
      <c r="E2531">
        <v>2</v>
      </c>
      <c r="F2531" t="s">
        <v>1247</v>
      </c>
      <c r="J2531" t="s">
        <v>23</v>
      </c>
      <c r="K2531">
        <v>4</v>
      </c>
      <c r="L2531">
        <v>20.440000000000001</v>
      </c>
      <c r="M2531">
        <v>1.6E-2</v>
      </c>
      <c r="O2531" s="12">
        <f>VLOOKUP(C2531,[3]May!$C:$Z,24,FALSE)</f>
        <v>2019</v>
      </c>
    </row>
    <row r="2532" spans="1:15" x14ac:dyDescent="0.25">
      <c r="A2532" t="s">
        <v>1245</v>
      </c>
      <c r="C2532" t="s">
        <v>1262</v>
      </c>
      <c r="E2532">
        <v>2</v>
      </c>
      <c r="F2532" t="s">
        <v>1247</v>
      </c>
      <c r="J2532" t="s">
        <v>23</v>
      </c>
      <c r="K2532">
        <v>1</v>
      </c>
      <c r="L2532">
        <v>65.13</v>
      </c>
      <c r="M2532">
        <v>5.0999999999999997E-2</v>
      </c>
      <c r="O2532" s="12">
        <f>VLOOKUP(C2532,[3]May!$C:$Z,24,FALSE)</f>
        <v>2019</v>
      </c>
    </row>
    <row r="2533" spans="1:15" x14ac:dyDescent="0.25">
      <c r="A2533" t="s">
        <v>1245</v>
      </c>
      <c r="C2533" t="s">
        <v>1262</v>
      </c>
      <c r="E2533">
        <v>2</v>
      </c>
      <c r="F2533" t="s">
        <v>1247</v>
      </c>
      <c r="J2533" t="s">
        <v>23</v>
      </c>
      <c r="K2533">
        <v>2</v>
      </c>
      <c r="L2533">
        <v>130.26</v>
      </c>
      <c r="M2533">
        <v>0.10199999999999999</v>
      </c>
      <c r="O2533" s="12">
        <f>VLOOKUP(C2533,[3]May!$C:$Z,24,FALSE)</f>
        <v>2019</v>
      </c>
    </row>
    <row r="2534" spans="1:15" x14ac:dyDescent="0.25">
      <c r="A2534" t="s">
        <v>1245</v>
      </c>
      <c r="C2534" t="s">
        <v>1262</v>
      </c>
      <c r="E2534">
        <v>2</v>
      </c>
      <c r="F2534" t="s">
        <v>1247</v>
      </c>
      <c r="J2534" t="s">
        <v>23</v>
      </c>
      <c r="K2534">
        <v>8</v>
      </c>
      <c r="L2534">
        <v>40.880000000000003</v>
      </c>
      <c r="M2534">
        <v>3.2000000000000001E-2</v>
      </c>
      <c r="O2534" s="12">
        <f>VLOOKUP(C2534,[3]May!$C:$Z,24,FALSE)</f>
        <v>2019</v>
      </c>
    </row>
    <row r="2535" spans="1:15" x14ac:dyDescent="0.25">
      <c r="A2535" t="s">
        <v>1245</v>
      </c>
      <c r="C2535" t="s">
        <v>1262</v>
      </c>
      <c r="E2535">
        <v>1</v>
      </c>
      <c r="F2535" t="s">
        <v>1252</v>
      </c>
      <c r="J2535" t="s">
        <v>23</v>
      </c>
      <c r="K2535">
        <v>3</v>
      </c>
      <c r="L2535">
        <v>98.97</v>
      </c>
      <c r="M2535">
        <v>8.1600000000000006E-2</v>
      </c>
      <c r="O2535" s="12">
        <f>VLOOKUP(C2535,[3]May!$C:$Z,24,FALSE)</f>
        <v>2019</v>
      </c>
    </row>
    <row r="2536" spans="1:15" x14ac:dyDescent="0.25">
      <c r="A2536" t="s">
        <v>1245</v>
      </c>
      <c r="C2536" t="s">
        <v>1262</v>
      </c>
      <c r="E2536">
        <v>9</v>
      </c>
      <c r="F2536" t="s">
        <v>1256</v>
      </c>
      <c r="J2536" t="s">
        <v>23</v>
      </c>
      <c r="K2536">
        <v>1</v>
      </c>
      <c r="L2536">
        <v>39.06</v>
      </c>
      <c r="M2536">
        <v>3.2199999999999999E-2</v>
      </c>
      <c r="O2536" s="12">
        <f>VLOOKUP(C2536,[3]May!$C:$Z,24,FALSE)</f>
        <v>2019</v>
      </c>
    </row>
    <row r="2537" spans="1:15" x14ac:dyDescent="0.25">
      <c r="A2537" t="s">
        <v>1245</v>
      </c>
      <c r="C2537" t="s">
        <v>1262</v>
      </c>
      <c r="E2537">
        <v>2</v>
      </c>
      <c r="F2537" t="s">
        <v>1247</v>
      </c>
      <c r="J2537" t="s">
        <v>23</v>
      </c>
      <c r="K2537">
        <v>2</v>
      </c>
      <c r="L2537">
        <v>130.26</v>
      </c>
      <c r="M2537">
        <v>0.10199999999999999</v>
      </c>
      <c r="O2537" s="12">
        <f>VLOOKUP(C2537,[3]May!$C:$Z,24,FALSE)</f>
        <v>2019</v>
      </c>
    </row>
    <row r="2538" spans="1:15" x14ac:dyDescent="0.25">
      <c r="A2538" t="s">
        <v>1245</v>
      </c>
      <c r="C2538" t="s">
        <v>1262</v>
      </c>
      <c r="E2538">
        <v>2</v>
      </c>
      <c r="F2538" t="s">
        <v>1247</v>
      </c>
      <c r="J2538" t="s">
        <v>23</v>
      </c>
      <c r="K2538">
        <v>8</v>
      </c>
      <c r="L2538">
        <v>40.880000000000003</v>
      </c>
      <c r="M2538">
        <v>3.2000000000000001E-2</v>
      </c>
      <c r="O2538" s="12">
        <f>VLOOKUP(C2538,[3]May!$C:$Z,24,FALSE)</f>
        <v>2019</v>
      </c>
    </row>
    <row r="2539" spans="1:15" x14ac:dyDescent="0.25">
      <c r="A2539" t="s">
        <v>1245</v>
      </c>
      <c r="C2539" t="s">
        <v>1262</v>
      </c>
      <c r="E2539">
        <v>2</v>
      </c>
      <c r="F2539" t="s">
        <v>1247</v>
      </c>
      <c r="J2539" t="s">
        <v>23</v>
      </c>
      <c r="K2539">
        <v>3</v>
      </c>
      <c r="L2539">
        <v>15.33</v>
      </c>
      <c r="M2539">
        <v>1.2E-2</v>
      </c>
      <c r="O2539" s="12">
        <f>VLOOKUP(C2539,[3]May!$C:$Z,24,FALSE)</f>
        <v>2019</v>
      </c>
    </row>
    <row r="2540" spans="1:15" x14ac:dyDescent="0.25">
      <c r="A2540" t="s">
        <v>1245</v>
      </c>
      <c r="C2540" t="s">
        <v>1262</v>
      </c>
      <c r="E2540">
        <v>2</v>
      </c>
      <c r="F2540" t="s">
        <v>1247</v>
      </c>
      <c r="J2540" t="s">
        <v>23</v>
      </c>
      <c r="K2540">
        <v>4</v>
      </c>
      <c r="L2540">
        <v>260.52</v>
      </c>
      <c r="M2540">
        <v>0.20399999999999999</v>
      </c>
      <c r="O2540" s="12">
        <f>VLOOKUP(C2540,[3]May!$C:$Z,24,FALSE)</f>
        <v>2019</v>
      </c>
    </row>
    <row r="2541" spans="1:15" x14ac:dyDescent="0.25">
      <c r="A2541" t="s">
        <v>1245</v>
      </c>
      <c r="C2541" t="s">
        <v>1262</v>
      </c>
      <c r="E2541">
        <v>2</v>
      </c>
      <c r="F2541" t="s">
        <v>1247</v>
      </c>
      <c r="J2541" t="s">
        <v>23</v>
      </c>
      <c r="K2541">
        <v>1</v>
      </c>
      <c r="L2541">
        <v>65.13</v>
      </c>
      <c r="M2541">
        <v>5.0999999999999997E-2</v>
      </c>
      <c r="O2541" s="12">
        <f>VLOOKUP(C2541,[3]May!$C:$Z,24,FALSE)</f>
        <v>2019</v>
      </c>
    </row>
    <row r="2542" spans="1:15" x14ac:dyDescent="0.25">
      <c r="A2542" t="s">
        <v>1245</v>
      </c>
      <c r="C2542" t="s">
        <v>1262</v>
      </c>
      <c r="E2542">
        <v>2</v>
      </c>
      <c r="F2542" t="s">
        <v>1247</v>
      </c>
      <c r="J2542" t="s">
        <v>23</v>
      </c>
      <c r="K2542">
        <v>1</v>
      </c>
      <c r="L2542">
        <v>5.1100000000000003</v>
      </c>
      <c r="M2542">
        <v>4.0000000000000001E-3</v>
      </c>
      <c r="O2542" s="12">
        <f>VLOOKUP(C2542,[3]May!$C:$Z,24,FALSE)</f>
        <v>2019</v>
      </c>
    </row>
    <row r="2543" spans="1:15" x14ac:dyDescent="0.25">
      <c r="A2543" t="s">
        <v>1245</v>
      </c>
      <c r="C2543" t="s">
        <v>1262</v>
      </c>
      <c r="E2543">
        <v>6</v>
      </c>
      <c r="F2543" t="s">
        <v>1250</v>
      </c>
      <c r="J2543" t="s">
        <v>23</v>
      </c>
      <c r="K2543">
        <v>1</v>
      </c>
      <c r="L2543">
        <v>10.85</v>
      </c>
      <c r="M2543">
        <v>8.5000000000000006E-3</v>
      </c>
      <c r="O2543" s="12">
        <f>VLOOKUP(C2543,[3]May!$C:$Z,24,FALSE)</f>
        <v>2019</v>
      </c>
    </row>
    <row r="2544" spans="1:15" x14ac:dyDescent="0.25">
      <c r="A2544" t="s">
        <v>1245</v>
      </c>
      <c r="C2544" t="s">
        <v>1262</v>
      </c>
      <c r="E2544">
        <v>2</v>
      </c>
      <c r="F2544" t="s">
        <v>1247</v>
      </c>
      <c r="J2544" t="s">
        <v>23</v>
      </c>
      <c r="K2544">
        <v>4</v>
      </c>
      <c r="L2544">
        <v>20.440000000000001</v>
      </c>
      <c r="M2544">
        <v>1.6E-2</v>
      </c>
      <c r="O2544" s="12">
        <f>VLOOKUP(C2544,[3]May!$C:$Z,24,FALSE)</f>
        <v>2019</v>
      </c>
    </row>
    <row r="2545" spans="1:15" x14ac:dyDescent="0.25">
      <c r="A2545" t="s">
        <v>1245</v>
      </c>
      <c r="C2545" t="s">
        <v>1262</v>
      </c>
      <c r="E2545">
        <v>2</v>
      </c>
      <c r="F2545" t="s">
        <v>1247</v>
      </c>
      <c r="J2545" t="s">
        <v>23</v>
      </c>
      <c r="K2545">
        <v>8</v>
      </c>
      <c r="L2545">
        <v>521.04</v>
      </c>
      <c r="M2545">
        <v>0.40799999999999997</v>
      </c>
      <c r="O2545" s="12">
        <f>VLOOKUP(C2545,[3]May!$C:$Z,24,FALSE)</f>
        <v>2019</v>
      </c>
    </row>
    <row r="2546" spans="1:15" x14ac:dyDescent="0.25">
      <c r="A2546" t="s">
        <v>1245</v>
      </c>
      <c r="C2546" t="s">
        <v>1262</v>
      </c>
      <c r="E2546">
        <v>2</v>
      </c>
      <c r="F2546" t="s">
        <v>1247</v>
      </c>
      <c r="J2546" t="s">
        <v>23</v>
      </c>
      <c r="K2546">
        <v>4</v>
      </c>
      <c r="L2546">
        <v>20.440000000000001</v>
      </c>
      <c r="M2546">
        <v>1.6E-2</v>
      </c>
      <c r="O2546" s="12">
        <f>VLOOKUP(C2546,[3]May!$C:$Z,24,FALSE)</f>
        <v>2019</v>
      </c>
    </row>
    <row r="2547" spans="1:15" x14ac:dyDescent="0.25">
      <c r="A2547" t="s">
        <v>1245</v>
      </c>
      <c r="C2547" t="s">
        <v>1262</v>
      </c>
      <c r="E2547">
        <v>2</v>
      </c>
      <c r="F2547" t="s">
        <v>1247</v>
      </c>
      <c r="J2547" t="s">
        <v>23</v>
      </c>
      <c r="K2547">
        <v>2</v>
      </c>
      <c r="L2547">
        <v>130.26</v>
      </c>
      <c r="M2547">
        <v>0.10199999999999999</v>
      </c>
      <c r="O2547" s="12">
        <f>VLOOKUP(C2547,[3]May!$C:$Z,24,FALSE)</f>
        <v>2019</v>
      </c>
    </row>
    <row r="2548" spans="1:15" x14ac:dyDescent="0.25">
      <c r="A2548" t="s">
        <v>1245</v>
      </c>
      <c r="C2548" t="s">
        <v>1262</v>
      </c>
      <c r="E2548">
        <v>2</v>
      </c>
      <c r="F2548" t="s">
        <v>1247</v>
      </c>
      <c r="J2548" t="s">
        <v>23</v>
      </c>
      <c r="K2548">
        <v>5</v>
      </c>
      <c r="L2548">
        <v>25.55</v>
      </c>
      <c r="M2548">
        <v>0.02</v>
      </c>
      <c r="O2548" s="12">
        <f>VLOOKUP(C2548,[3]May!$C:$Z,24,FALSE)</f>
        <v>2019</v>
      </c>
    </row>
    <row r="2549" spans="1:15" x14ac:dyDescent="0.25">
      <c r="A2549" t="s">
        <v>1245</v>
      </c>
      <c r="C2549" t="s">
        <v>1262</v>
      </c>
      <c r="E2549">
        <v>2</v>
      </c>
      <c r="F2549" t="s">
        <v>1247</v>
      </c>
      <c r="J2549" t="s">
        <v>23</v>
      </c>
      <c r="K2549">
        <v>8</v>
      </c>
      <c r="L2549">
        <v>40.880000000000003</v>
      </c>
      <c r="M2549">
        <v>3.2000000000000001E-2</v>
      </c>
      <c r="O2549" s="12">
        <f>VLOOKUP(C2549,[3]May!$C:$Z,24,FALSE)</f>
        <v>2019</v>
      </c>
    </row>
    <row r="2550" spans="1:15" x14ac:dyDescent="0.25">
      <c r="A2550" t="s">
        <v>1245</v>
      </c>
      <c r="C2550" t="s">
        <v>1262</v>
      </c>
      <c r="E2550">
        <v>12</v>
      </c>
      <c r="F2550" t="s">
        <v>1253</v>
      </c>
      <c r="J2550" t="s">
        <v>23</v>
      </c>
      <c r="K2550">
        <v>1</v>
      </c>
      <c r="L2550">
        <v>61.2</v>
      </c>
      <c r="M2550">
        <v>8.3370000000000007E-3</v>
      </c>
      <c r="O2550" s="12">
        <f>VLOOKUP(C2550,[3]May!$C:$Z,24,FALSE)</f>
        <v>2019</v>
      </c>
    </row>
    <row r="2551" spans="1:15" x14ac:dyDescent="0.25">
      <c r="A2551" t="s">
        <v>1245</v>
      </c>
      <c r="C2551" t="s">
        <v>1262</v>
      </c>
      <c r="E2551">
        <v>2</v>
      </c>
      <c r="F2551" t="s">
        <v>1247</v>
      </c>
      <c r="J2551" t="s">
        <v>23</v>
      </c>
      <c r="K2551">
        <v>2</v>
      </c>
      <c r="L2551">
        <v>130.26</v>
      </c>
      <c r="M2551">
        <v>0.10199999999999999</v>
      </c>
      <c r="O2551" s="12">
        <f>VLOOKUP(C2551,[3]May!$C:$Z,24,FALSE)</f>
        <v>2019</v>
      </c>
    </row>
    <row r="2552" spans="1:15" x14ac:dyDescent="0.25">
      <c r="A2552" t="s">
        <v>1245</v>
      </c>
      <c r="C2552" t="s">
        <v>1262</v>
      </c>
      <c r="E2552">
        <v>2</v>
      </c>
      <c r="F2552" t="s">
        <v>1247</v>
      </c>
      <c r="J2552" t="s">
        <v>23</v>
      </c>
      <c r="K2552">
        <v>7</v>
      </c>
      <c r="L2552">
        <v>35.770000000000003</v>
      </c>
      <c r="M2552">
        <v>2.8000000000000001E-2</v>
      </c>
      <c r="O2552" s="12">
        <f>VLOOKUP(C2552,[3]May!$C:$Z,24,FALSE)</f>
        <v>2019</v>
      </c>
    </row>
    <row r="2553" spans="1:15" x14ac:dyDescent="0.25">
      <c r="A2553" t="s">
        <v>1245</v>
      </c>
      <c r="C2553" t="s">
        <v>1262</v>
      </c>
      <c r="E2553">
        <v>8</v>
      </c>
      <c r="F2553" t="s">
        <v>1251</v>
      </c>
      <c r="J2553" t="s">
        <v>23</v>
      </c>
      <c r="K2553">
        <v>1</v>
      </c>
      <c r="L2553">
        <v>55.06</v>
      </c>
      <c r="M2553">
        <v>3.2199999999999999E-2</v>
      </c>
      <c r="O2553" s="12">
        <f>VLOOKUP(C2553,[3]May!$C:$Z,24,FALSE)</f>
        <v>2019</v>
      </c>
    </row>
    <row r="2554" spans="1:15" x14ac:dyDescent="0.25">
      <c r="A2554" t="s">
        <v>1245</v>
      </c>
      <c r="C2554" t="s">
        <v>1262</v>
      </c>
      <c r="E2554">
        <v>2</v>
      </c>
      <c r="F2554" t="s">
        <v>1247</v>
      </c>
      <c r="J2554" t="s">
        <v>23</v>
      </c>
      <c r="K2554">
        <v>2</v>
      </c>
      <c r="L2554">
        <v>130.26</v>
      </c>
      <c r="M2554">
        <v>0.10199999999999999</v>
      </c>
      <c r="O2554" s="12">
        <f>VLOOKUP(C2554,[3]May!$C:$Z,24,FALSE)</f>
        <v>2019</v>
      </c>
    </row>
    <row r="2555" spans="1:15" x14ac:dyDescent="0.25">
      <c r="A2555" t="s">
        <v>1245</v>
      </c>
      <c r="C2555" t="s">
        <v>1262</v>
      </c>
      <c r="E2555">
        <v>2</v>
      </c>
      <c r="F2555" t="s">
        <v>1247</v>
      </c>
      <c r="J2555" t="s">
        <v>23</v>
      </c>
      <c r="K2555">
        <v>6</v>
      </c>
      <c r="L2555">
        <v>30.66</v>
      </c>
      <c r="M2555">
        <v>2.4E-2</v>
      </c>
      <c r="O2555" s="12">
        <f>VLOOKUP(C2555,[3]May!$C:$Z,24,FALSE)</f>
        <v>2019</v>
      </c>
    </row>
    <row r="2556" spans="1:15" x14ac:dyDescent="0.25">
      <c r="A2556" t="s">
        <v>1245</v>
      </c>
      <c r="C2556" t="s">
        <v>1262</v>
      </c>
      <c r="E2556">
        <v>9</v>
      </c>
      <c r="F2556" t="s">
        <v>1256</v>
      </c>
      <c r="J2556" t="s">
        <v>23</v>
      </c>
      <c r="K2556">
        <v>3</v>
      </c>
      <c r="L2556">
        <v>117.18</v>
      </c>
      <c r="M2556">
        <v>9.6600000000000005E-2</v>
      </c>
      <c r="O2556" s="12">
        <f>VLOOKUP(C2556,[3]May!$C:$Z,24,FALSE)</f>
        <v>2019</v>
      </c>
    </row>
    <row r="2557" spans="1:15" x14ac:dyDescent="0.25">
      <c r="A2557" t="s">
        <v>1245</v>
      </c>
      <c r="C2557" t="s">
        <v>1263</v>
      </c>
      <c r="E2557">
        <v>2</v>
      </c>
      <c r="F2557" t="s">
        <v>1247</v>
      </c>
      <c r="J2557" t="s">
        <v>23</v>
      </c>
      <c r="K2557">
        <v>9</v>
      </c>
      <c r="L2557">
        <v>45.99</v>
      </c>
      <c r="M2557">
        <v>3.5999999999999997E-2</v>
      </c>
      <c r="O2557" s="12">
        <f>VLOOKUP(C2557,[3]May!$C:$Z,24,FALSE)</f>
        <v>2019</v>
      </c>
    </row>
    <row r="2558" spans="1:15" x14ac:dyDescent="0.25">
      <c r="A2558" t="s">
        <v>1245</v>
      </c>
      <c r="C2558" t="s">
        <v>1263</v>
      </c>
      <c r="E2558">
        <v>2</v>
      </c>
      <c r="F2558" t="s">
        <v>1247</v>
      </c>
      <c r="J2558" t="s">
        <v>23</v>
      </c>
      <c r="K2558">
        <v>6</v>
      </c>
      <c r="L2558">
        <v>390.78</v>
      </c>
      <c r="M2558">
        <v>0.30599999999999999</v>
      </c>
      <c r="O2558" s="12">
        <f>VLOOKUP(C2558,[3]May!$C:$Z,24,FALSE)</f>
        <v>2019</v>
      </c>
    </row>
    <row r="2559" spans="1:15" x14ac:dyDescent="0.25">
      <c r="A2559" t="s">
        <v>1245</v>
      </c>
      <c r="C2559" t="s">
        <v>1263</v>
      </c>
      <c r="E2559">
        <v>2</v>
      </c>
      <c r="F2559" t="s">
        <v>1247</v>
      </c>
      <c r="J2559" t="s">
        <v>23</v>
      </c>
      <c r="K2559">
        <v>5</v>
      </c>
      <c r="L2559">
        <v>25.55</v>
      </c>
      <c r="M2559">
        <v>0.02</v>
      </c>
      <c r="O2559" s="12">
        <f>VLOOKUP(C2559,[3]May!$C:$Z,24,FALSE)</f>
        <v>2019</v>
      </c>
    </row>
    <row r="2560" spans="1:15" x14ac:dyDescent="0.25">
      <c r="A2560" t="s">
        <v>1245</v>
      </c>
      <c r="C2560" t="s">
        <v>1263</v>
      </c>
      <c r="E2560">
        <v>2</v>
      </c>
      <c r="F2560" t="s">
        <v>1247</v>
      </c>
      <c r="J2560" t="s">
        <v>23</v>
      </c>
      <c r="K2560">
        <v>14</v>
      </c>
      <c r="L2560">
        <v>911.82</v>
      </c>
      <c r="M2560">
        <v>0.71399999999999997</v>
      </c>
      <c r="O2560" s="12">
        <f>VLOOKUP(C2560,[3]May!$C:$Z,24,FALSE)</f>
        <v>2019</v>
      </c>
    </row>
    <row r="2561" spans="1:15" x14ac:dyDescent="0.25">
      <c r="A2561" t="s">
        <v>1245</v>
      </c>
      <c r="C2561" t="s">
        <v>1263</v>
      </c>
      <c r="E2561">
        <v>2</v>
      </c>
      <c r="F2561" t="s">
        <v>1247</v>
      </c>
      <c r="J2561" t="s">
        <v>23</v>
      </c>
      <c r="K2561">
        <v>1</v>
      </c>
      <c r="L2561">
        <v>5.1100000000000003</v>
      </c>
      <c r="M2561">
        <v>4.0000000000000001E-3</v>
      </c>
      <c r="O2561" s="12">
        <f>VLOOKUP(C2561,[3]May!$C:$Z,24,FALSE)</f>
        <v>2019</v>
      </c>
    </row>
    <row r="2562" spans="1:15" x14ac:dyDescent="0.25">
      <c r="A2562" t="s">
        <v>1245</v>
      </c>
      <c r="C2562" t="s">
        <v>1263</v>
      </c>
      <c r="E2562">
        <v>12</v>
      </c>
      <c r="F2562" t="s">
        <v>1253</v>
      </c>
      <c r="J2562" t="s">
        <v>23</v>
      </c>
      <c r="K2562">
        <v>1</v>
      </c>
      <c r="L2562">
        <v>61.2</v>
      </c>
      <c r="M2562">
        <v>8.3370000000000007E-3</v>
      </c>
      <c r="O2562" s="12">
        <f>VLOOKUP(C2562,[3]May!$C:$Z,24,FALSE)</f>
        <v>2019</v>
      </c>
    </row>
    <row r="2563" spans="1:15" x14ac:dyDescent="0.25">
      <c r="A2563" t="s">
        <v>1245</v>
      </c>
      <c r="C2563" t="s">
        <v>1263</v>
      </c>
      <c r="E2563">
        <v>2</v>
      </c>
      <c r="F2563" t="s">
        <v>1247</v>
      </c>
      <c r="J2563" t="s">
        <v>23</v>
      </c>
      <c r="K2563">
        <v>8</v>
      </c>
      <c r="L2563">
        <v>40.880000000000003</v>
      </c>
      <c r="M2563">
        <v>3.2000000000000001E-2</v>
      </c>
      <c r="O2563" s="12">
        <f>VLOOKUP(C2563,[3]May!$C:$Z,24,FALSE)</f>
        <v>2019</v>
      </c>
    </row>
    <row r="2564" spans="1:15" x14ac:dyDescent="0.25">
      <c r="A2564" t="s">
        <v>1245</v>
      </c>
      <c r="C2564" t="s">
        <v>1263</v>
      </c>
      <c r="E2564">
        <v>2</v>
      </c>
      <c r="F2564" t="s">
        <v>1247</v>
      </c>
      <c r="J2564" t="s">
        <v>23</v>
      </c>
      <c r="K2564">
        <v>1</v>
      </c>
      <c r="L2564">
        <v>65.13</v>
      </c>
      <c r="M2564">
        <v>5.0999999999999997E-2</v>
      </c>
      <c r="O2564" s="12">
        <f>VLOOKUP(C2564,[3]May!$C:$Z,24,FALSE)</f>
        <v>2019</v>
      </c>
    </row>
    <row r="2565" spans="1:15" x14ac:dyDescent="0.25">
      <c r="A2565" t="s">
        <v>1245</v>
      </c>
      <c r="C2565" t="s">
        <v>1263</v>
      </c>
      <c r="E2565">
        <v>2</v>
      </c>
      <c r="F2565" t="s">
        <v>1247</v>
      </c>
      <c r="J2565" t="s">
        <v>23</v>
      </c>
      <c r="K2565">
        <v>2</v>
      </c>
      <c r="L2565">
        <v>130.26</v>
      </c>
      <c r="M2565">
        <v>0.10199999999999999</v>
      </c>
      <c r="O2565" s="12">
        <f>VLOOKUP(C2565,[3]May!$C:$Z,24,FALSE)</f>
        <v>2019</v>
      </c>
    </row>
    <row r="2566" spans="1:15" x14ac:dyDescent="0.25">
      <c r="A2566" t="s">
        <v>1245</v>
      </c>
      <c r="C2566" t="s">
        <v>1263</v>
      </c>
      <c r="E2566">
        <v>2</v>
      </c>
      <c r="F2566" t="s">
        <v>1247</v>
      </c>
      <c r="J2566" t="s">
        <v>23</v>
      </c>
      <c r="K2566">
        <v>9</v>
      </c>
      <c r="L2566">
        <v>45.99</v>
      </c>
      <c r="M2566">
        <v>3.5999999999999997E-2</v>
      </c>
      <c r="O2566" s="12">
        <f>VLOOKUP(C2566,[3]May!$C:$Z,24,FALSE)</f>
        <v>2019</v>
      </c>
    </row>
    <row r="2567" spans="1:15" x14ac:dyDescent="0.25">
      <c r="A2567" t="s">
        <v>1245</v>
      </c>
      <c r="C2567" t="s">
        <v>1263</v>
      </c>
      <c r="E2567">
        <v>2</v>
      </c>
      <c r="F2567" t="s">
        <v>1247</v>
      </c>
      <c r="J2567" t="s">
        <v>23</v>
      </c>
      <c r="K2567">
        <v>4</v>
      </c>
      <c r="L2567">
        <v>20.440000000000001</v>
      </c>
      <c r="M2567">
        <v>1.6E-2</v>
      </c>
      <c r="O2567" s="12">
        <f>VLOOKUP(C2567,[3]May!$C:$Z,24,FALSE)</f>
        <v>2019</v>
      </c>
    </row>
    <row r="2568" spans="1:15" x14ac:dyDescent="0.25">
      <c r="A2568" t="s">
        <v>1245</v>
      </c>
      <c r="C2568" t="s">
        <v>1263</v>
      </c>
      <c r="E2568">
        <v>2</v>
      </c>
      <c r="F2568" t="s">
        <v>1247</v>
      </c>
      <c r="J2568" t="s">
        <v>23</v>
      </c>
      <c r="K2568">
        <v>1</v>
      </c>
      <c r="L2568">
        <v>65.13</v>
      </c>
      <c r="M2568">
        <v>5.0999999999999997E-2</v>
      </c>
      <c r="O2568" s="12">
        <f>VLOOKUP(C2568,[3]May!$C:$Z,24,FALSE)</f>
        <v>2019</v>
      </c>
    </row>
    <row r="2569" spans="1:15" x14ac:dyDescent="0.25">
      <c r="A2569" t="s">
        <v>1245</v>
      </c>
      <c r="C2569" t="s">
        <v>1263</v>
      </c>
      <c r="E2569">
        <v>2</v>
      </c>
      <c r="F2569" t="s">
        <v>1247</v>
      </c>
      <c r="J2569" t="s">
        <v>23</v>
      </c>
      <c r="K2569">
        <v>2</v>
      </c>
      <c r="L2569">
        <v>130.26</v>
      </c>
      <c r="M2569">
        <v>0.10199999999999999</v>
      </c>
      <c r="O2569" s="12">
        <f>VLOOKUP(C2569,[3]May!$C:$Z,24,FALSE)</f>
        <v>2019</v>
      </c>
    </row>
    <row r="2570" spans="1:15" x14ac:dyDescent="0.25">
      <c r="A2570" t="s">
        <v>1245</v>
      </c>
      <c r="C2570" t="s">
        <v>1263</v>
      </c>
      <c r="E2570">
        <v>2</v>
      </c>
      <c r="F2570" t="s">
        <v>1247</v>
      </c>
      <c r="J2570" t="s">
        <v>23</v>
      </c>
      <c r="K2570">
        <v>10</v>
      </c>
      <c r="L2570">
        <v>651.29999999999995</v>
      </c>
      <c r="M2570">
        <v>0.51</v>
      </c>
      <c r="O2570" s="12">
        <f>VLOOKUP(C2570,[3]May!$C:$Z,24,FALSE)</f>
        <v>2019</v>
      </c>
    </row>
    <row r="2571" spans="1:15" x14ac:dyDescent="0.25">
      <c r="A2571" t="s">
        <v>1245</v>
      </c>
      <c r="C2571" t="s">
        <v>1263</v>
      </c>
      <c r="E2571">
        <v>2</v>
      </c>
      <c r="F2571" t="s">
        <v>1247</v>
      </c>
      <c r="J2571" t="s">
        <v>23</v>
      </c>
      <c r="K2571">
        <v>2</v>
      </c>
      <c r="L2571">
        <v>10.220000000000001</v>
      </c>
      <c r="M2571">
        <v>8.0000000000000002E-3</v>
      </c>
      <c r="O2571" s="12">
        <f>VLOOKUP(C2571,[3]May!$C:$Z,24,FALSE)</f>
        <v>2019</v>
      </c>
    </row>
    <row r="2572" spans="1:15" x14ac:dyDescent="0.25">
      <c r="A2572" t="s">
        <v>1245</v>
      </c>
      <c r="C2572" t="s">
        <v>1263</v>
      </c>
      <c r="E2572">
        <v>2</v>
      </c>
      <c r="F2572" t="s">
        <v>1247</v>
      </c>
      <c r="J2572" t="s">
        <v>23</v>
      </c>
      <c r="K2572">
        <v>6</v>
      </c>
      <c r="L2572">
        <v>390.78</v>
      </c>
      <c r="M2572">
        <v>0.30599999999999999</v>
      </c>
      <c r="O2572" s="12">
        <f>VLOOKUP(C2572,[3]May!$C:$Z,24,FALSE)</f>
        <v>2019</v>
      </c>
    </row>
    <row r="2573" spans="1:15" x14ac:dyDescent="0.25">
      <c r="A2573" t="s">
        <v>1245</v>
      </c>
      <c r="C2573" t="s">
        <v>1263</v>
      </c>
      <c r="E2573">
        <v>2</v>
      </c>
      <c r="F2573" t="s">
        <v>1247</v>
      </c>
      <c r="J2573" t="s">
        <v>23</v>
      </c>
      <c r="K2573">
        <v>6</v>
      </c>
      <c r="L2573">
        <v>30.66</v>
      </c>
      <c r="M2573">
        <v>2.4E-2</v>
      </c>
      <c r="O2573" s="12">
        <f>VLOOKUP(C2573,[3]May!$C:$Z,24,FALSE)</f>
        <v>2019</v>
      </c>
    </row>
    <row r="2574" spans="1:15" x14ac:dyDescent="0.25">
      <c r="A2574" t="s">
        <v>1245</v>
      </c>
      <c r="C2574" t="s">
        <v>1263</v>
      </c>
      <c r="E2574">
        <v>2</v>
      </c>
      <c r="F2574" t="s">
        <v>1247</v>
      </c>
      <c r="J2574" t="s">
        <v>23</v>
      </c>
      <c r="K2574">
        <v>2</v>
      </c>
      <c r="L2574">
        <v>10.220000000000001</v>
      </c>
      <c r="M2574">
        <v>8.0000000000000002E-3</v>
      </c>
      <c r="O2574" s="12">
        <f>VLOOKUP(C2574,[3]May!$C:$Z,24,FALSE)</f>
        <v>2019</v>
      </c>
    </row>
    <row r="2575" spans="1:15" x14ac:dyDescent="0.25">
      <c r="A2575" t="s">
        <v>1245</v>
      </c>
      <c r="C2575" t="s">
        <v>1263</v>
      </c>
      <c r="E2575">
        <v>2</v>
      </c>
      <c r="F2575" t="s">
        <v>1247</v>
      </c>
      <c r="J2575" t="s">
        <v>23</v>
      </c>
      <c r="K2575">
        <v>1</v>
      </c>
      <c r="L2575">
        <v>65.13</v>
      </c>
      <c r="M2575">
        <v>5.0999999999999997E-2</v>
      </c>
      <c r="O2575" s="12">
        <f>VLOOKUP(C2575,[3]May!$C:$Z,24,FALSE)</f>
        <v>2019</v>
      </c>
    </row>
    <row r="2576" spans="1:15" x14ac:dyDescent="0.25">
      <c r="A2576" t="s">
        <v>1245</v>
      </c>
      <c r="C2576" t="s">
        <v>1263</v>
      </c>
      <c r="E2576">
        <v>12</v>
      </c>
      <c r="F2576" t="s">
        <v>1253</v>
      </c>
      <c r="J2576" t="s">
        <v>23</v>
      </c>
      <c r="K2576">
        <v>1</v>
      </c>
      <c r="L2576">
        <v>61.2</v>
      </c>
      <c r="M2576">
        <v>8.3370000000000007E-3</v>
      </c>
      <c r="O2576" s="12">
        <f>VLOOKUP(C2576,[3]May!$C:$Z,24,FALSE)</f>
        <v>2019</v>
      </c>
    </row>
    <row r="2577" spans="1:15" x14ac:dyDescent="0.25">
      <c r="A2577" t="s">
        <v>1245</v>
      </c>
      <c r="C2577" t="s">
        <v>1263</v>
      </c>
      <c r="E2577">
        <v>2</v>
      </c>
      <c r="F2577" t="s">
        <v>1247</v>
      </c>
      <c r="J2577" t="s">
        <v>23</v>
      </c>
      <c r="K2577">
        <v>6</v>
      </c>
      <c r="L2577">
        <v>30.66</v>
      </c>
      <c r="M2577">
        <v>2.4E-2</v>
      </c>
      <c r="O2577" s="12">
        <f>VLOOKUP(C2577,[3]May!$C:$Z,24,FALSE)</f>
        <v>2019</v>
      </c>
    </row>
    <row r="2578" spans="1:15" x14ac:dyDescent="0.25">
      <c r="A2578" t="s">
        <v>1245</v>
      </c>
      <c r="C2578" t="s">
        <v>1263</v>
      </c>
      <c r="E2578">
        <v>2</v>
      </c>
      <c r="F2578" t="s">
        <v>1247</v>
      </c>
      <c r="J2578" t="s">
        <v>23</v>
      </c>
      <c r="K2578">
        <v>1</v>
      </c>
      <c r="L2578">
        <v>65.13</v>
      </c>
      <c r="M2578">
        <v>5.0999999999999997E-2</v>
      </c>
      <c r="O2578" s="12">
        <f>VLOOKUP(C2578,[3]May!$C:$Z,24,FALSE)</f>
        <v>2019</v>
      </c>
    </row>
    <row r="2579" spans="1:15" x14ac:dyDescent="0.25">
      <c r="A2579" t="s">
        <v>1245</v>
      </c>
      <c r="C2579" t="s">
        <v>1263</v>
      </c>
      <c r="E2579">
        <v>6</v>
      </c>
      <c r="F2579" t="s">
        <v>1250</v>
      </c>
      <c r="J2579" t="s">
        <v>23</v>
      </c>
      <c r="K2579">
        <v>2</v>
      </c>
      <c r="L2579">
        <v>21.7</v>
      </c>
      <c r="M2579">
        <v>1.7000000000000001E-2</v>
      </c>
      <c r="O2579" s="12">
        <f>VLOOKUP(C2579,[3]May!$C:$Z,24,FALSE)</f>
        <v>2019</v>
      </c>
    </row>
    <row r="2580" spans="1:15" x14ac:dyDescent="0.25">
      <c r="A2580" t="s">
        <v>1245</v>
      </c>
      <c r="C2580" t="s">
        <v>1263</v>
      </c>
      <c r="E2580">
        <v>2</v>
      </c>
      <c r="F2580" t="s">
        <v>1247</v>
      </c>
      <c r="J2580" t="s">
        <v>23</v>
      </c>
      <c r="K2580">
        <v>5</v>
      </c>
      <c r="L2580">
        <v>325.64999999999998</v>
      </c>
      <c r="M2580">
        <v>0.255</v>
      </c>
      <c r="O2580" s="12">
        <f>VLOOKUP(C2580,[3]May!$C:$Z,24,FALSE)</f>
        <v>2019</v>
      </c>
    </row>
    <row r="2581" spans="1:15" x14ac:dyDescent="0.25">
      <c r="A2581" t="s">
        <v>1245</v>
      </c>
      <c r="C2581" t="s">
        <v>1263</v>
      </c>
      <c r="E2581">
        <v>2</v>
      </c>
      <c r="F2581" t="s">
        <v>1247</v>
      </c>
      <c r="J2581" t="s">
        <v>23</v>
      </c>
      <c r="K2581">
        <v>10</v>
      </c>
      <c r="L2581">
        <v>51.1</v>
      </c>
      <c r="M2581">
        <v>0.04</v>
      </c>
      <c r="O2581" s="12">
        <f>VLOOKUP(C2581,[3]May!$C:$Z,24,FALSE)</f>
        <v>2019</v>
      </c>
    </row>
    <row r="2582" spans="1:15" x14ac:dyDescent="0.25">
      <c r="A2582" t="s">
        <v>1245</v>
      </c>
      <c r="C2582" t="s">
        <v>1263</v>
      </c>
      <c r="E2582">
        <v>2</v>
      </c>
      <c r="F2582" t="s">
        <v>1247</v>
      </c>
      <c r="J2582" t="s">
        <v>23</v>
      </c>
      <c r="K2582">
        <v>6</v>
      </c>
      <c r="L2582">
        <v>390.78</v>
      </c>
      <c r="M2582">
        <v>0.30599999999999999</v>
      </c>
      <c r="O2582" s="12">
        <f>VLOOKUP(C2582,[3]May!$C:$Z,24,FALSE)</f>
        <v>2019</v>
      </c>
    </row>
    <row r="2583" spans="1:15" x14ac:dyDescent="0.25">
      <c r="A2583" t="s">
        <v>1245</v>
      </c>
      <c r="C2583" t="s">
        <v>1263</v>
      </c>
      <c r="E2583">
        <v>13</v>
      </c>
      <c r="F2583" t="s">
        <v>1248</v>
      </c>
      <c r="J2583" t="s">
        <v>23</v>
      </c>
      <c r="K2583">
        <v>2</v>
      </c>
      <c r="L2583">
        <v>10.220000000000001</v>
      </c>
      <c r="M2583">
        <v>8.0000000000000002E-3</v>
      </c>
      <c r="O2583" s="12">
        <f>VLOOKUP(C2583,[3]May!$C:$Z,24,FALSE)</f>
        <v>2019</v>
      </c>
    </row>
    <row r="2584" spans="1:15" x14ac:dyDescent="0.25">
      <c r="A2584" t="s">
        <v>1245</v>
      </c>
      <c r="C2584" t="s">
        <v>1263</v>
      </c>
      <c r="E2584">
        <v>7</v>
      </c>
      <c r="F2584" t="s">
        <v>1255</v>
      </c>
      <c r="J2584" t="s">
        <v>23</v>
      </c>
      <c r="K2584">
        <v>2</v>
      </c>
      <c r="L2584">
        <v>112.52</v>
      </c>
      <c r="M2584">
        <v>6.5799999999999997E-2</v>
      </c>
      <c r="O2584" s="12">
        <f>VLOOKUP(C2584,[3]May!$C:$Z,24,FALSE)</f>
        <v>2019</v>
      </c>
    </row>
    <row r="2585" spans="1:15" x14ac:dyDescent="0.25">
      <c r="A2585" t="s">
        <v>1245</v>
      </c>
      <c r="C2585" t="s">
        <v>1263</v>
      </c>
      <c r="E2585">
        <v>2</v>
      </c>
      <c r="F2585" t="s">
        <v>1247</v>
      </c>
      <c r="J2585" t="s">
        <v>23</v>
      </c>
      <c r="K2585">
        <v>4</v>
      </c>
      <c r="L2585">
        <v>260.52</v>
      </c>
      <c r="M2585">
        <v>0.20399999999999999</v>
      </c>
      <c r="O2585" s="12">
        <f>VLOOKUP(C2585,[3]May!$C:$Z,24,FALSE)</f>
        <v>2019</v>
      </c>
    </row>
    <row r="2586" spans="1:15" x14ac:dyDescent="0.25">
      <c r="A2586" t="s">
        <v>1245</v>
      </c>
      <c r="C2586" t="s">
        <v>1263</v>
      </c>
      <c r="E2586">
        <v>2</v>
      </c>
      <c r="F2586" t="s">
        <v>1247</v>
      </c>
      <c r="J2586" t="s">
        <v>23</v>
      </c>
      <c r="K2586">
        <v>1</v>
      </c>
      <c r="L2586">
        <v>5.1100000000000003</v>
      </c>
      <c r="M2586">
        <v>4.0000000000000001E-3</v>
      </c>
      <c r="O2586" s="12">
        <f>VLOOKUP(C2586,[3]May!$C:$Z,24,FALSE)</f>
        <v>2019</v>
      </c>
    </row>
    <row r="2587" spans="1:15" x14ac:dyDescent="0.25">
      <c r="A2587" t="s">
        <v>1245</v>
      </c>
      <c r="C2587" t="s">
        <v>1263</v>
      </c>
      <c r="E2587">
        <v>2</v>
      </c>
      <c r="F2587" t="s">
        <v>1247</v>
      </c>
      <c r="J2587" t="s">
        <v>23</v>
      </c>
      <c r="K2587">
        <v>18</v>
      </c>
      <c r="L2587">
        <v>91.98</v>
      </c>
      <c r="M2587">
        <v>7.1999999999999995E-2</v>
      </c>
      <c r="O2587" s="12">
        <f>VLOOKUP(C2587,[3]May!$C:$Z,24,FALSE)</f>
        <v>2019</v>
      </c>
    </row>
    <row r="2588" spans="1:15" x14ac:dyDescent="0.25">
      <c r="A2588" t="s">
        <v>1245</v>
      </c>
      <c r="C2588" t="s">
        <v>1263</v>
      </c>
      <c r="E2588">
        <v>12</v>
      </c>
      <c r="F2588" t="s">
        <v>1253</v>
      </c>
      <c r="J2588" t="s">
        <v>23</v>
      </c>
      <c r="K2588">
        <v>1</v>
      </c>
      <c r="L2588">
        <v>61.2</v>
      </c>
      <c r="M2588">
        <v>8.3370000000000007E-3</v>
      </c>
      <c r="O2588" s="12">
        <f>VLOOKUP(C2588,[3]May!$C:$Z,24,FALSE)</f>
        <v>2019</v>
      </c>
    </row>
    <row r="2589" spans="1:15" x14ac:dyDescent="0.25">
      <c r="A2589" t="s">
        <v>1245</v>
      </c>
      <c r="C2589" t="s">
        <v>1263</v>
      </c>
      <c r="E2589">
        <v>2</v>
      </c>
      <c r="F2589" t="s">
        <v>1247</v>
      </c>
      <c r="J2589" t="s">
        <v>23</v>
      </c>
      <c r="K2589">
        <v>1</v>
      </c>
      <c r="L2589">
        <v>5.1100000000000003</v>
      </c>
      <c r="M2589">
        <v>4.0000000000000001E-3</v>
      </c>
      <c r="O2589" s="12">
        <f>VLOOKUP(C2589,[3]May!$C:$Z,24,FALSE)</f>
        <v>2019</v>
      </c>
    </row>
    <row r="2590" spans="1:15" x14ac:dyDescent="0.25">
      <c r="A2590" t="s">
        <v>1245</v>
      </c>
      <c r="C2590" t="s">
        <v>1263</v>
      </c>
      <c r="E2590">
        <v>2</v>
      </c>
      <c r="F2590" t="s">
        <v>1247</v>
      </c>
      <c r="J2590" t="s">
        <v>23</v>
      </c>
      <c r="K2590">
        <v>4</v>
      </c>
      <c r="L2590">
        <v>20.440000000000001</v>
      </c>
      <c r="M2590">
        <v>1.6E-2</v>
      </c>
      <c r="O2590" s="12">
        <f>VLOOKUP(C2590,[3]May!$C:$Z,24,FALSE)</f>
        <v>2019</v>
      </c>
    </row>
    <row r="2591" spans="1:15" x14ac:dyDescent="0.25">
      <c r="A2591" t="s">
        <v>1245</v>
      </c>
      <c r="C2591" t="s">
        <v>1263</v>
      </c>
      <c r="E2591">
        <v>2</v>
      </c>
      <c r="F2591" t="s">
        <v>1247</v>
      </c>
      <c r="J2591" t="s">
        <v>23</v>
      </c>
      <c r="K2591">
        <v>3</v>
      </c>
      <c r="L2591">
        <v>195.39</v>
      </c>
      <c r="M2591">
        <v>0.153</v>
      </c>
      <c r="O2591" s="12">
        <f>VLOOKUP(C2591,[3]May!$C:$Z,24,FALSE)</f>
        <v>2019</v>
      </c>
    </row>
    <row r="2592" spans="1:15" x14ac:dyDescent="0.25">
      <c r="A2592" t="s">
        <v>1245</v>
      </c>
      <c r="C2592" t="s">
        <v>1263</v>
      </c>
      <c r="E2592">
        <v>2</v>
      </c>
      <c r="F2592" t="s">
        <v>1247</v>
      </c>
      <c r="J2592" t="s">
        <v>23</v>
      </c>
      <c r="K2592">
        <v>7</v>
      </c>
      <c r="L2592">
        <v>35.770000000000003</v>
      </c>
      <c r="M2592">
        <v>2.8000000000000001E-2</v>
      </c>
      <c r="O2592" s="12">
        <f>VLOOKUP(C2592,[3]May!$C:$Z,24,FALSE)</f>
        <v>2019</v>
      </c>
    </row>
    <row r="2593" spans="1:15" x14ac:dyDescent="0.25">
      <c r="A2593" t="s">
        <v>1245</v>
      </c>
      <c r="C2593" t="s">
        <v>1263</v>
      </c>
      <c r="E2593">
        <v>2</v>
      </c>
      <c r="F2593" t="s">
        <v>1247</v>
      </c>
      <c r="J2593" t="s">
        <v>23</v>
      </c>
      <c r="K2593">
        <v>2</v>
      </c>
      <c r="L2593">
        <v>130.26</v>
      </c>
      <c r="M2593">
        <v>0.10199999999999999</v>
      </c>
      <c r="O2593" s="12">
        <f>VLOOKUP(C2593,[3]May!$C:$Z,24,FALSE)</f>
        <v>2019</v>
      </c>
    </row>
    <row r="2594" spans="1:15" x14ac:dyDescent="0.25">
      <c r="A2594" t="s">
        <v>1245</v>
      </c>
      <c r="C2594" t="s">
        <v>1263</v>
      </c>
      <c r="E2594">
        <v>2</v>
      </c>
      <c r="F2594" t="s">
        <v>1247</v>
      </c>
      <c r="J2594" t="s">
        <v>23</v>
      </c>
      <c r="K2594">
        <v>6</v>
      </c>
      <c r="L2594">
        <v>30.66</v>
      </c>
      <c r="M2594">
        <v>2.4E-2</v>
      </c>
      <c r="O2594" s="12">
        <f>VLOOKUP(C2594,[3]May!$C:$Z,24,FALSE)</f>
        <v>2019</v>
      </c>
    </row>
    <row r="2595" spans="1:15" x14ac:dyDescent="0.25">
      <c r="A2595" t="s">
        <v>1245</v>
      </c>
      <c r="C2595" t="s">
        <v>1263</v>
      </c>
      <c r="E2595">
        <v>13</v>
      </c>
      <c r="F2595" t="s">
        <v>1248</v>
      </c>
      <c r="J2595" t="s">
        <v>23</v>
      </c>
      <c r="K2595">
        <v>5</v>
      </c>
      <c r="L2595">
        <v>25.55</v>
      </c>
      <c r="M2595">
        <v>0.02</v>
      </c>
      <c r="O2595" s="12">
        <f>VLOOKUP(C2595,[3]May!$C:$Z,24,FALSE)</f>
        <v>2019</v>
      </c>
    </row>
    <row r="2596" spans="1:15" x14ac:dyDescent="0.25">
      <c r="A2596" t="s">
        <v>1245</v>
      </c>
      <c r="C2596" t="s">
        <v>1263</v>
      </c>
      <c r="E2596">
        <v>2</v>
      </c>
      <c r="F2596" t="s">
        <v>1247</v>
      </c>
      <c r="J2596" t="s">
        <v>23</v>
      </c>
      <c r="K2596">
        <v>8</v>
      </c>
      <c r="L2596">
        <v>40.880000000000003</v>
      </c>
      <c r="M2596">
        <v>3.2000000000000001E-2</v>
      </c>
      <c r="O2596" s="12">
        <f>VLOOKUP(C2596,[3]May!$C:$Z,24,FALSE)</f>
        <v>2019</v>
      </c>
    </row>
    <row r="2597" spans="1:15" x14ac:dyDescent="0.25">
      <c r="A2597" t="s">
        <v>1245</v>
      </c>
      <c r="C2597" t="s">
        <v>1263</v>
      </c>
      <c r="E2597">
        <v>2</v>
      </c>
      <c r="F2597" t="s">
        <v>1247</v>
      </c>
      <c r="J2597" t="s">
        <v>23</v>
      </c>
      <c r="K2597">
        <v>2</v>
      </c>
      <c r="L2597">
        <v>130.26</v>
      </c>
      <c r="M2597">
        <v>0.10199999999999999</v>
      </c>
      <c r="O2597" s="12">
        <f>VLOOKUP(C2597,[3]May!$C:$Z,24,FALSE)</f>
        <v>2019</v>
      </c>
    </row>
    <row r="2598" spans="1:15" x14ac:dyDescent="0.25">
      <c r="A2598" t="s">
        <v>1245</v>
      </c>
      <c r="C2598" t="s">
        <v>1263</v>
      </c>
      <c r="E2598">
        <v>2</v>
      </c>
      <c r="F2598" t="s">
        <v>1247</v>
      </c>
      <c r="J2598" t="s">
        <v>23</v>
      </c>
      <c r="K2598">
        <v>6</v>
      </c>
      <c r="L2598">
        <v>30.66</v>
      </c>
      <c r="M2598">
        <v>2.4E-2</v>
      </c>
      <c r="O2598" s="12">
        <f>VLOOKUP(C2598,[3]May!$C:$Z,24,FALSE)</f>
        <v>2019</v>
      </c>
    </row>
    <row r="2599" spans="1:15" x14ac:dyDescent="0.25">
      <c r="A2599" t="s">
        <v>1245</v>
      </c>
      <c r="C2599" t="s">
        <v>1263</v>
      </c>
      <c r="E2599">
        <v>2</v>
      </c>
      <c r="F2599" t="s">
        <v>1247</v>
      </c>
      <c r="J2599" t="s">
        <v>23</v>
      </c>
      <c r="K2599">
        <v>10</v>
      </c>
      <c r="L2599">
        <v>651.29999999999995</v>
      </c>
      <c r="M2599">
        <v>0.51</v>
      </c>
      <c r="O2599" s="12">
        <f>VLOOKUP(C2599,[3]May!$C:$Z,24,FALSE)</f>
        <v>2019</v>
      </c>
    </row>
    <row r="2600" spans="1:15" x14ac:dyDescent="0.25">
      <c r="A2600" t="s">
        <v>1245</v>
      </c>
      <c r="C2600" t="s">
        <v>1263</v>
      </c>
      <c r="E2600">
        <v>2</v>
      </c>
      <c r="F2600" t="s">
        <v>1247</v>
      </c>
      <c r="J2600" t="s">
        <v>23</v>
      </c>
      <c r="K2600">
        <v>7</v>
      </c>
      <c r="L2600">
        <v>455.91</v>
      </c>
      <c r="M2600">
        <v>0.35699999999999998</v>
      </c>
      <c r="O2600" s="12">
        <f>VLOOKUP(C2600,[3]May!$C:$Z,24,FALSE)</f>
        <v>2019</v>
      </c>
    </row>
    <row r="2601" spans="1:15" x14ac:dyDescent="0.25">
      <c r="A2601" t="s">
        <v>1245</v>
      </c>
      <c r="C2601" t="s">
        <v>1263</v>
      </c>
      <c r="E2601">
        <v>2</v>
      </c>
      <c r="F2601" t="s">
        <v>1247</v>
      </c>
      <c r="J2601" t="s">
        <v>23</v>
      </c>
      <c r="K2601">
        <v>4</v>
      </c>
      <c r="L2601">
        <v>20.440000000000001</v>
      </c>
      <c r="M2601">
        <v>1.6E-2</v>
      </c>
      <c r="O2601" s="12">
        <f>VLOOKUP(C2601,[3]May!$C:$Z,24,FALSE)</f>
        <v>2019</v>
      </c>
    </row>
    <row r="2602" spans="1:15" x14ac:dyDescent="0.25">
      <c r="A2602" t="s">
        <v>1245</v>
      </c>
      <c r="C2602" t="s">
        <v>1263</v>
      </c>
      <c r="E2602">
        <v>2</v>
      </c>
      <c r="F2602" t="s">
        <v>1247</v>
      </c>
      <c r="J2602" t="s">
        <v>23</v>
      </c>
      <c r="K2602">
        <v>1</v>
      </c>
      <c r="L2602">
        <v>65.13</v>
      </c>
      <c r="M2602">
        <v>5.0999999999999997E-2</v>
      </c>
      <c r="O2602" s="12">
        <f>VLOOKUP(C2602,[3]May!$C:$Z,24,FALSE)</f>
        <v>2019</v>
      </c>
    </row>
    <row r="2603" spans="1:15" x14ac:dyDescent="0.25">
      <c r="A2603" t="s">
        <v>1245</v>
      </c>
      <c r="C2603" t="s">
        <v>1263</v>
      </c>
      <c r="E2603">
        <v>2</v>
      </c>
      <c r="F2603" t="s">
        <v>1247</v>
      </c>
      <c r="J2603" t="s">
        <v>23</v>
      </c>
      <c r="K2603">
        <v>1</v>
      </c>
      <c r="L2603">
        <v>5.1100000000000003</v>
      </c>
      <c r="M2603">
        <v>4.0000000000000001E-3</v>
      </c>
      <c r="O2603" s="12">
        <f>VLOOKUP(C2603,[3]May!$C:$Z,24,FALSE)</f>
        <v>2019</v>
      </c>
    </row>
    <row r="2604" spans="1:15" x14ac:dyDescent="0.25">
      <c r="A2604" t="s">
        <v>1245</v>
      </c>
      <c r="C2604" t="s">
        <v>1263</v>
      </c>
      <c r="E2604">
        <v>7</v>
      </c>
      <c r="F2604" t="s">
        <v>1255</v>
      </c>
      <c r="J2604" t="s">
        <v>23</v>
      </c>
      <c r="K2604">
        <v>3</v>
      </c>
      <c r="L2604">
        <v>168.78</v>
      </c>
      <c r="M2604">
        <v>9.8699999999999996E-2</v>
      </c>
      <c r="O2604" s="12">
        <f>VLOOKUP(C2604,[3]May!$C:$Z,24,FALSE)</f>
        <v>2019</v>
      </c>
    </row>
    <row r="2605" spans="1:15" x14ac:dyDescent="0.25">
      <c r="A2605" t="s">
        <v>1245</v>
      </c>
      <c r="C2605" t="s">
        <v>1263</v>
      </c>
      <c r="E2605">
        <v>2</v>
      </c>
      <c r="F2605" t="s">
        <v>1247</v>
      </c>
      <c r="J2605" t="s">
        <v>23</v>
      </c>
      <c r="K2605">
        <v>5</v>
      </c>
      <c r="L2605">
        <v>325.64999999999998</v>
      </c>
      <c r="M2605">
        <v>0.255</v>
      </c>
      <c r="O2605" s="12">
        <f>VLOOKUP(C2605,[3]May!$C:$Z,24,FALSE)</f>
        <v>2019</v>
      </c>
    </row>
    <row r="2606" spans="1:15" x14ac:dyDescent="0.25">
      <c r="A2606" t="s">
        <v>1245</v>
      </c>
      <c r="C2606" t="s">
        <v>1263</v>
      </c>
      <c r="E2606">
        <v>2</v>
      </c>
      <c r="F2606" t="s">
        <v>1247</v>
      </c>
      <c r="J2606" t="s">
        <v>23</v>
      </c>
      <c r="K2606">
        <v>5</v>
      </c>
      <c r="L2606">
        <v>25.55</v>
      </c>
      <c r="M2606">
        <v>0.02</v>
      </c>
      <c r="O2606" s="12">
        <f>VLOOKUP(C2606,[3]May!$C:$Z,24,FALSE)</f>
        <v>2019</v>
      </c>
    </row>
    <row r="2607" spans="1:15" x14ac:dyDescent="0.25">
      <c r="A2607" t="s">
        <v>1245</v>
      </c>
      <c r="C2607" t="s">
        <v>1264</v>
      </c>
      <c r="E2607">
        <v>2</v>
      </c>
      <c r="F2607" t="s">
        <v>1247</v>
      </c>
      <c r="J2607" t="s">
        <v>23</v>
      </c>
      <c r="K2607">
        <v>6</v>
      </c>
      <c r="L2607">
        <v>390.78</v>
      </c>
      <c r="M2607">
        <v>0.30599999999999999</v>
      </c>
      <c r="O2607" s="12">
        <f>VLOOKUP(C2607,[3]May!$C:$Z,24,FALSE)</f>
        <v>2019</v>
      </c>
    </row>
    <row r="2608" spans="1:15" x14ac:dyDescent="0.25">
      <c r="A2608" t="s">
        <v>1245</v>
      </c>
      <c r="C2608" t="s">
        <v>1264</v>
      </c>
      <c r="E2608">
        <v>2</v>
      </c>
      <c r="F2608" t="s">
        <v>1247</v>
      </c>
      <c r="J2608" t="s">
        <v>23</v>
      </c>
      <c r="K2608">
        <v>11</v>
      </c>
      <c r="L2608">
        <v>56.21</v>
      </c>
      <c r="M2608">
        <v>4.3999999999999997E-2</v>
      </c>
      <c r="O2608" s="12">
        <f>VLOOKUP(C2608,[3]May!$C:$Z,24,FALSE)</f>
        <v>2019</v>
      </c>
    </row>
    <row r="2609" spans="1:15" x14ac:dyDescent="0.25">
      <c r="A2609" t="s">
        <v>1245</v>
      </c>
      <c r="C2609" t="s">
        <v>1264</v>
      </c>
      <c r="E2609">
        <v>2</v>
      </c>
      <c r="F2609" t="s">
        <v>1247</v>
      </c>
      <c r="J2609" t="s">
        <v>23</v>
      </c>
      <c r="K2609">
        <v>4</v>
      </c>
      <c r="L2609">
        <v>20.440000000000001</v>
      </c>
      <c r="M2609">
        <v>1.6E-2</v>
      </c>
      <c r="O2609" s="12">
        <f>VLOOKUP(C2609,[3]May!$C:$Z,24,FALSE)</f>
        <v>2019</v>
      </c>
    </row>
    <row r="2610" spans="1:15" x14ac:dyDescent="0.25">
      <c r="A2610" t="s">
        <v>1245</v>
      </c>
      <c r="C2610" t="s">
        <v>1264</v>
      </c>
      <c r="E2610">
        <v>2</v>
      </c>
      <c r="F2610" t="s">
        <v>1247</v>
      </c>
      <c r="J2610" t="s">
        <v>23</v>
      </c>
      <c r="K2610">
        <v>3</v>
      </c>
      <c r="L2610">
        <v>195.39</v>
      </c>
      <c r="M2610">
        <v>0.153</v>
      </c>
      <c r="O2610" s="12">
        <f>VLOOKUP(C2610,[3]May!$C:$Z,24,FALSE)</f>
        <v>2019</v>
      </c>
    </row>
    <row r="2611" spans="1:15" x14ac:dyDescent="0.25">
      <c r="A2611" t="s">
        <v>1245</v>
      </c>
      <c r="C2611" t="s">
        <v>1264</v>
      </c>
      <c r="E2611">
        <v>6</v>
      </c>
      <c r="F2611" t="s">
        <v>1250</v>
      </c>
      <c r="J2611" t="s">
        <v>23</v>
      </c>
      <c r="K2611">
        <v>1</v>
      </c>
      <c r="L2611">
        <v>10.85</v>
      </c>
      <c r="M2611">
        <v>8.5000000000000006E-3</v>
      </c>
      <c r="O2611" s="12">
        <f>VLOOKUP(C2611,[3]May!$C:$Z,24,FALSE)</f>
        <v>2019</v>
      </c>
    </row>
    <row r="2612" spans="1:15" x14ac:dyDescent="0.25">
      <c r="A2612" t="s">
        <v>1245</v>
      </c>
      <c r="C2612" t="s">
        <v>1264</v>
      </c>
      <c r="E2612">
        <v>2</v>
      </c>
      <c r="F2612" t="s">
        <v>1247</v>
      </c>
      <c r="J2612" t="s">
        <v>23</v>
      </c>
      <c r="K2612">
        <v>14</v>
      </c>
      <c r="L2612">
        <v>911.82</v>
      </c>
      <c r="M2612">
        <v>0.71399999999999997</v>
      </c>
      <c r="O2612" s="12">
        <f>VLOOKUP(C2612,[3]May!$C:$Z,24,FALSE)</f>
        <v>2019</v>
      </c>
    </row>
    <row r="2613" spans="1:15" x14ac:dyDescent="0.25">
      <c r="A2613" t="s">
        <v>1245</v>
      </c>
      <c r="C2613" t="s">
        <v>1264</v>
      </c>
      <c r="E2613">
        <v>2</v>
      </c>
      <c r="F2613" t="s">
        <v>1247</v>
      </c>
      <c r="J2613" t="s">
        <v>23</v>
      </c>
      <c r="K2613">
        <v>2</v>
      </c>
      <c r="L2613">
        <v>10.220000000000001</v>
      </c>
      <c r="M2613">
        <v>8.0000000000000002E-3</v>
      </c>
      <c r="O2613" s="12">
        <f>VLOOKUP(C2613,[3]May!$C:$Z,24,FALSE)</f>
        <v>2019</v>
      </c>
    </row>
    <row r="2614" spans="1:15" x14ac:dyDescent="0.25">
      <c r="A2614" t="s">
        <v>1245</v>
      </c>
      <c r="C2614" t="s">
        <v>1264</v>
      </c>
      <c r="E2614">
        <v>2</v>
      </c>
      <c r="F2614" t="s">
        <v>1247</v>
      </c>
      <c r="J2614" t="s">
        <v>23</v>
      </c>
      <c r="K2614">
        <v>19</v>
      </c>
      <c r="L2614">
        <v>1237.47</v>
      </c>
      <c r="M2614">
        <v>0.96899999999999997</v>
      </c>
      <c r="O2614" s="12">
        <f>VLOOKUP(C2614,[3]May!$C:$Z,24,FALSE)</f>
        <v>2019</v>
      </c>
    </row>
    <row r="2615" spans="1:15" x14ac:dyDescent="0.25">
      <c r="A2615" t="s">
        <v>1245</v>
      </c>
      <c r="C2615" t="s">
        <v>1264</v>
      </c>
      <c r="E2615">
        <v>12</v>
      </c>
      <c r="F2615" t="s">
        <v>1253</v>
      </c>
      <c r="J2615" t="s">
        <v>23</v>
      </c>
      <c r="K2615">
        <v>1</v>
      </c>
      <c r="L2615">
        <v>61.2</v>
      </c>
      <c r="M2615">
        <v>8.3370000000000007E-3</v>
      </c>
      <c r="O2615" s="12">
        <f>VLOOKUP(C2615,[3]May!$C:$Z,24,FALSE)</f>
        <v>2019</v>
      </c>
    </row>
    <row r="2616" spans="1:15" x14ac:dyDescent="0.25">
      <c r="A2616" t="s">
        <v>1245</v>
      </c>
      <c r="C2616" t="s">
        <v>1264</v>
      </c>
      <c r="E2616">
        <v>2</v>
      </c>
      <c r="F2616" t="s">
        <v>1247</v>
      </c>
      <c r="J2616" t="s">
        <v>23</v>
      </c>
      <c r="K2616">
        <v>14</v>
      </c>
      <c r="L2616">
        <v>911.82</v>
      </c>
      <c r="M2616">
        <v>0.71399999999999997</v>
      </c>
      <c r="O2616" s="12">
        <f>VLOOKUP(C2616,[3]May!$C:$Z,24,FALSE)</f>
        <v>2019</v>
      </c>
    </row>
    <row r="2617" spans="1:15" x14ac:dyDescent="0.25">
      <c r="A2617" t="s">
        <v>1245</v>
      </c>
      <c r="C2617" t="s">
        <v>1264</v>
      </c>
      <c r="E2617">
        <v>2</v>
      </c>
      <c r="F2617" t="s">
        <v>1247</v>
      </c>
      <c r="J2617" t="s">
        <v>23</v>
      </c>
      <c r="K2617">
        <v>13</v>
      </c>
      <c r="L2617">
        <v>846.69</v>
      </c>
      <c r="M2617">
        <v>0.66300000000000003</v>
      </c>
      <c r="O2617" s="12">
        <f>VLOOKUP(C2617,[3]May!$C:$Z,24,FALSE)</f>
        <v>2019</v>
      </c>
    </row>
    <row r="2618" spans="1:15" x14ac:dyDescent="0.25">
      <c r="A2618" t="s">
        <v>1245</v>
      </c>
      <c r="C2618" t="s">
        <v>1264</v>
      </c>
      <c r="E2618">
        <v>2</v>
      </c>
      <c r="F2618" t="s">
        <v>1247</v>
      </c>
      <c r="J2618" t="s">
        <v>23</v>
      </c>
      <c r="K2618">
        <v>20</v>
      </c>
      <c r="L2618">
        <v>102.2</v>
      </c>
      <c r="M2618">
        <v>0.08</v>
      </c>
      <c r="O2618" s="12">
        <f>VLOOKUP(C2618,[3]May!$C:$Z,24,FALSE)</f>
        <v>2019</v>
      </c>
    </row>
    <row r="2619" spans="1:15" x14ac:dyDescent="0.25">
      <c r="A2619" t="s">
        <v>1245</v>
      </c>
      <c r="C2619" t="s">
        <v>1264</v>
      </c>
      <c r="E2619">
        <v>2</v>
      </c>
      <c r="F2619" t="s">
        <v>1247</v>
      </c>
      <c r="J2619" t="s">
        <v>23</v>
      </c>
      <c r="K2619">
        <v>11</v>
      </c>
      <c r="L2619">
        <v>716.43</v>
      </c>
      <c r="M2619">
        <v>0.56100000000000005</v>
      </c>
      <c r="O2619" s="12">
        <f>VLOOKUP(C2619,[3]May!$C:$Z,24,FALSE)</f>
        <v>2019</v>
      </c>
    </row>
    <row r="2620" spans="1:15" x14ac:dyDescent="0.25">
      <c r="A2620" t="s">
        <v>1245</v>
      </c>
      <c r="C2620" t="s">
        <v>1264</v>
      </c>
      <c r="E2620">
        <v>12</v>
      </c>
      <c r="F2620" t="s">
        <v>1253</v>
      </c>
      <c r="J2620" t="s">
        <v>23</v>
      </c>
      <c r="K2620">
        <v>1</v>
      </c>
      <c r="L2620">
        <v>61.2</v>
      </c>
      <c r="M2620">
        <v>8.3370000000000007E-3</v>
      </c>
      <c r="O2620" s="12">
        <f>VLOOKUP(C2620,[3]May!$C:$Z,24,FALSE)</f>
        <v>2019</v>
      </c>
    </row>
    <row r="2621" spans="1:15" x14ac:dyDescent="0.25">
      <c r="A2621" t="s">
        <v>1245</v>
      </c>
      <c r="C2621" t="s">
        <v>1264</v>
      </c>
      <c r="E2621">
        <v>2</v>
      </c>
      <c r="F2621" t="s">
        <v>1247</v>
      </c>
      <c r="J2621" t="s">
        <v>23</v>
      </c>
      <c r="K2621">
        <v>15</v>
      </c>
      <c r="L2621">
        <v>976.95</v>
      </c>
      <c r="M2621">
        <v>0.76500000000000001</v>
      </c>
      <c r="O2621" s="12">
        <f>VLOOKUP(C2621,[3]May!$C:$Z,24,FALSE)</f>
        <v>2019</v>
      </c>
    </row>
    <row r="2622" spans="1:15" x14ac:dyDescent="0.25">
      <c r="A2622" t="s">
        <v>1245</v>
      </c>
      <c r="C2622" t="s">
        <v>1264</v>
      </c>
      <c r="E2622">
        <v>2</v>
      </c>
      <c r="F2622" t="s">
        <v>1247</v>
      </c>
      <c r="J2622" t="s">
        <v>23</v>
      </c>
      <c r="K2622">
        <v>13</v>
      </c>
      <c r="L2622">
        <v>846.69</v>
      </c>
      <c r="M2622">
        <v>0.66300000000000003</v>
      </c>
      <c r="O2622" s="12">
        <f>VLOOKUP(C2622,[3]May!$C:$Z,24,FALSE)</f>
        <v>2019</v>
      </c>
    </row>
    <row r="2623" spans="1:15" x14ac:dyDescent="0.25">
      <c r="A2623" t="s">
        <v>1245</v>
      </c>
      <c r="C2623" t="s">
        <v>1264</v>
      </c>
      <c r="E2623">
        <v>2</v>
      </c>
      <c r="F2623" t="s">
        <v>1247</v>
      </c>
      <c r="J2623" t="s">
        <v>23</v>
      </c>
      <c r="K2623">
        <v>3</v>
      </c>
      <c r="L2623">
        <v>15.33</v>
      </c>
      <c r="M2623">
        <v>1.2E-2</v>
      </c>
      <c r="O2623" s="12">
        <f>VLOOKUP(C2623,[3]May!$C:$Z,24,FALSE)</f>
        <v>2019</v>
      </c>
    </row>
    <row r="2624" spans="1:15" x14ac:dyDescent="0.25">
      <c r="A2624" t="s">
        <v>1245</v>
      </c>
      <c r="C2624" t="s">
        <v>1264</v>
      </c>
      <c r="E2624">
        <v>2</v>
      </c>
      <c r="F2624" t="s">
        <v>1247</v>
      </c>
      <c r="J2624" t="s">
        <v>23</v>
      </c>
      <c r="K2624">
        <v>6</v>
      </c>
      <c r="L2624">
        <v>390.78</v>
      </c>
      <c r="M2624">
        <v>0.30599999999999999</v>
      </c>
      <c r="O2624" s="12">
        <f>VLOOKUP(C2624,[3]May!$C:$Z,24,FALSE)</f>
        <v>2019</v>
      </c>
    </row>
    <row r="2625" spans="1:15" x14ac:dyDescent="0.25">
      <c r="A2625" t="s">
        <v>1245</v>
      </c>
      <c r="C2625" t="s">
        <v>1264</v>
      </c>
      <c r="E2625">
        <v>2</v>
      </c>
      <c r="F2625" t="s">
        <v>1247</v>
      </c>
      <c r="J2625" t="s">
        <v>23</v>
      </c>
      <c r="K2625">
        <v>4</v>
      </c>
      <c r="L2625">
        <v>20.440000000000001</v>
      </c>
      <c r="M2625">
        <v>1.6E-2</v>
      </c>
      <c r="O2625" s="12">
        <f>VLOOKUP(C2625,[3]May!$C:$Z,24,FALSE)</f>
        <v>2019</v>
      </c>
    </row>
    <row r="2626" spans="1:15" x14ac:dyDescent="0.25">
      <c r="A2626" t="s">
        <v>1245</v>
      </c>
      <c r="C2626" t="s">
        <v>1264</v>
      </c>
      <c r="E2626">
        <v>2</v>
      </c>
      <c r="F2626" t="s">
        <v>1247</v>
      </c>
      <c r="J2626" t="s">
        <v>23</v>
      </c>
      <c r="K2626">
        <v>5</v>
      </c>
      <c r="L2626">
        <v>325.64999999999998</v>
      </c>
      <c r="M2626">
        <v>0.255</v>
      </c>
      <c r="O2626" s="12">
        <f>VLOOKUP(C2626,[3]May!$C:$Z,24,FALSE)</f>
        <v>2019</v>
      </c>
    </row>
    <row r="2627" spans="1:15" x14ac:dyDescent="0.25">
      <c r="A2627" t="s">
        <v>1245</v>
      </c>
      <c r="C2627" t="s">
        <v>1264</v>
      </c>
      <c r="E2627">
        <v>2</v>
      </c>
      <c r="F2627" t="s">
        <v>1247</v>
      </c>
      <c r="J2627" t="s">
        <v>23</v>
      </c>
      <c r="K2627">
        <v>6</v>
      </c>
      <c r="L2627">
        <v>30.66</v>
      </c>
      <c r="M2627">
        <v>2.4E-2</v>
      </c>
      <c r="O2627" s="12">
        <f>VLOOKUP(C2627,[3]May!$C:$Z,24,FALSE)</f>
        <v>2019</v>
      </c>
    </row>
    <row r="2628" spans="1:15" x14ac:dyDescent="0.25">
      <c r="A2628" t="s">
        <v>1245</v>
      </c>
      <c r="C2628" t="s">
        <v>1264</v>
      </c>
      <c r="E2628">
        <v>2</v>
      </c>
      <c r="F2628" t="s">
        <v>1247</v>
      </c>
      <c r="J2628" t="s">
        <v>23</v>
      </c>
      <c r="K2628">
        <v>20</v>
      </c>
      <c r="L2628">
        <v>1302.5999999999999</v>
      </c>
      <c r="M2628">
        <v>1.02</v>
      </c>
      <c r="O2628" s="12">
        <f>VLOOKUP(C2628,[3]May!$C:$Z,24,FALSE)</f>
        <v>2019</v>
      </c>
    </row>
    <row r="2629" spans="1:15" x14ac:dyDescent="0.25">
      <c r="A2629" t="s">
        <v>1245</v>
      </c>
      <c r="C2629" t="s">
        <v>1264</v>
      </c>
      <c r="E2629">
        <v>2</v>
      </c>
      <c r="F2629" t="s">
        <v>1247</v>
      </c>
      <c r="J2629" t="s">
        <v>23</v>
      </c>
      <c r="K2629">
        <v>13</v>
      </c>
      <c r="L2629">
        <v>66.430000000000007</v>
      </c>
      <c r="M2629">
        <v>5.1999999999999998E-2</v>
      </c>
      <c r="O2629" s="12">
        <f>VLOOKUP(C2629,[3]May!$C:$Z,24,FALSE)</f>
        <v>2019</v>
      </c>
    </row>
    <row r="2630" spans="1:15" x14ac:dyDescent="0.25">
      <c r="A2630" t="s">
        <v>1245</v>
      </c>
      <c r="C2630" t="s">
        <v>1264</v>
      </c>
      <c r="E2630">
        <v>2</v>
      </c>
      <c r="F2630" t="s">
        <v>1247</v>
      </c>
      <c r="J2630" t="s">
        <v>23</v>
      </c>
      <c r="K2630">
        <v>4</v>
      </c>
      <c r="L2630">
        <v>260.52</v>
      </c>
      <c r="M2630">
        <v>0.20399999999999999</v>
      </c>
      <c r="O2630" s="12">
        <f>VLOOKUP(C2630,[3]May!$C:$Z,24,FALSE)</f>
        <v>2019</v>
      </c>
    </row>
    <row r="2631" spans="1:15" x14ac:dyDescent="0.25">
      <c r="A2631" t="s">
        <v>1245</v>
      </c>
      <c r="C2631" t="s">
        <v>1264</v>
      </c>
      <c r="E2631">
        <v>2</v>
      </c>
      <c r="F2631" t="s">
        <v>1247</v>
      </c>
      <c r="J2631" t="s">
        <v>23</v>
      </c>
      <c r="K2631">
        <v>9</v>
      </c>
      <c r="L2631">
        <v>45.99</v>
      </c>
      <c r="M2631">
        <v>3.5999999999999997E-2</v>
      </c>
      <c r="O2631" s="12">
        <f>VLOOKUP(C2631,[3]May!$C:$Z,24,FALSE)</f>
        <v>2019</v>
      </c>
    </row>
    <row r="2632" spans="1:15" x14ac:dyDescent="0.25">
      <c r="A2632" t="s">
        <v>1245</v>
      </c>
      <c r="C2632" t="s">
        <v>1264</v>
      </c>
      <c r="E2632">
        <v>2</v>
      </c>
      <c r="F2632" t="s">
        <v>1247</v>
      </c>
      <c r="J2632" t="s">
        <v>23</v>
      </c>
      <c r="K2632">
        <v>11</v>
      </c>
      <c r="L2632">
        <v>56.21</v>
      </c>
      <c r="M2632">
        <v>4.3999999999999997E-2</v>
      </c>
      <c r="O2632" s="12">
        <f>VLOOKUP(C2632,[3]May!$C:$Z,24,FALSE)</f>
        <v>2019</v>
      </c>
    </row>
    <row r="2633" spans="1:15" x14ac:dyDescent="0.25">
      <c r="A2633" t="s">
        <v>1245</v>
      </c>
      <c r="C2633" t="s">
        <v>1264</v>
      </c>
      <c r="E2633">
        <v>2</v>
      </c>
      <c r="F2633" t="s">
        <v>1247</v>
      </c>
      <c r="J2633" t="s">
        <v>23</v>
      </c>
      <c r="K2633">
        <v>17</v>
      </c>
      <c r="L2633">
        <v>86.87</v>
      </c>
      <c r="M2633">
        <v>6.8000000000000005E-2</v>
      </c>
      <c r="O2633" s="12">
        <f>VLOOKUP(C2633,[3]May!$C:$Z,24,FALSE)</f>
        <v>2019</v>
      </c>
    </row>
    <row r="2634" spans="1:15" x14ac:dyDescent="0.25">
      <c r="A2634" t="s">
        <v>1245</v>
      </c>
      <c r="C2634" t="s">
        <v>1264</v>
      </c>
      <c r="E2634">
        <v>2</v>
      </c>
      <c r="F2634" t="s">
        <v>1247</v>
      </c>
      <c r="J2634" t="s">
        <v>23</v>
      </c>
      <c r="K2634">
        <v>4</v>
      </c>
      <c r="L2634">
        <v>260.52</v>
      </c>
      <c r="M2634">
        <v>0.20399999999999999</v>
      </c>
      <c r="O2634" s="12">
        <f>VLOOKUP(C2634,[3]May!$C:$Z,24,FALSE)</f>
        <v>2019</v>
      </c>
    </row>
    <row r="2635" spans="1:15" x14ac:dyDescent="0.25">
      <c r="A2635" t="s">
        <v>1245</v>
      </c>
      <c r="C2635" t="s">
        <v>1264</v>
      </c>
      <c r="E2635">
        <v>2</v>
      </c>
      <c r="F2635" t="s">
        <v>1247</v>
      </c>
      <c r="J2635" t="s">
        <v>23</v>
      </c>
      <c r="K2635">
        <v>7</v>
      </c>
      <c r="L2635">
        <v>35.770000000000003</v>
      </c>
      <c r="M2635">
        <v>2.8000000000000001E-2</v>
      </c>
      <c r="O2635" s="12">
        <f>VLOOKUP(C2635,[3]May!$C:$Z,24,FALSE)</f>
        <v>2019</v>
      </c>
    </row>
    <row r="2636" spans="1:15" x14ac:dyDescent="0.25">
      <c r="A2636" t="s">
        <v>1245</v>
      </c>
      <c r="C2636" t="s">
        <v>1264</v>
      </c>
      <c r="E2636">
        <v>12</v>
      </c>
      <c r="F2636" t="s">
        <v>1253</v>
      </c>
      <c r="J2636" t="s">
        <v>23</v>
      </c>
      <c r="K2636">
        <v>1</v>
      </c>
      <c r="L2636">
        <v>61.2</v>
      </c>
      <c r="M2636">
        <v>8.3370000000000007E-3</v>
      </c>
      <c r="O2636" s="12">
        <f>VLOOKUP(C2636,[3]May!$C:$Z,24,FALSE)</f>
        <v>2019</v>
      </c>
    </row>
    <row r="2637" spans="1:15" x14ac:dyDescent="0.25">
      <c r="A2637" t="s">
        <v>1245</v>
      </c>
      <c r="C2637" t="s">
        <v>1264</v>
      </c>
      <c r="E2637">
        <v>2</v>
      </c>
      <c r="F2637" t="s">
        <v>1247</v>
      </c>
      <c r="J2637" t="s">
        <v>23</v>
      </c>
      <c r="K2637">
        <v>1</v>
      </c>
      <c r="L2637">
        <v>5.1100000000000003</v>
      </c>
      <c r="M2637">
        <v>4.0000000000000001E-3</v>
      </c>
      <c r="O2637" s="12">
        <f>VLOOKUP(C2637,[3]May!$C:$Z,24,FALSE)</f>
        <v>2019</v>
      </c>
    </row>
    <row r="2638" spans="1:15" x14ac:dyDescent="0.25">
      <c r="A2638" t="s">
        <v>1245</v>
      </c>
      <c r="C2638" t="s">
        <v>1264</v>
      </c>
      <c r="E2638">
        <v>2</v>
      </c>
      <c r="F2638" t="s">
        <v>1247</v>
      </c>
      <c r="J2638" t="s">
        <v>23</v>
      </c>
      <c r="K2638">
        <v>6</v>
      </c>
      <c r="L2638">
        <v>30.66</v>
      </c>
      <c r="M2638">
        <v>2.4E-2</v>
      </c>
      <c r="O2638" s="12">
        <f>VLOOKUP(C2638,[3]May!$C:$Z,24,FALSE)</f>
        <v>2019</v>
      </c>
    </row>
    <row r="2639" spans="1:15" x14ac:dyDescent="0.25">
      <c r="A2639" t="s">
        <v>1245</v>
      </c>
      <c r="C2639" t="s">
        <v>1264</v>
      </c>
      <c r="E2639">
        <v>2</v>
      </c>
      <c r="F2639" t="s">
        <v>1247</v>
      </c>
      <c r="J2639" t="s">
        <v>23</v>
      </c>
      <c r="K2639">
        <v>10</v>
      </c>
      <c r="L2639">
        <v>651.29999999999995</v>
      </c>
      <c r="M2639">
        <v>0.51</v>
      </c>
      <c r="O2639" s="12">
        <f>VLOOKUP(C2639,[3]May!$C:$Z,24,FALSE)</f>
        <v>2019</v>
      </c>
    </row>
    <row r="2640" spans="1:15" x14ac:dyDescent="0.25">
      <c r="A2640" t="s">
        <v>1245</v>
      </c>
      <c r="C2640" t="s">
        <v>1264</v>
      </c>
      <c r="E2640">
        <v>2</v>
      </c>
      <c r="F2640" t="s">
        <v>1247</v>
      </c>
      <c r="J2640" t="s">
        <v>23</v>
      </c>
      <c r="K2640">
        <v>4</v>
      </c>
      <c r="L2640">
        <v>20.440000000000001</v>
      </c>
      <c r="M2640">
        <v>1.6E-2</v>
      </c>
      <c r="O2640" s="12">
        <f>VLOOKUP(C2640,[3]May!$C:$Z,24,FALSE)</f>
        <v>2019</v>
      </c>
    </row>
    <row r="2641" spans="1:15" x14ac:dyDescent="0.25">
      <c r="A2641" t="s">
        <v>1245</v>
      </c>
      <c r="C2641" t="s">
        <v>1264</v>
      </c>
      <c r="E2641">
        <v>2</v>
      </c>
      <c r="F2641" t="s">
        <v>1247</v>
      </c>
      <c r="J2641" t="s">
        <v>23</v>
      </c>
      <c r="K2641">
        <v>14</v>
      </c>
      <c r="L2641">
        <v>911.82</v>
      </c>
      <c r="M2641">
        <v>0.71399999999999997</v>
      </c>
      <c r="O2641" s="12">
        <f>VLOOKUP(C2641,[3]May!$C:$Z,24,FALSE)</f>
        <v>2019</v>
      </c>
    </row>
    <row r="2642" spans="1:15" x14ac:dyDescent="0.25">
      <c r="A2642" t="s">
        <v>1245</v>
      </c>
      <c r="C2642" t="s">
        <v>1264</v>
      </c>
      <c r="E2642">
        <v>2</v>
      </c>
      <c r="F2642" t="s">
        <v>1247</v>
      </c>
      <c r="J2642" t="s">
        <v>23</v>
      </c>
      <c r="K2642">
        <v>10</v>
      </c>
      <c r="L2642">
        <v>651.29999999999995</v>
      </c>
      <c r="M2642">
        <v>0.51</v>
      </c>
      <c r="O2642" s="12">
        <f>VLOOKUP(C2642,[3]May!$C:$Z,24,FALSE)</f>
        <v>2019</v>
      </c>
    </row>
    <row r="2643" spans="1:15" x14ac:dyDescent="0.25">
      <c r="A2643" t="s">
        <v>1245</v>
      </c>
      <c r="C2643" t="s">
        <v>1264</v>
      </c>
      <c r="E2643">
        <v>2</v>
      </c>
      <c r="F2643" t="s">
        <v>1247</v>
      </c>
      <c r="J2643" t="s">
        <v>23</v>
      </c>
      <c r="K2643">
        <v>6</v>
      </c>
      <c r="L2643">
        <v>30.66</v>
      </c>
      <c r="M2643">
        <v>2.4E-2</v>
      </c>
      <c r="O2643" s="12">
        <f>VLOOKUP(C2643,[3]May!$C:$Z,24,FALSE)</f>
        <v>2019</v>
      </c>
    </row>
    <row r="2644" spans="1:15" x14ac:dyDescent="0.25">
      <c r="A2644" t="s">
        <v>1245</v>
      </c>
      <c r="C2644" t="s">
        <v>1264</v>
      </c>
      <c r="E2644">
        <v>2</v>
      </c>
      <c r="F2644" t="s">
        <v>1247</v>
      </c>
      <c r="J2644" t="s">
        <v>23</v>
      </c>
      <c r="K2644">
        <v>20</v>
      </c>
      <c r="L2644">
        <v>102.2</v>
      </c>
      <c r="M2644">
        <v>0.08</v>
      </c>
      <c r="O2644" s="12">
        <f>VLOOKUP(C2644,[3]May!$C:$Z,24,FALSE)</f>
        <v>2019</v>
      </c>
    </row>
    <row r="2645" spans="1:15" x14ac:dyDescent="0.25">
      <c r="A2645" t="s">
        <v>1245</v>
      </c>
      <c r="C2645" t="s">
        <v>1264</v>
      </c>
      <c r="E2645">
        <v>2</v>
      </c>
      <c r="F2645" t="s">
        <v>1247</v>
      </c>
      <c r="J2645" t="s">
        <v>23</v>
      </c>
      <c r="K2645">
        <v>2</v>
      </c>
      <c r="L2645">
        <v>10.220000000000001</v>
      </c>
      <c r="M2645">
        <v>8.0000000000000002E-3</v>
      </c>
      <c r="O2645" s="12">
        <f>VLOOKUP(C2645,[3]May!$C:$Z,24,FALSE)</f>
        <v>2019</v>
      </c>
    </row>
    <row r="2646" spans="1:15" x14ac:dyDescent="0.25">
      <c r="A2646" t="s">
        <v>1245</v>
      </c>
      <c r="C2646" t="s">
        <v>1264</v>
      </c>
      <c r="E2646">
        <v>12</v>
      </c>
      <c r="F2646" t="s">
        <v>1253</v>
      </c>
      <c r="J2646" t="s">
        <v>23</v>
      </c>
      <c r="K2646">
        <v>1</v>
      </c>
      <c r="L2646">
        <v>61.2</v>
      </c>
      <c r="M2646">
        <v>8.3370000000000007E-3</v>
      </c>
      <c r="O2646" s="12">
        <f>VLOOKUP(C2646,[3]May!$C:$Z,24,FALSE)</f>
        <v>2019</v>
      </c>
    </row>
    <row r="2647" spans="1:15" x14ac:dyDescent="0.25">
      <c r="A2647" t="s">
        <v>1245</v>
      </c>
      <c r="C2647" t="s">
        <v>1264</v>
      </c>
      <c r="E2647">
        <v>2</v>
      </c>
      <c r="F2647" t="s">
        <v>1247</v>
      </c>
      <c r="J2647" t="s">
        <v>23</v>
      </c>
      <c r="K2647">
        <v>6</v>
      </c>
      <c r="L2647">
        <v>30.66</v>
      </c>
      <c r="M2647">
        <v>2.4E-2</v>
      </c>
      <c r="O2647" s="12">
        <f>VLOOKUP(C2647,[3]May!$C:$Z,24,FALSE)</f>
        <v>2019</v>
      </c>
    </row>
    <row r="2648" spans="1:15" x14ac:dyDescent="0.25">
      <c r="A2648" t="s">
        <v>1245</v>
      </c>
      <c r="C2648" t="s">
        <v>1264</v>
      </c>
      <c r="E2648">
        <v>2</v>
      </c>
      <c r="F2648" t="s">
        <v>1247</v>
      </c>
      <c r="J2648" t="s">
        <v>23</v>
      </c>
      <c r="K2648">
        <v>1</v>
      </c>
      <c r="L2648">
        <v>65.13</v>
      </c>
      <c r="M2648">
        <v>5.0999999999999997E-2</v>
      </c>
      <c r="O2648" s="12">
        <f>VLOOKUP(C2648,[3]May!$C:$Z,24,FALSE)</f>
        <v>2019</v>
      </c>
    </row>
    <row r="2649" spans="1:15" x14ac:dyDescent="0.25">
      <c r="A2649" t="s">
        <v>1245</v>
      </c>
      <c r="C2649" t="s">
        <v>1264</v>
      </c>
      <c r="E2649">
        <v>2</v>
      </c>
      <c r="F2649" t="s">
        <v>1247</v>
      </c>
      <c r="J2649" t="s">
        <v>23</v>
      </c>
      <c r="K2649">
        <v>8</v>
      </c>
      <c r="L2649">
        <v>521.04</v>
      </c>
      <c r="M2649">
        <v>0.40799999999999997</v>
      </c>
      <c r="O2649" s="12">
        <f>VLOOKUP(C2649,[3]May!$C:$Z,24,FALSE)</f>
        <v>2019</v>
      </c>
    </row>
    <row r="2650" spans="1:15" x14ac:dyDescent="0.25">
      <c r="A2650" t="s">
        <v>1245</v>
      </c>
      <c r="C2650" t="s">
        <v>1264</v>
      </c>
      <c r="E2650">
        <v>2</v>
      </c>
      <c r="F2650" t="s">
        <v>1247</v>
      </c>
      <c r="J2650" t="s">
        <v>23</v>
      </c>
      <c r="K2650">
        <v>4</v>
      </c>
      <c r="L2650">
        <v>20.440000000000001</v>
      </c>
      <c r="M2650">
        <v>1.6E-2</v>
      </c>
      <c r="O2650" s="12">
        <f>VLOOKUP(C2650,[3]May!$C:$Z,24,FALSE)</f>
        <v>2019</v>
      </c>
    </row>
    <row r="2651" spans="1:15" x14ac:dyDescent="0.25">
      <c r="A2651" t="s">
        <v>1245</v>
      </c>
      <c r="C2651" t="s">
        <v>1264</v>
      </c>
      <c r="E2651">
        <v>13</v>
      </c>
      <c r="F2651" t="s">
        <v>1248</v>
      </c>
      <c r="J2651" t="s">
        <v>23</v>
      </c>
      <c r="K2651">
        <v>1</v>
      </c>
      <c r="L2651">
        <v>5.1100000000000003</v>
      </c>
      <c r="M2651">
        <v>4.0000000000000001E-3</v>
      </c>
      <c r="O2651" s="12">
        <f>VLOOKUP(C2651,[3]May!$C:$Z,24,FALSE)</f>
        <v>2019</v>
      </c>
    </row>
    <row r="2652" spans="1:15" x14ac:dyDescent="0.25">
      <c r="A2652" t="s">
        <v>1245</v>
      </c>
      <c r="C2652" t="s">
        <v>1264</v>
      </c>
      <c r="E2652">
        <v>2</v>
      </c>
      <c r="F2652" t="s">
        <v>1247</v>
      </c>
      <c r="J2652" t="s">
        <v>23</v>
      </c>
      <c r="K2652">
        <v>16</v>
      </c>
      <c r="L2652">
        <v>81.760000000000005</v>
      </c>
      <c r="M2652">
        <v>6.4000000000000001E-2</v>
      </c>
      <c r="O2652" s="12">
        <f>VLOOKUP(C2652,[3]May!$C:$Z,24,FALSE)</f>
        <v>2019</v>
      </c>
    </row>
    <row r="2653" spans="1:15" x14ac:dyDescent="0.25">
      <c r="A2653" t="s">
        <v>1245</v>
      </c>
      <c r="C2653" t="s">
        <v>1264</v>
      </c>
      <c r="E2653">
        <v>2</v>
      </c>
      <c r="F2653" t="s">
        <v>1247</v>
      </c>
      <c r="J2653" t="s">
        <v>23</v>
      </c>
      <c r="K2653">
        <v>1</v>
      </c>
      <c r="L2653">
        <v>65.13</v>
      </c>
      <c r="M2653">
        <v>5.0999999999999997E-2</v>
      </c>
      <c r="O2653" s="12">
        <f>VLOOKUP(C2653,[3]May!$C:$Z,24,FALSE)</f>
        <v>2019</v>
      </c>
    </row>
    <row r="2654" spans="1:15" x14ac:dyDescent="0.25">
      <c r="A2654" t="s">
        <v>1245</v>
      </c>
      <c r="C2654" t="s">
        <v>1264</v>
      </c>
      <c r="E2654">
        <v>12</v>
      </c>
      <c r="F2654" t="s">
        <v>1253</v>
      </c>
      <c r="J2654" t="s">
        <v>23</v>
      </c>
      <c r="K2654">
        <v>1</v>
      </c>
      <c r="L2654">
        <v>61.2</v>
      </c>
      <c r="M2654">
        <v>8.3370000000000007E-3</v>
      </c>
      <c r="O2654" s="12">
        <f>VLOOKUP(C2654,[3]May!$C:$Z,24,FALSE)</f>
        <v>2019</v>
      </c>
    </row>
    <row r="2655" spans="1:15" x14ac:dyDescent="0.25">
      <c r="A2655" t="s">
        <v>1245</v>
      </c>
      <c r="C2655" t="s">
        <v>1264</v>
      </c>
      <c r="E2655">
        <v>2</v>
      </c>
      <c r="F2655" t="s">
        <v>1247</v>
      </c>
      <c r="J2655" t="s">
        <v>23</v>
      </c>
      <c r="K2655">
        <v>5</v>
      </c>
      <c r="L2655">
        <v>325.64999999999998</v>
      </c>
      <c r="M2655">
        <v>0.255</v>
      </c>
      <c r="O2655" s="12">
        <f>VLOOKUP(C2655,[3]May!$C:$Z,24,FALSE)</f>
        <v>2019</v>
      </c>
    </row>
    <row r="2656" spans="1:15" x14ac:dyDescent="0.25">
      <c r="A2656" t="s">
        <v>1245</v>
      </c>
      <c r="C2656" t="s">
        <v>1264</v>
      </c>
      <c r="E2656">
        <v>2</v>
      </c>
      <c r="F2656" t="s">
        <v>1247</v>
      </c>
      <c r="J2656" t="s">
        <v>23</v>
      </c>
      <c r="K2656">
        <v>1</v>
      </c>
      <c r="L2656">
        <v>5.1100000000000003</v>
      </c>
      <c r="M2656">
        <v>4.0000000000000001E-3</v>
      </c>
      <c r="O2656" s="12">
        <f>VLOOKUP(C2656,[3]May!$C:$Z,24,FALSE)</f>
        <v>2019</v>
      </c>
    </row>
    <row r="2657" spans="1:15" x14ac:dyDescent="0.25">
      <c r="A2657" t="s">
        <v>1245</v>
      </c>
      <c r="C2657" t="s">
        <v>1264</v>
      </c>
      <c r="E2657">
        <v>2</v>
      </c>
      <c r="F2657" t="s">
        <v>1247</v>
      </c>
      <c r="J2657" t="s">
        <v>23</v>
      </c>
      <c r="K2657">
        <v>8</v>
      </c>
      <c r="L2657">
        <v>521.04</v>
      </c>
      <c r="M2657">
        <v>0.40799999999999997</v>
      </c>
      <c r="O2657" s="12">
        <f>VLOOKUP(C2657,[3]May!$C:$Z,24,FALSE)</f>
        <v>2019</v>
      </c>
    </row>
    <row r="2658" spans="1:15" x14ac:dyDescent="0.25">
      <c r="A2658" t="s">
        <v>1245</v>
      </c>
      <c r="C2658" t="s">
        <v>1264</v>
      </c>
      <c r="E2658">
        <v>2</v>
      </c>
      <c r="F2658" t="s">
        <v>1247</v>
      </c>
      <c r="J2658" t="s">
        <v>23</v>
      </c>
      <c r="K2658">
        <v>2</v>
      </c>
      <c r="L2658">
        <v>10.220000000000001</v>
      </c>
      <c r="M2658">
        <v>8.0000000000000002E-3</v>
      </c>
      <c r="O2658" s="12">
        <f>VLOOKUP(C2658,[3]May!$C:$Z,24,FALSE)</f>
        <v>2019</v>
      </c>
    </row>
    <row r="2659" spans="1:15" x14ac:dyDescent="0.25">
      <c r="A2659" t="s">
        <v>1245</v>
      </c>
      <c r="C2659" t="s">
        <v>1264</v>
      </c>
      <c r="E2659">
        <v>12</v>
      </c>
      <c r="F2659" t="s">
        <v>1253</v>
      </c>
      <c r="J2659" t="s">
        <v>23</v>
      </c>
      <c r="K2659">
        <v>1</v>
      </c>
      <c r="L2659">
        <v>61.2</v>
      </c>
      <c r="M2659">
        <v>8.3370000000000007E-3</v>
      </c>
      <c r="O2659" s="12">
        <f>VLOOKUP(C2659,[3]May!$C:$Z,24,FALSE)</f>
        <v>2019</v>
      </c>
    </row>
    <row r="2660" spans="1:15" x14ac:dyDescent="0.25">
      <c r="A2660" t="s">
        <v>1245</v>
      </c>
      <c r="C2660" t="s">
        <v>1264</v>
      </c>
      <c r="E2660">
        <v>2</v>
      </c>
      <c r="F2660" t="s">
        <v>1247</v>
      </c>
      <c r="J2660" t="s">
        <v>23</v>
      </c>
      <c r="K2660">
        <v>3</v>
      </c>
      <c r="L2660">
        <v>195.39</v>
      </c>
      <c r="M2660">
        <v>0.153</v>
      </c>
      <c r="O2660" s="12">
        <f>VLOOKUP(C2660,[3]May!$C:$Z,24,FALSE)</f>
        <v>2019</v>
      </c>
    </row>
    <row r="2661" spans="1:15" x14ac:dyDescent="0.25">
      <c r="A2661" t="s">
        <v>1245</v>
      </c>
      <c r="C2661" t="s">
        <v>1264</v>
      </c>
      <c r="E2661">
        <v>2</v>
      </c>
      <c r="F2661" t="s">
        <v>1247</v>
      </c>
      <c r="J2661" t="s">
        <v>23</v>
      </c>
      <c r="K2661">
        <v>19</v>
      </c>
      <c r="L2661">
        <v>97.09</v>
      </c>
      <c r="M2661">
        <v>7.5999999999999998E-2</v>
      </c>
      <c r="O2661" s="12">
        <f>VLOOKUP(C2661,[3]May!$C:$Z,24,FALSE)</f>
        <v>2019</v>
      </c>
    </row>
    <row r="2662" spans="1:15" x14ac:dyDescent="0.25">
      <c r="A2662" t="s">
        <v>1245</v>
      </c>
      <c r="C2662" t="s">
        <v>1264</v>
      </c>
      <c r="E2662">
        <v>2</v>
      </c>
      <c r="F2662" t="s">
        <v>1247</v>
      </c>
      <c r="J2662" t="s">
        <v>23</v>
      </c>
      <c r="K2662">
        <v>5</v>
      </c>
      <c r="L2662">
        <v>325.64999999999998</v>
      </c>
      <c r="M2662">
        <v>0.255</v>
      </c>
      <c r="O2662" s="12">
        <f>VLOOKUP(C2662,[3]May!$C:$Z,24,FALSE)</f>
        <v>2019</v>
      </c>
    </row>
    <row r="2663" spans="1:15" x14ac:dyDescent="0.25">
      <c r="A2663" t="s">
        <v>1245</v>
      </c>
      <c r="C2663" t="s">
        <v>1264</v>
      </c>
      <c r="E2663">
        <v>2</v>
      </c>
      <c r="F2663" t="s">
        <v>1247</v>
      </c>
      <c r="J2663" t="s">
        <v>23</v>
      </c>
      <c r="K2663">
        <v>12</v>
      </c>
      <c r="L2663">
        <v>61.32</v>
      </c>
      <c r="M2663">
        <v>4.8000000000000001E-2</v>
      </c>
      <c r="O2663" s="12">
        <f>VLOOKUP(C2663,[3]May!$C:$Z,24,FALSE)</f>
        <v>2019</v>
      </c>
    </row>
    <row r="2664" spans="1:15" x14ac:dyDescent="0.25">
      <c r="A2664" t="s">
        <v>1245</v>
      </c>
      <c r="C2664" t="s">
        <v>1264</v>
      </c>
      <c r="E2664">
        <v>2</v>
      </c>
      <c r="F2664" t="s">
        <v>1247</v>
      </c>
      <c r="J2664" t="s">
        <v>23</v>
      </c>
      <c r="K2664">
        <v>9</v>
      </c>
      <c r="L2664">
        <v>586.16999999999996</v>
      </c>
      <c r="M2664">
        <v>0.45900000000000002</v>
      </c>
      <c r="O2664" s="12">
        <f>VLOOKUP(C2664,[3]May!$C:$Z,24,FALSE)</f>
        <v>2019</v>
      </c>
    </row>
    <row r="2665" spans="1:15" x14ac:dyDescent="0.25">
      <c r="A2665" t="s">
        <v>1245</v>
      </c>
      <c r="C2665" t="s">
        <v>1264</v>
      </c>
      <c r="E2665">
        <v>2</v>
      </c>
      <c r="F2665" t="s">
        <v>1247</v>
      </c>
      <c r="J2665" t="s">
        <v>23</v>
      </c>
      <c r="K2665">
        <v>2</v>
      </c>
      <c r="L2665">
        <v>10.220000000000001</v>
      </c>
      <c r="M2665">
        <v>8.0000000000000002E-3</v>
      </c>
      <c r="O2665" s="12">
        <f>VLOOKUP(C2665,[3]May!$C:$Z,24,FALSE)</f>
        <v>2019</v>
      </c>
    </row>
    <row r="2666" spans="1:15" x14ac:dyDescent="0.25">
      <c r="A2666" t="s">
        <v>1245</v>
      </c>
      <c r="C2666" t="s">
        <v>1264</v>
      </c>
      <c r="E2666">
        <v>7</v>
      </c>
      <c r="F2666" t="s">
        <v>1255</v>
      </c>
      <c r="J2666" t="s">
        <v>23</v>
      </c>
      <c r="K2666">
        <v>3</v>
      </c>
      <c r="L2666">
        <v>168.78</v>
      </c>
      <c r="M2666">
        <v>9.8699999999999996E-2</v>
      </c>
      <c r="O2666" s="12">
        <f>VLOOKUP(C2666,[3]May!$C:$Z,24,FALSE)</f>
        <v>2019</v>
      </c>
    </row>
    <row r="2667" spans="1:15" x14ac:dyDescent="0.25">
      <c r="A2667" t="s">
        <v>1245</v>
      </c>
      <c r="C2667" t="s">
        <v>1264</v>
      </c>
      <c r="E2667">
        <v>2</v>
      </c>
      <c r="F2667" t="s">
        <v>1247</v>
      </c>
      <c r="J2667" t="s">
        <v>23</v>
      </c>
      <c r="K2667">
        <v>13</v>
      </c>
      <c r="L2667">
        <v>66.430000000000007</v>
      </c>
      <c r="M2667">
        <v>5.1999999999999998E-2</v>
      </c>
      <c r="O2667" s="12">
        <f>VLOOKUP(C2667,[3]May!$C:$Z,24,FALSE)</f>
        <v>2019</v>
      </c>
    </row>
    <row r="2668" spans="1:15" x14ac:dyDescent="0.25">
      <c r="A2668" t="s">
        <v>1245</v>
      </c>
      <c r="C2668" t="s">
        <v>1264</v>
      </c>
      <c r="E2668">
        <v>6</v>
      </c>
      <c r="F2668" t="s">
        <v>1250</v>
      </c>
      <c r="J2668" t="s">
        <v>23</v>
      </c>
      <c r="K2668">
        <v>8</v>
      </c>
      <c r="L2668">
        <v>86.8</v>
      </c>
      <c r="M2668">
        <v>6.8000000000000005E-2</v>
      </c>
      <c r="O2668" s="12">
        <f>VLOOKUP(C2668,[3]May!$C:$Z,24,FALSE)</f>
        <v>2019</v>
      </c>
    </row>
    <row r="2669" spans="1:15" x14ac:dyDescent="0.25">
      <c r="A2669" t="s">
        <v>1245</v>
      </c>
      <c r="C2669" t="s">
        <v>1264</v>
      </c>
      <c r="E2669">
        <v>2</v>
      </c>
      <c r="F2669" t="s">
        <v>1247</v>
      </c>
      <c r="J2669" t="s">
        <v>23</v>
      </c>
      <c r="K2669">
        <v>8</v>
      </c>
      <c r="L2669">
        <v>521.04</v>
      </c>
      <c r="M2669">
        <v>0.40799999999999997</v>
      </c>
      <c r="O2669" s="12">
        <f>VLOOKUP(C2669,[3]May!$C:$Z,24,FALSE)</f>
        <v>2019</v>
      </c>
    </row>
    <row r="2670" spans="1:15" x14ac:dyDescent="0.25">
      <c r="A2670" t="s">
        <v>1245</v>
      </c>
      <c r="C2670" t="s">
        <v>1264</v>
      </c>
      <c r="E2670">
        <v>2</v>
      </c>
      <c r="F2670" t="s">
        <v>1247</v>
      </c>
      <c r="J2670" t="s">
        <v>23</v>
      </c>
      <c r="K2670">
        <v>2</v>
      </c>
      <c r="L2670">
        <v>10.220000000000001</v>
      </c>
      <c r="M2670">
        <v>8.0000000000000002E-3</v>
      </c>
      <c r="O2670" s="12">
        <f>VLOOKUP(C2670,[3]May!$C:$Z,24,FALSE)</f>
        <v>2019</v>
      </c>
    </row>
    <row r="2671" spans="1:15" x14ac:dyDescent="0.25">
      <c r="A2671" t="s">
        <v>1245</v>
      </c>
      <c r="C2671" t="s">
        <v>1264</v>
      </c>
      <c r="E2671">
        <v>2</v>
      </c>
      <c r="F2671" t="s">
        <v>1247</v>
      </c>
      <c r="J2671" t="s">
        <v>23</v>
      </c>
      <c r="K2671">
        <v>12</v>
      </c>
      <c r="L2671">
        <v>61.32</v>
      </c>
      <c r="M2671">
        <v>4.8000000000000001E-2</v>
      </c>
      <c r="O2671" s="12">
        <f>VLOOKUP(C2671,[3]May!$C:$Z,24,FALSE)</f>
        <v>2019</v>
      </c>
    </row>
    <row r="2672" spans="1:15" x14ac:dyDescent="0.25">
      <c r="A2672" t="s">
        <v>1245</v>
      </c>
      <c r="C2672" t="s">
        <v>1264</v>
      </c>
      <c r="E2672">
        <v>2</v>
      </c>
      <c r="F2672" t="s">
        <v>1247</v>
      </c>
      <c r="J2672" t="s">
        <v>23</v>
      </c>
      <c r="K2672">
        <v>2</v>
      </c>
      <c r="L2672">
        <v>130.26</v>
      </c>
      <c r="M2672">
        <v>0.10199999999999999</v>
      </c>
      <c r="O2672" s="12">
        <f>VLOOKUP(C2672,[3]May!$C:$Z,24,FALSE)</f>
        <v>2019</v>
      </c>
    </row>
    <row r="2673" spans="1:15" x14ac:dyDescent="0.25">
      <c r="A2673" t="s">
        <v>1245</v>
      </c>
      <c r="C2673" t="s">
        <v>1264</v>
      </c>
      <c r="E2673">
        <v>2</v>
      </c>
      <c r="F2673" t="s">
        <v>1247</v>
      </c>
      <c r="J2673" t="s">
        <v>23</v>
      </c>
      <c r="K2673">
        <v>3</v>
      </c>
      <c r="L2673">
        <v>15.33</v>
      </c>
      <c r="M2673">
        <v>1.2E-2</v>
      </c>
      <c r="O2673" s="12">
        <f>VLOOKUP(C2673,[3]May!$C:$Z,24,FALSE)</f>
        <v>2019</v>
      </c>
    </row>
    <row r="2674" spans="1:15" x14ac:dyDescent="0.25">
      <c r="A2674" t="s">
        <v>1245</v>
      </c>
      <c r="C2674" t="s">
        <v>1264</v>
      </c>
      <c r="E2674">
        <v>13</v>
      </c>
      <c r="F2674" t="s">
        <v>1248</v>
      </c>
      <c r="J2674" t="s">
        <v>23</v>
      </c>
      <c r="K2674">
        <v>1</v>
      </c>
      <c r="L2674">
        <v>5.1100000000000003</v>
      </c>
      <c r="M2674">
        <v>4.0000000000000001E-3</v>
      </c>
      <c r="O2674" s="12">
        <f>VLOOKUP(C2674,[3]May!$C:$Z,24,FALSE)</f>
        <v>2019</v>
      </c>
    </row>
    <row r="2675" spans="1:15" x14ac:dyDescent="0.25">
      <c r="A2675" t="s">
        <v>1245</v>
      </c>
      <c r="C2675" t="s">
        <v>1264</v>
      </c>
      <c r="E2675">
        <v>2</v>
      </c>
      <c r="F2675" t="s">
        <v>1247</v>
      </c>
      <c r="J2675" t="s">
        <v>23</v>
      </c>
      <c r="K2675">
        <v>3</v>
      </c>
      <c r="L2675">
        <v>15.33</v>
      </c>
      <c r="M2675">
        <v>1.2E-2</v>
      </c>
      <c r="O2675" s="12">
        <f>VLOOKUP(C2675,[3]May!$C:$Z,24,FALSE)</f>
        <v>2019</v>
      </c>
    </row>
    <row r="2676" spans="1:15" x14ac:dyDescent="0.25">
      <c r="A2676" t="s">
        <v>1245</v>
      </c>
      <c r="C2676" t="s">
        <v>1264</v>
      </c>
      <c r="E2676">
        <v>9</v>
      </c>
      <c r="F2676" t="s">
        <v>1256</v>
      </c>
      <c r="J2676" t="s">
        <v>23</v>
      </c>
      <c r="K2676">
        <v>4</v>
      </c>
      <c r="L2676">
        <v>156.24</v>
      </c>
      <c r="M2676">
        <v>0.1288</v>
      </c>
      <c r="O2676" s="12">
        <f>VLOOKUP(C2676,[3]May!$C:$Z,24,FALSE)</f>
        <v>2019</v>
      </c>
    </row>
    <row r="2677" spans="1:15" x14ac:dyDescent="0.25">
      <c r="A2677" t="s">
        <v>1245</v>
      </c>
      <c r="C2677" t="s">
        <v>1264</v>
      </c>
      <c r="E2677">
        <v>2</v>
      </c>
      <c r="F2677" t="s">
        <v>1247</v>
      </c>
      <c r="J2677" t="s">
        <v>23</v>
      </c>
      <c r="K2677">
        <v>3</v>
      </c>
      <c r="L2677">
        <v>195.39</v>
      </c>
      <c r="M2677">
        <v>0.153</v>
      </c>
      <c r="O2677" s="12">
        <f>VLOOKUP(C2677,[3]May!$C:$Z,24,FALSE)</f>
        <v>2019</v>
      </c>
    </row>
    <row r="2678" spans="1:15" x14ac:dyDescent="0.25">
      <c r="A2678" t="s">
        <v>1245</v>
      </c>
      <c r="C2678" t="s">
        <v>1264</v>
      </c>
      <c r="E2678">
        <v>9</v>
      </c>
      <c r="F2678" t="s">
        <v>1256</v>
      </c>
      <c r="J2678" t="s">
        <v>23</v>
      </c>
      <c r="K2678">
        <v>5</v>
      </c>
      <c r="L2678">
        <v>195.3</v>
      </c>
      <c r="M2678">
        <v>0.161</v>
      </c>
      <c r="O2678" s="12">
        <f>VLOOKUP(C2678,[3]May!$C:$Z,24,FALSE)</f>
        <v>2019</v>
      </c>
    </row>
    <row r="2679" spans="1:15" x14ac:dyDescent="0.25">
      <c r="A2679" t="s">
        <v>1245</v>
      </c>
      <c r="C2679" t="s">
        <v>1264</v>
      </c>
      <c r="E2679">
        <v>2</v>
      </c>
      <c r="F2679" t="s">
        <v>1247</v>
      </c>
      <c r="J2679" t="s">
        <v>23</v>
      </c>
      <c r="K2679">
        <v>12</v>
      </c>
      <c r="L2679">
        <v>781.56</v>
      </c>
      <c r="M2679">
        <v>0.61199999999999999</v>
      </c>
      <c r="O2679" s="12">
        <f>VLOOKUP(C2679,[3]May!$C:$Z,24,FALSE)</f>
        <v>2019</v>
      </c>
    </row>
    <row r="2680" spans="1:15" x14ac:dyDescent="0.25">
      <c r="A2680" t="s">
        <v>1245</v>
      </c>
      <c r="C2680" t="s">
        <v>1264</v>
      </c>
      <c r="E2680">
        <v>2</v>
      </c>
      <c r="F2680" t="s">
        <v>1247</v>
      </c>
      <c r="J2680" t="s">
        <v>23</v>
      </c>
      <c r="K2680">
        <v>6</v>
      </c>
      <c r="L2680">
        <v>30.66</v>
      </c>
      <c r="M2680">
        <v>2.4E-2</v>
      </c>
      <c r="O2680" s="12">
        <f>VLOOKUP(C2680,[3]May!$C:$Z,24,FALSE)</f>
        <v>2019</v>
      </c>
    </row>
    <row r="2681" spans="1:15" x14ac:dyDescent="0.25">
      <c r="A2681" t="s">
        <v>1245</v>
      </c>
      <c r="C2681" t="s">
        <v>1264</v>
      </c>
      <c r="E2681">
        <v>2</v>
      </c>
      <c r="F2681" t="s">
        <v>1247</v>
      </c>
      <c r="J2681" t="s">
        <v>23</v>
      </c>
      <c r="K2681">
        <v>4</v>
      </c>
      <c r="L2681">
        <v>20.440000000000001</v>
      </c>
      <c r="M2681">
        <v>1.6E-2</v>
      </c>
      <c r="O2681" s="12">
        <f>VLOOKUP(C2681,[3]May!$C:$Z,24,FALSE)</f>
        <v>2019</v>
      </c>
    </row>
    <row r="2682" spans="1:15" x14ac:dyDescent="0.25">
      <c r="A2682" t="s">
        <v>1245</v>
      </c>
      <c r="C2682" t="s">
        <v>1264</v>
      </c>
      <c r="E2682">
        <v>2</v>
      </c>
      <c r="F2682" t="s">
        <v>1247</v>
      </c>
      <c r="J2682" t="s">
        <v>23</v>
      </c>
      <c r="K2682">
        <v>2</v>
      </c>
      <c r="L2682">
        <v>10.220000000000001</v>
      </c>
      <c r="M2682">
        <v>8.0000000000000002E-3</v>
      </c>
      <c r="O2682" s="12">
        <f>VLOOKUP(C2682,[3]May!$C:$Z,24,FALSE)</f>
        <v>2019</v>
      </c>
    </row>
    <row r="2683" spans="1:15" x14ac:dyDescent="0.25">
      <c r="A2683" t="s">
        <v>1245</v>
      </c>
      <c r="C2683" t="s">
        <v>1264</v>
      </c>
      <c r="E2683">
        <v>2</v>
      </c>
      <c r="F2683" t="s">
        <v>1247</v>
      </c>
      <c r="J2683" t="s">
        <v>23</v>
      </c>
      <c r="K2683">
        <v>15</v>
      </c>
      <c r="L2683">
        <v>976.95</v>
      </c>
      <c r="M2683">
        <v>0.76500000000000001</v>
      </c>
      <c r="O2683" s="12">
        <f>VLOOKUP(C2683,[3]May!$C:$Z,24,FALSE)</f>
        <v>2019</v>
      </c>
    </row>
    <row r="2684" spans="1:15" x14ac:dyDescent="0.25">
      <c r="A2684" t="s">
        <v>1245</v>
      </c>
      <c r="C2684" t="s">
        <v>1264</v>
      </c>
      <c r="E2684">
        <v>2</v>
      </c>
      <c r="F2684" t="s">
        <v>1247</v>
      </c>
      <c r="J2684" t="s">
        <v>23</v>
      </c>
      <c r="K2684">
        <v>2</v>
      </c>
      <c r="L2684">
        <v>10.220000000000001</v>
      </c>
      <c r="M2684">
        <v>8.0000000000000002E-3</v>
      </c>
      <c r="O2684" s="12">
        <f>VLOOKUP(C2684,[3]May!$C:$Z,24,FALSE)</f>
        <v>2019</v>
      </c>
    </row>
    <row r="2685" spans="1:15" x14ac:dyDescent="0.25">
      <c r="A2685" t="s">
        <v>1245</v>
      </c>
      <c r="C2685" t="s">
        <v>1264</v>
      </c>
      <c r="E2685">
        <v>2</v>
      </c>
      <c r="F2685" t="s">
        <v>1247</v>
      </c>
      <c r="J2685" t="s">
        <v>23</v>
      </c>
      <c r="K2685">
        <v>4</v>
      </c>
      <c r="L2685">
        <v>20.440000000000001</v>
      </c>
      <c r="M2685">
        <v>1.6E-2</v>
      </c>
      <c r="O2685" s="12">
        <f>VLOOKUP(C2685,[3]May!$C:$Z,24,FALSE)</f>
        <v>2019</v>
      </c>
    </row>
    <row r="2686" spans="1:15" x14ac:dyDescent="0.25">
      <c r="A2686" t="s">
        <v>1245</v>
      </c>
      <c r="C2686" t="s">
        <v>1264</v>
      </c>
      <c r="E2686">
        <v>2</v>
      </c>
      <c r="F2686" t="s">
        <v>1247</v>
      </c>
      <c r="J2686" t="s">
        <v>23</v>
      </c>
      <c r="K2686">
        <v>6</v>
      </c>
      <c r="L2686">
        <v>30.66</v>
      </c>
      <c r="M2686">
        <v>2.4E-2</v>
      </c>
      <c r="O2686" s="12">
        <f>VLOOKUP(C2686,[3]May!$C:$Z,24,FALSE)</f>
        <v>2019</v>
      </c>
    </row>
    <row r="2687" spans="1:15" x14ac:dyDescent="0.25">
      <c r="A2687" t="s">
        <v>1245</v>
      </c>
      <c r="C2687" t="s">
        <v>1264</v>
      </c>
      <c r="E2687">
        <v>2</v>
      </c>
      <c r="F2687" t="s">
        <v>1247</v>
      </c>
      <c r="J2687" t="s">
        <v>23</v>
      </c>
      <c r="K2687">
        <v>11</v>
      </c>
      <c r="L2687">
        <v>716.43</v>
      </c>
      <c r="M2687">
        <v>0.56100000000000005</v>
      </c>
      <c r="O2687" s="12">
        <f>VLOOKUP(C2687,[3]May!$C:$Z,24,FALSE)</f>
        <v>2019</v>
      </c>
    </row>
    <row r="2688" spans="1:15" x14ac:dyDescent="0.25">
      <c r="A2688" t="s">
        <v>1245</v>
      </c>
      <c r="C2688" t="s">
        <v>1264</v>
      </c>
      <c r="E2688">
        <v>8</v>
      </c>
      <c r="F2688" t="s">
        <v>1251</v>
      </c>
      <c r="J2688" t="s">
        <v>23</v>
      </c>
      <c r="K2688">
        <v>4</v>
      </c>
      <c r="L2688">
        <v>220.24</v>
      </c>
      <c r="M2688">
        <v>0.1288</v>
      </c>
      <c r="O2688" s="12">
        <f>VLOOKUP(C2688,[3]May!$C:$Z,24,FALSE)</f>
        <v>2019</v>
      </c>
    </row>
    <row r="2689" spans="1:15" x14ac:dyDescent="0.25">
      <c r="A2689" t="s">
        <v>1245</v>
      </c>
      <c r="C2689" t="s">
        <v>1264</v>
      </c>
      <c r="E2689">
        <v>2</v>
      </c>
      <c r="F2689" t="s">
        <v>1247</v>
      </c>
      <c r="J2689" t="s">
        <v>23</v>
      </c>
      <c r="K2689">
        <v>3</v>
      </c>
      <c r="L2689">
        <v>15.33</v>
      </c>
      <c r="M2689">
        <v>1.2E-2</v>
      </c>
      <c r="O2689" s="12">
        <f>VLOOKUP(C2689,[3]May!$C:$Z,24,FALSE)</f>
        <v>2019</v>
      </c>
    </row>
    <row r="2690" spans="1:15" x14ac:dyDescent="0.25">
      <c r="A2690" t="s">
        <v>1245</v>
      </c>
      <c r="C2690" t="s">
        <v>1264</v>
      </c>
      <c r="E2690">
        <v>2</v>
      </c>
      <c r="F2690" t="s">
        <v>1247</v>
      </c>
      <c r="J2690" t="s">
        <v>23</v>
      </c>
      <c r="K2690">
        <v>6</v>
      </c>
      <c r="L2690">
        <v>390.78</v>
      </c>
      <c r="M2690">
        <v>0.30599999999999999</v>
      </c>
      <c r="O2690" s="12">
        <f>VLOOKUP(C2690,[3]May!$C:$Z,24,FALSE)</f>
        <v>2019</v>
      </c>
    </row>
    <row r="2691" spans="1:15" x14ac:dyDescent="0.25">
      <c r="A2691" t="s">
        <v>1245</v>
      </c>
      <c r="C2691" t="s">
        <v>1264</v>
      </c>
      <c r="E2691">
        <v>13</v>
      </c>
      <c r="F2691" t="s">
        <v>1248</v>
      </c>
      <c r="J2691" t="s">
        <v>23</v>
      </c>
      <c r="K2691">
        <v>4</v>
      </c>
      <c r="L2691">
        <v>20.440000000000001</v>
      </c>
      <c r="M2691">
        <v>1.6E-2</v>
      </c>
      <c r="O2691" s="12">
        <f>VLOOKUP(C2691,[3]May!$C:$Z,24,FALSE)</f>
        <v>2019</v>
      </c>
    </row>
    <row r="2692" spans="1:15" x14ac:dyDescent="0.25">
      <c r="A2692" t="s">
        <v>1245</v>
      </c>
      <c r="C2692" t="s">
        <v>1264</v>
      </c>
      <c r="E2692">
        <v>2</v>
      </c>
      <c r="F2692" t="s">
        <v>1247</v>
      </c>
      <c r="J2692" t="s">
        <v>23</v>
      </c>
      <c r="K2692">
        <v>10</v>
      </c>
      <c r="L2692">
        <v>651.29999999999995</v>
      </c>
      <c r="M2692">
        <v>0.51</v>
      </c>
      <c r="O2692" s="12">
        <f>VLOOKUP(C2692,[3]May!$C:$Z,24,FALSE)</f>
        <v>2019</v>
      </c>
    </row>
    <row r="2693" spans="1:15" x14ac:dyDescent="0.25">
      <c r="A2693" t="s">
        <v>1245</v>
      </c>
      <c r="C2693" t="s">
        <v>1264</v>
      </c>
      <c r="E2693">
        <v>2</v>
      </c>
      <c r="F2693" t="s">
        <v>1247</v>
      </c>
      <c r="J2693" t="s">
        <v>23</v>
      </c>
      <c r="K2693">
        <v>8</v>
      </c>
      <c r="L2693">
        <v>40.880000000000003</v>
      </c>
      <c r="M2693">
        <v>3.2000000000000001E-2</v>
      </c>
      <c r="O2693" s="12">
        <f>VLOOKUP(C2693,[3]May!$C:$Z,24,FALSE)</f>
        <v>2019</v>
      </c>
    </row>
    <row r="2694" spans="1:15" x14ac:dyDescent="0.25">
      <c r="A2694" t="s">
        <v>1245</v>
      </c>
      <c r="C2694" t="s">
        <v>1264</v>
      </c>
      <c r="E2694">
        <v>2</v>
      </c>
      <c r="F2694" t="s">
        <v>1247</v>
      </c>
      <c r="J2694" t="s">
        <v>23</v>
      </c>
      <c r="K2694">
        <v>16</v>
      </c>
      <c r="L2694">
        <v>81.760000000000005</v>
      </c>
      <c r="M2694">
        <v>6.4000000000000001E-2</v>
      </c>
      <c r="O2694" s="12">
        <f>VLOOKUP(C2694,[3]May!$C:$Z,24,FALSE)</f>
        <v>2019</v>
      </c>
    </row>
    <row r="2695" spans="1:15" x14ac:dyDescent="0.25">
      <c r="A2695" t="s">
        <v>1245</v>
      </c>
      <c r="C2695" t="s">
        <v>1264</v>
      </c>
      <c r="E2695">
        <v>2</v>
      </c>
      <c r="F2695" t="s">
        <v>1247</v>
      </c>
      <c r="J2695" t="s">
        <v>23</v>
      </c>
      <c r="K2695">
        <v>5</v>
      </c>
      <c r="L2695">
        <v>325.64999999999998</v>
      </c>
      <c r="M2695">
        <v>0.255</v>
      </c>
      <c r="O2695" s="12">
        <f>VLOOKUP(C2695,[3]May!$C:$Z,24,FALSE)</f>
        <v>2019</v>
      </c>
    </row>
    <row r="2696" spans="1:15" x14ac:dyDescent="0.25">
      <c r="A2696" t="s">
        <v>1245</v>
      </c>
      <c r="C2696" t="s">
        <v>1264</v>
      </c>
      <c r="E2696">
        <v>12</v>
      </c>
      <c r="F2696" t="s">
        <v>1253</v>
      </c>
      <c r="J2696" t="s">
        <v>23</v>
      </c>
      <c r="K2696">
        <v>1</v>
      </c>
      <c r="L2696">
        <v>61.2</v>
      </c>
      <c r="M2696">
        <v>8.3370000000000007E-3</v>
      </c>
      <c r="O2696" s="12">
        <f>VLOOKUP(C2696,[3]May!$C:$Z,24,FALSE)</f>
        <v>2019</v>
      </c>
    </row>
    <row r="2697" spans="1:15" x14ac:dyDescent="0.25">
      <c r="A2697" t="s">
        <v>1245</v>
      </c>
      <c r="C2697" t="s">
        <v>1264</v>
      </c>
      <c r="E2697">
        <v>2</v>
      </c>
      <c r="F2697" t="s">
        <v>1247</v>
      </c>
      <c r="J2697" t="s">
        <v>23</v>
      </c>
      <c r="K2697">
        <v>8</v>
      </c>
      <c r="L2697">
        <v>40.880000000000003</v>
      </c>
      <c r="M2697">
        <v>3.2000000000000001E-2</v>
      </c>
      <c r="O2697" s="12">
        <f>VLOOKUP(C2697,[3]May!$C:$Z,24,FALSE)</f>
        <v>2019</v>
      </c>
    </row>
    <row r="2698" spans="1:15" x14ac:dyDescent="0.25">
      <c r="A2698" t="s">
        <v>1245</v>
      </c>
      <c r="C2698" t="s">
        <v>1264</v>
      </c>
      <c r="E2698">
        <v>2</v>
      </c>
      <c r="F2698" t="s">
        <v>1247</v>
      </c>
      <c r="J2698" t="s">
        <v>23</v>
      </c>
      <c r="K2698">
        <v>9</v>
      </c>
      <c r="L2698">
        <v>45.99</v>
      </c>
      <c r="M2698">
        <v>3.5999999999999997E-2</v>
      </c>
      <c r="O2698" s="12">
        <f>VLOOKUP(C2698,[3]May!$C:$Z,24,FALSE)</f>
        <v>2019</v>
      </c>
    </row>
    <row r="2699" spans="1:15" x14ac:dyDescent="0.25">
      <c r="A2699" t="s">
        <v>1245</v>
      </c>
      <c r="C2699" t="s">
        <v>1264</v>
      </c>
      <c r="E2699">
        <v>12</v>
      </c>
      <c r="F2699" t="s">
        <v>1253</v>
      </c>
      <c r="J2699" t="s">
        <v>23</v>
      </c>
      <c r="K2699">
        <v>1</v>
      </c>
      <c r="L2699">
        <v>61.2</v>
      </c>
      <c r="M2699">
        <v>8.3370000000000007E-3</v>
      </c>
      <c r="O2699" s="12">
        <f>VLOOKUP(C2699,[3]May!$C:$Z,24,FALSE)</f>
        <v>2019</v>
      </c>
    </row>
    <row r="2700" spans="1:15" x14ac:dyDescent="0.25">
      <c r="A2700" t="s">
        <v>1245</v>
      </c>
      <c r="C2700" t="s">
        <v>1264</v>
      </c>
      <c r="E2700">
        <v>2</v>
      </c>
      <c r="F2700" t="s">
        <v>1247</v>
      </c>
      <c r="J2700" t="s">
        <v>23</v>
      </c>
      <c r="K2700">
        <v>7</v>
      </c>
      <c r="L2700">
        <v>455.91</v>
      </c>
      <c r="M2700">
        <v>0.35699999999999998</v>
      </c>
      <c r="O2700" s="12">
        <f>VLOOKUP(C2700,[3]May!$C:$Z,24,FALSE)</f>
        <v>2019</v>
      </c>
    </row>
    <row r="2701" spans="1:15" x14ac:dyDescent="0.25">
      <c r="A2701" t="s">
        <v>1245</v>
      </c>
      <c r="C2701" t="s">
        <v>1264</v>
      </c>
      <c r="E2701">
        <v>2</v>
      </c>
      <c r="F2701" t="s">
        <v>1247</v>
      </c>
      <c r="J2701" t="s">
        <v>23</v>
      </c>
      <c r="K2701">
        <v>11</v>
      </c>
      <c r="L2701">
        <v>56.21</v>
      </c>
      <c r="M2701">
        <v>4.3999999999999997E-2</v>
      </c>
      <c r="O2701" s="12">
        <f>VLOOKUP(C2701,[3]May!$C:$Z,24,FALSE)</f>
        <v>2019</v>
      </c>
    </row>
    <row r="2702" spans="1:15" x14ac:dyDescent="0.25">
      <c r="A2702" t="s">
        <v>1245</v>
      </c>
      <c r="C2702" t="s">
        <v>1264</v>
      </c>
      <c r="E2702">
        <v>2</v>
      </c>
      <c r="F2702" t="s">
        <v>1247</v>
      </c>
      <c r="J2702" t="s">
        <v>23</v>
      </c>
      <c r="K2702">
        <v>4</v>
      </c>
      <c r="L2702">
        <v>260.52</v>
      </c>
      <c r="M2702">
        <v>0.20399999999999999</v>
      </c>
      <c r="O2702" s="12">
        <f>VLOOKUP(C2702,[3]May!$C:$Z,24,FALSE)</f>
        <v>2019</v>
      </c>
    </row>
    <row r="2703" spans="1:15" x14ac:dyDescent="0.25">
      <c r="A2703" t="s">
        <v>1245</v>
      </c>
      <c r="C2703" t="s">
        <v>1264</v>
      </c>
      <c r="E2703">
        <v>2</v>
      </c>
      <c r="F2703" t="s">
        <v>1247</v>
      </c>
      <c r="J2703" t="s">
        <v>23</v>
      </c>
      <c r="K2703">
        <v>12</v>
      </c>
      <c r="L2703">
        <v>61.32</v>
      </c>
      <c r="M2703">
        <v>4.8000000000000001E-2</v>
      </c>
      <c r="O2703" s="12">
        <f>VLOOKUP(C2703,[3]May!$C:$Z,24,FALSE)</f>
        <v>2019</v>
      </c>
    </row>
    <row r="2704" spans="1:15" x14ac:dyDescent="0.25">
      <c r="A2704" t="s">
        <v>1245</v>
      </c>
      <c r="C2704" t="s">
        <v>1264</v>
      </c>
      <c r="E2704">
        <v>2</v>
      </c>
      <c r="F2704" t="s">
        <v>1247</v>
      </c>
      <c r="J2704" t="s">
        <v>23</v>
      </c>
      <c r="K2704">
        <v>11</v>
      </c>
      <c r="L2704">
        <v>56.21</v>
      </c>
      <c r="M2704">
        <v>4.3999999999999997E-2</v>
      </c>
      <c r="O2704" s="12">
        <f>VLOOKUP(C2704,[3]May!$C:$Z,24,FALSE)</f>
        <v>2019</v>
      </c>
    </row>
    <row r="2705" spans="1:15" x14ac:dyDescent="0.25">
      <c r="A2705" t="s">
        <v>1245</v>
      </c>
      <c r="C2705" t="s">
        <v>1264</v>
      </c>
      <c r="E2705">
        <v>2</v>
      </c>
      <c r="F2705" t="s">
        <v>1247</v>
      </c>
      <c r="J2705" t="s">
        <v>23</v>
      </c>
      <c r="K2705">
        <v>12</v>
      </c>
      <c r="L2705">
        <v>781.56</v>
      </c>
      <c r="M2705">
        <v>0.61199999999999999</v>
      </c>
      <c r="O2705" s="12">
        <f>VLOOKUP(C2705,[3]May!$C:$Z,24,FALSE)</f>
        <v>2019</v>
      </c>
    </row>
    <row r="2706" spans="1:15" x14ac:dyDescent="0.25">
      <c r="A2706" t="s">
        <v>1245</v>
      </c>
      <c r="C2706" t="s">
        <v>1264</v>
      </c>
      <c r="E2706">
        <v>2</v>
      </c>
      <c r="F2706" t="s">
        <v>1247</v>
      </c>
      <c r="J2706" t="s">
        <v>23</v>
      </c>
      <c r="K2706">
        <v>1</v>
      </c>
      <c r="L2706">
        <v>5.1100000000000003</v>
      </c>
      <c r="M2706">
        <v>4.0000000000000001E-3</v>
      </c>
      <c r="O2706" s="12">
        <f>VLOOKUP(C2706,[3]May!$C:$Z,24,FALSE)</f>
        <v>2019</v>
      </c>
    </row>
    <row r="2707" spans="1:15" x14ac:dyDescent="0.25">
      <c r="A2707" t="s">
        <v>1245</v>
      </c>
      <c r="C2707" t="s">
        <v>1264</v>
      </c>
      <c r="E2707">
        <v>2</v>
      </c>
      <c r="F2707" t="s">
        <v>1247</v>
      </c>
      <c r="J2707" t="s">
        <v>23</v>
      </c>
      <c r="K2707">
        <v>5</v>
      </c>
      <c r="L2707">
        <v>25.55</v>
      </c>
      <c r="M2707">
        <v>0.02</v>
      </c>
      <c r="O2707" s="12">
        <f>VLOOKUP(C2707,[3]May!$C:$Z,24,FALSE)</f>
        <v>2019</v>
      </c>
    </row>
    <row r="2708" spans="1:15" x14ac:dyDescent="0.25">
      <c r="A2708" t="s">
        <v>1245</v>
      </c>
      <c r="C2708" t="s">
        <v>1264</v>
      </c>
      <c r="E2708">
        <v>2</v>
      </c>
      <c r="F2708" t="s">
        <v>1247</v>
      </c>
      <c r="J2708" t="s">
        <v>23</v>
      </c>
      <c r="K2708">
        <v>3</v>
      </c>
      <c r="L2708">
        <v>15.33</v>
      </c>
      <c r="M2708">
        <v>1.2E-2</v>
      </c>
      <c r="O2708" s="12">
        <f>VLOOKUP(C2708,[3]May!$C:$Z,24,FALSE)</f>
        <v>2019</v>
      </c>
    </row>
    <row r="2709" spans="1:15" x14ac:dyDescent="0.25">
      <c r="A2709" t="s">
        <v>1245</v>
      </c>
      <c r="C2709" t="s">
        <v>1264</v>
      </c>
      <c r="E2709">
        <v>2</v>
      </c>
      <c r="F2709" t="s">
        <v>1247</v>
      </c>
      <c r="J2709" t="s">
        <v>23</v>
      </c>
      <c r="K2709">
        <v>13</v>
      </c>
      <c r="L2709">
        <v>846.69</v>
      </c>
      <c r="M2709">
        <v>0.66300000000000003</v>
      </c>
      <c r="O2709" s="12">
        <f>VLOOKUP(C2709,[3]May!$C:$Z,24,FALSE)</f>
        <v>2019</v>
      </c>
    </row>
    <row r="2710" spans="1:15" x14ac:dyDescent="0.25">
      <c r="A2710" t="s">
        <v>1245</v>
      </c>
      <c r="C2710" t="s">
        <v>1264</v>
      </c>
      <c r="E2710">
        <v>2</v>
      </c>
      <c r="F2710" t="s">
        <v>1247</v>
      </c>
      <c r="J2710" t="s">
        <v>23</v>
      </c>
      <c r="K2710">
        <v>19</v>
      </c>
      <c r="L2710">
        <v>97.09</v>
      </c>
      <c r="M2710">
        <v>7.5999999999999998E-2</v>
      </c>
      <c r="O2710" s="12">
        <f>VLOOKUP(C2710,[3]May!$C:$Z,24,FALSE)</f>
        <v>2019</v>
      </c>
    </row>
    <row r="2711" spans="1:15" x14ac:dyDescent="0.25">
      <c r="A2711" t="s">
        <v>1245</v>
      </c>
      <c r="C2711" t="s">
        <v>1264</v>
      </c>
      <c r="E2711">
        <v>2</v>
      </c>
      <c r="F2711" t="s">
        <v>1247</v>
      </c>
      <c r="J2711" t="s">
        <v>23</v>
      </c>
      <c r="K2711">
        <v>4</v>
      </c>
      <c r="L2711">
        <v>260.52</v>
      </c>
      <c r="M2711">
        <v>0.20399999999999999</v>
      </c>
      <c r="O2711" s="12">
        <f>VLOOKUP(C2711,[3]May!$C:$Z,24,FALSE)</f>
        <v>2019</v>
      </c>
    </row>
    <row r="2712" spans="1:15" x14ac:dyDescent="0.25">
      <c r="A2712" t="s">
        <v>1245</v>
      </c>
      <c r="C2712" t="s">
        <v>1264</v>
      </c>
      <c r="E2712">
        <v>13</v>
      </c>
      <c r="F2712" t="s">
        <v>1248</v>
      </c>
      <c r="J2712" t="s">
        <v>23</v>
      </c>
      <c r="K2712">
        <v>2</v>
      </c>
      <c r="L2712">
        <v>10.220000000000001</v>
      </c>
      <c r="M2712">
        <v>8.0000000000000002E-3</v>
      </c>
      <c r="O2712" s="12">
        <f>VLOOKUP(C2712,[3]May!$C:$Z,24,FALSE)</f>
        <v>2019</v>
      </c>
    </row>
    <row r="2713" spans="1:15" x14ac:dyDescent="0.25">
      <c r="A2713" t="s">
        <v>1245</v>
      </c>
      <c r="C2713" t="s">
        <v>1264</v>
      </c>
      <c r="E2713">
        <v>2</v>
      </c>
      <c r="F2713" t="s">
        <v>1247</v>
      </c>
      <c r="J2713" t="s">
        <v>23</v>
      </c>
      <c r="K2713">
        <v>19</v>
      </c>
      <c r="L2713">
        <v>1237.47</v>
      </c>
      <c r="M2713">
        <v>0.96899999999999997</v>
      </c>
      <c r="O2713" s="12">
        <f>VLOOKUP(C2713,[3]May!$C:$Z,24,FALSE)</f>
        <v>2019</v>
      </c>
    </row>
    <row r="2714" spans="1:15" x14ac:dyDescent="0.25">
      <c r="A2714" t="s">
        <v>1245</v>
      </c>
      <c r="C2714" t="s">
        <v>1264</v>
      </c>
      <c r="E2714">
        <v>12</v>
      </c>
      <c r="F2714" t="s">
        <v>1253</v>
      </c>
      <c r="J2714" t="s">
        <v>23</v>
      </c>
      <c r="K2714">
        <v>1</v>
      </c>
      <c r="L2714">
        <v>61.2</v>
      </c>
      <c r="M2714">
        <v>8.3370000000000007E-3</v>
      </c>
      <c r="O2714" s="12">
        <f>VLOOKUP(C2714,[3]May!$C:$Z,24,FALSE)</f>
        <v>2019</v>
      </c>
    </row>
    <row r="2715" spans="1:15" x14ac:dyDescent="0.25">
      <c r="A2715" t="s">
        <v>1245</v>
      </c>
      <c r="C2715" t="s">
        <v>1264</v>
      </c>
      <c r="E2715">
        <v>2</v>
      </c>
      <c r="F2715" t="s">
        <v>1247</v>
      </c>
      <c r="J2715" t="s">
        <v>23</v>
      </c>
      <c r="K2715">
        <v>20</v>
      </c>
      <c r="L2715">
        <v>102.2</v>
      </c>
      <c r="M2715">
        <v>0.08</v>
      </c>
      <c r="O2715" s="12">
        <f>VLOOKUP(C2715,[3]May!$C:$Z,24,FALSE)</f>
        <v>2019</v>
      </c>
    </row>
    <row r="2716" spans="1:15" x14ac:dyDescent="0.25">
      <c r="A2716" t="s">
        <v>1245</v>
      </c>
      <c r="C2716" t="s">
        <v>1264</v>
      </c>
      <c r="E2716">
        <v>2</v>
      </c>
      <c r="F2716" t="s">
        <v>1247</v>
      </c>
      <c r="J2716" t="s">
        <v>23</v>
      </c>
      <c r="K2716">
        <v>4</v>
      </c>
      <c r="L2716">
        <v>20.440000000000001</v>
      </c>
      <c r="M2716">
        <v>1.6E-2</v>
      </c>
      <c r="O2716" s="12">
        <f>VLOOKUP(C2716,[3]May!$C:$Z,24,FALSE)</f>
        <v>2019</v>
      </c>
    </row>
    <row r="2717" spans="1:15" x14ac:dyDescent="0.25">
      <c r="A2717" t="s">
        <v>1245</v>
      </c>
      <c r="C2717" t="s">
        <v>1264</v>
      </c>
      <c r="E2717">
        <v>13</v>
      </c>
      <c r="F2717" t="s">
        <v>1248</v>
      </c>
      <c r="J2717" t="s">
        <v>23</v>
      </c>
      <c r="K2717">
        <v>5</v>
      </c>
      <c r="L2717">
        <v>25.55</v>
      </c>
      <c r="M2717">
        <v>0.02</v>
      </c>
      <c r="O2717" s="12">
        <f>VLOOKUP(C2717,[3]May!$C:$Z,24,FALSE)</f>
        <v>2019</v>
      </c>
    </row>
    <row r="2718" spans="1:15" x14ac:dyDescent="0.25">
      <c r="A2718" t="s">
        <v>1245</v>
      </c>
      <c r="C2718" t="s">
        <v>1264</v>
      </c>
      <c r="E2718">
        <v>2</v>
      </c>
      <c r="F2718" t="s">
        <v>1247</v>
      </c>
      <c r="J2718" t="s">
        <v>23</v>
      </c>
      <c r="K2718">
        <v>2</v>
      </c>
      <c r="L2718">
        <v>130.26</v>
      </c>
      <c r="M2718">
        <v>0.10199999999999999</v>
      </c>
      <c r="O2718" s="12">
        <f>VLOOKUP(C2718,[3]May!$C:$Z,24,FALSE)</f>
        <v>2019</v>
      </c>
    </row>
    <row r="2719" spans="1:15" x14ac:dyDescent="0.25">
      <c r="A2719" t="s">
        <v>1245</v>
      </c>
      <c r="C2719" t="s">
        <v>1264</v>
      </c>
      <c r="E2719">
        <v>2</v>
      </c>
      <c r="F2719" t="s">
        <v>1247</v>
      </c>
      <c r="J2719" t="s">
        <v>23</v>
      </c>
      <c r="K2719">
        <v>8</v>
      </c>
      <c r="L2719">
        <v>521.04</v>
      </c>
      <c r="M2719">
        <v>0.40799999999999997</v>
      </c>
      <c r="O2719" s="12">
        <f>VLOOKUP(C2719,[3]May!$C:$Z,24,FALSE)</f>
        <v>2019</v>
      </c>
    </row>
    <row r="2720" spans="1:15" x14ac:dyDescent="0.25">
      <c r="A2720" t="s">
        <v>1245</v>
      </c>
      <c r="C2720" t="s">
        <v>1264</v>
      </c>
      <c r="E2720">
        <v>2</v>
      </c>
      <c r="F2720" t="s">
        <v>1247</v>
      </c>
      <c r="J2720" t="s">
        <v>23</v>
      </c>
      <c r="K2720">
        <v>5</v>
      </c>
      <c r="L2720">
        <v>25.55</v>
      </c>
      <c r="M2720">
        <v>0.02</v>
      </c>
      <c r="O2720" s="12">
        <f>VLOOKUP(C2720,[3]May!$C:$Z,24,FALSE)</f>
        <v>2019</v>
      </c>
    </row>
    <row r="2721" spans="1:15" x14ac:dyDescent="0.25">
      <c r="A2721" t="s">
        <v>1245</v>
      </c>
      <c r="C2721" t="s">
        <v>1264</v>
      </c>
      <c r="E2721">
        <v>13</v>
      </c>
      <c r="F2721" t="s">
        <v>1248</v>
      </c>
      <c r="J2721" t="s">
        <v>23</v>
      </c>
      <c r="K2721">
        <v>2</v>
      </c>
      <c r="L2721">
        <v>10.220000000000001</v>
      </c>
      <c r="M2721">
        <v>8.0000000000000002E-3</v>
      </c>
      <c r="O2721" s="12">
        <f>VLOOKUP(C2721,[3]May!$C:$Z,24,FALSE)</f>
        <v>2019</v>
      </c>
    </row>
    <row r="2722" spans="1:15" x14ac:dyDescent="0.25">
      <c r="A2722" t="s">
        <v>1245</v>
      </c>
      <c r="C2722" t="s">
        <v>1264</v>
      </c>
      <c r="E2722">
        <v>12</v>
      </c>
      <c r="F2722" t="s">
        <v>1253</v>
      </c>
      <c r="J2722" t="s">
        <v>23</v>
      </c>
      <c r="K2722">
        <v>1</v>
      </c>
      <c r="L2722">
        <v>61.2</v>
      </c>
      <c r="M2722">
        <v>8.3370000000000007E-3</v>
      </c>
      <c r="O2722" s="12">
        <f>VLOOKUP(C2722,[3]May!$C:$Z,24,FALSE)</f>
        <v>2019</v>
      </c>
    </row>
    <row r="2723" spans="1:15" x14ac:dyDescent="0.25">
      <c r="A2723" t="s">
        <v>1245</v>
      </c>
      <c r="C2723" t="s">
        <v>1264</v>
      </c>
      <c r="E2723">
        <v>2</v>
      </c>
      <c r="F2723" t="s">
        <v>1247</v>
      </c>
      <c r="J2723" t="s">
        <v>23</v>
      </c>
      <c r="K2723">
        <v>18</v>
      </c>
      <c r="L2723">
        <v>1172.3399999999999</v>
      </c>
      <c r="M2723">
        <v>0.91800000000000004</v>
      </c>
      <c r="O2723" s="12">
        <f>VLOOKUP(C2723,[3]May!$C:$Z,24,FALSE)</f>
        <v>2019</v>
      </c>
    </row>
    <row r="2724" spans="1:15" x14ac:dyDescent="0.25">
      <c r="A2724" t="s">
        <v>1245</v>
      </c>
      <c r="C2724" t="s">
        <v>1264</v>
      </c>
      <c r="E2724">
        <v>2</v>
      </c>
      <c r="F2724" t="s">
        <v>1247</v>
      </c>
      <c r="J2724" t="s">
        <v>23</v>
      </c>
      <c r="K2724">
        <v>5</v>
      </c>
      <c r="L2724">
        <v>325.64999999999998</v>
      </c>
      <c r="M2724">
        <v>0.255</v>
      </c>
      <c r="O2724" s="12">
        <f>VLOOKUP(C2724,[3]May!$C:$Z,24,FALSE)</f>
        <v>2019</v>
      </c>
    </row>
    <row r="2725" spans="1:15" x14ac:dyDescent="0.25">
      <c r="A2725" t="s">
        <v>1245</v>
      </c>
      <c r="C2725" t="s">
        <v>1264</v>
      </c>
      <c r="E2725">
        <v>2</v>
      </c>
      <c r="F2725" t="s">
        <v>1247</v>
      </c>
      <c r="J2725" t="s">
        <v>23</v>
      </c>
      <c r="K2725">
        <v>11</v>
      </c>
      <c r="L2725">
        <v>56.21</v>
      </c>
      <c r="M2725">
        <v>4.3999999999999997E-2</v>
      </c>
      <c r="O2725" s="12">
        <f>VLOOKUP(C2725,[3]May!$C:$Z,24,FALSE)</f>
        <v>2019</v>
      </c>
    </row>
    <row r="2726" spans="1:15" x14ac:dyDescent="0.25">
      <c r="A2726" t="s">
        <v>1245</v>
      </c>
      <c r="C2726" t="s">
        <v>1264</v>
      </c>
      <c r="E2726">
        <v>2</v>
      </c>
      <c r="F2726" t="s">
        <v>1247</v>
      </c>
      <c r="J2726" t="s">
        <v>23</v>
      </c>
      <c r="K2726">
        <v>4</v>
      </c>
      <c r="L2726">
        <v>260.52</v>
      </c>
      <c r="M2726">
        <v>0.20399999999999999</v>
      </c>
      <c r="O2726" s="12">
        <f>VLOOKUP(C2726,[3]May!$C:$Z,24,FALSE)</f>
        <v>2019</v>
      </c>
    </row>
    <row r="2727" spans="1:15" x14ac:dyDescent="0.25">
      <c r="A2727" t="s">
        <v>1245</v>
      </c>
      <c r="C2727" t="s">
        <v>1264</v>
      </c>
      <c r="E2727">
        <v>2</v>
      </c>
      <c r="F2727" t="s">
        <v>1247</v>
      </c>
      <c r="J2727" t="s">
        <v>23</v>
      </c>
      <c r="K2727">
        <v>2</v>
      </c>
      <c r="L2727">
        <v>10.220000000000001</v>
      </c>
      <c r="M2727">
        <v>8.0000000000000002E-3</v>
      </c>
      <c r="O2727" s="12">
        <f>VLOOKUP(C2727,[3]May!$C:$Z,24,FALSE)</f>
        <v>2019</v>
      </c>
    </row>
    <row r="2728" spans="1:15" x14ac:dyDescent="0.25">
      <c r="A2728" t="s">
        <v>1245</v>
      </c>
      <c r="C2728" t="s">
        <v>1264</v>
      </c>
      <c r="E2728">
        <v>13</v>
      </c>
      <c r="F2728" t="s">
        <v>1248</v>
      </c>
      <c r="J2728" t="s">
        <v>23</v>
      </c>
      <c r="K2728">
        <v>2</v>
      </c>
      <c r="L2728">
        <v>10.220000000000001</v>
      </c>
      <c r="M2728">
        <v>8.0000000000000002E-3</v>
      </c>
      <c r="O2728" s="12">
        <f>VLOOKUP(C2728,[3]May!$C:$Z,24,FALSE)</f>
        <v>2019</v>
      </c>
    </row>
    <row r="2729" spans="1:15" x14ac:dyDescent="0.25">
      <c r="A2729" t="s">
        <v>1245</v>
      </c>
      <c r="C2729" t="s">
        <v>1264</v>
      </c>
      <c r="E2729">
        <v>2</v>
      </c>
      <c r="F2729" t="s">
        <v>1247</v>
      </c>
      <c r="J2729" t="s">
        <v>23</v>
      </c>
      <c r="K2729">
        <v>9</v>
      </c>
      <c r="L2729">
        <v>45.99</v>
      </c>
      <c r="M2729">
        <v>3.5999999999999997E-2</v>
      </c>
      <c r="O2729" s="12">
        <f>VLOOKUP(C2729,[3]May!$C:$Z,24,FALSE)</f>
        <v>2019</v>
      </c>
    </row>
    <row r="2730" spans="1:15" x14ac:dyDescent="0.25">
      <c r="A2730" t="s">
        <v>1245</v>
      </c>
      <c r="C2730" t="s">
        <v>1264</v>
      </c>
      <c r="E2730">
        <v>2</v>
      </c>
      <c r="F2730" t="s">
        <v>1247</v>
      </c>
      <c r="J2730" t="s">
        <v>23</v>
      </c>
      <c r="K2730">
        <v>4</v>
      </c>
      <c r="L2730">
        <v>260.52</v>
      </c>
      <c r="M2730">
        <v>0.20399999999999999</v>
      </c>
      <c r="O2730" s="12">
        <f>VLOOKUP(C2730,[3]May!$C:$Z,24,FALSE)</f>
        <v>2019</v>
      </c>
    </row>
    <row r="2731" spans="1:15" x14ac:dyDescent="0.25">
      <c r="A2731" t="s">
        <v>1245</v>
      </c>
      <c r="C2731" t="s">
        <v>1264</v>
      </c>
      <c r="E2731">
        <v>2</v>
      </c>
      <c r="F2731" t="s">
        <v>1247</v>
      </c>
      <c r="J2731" t="s">
        <v>23</v>
      </c>
      <c r="K2731">
        <v>6</v>
      </c>
      <c r="L2731">
        <v>30.66</v>
      </c>
      <c r="M2731">
        <v>2.4E-2</v>
      </c>
      <c r="O2731" s="12">
        <f>VLOOKUP(C2731,[3]May!$C:$Z,24,FALSE)</f>
        <v>2019</v>
      </c>
    </row>
    <row r="2732" spans="1:15" x14ac:dyDescent="0.25">
      <c r="A2732" t="s">
        <v>1245</v>
      </c>
      <c r="C2732" t="s">
        <v>1264</v>
      </c>
      <c r="E2732">
        <v>2</v>
      </c>
      <c r="F2732" t="s">
        <v>1247</v>
      </c>
      <c r="J2732" t="s">
        <v>23</v>
      </c>
      <c r="K2732">
        <v>9</v>
      </c>
      <c r="L2732">
        <v>586.16999999999996</v>
      </c>
      <c r="M2732">
        <v>0.45900000000000002</v>
      </c>
      <c r="O2732" s="12">
        <f>VLOOKUP(C2732,[3]May!$C:$Z,24,FALSE)</f>
        <v>2019</v>
      </c>
    </row>
    <row r="2733" spans="1:15" x14ac:dyDescent="0.25">
      <c r="A2733" t="s">
        <v>1245</v>
      </c>
      <c r="C2733" t="s">
        <v>1264</v>
      </c>
      <c r="E2733">
        <v>2</v>
      </c>
      <c r="F2733" t="s">
        <v>1247</v>
      </c>
      <c r="J2733" t="s">
        <v>23</v>
      </c>
      <c r="K2733">
        <v>6</v>
      </c>
      <c r="L2733">
        <v>390.78</v>
      </c>
      <c r="M2733">
        <v>0.30599999999999999</v>
      </c>
      <c r="O2733" s="12">
        <f>VLOOKUP(C2733,[3]May!$C:$Z,24,FALSE)</f>
        <v>2019</v>
      </c>
    </row>
    <row r="2734" spans="1:15" x14ac:dyDescent="0.25">
      <c r="A2734" t="s">
        <v>1245</v>
      </c>
      <c r="C2734" t="s">
        <v>1264</v>
      </c>
      <c r="E2734">
        <v>2</v>
      </c>
      <c r="F2734" t="s">
        <v>1247</v>
      </c>
      <c r="J2734" t="s">
        <v>23</v>
      </c>
      <c r="K2734">
        <v>1</v>
      </c>
      <c r="L2734">
        <v>5.1100000000000003</v>
      </c>
      <c r="M2734">
        <v>4.0000000000000001E-3</v>
      </c>
      <c r="O2734" s="12">
        <f>VLOOKUP(C2734,[3]May!$C:$Z,24,FALSE)</f>
        <v>2019</v>
      </c>
    </row>
    <row r="2735" spans="1:15" x14ac:dyDescent="0.25">
      <c r="A2735" t="s">
        <v>1245</v>
      </c>
      <c r="C2735" t="s">
        <v>1264</v>
      </c>
      <c r="E2735">
        <v>2</v>
      </c>
      <c r="F2735" t="s">
        <v>1247</v>
      </c>
      <c r="J2735" t="s">
        <v>23</v>
      </c>
      <c r="K2735">
        <v>4</v>
      </c>
      <c r="L2735">
        <v>260.52</v>
      </c>
      <c r="M2735">
        <v>0.20399999999999999</v>
      </c>
      <c r="O2735" s="12">
        <f>VLOOKUP(C2735,[3]May!$C:$Z,24,FALSE)</f>
        <v>2019</v>
      </c>
    </row>
    <row r="2736" spans="1:15" x14ac:dyDescent="0.25">
      <c r="A2736" t="s">
        <v>1245</v>
      </c>
      <c r="C2736" t="s">
        <v>1264</v>
      </c>
      <c r="E2736">
        <v>2</v>
      </c>
      <c r="F2736" t="s">
        <v>1247</v>
      </c>
      <c r="J2736" t="s">
        <v>23</v>
      </c>
      <c r="K2736">
        <v>17</v>
      </c>
      <c r="L2736">
        <v>1107.21</v>
      </c>
      <c r="M2736">
        <v>0.86699999999999999</v>
      </c>
      <c r="O2736" s="12">
        <f>VLOOKUP(C2736,[3]May!$C:$Z,24,FALSE)</f>
        <v>2019</v>
      </c>
    </row>
    <row r="2737" spans="1:15" x14ac:dyDescent="0.25">
      <c r="A2737" t="s">
        <v>1245</v>
      </c>
      <c r="C2737" t="s">
        <v>1264</v>
      </c>
      <c r="E2737">
        <v>8</v>
      </c>
      <c r="F2737" t="s">
        <v>1251</v>
      </c>
      <c r="J2737" t="s">
        <v>23</v>
      </c>
      <c r="K2737">
        <v>2</v>
      </c>
      <c r="L2737">
        <v>110.12</v>
      </c>
      <c r="M2737">
        <v>6.4399999999999999E-2</v>
      </c>
      <c r="O2737" s="12">
        <f>VLOOKUP(C2737,[3]May!$C:$Z,24,FALSE)</f>
        <v>2019</v>
      </c>
    </row>
    <row r="2738" spans="1:15" x14ac:dyDescent="0.25">
      <c r="A2738" t="s">
        <v>1245</v>
      </c>
      <c r="C2738" t="s">
        <v>1264</v>
      </c>
      <c r="E2738">
        <v>2</v>
      </c>
      <c r="F2738" t="s">
        <v>1247</v>
      </c>
      <c r="J2738" t="s">
        <v>23</v>
      </c>
      <c r="K2738">
        <v>11</v>
      </c>
      <c r="L2738">
        <v>56.21</v>
      </c>
      <c r="M2738">
        <v>4.3999999999999997E-2</v>
      </c>
      <c r="O2738" s="12">
        <f>VLOOKUP(C2738,[3]May!$C:$Z,24,FALSE)</f>
        <v>2019</v>
      </c>
    </row>
    <row r="2739" spans="1:15" x14ac:dyDescent="0.25">
      <c r="A2739" t="s">
        <v>1245</v>
      </c>
      <c r="C2739" t="s">
        <v>1264</v>
      </c>
      <c r="E2739">
        <v>2</v>
      </c>
      <c r="F2739" t="s">
        <v>1247</v>
      </c>
      <c r="J2739" t="s">
        <v>23</v>
      </c>
      <c r="K2739">
        <v>11</v>
      </c>
      <c r="L2739">
        <v>716.43</v>
      </c>
      <c r="M2739">
        <v>0.56100000000000005</v>
      </c>
      <c r="O2739" s="12">
        <f>VLOOKUP(C2739,[3]May!$C:$Z,24,FALSE)</f>
        <v>2019</v>
      </c>
    </row>
    <row r="2740" spans="1:15" x14ac:dyDescent="0.25">
      <c r="A2740" t="s">
        <v>1245</v>
      </c>
      <c r="C2740" t="s">
        <v>1264</v>
      </c>
      <c r="E2740">
        <v>2</v>
      </c>
      <c r="F2740" t="s">
        <v>1247</v>
      </c>
      <c r="J2740" t="s">
        <v>23</v>
      </c>
      <c r="K2740">
        <v>3</v>
      </c>
      <c r="L2740">
        <v>15.33</v>
      </c>
      <c r="M2740">
        <v>1.2E-2</v>
      </c>
      <c r="O2740" s="12">
        <f>VLOOKUP(C2740,[3]May!$C:$Z,24,FALSE)</f>
        <v>2019</v>
      </c>
    </row>
    <row r="2741" spans="1:15" x14ac:dyDescent="0.25">
      <c r="A2741" t="s">
        <v>1245</v>
      </c>
      <c r="C2741" t="s">
        <v>1264</v>
      </c>
      <c r="E2741">
        <v>2</v>
      </c>
      <c r="F2741" t="s">
        <v>1247</v>
      </c>
      <c r="J2741" t="s">
        <v>23</v>
      </c>
      <c r="K2741">
        <v>9</v>
      </c>
      <c r="L2741">
        <v>586.16999999999996</v>
      </c>
      <c r="M2741">
        <v>0.45900000000000002</v>
      </c>
      <c r="O2741" s="12">
        <f>VLOOKUP(C2741,[3]May!$C:$Z,24,FALSE)</f>
        <v>2019</v>
      </c>
    </row>
    <row r="2742" spans="1:15" x14ac:dyDescent="0.25">
      <c r="A2742" t="s">
        <v>1245</v>
      </c>
      <c r="C2742" t="s">
        <v>1264</v>
      </c>
      <c r="E2742">
        <v>2</v>
      </c>
      <c r="F2742" t="s">
        <v>1247</v>
      </c>
      <c r="J2742" t="s">
        <v>23</v>
      </c>
      <c r="K2742">
        <v>8</v>
      </c>
      <c r="L2742">
        <v>521.04</v>
      </c>
      <c r="M2742">
        <v>0.40799999999999997</v>
      </c>
      <c r="O2742" s="12">
        <f>VLOOKUP(C2742,[3]May!$C:$Z,24,FALSE)</f>
        <v>2019</v>
      </c>
    </row>
    <row r="2743" spans="1:15" x14ac:dyDescent="0.25">
      <c r="A2743" t="s">
        <v>1245</v>
      </c>
      <c r="C2743" t="s">
        <v>1264</v>
      </c>
      <c r="E2743">
        <v>2</v>
      </c>
      <c r="F2743" t="s">
        <v>1247</v>
      </c>
      <c r="J2743" t="s">
        <v>23</v>
      </c>
      <c r="K2743">
        <v>17</v>
      </c>
      <c r="L2743">
        <v>1107.21</v>
      </c>
      <c r="M2743">
        <v>0.86699999999999999</v>
      </c>
      <c r="O2743" s="12">
        <f>VLOOKUP(C2743,[3]May!$C:$Z,24,FALSE)</f>
        <v>2019</v>
      </c>
    </row>
    <row r="2744" spans="1:15" x14ac:dyDescent="0.25">
      <c r="A2744" t="s">
        <v>1245</v>
      </c>
      <c r="C2744" t="s">
        <v>1264</v>
      </c>
      <c r="E2744">
        <v>2</v>
      </c>
      <c r="F2744" t="s">
        <v>1247</v>
      </c>
      <c r="J2744" t="s">
        <v>23</v>
      </c>
      <c r="K2744">
        <v>5</v>
      </c>
      <c r="L2744">
        <v>325.64999999999998</v>
      </c>
      <c r="M2744">
        <v>0.255</v>
      </c>
      <c r="O2744" s="12">
        <f>VLOOKUP(C2744,[3]May!$C:$Z,24,FALSE)</f>
        <v>2019</v>
      </c>
    </row>
    <row r="2745" spans="1:15" x14ac:dyDescent="0.25">
      <c r="A2745" t="s">
        <v>1245</v>
      </c>
      <c r="C2745" t="s">
        <v>1264</v>
      </c>
      <c r="E2745">
        <v>2</v>
      </c>
      <c r="F2745" t="s">
        <v>1247</v>
      </c>
      <c r="J2745" t="s">
        <v>23</v>
      </c>
      <c r="K2745">
        <v>11</v>
      </c>
      <c r="L2745">
        <v>56.21</v>
      </c>
      <c r="M2745">
        <v>4.3999999999999997E-2</v>
      </c>
      <c r="O2745" s="12">
        <f>VLOOKUP(C2745,[3]May!$C:$Z,24,FALSE)</f>
        <v>2019</v>
      </c>
    </row>
    <row r="2746" spans="1:15" x14ac:dyDescent="0.25">
      <c r="A2746" t="s">
        <v>1245</v>
      </c>
      <c r="C2746" t="s">
        <v>1264</v>
      </c>
      <c r="E2746">
        <v>13</v>
      </c>
      <c r="F2746" t="s">
        <v>1248</v>
      </c>
      <c r="J2746" t="s">
        <v>23</v>
      </c>
      <c r="K2746">
        <v>2</v>
      </c>
      <c r="L2746">
        <v>10.220000000000001</v>
      </c>
      <c r="M2746">
        <v>8.0000000000000002E-3</v>
      </c>
      <c r="O2746" s="12">
        <f>VLOOKUP(C2746,[3]May!$C:$Z,24,FALSE)</f>
        <v>2019</v>
      </c>
    </row>
    <row r="2747" spans="1:15" x14ac:dyDescent="0.25">
      <c r="A2747" t="s">
        <v>1245</v>
      </c>
      <c r="C2747" t="s">
        <v>1264</v>
      </c>
      <c r="E2747">
        <v>2</v>
      </c>
      <c r="F2747" t="s">
        <v>1247</v>
      </c>
      <c r="J2747" t="s">
        <v>23</v>
      </c>
      <c r="K2747">
        <v>1</v>
      </c>
      <c r="L2747">
        <v>5.1100000000000003</v>
      </c>
      <c r="M2747">
        <v>4.0000000000000001E-3</v>
      </c>
      <c r="O2747" s="12">
        <f>VLOOKUP(C2747,[3]May!$C:$Z,24,FALSE)</f>
        <v>2019</v>
      </c>
    </row>
    <row r="2748" spans="1:15" x14ac:dyDescent="0.25">
      <c r="A2748" t="s">
        <v>1245</v>
      </c>
      <c r="C2748" t="s">
        <v>1264</v>
      </c>
      <c r="E2748">
        <v>2</v>
      </c>
      <c r="F2748" t="s">
        <v>1247</v>
      </c>
      <c r="J2748" t="s">
        <v>23</v>
      </c>
      <c r="K2748">
        <v>4</v>
      </c>
      <c r="L2748">
        <v>260.52</v>
      </c>
      <c r="M2748">
        <v>0.20399999999999999</v>
      </c>
      <c r="O2748" s="12">
        <f>VLOOKUP(C2748,[3]May!$C:$Z,24,FALSE)</f>
        <v>2019</v>
      </c>
    </row>
    <row r="2749" spans="1:15" x14ac:dyDescent="0.25">
      <c r="A2749" t="s">
        <v>1245</v>
      </c>
      <c r="C2749" t="s">
        <v>1264</v>
      </c>
      <c r="E2749">
        <v>8</v>
      </c>
      <c r="F2749" t="s">
        <v>1251</v>
      </c>
      <c r="J2749" t="s">
        <v>23</v>
      </c>
      <c r="K2749">
        <v>5</v>
      </c>
      <c r="L2749">
        <v>275.3</v>
      </c>
      <c r="M2749">
        <v>0.161</v>
      </c>
      <c r="O2749" s="12">
        <f>VLOOKUP(C2749,[3]May!$C:$Z,24,FALSE)</f>
        <v>2019</v>
      </c>
    </row>
    <row r="2750" spans="1:15" x14ac:dyDescent="0.25">
      <c r="A2750" t="s">
        <v>1245</v>
      </c>
      <c r="C2750" t="s">
        <v>1264</v>
      </c>
      <c r="E2750">
        <v>12</v>
      </c>
      <c r="F2750" t="s">
        <v>1253</v>
      </c>
      <c r="J2750" t="s">
        <v>23</v>
      </c>
      <c r="K2750">
        <v>1</v>
      </c>
      <c r="L2750">
        <v>61.2</v>
      </c>
      <c r="M2750">
        <v>8.3370000000000007E-3</v>
      </c>
      <c r="O2750" s="12">
        <f>VLOOKUP(C2750,[3]May!$C:$Z,24,FALSE)</f>
        <v>2019</v>
      </c>
    </row>
    <row r="2751" spans="1:15" x14ac:dyDescent="0.25">
      <c r="A2751" t="s">
        <v>1245</v>
      </c>
      <c r="C2751" t="s">
        <v>1264</v>
      </c>
      <c r="E2751">
        <v>8</v>
      </c>
      <c r="F2751" t="s">
        <v>1251</v>
      </c>
      <c r="J2751" t="s">
        <v>23</v>
      </c>
      <c r="K2751">
        <v>2</v>
      </c>
      <c r="L2751">
        <v>110.12</v>
      </c>
      <c r="M2751">
        <v>6.4399999999999999E-2</v>
      </c>
      <c r="O2751" s="12">
        <f>VLOOKUP(C2751,[3]May!$C:$Z,24,FALSE)</f>
        <v>2019</v>
      </c>
    </row>
    <row r="2752" spans="1:15" x14ac:dyDescent="0.25">
      <c r="A2752" t="s">
        <v>1245</v>
      </c>
      <c r="C2752" t="s">
        <v>1264</v>
      </c>
      <c r="E2752">
        <v>2</v>
      </c>
      <c r="F2752" t="s">
        <v>1247</v>
      </c>
      <c r="J2752" t="s">
        <v>23</v>
      </c>
      <c r="K2752">
        <v>4</v>
      </c>
      <c r="L2752">
        <v>260.52</v>
      </c>
      <c r="M2752">
        <v>0.20399999999999999</v>
      </c>
      <c r="O2752" s="12">
        <f>VLOOKUP(C2752,[3]May!$C:$Z,24,FALSE)</f>
        <v>2019</v>
      </c>
    </row>
    <row r="2753" spans="1:15" x14ac:dyDescent="0.25">
      <c r="A2753" t="s">
        <v>1245</v>
      </c>
      <c r="C2753" t="s">
        <v>1264</v>
      </c>
      <c r="E2753">
        <v>1</v>
      </c>
      <c r="F2753" t="s">
        <v>1252</v>
      </c>
      <c r="J2753" t="s">
        <v>23</v>
      </c>
      <c r="K2753">
        <v>4</v>
      </c>
      <c r="L2753">
        <v>131.96</v>
      </c>
      <c r="M2753">
        <v>0.10879999999999999</v>
      </c>
      <c r="O2753" s="12">
        <f>VLOOKUP(C2753,[3]May!$C:$Z,24,FALSE)</f>
        <v>2019</v>
      </c>
    </row>
    <row r="2754" spans="1:15" x14ac:dyDescent="0.25">
      <c r="A2754" t="s">
        <v>1245</v>
      </c>
      <c r="C2754" t="s">
        <v>1264</v>
      </c>
      <c r="E2754">
        <v>2</v>
      </c>
      <c r="F2754" t="s">
        <v>1247</v>
      </c>
      <c r="J2754" t="s">
        <v>23</v>
      </c>
      <c r="K2754">
        <v>11</v>
      </c>
      <c r="L2754">
        <v>716.43</v>
      </c>
      <c r="M2754">
        <v>0.56100000000000005</v>
      </c>
      <c r="O2754" s="12">
        <f>VLOOKUP(C2754,[3]May!$C:$Z,24,FALSE)</f>
        <v>2019</v>
      </c>
    </row>
    <row r="2755" spans="1:15" x14ac:dyDescent="0.25">
      <c r="A2755" t="s">
        <v>1245</v>
      </c>
      <c r="C2755" t="s">
        <v>1264</v>
      </c>
      <c r="E2755">
        <v>6</v>
      </c>
      <c r="F2755" t="s">
        <v>1250</v>
      </c>
      <c r="J2755" t="s">
        <v>23</v>
      </c>
      <c r="K2755">
        <v>2</v>
      </c>
      <c r="L2755">
        <v>21.7</v>
      </c>
      <c r="M2755">
        <v>1.7000000000000001E-2</v>
      </c>
      <c r="O2755" s="12">
        <f>VLOOKUP(C2755,[3]May!$C:$Z,24,FALSE)</f>
        <v>2019</v>
      </c>
    </row>
    <row r="2756" spans="1:15" x14ac:dyDescent="0.25">
      <c r="A2756" t="s">
        <v>1245</v>
      </c>
      <c r="C2756" t="s">
        <v>1264</v>
      </c>
      <c r="E2756">
        <v>2</v>
      </c>
      <c r="F2756" t="s">
        <v>1247</v>
      </c>
      <c r="J2756" t="s">
        <v>23</v>
      </c>
      <c r="K2756">
        <v>5</v>
      </c>
      <c r="L2756">
        <v>25.55</v>
      </c>
      <c r="M2756">
        <v>0.02</v>
      </c>
      <c r="O2756" s="12">
        <f>VLOOKUP(C2756,[3]May!$C:$Z,24,FALSE)</f>
        <v>2019</v>
      </c>
    </row>
    <row r="2757" spans="1:15" x14ac:dyDescent="0.25">
      <c r="A2757" t="s">
        <v>1245</v>
      </c>
      <c r="C2757" t="s">
        <v>1264</v>
      </c>
      <c r="E2757">
        <v>2</v>
      </c>
      <c r="F2757" t="s">
        <v>1247</v>
      </c>
      <c r="J2757" t="s">
        <v>23</v>
      </c>
      <c r="K2757">
        <v>10</v>
      </c>
      <c r="L2757">
        <v>651.29999999999995</v>
      </c>
      <c r="M2757">
        <v>0.51</v>
      </c>
      <c r="O2757" s="12">
        <f>VLOOKUP(C2757,[3]May!$C:$Z,24,FALSE)</f>
        <v>2019</v>
      </c>
    </row>
    <row r="2758" spans="1:15" x14ac:dyDescent="0.25">
      <c r="A2758" t="s">
        <v>1245</v>
      </c>
      <c r="C2758" t="s">
        <v>1264</v>
      </c>
      <c r="E2758">
        <v>2</v>
      </c>
      <c r="F2758" t="s">
        <v>1247</v>
      </c>
      <c r="J2758" t="s">
        <v>23</v>
      </c>
      <c r="K2758">
        <v>4</v>
      </c>
      <c r="L2758">
        <v>20.440000000000001</v>
      </c>
      <c r="M2758">
        <v>1.6E-2</v>
      </c>
      <c r="O2758" s="12">
        <f>VLOOKUP(C2758,[3]May!$C:$Z,24,FALSE)</f>
        <v>2019</v>
      </c>
    </row>
    <row r="2759" spans="1:15" x14ac:dyDescent="0.25">
      <c r="A2759" t="s">
        <v>1245</v>
      </c>
      <c r="C2759" t="s">
        <v>1264</v>
      </c>
      <c r="E2759">
        <v>2</v>
      </c>
      <c r="F2759" t="s">
        <v>1247</v>
      </c>
      <c r="J2759" t="s">
        <v>23</v>
      </c>
      <c r="K2759">
        <v>1</v>
      </c>
      <c r="L2759">
        <v>65.13</v>
      </c>
      <c r="M2759">
        <v>5.0999999999999997E-2</v>
      </c>
      <c r="O2759" s="12">
        <f>VLOOKUP(C2759,[3]May!$C:$Z,24,FALSE)</f>
        <v>2019</v>
      </c>
    </row>
    <row r="2760" spans="1:15" x14ac:dyDescent="0.25">
      <c r="A2760" t="s">
        <v>1245</v>
      </c>
      <c r="C2760" t="s">
        <v>1264</v>
      </c>
      <c r="E2760">
        <v>2</v>
      </c>
      <c r="F2760" t="s">
        <v>1247</v>
      </c>
      <c r="J2760" t="s">
        <v>23</v>
      </c>
      <c r="K2760">
        <v>7</v>
      </c>
      <c r="L2760">
        <v>35.770000000000003</v>
      </c>
      <c r="M2760">
        <v>2.8000000000000001E-2</v>
      </c>
      <c r="O2760" s="12">
        <f>VLOOKUP(C2760,[3]May!$C:$Z,24,FALSE)</f>
        <v>2019</v>
      </c>
    </row>
    <row r="2761" spans="1:15" x14ac:dyDescent="0.25">
      <c r="A2761" t="s">
        <v>1245</v>
      </c>
      <c r="C2761" t="s">
        <v>1264</v>
      </c>
      <c r="E2761">
        <v>2</v>
      </c>
      <c r="F2761" t="s">
        <v>1247</v>
      </c>
      <c r="J2761" t="s">
        <v>23</v>
      </c>
      <c r="K2761">
        <v>17</v>
      </c>
      <c r="L2761">
        <v>86.87</v>
      </c>
      <c r="M2761">
        <v>6.8000000000000005E-2</v>
      </c>
      <c r="O2761" s="12">
        <f>VLOOKUP(C2761,[3]May!$C:$Z,24,FALSE)</f>
        <v>2019</v>
      </c>
    </row>
    <row r="2762" spans="1:15" x14ac:dyDescent="0.25">
      <c r="A2762" t="s">
        <v>1245</v>
      </c>
      <c r="C2762" t="s">
        <v>1264</v>
      </c>
      <c r="E2762">
        <v>2</v>
      </c>
      <c r="F2762" t="s">
        <v>1247</v>
      </c>
      <c r="J2762" t="s">
        <v>23</v>
      </c>
      <c r="K2762">
        <v>2</v>
      </c>
      <c r="L2762">
        <v>10.220000000000001</v>
      </c>
      <c r="M2762">
        <v>8.0000000000000002E-3</v>
      </c>
      <c r="O2762" s="12">
        <f>VLOOKUP(C2762,[3]May!$C:$Z,24,FALSE)</f>
        <v>2019</v>
      </c>
    </row>
    <row r="2763" spans="1:15" x14ac:dyDescent="0.25">
      <c r="A2763" t="s">
        <v>1245</v>
      </c>
      <c r="C2763" t="s">
        <v>1264</v>
      </c>
      <c r="E2763">
        <v>12</v>
      </c>
      <c r="F2763" t="s">
        <v>1253</v>
      </c>
      <c r="J2763" t="s">
        <v>23</v>
      </c>
      <c r="K2763">
        <v>1</v>
      </c>
      <c r="L2763">
        <v>61.2</v>
      </c>
      <c r="M2763">
        <v>8.3370000000000007E-3</v>
      </c>
      <c r="O2763" s="12">
        <f>VLOOKUP(C2763,[3]May!$C:$Z,24,FALSE)</f>
        <v>2019</v>
      </c>
    </row>
    <row r="2764" spans="1:15" x14ac:dyDescent="0.25">
      <c r="A2764" t="s">
        <v>1245</v>
      </c>
      <c r="C2764" t="s">
        <v>1264</v>
      </c>
      <c r="E2764">
        <v>6</v>
      </c>
      <c r="F2764" t="s">
        <v>1250</v>
      </c>
      <c r="J2764" t="s">
        <v>23</v>
      </c>
      <c r="K2764">
        <v>3</v>
      </c>
      <c r="L2764">
        <v>32.549999999999997</v>
      </c>
      <c r="M2764">
        <v>2.5499999999999998E-2</v>
      </c>
      <c r="O2764" s="12">
        <f>VLOOKUP(C2764,[3]May!$C:$Z,24,FALSE)</f>
        <v>2019</v>
      </c>
    </row>
    <row r="2765" spans="1:15" x14ac:dyDescent="0.25">
      <c r="A2765" t="s">
        <v>1245</v>
      </c>
      <c r="C2765" t="s">
        <v>1264</v>
      </c>
      <c r="E2765">
        <v>2</v>
      </c>
      <c r="F2765" t="s">
        <v>1247</v>
      </c>
      <c r="J2765" t="s">
        <v>23</v>
      </c>
      <c r="K2765">
        <v>10</v>
      </c>
      <c r="L2765">
        <v>651.29999999999995</v>
      </c>
      <c r="M2765">
        <v>0.51</v>
      </c>
      <c r="O2765" s="12">
        <f>VLOOKUP(C2765,[3]May!$C:$Z,24,FALSE)</f>
        <v>2019</v>
      </c>
    </row>
    <row r="2766" spans="1:15" x14ac:dyDescent="0.25">
      <c r="A2766" t="s">
        <v>1245</v>
      </c>
      <c r="C2766" t="s">
        <v>1264</v>
      </c>
      <c r="E2766">
        <v>2</v>
      </c>
      <c r="F2766" t="s">
        <v>1247</v>
      </c>
      <c r="J2766" t="s">
        <v>23</v>
      </c>
      <c r="K2766">
        <v>8</v>
      </c>
      <c r="L2766">
        <v>40.880000000000003</v>
      </c>
      <c r="M2766">
        <v>3.2000000000000001E-2</v>
      </c>
      <c r="O2766" s="12">
        <f>VLOOKUP(C2766,[3]May!$C:$Z,24,FALSE)</f>
        <v>2019</v>
      </c>
    </row>
    <row r="2767" spans="1:15" x14ac:dyDescent="0.25">
      <c r="A2767" t="s">
        <v>1245</v>
      </c>
      <c r="C2767" t="s">
        <v>1264</v>
      </c>
      <c r="E2767">
        <v>2</v>
      </c>
      <c r="F2767" t="s">
        <v>1247</v>
      </c>
      <c r="J2767" t="s">
        <v>23</v>
      </c>
      <c r="K2767">
        <v>3</v>
      </c>
      <c r="L2767">
        <v>15.33</v>
      </c>
      <c r="M2767">
        <v>1.2E-2</v>
      </c>
      <c r="O2767" s="12">
        <f>VLOOKUP(C2767,[3]May!$C:$Z,24,FALSE)</f>
        <v>2019</v>
      </c>
    </row>
    <row r="2768" spans="1:15" x14ac:dyDescent="0.25">
      <c r="A2768" t="s">
        <v>1245</v>
      </c>
      <c r="C2768" t="s">
        <v>1264</v>
      </c>
      <c r="E2768">
        <v>2</v>
      </c>
      <c r="F2768" t="s">
        <v>1247</v>
      </c>
      <c r="J2768" t="s">
        <v>23</v>
      </c>
      <c r="K2768">
        <v>12</v>
      </c>
      <c r="L2768">
        <v>781.56</v>
      </c>
      <c r="M2768">
        <v>0.61199999999999999</v>
      </c>
      <c r="O2768" s="12">
        <f>VLOOKUP(C2768,[3]May!$C:$Z,24,FALSE)</f>
        <v>2019</v>
      </c>
    </row>
    <row r="2769" spans="1:15" x14ac:dyDescent="0.25">
      <c r="A2769" t="s">
        <v>1245</v>
      </c>
      <c r="C2769" t="s">
        <v>1264</v>
      </c>
      <c r="E2769">
        <v>2</v>
      </c>
      <c r="F2769" t="s">
        <v>1247</v>
      </c>
      <c r="J2769" t="s">
        <v>23</v>
      </c>
      <c r="K2769">
        <v>10</v>
      </c>
      <c r="L2769">
        <v>651.29999999999995</v>
      </c>
      <c r="M2769">
        <v>0.51</v>
      </c>
      <c r="O2769" s="12">
        <f>VLOOKUP(C2769,[3]May!$C:$Z,24,FALSE)</f>
        <v>2019</v>
      </c>
    </row>
    <row r="2770" spans="1:15" x14ac:dyDescent="0.25">
      <c r="A2770" t="s">
        <v>1245</v>
      </c>
      <c r="C2770" t="s">
        <v>1264</v>
      </c>
      <c r="E2770">
        <v>2</v>
      </c>
      <c r="F2770" t="s">
        <v>1247</v>
      </c>
      <c r="J2770" t="s">
        <v>23</v>
      </c>
      <c r="K2770">
        <v>8</v>
      </c>
      <c r="L2770">
        <v>521.04</v>
      </c>
      <c r="M2770">
        <v>0.40799999999999997</v>
      </c>
      <c r="O2770" s="12">
        <f>VLOOKUP(C2770,[3]May!$C:$Z,24,FALSE)</f>
        <v>2019</v>
      </c>
    </row>
    <row r="2771" spans="1:15" x14ac:dyDescent="0.25">
      <c r="A2771" t="s">
        <v>1245</v>
      </c>
      <c r="C2771" t="s">
        <v>1264</v>
      </c>
      <c r="E2771">
        <v>2</v>
      </c>
      <c r="F2771" t="s">
        <v>1247</v>
      </c>
      <c r="J2771" t="s">
        <v>23</v>
      </c>
      <c r="K2771">
        <v>9</v>
      </c>
      <c r="L2771">
        <v>45.99</v>
      </c>
      <c r="M2771">
        <v>3.5999999999999997E-2</v>
      </c>
      <c r="O2771" s="12">
        <f>VLOOKUP(C2771,[3]May!$C:$Z,24,FALSE)</f>
        <v>2019</v>
      </c>
    </row>
    <row r="2772" spans="1:15" x14ac:dyDescent="0.25">
      <c r="A2772" t="s">
        <v>1245</v>
      </c>
      <c r="C2772" t="s">
        <v>1264</v>
      </c>
      <c r="E2772">
        <v>2</v>
      </c>
      <c r="F2772" t="s">
        <v>1247</v>
      </c>
      <c r="J2772" t="s">
        <v>23</v>
      </c>
      <c r="K2772">
        <v>6</v>
      </c>
      <c r="L2772">
        <v>390.78</v>
      </c>
      <c r="M2772">
        <v>0.30599999999999999</v>
      </c>
      <c r="O2772" s="12">
        <f>VLOOKUP(C2772,[3]May!$C:$Z,24,FALSE)</f>
        <v>2019</v>
      </c>
    </row>
    <row r="2773" spans="1:15" x14ac:dyDescent="0.25">
      <c r="A2773" t="s">
        <v>1245</v>
      </c>
      <c r="C2773" t="s">
        <v>1264</v>
      </c>
      <c r="E2773">
        <v>2</v>
      </c>
      <c r="F2773" t="s">
        <v>1247</v>
      </c>
      <c r="J2773" t="s">
        <v>23</v>
      </c>
      <c r="K2773">
        <v>7</v>
      </c>
      <c r="L2773">
        <v>35.770000000000003</v>
      </c>
      <c r="M2773">
        <v>2.8000000000000001E-2</v>
      </c>
      <c r="O2773" s="12">
        <f>VLOOKUP(C2773,[3]May!$C:$Z,24,FALSE)</f>
        <v>2019</v>
      </c>
    </row>
    <row r="2774" spans="1:15" x14ac:dyDescent="0.25">
      <c r="A2774" t="s">
        <v>1245</v>
      </c>
      <c r="C2774" t="s">
        <v>1264</v>
      </c>
      <c r="E2774">
        <v>2</v>
      </c>
      <c r="F2774" t="s">
        <v>1247</v>
      </c>
      <c r="J2774" t="s">
        <v>23</v>
      </c>
      <c r="K2774">
        <v>1</v>
      </c>
      <c r="L2774">
        <v>65.13</v>
      </c>
      <c r="M2774">
        <v>5.0999999999999997E-2</v>
      </c>
      <c r="O2774" s="12">
        <f>VLOOKUP(C2774,[3]May!$C:$Z,24,FALSE)</f>
        <v>2019</v>
      </c>
    </row>
    <row r="2775" spans="1:15" x14ac:dyDescent="0.25">
      <c r="A2775" t="s">
        <v>1245</v>
      </c>
      <c r="C2775" t="s">
        <v>1264</v>
      </c>
      <c r="E2775">
        <v>2</v>
      </c>
      <c r="F2775" t="s">
        <v>1247</v>
      </c>
      <c r="J2775" t="s">
        <v>23</v>
      </c>
      <c r="K2775">
        <v>1</v>
      </c>
      <c r="L2775">
        <v>5.1100000000000003</v>
      </c>
      <c r="M2775">
        <v>4.0000000000000001E-3</v>
      </c>
      <c r="O2775" s="12">
        <f>VLOOKUP(C2775,[3]May!$C:$Z,24,FALSE)</f>
        <v>2019</v>
      </c>
    </row>
    <row r="2776" spans="1:15" x14ac:dyDescent="0.25">
      <c r="A2776" t="s">
        <v>1245</v>
      </c>
      <c r="C2776" t="s">
        <v>1264</v>
      </c>
      <c r="E2776">
        <v>2</v>
      </c>
      <c r="F2776" t="s">
        <v>1247</v>
      </c>
      <c r="J2776" t="s">
        <v>23</v>
      </c>
      <c r="K2776">
        <v>17</v>
      </c>
      <c r="L2776">
        <v>1107.21</v>
      </c>
      <c r="M2776">
        <v>0.86699999999999999</v>
      </c>
      <c r="O2776" s="12">
        <f>VLOOKUP(C2776,[3]May!$C:$Z,24,FALSE)</f>
        <v>2019</v>
      </c>
    </row>
    <row r="2777" spans="1:15" x14ac:dyDescent="0.25">
      <c r="A2777" t="s">
        <v>1245</v>
      </c>
      <c r="C2777" t="s">
        <v>1264</v>
      </c>
      <c r="E2777">
        <v>2</v>
      </c>
      <c r="F2777" t="s">
        <v>1247</v>
      </c>
      <c r="J2777" t="s">
        <v>23</v>
      </c>
      <c r="K2777">
        <v>3</v>
      </c>
      <c r="L2777">
        <v>195.39</v>
      </c>
      <c r="M2777">
        <v>0.153</v>
      </c>
      <c r="O2777" s="12">
        <f>VLOOKUP(C2777,[3]May!$C:$Z,24,FALSE)</f>
        <v>2019</v>
      </c>
    </row>
    <row r="2778" spans="1:15" x14ac:dyDescent="0.25">
      <c r="A2778" t="s">
        <v>1245</v>
      </c>
      <c r="C2778" t="s">
        <v>1264</v>
      </c>
      <c r="E2778">
        <v>2</v>
      </c>
      <c r="F2778" t="s">
        <v>1247</v>
      </c>
      <c r="J2778" t="s">
        <v>23</v>
      </c>
      <c r="K2778">
        <v>2</v>
      </c>
      <c r="L2778">
        <v>10.220000000000001</v>
      </c>
      <c r="M2778">
        <v>8.0000000000000002E-3</v>
      </c>
      <c r="O2778" s="12">
        <f>VLOOKUP(C2778,[3]May!$C:$Z,24,FALSE)</f>
        <v>2019</v>
      </c>
    </row>
    <row r="2779" spans="1:15" x14ac:dyDescent="0.25">
      <c r="A2779" t="s">
        <v>1245</v>
      </c>
      <c r="C2779" t="s">
        <v>1264</v>
      </c>
      <c r="E2779">
        <v>2</v>
      </c>
      <c r="F2779" t="s">
        <v>1247</v>
      </c>
      <c r="J2779" t="s">
        <v>23</v>
      </c>
      <c r="K2779">
        <v>3</v>
      </c>
      <c r="L2779">
        <v>195.39</v>
      </c>
      <c r="M2779">
        <v>0.153</v>
      </c>
      <c r="O2779" s="12">
        <f>VLOOKUP(C2779,[3]May!$C:$Z,24,FALSE)</f>
        <v>2019</v>
      </c>
    </row>
    <row r="2780" spans="1:15" x14ac:dyDescent="0.25">
      <c r="A2780" t="s">
        <v>1245</v>
      </c>
      <c r="C2780" t="s">
        <v>1264</v>
      </c>
      <c r="E2780">
        <v>2</v>
      </c>
      <c r="F2780" t="s">
        <v>1247</v>
      </c>
      <c r="J2780" t="s">
        <v>23</v>
      </c>
      <c r="K2780">
        <v>2</v>
      </c>
      <c r="L2780">
        <v>10.220000000000001</v>
      </c>
      <c r="M2780">
        <v>8.0000000000000002E-3</v>
      </c>
      <c r="O2780" s="12">
        <f>VLOOKUP(C2780,[3]May!$C:$Z,24,FALSE)</f>
        <v>2019</v>
      </c>
    </row>
    <row r="2781" spans="1:15" x14ac:dyDescent="0.25">
      <c r="A2781" t="s">
        <v>1245</v>
      </c>
      <c r="C2781" t="s">
        <v>1264</v>
      </c>
      <c r="E2781">
        <v>13</v>
      </c>
      <c r="F2781" t="s">
        <v>1248</v>
      </c>
      <c r="J2781" t="s">
        <v>23</v>
      </c>
      <c r="K2781">
        <v>2</v>
      </c>
      <c r="L2781">
        <v>10.220000000000001</v>
      </c>
      <c r="M2781">
        <v>8.0000000000000002E-3</v>
      </c>
      <c r="O2781" s="12">
        <f>VLOOKUP(C2781,[3]May!$C:$Z,24,FALSE)</f>
        <v>2019</v>
      </c>
    </row>
    <row r="2782" spans="1:15" x14ac:dyDescent="0.25">
      <c r="A2782" t="s">
        <v>1245</v>
      </c>
      <c r="C2782" t="s">
        <v>1264</v>
      </c>
      <c r="E2782">
        <v>9</v>
      </c>
      <c r="F2782" t="s">
        <v>1256</v>
      </c>
      <c r="J2782" t="s">
        <v>23</v>
      </c>
      <c r="K2782">
        <v>4</v>
      </c>
      <c r="L2782">
        <v>156.24</v>
      </c>
      <c r="M2782">
        <v>0.1288</v>
      </c>
      <c r="O2782" s="12">
        <f>VLOOKUP(C2782,[3]May!$C:$Z,24,FALSE)</f>
        <v>2019</v>
      </c>
    </row>
    <row r="2783" spans="1:15" x14ac:dyDescent="0.25">
      <c r="A2783" t="s">
        <v>1245</v>
      </c>
      <c r="C2783" t="s">
        <v>1264</v>
      </c>
      <c r="E2783">
        <v>2</v>
      </c>
      <c r="F2783" t="s">
        <v>1247</v>
      </c>
      <c r="J2783" t="s">
        <v>23</v>
      </c>
      <c r="K2783">
        <v>16</v>
      </c>
      <c r="L2783">
        <v>1042.08</v>
      </c>
      <c r="M2783">
        <v>0.81599999999999995</v>
      </c>
      <c r="O2783" s="12">
        <f>VLOOKUP(C2783,[3]May!$C:$Z,24,FALSE)</f>
        <v>2019</v>
      </c>
    </row>
    <row r="2784" spans="1:15" x14ac:dyDescent="0.25">
      <c r="A2784" t="s">
        <v>1245</v>
      </c>
      <c r="C2784" t="s">
        <v>1264</v>
      </c>
      <c r="E2784">
        <v>12</v>
      </c>
      <c r="F2784" t="s">
        <v>1253</v>
      </c>
      <c r="J2784" t="s">
        <v>23</v>
      </c>
      <c r="K2784">
        <v>1</v>
      </c>
      <c r="L2784">
        <v>61.2</v>
      </c>
      <c r="M2784">
        <v>8.3370000000000007E-3</v>
      </c>
      <c r="O2784" s="12">
        <f>VLOOKUP(C2784,[3]May!$C:$Z,24,FALSE)</f>
        <v>2019</v>
      </c>
    </row>
    <row r="2785" spans="1:15" x14ac:dyDescent="0.25">
      <c r="A2785" t="s">
        <v>1245</v>
      </c>
      <c r="C2785" t="s">
        <v>1264</v>
      </c>
      <c r="E2785">
        <v>2</v>
      </c>
      <c r="F2785" t="s">
        <v>1247</v>
      </c>
      <c r="J2785" t="s">
        <v>23</v>
      </c>
      <c r="K2785">
        <v>2</v>
      </c>
      <c r="L2785">
        <v>130.26</v>
      </c>
      <c r="M2785">
        <v>0.10199999999999999</v>
      </c>
      <c r="O2785" s="12">
        <f>VLOOKUP(C2785,[3]May!$C:$Z,24,FALSE)</f>
        <v>2019</v>
      </c>
    </row>
    <row r="2786" spans="1:15" x14ac:dyDescent="0.25">
      <c r="A2786" t="s">
        <v>1245</v>
      </c>
      <c r="C2786" t="s">
        <v>1264</v>
      </c>
      <c r="E2786">
        <v>7</v>
      </c>
      <c r="F2786" t="s">
        <v>1255</v>
      </c>
      <c r="J2786" t="s">
        <v>23</v>
      </c>
      <c r="K2786">
        <v>2</v>
      </c>
      <c r="L2786">
        <v>112.52</v>
      </c>
      <c r="M2786">
        <v>6.5799999999999997E-2</v>
      </c>
      <c r="O2786" s="12">
        <f>VLOOKUP(C2786,[3]May!$C:$Z,24,FALSE)</f>
        <v>2019</v>
      </c>
    </row>
    <row r="2787" spans="1:15" x14ac:dyDescent="0.25">
      <c r="A2787" t="s">
        <v>1245</v>
      </c>
      <c r="C2787" t="s">
        <v>1264</v>
      </c>
      <c r="E2787">
        <v>1</v>
      </c>
      <c r="F2787" t="s">
        <v>1252</v>
      </c>
      <c r="J2787" t="s">
        <v>23</v>
      </c>
      <c r="K2787">
        <v>3</v>
      </c>
      <c r="L2787">
        <v>98.97</v>
      </c>
      <c r="M2787">
        <v>8.1600000000000006E-2</v>
      </c>
      <c r="O2787" s="12">
        <f>VLOOKUP(C2787,[3]May!$C:$Z,24,FALSE)</f>
        <v>2019</v>
      </c>
    </row>
    <row r="2788" spans="1:15" x14ac:dyDescent="0.25">
      <c r="A2788" t="s">
        <v>1245</v>
      </c>
      <c r="C2788" t="s">
        <v>1264</v>
      </c>
      <c r="E2788">
        <v>2</v>
      </c>
      <c r="F2788" t="s">
        <v>1247</v>
      </c>
      <c r="J2788" t="s">
        <v>23</v>
      </c>
      <c r="K2788">
        <v>11</v>
      </c>
      <c r="L2788">
        <v>716.43</v>
      </c>
      <c r="M2788">
        <v>0.56100000000000005</v>
      </c>
      <c r="O2788" s="12">
        <f>VLOOKUP(C2788,[3]May!$C:$Z,24,FALSE)</f>
        <v>2019</v>
      </c>
    </row>
    <row r="2789" spans="1:15" x14ac:dyDescent="0.25">
      <c r="A2789" t="s">
        <v>1245</v>
      </c>
      <c r="C2789" t="s">
        <v>1264</v>
      </c>
      <c r="E2789">
        <v>2</v>
      </c>
      <c r="F2789" t="s">
        <v>1247</v>
      </c>
      <c r="J2789" t="s">
        <v>23</v>
      </c>
      <c r="K2789">
        <v>2</v>
      </c>
      <c r="L2789">
        <v>10.220000000000001</v>
      </c>
      <c r="M2789">
        <v>8.0000000000000002E-3</v>
      </c>
      <c r="O2789" s="12">
        <f>VLOOKUP(C2789,[3]May!$C:$Z,24,FALSE)</f>
        <v>2019</v>
      </c>
    </row>
    <row r="2790" spans="1:15" x14ac:dyDescent="0.25">
      <c r="A2790" t="s">
        <v>1245</v>
      </c>
      <c r="C2790" t="s">
        <v>1264</v>
      </c>
      <c r="E2790">
        <v>6</v>
      </c>
      <c r="F2790" t="s">
        <v>1250</v>
      </c>
      <c r="J2790" t="s">
        <v>23</v>
      </c>
      <c r="K2790">
        <v>2</v>
      </c>
      <c r="L2790">
        <v>21.7</v>
      </c>
      <c r="M2790">
        <v>1.7000000000000001E-2</v>
      </c>
      <c r="O2790" s="12">
        <f>VLOOKUP(C2790,[3]May!$C:$Z,24,FALSE)</f>
        <v>2019</v>
      </c>
    </row>
    <row r="2791" spans="1:15" x14ac:dyDescent="0.25">
      <c r="A2791" t="s">
        <v>1245</v>
      </c>
      <c r="C2791" t="s">
        <v>1264</v>
      </c>
      <c r="E2791">
        <v>2</v>
      </c>
      <c r="F2791" t="s">
        <v>1247</v>
      </c>
      <c r="J2791" t="s">
        <v>23</v>
      </c>
      <c r="K2791">
        <v>3</v>
      </c>
      <c r="L2791">
        <v>15.33</v>
      </c>
      <c r="M2791">
        <v>1.2E-2</v>
      </c>
      <c r="O2791" s="12">
        <f>VLOOKUP(C2791,[3]May!$C:$Z,24,FALSE)</f>
        <v>2019</v>
      </c>
    </row>
    <row r="2792" spans="1:15" x14ac:dyDescent="0.25">
      <c r="A2792" t="s">
        <v>1245</v>
      </c>
      <c r="C2792" t="s">
        <v>1264</v>
      </c>
      <c r="E2792">
        <v>2</v>
      </c>
      <c r="F2792" t="s">
        <v>1247</v>
      </c>
      <c r="J2792" t="s">
        <v>23</v>
      </c>
      <c r="K2792">
        <v>18</v>
      </c>
      <c r="L2792">
        <v>1172.3399999999999</v>
      </c>
      <c r="M2792">
        <v>0.91800000000000004</v>
      </c>
      <c r="O2792" s="12">
        <f>VLOOKUP(C2792,[3]May!$C:$Z,24,FALSE)</f>
        <v>2019</v>
      </c>
    </row>
    <row r="2793" spans="1:15" x14ac:dyDescent="0.25">
      <c r="A2793" t="s">
        <v>1245</v>
      </c>
      <c r="C2793" t="s">
        <v>1264</v>
      </c>
      <c r="E2793">
        <v>2</v>
      </c>
      <c r="F2793" t="s">
        <v>1247</v>
      </c>
      <c r="J2793" t="s">
        <v>23</v>
      </c>
      <c r="K2793">
        <v>9</v>
      </c>
      <c r="L2793">
        <v>45.99</v>
      </c>
      <c r="M2793">
        <v>3.5999999999999997E-2</v>
      </c>
      <c r="O2793" s="12">
        <f>VLOOKUP(C2793,[3]May!$C:$Z,24,FALSE)</f>
        <v>2019</v>
      </c>
    </row>
    <row r="2794" spans="1:15" x14ac:dyDescent="0.25">
      <c r="A2794" t="s">
        <v>1245</v>
      </c>
      <c r="C2794" t="s">
        <v>1264</v>
      </c>
      <c r="E2794">
        <v>2</v>
      </c>
      <c r="F2794" t="s">
        <v>1247</v>
      </c>
      <c r="J2794" t="s">
        <v>23</v>
      </c>
      <c r="K2794">
        <v>6</v>
      </c>
      <c r="L2794">
        <v>390.78</v>
      </c>
      <c r="M2794">
        <v>0.30599999999999999</v>
      </c>
      <c r="O2794" s="12">
        <f>VLOOKUP(C2794,[3]May!$C:$Z,24,FALSE)</f>
        <v>2019</v>
      </c>
    </row>
    <row r="2795" spans="1:15" x14ac:dyDescent="0.25">
      <c r="A2795" t="s">
        <v>1245</v>
      </c>
      <c r="C2795" t="s">
        <v>1264</v>
      </c>
      <c r="E2795">
        <v>2</v>
      </c>
      <c r="F2795" t="s">
        <v>1247</v>
      </c>
      <c r="J2795" t="s">
        <v>23</v>
      </c>
      <c r="K2795">
        <v>3</v>
      </c>
      <c r="L2795">
        <v>15.33</v>
      </c>
      <c r="M2795">
        <v>1.2E-2</v>
      </c>
      <c r="O2795" s="12">
        <f>VLOOKUP(C2795,[3]May!$C:$Z,24,FALSE)</f>
        <v>2019</v>
      </c>
    </row>
    <row r="2796" spans="1:15" x14ac:dyDescent="0.25">
      <c r="A2796" t="s">
        <v>1245</v>
      </c>
      <c r="C2796" t="s">
        <v>1264</v>
      </c>
      <c r="E2796">
        <v>13</v>
      </c>
      <c r="F2796" t="s">
        <v>1248</v>
      </c>
      <c r="J2796" t="s">
        <v>23</v>
      </c>
      <c r="K2796">
        <v>2</v>
      </c>
      <c r="L2796">
        <v>10.220000000000001</v>
      </c>
      <c r="M2796">
        <v>8.0000000000000002E-3</v>
      </c>
      <c r="O2796" s="12">
        <f>VLOOKUP(C2796,[3]May!$C:$Z,24,FALSE)</f>
        <v>2019</v>
      </c>
    </row>
    <row r="2797" spans="1:15" x14ac:dyDescent="0.25">
      <c r="A2797" t="s">
        <v>1245</v>
      </c>
      <c r="C2797" t="s">
        <v>1264</v>
      </c>
      <c r="E2797">
        <v>2</v>
      </c>
      <c r="F2797" t="s">
        <v>1247</v>
      </c>
      <c r="J2797" t="s">
        <v>23</v>
      </c>
      <c r="K2797">
        <v>12</v>
      </c>
      <c r="L2797">
        <v>781.56</v>
      </c>
      <c r="M2797">
        <v>0.61199999999999999</v>
      </c>
      <c r="O2797" s="12">
        <f>VLOOKUP(C2797,[3]May!$C:$Z,24,FALSE)</f>
        <v>2019</v>
      </c>
    </row>
    <row r="2798" spans="1:15" x14ac:dyDescent="0.25">
      <c r="A2798" t="s">
        <v>1245</v>
      </c>
      <c r="C2798" t="s">
        <v>1264</v>
      </c>
      <c r="E2798">
        <v>2</v>
      </c>
      <c r="F2798" t="s">
        <v>1247</v>
      </c>
      <c r="J2798" t="s">
        <v>23</v>
      </c>
      <c r="K2798">
        <v>15</v>
      </c>
      <c r="L2798">
        <v>76.650000000000006</v>
      </c>
      <c r="M2798">
        <v>0.06</v>
      </c>
      <c r="O2798" s="12">
        <f>VLOOKUP(C2798,[3]May!$C:$Z,24,FALSE)</f>
        <v>2019</v>
      </c>
    </row>
    <row r="2799" spans="1:15" x14ac:dyDescent="0.25">
      <c r="A2799" t="s">
        <v>1245</v>
      </c>
      <c r="C2799" t="s">
        <v>1264</v>
      </c>
      <c r="E2799">
        <v>12</v>
      </c>
      <c r="F2799" t="s">
        <v>1253</v>
      </c>
      <c r="J2799" t="s">
        <v>23</v>
      </c>
      <c r="K2799">
        <v>1</v>
      </c>
      <c r="L2799">
        <v>61.2</v>
      </c>
      <c r="M2799">
        <v>8.3370000000000007E-3</v>
      </c>
      <c r="O2799" s="12">
        <f>VLOOKUP(C2799,[3]May!$C:$Z,24,FALSE)</f>
        <v>2019</v>
      </c>
    </row>
    <row r="2800" spans="1:15" x14ac:dyDescent="0.25">
      <c r="A2800" t="s">
        <v>1245</v>
      </c>
      <c r="C2800" t="s">
        <v>1264</v>
      </c>
      <c r="E2800">
        <v>2</v>
      </c>
      <c r="F2800" t="s">
        <v>1247</v>
      </c>
      <c r="J2800" t="s">
        <v>23</v>
      </c>
      <c r="K2800">
        <v>4</v>
      </c>
      <c r="L2800">
        <v>260.52</v>
      </c>
      <c r="M2800">
        <v>0.20399999999999999</v>
      </c>
      <c r="O2800" s="12">
        <f>VLOOKUP(C2800,[3]May!$C:$Z,24,FALSE)</f>
        <v>2019</v>
      </c>
    </row>
    <row r="2801" spans="1:15" x14ac:dyDescent="0.25">
      <c r="A2801" t="s">
        <v>1245</v>
      </c>
      <c r="C2801" t="s">
        <v>1264</v>
      </c>
      <c r="E2801">
        <v>2</v>
      </c>
      <c r="F2801" t="s">
        <v>1247</v>
      </c>
      <c r="J2801" t="s">
        <v>23</v>
      </c>
      <c r="K2801">
        <v>5</v>
      </c>
      <c r="L2801">
        <v>25.55</v>
      </c>
      <c r="M2801">
        <v>0.02</v>
      </c>
      <c r="O2801" s="12">
        <f>VLOOKUP(C2801,[3]May!$C:$Z,24,FALSE)</f>
        <v>2019</v>
      </c>
    </row>
    <row r="2802" spans="1:15" x14ac:dyDescent="0.25">
      <c r="A2802" t="s">
        <v>1245</v>
      </c>
      <c r="C2802" t="s">
        <v>1264</v>
      </c>
      <c r="E2802">
        <v>6</v>
      </c>
      <c r="F2802" t="s">
        <v>1250</v>
      </c>
      <c r="J2802" t="s">
        <v>23</v>
      </c>
      <c r="K2802">
        <v>1</v>
      </c>
      <c r="L2802">
        <v>10.85</v>
      </c>
      <c r="M2802">
        <v>8.5000000000000006E-3</v>
      </c>
      <c r="O2802" s="12">
        <f>VLOOKUP(C2802,[3]May!$C:$Z,24,FALSE)</f>
        <v>2019</v>
      </c>
    </row>
    <row r="2803" spans="1:15" x14ac:dyDescent="0.25">
      <c r="A2803" t="s">
        <v>1245</v>
      </c>
      <c r="C2803" t="s">
        <v>1264</v>
      </c>
      <c r="E2803">
        <v>13</v>
      </c>
      <c r="F2803" t="s">
        <v>1248</v>
      </c>
      <c r="J2803" t="s">
        <v>23</v>
      </c>
      <c r="K2803">
        <v>2</v>
      </c>
      <c r="L2803">
        <v>10.220000000000001</v>
      </c>
      <c r="M2803">
        <v>8.0000000000000002E-3</v>
      </c>
      <c r="O2803" s="12">
        <f>VLOOKUP(C2803,[3]May!$C:$Z,24,FALSE)</f>
        <v>2019</v>
      </c>
    </row>
    <row r="2804" spans="1:15" x14ac:dyDescent="0.25">
      <c r="A2804" t="s">
        <v>1245</v>
      </c>
      <c r="C2804" t="s">
        <v>1264</v>
      </c>
      <c r="E2804">
        <v>12</v>
      </c>
      <c r="F2804" t="s">
        <v>1253</v>
      </c>
      <c r="J2804" t="s">
        <v>23</v>
      </c>
      <c r="K2804">
        <v>1</v>
      </c>
      <c r="L2804">
        <v>61.2</v>
      </c>
      <c r="M2804">
        <v>8.3370000000000007E-3</v>
      </c>
      <c r="O2804" s="12">
        <f>VLOOKUP(C2804,[3]May!$C:$Z,24,FALSE)</f>
        <v>2019</v>
      </c>
    </row>
    <row r="2805" spans="1:15" x14ac:dyDescent="0.25">
      <c r="A2805" t="s">
        <v>1245</v>
      </c>
      <c r="C2805" t="s">
        <v>1264</v>
      </c>
      <c r="E2805">
        <v>9</v>
      </c>
      <c r="F2805" t="s">
        <v>1256</v>
      </c>
      <c r="J2805" t="s">
        <v>23</v>
      </c>
      <c r="K2805">
        <v>4</v>
      </c>
      <c r="L2805">
        <v>156.24</v>
      </c>
      <c r="M2805">
        <v>0.1288</v>
      </c>
      <c r="O2805" s="12">
        <f>VLOOKUP(C2805,[3]May!$C:$Z,24,FALSE)</f>
        <v>2019</v>
      </c>
    </row>
    <row r="2806" spans="1:15" x14ac:dyDescent="0.25">
      <c r="A2806" t="s">
        <v>1245</v>
      </c>
      <c r="C2806" t="s">
        <v>1264</v>
      </c>
      <c r="E2806">
        <v>2</v>
      </c>
      <c r="F2806" t="s">
        <v>1247</v>
      </c>
      <c r="J2806" t="s">
        <v>23</v>
      </c>
      <c r="K2806">
        <v>3</v>
      </c>
      <c r="L2806">
        <v>195.39</v>
      </c>
      <c r="M2806">
        <v>0.153</v>
      </c>
      <c r="O2806" s="12">
        <f>VLOOKUP(C2806,[3]May!$C:$Z,24,FALSE)</f>
        <v>2019</v>
      </c>
    </row>
    <row r="2807" spans="1:15" x14ac:dyDescent="0.25">
      <c r="A2807" t="s">
        <v>1245</v>
      </c>
      <c r="C2807" t="s">
        <v>1264</v>
      </c>
      <c r="E2807">
        <v>2</v>
      </c>
      <c r="F2807" t="s">
        <v>1247</v>
      </c>
      <c r="J2807" t="s">
        <v>23</v>
      </c>
      <c r="K2807">
        <v>6</v>
      </c>
      <c r="L2807">
        <v>30.66</v>
      </c>
      <c r="M2807">
        <v>2.4E-2</v>
      </c>
      <c r="O2807" s="12">
        <f>VLOOKUP(C2807,[3]May!$C:$Z,24,FALSE)</f>
        <v>2019</v>
      </c>
    </row>
    <row r="2808" spans="1:15" x14ac:dyDescent="0.25">
      <c r="A2808" t="s">
        <v>1245</v>
      </c>
      <c r="C2808" t="s">
        <v>1264</v>
      </c>
      <c r="E2808">
        <v>8</v>
      </c>
      <c r="F2808" t="s">
        <v>1251</v>
      </c>
      <c r="J2808" t="s">
        <v>23</v>
      </c>
      <c r="K2808">
        <v>3</v>
      </c>
      <c r="L2808">
        <v>165.18</v>
      </c>
      <c r="M2808">
        <v>9.6600000000000005E-2</v>
      </c>
      <c r="O2808" s="12">
        <f>VLOOKUP(C2808,[3]May!$C:$Z,24,FALSE)</f>
        <v>2019</v>
      </c>
    </row>
    <row r="2809" spans="1:15" x14ac:dyDescent="0.25">
      <c r="A2809" t="s">
        <v>1245</v>
      </c>
      <c r="C2809" t="s">
        <v>1264</v>
      </c>
      <c r="E2809">
        <v>2</v>
      </c>
      <c r="F2809" t="s">
        <v>1247</v>
      </c>
      <c r="J2809" t="s">
        <v>23</v>
      </c>
      <c r="K2809">
        <v>5</v>
      </c>
      <c r="L2809">
        <v>325.64999999999998</v>
      </c>
      <c r="M2809">
        <v>0.255</v>
      </c>
      <c r="O2809" s="12">
        <f>VLOOKUP(C2809,[3]May!$C:$Z,24,FALSE)</f>
        <v>2019</v>
      </c>
    </row>
    <row r="2810" spans="1:15" x14ac:dyDescent="0.25">
      <c r="A2810" t="s">
        <v>1245</v>
      </c>
      <c r="C2810" t="s">
        <v>1264</v>
      </c>
      <c r="E2810">
        <v>2</v>
      </c>
      <c r="F2810" t="s">
        <v>1247</v>
      </c>
      <c r="J2810" t="s">
        <v>23</v>
      </c>
      <c r="K2810">
        <v>9</v>
      </c>
      <c r="L2810">
        <v>45.99</v>
      </c>
      <c r="M2810">
        <v>3.5999999999999997E-2</v>
      </c>
      <c r="O2810" s="12">
        <f>VLOOKUP(C2810,[3]May!$C:$Z,24,FALSE)</f>
        <v>2019</v>
      </c>
    </row>
    <row r="2811" spans="1:15" x14ac:dyDescent="0.25">
      <c r="A2811" t="s">
        <v>1245</v>
      </c>
      <c r="C2811" t="s">
        <v>1264</v>
      </c>
      <c r="E2811">
        <v>2</v>
      </c>
      <c r="F2811" t="s">
        <v>1247</v>
      </c>
      <c r="J2811" t="s">
        <v>23</v>
      </c>
      <c r="K2811">
        <v>11</v>
      </c>
      <c r="L2811">
        <v>716.43</v>
      </c>
      <c r="M2811">
        <v>0.56100000000000005</v>
      </c>
      <c r="O2811" s="12">
        <f>VLOOKUP(C2811,[3]May!$C:$Z,24,FALSE)</f>
        <v>2019</v>
      </c>
    </row>
    <row r="2812" spans="1:15" x14ac:dyDescent="0.25">
      <c r="A2812" t="s">
        <v>1245</v>
      </c>
      <c r="C2812" t="s">
        <v>1264</v>
      </c>
      <c r="E2812">
        <v>2</v>
      </c>
      <c r="F2812" t="s">
        <v>1247</v>
      </c>
      <c r="J2812" t="s">
        <v>23</v>
      </c>
      <c r="K2812">
        <v>5</v>
      </c>
      <c r="L2812">
        <v>25.55</v>
      </c>
      <c r="M2812">
        <v>0.02</v>
      </c>
      <c r="O2812" s="12">
        <f>VLOOKUP(C2812,[3]May!$C:$Z,24,FALSE)</f>
        <v>2019</v>
      </c>
    </row>
    <row r="2813" spans="1:15" x14ac:dyDescent="0.25">
      <c r="A2813" t="s">
        <v>1245</v>
      </c>
      <c r="C2813" t="s">
        <v>1264</v>
      </c>
      <c r="E2813">
        <v>12</v>
      </c>
      <c r="F2813" t="s">
        <v>1253</v>
      </c>
      <c r="J2813" t="s">
        <v>23</v>
      </c>
      <c r="K2813">
        <v>1</v>
      </c>
      <c r="L2813">
        <v>61.2</v>
      </c>
      <c r="M2813">
        <v>8.3370000000000007E-3</v>
      </c>
      <c r="O2813" s="12">
        <f>VLOOKUP(C2813,[3]May!$C:$Z,24,FALSE)</f>
        <v>2019</v>
      </c>
    </row>
    <row r="2814" spans="1:15" x14ac:dyDescent="0.25">
      <c r="A2814" t="s">
        <v>1245</v>
      </c>
      <c r="C2814" t="s">
        <v>1264</v>
      </c>
      <c r="E2814">
        <v>8</v>
      </c>
      <c r="F2814" t="s">
        <v>1251</v>
      </c>
      <c r="J2814" t="s">
        <v>23</v>
      </c>
      <c r="K2814">
        <v>7</v>
      </c>
      <c r="L2814">
        <v>385.42</v>
      </c>
      <c r="M2814">
        <v>0.22539999999999999</v>
      </c>
      <c r="O2814" s="12">
        <f>VLOOKUP(C2814,[3]May!$C:$Z,24,FALSE)</f>
        <v>2019</v>
      </c>
    </row>
    <row r="2815" spans="1:15" x14ac:dyDescent="0.25">
      <c r="A2815" t="s">
        <v>1245</v>
      </c>
      <c r="C2815" t="s">
        <v>1264</v>
      </c>
      <c r="E2815">
        <v>2</v>
      </c>
      <c r="F2815" t="s">
        <v>1247</v>
      </c>
      <c r="J2815" t="s">
        <v>23</v>
      </c>
      <c r="K2815">
        <v>8</v>
      </c>
      <c r="L2815">
        <v>521.04</v>
      </c>
      <c r="M2815">
        <v>0.40799999999999997</v>
      </c>
      <c r="O2815" s="12">
        <f>VLOOKUP(C2815,[3]May!$C:$Z,24,FALSE)</f>
        <v>2019</v>
      </c>
    </row>
    <row r="2816" spans="1:15" x14ac:dyDescent="0.25">
      <c r="A2816" t="s">
        <v>1245</v>
      </c>
      <c r="C2816" t="s">
        <v>1264</v>
      </c>
      <c r="E2816">
        <v>2</v>
      </c>
      <c r="F2816" t="s">
        <v>1247</v>
      </c>
      <c r="J2816" t="s">
        <v>23</v>
      </c>
      <c r="K2816">
        <v>6</v>
      </c>
      <c r="L2816">
        <v>30.66</v>
      </c>
      <c r="M2816">
        <v>2.4E-2</v>
      </c>
      <c r="O2816" s="12">
        <f>VLOOKUP(C2816,[3]May!$C:$Z,24,FALSE)</f>
        <v>2019</v>
      </c>
    </row>
    <row r="2817" spans="1:15" x14ac:dyDescent="0.25">
      <c r="A2817" t="s">
        <v>1245</v>
      </c>
      <c r="C2817" t="s">
        <v>1264</v>
      </c>
      <c r="E2817">
        <v>12</v>
      </c>
      <c r="F2817" t="s">
        <v>1253</v>
      </c>
      <c r="J2817" t="s">
        <v>23</v>
      </c>
      <c r="K2817">
        <v>1</v>
      </c>
      <c r="L2817">
        <v>61.2</v>
      </c>
      <c r="M2817">
        <v>8.3370000000000007E-3</v>
      </c>
      <c r="O2817" s="12">
        <f>VLOOKUP(C2817,[3]May!$C:$Z,24,FALSE)</f>
        <v>2019</v>
      </c>
    </row>
    <row r="2818" spans="1:15" x14ac:dyDescent="0.25">
      <c r="A2818" t="s">
        <v>1245</v>
      </c>
      <c r="C2818" t="s">
        <v>1264</v>
      </c>
      <c r="E2818">
        <v>2</v>
      </c>
      <c r="F2818" t="s">
        <v>1247</v>
      </c>
      <c r="J2818" t="s">
        <v>23</v>
      </c>
      <c r="K2818">
        <v>6</v>
      </c>
      <c r="L2818">
        <v>390.78</v>
      </c>
      <c r="M2818">
        <v>0.30599999999999999</v>
      </c>
      <c r="O2818" s="12">
        <f>VLOOKUP(C2818,[3]May!$C:$Z,24,FALSE)</f>
        <v>2019</v>
      </c>
    </row>
    <row r="2819" spans="1:15" x14ac:dyDescent="0.25">
      <c r="A2819" t="s">
        <v>1245</v>
      </c>
      <c r="C2819" t="s">
        <v>1264</v>
      </c>
      <c r="E2819">
        <v>2</v>
      </c>
      <c r="F2819" t="s">
        <v>1247</v>
      </c>
      <c r="J2819" t="s">
        <v>23</v>
      </c>
      <c r="K2819">
        <v>7</v>
      </c>
      <c r="L2819">
        <v>35.770000000000003</v>
      </c>
      <c r="M2819">
        <v>2.8000000000000001E-2</v>
      </c>
      <c r="O2819" s="12">
        <f>VLOOKUP(C2819,[3]May!$C:$Z,24,FALSE)</f>
        <v>2019</v>
      </c>
    </row>
    <row r="2820" spans="1:15" x14ac:dyDescent="0.25">
      <c r="A2820" t="s">
        <v>1245</v>
      </c>
      <c r="C2820" t="s">
        <v>1264</v>
      </c>
      <c r="E2820">
        <v>2</v>
      </c>
      <c r="F2820" t="s">
        <v>1247</v>
      </c>
      <c r="J2820" t="s">
        <v>23</v>
      </c>
      <c r="K2820">
        <v>1</v>
      </c>
      <c r="L2820">
        <v>5.1100000000000003</v>
      </c>
      <c r="M2820">
        <v>4.0000000000000001E-3</v>
      </c>
      <c r="O2820" s="12">
        <f>VLOOKUP(C2820,[3]May!$C:$Z,24,FALSE)</f>
        <v>2019</v>
      </c>
    </row>
    <row r="2821" spans="1:15" x14ac:dyDescent="0.25">
      <c r="A2821" t="s">
        <v>1245</v>
      </c>
      <c r="C2821" t="s">
        <v>1264</v>
      </c>
      <c r="E2821">
        <v>2</v>
      </c>
      <c r="F2821" t="s">
        <v>1247</v>
      </c>
      <c r="J2821" t="s">
        <v>23</v>
      </c>
      <c r="K2821">
        <v>15</v>
      </c>
      <c r="L2821">
        <v>976.95</v>
      </c>
      <c r="M2821">
        <v>0.76500000000000001</v>
      </c>
      <c r="O2821" s="12">
        <f>VLOOKUP(C2821,[3]May!$C:$Z,24,FALSE)</f>
        <v>2019</v>
      </c>
    </row>
    <row r="2822" spans="1:15" x14ac:dyDescent="0.25">
      <c r="A2822" t="s">
        <v>1245</v>
      </c>
      <c r="C2822" t="s">
        <v>1264</v>
      </c>
      <c r="E2822">
        <v>2</v>
      </c>
      <c r="F2822" t="s">
        <v>1247</v>
      </c>
      <c r="J2822" t="s">
        <v>23</v>
      </c>
      <c r="K2822">
        <v>7</v>
      </c>
      <c r="L2822">
        <v>455.91</v>
      </c>
      <c r="M2822">
        <v>0.35699999999999998</v>
      </c>
      <c r="O2822" s="12">
        <f>VLOOKUP(C2822,[3]May!$C:$Z,24,FALSE)</f>
        <v>2019</v>
      </c>
    </row>
    <row r="2823" spans="1:15" x14ac:dyDescent="0.25">
      <c r="A2823" t="s">
        <v>1245</v>
      </c>
      <c r="C2823" t="s">
        <v>1264</v>
      </c>
      <c r="E2823">
        <v>2</v>
      </c>
      <c r="F2823" t="s">
        <v>1247</v>
      </c>
      <c r="J2823" t="s">
        <v>23</v>
      </c>
      <c r="K2823">
        <v>8</v>
      </c>
      <c r="L2823">
        <v>40.880000000000003</v>
      </c>
      <c r="M2823">
        <v>3.2000000000000001E-2</v>
      </c>
      <c r="O2823" s="12">
        <f>VLOOKUP(C2823,[3]May!$C:$Z,24,FALSE)</f>
        <v>2019</v>
      </c>
    </row>
    <row r="2824" spans="1:15" x14ac:dyDescent="0.25">
      <c r="A2824" t="s">
        <v>1245</v>
      </c>
      <c r="C2824" t="s">
        <v>1264</v>
      </c>
      <c r="E2824">
        <v>6</v>
      </c>
      <c r="F2824" t="s">
        <v>1250</v>
      </c>
      <c r="J2824" t="s">
        <v>23</v>
      </c>
      <c r="K2824">
        <v>1</v>
      </c>
      <c r="L2824">
        <v>10.85</v>
      </c>
      <c r="M2824">
        <v>8.5000000000000006E-3</v>
      </c>
      <c r="O2824" s="12">
        <f>VLOOKUP(C2824,[3]May!$C:$Z,24,FALSE)</f>
        <v>2019</v>
      </c>
    </row>
    <row r="2825" spans="1:15" x14ac:dyDescent="0.25">
      <c r="A2825" t="s">
        <v>1245</v>
      </c>
      <c r="C2825" t="s">
        <v>1264</v>
      </c>
      <c r="E2825">
        <v>2</v>
      </c>
      <c r="F2825" t="s">
        <v>1247</v>
      </c>
      <c r="J2825" t="s">
        <v>23</v>
      </c>
      <c r="K2825">
        <v>2</v>
      </c>
      <c r="L2825">
        <v>10.220000000000001</v>
      </c>
      <c r="M2825">
        <v>8.0000000000000002E-3</v>
      </c>
      <c r="O2825" s="12">
        <f>VLOOKUP(C2825,[3]May!$C:$Z,24,FALSE)</f>
        <v>2019</v>
      </c>
    </row>
    <row r="2826" spans="1:15" x14ac:dyDescent="0.25">
      <c r="A2826" t="s">
        <v>1245</v>
      </c>
      <c r="C2826" t="s">
        <v>1264</v>
      </c>
      <c r="E2826">
        <v>2</v>
      </c>
      <c r="F2826" t="s">
        <v>1247</v>
      </c>
      <c r="J2826" t="s">
        <v>23</v>
      </c>
      <c r="K2826">
        <v>1</v>
      </c>
      <c r="L2826">
        <v>65.13</v>
      </c>
      <c r="M2826">
        <v>5.0999999999999997E-2</v>
      </c>
      <c r="O2826" s="12">
        <f>VLOOKUP(C2826,[3]May!$C:$Z,24,FALSE)</f>
        <v>2019</v>
      </c>
    </row>
    <row r="2827" spans="1:15" x14ac:dyDescent="0.25">
      <c r="A2827" t="s">
        <v>1245</v>
      </c>
      <c r="C2827" t="s">
        <v>1264</v>
      </c>
      <c r="E2827">
        <v>12</v>
      </c>
      <c r="F2827" t="s">
        <v>1253</v>
      </c>
      <c r="J2827" t="s">
        <v>23</v>
      </c>
      <c r="K2827">
        <v>1</v>
      </c>
      <c r="L2827">
        <v>61.2</v>
      </c>
      <c r="M2827">
        <v>8.3370000000000007E-3</v>
      </c>
      <c r="O2827" s="12">
        <f>VLOOKUP(C2827,[3]May!$C:$Z,24,FALSE)</f>
        <v>2019</v>
      </c>
    </row>
    <row r="2828" spans="1:15" x14ac:dyDescent="0.25">
      <c r="A2828" t="s">
        <v>1245</v>
      </c>
      <c r="C2828" t="s">
        <v>1264</v>
      </c>
      <c r="E2828">
        <v>9</v>
      </c>
      <c r="F2828" t="s">
        <v>1256</v>
      </c>
      <c r="J2828" t="s">
        <v>23</v>
      </c>
      <c r="K2828">
        <v>4</v>
      </c>
      <c r="L2828">
        <v>156.24</v>
      </c>
      <c r="M2828">
        <v>0.1288</v>
      </c>
      <c r="O2828" s="12">
        <f>VLOOKUP(C2828,[3]May!$C:$Z,24,FALSE)</f>
        <v>2019</v>
      </c>
    </row>
    <row r="2829" spans="1:15" x14ac:dyDescent="0.25">
      <c r="A2829" t="s">
        <v>1245</v>
      </c>
      <c r="C2829" t="s">
        <v>1264</v>
      </c>
      <c r="E2829">
        <v>13</v>
      </c>
      <c r="F2829" t="s">
        <v>1248</v>
      </c>
      <c r="J2829" t="s">
        <v>23</v>
      </c>
      <c r="K2829">
        <v>3</v>
      </c>
      <c r="L2829">
        <v>15.33</v>
      </c>
      <c r="M2829">
        <v>1.2E-2</v>
      </c>
      <c r="O2829" s="12">
        <f>VLOOKUP(C2829,[3]May!$C:$Z,24,FALSE)</f>
        <v>2019</v>
      </c>
    </row>
    <row r="2830" spans="1:15" x14ac:dyDescent="0.25">
      <c r="A2830" t="s">
        <v>1245</v>
      </c>
      <c r="C2830" t="s">
        <v>1264</v>
      </c>
      <c r="E2830">
        <v>2</v>
      </c>
      <c r="F2830" t="s">
        <v>1247</v>
      </c>
      <c r="J2830" t="s">
        <v>23</v>
      </c>
      <c r="K2830">
        <v>3</v>
      </c>
      <c r="L2830">
        <v>195.39</v>
      </c>
      <c r="M2830">
        <v>0.153</v>
      </c>
      <c r="O2830" s="12">
        <f>VLOOKUP(C2830,[3]May!$C:$Z,24,FALSE)</f>
        <v>2019</v>
      </c>
    </row>
    <row r="2831" spans="1:15" x14ac:dyDescent="0.25">
      <c r="A2831" t="s">
        <v>1245</v>
      </c>
      <c r="C2831" t="s">
        <v>1264</v>
      </c>
      <c r="E2831">
        <v>2</v>
      </c>
      <c r="F2831" t="s">
        <v>1247</v>
      </c>
      <c r="J2831" t="s">
        <v>23</v>
      </c>
      <c r="K2831">
        <v>8</v>
      </c>
      <c r="L2831">
        <v>40.880000000000003</v>
      </c>
      <c r="M2831">
        <v>3.2000000000000001E-2</v>
      </c>
      <c r="O2831" s="12">
        <f>VLOOKUP(C2831,[3]May!$C:$Z,24,FALSE)</f>
        <v>2019</v>
      </c>
    </row>
    <row r="2832" spans="1:15" x14ac:dyDescent="0.25">
      <c r="A2832" t="s">
        <v>1245</v>
      </c>
      <c r="C2832" t="s">
        <v>1264</v>
      </c>
      <c r="E2832">
        <v>2</v>
      </c>
      <c r="F2832" t="s">
        <v>1247</v>
      </c>
      <c r="J2832" t="s">
        <v>23</v>
      </c>
      <c r="K2832">
        <v>3</v>
      </c>
      <c r="L2832">
        <v>15.33</v>
      </c>
      <c r="M2832">
        <v>1.2E-2</v>
      </c>
      <c r="O2832" s="12">
        <f>VLOOKUP(C2832,[3]May!$C:$Z,24,FALSE)</f>
        <v>2019</v>
      </c>
    </row>
    <row r="2833" spans="1:15" x14ac:dyDescent="0.25">
      <c r="A2833" t="s">
        <v>1245</v>
      </c>
      <c r="C2833" t="s">
        <v>1264</v>
      </c>
      <c r="E2833">
        <v>2</v>
      </c>
      <c r="F2833" t="s">
        <v>1247</v>
      </c>
      <c r="J2833" t="s">
        <v>23</v>
      </c>
      <c r="K2833">
        <v>5</v>
      </c>
      <c r="L2833">
        <v>325.64999999999998</v>
      </c>
      <c r="M2833">
        <v>0.255</v>
      </c>
      <c r="O2833" s="12">
        <f>VLOOKUP(C2833,[3]May!$C:$Z,24,FALSE)</f>
        <v>2019</v>
      </c>
    </row>
    <row r="2834" spans="1:15" x14ac:dyDescent="0.25">
      <c r="A2834" t="s">
        <v>1245</v>
      </c>
      <c r="C2834" t="s">
        <v>1264</v>
      </c>
      <c r="E2834">
        <v>2</v>
      </c>
      <c r="F2834" t="s">
        <v>1247</v>
      </c>
      <c r="J2834" t="s">
        <v>23</v>
      </c>
      <c r="K2834">
        <v>4</v>
      </c>
      <c r="L2834">
        <v>260.52</v>
      </c>
      <c r="M2834">
        <v>0.20399999999999999</v>
      </c>
      <c r="O2834" s="12">
        <f>VLOOKUP(C2834,[3]May!$C:$Z,24,FALSE)</f>
        <v>2019</v>
      </c>
    </row>
    <row r="2835" spans="1:15" x14ac:dyDescent="0.25">
      <c r="A2835" t="s">
        <v>1245</v>
      </c>
      <c r="C2835" t="s">
        <v>1264</v>
      </c>
      <c r="E2835">
        <v>2</v>
      </c>
      <c r="F2835" t="s">
        <v>1247</v>
      </c>
      <c r="J2835" t="s">
        <v>23</v>
      </c>
      <c r="K2835">
        <v>5</v>
      </c>
      <c r="L2835">
        <v>25.55</v>
      </c>
      <c r="M2835">
        <v>0.02</v>
      </c>
      <c r="O2835" s="12">
        <f>VLOOKUP(C2835,[3]May!$C:$Z,24,FALSE)</f>
        <v>2019</v>
      </c>
    </row>
    <row r="2836" spans="1:15" x14ac:dyDescent="0.25">
      <c r="A2836" t="s">
        <v>1245</v>
      </c>
      <c r="C2836" t="s">
        <v>1264</v>
      </c>
      <c r="E2836">
        <v>2</v>
      </c>
      <c r="F2836" t="s">
        <v>1247</v>
      </c>
      <c r="J2836" t="s">
        <v>23</v>
      </c>
      <c r="K2836">
        <v>17</v>
      </c>
      <c r="L2836">
        <v>1107.21</v>
      </c>
      <c r="M2836">
        <v>0.86699999999999999</v>
      </c>
      <c r="O2836" s="12">
        <f>VLOOKUP(C2836,[3]May!$C:$Z,24,FALSE)</f>
        <v>2019</v>
      </c>
    </row>
    <row r="2837" spans="1:15" x14ac:dyDescent="0.25">
      <c r="A2837" t="s">
        <v>1245</v>
      </c>
      <c r="C2837" t="s">
        <v>1264</v>
      </c>
      <c r="E2837">
        <v>2</v>
      </c>
      <c r="F2837" t="s">
        <v>1247</v>
      </c>
      <c r="J2837" t="s">
        <v>23</v>
      </c>
      <c r="K2837">
        <v>11</v>
      </c>
      <c r="L2837">
        <v>56.21</v>
      </c>
      <c r="M2837">
        <v>4.3999999999999997E-2</v>
      </c>
      <c r="O2837" s="12">
        <f>VLOOKUP(C2837,[3]May!$C:$Z,24,FALSE)</f>
        <v>2019</v>
      </c>
    </row>
    <row r="2838" spans="1:15" x14ac:dyDescent="0.25">
      <c r="A2838" t="s">
        <v>1245</v>
      </c>
      <c r="C2838" t="s">
        <v>1264</v>
      </c>
      <c r="E2838">
        <v>9</v>
      </c>
      <c r="F2838" t="s">
        <v>1256</v>
      </c>
      <c r="J2838" t="s">
        <v>23</v>
      </c>
      <c r="K2838">
        <v>7</v>
      </c>
      <c r="L2838">
        <v>273.42</v>
      </c>
      <c r="M2838">
        <v>0.22539999999999999</v>
      </c>
      <c r="O2838" s="12">
        <f>VLOOKUP(C2838,[3]May!$C:$Z,24,FALSE)</f>
        <v>2019</v>
      </c>
    </row>
    <row r="2839" spans="1:15" x14ac:dyDescent="0.25">
      <c r="A2839" t="s">
        <v>1245</v>
      </c>
      <c r="C2839" t="s">
        <v>1264</v>
      </c>
      <c r="E2839">
        <v>1</v>
      </c>
      <c r="F2839" t="s">
        <v>1252</v>
      </c>
      <c r="J2839" t="s">
        <v>23</v>
      </c>
      <c r="K2839">
        <v>6</v>
      </c>
      <c r="L2839">
        <v>197.94</v>
      </c>
      <c r="M2839">
        <v>0.16320000000000001</v>
      </c>
      <c r="O2839" s="12">
        <f>VLOOKUP(C2839,[3]May!$C:$Z,24,FALSE)</f>
        <v>2019</v>
      </c>
    </row>
    <row r="2840" spans="1:15" x14ac:dyDescent="0.25">
      <c r="A2840" t="s">
        <v>1245</v>
      </c>
      <c r="C2840" t="s">
        <v>1264</v>
      </c>
      <c r="E2840">
        <v>2</v>
      </c>
      <c r="F2840" t="s">
        <v>1247</v>
      </c>
      <c r="J2840" t="s">
        <v>23</v>
      </c>
      <c r="K2840">
        <v>2</v>
      </c>
      <c r="L2840">
        <v>130.26</v>
      </c>
      <c r="M2840">
        <v>0.10199999999999999</v>
      </c>
      <c r="O2840" s="12">
        <f>VLOOKUP(C2840,[3]May!$C:$Z,24,FALSE)</f>
        <v>2019</v>
      </c>
    </row>
    <row r="2841" spans="1:15" x14ac:dyDescent="0.25">
      <c r="A2841" t="s">
        <v>1245</v>
      </c>
      <c r="C2841" t="s">
        <v>1264</v>
      </c>
      <c r="E2841">
        <v>2</v>
      </c>
      <c r="F2841" t="s">
        <v>1247</v>
      </c>
      <c r="J2841" t="s">
        <v>23</v>
      </c>
      <c r="K2841">
        <v>8</v>
      </c>
      <c r="L2841">
        <v>521.04</v>
      </c>
      <c r="M2841">
        <v>0.40799999999999997</v>
      </c>
      <c r="O2841" s="12">
        <f>VLOOKUP(C2841,[3]May!$C:$Z,24,FALSE)</f>
        <v>2019</v>
      </c>
    </row>
    <row r="2842" spans="1:15" x14ac:dyDescent="0.25">
      <c r="A2842" t="s">
        <v>1245</v>
      </c>
      <c r="C2842" t="s">
        <v>1264</v>
      </c>
      <c r="E2842">
        <v>2</v>
      </c>
      <c r="F2842" t="s">
        <v>1247</v>
      </c>
      <c r="J2842" t="s">
        <v>23</v>
      </c>
      <c r="K2842">
        <v>13</v>
      </c>
      <c r="L2842">
        <v>66.430000000000007</v>
      </c>
      <c r="M2842">
        <v>5.1999999999999998E-2</v>
      </c>
      <c r="O2842" s="12">
        <f>VLOOKUP(C2842,[3]May!$C:$Z,24,FALSE)</f>
        <v>2019</v>
      </c>
    </row>
    <row r="2843" spans="1:15" x14ac:dyDescent="0.25">
      <c r="A2843" t="s">
        <v>1245</v>
      </c>
      <c r="C2843" t="s">
        <v>1264</v>
      </c>
      <c r="E2843">
        <v>6</v>
      </c>
      <c r="F2843" t="s">
        <v>1250</v>
      </c>
      <c r="J2843" t="s">
        <v>23</v>
      </c>
      <c r="K2843">
        <v>2</v>
      </c>
      <c r="L2843">
        <v>21.7</v>
      </c>
      <c r="M2843">
        <v>1.7000000000000001E-2</v>
      </c>
      <c r="O2843" s="12">
        <f>VLOOKUP(C2843,[3]May!$C:$Z,24,FALSE)</f>
        <v>2019</v>
      </c>
    </row>
    <row r="2844" spans="1:15" x14ac:dyDescent="0.25">
      <c r="A2844" t="s">
        <v>1245</v>
      </c>
      <c r="C2844" t="s">
        <v>1264</v>
      </c>
      <c r="E2844">
        <v>12</v>
      </c>
      <c r="F2844" t="s">
        <v>1253</v>
      </c>
      <c r="J2844" t="s">
        <v>23</v>
      </c>
      <c r="K2844">
        <v>1</v>
      </c>
      <c r="L2844">
        <v>61.2</v>
      </c>
      <c r="M2844">
        <v>8.3370000000000007E-3</v>
      </c>
      <c r="O2844" s="12">
        <f>VLOOKUP(C2844,[3]May!$C:$Z,24,FALSE)</f>
        <v>2019</v>
      </c>
    </row>
    <row r="2845" spans="1:15" x14ac:dyDescent="0.25">
      <c r="A2845" t="s">
        <v>1245</v>
      </c>
      <c r="C2845" t="s">
        <v>1264</v>
      </c>
      <c r="E2845">
        <v>2</v>
      </c>
      <c r="F2845" t="s">
        <v>1247</v>
      </c>
      <c r="J2845" t="s">
        <v>23</v>
      </c>
      <c r="K2845">
        <v>8</v>
      </c>
      <c r="L2845">
        <v>521.04</v>
      </c>
      <c r="M2845">
        <v>0.40799999999999997</v>
      </c>
      <c r="O2845" s="12">
        <f>VLOOKUP(C2845,[3]May!$C:$Z,24,FALSE)</f>
        <v>2019</v>
      </c>
    </row>
    <row r="2846" spans="1:15" x14ac:dyDescent="0.25">
      <c r="A2846" t="s">
        <v>1245</v>
      </c>
      <c r="C2846" t="s">
        <v>1264</v>
      </c>
      <c r="E2846">
        <v>2</v>
      </c>
      <c r="F2846" t="s">
        <v>1247</v>
      </c>
      <c r="J2846" t="s">
        <v>23</v>
      </c>
      <c r="K2846">
        <v>8</v>
      </c>
      <c r="L2846">
        <v>40.880000000000003</v>
      </c>
      <c r="M2846">
        <v>3.2000000000000001E-2</v>
      </c>
      <c r="O2846" s="12">
        <f>VLOOKUP(C2846,[3]May!$C:$Z,24,FALSE)</f>
        <v>2019</v>
      </c>
    </row>
    <row r="2847" spans="1:15" x14ac:dyDescent="0.25">
      <c r="A2847" t="s">
        <v>1245</v>
      </c>
      <c r="C2847" t="s">
        <v>1264</v>
      </c>
      <c r="E2847">
        <v>12</v>
      </c>
      <c r="F2847" t="s">
        <v>1253</v>
      </c>
      <c r="J2847" t="s">
        <v>23</v>
      </c>
      <c r="K2847">
        <v>1</v>
      </c>
      <c r="L2847">
        <v>61.2</v>
      </c>
      <c r="M2847">
        <v>8.3370000000000007E-3</v>
      </c>
      <c r="O2847" s="12">
        <f>VLOOKUP(C2847,[3]May!$C:$Z,24,FALSE)</f>
        <v>2019</v>
      </c>
    </row>
    <row r="2848" spans="1:15" x14ac:dyDescent="0.25">
      <c r="A2848" t="s">
        <v>1245</v>
      </c>
      <c r="C2848" t="s">
        <v>1264</v>
      </c>
      <c r="E2848">
        <v>2</v>
      </c>
      <c r="F2848" t="s">
        <v>1247</v>
      </c>
      <c r="J2848" t="s">
        <v>23</v>
      </c>
      <c r="K2848">
        <v>8</v>
      </c>
      <c r="L2848">
        <v>521.04</v>
      </c>
      <c r="M2848">
        <v>0.40799999999999997</v>
      </c>
      <c r="O2848" s="12">
        <f>VLOOKUP(C2848,[3]May!$C:$Z,24,FALSE)</f>
        <v>2019</v>
      </c>
    </row>
    <row r="2849" spans="1:15" x14ac:dyDescent="0.25">
      <c r="A2849" t="s">
        <v>1245</v>
      </c>
      <c r="C2849" t="s">
        <v>1264</v>
      </c>
      <c r="E2849">
        <v>2</v>
      </c>
      <c r="F2849" t="s">
        <v>1247</v>
      </c>
      <c r="J2849" t="s">
        <v>23</v>
      </c>
      <c r="K2849">
        <v>2</v>
      </c>
      <c r="L2849">
        <v>10.220000000000001</v>
      </c>
      <c r="M2849">
        <v>8.0000000000000002E-3</v>
      </c>
      <c r="O2849" s="12">
        <f>VLOOKUP(C2849,[3]May!$C:$Z,24,FALSE)</f>
        <v>2019</v>
      </c>
    </row>
    <row r="2850" spans="1:15" x14ac:dyDescent="0.25">
      <c r="A2850" t="s">
        <v>1245</v>
      </c>
      <c r="C2850" t="s">
        <v>1264</v>
      </c>
      <c r="E2850">
        <v>2</v>
      </c>
      <c r="F2850" t="s">
        <v>1247</v>
      </c>
      <c r="J2850" t="s">
        <v>23</v>
      </c>
      <c r="K2850">
        <v>5</v>
      </c>
      <c r="L2850">
        <v>325.64999999999998</v>
      </c>
      <c r="M2850">
        <v>0.255</v>
      </c>
      <c r="O2850" s="12">
        <f>VLOOKUP(C2850,[3]May!$C:$Z,24,FALSE)</f>
        <v>2019</v>
      </c>
    </row>
    <row r="2851" spans="1:15" x14ac:dyDescent="0.25">
      <c r="A2851" t="s">
        <v>1245</v>
      </c>
      <c r="C2851" t="s">
        <v>1264</v>
      </c>
      <c r="E2851">
        <v>2</v>
      </c>
      <c r="F2851" t="s">
        <v>1247</v>
      </c>
      <c r="J2851" t="s">
        <v>23</v>
      </c>
      <c r="K2851">
        <v>4</v>
      </c>
      <c r="L2851">
        <v>20.440000000000001</v>
      </c>
      <c r="M2851">
        <v>1.6E-2</v>
      </c>
      <c r="O2851" s="12">
        <f>VLOOKUP(C2851,[3]May!$C:$Z,24,FALSE)</f>
        <v>2019</v>
      </c>
    </row>
    <row r="2852" spans="1:15" x14ac:dyDescent="0.25">
      <c r="A2852" t="s">
        <v>1245</v>
      </c>
      <c r="C2852" t="s">
        <v>1264</v>
      </c>
      <c r="E2852">
        <v>2</v>
      </c>
      <c r="F2852" t="s">
        <v>1247</v>
      </c>
      <c r="J2852" t="s">
        <v>23</v>
      </c>
      <c r="K2852">
        <v>20</v>
      </c>
      <c r="L2852">
        <v>102.2</v>
      </c>
      <c r="M2852">
        <v>0.08</v>
      </c>
      <c r="O2852" s="12">
        <f>VLOOKUP(C2852,[3]May!$C:$Z,24,FALSE)</f>
        <v>2019</v>
      </c>
    </row>
    <row r="2853" spans="1:15" x14ac:dyDescent="0.25">
      <c r="A2853" t="s">
        <v>1245</v>
      </c>
      <c r="C2853" t="s">
        <v>1264</v>
      </c>
      <c r="E2853">
        <v>12</v>
      </c>
      <c r="F2853" t="s">
        <v>1253</v>
      </c>
      <c r="J2853" t="s">
        <v>23</v>
      </c>
      <c r="K2853">
        <v>1</v>
      </c>
      <c r="L2853">
        <v>61.2</v>
      </c>
      <c r="M2853">
        <v>8.3370000000000007E-3</v>
      </c>
      <c r="O2853" s="12">
        <f>VLOOKUP(C2853,[3]May!$C:$Z,24,FALSE)</f>
        <v>2019</v>
      </c>
    </row>
    <row r="2854" spans="1:15" x14ac:dyDescent="0.25">
      <c r="A2854" t="s">
        <v>1245</v>
      </c>
      <c r="C2854" t="s">
        <v>1264</v>
      </c>
      <c r="E2854">
        <v>2</v>
      </c>
      <c r="F2854" t="s">
        <v>1247</v>
      </c>
      <c r="J2854" t="s">
        <v>23</v>
      </c>
      <c r="K2854">
        <v>5</v>
      </c>
      <c r="L2854">
        <v>325.64999999999998</v>
      </c>
      <c r="M2854">
        <v>0.255</v>
      </c>
      <c r="O2854" s="12">
        <f>VLOOKUP(C2854,[3]May!$C:$Z,24,FALSE)</f>
        <v>2019</v>
      </c>
    </row>
    <row r="2855" spans="1:15" x14ac:dyDescent="0.25">
      <c r="A2855" t="s">
        <v>1245</v>
      </c>
      <c r="C2855" t="s">
        <v>1264</v>
      </c>
      <c r="E2855">
        <v>2</v>
      </c>
      <c r="F2855" t="s">
        <v>1247</v>
      </c>
      <c r="J2855" t="s">
        <v>23</v>
      </c>
      <c r="K2855">
        <v>3</v>
      </c>
      <c r="L2855">
        <v>15.33</v>
      </c>
      <c r="M2855">
        <v>1.2E-2</v>
      </c>
      <c r="O2855" s="12">
        <f>VLOOKUP(C2855,[3]May!$C:$Z,24,FALSE)</f>
        <v>2019</v>
      </c>
    </row>
    <row r="2856" spans="1:15" x14ac:dyDescent="0.25">
      <c r="A2856" t="s">
        <v>1245</v>
      </c>
      <c r="C2856" t="s">
        <v>1264</v>
      </c>
      <c r="E2856">
        <v>2</v>
      </c>
      <c r="F2856" t="s">
        <v>1247</v>
      </c>
      <c r="J2856" t="s">
        <v>23</v>
      </c>
      <c r="K2856">
        <v>3</v>
      </c>
      <c r="L2856">
        <v>195.39</v>
      </c>
      <c r="M2856">
        <v>0.153</v>
      </c>
      <c r="O2856" s="12">
        <f>VLOOKUP(C2856,[3]May!$C:$Z,24,FALSE)</f>
        <v>2019</v>
      </c>
    </row>
    <row r="2857" spans="1:15" x14ac:dyDescent="0.25">
      <c r="A2857" t="s">
        <v>1245</v>
      </c>
      <c r="C2857" t="s">
        <v>1264</v>
      </c>
      <c r="E2857">
        <v>2</v>
      </c>
      <c r="F2857" t="s">
        <v>1247</v>
      </c>
      <c r="J2857" t="s">
        <v>23</v>
      </c>
      <c r="K2857">
        <v>7</v>
      </c>
      <c r="L2857">
        <v>455.91</v>
      </c>
      <c r="M2857">
        <v>0.35699999999999998</v>
      </c>
      <c r="O2857" s="12">
        <f>VLOOKUP(C2857,[3]May!$C:$Z,24,FALSE)</f>
        <v>2019</v>
      </c>
    </row>
    <row r="2858" spans="1:15" x14ac:dyDescent="0.25">
      <c r="A2858" t="s">
        <v>1245</v>
      </c>
      <c r="C2858" t="s">
        <v>1264</v>
      </c>
      <c r="E2858">
        <v>2</v>
      </c>
      <c r="F2858" t="s">
        <v>1247</v>
      </c>
      <c r="J2858" t="s">
        <v>23</v>
      </c>
      <c r="K2858">
        <v>12</v>
      </c>
      <c r="L2858">
        <v>61.32</v>
      </c>
      <c r="M2858">
        <v>4.8000000000000001E-2</v>
      </c>
      <c r="O2858" s="12">
        <f>VLOOKUP(C2858,[3]May!$C:$Z,24,FALSE)</f>
        <v>2019</v>
      </c>
    </row>
    <row r="2859" spans="1:15" x14ac:dyDescent="0.25">
      <c r="A2859" t="s">
        <v>1245</v>
      </c>
      <c r="C2859" t="s">
        <v>1264</v>
      </c>
      <c r="E2859">
        <v>12</v>
      </c>
      <c r="F2859" t="s">
        <v>1253</v>
      </c>
      <c r="J2859" t="s">
        <v>23</v>
      </c>
      <c r="K2859">
        <v>1</v>
      </c>
      <c r="L2859">
        <v>61.2</v>
      </c>
      <c r="M2859">
        <v>8.3370000000000007E-3</v>
      </c>
      <c r="O2859" s="12">
        <f>VLOOKUP(C2859,[3]May!$C:$Z,24,FALSE)</f>
        <v>2019</v>
      </c>
    </row>
    <row r="2860" spans="1:15" x14ac:dyDescent="0.25">
      <c r="A2860" t="s">
        <v>1245</v>
      </c>
      <c r="C2860" t="s">
        <v>1264</v>
      </c>
      <c r="E2860">
        <v>2</v>
      </c>
      <c r="F2860" t="s">
        <v>1247</v>
      </c>
      <c r="J2860" t="s">
        <v>23</v>
      </c>
      <c r="K2860">
        <v>7</v>
      </c>
      <c r="L2860">
        <v>455.91</v>
      </c>
      <c r="M2860">
        <v>0.35699999999999998</v>
      </c>
      <c r="O2860" s="12">
        <f>VLOOKUP(C2860,[3]May!$C:$Z,24,FALSE)</f>
        <v>2019</v>
      </c>
    </row>
    <row r="2861" spans="1:15" x14ac:dyDescent="0.25">
      <c r="A2861" t="s">
        <v>1245</v>
      </c>
      <c r="C2861" t="s">
        <v>1264</v>
      </c>
      <c r="E2861">
        <v>2</v>
      </c>
      <c r="F2861" t="s">
        <v>1247</v>
      </c>
      <c r="J2861" t="s">
        <v>23</v>
      </c>
      <c r="K2861">
        <v>16</v>
      </c>
      <c r="L2861">
        <v>81.760000000000005</v>
      </c>
      <c r="M2861">
        <v>6.4000000000000001E-2</v>
      </c>
      <c r="O2861" s="12">
        <f>VLOOKUP(C2861,[3]May!$C:$Z,24,FALSE)</f>
        <v>2019</v>
      </c>
    </row>
    <row r="2862" spans="1:15" x14ac:dyDescent="0.25">
      <c r="A2862" t="s">
        <v>1245</v>
      </c>
      <c r="C2862" t="s">
        <v>1264</v>
      </c>
      <c r="E2862">
        <v>12</v>
      </c>
      <c r="F2862" t="s">
        <v>1253</v>
      </c>
      <c r="J2862" t="s">
        <v>23</v>
      </c>
      <c r="K2862">
        <v>1</v>
      </c>
      <c r="L2862">
        <v>61.2</v>
      </c>
      <c r="M2862">
        <v>8.3370000000000007E-3</v>
      </c>
      <c r="O2862" s="12">
        <f>VLOOKUP(C2862,[3]May!$C:$Z,24,FALSE)</f>
        <v>2019</v>
      </c>
    </row>
    <row r="2863" spans="1:15" x14ac:dyDescent="0.25">
      <c r="A2863" t="s">
        <v>1245</v>
      </c>
      <c r="C2863" t="s">
        <v>1264</v>
      </c>
      <c r="E2863">
        <v>2</v>
      </c>
      <c r="F2863" t="s">
        <v>1247</v>
      </c>
      <c r="J2863" t="s">
        <v>23</v>
      </c>
      <c r="K2863">
        <v>10</v>
      </c>
      <c r="L2863">
        <v>51.1</v>
      </c>
      <c r="M2863">
        <v>0.04</v>
      </c>
      <c r="O2863" s="12">
        <f>VLOOKUP(C2863,[3]May!$C:$Z,24,FALSE)</f>
        <v>2019</v>
      </c>
    </row>
    <row r="2864" spans="1:15" x14ac:dyDescent="0.25">
      <c r="A2864" t="s">
        <v>1245</v>
      </c>
      <c r="C2864" t="s">
        <v>1264</v>
      </c>
      <c r="E2864">
        <v>2</v>
      </c>
      <c r="F2864" t="s">
        <v>1247</v>
      </c>
      <c r="J2864" t="s">
        <v>23</v>
      </c>
      <c r="K2864">
        <v>10</v>
      </c>
      <c r="L2864">
        <v>651.29999999999995</v>
      </c>
      <c r="M2864">
        <v>0.51</v>
      </c>
      <c r="O2864" s="12">
        <f>VLOOKUP(C2864,[3]May!$C:$Z,24,FALSE)</f>
        <v>2019</v>
      </c>
    </row>
    <row r="2865" spans="1:15" x14ac:dyDescent="0.25">
      <c r="A2865" t="s">
        <v>1245</v>
      </c>
      <c r="C2865" t="s">
        <v>1264</v>
      </c>
      <c r="E2865">
        <v>2</v>
      </c>
      <c r="F2865" t="s">
        <v>1247</v>
      </c>
      <c r="J2865" t="s">
        <v>23</v>
      </c>
      <c r="K2865">
        <v>1</v>
      </c>
      <c r="L2865">
        <v>5.1100000000000003</v>
      </c>
      <c r="M2865">
        <v>4.0000000000000001E-3</v>
      </c>
      <c r="O2865" s="12">
        <f>VLOOKUP(C2865,[3]May!$C:$Z,24,FALSE)</f>
        <v>2019</v>
      </c>
    </row>
    <row r="2866" spans="1:15" x14ac:dyDescent="0.25">
      <c r="A2866" t="s">
        <v>1245</v>
      </c>
      <c r="C2866" t="s">
        <v>1264</v>
      </c>
      <c r="E2866">
        <v>2</v>
      </c>
      <c r="F2866" t="s">
        <v>1247</v>
      </c>
      <c r="J2866" t="s">
        <v>23</v>
      </c>
      <c r="K2866">
        <v>8</v>
      </c>
      <c r="L2866">
        <v>521.04</v>
      </c>
      <c r="M2866">
        <v>0.40799999999999997</v>
      </c>
      <c r="O2866" s="12">
        <f>VLOOKUP(C2866,[3]May!$C:$Z,24,FALSE)</f>
        <v>2019</v>
      </c>
    </row>
    <row r="2867" spans="1:15" x14ac:dyDescent="0.25">
      <c r="A2867" t="s">
        <v>1245</v>
      </c>
      <c r="C2867" t="s">
        <v>1264</v>
      </c>
      <c r="E2867">
        <v>2</v>
      </c>
      <c r="F2867" t="s">
        <v>1247</v>
      </c>
      <c r="J2867" t="s">
        <v>23</v>
      </c>
      <c r="K2867">
        <v>1</v>
      </c>
      <c r="L2867">
        <v>65.13</v>
      </c>
      <c r="M2867">
        <v>5.0999999999999997E-2</v>
      </c>
      <c r="O2867" s="12">
        <f>VLOOKUP(C2867,[3]May!$C:$Z,24,FALSE)</f>
        <v>2019</v>
      </c>
    </row>
    <row r="2868" spans="1:15" x14ac:dyDescent="0.25">
      <c r="A2868" t="s">
        <v>1245</v>
      </c>
      <c r="C2868" t="s">
        <v>1264</v>
      </c>
      <c r="E2868">
        <v>2</v>
      </c>
      <c r="F2868" t="s">
        <v>1247</v>
      </c>
      <c r="J2868" t="s">
        <v>23</v>
      </c>
      <c r="K2868">
        <v>17</v>
      </c>
      <c r="L2868">
        <v>86.87</v>
      </c>
      <c r="M2868">
        <v>6.8000000000000005E-2</v>
      </c>
      <c r="O2868" s="12">
        <f>VLOOKUP(C2868,[3]May!$C:$Z,24,FALSE)</f>
        <v>2019</v>
      </c>
    </row>
    <row r="2869" spans="1:15" x14ac:dyDescent="0.25">
      <c r="A2869" t="s">
        <v>1245</v>
      </c>
      <c r="C2869" t="s">
        <v>1264</v>
      </c>
      <c r="E2869">
        <v>2</v>
      </c>
      <c r="F2869" t="s">
        <v>1247</v>
      </c>
      <c r="J2869" t="s">
        <v>23</v>
      </c>
      <c r="K2869">
        <v>8</v>
      </c>
      <c r="L2869">
        <v>521.04</v>
      </c>
      <c r="M2869">
        <v>0.40799999999999997</v>
      </c>
      <c r="O2869" s="12">
        <f>VLOOKUP(C2869,[3]May!$C:$Z,24,FALSE)</f>
        <v>2019</v>
      </c>
    </row>
    <row r="2870" spans="1:15" x14ac:dyDescent="0.25">
      <c r="A2870" t="s">
        <v>1245</v>
      </c>
      <c r="C2870" t="s">
        <v>1264</v>
      </c>
      <c r="E2870">
        <v>2</v>
      </c>
      <c r="F2870" t="s">
        <v>1247</v>
      </c>
      <c r="J2870" t="s">
        <v>23</v>
      </c>
      <c r="K2870">
        <v>6</v>
      </c>
      <c r="L2870">
        <v>30.66</v>
      </c>
      <c r="M2870">
        <v>2.4E-2</v>
      </c>
      <c r="O2870" s="12">
        <f>VLOOKUP(C2870,[3]May!$C:$Z,24,FALSE)</f>
        <v>2019</v>
      </c>
    </row>
    <row r="2871" spans="1:15" x14ac:dyDescent="0.25">
      <c r="A2871" t="s">
        <v>1245</v>
      </c>
      <c r="C2871" t="s">
        <v>1264</v>
      </c>
      <c r="E2871">
        <v>2</v>
      </c>
      <c r="F2871" t="s">
        <v>1247</v>
      </c>
      <c r="J2871" t="s">
        <v>23</v>
      </c>
      <c r="K2871">
        <v>15</v>
      </c>
      <c r="L2871">
        <v>76.650000000000006</v>
      </c>
      <c r="M2871">
        <v>0.06</v>
      </c>
      <c r="O2871" s="12">
        <f>VLOOKUP(C2871,[3]May!$C:$Z,24,FALSE)</f>
        <v>2019</v>
      </c>
    </row>
    <row r="2872" spans="1:15" x14ac:dyDescent="0.25">
      <c r="A2872" t="s">
        <v>1245</v>
      </c>
      <c r="C2872" t="s">
        <v>1264</v>
      </c>
      <c r="E2872">
        <v>2</v>
      </c>
      <c r="F2872" t="s">
        <v>1247</v>
      </c>
      <c r="J2872" t="s">
        <v>23</v>
      </c>
      <c r="K2872">
        <v>19</v>
      </c>
      <c r="L2872">
        <v>97.09</v>
      </c>
      <c r="M2872">
        <v>7.5999999999999998E-2</v>
      </c>
      <c r="O2872" s="12">
        <f>VLOOKUP(C2872,[3]May!$C:$Z,24,FALSE)</f>
        <v>2019</v>
      </c>
    </row>
    <row r="2873" spans="1:15" x14ac:dyDescent="0.25">
      <c r="A2873" t="s">
        <v>1245</v>
      </c>
      <c r="C2873" t="s">
        <v>1264</v>
      </c>
      <c r="E2873">
        <v>2</v>
      </c>
      <c r="F2873" t="s">
        <v>1247</v>
      </c>
      <c r="J2873" t="s">
        <v>23</v>
      </c>
      <c r="K2873">
        <v>11</v>
      </c>
      <c r="L2873">
        <v>56.21</v>
      </c>
      <c r="M2873">
        <v>4.3999999999999997E-2</v>
      </c>
      <c r="O2873" s="12">
        <f>VLOOKUP(C2873,[3]May!$C:$Z,24,FALSE)</f>
        <v>2019</v>
      </c>
    </row>
    <row r="2874" spans="1:15" x14ac:dyDescent="0.25">
      <c r="A2874" t="s">
        <v>1245</v>
      </c>
      <c r="C2874" t="s">
        <v>1264</v>
      </c>
      <c r="E2874">
        <v>12</v>
      </c>
      <c r="F2874" t="s">
        <v>1253</v>
      </c>
      <c r="J2874" t="s">
        <v>23</v>
      </c>
      <c r="K2874">
        <v>1</v>
      </c>
      <c r="L2874">
        <v>61.2</v>
      </c>
      <c r="M2874">
        <v>8.3370000000000007E-3</v>
      </c>
      <c r="O2874" s="12">
        <f>VLOOKUP(C2874,[3]May!$C:$Z,24,FALSE)</f>
        <v>2019</v>
      </c>
    </row>
    <row r="2875" spans="1:15" x14ac:dyDescent="0.25">
      <c r="A2875" t="s">
        <v>1245</v>
      </c>
      <c r="C2875" t="s">
        <v>1264</v>
      </c>
      <c r="E2875">
        <v>2</v>
      </c>
      <c r="F2875" t="s">
        <v>1247</v>
      </c>
      <c r="J2875" t="s">
        <v>23</v>
      </c>
      <c r="K2875">
        <v>3</v>
      </c>
      <c r="L2875">
        <v>195.39</v>
      </c>
      <c r="M2875">
        <v>0.153</v>
      </c>
      <c r="O2875" s="12">
        <f>VLOOKUP(C2875,[3]May!$C:$Z,24,FALSE)</f>
        <v>2019</v>
      </c>
    </row>
    <row r="2876" spans="1:15" x14ac:dyDescent="0.25">
      <c r="A2876" t="s">
        <v>1245</v>
      </c>
      <c r="C2876" t="s">
        <v>1264</v>
      </c>
      <c r="E2876">
        <v>2</v>
      </c>
      <c r="F2876" t="s">
        <v>1247</v>
      </c>
      <c r="J2876" t="s">
        <v>23</v>
      </c>
      <c r="K2876">
        <v>9</v>
      </c>
      <c r="L2876">
        <v>45.99</v>
      </c>
      <c r="M2876">
        <v>3.5999999999999997E-2</v>
      </c>
      <c r="O2876" s="12">
        <f>VLOOKUP(C2876,[3]May!$C:$Z,24,FALSE)</f>
        <v>2019</v>
      </c>
    </row>
    <row r="2877" spans="1:15" x14ac:dyDescent="0.25">
      <c r="A2877" t="s">
        <v>1245</v>
      </c>
      <c r="C2877" t="s">
        <v>1264</v>
      </c>
      <c r="E2877">
        <v>2</v>
      </c>
      <c r="F2877" t="s">
        <v>1247</v>
      </c>
      <c r="J2877" t="s">
        <v>23</v>
      </c>
      <c r="K2877">
        <v>1</v>
      </c>
      <c r="L2877">
        <v>5.1100000000000003</v>
      </c>
      <c r="M2877">
        <v>4.0000000000000001E-3</v>
      </c>
      <c r="O2877" s="12">
        <f>VLOOKUP(C2877,[3]May!$C:$Z,24,FALSE)</f>
        <v>2019</v>
      </c>
    </row>
    <row r="2878" spans="1:15" x14ac:dyDescent="0.25">
      <c r="A2878" t="s">
        <v>1245</v>
      </c>
      <c r="C2878" t="s">
        <v>1264</v>
      </c>
      <c r="E2878">
        <v>2</v>
      </c>
      <c r="F2878" t="s">
        <v>1247</v>
      </c>
      <c r="J2878" t="s">
        <v>23</v>
      </c>
      <c r="K2878">
        <v>12</v>
      </c>
      <c r="L2878">
        <v>781.56</v>
      </c>
      <c r="M2878">
        <v>0.61199999999999999</v>
      </c>
      <c r="O2878" s="12">
        <f>VLOOKUP(C2878,[3]May!$C:$Z,24,FALSE)</f>
        <v>2019</v>
      </c>
    </row>
    <row r="2879" spans="1:15" x14ac:dyDescent="0.25">
      <c r="A2879" t="s">
        <v>1245</v>
      </c>
      <c r="C2879" t="s">
        <v>1264</v>
      </c>
      <c r="E2879">
        <v>2</v>
      </c>
      <c r="F2879" t="s">
        <v>1247</v>
      </c>
      <c r="J2879" t="s">
        <v>23</v>
      </c>
      <c r="K2879">
        <v>15</v>
      </c>
      <c r="L2879">
        <v>76.650000000000006</v>
      </c>
      <c r="M2879">
        <v>0.06</v>
      </c>
      <c r="O2879" s="12">
        <f>VLOOKUP(C2879,[3]May!$C:$Z,24,FALSE)</f>
        <v>2019</v>
      </c>
    </row>
    <row r="2880" spans="1:15" x14ac:dyDescent="0.25">
      <c r="A2880" t="s">
        <v>1245</v>
      </c>
      <c r="C2880" t="s">
        <v>1264</v>
      </c>
      <c r="E2880">
        <v>2</v>
      </c>
      <c r="F2880" t="s">
        <v>1247</v>
      </c>
      <c r="J2880" t="s">
        <v>23</v>
      </c>
      <c r="K2880">
        <v>4</v>
      </c>
      <c r="L2880">
        <v>260.52</v>
      </c>
      <c r="M2880">
        <v>0.20399999999999999</v>
      </c>
      <c r="O2880" s="12">
        <f>VLOOKUP(C2880,[3]May!$C:$Z,24,FALSE)</f>
        <v>2019</v>
      </c>
    </row>
    <row r="2881" spans="1:15" x14ac:dyDescent="0.25">
      <c r="A2881" t="s">
        <v>1245</v>
      </c>
      <c r="C2881" t="s">
        <v>1264</v>
      </c>
      <c r="E2881">
        <v>2</v>
      </c>
      <c r="F2881" t="s">
        <v>1247</v>
      </c>
      <c r="J2881" t="s">
        <v>23</v>
      </c>
      <c r="K2881">
        <v>8</v>
      </c>
      <c r="L2881">
        <v>40.880000000000003</v>
      </c>
      <c r="M2881">
        <v>3.2000000000000001E-2</v>
      </c>
      <c r="O2881" s="12">
        <f>VLOOKUP(C2881,[3]May!$C:$Z,24,FALSE)</f>
        <v>2019</v>
      </c>
    </row>
    <row r="2882" spans="1:15" x14ac:dyDescent="0.25">
      <c r="A2882" t="s">
        <v>1245</v>
      </c>
      <c r="C2882" t="s">
        <v>1264</v>
      </c>
      <c r="E2882">
        <v>12</v>
      </c>
      <c r="F2882" t="s">
        <v>1253</v>
      </c>
      <c r="J2882" t="s">
        <v>23</v>
      </c>
      <c r="K2882">
        <v>1</v>
      </c>
      <c r="L2882">
        <v>61.2</v>
      </c>
      <c r="M2882">
        <v>8.3370000000000007E-3</v>
      </c>
      <c r="O2882" s="12">
        <f>VLOOKUP(C2882,[3]May!$C:$Z,24,FALSE)</f>
        <v>2019</v>
      </c>
    </row>
    <row r="2883" spans="1:15" x14ac:dyDescent="0.25">
      <c r="A2883" t="s">
        <v>1245</v>
      </c>
      <c r="C2883" t="s">
        <v>1264</v>
      </c>
      <c r="E2883">
        <v>2</v>
      </c>
      <c r="F2883" t="s">
        <v>1247</v>
      </c>
      <c r="J2883" t="s">
        <v>23</v>
      </c>
      <c r="K2883">
        <v>5</v>
      </c>
      <c r="L2883">
        <v>25.55</v>
      </c>
      <c r="M2883">
        <v>0.02</v>
      </c>
      <c r="O2883" s="12">
        <f>VLOOKUP(C2883,[3]May!$C:$Z,24,FALSE)</f>
        <v>2019</v>
      </c>
    </row>
    <row r="2884" spans="1:15" x14ac:dyDescent="0.25">
      <c r="A2884" t="s">
        <v>1245</v>
      </c>
      <c r="C2884" t="s">
        <v>1264</v>
      </c>
      <c r="E2884">
        <v>2</v>
      </c>
      <c r="F2884" t="s">
        <v>1247</v>
      </c>
      <c r="J2884" t="s">
        <v>23</v>
      </c>
      <c r="K2884">
        <v>2</v>
      </c>
      <c r="L2884">
        <v>10.220000000000001</v>
      </c>
      <c r="M2884">
        <v>8.0000000000000002E-3</v>
      </c>
      <c r="O2884" s="12">
        <f>VLOOKUP(C2884,[3]May!$C:$Z,24,FALSE)</f>
        <v>2019</v>
      </c>
    </row>
    <row r="2885" spans="1:15" x14ac:dyDescent="0.25">
      <c r="A2885" t="s">
        <v>1245</v>
      </c>
      <c r="C2885" t="s">
        <v>1264</v>
      </c>
      <c r="E2885">
        <v>2</v>
      </c>
      <c r="F2885" t="s">
        <v>1247</v>
      </c>
      <c r="J2885" t="s">
        <v>23</v>
      </c>
      <c r="K2885">
        <v>6</v>
      </c>
      <c r="L2885">
        <v>30.66</v>
      </c>
      <c r="M2885">
        <v>2.4E-2</v>
      </c>
      <c r="O2885" s="12">
        <f>VLOOKUP(C2885,[3]May!$C:$Z,24,FALSE)</f>
        <v>2019</v>
      </c>
    </row>
    <row r="2886" spans="1:15" x14ac:dyDescent="0.25">
      <c r="A2886" t="s">
        <v>1245</v>
      </c>
      <c r="C2886" t="s">
        <v>1264</v>
      </c>
      <c r="E2886">
        <v>6</v>
      </c>
      <c r="F2886" t="s">
        <v>1250</v>
      </c>
      <c r="J2886" t="s">
        <v>23</v>
      </c>
      <c r="K2886">
        <v>1</v>
      </c>
      <c r="L2886">
        <v>10.85</v>
      </c>
      <c r="M2886">
        <v>8.5000000000000006E-3</v>
      </c>
      <c r="O2886" s="12">
        <f>VLOOKUP(C2886,[3]May!$C:$Z,24,FALSE)</f>
        <v>2019</v>
      </c>
    </row>
    <row r="2887" spans="1:15" x14ac:dyDescent="0.25">
      <c r="A2887" t="s">
        <v>1245</v>
      </c>
      <c r="C2887" t="s">
        <v>1264</v>
      </c>
      <c r="E2887">
        <v>2</v>
      </c>
      <c r="F2887" t="s">
        <v>1247</v>
      </c>
      <c r="J2887" t="s">
        <v>23</v>
      </c>
      <c r="K2887">
        <v>5</v>
      </c>
      <c r="L2887">
        <v>25.55</v>
      </c>
      <c r="M2887">
        <v>0.02</v>
      </c>
      <c r="O2887" s="12">
        <f>VLOOKUP(C2887,[3]May!$C:$Z,24,FALSE)</f>
        <v>2019</v>
      </c>
    </row>
    <row r="2888" spans="1:15" x14ac:dyDescent="0.25">
      <c r="A2888" t="s">
        <v>1245</v>
      </c>
      <c r="C2888" t="s">
        <v>1264</v>
      </c>
      <c r="E2888">
        <v>2</v>
      </c>
      <c r="F2888" t="s">
        <v>1247</v>
      </c>
      <c r="J2888" t="s">
        <v>23</v>
      </c>
      <c r="K2888">
        <v>3</v>
      </c>
      <c r="L2888">
        <v>195.39</v>
      </c>
      <c r="M2888">
        <v>0.153</v>
      </c>
      <c r="O2888" s="12">
        <f>VLOOKUP(C2888,[3]May!$C:$Z,24,FALSE)</f>
        <v>2019</v>
      </c>
    </row>
    <row r="2889" spans="1:15" x14ac:dyDescent="0.25">
      <c r="A2889" t="s">
        <v>1245</v>
      </c>
      <c r="C2889" t="s">
        <v>1264</v>
      </c>
      <c r="E2889">
        <v>8</v>
      </c>
      <c r="F2889" t="s">
        <v>1251</v>
      </c>
      <c r="J2889" t="s">
        <v>23</v>
      </c>
      <c r="K2889">
        <v>6</v>
      </c>
      <c r="L2889">
        <v>330.36</v>
      </c>
      <c r="M2889">
        <v>0.19320000000000001</v>
      </c>
      <c r="O2889" s="12">
        <f>VLOOKUP(C2889,[3]May!$C:$Z,24,FALSE)</f>
        <v>2019</v>
      </c>
    </row>
    <row r="2890" spans="1:15" x14ac:dyDescent="0.25">
      <c r="A2890" t="s">
        <v>1245</v>
      </c>
      <c r="C2890" t="s">
        <v>1264</v>
      </c>
      <c r="E2890">
        <v>12</v>
      </c>
      <c r="F2890" t="s">
        <v>1253</v>
      </c>
      <c r="J2890" t="s">
        <v>23</v>
      </c>
      <c r="K2890">
        <v>1</v>
      </c>
      <c r="L2890">
        <v>61.2</v>
      </c>
      <c r="M2890">
        <v>8.3370000000000007E-3</v>
      </c>
      <c r="O2890" s="12">
        <f>VLOOKUP(C2890,[3]May!$C:$Z,24,FALSE)</f>
        <v>2019</v>
      </c>
    </row>
    <row r="2891" spans="1:15" x14ac:dyDescent="0.25">
      <c r="A2891" t="s">
        <v>1245</v>
      </c>
      <c r="C2891" t="s">
        <v>1264</v>
      </c>
      <c r="E2891">
        <v>2</v>
      </c>
      <c r="F2891" t="s">
        <v>1247</v>
      </c>
      <c r="J2891" t="s">
        <v>23</v>
      </c>
      <c r="K2891">
        <v>3</v>
      </c>
      <c r="L2891">
        <v>195.39</v>
      </c>
      <c r="M2891">
        <v>0.153</v>
      </c>
      <c r="O2891" s="12">
        <f>VLOOKUP(C2891,[3]May!$C:$Z,24,FALSE)</f>
        <v>2019</v>
      </c>
    </row>
    <row r="2892" spans="1:15" x14ac:dyDescent="0.25">
      <c r="A2892" t="s">
        <v>1245</v>
      </c>
      <c r="C2892" t="s">
        <v>1264</v>
      </c>
      <c r="E2892">
        <v>2</v>
      </c>
      <c r="F2892" t="s">
        <v>1247</v>
      </c>
      <c r="J2892" t="s">
        <v>23</v>
      </c>
      <c r="K2892">
        <v>1</v>
      </c>
      <c r="L2892">
        <v>5.1100000000000003</v>
      </c>
      <c r="M2892">
        <v>4.0000000000000001E-3</v>
      </c>
      <c r="O2892" s="12">
        <f>VLOOKUP(C2892,[3]May!$C:$Z,24,FALSE)</f>
        <v>2019</v>
      </c>
    </row>
    <row r="2893" spans="1:15" x14ac:dyDescent="0.25">
      <c r="A2893" t="s">
        <v>1245</v>
      </c>
      <c r="C2893" t="s">
        <v>1264</v>
      </c>
      <c r="E2893">
        <v>2</v>
      </c>
      <c r="F2893" t="s">
        <v>1247</v>
      </c>
      <c r="J2893" t="s">
        <v>23</v>
      </c>
      <c r="K2893">
        <v>4</v>
      </c>
      <c r="L2893">
        <v>20.440000000000001</v>
      </c>
      <c r="M2893">
        <v>1.6E-2</v>
      </c>
      <c r="O2893" s="12">
        <f>VLOOKUP(C2893,[3]May!$C:$Z,24,FALSE)</f>
        <v>2019</v>
      </c>
    </row>
    <row r="2894" spans="1:15" x14ac:dyDescent="0.25">
      <c r="A2894" t="s">
        <v>1245</v>
      </c>
      <c r="C2894" t="s">
        <v>1264</v>
      </c>
      <c r="E2894">
        <v>2</v>
      </c>
      <c r="F2894" t="s">
        <v>1247</v>
      </c>
      <c r="J2894" t="s">
        <v>23</v>
      </c>
      <c r="K2894">
        <v>7</v>
      </c>
      <c r="L2894">
        <v>35.770000000000003</v>
      </c>
      <c r="M2894">
        <v>2.8000000000000001E-2</v>
      </c>
      <c r="O2894" s="12">
        <f>VLOOKUP(C2894,[3]May!$C:$Z,24,FALSE)</f>
        <v>2019</v>
      </c>
    </row>
    <row r="2895" spans="1:15" x14ac:dyDescent="0.25">
      <c r="A2895" t="s">
        <v>1245</v>
      </c>
      <c r="C2895" t="s">
        <v>1264</v>
      </c>
      <c r="E2895">
        <v>2</v>
      </c>
      <c r="F2895" t="s">
        <v>1247</v>
      </c>
      <c r="J2895" t="s">
        <v>23</v>
      </c>
      <c r="K2895">
        <v>17</v>
      </c>
      <c r="L2895">
        <v>1107.21</v>
      </c>
      <c r="M2895">
        <v>0.86699999999999999</v>
      </c>
      <c r="O2895" s="12">
        <f>VLOOKUP(C2895,[3]May!$C:$Z,24,FALSE)</f>
        <v>2019</v>
      </c>
    </row>
    <row r="2896" spans="1:15" x14ac:dyDescent="0.25">
      <c r="A2896" t="s">
        <v>1245</v>
      </c>
      <c r="C2896" t="s">
        <v>1264</v>
      </c>
      <c r="E2896">
        <v>6</v>
      </c>
      <c r="F2896" t="s">
        <v>1250</v>
      </c>
      <c r="J2896" t="s">
        <v>23</v>
      </c>
      <c r="K2896">
        <v>1</v>
      </c>
      <c r="L2896">
        <v>109.18</v>
      </c>
      <c r="M2896">
        <v>8.5500000000000007E-2</v>
      </c>
      <c r="O2896" s="12">
        <f>VLOOKUP(C2896,[3]May!$C:$Z,24,FALSE)</f>
        <v>2019</v>
      </c>
    </row>
    <row r="2897" spans="1:15" x14ac:dyDescent="0.25">
      <c r="A2897" t="s">
        <v>1245</v>
      </c>
      <c r="C2897" t="s">
        <v>1264</v>
      </c>
      <c r="E2897">
        <v>12</v>
      </c>
      <c r="F2897" t="s">
        <v>1253</v>
      </c>
      <c r="J2897" t="s">
        <v>23</v>
      </c>
      <c r="K2897">
        <v>1</v>
      </c>
      <c r="L2897">
        <v>61.2</v>
      </c>
      <c r="M2897">
        <v>8.3370000000000007E-3</v>
      </c>
      <c r="O2897" s="12">
        <f>VLOOKUP(C2897,[3]May!$C:$Z,24,FALSE)</f>
        <v>2019</v>
      </c>
    </row>
    <row r="2898" spans="1:15" x14ac:dyDescent="0.25">
      <c r="A2898" t="s">
        <v>1245</v>
      </c>
      <c r="C2898" t="s">
        <v>1264</v>
      </c>
      <c r="E2898">
        <v>2</v>
      </c>
      <c r="F2898" t="s">
        <v>1247</v>
      </c>
      <c r="J2898" t="s">
        <v>23</v>
      </c>
      <c r="K2898">
        <v>18</v>
      </c>
      <c r="L2898">
        <v>1172.3399999999999</v>
      </c>
      <c r="M2898">
        <v>0.91800000000000004</v>
      </c>
      <c r="O2898" s="12">
        <f>VLOOKUP(C2898,[3]May!$C:$Z,24,FALSE)</f>
        <v>2019</v>
      </c>
    </row>
    <row r="2899" spans="1:15" x14ac:dyDescent="0.25">
      <c r="A2899" t="s">
        <v>1245</v>
      </c>
      <c r="C2899" t="s">
        <v>1264</v>
      </c>
      <c r="E2899">
        <v>2</v>
      </c>
      <c r="F2899" t="s">
        <v>1247</v>
      </c>
      <c r="J2899" t="s">
        <v>23</v>
      </c>
      <c r="K2899">
        <v>8</v>
      </c>
      <c r="L2899">
        <v>40.880000000000003</v>
      </c>
      <c r="M2899">
        <v>3.2000000000000001E-2</v>
      </c>
      <c r="O2899" s="12">
        <f>VLOOKUP(C2899,[3]May!$C:$Z,24,FALSE)</f>
        <v>2019</v>
      </c>
    </row>
    <row r="2900" spans="1:15" x14ac:dyDescent="0.25">
      <c r="A2900" t="s">
        <v>1245</v>
      </c>
      <c r="C2900" t="s">
        <v>1264</v>
      </c>
      <c r="E2900">
        <v>12</v>
      </c>
      <c r="F2900" t="s">
        <v>1253</v>
      </c>
      <c r="J2900" t="s">
        <v>23</v>
      </c>
      <c r="K2900">
        <v>1</v>
      </c>
      <c r="L2900">
        <v>61.2</v>
      </c>
      <c r="M2900">
        <v>8.3370000000000007E-3</v>
      </c>
      <c r="O2900" s="12">
        <f>VLOOKUP(C2900,[3]May!$C:$Z,24,FALSE)</f>
        <v>2019</v>
      </c>
    </row>
    <row r="2901" spans="1:15" x14ac:dyDescent="0.25">
      <c r="A2901" t="s">
        <v>1245</v>
      </c>
      <c r="C2901" t="s">
        <v>1264</v>
      </c>
      <c r="E2901">
        <v>2</v>
      </c>
      <c r="F2901" t="s">
        <v>1247</v>
      </c>
      <c r="J2901" t="s">
        <v>23</v>
      </c>
      <c r="K2901">
        <v>5</v>
      </c>
      <c r="L2901">
        <v>25.55</v>
      </c>
      <c r="M2901">
        <v>0.02</v>
      </c>
      <c r="O2901" s="12">
        <f>VLOOKUP(C2901,[3]May!$C:$Z,24,FALSE)</f>
        <v>2019</v>
      </c>
    </row>
    <row r="2902" spans="1:15" x14ac:dyDescent="0.25">
      <c r="A2902" t="s">
        <v>1245</v>
      </c>
      <c r="C2902" t="s">
        <v>1264</v>
      </c>
      <c r="E2902">
        <v>2</v>
      </c>
      <c r="F2902" t="s">
        <v>1247</v>
      </c>
      <c r="J2902" t="s">
        <v>23</v>
      </c>
      <c r="K2902">
        <v>4</v>
      </c>
      <c r="L2902">
        <v>260.52</v>
      </c>
      <c r="M2902">
        <v>0.20399999999999999</v>
      </c>
      <c r="O2902" s="12">
        <f>VLOOKUP(C2902,[3]May!$C:$Z,24,FALSE)</f>
        <v>2019</v>
      </c>
    </row>
    <row r="2903" spans="1:15" x14ac:dyDescent="0.25">
      <c r="A2903" t="s">
        <v>1245</v>
      </c>
      <c r="C2903" t="s">
        <v>1264</v>
      </c>
      <c r="E2903">
        <v>2</v>
      </c>
      <c r="F2903" t="s">
        <v>1247</v>
      </c>
      <c r="J2903" t="s">
        <v>23</v>
      </c>
      <c r="K2903">
        <v>5</v>
      </c>
      <c r="L2903">
        <v>325.64999999999998</v>
      </c>
      <c r="M2903">
        <v>0.255</v>
      </c>
      <c r="O2903" s="12">
        <f>VLOOKUP(C2903,[3]May!$C:$Z,24,FALSE)</f>
        <v>2019</v>
      </c>
    </row>
    <row r="2904" spans="1:15" x14ac:dyDescent="0.25">
      <c r="A2904" t="s">
        <v>1245</v>
      </c>
      <c r="C2904" t="s">
        <v>1264</v>
      </c>
      <c r="E2904">
        <v>2</v>
      </c>
      <c r="F2904" t="s">
        <v>1247</v>
      </c>
      <c r="J2904" t="s">
        <v>23</v>
      </c>
      <c r="K2904">
        <v>1</v>
      </c>
      <c r="L2904">
        <v>5.1100000000000003</v>
      </c>
      <c r="M2904">
        <v>4.0000000000000001E-3</v>
      </c>
      <c r="O2904" s="12">
        <f>VLOOKUP(C2904,[3]May!$C:$Z,24,FALSE)</f>
        <v>2019</v>
      </c>
    </row>
    <row r="2905" spans="1:15" x14ac:dyDescent="0.25">
      <c r="A2905" t="s">
        <v>1245</v>
      </c>
      <c r="C2905" t="s">
        <v>1264</v>
      </c>
      <c r="E2905">
        <v>2</v>
      </c>
      <c r="F2905" t="s">
        <v>1247</v>
      </c>
      <c r="J2905" t="s">
        <v>23</v>
      </c>
      <c r="K2905">
        <v>5</v>
      </c>
      <c r="L2905">
        <v>25.55</v>
      </c>
      <c r="M2905">
        <v>0.02</v>
      </c>
      <c r="O2905" s="12">
        <f>VLOOKUP(C2905,[3]May!$C:$Z,24,FALSE)</f>
        <v>2019</v>
      </c>
    </row>
    <row r="2906" spans="1:15" x14ac:dyDescent="0.25">
      <c r="A2906" t="s">
        <v>1245</v>
      </c>
      <c r="C2906" t="s">
        <v>1264</v>
      </c>
      <c r="E2906">
        <v>2</v>
      </c>
      <c r="F2906" t="s">
        <v>1247</v>
      </c>
      <c r="J2906" t="s">
        <v>23</v>
      </c>
      <c r="K2906">
        <v>5</v>
      </c>
      <c r="L2906">
        <v>25.55</v>
      </c>
      <c r="M2906">
        <v>0.02</v>
      </c>
      <c r="O2906" s="12">
        <f>VLOOKUP(C2906,[3]May!$C:$Z,24,FALSE)</f>
        <v>2019</v>
      </c>
    </row>
    <row r="2907" spans="1:15" x14ac:dyDescent="0.25">
      <c r="A2907" t="s">
        <v>1245</v>
      </c>
      <c r="C2907" t="s">
        <v>1264</v>
      </c>
      <c r="E2907">
        <v>2</v>
      </c>
      <c r="F2907" t="s">
        <v>1247</v>
      </c>
      <c r="J2907" t="s">
        <v>23</v>
      </c>
      <c r="K2907">
        <v>9</v>
      </c>
      <c r="L2907">
        <v>586.16999999999996</v>
      </c>
      <c r="M2907">
        <v>0.45900000000000002</v>
      </c>
      <c r="O2907" s="12">
        <f>VLOOKUP(C2907,[3]May!$C:$Z,24,FALSE)</f>
        <v>2019</v>
      </c>
    </row>
    <row r="2908" spans="1:15" x14ac:dyDescent="0.25">
      <c r="A2908" t="s">
        <v>1245</v>
      </c>
      <c r="C2908" t="s">
        <v>1265</v>
      </c>
      <c r="E2908">
        <v>7</v>
      </c>
      <c r="F2908" t="s">
        <v>1255</v>
      </c>
      <c r="J2908" t="s">
        <v>23</v>
      </c>
      <c r="K2908">
        <v>4</v>
      </c>
      <c r="L2908">
        <v>225.04</v>
      </c>
      <c r="M2908">
        <v>0.13159999999999999</v>
      </c>
      <c r="O2908" s="12">
        <f>VLOOKUP(C2908,[3]May!$C:$Z,24,FALSE)</f>
        <v>2019</v>
      </c>
    </row>
    <row r="2909" spans="1:15" x14ac:dyDescent="0.25">
      <c r="A2909" t="s">
        <v>1245</v>
      </c>
      <c r="C2909" t="s">
        <v>1265</v>
      </c>
      <c r="E2909">
        <v>2</v>
      </c>
      <c r="F2909" t="s">
        <v>1247</v>
      </c>
      <c r="J2909" t="s">
        <v>23</v>
      </c>
      <c r="K2909">
        <v>1</v>
      </c>
      <c r="L2909">
        <v>5.1100000000000003</v>
      </c>
      <c r="M2909">
        <v>4.0000000000000001E-3</v>
      </c>
      <c r="O2909" s="12">
        <f>VLOOKUP(C2909,[3]May!$C:$Z,24,FALSE)</f>
        <v>2019</v>
      </c>
    </row>
    <row r="2910" spans="1:15" x14ac:dyDescent="0.25">
      <c r="A2910" t="s">
        <v>1245</v>
      </c>
      <c r="C2910" t="s">
        <v>1265</v>
      </c>
      <c r="E2910">
        <v>6</v>
      </c>
      <c r="F2910" t="s">
        <v>1250</v>
      </c>
      <c r="J2910" t="s">
        <v>23</v>
      </c>
      <c r="K2910">
        <v>3</v>
      </c>
      <c r="L2910">
        <v>32.549999999999997</v>
      </c>
      <c r="M2910">
        <v>2.5499999999999998E-2</v>
      </c>
      <c r="O2910" s="12">
        <f>VLOOKUP(C2910,[3]May!$C:$Z,24,FALSE)</f>
        <v>2019</v>
      </c>
    </row>
    <row r="2911" spans="1:15" x14ac:dyDescent="0.25">
      <c r="A2911" t="s">
        <v>1245</v>
      </c>
      <c r="C2911" t="s">
        <v>1265</v>
      </c>
      <c r="E2911">
        <v>2</v>
      </c>
      <c r="F2911" t="s">
        <v>1247</v>
      </c>
      <c r="J2911" t="s">
        <v>23</v>
      </c>
      <c r="K2911">
        <v>4</v>
      </c>
      <c r="L2911">
        <v>260.52</v>
      </c>
      <c r="M2911">
        <v>0.20399999999999999</v>
      </c>
      <c r="O2911" s="12">
        <f>VLOOKUP(C2911,[3]May!$C:$Z,24,FALSE)</f>
        <v>2019</v>
      </c>
    </row>
    <row r="2912" spans="1:15" x14ac:dyDescent="0.25">
      <c r="A2912" t="s">
        <v>1245</v>
      </c>
      <c r="C2912" t="s">
        <v>1265</v>
      </c>
      <c r="E2912">
        <v>2</v>
      </c>
      <c r="F2912" t="s">
        <v>1247</v>
      </c>
      <c r="J2912" t="s">
        <v>23</v>
      </c>
      <c r="K2912">
        <v>1</v>
      </c>
      <c r="L2912">
        <v>65.13</v>
      </c>
      <c r="M2912">
        <v>5.0999999999999997E-2</v>
      </c>
      <c r="O2912" s="12">
        <f>VLOOKUP(C2912,[3]May!$C:$Z,24,FALSE)</f>
        <v>2019</v>
      </c>
    </row>
    <row r="2913" spans="1:15" x14ac:dyDescent="0.25">
      <c r="A2913" t="s">
        <v>1245</v>
      </c>
      <c r="C2913" t="s">
        <v>1265</v>
      </c>
      <c r="E2913">
        <v>2</v>
      </c>
      <c r="F2913" t="s">
        <v>1247</v>
      </c>
      <c r="J2913" t="s">
        <v>23</v>
      </c>
      <c r="K2913">
        <v>3</v>
      </c>
      <c r="L2913">
        <v>195.39</v>
      </c>
      <c r="M2913">
        <v>0.153</v>
      </c>
      <c r="O2913" s="12">
        <f>VLOOKUP(C2913,[3]May!$C:$Z,24,FALSE)</f>
        <v>2019</v>
      </c>
    </row>
    <row r="2914" spans="1:15" x14ac:dyDescent="0.25">
      <c r="A2914" t="s">
        <v>1245</v>
      </c>
      <c r="C2914" t="s">
        <v>1265</v>
      </c>
      <c r="E2914">
        <v>2</v>
      </c>
      <c r="F2914" t="s">
        <v>1247</v>
      </c>
      <c r="J2914" t="s">
        <v>23</v>
      </c>
      <c r="K2914">
        <v>2</v>
      </c>
      <c r="L2914">
        <v>130.26</v>
      </c>
      <c r="M2914">
        <v>0.10199999999999999</v>
      </c>
      <c r="O2914" s="12">
        <f>VLOOKUP(C2914,[3]May!$C:$Z,24,FALSE)</f>
        <v>2019</v>
      </c>
    </row>
    <row r="2915" spans="1:15" x14ac:dyDescent="0.25">
      <c r="A2915" t="s">
        <v>1245</v>
      </c>
      <c r="C2915" t="s">
        <v>1265</v>
      </c>
      <c r="E2915">
        <v>2</v>
      </c>
      <c r="F2915" t="s">
        <v>1247</v>
      </c>
      <c r="J2915" t="s">
        <v>23</v>
      </c>
      <c r="K2915">
        <v>2</v>
      </c>
      <c r="L2915">
        <v>10.220000000000001</v>
      </c>
      <c r="M2915">
        <v>8.0000000000000002E-3</v>
      </c>
      <c r="O2915" s="12">
        <f>VLOOKUP(C2915,[3]May!$C:$Z,24,FALSE)</f>
        <v>2019</v>
      </c>
    </row>
    <row r="2916" spans="1:15" x14ac:dyDescent="0.25">
      <c r="A2916" t="s">
        <v>1245</v>
      </c>
      <c r="C2916" t="s">
        <v>1265</v>
      </c>
      <c r="E2916">
        <v>2</v>
      </c>
      <c r="F2916" t="s">
        <v>1247</v>
      </c>
      <c r="J2916" t="s">
        <v>23</v>
      </c>
      <c r="K2916">
        <v>2</v>
      </c>
      <c r="L2916">
        <v>130.26</v>
      </c>
      <c r="M2916">
        <v>0.10199999999999999</v>
      </c>
      <c r="O2916" s="12">
        <f>VLOOKUP(C2916,[3]May!$C:$Z,24,FALSE)</f>
        <v>2019</v>
      </c>
    </row>
    <row r="2917" spans="1:15" x14ac:dyDescent="0.25">
      <c r="A2917" t="s">
        <v>1245</v>
      </c>
      <c r="C2917" t="s">
        <v>1265</v>
      </c>
      <c r="E2917">
        <v>2</v>
      </c>
      <c r="F2917" t="s">
        <v>1247</v>
      </c>
      <c r="J2917" t="s">
        <v>23</v>
      </c>
      <c r="K2917">
        <v>3</v>
      </c>
      <c r="L2917">
        <v>195.39</v>
      </c>
      <c r="M2917">
        <v>0.153</v>
      </c>
      <c r="O2917" s="12">
        <f>VLOOKUP(C2917,[3]May!$C:$Z,24,FALSE)</f>
        <v>2019</v>
      </c>
    </row>
    <row r="2918" spans="1:15" x14ac:dyDescent="0.25">
      <c r="A2918" t="s">
        <v>1245</v>
      </c>
      <c r="C2918" t="s">
        <v>1265</v>
      </c>
      <c r="E2918">
        <v>2</v>
      </c>
      <c r="F2918" t="s">
        <v>1247</v>
      </c>
      <c r="J2918" t="s">
        <v>23</v>
      </c>
      <c r="K2918">
        <v>1</v>
      </c>
      <c r="L2918">
        <v>65.13</v>
      </c>
      <c r="M2918">
        <v>5.0999999999999997E-2</v>
      </c>
      <c r="O2918" s="12">
        <f>VLOOKUP(C2918,[3]May!$C:$Z,24,FALSE)</f>
        <v>2019</v>
      </c>
    </row>
    <row r="2919" spans="1:15" x14ac:dyDescent="0.25">
      <c r="A2919" t="s">
        <v>1245</v>
      </c>
      <c r="C2919" t="s">
        <v>1265</v>
      </c>
      <c r="E2919">
        <v>2</v>
      </c>
      <c r="F2919" t="s">
        <v>1247</v>
      </c>
      <c r="J2919" t="s">
        <v>23</v>
      </c>
      <c r="K2919">
        <v>3</v>
      </c>
      <c r="L2919">
        <v>195.39</v>
      </c>
      <c r="M2919">
        <v>0.153</v>
      </c>
      <c r="O2919" s="12">
        <f>VLOOKUP(C2919,[3]May!$C:$Z,24,FALSE)</f>
        <v>2019</v>
      </c>
    </row>
    <row r="2920" spans="1:15" x14ac:dyDescent="0.25">
      <c r="A2920" t="s">
        <v>1245</v>
      </c>
      <c r="C2920" t="s">
        <v>1265</v>
      </c>
      <c r="E2920">
        <v>2</v>
      </c>
      <c r="F2920" t="s">
        <v>1247</v>
      </c>
      <c r="J2920" t="s">
        <v>23</v>
      </c>
      <c r="K2920">
        <v>1</v>
      </c>
      <c r="L2920">
        <v>5.1100000000000003</v>
      </c>
      <c r="M2920">
        <v>4.0000000000000001E-3</v>
      </c>
      <c r="O2920" s="12">
        <f>VLOOKUP(C2920,[3]May!$C:$Z,24,FALSE)</f>
        <v>2019</v>
      </c>
    </row>
    <row r="2921" spans="1:15" x14ac:dyDescent="0.25">
      <c r="A2921" t="s">
        <v>1245</v>
      </c>
      <c r="C2921" t="s">
        <v>1265</v>
      </c>
      <c r="E2921">
        <v>2</v>
      </c>
      <c r="F2921" t="s">
        <v>1247</v>
      </c>
      <c r="J2921" t="s">
        <v>23</v>
      </c>
      <c r="K2921">
        <v>3</v>
      </c>
      <c r="L2921">
        <v>15.33</v>
      </c>
      <c r="M2921">
        <v>1.2E-2</v>
      </c>
      <c r="O2921" s="12">
        <f>VLOOKUP(C2921,[3]May!$C:$Z,24,FALSE)</f>
        <v>2019</v>
      </c>
    </row>
    <row r="2922" spans="1:15" x14ac:dyDescent="0.25">
      <c r="A2922" t="s">
        <v>1245</v>
      </c>
      <c r="C2922" t="s">
        <v>1265</v>
      </c>
      <c r="E2922">
        <v>2</v>
      </c>
      <c r="F2922" t="s">
        <v>1247</v>
      </c>
      <c r="J2922" t="s">
        <v>23</v>
      </c>
      <c r="K2922">
        <v>4</v>
      </c>
      <c r="L2922">
        <v>260.52</v>
      </c>
      <c r="M2922">
        <v>0.20399999999999999</v>
      </c>
      <c r="O2922" s="12">
        <f>VLOOKUP(C2922,[3]May!$C:$Z,24,FALSE)</f>
        <v>2019</v>
      </c>
    </row>
    <row r="2923" spans="1:15" x14ac:dyDescent="0.25">
      <c r="A2923" t="s">
        <v>1245</v>
      </c>
      <c r="C2923" t="s">
        <v>1265</v>
      </c>
      <c r="E2923">
        <v>2</v>
      </c>
      <c r="F2923" t="s">
        <v>1247</v>
      </c>
      <c r="J2923" t="s">
        <v>23</v>
      </c>
      <c r="K2923">
        <v>6</v>
      </c>
      <c r="L2923">
        <v>30.66</v>
      </c>
      <c r="M2923">
        <v>2.4E-2</v>
      </c>
      <c r="O2923" s="12">
        <f>VLOOKUP(C2923,[3]May!$C:$Z,24,FALSE)</f>
        <v>2019</v>
      </c>
    </row>
    <row r="2924" spans="1:15" x14ac:dyDescent="0.25">
      <c r="A2924" t="s">
        <v>1245</v>
      </c>
      <c r="C2924" t="s">
        <v>1265</v>
      </c>
      <c r="E2924">
        <v>2</v>
      </c>
      <c r="F2924" t="s">
        <v>1247</v>
      </c>
      <c r="J2924" t="s">
        <v>23</v>
      </c>
      <c r="K2924">
        <v>3</v>
      </c>
      <c r="L2924">
        <v>195.39</v>
      </c>
      <c r="M2924">
        <v>0.153</v>
      </c>
      <c r="O2924" s="12">
        <f>VLOOKUP(C2924,[3]May!$C:$Z,24,FALSE)</f>
        <v>2019</v>
      </c>
    </row>
    <row r="2925" spans="1:15" x14ac:dyDescent="0.25">
      <c r="A2925" t="s">
        <v>1245</v>
      </c>
      <c r="C2925" t="s">
        <v>1265</v>
      </c>
      <c r="E2925">
        <v>2</v>
      </c>
      <c r="F2925" t="s">
        <v>1247</v>
      </c>
      <c r="J2925" t="s">
        <v>23</v>
      </c>
      <c r="K2925">
        <v>4</v>
      </c>
      <c r="L2925">
        <v>260.52</v>
      </c>
      <c r="M2925">
        <v>0.20399999999999999</v>
      </c>
      <c r="O2925" s="12">
        <f>VLOOKUP(C2925,[3]May!$C:$Z,24,FALSE)</f>
        <v>2019</v>
      </c>
    </row>
    <row r="2926" spans="1:15" x14ac:dyDescent="0.25">
      <c r="A2926" t="s">
        <v>1245</v>
      </c>
      <c r="C2926" t="s">
        <v>1265</v>
      </c>
      <c r="E2926">
        <v>2</v>
      </c>
      <c r="F2926" t="s">
        <v>1247</v>
      </c>
      <c r="J2926" t="s">
        <v>23</v>
      </c>
      <c r="K2926">
        <v>1</v>
      </c>
      <c r="L2926">
        <v>5.1100000000000003</v>
      </c>
      <c r="M2926">
        <v>4.0000000000000001E-3</v>
      </c>
      <c r="O2926" s="12">
        <f>VLOOKUP(C2926,[3]May!$C:$Z,24,FALSE)</f>
        <v>2019</v>
      </c>
    </row>
    <row r="2927" spans="1:15" x14ac:dyDescent="0.25">
      <c r="A2927" t="s">
        <v>1245</v>
      </c>
      <c r="C2927" t="s">
        <v>1265</v>
      </c>
      <c r="E2927">
        <v>2</v>
      </c>
      <c r="F2927" t="s">
        <v>1247</v>
      </c>
      <c r="J2927" t="s">
        <v>23</v>
      </c>
      <c r="K2927">
        <v>1</v>
      </c>
      <c r="L2927">
        <v>65.13</v>
      </c>
      <c r="M2927">
        <v>5.0999999999999997E-2</v>
      </c>
      <c r="O2927" s="12">
        <f>VLOOKUP(C2927,[3]May!$C:$Z,24,FALSE)</f>
        <v>2019</v>
      </c>
    </row>
    <row r="2928" spans="1:15" x14ac:dyDescent="0.25">
      <c r="A2928" t="s">
        <v>1245</v>
      </c>
      <c r="C2928" t="s">
        <v>1265</v>
      </c>
      <c r="E2928">
        <v>2</v>
      </c>
      <c r="F2928" t="s">
        <v>1247</v>
      </c>
      <c r="J2928" t="s">
        <v>23</v>
      </c>
      <c r="K2928">
        <v>1</v>
      </c>
      <c r="L2928">
        <v>5.1100000000000003</v>
      </c>
      <c r="M2928">
        <v>4.0000000000000001E-3</v>
      </c>
      <c r="O2928" s="12">
        <f>VLOOKUP(C2928,[3]May!$C:$Z,24,FALSE)</f>
        <v>2019</v>
      </c>
    </row>
    <row r="2929" spans="1:15" x14ac:dyDescent="0.25">
      <c r="A2929" t="s">
        <v>1245</v>
      </c>
      <c r="C2929" t="s">
        <v>1265</v>
      </c>
      <c r="E2929">
        <v>2</v>
      </c>
      <c r="F2929" t="s">
        <v>1247</v>
      </c>
      <c r="J2929" t="s">
        <v>23</v>
      </c>
      <c r="K2929">
        <v>1</v>
      </c>
      <c r="L2929">
        <v>65.13</v>
      </c>
      <c r="M2929">
        <v>5.0999999999999997E-2</v>
      </c>
      <c r="O2929" s="12">
        <f>VLOOKUP(C2929,[3]May!$C:$Z,24,FALSE)</f>
        <v>2019</v>
      </c>
    </row>
    <row r="2930" spans="1:15" x14ac:dyDescent="0.25">
      <c r="A2930" t="s">
        <v>1245</v>
      </c>
      <c r="C2930" t="s">
        <v>1265</v>
      </c>
      <c r="E2930">
        <v>2</v>
      </c>
      <c r="F2930" t="s">
        <v>1247</v>
      </c>
      <c r="J2930" t="s">
        <v>23</v>
      </c>
      <c r="K2930">
        <v>3</v>
      </c>
      <c r="L2930">
        <v>195.39</v>
      </c>
      <c r="M2930">
        <v>0.153</v>
      </c>
      <c r="O2930" s="12">
        <f>VLOOKUP(C2930,[3]May!$C:$Z,24,FALSE)</f>
        <v>2019</v>
      </c>
    </row>
    <row r="2931" spans="1:15" x14ac:dyDescent="0.25">
      <c r="A2931" t="s">
        <v>1245</v>
      </c>
      <c r="C2931" t="s">
        <v>1265</v>
      </c>
      <c r="E2931">
        <v>2</v>
      </c>
      <c r="F2931" t="s">
        <v>1247</v>
      </c>
      <c r="J2931" t="s">
        <v>23</v>
      </c>
      <c r="K2931">
        <v>5</v>
      </c>
      <c r="L2931">
        <v>25.55</v>
      </c>
      <c r="M2931">
        <v>0.02</v>
      </c>
      <c r="O2931" s="12">
        <f>VLOOKUP(C2931,[3]May!$C:$Z,24,FALSE)</f>
        <v>2019</v>
      </c>
    </row>
    <row r="2932" spans="1:15" x14ac:dyDescent="0.25">
      <c r="A2932" t="s">
        <v>1245</v>
      </c>
      <c r="C2932" t="s">
        <v>1265</v>
      </c>
      <c r="E2932">
        <v>2</v>
      </c>
      <c r="F2932" t="s">
        <v>1247</v>
      </c>
      <c r="J2932" t="s">
        <v>23</v>
      </c>
      <c r="K2932">
        <v>1</v>
      </c>
      <c r="L2932">
        <v>65.13</v>
      </c>
      <c r="M2932">
        <v>5.0999999999999997E-2</v>
      </c>
      <c r="O2932" s="12">
        <f>VLOOKUP(C2932,[3]May!$C:$Z,24,FALSE)</f>
        <v>2019</v>
      </c>
    </row>
    <row r="2933" spans="1:15" x14ac:dyDescent="0.25">
      <c r="A2933" t="s">
        <v>1245</v>
      </c>
      <c r="C2933" t="s">
        <v>1265</v>
      </c>
      <c r="E2933">
        <v>2</v>
      </c>
      <c r="F2933" t="s">
        <v>1247</v>
      </c>
      <c r="J2933" t="s">
        <v>23</v>
      </c>
      <c r="K2933">
        <v>3</v>
      </c>
      <c r="L2933">
        <v>195.39</v>
      </c>
      <c r="M2933">
        <v>0.153</v>
      </c>
      <c r="O2933" s="12">
        <f>VLOOKUP(C2933,[3]May!$C:$Z,24,FALSE)</f>
        <v>2019</v>
      </c>
    </row>
    <row r="2934" spans="1:15" x14ac:dyDescent="0.25">
      <c r="A2934" t="s">
        <v>1245</v>
      </c>
      <c r="C2934" t="s">
        <v>1265</v>
      </c>
      <c r="E2934">
        <v>2</v>
      </c>
      <c r="F2934" t="s">
        <v>1247</v>
      </c>
      <c r="J2934" t="s">
        <v>23</v>
      </c>
      <c r="K2934">
        <v>4</v>
      </c>
      <c r="L2934">
        <v>20.440000000000001</v>
      </c>
      <c r="M2934">
        <v>1.6E-2</v>
      </c>
      <c r="O2934" s="12">
        <f>VLOOKUP(C2934,[3]May!$C:$Z,24,FALSE)</f>
        <v>2019</v>
      </c>
    </row>
    <row r="2935" spans="1:15" x14ac:dyDescent="0.25">
      <c r="A2935" t="s">
        <v>1245</v>
      </c>
      <c r="C2935" t="s">
        <v>1265</v>
      </c>
      <c r="E2935">
        <v>2</v>
      </c>
      <c r="F2935" t="s">
        <v>1247</v>
      </c>
      <c r="J2935" t="s">
        <v>23</v>
      </c>
      <c r="K2935">
        <v>4</v>
      </c>
      <c r="L2935">
        <v>20.440000000000001</v>
      </c>
      <c r="M2935">
        <v>1.6E-2</v>
      </c>
      <c r="O2935" s="12">
        <f>VLOOKUP(C2935,[3]May!$C:$Z,24,FALSE)</f>
        <v>2019</v>
      </c>
    </row>
    <row r="2936" spans="1:15" x14ac:dyDescent="0.25">
      <c r="A2936" t="s">
        <v>1245</v>
      </c>
      <c r="C2936" t="s">
        <v>1265</v>
      </c>
      <c r="E2936">
        <v>2</v>
      </c>
      <c r="F2936" t="s">
        <v>1247</v>
      </c>
      <c r="J2936" t="s">
        <v>23</v>
      </c>
      <c r="K2936">
        <v>3</v>
      </c>
      <c r="L2936">
        <v>195.39</v>
      </c>
      <c r="M2936">
        <v>0.153</v>
      </c>
      <c r="O2936" s="12">
        <f>VLOOKUP(C2936,[3]May!$C:$Z,24,FALSE)</f>
        <v>2019</v>
      </c>
    </row>
    <row r="2937" spans="1:15" x14ac:dyDescent="0.25">
      <c r="A2937" t="s">
        <v>1245</v>
      </c>
      <c r="C2937" t="s">
        <v>1265</v>
      </c>
      <c r="E2937">
        <v>2</v>
      </c>
      <c r="F2937" t="s">
        <v>1247</v>
      </c>
      <c r="J2937" t="s">
        <v>23</v>
      </c>
      <c r="K2937">
        <v>2</v>
      </c>
      <c r="L2937">
        <v>10.220000000000001</v>
      </c>
      <c r="M2937">
        <v>8.0000000000000002E-3</v>
      </c>
      <c r="O2937" s="12">
        <f>VLOOKUP(C2937,[3]May!$C:$Z,24,FALSE)</f>
        <v>2019</v>
      </c>
    </row>
    <row r="2938" spans="1:15" x14ac:dyDescent="0.25">
      <c r="A2938" t="s">
        <v>1245</v>
      </c>
      <c r="C2938" t="s">
        <v>1265</v>
      </c>
      <c r="E2938">
        <v>2</v>
      </c>
      <c r="F2938" t="s">
        <v>1247</v>
      </c>
      <c r="J2938" t="s">
        <v>23</v>
      </c>
      <c r="K2938">
        <v>3</v>
      </c>
      <c r="L2938">
        <v>195.39</v>
      </c>
      <c r="M2938">
        <v>0.153</v>
      </c>
      <c r="O2938" s="12">
        <f>VLOOKUP(C2938,[3]May!$C:$Z,24,FALSE)</f>
        <v>2019</v>
      </c>
    </row>
    <row r="2939" spans="1:15" x14ac:dyDescent="0.25">
      <c r="A2939" t="s">
        <v>1245</v>
      </c>
      <c r="C2939" t="s">
        <v>1265</v>
      </c>
      <c r="E2939">
        <v>12</v>
      </c>
      <c r="F2939" t="s">
        <v>1253</v>
      </c>
      <c r="J2939" t="s">
        <v>23</v>
      </c>
      <c r="K2939">
        <v>1</v>
      </c>
      <c r="L2939">
        <v>61.2</v>
      </c>
      <c r="M2939">
        <v>8.3370000000000007E-3</v>
      </c>
      <c r="O2939" s="12">
        <f>VLOOKUP(C2939,[3]May!$C:$Z,24,FALSE)</f>
        <v>2019</v>
      </c>
    </row>
    <row r="2940" spans="1:15" x14ac:dyDescent="0.25">
      <c r="A2940" t="s">
        <v>1245</v>
      </c>
      <c r="C2940" t="s">
        <v>1265</v>
      </c>
      <c r="E2940">
        <v>2</v>
      </c>
      <c r="F2940" t="s">
        <v>1247</v>
      </c>
      <c r="J2940" t="s">
        <v>23</v>
      </c>
      <c r="K2940">
        <v>1</v>
      </c>
      <c r="L2940">
        <v>5.1100000000000003</v>
      </c>
      <c r="M2940">
        <v>4.0000000000000001E-3</v>
      </c>
      <c r="O2940" s="12">
        <f>VLOOKUP(C2940,[3]May!$C:$Z,24,FALSE)</f>
        <v>2019</v>
      </c>
    </row>
    <row r="2941" spans="1:15" x14ac:dyDescent="0.25">
      <c r="A2941" t="s">
        <v>1245</v>
      </c>
      <c r="C2941" t="s">
        <v>1265</v>
      </c>
      <c r="E2941">
        <v>2</v>
      </c>
      <c r="F2941" t="s">
        <v>1247</v>
      </c>
      <c r="J2941" t="s">
        <v>23</v>
      </c>
      <c r="K2941">
        <v>1</v>
      </c>
      <c r="L2941">
        <v>5.1100000000000003</v>
      </c>
      <c r="M2941">
        <v>4.0000000000000001E-3</v>
      </c>
      <c r="O2941" s="12">
        <f>VLOOKUP(C2941,[3]May!$C:$Z,24,FALSE)</f>
        <v>2019</v>
      </c>
    </row>
    <row r="2942" spans="1:15" x14ac:dyDescent="0.25">
      <c r="A2942" t="s">
        <v>1245</v>
      </c>
      <c r="C2942" t="s">
        <v>1265</v>
      </c>
      <c r="E2942">
        <v>2</v>
      </c>
      <c r="F2942" t="s">
        <v>1247</v>
      </c>
      <c r="J2942" t="s">
        <v>23</v>
      </c>
      <c r="K2942">
        <v>1</v>
      </c>
      <c r="L2942">
        <v>5.1100000000000003</v>
      </c>
      <c r="M2942">
        <v>4.0000000000000001E-3</v>
      </c>
      <c r="O2942" s="12">
        <f>VLOOKUP(C2942,[3]May!$C:$Z,24,FALSE)</f>
        <v>2019</v>
      </c>
    </row>
    <row r="2943" spans="1:15" x14ac:dyDescent="0.25">
      <c r="A2943" t="s">
        <v>1245</v>
      </c>
      <c r="C2943" t="s">
        <v>1265</v>
      </c>
      <c r="E2943">
        <v>2</v>
      </c>
      <c r="F2943" t="s">
        <v>1247</v>
      </c>
      <c r="J2943" t="s">
        <v>23</v>
      </c>
      <c r="K2943">
        <v>3</v>
      </c>
      <c r="L2943">
        <v>195.39</v>
      </c>
      <c r="M2943">
        <v>0.153</v>
      </c>
      <c r="O2943" s="12">
        <f>VLOOKUP(C2943,[3]May!$C:$Z,24,FALSE)</f>
        <v>2019</v>
      </c>
    </row>
    <row r="2944" spans="1:15" x14ac:dyDescent="0.25">
      <c r="A2944" t="s">
        <v>1245</v>
      </c>
      <c r="C2944" t="s">
        <v>1265</v>
      </c>
      <c r="E2944">
        <v>2</v>
      </c>
      <c r="F2944" t="s">
        <v>1247</v>
      </c>
      <c r="J2944" t="s">
        <v>23</v>
      </c>
      <c r="K2944">
        <v>1</v>
      </c>
      <c r="L2944">
        <v>5.1100000000000003</v>
      </c>
      <c r="M2944">
        <v>4.0000000000000001E-3</v>
      </c>
      <c r="O2944" s="12">
        <f>VLOOKUP(C2944,[3]May!$C:$Z,24,FALSE)</f>
        <v>2019</v>
      </c>
    </row>
    <row r="2945" spans="1:15" x14ac:dyDescent="0.25">
      <c r="A2945" t="s">
        <v>1245</v>
      </c>
      <c r="C2945" t="s">
        <v>1265</v>
      </c>
      <c r="E2945">
        <v>2</v>
      </c>
      <c r="F2945" t="s">
        <v>1247</v>
      </c>
      <c r="J2945" t="s">
        <v>23</v>
      </c>
      <c r="K2945">
        <v>2</v>
      </c>
      <c r="L2945">
        <v>10.220000000000001</v>
      </c>
      <c r="M2945">
        <v>8.0000000000000002E-3</v>
      </c>
      <c r="O2945" s="12">
        <f>VLOOKUP(C2945,[3]May!$C:$Z,24,FALSE)</f>
        <v>2019</v>
      </c>
    </row>
    <row r="2946" spans="1:15" x14ac:dyDescent="0.25">
      <c r="A2946" t="s">
        <v>1245</v>
      </c>
      <c r="C2946" t="s">
        <v>1265</v>
      </c>
      <c r="E2946">
        <v>2</v>
      </c>
      <c r="F2946" t="s">
        <v>1247</v>
      </c>
      <c r="J2946" t="s">
        <v>23</v>
      </c>
      <c r="K2946">
        <v>2</v>
      </c>
      <c r="L2946">
        <v>130.26</v>
      </c>
      <c r="M2946">
        <v>0.10199999999999999</v>
      </c>
      <c r="O2946" s="12">
        <f>VLOOKUP(C2946,[3]May!$C:$Z,24,FALSE)</f>
        <v>2019</v>
      </c>
    </row>
    <row r="2947" spans="1:15" x14ac:dyDescent="0.25">
      <c r="A2947" t="s">
        <v>1245</v>
      </c>
      <c r="C2947" t="s">
        <v>1265</v>
      </c>
      <c r="E2947">
        <v>2</v>
      </c>
      <c r="F2947" t="s">
        <v>1247</v>
      </c>
      <c r="J2947" t="s">
        <v>23</v>
      </c>
      <c r="K2947">
        <v>1</v>
      </c>
      <c r="L2947">
        <v>65.13</v>
      </c>
      <c r="M2947">
        <v>5.0999999999999997E-2</v>
      </c>
      <c r="O2947" s="12">
        <f>VLOOKUP(C2947,[3]May!$C:$Z,24,FALSE)</f>
        <v>2019</v>
      </c>
    </row>
    <row r="2948" spans="1:15" x14ac:dyDescent="0.25">
      <c r="A2948" t="s">
        <v>1245</v>
      </c>
      <c r="C2948" t="s">
        <v>1265</v>
      </c>
      <c r="E2948">
        <v>12</v>
      </c>
      <c r="F2948" t="s">
        <v>1253</v>
      </c>
      <c r="J2948" t="s">
        <v>23</v>
      </c>
      <c r="K2948">
        <v>1</v>
      </c>
      <c r="L2948">
        <v>61.2</v>
      </c>
      <c r="M2948">
        <v>8.3370000000000007E-3</v>
      </c>
      <c r="O2948" s="12">
        <f>VLOOKUP(C2948,[3]May!$C:$Z,24,FALSE)</f>
        <v>2019</v>
      </c>
    </row>
    <row r="2949" spans="1:15" x14ac:dyDescent="0.25">
      <c r="A2949" t="s">
        <v>1245</v>
      </c>
      <c r="C2949" t="s">
        <v>1265</v>
      </c>
      <c r="E2949">
        <v>2</v>
      </c>
      <c r="F2949" t="s">
        <v>1247</v>
      </c>
      <c r="J2949" t="s">
        <v>23</v>
      </c>
      <c r="K2949">
        <v>2</v>
      </c>
      <c r="L2949">
        <v>130.26</v>
      </c>
      <c r="M2949">
        <v>0.10199999999999999</v>
      </c>
      <c r="O2949" s="12">
        <f>VLOOKUP(C2949,[3]May!$C:$Z,24,FALSE)</f>
        <v>2019</v>
      </c>
    </row>
    <row r="2950" spans="1:15" x14ac:dyDescent="0.25">
      <c r="A2950" t="s">
        <v>1245</v>
      </c>
      <c r="C2950" t="s">
        <v>1265</v>
      </c>
      <c r="E2950">
        <v>2</v>
      </c>
      <c r="F2950" t="s">
        <v>1247</v>
      </c>
      <c r="J2950" t="s">
        <v>23</v>
      </c>
      <c r="K2950">
        <v>1</v>
      </c>
      <c r="L2950">
        <v>5.1100000000000003</v>
      </c>
      <c r="M2950">
        <v>4.0000000000000001E-3</v>
      </c>
      <c r="O2950" s="12">
        <f>VLOOKUP(C2950,[3]May!$C:$Z,24,FALSE)</f>
        <v>2019</v>
      </c>
    </row>
    <row r="2951" spans="1:15" x14ac:dyDescent="0.25">
      <c r="A2951" t="s">
        <v>1245</v>
      </c>
      <c r="C2951" t="s">
        <v>1265</v>
      </c>
      <c r="E2951">
        <v>2</v>
      </c>
      <c r="F2951" t="s">
        <v>1247</v>
      </c>
      <c r="J2951" t="s">
        <v>23</v>
      </c>
      <c r="K2951">
        <v>2</v>
      </c>
      <c r="L2951">
        <v>130.26</v>
      </c>
      <c r="M2951">
        <v>0.10199999999999999</v>
      </c>
      <c r="O2951" s="12">
        <f>VLOOKUP(C2951,[3]May!$C:$Z,24,FALSE)</f>
        <v>2019</v>
      </c>
    </row>
    <row r="2952" spans="1:15" x14ac:dyDescent="0.25">
      <c r="A2952" t="s">
        <v>1245</v>
      </c>
      <c r="C2952" t="s">
        <v>1265</v>
      </c>
      <c r="E2952">
        <v>2</v>
      </c>
      <c r="F2952" t="s">
        <v>1247</v>
      </c>
      <c r="J2952" t="s">
        <v>23</v>
      </c>
      <c r="K2952">
        <v>3</v>
      </c>
      <c r="L2952">
        <v>15.33</v>
      </c>
      <c r="M2952">
        <v>1.2E-2</v>
      </c>
      <c r="O2952" s="12">
        <f>VLOOKUP(C2952,[3]May!$C:$Z,24,FALSE)</f>
        <v>2019</v>
      </c>
    </row>
    <row r="2953" spans="1:15" x14ac:dyDescent="0.25">
      <c r="A2953" t="s">
        <v>1245</v>
      </c>
      <c r="C2953" t="s">
        <v>1265</v>
      </c>
      <c r="E2953">
        <v>2</v>
      </c>
      <c r="F2953" t="s">
        <v>1247</v>
      </c>
      <c r="J2953" t="s">
        <v>23</v>
      </c>
      <c r="K2953">
        <v>1</v>
      </c>
      <c r="L2953">
        <v>5.1100000000000003</v>
      </c>
      <c r="M2953">
        <v>4.0000000000000001E-3</v>
      </c>
      <c r="O2953" s="12">
        <f>VLOOKUP(C2953,[3]May!$C:$Z,24,FALSE)</f>
        <v>2019</v>
      </c>
    </row>
    <row r="2954" spans="1:15" x14ac:dyDescent="0.25">
      <c r="A2954" t="s">
        <v>1245</v>
      </c>
      <c r="C2954" t="s">
        <v>1265</v>
      </c>
      <c r="E2954">
        <v>2</v>
      </c>
      <c r="F2954" t="s">
        <v>1247</v>
      </c>
      <c r="J2954" t="s">
        <v>23</v>
      </c>
      <c r="K2954">
        <v>5</v>
      </c>
      <c r="L2954">
        <v>25.55</v>
      </c>
      <c r="M2954">
        <v>0.02</v>
      </c>
      <c r="O2954" s="12">
        <f>VLOOKUP(C2954,[3]May!$C:$Z,24,FALSE)</f>
        <v>2019</v>
      </c>
    </row>
    <row r="2955" spans="1:15" x14ac:dyDescent="0.25">
      <c r="A2955" t="s">
        <v>1245</v>
      </c>
      <c r="C2955" t="s">
        <v>1265</v>
      </c>
      <c r="E2955">
        <v>2</v>
      </c>
      <c r="F2955" t="s">
        <v>1247</v>
      </c>
      <c r="J2955" t="s">
        <v>23</v>
      </c>
      <c r="K2955">
        <v>4</v>
      </c>
      <c r="L2955">
        <v>20.440000000000001</v>
      </c>
      <c r="M2955">
        <v>1.6E-2</v>
      </c>
      <c r="O2955" s="12">
        <f>VLOOKUP(C2955,[3]May!$C:$Z,24,FALSE)</f>
        <v>2019</v>
      </c>
    </row>
    <row r="2956" spans="1:15" x14ac:dyDescent="0.25">
      <c r="A2956" t="s">
        <v>1245</v>
      </c>
      <c r="C2956" t="s">
        <v>1265</v>
      </c>
      <c r="E2956">
        <v>6</v>
      </c>
      <c r="F2956" t="s">
        <v>1250</v>
      </c>
      <c r="J2956" t="s">
        <v>23</v>
      </c>
      <c r="K2956">
        <v>1</v>
      </c>
      <c r="L2956">
        <v>10.85</v>
      </c>
      <c r="M2956">
        <v>8.5000000000000006E-3</v>
      </c>
      <c r="O2956" s="12">
        <f>VLOOKUP(C2956,[3]May!$C:$Z,24,FALSE)</f>
        <v>2019</v>
      </c>
    </row>
    <row r="2957" spans="1:15" x14ac:dyDescent="0.25">
      <c r="A2957" t="s">
        <v>1245</v>
      </c>
      <c r="C2957" t="s">
        <v>1265</v>
      </c>
      <c r="E2957">
        <v>9</v>
      </c>
      <c r="F2957" t="s">
        <v>1256</v>
      </c>
      <c r="J2957" t="s">
        <v>23</v>
      </c>
      <c r="K2957">
        <v>4</v>
      </c>
      <c r="L2957">
        <v>156.24</v>
      </c>
      <c r="M2957">
        <v>0.1288</v>
      </c>
      <c r="O2957" s="12">
        <f>VLOOKUP(C2957,[3]May!$C:$Z,24,FALSE)</f>
        <v>2019</v>
      </c>
    </row>
    <row r="2958" spans="1:15" x14ac:dyDescent="0.25">
      <c r="A2958" t="s">
        <v>1245</v>
      </c>
      <c r="C2958" t="s">
        <v>1265</v>
      </c>
      <c r="E2958">
        <v>12</v>
      </c>
      <c r="F2958" t="s">
        <v>1253</v>
      </c>
      <c r="J2958" t="s">
        <v>23</v>
      </c>
      <c r="K2958">
        <v>1</v>
      </c>
      <c r="L2958">
        <v>61.2</v>
      </c>
      <c r="M2958">
        <v>8.3370000000000007E-3</v>
      </c>
      <c r="O2958" s="12">
        <f>VLOOKUP(C2958,[3]May!$C:$Z,24,FALSE)</f>
        <v>2019</v>
      </c>
    </row>
    <row r="2959" spans="1:15" x14ac:dyDescent="0.25">
      <c r="A2959" t="s">
        <v>1245</v>
      </c>
      <c r="C2959" t="s">
        <v>1265</v>
      </c>
      <c r="E2959">
        <v>12</v>
      </c>
      <c r="F2959" t="s">
        <v>1253</v>
      </c>
      <c r="J2959" t="s">
        <v>23</v>
      </c>
      <c r="K2959">
        <v>1</v>
      </c>
      <c r="L2959">
        <v>61.2</v>
      </c>
      <c r="M2959">
        <v>8.3370000000000007E-3</v>
      </c>
      <c r="O2959" s="12">
        <f>VLOOKUP(C2959,[3]May!$C:$Z,24,FALSE)</f>
        <v>2019</v>
      </c>
    </row>
    <row r="2960" spans="1:15" x14ac:dyDescent="0.25">
      <c r="A2960" t="s">
        <v>1245</v>
      </c>
      <c r="C2960" t="s">
        <v>1265</v>
      </c>
      <c r="E2960">
        <v>2</v>
      </c>
      <c r="F2960" t="s">
        <v>1247</v>
      </c>
      <c r="J2960" t="s">
        <v>23</v>
      </c>
      <c r="K2960">
        <v>2</v>
      </c>
      <c r="L2960">
        <v>130.26</v>
      </c>
      <c r="M2960">
        <v>0.10199999999999999</v>
      </c>
      <c r="O2960" s="12">
        <f>VLOOKUP(C2960,[3]May!$C:$Z,24,FALSE)</f>
        <v>2019</v>
      </c>
    </row>
    <row r="2961" spans="1:15" x14ac:dyDescent="0.25">
      <c r="A2961" t="s">
        <v>1245</v>
      </c>
      <c r="C2961" t="s">
        <v>1265</v>
      </c>
      <c r="E2961">
        <v>2</v>
      </c>
      <c r="F2961" t="s">
        <v>1247</v>
      </c>
      <c r="J2961" t="s">
        <v>23</v>
      </c>
      <c r="K2961">
        <v>1</v>
      </c>
      <c r="L2961">
        <v>5.1100000000000003</v>
      </c>
      <c r="M2961">
        <v>4.0000000000000001E-3</v>
      </c>
      <c r="O2961" s="12">
        <f>VLOOKUP(C2961,[3]May!$C:$Z,24,FALSE)</f>
        <v>2019</v>
      </c>
    </row>
    <row r="2962" spans="1:15" x14ac:dyDescent="0.25">
      <c r="A2962" t="s">
        <v>1245</v>
      </c>
      <c r="C2962" t="s">
        <v>1265</v>
      </c>
      <c r="E2962">
        <v>2</v>
      </c>
      <c r="F2962" t="s">
        <v>1247</v>
      </c>
      <c r="J2962" t="s">
        <v>23</v>
      </c>
      <c r="K2962">
        <v>4</v>
      </c>
      <c r="L2962">
        <v>20.440000000000001</v>
      </c>
      <c r="M2962">
        <v>1.6E-2</v>
      </c>
      <c r="O2962" s="12">
        <f>VLOOKUP(C2962,[3]May!$C:$Z,24,FALSE)</f>
        <v>2019</v>
      </c>
    </row>
    <row r="2963" spans="1:15" x14ac:dyDescent="0.25">
      <c r="A2963" t="s">
        <v>1245</v>
      </c>
      <c r="C2963" t="s">
        <v>1265</v>
      </c>
      <c r="E2963">
        <v>2</v>
      </c>
      <c r="F2963" t="s">
        <v>1247</v>
      </c>
      <c r="J2963" t="s">
        <v>23</v>
      </c>
      <c r="K2963">
        <v>2</v>
      </c>
      <c r="L2963">
        <v>10.220000000000001</v>
      </c>
      <c r="M2963">
        <v>8.0000000000000002E-3</v>
      </c>
      <c r="O2963" s="12">
        <f>VLOOKUP(C2963,[3]May!$C:$Z,24,FALSE)</f>
        <v>2019</v>
      </c>
    </row>
    <row r="2964" spans="1:15" x14ac:dyDescent="0.25">
      <c r="A2964" t="s">
        <v>1245</v>
      </c>
      <c r="C2964" t="s">
        <v>1265</v>
      </c>
      <c r="E2964">
        <v>2</v>
      </c>
      <c r="F2964" t="s">
        <v>1247</v>
      </c>
      <c r="J2964" t="s">
        <v>23</v>
      </c>
      <c r="K2964">
        <v>1</v>
      </c>
      <c r="L2964">
        <v>5.1100000000000003</v>
      </c>
      <c r="M2964">
        <v>4.0000000000000001E-3</v>
      </c>
      <c r="O2964" s="12">
        <f>VLOOKUP(C2964,[3]May!$C:$Z,24,FALSE)</f>
        <v>2019</v>
      </c>
    </row>
    <row r="2965" spans="1:15" x14ac:dyDescent="0.25">
      <c r="A2965" t="s">
        <v>1245</v>
      </c>
      <c r="C2965" t="s">
        <v>1265</v>
      </c>
      <c r="E2965">
        <v>13</v>
      </c>
      <c r="F2965" t="s">
        <v>1248</v>
      </c>
      <c r="J2965" t="s">
        <v>23</v>
      </c>
      <c r="K2965">
        <v>1</v>
      </c>
      <c r="L2965">
        <v>5.1100000000000003</v>
      </c>
      <c r="M2965">
        <v>4.0000000000000001E-3</v>
      </c>
      <c r="O2965" s="12">
        <f>VLOOKUP(C2965,[3]May!$C:$Z,24,FALSE)</f>
        <v>2019</v>
      </c>
    </row>
    <row r="2966" spans="1:15" x14ac:dyDescent="0.25">
      <c r="A2966" t="s">
        <v>1245</v>
      </c>
      <c r="C2966" t="s">
        <v>1265</v>
      </c>
      <c r="E2966">
        <v>2</v>
      </c>
      <c r="F2966" t="s">
        <v>1247</v>
      </c>
      <c r="J2966" t="s">
        <v>23</v>
      </c>
      <c r="K2966">
        <v>1</v>
      </c>
      <c r="L2966">
        <v>5.1100000000000003</v>
      </c>
      <c r="M2966">
        <v>4.0000000000000001E-3</v>
      </c>
      <c r="O2966" s="12">
        <f>VLOOKUP(C2966,[3]May!$C:$Z,24,FALSE)</f>
        <v>2019</v>
      </c>
    </row>
    <row r="2967" spans="1:15" x14ac:dyDescent="0.25">
      <c r="A2967" t="s">
        <v>1245</v>
      </c>
      <c r="C2967" t="s">
        <v>1265</v>
      </c>
      <c r="E2967">
        <v>2</v>
      </c>
      <c r="F2967" t="s">
        <v>1247</v>
      </c>
      <c r="J2967" t="s">
        <v>23</v>
      </c>
      <c r="K2967">
        <v>1</v>
      </c>
      <c r="L2967">
        <v>65.13</v>
      </c>
      <c r="M2967">
        <v>5.0999999999999997E-2</v>
      </c>
      <c r="O2967" s="12">
        <f>VLOOKUP(C2967,[3]May!$C:$Z,24,FALSE)</f>
        <v>2019</v>
      </c>
    </row>
    <row r="2968" spans="1:15" x14ac:dyDescent="0.25">
      <c r="A2968" t="s">
        <v>1245</v>
      </c>
      <c r="C2968" t="s">
        <v>1265</v>
      </c>
      <c r="E2968">
        <v>2</v>
      </c>
      <c r="F2968" t="s">
        <v>1247</v>
      </c>
      <c r="J2968" t="s">
        <v>23</v>
      </c>
      <c r="K2968">
        <v>4</v>
      </c>
      <c r="L2968">
        <v>20.440000000000001</v>
      </c>
      <c r="M2968">
        <v>1.6E-2</v>
      </c>
      <c r="O2968" s="12">
        <f>VLOOKUP(C2968,[3]May!$C:$Z,24,FALSE)</f>
        <v>2019</v>
      </c>
    </row>
    <row r="2969" spans="1:15" x14ac:dyDescent="0.25">
      <c r="A2969" t="s">
        <v>1245</v>
      </c>
      <c r="C2969" t="s">
        <v>1265</v>
      </c>
      <c r="E2969">
        <v>2</v>
      </c>
      <c r="F2969" t="s">
        <v>1247</v>
      </c>
      <c r="J2969" t="s">
        <v>23</v>
      </c>
      <c r="K2969">
        <v>1</v>
      </c>
      <c r="L2969">
        <v>65.13</v>
      </c>
      <c r="M2969">
        <v>5.0999999999999997E-2</v>
      </c>
      <c r="O2969" s="12">
        <f>VLOOKUP(C2969,[3]May!$C:$Z,24,FALSE)</f>
        <v>2019</v>
      </c>
    </row>
    <row r="2970" spans="1:15" x14ac:dyDescent="0.25">
      <c r="A2970" t="s">
        <v>1245</v>
      </c>
      <c r="C2970" t="s">
        <v>1265</v>
      </c>
      <c r="E2970">
        <v>7</v>
      </c>
      <c r="F2970" t="s">
        <v>1255</v>
      </c>
      <c r="J2970" t="s">
        <v>23</v>
      </c>
      <c r="K2970">
        <v>1</v>
      </c>
      <c r="L2970">
        <v>56.26</v>
      </c>
      <c r="M2970">
        <v>3.2899999999999999E-2</v>
      </c>
      <c r="O2970" s="12">
        <f>VLOOKUP(C2970,[3]May!$C:$Z,24,FALSE)</f>
        <v>2019</v>
      </c>
    </row>
    <row r="2971" spans="1:15" x14ac:dyDescent="0.25">
      <c r="A2971" t="s">
        <v>1245</v>
      </c>
      <c r="C2971" t="s">
        <v>1265</v>
      </c>
      <c r="E2971">
        <v>2</v>
      </c>
      <c r="F2971" t="s">
        <v>1247</v>
      </c>
      <c r="J2971" t="s">
        <v>23</v>
      </c>
      <c r="K2971">
        <v>1</v>
      </c>
      <c r="L2971">
        <v>5.1100000000000003</v>
      </c>
      <c r="M2971">
        <v>4.0000000000000001E-3</v>
      </c>
      <c r="O2971" s="12">
        <f>VLOOKUP(C2971,[3]May!$C:$Z,24,FALSE)</f>
        <v>2019</v>
      </c>
    </row>
    <row r="2972" spans="1:15" x14ac:dyDescent="0.25">
      <c r="A2972" t="s">
        <v>1245</v>
      </c>
      <c r="C2972" t="s">
        <v>1265</v>
      </c>
      <c r="E2972">
        <v>2</v>
      </c>
      <c r="F2972" t="s">
        <v>1247</v>
      </c>
      <c r="J2972" t="s">
        <v>23</v>
      </c>
      <c r="K2972">
        <v>2</v>
      </c>
      <c r="L2972">
        <v>130.26</v>
      </c>
      <c r="M2972">
        <v>0.10199999999999999</v>
      </c>
      <c r="O2972" s="12">
        <f>VLOOKUP(C2972,[3]May!$C:$Z,24,FALSE)</f>
        <v>2019</v>
      </c>
    </row>
    <row r="2973" spans="1:15" x14ac:dyDescent="0.25">
      <c r="A2973" t="s">
        <v>1245</v>
      </c>
      <c r="C2973" t="s">
        <v>1265</v>
      </c>
      <c r="E2973">
        <v>2</v>
      </c>
      <c r="F2973" t="s">
        <v>1247</v>
      </c>
      <c r="J2973" t="s">
        <v>23</v>
      </c>
      <c r="K2973">
        <v>1</v>
      </c>
      <c r="L2973">
        <v>5.1100000000000003</v>
      </c>
      <c r="M2973">
        <v>4.0000000000000001E-3</v>
      </c>
      <c r="O2973" s="12">
        <f>VLOOKUP(C2973,[3]May!$C:$Z,24,FALSE)</f>
        <v>2019</v>
      </c>
    </row>
    <row r="2974" spans="1:15" x14ac:dyDescent="0.25">
      <c r="A2974" t="s">
        <v>1245</v>
      </c>
      <c r="C2974" t="s">
        <v>1265</v>
      </c>
      <c r="E2974">
        <v>2</v>
      </c>
      <c r="F2974" t="s">
        <v>1247</v>
      </c>
      <c r="J2974" t="s">
        <v>23</v>
      </c>
      <c r="K2974">
        <v>2</v>
      </c>
      <c r="L2974">
        <v>10.220000000000001</v>
      </c>
      <c r="M2974">
        <v>8.0000000000000002E-3</v>
      </c>
      <c r="O2974" s="12">
        <f>VLOOKUP(C2974,[3]May!$C:$Z,24,FALSE)</f>
        <v>2019</v>
      </c>
    </row>
    <row r="2975" spans="1:15" x14ac:dyDescent="0.25">
      <c r="A2975" t="s">
        <v>1245</v>
      </c>
      <c r="C2975" t="s">
        <v>1265</v>
      </c>
      <c r="E2975">
        <v>2</v>
      </c>
      <c r="F2975" t="s">
        <v>1247</v>
      </c>
      <c r="J2975" t="s">
        <v>23</v>
      </c>
      <c r="K2975">
        <v>5</v>
      </c>
      <c r="L2975">
        <v>325.64999999999998</v>
      </c>
      <c r="M2975">
        <v>0.255</v>
      </c>
      <c r="O2975" s="12">
        <f>VLOOKUP(C2975,[3]May!$C:$Z,24,FALSE)</f>
        <v>2019</v>
      </c>
    </row>
    <row r="2976" spans="1:15" x14ac:dyDescent="0.25">
      <c r="A2976" t="s">
        <v>1245</v>
      </c>
      <c r="C2976" t="s">
        <v>1265</v>
      </c>
      <c r="E2976">
        <v>2</v>
      </c>
      <c r="F2976" t="s">
        <v>1247</v>
      </c>
      <c r="J2976" t="s">
        <v>23</v>
      </c>
      <c r="K2976">
        <v>1</v>
      </c>
      <c r="L2976">
        <v>5.1100000000000003</v>
      </c>
      <c r="M2976">
        <v>4.0000000000000001E-3</v>
      </c>
      <c r="O2976" s="12">
        <f>VLOOKUP(C2976,[3]May!$C:$Z,24,FALSE)</f>
        <v>2019</v>
      </c>
    </row>
    <row r="2977" spans="1:15" x14ac:dyDescent="0.25">
      <c r="A2977" t="s">
        <v>1245</v>
      </c>
      <c r="C2977" t="s">
        <v>1265</v>
      </c>
      <c r="E2977">
        <v>2</v>
      </c>
      <c r="F2977" t="s">
        <v>1247</v>
      </c>
      <c r="J2977" t="s">
        <v>23</v>
      </c>
      <c r="K2977">
        <v>1</v>
      </c>
      <c r="L2977">
        <v>65.13</v>
      </c>
      <c r="M2977">
        <v>5.0999999999999997E-2</v>
      </c>
      <c r="O2977" s="12">
        <f>VLOOKUP(C2977,[3]May!$C:$Z,24,FALSE)</f>
        <v>2019</v>
      </c>
    </row>
    <row r="2978" spans="1:15" x14ac:dyDescent="0.25">
      <c r="A2978" t="s">
        <v>1245</v>
      </c>
      <c r="C2978" t="s">
        <v>1265</v>
      </c>
      <c r="E2978">
        <v>2</v>
      </c>
      <c r="F2978" t="s">
        <v>1247</v>
      </c>
      <c r="J2978" t="s">
        <v>23</v>
      </c>
      <c r="K2978">
        <v>4</v>
      </c>
      <c r="L2978">
        <v>20.440000000000001</v>
      </c>
      <c r="M2978">
        <v>1.6E-2</v>
      </c>
      <c r="O2978" s="12">
        <f>VLOOKUP(C2978,[3]May!$C:$Z,24,FALSE)</f>
        <v>2019</v>
      </c>
    </row>
    <row r="2979" spans="1:15" x14ac:dyDescent="0.25">
      <c r="A2979" t="s">
        <v>1245</v>
      </c>
      <c r="C2979" t="s">
        <v>1265</v>
      </c>
      <c r="E2979">
        <v>6</v>
      </c>
      <c r="F2979" t="s">
        <v>1250</v>
      </c>
      <c r="J2979" t="s">
        <v>23</v>
      </c>
      <c r="K2979">
        <v>2</v>
      </c>
      <c r="L2979">
        <v>21.7</v>
      </c>
      <c r="M2979">
        <v>1.7000000000000001E-2</v>
      </c>
      <c r="O2979" s="12">
        <f>VLOOKUP(C2979,[3]May!$C:$Z,24,FALSE)</f>
        <v>2019</v>
      </c>
    </row>
    <row r="2980" spans="1:15" x14ac:dyDescent="0.25">
      <c r="A2980" t="s">
        <v>1245</v>
      </c>
      <c r="C2980" t="s">
        <v>1265</v>
      </c>
      <c r="E2980">
        <v>2</v>
      </c>
      <c r="F2980" t="s">
        <v>1247</v>
      </c>
      <c r="J2980" t="s">
        <v>23</v>
      </c>
      <c r="K2980">
        <v>1</v>
      </c>
      <c r="L2980">
        <v>5.1100000000000003</v>
      </c>
      <c r="M2980">
        <v>4.0000000000000001E-3</v>
      </c>
      <c r="O2980" s="12">
        <f>VLOOKUP(C2980,[3]May!$C:$Z,24,FALSE)</f>
        <v>2019</v>
      </c>
    </row>
    <row r="2981" spans="1:15" x14ac:dyDescent="0.25">
      <c r="A2981" t="s">
        <v>1245</v>
      </c>
      <c r="C2981" t="s">
        <v>1265</v>
      </c>
      <c r="E2981">
        <v>1</v>
      </c>
      <c r="F2981" t="s">
        <v>1252</v>
      </c>
      <c r="J2981" t="s">
        <v>23</v>
      </c>
      <c r="K2981">
        <v>3</v>
      </c>
      <c r="L2981">
        <v>98.97</v>
      </c>
      <c r="M2981">
        <v>8.1600000000000006E-2</v>
      </c>
      <c r="O2981" s="12">
        <f>VLOOKUP(C2981,[3]May!$C:$Z,24,FALSE)</f>
        <v>2019</v>
      </c>
    </row>
    <row r="2982" spans="1:15" x14ac:dyDescent="0.25">
      <c r="A2982" t="s">
        <v>1245</v>
      </c>
      <c r="C2982" t="s">
        <v>1265</v>
      </c>
      <c r="E2982">
        <v>2</v>
      </c>
      <c r="F2982" t="s">
        <v>1247</v>
      </c>
      <c r="J2982" t="s">
        <v>23</v>
      </c>
      <c r="K2982">
        <v>4</v>
      </c>
      <c r="L2982">
        <v>260.52</v>
      </c>
      <c r="M2982">
        <v>0.20399999999999999</v>
      </c>
      <c r="O2982" s="12">
        <f>VLOOKUP(C2982,[3]May!$C:$Z,24,FALSE)</f>
        <v>2019</v>
      </c>
    </row>
    <row r="2983" spans="1:15" x14ac:dyDescent="0.25">
      <c r="A2983" t="s">
        <v>1245</v>
      </c>
      <c r="C2983" t="s">
        <v>1265</v>
      </c>
      <c r="E2983">
        <v>1</v>
      </c>
      <c r="F2983" t="s">
        <v>1252</v>
      </c>
      <c r="J2983" t="s">
        <v>23</v>
      </c>
      <c r="K2983">
        <v>1</v>
      </c>
      <c r="L2983">
        <v>32.99</v>
      </c>
      <c r="M2983">
        <v>2.7199999999999998E-2</v>
      </c>
      <c r="O2983" s="12">
        <f>VLOOKUP(C2983,[3]May!$C:$Z,24,FALSE)</f>
        <v>2019</v>
      </c>
    </row>
    <row r="2984" spans="1:15" x14ac:dyDescent="0.25">
      <c r="A2984" t="s">
        <v>1245</v>
      </c>
      <c r="C2984" t="s">
        <v>1265</v>
      </c>
      <c r="E2984">
        <v>2</v>
      </c>
      <c r="F2984" t="s">
        <v>1247</v>
      </c>
      <c r="J2984" t="s">
        <v>23</v>
      </c>
      <c r="K2984">
        <v>2</v>
      </c>
      <c r="L2984">
        <v>10.220000000000001</v>
      </c>
      <c r="M2984">
        <v>8.0000000000000002E-3</v>
      </c>
      <c r="O2984" s="12">
        <f>VLOOKUP(C2984,[3]May!$C:$Z,24,FALSE)</f>
        <v>2019</v>
      </c>
    </row>
    <row r="2985" spans="1:15" x14ac:dyDescent="0.25">
      <c r="A2985" t="s">
        <v>1245</v>
      </c>
      <c r="C2985" t="s">
        <v>1265</v>
      </c>
      <c r="E2985">
        <v>2</v>
      </c>
      <c r="F2985" t="s">
        <v>1247</v>
      </c>
      <c r="J2985" t="s">
        <v>23</v>
      </c>
      <c r="K2985">
        <v>2</v>
      </c>
      <c r="L2985">
        <v>130.26</v>
      </c>
      <c r="M2985">
        <v>0.10199999999999999</v>
      </c>
      <c r="O2985" s="12">
        <f>VLOOKUP(C2985,[3]May!$C:$Z,24,FALSE)</f>
        <v>2019</v>
      </c>
    </row>
    <row r="2986" spans="1:15" x14ac:dyDescent="0.25">
      <c r="A2986" t="s">
        <v>1245</v>
      </c>
      <c r="C2986" t="s">
        <v>1265</v>
      </c>
      <c r="E2986">
        <v>2</v>
      </c>
      <c r="F2986" t="s">
        <v>1247</v>
      </c>
      <c r="J2986" t="s">
        <v>23</v>
      </c>
      <c r="K2986">
        <v>2</v>
      </c>
      <c r="L2986">
        <v>10.220000000000001</v>
      </c>
      <c r="M2986">
        <v>8.0000000000000002E-3</v>
      </c>
      <c r="O2986" s="12">
        <f>VLOOKUP(C2986,[3]May!$C:$Z,24,FALSE)</f>
        <v>2019</v>
      </c>
    </row>
    <row r="2987" spans="1:15" x14ac:dyDescent="0.25">
      <c r="A2987" t="s">
        <v>1245</v>
      </c>
      <c r="C2987" t="s">
        <v>1265</v>
      </c>
      <c r="E2987">
        <v>2</v>
      </c>
      <c r="F2987" t="s">
        <v>1247</v>
      </c>
      <c r="J2987" t="s">
        <v>23</v>
      </c>
      <c r="K2987">
        <v>1</v>
      </c>
      <c r="L2987">
        <v>65.13</v>
      </c>
      <c r="M2987">
        <v>5.0999999999999997E-2</v>
      </c>
      <c r="O2987" s="12">
        <f>VLOOKUP(C2987,[3]May!$C:$Z,24,FALSE)</f>
        <v>2019</v>
      </c>
    </row>
    <row r="2988" spans="1:15" x14ac:dyDescent="0.25">
      <c r="A2988" t="s">
        <v>1245</v>
      </c>
      <c r="C2988" t="s">
        <v>1265</v>
      </c>
      <c r="E2988">
        <v>6</v>
      </c>
      <c r="F2988" t="s">
        <v>1250</v>
      </c>
      <c r="J2988" t="s">
        <v>23</v>
      </c>
      <c r="K2988">
        <v>2</v>
      </c>
      <c r="L2988">
        <v>21.7</v>
      </c>
      <c r="M2988">
        <v>1.7000000000000001E-2</v>
      </c>
      <c r="O2988" s="12">
        <f>VLOOKUP(C2988,[3]May!$C:$Z,24,FALSE)</f>
        <v>2019</v>
      </c>
    </row>
    <row r="2989" spans="1:15" x14ac:dyDescent="0.25">
      <c r="A2989" t="s">
        <v>1245</v>
      </c>
      <c r="C2989" t="s">
        <v>1265</v>
      </c>
      <c r="E2989">
        <v>2</v>
      </c>
      <c r="F2989" t="s">
        <v>1247</v>
      </c>
      <c r="J2989" t="s">
        <v>23</v>
      </c>
      <c r="K2989">
        <v>2</v>
      </c>
      <c r="L2989">
        <v>130.26</v>
      </c>
      <c r="M2989">
        <v>0.10199999999999999</v>
      </c>
      <c r="O2989" s="12">
        <f>VLOOKUP(C2989,[3]May!$C:$Z,24,FALSE)</f>
        <v>2019</v>
      </c>
    </row>
    <row r="2990" spans="1:15" x14ac:dyDescent="0.25">
      <c r="A2990" t="s">
        <v>1245</v>
      </c>
      <c r="C2990" t="s">
        <v>1265</v>
      </c>
      <c r="E2990">
        <v>2</v>
      </c>
      <c r="F2990" t="s">
        <v>1247</v>
      </c>
      <c r="J2990" t="s">
        <v>23</v>
      </c>
      <c r="K2990">
        <v>4</v>
      </c>
      <c r="L2990">
        <v>20.440000000000001</v>
      </c>
      <c r="M2990">
        <v>1.6E-2</v>
      </c>
      <c r="O2990" s="12">
        <f>VLOOKUP(C2990,[3]May!$C:$Z,24,FALSE)</f>
        <v>2019</v>
      </c>
    </row>
    <row r="2991" spans="1:15" x14ac:dyDescent="0.25">
      <c r="A2991" t="s">
        <v>1245</v>
      </c>
      <c r="C2991" t="s">
        <v>1265</v>
      </c>
      <c r="E2991">
        <v>2</v>
      </c>
      <c r="F2991" t="s">
        <v>1247</v>
      </c>
      <c r="J2991" t="s">
        <v>23</v>
      </c>
      <c r="K2991">
        <v>2</v>
      </c>
      <c r="L2991">
        <v>130.26</v>
      </c>
      <c r="M2991">
        <v>0.10199999999999999</v>
      </c>
      <c r="O2991" s="12">
        <f>VLOOKUP(C2991,[3]May!$C:$Z,24,FALSE)</f>
        <v>2019</v>
      </c>
    </row>
    <row r="2992" spans="1:15" x14ac:dyDescent="0.25">
      <c r="A2992" t="s">
        <v>1245</v>
      </c>
      <c r="C2992" t="s">
        <v>1265</v>
      </c>
      <c r="E2992">
        <v>2</v>
      </c>
      <c r="F2992" t="s">
        <v>1247</v>
      </c>
      <c r="J2992" t="s">
        <v>23</v>
      </c>
      <c r="K2992">
        <v>1</v>
      </c>
      <c r="L2992">
        <v>65.13</v>
      </c>
      <c r="M2992">
        <v>5.0999999999999997E-2</v>
      </c>
      <c r="O2992" s="12">
        <f>VLOOKUP(C2992,[3]May!$C:$Z,24,FALSE)</f>
        <v>2019</v>
      </c>
    </row>
    <row r="2993" spans="1:15" x14ac:dyDescent="0.25">
      <c r="A2993" t="s">
        <v>1245</v>
      </c>
      <c r="C2993" t="s">
        <v>1265</v>
      </c>
      <c r="E2993">
        <v>12</v>
      </c>
      <c r="F2993" t="s">
        <v>1253</v>
      </c>
      <c r="J2993" t="s">
        <v>23</v>
      </c>
      <c r="K2993">
        <v>1</v>
      </c>
      <c r="L2993">
        <v>61.2</v>
      </c>
      <c r="M2993">
        <v>8.3370000000000007E-3</v>
      </c>
      <c r="O2993" s="12">
        <f>VLOOKUP(C2993,[3]May!$C:$Z,24,FALSE)</f>
        <v>2019</v>
      </c>
    </row>
    <row r="2994" spans="1:15" x14ac:dyDescent="0.25">
      <c r="A2994" t="s">
        <v>1245</v>
      </c>
      <c r="C2994" t="s">
        <v>1265</v>
      </c>
      <c r="E2994">
        <v>2</v>
      </c>
      <c r="F2994" t="s">
        <v>1247</v>
      </c>
      <c r="J2994" t="s">
        <v>23</v>
      </c>
      <c r="K2994">
        <v>4</v>
      </c>
      <c r="L2994">
        <v>20.440000000000001</v>
      </c>
      <c r="M2994">
        <v>1.6E-2</v>
      </c>
      <c r="O2994" s="12">
        <f>VLOOKUP(C2994,[3]May!$C:$Z,24,FALSE)</f>
        <v>2019</v>
      </c>
    </row>
    <row r="2995" spans="1:15" x14ac:dyDescent="0.25">
      <c r="A2995" t="s">
        <v>1245</v>
      </c>
      <c r="C2995" t="s">
        <v>1265</v>
      </c>
      <c r="E2995">
        <v>2</v>
      </c>
      <c r="F2995" t="s">
        <v>1247</v>
      </c>
      <c r="J2995" t="s">
        <v>23</v>
      </c>
      <c r="K2995">
        <v>2</v>
      </c>
      <c r="L2995">
        <v>10.220000000000001</v>
      </c>
      <c r="M2995">
        <v>8.0000000000000002E-3</v>
      </c>
      <c r="O2995" s="12">
        <f>VLOOKUP(C2995,[3]May!$C:$Z,24,FALSE)</f>
        <v>2019</v>
      </c>
    </row>
    <row r="2996" spans="1:15" x14ac:dyDescent="0.25">
      <c r="A2996" t="s">
        <v>1245</v>
      </c>
      <c r="C2996" t="s">
        <v>1265</v>
      </c>
      <c r="E2996">
        <v>2</v>
      </c>
      <c r="F2996" t="s">
        <v>1247</v>
      </c>
      <c r="J2996" t="s">
        <v>23</v>
      </c>
      <c r="K2996">
        <v>1</v>
      </c>
      <c r="L2996">
        <v>65.13</v>
      </c>
      <c r="M2996">
        <v>5.0999999999999997E-2</v>
      </c>
      <c r="O2996" s="12">
        <f>VLOOKUP(C2996,[3]May!$C:$Z,24,FALSE)</f>
        <v>2019</v>
      </c>
    </row>
    <row r="2997" spans="1:15" x14ac:dyDescent="0.25">
      <c r="A2997" t="s">
        <v>1245</v>
      </c>
      <c r="C2997" t="s">
        <v>1265</v>
      </c>
      <c r="E2997">
        <v>2</v>
      </c>
      <c r="F2997" t="s">
        <v>1247</v>
      </c>
      <c r="J2997" t="s">
        <v>23</v>
      </c>
      <c r="K2997">
        <v>1</v>
      </c>
      <c r="L2997">
        <v>5.1100000000000003</v>
      </c>
      <c r="M2997">
        <v>4.0000000000000001E-3</v>
      </c>
      <c r="O2997" s="12">
        <f>VLOOKUP(C2997,[3]May!$C:$Z,24,FALSE)</f>
        <v>2019</v>
      </c>
    </row>
    <row r="2998" spans="1:15" x14ac:dyDescent="0.25">
      <c r="A2998" t="s">
        <v>1245</v>
      </c>
      <c r="C2998" t="s">
        <v>1265</v>
      </c>
      <c r="E2998">
        <v>2</v>
      </c>
      <c r="F2998" t="s">
        <v>1247</v>
      </c>
      <c r="J2998" t="s">
        <v>23</v>
      </c>
      <c r="K2998">
        <v>5</v>
      </c>
      <c r="L2998">
        <v>325.64999999999998</v>
      </c>
      <c r="M2998">
        <v>0.255</v>
      </c>
      <c r="O2998" s="12">
        <f>VLOOKUP(C2998,[3]May!$C:$Z,24,FALSE)</f>
        <v>2019</v>
      </c>
    </row>
    <row r="2999" spans="1:15" x14ac:dyDescent="0.25">
      <c r="A2999" t="s">
        <v>1245</v>
      </c>
      <c r="C2999" t="s">
        <v>1265</v>
      </c>
      <c r="E2999">
        <v>2</v>
      </c>
      <c r="F2999" t="s">
        <v>1247</v>
      </c>
      <c r="J2999" t="s">
        <v>23</v>
      </c>
      <c r="K2999">
        <v>2</v>
      </c>
      <c r="L2999">
        <v>10.220000000000001</v>
      </c>
      <c r="M2999">
        <v>8.0000000000000002E-3</v>
      </c>
      <c r="O2999" s="12">
        <f>VLOOKUP(C2999,[3]May!$C:$Z,24,FALSE)</f>
        <v>2019</v>
      </c>
    </row>
    <row r="3000" spans="1:15" x14ac:dyDescent="0.25">
      <c r="A3000" t="s">
        <v>1245</v>
      </c>
      <c r="C3000" t="s">
        <v>1265</v>
      </c>
      <c r="E3000">
        <v>2</v>
      </c>
      <c r="F3000" t="s">
        <v>1247</v>
      </c>
      <c r="J3000" t="s">
        <v>23</v>
      </c>
      <c r="K3000">
        <v>3</v>
      </c>
      <c r="L3000">
        <v>15.33</v>
      </c>
      <c r="M3000">
        <v>1.2E-2</v>
      </c>
      <c r="O3000" s="12">
        <f>VLOOKUP(C3000,[3]May!$C:$Z,24,FALSE)</f>
        <v>2019</v>
      </c>
    </row>
    <row r="3001" spans="1:15" x14ac:dyDescent="0.25">
      <c r="A3001" t="s">
        <v>1245</v>
      </c>
      <c r="C3001" t="s">
        <v>1265</v>
      </c>
      <c r="E3001">
        <v>2</v>
      </c>
      <c r="F3001" t="s">
        <v>1247</v>
      </c>
      <c r="J3001" t="s">
        <v>23</v>
      </c>
      <c r="K3001">
        <v>2</v>
      </c>
      <c r="L3001">
        <v>130.26</v>
      </c>
      <c r="M3001">
        <v>0.10199999999999999</v>
      </c>
      <c r="O3001" s="12">
        <f>VLOOKUP(C3001,[3]May!$C:$Z,24,FALSE)</f>
        <v>2019</v>
      </c>
    </row>
    <row r="3002" spans="1:15" x14ac:dyDescent="0.25">
      <c r="A3002" t="s">
        <v>1245</v>
      </c>
      <c r="C3002" t="s">
        <v>1265</v>
      </c>
      <c r="E3002">
        <v>2</v>
      </c>
      <c r="F3002" t="s">
        <v>1247</v>
      </c>
      <c r="J3002" t="s">
        <v>23</v>
      </c>
      <c r="K3002">
        <v>2</v>
      </c>
      <c r="L3002">
        <v>130.26</v>
      </c>
      <c r="M3002">
        <v>0.10199999999999999</v>
      </c>
      <c r="O3002" s="12">
        <f>VLOOKUP(C3002,[3]May!$C:$Z,24,FALSE)</f>
        <v>2019</v>
      </c>
    </row>
    <row r="3003" spans="1:15" x14ac:dyDescent="0.25">
      <c r="A3003" t="s">
        <v>1245</v>
      </c>
      <c r="C3003" t="s">
        <v>1265</v>
      </c>
      <c r="E3003">
        <v>2</v>
      </c>
      <c r="F3003" t="s">
        <v>1247</v>
      </c>
      <c r="J3003" t="s">
        <v>23</v>
      </c>
      <c r="K3003">
        <v>6</v>
      </c>
      <c r="L3003">
        <v>390.78</v>
      </c>
      <c r="M3003">
        <v>0.30599999999999999</v>
      </c>
      <c r="O3003" s="12">
        <f>VLOOKUP(C3003,[3]May!$C:$Z,24,FALSE)</f>
        <v>2019</v>
      </c>
    </row>
    <row r="3004" spans="1:15" x14ac:dyDescent="0.25">
      <c r="A3004" t="s">
        <v>1245</v>
      </c>
      <c r="C3004" t="s">
        <v>1265</v>
      </c>
      <c r="E3004">
        <v>2</v>
      </c>
      <c r="F3004" t="s">
        <v>1247</v>
      </c>
      <c r="J3004" t="s">
        <v>23</v>
      </c>
      <c r="K3004">
        <v>4</v>
      </c>
      <c r="L3004">
        <v>20.440000000000001</v>
      </c>
      <c r="M3004">
        <v>1.6E-2</v>
      </c>
      <c r="O3004" s="12">
        <f>VLOOKUP(C3004,[3]May!$C:$Z,24,FALSE)</f>
        <v>2019</v>
      </c>
    </row>
    <row r="3005" spans="1:15" x14ac:dyDescent="0.25">
      <c r="A3005" t="s">
        <v>1245</v>
      </c>
      <c r="C3005" t="s">
        <v>1265</v>
      </c>
      <c r="E3005">
        <v>2</v>
      </c>
      <c r="F3005" t="s">
        <v>1247</v>
      </c>
      <c r="J3005" t="s">
        <v>23</v>
      </c>
      <c r="K3005">
        <v>2</v>
      </c>
      <c r="L3005">
        <v>10.220000000000001</v>
      </c>
      <c r="M3005">
        <v>8.0000000000000002E-3</v>
      </c>
      <c r="O3005" s="12">
        <f>VLOOKUP(C3005,[3]May!$C:$Z,24,FALSE)</f>
        <v>2019</v>
      </c>
    </row>
    <row r="3006" spans="1:15" x14ac:dyDescent="0.25">
      <c r="A3006" t="s">
        <v>1245</v>
      </c>
      <c r="C3006" t="s">
        <v>1265</v>
      </c>
      <c r="E3006">
        <v>6</v>
      </c>
      <c r="F3006" t="s">
        <v>1250</v>
      </c>
      <c r="J3006" t="s">
        <v>23</v>
      </c>
      <c r="K3006">
        <v>1</v>
      </c>
      <c r="L3006">
        <v>10.85</v>
      </c>
      <c r="M3006">
        <v>8.5000000000000006E-3</v>
      </c>
      <c r="O3006" s="12">
        <f>VLOOKUP(C3006,[3]May!$C:$Z,24,FALSE)</f>
        <v>2019</v>
      </c>
    </row>
    <row r="3007" spans="1:15" x14ac:dyDescent="0.25">
      <c r="A3007" t="s">
        <v>1245</v>
      </c>
      <c r="C3007" t="s">
        <v>1265</v>
      </c>
      <c r="E3007">
        <v>2</v>
      </c>
      <c r="F3007" t="s">
        <v>1247</v>
      </c>
      <c r="J3007" t="s">
        <v>23</v>
      </c>
      <c r="K3007">
        <v>1</v>
      </c>
      <c r="L3007">
        <v>5.1100000000000003</v>
      </c>
      <c r="M3007">
        <v>4.0000000000000001E-3</v>
      </c>
      <c r="O3007" s="12">
        <f>VLOOKUP(C3007,[3]May!$C:$Z,24,FALSE)</f>
        <v>2019</v>
      </c>
    </row>
    <row r="3008" spans="1:15" x14ac:dyDescent="0.25">
      <c r="A3008" t="s">
        <v>1245</v>
      </c>
      <c r="C3008" t="s">
        <v>1265</v>
      </c>
      <c r="E3008">
        <v>2</v>
      </c>
      <c r="F3008" t="s">
        <v>1247</v>
      </c>
      <c r="J3008" t="s">
        <v>23</v>
      </c>
      <c r="K3008">
        <v>1</v>
      </c>
      <c r="L3008">
        <v>65.13</v>
      </c>
      <c r="M3008">
        <v>5.0999999999999997E-2</v>
      </c>
      <c r="O3008" s="12">
        <f>VLOOKUP(C3008,[3]May!$C:$Z,24,FALSE)</f>
        <v>2019</v>
      </c>
    </row>
    <row r="3009" spans="1:15" x14ac:dyDescent="0.25">
      <c r="A3009" t="s">
        <v>1245</v>
      </c>
      <c r="C3009" t="s">
        <v>1265</v>
      </c>
      <c r="E3009">
        <v>2</v>
      </c>
      <c r="F3009" t="s">
        <v>1247</v>
      </c>
      <c r="J3009" t="s">
        <v>23</v>
      </c>
      <c r="K3009">
        <v>1</v>
      </c>
      <c r="L3009">
        <v>5.1100000000000003</v>
      </c>
      <c r="M3009">
        <v>4.0000000000000001E-3</v>
      </c>
      <c r="O3009" s="12">
        <f>VLOOKUP(C3009,[3]May!$C:$Z,24,FALSE)</f>
        <v>2019</v>
      </c>
    </row>
    <row r="3010" spans="1:15" x14ac:dyDescent="0.25">
      <c r="A3010" t="s">
        <v>1245</v>
      </c>
      <c r="C3010" t="s">
        <v>1267</v>
      </c>
      <c r="E3010">
        <v>2</v>
      </c>
      <c r="F3010" t="s">
        <v>1247</v>
      </c>
      <c r="J3010" t="s">
        <v>23</v>
      </c>
      <c r="K3010">
        <v>4</v>
      </c>
      <c r="L3010">
        <v>260.52</v>
      </c>
      <c r="M3010">
        <v>0.20399999999999999</v>
      </c>
      <c r="O3010" s="12">
        <f>VLOOKUP(C3010,[3]May!$C:$Z,24,FALSE)</f>
        <v>2019</v>
      </c>
    </row>
    <row r="3011" spans="1:15" x14ac:dyDescent="0.25">
      <c r="A3011" t="s">
        <v>1245</v>
      </c>
      <c r="C3011" t="s">
        <v>1267</v>
      </c>
      <c r="E3011">
        <v>2</v>
      </c>
      <c r="F3011" t="s">
        <v>1247</v>
      </c>
      <c r="J3011" t="s">
        <v>23</v>
      </c>
      <c r="K3011">
        <v>1</v>
      </c>
      <c r="L3011">
        <v>5.1100000000000003</v>
      </c>
      <c r="M3011">
        <v>4.0000000000000001E-3</v>
      </c>
      <c r="O3011" s="12">
        <f>VLOOKUP(C3011,[3]May!$C:$Z,24,FALSE)</f>
        <v>2019</v>
      </c>
    </row>
    <row r="3012" spans="1:15" x14ac:dyDescent="0.25">
      <c r="A3012" t="s">
        <v>1245</v>
      </c>
      <c r="C3012" t="s">
        <v>1267</v>
      </c>
      <c r="E3012">
        <v>13</v>
      </c>
      <c r="F3012" t="s">
        <v>1248</v>
      </c>
      <c r="J3012" t="s">
        <v>23</v>
      </c>
      <c r="K3012">
        <v>4</v>
      </c>
      <c r="L3012">
        <v>20.440000000000001</v>
      </c>
      <c r="M3012">
        <v>1.6E-2</v>
      </c>
      <c r="O3012" s="12">
        <f>VLOOKUP(C3012,[3]May!$C:$Z,24,FALSE)</f>
        <v>2019</v>
      </c>
    </row>
    <row r="3013" spans="1:15" x14ac:dyDescent="0.25">
      <c r="A3013" t="s">
        <v>1245</v>
      </c>
      <c r="C3013" t="s">
        <v>1267</v>
      </c>
      <c r="E3013">
        <v>12</v>
      </c>
      <c r="F3013" t="s">
        <v>1253</v>
      </c>
      <c r="J3013" t="s">
        <v>23</v>
      </c>
      <c r="K3013">
        <v>1</v>
      </c>
      <c r="L3013">
        <v>61.2</v>
      </c>
      <c r="M3013">
        <v>8.3370000000000007E-3</v>
      </c>
      <c r="O3013" s="12">
        <f>VLOOKUP(C3013,[3]May!$C:$Z,24,FALSE)</f>
        <v>2019</v>
      </c>
    </row>
    <row r="3014" spans="1:15" x14ac:dyDescent="0.25">
      <c r="A3014" t="s">
        <v>1245</v>
      </c>
      <c r="C3014" t="s">
        <v>1267</v>
      </c>
      <c r="E3014">
        <v>13</v>
      </c>
      <c r="F3014" t="s">
        <v>1248</v>
      </c>
      <c r="J3014" t="s">
        <v>23</v>
      </c>
      <c r="K3014">
        <v>2</v>
      </c>
      <c r="L3014">
        <v>10.220000000000001</v>
      </c>
      <c r="M3014">
        <v>8.0000000000000002E-3</v>
      </c>
      <c r="O3014" s="12">
        <f>VLOOKUP(C3014,[3]May!$C:$Z,24,FALSE)</f>
        <v>2019</v>
      </c>
    </row>
    <row r="3015" spans="1:15" x14ac:dyDescent="0.25">
      <c r="A3015" t="s">
        <v>1245</v>
      </c>
      <c r="C3015" t="s">
        <v>1267</v>
      </c>
      <c r="E3015">
        <v>2</v>
      </c>
      <c r="F3015" t="s">
        <v>1247</v>
      </c>
      <c r="J3015" t="s">
        <v>23</v>
      </c>
      <c r="K3015">
        <v>1</v>
      </c>
      <c r="L3015">
        <v>65.13</v>
      </c>
      <c r="M3015">
        <v>5.0999999999999997E-2</v>
      </c>
      <c r="O3015" s="12">
        <f>VLOOKUP(C3015,[3]May!$C:$Z,24,FALSE)</f>
        <v>2019</v>
      </c>
    </row>
    <row r="3016" spans="1:15" x14ac:dyDescent="0.25">
      <c r="A3016" t="s">
        <v>1245</v>
      </c>
      <c r="C3016" t="s">
        <v>1267</v>
      </c>
      <c r="E3016">
        <v>2</v>
      </c>
      <c r="F3016" t="s">
        <v>1247</v>
      </c>
      <c r="J3016" t="s">
        <v>23</v>
      </c>
      <c r="K3016">
        <v>2</v>
      </c>
      <c r="L3016">
        <v>10.220000000000001</v>
      </c>
      <c r="M3016">
        <v>8.0000000000000002E-3</v>
      </c>
      <c r="O3016" s="12">
        <f>VLOOKUP(C3016,[3]May!$C:$Z,24,FALSE)</f>
        <v>2019</v>
      </c>
    </row>
    <row r="3017" spans="1:15" x14ac:dyDescent="0.25">
      <c r="A3017" t="s">
        <v>1245</v>
      </c>
      <c r="C3017" t="s">
        <v>1267</v>
      </c>
      <c r="E3017">
        <v>13</v>
      </c>
      <c r="F3017" t="s">
        <v>1248</v>
      </c>
      <c r="J3017" t="s">
        <v>23</v>
      </c>
      <c r="K3017">
        <v>6</v>
      </c>
      <c r="L3017">
        <v>30.66</v>
      </c>
      <c r="M3017">
        <v>2.4E-2</v>
      </c>
      <c r="O3017" s="12">
        <f>VLOOKUP(C3017,[3]May!$C:$Z,24,FALSE)</f>
        <v>2019</v>
      </c>
    </row>
    <row r="3018" spans="1:15" x14ac:dyDescent="0.25">
      <c r="A3018" t="s">
        <v>1245</v>
      </c>
      <c r="C3018" t="s">
        <v>1267</v>
      </c>
      <c r="E3018">
        <v>12</v>
      </c>
      <c r="F3018" t="s">
        <v>1253</v>
      </c>
      <c r="J3018" t="s">
        <v>23</v>
      </c>
      <c r="K3018">
        <v>1</v>
      </c>
      <c r="L3018">
        <v>61.2</v>
      </c>
      <c r="M3018">
        <v>8.3370000000000007E-3</v>
      </c>
      <c r="O3018" s="12">
        <f>VLOOKUP(C3018,[3]May!$C:$Z,24,FALSE)</f>
        <v>2019</v>
      </c>
    </row>
    <row r="3019" spans="1:15" x14ac:dyDescent="0.25">
      <c r="A3019" t="s">
        <v>1245</v>
      </c>
      <c r="C3019" t="s">
        <v>1267</v>
      </c>
      <c r="E3019">
        <v>2</v>
      </c>
      <c r="F3019" t="s">
        <v>1247</v>
      </c>
      <c r="J3019" t="s">
        <v>23</v>
      </c>
      <c r="K3019">
        <v>1</v>
      </c>
      <c r="L3019">
        <v>5.1100000000000003</v>
      </c>
      <c r="M3019">
        <v>4.0000000000000001E-3</v>
      </c>
      <c r="O3019" s="12">
        <f>VLOOKUP(C3019,[3]May!$C:$Z,24,FALSE)</f>
        <v>2019</v>
      </c>
    </row>
    <row r="3020" spans="1:15" x14ac:dyDescent="0.25">
      <c r="A3020" t="s">
        <v>1245</v>
      </c>
      <c r="C3020" t="s">
        <v>1267</v>
      </c>
      <c r="E3020">
        <v>2</v>
      </c>
      <c r="F3020" t="s">
        <v>1247</v>
      </c>
      <c r="J3020" t="s">
        <v>23</v>
      </c>
      <c r="K3020">
        <v>1</v>
      </c>
      <c r="L3020">
        <v>65.13</v>
      </c>
      <c r="M3020">
        <v>5.0999999999999997E-2</v>
      </c>
      <c r="O3020" s="12">
        <f>VLOOKUP(C3020,[3]May!$C:$Z,24,FALSE)</f>
        <v>2019</v>
      </c>
    </row>
    <row r="3021" spans="1:15" x14ac:dyDescent="0.25">
      <c r="A3021" t="s">
        <v>1245</v>
      </c>
      <c r="C3021" t="s">
        <v>1267</v>
      </c>
      <c r="E3021">
        <v>13</v>
      </c>
      <c r="F3021" t="s">
        <v>1248</v>
      </c>
      <c r="J3021" t="s">
        <v>23</v>
      </c>
      <c r="K3021">
        <v>7</v>
      </c>
      <c r="L3021">
        <v>35.770000000000003</v>
      </c>
      <c r="M3021">
        <v>2.8000000000000001E-2</v>
      </c>
      <c r="O3021" s="12">
        <f>VLOOKUP(C3021,[3]May!$C:$Z,24,FALSE)</f>
        <v>2019</v>
      </c>
    </row>
    <row r="3022" spans="1:15" x14ac:dyDescent="0.25">
      <c r="A3022" t="s">
        <v>1245</v>
      </c>
      <c r="C3022" t="s">
        <v>1267</v>
      </c>
      <c r="E3022">
        <v>13</v>
      </c>
      <c r="F3022" t="s">
        <v>1248</v>
      </c>
      <c r="J3022" t="s">
        <v>23</v>
      </c>
      <c r="K3022">
        <v>6</v>
      </c>
      <c r="L3022">
        <v>30.66</v>
      </c>
      <c r="M3022">
        <v>2.4E-2</v>
      </c>
      <c r="O3022" s="12">
        <f>VLOOKUP(C3022,[3]May!$C:$Z,24,FALSE)</f>
        <v>2019</v>
      </c>
    </row>
    <row r="3023" spans="1:15" x14ac:dyDescent="0.25">
      <c r="A3023" t="s">
        <v>1245</v>
      </c>
      <c r="C3023" t="s">
        <v>1267</v>
      </c>
      <c r="E3023">
        <v>2</v>
      </c>
      <c r="F3023" t="s">
        <v>1247</v>
      </c>
      <c r="J3023" t="s">
        <v>23</v>
      </c>
      <c r="K3023">
        <v>1</v>
      </c>
      <c r="L3023">
        <v>5.1100000000000003</v>
      </c>
      <c r="M3023">
        <v>4.0000000000000001E-3</v>
      </c>
      <c r="O3023" s="12">
        <f>VLOOKUP(C3023,[3]May!$C:$Z,24,FALSE)</f>
        <v>2019</v>
      </c>
    </row>
    <row r="3024" spans="1:15" x14ac:dyDescent="0.25">
      <c r="A3024" t="s">
        <v>1245</v>
      </c>
      <c r="C3024" t="s">
        <v>1267</v>
      </c>
      <c r="E3024">
        <v>12</v>
      </c>
      <c r="F3024" t="s">
        <v>1253</v>
      </c>
      <c r="J3024" t="s">
        <v>23</v>
      </c>
      <c r="K3024">
        <v>1</v>
      </c>
      <c r="L3024">
        <v>61.2</v>
      </c>
      <c r="M3024">
        <v>8.3370000000000007E-3</v>
      </c>
      <c r="O3024" s="12">
        <f>VLOOKUP(C3024,[3]May!$C:$Z,24,FALSE)</f>
        <v>2019</v>
      </c>
    </row>
    <row r="3025" spans="1:15" x14ac:dyDescent="0.25">
      <c r="A3025" t="s">
        <v>1245</v>
      </c>
      <c r="C3025" t="s">
        <v>1267</v>
      </c>
      <c r="E3025">
        <v>12</v>
      </c>
      <c r="F3025" t="s">
        <v>1253</v>
      </c>
      <c r="J3025" t="s">
        <v>23</v>
      </c>
      <c r="K3025">
        <v>1</v>
      </c>
      <c r="L3025">
        <v>61.2</v>
      </c>
      <c r="M3025">
        <v>8.3370000000000007E-3</v>
      </c>
      <c r="O3025" s="12">
        <f>VLOOKUP(C3025,[3]May!$C:$Z,24,FALSE)</f>
        <v>2019</v>
      </c>
    </row>
    <row r="3026" spans="1:15" x14ac:dyDescent="0.25">
      <c r="A3026" t="s">
        <v>1245</v>
      </c>
      <c r="C3026" t="s">
        <v>1267</v>
      </c>
      <c r="E3026">
        <v>13</v>
      </c>
      <c r="F3026" t="s">
        <v>1248</v>
      </c>
      <c r="J3026" t="s">
        <v>23</v>
      </c>
      <c r="K3026">
        <v>7</v>
      </c>
      <c r="L3026">
        <v>35.770000000000003</v>
      </c>
      <c r="M3026">
        <v>2.8000000000000001E-2</v>
      </c>
      <c r="O3026" s="12">
        <f>VLOOKUP(C3026,[3]May!$C:$Z,24,FALSE)</f>
        <v>2019</v>
      </c>
    </row>
    <row r="3027" spans="1:15" x14ac:dyDescent="0.25">
      <c r="A3027" t="s">
        <v>1245</v>
      </c>
      <c r="C3027" t="s">
        <v>1267</v>
      </c>
      <c r="E3027">
        <v>2</v>
      </c>
      <c r="F3027" t="s">
        <v>1247</v>
      </c>
      <c r="J3027" t="s">
        <v>23</v>
      </c>
      <c r="K3027">
        <v>1</v>
      </c>
      <c r="L3027">
        <v>5.1100000000000003</v>
      </c>
      <c r="M3027">
        <v>4.0000000000000001E-3</v>
      </c>
      <c r="O3027" s="12">
        <f>VLOOKUP(C3027,[3]May!$C:$Z,24,FALSE)</f>
        <v>2019</v>
      </c>
    </row>
    <row r="3028" spans="1:15" x14ac:dyDescent="0.25">
      <c r="A3028" t="s">
        <v>1245</v>
      </c>
      <c r="C3028" t="s">
        <v>1267</v>
      </c>
      <c r="E3028">
        <v>2</v>
      </c>
      <c r="F3028" t="s">
        <v>1247</v>
      </c>
      <c r="J3028" t="s">
        <v>23</v>
      </c>
      <c r="K3028">
        <v>1</v>
      </c>
      <c r="L3028">
        <v>5.1100000000000003</v>
      </c>
      <c r="M3028">
        <v>4.0000000000000001E-3</v>
      </c>
      <c r="O3028" s="12">
        <f>VLOOKUP(C3028,[3]May!$C:$Z,24,FALSE)</f>
        <v>2019</v>
      </c>
    </row>
    <row r="3029" spans="1:15" x14ac:dyDescent="0.25">
      <c r="A3029" t="s">
        <v>1245</v>
      </c>
      <c r="C3029" t="s">
        <v>1267</v>
      </c>
      <c r="E3029">
        <v>2</v>
      </c>
      <c r="F3029" t="s">
        <v>1247</v>
      </c>
      <c r="J3029" t="s">
        <v>23</v>
      </c>
      <c r="K3029">
        <v>1</v>
      </c>
      <c r="L3029">
        <v>65.13</v>
      </c>
      <c r="M3029">
        <v>5.0999999999999997E-2</v>
      </c>
      <c r="O3029" s="12">
        <f>VLOOKUP(C3029,[3]May!$C:$Z,24,FALSE)</f>
        <v>2019</v>
      </c>
    </row>
    <row r="3030" spans="1:15" x14ac:dyDescent="0.25">
      <c r="A3030" t="s">
        <v>1245</v>
      </c>
      <c r="C3030" t="s">
        <v>1267</v>
      </c>
      <c r="E3030">
        <v>13</v>
      </c>
      <c r="F3030" t="s">
        <v>1248</v>
      </c>
      <c r="J3030" t="s">
        <v>23</v>
      </c>
      <c r="K3030">
        <v>8</v>
      </c>
      <c r="L3030">
        <v>40.880000000000003</v>
      </c>
      <c r="M3030">
        <v>3.2000000000000001E-2</v>
      </c>
      <c r="O3030" s="12">
        <f>VLOOKUP(C3030,[3]May!$C:$Z,24,FALSE)</f>
        <v>2019</v>
      </c>
    </row>
    <row r="3031" spans="1:15" x14ac:dyDescent="0.25">
      <c r="A3031" t="s">
        <v>1245</v>
      </c>
      <c r="C3031" t="s">
        <v>1267</v>
      </c>
      <c r="E3031">
        <v>2</v>
      </c>
      <c r="F3031" t="s">
        <v>1247</v>
      </c>
      <c r="J3031" t="s">
        <v>23</v>
      </c>
      <c r="K3031">
        <v>1</v>
      </c>
      <c r="L3031">
        <v>5.1100000000000003</v>
      </c>
      <c r="M3031">
        <v>4.0000000000000001E-3</v>
      </c>
      <c r="O3031" s="12">
        <f>VLOOKUP(C3031,[3]May!$C:$Z,24,FALSE)</f>
        <v>2019</v>
      </c>
    </row>
    <row r="3032" spans="1:15" x14ac:dyDescent="0.25">
      <c r="A3032" t="s">
        <v>1245</v>
      </c>
      <c r="C3032" t="s">
        <v>1267</v>
      </c>
      <c r="E3032">
        <v>2</v>
      </c>
      <c r="F3032" t="s">
        <v>1247</v>
      </c>
      <c r="J3032" t="s">
        <v>23</v>
      </c>
      <c r="K3032">
        <v>1</v>
      </c>
      <c r="L3032">
        <v>65.13</v>
      </c>
      <c r="M3032">
        <v>5.0999999999999997E-2</v>
      </c>
      <c r="O3032" s="12">
        <f>VLOOKUP(C3032,[3]May!$C:$Z,24,FALSE)</f>
        <v>2019</v>
      </c>
    </row>
    <row r="3033" spans="1:15" x14ac:dyDescent="0.25">
      <c r="A3033" t="s">
        <v>1245</v>
      </c>
      <c r="C3033" t="s">
        <v>1267</v>
      </c>
      <c r="E3033">
        <v>13</v>
      </c>
      <c r="F3033" t="s">
        <v>1248</v>
      </c>
      <c r="J3033" t="s">
        <v>23</v>
      </c>
      <c r="K3033">
        <v>8</v>
      </c>
      <c r="L3033">
        <v>40.880000000000003</v>
      </c>
      <c r="M3033">
        <v>3.2000000000000001E-2</v>
      </c>
      <c r="O3033" s="12">
        <f>VLOOKUP(C3033,[3]May!$C:$Z,24,FALSE)</f>
        <v>2019</v>
      </c>
    </row>
    <row r="3034" spans="1:15" x14ac:dyDescent="0.25">
      <c r="A3034" t="s">
        <v>1245</v>
      </c>
      <c r="C3034" t="s">
        <v>1267</v>
      </c>
      <c r="E3034">
        <v>13</v>
      </c>
      <c r="F3034" t="s">
        <v>1248</v>
      </c>
      <c r="J3034" t="s">
        <v>23</v>
      </c>
      <c r="K3034">
        <v>2</v>
      </c>
      <c r="L3034">
        <v>10.220000000000001</v>
      </c>
      <c r="M3034">
        <v>8.0000000000000002E-3</v>
      </c>
      <c r="O3034" s="12">
        <f>VLOOKUP(C3034,[3]May!$C:$Z,24,FALSE)</f>
        <v>2019</v>
      </c>
    </row>
    <row r="3035" spans="1:15" x14ac:dyDescent="0.25">
      <c r="A3035" t="s">
        <v>1245</v>
      </c>
      <c r="C3035" t="s">
        <v>1267</v>
      </c>
      <c r="E3035">
        <v>2</v>
      </c>
      <c r="F3035" t="s">
        <v>1247</v>
      </c>
      <c r="J3035" t="s">
        <v>23</v>
      </c>
      <c r="K3035">
        <v>1</v>
      </c>
      <c r="L3035">
        <v>5.1100000000000003</v>
      </c>
      <c r="M3035">
        <v>4.0000000000000001E-3</v>
      </c>
      <c r="O3035" s="12">
        <f>VLOOKUP(C3035,[3]May!$C:$Z,24,FALSE)</f>
        <v>2019</v>
      </c>
    </row>
    <row r="3036" spans="1:15" x14ac:dyDescent="0.25">
      <c r="A3036" t="s">
        <v>1245</v>
      </c>
      <c r="C3036" t="s">
        <v>1267</v>
      </c>
      <c r="E3036">
        <v>2</v>
      </c>
      <c r="F3036" t="s">
        <v>1247</v>
      </c>
      <c r="J3036" t="s">
        <v>23</v>
      </c>
      <c r="K3036">
        <v>1</v>
      </c>
      <c r="L3036">
        <v>65.13</v>
      </c>
      <c r="M3036">
        <v>5.0999999999999997E-2</v>
      </c>
      <c r="O3036" s="12">
        <f>VLOOKUP(C3036,[3]May!$C:$Z,24,FALSE)</f>
        <v>2019</v>
      </c>
    </row>
    <row r="3037" spans="1:15" x14ac:dyDescent="0.25">
      <c r="A3037" t="s">
        <v>1245</v>
      </c>
      <c r="C3037" t="s">
        <v>1267</v>
      </c>
      <c r="E3037">
        <v>13</v>
      </c>
      <c r="F3037" t="s">
        <v>1248</v>
      </c>
      <c r="J3037" t="s">
        <v>23</v>
      </c>
      <c r="K3037">
        <v>7</v>
      </c>
      <c r="L3037">
        <v>35.770000000000003</v>
      </c>
      <c r="M3037">
        <v>2.8000000000000001E-2</v>
      </c>
      <c r="O3037" s="12">
        <f>VLOOKUP(C3037,[3]May!$C:$Z,24,FALSE)</f>
        <v>2019</v>
      </c>
    </row>
    <row r="3038" spans="1:15" x14ac:dyDescent="0.25">
      <c r="A3038" t="s">
        <v>1245</v>
      </c>
      <c r="C3038" t="s">
        <v>1267</v>
      </c>
      <c r="E3038">
        <v>12</v>
      </c>
      <c r="F3038" t="s">
        <v>1253</v>
      </c>
      <c r="J3038" t="s">
        <v>23</v>
      </c>
      <c r="K3038">
        <v>1</v>
      </c>
      <c r="L3038">
        <v>61.2</v>
      </c>
      <c r="M3038">
        <v>8.3370000000000007E-3</v>
      </c>
      <c r="O3038" s="12">
        <f>VLOOKUP(C3038,[3]May!$C:$Z,24,FALSE)</f>
        <v>2019</v>
      </c>
    </row>
    <row r="3039" spans="1:15" x14ac:dyDescent="0.25">
      <c r="A3039" t="s">
        <v>1245</v>
      </c>
      <c r="C3039" t="s">
        <v>1267</v>
      </c>
      <c r="E3039">
        <v>2</v>
      </c>
      <c r="F3039" t="s">
        <v>1247</v>
      </c>
      <c r="J3039" t="s">
        <v>23</v>
      </c>
      <c r="K3039">
        <v>1</v>
      </c>
      <c r="L3039">
        <v>65.13</v>
      </c>
      <c r="M3039">
        <v>5.0999999999999997E-2</v>
      </c>
      <c r="O3039" s="12">
        <f>VLOOKUP(C3039,[3]May!$C:$Z,24,FALSE)</f>
        <v>2019</v>
      </c>
    </row>
    <row r="3040" spans="1:15" x14ac:dyDescent="0.25">
      <c r="A3040" t="s">
        <v>1245</v>
      </c>
      <c r="C3040" t="s">
        <v>1267</v>
      </c>
      <c r="E3040">
        <v>13</v>
      </c>
      <c r="F3040" t="s">
        <v>1248</v>
      </c>
      <c r="J3040" t="s">
        <v>23</v>
      </c>
      <c r="K3040">
        <v>7</v>
      </c>
      <c r="L3040">
        <v>35.770000000000003</v>
      </c>
      <c r="M3040">
        <v>2.8000000000000001E-2</v>
      </c>
      <c r="O3040" s="12">
        <f>VLOOKUP(C3040,[3]May!$C:$Z,24,FALSE)</f>
        <v>2019</v>
      </c>
    </row>
    <row r="3041" spans="1:15" x14ac:dyDescent="0.25">
      <c r="A3041" t="s">
        <v>1245</v>
      </c>
      <c r="C3041" t="s">
        <v>1267</v>
      </c>
      <c r="E3041">
        <v>2</v>
      </c>
      <c r="F3041" t="s">
        <v>1247</v>
      </c>
      <c r="J3041" t="s">
        <v>23</v>
      </c>
      <c r="K3041">
        <v>1</v>
      </c>
      <c r="L3041">
        <v>5.1100000000000003</v>
      </c>
      <c r="M3041">
        <v>4.0000000000000001E-3</v>
      </c>
      <c r="O3041" s="12">
        <f>VLOOKUP(C3041,[3]May!$C:$Z,24,FALSE)</f>
        <v>2019</v>
      </c>
    </row>
    <row r="3042" spans="1:15" x14ac:dyDescent="0.25">
      <c r="A3042" t="s">
        <v>1245</v>
      </c>
      <c r="C3042" t="s">
        <v>1267</v>
      </c>
      <c r="E3042">
        <v>2</v>
      </c>
      <c r="F3042" t="s">
        <v>1247</v>
      </c>
      <c r="J3042" t="s">
        <v>23</v>
      </c>
      <c r="K3042">
        <v>1</v>
      </c>
      <c r="L3042">
        <v>65.13</v>
      </c>
      <c r="M3042">
        <v>5.0999999999999997E-2</v>
      </c>
      <c r="O3042" s="12">
        <f>VLOOKUP(C3042,[3]May!$C:$Z,24,FALSE)</f>
        <v>2019</v>
      </c>
    </row>
    <row r="3043" spans="1:15" x14ac:dyDescent="0.25">
      <c r="A3043" t="s">
        <v>1245</v>
      </c>
      <c r="C3043" t="s">
        <v>1267</v>
      </c>
      <c r="E3043">
        <v>13</v>
      </c>
      <c r="F3043" t="s">
        <v>1248</v>
      </c>
      <c r="J3043" t="s">
        <v>23</v>
      </c>
      <c r="K3043">
        <v>6</v>
      </c>
      <c r="L3043">
        <v>30.66</v>
      </c>
      <c r="M3043">
        <v>2.4E-2</v>
      </c>
      <c r="O3043" s="12">
        <f>VLOOKUP(C3043,[3]May!$C:$Z,24,FALSE)</f>
        <v>2019</v>
      </c>
    </row>
    <row r="3044" spans="1:15" x14ac:dyDescent="0.25">
      <c r="A3044" t="s">
        <v>1245</v>
      </c>
      <c r="C3044" t="s">
        <v>1267</v>
      </c>
      <c r="E3044">
        <v>6</v>
      </c>
      <c r="F3044" t="s">
        <v>1250</v>
      </c>
      <c r="J3044" t="s">
        <v>23</v>
      </c>
      <c r="K3044">
        <v>1</v>
      </c>
      <c r="L3044">
        <v>109.18</v>
      </c>
      <c r="M3044">
        <v>8.5500000000000007E-2</v>
      </c>
      <c r="O3044" s="12">
        <f>VLOOKUP(C3044,[3]May!$C:$Z,24,FALSE)</f>
        <v>2019</v>
      </c>
    </row>
    <row r="3045" spans="1:15" x14ac:dyDescent="0.25">
      <c r="A3045" t="s">
        <v>1245</v>
      </c>
      <c r="C3045" t="s">
        <v>1267</v>
      </c>
      <c r="E3045">
        <v>13</v>
      </c>
      <c r="F3045" t="s">
        <v>1248</v>
      </c>
      <c r="J3045" t="s">
        <v>23</v>
      </c>
      <c r="K3045">
        <v>7</v>
      </c>
      <c r="L3045">
        <v>35.770000000000003</v>
      </c>
      <c r="M3045">
        <v>2.8000000000000001E-2</v>
      </c>
      <c r="O3045" s="12">
        <f>VLOOKUP(C3045,[3]May!$C:$Z,24,FALSE)</f>
        <v>2019</v>
      </c>
    </row>
    <row r="3046" spans="1:15" x14ac:dyDescent="0.25">
      <c r="A3046" t="s">
        <v>1245</v>
      </c>
      <c r="C3046" t="s">
        <v>1267</v>
      </c>
      <c r="E3046">
        <v>2</v>
      </c>
      <c r="F3046" t="s">
        <v>1247</v>
      </c>
      <c r="J3046" t="s">
        <v>23</v>
      </c>
      <c r="K3046">
        <v>3</v>
      </c>
      <c r="L3046">
        <v>15.33</v>
      </c>
      <c r="M3046">
        <v>1.2E-2</v>
      </c>
      <c r="O3046" s="12">
        <f>VLOOKUP(C3046,[3]May!$C:$Z,24,FALSE)</f>
        <v>2019</v>
      </c>
    </row>
    <row r="3047" spans="1:15" x14ac:dyDescent="0.25">
      <c r="A3047" t="s">
        <v>1245</v>
      </c>
      <c r="C3047" t="s">
        <v>1267</v>
      </c>
      <c r="E3047">
        <v>2</v>
      </c>
      <c r="F3047" t="s">
        <v>1247</v>
      </c>
      <c r="J3047" t="s">
        <v>23</v>
      </c>
      <c r="K3047">
        <v>1</v>
      </c>
      <c r="L3047">
        <v>65.13</v>
      </c>
      <c r="M3047">
        <v>5.0999999999999997E-2</v>
      </c>
      <c r="O3047" s="12">
        <f>VLOOKUP(C3047,[3]May!$C:$Z,24,FALSE)</f>
        <v>2019</v>
      </c>
    </row>
    <row r="3048" spans="1:15" x14ac:dyDescent="0.25">
      <c r="A3048" t="s">
        <v>1245</v>
      </c>
      <c r="C3048" t="s">
        <v>1267</v>
      </c>
      <c r="E3048">
        <v>13</v>
      </c>
      <c r="F3048" t="s">
        <v>1248</v>
      </c>
      <c r="J3048" t="s">
        <v>23</v>
      </c>
      <c r="K3048">
        <v>7</v>
      </c>
      <c r="L3048">
        <v>35.770000000000003</v>
      </c>
      <c r="M3048">
        <v>2.8000000000000001E-2</v>
      </c>
      <c r="O3048" s="12">
        <f>VLOOKUP(C3048,[3]May!$C:$Z,24,FALSE)</f>
        <v>2019</v>
      </c>
    </row>
    <row r="3049" spans="1:15" x14ac:dyDescent="0.25">
      <c r="A3049" t="s">
        <v>1245</v>
      </c>
      <c r="C3049" t="s">
        <v>1267</v>
      </c>
      <c r="E3049">
        <v>2</v>
      </c>
      <c r="F3049" t="s">
        <v>1247</v>
      </c>
      <c r="J3049" t="s">
        <v>23</v>
      </c>
      <c r="K3049">
        <v>1</v>
      </c>
      <c r="L3049">
        <v>65.13</v>
      </c>
      <c r="M3049">
        <v>5.0999999999999997E-2</v>
      </c>
      <c r="O3049" s="12">
        <f>VLOOKUP(C3049,[3]May!$C:$Z,24,FALSE)</f>
        <v>2019</v>
      </c>
    </row>
    <row r="3050" spans="1:15" x14ac:dyDescent="0.25">
      <c r="A3050" t="s">
        <v>1245</v>
      </c>
      <c r="C3050" t="s">
        <v>1267</v>
      </c>
      <c r="E3050">
        <v>2</v>
      </c>
      <c r="F3050" t="s">
        <v>1247</v>
      </c>
      <c r="J3050" t="s">
        <v>23</v>
      </c>
      <c r="K3050">
        <v>1</v>
      </c>
      <c r="L3050">
        <v>5.1100000000000003</v>
      </c>
      <c r="M3050">
        <v>4.0000000000000001E-3</v>
      </c>
      <c r="O3050" s="12">
        <f>VLOOKUP(C3050,[3]May!$C:$Z,24,FALSE)</f>
        <v>2019</v>
      </c>
    </row>
    <row r="3051" spans="1:15" x14ac:dyDescent="0.25">
      <c r="A3051" t="s">
        <v>1245</v>
      </c>
      <c r="C3051" t="s">
        <v>1267</v>
      </c>
      <c r="E3051">
        <v>13</v>
      </c>
      <c r="F3051" t="s">
        <v>1248</v>
      </c>
      <c r="J3051" t="s">
        <v>23</v>
      </c>
      <c r="K3051">
        <v>7</v>
      </c>
      <c r="L3051">
        <v>35.770000000000003</v>
      </c>
      <c r="M3051">
        <v>2.8000000000000001E-2</v>
      </c>
      <c r="O3051" s="12">
        <f>VLOOKUP(C3051,[3]May!$C:$Z,24,FALSE)</f>
        <v>2019</v>
      </c>
    </row>
    <row r="3052" spans="1:15" x14ac:dyDescent="0.25">
      <c r="A3052" t="s">
        <v>1245</v>
      </c>
      <c r="C3052" t="s">
        <v>1267</v>
      </c>
      <c r="E3052">
        <v>2</v>
      </c>
      <c r="F3052" t="s">
        <v>1247</v>
      </c>
      <c r="J3052" t="s">
        <v>23</v>
      </c>
      <c r="K3052">
        <v>2</v>
      </c>
      <c r="L3052">
        <v>130.26</v>
      </c>
      <c r="M3052">
        <v>0.10199999999999999</v>
      </c>
      <c r="O3052" s="12">
        <f>VLOOKUP(C3052,[3]May!$C:$Z,24,FALSE)</f>
        <v>2019</v>
      </c>
    </row>
    <row r="3053" spans="1:15" x14ac:dyDescent="0.25">
      <c r="A3053" t="s">
        <v>1245</v>
      </c>
      <c r="C3053" t="s">
        <v>1267</v>
      </c>
      <c r="E3053">
        <v>13</v>
      </c>
      <c r="F3053" t="s">
        <v>1248</v>
      </c>
      <c r="J3053" t="s">
        <v>23</v>
      </c>
      <c r="K3053">
        <v>7</v>
      </c>
      <c r="L3053">
        <v>35.770000000000003</v>
      </c>
      <c r="M3053">
        <v>2.8000000000000001E-2</v>
      </c>
      <c r="O3053" s="12">
        <f>VLOOKUP(C3053,[3]May!$C:$Z,24,FALSE)</f>
        <v>2019</v>
      </c>
    </row>
    <row r="3054" spans="1:15" x14ac:dyDescent="0.25">
      <c r="A3054" t="s">
        <v>1245</v>
      </c>
      <c r="C3054" t="s">
        <v>1267</v>
      </c>
      <c r="E3054">
        <v>2</v>
      </c>
      <c r="F3054" t="s">
        <v>1247</v>
      </c>
      <c r="J3054" t="s">
        <v>23</v>
      </c>
      <c r="K3054">
        <v>1</v>
      </c>
      <c r="L3054">
        <v>5.1100000000000003</v>
      </c>
      <c r="M3054">
        <v>4.0000000000000001E-3</v>
      </c>
      <c r="O3054" s="12">
        <f>VLOOKUP(C3054,[3]May!$C:$Z,24,FALSE)</f>
        <v>2019</v>
      </c>
    </row>
    <row r="3055" spans="1:15" x14ac:dyDescent="0.25">
      <c r="A3055" t="s">
        <v>1245</v>
      </c>
      <c r="C3055" t="s">
        <v>1267</v>
      </c>
      <c r="E3055">
        <v>13</v>
      </c>
      <c r="F3055" t="s">
        <v>1248</v>
      </c>
      <c r="J3055" t="s">
        <v>23</v>
      </c>
      <c r="K3055">
        <v>7</v>
      </c>
      <c r="L3055">
        <v>35.770000000000003</v>
      </c>
      <c r="M3055">
        <v>2.8000000000000001E-2</v>
      </c>
      <c r="O3055" s="12">
        <f>VLOOKUP(C3055,[3]May!$C:$Z,24,FALSE)</f>
        <v>2019</v>
      </c>
    </row>
    <row r="3056" spans="1:15" x14ac:dyDescent="0.25">
      <c r="A3056" t="s">
        <v>1245</v>
      </c>
      <c r="C3056" t="s">
        <v>1267</v>
      </c>
      <c r="E3056">
        <v>2</v>
      </c>
      <c r="F3056" t="s">
        <v>1247</v>
      </c>
      <c r="J3056" t="s">
        <v>23</v>
      </c>
      <c r="K3056">
        <v>4</v>
      </c>
      <c r="L3056">
        <v>20.440000000000001</v>
      </c>
      <c r="M3056">
        <v>1.6E-2</v>
      </c>
      <c r="O3056" s="12">
        <f>VLOOKUP(C3056,[3]May!$C:$Z,24,FALSE)</f>
        <v>2019</v>
      </c>
    </row>
    <row r="3057" spans="1:15" x14ac:dyDescent="0.25">
      <c r="A3057" t="s">
        <v>1245</v>
      </c>
      <c r="C3057" t="s">
        <v>1267</v>
      </c>
      <c r="E3057">
        <v>2</v>
      </c>
      <c r="F3057" t="s">
        <v>1247</v>
      </c>
      <c r="J3057" t="s">
        <v>23</v>
      </c>
      <c r="K3057">
        <v>5</v>
      </c>
      <c r="L3057">
        <v>325.64999999999998</v>
      </c>
      <c r="M3057">
        <v>0.255</v>
      </c>
      <c r="O3057" s="12">
        <f>VLOOKUP(C3057,[3]May!$C:$Z,24,FALSE)</f>
        <v>2019</v>
      </c>
    </row>
    <row r="3058" spans="1:15" x14ac:dyDescent="0.25">
      <c r="A3058" t="s">
        <v>1245</v>
      </c>
      <c r="C3058" t="s">
        <v>1267</v>
      </c>
      <c r="E3058">
        <v>2</v>
      </c>
      <c r="F3058" t="s">
        <v>1247</v>
      </c>
      <c r="J3058" t="s">
        <v>23</v>
      </c>
      <c r="K3058">
        <v>1</v>
      </c>
      <c r="L3058">
        <v>65.13</v>
      </c>
      <c r="M3058">
        <v>5.0999999999999997E-2</v>
      </c>
      <c r="O3058" s="12">
        <f>VLOOKUP(C3058,[3]May!$C:$Z,24,FALSE)</f>
        <v>2019</v>
      </c>
    </row>
    <row r="3059" spans="1:15" x14ac:dyDescent="0.25">
      <c r="A3059" t="s">
        <v>1245</v>
      </c>
      <c r="C3059" t="s">
        <v>1267</v>
      </c>
      <c r="E3059">
        <v>13</v>
      </c>
      <c r="F3059" t="s">
        <v>1248</v>
      </c>
      <c r="J3059" t="s">
        <v>23</v>
      </c>
      <c r="K3059">
        <v>5</v>
      </c>
      <c r="L3059">
        <v>25.55</v>
      </c>
      <c r="M3059">
        <v>0.02</v>
      </c>
      <c r="O3059" s="12">
        <f>VLOOKUP(C3059,[3]May!$C:$Z,24,FALSE)</f>
        <v>2019</v>
      </c>
    </row>
    <row r="3060" spans="1:15" x14ac:dyDescent="0.25">
      <c r="A3060" t="s">
        <v>1245</v>
      </c>
      <c r="C3060" t="s">
        <v>1267</v>
      </c>
      <c r="E3060">
        <v>2</v>
      </c>
      <c r="F3060" t="s">
        <v>1247</v>
      </c>
      <c r="J3060" t="s">
        <v>23</v>
      </c>
      <c r="K3060">
        <v>1</v>
      </c>
      <c r="L3060">
        <v>5.1100000000000003</v>
      </c>
      <c r="M3060">
        <v>4.0000000000000001E-3</v>
      </c>
      <c r="O3060" s="12">
        <f>VLOOKUP(C3060,[3]May!$C:$Z,24,FALSE)</f>
        <v>2019</v>
      </c>
    </row>
    <row r="3061" spans="1:15" x14ac:dyDescent="0.25">
      <c r="A3061" t="s">
        <v>1245</v>
      </c>
      <c r="C3061" t="s">
        <v>1267</v>
      </c>
      <c r="E3061">
        <v>13</v>
      </c>
      <c r="F3061" t="s">
        <v>1248</v>
      </c>
      <c r="J3061" t="s">
        <v>23</v>
      </c>
      <c r="K3061">
        <v>2</v>
      </c>
      <c r="L3061">
        <v>10.220000000000001</v>
      </c>
      <c r="M3061">
        <v>8.0000000000000002E-3</v>
      </c>
      <c r="O3061" s="12">
        <f>VLOOKUP(C3061,[3]May!$C:$Z,24,FALSE)</f>
        <v>2019</v>
      </c>
    </row>
    <row r="3062" spans="1:15" x14ac:dyDescent="0.25">
      <c r="A3062" t="s">
        <v>1245</v>
      </c>
      <c r="C3062" t="s">
        <v>1267</v>
      </c>
      <c r="E3062">
        <v>13</v>
      </c>
      <c r="F3062" t="s">
        <v>1248</v>
      </c>
      <c r="J3062" t="s">
        <v>23</v>
      </c>
      <c r="K3062">
        <v>9</v>
      </c>
      <c r="L3062">
        <v>45.99</v>
      </c>
      <c r="M3062">
        <v>3.5999999999999997E-2</v>
      </c>
      <c r="O3062" s="12">
        <f>VLOOKUP(C3062,[3]May!$C:$Z,24,FALSE)</f>
        <v>2019</v>
      </c>
    </row>
    <row r="3063" spans="1:15" x14ac:dyDescent="0.25">
      <c r="A3063" t="s">
        <v>1245</v>
      </c>
      <c r="C3063" t="s">
        <v>1267</v>
      </c>
      <c r="E3063">
        <v>2</v>
      </c>
      <c r="F3063" t="s">
        <v>1247</v>
      </c>
      <c r="J3063" t="s">
        <v>23</v>
      </c>
      <c r="K3063">
        <v>2</v>
      </c>
      <c r="L3063">
        <v>10.220000000000001</v>
      </c>
      <c r="M3063">
        <v>8.0000000000000002E-3</v>
      </c>
      <c r="O3063" s="12">
        <f>VLOOKUP(C3063,[3]May!$C:$Z,24,FALSE)</f>
        <v>2019</v>
      </c>
    </row>
    <row r="3064" spans="1:15" x14ac:dyDescent="0.25">
      <c r="A3064" t="s">
        <v>1245</v>
      </c>
      <c r="C3064" t="s">
        <v>1267</v>
      </c>
      <c r="E3064">
        <v>2</v>
      </c>
      <c r="F3064" t="s">
        <v>1247</v>
      </c>
      <c r="J3064" t="s">
        <v>23</v>
      </c>
      <c r="K3064">
        <v>1</v>
      </c>
      <c r="L3064">
        <v>5.1100000000000003</v>
      </c>
      <c r="M3064">
        <v>4.0000000000000001E-3</v>
      </c>
      <c r="O3064" s="12">
        <f>VLOOKUP(C3064,[3]May!$C:$Z,24,FALSE)</f>
        <v>2019</v>
      </c>
    </row>
    <row r="3065" spans="1:15" x14ac:dyDescent="0.25">
      <c r="A3065" t="s">
        <v>1245</v>
      </c>
      <c r="C3065" t="s">
        <v>1267</v>
      </c>
      <c r="E3065">
        <v>13</v>
      </c>
      <c r="F3065" t="s">
        <v>1248</v>
      </c>
      <c r="J3065" t="s">
        <v>23</v>
      </c>
      <c r="K3065">
        <v>7</v>
      </c>
      <c r="L3065">
        <v>35.770000000000003</v>
      </c>
      <c r="M3065">
        <v>2.8000000000000001E-2</v>
      </c>
      <c r="O3065" s="12">
        <f>VLOOKUP(C3065,[3]May!$C:$Z,24,FALSE)</f>
        <v>2019</v>
      </c>
    </row>
    <row r="3066" spans="1:15" x14ac:dyDescent="0.25">
      <c r="A3066" t="s">
        <v>1245</v>
      </c>
      <c r="C3066" t="s">
        <v>1267</v>
      </c>
      <c r="E3066">
        <v>2</v>
      </c>
      <c r="F3066" t="s">
        <v>1247</v>
      </c>
      <c r="J3066" t="s">
        <v>23</v>
      </c>
      <c r="K3066">
        <v>2</v>
      </c>
      <c r="L3066">
        <v>10.220000000000001</v>
      </c>
      <c r="M3066">
        <v>8.0000000000000002E-3</v>
      </c>
      <c r="O3066" s="12">
        <f>VLOOKUP(C3066,[3]May!$C:$Z,24,FALSE)</f>
        <v>2019</v>
      </c>
    </row>
    <row r="3067" spans="1:15" x14ac:dyDescent="0.25">
      <c r="A3067" t="s">
        <v>1245</v>
      </c>
      <c r="C3067" t="s">
        <v>1267</v>
      </c>
      <c r="E3067">
        <v>13</v>
      </c>
      <c r="F3067" t="s">
        <v>1248</v>
      </c>
      <c r="J3067" t="s">
        <v>23</v>
      </c>
      <c r="K3067">
        <v>7</v>
      </c>
      <c r="L3067">
        <v>35.770000000000003</v>
      </c>
      <c r="M3067">
        <v>2.8000000000000001E-2</v>
      </c>
      <c r="O3067" s="12">
        <f>VLOOKUP(C3067,[3]May!$C:$Z,24,FALSE)</f>
        <v>2019</v>
      </c>
    </row>
    <row r="3068" spans="1:15" x14ac:dyDescent="0.25">
      <c r="A3068" t="s">
        <v>1245</v>
      </c>
      <c r="C3068" t="s">
        <v>1267</v>
      </c>
      <c r="E3068">
        <v>2</v>
      </c>
      <c r="F3068" t="s">
        <v>1247</v>
      </c>
      <c r="J3068" t="s">
        <v>23</v>
      </c>
      <c r="K3068">
        <v>1</v>
      </c>
      <c r="L3068">
        <v>5.1100000000000003</v>
      </c>
      <c r="M3068">
        <v>4.0000000000000001E-3</v>
      </c>
      <c r="O3068" s="12">
        <f>VLOOKUP(C3068,[3]May!$C:$Z,24,FALSE)</f>
        <v>2019</v>
      </c>
    </row>
    <row r="3069" spans="1:15" x14ac:dyDescent="0.25">
      <c r="A3069" t="s">
        <v>1245</v>
      </c>
      <c r="C3069" t="s">
        <v>1267</v>
      </c>
      <c r="E3069">
        <v>2</v>
      </c>
      <c r="F3069" t="s">
        <v>1247</v>
      </c>
      <c r="J3069" t="s">
        <v>23</v>
      </c>
      <c r="K3069">
        <v>1</v>
      </c>
      <c r="L3069">
        <v>65.13</v>
      </c>
      <c r="M3069">
        <v>5.0999999999999997E-2</v>
      </c>
      <c r="O3069" s="12">
        <f>VLOOKUP(C3069,[3]May!$C:$Z,24,FALSE)</f>
        <v>2019</v>
      </c>
    </row>
    <row r="3070" spans="1:15" x14ac:dyDescent="0.25">
      <c r="A3070" t="s">
        <v>1245</v>
      </c>
      <c r="C3070" t="s">
        <v>1267</v>
      </c>
      <c r="E3070">
        <v>13</v>
      </c>
      <c r="F3070" t="s">
        <v>1248</v>
      </c>
      <c r="J3070" t="s">
        <v>23</v>
      </c>
      <c r="K3070">
        <v>7</v>
      </c>
      <c r="L3070">
        <v>35.770000000000003</v>
      </c>
      <c r="M3070">
        <v>2.8000000000000001E-2</v>
      </c>
      <c r="O3070" s="12">
        <f>VLOOKUP(C3070,[3]May!$C:$Z,24,FALSE)</f>
        <v>2019</v>
      </c>
    </row>
    <row r="3071" spans="1:15" x14ac:dyDescent="0.25">
      <c r="A3071" t="s">
        <v>1245</v>
      </c>
      <c r="C3071" t="s">
        <v>1267</v>
      </c>
      <c r="E3071">
        <v>2</v>
      </c>
      <c r="F3071" t="s">
        <v>1247</v>
      </c>
      <c r="J3071" t="s">
        <v>23</v>
      </c>
      <c r="K3071">
        <v>2</v>
      </c>
      <c r="L3071">
        <v>130.26</v>
      </c>
      <c r="M3071">
        <v>0.10199999999999999</v>
      </c>
      <c r="O3071" s="12">
        <f>VLOOKUP(C3071,[3]May!$C:$Z,24,FALSE)</f>
        <v>2019</v>
      </c>
    </row>
    <row r="3072" spans="1:15" x14ac:dyDescent="0.25">
      <c r="A3072" t="s">
        <v>1245</v>
      </c>
      <c r="C3072" t="s">
        <v>1267</v>
      </c>
      <c r="E3072">
        <v>13</v>
      </c>
      <c r="F3072" t="s">
        <v>1248</v>
      </c>
      <c r="J3072" t="s">
        <v>23</v>
      </c>
      <c r="K3072">
        <v>7</v>
      </c>
      <c r="L3072">
        <v>35.770000000000003</v>
      </c>
      <c r="M3072">
        <v>2.8000000000000001E-2</v>
      </c>
      <c r="O3072" s="12">
        <f>VLOOKUP(C3072,[3]May!$C:$Z,24,FALSE)</f>
        <v>2019</v>
      </c>
    </row>
    <row r="3073" spans="1:15" x14ac:dyDescent="0.25">
      <c r="A3073" t="s">
        <v>1245</v>
      </c>
      <c r="C3073" t="s">
        <v>1267</v>
      </c>
      <c r="E3073">
        <v>13</v>
      </c>
      <c r="F3073" t="s">
        <v>1248</v>
      </c>
      <c r="J3073" t="s">
        <v>23</v>
      </c>
      <c r="K3073">
        <v>6</v>
      </c>
      <c r="L3073">
        <v>30.66</v>
      </c>
      <c r="M3073">
        <v>2.4E-2</v>
      </c>
      <c r="O3073" s="12">
        <f>VLOOKUP(C3073,[3]May!$C:$Z,24,FALSE)</f>
        <v>2019</v>
      </c>
    </row>
    <row r="3074" spans="1:15" x14ac:dyDescent="0.25">
      <c r="A3074" t="s">
        <v>1245</v>
      </c>
      <c r="C3074" t="s">
        <v>1267</v>
      </c>
      <c r="E3074">
        <v>2</v>
      </c>
      <c r="F3074" t="s">
        <v>1247</v>
      </c>
      <c r="J3074" t="s">
        <v>23</v>
      </c>
      <c r="K3074">
        <v>1</v>
      </c>
      <c r="L3074">
        <v>65.13</v>
      </c>
      <c r="M3074">
        <v>5.0999999999999997E-2</v>
      </c>
      <c r="O3074" s="12">
        <f>VLOOKUP(C3074,[3]May!$C:$Z,24,FALSE)</f>
        <v>2019</v>
      </c>
    </row>
    <row r="3075" spans="1:15" x14ac:dyDescent="0.25">
      <c r="A3075" t="s">
        <v>1245</v>
      </c>
      <c r="C3075" t="s">
        <v>1267</v>
      </c>
      <c r="E3075">
        <v>13</v>
      </c>
      <c r="F3075" t="s">
        <v>1248</v>
      </c>
      <c r="J3075" t="s">
        <v>23</v>
      </c>
      <c r="K3075">
        <v>5</v>
      </c>
      <c r="L3075">
        <v>25.55</v>
      </c>
      <c r="M3075">
        <v>0.02</v>
      </c>
      <c r="O3075" s="12">
        <f>VLOOKUP(C3075,[3]May!$C:$Z,24,FALSE)</f>
        <v>2019</v>
      </c>
    </row>
    <row r="3076" spans="1:15" x14ac:dyDescent="0.25">
      <c r="A3076" t="s">
        <v>1245</v>
      </c>
      <c r="C3076" t="s">
        <v>1267</v>
      </c>
      <c r="E3076">
        <v>2</v>
      </c>
      <c r="F3076" t="s">
        <v>1247</v>
      </c>
      <c r="J3076" t="s">
        <v>23</v>
      </c>
      <c r="K3076">
        <v>1</v>
      </c>
      <c r="L3076">
        <v>65.13</v>
      </c>
      <c r="M3076">
        <v>5.0999999999999997E-2</v>
      </c>
      <c r="O3076" s="12">
        <f>VLOOKUP(C3076,[3]May!$C:$Z,24,FALSE)</f>
        <v>2019</v>
      </c>
    </row>
    <row r="3077" spans="1:15" x14ac:dyDescent="0.25">
      <c r="A3077" t="s">
        <v>1245</v>
      </c>
      <c r="C3077" t="s">
        <v>1267</v>
      </c>
      <c r="E3077">
        <v>9</v>
      </c>
      <c r="F3077" t="s">
        <v>1256</v>
      </c>
      <c r="J3077" t="s">
        <v>23</v>
      </c>
      <c r="K3077">
        <v>4</v>
      </c>
      <c r="L3077">
        <v>156.24</v>
      </c>
      <c r="M3077">
        <v>0.1288</v>
      </c>
      <c r="O3077" s="12">
        <f>VLOOKUP(C3077,[3]May!$C:$Z,24,FALSE)</f>
        <v>2019</v>
      </c>
    </row>
    <row r="3078" spans="1:15" x14ac:dyDescent="0.25">
      <c r="A3078" t="s">
        <v>1245</v>
      </c>
      <c r="C3078" t="s">
        <v>1267</v>
      </c>
      <c r="E3078">
        <v>13</v>
      </c>
      <c r="F3078" t="s">
        <v>1248</v>
      </c>
      <c r="J3078" t="s">
        <v>23</v>
      </c>
      <c r="K3078">
        <v>8</v>
      </c>
      <c r="L3078">
        <v>40.880000000000003</v>
      </c>
      <c r="M3078">
        <v>3.2000000000000001E-2</v>
      </c>
      <c r="O3078" s="12">
        <f>VLOOKUP(C3078,[3]May!$C:$Z,24,FALSE)</f>
        <v>2019</v>
      </c>
    </row>
    <row r="3079" spans="1:15" x14ac:dyDescent="0.25">
      <c r="A3079" t="s">
        <v>1245</v>
      </c>
      <c r="C3079" t="s">
        <v>1267</v>
      </c>
      <c r="E3079">
        <v>2</v>
      </c>
      <c r="F3079" t="s">
        <v>1247</v>
      </c>
      <c r="J3079" t="s">
        <v>23</v>
      </c>
      <c r="K3079">
        <v>1</v>
      </c>
      <c r="L3079">
        <v>5.1100000000000003</v>
      </c>
      <c r="M3079">
        <v>4.0000000000000001E-3</v>
      </c>
      <c r="O3079" s="12">
        <f>VLOOKUP(C3079,[3]May!$C:$Z,24,FALSE)</f>
        <v>2019</v>
      </c>
    </row>
    <row r="3080" spans="1:15" x14ac:dyDescent="0.25">
      <c r="A3080" t="s">
        <v>1245</v>
      </c>
      <c r="C3080" t="s">
        <v>1267</v>
      </c>
      <c r="E3080">
        <v>2</v>
      </c>
      <c r="F3080" t="s">
        <v>1247</v>
      </c>
      <c r="J3080" t="s">
        <v>23</v>
      </c>
      <c r="K3080">
        <v>1</v>
      </c>
      <c r="L3080">
        <v>5.1100000000000003</v>
      </c>
      <c r="M3080">
        <v>4.0000000000000001E-3</v>
      </c>
      <c r="O3080" s="12">
        <f>VLOOKUP(C3080,[3]May!$C:$Z,24,FALSE)</f>
        <v>2019</v>
      </c>
    </row>
    <row r="3081" spans="1:15" x14ac:dyDescent="0.25">
      <c r="A3081" t="s">
        <v>1245</v>
      </c>
      <c r="C3081" t="s">
        <v>1267</v>
      </c>
      <c r="E3081">
        <v>13</v>
      </c>
      <c r="F3081" t="s">
        <v>1248</v>
      </c>
      <c r="J3081" t="s">
        <v>23</v>
      </c>
      <c r="K3081">
        <v>7</v>
      </c>
      <c r="L3081">
        <v>35.770000000000003</v>
      </c>
      <c r="M3081">
        <v>2.8000000000000001E-2</v>
      </c>
      <c r="O3081" s="12">
        <f>VLOOKUP(C3081,[3]May!$C:$Z,24,FALSE)</f>
        <v>2019</v>
      </c>
    </row>
    <row r="3082" spans="1:15" x14ac:dyDescent="0.25">
      <c r="A3082" t="s">
        <v>1245</v>
      </c>
      <c r="C3082" t="s">
        <v>1267</v>
      </c>
      <c r="E3082">
        <v>2</v>
      </c>
      <c r="F3082" t="s">
        <v>1247</v>
      </c>
      <c r="J3082" t="s">
        <v>23</v>
      </c>
      <c r="K3082">
        <v>1</v>
      </c>
      <c r="L3082">
        <v>5.1100000000000003</v>
      </c>
      <c r="M3082">
        <v>4.0000000000000001E-3</v>
      </c>
      <c r="O3082" s="12">
        <f>VLOOKUP(C3082,[3]May!$C:$Z,24,FALSE)</f>
        <v>2019</v>
      </c>
    </row>
    <row r="3083" spans="1:15" x14ac:dyDescent="0.25">
      <c r="A3083" t="s">
        <v>1245</v>
      </c>
      <c r="C3083" t="s">
        <v>1267</v>
      </c>
      <c r="E3083">
        <v>13</v>
      </c>
      <c r="F3083" t="s">
        <v>1248</v>
      </c>
      <c r="J3083" t="s">
        <v>23</v>
      </c>
      <c r="K3083">
        <v>5</v>
      </c>
      <c r="L3083">
        <v>25.55</v>
      </c>
      <c r="M3083">
        <v>0.02</v>
      </c>
      <c r="O3083" s="12">
        <f>VLOOKUP(C3083,[3]May!$C:$Z,24,FALSE)</f>
        <v>2019</v>
      </c>
    </row>
    <row r="3084" spans="1:15" x14ac:dyDescent="0.25">
      <c r="A3084" t="s">
        <v>1245</v>
      </c>
      <c r="C3084" t="s">
        <v>1267</v>
      </c>
      <c r="E3084">
        <v>12</v>
      </c>
      <c r="F3084" t="s">
        <v>1253</v>
      </c>
      <c r="J3084" t="s">
        <v>23</v>
      </c>
      <c r="K3084">
        <v>1</v>
      </c>
      <c r="L3084">
        <v>61.2</v>
      </c>
      <c r="M3084">
        <v>8.3370000000000007E-3</v>
      </c>
      <c r="O3084" s="12">
        <f>VLOOKUP(C3084,[3]May!$C:$Z,24,FALSE)</f>
        <v>2019</v>
      </c>
    </row>
    <row r="3085" spans="1:15" x14ac:dyDescent="0.25">
      <c r="A3085" t="s">
        <v>1245</v>
      </c>
      <c r="C3085" t="s">
        <v>1267</v>
      </c>
      <c r="E3085">
        <v>2</v>
      </c>
      <c r="F3085" t="s">
        <v>1247</v>
      </c>
      <c r="J3085" t="s">
        <v>23</v>
      </c>
      <c r="K3085">
        <v>2</v>
      </c>
      <c r="L3085">
        <v>10.220000000000001</v>
      </c>
      <c r="M3085">
        <v>8.0000000000000002E-3</v>
      </c>
      <c r="O3085" s="12">
        <f>VLOOKUP(C3085,[3]May!$C:$Z,24,FALSE)</f>
        <v>2019</v>
      </c>
    </row>
    <row r="3086" spans="1:15" x14ac:dyDescent="0.25">
      <c r="A3086" t="s">
        <v>1245</v>
      </c>
      <c r="C3086" t="s">
        <v>1267</v>
      </c>
      <c r="E3086">
        <v>13</v>
      </c>
      <c r="F3086" t="s">
        <v>1248</v>
      </c>
      <c r="J3086" t="s">
        <v>23</v>
      </c>
      <c r="K3086">
        <v>7</v>
      </c>
      <c r="L3086">
        <v>35.770000000000003</v>
      </c>
      <c r="M3086">
        <v>2.8000000000000001E-2</v>
      </c>
      <c r="O3086" s="12">
        <f>VLOOKUP(C3086,[3]May!$C:$Z,24,FALSE)</f>
        <v>2019</v>
      </c>
    </row>
    <row r="3087" spans="1:15" x14ac:dyDescent="0.25">
      <c r="A3087" t="s">
        <v>1245</v>
      </c>
      <c r="C3087" t="s">
        <v>1267</v>
      </c>
      <c r="E3087">
        <v>2</v>
      </c>
      <c r="F3087" t="s">
        <v>1247</v>
      </c>
      <c r="J3087" t="s">
        <v>23</v>
      </c>
      <c r="K3087">
        <v>2</v>
      </c>
      <c r="L3087">
        <v>10.220000000000001</v>
      </c>
      <c r="M3087">
        <v>8.0000000000000002E-3</v>
      </c>
      <c r="O3087" s="12">
        <f>VLOOKUP(C3087,[3]May!$C:$Z,24,FALSE)</f>
        <v>2019</v>
      </c>
    </row>
    <row r="3088" spans="1:15" x14ac:dyDescent="0.25">
      <c r="A3088" t="s">
        <v>1245</v>
      </c>
      <c r="C3088" t="s">
        <v>1267</v>
      </c>
      <c r="E3088">
        <v>13</v>
      </c>
      <c r="F3088" t="s">
        <v>1248</v>
      </c>
      <c r="J3088" t="s">
        <v>23</v>
      </c>
      <c r="K3088">
        <v>5</v>
      </c>
      <c r="L3088">
        <v>25.55</v>
      </c>
      <c r="M3088">
        <v>0.02</v>
      </c>
      <c r="O3088" s="12">
        <f>VLOOKUP(C3088,[3]May!$C:$Z,24,FALSE)</f>
        <v>2019</v>
      </c>
    </row>
    <row r="3089" spans="1:15" x14ac:dyDescent="0.25">
      <c r="A3089" t="s">
        <v>1245</v>
      </c>
      <c r="C3089" t="s">
        <v>1267</v>
      </c>
      <c r="E3089">
        <v>2</v>
      </c>
      <c r="F3089" t="s">
        <v>1247</v>
      </c>
      <c r="J3089" t="s">
        <v>23</v>
      </c>
      <c r="K3089">
        <v>2</v>
      </c>
      <c r="L3089">
        <v>10.220000000000001</v>
      </c>
      <c r="M3089">
        <v>8.0000000000000002E-3</v>
      </c>
      <c r="O3089" s="12">
        <f>VLOOKUP(C3089,[3]May!$C:$Z,24,FALSE)</f>
        <v>2019</v>
      </c>
    </row>
    <row r="3090" spans="1:15" x14ac:dyDescent="0.25">
      <c r="A3090" t="s">
        <v>1245</v>
      </c>
      <c r="C3090" t="s">
        <v>1267</v>
      </c>
      <c r="E3090">
        <v>13</v>
      </c>
      <c r="F3090" t="s">
        <v>1248</v>
      </c>
      <c r="J3090" t="s">
        <v>23</v>
      </c>
      <c r="K3090">
        <v>7</v>
      </c>
      <c r="L3090">
        <v>35.770000000000003</v>
      </c>
      <c r="M3090">
        <v>2.8000000000000001E-2</v>
      </c>
      <c r="O3090" s="12">
        <f>VLOOKUP(C3090,[3]May!$C:$Z,24,FALSE)</f>
        <v>2019</v>
      </c>
    </row>
    <row r="3091" spans="1:15" x14ac:dyDescent="0.25">
      <c r="A3091" t="s">
        <v>1245</v>
      </c>
      <c r="C3091" t="s">
        <v>1267</v>
      </c>
      <c r="E3091">
        <v>2</v>
      </c>
      <c r="F3091" t="s">
        <v>1247</v>
      </c>
      <c r="J3091" t="s">
        <v>23</v>
      </c>
      <c r="K3091">
        <v>2</v>
      </c>
      <c r="L3091">
        <v>10.220000000000001</v>
      </c>
      <c r="M3091">
        <v>8.0000000000000002E-3</v>
      </c>
      <c r="O3091" s="12">
        <f>VLOOKUP(C3091,[3]May!$C:$Z,24,FALSE)</f>
        <v>2019</v>
      </c>
    </row>
    <row r="3092" spans="1:15" x14ac:dyDescent="0.25">
      <c r="A3092" t="s">
        <v>1245</v>
      </c>
      <c r="C3092" t="s">
        <v>1267</v>
      </c>
      <c r="E3092">
        <v>13</v>
      </c>
      <c r="F3092" t="s">
        <v>1248</v>
      </c>
      <c r="J3092" t="s">
        <v>23</v>
      </c>
      <c r="K3092">
        <v>8</v>
      </c>
      <c r="L3092">
        <v>40.880000000000003</v>
      </c>
      <c r="M3092">
        <v>3.2000000000000001E-2</v>
      </c>
      <c r="O3092" s="12">
        <f>VLOOKUP(C3092,[3]May!$C:$Z,24,FALSE)</f>
        <v>2019</v>
      </c>
    </row>
    <row r="3093" spans="1:15" x14ac:dyDescent="0.25">
      <c r="A3093" t="s">
        <v>1245</v>
      </c>
      <c r="C3093" t="s">
        <v>1267</v>
      </c>
      <c r="E3093">
        <v>13</v>
      </c>
      <c r="F3093" t="s">
        <v>1248</v>
      </c>
      <c r="J3093" t="s">
        <v>23</v>
      </c>
      <c r="K3093">
        <v>8</v>
      </c>
      <c r="L3093">
        <v>40.880000000000003</v>
      </c>
      <c r="M3093">
        <v>3.2000000000000001E-2</v>
      </c>
      <c r="O3093" s="12">
        <f>VLOOKUP(C3093,[3]May!$C:$Z,24,FALSE)</f>
        <v>2019</v>
      </c>
    </row>
    <row r="3094" spans="1:15" x14ac:dyDescent="0.25">
      <c r="A3094" t="s">
        <v>1245</v>
      </c>
      <c r="C3094" t="s">
        <v>1267</v>
      </c>
      <c r="E3094">
        <v>2</v>
      </c>
      <c r="F3094" t="s">
        <v>1247</v>
      </c>
      <c r="J3094" t="s">
        <v>23</v>
      </c>
      <c r="K3094">
        <v>1</v>
      </c>
      <c r="L3094">
        <v>5.1100000000000003</v>
      </c>
      <c r="M3094">
        <v>4.0000000000000001E-3</v>
      </c>
      <c r="O3094" s="12">
        <f>VLOOKUP(C3094,[3]May!$C:$Z,24,FALSE)</f>
        <v>2019</v>
      </c>
    </row>
    <row r="3095" spans="1:15" x14ac:dyDescent="0.25">
      <c r="A3095" t="s">
        <v>1245</v>
      </c>
      <c r="C3095" t="s">
        <v>1267</v>
      </c>
      <c r="E3095">
        <v>13</v>
      </c>
      <c r="F3095" t="s">
        <v>1248</v>
      </c>
      <c r="J3095" t="s">
        <v>23</v>
      </c>
      <c r="K3095">
        <v>7</v>
      </c>
      <c r="L3095">
        <v>35.770000000000003</v>
      </c>
      <c r="M3095">
        <v>2.8000000000000001E-2</v>
      </c>
      <c r="O3095" s="12">
        <f>VLOOKUP(C3095,[3]May!$C:$Z,24,FALSE)</f>
        <v>2019</v>
      </c>
    </row>
    <row r="3096" spans="1:15" x14ac:dyDescent="0.25">
      <c r="A3096" t="s">
        <v>1245</v>
      </c>
      <c r="C3096" t="s">
        <v>1267</v>
      </c>
      <c r="E3096">
        <v>2</v>
      </c>
      <c r="F3096" t="s">
        <v>1247</v>
      </c>
      <c r="J3096" t="s">
        <v>23</v>
      </c>
      <c r="K3096">
        <v>2</v>
      </c>
      <c r="L3096">
        <v>10.220000000000001</v>
      </c>
      <c r="M3096">
        <v>8.0000000000000002E-3</v>
      </c>
      <c r="O3096" s="12">
        <f>VLOOKUP(C3096,[3]May!$C:$Z,24,FALSE)</f>
        <v>2019</v>
      </c>
    </row>
    <row r="3097" spans="1:15" x14ac:dyDescent="0.25">
      <c r="A3097" t="s">
        <v>1245</v>
      </c>
      <c r="C3097" t="s">
        <v>1267</v>
      </c>
      <c r="E3097">
        <v>12</v>
      </c>
      <c r="F3097" t="s">
        <v>1253</v>
      </c>
      <c r="J3097" t="s">
        <v>23</v>
      </c>
      <c r="K3097">
        <v>1</v>
      </c>
      <c r="L3097">
        <v>61.2</v>
      </c>
      <c r="M3097">
        <v>8.3370000000000007E-3</v>
      </c>
      <c r="O3097" s="12">
        <f>VLOOKUP(C3097,[3]May!$C:$Z,24,FALSE)</f>
        <v>2019</v>
      </c>
    </row>
    <row r="3098" spans="1:15" x14ac:dyDescent="0.25">
      <c r="A3098" t="s">
        <v>1245</v>
      </c>
      <c r="C3098" t="s">
        <v>1267</v>
      </c>
      <c r="E3098">
        <v>2</v>
      </c>
      <c r="F3098" t="s">
        <v>1247</v>
      </c>
      <c r="J3098" t="s">
        <v>23</v>
      </c>
      <c r="K3098">
        <v>1</v>
      </c>
      <c r="L3098">
        <v>65.13</v>
      </c>
      <c r="M3098">
        <v>5.0999999999999997E-2</v>
      </c>
      <c r="O3098" s="12">
        <f>VLOOKUP(C3098,[3]May!$C:$Z,24,FALSE)</f>
        <v>2019</v>
      </c>
    </row>
    <row r="3099" spans="1:15" x14ac:dyDescent="0.25">
      <c r="A3099" t="s">
        <v>1245</v>
      </c>
      <c r="C3099" t="s">
        <v>1267</v>
      </c>
      <c r="E3099">
        <v>2</v>
      </c>
      <c r="F3099" t="s">
        <v>1247</v>
      </c>
      <c r="J3099" t="s">
        <v>23</v>
      </c>
      <c r="K3099">
        <v>1</v>
      </c>
      <c r="L3099">
        <v>5.1100000000000003</v>
      </c>
      <c r="M3099">
        <v>4.0000000000000001E-3</v>
      </c>
      <c r="O3099" s="12">
        <f>VLOOKUP(C3099,[3]May!$C:$Z,24,FALSE)</f>
        <v>2019</v>
      </c>
    </row>
    <row r="3100" spans="1:15" x14ac:dyDescent="0.25">
      <c r="A3100" t="s">
        <v>1245</v>
      </c>
      <c r="C3100" t="s">
        <v>1267</v>
      </c>
      <c r="E3100">
        <v>13</v>
      </c>
      <c r="F3100" t="s">
        <v>1248</v>
      </c>
      <c r="J3100" t="s">
        <v>23</v>
      </c>
      <c r="K3100">
        <v>6</v>
      </c>
      <c r="L3100">
        <v>30.66</v>
      </c>
      <c r="M3100">
        <v>2.4E-2</v>
      </c>
      <c r="O3100" s="12">
        <f>VLOOKUP(C3100,[3]May!$C:$Z,24,FALSE)</f>
        <v>2019</v>
      </c>
    </row>
    <row r="3101" spans="1:15" x14ac:dyDescent="0.25">
      <c r="A3101" t="s">
        <v>1245</v>
      </c>
      <c r="C3101" t="s">
        <v>1267</v>
      </c>
      <c r="E3101">
        <v>13</v>
      </c>
      <c r="F3101" t="s">
        <v>1248</v>
      </c>
      <c r="J3101" t="s">
        <v>23</v>
      </c>
      <c r="K3101">
        <v>2</v>
      </c>
      <c r="L3101">
        <v>10.220000000000001</v>
      </c>
      <c r="M3101">
        <v>8.0000000000000002E-3</v>
      </c>
      <c r="O3101" s="12">
        <f>VLOOKUP(C3101,[3]May!$C:$Z,24,FALSE)</f>
        <v>2019</v>
      </c>
    </row>
    <row r="3102" spans="1:15" x14ac:dyDescent="0.25">
      <c r="A3102" t="s">
        <v>1245</v>
      </c>
      <c r="C3102" t="s">
        <v>1267</v>
      </c>
      <c r="E3102">
        <v>2</v>
      </c>
      <c r="F3102" t="s">
        <v>1247</v>
      </c>
      <c r="J3102" t="s">
        <v>23</v>
      </c>
      <c r="K3102">
        <v>1</v>
      </c>
      <c r="L3102">
        <v>5.1100000000000003</v>
      </c>
      <c r="M3102">
        <v>4.0000000000000001E-3</v>
      </c>
      <c r="O3102" s="12">
        <f>VLOOKUP(C3102,[3]May!$C:$Z,24,FALSE)</f>
        <v>2019</v>
      </c>
    </row>
    <row r="3103" spans="1:15" x14ac:dyDescent="0.25">
      <c r="A3103" t="s">
        <v>1245</v>
      </c>
      <c r="C3103" t="s">
        <v>1267</v>
      </c>
      <c r="E3103">
        <v>13</v>
      </c>
      <c r="F3103" t="s">
        <v>1248</v>
      </c>
      <c r="J3103" t="s">
        <v>23</v>
      </c>
      <c r="K3103">
        <v>7</v>
      </c>
      <c r="L3103">
        <v>35.770000000000003</v>
      </c>
      <c r="M3103">
        <v>2.8000000000000001E-2</v>
      </c>
      <c r="O3103" s="12">
        <f>VLOOKUP(C3103,[3]May!$C:$Z,24,FALSE)</f>
        <v>2019</v>
      </c>
    </row>
    <row r="3104" spans="1:15" x14ac:dyDescent="0.25">
      <c r="A3104" t="s">
        <v>1245</v>
      </c>
      <c r="C3104" t="s">
        <v>1267</v>
      </c>
      <c r="E3104">
        <v>13</v>
      </c>
      <c r="F3104" t="s">
        <v>1248</v>
      </c>
      <c r="J3104" t="s">
        <v>23</v>
      </c>
      <c r="K3104">
        <v>6</v>
      </c>
      <c r="L3104">
        <v>30.66</v>
      </c>
      <c r="M3104">
        <v>2.4E-2</v>
      </c>
      <c r="O3104" s="12">
        <f>VLOOKUP(C3104,[3]May!$C:$Z,24,FALSE)</f>
        <v>2019</v>
      </c>
    </row>
    <row r="3105" spans="1:15" x14ac:dyDescent="0.25">
      <c r="A3105" t="s">
        <v>1245</v>
      </c>
      <c r="C3105" t="s">
        <v>1267</v>
      </c>
      <c r="E3105">
        <v>2</v>
      </c>
      <c r="F3105" t="s">
        <v>1247</v>
      </c>
      <c r="J3105" t="s">
        <v>23</v>
      </c>
      <c r="K3105">
        <v>1</v>
      </c>
      <c r="L3105">
        <v>5.1100000000000003</v>
      </c>
      <c r="M3105">
        <v>4.0000000000000001E-3</v>
      </c>
      <c r="O3105" s="12">
        <f>VLOOKUP(C3105,[3]May!$C:$Z,24,FALSE)</f>
        <v>2019</v>
      </c>
    </row>
    <row r="3106" spans="1:15" x14ac:dyDescent="0.25">
      <c r="A3106" t="s">
        <v>1245</v>
      </c>
      <c r="C3106" t="s">
        <v>1267</v>
      </c>
      <c r="E3106">
        <v>2</v>
      </c>
      <c r="F3106" t="s">
        <v>1247</v>
      </c>
      <c r="J3106" t="s">
        <v>23</v>
      </c>
      <c r="K3106">
        <v>3</v>
      </c>
      <c r="L3106">
        <v>195.39</v>
      </c>
      <c r="M3106">
        <v>0.153</v>
      </c>
      <c r="O3106" s="12">
        <f>VLOOKUP(C3106,[3]May!$C:$Z,24,FALSE)</f>
        <v>2019</v>
      </c>
    </row>
    <row r="3107" spans="1:15" x14ac:dyDescent="0.25">
      <c r="A3107" t="s">
        <v>1245</v>
      </c>
      <c r="C3107" t="s">
        <v>1267</v>
      </c>
      <c r="E3107">
        <v>2</v>
      </c>
      <c r="F3107" t="s">
        <v>1247</v>
      </c>
      <c r="J3107" t="s">
        <v>23</v>
      </c>
      <c r="K3107">
        <v>1</v>
      </c>
      <c r="L3107">
        <v>5.1100000000000003</v>
      </c>
      <c r="M3107">
        <v>4.0000000000000001E-3</v>
      </c>
      <c r="O3107" s="12">
        <f>VLOOKUP(C3107,[3]May!$C:$Z,24,FALSE)</f>
        <v>2019</v>
      </c>
    </row>
    <row r="3108" spans="1:15" x14ac:dyDescent="0.25">
      <c r="A3108" t="s">
        <v>1245</v>
      </c>
      <c r="C3108" t="s">
        <v>1267</v>
      </c>
      <c r="E3108">
        <v>13</v>
      </c>
      <c r="F3108" t="s">
        <v>1248</v>
      </c>
      <c r="J3108" t="s">
        <v>23</v>
      </c>
      <c r="K3108">
        <v>5</v>
      </c>
      <c r="L3108">
        <v>25.55</v>
      </c>
      <c r="M3108">
        <v>0.02</v>
      </c>
      <c r="O3108" s="12">
        <f>VLOOKUP(C3108,[3]May!$C:$Z,24,FALSE)</f>
        <v>2019</v>
      </c>
    </row>
    <row r="3109" spans="1:15" x14ac:dyDescent="0.25">
      <c r="A3109" t="s">
        <v>1245</v>
      </c>
      <c r="C3109" t="s">
        <v>1267</v>
      </c>
      <c r="E3109">
        <v>2</v>
      </c>
      <c r="F3109" t="s">
        <v>1247</v>
      </c>
      <c r="J3109" t="s">
        <v>23</v>
      </c>
      <c r="K3109">
        <v>2</v>
      </c>
      <c r="L3109">
        <v>10.220000000000001</v>
      </c>
      <c r="M3109">
        <v>8.0000000000000002E-3</v>
      </c>
      <c r="O3109" s="12">
        <f>VLOOKUP(C3109,[3]May!$C:$Z,24,FALSE)</f>
        <v>2019</v>
      </c>
    </row>
    <row r="3110" spans="1:15" x14ac:dyDescent="0.25">
      <c r="A3110" t="s">
        <v>1245</v>
      </c>
      <c r="C3110" t="s">
        <v>1267</v>
      </c>
      <c r="E3110">
        <v>13</v>
      </c>
      <c r="F3110" t="s">
        <v>1248</v>
      </c>
      <c r="J3110" t="s">
        <v>23</v>
      </c>
      <c r="K3110">
        <v>8</v>
      </c>
      <c r="L3110">
        <v>40.880000000000003</v>
      </c>
      <c r="M3110">
        <v>3.2000000000000001E-2</v>
      </c>
      <c r="O3110" s="12">
        <f>VLOOKUP(C3110,[3]May!$C:$Z,24,FALSE)</f>
        <v>2019</v>
      </c>
    </row>
    <row r="3111" spans="1:15" x14ac:dyDescent="0.25">
      <c r="A3111" t="s">
        <v>1245</v>
      </c>
      <c r="C3111" t="s">
        <v>1267</v>
      </c>
      <c r="E3111">
        <v>2</v>
      </c>
      <c r="F3111" t="s">
        <v>1247</v>
      </c>
      <c r="J3111" t="s">
        <v>23</v>
      </c>
      <c r="K3111">
        <v>2</v>
      </c>
      <c r="L3111">
        <v>10.220000000000001</v>
      </c>
      <c r="M3111">
        <v>8.0000000000000002E-3</v>
      </c>
      <c r="O3111" s="12">
        <f>VLOOKUP(C3111,[3]May!$C:$Z,24,FALSE)</f>
        <v>2019</v>
      </c>
    </row>
    <row r="3112" spans="1:15" x14ac:dyDescent="0.25">
      <c r="A3112" t="s">
        <v>1245</v>
      </c>
      <c r="C3112" t="s">
        <v>1267</v>
      </c>
      <c r="E3112">
        <v>13</v>
      </c>
      <c r="F3112" t="s">
        <v>1248</v>
      </c>
      <c r="J3112" t="s">
        <v>23</v>
      </c>
      <c r="K3112">
        <v>8</v>
      </c>
      <c r="L3112">
        <v>40.880000000000003</v>
      </c>
      <c r="M3112">
        <v>3.2000000000000001E-2</v>
      </c>
      <c r="O3112" s="12">
        <f>VLOOKUP(C3112,[3]May!$C:$Z,24,FALSE)</f>
        <v>2019</v>
      </c>
    </row>
    <row r="3113" spans="1:15" x14ac:dyDescent="0.25">
      <c r="A3113" t="s">
        <v>1245</v>
      </c>
      <c r="C3113" t="s">
        <v>1267</v>
      </c>
      <c r="E3113">
        <v>13</v>
      </c>
      <c r="F3113" t="s">
        <v>1248</v>
      </c>
      <c r="J3113" t="s">
        <v>23</v>
      </c>
      <c r="K3113">
        <v>5</v>
      </c>
      <c r="L3113">
        <v>25.55</v>
      </c>
      <c r="M3113">
        <v>0.02</v>
      </c>
      <c r="O3113" s="12">
        <f>VLOOKUP(C3113,[3]May!$C:$Z,24,FALSE)</f>
        <v>2019</v>
      </c>
    </row>
    <row r="3114" spans="1:15" x14ac:dyDescent="0.25">
      <c r="A3114" t="s">
        <v>1245</v>
      </c>
      <c r="C3114" t="s">
        <v>1267</v>
      </c>
      <c r="E3114">
        <v>2</v>
      </c>
      <c r="F3114" t="s">
        <v>1247</v>
      </c>
      <c r="J3114" t="s">
        <v>23</v>
      </c>
      <c r="K3114">
        <v>1</v>
      </c>
      <c r="L3114">
        <v>5.1100000000000003</v>
      </c>
      <c r="M3114">
        <v>4.0000000000000001E-3</v>
      </c>
      <c r="O3114" s="12">
        <f>VLOOKUP(C3114,[3]May!$C:$Z,24,FALSE)</f>
        <v>2019</v>
      </c>
    </row>
    <row r="3115" spans="1:15" x14ac:dyDescent="0.25">
      <c r="A3115" t="s">
        <v>1245</v>
      </c>
      <c r="C3115" t="s">
        <v>1267</v>
      </c>
      <c r="E3115">
        <v>2</v>
      </c>
      <c r="F3115" t="s">
        <v>1247</v>
      </c>
      <c r="J3115" t="s">
        <v>23</v>
      </c>
      <c r="K3115">
        <v>1</v>
      </c>
      <c r="L3115">
        <v>65.13</v>
      </c>
      <c r="M3115">
        <v>5.0999999999999997E-2</v>
      </c>
      <c r="O3115" s="12">
        <f>VLOOKUP(C3115,[3]May!$C:$Z,24,FALSE)</f>
        <v>2019</v>
      </c>
    </row>
    <row r="3116" spans="1:15" x14ac:dyDescent="0.25">
      <c r="A3116" t="s">
        <v>1245</v>
      </c>
      <c r="C3116" t="s">
        <v>1267</v>
      </c>
      <c r="E3116">
        <v>2</v>
      </c>
      <c r="F3116" t="s">
        <v>1247</v>
      </c>
      <c r="J3116" t="s">
        <v>23</v>
      </c>
      <c r="K3116">
        <v>1</v>
      </c>
      <c r="L3116">
        <v>5.1100000000000003</v>
      </c>
      <c r="M3116">
        <v>4.0000000000000001E-3</v>
      </c>
      <c r="O3116" s="12">
        <f>VLOOKUP(C3116,[3]May!$C:$Z,24,FALSE)</f>
        <v>2019</v>
      </c>
    </row>
    <row r="3117" spans="1:15" x14ac:dyDescent="0.25">
      <c r="A3117" t="s">
        <v>1245</v>
      </c>
      <c r="C3117" t="s">
        <v>1267</v>
      </c>
      <c r="E3117">
        <v>13</v>
      </c>
      <c r="F3117" t="s">
        <v>1248</v>
      </c>
      <c r="J3117" t="s">
        <v>23</v>
      </c>
      <c r="K3117">
        <v>8</v>
      </c>
      <c r="L3117">
        <v>40.880000000000003</v>
      </c>
      <c r="M3117">
        <v>3.2000000000000001E-2</v>
      </c>
      <c r="O3117" s="12">
        <f>VLOOKUP(C3117,[3]May!$C:$Z,24,FALSE)</f>
        <v>2019</v>
      </c>
    </row>
    <row r="3118" spans="1:15" x14ac:dyDescent="0.25">
      <c r="A3118" t="s">
        <v>1245</v>
      </c>
      <c r="C3118" t="s">
        <v>1267</v>
      </c>
      <c r="E3118">
        <v>12</v>
      </c>
      <c r="F3118" t="s">
        <v>1253</v>
      </c>
      <c r="J3118" t="s">
        <v>23</v>
      </c>
      <c r="K3118">
        <v>1</v>
      </c>
      <c r="L3118">
        <v>61.2</v>
      </c>
      <c r="M3118">
        <v>8.3370000000000007E-3</v>
      </c>
      <c r="O3118" s="12">
        <f>VLOOKUP(C3118,[3]May!$C:$Z,24,FALSE)</f>
        <v>2019</v>
      </c>
    </row>
    <row r="3119" spans="1:15" x14ac:dyDescent="0.25">
      <c r="A3119" t="s">
        <v>1245</v>
      </c>
      <c r="C3119" t="s">
        <v>1267</v>
      </c>
      <c r="E3119">
        <v>13</v>
      </c>
      <c r="F3119" t="s">
        <v>1248</v>
      </c>
      <c r="J3119" t="s">
        <v>23</v>
      </c>
      <c r="K3119">
        <v>6</v>
      </c>
      <c r="L3119">
        <v>30.66</v>
      </c>
      <c r="M3119">
        <v>2.4E-2</v>
      </c>
      <c r="O3119" s="12">
        <f>VLOOKUP(C3119,[3]May!$C:$Z,24,FALSE)</f>
        <v>2019</v>
      </c>
    </row>
    <row r="3120" spans="1:15" x14ac:dyDescent="0.25">
      <c r="A3120" t="s">
        <v>1245</v>
      </c>
      <c r="C3120" t="s">
        <v>1267</v>
      </c>
      <c r="E3120">
        <v>2</v>
      </c>
      <c r="F3120" t="s">
        <v>1247</v>
      </c>
      <c r="J3120" t="s">
        <v>23</v>
      </c>
      <c r="K3120">
        <v>1</v>
      </c>
      <c r="L3120">
        <v>65.13</v>
      </c>
      <c r="M3120">
        <v>5.0999999999999997E-2</v>
      </c>
      <c r="O3120" s="12">
        <f>VLOOKUP(C3120,[3]May!$C:$Z,24,FALSE)</f>
        <v>2019</v>
      </c>
    </row>
    <row r="3121" spans="1:15" x14ac:dyDescent="0.25">
      <c r="A3121" t="s">
        <v>1245</v>
      </c>
      <c r="C3121" t="s">
        <v>1267</v>
      </c>
      <c r="E3121">
        <v>2</v>
      </c>
      <c r="F3121" t="s">
        <v>1247</v>
      </c>
      <c r="J3121" t="s">
        <v>23</v>
      </c>
      <c r="K3121">
        <v>1</v>
      </c>
      <c r="L3121">
        <v>65.13</v>
      </c>
      <c r="M3121">
        <v>5.0999999999999997E-2</v>
      </c>
      <c r="O3121" s="12">
        <f>VLOOKUP(C3121,[3]May!$C:$Z,24,FALSE)</f>
        <v>2019</v>
      </c>
    </row>
    <row r="3122" spans="1:15" x14ac:dyDescent="0.25">
      <c r="A3122" t="s">
        <v>1245</v>
      </c>
      <c r="C3122" t="s">
        <v>1267</v>
      </c>
      <c r="E3122">
        <v>13</v>
      </c>
      <c r="F3122" t="s">
        <v>1248</v>
      </c>
      <c r="J3122" t="s">
        <v>23</v>
      </c>
      <c r="K3122">
        <v>8</v>
      </c>
      <c r="L3122">
        <v>40.880000000000003</v>
      </c>
      <c r="M3122">
        <v>3.2000000000000001E-2</v>
      </c>
      <c r="O3122" s="12">
        <f>VLOOKUP(C3122,[3]May!$C:$Z,24,FALSE)</f>
        <v>2019</v>
      </c>
    </row>
    <row r="3123" spans="1:15" x14ac:dyDescent="0.25">
      <c r="A3123" t="s">
        <v>1245</v>
      </c>
      <c r="C3123" t="s">
        <v>1267</v>
      </c>
      <c r="E3123">
        <v>2</v>
      </c>
      <c r="F3123" t="s">
        <v>1247</v>
      </c>
      <c r="J3123" t="s">
        <v>23</v>
      </c>
      <c r="K3123">
        <v>1</v>
      </c>
      <c r="L3123">
        <v>5.1100000000000003</v>
      </c>
      <c r="M3123">
        <v>4.0000000000000001E-3</v>
      </c>
      <c r="O3123" s="12">
        <f>VLOOKUP(C3123,[3]May!$C:$Z,24,FALSE)</f>
        <v>2019</v>
      </c>
    </row>
    <row r="3124" spans="1:15" x14ac:dyDescent="0.25">
      <c r="A3124" t="s">
        <v>1245</v>
      </c>
      <c r="C3124" t="s">
        <v>1267</v>
      </c>
      <c r="E3124">
        <v>13</v>
      </c>
      <c r="F3124" t="s">
        <v>1248</v>
      </c>
      <c r="J3124" t="s">
        <v>23</v>
      </c>
      <c r="K3124">
        <v>2</v>
      </c>
      <c r="L3124">
        <v>10.220000000000001</v>
      </c>
      <c r="M3124">
        <v>8.0000000000000002E-3</v>
      </c>
      <c r="O3124" s="12">
        <f>VLOOKUP(C3124,[3]May!$C:$Z,24,FALSE)</f>
        <v>2019</v>
      </c>
    </row>
    <row r="3125" spans="1:15" x14ac:dyDescent="0.25">
      <c r="A3125" t="s">
        <v>1245</v>
      </c>
      <c r="C3125" t="s">
        <v>1267</v>
      </c>
      <c r="E3125">
        <v>2</v>
      </c>
      <c r="F3125" t="s">
        <v>1247</v>
      </c>
      <c r="J3125" t="s">
        <v>23</v>
      </c>
      <c r="K3125">
        <v>1</v>
      </c>
      <c r="L3125">
        <v>65.13</v>
      </c>
      <c r="M3125">
        <v>5.0999999999999997E-2</v>
      </c>
      <c r="O3125" s="12">
        <f>VLOOKUP(C3125,[3]May!$C:$Z,24,FALSE)</f>
        <v>2019</v>
      </c>
    </row>
    <row r="3126" spans="1:15" x14ac:dyDescent="0.25">
      <c r="A3126" t="s">
        <v>1245</v>
      </c>
      <c r="C3126" t="s">
        <v>1267</v>
      </c>
      <c r="E3126">
        <v>13</v>
      </c>
      <c r="F3126" t="s">
        <v>1248</v>
      </c>
      <c r="J3126" t="s">
        <v>23</v>
      </c>
      <c r="K3126">
        <v>7</v>
      </c>
      <c r="L3126">
        <v>35.770000000000003</v>
      </c>
      <c r="M3126">
        <v>2.8000000000000001E-2</v>
      </c>
      <c r="O3126" s="12">
        <f>VLOOKUP(C3126,[3]May!$C:$Z,24,FALSE)</f>
        <v>2019</v>
      </c>
    </row>
    <row r="3127" spans="1:15" x14ac:dyDescent="0.25">
      <c r="A3127" t="s">
        <v>1245</v>
      </c>
      <c r="C3127" t="s">
        <v>1267</v>
      </c>
      <c r="E3127">
        <v>2</v>
      </c>
      <c r="F3127" t="s">
        <v>1247</v>
      </c>
      <c r="J3127" t="s">
        <v>23</v>
      </c>
      <c r="K3127">
        <v>1</v>
      </c>
      <c r="L3127">
        <v>65.13</v>
      </c>
      <c r="M3127">
        <v>5.0999999999999997E-2</v>
      </c>
      <c r="O3127" s="12">
        <f>VLOOKUP(C3127,[3]May!$C:$Z,24,FALSE)</f>
        <v>2019</v>
      </c>
    </row>
    <row r="3128" spans="1:15" x14ac:dyDescent="0.25">
      <c r="A3128" t="s">
        <v>1245</v>
      </c>
      <c r="C3128" t="s">
        <v>1267</v>
      </c>
      <c r="E3128">
        <v>2</v>
      </c>
      <c r="F3128" t="s">
        <v>1247</v>
      </c>
      <c r="J3128" t="s">
        <v>23</v>
      </c>
      <c r="K3128">
        <v>1</v>
      </c>
      <c r="L3128">
        <v>5.1100000000000003</v>
      </c>
      <c r="M3128">
        <v>4.0000000000000001E-3</v>
      </c>
      <c r="O3128" s="12">
        <f>VLOOKUP(C3128,[3]May!$C:$Z,24,FALSE)</f>
        <v>2019</v>
      </c>
    </row>
    <row r="3129" spans="1:15" x14ac:dyDescent="0.25">
      <c r="A3129" t="s">
        <v>1245</v>
      </c>
      <c r="C3129" t="s">
        <v>1267</v>
      </c>
      <c r="E3129">
        <v>13</v>
      </c>
      <c r="F3129" t="s">
        <v>1248</v>
      </c>
      <c r="J3129" t="s">
        <v>23</v>
      </c>
      <c r="K3129">
        <v>7</v>
      </c>
      <c r="L3129">
        <v>35.770000000000003</v>
      </c>
      <c r="M3129">
        <v>2.8000000000000001E-2</v>
      </c>
      <c r="O3129" s="12">
        <f>VLOOKUP(C3129,[3]May!$C:$Z,24,FALSE)</f>
        <v>2019</v>
      </c>
    </row>
    <row r="3130" spans="1:15" x14ac:dyDescent="0.25">
      <c r="A3130" t="s">
        <v>1245</v>
      </c>
      <c r="C3130" t="s">
        <v>1267</v>
      </c>
      <c r="E3130">
        <v>13</v>
      </c>
      <c r="F3130" t="s">
        <v>1248</v>
      </c>
      <c r="J3130" t="s">
        <v>23</v>
      </c>
      <c r="K3130">
        <v>4</v>
      </c>
      <c r="L3130">
        <v>20.440000000000001</v>
      </c>
      <c r="M3130">
        <v>1.6E-2</v>
      </c>
      <c r="O3130" s="12">
        <f>VLOOKUP(C3130,[3]May!$C:$Z,24,FALSE)</f>
        <v>2019</v>
      </c>
    </row>
    <row r="3131" spans="1:15" x14ac:dyDescent="0.25">
      <c r="A3131" t="s">
        <v>1245</v>
      </c>
      <c r="C3131" t="s">
        <v>1267</v>
      </c>
      <c r="E3131">
        <v>2</v>
      </c>
      <c r="F3131" t="s">
        <v>1247</v>
      </c>
      <c r="J3131" t="s">
        <v>23</v>
      </c>
      <c r="K3131">
        <v>1</v>
      </c>
      <c r="L3131">
        <v>5.1100000000000003</v>
      </c>
      <c r="M3131">
        <v>4.0000000000000001E-3</v>
      </c>
      <c r="O3131" s="12">
        <f>VLOOKUP(C3131,[3]May!$C:$Z,24,FALSE)</f>
        <v>2019</v>
      </c>
    </row>
    <row r="3132" spans="1:15" x14ac:dyDescent="0.25">
      <c r="A3132" t="s">
        <v>1245</v>
      </c>
      <c r="C3132" t="s">
        <v>1267</v>
      </c>
      <c r="E3132">
        <v>2</v>
      </c>
      <c r="F3132" t="s">
        <v>1247</v>
      </c>
      <c r="J3132" t="s">
        <v>23</v>
      </c>
      <c r="K3132">
        <v>1</v>
      </c>
      <c r="L3132">
        <v>65.13</v>
      </c>
      <c r="M3132">
        <v>5.0999999999999997E-2</v>
      </c>
      <c r="O3132" s="12">
        <f>VLOOKUP(C3132,[3]May!$C:$Z,24,FALSE)</f>
        <v>2019</v>
      </c>
    </row>
    <row r="3133" spans="1:15" x14ac:dyDescent="0.25">
      <c r="A3133" t="s">
        <v>1245</v>
      </c>
      <c r="C3133" t="s">
        <v>1267</v>
      </c>
      <c r="E3133">
        <v>2</v>
      </c>
      <c r="F3133" t="s">
        <v>1247</v>
      </c>
      <c r="J3133" t="s">
        <v>23</v>
      </c>
      <c r="K3133">
        <v>1</v>
      </c>
      <c r="L3133">
        <v>5.1100000000000003</v>
      </c>
      <c r="M3133">
        <v>4.0000000000000001E-3</v>
      </c>
      <c r="O3133" s="12">
        <f>VLOOKUP(C3133,[3]May!$C:$Z,24,FALSE)</f>
        <v>2019</v>
      </c>
    </row>
    <row r="3134" spans="1:15" x14ac:dyDescent="0.25">
      <c r="A3134" t="s">
        <v>1245</v>
      </c>
      <c r="C3134" t="s">
        <v>1267</v>
      </c>
      <c r="E3134">
        <v>13</v>
      </c>
      <c r="F3134" t="s">
        <v>1248</v>
      </c>
      <c r="J3134" t="s">
        <v>23</v>
      </c>
      <c r="K3134">
        <v>7</v>
      </c>
      <c r="L3134">
        <v>35.770000000000003</v>
      </c>
      <c r="M3134">
        <v>2.8000000000000001E-2</v>
      </c>
      <c r="O3134" s="12">
        <f>VLOOKUP(C3134,[3]May!$C:$Z,24,FALSE)</f>
        <v>2019</v>
      </c>
    </row>
    <row r="3135" spans="1:15" x14ac:dyDescent="0.25">
      <c r="A3135" t="s">
        <v>1245</v>
      </c>
      <c r="C3135" t="s">
        <v>1267</v>
      </c>
      <c r="E3135">
        <v>2</v>
      </c>
      <c r="F3135" t="s">
        <v>1247</v>
      </c>
      <c r="J3135" t="s">
        <v>23</v>
      </c>
      <c r="K3135">
        <v>2</v>
      </c>
      <c r="L3135">
        <v>10.220000000000001</v>
      </c>
      <c r="M3135">
        <v>8.0000000000000002E-3</v>
      </c>
      <c r="O3135" s="12">
        <f>VLOOKUP(C3135,[3]May!$C:$Z,24,FALSE)</f>
        <v>2019</v>
      </c>
    </row>
    <row r="3136" spans="1:15" x14ac:dyDescent="0.25">
      <c r="A3136" t="s">
        <v>1245</v>
      </c>
      <c r="C3136" t="s">
        <v>1267</v>
      </c>
      <c r="E3136">
        <v>13</v>
      </c>
      <c r="F3136" t="s">
        <v>1248</v>
      </c>
      <c r="J3136" t="s">
        <v>23</v>
      </c>
      <c r="K3136">
        <v>8</v>
      </c>
      <c r="L3136">
        <v>40.880000000000003</v>
      </c>
      <c r="M3136">
        <v>3.2000000000000001E-2</v>
      </c>
      <c r="O3136" s="12">
        <f>VLOOKUP(C3136,[3]May!$C:$Z,24,FALSE)</f>
        <v>2019</v>
      </c>
    </row>
    <row r="3137" spans="1:15" x14ac:dyDescent="0.25">
      <c r="A3137" t="s">
        <v>1245</v>
      </c>
      <c r="C3137" t="s">
        <v>1267</v>
      </c>
      <c r="E3137">
        <v>2</v>
      </c>
      <c r="F3137" t="s">
        <v>1247</v>
      </c>
      <c r="J3137" t="s">
        <v>23</v>
      </c>
      <c r="K3137">
        <v>1</v>
      </c>
      <c r="L3137">
        <v>5.1100000000000003</v>
      </c>
      <c r="M3137">
        <v>4.0000000000000001E-3</v>
      </c>
      <c r="O3137" s="12">
        <f>VLOOKUP(C3137,[3]May!$C:$Z,24,FALSE)</f>
        <v>2019</v>
      </c>
    </row>
    <row r="3138" spans="1:15" x14ac:dyDescent="0.25">
      <c r="A3138" t="s">
        <v>1245</v>
      </c>
      <c r="C3138" t="s">
        <v>1267</v>
      </c>
      <c r="E3138">
        <v>13</v>
      </c>
      <c r="F3138" t="s">
        <v>1248</v>
      </c>
      <c r="J3138" t="s">
        <v>23</v>
      </c>
      <c r="K3138">
        <v>8</v>
      </c>
      <c r="L3138">
        <v>40.880000000000003</v>
      </c>
      <c r="M3138">
        <v>3.2000000000000001E-2</v>
      </c>
      <c r="O3138" s="12">
        <f>VLOOKUP(C3138,[3]May!$C:$Z,24,FALSE)</f>
        <v>2019</v>
      </c>
    </row>
    <row r="3139" spans="1:15" x14ac:dyDescent="0.25">
      <c r="A3139" t="s">
        <v>1245</v>
      </c>
      <c r="C3139" t="s">
        <v>1267</v>
      </c>
      <c r="E3139">
        <v>13</v>
      </c>
      <c r="F3139" t="s">
        <v>1248</v>
      </c>
      <c r="J3139" t="s">
        <v>23</v>
      </c>
      <c r="K3139">
        <v>2</v>
      </c>
      <c r="L3139">
        <v>10.220000000000001</v>
      </c>
      <c r="M3139">
        <v>8.0000000000000002E-3</v>
      </c>
      <c r="O3139" s="12">
        <f>VLOOKUP(C3139,[3]May!$C:$Z,24,FALSE)</f>
        <v>2019</v>
      </c>
    </row>
    <row r="3140" spans="1:15" x14ac:dyDescent="0.25">
      <c r="A3140" t="s">
        <v>1245</v>
      </c>
      <c r="C3140" t="s">
        <v>1267</v>
      </c>
      <c r="E3140">
        <v>2</v>
      </c>
      <c r="F3140" t="s">
        <v>1247</v>
      </c>
      <c r="J3140" t="s">
        <v>23</v>
      </c>
      <c r="K3140">
        <v>1</v>
      </c>
      <c r="L3140">
        <v>65.13</v>
      </c>
      <c r="M3140">
        <v>5.0999999999999997E-2</v>
      </c>
      <c r="O3140" s="12">
        <f>VLOOKUP(C3140,[3]May!$C:$Z,24,FALSE)</f>
        <v>2019</v>
      </c>
    </row>
    <row r="3141" spans="1:15" x14ac:dyDescent="0.25">
      <c r="A3141" t="s">
        <v>1245</v>
      </c>
      <c r="C3141" t="s">
        <v>1267</v>
      </c>
      <c r="E3141">
        <v>2</v>
      </c>
      <c r="F3141" t="s">
        <v>1247</v>
      </c>
      <c r="J3141" t="s">
        <v>23</v>
      </c>
      <c r="K3141">
        <v>1</v>
      </c>
      <c r="L3141">
        <v>5.1100000000000003</v>
      </c>
      <c r="M3141">
        <v>4.0000000000000001E-3</v>
      </c>
      <c r="O3141" s="12">
        <f>VLOOKUP(C3141,[3]May!$C:$Z,24,FALSE)</f>
        <v>2019</v>
      </c>
    </row>
    <row r="3142" spans="1:15" x14ac:dyDescent="0.25">
      <c r="A3142" t="s">
        <v>1245</v>
      </c>
      <c r="C3142" t="s">
        <v>1267</v>
      </c>
      <c r="E3142">
        <v>13</v>
      </c>
      <c r="F3142" t="s">
        <v>1248</v>
      </c>
      <c r="J3142" t="s">
        <v>23</v>
      </c>
      <c r="K3142">
        <v>7</v>
      </c>
      <c r="L3142">
        <v>35.770000000000003</v>
      </c>
      <c r="M3142">
        <v>2.8000000000000001E-2</v>
      </c>
      <c r="O3142" s="12">
        <f>VLOOKUP(C3142,[3]May!$C:$Z,24,FALSE)</f>
        <v>2019</v>
      </c>
    </row>
    <row r="3143" spans="1:15" x14ac:dyDescent="0.25">
      <c r="A3143" t="s">
        <v>1245</v>
      </c>
      <c r="C3143" t="s">
        <v>1267</v>
      </c>
      <c r="E3143">
        <v>2</v>
      </c>
      <c r="F3143" t="s">
        <v>1247</v>
      </c>
      <c r="J3143" t="s">
        <v>23</v>
      </c>
      <c r="K3143">
        <v>1</v>
      </c>
      <c r="L3143">
        <v>5.1100000000000003</v>
      </c>
      <c r="M3143">
        <v>4.0000000000000001E-3</v>
      </c>
      <c r="O3143" s="12">
        <f>VLOOKUP(C3143,[3]May!$C:$Z,24,FALSE)</f>
        <v>2019</v>
      </c>
    </row>
    <row r="3144" spans="1:15" x14ac:dyDescent="0.25">
      <c r="A3144" t="s">
        <v>1245</v>
      </c>
      <c r="C3144" t="s">
        <v>1267</v>
      </c>
      <c r="E3144">
        <v>2</v>
      </c>
      <c r="F3144" t="s">
        <v>1247</v>
      </c>
      <c r="J3144" t="s">
        <v>23</v>
      </c>
      <c r="K3144">
        <v>1</v>
      </c>
      <c r="L3144">
        <v>65.13</v>
      </c>
      <c r="M3144">
        <v>5.0999999999999997E-2</v>
      </c>
      <c r="O3144" s="12">
        <f>VLOOKUP(C3144,[3]May!$C:$Z,24,FALSE)</f>
        <v>2019</v>
      </c>
    </row>
    <row r="3145" spans="1:15" x14ac:dyDescent="0.25">
      <c r="A3145" t="s">
        <v>1245</v>
      </c>
      <c r="C3145" t="s">
        <v>1267</v>
      </c>
      <c r="E3145">
        <v>13</v>
      </c>
      <c r="F3145" t="s">
        <v>1248</v>
      </c>
      <c r="J3145" t="s">
        <v>23</v>
      </c>
      <c r="K3145">
        <v>7</v>
      </c>
      <c r="L3145">
        <v>35.770000000000003</v>
      </c>
      <c r="M3145">
        <v>2.8000000000000001E-2</v>
      </c>
      <c r="O3145" s="12">
        <f>VLOOKUP(C3145,[3]May!$C:$Z,24,FALSE)</f>
        <v>2019</v>
      </c>
    </row>
    <row r="3146" spans="1:15" x14ac:dyDescent="0.25">
      <c r="A3146" t="s">
        <v>1245</v>
      </c>
      <c r="C3146" t="s">
        <v>1267</v>
      </c>
      <c r="E3146">
        <v>2</v>
      </c>
      <c r="F3146" t="s">
        <v>1247</v>
      </c>
      <c r="J3146" t="s">
        <v>23</v>
      </c>
      <c r="K3146">
        <v>1</v>
      </c>
      <c r="L3146">
        <v>65.13</v>
      </c>
      <c r="M3146">
        <v>5.0999999999999997E-2</v>
      </c>
      <c r="O3146" s="12">
        <f>VLOOKUP(C3146,[3]May!$C:$Z,24,FALSE)</f>
        <v>2019</v>
      </c>
    </row>
    <row r="3147" spans="1:15" x14ac:dyDescent="0.25">
      <c r="A3147" t="s">
        <v>1245</v>
      </c>
      <c r="C3147" t="s">
        <v>1267</v>
      </c>
      <c r="E3147">
        <v>13</v>
      </c>
      <c r="F3147" t="s">
        <v>1248</v>
      </c>
      <c r="J3147" t="s">
        <v>23</v>
      </c>
      <c r="K3147">
        <v>7</v>
      </c>
      <c r="L3147">
        <v>35.770000000000003</v>
      </c>
      <c r="M3147">
        <v>2.8000000000000001E-2</v>
      </c>
      <c r="O3147" s="12">
        <f>VLOOKUP(C3147,[3]May!$C:$Z,24,FALSE)</f>
        <v>2019</v>
      </c>
    </row>
    <row r="3148" spans="1:15" x14ac:dyDescent="0.25">
      <c r="A3148" t="s">
        <v>1245</v>
      </c>
      <c r="C3148" t="s">
        <v>1267</v>
      </c>
      <c r="E3148">
        <v>2</v>
      </c>
      <c r="F3148" t="s">
        <v>1247</v>
      </c>
      <c r="J3148" t="s">
        <v>23</v>
      </c>
      <c r="K3148">
        <v>2</v>
      </c>
      <c r="L3148">
        <v>10.220000000000001</v>
      </c>
      <c r="M3148">
        <v>8.0000000000000002E-3</v>
      </c>
      <c r="O3148" s="12">
        <f>VLOOKUP(C3148,[3]May!$C:$Z,24,FALSE)</f>
        <v>2019</v>
      </c>
    </row>
    <row r="3149" spans="1:15" x14ac:dyDescent="0.25">
      <c r="A3149" t="s">
        <v>1245</v>
      </c>
      <c r="C3149" t="s">
        <v>1267</v>
      </c>
      <c r="E3149">
        <v>13</v>
      </c>
      <c r="F3149" t="s">
        <v>1248</v>
      </c>
      <c r="J3149" t="s">
        <v>23</v>
      </c>
      <c r="K3149">
        <v>7</v>
      </c>
      <c r="L3149">
        <v>35.770000000000003</v>
      </c>
      <c r="M3149">
        <v>2.8000000000000001E-2</v>
      </c>
      <c r="O3149" s="12">
        <f>VLOOKUP(C3149,[3]May!$C:$Z,24,FALSE)</f>
        <v>2019</v>
      </c>
    </row>
    <row r="3150" spans="1:15" x14ac:dyDescent="0.25">
      <c r="A3150" t="s">
        <v>1245</v>
      </c>
      <c r="C3150" t="s">
        <v>1267</v>
      </c>
      <c r="E3150">
        <v>2</v>
      </c>
      <c r="F3150" t="s">
        <v>1247</v>
      </c>
      <c r="J3150" t="s">
        <v>23</v>
      </c>
      <c r="K3150">
        <v>1</v>
      </c>
      <c r="L3150">
        <v>65.13</v>
      </c>
      <c r="M3150">
        <v>5.0999999999999997E-2</v>
      </c>
      <c r="O3150" s="12">
        <f>VLOOKUP(C3150,[3]May!$C:$Z,24,FALSE)</f>
        <v>2019</v>
      </c>
    </row>
    <row r="3151" spans="1:15" x14ac:dyDescent="0.25">
      <c r="A3151" t="s">
        <v>1245</v>
      </c>
      <c r="C3151" t="s">
        <v>1267</v>
      </c>
      <c r="E3151">
        <v>2</v>
      </c>
      <c r="F3151" t="s">
        <v>1247</v>
      </c>
      <c r="J3151" t="s">
        <v>23</v>
      </c>
      <c r="K3151">
        <v>1</v>
      </c>
      <c r="L3151">
        <v>5.1100000000000003</v>
      </c>
      <c r="M3151">
        <v>4.0000000000000001E-3</v>
      </c>
      <c r="O3151" s="12">
        <f>VLOOKUP(C3151,[3]May!$C:$Z,24,FALSE)</f>
        <v>2019</v>
      </c>
    </row>
    <row r="3152" spans="1:15" x14ac:dyDescent="0.25">
      <c r="A3152" t="s">
        <v>1245</v>
      </c>
      <c r="C3152" t="s">
        <v>1267</v>
      </c>
      <c r="E3152">
        <v>13</v>
      </c>
      <c r="F3152" t="s">
        <v>1248</v>
      </c>
      <c r="J3152" t="s">
        <v>23</v>
      </c>
      <c r="K3152">
        <v>8</v>
      </c>
      <c r="L3152">
        <v>40.880000000000003</v>
      </c>
      <c r="M3152">
        <v>3.2000000000000001E-2</v>
      </c>
      <c r="O3152" s="12">
        <f>VLOOKUP(C3152,[3]May!$C:$Z,24,FALSE)</f>
        <v>2019</v>
      </c>
    </row>
    <row r="3153" spans="1:15" x14ac:dyDescent="0.25">
      <c r="A3153" t="s">
        <v>1245</v>
      </c>
      <c r="C3153" t="s">
        <v>1267</v>
      </c>
      <c r="E3153">
        <v>2</v>
      </c>
      <c r="F3153" t="s">
        <v>1247</v>
      </c>
      <c r="J3153" t="s">
        <v>23</v>
      </c>
      <c r="K3153">
        <v>1</v>
      </c>
      <c r="L3153">
        <v>65.13</v>
      </c>
      <c r="M3153">
        <v>5.0999999999999997E-2</v>
      </c>
      <c r="O3153" s="12">
        <f>VLOOKUP(C3153,[3]May!$C:$Z,24,FALSE)</f>
        <v>2019</v>
      </c>
    </row>
    <row r="3154" spans="1:15" x14ac:dyDescent="0.25">
      <c r="A3154" t="s">
        <v>1245</v>
      </c>
      <c r="C3154" t="s">
        <v>1267</v>
      </c>
      <c r="E3154">
        <v>13</v>
      </c>
      <c r="F3154" t="s">
        <v>1248</v>
      </c>
      <c r="J3154" t="s">
        <v>23</v>
      </c>
      <c r="K3154">
        <v>8</v>
      </c>
      <c r="L3154">
        <v>40.880000000000003</v>
      </c>
      <c r="M3154">
        <v>3.2000000000000001E-2</v>
      </c>
      <c r="O3154" s="12">
        <f>VLOOKUP(C3154,[3]May!$C:$Z,24,FALSE)</f>
        <v>2019</v>
      </c>
    </row>
    <row r="3155" spans="1:15" x14ac:dyDescent="0.25">
      <c r="A3155" t="s">
        <v>1245</v>
      </c>
      <c r="C3155" t="s">
        <v>1267</v>
      </c>
      <c r="E3155">
        <v>13</v>
      </c>
      <c r="F3155" t="s">
        <v>1248</v>
      </c>
      <c r="J3155" t="s">
        <v>23</v>
      </c>
      <c r="K3155">
        <v>7</v>
      </c>
      <c r="L3155">
        <v>35.770000000000003</v>
      </c>
      <c r="M3155">
        <v>2.8000000000000001E-2</v>
      </c>
      <c r="O3155" s="12">
        <f>VLOOKUP(C3155,[3]May!$C:$Z,24,FALSE)</f>
        <v>2019</v>
      </c>
    </row>
    <row r="3156" spans="1:15" x14ac:dyDescent="0.25">
      <c r="A3156" t="s">
        <v>1245</v>
      </c>
      <c r="C3156" t="s">
        <v>1267</v>
      </c>
      <c r="E3156">
        <v>2</v>
      </c>
      <c r="F3156" t="s">
        <v>1247</v>
      </c>
      <c r="J3156" t="s">
        <v>23</v>
      </c>
      <c r="K3156">
        <v>2</v>
      </c>
      <c r="L3156">
        <v>10.220000000000001</v>
      </c>
      <c r="M3156">
        <v>8.0000000000000002E-3</v>
      </c>
      <c r="O3156" s="12">
        <f>VLOOKUP(C3156,[3]May!$C:$Z,24,FALSE)</f>
        <v>2019</v>
      </c>
    </row>
    <row r="3157" spans="1:15" x14ac:dyDescent="0.25">
      <c r="A3157" t="s">
        <v>1245</v>
      </c>
      <c r="C3157" t="s">
        <v>1267</v>
      </c>
      <c r="E3157">
        <v>2</v>
      </c>
      <c r="F3157" t="s">
        <v>1247</v>
      </c>
      <c r="J3157" t="s">
        <v>23</v>
      </c>
      <c r="K3157">
        <v>1</v>
      </c>
      <c r="L3157">
        <v>65.13</v>
      </c>
      <c r="M3157">
        <v>5.0999999999999997E-2</v>
      </c>
      <c r="O3157" s="12">
        <f>VLOOKUP(C3157,[3]May!$C:$Z,24,FALSE)</f>
        <v>2019</v>
      </c>
    </row>
    <row r="3158" spans="1:15" x14ac:dyDescent="0.25">
      <c r="A3158" t="s">
        <v>1245</v>
      </c>
      <c r="C3158" t="s">
        <v>1267</v>
      </c>
      <c r="E3158">
        <v>13</v>
      </c>
      <c r="F3158" t="s">
        <v>1248</v>
      </c>
      <c r="J3158" t="s">
        <v>23</v>
      </c>
      <c r="K3158">
        <v>5</v>
      </c>
      <c r="L3158">
        <v>25.55</v>
      </c>
      <c r="M3158">
        <v>0.02</v>
      </c>
      <c r="O3158" s="12">
        <f>VLOOKUP(C3158,[3]May!$C:$Z,24,FALSE)</f>
        <v>2019</v>
      </c>
    </row>
    <row r="3159" spans="1:15" x14ac:dyDescent="0.25">
      <c r="A3159" t="s">
        <v>1245</v>
      </c>
      <c r="C3159" t="s">
        <v>1267</v>
      </c>
      <c r="E3159">
        <v>12</v>
      </c>
      <c r="F3159" t="s">
        <v>1253</v>
      </c>
      <c r="J3159" t="s">
        <v>23</v>
      </c>
      <c r="K3159">
        <v>1</v>
      </c>
      <c r="L3159">
        <v>61.2</v>
      </c>
      <c r="M3159">
        <v>8.3370000000000007E-3</v>
      </c>
      <c r="O3159" s="12">
        <f>VLOOKUP(C3159,[3]May!$C:$Z,24,FALSE)</f>
        <v>2019</v>
      </c>
    </row>
    <row r="3160" spans="1:15" x14ac:dyDescent="0.25">
      <c r="A3160" t="s">
        <v>1245</v>
      </c>
      <c r="C3160" t="s">
        <v>1267</v>
      </c>
      <c r="E3160">
        <v>2</v>
      </c>
      <c r="F3160" t="s">
        <v>1247</v>
      </c>
      <c r="J3160" t="s">
        <v>23</v>
      </c>
      <c r="K3160">
        <v>1</v>
      </c>
      <c r="L3160">
        <v>65.13</v>
      </c>
      <c r="M3160">
        <v>5.0999999999999997E-2</v>
      </c>
      <c r="O3160" s="12">
        <f>VLOOKUP(C3160,[3]May!$C:$Z,24,FALSE)</f>
        <v>2019</v>
      </c>
    </row>
    <row r="3161" spans="1:15" x14ac:dyDescent="0.25">
      <c r="A3161" t="s">
        <v>1245</v>
      </c>
      <c r="C3161" t="s">
        <v>1267</v>
      </c>
      <c r="E3161">
        <v>13</v>
      </c>
      <c r="F3161" t="s">
        <v>1248</v>
      </c>
      <c r="J3161" t="s">
        <v>23</v>
      </c>
      <c r="K3161">
        <v>6</v>
      </c>
      <c r="L3161">
        <v>30.66</v>
      </c>
      <c r="M3161">
        <v>2.4E-2</v>
      </c>
      <c r="O3161" s="12">
        <f>VLOOKUP(C3161,[3]May!$C:$Z,24,FALSE)</f>
        <v>2019</v>
      </c>
    </row>
    <row r="3162" spans="1:15" x14ac:dyDescent="0.25">
      <c r="A3162" t="s">
        <v>1245</v>
      </c>
      <c r="C3162" t="s">
        <v>1267</v>
      </c>
      <c r="E3162">
        <v>6</v>
      </c>
      <c r="F3162" t="s">
        <v>1250</v>
      </c>
      <c r="J3162" t="s">
        <v>23</v>
      </c>
      <c r="K3162">
        <v>1</v>
      </c>
      <c r="L3162">
        <v>10.85</v>
      </c>
      <c r="M3162">
        <v>8.5000000000000006E-3</v>
      </c>
      <c r="O3162" s="12">
        <f>VLOOKUP(C3162,[3]May!$C:$Z,24,FALSE)</f>
        <v>2019</v>
      </c>
    </row>
    <row r="3163" spans="1:15" x14ac:dyDescent="0.25">
      <c r="A3163" t="s">
        <v>1245</v>
      </c>
      <c r="C3163" t="s">
        <v>1267</v>
      </c>
      <c r="E3163">
        <v>13</v>
      </c>
      <c r="F3163" t="s">
        <v>1248</v>
      </c>
      <c r="J3163" t="s">
        <v>23</v>
      </c>
      <c r="K3163">
        <v>6</v>
      </c>
      <c r="L3163">
        <v>30.66</v>
      </c>
      <c r="M3163">
        <v>2.4E-2</v>
      </c>
      <c r="O3163" s="12">
        <f>VLOOKUP(C3163,[3]May!$C:$Z,24,FALSE)</f>
        <v>2019</v>
      </c>
    </row>
    <row r="3164" spans="1:15" x14ac:dyDescent="0.25">
      <c r="A3164" t="s">
        <v>1245</v>
      </c>
      <c r="C3164" t="s">
        <v>1267</v>
      </c>
      <c r="E3164">
        <v>2</v>
      </c>
      <c r="F3164" t="s">
        <v>1247</v>
      </c>
      <c r="J3164" t="s">
        <v>23</v>
      </c>
      <c r="K3164">
        <v>1</v>
      </c>
      <c r="L3164">
        <v>5.1100000000000003</v>
      </c>
      <c r="M3164">
        <v>4.0000000000000001E-3</v>
      </c>
      <c r="O3164" s="12">
        <f>VLOOKUP(C3164,[3]May!$C:$Z,24,FALSE)</f>
        <v>2019</v>
      </c>
    </row>
    <row r="3165" spans="1:15" x14ac:dyDescent="0.25">
      <c r="A3165" t="s">
        <v>1245</v>
      </c>
      <c r="C3165" t="s">
        <v>1267</v>
      </c>
      <c r="E3165">
        <v>2</v>
      </c>
      <c r="F3165" t="s">
        <v>1247</v>
      </c>
      <c r="J3165" t="s">
        <v>23</v>
      </c>
      <c r="K3165">
        <v>1</v>
      </c>
      <c r="L3165">
        <v>65.13</v>
      </c>
      <c r="M3165">
        <v>5.0999999999999997E-2</v>
      </c>
      <c r="O3165" s="12">
        <f>VLOOKUP(C3165,[3]May!$C:$Z,24,FALSE)</f>
        <v>2019</v>
      </c>
    </row>
    <row r="3166" spans="1:15" x14ac:dyDescent="0.25">
      <c r="A3166" t="s">
        <v>1245</v>
      </c>
      <c r="C3166" t="s">
        <v>1267</v>
      </c>
      <c r="E3166">
        <v>13</v>
      </c>
      <c r="F3166" t="s">
        <v>1248</v>
      </c>
      <c r="J3166" t="s">
        <v>23</v>
      </c>
      <c r="K3166">
        <v>7</v>
      </c>
      <c r="L3166">
        <v>35.770000000000003</v>
      </c>
      <c r="M3166">
        <v>2.8000000000000001E-2</v>
      </c>
      <c r="O3166" s="12">
        <f>VLOOKUP(C3166,[3]May!$C:$Z,24,FALSE)</f>
        <v>2019</v>
      </c>
    </row>
    <row r="3167" spans="1:15" x14ac:dyDescent="0.25">
      <c r="A3167" t="s">
        <v>1245</v>
      </c>
      <c r="C3167" t="s">
        <v>1267</v>
      </c>
      <c r="E3167">
        <v>2</v>
      </c>
      <c r="F3167" t="s">
        <v>1247</v>
      </c>
      <c r="J3167" t="s">
        <v>23</v>
      </c>
      <c r="K3167">
        <v>1</v>
      </c>
      <c r="L3167">
        <v>5.1100000000000003</v>
      </c>
      <c r="M3167">
        <v>4.0000000000000001E-3</v>
      </c>
      <c r="O3167" s="12">
        <f>VLOOKUP(C3167,[3]May!$C:$Z,24,FALSE)</f>
        <v>2019</v>
      </c>
    </row>
    <row r="3168" spans="1:15" x14ac:dyDescent="0.25">
      <c r="A3168" t="s">
        <v>1245</v>
      </c>
      <c r="C3168" t="s">
        <v>1267</v>
      </c>
      <c r="E3168">
        <v>2</v>
      </c>
      <c r="F3168" t="s">
        <v>1247</v>
      </c>
      <c r="J3168" t="s">
        <v>23</v>
      </c>
      <c r="K3168">
        <v>1</v>
      </c>
      <c r="L3168">
        <v>65.13</v>
      </c>
      <c r="M3168">
        <v>5.0999999999999997E-2</v>
      </c>
      <c r="O3168" s="12">
        <f>VLOOKUP(C3168,[3]May!$C:$Z,24,FALSE)</f>
        <v>2019</v>
      </c>
    </row>
    <row r="3169" spans="1:15" x14ac:dyDescent="0.25">
      <c r="A3169" t="s">
        <v>1245</v>
      </c>
      <c r="C3169" t="s">
        <v>1267</v>
      </c>
      <c r="E3169">
        <v>13</v>
      </c>
      <c r="F3169" t="s">
        <v>1248</v>
      </c>
      <c r="J3169" t="s">
        <v>23</v>
      </c>
      <c r="K3169">
        <v>8</v>
      </c>
      <c r="L3169">
        <v>40.880000000000003</v>
      </c>
      <c r="M3169">
        <v>3.2000000000000001E-2</v>
      </c>
      <c r="O3169" s="12">
        <f>VLOOKUP(C3169,[3]May!$C:$Z,24,FALSE)</f>
        <v>2019</v>
      </c>
    </row>
    <row r="3170" spans="1:15" x14ac:dyDescent="0.25">
      <c r="A3170" t="s">
        <v>1245</v>
      </c>
      <c r="C3170" t="s">
        <v>1267</v>
      </c>
      <c r="E3170">
        <v>2</v>
      </c>
      <c r="F3170" t="s">
        <v>1247</v>
      </c>
      <c r="J3170" t="s">
        <v>23</v>
      </c>
      <c r="K3170">
        <v>2</v>
      </c>
      <c r="L3170">
        <v>130.26</v>
      </c>
      <c r="M3170">
        <v>0.10199999999999999</v>
      </c>
      <c r="O3170" s="12">
        <f>VLOOKUP(C3170,[3]May!$C:$Z,24,FALSE)</f>
        <v>2019</v>
      </c>
    </row>
    <row r="3171" spans="1:15" x14ac:dyDescent="0.25">
      <c r="A3171" t="s">
        <v>1245</v>
      </c>
      <c r="C3171" t="s">
        <v>1267</v>
      </c>
      <c r="E3171">
        <v>13</v>
      </c>
      <c r="F3171" t="s">
        <v>1248</v>
      </c>
      <c r="J3171" t="s">
        <v>23</v>
      </c>
      <c r="K3171">
        <v>7</v>
      </c>
      <c r="L3171">
        <v>35.770000000000003</v>
      </c>
      <c r="M3171">
        <v>2.8000000000000001E-2</v>
      </c>
      <c r="O3171" s="12">
        <f>VLOOKUP(C3171,[3]May!$C:$Z,24,FALSE)</f>
        <v>2019</v>
      </c>
    </row>
    <row r="3172" spans="1:15" x14ac:dyDescent="0.25">
      <c r="A3172" t="s">
        <v>1245</v>
      </c>
      <c r="C3172" t="s">
        <v>1267</v>
      </c>
      <c r="E3172">
        <v>12</v>
      </c>
      <c r="F3172" t="s">
        <v>1253</v>
      </c>
      <c r="J3172" t="s">
        <v>23</v>
      </c>
      <c r="K3172">
        <v>1</v>
      </c>
      <c r="L3172">
        <v>61.2</v>
      </c>
      <c r="M3172">
        <v>8.3370000000000007E-3</v>
      </c>
      <c r="O3172" s="12">
        <f>VLOOKUP(C3172,[3]May!$C:$Z,24,FALSE)</f>
        <v>2019</v>
      </c>
    </row>
    <row r="3173" spans="1:15" x14ac:dyDescent="0.25">
      <c r="A3173" t="s">
        <v>1245</v>
      </c>
      <c r="C3173" t="s">
        <v>1267</v>
      </c>
      <c r="E3173">
        <v>2</v>
      </c>
      <c r="F3173" t="s">
        <v>1247</v>
      </c>
      <c r="J3173" t="s">
        <v>23</v>
      </c>
      <c r="K3173">
        <v>1</v>
      </c>
      <c r="L3173">
        <v>65.13</v>
      </c>
      <c r="M3173">
        <v>5.0999999999999997E-2</v>
      </c>
      <c r="O3173" s="12">
        <f>VLOOKUP(C3173,[3]May!$C:$Z,24,FALSE)</f>
        <v>2019</v>
      </c>
    </row>
    <row r="3174" spans="1:15" x14ac:dyDescent="0.25">
      <c r="A3174" t="s">
        <v>1245</v>
      </c>
      <c r="C3174" t="s">
        <v>1267</v>
      </c>
      <c r="E3174">
        <v>2</v>
      </c>
      <c r="F3174" t="s">
        <v>1247</v>
      </c>
      <c r="J3174" t="s">
        <v>23</v>
      </c>
      <c r="K3174">
        <v>1</v>
      </c>
      <c r="L3174">
        <v>5.1100000000000003</v>
      </c>
      <c r="M3174">
        <v>4.0000000000000001E-3</v>
      </c>
      <c r="O3174" s="12">
        <f>VLOOKUP(C3174,[3]May!$C:$Z,24,FALSE)</f>
        <v>2019</v>
      </c>
    </row>
    <row r="3175" spans="1:15" x14ac:dyDescent="0.25">
      <c r="A3175" t="s">
        <v>1245</v>
      </c>
      <c r="C3175" t="s">
        <v>1267</v>
      </c>
      <c r="E3175">
        <v>13</v>
      </c>
      <c r="F3175" t="s">
        <v>1248</v>
      </c>
      <c r="J3175" t="s">
        <v>23</v>
      </c>
      <c r="K3175">
        <v>7</v>
      </c>
      <c r="L3175">
        <v>35.770000000000003</v>
      </c>
      <c r="M3175">
        <v>2.8000000000000001E-2</v>
      </c>
      <c r="O3175" s="12">
        <f>VLOOKUP(C3175,[3]May!$C:$Z,24,FALSE)</f>
        <v>2019</v>
      </c>
    </row>
    <row r="3176" spans="1:15" x14ac:dyDescent="0.25">
      <c r="A3176" t="s">
        <v>1245</v>
      </c>
      <c r="C3176" t="s">
        <v>1267</v>
      </c>
      <c r="E3176">
        <v>2</v>
      </c>
      <c r="F3176" t="s">
        <v>1247</v>
      </c>
      <c r="J3176" t="s">
        <v>23</v>
      </c>
      <c r="K3176">
        <v>1</v>
      </c>
      <c r="L3176">
        <v>5.1100000000000003</v>
      </c>
      <c r="M3176">
        <v>4.0000000000000001E-3</v>
      </c>
      <c r="O3176" s="12">
        <f>VLOOKUP(C3176,[3]May!$C:$Z,24,FALSE)</f>
        <v>2019</v>
      </c>
    </row>
    <row r="3177" spans="1:15" x14ac:dyDescent="0.25">
      <c r="A3177" t="s">
        <v>1245</v>
      </c>
      <c r="C3177" t="s">
        <v>1267</v>
      </c>
      <c r="E3177">
        <v>13</v>
      </c>
      <c r="F3177" t="s">
        <v>1248</v>
      </c>
      <c r="J3177" t="s">
        <v>23</v>
      </c>
      <c r="K3177">
        <v>5</v>
      </c>
      <c r="L3177">
        <v>25.55</v>
      </c>
      <c r="M3177">
        <v>0.02</v>
      </c>
      <c r="O3177" s="12">
        <f>VLOOKUP(C3177,[3]May!$C:$Z,24,FALSE)</f>
        <v>2019</v>
      </c>
    </row>
    <row r="3178" spans="1:15" x14ac:dyDescent="0.25">
      <c r="A3178" t="s">
        <v>1245</v>
      </c>
      <c r="C3178" t="s">
        <v>1267</v>
      </c>
      <c r="E3178">
        <v>2</v>
      </c>
      <c r="F3178" t="s">
        <v>1247</v>
      </c>
      <c r="J3178" t="s">
        <v>23</v>
      </c>
      <c r="K3178">
        <v>2</v>
      </c>
      <c r="L3178">
        <v>10.220000000000001</v>
      </c>
      <c r="M3178">
        <v>8.0000000000000002E-3</v>
      </c>
      <c r="O3178" s="12">
        <f>VLOOKUP(C3178,[3]May!$C:$Z,24,FALSE)</f>
        <v>2019</v>
      </c>
    </row>
    <row r="3179" spans="1:15" x14ac:dyDescent="0.25">
      <c r="A3179" t="s">
        <v>1245</v>
      </c>
      <c r="C3179" t="s">
        <v>1267</v>
      </c>
      <c r="E3179">
        <v>13</v>
      </c>
      <c r="F3179" t="s">
        <v>1248</v>
      </c>
      <c r="J3179" t="s">
        <v>23</v>
      </c>
      <c r="K3179">
        <v>7</v>
      </c>
      <c r="L3179">
        <v>35.770000000000003</v>
      </c>
      <c r="M3179">
        <v>2.8000000000000001E-2</v>
      </c>
      <c r="O3179" s="12">
        <f>VLOOKUP(C3179,[3]May!$C:$Z,24,FALSE)</f>
        <v>2019</v>
      </c>
    </row>
    <row r="3180" spans="1:15" x14ac:dyDescent="0.25">
      <c r="A3180" t="s">
        <v>1245</v>
      </c>
      <c r="C3180" t="s">
        <v>1267</v>
      </c>
      <c r="E3180">
        <v>2</v>
      </c>
      <c r="F3180" t="s">
        <v>1247</v>
      </c>
      <c r="J3180" t="s">
        <v>23</v>
      </c>
      <c r="K3180">
        <v>1</v>
      </c>
      <c r="L3180">
        <v>5.1100000000000003</v>
      </c>
      <c r="M3180">
        <v>4.0000000000000001E-3</v>
      </c>
      <c r="O3180" s="12">
        <f>VLOOKUP(C3180,[3]May!$C:$Z,24,FALSE)</f>
        <v>2019</v>
      </c>
    </row>
    <row r="3181" spans="1:15" x14ac:dyDescent="0.25">
      <c r="A3181" t="s">
        <v>1245</v>
      </c>
      <c r="C3181" t="s">
        <v>1267</v>
      </c>
      <c r="E3181">
        <v>13</v>
      </c>
      <c r="F3181" t="s">
        <v>1248</v>
      </c>
      <c r="J3181" t="s">
        <v>23</v>
      </c>
      <c r="K3181">
        <v>7</v>
      </c>
      <c r="L3181">
        <v>35.770000000000003</v>
      </c>
      <c r="M3181">
        <v>2.8000000000000001E-2</v>
      </c>
      <c r="O3181" s="12">
        <f>VLOOKUP(C3181,[3]May!$C:$Z,24,FALSE)</f>
        <v>2019</v>
      </c>
    </row>
    <row r="3182" spans="1:15" x14ac:dyDescent="0.25">
      <c r="A3182" t="s">
        <v>1245</v>
      </c>
      <c r="C3182" t="s">
        <v>1267</v>
      </c>
      <c r="E3182">
        <v>2</v>
      </c>
      <c r="F3182" t="s">
        <v>1247</v>
      </c>
      <c r="J3182" t="s">
        <v>23</v>
      </c>
      <c r="K3182">
        <v>1</v>
      </c>
      <c r="L3182">
        <v>5.1100000000000003</v>
      </c>
      <c r="M3182">
        <v>4.0000000000000001E-3</v>
      </c>
      <c r="O3182" s="12">
        <f>VLOOKUP(C3182,[3]May!$C:$Z,24,FALSE)</f>
        <v>2019</v>
      </c>
    </row>
    <row r="3183" spans="1:15" x14ac:dyDescent="0.25">
      <c r="A3183" t="s">
        <v>1245</v>
      </c>
      <c r="C3183" t="s">
        <v>1267</v>
      </c>
      <c r="E3183">
        <v>2</v>
      </c>
      <c r="F3183" t="s">
        <v>1247</v>
      </c>
      <c r="J3183" t="s">
        <v>23</v>
      </c>
      <c r="K3183">
        <v>1</v>
      </c>
      <c r="L3183">
        <v>65.13</v>
      </c>
      <c r="M3183">
        <v>5.0999999999999997E-2</v>
      </c>
      <c r="O3183" s="12">
        <f>VLOOKUP(C3183,[3]May!$C:$Z,24,FALSE)</f>
        <v>2019</v>
      </c>
    </row>
    <row r="3184" spans="1:15" x14ac:dyDescent="0.25">
      <c r="A3184" t="s">
        <v>1245</v>
      </c>
      <c r="C3184" t="s">
        <v>1267</v>
      </c>
      <c r="E3184">
        <v>13</v>
      </c>
      <c r="F3184" t="s">
        <v>1248</v>
      </c>
      <c r="J3184" t="s">
        <v>23</v>
      </c>
      <c r="K3184">
        <v>8</v>
      </c>
      <c r="L3184">
        <v>40.880000000000003</v>
      </c>
      <c r="M3184">
        <v>3.2000000000000001E-2</v>
      </c>
      <c r="O3184" s="12">
        <f>VLOOKUP(C3184,[3]May!$C:$Z,24,FALSE)</f>
        <v>2019</v>
      </c>
    </row>
    <row r="3185" spans="1:15" x14ac:dyDescent="0.25">
      <c r="A3185" t="s">
        <v>1245</v>
      </c>
      <c r="C3185" t="s">
        <v>1267</v>
      </c>
      <c r="E3185">
        <v>13</v>
      </c>
      <c r="F3185" t="s">
        <v>1248</v>
      </c>
      <c r="J3185" t="s">
        <v>23</v>
      </c>
      <c r="K3185">
        <v>7</v>
      </c>
      <c r="L3185">
        <v>35.770000000000003</v>
      </c>
      <c r="M3185">
        <v>2.8000000000000001E-2</v>
      </c>
      <c r="O3185" s="12">
        <f>VLOOKUP(C3185,[3]May!$C:$Z,24,FALSE)</f>
        <v>2019</v>
      </c>
    </row>
    <row r="3186" spans="1:15" x14ac:dyDescent="0.25">
      <c r="A3186" t="s">
        <v>1245</v>
      </c>
      <c r="C3186" t="s">
        <v>1267</v>
      </c>
      <c r="E3186">
        <v>2</v>
      </c>
      <c r="F3186" t="s">
        <v>1247</v>
      </c>
      <c r="J3186" t="s">
        <v>23</v>
      </c>
      <c r="K3186">
        <v>1</v>
      </c>
      <c r="L3186">
        <v>5.1100000000000003</v>
      </c>
      <c r="M3186">
        <v>4.0000000000000001E-3</v>
      </c>
      <c r="O3186" s="12">
        <f>VLOOKUP(C3186,[3]May!$C:$Z,24,FALSE)</f>
        <v>2019</v>
      </c>
    </row>
    <row r="3187" spans="1:15" x14ac:dyDescent="0.25">
      <c r="A3187" t="s">
        <v>1245</v>
      </c>
      <c r="C3187" t="s">
        <v>1267</v>
      </c>
      <c r="E3187">
        <v>2</v>
      </c>
      <c r="F3187" t="s">
        <v>1247</v>
      </c>
      <c r="J3187" t="s">
        <v>23</v>
      </c>
      <c r="K3187">
        <v>1</v>
      </c>
      <c r="L3187">
        <v>65.13</v>
      </c>
      <c r="M3187">
        <v>5.0999999999999997E-2</v>
      </c>
      <c r="O3187" s="12">
        <f>VLOOKUP(C3187,[3]May!$C:$Z,24,FALSE)</f>
        <v>2019</v>
      </c>
    </row>
    <row r="3188" spans="1:15" x14ac:dyDescent="0.25">
      <c r="A3188" t="s">
        <v>1245</v>
      </c>
      <c r="C3188" t="s">
        <v>1267</v>
      </c>
      <c r="E3188">
        <v>2</v>
      </c>
      <c r="F3188" t="s">
        <v>1247</v>
      </c>
      <c r="J3188" t="s">
        <v>23</v>
      </c>
      <c r="K3188">
        <v>2</v>
      </c>
      <c r="L3188">
        <v>130.26</v>
      </c>
      <c r="M3188">
        <v>0.10199999999999999</v>
      </c>
      <c r="O3188" s="12">
        <f>VLOOKUP(C3188,[3]May!$C:$Z,24,FALSE)</f>
        <v>2019</v>
      </c>
    </row>
    <row r="3189" spans="1:15" x14ac:dyDescent="0.25">
      <c r="A3189" t="s">
        <v>1245</v>
      </c>
      <c r="C3189" t="s">
        <v>1267</v>
      </c>
      <c r="E3189">
        <v>13</v>
      </c>
      <c r="F3189" t="s">
        <v>1248</v>
      </c>
      <c r="J3189" t="s">
        <v>23</v>
      </c>
      <c r="K3189">
        <v>7</v>
      </c>
      <c r="L3189">
        <v>35.770000000000003</v>
      </c>
      <c r="M3189">
        <v>2.8000000000000001E-2</v>
      </c>
      <c r="O3189" s="12">
        <f>VLOOKUP(C3189,[3]May!$C:$Z,24,FALSE)</f>
        <v>2019</v>
      </c>
    </row>
    <row r="3190" spans="1:15" x14ac:dyDescent="0.25">
      <c r="A3190" t="s">
        <v>1245</v>
      </c>
      <c r="C3190" t="s">
        <v>1267</v>
      </c>
      <c r="E3190">
        <v>2</v>
      </c>
      <c r="F3190" t="s">
        <v>1247</v>
      </c>
      <c r="J3190" t="s">
        <v>23</v>
      </c>
      <c r="K3190">
        <v>1</v>
      </c>
      <c r="L3190">
        <v>65.13</v>
      </c>
      <c r="M3190">
        <v>5.0999999999999997E-2</v>
      </c>
      <c r="O3190" s="12">
        <f>VLOOKUP(C3190,[3]May!$C:$Z,24,FALSE)</f>
        <v>2019</v>
      </c>
    </row>
    <row r="3191" spans="1:15" x14ac:dyDescent="0.25">
      <c r="A3191" t="s">
        <v>1245</v>
      </c>
      <c r="C3191" t="s">
        <v>1267</v>
      </c>
      <c r="E3191">
        <v>13</v>
      </c>
      <c r="F3191" t="s">
        <v>1248</v>
      </c>
      <c r="J3191" t="s">
        <v>23</v>
      </c>
      <c r="K3191">
        <v>7</v>
      </c>
      <c r="L3191">
        <v>35.770000000000003</v>
      </c>
      <c r="M3191">
        <v>2.8000000000000001E-2</v>
      </c>
      <c r="O3191" s="12">
        <f>VLOOKUP(C3191,[3]May!$C:$Z,24,FALSE)</f>
        <v>2019</v>
      </c>
    </row>
    <row r="3192" spans="1:15" x14ac:dyDescent="0.25">
      <c r="A3192" t="s">
        <v>1245</v>
      </c>
      <c r="C3192" t="s">
        <v>1267</v>
      </c>
      <c r="E3192">
        <v>2</v>
      </c>
      <c r="F3192" t="s">
        <v>1247</v>
      </c>
      <c r="J3192" t="s">
        <v>23</v>
      </c>
      <c r="K3192">
        <v>1</v>
      </c>
      <c r="L3192">
        <v>65.13</v>
      </c>
      <c r="M3192">
        <v>5.0999999999999997E-2</v>
      </c>
      <c r="O3192" s="12">
        <f>VLOOKUP(C3192,[3]May!$C:$Z,24,FALSE)</f>
        <v>2019</v>
      </c>
    </row>
    <row r="3193" spans="1:15" x14ac:dyDescent="0.25">
      <c r="A3193" t="s">
        <v>1245</v>
      </c>
      <c r="C3193" t="s">
        <v>1267</v>
      </c>
      <c r="E3193">
        <v>13</v>
      </c>
      <c r="F3193" t="s">
        <v>1248</v>
      </c>
      <c r="J3193" t="s">
        <v>23</v>
      </c>
      <c r="K3193">
        <v>6</v>
      </c>
      <c r="L3193">
        <v>30.66</v>
      </c>
      <c r="M3193">
        <v>2.4E-2</v>
      </c>
      <c r="O3193" s="12">
        <f>VLOOKUP(C3193,[3]May!$C:$Z,24,FALSE)</f>
        <v>2019</v>
      </c>
    </row>
    <row r="3194" spans="1:15" x14ac:dyDescent="0.25">
      <c r="A3194" t="s">
        <v>1245</v>
      </c>
      <c r="C3194" t="s">
        <v>1267</v>
      </c>
      <c r="E3194">
        <v>2</v>
      </c>
      <c r="F3194" t="s">
        <v>1247</v>
      </c>
      <c r="J3194" t="s">
        <v>23</v>
      </c>
      <c r="K3194">
        <v>1</v>
      </c>
      <c r="L3194">
        <v>5.1100000000000003</v>
      </c>
      <c r="M3194">
        <v>4.0000000000000001E-3</v>
      </c>
      <c r="O3194" s="12">
        <f>VLOOKUP(C3194,[3]May!$C:$Z,24,FALSE)</f>
        <v>2019</v>
      </c>
    </row>
    <row r="3195" spans="1:15" x14ac:dyDescent="0.25">
      <c r="A3195" t="s">
        <v>1245</v>
      </c>
      <c r="C3195" t="s">
        <v>1267</v>
      </c>
      <c r="E3195">
        <v>2</v>
      </c>
      <c r="F3195" t="s">
        <v>1247</v>
      </c>
      <c r="J3195" t="s">
        <v>23</v>
      </c>
      <c r="K3195">
        <v>1</v>
      </c>
      <c r="L3195">
        <v>65.13</v>
      </c>
      <c r="M3195">
        <v>5.0999999999999997E-2</v>
      </c>
      <c r="O3195" s="12">
        <f>VLOOKUP(C3195,[3]May!$C:$Z,24,FALSE)</f>
        <v>2019</v>
      </c>
    </row>
    <row r="3196" spans="1:15" x14ac:dyDescent="0.25">
      <c r="A3196" t="s">
        <v>1245</v>
      </c>
      <c r="C3196" t="s">
        <v>1267</v>
      </c>
      <c r="E3196">
        <v>13</v>
      </c>
      <c r="F3196" t="s">
        <v>1248</v>
      </c>
      <c r="J3196" t="s">
        <v>23</v>
      </c>
      <c r="K3196">
        <v>7</v>
      </c>
      <c r="L3196">
        <v>35.770000000000003</v>
      </c>
      <c r="M3196">
        <v>2.8000000000000001E-2</v>
      </c>
      <c r="O3196" s="12">
        <f>VLOOKUP(C3196,[3]May!$C:$Z,24,FALSE)</f>
        <v>2019</v>
      </c>
    </row>
    <row r="3197" spans="1:15" x14ac:dyDescent="0.25">
      <c r="A3197" t="s">
        <v>1245</v>
      </c>
      <c r="C3197" t="s">
        <v>1267</v>
      </c>
      <c r="E3197">
        <v>13</v>
      </c>
      <c r="F3197" t="s">
        <v>1248</v>
      </c>
      <c r="J3197" t="s">
        <v>23</v>
      </c>
      <c r="K3197">
        <v>8</v>
      </c>
      <c r="L3197">
        <v>40.880000000000003</v>
      </c>
      <c r="M3197">
        <v>3.2000000000000001E-2</v>
      </c>
      <c r="O3197" s="12">
        <f>VLOOKUP(C3197,[3]May!$C:$Z,24,FALSE)</f>
        <v>2019</v>
      </c>
    </row>
    <row r="3198" spans="1:15" x14ac:dyDescent="0.25">
      <c r="A3198" t="s">
        <v>1245</v>
      </c>
      <c r="C3198" t="s">
        <v>1267</v>
      </c>
      <c r="E3198">
        <v>2</v>
      </c>
      <c r="F3198" t="s">
        <v>1247</v>
      </c>
      <c r="J3198" t="s">
        <v>23</v>
      </c>
      <c r="K3198">
        <v>1</v>
      </c>
      <c r="L3198">
        <v>5.1100000000000003</v>
      </c>
      <c r="M3198">
        <v>4.0000000000000001E-3</v>
      </c>
      <c r="O3198" s="12">
        <f>VLOOKUP(C3198,[3]May!$C:$Z,24,FALSE)</f>
        <v>2019</v>
      </c>
    </row>
    <row r="3199" spans="1:15" x14ac:dyDescent="0.25">
      <c r="A3199" t="s">
        <v>1245</v>
      </c>
      <c r="C3199" t="s">
        <v>1267</v>
      </c>
      <c r="E3199">
        <v>2</v>
      </c>
      <c r="F3199" t="s">
        <v>1247</v>
      </c>
      <c r="J3199" t="s">
        <v>23</v>
      </c>
      <c r="K3199">
        <v>1</v>
      </c>
      <c r="L3199">
        <v>65.13</v>
      </c>
      <c r="M3199">
        <v>5.0999999999999997E-2</v>
      </c>
      <c r="O3199" s="12">
        <f>VLOOKUP(C3199,[3]May!$C:$Z,24,FALSE)</f>
        <v>2019</v>
      </c>
    </row>
    <row r="3200" spans="1:15" x14ac:dyDescent="0.25">
      <c r="A3200" t="s">
        <v>1245</v>
      </c>
      <c r="C3200" t="s">
        <v>1267</v>
      </c>
      <c r="E3200">
        <v>13</v>
      </c>
      <c r="F3200" t="s">
        <v>1248</v>
      </c>
      <c r="J3200" t="s">
        <v>23</v>
      </c>
      <c r="K3200">
        <v>2</v>
      </c>
      <c r="L3200">
        <v>10.220000000000001</v>
      </c>
      <c r="M3200">
        <v>8.0000000000000002E-3</v>
      </c>
      <c r="O3200" s="12">
        <f>VLOOKUP(C3200,[3]May!$C:$Z,24,FALSE)</f>
        <v>2019</v>
      </c>
    </row>
    <row r="3201" spans="1:15" x14ac:dyDescent="0.25">
      <c r="A3201" t="s">
        <v>1245</v>
      </c>
      <c r="C3201" t="s">
        <v>1267</v>
      </c>
      <c r="E3201">
        <v>2</v>
      </c>
      <c r="F3201" t="s">
        <v>1247</v>
      </c>
      <c r="J3201" t="s">
        <v>23</v>
      </c>
      <c r="K3201">
        <v>1</v>
      </c>
      <c r="L3201">
        <v>5.1100000000000003</v>
      </c>
      <c r="M3201">
        <v>4.0000000000000001E-3</v>
      </c>
      <c r="O3201" s="12">
        <f>VLOOKUP(C3201,[3]May!$C:$Z,24,FALSE)</f>
        <v>2019</v>
      </c>
    </row>
    <row r="3202" spans="1:15" x14ac:dyDescent="0.25">
      <c r="A3202" t="s">
        <v>1245</v>
      </c>
      <c r="C3202" t="s">
        <v>1267</v>
      </c>
      <c r="E3202">
        <v>2</v>
      </c>
      <c r="F3202" t="s">
        <v>1247</v>
      </c>
      <c r="J3202" t="s">
        <v>23</v>
      </c>
      <c r="K3202">
        <v>1</v>
      </c>
      <c r="L3202">
        <v>65.13</v>
      </c>
      <c r="M3202">
        <v>5.0999999999999997E-2</v>
      </c>
      <c r="O3202" s="12">
        <f>VLOOKUP(C3202,[3]May!$C:$Z,24,FALSE)</f>
        <v>2019</v>
      </c>
    </row>
    <row r="3203" spans="1:15" x14ac:dyDescent="0.25">
      <c r="A3203" t="s">
        <v>1245</v>
      </c>
      <c r="C3203" t="s">
        <v>1267</v>
      </c>
      <c r="E3203">
        <v>12</v>
      </c>
      <c r="F3203" t="s">
        <v>1253</v>
      </c>
      <c r="J3203" t="s">
        <v>23</v>
      </c>
      <c r="K3203">
        <v>1</v>
      </c>
      <c r="L3203">
        <v>61.2</v>
      </c>
      <c r="M3203">
        <v>8.3370000000000007E-3</v>
      </c>
      <c r="O3203" s="12">
        <f>VLOOKUP(C3203,[3]May!$C:$Z,24,FALSE)</f>
        <v>2019</v>
      </c>
    </row>
    <row r="3204" spans="1:15" x14ac:dyDescent="0.25">
      <c r="A3204" t="s">
        <v>1245</v>
      </c>
      <c r="C3204" t="s">
        <v>1267</v>
      </c>
      <c r="E3204">
        <v>13</v>
      </c>
      <c r="F3204" t="s">
        <v>1248</v>
      </c>
      <c r="J3204" t="s">
        <v>23</v>
      </c>
      <c r="K3204">
        <v>7</v>
      </c>
      <c r="L3204">
        <v>35.770000000000003</v>
      </c>
      <c r="M3204">
        <v>2.8000000000000001E-2</v>
      </c>
      <c r="O3204" s="12">
        <f>VLOOKUP(C3204,[3]May!$C:$Z,24,FALSE)</f>
        <v>2019</v>
      </c>
    </row>
    <row r="3205" spans="1:15" x14ac:dyDescent="0.25">
      <c r="A3205" t="s">
        <v>1245</v>
      </c>
      <c r="C3205" t="s">
        <v>1267</v>
      </c>
      <c r="E3205">
        <v>2</v>
      </c>
      <c r="F3205" t="s">
        <v>1247</v>
      </c>
      <c r="J3205" t="s">
        <v>23</v>
      </c>
      <c r="K3205">
        <v>2</v>
      </c>
      <c r="L3205">
        <v>130.26</v>
      </c>
      <c r="M3205">
        <v>0.10199999999999999</v>
      </c>
      <c r="O3205" s="12">
        <f>VLOOKUP(C3205,[3]May!$C:$Z,24,FALSE)</f>
        <v>2019</v>
      </c>
    </row>
    <row r="3206" spans="1:15" x14ac:dyDescent="0.25">
      <c r="A3206" t="s">
        <v>1245</v>
      </c>
      <c r="C3206" t="s">
        <v>1267</v>
      </c>
      <c r="E3206">
        <v>13</v>
      </c>
      <c r="F3206" t="s">
        <v>1248</v>
      </c>
      <c r="J3206" t="s">
        <v>23</v>
      </c>
      <c r="K3206">
        <v>7</v>
      </c>
      <c r="L3206">
        <v>35.770000000000003</v>
      </c>
      <c r="M3206">
        <v>2.8000000000000001E-2</v>
      </c>
      <c r="O3206" s="12">
        <f>VLOOKUP(C3206,[3]May!$C:$Z,24,FALSE)</f>
        <v>2019</v>
      </c>
    </row>
    <row r="3207" spans="1:15" x14ac:dyDescent="0.25">
      <c r="A3207" t="s">
        <v>1245</v>
      </c>
      <c r="C3207" t="s">
        <v>1267</v>
      </c>
      <c r="E3207">
        <v>2</v>
      </c>
      <c r="F3207" t="s">
        <v>1247</v>
      </c>
      <c r="J3207" t="s">
        <v>23</v>
      </c>
      <c r="K3207">
        <v>1</v>
      </c>
      <c r="L3207">
        <v>5.1100000000000003</v>
      </c>
      <c r="M3207">
        <v>4.0000000000000001E-3</v>
      </c>
      <c r="O3207" s="12">
        <f>VLOOKUP(C3207,[3]May!$C:$Z,24,FALSE)</f>
        <v>2019</v>
      </c>
    </row>
    <row r="3208" spans="1:15" x14ac:dyDescent="0.25">
      <c r="A3208" t="s">
        <v>1245</v>
      </c>
      <c r="C3208" t="s">
        <v>1267</v>
      </c>
      <c r="E3208">
        <v>13</v>
      </c>
      <c r="F3208" t="s">
        <v>1248</v>
      </c>
      <c r="J3208" t="s">
        <v>23</v>
      </c>
      <c r="K3208">
        <v>6</v>
      </c>
      <c r="L3208">
        <v>30.66</v>
      </c>
      <c r="M3208">
        <v>2.4E-2</v>
      </c>
      <c r="O3208" s="12">
        <f>VLOOKUP(C3208,[3]May!$C:$Z,24,FALSE)</f>
        <v>2019</v>
      </c>
    </row>
    <row r="3209" spans="1:15" x14ac:dyDescent="0.25">
      <c r="A3209" t="s">
        <v>1245</v>
      </c>
      <c r="C3209" t="s">
        <v>1267</v>
      </c>
      <c r="E3209">
        <v>12</v>
      </c>
      <c r="F3209" t="s">
        <v>1253</v>
      </c>
      <c r="J3209" t="s">
        <v>23</v>
      </c>
      <c r="K3209">
        <v>1</v>
      </c>
      <c r="L3209">
        <v>61.2</v>
      </c>
      <c r="M3209">
        <v>8.3370000000000007E-3</v>
      </c>
      <c r="O3209" s="12">
        <f>VLOOKUP(C3209,[3]May!$C:$Z,24,FALSE)</f>
        <v>2019</v>
      </c>
    </row>
    <row r="3210" spans="1:15" x14ac:dyDescent="0.25">
      <c r="A3210" t="s">
        <v>1245</v>
      </c>
      <c r="C3210" t="s">
        <v>1267</v>
      </c>
      <c r="E3210">
        <v>2</v>
      </c>
      <c r="F3210" t="s">
        <v>1247</v>
      </c>
      <c r="J3210" t="s">
        <v>23</v>
      </c>
      <c r="K3210">
        <v>1</v>
      </c>
      <c r="L3210">
        <v>5.1100000000000003</v>
      </c>
      <c r="M3210">
        <v>4.0000000000000001E-3</v>
      </c>
      <c r="O3210" s="12">
        <f>VLOOKUP(C3210,[3]May!$C:$Z,24,FALSE)</f>
        <v>2019</v>
      </c>
    </row>
    <row r="3211" spans="1:15" x14ac:dyDescent="0.25">
      <c r="A3211" t="s">
        <v>1245</v>
      </c>
      <c r="C3211" t="s">
        <v>1267</v>
      </c>
      <c r="E3211">
        <v>13</v>
      </c>
      <c r="F3211" t="s">
        <v>1248</v>
      </c>
      <c r="J3211" t="s">
        <v>23</v>
      </c>
      <c r="K3211">
        <v>7</v>
      </c>
      <c r="L3211">
        <v>35.770000000000003</v>
      </c>
      <c r="M3211">
        <v>2.8000000000000001E-2</v>
      </c>
      <c r="O3211" s="12">
        <f>VLOOKUP(C3211,[3]May!$C:$Z,24,FALSE)</f>
        <v>2019</v>
      </c>
    </row>
    <row r="3212" spans="1:15" x14ac:dyDescent="0.25">
      <c r="A3212" t="s">
        <v>1245</v>
      </c>
      <c r="C3212" t="s">
        <v>1267</v>
      </c>
      <c r="E3212">
        <v>12</v>
      </c>
      <c r="F3212" t="s">
        <v>1253</v>
      </c>
      <c r="J3212" t="s">
        <v>23</v>
      </c>
      <c r="K3212">
        <v>1</v>
      </c>
      <c r="L3212">
        <v>61.2</v>
      </c>
      <c r="M3212">
        <v>8.3370000000000007E-3</v>
      </c>
      <c r="O3212" s="12">
        <f>VLOOKUP(C3212,[3]May!$C:$Z,24,FALSE)</f>
        <v>2019</v>
      </c>
    </row>
    <row r="3213" spans="1:15" x14ac:dyDescent="0.25">
      <c r="A3213" t="s">
        <v>1245</v>
      </c>
      <c r="C3213" t="s">
        <v>1267</v>
      </c>
      <c r="E3213">
        <v>2</v>
      </c>
      <c r="F3213" t="s">
        <v>1247</v>
      </c>
      <c r="J3213" t="s">
        <v>23</v>
      </c>
      <c r="K3213">
        <v>1</v>
      </c>
      <c r="L3213">
        <v>5.1100000000000003</v>
      </c>
      <c r="M3213">
        <v>4.0000000000000001E-3</v>
      </c>
      <c r="O3213" s="12">
        <f>VLOOKUP(C3213,[3]May!$C:$Z,24,FALSE)</f>
        <v>2019</v>
      </c>
    </row>
    <row r="3214" spans="1:15" x14ac:dyDescent="0.25">
      <c r="A3214" t="s">
        <v>1245</v>
      </c>
      <c r="C3214" t="s">
        <v>1267</v>
      </c>
      <c r="E3214">
        <v>13</v>
      </c>
      <c r="F3214" t="s">
        <v>1248</v>
      </c>
      <c r="J3214" t="s">
        <v>23</v>
      </c>
      <c r="K3214">
        <v>7</v>
      </c>
      <c r="L3214">
        <v>35.770000000000003</v>
      </c>
      <c r="M3214">
        <v>2.8000000000000001E-2</v>
      </c>
      <c r="O3214" s="12">
        <f>VLOOKUP(C3214,[3]May!$C:$Z,24,FALSE)</f>
        <v>2019</v>
      </c>
    </row>
    <row r="3215" spans="1:15" x14ac:dyDescent="0.25">
      <c r="A3215" t="s">
        <v>1245</v>
      </c>
      <c r="C3215" t="s">
        <v>1267</v>
      </c>
      <c r="E3215">
        <v>2</v>
      </c>
      <c r="F3215" t="s">
        <v>1247</v>
      </c>
      <c r="J3215" t="s">
        <v>23</v>
      </c>
      <c r="K3215">
        <v>1</v>
      </c>
      <c r="L3215">
        <v>5.1100000000000003</v>
      </c>
      <c r="M3215">
        <v>4.0000000000000001E-3</v>
      </c>
      <c r="O3215" s="12">
        <f>VLOOKUP(C3215,[3]May!$C:$Z,24,FALSE)</f>
        <v>2019</v>
      </c>
    </row>
    <row r="3216" spans="1:15" x14ac:dyDescent="0.25">
      <c r="A3216" t="s">
        <v>1245</v>
      </c>
      <c r="C3216" t="s">
        <v>1267</v>
      </c>
      <c r="E3216">
        <v>2</v>
      </c>
      <c r="F3216" t="s">
        <v>1247</v>
      </c>
      <c r="J3216" t="s">
        <v>23</v>
      </c>
      <c r="K3216">
        <v>1</v>
      </c>
      <c r="L3216">
        <v>65.13</v>
      </c>
      <c r="M3216">
        <v>5.0999999999999997E-2</v>
      </c>
      <c r="O3216" s="12">
        <f>VLOOKUP(C3216,[3]May!$C:$Z,24,FALSE)</f>
        <v>2019</v>
      </c>
    </row>
    <row r="3217" spans="1:15" x14ac:dyDescent="0.25">
      <c r="A3217" t="s">
        <v>1245</v>
      </c>
      <c r="C3217" t="s">
        <v>1267</v>
      </c>
      <c r="E3217">
        <v>13</v>
      </c>
      <c r="F3217" t="s">
        <v>1248</v>
      </c>
      <c r="J3217" t="s">
        <v>23</v>
      </c>
      <c r="K3217">
        <v>7</v>
      </c>
      <c r="L3217">
        <v>35.770000000000003</v>
      </c>
      <c r="M3217">
        <v>2.8000000000000001E-2</v>
      </c>
      <c r="O3217" s="12">
        <f>VLOOKUP(C3217,[3]May!$C:$Z,24,FALSE)</f>
        <v>2019</v>
      </c>
    </row>
    <row r="3218" spans="1:15" x14ac:dyDescent="0.25">
      <c r="A3218" t="s">
        <v>1245</v>
      </c>
      <c r="C3218" t="s">
        <v>1267</v>
      </c>
      <c r="E3218">
        <v>13</v>
      </c>
      <c r="F3218" t="s">
        <v>1248</v>
      </c>
      <c r="J3218" t="s">
        <v>23</v>
      </c>
      <c r="K3218">
        <v>2</v>
      </c>
      <c r="L3218">
        <v>10.220000000000001</v>
      </c>
      <c r="M3218">
        <v>8.0000000000000002E-3</v>
      </c>
      <c r="O3218" s="12">
        <f>VLOOKUP(C3218,[3]May!$C:$Z,24,FALSE)</f>
        <v>2019</v>
      </c>
    </row>
    <row r="3219" spans="1:15" x14ac:dyDescent="0.25">
      <c r="A3219" t="s">
        <v>1245</v>
      </c>
      <c r="C3219" t="s">
        <v>1267</v>
      </c>
      <c r="E3219">
        <v>2</v>
      </c>
      <c r="F3219" t="s">
        <v>1247</v>
      </c>
      <c r="J3219" t="s">
        <v>23</v>
      </c>
      <c r="K3219">
        <v>1</v>
      </c>
      <c r="L3219">
        <v>5.1100000000000003</v>
      </c>
      <c r="M3219">
        <v>4.0000000000000001E-3</v>
      </c>
      <c r="O3219" s="12">
        <f>VLOOKUP(C3219,[3]May!$C:$Z,24,FALSE)</f>
        <v>2019</v>
      </c>
    </row>
    <row r="3220" spans="1:15" x14ac:dyDescent="0.25">
      <c r="A3220" t="s">
        <v>1245</v>
      </c>
      <c r="C3220" t="s">
        <v>1267</v>
      </c>
      <c r="E3220">
        <v>2</v>
      </c>
      <c r="F3220" t="s">
        <v>1247</v>
      </c>
      <c r="J3220" t="s">
        <v>23</v>
      </c>
      <c r="K3220">
        <v>1</v>
      </c>
      <c r="L3220">
        <v>65.13</v>
      </c>
      <c r="M3220">
        <v>5.0999999999999997E-2</v>
      </c>
      <c r="O3220" s="12">
        <f>VLOOKUP(C3220,[3]May!$C:$Z,24,FALSE)</f>
        <v>2019</v>
      </c>
    </row>
    <row r="3221" spans="1:15" x14ac:dyDescent="0.25">
      <c r="A3221" t="s">
        <v>1245</v>
      </c>
      <c r="C3221" t="s">
        <v>1267</v>
      </c>
      <c r="E3221">
        <v>13</v>
      </c>
      <c r="F3221" t="s">
        <v>1248</v>
      </c>
      <c r="J3221" t="s">
        <v>23</v>
      </c>
      <c r="K3221">
        <v>7</v>
      </c>
      <c r="L3221">
        <v>35.770000000000003</v>
      </c>
      <c r="M3221">
        <v>2.8000000000000001E-2</v>
      </c>
      <c r="O3221" s="12">
        <f>VLOOKUP(C3221,[3]May!$C:$Z,24,FALSE)</f>
        <v>2019</v>
      </c>
    </row>
    <row r="3222" spans="1:15" x14ac:dyDescent="0.25">
      <c r="A3222" t="s">
        <v>1245</v>
      </c>
      <c r="C3222" t="s">
        <v>1267</v>
      </c>
      <c r="E3222">
        <v>2</v>
      </c>
      <c r="F3222" t="s">
        <v>1247</v>
      </c>
      <c r="J3222" t="s">
        <v>23</v>
      </c>
      <c r="K3222">
        <v>1</v>
      </c>
      <c r="L3222">
        <v>5.1100000000000003</v>
      </c>
      <c r="M3222">
        <v>4.0000000000000001E-3</v>
      </c>
      <c r="O3222" s="12">
        <f>VLOOKUP(C3222,[3]May!$C:$Z,24,FALSE)</f>
        <v>2019</v>
      </c>
    </row>
    <row r="3223" spans="1:15" x14ac:dyDescent="0.25">
      <c r="A3223" t="s">
        <v>1245</v>
      </c>
      <c r="C3223" t="s">
        <v>1267</v>
      </c>
      <c r="E3223">
        <v>13</v>
      </c>
      <c r="F3223" t="s">
        <v>1248</v>
      </c>
      <c r="J3223" t="s">
        <v>23</v>
      </c>
      <c r="K3223">
        <v>4</v>
      </c>
      <c r="L3223">
        <v>20.440000000000001</v>
      </c>
      <c r="M3223">
        <v>1.6E-2</v>
      </c>
      <c r="O3223" s="12">
        <f>VLOOKUP(C3223,[3]May!$C:$Z,24,FALSE)</f>
        <v>2019</v>
      </c>
    </row>
    <row r="3224" spans="1:15" x14ac:dyDescent="0.25">
      <c r="A3224" t="s">
        <v>1245</v>
      </c>
      <c r="C3224" t="s">
        <v>1267</v>
      </c>
      <c r="E3224">
        <v>12</v>
      </c>
      <c r="F3224" t="s">
        <v>1253</v>
      </c>
      <c r="J3224" t="s">
        <v>23</v>
      </c>
      <c r="K3224">
        <v>1</v>
      </c>
      <c r="L3224">
        <v>61.2</v>
      </c>
      <c r="M3224">
        <v>8.3370000000000007E-3</v>
      </c>
      <c r="O3224" s="12">
        <f>VLOOKUP(C3224,[3]May!$C:$Z,24,FALSE)</f>
        <v>2019</v>
      </c>
    </row>
    <row r="3225" spans="1:15" x14ac:dyDescent="0.25">
      <c r="A3225" t="s">
        <v>1245</v>
      </c>
      <c r="C3225" t="s">
        <v>1267</v>
      </c>
      <c r="E3225">
        <v>2</v>
      </c>
      <c r="F3225" t="s">
        <v>1247</v>
      </c>
      <c r="J3225" t="s">
        <v>23</v>
      </c>
      <c r="K3225">
        <v>1</v>
      </c>
      <c r="L3225">
        <v>5.1100000000000003</v>
      </c>
      <c r="M3225">
        <v>4.0000000000000001E-3</v>
      </c>
      <c r="O3225" s="12">
        <f>VLOOKUP(C3225,[3]May!$C:$Z,24,FALSE)</f>
        <v>2019</v>
      </c>
    </row>
    <row r="3226" spans="1:15" x14ac:dyDescent="0.25">
      <c r="A3226" t="s">
        <v>1245</v>
      </c>
      <c r="C3226" t="s">
        <v>1267</v>
      </c>
      <c r="E3226">
        <v>13</v>
      </c>
      <c r="F3226" t="s">
        <v>1248</v>
      </c>
      <c r="J3226" t="s">
        <v>23</v>
      </c>
      <c r="K3226">
        <v>7</v>
      </c>
      <c r="L3226">
        <v>35.770000000000003</v>
      </c>
      <c r="M3226">
        <v>2.8000000000000001E-2</v>
      </c>
      <c r="O3226" s="12">
        <f>VLOOKUP(C3226,[3]May!$C:$Z,24,FALSE)</f>
        <v>2019</v>
      </c>
    </row>
    <row r="3227" spans="1:15" x14ac:dyDescent="0.25">
      <c r="A3227" t="s">
        <v>1245</v>
      </c>
      <c r="C3227" t="s">
        <v>1267</v>
      </c>
      <c r="E3227">
        <v>2</v>
      </c>
      <c r="F3227" t="s">
        <v>1247</v>
      </c>
      <c r="J3227" t="s">
        <v>23</v>
      </c>
      <c r="K3227">
        <v>1</v>
      </c>
      <c r="L3227">
        <v>5.1100000000000003</v>
      </c>
      <c r="M3227">
        <v>4.0000000000000001E-3</v>
      </c>
      <c r="O3227" s="12">
        <f>VLOOKUP(C3227,[3]May!$C:$Z,24,FALSE)</f>
        <v>2019</v>
      </c>
    </row>
    <row r="3228" spans="1:15" x14ac:dyDescent="0.25">
      <c r="A3228" t="s">
        <v>1245</v>
      </c>
      <c r="C3228" t="s">
        <v>1267</v>
      </c>
      <c r="E3228">
        <v>13</v>
      </c>
      <c r="F3228" t="s">
        <v>1248</v>
      </c>
      <c r="J3228" t="s">
        <v>23</v>
      </c>
      <c r="K3228">
        <v>6</v>
      </c>
      <c r="L3228">
        <v>30.66</v>
      </c>
      <c r="M3228">
        <v>2.4E-2</v>
      </c>
      <c r="O3228" s="12">
        <f>VLOOKUP(C3228,[3]May!$C:$Z,24,FALSE)</f>
        <v>2019</v>
      </c>
    </row>
    <row r="3229" spans="1:15" x14ac:dyDescent="0.25">
      <c r="A3229" t="s">
        <v>1245</v>
      </c>
      <c r="C3229" t="s">
        <v>1267</v>
      </c>
      <c r="E3229">
        <v>2</v>
      </c>
      <c r="F3229" t="s">
        <v>1247</v>
      </c>
      <c r="J3229" t="s">
        <v>23</v>
      </c>
      <c r="K3229">
        <v>2</v>
      </c>
      <c r="L3229">
        <v>10.220000000000001</v>
      </c>
      <c r="M3229">
        <v>8.0000000000000002E-3</v>
      </c>
      <c r="O3229" s="12">
        <f>VLOOKUP(C3229,[3]May!$C:$Z,24,FALSE)</f>
        <v>2019</v>
      </c>
    </row>
    <row r="3230" spans="1:15" x14ac:dyDescent="0.25">
      <c r="A3230" t="s">
        <v>1245</v>
      </c>
      <c r="C3230" t="s">
        <v>1267</v>
      </c>
      <c r="E3230">
        <v>13</v>
      </c>
      <c r="F3230" t="s">
        <v>1248</v>
      </c>
      <c r="J3230" t="s">
        <v>23</v>
      </c>
      <c r="K3230">
        <v>6</v>
      </c>
      <c r="L3230">
        <v>30.66</v>
      </c>
      <c r="M3230">
        <v>2.4E-2</v>
      </c>
      <c r="O3230" s="12">
        <f>VLOOKUP(C3230,[3]May!$C:$Z,24,FALSE)</f>
        <v>2019</v>
      </c>
    </row>
    <row r="3231" spans="1:15" x14ac:dyDescent="0.25">
      <c r="A3231" t="s">
        <v>1245</v>
      </c>
      <c r="C3231" t="s">
        <v>1267</v>
      </c>
      <c r="E3231">
        <v>8</v>
      </c>
      <c r="F3231" t="s">
        <v>1251</v>
      </c>
      <c r="J3231" t="s">
        <v>23</v>
      </c>
      <c r="K3231">
        <v>4</v>
      </c>
      <c r="L3231">
        <v>220.24</v>
      </c>
      <c r="M3231">
        <v>0.1288</v>
      </c>
      <c r="O3231" s="12">
        <f>VLOOKUP(C3231,[3]May!$C:$Z,24,FALSE)</f>
        <v>2019</v>
      </c>
    </row>
    <row r="3232" spans="1:15" x14ac:dyDescent="0.25">
      <c r="A3232" t="s">
        <v>1245</v>
      </c>
      <c r="C3232" t="s">
        <v>1267</v>
      </c>
      <c r="E3232">
        <v>2</v>
      </c>
      <c r="F3232" t="s">
        <v>1247</v>
      </c>
      <c r="J3232" t="s">
        <v>23</v>
      </c>
      <c r="K3232">
        <v>1</v>
      </c>
      <c r="L3232">
        <v>5.1100000000000003</v>
      </c>
      <c r="M3232">
        <v>4.0000000000000001E-3</v>
      </c>
      <c r="O3232" s="12">
        <f>VLOOKUP(C3232,[3]May!$C:$Z,24,FALSE)</f>
        <v>2019</v>
      </c>
    </row>
    <row r="3233" spans="1:15" x14ac:dyDescent="0.25">
      <c r="A3233" t="s">
        <v>1245</v>
      </c>
      <c r="C3233" t="s">
        <v>1267</v>
      </c>
      <c r="E3233">
        <v>13</v>
      </c>
      <c r="F3233" t="s">
        <v>1248</v>
      </c>
      <c r="J3233" t="s">
        <v>23</v>
      </c>
      <c r="K3233">
        <v>7</v>
      </c>
      <c r="L3233">
        <v>35.770000000000003</v>
      </c>
      <c r="M3233">
        <v>2.8000000000000001E-2</v>
      </c>
      <c r="O3233" s="12">
        <f>VLOOKUP(C3233,[3]May!$C:$Z,24,FALSE)</f>
        <v>2019</v>
      </c>
    </row>
    <row r="3234" spans="1:15" x14ac:dyDescent="0.25">
      <c r="A3234" t="s">
        <v>1245</v>
      </c>
      <c r="C3234" t="s">
        <v>1267</v>
      </c>
      <c r="E3234">
        <v>12</v>
      </c>
      <c r="F3234" t="s">
        <v>1253</v>
      </c>
      <c r="J3234" t="s">
        <v>23</v>
      </c>
      <c r="K3234">
        <v>1</v>
      </c>
      <c r="L3234">
        <v>61.2</v>
      </c>
      <c r="M3234">
        <v>8.3370000000000007E-3</v>
      </c>
      <c r="O3234" s="12">
        <f>VLOOKUP(C3234,[3]May!$C:$Z,24,FALSE)</f>
        <v>2019</v>
      </c>
    </row>
    <row r="3235" spans="1:15" x14ac:dyDescent="0.25">
      <c r="A3235" t="s">
        <v>1245</v>
      </c>
      <c r="C3235" t="s">
        <v>1267</v>
      </c>
      <c r="E3235">
        <v>2</v>
      </c>
      <c r="F3235" t="s">
        <v>1247</v>
      </c>
      <c r="J3235" t="s">
        <v>23</v>
      </c>
      <c r="K3235">
        <v>2</v>
      </c>
      <c r="L3235">
        <v>10.220000000000001</v>
      </c>
      <c r="M3235">
        <v>8.0000000000000002E-3</v>
      </c>
      <c r="O3235" s="12">
        <f>VLOOKUP(C3235,[3]May!$C:$Z,24,FALSE)</f>
        <v>2019</v>
      </c>
    </row>
    <row r="3236" spans="1:15" x14ac:dyDescent="0.25">
      <c r="A3236" t="s">
        <v>1245</v>
      </c>
      <c r="C3236" t="s">
        <v>1267</v>
      </c>
      <c r="E3236">
        <v>13</v>
      </c>
      <c r="F3236" t="s">
        <v>1248</v>
      </c>
      <c r="J3236" t="s">
        <v>23</v>
      </c>
      <c r="K3236">
        <v>7</v>
      </c>
      <c r="L3236">
        <v>35.770000000000003</v>
      </c>
      <c r="M3236">
        <v>2.8000000000000001E-2</v>
      </c>
      <c r="O3236" s="12">
        <f>VLOOKUP(C3236,[3]May!$C:$Z,24,FALSE)</f>
        <v>2019</v>
      </c>
    </row>
    <row r="3237" spans="1:15" x14ac:dyDescent="0.25">
      <c r="A3237" t="s">
        <v>1245</v>
      </c>
      <c r="C3237" t="s">
        <v>1267</v>
      </c>
      <c r="E3237">
        <v>2</v>
      </c>
      <c r="F3237" t="s">
        <v>1247</v>
      </c>
      <c r="J3237" t="s">
        <v>23</v>
      </c>
      <c r="K3237">
        <v>2</v>
      </c>
      <c r="L3237">
        <v>10.220000000000001</v>
      </c>
      <c r="M3237">
        <v>8.0000000000000002E-3</v>
      </c>
      <c r="O3237" s="12">
        <f>VLOOKUP(C3237,[3]May!$C:$Z,24,FALSE)</f>
        <v>2019</v>
      </c>
    </row>
    <row r="3238" spans="1:15" x14ac:dyDescent="0.25">
      <c r="A3238" t="s">
        <v>1245</v>
      </c>
      <c r="C3238" t="s">
        <v>1267</v>
      </c>
      <c r="E3238">
        <v>13</v>
      </c>
      <c r="F3238" t="s">
        <v>1248</v>
      </c>
      <c r="J3238" t="s">
        <v>23</v>
      </c>
      <c r="K3238">
        <v>5</v>
      </c>
      <c r="L3238">
        <v>25.55</v>
      </c>
      <c r="M3238">
        <v>0.02</v>
      </c>
      <c r="O3238" s="12">
        <f>VLOOKUP(C3238,[3]May!$C:$Z,24,FALSE)</f>
        <v>2019</v>
      </c>
    </row>
    <row r="3239" spans="1:15" x14ac:dyDescent="0.25">
      <c r="A3239" t="s">
        <v>1245</v>
      </c>
      <c r="C3239" t="s">
        <v>1267</v>
      </c>
      <c r="E3239">
        <v>8</v>
      </c>
      <c r="F3239" t="s">
        <v>1251</v>
      </c>
      <c r="J3239" t="s">
        <v>23</v>
      </c>
      <c r="K3239">
        <v>5</v>
      </c>
      <c r="L3239">
        <v>275.3</v>
      </c>
      <c r="M3239">
        <v>0.161</v>
      </c>
      <c r="O3239" s="12">
        <f>VLOOKUP(C3239,[3]May!$C:$Z,24,FALSE)</f>
        <v>2019</v>
      </c>
    </row>
    <row r="3240" spans="1:15" x14ac:dyDescent="0.25">
      <c r="A3240" t="s">
        <v>1245</v>
      </c>
      <c r="C3240" t="s">
        <v>1267</v>
      </c>
      <c r="E3240">
        <v>2</v>
      </c>
      <c r="F3240" t="s">
        <v>1247</v>
      </c>
      <c r="J3240" t="s">
        <v>23</v>
      </c>
      <c r="K3240">
        <v>3</v>
      </c>
      <c r="L3240">
        <v>195.39</v>
      </c>
      <c r="M3240">
        <v>0.153</v>
      </c>
      <c r="O3240" s="12">
        <f>VLOOKUP(C3240,[3]May!$C:$Z,24,FALSE)</f>
        <v>2019</v>
      </c>
    </row>
    <row r="3241" spans="1:15" x14ac:dyDescent="0.25">
      <c r="A3241" t="s">
        <v>1245</v>
      </c>
      <c r="C3241" t="s">
        <v>1267</v>
      </c>
      <c r="E3241">
        <v>13</v>
      </c>
      <c r="F3241" t="s">
        <v>1248</v>
      </c>
      <c r="J3241" t="s">
        <v>23</v>
      </c>
      <c r="K3241">
        <v>4</v>
      </c>
      <c r="L3241">
        <v>20.440000000000001</v>
      </c>
      <c r="M3241">
        <v>1.6E-2</v>
      </c>
      <c r="O3241" s="12">
        <f>VLOOKUP(C3241,[3]May!$C:$Z,24,FALSE)</f>
        <v>2019</v>
      </c>
    </row>
    <row r="3242" spans="1:15" x14ac:dyDescent="0.25">
      <c r="A3242" t="s">
        <v>1245</v>
      </c>
      <c r="C3242" t="s">
        <v>1267</v>
      </c>
      <c r="E3242">
        <v>2</v>
      </c>
      <c r="F3242" t="s">
        <v>1247</v>
      </c>
      <c r="J3242" t="s">
        <v>23</v>
      </c>
      <c r="K3242">
        <v>1</v>
      </c>
      <c r="L3242">
        <v>5.1100000000000003</v>
      </c>
      <c r="M3242">
        <v>4.0000000000000001E-3</v>
      </c>
      <c r="O3242" s="12">
        <f>VLOOKUP(C3242,[3]May!$C:$Z,24,FALSE)</f>
        <v>2019</v>
      </c>
    </row>
    <row r="3243" spans="1:15" x14ac:dyDescent="0.25">
      <c r="A3243" t="s">
        <v>1245</v>
      </c>
      <c r="C3243" t="s">
        <v>1267</v>
      </c>
      <c r="E3243">
        <v>13</v>
      </c>
      <c r="F3243" t="s">
        <v>1248</v>
      </c>
      <c r="J3243" t="s">
        <v>23</v>
      </c>
      <c r="K3243">
        <v>5</v>
      </c>
      <c r="L3243">
        <v>25.55</v>
      </c>
      <c r="M3243">
        <v>0.02</v>
      </c>
      <c r="O3243" s="12">
        <f>VLOOKUP(C3243,[3]May!$C:$Z,24,FALSE)</f>
        <v>2019</v>
      </c>
    </row>
    <row r="3244" spans="1:15" x14ac:dyDescent="0.25">
      <c r="A3244" t="s">
        <v>1245</v>
      </c>
      <c r="C3244" t="s">
        <v>1267</v>
      </c>
      <c r="E3244">
        <v>12</v>
      </c>
      <c r="F3244" t="s">
        <v>1253</v>
      </c>
      <c r="J3244" t="s">
        <v>23</v>
      </c>
      <c r="K3244">
        <v>1</v>
      </c>
      <c r="L3244">
        <v>61.2</v>
      </c>
      <c r="M3244">
        <v>8.3370000000000007E-3</v>
      </c>
      <c r="O3244" s="12">
        <f>VLOOKUP(C3244,[3]May!$C:$Z,24,FALSE)</f>
        <v>2019</v>
      </c>
    </row>
    <row r="3245" spans="1:15" x14ac:dyDescent="0.25">
      <c r="A3245" t="s">
        <v>1245</v>
      </c>
      <c r="C3245" t="s">
        <v>1267</v>
      </c>
      <c r="E3245">
        <v>2</v>
      </c>
      <c r="F3245" t="s">
        <v>1247</v>
      </c>
      <c r="J3245" t="s">
        <v>23</v>
      </c>
      <c r="K3245">
        <v>2</v>
      </c>
      <c r="L3245">
        <v>10.220000000000001</v>
      </c>
      <c r="M3245">
        <v>8.0000000000000002E-3</v>
      </c>
      <c r="O3245" s="12">
        <f>VLOOKUP(C3245,[3]May!$C:$Z,24,FALSE)</f>
        <v>2019</v>
      </c>
    </row>
    <row r="3246" spans="1:15" x14ac:dyDescent="0.25">
      <c r="A3246" t="s">
        <v>1245</v>
      </c>
      <c r="C3246" t="s">
        <v>1267</v>
      </c>
      <c r="E3246">
        <v>13</v>
      </c>
      <c r="F3246" t="s">
        <v>1248</v>
      </c>
      <c r="J3246" t="s">
        <v>23</v>
      </c>
      <c r="K3246">
        <v>7</v>
      </c>
      <c r="L3246">
        <v>35.770000000000003</v>
      </c>
      <c r="M3246">
        <v>2.8000000000000001E-2</v>
      </c>
      <c r="O3246" s="12">
        <f>VLOOKUP(C3246,[3]May!$C:$Z,24,FALSE)</f>
        <v>2019</v>
      </c>
    </row>
    <row r="3247" spans="1:15" x14ac:dyDescent="0.25">
      <c r="A3247" t="s">
        <v>1245</v>
      </c>
      <c r="C3247" t="s">
        <v>1267</v>
      </c>
      <c r="E3247">
        <v>2</v>
      </c>
      <c r="F3247" t="s">
        <v>1247</v>
      </c>
      <c r="J3247" t="s">
        <v>23</v>
      </c>
      <c r="K3247">
        <v>1</v>
      </c>
      <c r="L3247">
        <v>65.13</v>
      </c>
      <c r="M3247">
        <v>5.0999999999999997E-2</v>
      </c>
      <c r="O3247" s="12">
        <f>VLOOKUP(C3247,[3]May!$C:$Z,24,FALSE)</f>
        <v>2019</v>
      </c>
    </row>
    <row r="3248" spans="1:15" x14ac:dyDescent="0.25">
      <c r="A3248" t="s">
        <v>1245</v>
      </c>
      <c r="C3248" t="s">
        <v>1267</v>
      </c>
      <c r="E3248">
        <v>13</v>
      </c>
      <c r="F3248" t="s">
        <v>1248</v>
      </c>
      <c r="J3248" t="s">
        <v>23</v>
      </c>
      <c r="K3248">
        <v>8</v>
      </c>
      <c r="L3248">
        <v>40.880000000000003</v>
      </c>
      <c r="M3248">
        <v>3.2000000000000001E-2</v>
      </c>
      <c r="O3248" s="12">
        <f>VLOOKUP(C3248,[3]May!$C:$Z,24,FALSE)</f>
        <v>2019</v>
      </c>
    </row>
    <row r="3249" spans="1:15" x14ac:dyDescent="0.25">
      <c r="A3249" t="s">
        <v>1245</v>
      </c>
      <c r="C3249" t="s">
        <v>1267</v>
      </c>
      <c r="E3249">
        <v>13</v>
      </c>
      <c r="F3249" t="s">
        <v>1248</v>
      </c>
      <c r="J3249" t="s">
        <v>23</v>
      </c>
      <c r="K3249">
        <v>7</v>
      </c>
      <c r="L3249">
        <v>35.770000000000003</v>
      </c>
      <c r="M3249">
        <v>2.8000000000000001E-2</v>
      </c>
      <c r="O3249" s="12">
        <f>VLOOKUP(C3249,[3]May!$C:$Z,24,FALSE)</f>
        <v>2019</v>
      </c>
    </row>
    <row r="3250" spans="1:15" x14ac:dyDescent="0.25">
      <c r="A3250" t="s">
        <v>1245</v>
      </c>
      <c r="C3250" t="s">
        <v>1267</v>
      </c>
      <c r="E3250">
        <v>2</v>
      </c>
      <c r="F3250" t="s">
        <v>1247</v>
      </c>
      <c r="J3250" t="s">
        <v>23</v>
      </c>
      <c r="K3250">
        <v>1</v>
      </c>
      <c r="L3250">
        <v>65.13</v>
      </c>
      <c r="M3250">
        <v>5.0999999999999997E-2</v>
      </c>
      <c r="O3250" s="12">
        <f>VLOOKUP(C3250,[3]May!$C:$Z,24,FALSE)</f>
        <v>2019</v>
      </c>
    </row>
    <row r="3251" spans="1:15" x14ac:dyDescent="0.25">
      <c r="A3251" t="s">
        <v>1245</v>
      </c>
      <c r="C3251" t="s">
        <v>1267</v>
      </c>
      <c r="E3251">
        <v>2</v>
      </c>
      <c r="F3251" t="s">
        <v>1247</v>
      </c>
      <c r="J3251" t="s">
        <v>23</v>
      </c>
      <c r="K3251">
        <v>1</v>
      </c>
      <c r="L3251">
        <v>5.1100000000000003</v>
      </c>
      <c r="M3251">
        <v>4.0000000000000001E-3</v>
      </c>
      <c r="O3251" s="12">
        <f>VLOOKUP(C3251,[3]May!$C:$Z,24,FALSE)</f>
        <v>2019</v>
      </c>
    </row>
    <row r="3252" spans="1:15" x14ac:dyDescent="0.25">
      <c r="A3252" t="s">
        <v>1245</v>
      </c>
      <c r="C3252" t="s">
        <v>1267</v>
      </c>
      <c r="E3252">
        <v>2</v>
      </c>
      <c r="F3252" t="s">
        <v>1247</v>
      </c>
      <c r="J3252" t="s">
        <v>23</v>
      </c>
      <c r="K3252">
        <v>1</v>
      </c>
      <c r="L3252">
        <v>5.1100000000000003</v>
      </c>
      <c r="M3252">
        <v>4.0000000000000001E-3</v>
      </c>
      <c r="O3252" s="12">
        <f>VLOOKUP(C3252,[3]May!$C:$Z,24,FALSE)</f>
        <v>2019</v>
      </c>
    </row>
    <row r="3253" spans="1:15" x14ac:dyDescent="0.25">
      <c r="A3253" t="s">
        <v>1245</v>
      </c>
      <c r="C3253" t="s">
        <v>1267</v>
      </c>
      <c r="E3253">
        <v>13</v>
      </c>
      <c r="F3253" t="s">
        <v>1248</v>
      </c>
      <c r="J3253" t="s">
        <v>23</v>
      </c>
      <c r="K3253">
        <v>6</v>
      </c>
      <c r="L3253">
        <v>30.66</v>
      </c>
      <c r="M3253">
        <v>2.4E-2</v>
      </c>
      <c r="O3253" s="12">
        <f>VLOOKUP(C3253,[3]May!$C:$Z,24,FALSE)</f>
        <v>2019</v>
      </c>
    </row>
    <row r="3254" spans="1:15" x14ac:dyDescent="0.25">
      <c r="A3254" t="s">
        <v>1245</v>
      </c>
      <c r="C3254" t="s">
        <v>1267</v>
      </c>
      <c r="E3254">
        <v>2</v>
      </c>
      <c r="F3254" t="s">
        <v>1247</v>
      </c>
      <c r="J3254" t="s">
        <v>23</v>
      </c>
      <c r="K3254">
        <v>1</v>
      </c>
      <c r="L3254">
        <v>65.13</v>
      </c>
      <c r="M3254">
        <v>5.0999999999999997E-2</v>
      </c>
      <c r="O3254" s="12">
        <f>VLOOKUP(C3254,[3]May!$C:$Z,24,FALSE)</f>
        <v>2019</v>
      </c>
    </row>
    <row r="3255" spans="1:15" x14ac:dyDescent="0.25">
      <c r="A3255" t="s">
        <v>1245</v>
      </c>
      <c r="C3255" t="s">
        <v>1267</v>
      </c>
      <c r="E3255">
        <v>13</v>
      </c>
      <c r="F3255" t="s">
        <v>1248</v>
      </c>
      <c r="J3255" t="s">
        <v>23</v>
      </c>
      <c r="K3255">
        <v>8</v>
      </c>
      <c r="L3255">
        <v>40.880000000000003</v>
      </c>
      <c r="M3255">
        <v>3.2000000000000001E-2</v>
      </c>
      <c r="O3255" s="12">
        <f>VLOOKUP(C3255,[3]May!$C:$Z,24,FALSE)</f>
        <v>2019</v>
      </c>
    </row>
    <row r="3256" spans="1:15" x14ac:dyDescent="0.25">
      <c r="A3256" t="s">
        <v>1245</v>
      </c>
      <c r="C3256" t="s">
        <v>1267</v>
      </c>
      <c r="E3256">
        <v>2</v>
      </c>
      <c r="F3256" t="s">
        <v>1247</v>
      </c>
      <c r="J3256" t="s">
        <v>23</v>
      </c>
      <c r="K3256">
        <v>1</v>
      </c>
      <c r="L3256">
        <v>5.1100000000000003</v>
      </c>
      <c r="M3256">
        <v>4.0000000000000001E-3</v>
      </c>
      <c r="O3256" s="12">
        <f>VLOOKUP(C3256,[3]May!$C:$Z,24,FALSE)</f>
        <v>2019</v>
      </c>
    </row>
    <row r="3257" spans="1:15" x14ac:dyDescent="0.25">
      <c r="A3257" t="s">
        <v>1245</v>
      </c>
      <c r="C3257" t="s">
        <v>1267</v>
      </c>
      <c r="E3257">
        <v>13</v>
      </c>
      <c r="F3257" t="s">
        <v>1248</v>
      </c>
      <c r="J3257" t="s">
        <v>23</v>
      </c>
      <c r="K3257">
        <v>6</v>
      </c>
      <c r="L3257">
        <v>30.66</v>
      </c>
      <c r="M3257">
        <v>2.4E-2</v>
      </c>
      <c r="O3257" s="12">
        <f>VLOOKUP(C3257,[3]May!$C:$Z,24,FALSE)</f>
        <v>2019</v>
      </c>
    </row>
    <row r="3258" spans="1:15" x14ac:dyDescent="0.25">
      <c r="A3258" t="s">
        <v>1245</v>
      </c>
      <c r="C3258" t="s">
        <v>1267</v>
      </c>
      <c r="E3258">
        <v>2</v>
      </c>
      <c r="F3258" t="s">
        <v>1247</v>
      </c>
      <c r="J3258" t="s">
        <v>23</v>
      </c>
      <c r="K3258">
        <v>2</v>
      </c>
      <c r="L3258">
        <v>10.220000000000001</v>
      </c>
      <c r="M3258">
        <v>8.0000000000000002E-3</v>
      </c>
      <c r="O3258" s="12">
        <f>VLOOKUP(C3258,[3]May!$C:$Z,24,FALSE)</f>
        <v>2019</v>
      </c>
    </row>
    <row r="3259" spans="1:15" x14ac:dyDescent="0.25">
      <c r="A3259" t="s">
        <v>1245</v>
      </c>
      <c r="C3259" t="s">
        <v>1267</v>
      </c>
      <c r="E3259">
        <v>13</v>
      </c>
      <c r="F3259" t="s">
        <v>1248</v>
      </c>
      <c r="J3259" t="s">
        <v>23</v>
      </c>
      <c r="K3259">
        <v>8</v>
      </c>
      <c r="L3259">
        <v>40.880000000000003</v>
      </c>
      <c r="M3259">
        <v>3.2000000000000001E-2</v>
      </c>
      <c r="O3259" s="12">
        <f>VLOOKUP(C3259,[3]May!$C:$Z,24,FALSE)</f>
        <v>2019</v>
      </c>
    </row>
    <row r="3260" spans="1:15" x14ac:dyDescent="0.25">
      <c r="A3260" t="s">
        <v>1245</v>
      </c>
      <c r="C3260" t="s">
        <v>1267</v>
      </c>
      <c r="E3260">
        <v>2</v>
      </c>
      <c r="F3260" t="s">
        <v>1247</v>
      </c>
      <c r="J3260" t="s">
        <v>23</v>
      </c>
      <c r="K3260">
        <v>1</v>
      </c>
      <c r="L3260">
        <v>65.13</v>
      </c>
      <c r="M3260">
        <v>5.0999999999999997E-2</v>
      </c>
      <c r="O3260" s="12">
        <f>VLOOKUP(C3260,[3]May!$C:$Z,24,FALSE)</f>
        <v>2019</v>
      </c>
    </row>
    <row r="3261" spans="1:15" x14ac:dyDescent="0.25">
      <c r="A3261" t="s">
        <v>1245</v>
      </c>
      <c r="C3261" t="s">
        <v>1267</v>
      </c>
      <c r="E3261">
        <v>13</v>
      </c>
      <c r="F3261" t="s">
        <v>1248</v>
      </c>
      <c r="J3261" t="s">
        <v>23</v>
      </c>
      <c r="K3261">
        <v>7</v>
      </c>
      <c r="L3261">
        <v>35.770000000000003</v>
      </c>
      <c r="M3261">
        <v>2.8000000000000001E-2</v>
      </c>
      <c r="O3261" s="12">
        <f>VLOOKUP(C3261,[3]May!$C:$Z,24,FALSE)</f>
        <v>2019</v>
      </c>
    </row>
    <row r="3262" spans="1:15" x14ac:dyDescent="0.25">
      <c r="A3262" t="s">
        <v>1245</v>
      </c>
      <c r="C3262" t="s">
        <v>1267</v>
      </c>
      <c r="E3262">
        <v>2</v>
      </c>
      <c r="F3262" t="s">
        <v>1247</v>
      </c>
      <c r="J3262" t="s">
        <v>23</v>
      </c>
      <c r="K3262">
        <v>2</v>
      </c>
      <c r="L3262">
        <v>10.220000000000001</v>
      </c>
      <c r="M3262">
        <v>8.0000000000000002E-3</v>
      </c>
      <c r="O3262" s="12">
        <f>VLOOKUP(C3262,[3]May!$C:$Z,24,FALSE)</f>
        <v>2019</v>
      </c>
    </row>
    <row r="3263" spans="1:15" x14ac:dyDescent="0.25">
      <c r="A3263" t="s">
        <v>1245</v>
      </c>
      <c r="C3263" t="s">
        <v>1267</v>
      </c>
      <c r="E3263">
        <v>13</v>
      </c>
      <c r="F3263" t="s">
        <v>1248</v>
      </c>
      <c r="J3263" t="s">
        <v>23</v>
      </c>
      <c r="K3263">
        <v>7</v>
      </c>
      <c r="L3263">
        <v>35.770000000000003</v>
      </c>
      <c r="M3263">
        <v>2.8000000000000001E-2</v>
      </c>
      <c r="O3263" s="12">
        <f>VLOOKUP(C3263,[3]May!$C:$Z,24,FALSE)</f>
        <v>2019</v>
      </c>
    </row>
    <row r="3264" spans="1:15" x14ac:dyDescent="0.25">
      <c r="A3264" t="s">
        <v>1245</v>
      </c>
      <c r="C3264" t="s">
        <v>1267</v>
      </c>
      <c r="E3264">
        <v>2</v>
      </c>
      <c r="F3264" t="s">
        <v>1247</v>
      </c>
      <c r="J3264" t="s">
        <v>23</v>
      </c>
      <c r="K3264">
        <v>1</v>
      </c>
      <c r="L3264">
        <v>65.13</v>
      </c>
      <c r="M3264">
        <v>5.0999999999999997E-2</v>
      </c>
      <c r="O3264" s="12">
        <f>VLOOKUP(C3264,[3]May!$C:$Z,24,FALSE)</f>
        <v>2019</v>
      </c>
    </row>
    <row r="3265" spans="1:15" x14ac:dyDescent="0.25">
      <c r="A3265" t="s">
        <v>1245</v>
      </c>
      <c r="C3265" t="s">
        <v>1267</v>
      </c>
      <c r="E3265">
        <v>13</v>
      </c>
      <c r="F3265" t="s">
        <v>1248</v>
      </c>
      <c r="J3265" t="s">
        <v>23</v>
      </c>
      <c r="K3265">
        <v>6</v>
      </c>
      <c r="L3265">
        <v>30.66</v>
      </c>
      <c r="M3265">
        <v>2.4E-2</v>
      </c>
      <c r="O3265" s="12">
        <f>VLOOKUP(C3265,[3]May!$C:$Z,24,FALSE)</f>
        <v>2019</v>
      </c>
    </row>
    <row r="3266" spans="1:15" x14ac:dyDescent="0.25">
      <c r="A3266" t="s">
        <v>1245</v>
      </c>
      <c r="C3266" t="s">
        <v>1267</v>
      </c>
      <c r="E3266">
        <v>13</v>
      </c>
      <c r="F3266" t="s">
        <v>1248</v>
      </c>
      <c r="J3266" t="s">
        <v>23</v>
      </c>
      <c r="K3266">
        <v>7</v>
      </c>
      <c r="L3266">
        <v>35.770000000000003</v>
      </c>
      <c r="M3266">
        <v>2.8000000000000001E-2</v>
      </c>
      <c r="O3266" s="12">
        <f>VLOOKUP(C3266,[3]May!$C:$Z,24,FALSE)</f>
        <v>2019</v>
      </c>
    </row>
    <row r="3267" spans="1:15" x14ac:dyDescent="0.25">
      <c r="A3267" t="s">
        <v>1245</v>
      </c>
      <c r="C3267" t="s">
        <v>1267</v>
      </c>
      <c r="E3267">
        <v>13</v>
      </c>
      <c r="F3267" t="s">
        <v>1248</v>
      </c>
      <c r="J3267" t="s">
        <v>23</v>
      </c>
      <c r="K3267">
        <v>8</v>
      </c>
      <c r="L3267">
        <v>40.880000000000003</v>
      </c>
      <c r="M3267">
        <v>3.2000000000000001E-2</v>
      </c>
      <c r="O3267" s="12">
        <f>VLOOKUP(C3267,[3]May!$C:$Z,24,FALSE)</f>
        <v>2019</v>
      </c>
    </row>
    <row r="3268" spans="1:15" x14ac:dyDescent="0.25">
      <c r="A3268" t="s">
        <v>1245</v>
      </c>
      <c r="C3268" t="s">
        <v>1267</v>
      </c>
      <c r="E3268">
        <v>2</v>
      </c>
      <c r="F3268" t="s">
        <v>1247</v>
      </c>
      <c r="J3268" t="s">
        <v>23</v>
      </c>
      <c r="K3268">
        <v>1</v>
      </c>
      <c r="L3268">
        <v>5.1100000000000003</v>
      </c>
      <c r="M3268">
        <v>4.0000000000000001E-3</v>
      </c>
      <c r="O3268" s="12">
        <f>VLOOKUP(C3268,[3]May!$C:$Z,24,FALSE)</f>
        <v>2019</v>
      </c>
    </row>
    <row r="3269" spans="1:15" x14ac:dyDescent="0.25">
      <c r="A3269" t="s">
        <v>1245</v>
      </c>
      <c r="C3269" t="s">
        <v>1267</v>
      </c>
      <c r="E3269">
        <v>8</v>
      </c>
      <c r="F3269" t="s">
        <v>1251</v>
      </c>
      <c r="J3269" t="s">
        <v>23</v>
      </c>
      <c r="K3269">
        <v>6</v>
      </c>
      <c r="L3269">
        <v>330.36</v>
      </c>
      <c r="M3269">
        <v>0.19320000000000001</v>
      </c>
      <c r="O3269" s="12">
        <f>VLOOKUP(C3269,[3]May!$C:$Z,24,FALSE)</f>
        <v>2019</v>
      </c>
    </row>
    <row r="3270" spans="1:15" x14ac:dyDescent="0.25">
      <c r="A3270" t="s">
        <v>1245</v>
      </c>
      <c r="C3270" t="s">
        <v>1267</v>
      </c>
      <c r="E3270">
        <v>2</v>
      </c>
      <c r="F3270" t="s">
        <v>1247</v>
      </c>
      <c r="J3270" t="s">
        <v>23</v>
      </c>
      <c r="K3270">
        <v>1</v>
      </c>
      <c r="L3270">
        <v>65.13</v>
      </c>
      <c r="M3270">
        <v>5.0999999999999997E-2</v>
      </c>
      <c r="O3270" s="12">
        <f>VLOOKUP(C3270,[3]May!$C:$Z,24,FALSE)</f>
        <v>2019</v>
      </c>
    </row>
    <row r="3271" spans="1:15" x14ac:dyDescent="0.25">
      <c r="A3271" t="s">
        <v>1245</v>
      </c>
      <c r="C3271" t="s">
        <v>1267</v>
      </c>
      <c r="E3271">
        <v>2</v>
      </c>
      <c r="F3271" t="s">
        <v>1247</v>
      </c>
      <c r="J3271" t="s">
        <v>23</v>
      </c>
      <c r="K3271">
        <v>2</v>
      </c>
      <c r="L3271">
        <v>10.220000000000001</v>
      </c>
      <c r="M3271">
        <v>8.0000000000000002E-3</v>
      </c>
      <c r="O3271" s="12">
        <f>VLOOKUP(C3271,[3]May!$C:$Z,24,FALSE)</f>
        <v>2019</v>
      </c>
    </row>
    <row r="3272" spans="1:15" x14ac:dyDescent="0.25">
      <c r="A3272" t="s">
        <v>1245</v>
      </c>
      <c r="C3272" t="s">
        <v>1267</v>
      </c>
      <c r="E3272">
        <v>13</v>
      </c>
      <c r="F3272" t="s">
        <v>1248</v>
      </c>
      <c r="J3272" t="s">
        <v>23</v>
      </c>
      <c r="K3272">
        <v>6</v>
      </c>
      <c r="L3272">
        <v>30.66</v>
      </c>
      <c r="M3272">
        <v>2.4E-2</v>
      </c>
      <c r="O3272" s="12">
        <f>VLOOKUP(C3272,[3]May!$C:$Z,24,FALSE)</f>
        <v>2019</v>
      </c>
    </row>
    <row r="3273" spans="1:15" x14ac:dyDescent="0.25">
      <c r="A3273" t="s">
        <v>1245</v>
      </c>
      <c r="C3273" t="s">
        <v>1267</v>
      </c>
      <c r="E3273">
        <v>13</v>
      </c>
      <c r="F3273" t="s">
        <v>1248</v>
      </c>
      <c r="J3273" t="s">
        <v>23</v>
      </c>
      <c r="K3273">
        <v>7</v>
      </c>
      <c r="L3273">
        <v>35.770000000000003</v>
      </c>
      <c r="M3273">
        <v>2.8000000000000001E-2</v>
      </c>
      <c r="O3273" s="12">
        <f>VLOOKUP(C3273,[3]May!$C:$Z,24,FALSE)</f>
        <v>2019</v>
      </c>
    </row>
    <row r="3274" spans="1:15" x14ac:dyDescent="0.25">
      <c r="A3274" t="s">
        <v>1245</v>
      </c>
      <c r="C3274" t="s">
        <v>1267</v>
      </c>
      <c r="E3274">
        <v>2</v>
      </c>
      <c r="F3274" t="s">
        <v>1247</v>
      </c>
      <c r="J3274" t="s">
        <v>23</v>
      </c>
      <c r="K3274">
        <v>1</v>
      </c>
      <c r="L3274">
        <v>5.1100000000000003</v>
      </c>
      <c r="M3274">
        <v>4.0000000000000001E-3</v>
      </c>
      <c r="O3274" s="12">
        <f>VLOOKUP(C3274,[3]May!$C:$Z,24,FALSE)</f>
        <v>2019</v>
      </c>
    </row>
    <row r="3275" spans="1:15" x14ac:dyDescent="0.25">
      <c r="A3275" t="s">
        <v>1245</v>
      </c>
      <c r="C3275" t="s">
        <v>1267</v>
      </c>
      <c r="E3275">
        <v>2</v>
      </c>
      <c r="F3275" t="s">
        <v>1247</v>
      </c>
      <c r="J3275" t="s">
        <v>23</v>
      </c>
      <c r="K3275">
        <v>2</v>
      </c>
      <c r="L3275">
        <v>10.220000000000001</v>
      </c>
      <c r="M3275">
        <v>8.0000000000000002E-3</v>
      </c>
      <c r="O3275" s="12">
        <f>VLOOKUP(C3275,[3]May!$C:$Z,24,FALSE)</f>
        <v>2019</v>
      </c>
    </row>
    <row r="3276" spans="1:15" x14ac:dyDescent="0.25">
      <c r="A3276" t="s">
        <v>1245</v>
      </c>
      <c r="C3276" t="s">
        <v>1267</v>
      </c>
      <c r="E3276">
        <v>13</v>
      </c>
      <c r="F3276" t="s">
        <v>1248</v>
      </c>
      <c r="J3276" t="s">
        <v>23</v>
      </c>
      <c r="K3276">
        <v>7</v>
      </c>
      <c r="L3276">
        <v>35.770000000000003</v>
      </c>
      <c r="M3276">
        <v>2.8000000000000001E-2</v>
      </c>
      <c r="O3276" s="12">
        <f>VLOOKUP(C3276,[3]May!$C:$Z,24,FALSE)</f>
        <v>2019</v>
      </c>
    </row>
    <row r="3277" spans="1:15" x14ac:dyDescent="0.25">
      <c r="A3277" t="s">
        <v>1245</v>
      </c>
      <c r="C3277" t="s">
        <v>1267</v>
      </c>
      <c r="E3277">
        <v>13</v>
      </c>
      <c r="F3277" t="s">
        <v>1248</v>
      </c>
      <c r="J3277" t="s">
        <v>23</v>
      </c>
      <c r="K3277">
        <v>6</v>
      </c>
      <c r="L3277">
        <v>30.66</v>
      </c>
      <c r="M3277">
        <v>2.4E-2</v>
      </c>
      <c r="O3277" s="12">
        <f>VLOOKUP(C3277,[3]May!$C:$Z,24,FALSE)</f>
        <v>2019</v>
      </c>
    </row>
    <row r="3278" spans="1:15" x14ac:dyDescent="0.25">
      <c r="A3278" t="s">
        <v>1245</v>
      </c>
      <c r="C3278" t="s">
        <v>1267</v>
      </c>
      <c r="E3278">
        <v>2</v>
      </c>
      <c r="F3278" t="s">
        <v>1247</v>
      </c>
      <c r="J3278" t="s">
        <v>23</v>
      </c>
      <c r="K3278">
        <v>1</v>
      </c>
      <c r="L3278">
        <v>5.1100000000000003</v>
      </c>
      <c r="M3278">
        <v>4.0000000000000001E-3</v>
      </c>
      <c r="O3278" s="12">
        <f>VLOOKUP(C3278,[3]May!$C:$Z,24,FALSE)</f>
        <v>2019</v>
      </c>
    </row>
    <row r="3279" spans="1:15" x14ac:dyDescent="0.25">
      <c r="A3279" t="s">
        <v>1245</v>
      </c>
      <c r="C3279" t="s">
        <v>1267</v>
      </c>
      <c r="E3279">
        <v>13</v>
      </c>
      <c r="F3279" t="s">
        <v>1248</v>
      </c>
      <c r="J3279" t="s">
        <v>23</v>
      </c>
      <c r="K3279">
        <v>5</v>
      </c>
      <c r="L3279">
        <v>25.55</v>
      </c>
      <c r="M3279">
        <v>0.02</v>
      </c>
      <c r="O3279" s="12">
        <f>VLOOKUP(C3279,[3]May!$C:$Z,24,FALSE)</f>
        <v>2019</v>
      </c>
    </row>
    <row r="3280" spans="1:15" x14ac:dyDescent="0.25">
      <c r="A3280" t="s">
        <v>1245</v>
      </c>
      <c r="C3280" t="s">
        <v>1267</v>
      </c>
      <c r="E3280">
        <v>2</v>
      </c>
      <c r="F3280" t="s">
        <v>1247</v>
      </c>
      <c r="J3280" t="s">
        <v>23</v>
      </c>
      <c r="K3280">
        <v>1</v>
      </c>
      <c r="L3280">
        <v>5.1100000000000003</v>
      </c>
      <c r="M3280">
        <v>4.0000000000000001E-3</v>
      </c>
      <c r="O3280" s="12">
        <f>VLOOKUP(C3280,[3]May!$C:$Z,24,FALSE)</f>
        <v>2019</v>
      </c>
    </row>
    <row r="3281" spans="1:15" x14ac:dyDescent="0.25">
      <c r="A3281" t="s">
        <v>1245</v>
      </c>
      <c r="C3281" t="s">
        <v>1267</v>
      </c>
      <c r="E3281">
        <v>13</v>
      </c>
      <c r="F3281" t="s">
        <v>1248</v>
      </c>
      <c r="J3281" t="s">
        <v>23</v>
      </c>
      <c r="K3281">
        <v>8</v>
      </c>
      <c r="L3281">
        <v>40.880000000000003</v>
      </c>
      <c r="M3281">
        <v>3.2000000000000001E-2</v>
      </c>
      <c r="O3281" s="12">
        <f>VLOOKUP(C3281,[3]May!$C:$Z,24,FALSE)</f>
        <v>2019</v>
      </c>
    </row>
    <row r="3282" spans="1:15" x14ac:dyDescent="0.25">
      <c r="A3282" t="s">
        <v>1245</v>
      </c>
      <c r="C3282" t="s">
        <v>1267</v>
      </c>
      <c r="E3282">
        <v>2</v>
      </c>
      <c r="F3282" t="s">
        <v>1247</v>
      </c>
      <c r="J3282" t="s">
        <v>23</v>
      </c>
      <c r="K3282">
        <v>1</v>
      </c>
      <c r="L3282">
        <v>65.13</v>
      </c>
      <c r="M3282">
        <v>5.0999999999999997E-2</v>
      </c>
      <c r="O3282" s="12">
        <f>VLOOKUP(C3282,[3]May!$C:$Z,24,FALSE)</f>
        <v>2019</v>
      </c>
    </row>
    <row r="3283" spans="1:15" x14ac:dyDescent="0.25">
      <c r="A3283" t="s">
        <v>1245</v>
      </c>
      <c r="C3283" t="s">
        <v>1267</v>
      </c>
      <c r="E3283">
        <v>13</v>
      </c>
      <c r="F3283" t="s">
        <v>1248</v>
      </c>
      <c r="J3283" t="s">
        <v>23</v>
      </c>
      <c r="K3283">
        <v>8</v>
      </c>
      <c r="L3283">
        <v>40.880000000000003</v>
      </c>
      <c r="M3283">
        <v>3.2000000000000001E-2</v>
      </c>
      <c r="O3283" s="12">
        <f>VLOOKUP(C3283,[3]May!$C:$Z,24,FALSE)</f>
        <v>2019</v>
      </c>
    </row>
    <row r="3284" spans="1:15" x14ac:dyDescent="0.25">
      <c r="A3284" t="s">
        <v>1245</v>
      </c>
      <c r="C3284" t="s">
        <v>1267</v>
      </c>
      <c r="E3284">
        <v>13</v>
      </c>
      <c r="F3284" t="s">
        <v>1248</v>
      </c>
      <c r="J3284" t="s">
        <v>23</v>
      </c>
      <c r="K3284">
        <v>8</v>
      </c>
      <c r="L3284">
        <v>40.880000000000003</v>
      </c>
      <c r="M3284">
        <v>3.2000000000000001E-2</v>
      </c>
      <c r="O3284" s="12">
        <f>VLOOKUP(C3284,[3]May!$C:$Z,24,FALSE)</f>
        <v>2019</v>
      </c>
    </row>
    <row r="3285" spans="1:15" x14ac:dyDescent="0.25">
      <c r="A3285" t="s">
        <v>1245</v>
      </c>
      <c r="C3285" t="s">
        <v>1267</v>
      </c>
      <c r="E3285">
        <v>2</v>
      </c>
      <c r="F3285" t="s">
        <v>1247</v>
      </c>
      <c r="J3285" t="s">
        <v>23</v>
      </c>
      <c r="K3285">
        <v>1</v>
      </c>
      <c r="L3285">
        <v>5.1100000000000003</v>
      </c>
      <c r="M3285">
        <v>4.0000000000000001E-3</v>
      </c>
      <c r="O3285" s="12">
        <f>VLOOKUP(C3285,[3]May!$C:$Z,24,FALSE)</f>
        <v>2019</v>
      </c>
    </row>
    <row r="3286" spans="1:15" x14ac:dyDescent="0.25">
      <c r="A3286" t="s">
        <v>1245</v>
      </c>
      <c r="C3286" t="s">
        <v>1267</v>
      </c>
      <c r="E3286">
        <v>13</v>
      </c>
      <c r="F3286" t="s">
        <v>1248</v>
      </c>
      <c r="J3286" t="s">
        <v>23</v>
      </c>
      <c r="K3286">
        <v>7</v>
      </c>
      <c r="L3286">
        <v>35.770000000000003</v>
      </c>
      <c r="M3286">
        <v>2.8000000000000001E-2</v>
      </c>
      <c r="O3286" s="12">
        <f>VLOOKUP(C3286,[3]May!$C:$Z,24,FALSE)</f>
        <v>2019</v>
      </c>
    </row>
    <row r="3287" spans="1:15" x14ac:dyDescent="0.25">
      <c r="A3287" t="s">
        <v>1245</v>
      </c>
      <c r="C3287" t="s">
        <v>1267</v>
      </c>
      <c r="E3287">
        <v>2</v>
      </c>
      <c r="F3287" t="s">
        <v>1247</v>
      </c>
      <c r="J3287" t="s">
        <v>23</v>
      </c>
      <c r="K3287">
        <v>1</v>
      </c>
      <c r="L3287">
        <v>5.1100000000000003</v>
      </c>
      <c r="M3287">
        <v>4.0000000000000001E-3</v>
      </c>
      <c r="O3287" s="12">
        <f>VLOOKUP(C3287,[3]May!$C:$Z,24,FALSE)</f>
        <v>2019</v>
      </c>
    </row>
    <row r="3288" spans="1:15" x14ac:dyDescent="0.25">
      <c r="A3288" t="s">
        <v>1245</v>
      </c>
      <c r="C3288" t="s">
        <v>1267</v>
      </c>
      <c r="E3288">
        <v>13</v>
      </c>
      <c r="F3288" t="s">
        <v>1248</v>
      </c>
      <c r="J3288" t="s">
        <v>23</v>
      </c>
      <c r="K3288">
        <v>7</v>
      </c>
      <c r="L3288">
        <v>35.770000000000003</v>
      </c>
      <c r="M3288">
        <v>2.8000000000000001E-2</v>
      </c>
      <c r="O3288" s="12">
        <f>VLOOKUP(C3288,[3]May!$C:$Z,24,FALSE)</f>
        <v>2019</v>
      </c>
    </row>
    <row r="3289" spans="1:15" x14ac:dyDescent="0.25">
      <c r="A3289" t="s">
        <v>1245</v>
      </c>
      <c r="C3289" t="s">
        <v>1267</v>
      </c>
      <c r="E3289">
        <v>2</v>
      </c>
      <c r="F3289" t="s">
        <v>1247</v>
      </c>
      <c r="J3289" t="s">
        <v>23</v>
      </c>
      <c r="K3289">
        <v>1</v>
      </c>
      <c r="L3289">
        <v>65.13</v>
      </c>
      <c r="M3289">
        <v>5.0999999999999997E-2</v>
      </c>
      <c r="O3289" s="12">
        <f>VLOOKUP(C3289,[3]May!$C:$Z,24,FALSE)</f>
        <v>2019</v>
      </c>
    </row>
    <row r="3290" spans="1:15" x14ac:dyDescent="0.25">
      <c r="A3290" t="s">
        <v>1245</v>
      </c>
      <c r="C3290" t="s">
        <v>1267</v>
      </c>
      <c r="E3290">
        <v>13</v>
      </c>
      <c r="F3290" t="s">
        <v>1248</v>
      </c>
      <c r="J3290" t="s">
        <v>23</v>
      </c>
      <c r="K3290">
        <v>7</v>
      </c>
      <c r="L3290">
        <v>35.770000000000003</v>
      </c>
      <c r="M3290">
        <v>2.8000000000000001E-2</v>
      </c>
      <c r="O3290" s="12">
        <f>VLOOKUP(C3290,[3]May!$C:$Z,24,FALSE)</f>
        <v>2019</v>
      </c>
    </row>
    <row r="3291" spans="1:15" x14ac:dyDescent="0.25">
      <c r="A3291" t="s">
        <v>1245</v>
      </c>
      <c r="C3291" t="s">
        <v>1267</v>
      </c>
      <c r="E3291">
        <v>13</v>
      </c>
      <c r="F3291" t="s">
        <v>1248</v>
      </c>
      <c r="J3291" t="s">
        <v>23</v>
      </c>
      <c r="K3291">
        <v>7</v>
      </c>
      <c r="L3291">
        <v>35.770000000000003</v>
      </c>
      <c r="M3291">
        <v>2.8000000000000001E-2</v>
      </c>
      <c r="O3291" s="12">
        <f>VLOOKUP(C3291,[3]May!$C:$Z,24,FALSE)</f>
        <v>2019</v>
      </c>
    </row>
    <row r="3292" spans="1:15" x14ac:dyDescent="0.25">
      <c r="A3292" t="s">
        <v>1245</v>
      </c>
      <c r="C3292" t="s">
        <v>1267</v>
      </c>
      <c r="E3292">
        <v>13</v>
      </c>
      <c r="F3292" t="s">
        <v>1248</v>
      </c>
      <c r="J3292" t="s">
        <v>23</v>
      </c>
      <c r="K3292">
        <v>8</v>
      </c>
      <c r="L3292">
        <v>40.880000000000003</v>
      </c>
      <c r="M3292">
        <v>3.2000000000000001E-2</v>
      </c>
      <c r="O3292" s="12">
        <f>VLOOKUP(C3292,[3]May!$C:$Z,24,FALSE)</f>
        <v>2019</v>
      </c>
    </row>
    <row r="3293" spans="1:15" x14ac:dyDescent="0.25">
      <c r="A3293" t="s">
        <v>1245</v>
      </c>
      <c r="C3293" t="s">
        <v>1267</v>
      </c>
      <c r="E3293">
        <v>2</v>
      </c>
      <c r="F3293" t="s">
        <v>1247</v>
      </c>
      <c r="J3293" t="s">
        <v>23</v>
      </c>
      <c r="K3293">
        <v>1</v>
      </c>
      <c r="L3293">
        <v>5.1100000000000003</v>
      </c>
      <c r="M3293">
        <v>4.0000000000000001E-3</v>
      </c>
      <c r="O3293" s="12">
        <f>VLOOKUP(C3293,[3]May!$C:$Z,24,FALSE)</f>
        <v>2019</v>
      </c>
    </row>
    <row r="3294" spans="1:15" x14ac:dyDescent="0.25">
      <c r="A3294" t="s">
        <v>1245</v>
      </c>
      <c r="C3294" t="s">
        <v>1267</v>
      </c>
      <c r="E3294">
        <v>13</v>
      </c>
      <c r="F3294" t="s">
        <v>1248</v>
      </c>
      <c r="J3294" t="s">
        <v>23</v>
      </c>
      <c r="K3294">
        <v>8</v>
      </c>
      <c r="L3294">
        <v>40.880000000000003</v>
      </c>
      <c r="M3294">
        <v>3.2000000000000001E-2</v>
      </c>
      <c r="O3294" s="12">
        <f>VLOOKUP(C3294,[3]May!$C:$Z,24,FALSE)</f>
        <v>2019</v>
      </c>
    </row>
    <row r="3295" spans="1:15" x14ac:dyDescent="0.25">
      <c r="A3295" t="s">
        <v>1245</v>
      </c>
      <c r="C3295" t="s">
        <v>1267</v>
      </c>
      <c r="E3295">
        <v>2</v>
      </c>
      <c r="F3295" t="s">
        <v>1247</v>
      </c>
      <c r="J3295" t="s">
        <v>23</v>
      </c>
      <c r="K3295">
        <v>2</v>
      </c>
      <c r="L3295">
        <v>10.220000000000001</v>
      </c>
      <c r="M3295">
        <v>8.0000000000000002E-3</v>
      </c>
      <c r="O3295" s="12">
        <f>VLOOKUP(C3295,[3]May!$C:$Z,24,FALSE)</f>
        <v>2019</v>
      </c>
    </row>
    <row r="3296" spans="1:15" x14ac:dyDescent="0.25">
      <c r="A3296" t="s">
        <v>1245</v>
      </c>
      <c r="C3296" t="s">
        <v>1267</v>
      </c>
      <c r="E3296">
        <v>12</v>
      </c>
      <c r="F3296" t="s">
        <v>1253</v>
      </c>
      <c r="J3296" t="s">
        <v>23</v>
      </c>
      <c r="K3296">
        <v>1</v>
      </c>
      <c r="L3296">
        <v>61.2</v>
      </c>
      <c r="M3296">
        <v>8.3370000000000007E-3</v>
      </c>
      <c r="O3296" s="12">
        <f>VLOOKUP(C3296,[3]May!$C:$Z,24,FALSE)</f>
        <v>2019</v>
      </c>
    </row>
    <row r="3297" spans="1:15" x14ac:dyDescent="0.25">
      <c r="A3297" t="s">
        <v>1245</v>
      </c>
      <c r="C3297" t="s">
        <v>1267</v>
      </c>
      <c r="E3297">
        <v>2</v>
      </c>
      <c r="F3297" t="s">
        <v>1247</v>
      </c>
      <c r="J3297" t="s">
        <v>23</v>
      </c>
      <c r="K3297">
        <v>1</v>
      </c>
      <c r="L3297">
        <v>65.13</v>
      </c>
      <c r="M3297">
        <v>5.0999999999999997E-2</v>
      </c>
      <c r="O3297" s="12">
        <f>VLOOKUP(C3297,[3]May!$C:$Z,24,FALSE)</f>
        <v>2019</v>
      </c>
    </row>
    <row r="3298" spans="1:15" x14ac:dyDescent="0.25">
      <c r="A3298" t="s">
        <v>1245</v>
      </c>
      <c r="C3298" t="s">
        <v>1267</v>
      </c>
      <c r="E3298">
        <v>13</v>
      </c>
      <c r="F3298" t="s">
        <v>1248</v>
      </c>
      <c r="J3298" t="s">
        <v>23</v>
      </c>
      <c r="K3298">
        <v>7</v>
      </c>
      <c r="L3298">
        <v>35.770000000000003</v>
      </c>
      <c r="M3298">
        <v>2.8000000000000001E-2</v>
      </c>
      <c r="O3298" s="12">
        <f>VLOOKUP(C3298,[3]May!$C:$Z,24,FALSE)</f>
        <v>2019</v>
      </c>
    </row>
    <row r="3299" spans="1:15" x14ac:dyDescent="0.25">
      <c r="A3299" t="s">
        <v>1245</v>
      </c>
      <c r="C3299" t="s">
        <v>1267</v>
      </c>
      <c r="E3299">
        <v>2</v>
      </c>
      <c r="F3299" t="s">
        <v>1247</v>
      </c>
      <c r="J3299" t="s">
        <v>23</v>
      </c>
      <c r="K3299">
        <v>2</v>
      </c>
      <c r="L3299">
        <v>130.26</v>
      </c>
      <c r="M3299">
        <v>0.10199999999999999</v>
      </c>
      <c r="O3299" s="12">
        <f>VLOOKUP(C3299,[3]May!$C:$Z,24,FALSE)</f>
        <v>2019</v>
      </c>
    </row>
    <row r="3300" spans="1:15" x14ac:dyDescent="0.25">
      <c r="A3300" t="s">
        <v>1245</v>
      </c>
      <c r="C3300" t="s">
        <v>1267</v>
      </c>
      <c r="E3300">
        <v>13</v>
      </c>
      <c r="F3300" t="s">
        <v>1248</v>
      </c>
      <c r="J3300" t="s">
        <v>23</v>
      </c>
      <c r="K3300">
        <v>5</v>
      </c>
      <c r="L3300">
        <v>25.55</v>
      </c>
      <c r="M3300">
        <v>0.02</v>
      </c>
      <c r="O3300" s="12">
        <f>VLOOKUP(C3300,[3]May!$C:$Z,24,FALSE)</f>
        <v>2019</v>
      </c>
    </row>
    <row r="3301" spans="1:15" x14ac:dyDescent="0.25">
      <c r="A3301" t="s">
        <v>1245</v>
      </c>
      <c r="C3301" t="s">
        <v>1267</v>
      </c>
      <c r="E3301">
        <v>13</v>
      </c>
      <c r="F3301" t="s">
        <v>1248</v>
      </c>
      <c r="J3301" t="s">
        <v>23</v>
      </c>
      <c r="K3301">
        <v>7</v>
      </c>
      <c r="L3301">
        <v>35.770000000000003</v>
      </c>
      <c r="M3301">
        <v>2.8000000000000001E-2</v>
      </c>
      <c r="O3301" s="12">
        <f>VLOOKUP(C3301,[3]May!$C:$Z,24,FALSE)</f>
        <v>2019</v>
      </c>
    </row>
    <row r="3302" spans="1:15" x14ac:dyDescent="0.25">
      <c r="A3302" t="s">
        <v>1245</v>
      </c>
      <c r="C3302" t="s">
        <v>1267</v>
      </c>
      <c r="E3302">
        <v>12</v>
      </c>
      <c r="F3302" t="s">
        <v>1253</v>
      </c>
      <c r="J3302" t="s">
        <v>23</v>
      </c>
      <c r="K3302">
        <v>1</v>
      </c>
      <c r="L3302">
        <v>61.2</v>
      </c>
      <c r="M3302">
        <v>8.3370000000000007E-3</v>
      </c>
      <c r="O3302" s="12">
        <f>VLOOKUP(C3302,[3]May!$C:$Z,24,FALSE)</f>
        <v>2019</v>
      </c>
    </row>
    <row r="3303" spans="1:15" x14ac:dyDescent="0.25">
      <c r="A3303" t="s">
        <v>1245</v>
      </c>
      <c r="C3303" t="s">
        <v>1267</v>
      </c>
      <c r="E3303">
        <v>13</v>
      </c>
      <c r="F3303" t="s">
        <v>1248</v>
      </c>
      <c r="J3303" t="s">
        <v>23</v>
      </c>
      <c r="K3303">
        <v>5</v>
      </c>
      <c r="L3303">
        <v>25.55</v>
      </c>
      <c r="M3303">
        <v>0.02</v>
      </c>
      <c r="O3303" s="12">
        <f>VLOOKUP(C3303,[3]May!$C:$Z,24,FALSE)</f>
        <v>2019</v>
      </c>
    </row>
    <row r="3304" spans="1:15" x14ac:dyDescent="0.25">
      <c r="A3304" t="s">
        <v>1245</v>
      </c>
      <c r="C3304" t="s">
        <v>1267</v>
      </c>
      <c r="E3304">
        <v>13</v>
      </c>
      <c r="F3304" t="s">
        <v>1248</v>
      </c>
      <c r="J3304" t="s">
        <v>23</v>
      </c>
      <c r="K3304">
        <v>5</v>
      </c>
      <c r="L3304">
        <v>25.55</v>
      </c>
      <c r="M3304">
        <v>0.02</v>
      </c>
      <c r="O3304" s="12">
        <f>VLOOKUP(C3304,[3]May!$C:$Z,24,FALSE)</f>
        <v>2019</v>
      </c>
    </row>
    <row r="3305" spans="1:15" x14ac:dyDescent="0.25">
      <c r="A3305" t="s">
        <v>1245</v>
      </c>
      <c r="C3305" t="s">
        <v>1267</v>
      </c>
      <c r="E3305">
        <v>2</v>
      </c>
      <c r="F3305" t="s">
        <v>1247</v>
      </c>
      <c r="J3305" t="s">
        <v>23</v>
      </c>
      <c r="K3305">
        <v>1</v>
      </c>
      <c r="L3305">
        <v>65.13</v>
      </c>
      <c r="M3305">
        <v>5.0999999999999997E-2</v>
      </c>
      <c r="O3305" s="12">
        <f>VLOOKUP(C3305,[3]May!$C:$Z,24,FALSE)</f>
        <v>2019</v>
      </c>
    </row>
    <row r="3306" spans="1:15" x14ac:dyDescent="0.25">
      <c r="A3306" t="s">
        <v>1245</v>
      </c>
      <c r="C3306" t="s">
        <v>1267</v>
      </c>
      <c r="E3306">
        <v>13</v>
      </c>
      <c r="F3306" t="s">
        <v>1248</v>
      </c>
      <c r="J3306" t="s">
        <v>23</v>
      </c>
      <c r="K3306">
        <v>8</v>
      </c>
      <c r="L3306">
        <v>40.880000000000003</v>
      </c>
      <c r="M3306">
        <v>3.2000000000000001E-2</v>
      </c>
      <c r="O3306" s="12">
        <f>VLOOKUP(C3306,[3]May!$C:$Z,24,FALSE)</f>
        <v>2019</v>
      </c>
    </row>
    <row r="3307" spans="1:15" x14ac:dyDescent="0.25">
      <c r="A3307" t="s">
        <v>1245</v>
      </c>
      <c r="C3307" t="s">
        <v>1267</v>
      </c>
      <c r="E3307">
        <v>2</v>
      </c>
      <c r="F3307" t="s">
        <v>1247</v>
      </c>
      <c r="J3307" t="s">
        <v>23</v>
      </c>
      <c r="K3307">
        <v>2</v>
      </c>
      <c r="L3307">
        <v>10.220000000000001</v>
      </c>
      <c r="M3307">
        <v>8.0000000000000002E-3</v>
      </c>
      <c r="O3307" s="12">
        <f>VLOOKUP(C3307,[3]May!$C:$Z,24,FALSE)</f>
        <v>2019</v>
      </c>
    </row>
    <row r="3308" spans="1:15" x14ac:dyDescent="0.25">
      <c r="A3308" t="s">
        <v>1245</v>
      </c>
      <c r="C3308" t="s">
        <v>1267</v>
      </c>
      <c r="E3308">
        <v>13</v>
      </c>
      <c r="F3308" t="s">
        <v>1248</v>
      </c>
      <c r="J3308" t="s">
        <v>23</v>
      </c>
      <c r="K3308">
        <v>8</v>
      </c>
      <c r="L3308">
        <v>40.880000000000003</v>
      </c>
      <c r="M3308">
        <v>3.2000000000000001E-2</v>
      </c>
      <c r="O3308" s="12">
        <f>VLOOKUP(C3308,[3]May!$C:$Z,24,FALSE)</f>
        <v>2019</v>
      </c>
    </row>
    <row r="3309" spans="1:15" x14ac:dyDescent="0.25">
      <c r="A3309" t="s">
        <v>1245</v>
      </c>
      <c r="C3309" t="s">
        <v>1267</v>
      </c>
      <c r="E3309">
        <v>2</v>
      </c>
      <c r="F3309" t="s">
        <v>1247</v>
      </c>
      <c r="J3309" t="s">
        <v>23</v>
      </c>
      <c r="K3309">
        <v>1</v>
      </c>
      <c r="L3309">
        <v>5.1100000000000003</v>
      </c>
      <c r="M3309">
        <v>4.0000000000000001E-3</v>
      </c>
      <c r="O3309" s="12">
        <f>VLOOKUP(C3309,[3]May!$C:$Z,24,FALSE)</f>
        <v>2019</v>
      </c>
    </row>
    <row r="3310" spans="1:15" x14ac:dyDescent="0.25">
      <c r="A3310" t="s">
        <v>1245</v>
      </c>
      <c r="C3310" t="s">
        <v>1267</v>
      </c>
      <c r="E3310">
        <v>12</v>
      </c>
      <c r="F3310" t="s">
        <v>1253</v>
      </c>
      <c r="J3310" t="s">
        <v>23</v>
      </c>
      <c r="K3310">
        <v>1</v>
      </c>
      <c r="L3310">
        <v>61.2</v>
      </c>
      <c r="M3310">
        <v>8.3370000000000007E-3</v>
      </c>
      <c r="O3310" s="12">
        <f>VLOOKUP(C3310,[3]May!$C:$Z,24,FALSE)</f>
        <v>2019</v>
      </c>
    </row>
    <row r="3311" spans="1:15" x14ac:dyDescent="0.25">
      <c r="A3311" t="s">
        <v>1245</v>
      </c>
      <c r="C3311" t="s">
        <v>1267</v>
      </c>
      <c r="E3311">
        <v>2</v>
      </c>
      <c r="F3311" t="s">
        <v>1247</v>
      </c>
      <c r="J3311" t="s">
        <v>23</v>
      </c>
      <c r="K3311">
        <v>1</v>
      </c>
      <c r="L3311">
        <v>5.1100000000000003</v>
      </c>
      <c r="M3311">
        <v>4.0000000000000001E-3</v>
      </c>
      <c r="O3311" s="12">
        <f>VLOOKUP(C3311,[3]May!$C:$Z,24,FALSE)</f>
        <v>2019</v>
      </c>
    </row>
    <row r="3312" spans="1:15" x14ac:dyDescent="0.25">
      <c r="A3312" t="s">
        <v>1245</v>
      </c>
      <c r="C3312" t="s">
        <v>1267</v>
      </c>
      <c r="E3312">
        <v>13</v>
      </c>
      <c r="F3312" t="s">
        <v>1248</v>
      </c>
      <c r="J3312" t="s">
        <v>23</v>
      </c>
      <c r="K3312">
        <v>7</v>
      </c>
      <c r="L3312">
        <v>35.770000000000003</v>
      </c>
      <c r="M3312">
        <v>2.8000000000000001E-2</v>
      </c>
      <c r="O3312" s="12">
        <f>VLOOKUP(C3312,[3]May!$C:$Z,24,FALSE)</f>
        <v>2019</v>
      </c>
    </row>
    <row r="3313" spans="1:15" x14ac:dyDescent="0.25">
      <c r="A3313" t="s">
        <v>1245</v>
      </c>
      <c r="C3313" t="s">
        <v>1267</v>
      </c>
      <c r="E3313">
        <v>13</v>
      </c>
      <c r="F3313" t="s">
        <v>1248</v>
      </c>
      <c r="J3313" t="s">
        <v>23</v>
      </c>
      <c r="K3313">
        <v>5</v>
      </c>
      <c r="L3313">
        <v>25.55</v>
      </c>
      <c r="M3313">
        <v>0.02</v>
      </c>
      <c r="O3313" s="12">
        <f>VLOOKUP(C3313,[3]May!$C:$Z,24,FALSE)</f>
        <v>2019</v>
      </c>
    </row>
    <row r="3314" spans="1:15" x14ac:dyDescent="0.25">
      <c r="A3314" t="s">
        <v>1245</v>
      </c>
      <c r="C3314" t="s">
        <v>1267</v>
      </c>
      <c r="E3314">
        <v>2</v>
      </c>
      <c r="F3314" t="s">
        <v>1247</v>
      </c>
      <c r="J3314" t="s">
        <v>23</v>
      </c>
      <c r="K3314">
        <v>1</v>
      </c>
      <c r="L3314">
        <v>5.1100000000000003</v>
      </c>
      <c r="M3314">
        <v>4.0000000000000001E-3</v>
      </c>
      <c r="O3314" s="12">
        <f>VLOOKUP(C3314,[3]May!$C:$Z,24,FALSE)</f>
        <v>2019</v>
      </c>
    </row>
    <row r="3315" spans="1:15" x14ac:dyDescent="0.25">
      <c r="A3315" t="s">
        <v>1245</v>
      </c>
      <c r="C3315" t="s">
        <v>1267</v>
      </c>
      <c r="E3315">
        <v>2</v>
      </c>
      <c r="F3315" t="s">
        <v>1247</v>
      </c>
      <c r="J3315" t="s">
        <v>23</v>
      </c>
      <c r="K3315">
        <v>1</v>
      </c>
      <c r="L3315">
        <v>65.13</v>
      </c>
      <c r="M3315">
        <v>5.0999999999999997E-2</v>
      </c>
      <c r="O3315" s="12">
        <f>VLOOKUP(C3315,[3]May!$C:$Z,24,FALSE)</f>
        <v>2019</v>
      </c>
    </row>
    <row r="3316" spans="1:15" x14ac:dyDescent="0.25">
      <c r="A3316" t="s">
        <v>1245</v>
      </c>
      <c r="C3316" t="s">
        <v>1267</v>
      </c>
      <c r="E3316">
        <v>13</v>
      </c>
      <c r="F3316" t="s">
        <v>1248</v>
      </c>
      <c r="J3316" t="s">
        <v>23</v>
      </c>
      <c r="K3316">
        <v>7</v>
      </c>
      <c r="L3316">
        <v>35.770000000000003</v>
      </c>
      <c r="M3316">
        <v>2.8000000000000001E-2</v>
      </c>
      <c r="O3316" s="12">
        <f>VLOOKUP(C3316,[3]May!$C:$Z,24,FALSE)</f>
        <v>2019</v>
      </c>
    </row>
    <row r="3317" spans="1:15" x14ac:dyDescent="0.25">
      <c r="A3317" t="s">
        <v>1245</v>
      </c>
      <c r="C3317" t="s">
        <v>1267</v>
      </c>
      <c r="E3317">
        <v>2</v>
      </c>
      <c r="F3317" t="s">
        <v>1247</v>
      </c>
      <c r="J3317" t="s">
        <v>23</v>
      </c>
      <c r="K3317">
        <v>1</v>
      </c>
      <c r="L3317">
        <v>5.1100000000000003</v>
      </c>
      <c r="M3317">
        <v>4.0000000000000001E-3</v>
      </c>
      <c r="O3317" s="12">
        <f>VLOOKUP(C3317,[3]May!$C:$Z,24,FALSE)</f>
        <v>2019</v>
      </c>
    </row>
    <row r="3318" spans="1:15" x14ac:dyDescent="0.25">
      <c r="A3318" t="s">
        <v>1245</v>
      </c>
      <c r="C3318" t="s">
        <v>1267</v>
      </c>
      <c r="E3318">
        <v>13</v>
      </c>
      <c r="F3318" t="s">
        <v>1248</v>
      </c>
      <c r="J3318" t="s">
        <v>23</v>
      </c>
      <c r="K3318">
        <v>8</v>
      </c>
      <c r="L3318">
        <v>40.880000000000003</v>
      </c>
      <c r="M3318">
        <v>3.2000000000000001E-2</v>
      </c>
      <c r="O3318" s="12">
        <f>VLOOKUP(C3318,[3]May!$C:$Z,24,FALSE)</f>
        <v>2019</v>
      </c>
    </row>
    <row r="3319" spans="1:15" x14ac:dyDescent="0.25">
      <c r="A3319" t="s">
        <v>1245</v>
      </c>
      <c r="C3319" t="s">
        <v>1267</v>
      </c>
      <c r="E3319">
        <v>2</v>
      </c>
      <c r="F3319" t="s">
        <v>1247</v>
      </c>
      <c r="J3319" t="s">
        <v>23</v>
      </c>
      <c r="K3319">
        <v>1</v>
      </c>
      <c r="L3319">
        <v>65.13</v>
      </c>
      <c r="M3319">
        <v>5.0999999999999997E-2</v>
      </c>
      <c r="O3319" s="12">
        <f>VLOOKUP(C3319,[3]May!$C:$Z,24,FALSE)</f>
        <v>2019</v>
      </c>
    </row>
    <row r="3320" spans="1:15" x14ac:dyDescent="0.25">
      <c r="A3320" t="s">
        <v>1245</v>
      </c>
      <c r="C3320" t="s">
        <v>1267</v>
      </c>
      <c r="E3320">
        <v>13</v>
      </c>
      <c r="F3320" t="s">
        <v>1248</v>
      </c>
      <c r="J3320" t="s">
        <v>23</v>
      </c>
      <c r="K3320">
        <v>8</v>
      </c>
      <c r="L3320">
        <v>40.880000000000003</v>
      </c>
      <c r="M3320">
        <v>3.2000000000000001E-2</v>
      </c>
      <c r="O3320" s="12">
        <f>VLOOKUP(C3320,[3]May!$C:$Z,24,FALSE)</f>
        <v>2019</v>
      </c>
    </row>
    <row r="3321" spans="1:15" x14ac:dyDescent="0.25">
      <c r="A3321" t="s">
        <v>1245</v>
      </c>
      <c r="C3321" t="s">
        <v>1267</v>
      </c>
      <c r="E3321">
        <v>13</v>
      </c>
      <c r="F3321" t="s">
        <v>1248</v>
      </c>
      <c r="J3321" t="s">
        <v>23</v>
      </c>
      <c r="K3321">
        <v>4</v>
      </c>
      <c r="L3321">
        <v>20.440000000000001</v>
      </c>
      <c r="M3321">
        <v>1.6E-2</v>
      </c>
      <c r="O3321" s="12">
        <f>VLOOKUP(C3321,[3]May!$C:$Z,24,FALSE)</f>
        <v>2019</v>
      </c>
    </row>
    <row r="3322" spans="1:15" x14ac:dyDescent="0.25">
      <c r="A3322" t="s">
        <v>1245</v>
      </c>
      <c r="C3322" t="s">
        <v>1267</v>
      </c>
      <c r="E3322">
        <v>12</v>
      </c>
      <c r="F3322" t="s">
        <v>1253</v>
      </c>
      <c r="J3322" t="s">
        <v>23</v>
      </c>
      <c r="K3322">
        <v>1</v>
      </c>
      <c r="L3322">
        <v>61.2</v>
      </c>
      <c r="M3322">
        <v>8.3370000000000007E-3</v>
      </c>
      <c r="O3322" s="12">
        <f>VLOOKUP(C3322,[3]May!$C:$Z,24,FALSE)</f>
        <v>2019</v>
      </c>
    </row>
    <row r="3323" spans="1:15" x14ac:dyDescent="0.25">
      <c r="A3323" t="s">
        <v>1245</v>
      </c>
      <c r="C3323" t="s">
        <v>1267</v>
      </c>
      <c r="E3323">
        <v>2</v>
      </c>
      <c r="F3323" t="s">
        <v>1247</v>
      </c>
      <c r="J3323" t="s">
        <v>23</v>
      </c>
      <c r="K3323">
        <v>1</v>
      </c>
      <c r="L3323">
        <v>5.1100000000000003</v>
      </c>
      <c r="M3323">
        <v>4.0000000000000001E-3</v>
      </c>
      <c r="O3323" s="12">
        <f>VLOOKUP(C3323,[3]May!$C:$Z,24,FALSE)</f>
        <v>2019</v>
      </c>
    </row>
    <row r="3324" spans="1:15" x14ac:dyDescent="0.25">
      <c r="A3324" t="s">
        <v>1245</v>
      </c>
      <c r="C3324" t="s">
        <v>1267</v>
      </c>
      <c r="E3324">
        <v>13</v>
      </c>
      <c r="F3324" t="s">
        <v>1248</v>
      </c>
      <c r="J3324" t="s">
        <v>23</v>
      </c>
      <c r="K3324">
        <v>7</v>
      </c>
      <c r="L3324">
        <v>35.770000000000003</v>
      </c>
      <c r="M3324">
        <v>2.8000000000000001E-2</v>
      </c>
      <c r="O3324" s="12">
        <f>VLOOKUP(C3324,[3]May!$C:$Z,24,FALSE)</f>
        <v>2019</v>
      </c>
    </row>
    <row r="3325" spans="1:15" x14ac:dyDescent="0.25">
      <c r="A3325" t="s">
        <v>1245</v>
      </c>
      <c r="C3325" t="s">
        <v>1267</v>
      </c>
      <c r="E3325">
        <v>12</v>
      </c>
      <c r="F3325" t="s">
        <v>1253</v>
      </c>
      <c r="J3325" t="s">
        <v>23</v>
      </c>
      <c r="K3325">
        <v>1</v>
      </c>
      <c r="L3325">
        <v>61.2</v>
      </c>
      <c r="M3325">
        <v>8.3370000000000007E-3</v>
      </c>
      <c r="O3325" s="12">
        <f>VLOOKUP(C3325,[3]May!$C:$Z,24,FALSE)</f>
        <v>2019</v>
      </c>
    </row>
    <row r="3326" spans="1:15" x14ac:dyDescent="0.25">
      <c r="A3326" t="s">
        <v>1245</v>
      </c>
      <c r="C3326" t="s">
        <v>1267</v>
      </c>
      <c r="E3326">
        <v>2</v>
      </c>
      <c r="F3326" t="s">
        <v>1247</v>
      </c>
      <c r="J3326" t="s">
        <v>23</v>
      </c>
      <c r="K3326">
        <v>1</v>
      </c>
      <c r="L3326">
        <v>5.1100000000000003</v>
      </c>
      <c r="M3326">
        <v>4.0000000000000001E-3</v>
      </c>
      <c r="O3326" s="12">
        <f>VLOOKUP(C3326,[3]May!$C:$Z,24,FALSE)</f>
        <v>2019</v>
      </c>
    </row>
    <row r="3327" spans="1:15" x14ac:dyDescent="0.25">
      <c r="A3327" t="s">
        <v>1245</v>
      </c>
      <c r="C3327" t="s">
        <v>1267</v>
      </c>
      <c r="E3327">
        <v>13</v>
      </c>
      <c r="F3327" t="s">
        <v>1248</v>
      </c>
      <c r="J3327" t="s">
        <v>23</v>
      </c>
      <c r="K3327">
        <v>8</v>
      </c>
      <c r="L3327">
        <v>40.880000000000003</v>
      </c>
      <c r="M3327">
        <v>3.2000000000000001E-2</v>
      </c>
      <c r="O3327" s="12">
        <f>VLOOKUP(C3327,[3]May!$C:$Z,24,FALSE)</f>
        <v>2019</v>
      </c>
    </row>
    <row r="3328" spans="1:15" x14ac:dyDescent="0.25">
      <c r="A3328" t="s">
        <v>1245</v>
      </c>
      <c r="C3328" t="s">
        <v>1267</v>
      </c>
      <c r="E3328">
        <v>2</v>
      </c>
      <c r="F3328" t="s">
        <v>1247</v>
      </c>
      <c r="J3328" t="s">
        <v>23</v>
      </c>
      <c r="K3328">
        <v>6</v>
      </c>
      <c r="L3328">
        <v>390.78</v>
      </c>
      <c r="M3328">
        <v>0.30599999999999999</v>
      </c>
      <c r="O3328" s="12">
        <f>VLOOKUP(C3328,[3]May!$C:$Z,24,FALSE)</f>
        <v>2019</v>
      </c>
    </row>
    <row r="3329" spans="1:15" x14ac:dyDescent="0.25">
      <c r="A3329" t="s">
        <v>1245</v>
      </c>
      <c r="C3329" t="s">
        <v>1267</v>
      </c>
      <c r="E3329">
        <v>13</v>
      </c>
      <c r="F3329" t="s">
        <v>1248</v>
      </c>
      <c r="J3329" t="s">
        <v>23</v>
      </c>
      <c r="K3329">
        <v>1</v>
      </c>
      <c r="L3329">
        <v>5.1100000000000003</v>
      </c>
      <c r="M3329">
        <v>4.0000000000000001E-3</v>
      </c>
      <c r="O3329" s="12">
        <f>VLOOKUP(C3329,[3]May!$C:$Z,24,FALSE)</f>
        <v>2019</v>
      </c>
    </row>
    <row r="3330" spans="1:15" x14ac:dyDescent="0.25">
      <c r="A3330" t="s">
        <v>1245</v>
      </c>
      <c r="C3330" t="s">
        <v>1267</v>
      </c>
      <c r="E3330">
        <v>13</v>
      </c>
      <c r="F3330" t="s">
        <v>1248</v>
      </c>
      <c r="J3330" t="s">
        <v>23</v>
      </c>
      <c r="K3330">
        <v>5</v>
      </c>
      <c r="L3330">
        <v>25.55</v>
      </c>
      <c r="M3330">
        <v>0.02</v>
      </c>
      <c r="O3330" s="12">
        <f>VLOOKUP(C3330,[3]May!$C:$Z,24,FALSE)</f>
        <v>2019</v>
      </c>
    </row>
    <row r="3331" spans="1:15" x14ac:dyDescent="0.25">
      <c r="A3331" t="s">
        <v>1245</v>
      </c>
      <c r="C3331" t="s">
        <v>1267</v>
      </c>
      <c r="E3331">
        <v>13</v>
      </c>
      <c r="F3331" t="s">
        <v>1248</v>
      </c>
      <c r="J3331" t="s">
        <v>23</v>
      </c>
      <c r="K3331">
        <v>8</v>
      </c>
      <c r="L3331">
        <v>40.880000000000003</v>
      </c>
      <c r="M3331">
        <v>3.2000000000000001E-2</v>
      </c>
      <c r="O3331" s="12">
        <f>VLOOKUP(C3331,[3]May!$C:$Z,24,FALSE)</f>
        <v>2019</v>
      </c>
    </row>
    <row r="3332" spans="1:15" x14ac:dyDescent="0.25">
      <c r="A3332" t="s">
        <v>1245</v>
      </c>
      <c r="C3332" t="s">
        <v>1267</v>
      </c>
      <c r="E3332">
        <v>2</v>
      </c>
      <c r="F3332" t="s">
        <v>1247</v>
      </c>
      <c r="J3332" t="s">
        <v>23</v>
      </c>
      <c r="K3332">
        <v>1</v>
      </c>
      <c r="L3332">
        <v>5.1100000000000003</v>
      </c>
      <c r="M3332">
        <v>4.0000000000000001E-3</v>
      </c>
      <c r="O3332" s="12">
        <f>VLOOKUP(C3332,[3]May!$C:$Z,24,FALSE)</f>
        <v>2019</v>
      </c>
    </row>
    <row r="3333" spans="1:15" x14ac:dyDescent="0.25">
      <c r="A3333" t="s">
        <v>1245</v>
      </c>
      <c r="C3333" t="s">
        <v>1267</v>
      </c>
      <c r="E3333">
        <v>13</v>
      </c>
      <c r="F3333" t="s">
        <v>1248</v>
      </c>
      <c r="J3333" t="s">
        <v>23</v>
      </c>
      <c r="K3333">
        <v>7</v>
      </c>
      <c r="L3333">
        <v>35.770000000000003</v>
      </c>
      <c r="M3333">
        <v>2.8000000000000001E-2</v>
      </c>
      <c r="O3333" s="12">
        <f>VLOOKUP(C3333,[3]May!$C:$Z,24,FALSE)</f>
        <v>2019</v>
      </c>
    </row>
    <row r="3334" spans="1:15" x14ac:dyDescent="0.25">
      <c r="A3334" t="s">
        <v>1245</v>
      </c>
      <c r="C3334" t="s">
        <v>1267</v>
      </c>
      <c r="E3334">
        <v>13</v>
      </c>
      <c r="F3334" t="s">
        <v>1248</v>
      </c>
      <c r="J3334" t="s">
        <v>23</v>
      </c>
      <c r="K3334">
        <v>7</v>
      </c>
      <c r="L3334">
        <v>35.770000000000003</v>
      </c>
      <c r="M3334">
        <v>2.8000000000000001E-2</v>
      </c>
      <c r="O3334" s="12">
        <f>VLOOKUP(C3334,[3]May!$C:$Z,24,FALSE)</f>
        <v>2019</v>
      </c>
    </row>
    <row r="3335" spans="1:15" x14ac:dyDescent="0.25">
      <c r="A3335" t="s">
        <v>1245</v>
      </c>
      <c r="C3335" t="s">
        <v>1267</v>
      </c>
      <c r="E3335">
        <v>2</v>
      </c>
      <c r="F3335" t="s">
        <v>1247</v>
      </c>
      <c r="J3335" t="s">
        <v>23</v>
      </c>
      <c r="K3335">
        <v>1</v>
      </c>
      <c r="L3335">
        <v>5.1100000000000003</v>
      </c>
      <c r="M3335">
        <v>4.0000000000000001E-3</v>
      </c>
      <c r="O3335" s="12">
        <f>VLOOKUP(C3335,[3]May!$C:$Z,24,FALSE)</f>
        <v>2019</v>
      </c>
    </row>
    <row r="3336" spans="1:15" x14ac:dyDescent="0.25">
      <c r="A3336" t="s">
        <v>1245</v>
      </c>
      <c r="C3336" t="s">
        <v>1267</v>
      </c>
      <c r="E3336">
        <v>2</v>
      </c>
      <c r="F3336" t="s">
        <v>1247</v>
      </c>
      <c r="J3336" t="s">
        <v>23</v>
      </c>
      <c r="K3336">
        <v>6</v>
      </c>
      <c r="L3336">
        <v>390.78</v>
      </c>
      <c r="M3336">
        <v>0.30599999999999999</v>
      </c>
      <c r="O3336" s="12">
        <f>VLOOKUP(C3336,[3]May!$C:$Z,24,FALSE)</f>
        <v>2019</v>
      </c>
    </row>
    <row r="3337" spans="1:15" x14ac:dyDescent="0.25">
      <c r="A3337" t="s">
        <v>1245</v>
      </c>
      <c r="C3337" t="s">
        <v>1267</v>
      </c>
      <c r="E3337">
        <v>2</v>
      </c>
      <c r="F3337" t="s">
        <v>1247</v>
      </c>
      <c r="J3337" t="s">
        <v>23</v>
      </c>
      <c r="K3337">
        <v>3</v>
      </c>
      <c r="L3337">
        <v>15.33</v>
      </c>
      <c r="M3337">
        <v>1.2E-2</v>
      </c>
      <c r="O3337" s="12">
        <f>VLOOKUP(C3337,[3]May!$C:$Z,24,FALSE)</f>
        <v>2019</v>
      </c>
    </row>
    <row r="3338" spans="1:15" x14ac:dyDescent="0.25">
      <c r="A3338" t="s">
        <v>1245</v>
      </c>
      <c r="C3338" t="s">
        <v>1267</v>
      </c>
      <c r="E3338">
        <v>13</v>
      </c>
      <c r="F3338" t="s">
        <v>1248</v>
      </c>
      <c r="J3338" t="s">
        <v>23</v>
      </c>
      <c r="K3338">
        <v>2</v>
      </c>
      <c r="L3338">
        <v>10.220000000000001</v>
      </c>
      <c r="M3338">
        <v>8.0000000000000002E-3</v>
      </c>
      <c r="O3338" s="12">
        <f>VLOOKUP(C3338,[3]May!$C:$Z,24,FALSE)</f>
        <v>2019</v>
      </c>
    </row>
    <row r="3339" spans="1:15" x14ac:dyDescent="0.25">
      <c r="A3339" t="s">
        <v>1245</v>
      </c>
      <c r="C3339" t="s">
        <v>1267</v>
      </c>
      <c r="E3339">
        <v>13</v>
      </c>
      <c r="F3339" t="s">
        <v>1248</v>
      </c>
      <c r="J3339" t="s">
        <v>23</v>
      </c>
      <c r="K3339">
        <v>5</v>
      </c>
      <c r="L3339">
        <v>25.55</v>
      </c>
      <c r="M3339">
        <v>0.02</v>
      </c>
      <c r="O3339" s="12">
        <f>VLOOKUP(C3339,[3]May!$C:$Z,24,FALSE)</f>
        <v>2019</v>
      </c>
    </row>
    <row r="3340" spans="1:15" x14ac:dyDescent="0.25">
      <c r="A3340" t="s">
        <v>1245</v>
      </c>
      <c r="C3340" t="s">
        <v>1267</v>
      </c>
      <c r="E3340">
        <v>2</v>
      </c>
      <c r="F3340" t="s">
        <v>1247</v>
      </c>
      <c r="J3340" t="s">
        <v>23</v>
      </c>
      <c r="K3340">
        <v>1</v>
      </c>
      <c r="L3340">
        <v>65.13</v>
      </c>
      <c r="M3340">
        <v>5.0999999999999997E-2</v>
      </c>
      <c r="O3340" s="12">
        <f>VLOOKUP(C3340,[3]May!$C:$Z,24,FALSE)</f>
        <v>2019</v>
      </c>
    </row>
    <row r="3341" spans="1:15" x14ac:dyDescent="0.25">
      <c r="A3341" t="s">
        <v>1245</v>
      </c>
      <c r="C3341" t="s">
        <v>1267</v>
      </c>
      <c r="E3341">
        <v>13</v>
      </c>
      <c r="F3341" t="s">
        <v>1248</v>
      </c>
      <c r="J3341" t="s">
        <v>23</v>
      </c>
      <c r="K3341">
        <v>7</v>
      </c>
      <c r="L3341">
        <v>35.770000000000003</v>
      </c>
      <c r="M3341">
        <v>2.8000000000000001E-2</v>
      </c>
      <c r="O3341" s="12">
        <f>VLOOKUP(C3341,[3]May!$C:$Z,24,FALSE)</f>
        <v>2019</v>
      </c>
    </row>
    <row r="3342" spans="1:15" x14ac:dyDescent="0.25">
      <c r="A3342" t="s">
        <v>1245</v>
      </c>
      <c r="C3342" t="s">
        <v>1267</v>
      </c>
      <c r="E3342">
        <v>2</v>
      </c>
      <c r="F3342" t="s">
        <v>1247</v>
      </c>
      <c r="J3342" t="s">
        <v>23</v>
      </c>
      <c r="K3342">
        <v>1</v>
      </c>
      <c r="L3342">
        <v>65.13</v>
      </c>
      <c r="M3342">
        <v>5.0999999999999997E-2</v>
      </c>
      <c r="O3342" s="12">
        <f>VLOOKUP(C3342,[3]May!$C:$Z,24,FALSE)</f>
        <v>2019</v>
      </c>
    </row>
    <row r="3343" spans="1:15" x14ac:dyDescent="0.25">
      <c r="A3343" t="s">
        <v>1245</v>
      </c>
      <c r="C3343" t="s">
        <v>1267</v>
      </c>
      <c r="E3343">
        <v>13</v>
      </c>
      <c r="F3343" t="s">
        <v>1248</v>
      </c>
      <c r="J3343" t="s">
        <v>23</v>
      </c>
      <c r="K3343">
        <v>8</v>
      </c>
      <c r="L3343">
        <v>40.880000000000003</v>
      </c>
      <c r="M3343">
        <v>3.2000000000000001E-2</v>
      </c>
      <c r="O3343" s="12">
        <f>VLOOKUP(C3343,[3]May!$C:$Z,24,FALSE)</f>
        <v>2019</v>
      </c>
    </row>
    <row r="3344" spans="1:15" x14ac:dyDescent="0.25">
      <c r="A3344" t="s">
        <v>1245</v>
      </c>
      <c r="C3344" t="s">
        <v>1267</v>
      </c>
      <c r="E3344">
        <v>2</v>
      </c>
      <c r="F3344" t="s">
        <v>1247</v>
      </c>
      <c r="J3344" t="s">
        <v>23</v>
      </c>
      <c r="K3344">
        <v>1</v>
      </c>
      <c r="L3344">
        <v>5.1100000000000003</v>
      </c>
      <c r="M3344">
        <v>4.0000000000000001E-3</v>
      </c>
      <c r="O3344" s="12">
        <f>VLOOKUP(C3344,[3]May!$C:$Z,24,FALSE)</f>
        <v>2019</v>
      </c>
    </row>
    <row r="3345" spans="1:15" x14ac:dyDescent="0.25">
      <c r="A3345" t="s">
        <v>1245</v>
      </c>
      <c r="C3345" t="s">
        <v>1267</v>
      </c>
      <c r="E3345">
        <v>13</v>
      </c>
      <c r="F3345" t="s">
        <v>1248</v>
      </c>
      <c r="J3345" t="s">
        <v>23</v>
      </c>
      <c r="K3345">
        <v>8</v>
      </c>
      <c r="L3345">
        <v>40.880000000000003</v>
      </c>
      <c r="M3345">
        <v>3.2000000000000001E-2</v>
      </c>
      <c r="O3345" s="12">
        <f>VLOOKUP(C3345,[3]May!$C:$Z,24,FALSE)</f>
        <v>2019</v>
      </c>
    </row>
    <row r="3346" spans="1:15" x14ac:dyDescent="0.25">
      <c r="A3346" t="s">
        <v>1245</v>
      </c>
      <c r="C3346" t="s">
        <v>1270</v>
      </c>
      <c r="E3346">
        <v>2</v>
      </c>
      <c r="F3346" t="s">
        <v>1247</v>
      </c>
      <c r="J3346" t="s">
        <v>23</v>
      </c>
      <c r="K3346">
        <v>2</v>
      </c>
      <c r="L3346">
        <v>10.220000000000001</v>
      </c>
      <c r="M3346">
        <v>8.0000000000000002E-3</v>
      </c>
      <c r="O3346" s="12">
        <f>VLOOKUP(C3346,[3]May!$C:$Z,24,FALSE)</f>
        <v>2019</v>
      </c>
    </row>
    <row r="3347" spans="1:15" x14ac:dyDescent="0.25">
      <c r="A3347" t="s">
        <v>1245</v>
      </c>
      <c r="C3347" t="s">
        <v>1270</v>
      </c>
      <c r="E3347">
        <v>2</v>
      </c>
      <c r="F3347" t="s">
        <v>1247</v>
      </c>
      <c r="J3347" t="s">
        <v>23</v>
      </c>
      <c r="K3347">
        <v>20</v>
      </c>
      <c r="L3347">
        <v>102.2</v>
      </c>
      <c r="M3347">
        <v>0.08</v>
      </c>
      <c r="O3347" s="12">
        <f>VLOOKUP(C3347,[3]May!$C:$Z,24,FALSE)</f>
        <v>2019</v>
      </c>
    </row>
    <row r="3348" spans="1:15" x14ac:dyDescent="0.25">
      <c r="A3348" t="s">
        <v>1245</v>
      </c>
      <c r="C3348" t="s">
        <v>1270</v>
      </c>
      <c r="E3348">
        <v>2</v>
      </c>
      <c r="F3348" t="s">
        <v>1247</v>
      </c>
      <c r="J3348" t="s">
        <v>23</v>
      </c>
      <c r="K3348">
        <v>8</v>
      </c>
      <c r="L3348">
        <v>40.880000000000003</v>
      </c>
      <c r="M3348">
        <v>3.2000000000000001E-2</v>
      </c>
      <c r="O3348" s="12">
        <f>VLOOKUP(C3348,[3]May!$C:$Z,24,FALSE)</f>
        <v>2019</v>
      </c>
    </row>
    <row r="3349" spans="1:15" x14ac:dyDescent="0.25">
      <c r="A3349" t="s">
        <v>1245</v>
      </c>
      <c r="C3349" t="s">
        <v>1270</v>
      </c>
      <c r="E3349">
        <v>8</v>
      </c>
      <c r="F3349" t="s">
        <v>1251</v>
      </c>
      <c r="J3349" t="s">
        <v>23</v>
      </c>
      <c r="K3349">
        <v>5</v>
      </c>
      <c r="L3349">
        <v>275.3</v>
      </c>
      <c r="M3349">
        <v>0.161</v>
      </c>
      <c r="O3349" s="12">
        <f>VLOOKUP(C3349,[3]May!$C:$Z,24,FALSE)</f>
        <v>2019</v>
      </c>
    </row>
    <row r="3350" spans="1:15" x14ac:dyDescent="0.25">
      <c r="A3350" t="s">
        <v>1245</v>
      </c>
      <c r="C3350" t="s">
        <v>1270</v>
      </c>
      <c r="E3350">
        <v>2</v>
      </c>
      <c r="F3350" t="s">
        <v>1247</v>
      </c>
      <c r="J3350" t="s">
        <v>23</v>
      </c>
      <c r="K3350">
        <v>3</v>
      </c>
      <c r="L3350">
        <v>15.33</v>
      </c>
      <c r="M3350">
        <v>1.2E-2</v>
      </c>
      <c r="O3350" s="12">
        <f>VLOOKUP(C3350,[3]May!$C:$Z,24,FALSE)</f>
        <v>2019</v>
      </c>
    </row>
    <row r="3351" spans="1:15" x14ac:dyDescent="0.25">
      <c r="A3351" t="s">
        <v>1245</v>
      </c>
      <c r="C3351" t="s">
        <v>1270</v>
      </c>
      <c r="E3351">
        <v>2</v>
      </c>
      <c r="F3351" t="s">
        <v>1247</v>
      </c>
      <c r="J3351" t="s">
        <v>23</v>
      </c>
      <c r="K3351">
        <v>7</v>
      </c>
      <c r="L3351">
        <v>35.770000000000003</v>
      </c>
      <c r="M3351">
        <v>2.8000000000000001E-2</v>
      </c>
      <c r="O3351" s="12">
        <f>VLOOKUP(C3351,[3]May!$C:$Z,24,FALSE)</f>
        <v>2019</v>
      </c>
    </row>
    <row r="3352" spans="1:15" x14ac:dyDescent="0.25">
      <c r="A3352" t="s">
        <v>1245</v>
      </c>
      <c r="C3352" t="s">
        <v>1270</v>
      </c>
      <c r="E3352">
        <v>2</v>
      </c>
      <c r="F3352" t="s">
        <v>1247</v>
      </c>
      <c r="J3352" t="s">
        <v>23</v>
      </c>
      <c r="K3352">
        <v>18</v>
      </c>
      <c r="L3352">
        <v>91.98</v>
      </c>
      <c r="M3352">
        <v>7.1999999999999995E-2</v>
      </c>
      <c r="O3352" s="12">
        <f>VLOOKUP(C3352,[3]May!$C:$Z,24,FALSE)</f>
        <v>2019</v>
      </c>
    </row>
    <row r="3353" spans="1:15" x14ac:dyDescent="0.25">
      <c r="A3353" t="s">
        <v>1245</v>
      </c>
      <c r="C3353" t="s">
        <v>1270</v>
      </c>
      <c r="E3353">
        <v>2</v>
      </c>
      <c r="F3353" t="s">
        <v>1247</v>
      </c>
      <c r="J3353" t="s">
        <v>23</v>
      </c>
      <c r="K3353">
        <v>16</v>
      </c>
      <c r="L3353">
        <v>81.760000000000005</v>
      </c>
      <c r="M3353">
        <v>6.4000000000000001E-2</v>
      </c>
      <c r="O3353" s="12">
        <f>VLOOKUP(C3353,[3]May!$C:$Z,24,FALSE)</f>
        <v>2019</v>
      </c>
    </row>
    <row r="3354" spans="1:15" x14ac:dyDescent="0.25">
      <c r="A3354" t="s">
        <v>1245</v>
      </c>
      <c r="C3354" t="s">
        <v>1270</v>
      </c>
      <c r="E3354">
        <v>2</v>
      </c>
      <c r="F3354" t="s">
        <v>1247</v>
      </c>
      <c r="J3354" t="s">
        <v>23</v>
      </c>
      <c r="K3354">
        <v>12</v>
      </c>
      <c r="L3354">
        <v>61.32</v>
      </c>
      <c r="M3354">
        <v>4.8000000000000001E-2</v>
      </c>
      <c r="O3354" s="12">
        <f>VLOOKUP(C3354,[3]May!$C:$Z,24,FALSE)</f>
        <v>2019</v>
      </c>
    </row>
    <row r="3355" spans="1:15" x14ac:dyDescent="0.25">
      <c r="A3355" t="s">
        <v>1245</v>
      </c>
      <c r="C3355" t="s">
        <v>1270</v>
      </c>
      <c r="E3355">
        <v>2</v>
      </c>
      <c r="F3355" t="s">
        <v>1247</v>
      </c>
      <c r="J3355" t="s">
        <v>23</v>
      </c>
      <c r="K3355">
        <v>4</v>
      </c>
      <c r="L3355">
        <v>260.52</v>
      </c>
      <c r="M3355">
        <v>0.20399999999999999</v>
      </c>
      <c r="O3355" s="12">
        <f>VLOOKUP(C3355,[3]May!$C:$Z,24,FALSE)</f>
        <v>2019</v>
      </c>
    </row>
    <row r="3356" spans="1:15" x14ac:dyDescent="0.25">
      <c r="A3356" t="s">
        <v>1245</v>
      </c>
      <c r="C3356" t="s">
        <v>1270</v>
      </c>
      <c r="E3356">
        <v>2</v>
      </c>
      <c r="F3356" t="s">
        <v>1247</v>
      </c>
      <c r="J3356" t="s">
        <v>23</v>
      </c>
      <c r="K3356">
        <v>13</v>
      </c>
      <c r="L3356">
        <v>66.430000000000007</v>
      </c>
      <c r="M3356">
        <v>5.1999999999999998E-2</v>
      </c>
      <c r="O3356" s="12">
        <f>VLOOKUP(C3356,[3]May!$C:$Z,24,FALSE)</f>
        <v>2019</v>
      </c>
    </row>
    <row r="3357" spans="1:15" x14ac:dyDescent="0.25">
      <c r="A3357" t="s">
        <v>1245</v>
      </c>
      <c r="C3357" t="s">
        <v>1270</v>
      </c>
      <c r="E3357">
        <v>2</v>
      </c>
      <c r="F3357" t="s">
        <v>1247</v>
      </c>
      <c r="J3357" t="s">
        <v>23</v>
      </c>
      <c r="K3357">
        <v>5</v>
      </c>
      <c r="L3357">
        <v>25.55</v>
      </c>
      <c r="M3357">
        <v>0.02</v>
      </c>
      <c r="O3357" s="12">
        <f>VLOOKUP(C3357,[3]May!$C:$Z,24,FALSE)</f>
        <v>2019</v>
      </c>
    </row>
    <row r="3358" spans="1:15" x14ac:dyDescent="0.25">
      <c r="A3358" t="s">
        <v>1245</v>
      </c>
      <c r="C3358" t="s">
        <v>1270</v>
      </c>
      <c r="E3358">
        <v>2</v>
      </c>
      <c r="F3358" t="s">
        <v>1247</v>
      </c>
      <c r="J3358" t="s">
        <v>23</v>
      </c>
      <c r="K3358">
        <v>7</v>
      </c>
      <c r="L3358">
        <v>455.91</v>
      </c>
      <c r="M3358">
        <v>0.35699999999999998</v>
      </c>
      <c r="O3358" s="12">
        <f>VLOOKUP(C3358,[3]May!$C:$Z,24,FALSE)</f>
        <v>2019</v>
      </c>
    </row>
    <row r="3359" spans="1:15" x14ac:dyDescent="0.25">
      <c r="A3359" t="s">
        <v>1245</v>
      </c>
      <c r="C3359" t="s">
        <v>1270</v>
      </c>
      <c r="E3359">
        <v>2</v>
      </c>
      <c r="F3359" t="s">
        <v>1247</v>
      </c>
      <c r="J3359" t="s">
        <v>23</v>
      </c>
      <c r="K3359">
        <v>7</v>
      </c>
      <c r="L3359">
        <v>455.91</v>
      </c>
      <c r="M3359">
        <v>0.35699999999999998</v>
      </c>
      <c r="O3359" s="12">
        <f>VLOOKUP(C3359,[3]May!$C:$Z,24,FALSE)</f>
        <v>2019</v>
      </c>
    </row>
    <row r="3360" spans="1:15" x14ac:dyDescent="0.25">
      <c r="A3360" t="s">
        <v>1245</v>
      </c>
      <c r="C3360" t="s">
        <v>1270</v>
      </c>
      <c r="E3360">
        <v>2</v>
      </c>
      <c r="F3360" t="s">
        <v>1247</v>
      </c>
      <c r="J3360" t="s">
        <v>23</v>
      </c>
      <c r="K3360">
        <v>9</v>
      </c>
      <c r="L3360">
        <v>45.99</v>
      </c>
      <c r="M3360">
        <v>3.5999999999999997E-2</v>
      </c>
      <c r="O3360" s="12">
        <f>VLOOKUP(C3360,[3]May!$C:$Z,24,FALSE)</f>
        <v>2019</v>
      </c>
    </row>
    <row r="3361" spans="1:15" x14ac:dyDescent="0.25">
      <c r="A3361" t="s">
        <v>1245</v>
      </c>
      <c r="C3361" t="s">
        <v>1270</v>
      </c>
      <c r="E3361">
        <v>2</v>
      </c>
      <c r="F3361" t="s">
        <v>1247</v>
      </c>
      <c r="J3361" t="s">
        <v>23</v>
      </c>
      <c r="K3361">
        <v>20</v>
      </c>
      <c r="L3361">
        <v>102.2</v>
      </c>
      <c r="M3361">
        <v>0.08</v>
      </c>
      <c r="O3361" s="12">
        <f>VLOOKUP(C3361,[3]May!$C:$Z,24,FALSE)</f>
        <v>2019</v>
      </c>
    </row>
    <row r="3362" spans="1:15" x14ac:dyDescent="0.25">
      <c r="A3362" t="s">
        <v>1245</v>
      </c>
      <c r="C3362" t="s">
        <v>1270</v>
      </c>
      <c r="E3362">
        <v>2</v>
      </c>
      <c r="F3362" t="s">
        <v>1247</v>
      </c>
      <c r="J3362" t="s">
        <v>23</v>
      </c>
      <c r="K3362">
        <v>2</v>
      </c>
      <c r="L3362">
        <v>10.220000000000001</v>
      </c>
      <c r="M3362">
        <v>8.0000000000000002E-3</v>
      </c>
      <c r="O3362" s="12">
        <f>VLOOKUP(C3362,[3]May!$C:$Z,24,FALSE)</f>
        <v>2019</v>
      </c>
    </row>
    <row r="3363" spans="1:15" x14ac:dyDescent="0.25">
      <c r="A3363" t="s">
        <v>1245</v>
      </c>
      <c r="C3363" t="s">
        <v>1270</v>
      </c>
      <c r="E3363">
        <v>9</v>
      </c>
      <c r="F3363" t="s">
        <v>1256</v>
      </c>
      <c r="J3363" t="s">
        <v>23</v>
      </c>
      <c r="K3363">
        <v>8</v>
      </c>
      <c r="L3363">
        <v>312.48</v>
      </c>
      <c r="M3363">
        <v>0.2576</v>
      </c>
      <c r="O3363" s="12">
        <f>VLOOKUP(C3363,[3]May!$C:$Z,24,FALSE)</f>
        <v>2019</v>
      </c>
    </row>
    <row r="3364" spans="1:15" x14ac:dyDescent="0.25">
      <c r="A3364" t="s">
        <v>1245</v>
      </c>
      <c r="C3364" t="s">
        <v>1270</v>
      </c>
      <c r="E3364">
        <v>2</v>
      </c>
      <c r="F3364" t="s">
        <v>1247</v>
      </c>
      <c r="J3364" t="s">
        <v>23</v>
      </c>
      <c r="K3364">
        <v>4</v>
      </c>
      <c r="L3364">
        <v>260.52</v>
      </c>
      <c r="M3364">
        <v>0.20399999999999999</v>
      </c>
      <c r="O3364" s="12">
        <f>VLOOKUP(C3364,[3]May!$C:$Z,24,FALSE)</f>
        <v>2019</v>
      </c>
    </row>
    <row r="3365" spans="1:15" x14ac:dyDescent="0.25">
      <c r="A3365" t="s">
        <v>1245</v>
      </c>
      <c r="C3365" t="s">
        <v>1270</v>
      </c>
      <c r="E3365">
        <v>2</v>
      </c>
      <c r="F3365" t="s">
        <v>1247</v>
      </c>
      <c r="J3365" t="s">
        <v>23</v>
      </c>
      <c r="K3365">
        <v>2</v>
      </c>
      <c r="L3365">
        <v>10.220000000000001</v>
      </c>
      <c r="M3365">
        <v>8.0000000000000002E-3</v>
      </c>
      <c r="O3365" s="12">
        <f>VLOOKUP(C3365,[3]May!$C:$Z,24,FALSE)</f>
        <v>2019</v>
      </c>
    </row>
    <row r="3366" spans="1:15" x14ac:dyDescent="0.25">
      <c r="A3366" t="s">
        <v>1245</v>
      </c>
      <c r="C3366" t="s">
        <v>1270</v>
      </c>
      <c r="E3366">
        <v>2</v>
      </c>
      <c r="F3366" t="s">
        <v>1247</v>
      </c>
      <c r="J3366" t="s">
        <v>23</v>
      </c>
      <c r="K3366">
        <v>19</v>
      </c>
      <c r="L3366">
        <v>97.09</v>
      </c>
      <c r="M3366">
        <v>7.5999999999999998E-2</v>
      </c>
      <c r="O3366" s="12">
        <f>VLOOKUP(C3366,[3]May!$C:$Z,24,FALSE)</f>
        <v>2019</v>
      </c>
    </row>
    <row r="3367" spans="1:15" x14ac:dyDescent="0.25">
      <c r="A3367" t="s">
        <v>1245</v>
      </c>
      <c r="C3367" t="s">
        <v>1270</v>
      </c>
      <c r="E3367">
        <v>6</v>
      </c>
      <c r="F3367" t="s">
        <v>1250</v>
      </c>
      <c r="J3367" t="s">
        <v>23</v>
      </c>
      <c r="K3367">
        <v>1</v>
      </c>
      <c r="L3367">
        <v>10.85</v>
      </c>
      <c r="M3367">
        <v>8.5000000000000006E-3</v>
      </c>
      <c r="O3367" s="12">
        <f>VLOOKUP(C3367,[3]May!$C:$Z,24,FALSE)</f>
        <v>2019</v>
      </c>
    </row>
    <row r="3368" spans="1:15" x14ac:dyDescent="0.25">
      <c r="A3368" t="s">
        <v>1245</v>
      </c>
      <c r="C3368" t="s">
        <v>1270</v>
      </c>
      <c r="E3368">
        <v>2</v>
      </c>
      <c r="F3368" t="s">
        <v>1247</v>
      </c>
      <c r="J3368" t="s">
        <v>23</v>
      </c>
      <c r="K3368">
        <v>4</v>
      </c>
      <c r="L3368">
        <v>260.52</v>
      </c>
      <c r="M3368">
        <v>0.20399999999999999</v>
      </c>
      <c r="O3368" s="12">
        <f>VLOOKUP(C3368,[3]May!$C:$Z,24,FALSE)</f>
        <v>2019</v>
      </c>
    </row>
    <row r="3369" spans="1:15" x14ac:dyDescent="0.25">
      <c r="A3369" t="s">
        <v>1245</v>
      </c>
      <c r="C3369" t="s">
        <v>1270</v>
      </c>
      <c r="E3369">
        <v>2</v>
      </c>
      <c r="F3369" t="s">
        <v>1247</v>
      </c>
      <c r="J3369" t="s">
        <v>23</v>
      </c>
      <c r="K3369">
        <v>7</v>
      </c>
      <c r="L3369">
        <v>35.770000000000003</v>
      </c>
      <c r="M3369">
        <v>2.8000000000000001E-2</v>
      </c>
      <c r="O3369" s="12">
        <f>VLOOKUP(C3369,[3]May!$C:$Z,24,FALSE)</f>
        <v>2019</v>
      </c>
    </row>
    <row r="3370" spans="1:15" x14ac:dyDescent="0.25">
      <c r="A3370" t="s">
        <v>1245</v>
      </c>
      <c r="C3370" t="s">
        <v>1270</v>
      </c>
      <c r="E3370">
        <v>8</v>
      </c>
      <c r="F3370" t="s">
        <v>1251</v>
      </c>
      <c r="J3370" t="s">
        <v>23</v>
      </c>
      <c r="K3370">
        <v>5</v>
      </c>
      <c r="L3370">
        <v>275.3</v>
      </c>
      <c r="M3370">
        <v>0.161</v>
      </c>
      <c r="O3370" s="12">
        <f>VLOOKUP(C3370,[3]May!$C:$Z,24,FALSE)</f>
        <v>2019</v>
      </c>
    </row>
    <row r="3371" spans="1:15" x14ac:dyDescent="0.25">
      <c r="A3371" t="s">
        <v>1245</v>
      </c>
      <c r="C3371" t="s">
        <v>1270</v>
      </c>
      <c r="E3371">
        <v>2</v>
      </c>
      <c r="F3371" t="s">
        <v>1247</v>
      </c>
      <c r="J3371" t="s">
        <v>23</v>
      </c>
      <c r="K3371">
        <v>11</v>
      </c>
      <c r="L3371">
        <v>56.21</v>
      </c>
      <c r="M3371">
        <v>4.3999999999999997E-2</v>
      </c>
      <c r="O3371" s="12">
        <f>VLOOKUP(C3371,[3]May!$C:$Z,24,FALSE)</f>
        <v>2019</v>
      </c>
    </row>
    <row r="3372" spans="1:15" x14ac:dyDescent="0.25">
      <c r="A3372" t="s">
        <v>1245</v>
      </c>
      <c r="C3372" t="s">
        <v>1270</v>
      </c>
      <c r="E3372">
        <v>2</v>
      </c>
      <c r="F3372" t="s">
        <v>1247</v>
      </c>
      <c r="J3372" t="s">
        <v>23</v>
      </c>
      <c r="K3372">
        <v>1</v>
      </c>
      <c r="L3372">
        <v>65.13</v>
      </c>
      <c r="M3372">
        <v>5.0999999999999997E-2</v>
      </c>
      <c r="O3372" s="12">
        <f>VLOOKUP(C3372,[3]May!$C:$Z,24,FALSE)</f>
        <v>2019</v>
      </c>
    </row>
    <row r="3373" spans="1:15" x14ac:dyDescent="0.25">
      <c r="A3373" t="s">
        <v>1245</v>
      </c>
      <c r="C3373" t="s">
        <v>1270</v>
      </c>
      <c r="E3373">
        <v>8</v>
      </c>
      <c r="F3373" t="s">
        <v>1251</v>
      </c>
      <c r="J3373" t="s">
        <v>23</v>
      </c>
      <c r="K3373">
        <v>5</v>
      </c>
      <c r="L3373">
        <v>275.3</v>
      </c>
      <c r="M3373">
        <v>0.161</v>
      </c>
      <c r="O3373" s="12">
        <f>VLOOKUP(C3373,[3]May!$C:$Z,24,FALSE)</f>
        <v>2019</v>
      </c>
    </row>
    <row r="3374" spans="1:15" x14ac:dyDescent="0.25">
      <c r="A3374" t="s">
        <v>1245</v>
      </c>
      <c r="C3374" t="s">
        <v>1270</v>
      </c>
      <c r="E3374">
        <v>2</v>
      </c>
      <c r="F3374" t="s">
        <v>1247</v>
      </c>
      <c r="J3374" t="s">
        <v>23</v>
      </c>
      <c r="K3374">
        <v>8</v>
      </c>
      <c r="L3374">
        <v>521.04</v>
      </c>
      <c r="M3374">
        <v>0.40799999999999997</v>
      </c>
      <c r="O3374" s="12">
        <f>VLOOKUP(C3374,[3]May!$C:$Z,24,FALSE)</f>
        <v>2019</v>
      </c>
    </row>
    <row r="3375" spans="1:15" x14ac:dyDescent="0.25">
      <c r="A3375" t="s">
        <v>1245</v>
      </c>
      <c r="C3375" t="s">
        <v>1270</v>
      </c>
      <c r="E3375">
        <v>2</v>
      </c>
      <c r="F3375" t="s">
        <v>1247</v>
      </c>
      <c r="J3375" t="s">
        <v>23</v>
      </c>
      <c r="K3375">
        <v>6</v>
      </c>
      <c r="L3375">
        <v>390.78</v>
      </c>
      <c r="M3375">
        <v>0.30599999999999999</v>
      </c>
      <c r="O3375" s="12">
        <f>VLOOKUP(C3375,[3]May!$C:$Z,24,FALSE)</f>
        <v>2019</v>
      </c>
    </row>
    <row r="3376" spans="1:15" x14ac:dyDescent="0.25">
      <c r="A3376" t="s">
        <v>1245</v>
      </c>
      <c r="C3376" t="s">
        <v>1270</v>
      </c>
      <c r="E3376">
        <v>2</v>
      </c>
      <c r="F3376" t="s">
        <v>1247</v>
      </c>
      <c r="J3376" t="s">
        <v>23</v>
      </c>
      <c r="K3376">
        <v>5</v>
      </c>
      <c r="L3376">
        <v>25.55</v>
      </c>
      <c r="M3376">
        <v>0.02</v>
      </c>
      <c r="O3376" s="12">
        <f>VLOOKUP(C3376,[3]May!$C:$Z,24,FALSE)</f>
        <v>2019</v>
      </c>
    </row>
    <row r="3377" spans="1:15" x14ac:dyDescent="0.25">
      <c r="A3377" t="s">
        <v>1245</v>
      </c>
      <c r="C3377" t="s">
        <v>1270</v>
      </c>
      <c r="E3377">
        <v>1</v>
      </c>
      <c r="F3377" t="s">
        <v>1252</v>
      </c>
      <c r="J3377" t="s">
        <v>23</v>
      </c>
      <c r="K3377">
        <v>2</v>
      </c>
      <c r="L3377">
        <v>65.98</v>
      </c>
      <c r="M3377">
        <v>5.4399999999999997E-2</v>
      </c>
      <c r="O3377" s="12">
        <f>VLOOKUP(C3377,[3]May!$C:$Z,24,FALSE)</f>
        <v>2019</v>
      </c>
    </row>
    <row r="3378" spans="1:15" x14ac:dyDescent="0.25">
      <c r="A3378" t="s">
        <v>1245</v>
      </c>
      <c r="C3378" t="s">
        <v>1270</v>
      </c>
      <c r="E3378">
        <v>2</v>
      </c>
      <c r="F3378" t="s">
        <v>1247</v>
      </c>
      <c r="J3378" t="s">
        <v>23</v>
      </c>
      <c r="K3378">
        <v>9</v>
      </c>
      <c r="L3378">
        <v>45.99</v>
      </c>
      <c r="M3378">
        <v>3.5999999999999997E-2</v>
      </c>
      <c r="O3378" s="12">
        <f>VLOOKUP(C3378,[3]May!$C:$Z,24,FALSE)</f>
        <v>2019</v>
      </c>
    </row>
    <row r="3379" spans="1:15" x14ac:dyDescent="0.25">
      <c r="A3379" t="s">
        <v>1245</v>
      </c>
      <c r="C3379" t="s">
        <v>1270</v>
      </c>
      <c r="E3379">
        <v>6</v>
      </c>
      <c r="F3379" t="s">
        <v>1250</v>
      </c>
      <c r="J3379" t="s">
        <v>23</v>
      </c>
      <c r="K3379">
        <v>2</v>
      </c>
      <c r="L3379">
        <v>21.7</v>
      </c>
      <c r="M3379">
        <v>1.7000000000000001E-2</v>
      </c>
      <c r="O3379" s="12">
        <f>VLOOKUP(C3379,[3]May!$C:$Z,24,FALSE)</f>
        <v>2019</v>
      </c>
    </row>
    <row r="3380" spans="1:15" x14ac:dyDescent="0.25">
      <c r="A3380" t="s">
        <v>1245</v>
      </c>
      <c r="C3380" t="s">
        <v>1270</v>
      </c>
      <c r="E3380">
        <v>2</v>
      </c>
      <c r="F3380" t="s">
        <v>1247</v>
      </c>
      <c r="J3380" t="s">
        <v>23</v>
      </c>
      <c r="K3380">
        <v>18</v>
      </c>
      <c r="L3380">
        <v>91.98</v>
      </c>
      <c r="M3380">
        <v>7.1999999999999995E-2</v>
      </c>
      <c r="O3380" s="12">
        <f>VLOOKUP(C3380,[3]May!$C:$Z,24,FALSE)</f>
        <v>2019</v>
      </c>
    </row>
    <row r="3381" spans="1:15" x14ac:dyDescent="0.25">
      <c r="A3381" t="s">
        <v>1245</v>
      </c>
      <c r="C3381" t="s">
        <v>1270</v>
      </c>
      <c r="E3381">
        <v>2</v>
      </c>
      <c r="F3381" t="s">
        <v>1247</v>
      </c>
      <c r="J3381" t="s">
        <v>23</v>
      </c>
      <c r="K3381">
        <v>9</v>
      </c>
      <c r="L3381">
        <v>45.99</v>
      </c>
      <c r="M3381">
        <v>3.5999999999999997E-2</v>
      </c>
      <c r="O3381" s="12">
        <f>VLOOKUP(C3381,[3]May!$C:$Z,24,FALSE)</f>
        <v>2019</v>
      </c>
    </row>
    <row r="3382" spans="1:15" x14ac:dyDescent="0.25">
      <c r="A3382" t="s">
        <v>1245</v>
      </c>
      <c r="C3382" t="s">
        <v>1270</v>
      </c>
      <c r="E3382">
        <v>13</v>
      </c>
      <c r="F3382" t="s">
        <v>1248</v>
      </c>
      <c r="J3382" t="s">
        <v>23</v>
      </c>
      <c r="K3382">
        <v>3</v>
      </c>
      <c r="L3382">
        <v>15.33</v>
      </c>
      <c r="M3382">
        <v>1.2E-2</v>
      </c>
      <c r="O3382" s="12">
        <f>VLOOKUP(C3382,[3]May!$C:$Z,24,FALSE)</f>
        <v>2019</v>
      </c>
    </row>
    <row r="3383" spans="1:15" x14ac:dyDescent="0.25">
      <c r="A3383" t="s">
        <v>1245</v>
      </c>
      <c r="C3383" t="s">
        <v>1270</v>
      </c>
      <c r="E3383">
        <v>6</v>
      </c>
      <c r="F3383" t="s">
        <v>1250</v>
      </c>
      <c r="J3383" t="s">
        <v>23</v>
      </c>
      <c r="K3383">
        <v>9</v>
      </c>
      <c r="L3383">
        <v>97.65</v>
      </c>
      <c r="M3383">
        <v>7.6499999999999999E-2</v>
      </c>
      <c r="O3383" s="12">
        <f>VLOOKUP(C3383,[3]May!$C:$Z,24,FALSE)</f>
        <v>2019</v>
      </c>
    </row>
    <row r="3384" spans="1:15" x14ac:dyDescent="0.25">
      <c r="A3384" t="s">
        <v>1245</v>
      </c>
      <c r="C3384" t="s">
        <v>1270</v>
      </c>
      <c r="E3384">
        <v>2</v>
      </c>
      <c r="F3384" t="s">
        <v>1247</v>
      </c>
      <c r="J3384" t="s">
        <v>23</v>
      </c>
      <c r="K3384">
        <v>13</v>
      </c>
      <c r="L3384">
        <v>66.430000000000007</v>
      </c>
      <c r="M3384">
        <v>5.1999999999999998E-2</v>
      </c>
      <c r="O3384" s="12">
        <f>VLOOKUP(C3384,[3]May!$C:$Z,24,FALSE)</f>
        <v>2019</v>
      </c>
    </row>
    <row r="3385" spans="1:15" x14ac:dyDescent="0.25">
      <c r="A3385" t="s">
        <v>1245</v>
      </c>
      <c r="C3385" t="s">
        <v>1270</v>
      </c>
      <c r="E3385">
        <v>2</v>
      </c>
      <c r="F3385" t="s">
        <v>1247</v>
      </c>
      <c r="J3385" t="s">
        <v>23</v>
      </c>
      <c r="K3385">
        <v>10</v>
      </c>
      <c r="L3385">
        <v>51.1</v>
      </c>
      <c r="M3385">
        <v>0.04</v>
      </c>
      <c r="O3385" s="12">
        <f>VLOOKUP(C3385,[3]May!$C:$Z,24,FALSE)</f>
        <v>2019</v>
      </c>
    </row>
    <row r="3386" spans="1:15" x14ac:dyDescent="0.25">
      <c r="A3386" t="s">
        <v>1245</v>
      </c>
      <c r="C3386" t="s">
        <v>1270</v>
      </c>
      <c r="E3386">
        <v>2</v>
      </c>
      <c r="F3386" t="s">
        <v>1247</v>
      </c>
      <c r="J3386" t="s">
        <v>23</v>
      </c>
      <c r="K3386">
        <v>5</v>
      </c>
      <c r="L3386">
        <v>25.55</v>
      </c>
      <c r="M3386">
        <v>0.02</v>
      </c>
      <c r="O3386" s="12">
        <f>VLOOKUP(C3386,[3]May!$C:$Z,24,FALSE)</f>
        <v>2019</v>
      </c>
    </row>
    <row r="3387" spans="1:15" x14ac:dyDescent="0.25">
      <c r="A3387" t="s">
        <v>1245</v>
      </c>
      <c r="C3387" t="s">
        <v>1270</v>
      </c>
      <c r="E3387">
        <v>8</v>
      </c>
      <c r="F3387" t="s">
        <v>1251</v>
      </c>
      <c r="J3387" t="s">
        <v>23</v>
      </c>
      <c r="K3387">
        <v>5</v>
      </c>
      <c r="L3387">
        <v>275.3</v>
      </c>
      <c r="M3387">
        <v>0.161</v>
      </c>
      <c r="O3387" s="12">
        <f>VLOOKUP(C3387,[3]May!$C:$Z,24,FALSE)</f>
        <v>2019</v>
      </c>
    </row>
    <row r="3388" spans="1:15" x14ac:dyDescent="0.25">
      <c r="A3388" t="s">
        <v>1245</v>
      </c>
      <c r="C3388" t="s">
        <v>1270</v>
      </c>
      <c r="E3388">
        <v>2</v>
      </c>
      <c r="F3388" t="s">
        <v>1247</v>
      </c>
      <c r="J3388" t="s">
        <v>23</v>
      </c>
      <c r="K3388">
        <v>6</v>
      </c>
      <c r="L3388">
        <v>390.78</v>
      </c>
      <c r="M3388">
        <v>0.30599999999999999</v>
      </c>
      <c r="O3388" s="12">
        <f>VLOOKUP(C3388,[3]May!$C:$Z,24,FALSE)</f>
        <v>2019</v>
      </c>
    </row>
    <row r="3389" spans="1:15" x14ac:dyDescent="0.25">
      <c r="A3389" t="s">
        <v>1245</v>
      </c>
      <c r="C3389" t="s">
        <v>1270</v>
      </c>
      <c r="E3389">
        <v>2</v>
      </c>
      <c r="F3389" t="s">
        <v>1247</v>
      </c>
      <c r="J3389" t="s">
        <v>23</v>
      </c>
      <c r="K3389">
        <v>10</v>
      </c>
      <c r="L3389">
        <v>51.1</v>
      </c>
      <c r="M3389">
        <v>0.04</v>
      </c>
      <c r="O3389" s="12">
        <f>VLOOKUP(C3389,[3]May!$C:$Z,24,FALSE)</f>
        <v>2019</v>
      </c>
    </row>
    <row r="3390" spans="1:15" x14ac:dyDescent="0.25">
      <c r="A3390" t="s">
        <v>1245</v>
      </c>
      <c r="C3390" t="s">
        <v>1270</v>
      </c>
      <c r="E3390">
        <v>13</v>
      </c>
      <c r="F3390" t="s">
        <v>1248</v>
      </c>
      <c r="J3390" t="s">
        <v>23</v>
      </c>
      <c r="K3390">
        <v>5</v>
      </c>
      <c r="L3390">
        <v>25.55</v>
      </c>
      <c r="M3390">
        <v>0.02</v>
      </c>
      <c r="O3390" s="12">
        <f>VLOOKUP(C3390,[3]May!$C:$Z,24,FALSE)</f>
        <v>2019</v>
      </c>
    </row>
    <row r="3391" spans="1:15" x14ac:dyDescent="0.25">
      <c r="A3391" t="s">
        <v>1245</v>
      </c>
      <c r="C3391" t="s">
        <v>1270</v>
      </c>
      <c r="E3391">
        <v>2</v>
      </c>
      <c r="F3391" t="s">
        <v>1247</v>
      </c>
      <c r="J3391" t="s">
        <v>23</v>
      </c>
      <c r="K3391">
        <v>13</v>
      </c>
      <c r="L3391">
        <v>66.430000000000007</v>
      </c>
      <c r="M3391">
        <v>5.1999999999999998E-2</v>
      </c>
      <c r="O3391" s="12">
        <f>VLOOKUP(C3391,[3]May!$C:$Z,24,FALSE)</f>
        <v>2019</v>
      </c>
    </row>
    <row r="3392" spans="1:15" x14ac:dyDescent="0.25">
      <c r="A3392" t="s">
        <v>1245</v>
      </c>
      <c r="C3392" t="s">
        <v>1270</v>
      </c>
      <c r="E3392">
        <v>2</v>
      </c>
      <c r="F3392" t="s">
        <v>1247</v>
      </c>
      <c r="J3392" t="s">
        <v>23</v>
      </c>
      <c r="K3392">
        <v>7</v>
      </c>
      <c r="L3392">
        <v>455.91</v>
      </c>
      <c r="M3392">
        <v>0.35699999999999998</v>
      </c>
      <c r="O3392" s="12">
        <f>VLOOKUP(C3392,[3]May!$C:$Z,24,FALSE)</f>
        <v>2019</v>
      </c>
    </row>
    <row r="3393" spans="1:15" x14ac:dyDescent="0.25">
      <c r="A3393" t="s">
        <v>1245</v>
      </c>
      <c r="C3393" t="s">
        <v>1270</v>
      </c>
      <c r="E3393">
        <v>2</v>
      </c>
      <c r="F3393" t="s">
        <v>1247</v>
      </c>
      <c r="J3393" t="s">
        <v>23</v>
      </c>
      <c r="K3393">
        <v>4</v>
      </c>
      <c r="L3393">
        <v>20.440000000000001</v>
      </c>
      <c r="M3393">
        <v>1.6E-2</v>
      </c>
      <c r="O3393" s="12">
        <f>VLOOKUP(C3393,[3]May!$C:$Z,24,FALSE)</f>
        <v>2019</v>
      </c>
    </row>
    <row r="3394" spans="1:15" x14ac:dyDescent="0.25">
      <c r="A3394" t="s">
        <v>1245</v>
      </c>
      <c r="C3394" t="s">
        <v>1270</v>
      </c>
      <c r="E3394">
        <v>9</v>
      </c>
      <c r="F3394" t="s">
        <v>1256</v>
      </c>
      <c r="J3394" t="s">
        <v>23</v>
      </c>
      <c r="K3394">
        <v>4</v>
      </c>
      <c r="L3394">
        <v>156.24</v>
      </c>
      <c r="M3394">
        <v>0.1288</v>
      </c>
      <c r="O3394" s="12">
        <f>VLOOKUP(C3394,[3]May!$C:$Z,24,FALSE)</f>
        <v>2019</v>
      </c>
    </row>
    <row r="3395" spans="1:15" x14ac:dyDescent="0.25">
      <c r="A3395" t="s">
        <v>1245</v>
      </c>
      <c r="C3395" t="s">
        <v>1270</v>
      </c>
      <c r="E3395">
        <v>2</v>
      </c>
      <c r="F3395" t="s">
        <v>1247</v>
      </c>
      <c r="J3395" t="s">
        <v>23</v>
      </c>
      <c r="K3395">
        <v>5</v>
      </c>
      <c r="L3395">
        <v>325.64999999999998</v>
      </c>
      <c r="M3395">
        <v>0.255</v>
      </c>
      <c r="O3395" s="12">
        <f>VLOOKUP(C3395,[3]May!$C:$Z,24,FALSE)</f>
        <v>2019</v>
      </c>
    </row>
    <row r="3396" spans="1:15" x14ac:dyDescent="0.25">
      <c r="A3396" t="s">
        <v>1245</v>
      </c>
      <c r="C3396" t="s">
        <v>1270</v>
      </c>
      <c r="E3396">
        <v>2</v>
      </c>
      <c r="F3396" t="s">
        <v>1247</v>
      </c>
      <c r="J3396" t="s">
        <v>23</v>
      </c>
      <c r="K3396">
        <v>5</v>
      </c>
      <c r="L3396">
        <v>25.55</v>
      </c>
      <c r="M3396">
        <v>0.02</v>
      </c>
      <c r="O3396" s="12">
        <f>VLOOKUP(C3396,[3]May!$C:$Z,24,FALSE)</f>
        <v>2019</v>
      </c>
    </row>
    <row r="3397" spans="1:15" x14ac:dyDescent="0.25">
      <c r="A3397" t="s">
        <v>1245</v>
      </c>
      <c r="C3397" t="s">
        <v>1270</v>
      </c>
      <c r="E3397">
        <v>2</v>
      </c>
      <c r="F3397" t="s">
        <v>1247</v>
      </c>
      <c r="J3397" t="s">
        <v>23</v>
      </c>
      <c r="K3397">
        <v>17</v>
      </c>
      <c r="L3397">
        <v>86.87</v>
      </c>
      <c r="M3397">
        <v>6.8000000000000005E-2</v>
      </c>
      <c r="O3397" s="12">
        <f>VLOOKUP(C3397,[3]May!$C:$Z,24,FALSE)</f>
        <v>2019</v>
      </c>
    </row>
    <row r="3398" spans="1:15" x14ac:dyDescent="0.25">
      <c r="A3398" t="s">
        <v>1245</v>
      </c>
      <c r="C3398" t="s">
        <v>1270</v>
      </c>
      <c r="E3398">
        <v>2</v>
      </c>
      <c r="F3398" t="s">
        <v>1247</v>
      </c>
      <c r="J3398" t="s">
        <v>23</v>
      </c>
      <c r="K3398">
        <v>20</v>
      </c>
      <c r="L3398">
        <v>102.2</v>
      </c>
      <c r="M3398">
        <v>0.08</v>
      </c>
      <c r="O3398" s="12">
        <f>VLOOKUP(C3398,[3]May!$C:$Z,24,FALSE)</f>
        <v>2019</v>
      </c>
    </row>
    <row r="3399" spans="1:15" x14ac:dyDescent="0.25">
      <c r="A3399" t="s">
        <v>1245</v>
      </c>
      <c r="C3399" t="s">
        <v>1270</v>
      </c>
      <c r="E3399">
        <v>2</v>
      </c>
      <c r="F3399" t="s">
        <v>1247</v>
      </c>
      <c r="J3399" t="s">
        <v>23</v>
      </c>
      <c r="K3399">
        <v>4</v>
      </c>
      <c r="L3399">
        <v>20.440000000000001</v>
      </c>
      <c r="M3399">
        <v>1.6E-2</v>
      </c>
      <c r="O3399" s="12">
        <f>VLOOKUP(C3399,[3]May!$C:$Z,24,FALSE)</f>
        <v>2019</v>
      </c>
    </row>
    <row r="3400" spans="1:15" x14ac:dyDescent="0.25">
      <c r="A3400" t="s">
        <v>1245</v>
      </c>
      <c r="C3400" t="s">
        <v>1270</v>
      </c>
      <c r="E3400">
        <v>2</v>
      </c>
      <c r="F3400" t="s">
        <v>1247</v>
      </c>
      <c r="J3400" t="s">
        <v>23</v>
      </c>
      <c r="K3400">
        <v>13</v>
      </c>
      <c r="L3400">
        <v>66.430000000000007</v>
      </c>
      <c r="M3400">
        <v>5.1999999999999998E-2</v>
      </c>
      <c r="O3400" s="12">
        <f>VLOOKUP(C3400,[3]May!$C:$Z,24,FALSE)</f>
        <v>2019</v>
      </c>
    </row>
    <row r="3401" spans="1:15" x14ac:dyDescent="0.25">
      <c r="A3401" t="s">
        <v>1245</v>
      </c>
      <c r="C3401" t="s">
        <v>1270</v>
      </c>
      <c r="E3401">
        <v>2</v>
      </c>
      <c r="F3401" t="s">
        <v>1247</v>
      </c>
      <c r="J3401" t="s">
        <v>23</v>
      </c>
      <c r="K3401">
        <v>15</v>
      </c>
      <c r="L3401">
        <v>976.95</v>
      </c>
      <c r="M3401">
        <v>0.76500000000000001</v>
      </c>
      <c r="O3401" s="12">
        <f>VLOOKUP(C3401,[3]May!$C:$Z,24,FALSE)</f>
        <v>2019</v>
      </c>
    </row>
    <row r="3402" spans="1:15" x14ac:dyDescent="0.25">
      <c r="A3402" t="s">
        <v>1245</v>
      </c>
      <c r="C3402" t="s">
        <v>1270</v>
      </c>
      <c r="E3402">
        <v>2</v>
      </c>
      <c r="F3402" t="s">
        <v>1247</v>
      </c>
      <c r="J3402" t="s">
        <v>23</v>
      </c>
      <c r="K3402">
        <v>5</v>
      </c>
      <c r="L3402">
        <v>325.64999999999998</v>
      </c>
      <c r="M3402">
        <v>0.255</v>
      </c>
      <c r="O3402" s="12">
        <f>VLOOKUP(C3402,[3]May!$C:$Z,24,FALSE)</f>
        <v>2019</v>
      </c>
    </row>
    <row r="3403" spans="1:15" x14ac:dyDescent="0.25">
      <c r="A3403" t="s">
        <v>1245</v>
      </c>
      <c r="C3403" t="s">
        <v>1270</v>
      </c>
      <c r="E3403">
        <v>2</v>
      </c>
      <c r="F3403" t="s">
        <v>1247</v>
      </c>
      <c r="J3403" t="s">
        <v>23</v>
      </c>
      <c r="K3403">
        <v>11</v>
      </c>
      <c r="L3403">
        <v>56.21</v>
      </c>
      <c r="M3403">
        <v>4.3999999999999997E-2</v>
      </c>
      <c r="O3403" s="12">
        <f>VLOOKUP(C3403,[3]May!$C:$Z,24,FALSE)</f>
        <v>2019</v>
      </c>
    </row>
    <row r="3404" spans="1:15" x14ac:dyDescent="0.25">
      <c r="A3404" t="s">
        <v>1245</v>
      </c>
      <c r="C3404" t="s">
        <v>1270</v>
      </c>
      <c r="E3404">
        <v>2</v>
      </c>
      <c r="F3404" t="s">
        <v>1247</v>
      </c>
      <c r="J3404" t="s">
        <v>23</v>
      </c>
      <c r="K3404">
        <v>10</v>
      </c>
      <c r="L3404">
        <v>651.29999999999995</v>
      </c>
      <c r="M3404">
        <v>0.51</v>
      </c>
      <c r="O3404" s="12">
        <f>VLOOKUP(C3404,[3]May!$C:$Z,24,FALSE)</f>
        <v>2019</v>
      </c>
    </row>
    <row r="3405" spans="1:15" x14ac:dyDescent="0.25">
      <c r="A3405" t="s">
        <v>1245</v>
      </c>
      <c r="C3405" t="s">
        <v>1270</v>
      </c>
      <c r="E3405">
        <v>2</v>
      </c>
      <c r="F3405" t="s">
        <v>1247</v>
      </c>
      <c r="J3405" t="s">
        <v>23</v>
      </c>
      <c r="K3405">
        <v>5</v>
      </c>
      <c r="L3405">
        <v>25.55</v>
      </c>
      <c r="M3405">
        <v>0.02</v>
      </c>
      <c r="O3405" s="12">
        <f>VLOOKUP(C3405,[3]May!$C:$Z,24,FALSE)</f>
        <v>2019</v>
      </c>
    </row>
    <row r="3406" spans="1:15" x14ac:dyDescent="0.25">
      <c r="A3406" t="s">
        <v>1245</v>
      </c>
      <c r="C3406" t="s">
        <v>1270</v>
      </c>
      <c r="E3406">
        <v>2</v>
      </c>
      <c r="F3406" t="s">
        <v>1247</v>
      </c>
      <c r="J3406" t="s">
        <v>23</v>
      </c>
      <c r="K3406">
        <v>8</v>
      </c>
      <c r="L3406">
        <v>40.880000000000003</v>
      </c>
      <c r="M3406">
        <v>3.2000000000000001E-2</v>
      </c>
      <c r="O3406" s="12">
        <f>VLOOKUP(C3406,[3]May!$C:$Z,24,FALSE)</f>
        <v>2019</v>
      </c>
    </row>
    <row r="3407" spans="1:15" x14ac:dyDescent="0.25">
      <c r="A3407" t="s">
        <v>1245</v>
      </c>
      <c r="C3407" t="s">
        <v>1270</v>
      </c>
      <c r="E3407">
        <v>2</v>
      </c>
      <c r="F3407" t="s">
        <v>1247</v>
      </c>
      <c r="J3407" t="s">
        <v>23</v>
      </c>
      <c r="K3407">
        <v>10</v>
      </c>
      <c r="L3407">
        <v>651.29999999999995</v>
      </c>
      <c r="M3407">
        <v>0.51</v>
      </c>
      <c r="O3407" s="12">
        <f>VLOOKUP(C3407,[3]May!$C:$Z,24,FALSE)</f>
        <v>2019</v>
      </c>
    </row>
    <row r="3408" spans="1:15" x14ac:dyDescent="0.25">
      <c r="A3408" t="s">
        <v>1245</v>
      </c>
      <c r="C3408" t="s">
        <v>1270</v>
      </c>
      <c r="E3408">
        <v>2</v>
      </c>
      <c r="F3408" t="s">
        <v>1247</v>
      </c>
      <c r="J3408" t="s">
        <v>23</v>
      </c>
      <c r="K3408">
        <v>19</v>
      </c>
      <c r="L3408">
        <v>1237.47</v>
      </c>
      <c r="M3408">
        <v>0.96899999999999997</v>
      </c>
      <c r="O3408" s="12">
        <f>VLOOKUP(C3408,[3]May!$C:$Z,24,FALSE)</f>
        <v>2019</v>
      </c>
    </row>
    <row r="3409" spans="1:15" x14ac:dyDescent="0.25">
      <c r="A3409" t="s">
        <v>1245</v>
      </c>
      <c r="C3409" t="s">
        <v>1270</v>
      </c>
      <c r="E3409">
        <v>2</v>
      </c>
      <c r="F3409" t="s">
        <v>1247</v>
      </c>
      <c r="J3409" t="s">
        <v>23</v>
      </c>
      <c r="K3409">
        <v>7</v>
      </c>
      <c r="L3409">
        <v>455.91</v>
      </c>
      <c r="M3409">
        <v>0.35699999999999998</v>
      </c>
      <c r="O3409" s="12">
        <f>VLOOKUP(C3409,[3]May!$C:$Z,24,FALSE)</f>
        <v>2019</v>
      </c>
    </row>
    <row r="3410" spans="1:15" x14ac:dyDescent="0.25">
      <c r="A3410" t="s">
        <v>1245</v>
      </c>
      <c r="C3410" t="s">
        <v>1270</v>
      </c>
      <c r="E3410">
        <v>2</v>
      </c>
      <c r="F3410" t="s">
        <v>1247</v>
      </c>
      <c r="J3410" t="s">
        <v>23</v>
      </c>
      <c r="K3410">
        <v>8</v>
      </c>
      <c r="L3410">
        <v>40.880000000000003</v>
      </c>
      <c r="M3410">
        <v>3.2000000000000001E-2</v>
      </c>
      <c r="O3410" s="12">
        <f>VLOOKUP(C3410,[3]May!$C:$Z,24,FALSE)</f>
        <v>2019</v>
      </c>
    </row>
    <row r="3411" spans="1:15" x14ac:dyDescent="0.25">
      <c r="A3411" t="s">
        <v>1245</v>
      </c>
      <c r="C3411" t="s">
        <v>1270</v>
      </c>
      <c r="E3411">
        <v>2</v>
      </c>
      <c r="F3411" t="s">
        <v>1247</v>
      </c>
      <c r="J3411" t="s">
        <v>23</v>
      </c>
      <c r="K3411">
        <v>17</v>
      </c>
      <c r="L3411">
        <v>86.87</v>
      </c>
      <c r="M3411">
        <v>6.8000000000000005E-2</v>
      </c>
      <c r="O3411" s="12">
        <f>VLOOKUP(C3411,[3]May!$C:$Z,24,FALSE)</f>
        <v>2019</v>
      </c>
    </row>
    <row r="3412" spans="1:15" x14ac:dyDescent="0.25">
      <c r="A3412" t="s">
        <v>1245</v>
      </c>
      <c r="C3412" t="s">
        <v>1270</v>
      </c>
      <c r="E3412">
        <v>2</v>
      </c>
      <c r="F3412" t="s">
        <v>1247</v>
      </c>
      <c r="J3412" t="s">
        <v>23</v>
      </c>
      <c r="K3412">
        <v>12</v>
      </c>
      <c r="L3412">
        <v>61.32</v>
      </c>
      <c r="M3412">
        <v>4.8000000000000001E-2</v>
      </c>
      <c r="O3412" s="12">
        <f>VLOOKUP(C3412,[3]May!$C:$Z,24,FALSE)</f>
        <v>2019</v>
      </c>
    </row>
    <row r="3413" spans="1:15" x14ac:dyDescent="0.25">
      <c r="A3413" t="s">
        <v>1245</v>
      </c>
      <c r="C3413" t="s">
        <v>1270</v>
      </c>
      <c r="E3413">
        <v>2</v>
      </c>
      <c r="F3413" t="s">
        <v>1247</v>
      </c>
      <c r="J3413" t="s">
        <v>23</v>
      </c>
      <c r="K3413">
        <v>16</v>
      </c>
      <c r="L3413">
        <v>81.760000000000005</v>
      </c>
      <c r="M3413">
        <v>6.4000000000000001E-2</v>
      </c>
      <c r="O3413" s="12">
        <f>VLOOKUP(C3413,[3]May!$C:$Z,24,FALSE)</f>
        <v>2019</v>
      </c>
    </row>
    <row r="3414" spans="1:15" x14ac:dyDescent="0.25">
      <c r="A3414" t="s">
        <v>1245</v>
      </c>
      <c r="C3414" t="s">
        <v>1270</v>
      </c>
      <c r="E3414">
        <v>7</v>
      </c>
      <c r="F3414" t="s">
        <v>1255</v>
      </c>
      <c r="J3414" t="s">
        <v>23</v>
      </c>
      <c r="K3414">
        <v>2</v>
      </c>
      <c r="L3414">
        <v>112.52</v>
      </c>
      <c r="M3414">
        <v>6.5799999999999997E-2</v>
      </c>
      <c r="O3414" s="12">
        <f>VLOOKUP(C3414,[3]May!$C:$Z,24,FALSE)</f>
        <v>2019</v>
      </c>
    </row>
    <row r="3415" spans="1:15" x14ac:dyDescent="0.25">
      <c r="A3415" t="s">
        <v>1245</v>
      </c>
      <c r="C3415" t="s">
        <v>1270</v>
      </c>
      <c r="E3415">
        <v>8</v>
      </c>
      <c r="F3415" t="s">
        <v>1251</v>
      </c>
      <c r="J3415" t="s">
        <v>23</v>
      </c>
      <c r="K3415">
        <v>5</v>
      </c>
      <c r="L3415">
        <v>275.3</v>
      </c>
      <c r="M3415">
        <v>0.161</v>
      </c>
      <c r="O3415" s="12">
        <f>VLOOKUP(C3415,[3]May!$C:$Z,24,FALSE)</f>
        <v>2019</v>
      </c>
    </row>
    <row r="3416" spans="1:15" x14ac:dyDescent="0.25">
      <c r="A3416" t="s">
        <v>1245</v>
      </c>
      <c r="C3416" t="s">
        <v>1270</v>
      </c>
      <c r="E3416">
        <v>2</v>
      </c>
      <c r="F3416" t="s">
        <v>1247</v>
      </c>
      <c r="J3416" t="s">
        <v>23</v>
      </c>
      <c r="K3416">
        <v>2</v>
      </c>
      <c r="L3416">
        <v>130.26</v>
      </c>
      <c r="M3416">
        <v>0.10199999999999999</v>
      </c>
      <c r="O3416" s="12">
        <f>VLOOKUP(C3416,[3]May!$C:$Z,24,FALSE)</f>
        <v>2019</v>
      </c>
    </row>
    <row r="3417" spans="1:15" x14ac:dyDescent="0.25">
      <c r="A3417" t="s">
        <v>1245</v>
      </c>
      <c r="C3417" t="s">
        <v>1270</v>
      </c>
      <c r="E3417">
        <v>2</v>
      </c>
      <c r="F3417" t="s">
        <v>1247</v>
      </c>
      <c r="J3417" t="s">
        <v>23</v>
      </c>
      <c r="K3417">
        <v>10</v>
      </c>
      <c r="L3417">
        <v>51.1</v>
      </c>
      <c r="M3417">
        <v>0.04</v>
      </c>
      <c r="O3417" s="12">
        <f>VLOOKUP(C3417,[3]May!$C:$Z,24,FALSE)</f>
        <v>2019</v>
      </c>
    </row>
    <row r="3418" spans="1:15" x14ac:dyDescent="0.25">
      <c r="A3418" t="s">
        <v>1245</v>
      </c>
      <c r="C3418" t="s">
        <v>1270</v>
      </c>
      <c r="E3418">
        <v>2</v>
      </c>
      <c r="F3418" t="s">
        <v>1247</v>
      </c>
      <c r="J3418" t="s">
        <v>23</v>
      </c>
      <c r="K3418">
        <v>1</v>
      </c>
      <c r="L3418">
        <v>5.1100000000000003</v>
      </c>
      <c r="M3418">
        <v>4.0000000000000001E-3</v>
      </c>
      <c r="O3418" s="12">
        <f>VLOOKUP(C3418,[3]May!$C:$Z,24,FALSE)</f>
        <v>2019</v>
      </c>
    </row>
    <row r="3419" spans="1:15" x14ac:dyDescent="0.25">
      <c r="A3419" t="s">
        <v>1245</v>
      </c>
      <c r="C3419" t="s">
        <v>1270</v>
      </c>
      <c r="E3419">
        <v>2</v>
      </c>
      <c r="F3419" t="s">
        <v>1247</v>
      </c>
      <c r="J3419" t="s">
        <v>23</v>
      </c>
      <c r="K3419">
        <v>20</v>
      </c>
      <c r="L3419">
        <v>102.2</v>
      </c>
      <c r="M3419">
        <v>0.08</v>
      </c>
      <c r="O3419" s="12">
        <f>VLOOKUP(C3419,[3]May!$C:$Z,24,FALSE)</f>
        <v>2019</v>
      </c>
    </row>
    <row r="3420" spans="1:15" x14ac:dyDescent="0.25">
      <c r="A3420" t="s">
        <v>1245</v>
      </c>
      <c r="C3420" t="s">
        <v>1270</v>
      </c>
      <c r="E3420">
        <v>2</v>
      </c>
      <c r="F3420" t="s">
        <v>1247</v>
      </c>
      <c r="J3420" t="s">
        <v>23</v>
      </c>
      <c r="K3420">
        <v>9</v>
      </c>
      <c r="L3420">
        <v>586.16999999999996</v>
      </c>
      <c r="M3420">
        <v>0.45900000000000002</v>
      </c>
      <c r="O3420" s="12">
        <f>VLOOKUP(C3420,[3]May!$C:$Z,24,FALSE)</f>
        <v>2019</v>
      </c>
    </row>
    <row r="3421" spans="1:15" x14ac:dyDescent="0.25">
      <c r="A3421" t="s">
        <v>1245</v>
      </c>
      <c r="C3421" t="s">
        <v>1270</v>
      </c>
      <c r="E3421">
        <v>2</v>
      </c>
      <c r="F3421" t="s">
        <v>1247</v>
      </c>
      <c r="J3421" t="s">
        <v>23</v>
      </c>
      <c r="K3421">
        <v>8</v>
      </c>
      <c r="L3421">
        <v>40.880000000000003</v>
      </c>
      <c r="M3421">
        <v>3.2000000000000001E-2</v>
      </c>
      <c r="O3421" s="12">
        <f>VLOOKUP(C3421,[3]May!$C:$Z,24,FALSE)</f>
        <v>2019</v>
      </c>
    </row>
    <row r="3422" spans="1:15" x14ac:dyDescent="0.25">
      <c r="A3422" t="s">
        <v>1245</v>
      </c>
      <c r="C3422" t="s">
        <v>1270</v>
      </c>
      <c r="E3422">
        <v>2</v>
      </c>
      <c r="F3422" t="s">
        <v>1247</v>
      </c>
      <c r="J3422" t="s">
        <v>23</v>
      </c>
      <c r="K3422">
        <v>10</v>
      </c>
      <c r="L3422">
        <v>51.1</v>
      </c>
      <c r="M3422">
        <v>0.04</v>
      </c>
      <c r="O3422" s="12">
        <f>VLOOKUP(C3422,[3]May!$C:$Z,24,FALSE)</f>
        <v>2019</v>
      </c>
    </row>
    <row r="3423" spans="1:15" x14ac:dyDescent="0.25">
      <c r="A3423" t="s">
        <v>1245</v>
      </c>
      <c r="C3423" t="s">
        <v>1270</v>
      </c>
      <c r="E3423">
        <v>2</v>
      </c>
      <c r="F3423" t="s">
        <v>1247</v>
      </c>
      <c r="J3423" t="s">
        <v>23</v>
      </c>
      <c r="K3423">
        <v>14</v>
      </c>
      <c r="L3423">
        <v>71.540000000000006</v>
      </c>
      <c r="M3423">
        <v>5.6000000000000001E-2</v>
      </c>
      <c r="O3423" s="12">
        <f>VLOOKUP(C3423,[3]May!$C:$Z,24,FALSE)</f>
        <v>2019</v>
      </c>
    </row>
    <row r="3424" spans="1:15" x14ac:dyDescent="0.25">
      <c r="A3424" t="s">
        <v>1245</v>
      </c>
      <c r="C3424" t="s">
        <v>1270</v>
      </c>
      <c r="E3424">
        <v>8</v>
      </c>
      <c r="F3424" t="s">
        <v>1251</v>
      </c>
      <c r="J3424" t="s">
        <v>23</v>
      </c>
      <c r="K3424">
        <v>3</v>
      </c>
      <c r="L3424">
        <v>165.18</v>
      </c>
      <c r="M3424">
        <v>9.6600000000000005E-2</v>
      </c>
      <c r="O3424" s="12">
        <f>VLOOKUP(C3424,[3]May!$C:$Z,24,FALSE)</f>
        <v>2019</v>
      </c>
    </row>
    <row r="3425" spans="1:15" x14ac:dyDescent="0.25">
      <c r="A3425" t="s">
        <v>1245</v>
      </c>
      <c r="C3425" t="s">
        <v>1270</v>
      </c>
      <c r="E3425">
        <v>2</v>
      </c>
      <c r="F3425" t="s">
        <v>1247</v>
      </c>
      <c r="J3425" t="s">
        <v>23</v>
      </c>
      <c r="K3425">
        <v>20</v>
      </c>
      <c r="L3425">
        <v>102.2</v>
      </c>
      <c r="M3425">
        <v>0.08</v>
      </c>
      <c r="O3425" s="12">
        <f>VLOOKUP(C3425,[3]May!$C:$Z,24,FALSE)</f>
        <v>2019</v>
      </c>
    </row>
    <row r="3426" spans="1:15" x14ac:dyDescent="0.25">
      <c r="A3426" t="s">
        <v>1245</v>
      </c>
      <c r="C3426" t="s">
        <v>1270</v>
      </c>
      <c r="E3426">
        <v>2</v>
      </c>
      <c r="F3426" t="s">
        <v>1247</v>
      </c>
      <c r="J3426" t="s">
        <v>23</v>
      </c>
      <c r="K3426">
        <v>8</v>
      </c>
      <c r="L3426">
        <v>40.880000000000003</v>
      </c>
      <c r="M3426">
        <v>3.2000000000000001E-2</v>
      </c>
      <c r="O3426" s="12">
        <f>VLOOKUP(C3426,[3]May!$C:$Z,24,FALSE)</f>
        <v>2019</v>
      </c>
    </row>
    <row r="3427" spans="1:15" x14ac:dyDescent="0.25">
      <c r="A3427" t="s">
        <v>1245</v>
      </c>
      <c r="C3427" t="s">
        <v>1270</v>
      </c>
      <c r="E3427">
        <v>2</v>
      </c>
      <c r="F3427" t="s">
        <v>1247</v>
      </c>
      <c r="J3427" t="s">
        <v>23</v>
      </c>
      <c r="K3427">
        <v>4</v>
      </c>
      <c r="L3427">
        <v>260.52</v>
      </c>
      <c r="M3427">
        <v>0.20399999999999999</v>
      </c>
      <c r="O3427" s="12">
        <f>VLOOKUP(C3427,[3]May!$C:$Z,24,FALSE)</f>
        <v>2019</v>
      </c>
    </row>
    <row r="3428" spans="1:15" x14ac:dyDescent="0.25">
      <c r="A3428" t="s">
        <v>1245</v>
      </c>
      <c r="C3428" t="s">
        <v>1270</v>
      </c>
      <c r="E3428">
        <v>2</v>
      </c>
      <c r="F3428" t="s">
        <v>1247</v>
      </c>
      <c r="J3428" t="s">
        <v>23</v>
      </c>
      <c r="K3428">
        <v>12</v>
      </c>
      <c r="L3428">
        <v>61.32</v>
      </c>
      <c r="M3428">
        <v>4.8000000000000001E-2</v>
      </c>
      <c r="O3428" s="12">
        <f>VLOOKUP(C3428,[3]May!$C:$Z,24,FALSE)</f>
        <v>2019</v>
      </c>
    </row>
    <row r="3429" spans="1:15" x14ac:dyDescent="0.25">
      <c r="A3429" t="s">
        <v>1245</v>
      </c>
      <c r="C3429" t="s">
        <v>1270</v>
      </c>
      <c r="E3429">
        <v>2</v>
      </c>
      <c r="F3429" t="s">
        <v>1247</v>
      </c>
      <c r="J3429" t="s">
        <v>23</v>
      </c>
      <c r="K3429">
        <v>4</v>
      </c>
      <c r="L3429">
        <v>260.52</v>
      </c>
      <c r="M3429">
        <v>0.20399999999999999</v>
      </c>
      <c r="O3429" s="12">
        <f>VLOOKUP(C3429,[3]May!$C:$Z,24,FALSE)</f>
        <v>2019</v>
      </c>
    </row>
    <row r="3430" spans="1:15" x14ac:dyDescent="0.25">
      <c r="A3430" t="s">
        <v>1245</v>
      </c>
      <c r="C3430" t="s">
        <v>1270</v>
      </c>
      <c r="E3430">
        <v>2</v>
      </c>
      <c r="F3430" t="s">
        <v>1247</v>
      </c>
      <c r="J3430" t="s">
        <v>23</v>
      </c>
      <c r="K3430">
        <v>6</v>
      </c>
      <c r="L3430">
        <v>30.66</v>
      </c>
      <c r="M3430">
        <v>2.4E-2</v>
      </c>
      <c r="O3430" s="12">
        <f>VLOOKUP(C3430,[3]May!$C:$Z,24,FALSE)</f>
        <v>2019</v>
      </c>
    </row>
    <row r="3431" spans="1:15" x14ac:dyDescent="0.25">
      <c r="A3431" t="s">
        <v>1245</v>
      </c>
      <c r="C3431" t="s">
        <v>1270</v>
      </c>
      <c r="E3431">
        <v>2</v>
      </c>
      <c r="F3431" t="s">
        <v>1247</v>
      </c>
      <c r="J3431" t="s">
        <v>23</v>
      </c>
      <c r="K3431">
        <v>16</v>
      </c>
      <c r="L3431">
        <v>81.760000000000005</v>
      </c>
      <c r="M3431">
        <v>6.4000000000000001E-2</v>
      </c>
      <c r="O3431" s="12">
        <f>VLOOKUP(C3431,[3]May!$C:$Z,24,FALSE)</f>
        <v>2019</v>
      </c>
    </row>
    <row r="3432" spans="1:15" x14ac:dyDescent="0.25">
      <c r="A3432" t="s">
        <v>1245</v>
      </c>
      <c r="C3432" t="s">
        <v>1270</v>
      </c>
      <c r="E3432">
        <v>2</v>
      </c>
      <c r="F3432" t="s">
        <v>1247</v>
      </c>
      <c r="J3432" t="s">
        <v>23</v>
      </c>
      <c r="K3432">
        <v>2</v>
      </c>
      <c r="L3432">
        <v>130.26</v>
      </c>
      <c r="M3432">
        <v>0.10199999999999999</v>
      </c>
      <c r="O3432" s="12">
        <f>VLOOKUP(C3432,[3]May!$C:$Z,24,FALSE)</f>
        <v>2019</v>
      </c>
    </row>
    <row r="3433" spans="1:15" x14ac:dyDescent="0.25">
      <c r="A3433" t="s">
        <v>1245</v>
      </c>
      <c r="C3433" t="s">
        <v>1270</v>
      </c>
      <c r="E3433">
        <v>2</v>
      </c>
      <c r="F3433" t="s">
        <v>1247</v>
      </c>
      <c r="J3433" t="s">
        <v>23</v>
      </c>
      <c r="K3433">
        <v>4</v>
      </c>
      <c r="L3433">
        <v>20.440000000000001</v>
      </c>
      <c r="M3433">
        <v>1.6E-2</v>
      </c>
      <c r="O3433" s="12">
        <f>VLOOKUP(C3433,[3]May!$C:$Z,24,FALSE)</f>
        <v>2019</v>
      </c>
    </row>
    <row r="3434" spans="1:15" x14ac:dyDescent="0.25">
      <c r="A3434" t="s">
        <v>1245</v>
      </c>
      <c r="C3434" t="s">
        <v>1270</v>
      </c>
      <c r="E3434">
        <v>2</v>
      </c>
      <c r="F3434" t="s">
        <v>1247</v>
      </c>
      <c r="J3434" t="s">
        <v>23</v>
      </c>
      <c r="K3434">
        <v>1</v>
      </c>
      <c r="L3434">
        <v>65.13</v>
      </c>
      <c r="M3434">
        <v>5.0999999999999997E-2</v>
      </c>
      <c r="O3434" s="12">
        <f>VLOOKUP(C3434,[3]May!$C:$Z,24,FALSE)</f>
        <v>2019</v>
      </c>
    </row>
    <row r="3435" spans="1:15" x14ac:dyDescent="0.25">
      <c r="A3435" t="s">
        <v>1245</v>
      </c>
      <c r="C3435" t="s">
        <v>1270</v>
      </c>
      <c r="E3435">
        <v>2</v>
      </c>
      <c r="F3435" t="s">
        <v>1247</v>
      </c>
      <c r="J3435" t="s">
        <v>23</v>
      </c>
      <c r="K3435">
        <v>20</v>
      </c>
      <c r="L3435">
        <v>102.2</v>
      </c>
      <c r="M3435">
        <v>0.08</v>
      </c>
      <c r="O3435" s="12">
        <f>VLOOKUP(C3435,[3]May!$C:$Z,24,FALSE)</f>
        <v>2019</v>
      </c>
    </row>
    <row r="3436" spans="1:15" x14ac:dyDescent="0.25">
      <c r="A3436" t="s">
        <v>1245</v>
      </c>
      <c r="C3436" t="s">
        <v>1270</v>
      </c>
      <c r="E3436">
        <v>2</v>
      </c>
      <c r="F3436" t="s">
        <v>1247</v>
      </c>
      <c r="J3436" t="s">
        <v>23</v>
      </c>
      <c r="K3436">
        <v>5</v>
      </c>
      <c r="L3436">
        <v>25.55</v>
      </c>
      <c r="M3436">
        <v>0.02</v>
      </c>
      <c r="O3436" s="12">
        <f>VLOOKUP(C3436,[3]May!$C:$Z,24,FALSE)</f>
        <v>2019</v>
      </c>
    </row>
    <row r="3437" spans="1:15" x14ac:dyDescent="0.25">
      <c r="A3437" t="s">
        <v>1245</v>
      </c>
      <c r="C3437" t="s">
        <v>1270</v>
      </c>
      <c r="E3437">
        <v>2</v>
      </c>
      <c r="F3437" t="s">
        <v>1247</v>
      </c>
      <c r="J3437" t="s">
        <v>23</v>
      </c>
      <c r="K3437">
        <v>16</v>
      </c>
      <c r="L3437">
        <v>81.760000000000005</v>
      </c>
      <c r="M3437">
        <v>6.4000000000000001E-2</v>
      </c>
      <c r="O3437" s="12">
        <f>VLOOKUP(C3437,[3]May!$C:$Z,24,FALSE)</f>
        <v>2019</v>
      </c>
    </row>
    <row r="3438" spans="1:15" x14ac:dyDescent="0.25">
      <c r="A3438" t="s">
        <v>1245</v>
      </c>
      <c r="C3438" t="s">
        <v>1270</v>
      </c>
      <c r="E3438">
        <v>2</v>
      </c>
      <c r="F3438" t="s">
        <v>1247</v>
      </c>
      <c r="J3438" t="s">
        <v>23</v>
      </c>
      <c r="K3438">
        <v>20</v>
      </c>
      <c r="L3438">
        <v>102.2</v>
      </c>
      <c r="M3438">
        <v>0.08</v>
      </c>
      <c r="O3438" s="12">
        <f>VLOOKUP(C3438,[3]May!$C:$Z,24,FALSE)</f>
        <v>2019</v>
      </c>
    </row>
    <row r="3439" spans="1:15" x14ac:dyDescent="0.25">
      <c r="A3439" t="s">
        <v>1245</v>
      </c>
      <c r="C3439" t="s">
        <v>1270</v>
      </c>
      <c r="E3439">
        <v>2</v>
      </c>
      <c r="F3439" t="s">
        <v>1247</v>
      </c>
      <c r="J3439" t="s">
        <v>23</v>
      </c>
      <c r="K3439">
        <v>8</v>
      </c>
      <c r="L3439">
        <v>40.880000000000003</v>
      </c>
      <c r="M3439">
        <v>3.2000000000000001E-2</v>
      </c>
      <c r="O3439" s="12">
        <f>VLOOKUP(C3439,[3]May!$C:$Z,24,FALSE)</f>
        <v>2019</v>
      </c>
    </row>
    <row r="3440" spans="1:15" x14ac:dyDescent="0.25">
      <c r="A3440" t="s">
        <v>1245</v>
      </c>
      <c r="C3440" t="s">
        <v>1270</v>
      </c>
      <c r="E3440">
        <v>2</v>
      </c>
      <c r="F3440" t="s">
        <v>1247</v>
      </c>
      <c r="J3440" t="s">
        <v>23</v>
      </c>
      <c r="K3440">
        <v>5</v>
      </c>
      <c r="L3440">
        <v>325.64999999999998</v>
      </c>
      <c r="M3440">
        <v>0.255</v>
      </c>
      <c r="O3440" s="12">
        <f>VLOOKUP(C3440,[3]May!$C:$Z,24,FALSE)</f>
        <v>2019</v>
      </c>
    </row>
    <row r="3441" spans="1:15" x14ac:dyDescent="0.25">
      <c r="A3441" t="s">
        <v>1245</v>
      </c>
      <c r="C3441" t="s">
        <v>1270</v>
      </c>
      <c r="E3441">
        <v>2</v>
      </c>
      <c r="F3441" t="s">
        <v>1247</v>
      </c>
      <c r="J3441" t="s">
        <v>23</v>
      </c>
      <c r="K3441">
        <v>7</v>
      </c>
      <c r="L3441">
        <v>35.770000000000003</v>
      </c>
      <c r="M3441">
        <v>2.8000000000000001E-2</v>
      </c>
      <c r="O3441" s="12">
        <f>VLOOKUP(C3441,[3]May!$C:$Z,24,FALSE)</f>
        <v>2019</v>
      </c>
    </row>
    <row r="3442" spans="1:15" x14ac:dyDescent="0.25">
      <c r="A3442" t="s">
        <v>1245</v>
      </c>
      <c r="C3442" t="s">
        <v>1270</v>
      </c>
      <c r="E3442">
        <v>2</v>
      </c>
      <c r="F3442" t="s">
        <v>1247</v>
      </c>
      <c r="J3442" t="s">
        <v>23</v>
      </c>
      <c r="K3442">
        <v>16</v>
      </c>
      <c r="L3442">
        <v>81.760000000000005</v>
      </c>
      <c r="M3442">
        <v>6.4000000000000001E-2</v>
      </c>
      <c r="O3442" s="12">
        <f>VLOOKUP(C3442,[3]May!$C:$Z,24,FALSE)</f>
        <v>2019</v>
      </c>
    </row>
    <row r="3443" spans="1:15" x14ac:dyDescent="0.25">
      <c r="A3443" t="s">
        <v>1245</v>
      </c>
      <c r="C3443" t="s">
        <v>1270</v>
      </c>
      <c r="E3443">
        <v>2</v>
      </c>
      <c r="F3443" t="s">
        <v>1247</v>
      </c>
      <c r="J3443" t="s">
        <v>23</v>
      </c>
      <c r="K3443">
        <v>5</v>
      </c>
      <c r="L3443">
        <v>325.64999999999998</v>
      </c>
      <c r="M3443">
        <v>0.255</v>
      </c>
      <c r="O3443" s="12">
        <f>VLOOKUP(C3443,[3]May!$C:$Z,24,FALSE)</f>
        <v>2019</v>
      </c>
    </row>
    <row r="3444" spans="1:15" x14ac:dyDescent="0.25">
      <c r="A3444" t="s">
        <v>1245</v>
      </c>
      <c r="C3444" t="s">
        <v>1270</v>
      </c>
      <c r="E3444">
        <v>2</v>
      </c>
      <c r="F3444" t="s">
        <v>1247</v>
      </c>
      <c r="J3444" t="s">
        <v>23</v>
      </c>
      <c r="K3444">
        <v>3</v>
      </c>
      <c r="L3444">
        <v>15.33</v>
      </c>
      <c r="M3444">
        <v>1.2E-2</v>
      </c>
      <c r="O3444" s="12">
        <f>VLOOKUP(C3444,[3]May!$C:$Z,24,FALSE)</f>
        <v>2019</v>
      </c>
    </row>
    <row r="3445" spans="1:15" x14ac:dyDescent="0.25">
      <c r="A3445" t="s">
        <v>1245</v>
      </c>
      <c r="C3445" t="s">
        <v>1270</v>
      </c>
      <c r="E3445">
        <v>8</v>
      </c>
      <c r="F3445" t="s">
        <v>1251</v>
      </c>
      <c r="J3445" t="s">
        <v>23</v>
      </c>
      <c r="K3445">
        <v>5</v>
      </c>
      <c r="L3445">
        <v>275.3</v>
      </c>
      <c r="M3445">
        <v>0.161</v>
      </c>
      <c r="O3445" s="12">
        <f>VLOOKUP(C3445,[3]May!$C:$Z,24,FALSE)</f>
        <v>2019</v>
      </c>
    </row>
    <row r="3446" spans="1:15" x14ac:dyDescent="0.25">
      <c r="A3446" t="s">
        <v>1245</v>
      </c>
      <c r="C3446" t="s">
        <v>1270</v>
      </c>
      <c r="E3446">
        <v>2</v>
      </c>
      <c r="F3446" t="s">
        <v>1247</v>
      </c>
      <c r="J3446" t="s">
        <v>23</v>
      </c>
      <c r="K3446">
        <v>2</v>
      </c>
      <c r="L3446">
        <v>130.26</v>
      </c>
      <c r="M3446">
        <v>0.10199999999999999</v>
      </c>
      <c r="O3446" s="12">
        <f>VLOOKUP(C3446,[3]May!$C:$Z,24,FALSE)</f>
        <v>2019</v>
      </c>
    </row>
    <row r="3447" spans="1:15" x14ac:dyDescent="0.25">
      <c r="A3447" t="s">
        <v>1245</v>
      </c>
      <c r="C3447" t="s">
        <v>1270</v>
      </c>
      <c r="E3447">
        <v>2</v>
      </c>
      <c r="F3447" t="s">
        <v>1247</v>
      </c>
      <c r="J3447" t="s">
        <v>23</v>
      </c>
      <c r="K3447">
        <v>9</v>
      </c>
      <c r="L3447">
        <v>45.99</v>
      </c>
      <c r="M3447">
        <v>3.5999999999999997E-2</v>
      </c>
      <c r="O3447" s="12">
        <f>VLOOKUP(C3447,[3]May!$C:$Z,24,FALSE)</f>
        <v>2019</v>
      </c>
    </row>
    <row r="3448" spans="1:15" x14ac:dyDescent="0.25">
      <c r="A3448" t="s">
        <v>1245</v>
      </c>
      <c r="C3448" t="s">
        <v>1270</v>
      </c>
      <c r="E3448">
        <v>2</v>
      </c>
      <c r="F3448" t="s">
        <v>1247</v>
      </c>
      <c r="J3448" t="s">
        <v>23</v>
      </c>
      <c r="K3448">
        <v>13</v>
      </c>
      <c r="L3448">
        <v>66.430000000000007</v>
      </c>
      <c r="M3448">
        <v>5.1999999999999998E-2</v>
      </c>
      <c r="O3448" s="12">
        <f>VLOOKUP(C3448,[3]May!$C:$Z,24,FALSE)</f>
        <v>2019</v>
      </c>
    </row>
    <row r="3449" spans="1:15" x14ac:dyDescent="0.25">
      <c r="A3449" t="s">
        <v>1245</v>
      </c>
      <c r="C3449" t="s">
        <v>1270</v>
      </c>
      <c r="E3449">
        <v>2</v>
      </c>
      <c r="F3449" t="s">
        <v>1247</v>
      </c>
      <c r="J3449" t="s">
        <v>23</v>
      </c>
      <c r="K3449">
        <v>7</v>
      </c>
      <c r="L3449">
        <v>35.770000000000003</v>
      </c>
      <c r="M3449">
        <v>2.8000000000000001E-2</v>
      </c>
      <c r="O3449" s="12">
        <f>VLOOKUP(C3449,[3]May!$C:$Z,24,FALSE)</f>
        <v>2019</v>
      </c>
    </row>
    <row r="3450" spans="1:15" x14ac:dyDescent="0.25">
      <c r="A3450" t="s">
        <v>1245</v>
      </c>
      <c r="C3450" t="s">
        <v>1270</v>
      </c>
      <c r="E3450">
        <v>8</v>
      </c>
      <c r="F3450" t="s">
        <v>1251</v>
      </c>
      <c r="J3450" t="s">
        <v>23</v>
      </c>
      <c r="K3450">
        <v>5</v>
      </c>
      <c r="L3450">
        <v>275.3</v>
      </c>
      <c r="M3450">
        <v>0.161</v>
      </c>
      <c r="O3450" s="12">
        <f>VLOOKUP(C3450,[3]May!$C:$Z,24,FALSE)</f>
        <v>2019</v>
      </c>
    </row>
    <row r="3451" spans="1:15" x14ac:dyDescent="0.25">
      <c r="A3451" t="s">
        <v>1245</v>
      </c>
      <c r="C3451" t="s">
        <v>1270</v>
      </c>
      <c r="E3451">
        <v>2</v>
      </c>
      <c r="F3451" t="s">
        <v>1247</v>
      </c>
      <c r="J3451" t="s">
        <v>23</v>
      </c>
      <c r="K3451">
        <v>17</v>
      </c>
      <c r="L3451">
        <v>86.87</v>
      </c>
      <c r="M3451">
        <v>6.8000000000000005E-2</v>
      </c>
      <c r="O3451" s="12">
        <f>VLOOKUP(C3451,[3]May!$C:$Z,24,FALSE)</f>
        <v>2019</v>
      </c>
    </row>
    <row r="3452" spans="1:15" x14ac:dyDescent="0.25">
      <c r="A3452" t="s">
        <v>1245</v>
      </c>
      <c r="C3452" t="s">
        <v>1270</v>
      </c>
      <c r="E3452">
        <v>2</v>
      </c>
      <c r="F3452" t="s">
        <v>1247</v>
      </c>
      <c r="J3452" t="s">
        <v>23</v>
      </c>
      <c r="K3452">
        <v>9</v>
      </c>
      <c r="L3452">
        <v>45.99</v>
      </c>
      <c r="M3452">
        <v>3.5999999999999997E-2</v>
      </c>
      <c r="O3452" s="12">
        <f>VLOOKUP(C3452,[3]May!$C:$Z,24,FALSE)</f>
        <v>2019</v>
      </c>
    </row>
    <row r="3453" spans="1:15" x14ac:dyDescent="0.25">
      <c r="A3453" t="s">
        <v>1245</v>
      </c>
      <c r="C3453" t="s">
        <v>1270</v>
      </c>
      <c r="E3453">
        <v>2</v>
      </c>
      <c r="F3453" t="s">
        <v>1247</v>
      </c>
      <c r="J3453" t="s">
        <v>23</v>
      </c>
      <c r="K3453">
        <v>2</v>
      </c>
      <c r="L3453">
        <v>130.26</v>
      </c>
      <c r="M3453">
        <v>0.10199999999999999</v>
      </c>
      <c r="O3453" s="12">
        <f>VLOOKUP(C3453,[3]May!$C:$Z,24,FALSE)</f>
        <v>2019</v>
      </c>
    </row>
    <row r="3454" spans="1:15" x14ac:dyDescent="0.25">
      <c r="A3454" t="s">
        <v>1245</v>
      </c>
      <c r="C3454" t="s">
        <v>1270</v>
      </c>
      <c r="E3454">
        <v>2</v>
      </c>
      <c r="F3454" t="s">
        <v>1247</v>
      </c>
      <c r="J3454" t="s">
        <v>23</v>
      </c>
      <c r="K3454">
        <v>8</v>
      </c>
      <c r="L3454">
        <v>40.880000000000003</v>
      </c>
      <c r="M3454">
        <v>3.2000000000000001E-2</v>
      </c>
      <c r="O3454" s="12">
        <f>VLOOKUP(C3454,[3]May!$C:$Z,24,FALSE)</f>
        <v>2019</v>
      </c>
    </row>
    <row r="3455" spans="1:15" x14ac:dyDescent="0.25">
      <c r="A3455" t="s">
        <v>1245</v>
      </c>
      <c r="C3455" t="s">
        <v>1270</v>
      </c>
      <c r="E3455">
        <v>2</v>
      </c>
      <c r="F3455" t="s">
        <v>1247</v>
      </c>
      <c r="J3455" t="s">
        <v>23</v>
      </c>
      <c r="K3455">
        <v>1</v>
      </c>
      <c r="L3455">
        <v>65.13</v>
      </c>
      <c r="M3455">
        <v>5.0999999999999997E-2</v>
      </c>
      <c r="O3455" s="12">
        <f>VLOOKUP(C3455,[3]May!$C:$Z,24,FALSE)</f>
        <v>2019</v>
      </c>
    </row>
    <row r="3456" spans="1:15" x14ac:dyDescent="0.25">
      <c r="A3456" t="s">
        <v>1245</v>
      </c>
      <c r="C3456" t="s">
        <v>1270</v>
      </c>
      <c r="E3456">
        <v>2</v>
      </c>
      <c r="F3456" t="s">
        <v>1247</v>
      </c>
      <c r="J3456" t="s">
        <v>23</v>
      </c>
      <c r="K3456">
        <v>9</v>
      </c>
      <c r="L3456">
        <v>45.99</v>
      </c>
      <c r="M3456">
        <v>3.5999999999999997E-2</v>
      </c>
      <c r="O3456" s="12">
        <f>VLOOKUP(C3456,[3]May!$C:$Z,24,FALSE)</f>
        <v>2019</v>
      </c>
    </row>
    <row r="3457" spans="1:15" x14ac:dyDescent="0.25">
      <c r="A3457" t="s">
        <v>1245</v>
      </c>
      <c r="C3457" t="s">
        <v>1270</v>
      </c>
      <c r="E3457">
        <v>2</v>
      </c>
      <c r="F3457" t="s">
        <v>1247</v>
      </c>
      <c r="J3457" t="s">
        <v>23</v>
      </c>
      <c r="K3457">
        <v>5</v>
      </c>
      <c r="L3457">
        <v>325.64999999999998</v>
      </c>
      <c r="M3457">
        <v>0.255</v>
      </c>
      <c r="O3457" s="12">
        <f>VLOOKUP(C3457,[3]May!$C:$Z,24,FALSE)</f>
        <v>2019</v>
      </c>
    </row>
    <row r="3458" spans="1:15" x14ac:dyDescent="0.25">
      <c r="A3458" t="s">
        <v>1245</v>
      </c>
      <c r="C3458" t="s">
        <v>1270</v>
      </c>
      <c r="E3458">
        <v>2</v>
      </c>
      <c r="F3458" t="s">
        <v>1247</v>
      </c>
      <c r="J3458" t="s">
        <v>23</v>
      </c>
      <c r="K3458">
        <v>5</v>
      </c>
      <c r="L3458">
        <v>325.64999999999998</v>
      </c>
      <c r="M3458">
        <v>0.255</v>
      </c>
      <c r="O3458" s="12">
        <f>VLOOKUP(C3458,[3]May!$C:$Z,24,FALSE)</f>
        <v>2019</v>
      </c>
    </row>
    <row r="3459" spans="1:15" x14ac:dyDescent="0.25">
      <c r="A3459" t="s">
        <v>1245</v>
      </c>
      <c r="C3459" t="s">
        <v>1270</v>
      </c>
      <c r="E3459">
        <v>2</v>
      </c>
      <c r="F3459" t="s">
        <v>1247</v>
      </c>
      <c r="J3459" t="s">
        <v>23</v>
      </c>
      <c r="K3459">
        <v>20</v>
      </c>
      <c r="L3459">
        <v>102.2</v>
      </c>
      <c r="M3459">
        <v>0.08</v>
      </c>
      <c r="O3459" s="12">
        <f>VLOOKUP(C3459,[3]May!$C:$Z,24,FALSE)</f>
        <v>2019</v>
      </c>
    </row>
    <row r="3460" spans="1:15" x14ac:dyDescent="0.25">
      <c r="A3460" t="s">
        <v>1245</v>
      </c>
      <c r="C3460" t="s">
        <v>1270</v>
      </c>
      <c r="E3460">
        <v>2</v>
      </c>
      <c r="F3460" t="s">
        <v>1247</v>
      </c>
      <c r="J3460" t="s">
        <v>23</v>
      </c>
      <c r="K3460">
        <v>3</v>
      </c>
      <c r="L3460">
        <v>15.33</v>
      </c>
      <c r="M3460">
        <v>1.2E-2</v>
      </c>
      <c r="O3460" s="12">
        <f>VLOOKUP(C3460,[3]May!$C:$Z,24,FALSE)</f>
        <v>2019</v>
      </c>
    </row>
    <row r="3461" spans="1:15" x14ac:dyDescent="0.25">
      <c r="A3461" t="s">
        <v>1245</v>
      </c>
      <c r="C3461" t="s">
        <v>1270</v>
      </c>
      <c r="E3461">
        <v>2</v>
      </c>
      <c r="F3461" t="s">
        <v>1247</v>
      </c>
      <c r="J3461" t="s">
        <v>23</v>
      </c>
      <c r="K3461">
        <v>3</v>
      </c>
      <c r="L3461">
        <v>195.39</v>
      </c>
      <c r="M3461">
        <v>0.153</v>
      </c>
      <c r="O3461" s="12">
        <f>VLOOKUP(C3461,[3]May!$C:$Z,24,FALSE)</f>
        <v>2019</v>
      </c>
    </row>
    <row r="3462" spans="1:15" x14ac:dyDescent="0.25">
      <c r="A3462" t="s">
        <v>1245</v>
      </c>
      <c r="C3462" t="s">
        <v>1270</v>
      </c>
      <c r="E3462">
        <v>2</v>
      </c>
      <c r="F3462" t="s">
        <v>1247</v>
      </c>
      <c r="J3462" t="s">
        <v>23</v>
      </c>
      <c r="K3462">
        <v>7</v>
      </c>
      <c r="L3462">
        <v>35.770000000000003</v>
      </c>
      <c r="M3462">
        <v>2.8000000000000001E-2</v>
      </c>
      <c r="O3462" s="12">
        <f>VLOOKUP(C3462,[3]May!$C:$Z,24,FALSE)</f>
        <v>2019</v>
      </c>
    </row>
    <row r="3463" spans="1:15" x14ac:dyDescent="0.25">
      <c r="A3463" t="s">
        <v>1245</v>
      </c>
      <c r="C3463" t="s">
        <v>1270</v>
      </c>
      <c r="E3463">
        <v>2</v>
      </c>
      <c r="F3463" t="s">
        <v>1247</v>
      </c>
      <c r="J3463" t="s">
        <v>23</v>
      </c>
      <c r="K3463">
        <v>6</v>
      </c>
      <c r="L3463">
        <v>390.78</v>
      </c>
      <c r="M3463">
        <v>0.30599999999999999</v>
      </c>
      <c r="O3463" s="12">
        <f>VLOOKUP(C3463,[3]May!$C:$Z,24,FALSE)</f>
        <v>2019</v>
      </c>
    </row>
    <row r="3464" spans="1:15" x14ac:dyDescent="0.25">
      <c r="A3464" t="s">
        <v>1245</v>
      </c>
      <c r="C3464" t="s">
        <v>1270</v>
      </c>
      <c r="E3464">
        <v>2</v>
      </c>
      <c r="F3464" t="s">
        <v>1247</v>
      </c>
      <c r="J3464" t="s">
        <v>23</v>
      </c>
      <c r="K3464">
        <v>19</v>
      </c>
      <c r="L3464">
        <v>97.09</v>
      </c>
      <c r="M3464">
        <v>7.5999999999999998E-2</v>
      </c>
      <c r="O3464" s="12">
        <f>VLOOKUP(C3464,[3]May!$C:$Z,24,FALSE)</f>
        <v>2019</v>
      </c>
    </row>
    <row r="3465" spans="1:15" x14ac:dyDescent="0.25">
      <c r="A3465" t="s">
        <v>1245</v>
      </c>
      <c r="C3465" t="s">
        <v>1270</v>
      </c>
      <c r="E3465">
        <v>2</v>
      </c>
      <c r="F3465" t="s">
        <v>1247</v>
      </c>
      <c r="J3465" t="s">
        <v>23</v>
      </c>
      <c r="K3465">
        <v>6</v>
      </c>
      <c r="L3465">
        <v>390.78</v>
      </c>
      <c r="M3465">
        <v>0.30599999999999999</v>
      </c>
      <c r="O3465" s="12">
        <f>VLOOKUP(C3465,[3]May!$C:$Z,24,FALSE)</f>
        <v>2019</v>
      </c>
    </row>
    <row r="3466" spans="1:15" x14ac:dyDescent="0.25">
      <c r="A3466" t="s">
        <v>1245</v>
      </c>
      <c r="C3466" t="s">
        <v>1270</v>
      </c>
      <c r="E3466">
        <v>2</v>
      </c>
      <c r="F3466" t="s">
        <v>1247</v>
      </c>
      <c r="J3466" t="s">
        <v>23</v>
      </c>
      <c r="K3466">
        <v>6</v>
      </c>
      <c r="L3466">
        <v>30.66</v>
      </c>
      <c r="M3466">
        <v>2.4E-2</v>
      </c>
      <c r="O3466" s="12">
        <f>VLOOKUP(C3466,[3]May!$C:$Z,24,FALSE)</f>
        <v>2019</v>
      </c>
    </row>
    <row r="3467" spans="1:15" x14ac:dyDescent="0.25">
      <c r="A3467" t="s">
        <v>1245</v>
      </c>
      <c r="C3467" t="s">
        <v>1270</v>
      </c>
      <c r="E3467">
        <v>2</v>
      </c>
      <c r="F3467" t="s">
        <v>1247</v>
      </c>
      <c r="J3467" t="s">
        <v>23</v>
      </c>
      <c r="K3467">
        <v>3</v>
      </c>
      <c r="L3467">
        <v>195.39</v>
      </c>
      <c r="M3467">
        <v>0.153</v>
      </c>
      <c r="O3467" s="12">
        <f>VLOOKUP(C3467,[3]May!$C:$Z,24,FALSE)</f>
        <v>2019</v>
      </c>
    </row>
    <row r="3468" spans="1:15" x14ac:dyDescent="0.25">
      <c r="A3468" t="s">
        <v>1245</v>
      </c>
      <c r="C3468" t="s">
        <v>1270</v>
      </c>
      <c r="E3468">
        <v>2</v>
      </c>
      <c r="F3468" t="s">
        <v>1247</v>
      </c>
      <c r="J3468" t="s">
        <v>23</v>
      </c>
      <c r="K3468">
        <v>17</v>
      </c>
      <c r="L3468">
        <v>86.87</v>
      </c>
      <c r="M3468">
        <v>6.8000000000000005E-2</v>
      </c>
      <c r="O3468" s="12">
        <f>VLOOKUP(C3468,[3]May!$C:$Z,24,FALSE)</f>
        <v>2019</v>
      </c>
    </row>
    <row r="3469" spans="1:15" x14ac:dyDescent="0.25">
      <c r="A3469" t="s">
        <v>1245</v>
      </c>
      <c r="C3469" t="s">
        <v>1270</v>
      </c>
      <c r="E3469">
        <v>2</v>
      </c>
      <c r="F3469" t="s">
        <v>1247</v>
      </c>
      <c r="J3469" t="s">
        <v>23</v>
      </c>
      <c r="K3469">
        <v>3</v>
      </c>
      <c r="L3469">
        <v>195.39</v>
      </c>
      <c r="M3469">
        <v>0.153</v>
      </c>
      <c r="O3469" s="12">
        <f>VLOOKUP(C3469,[3]May!$C:$Z,24,FALSE)</f>
        <v>2019</v>
      </c>
    </row>
    <row r="3470" spans="1:15" x14ac:dyDescent="0.25">
      <c r="A3470" t="s">
        <v>1245</v>
      </c>
      <c r="C3470" t="s">
        <v>1270</v>
      </c>
      <c r="E3470">
        <v>2</v>
      </c>
      <c r="F3470" t="s">
        <v>1247</v>
      </c>
      <c r="J3470" t="s">
        <v>23</v>
      </c>
      <c r="K3470">
        <v>13</v>
      </c>
      <c r="L3470">
        <v>66.430000000000007</v>
      </c>
      <c r="M3470">
        <v>5.1999999999999998E-2</v>
      </c>
      <c r="O3470" s="12">
        <f>VLOOKUP(C3470,[3]May!$C:$Z,24,FALSE)</f>
        <v>2019</v>
      </c>
    </row>
    <row r="3471" spans="1:15" x14ac:dyDescent="0.25">
      <c r="A3471" t="s">
        <v>1245</v>
      </c>
      <c r="C3471" t="s">
        <v>1270</v>
      </c>
      <c r="E3471">
        <v>2</v>
      </c>
      <c r="F3471" t="s">
        <v>1247</v>
      </c>
      <c r="J3471" t="s">
        <v>23</v>
      </c>
      <c r="K3471">
        <v>3</v>
      </c>
      <c r="L3471">
        <v>195.39</v>
      </c>
      <c r="M3471">
        <v>0.153</v>
      </c>
      <c r="O3471" s="12">
        <f>VLOOKUP(C3471,[3]May!$C:$Z,24,FALSE)</f>
        <v>2019</v>
      </c>
    </row>
    <row r="3472" spans="1:15" x14ac:dyDescent="0.25">
      <c r="A3472" t="s">
        <v>1245</v>
      </c>
      <c r="C3472" t="s">
        <v>1270</v>
      </c>
      <c r="E3472">
        <v>2</v>
      </c>
      <c r="F3472" t="s">
        <v>1247</v>
      </c>
      <c r="J3472" t="s">
        <v>23</v>
      </c>
      <c r="K3472">
        <v>7</v>
      </c>
      <c r="L3472">
        <v>35.770000000000003</v>
      </c>
      <c r="M3472">
        <v>2.8000000000000001E-2</v>
      </c>
      <c r="O3472" s="12">
        <f>VLOOKUP(C3472,[3]May!$C:$Z,24,FALSE)</f>
        <v>2019</v>
      </c>
    </row>
    <row r="3473" spans="1:15" x14ac:dyDescent="0.25">
      <c r="A3473" t="s">
        <v>1245</v>
      </c>
      <c r="C3473" t="s">
        <v>1270</v>
      </c>
      <c r="E3473">
        <v>2</v>
      </c>
      <c r="F3473" t="s">
        <v>1247</v>
      </c>
      <c r="J3473" t="s">
        <v>23</v>
      </c>
      <c r="K3473">
        <v>8</v>
      </c>
      <c r="L3473">
        <v>521.04</v>
      </c>
      <c r="M3473">
        <v>0.40799999999999997</v>
      </c>
      <c r="O3473" s="12">
        <f>VLOOKUP(C3473,[3]May!$C:$Z,24,FALSE)</f>
        <v>2019</v>
      </c>
    </row>
    <row r="3474" spans="1:15" x14ac:dyDescent="0.25">
      <c r="A3474" t="s">
        <v>1245</v>
      </c>
      <c r="C3474" t="s">
        <v>1270</v>
      </c>
      <c r="E3474">
        <v>2</v>
      </c>
      <c r="F3474" t="s">
        <v>1247</v>
      </c>
      <c r="J3474" t="s">
        <v>23</v>
      </c>
      <c r="K3474">
        <v>9</v>
      </c>
      <c r="L3474">
        <v>45.99</v>
      </c>
      <c r="M3474">
        <v>3.5999999999999997E-2</v>
      </c>
      <c r="O3474" s="12">
        <f>VLOOKUP(C3474,[3]May!$C:$Z,24,FALSE)</f>
        <v>2019</v>
      </c>
    </row>
    <row r="3475" spans="1:15" x14ac:dyDescent="0.25">
      <c r="A3475" t="s">
        <v>1245</v>
      </c>
      <c r="C3475" t="s">
        <v>1270</v>
      </c>
      <c r="E3475">
        <v>2</v>
      </c>
      <c r="F3475" t="s">
        <v>1247</v>
      </c>
      <c r="J3475" t="s">
        <v>23</v>
      </c>
      <c r="K3475">
        <v>8</v>
      </c>
      <c r="L3475">
        <v>521.04</v>
      </c>
      <c r="M3475">
        <v>0.40799999999999997</v>
      </c>
      <c r="O3475" s="12">
        <f>VLOOKUP(C3475,[3]May!$C:$Z,24,FALSE)</f>
        <v>2019</v>
      </c>
    </row>
    <row r="3476" spans="1:15" x14ac:dyDescent="0.25">
      <c r="A3476" t="s">
        <v>1245</v>
      </c>
      <c r="C3476" t="s">
        <v>1270</v>
      </c>
      <c r="E3476">
        <v>2</v>
      </c>
      <c r="F3476" t="s">
        <v>1247</v>
      </c>
      <c r="J3476" t="s">
        <v>23</v>
      </c>
      <c r="K3476">
        <v>5</v>
      </c>
      <c r="L3476">
        <v>25.55</v>
      </c>
      <c r="M3476">
        <v>0.02</v>
      </c>
      <c r="O3476" s="12">
        <f>VLOOKUP(C3476,[3]May!$C:$Z,24,FALSE)</f>
        <v>2019</v>
      </c>
    </row>
    <row r="3477" spans="1:15" x14ac:dyDescent="0.25">
      <c r="A3477" t="s">
        <v>1245</v>
      </c>
      <c r="C3477" t="s">
        <v>1270</v>
      </c>
      <c r="E3477">
        <v>2</v>
      </c>
      <c r="F3477" t="s">
        <v>1247</v>
      </c>
      <c r="J3477" t="s">
        <v>23</v>
      </c>
      <c r="K3477">
        <v>20</v>
      </c>
      <c r="L3477">
        <v>1302.5999999999999</v>
      </c>
      <c r="M3477">
        <v>1.02</v>
      </c>
      <c r="O3477" s="12">
        <f>VLOOKUP(C3477,[3]May!$C:$Z,24,FALSE)</f>
        <v>2019</v>
      </c>
    </row>
    <row r="3478" spans="1:15" x14ac:dyDescent="0.25">
      <c r="A3478" t="s">
        <v>1245</v>
      </c>
      <c r="C3478" t="s">
        <v>1270</v>
      </c>
      <c r="E3478">
        <v>2</v>
      </c>
      <c r="F3478" t="s">
        <v>1247</v>
      </c>
      <c r="J3478" t="s">
        <v>23</v>
      </c>
      <c r="K3478">
        <v>16</v>
      </c>
      <c r="L3478">
        <v>81.760000000000005</v>
      </c>
      <c r="M3478">
        <v>6.4000000000000001E-2</v>
      </c>
      <c r="O3478" s="12">
        <f>VLOOKUP(C3478,[3]May!$C:$Z,24,FALSE)</f>
        <v>2019</v>
      </c>
    </row>
    <row r="3479" spans="1:15" x14ac:dyDescent="0.25">
      <c r="A3479" t="s">
        <v>1245</v>
      </c>
      <c r="C3479" t="s">
        <v>1270</v>
      </c>
      <c r="E3479">
        <v>2</v>
      </c>
      <c r="F3479" t="s">
        <v>1247</v>
      </c>
      <c r="J3479" t="s">
        <v>23</v>
      </c>
      <c r="K3479">
        <v>3</v>
      </c>
      <c r="L3479">
        <v>195.39</v>
      </c>
      <c r="M3479">
        <v>0.153</v>
      </c>
      <c r="O3479" s="12">
        <f>VLOOKUP(C3479,[3]May!$C:$Z,24,FALSE)</f>
        <v>2019</v>
      </c>
    </row>
    <row r="3480" spans="1:15" x14ac:dyDescent="0.25">
      <c r="A3480" t="s">
        <v>1245</v>
      </c>
      <c r="C3480" t="s">
        <v>1270</v>
      </c>
      <c r="E3480">
        <v>12</v>
      </c>
      <c r="F3480" t="s">
        <v>1253</v>
      </c>
      <c r="J3480" t="s">
        <v>23</v>
      </c>
      <c r="K3480">
        <v>1</v>
      </c>
      <c r="L3480">
        <v>61.2</v>
      </c>
      <c r="M3480">
        <v>8.3370000000000007E-3</v>
      </c>
      <c r="O3480" s="12">
        <f>VLOOKUP(C3480,[3]May!$C:$Z,24,FALSE)</f>
        <v>2019</v>
      </c>
    </row>
    <row r="3481" spans="1:15" x14ac:dyDescent="0.25">
      <c r="A3481" t="s">
        <v>1245</v>
      </c>
      <c r="C3481" t="s">
        <v>1270</v>
      </c>
      <c r="E3481">
        <v>2</v>
      </c>
      <c r="F3481" t="s">
        <v>1247</v>
      </c>
      <c r="J3481" t="s">
        <v>23</v>
      </c>
      <c r="K3481">
        <v>20</v>
      </c>
      <c r="L3481">
        <v>102.2</v>
      </c>
      <c r="M3481">
        <v>0.08</v>
      </c>
      <c r="O3481" s="12">
        <f>VLOOKUP(C3481,[3]May!$C:$Z,24,FALSE)</f>
        <v>2019</v>
      </c>
    </row>
    <row r="3482" spans="1:15" x14ac:dyDescent="0.25">
      <c r="A3482" t="s">
        <v>1245</v>
      </c>
      <c r="C3482" t="s">
        <v>1270</v>
      </c>
      <c r="E3482">
        <v>2</v>
      </c>
      <c r="F3482" t="s">
        <v>1247</v>
      </c>
      <c r="J3482" t="s">
        <v>23</v>
      </c>
      <c r="K3482">
        <v>1</v>
      </c>
      <c r="L3482">
        <v>5.1100000000000003</v>
      </c>
      <c r="M3482">
        <v>4.0000000000000001E-3</v>
      </c>
      <c r="O3482" s="12">
        <f>VLOOKUP(C3482,[3]May!$C:$Z,24,FALSE)</f>
        <v>2019</v>
      </c>
    </row>
    <row r="3483" spans="1:15" x14ac:dyDescent="0.25">
      <c r="A3483" t="s">
        <v>1245</v>
      </c>
      <c r="C3483" t="s">
        <v>1270</v>
      </c>
      <c r="E3483">
        <v>2</v>
      </c>
      <c r="F3483" t="s">
        <v>1247</v>
      </c>
      <c r="J3483" t="s">
        <v>23</v>
      </c>
      <c r="K3483">
        <v>15</v>
      </c>
      <c r="L3483">
        <v>76.650000000000006</v>
      </c>
      <c r="M3483">
        <v>0.06</v>
      </c>
      <c r="O3483" s="12">
        <f>VLOOKUP(C3483,[3]May!$C:$Z,24,FALSE)</f>
        <v>2019</v>
      </c>
    </row>
    <row r="3484" spans="1:15" x14ac:dyDescent="0.25">
      <c r="A3484" t="s">
        <v>1245</v>
      </c>
      <c r="C3484" t="s">
        <v>1270</v>
      </c>
      <c r="E3484">
        <v>2</v>
      </c>
      <c r="F3484" t="s">
        <v>1247</v>
      </c>
      <c r="J3484" t="s">
        <v>23</v>
      </c>
      <c r="K3484">
        <v>20</v>
      </c>
      <c r="L3484">
        <v>102.2</v>
      </c>
      <c r="M3484">
        <v>0.08</v>
      </c>
      <c r="O3484" s="12">
        <f>VLOOKUP(C3484,[3]May!$C:$Z,24,FALSE)</f>
        <v>2019</v>
      </c>
    </row>
    <row r="3485" spans="1:15" x14ac:dyDescent="0.25">
      <c r="A3485" t="s">
        <v>1245</v>
      </c>
      <c r="C3485" t="s">
        <v>1270</v>
      </c>
      <c r="E3485">
        <v>2</v>
      </c>
      <c r="F3485" t="s">
        <v>1247</v>
      </c>
      <c r="J3485" t="s">
        <v>23</v>
      </c>
      <c r="K3485">
        <v>8</v>
      </c>
      <c r="L3485">
        <v>40.880000000000003</v>
      </c>
      <c r="M3485">
        <v>3.2000000000000001E-2</v>
      </c>
      <c r="O3485" s="12">
        <f>VLOOKUP(C3485,[3]May!$C:$Z,24,FALSE)</f>
        <v>2019</v>
      </c>
    </row>
    <row r="3486" spans="1:15" x14ac:dyDescent="0.25">
      <c r="A3486" t="s">
        <v>1245</v>
      </c>
      <c r="C3486" t="s">
        <v>1270</v>
      </c>
      <c r="E3486">
        <v>2</v>
      </c>
      <c r="F3486" t="s">
        <v>1247</v>
      </c>
      <c r="J3486" t="s">
        <v>23</v>
      </c>
      <c r="K3486">
        <v>10</v>
      </c>
      <c r="L3486">
        <v>51.1</v>
      </c>
      <c r="M3486">
        <v>0.04</v>
      </c>
      <c r="O3486" s="12">
        <f>VLOOKUP(C3486,[3]May!$C:$Z,24,FALSE)</f>
        <v>2019</v>
      </c>
    </row>
    <row r="3487" spans="1:15" x14ac:dyDescent="0.25">
      <c r="A3487" t="s">
        <v>1245</v>
      </c>
      <c r="C3487" t="s">
        <v>1270</v>
      </c>
      <c r="E3487">
        <v>2</v>
      </c>
      <c r="F3487" t="s">
        <v>1247</v>
      </c>
      <c r="J3487" t="s">
        <v>23</v>
      </c>
      <c r="K3487">
        <v>13</v>
      </c>
      <c r="L3487">
        <v>846.69</v>
      </c>
      <c r="M3487">
        <v>0.66300000000000003</v>
      </c>
      <c r="O3487" s="12">
        <f>VLOOKUP(C3487,[3]May!$C:$Z,24,FALSE)</f>
        <v>2019</v>
      </c>
    </row>
    <row r="3488" spans="1:15" x14ac:dyDescent="0.25">
      <c r="A3488" t="s">
        <v>1245</v>
      </c>
      <c r="C3488" t="s">
        <v>1270</v>
      </c>
      <c r="E3488">
        <v>2</v>
      </c>
      <c r="F3488" t="s">
        <v>1247</v>
      </c>
      <c r="J3488" t="s">
        <v>23</v>
      </c>
      <c r="K3488">
        <v>12</v>
      </c>
      <c r="L3488">
        <v>781.56</v>
      </c>
      <c r="M3488">
        <v>0.61199999999999999</v>
      </c>
      <c r="O3488" s="12">
        <f>VLOOKUP(C3488,[3]May!$C:$Z,24,FALSE)</f>
        <v>2019</v>
      </c>
    </row>
    <row r="3489" spans="1:15" x14ac:dyDescent="0.25">
      <c r="A3489" t="s">
        <v>1245</v>
      </c>
      <c r="C3489" t="s">
        <v>1270</v>
      </c>
      <c r="E3489">
        <v>2</v>
      </c>
      <c r="F3489" t="s">
        <v>1247</v>
      </c>
      <c r="J3489" t="s">
        <v>23</v>
      </c>
      <c r="K3489">
        <v>7</v>
      </c>
      <c r="L3489">
        <v>35.770000000000003</v>
      </c>
      <c r="M3489">
        <v>2.8000000000000001E-2</v>
      </c>
      <c r="O3489" s="12">
        <f>VLOOKUP(C3489,[3]May!$C:$Z,24,FALSE)</f>
        <v>2019</v>
      </c>
    </row>
    <row r="3490" spans="1:15" x14ac:dyDescent="0.25">
      <c r="A3490" t="s">
        <v>1245</v>
      </c>
      <c r="C3490" t="s">
        <v>1270</v>
      </c>
      <c r="E3490">
        <v>2</v>
      </c>
      <c r="F3490" t="s">
        <v>1247</v>
      </c>
      <c r="J3490" t="s">
        <v>23</v>
      </c>
      <c r="K3490">
        <v>20</v>
      </c>
      <c r="L3490">
        <v>102.2</v>
      </c>
      <c r="M3490">
        <v>0.08</v>
      </c>
      <c r="O3490" s="12">
        <f>VLOOKUP(C3490,[3]May!$C:$Z,24,FALSE)</f>
        <v>2019</v>
      </c>
    </row>
    <row r="3491" spans="1:15" x14ac:dyDescent="0.25">
      <c r="A3491" t="s">
        <v>1245</v>
      </c>
      <c r="C3491" t="s">
        <v>1270</v>
      </c>
      <c r="E3491">
        <v>2</v>
      </c>
      <c r="F3491" t="s">
        <v>1247</v>
      </c>
      <c r="J3491" t="s">
        <v>23</v>
      </c>
      <c r="K3491">
        <v>1</v>
      </c>
      <c r="L3491">
        <v>5.1100000000000003</v>
      </c>
      <c r="M3491">
        <v>4.0000000000000001E-3</v>
      </c>
      <c r="O3491" s="12">
        <f>VLOOKUP(C3491,[3]May!$C:$Z,24,FALSE)</f>
        <v>2019</v>
      </c>
    </row>
    <row r="3492" spans="1:15" x14ac:dyDescent="0.25">
      <c r="A3492" t="s">
        <v>1245</v>
      </c>
      <c r="C3492" t="s">
        <v>1270</v>
      </c>
      <c r="E3492">
        <v>2</v>
      </c>
      <c r="F3492" t="s">
        <v>1247</v>
      </c>
      <c r="J3492" t="s">
        <v>23</v>
      </c>
      <c r="K3492">
        <v>18</v>
      </c>
      <c r="L3492">
        <v>91.98</v>
      </c>
      <c r="M3492">
        <v>7.1999999999999995E-2</v>
      </c>
      <c r="O3492" s="12">
        <f>VLOOKUP(C3492,[3]May!$C:$Z,24,FALSE)</f>
        <v>2019</v>
      </c>
    </row>
    <row r="3493" spans="1:15" x14ac:dyDescent="0.25">
      <c r="A3493" t="s">
        <v>1245</v>
      </c>
      <c r="C3493" t="s">
        <v>1270</v>
      </c>
      <c r="E3493">
        <v>2</v>
      </c>
      <c r="F3493" t="s">
        <v>1247</v>
      </c>
      <c r="J3493" t="s">
        <v>23</v>
      </c>
      <c r="K3493">
        <v>9</v>
      </c>
      <c r="L3493">
        <v>586.16999999999996</v>
      </c>
      <c r="M3493">
        <v>0.45900000000000002</v>
      </c>
      <c r="O3493" s="12">
        <f>VLOOKUP(C3493,[3]May!$C:$Z,24,FALSE)</f>
        <v>2019</v>
      </c>
    </row>
    <row r="3494" spans="1:15" x14ac:dyDescent="0.25">
      <c r="A3494" t="s">
        <v>1245</v>
      </c>
      <c r="C3494" t="s">
        <v>1270</v>
      </c>
      <c r="E3494">
        <v>2</v>
      </c>
      <c r="F3494" t="s">
        <v>1247</v>
      </c>
      <c r="J3494" t="s">
        <v>23</v>
      </c>
      <c r="K3494">
        <v>6</v>
      </c>
      <c r="L3494">
        <v>30.66</v>
      </c>
      <c r="M3494">
        <v>2.4E-2</v>
      </c>
      <c r="O3494" s="12">
        <f>VLOOKUP(C3494,[3]May!$C:$Z,24,FALSE)</f>
        <v>2019</v>
      </c>
    </row>
    <row r="3495" spans="1:15" x14ac:dyDescent="0.25">
      <c r="A3495" t="s">
        <v>1245</v>
      </c>
      <c r="C3495" t="s">
        <v>1270</v>
      </c>
      <c r="E3495">
        <v>2</v>
      </c>
      <c r="F3495" t="s">
        <v>1247</v>
      </c>
      <c r="J3495" t="s">
        <v>23</v>
      </c>
      <c r="K3495">
        <v>4</v>
      </c>
      <c r="L3495">
        <v>260.52</v>
      </c>
      <c r="M3495">
        <v>0.20399999999999999</v>
      </c>
      <c r="O3495" s="12">
        <f>VLOOKUP(C3495,[3]May!$C:$Z,24,FALSE)</f>
        <v>2019</v>
      </c>
    </row>
    <row r="3496" spans="1:15" x14ac:dyDescent="0.25">
      <c r="A3496" t="s">
        <v>1245</v>
      </c>
      <c r="C3496" t="s">
        <v>1270</v>
      </c>
      <c r="E3496">
        <v>2</v>
      </c>
      <c r="F3496" t="s">
        <v>1247</v>
      </c>
      <c r="J3496" t="s">
        <v>23</v>
      </c>
      <c r="K3496">
        <v>9</v>
      </c>
      <c r="L3496">
        <v>45.99</v>
      </c>
      <c r="M3496">
        <v>3.5999999999999997E-2</v>
      </c>
      <c r="O3496" s="12">
        <f>VLOOKUP(C3496,[3]May!$C:$Z,24,FALSE)</f>
        <v>2019</v>
      </c>
    </row>
    <row r="3497" spans="1:15" x14ac:dyDescent="0.25">
      <c r="A3497" t="s">
        <v>1245</v>
      </c>
      <c r="C3497" t="s">
        <v>1270</v>
      </c>
      <c r="E3497">
        <v>8</v>
      </c>
      <c r="F3497" t="s">
        <v>1251</v>
      </c>
      <c r="J3497" t="s">
        <v>23</v>
      </c>
      <c r="K3497">
        <v>4</v>
      </c>
      <c r="L3497">
        <v>220.24</v>
      </c>
      <c r="M3497">
        <v>0.1288</v>
      </c>
      <c r="O3497" s="12">
        <f>VLOOKUP(C3497,[3]May!$C:$Z,24,FALSE)</f>
        <v>2019</v>
      </c>
    </row>
    <row r="3498" spans="1:15" x14ac:dyDescent="0.25">
      <c r="A3498" t="s">
        <v>1245</v>
      </c>
      <c r="C3498" t="s">
        <v>1270</v>
      </c>
      <c r="E3498">
        <v>13</v>
      </c>
      <c r="F3498" t="s">
        <v>1248</v>
      </c>
      <c r="J3498" t="s">
        <v>23</v>
      </c>
      <c r="K3498">
        <v>2</v>
      </c>
      <c r="L3498">
        <v>10.220000000000001</v>
      </c>
      <c r="M3498">
        <v>8.0000000000000002E-3</v>
      </c>
      <c r="O3498" s="12">
        <f>VLOOKUP(C3498,[3]May!$C:$Z,24,FALSE)</f>
        <v>2019</v>
      </c>
    </row>
    <row r="3499" spans="1:15" x14ac:dyDescent="0.25">
      <c r="A3499" t="s">
        <v>1245</v>
      </c>
      <c r="C3499" t="s">
        <v>1270</v>
      </c>
      <c r="E3499">
        <v>2</v>
      </c>
      <c r="F3499" t="s">
        <v>1247</v>
      </c>
      <c r="J3499" t="s">
        <v>23</v>
      </c>
      <c r="K3499">
        <v>10</v>
      </c>
      <c r="L3499">
        <v>651.29999999999995</v>
      </c>
      <c r="M3499">
        <v>0.51</v>
      </c>
      <c r="O3499" s="12">
        <f>VLOOKUP(C3499,[3]May!$C:$Z,24,FALSE)</f>
        <v>2019</v>
      </c>
    </row>
    <row r="3500" spans="1:15" x14ac:dyDescent="0.25">
      <c r="A3500" t="s">
        <v>1245</v>
      </c>
      <c r="C3500" t="s">
        <v>1270</v>
      </c>
      <c r="E3500">
        <v>2</v>
      </c>
      <c r="F3500" t="s">
        <v>1247</v>
      </c>
      <c r="J3500" t="s">
        <v>23</v>
      </c>
      <c r="K3500">
        <v>8</v>
      </c>
      <c r="L3500">
        <v>40.880000000000003</v>
      </c>
      <c r="M3500">
        <v>3.2000000000000001E-2</v>
      </c>
      <c r="O3500" s="12">
        <f>VLOOKUP(C3500,[3]May!$C:$Z,24,FALSE)</f>
        <v>2019</v>
      </c>
    </row>
    <row r="3501" spans="1:15" x14ac:dyDescent="0.25">
      <c r="A3501" t="s">
        <v>1245</v>
      </c>
      <c r="C3501" t="s">
        <v>1270</v>
      </c>
      <c r="E3501">
        <v>2</v>
      </c>
      <c r="F3501" t="s">
        <v>1247</v>
      </c>
      <c r="J3501" t="s">
        <v>23</v>
      </c>
      <c r="K3501">
        <v>5</v>
      </c>
      <c r="L3501">
        <v>325.64999999999998</v>
      </c>
      <c r="M3501">
        <v>0.255</v>
      </c>
      <c r="O3501" s="12">
        <f>VLOOKUP(C3501,[3]May!$C:$Z,24,FALSE)</f>
        <v>2019</v>
      </c>
    </row>
    <row r="3502" spans="1:15" x14ac:dyDescent="0.25">
      <c r="A3502" t="s">
        <v>1245</v>
      </c>
      <c r="C3502" t="s">
        <v>1270</v>
      </c>
      <c r="E3502">
        <v>2</v>
      </c>
      <c r="F3502" t="s">
        <v>1247</v>
      </c>
      <c r="J3502" t="s">
        <v>23</v>
      </c>
      <c r="K3502">
        <v>12</v>
      </c>
      <c r="L3502">
        <v>61.32</v>
      </c>
      <c r="M3502">
        <v>4.8000000000000001E-2</v>
      </c>
      <c r="O3502" s="12">
        <f>VLOOKUP(C3502,[3]May!$C:$Z,24,FALSE)</f>
        <v>2019</v>
      </c>
    </row>
    <row r="3503" spans="1:15" x14ac:dyDescent="0.25">
      <c r="A3503" t="s">
        <v>1245</v>
      </c>
      <c r="C3503" t="s">
        <v>1270</v>
      </c>
      <c r="E3503">
        <v>8</v>
      </c>
      <c r="F3503" t="s">
        <v>1251</v>
      </c>
      <c r="J3503" t="s">
        <v>23</v>
      </c>
      <c r="K3503">
        <v>5</v>
      </c>
      <c r="L3503">
        <v>275.3</v>
      </c>
      <c r="M3503">
        <v>0.161</v>
      </c>
      <c r="O3503" s="12">
        <f>VLOOKUP(C3503,[3]May!$C:$Z,24,FALSE)</f>
        <v>2019</v>
      </c>
    </row>
    <row r="3504" spans="1:15" x14ac:dyDescent="0.25">
      <c r="A3504" t="s">
        <v>1245</v>
      </c>
      <c r="C3504" t="s">
        <v>1270</v>
      </c>
      <c r="E3504">
        <v>2</v>
      </c>
      <c r="F3504" t="s">
        <v>1247</v>
      </c>
      <c r="J3504" t="s">
        <v>23</v>
      </c>
      <c r="K3504">
        <v>9</v>
      </c>
      <c r="L3504">
        <v>45.99</v>
      </c>
      <c r="M3504">
        <v>3.5999999999999997E-2</v>
      </c>
      <c r="O3504" s="12">
        <f>VLOOKUP(C3504,[3]May!$C:$Z,24,FALSE)</f>
        <v>2019</v>
      </c>
    </row>
    <row r="3505" spans="1:15" x14ac:dyDescent="0.25">
      <c r="A3505" t="s">
        <v>1245</v>
      </c>
      <c r="C3505" t="s">
        <v>1270</v>
      </c>
      <c r="E3505">
        <v>2</v>
      </c>
      <c r="F3505" t="s">
        <v>1247</v>
      </c>
      <c r="J3505" t="s">
        <v>23</v>
      </c>
      <c r="K3505">
        <v>4</v>
      </c>
      <c r="L3505">
        <v>260.52</v>
      </c>
      <c r="M3505">
        <v>0.20399999999999999</v>
      </c>
      <c r="O3505" s="12">
        <f>VLOOKUP(C3505,[3]May!$C:$Z,24,FALSE)</f>
        <v>2019</v>
      </c>
    </row>
    <row r="3506" spans="1:15" x14ac:dyDescent="0.25">
      <c r="A3506" t="s">
        <v>1245</v>
      </c>
      <c r="C3506" t="s">
        <v>1270</v>
      </c>
      <c r="E3506">
        <v>2</v>
      </c>
      <c r="F3506" t="s">
        <v>1247</v>
      </c>
      <c r="J3506" t="s">
        <v>23</v>
      </c>
      <c r="K3506">
        <v>15</v>
      </c>
      <c r="L3506">
        <v>976.95</v>
      </c>
      <c r="M3506">
        <v>0.76500000000000001</v>
      </c>
      <c r="O3506" s="12">
        <f>VLOOKUP(C3506,[3]May!$C:$Z,24,FALSE)</f>
        <v>2019</v>
      </c>
    </row>
    <row r="3507" spans="1:15" x14ac:dyDescent="0.25">
      <c r="A3507" t="s">
        <v>1245</v>
      </c>
      <c r="C3507" t="s">
        <v>1270</v>
      </c>
      <c r="E3507">
        <v>2</v>
      </c>
      <c r="F3507" t="s">
        <v>1247</v>
      </c>
      <c r="J3507" t="s">
        <v>23</v>
      </c>
      <c r="K3507">
        <v>19</v>
      </c>
      <c r="L3507">
        <v>97.09</v>
      </c>
      <c r="M3507">
        <v>7.5999999999999998E-2</v>
      </c>
      <c r="O3507" s="12">
        <f>VLOOKUP(C3507,[3]May!$C:$Z,24,FALSE)</f>
        <v>2019</v>
      </c>
    </row>
    <row r="3508" spans="1:15" x14ac:dyDescent="0.25">
      <c r="A3508" t="s">
        <v>1245</v>
      </c>
      <c r="C3508" t="s">
        <v>1270</v>
      </c>
      <c r="E3508">
        <v>2</v>
      </c>
      <c r="F3508" t="s">
        <v>1247</v>
      </c>
      <c r="J3508" t="s">
        <v>23</v>
      </c>
      <c r="K3508">
        <v>5</v>
      </c>
      <c r="L3508">
        <v>325.64999999999998</v>
      </c>
      <c r="M3508">
        <v>0.255</v>
      </c>
      <c r="O3508" s="12">
        <f>VLOOKUP(C3508,[3]May!$C:$Z,24,FALSE)</f>
        <v>2019</v>
      </c>
    </row>
    <row r="3509" spans="1:15" x14ac:dyDescent="0.25">
      <c r="A3509" t="s">
        <v>1245</v>
      </c>
      <c r="C3509" t="s">
        <v>1270</v>
      </c>
      <c r="E3509">
        <v>2</v>
      </c>
      <c r="F3509" t="s">
        <v>1247</v>
      </c>
      <c r="J3509" t="s">
        <v>23</v>
      </c>
      <c r="K3509">
        <v>12</v>
      </c>
      <c r="L3509">
        <v>61.32</v>
      </c>
      <c r="M3509">
        <v>4.8000000000000001E-2</v>
      </c>
      <c r="O3509" s="12">
        <f>VLOOKUP(C3509,[3]May!$C:$Z,24,FALSE)</f>
        <v>2019</v>
      </c>
    </row>
    <row r="3510" spans="1:15" x14ac:dyDescent="0.25">
      <c r="A3510" t="s">
        <v>1245</v>
      </c>
      <c r="C3510" t="s">
        <v>1270</v>
      </c>
      <c r="E3510">
        <v>2</v>
      </c>
      <c r="F3510" t="s">
        <v>1247</v>
      </c>
      <c r="J3510" t="s">
        <v>23</v>
      </c>
      <c r="K3510">
        <v>16</v>
      </c>
      <c r="L3510">
        <v>81.760000000000005</v>
      </c>
      <c r="M3510">
        <v>6.4000000000000001E-2</v>
      </c>
      <c r="O3510" s="12">
        <f>VLOOKUP(C3510,[3]May!$C:$Z,24,FALSE)</f>
        <v>2019</v>
      </c>
    </row>
    <row r="3511" spans="1:15" x14ac:dyDescent="0.25">
      <c r="A3511" t="s">
        <v>1245</v>
      </c>
      <c r="C3511" t="s">
        <v>1270</v>
      </c>
      <c r="E3511">
        <v>8</v>
      </c>
      <c r="F3511" t="s">
        <v>1251</v>
      </c>
      <c r="J3511" t="s">
        <v>23</v>
      </c>
      <c r="K3511">
        <v>4</v>
      </c>
      <c r="L3511">
        <v>220.24</v>
      </c>
      <c r="M3511">
        <v>0.1288</v>
      </c>
      <c r="O3511" s="12">
        <f>VLOOKUP(C3511,[3]May!$C:$Z,24,FALSE)</f>
        <v>2019</v>
      </c>
    </row>
    <row r="3512" spans="1:15" x14ac:dyDescent="0.25">
      <c r="A3512" t="s">
        <v>1245</v>
      </c>
      <c r="C3512" t="s">
        <v>1270</v>
      </c>
      <c r="E3512">
        <v>2</v>
      </c>
      <c r="F3512" t="s">
        <v>1247</v>
      </c>
      <c r="J3512" t="s">
        <v>23</v>
      </c>
      <c r="K3512">
        <v>3</v>
      </c>
      <c r="L3512">
        <v>195.39</v>
      </c>
      <c r="M3512">
        <v>0.153</v>
      </c>
      <c r="O3512" s="12">
        <f>VLOOKUP(C3512,[3]May!$C:$Z,24,FALSE)</f>
        <v>2019</v>
      </c>
    </row>
    <row r="3513" spans="1:15" x14ac:dyDescent="0.25">
      <c r="A3513" t="s">
        <v>1245</v>
      </c>
      <c r="C3513" t="s">
        <v>1270</v>
      </c>
      <c r="E3513">
        <v>2</v>
      </c>
      <c r="F3513" t="s">
        <v>1247</v>
      </c>
      <c r="J3513" t="s">
        <v>23</v>
      </c>
      <c r="K3513">
        <v>14</v>
      </c>
      <c r="L3513">
        <v>71.540000000000006</v>
      </c>
      <c r="M3513">
        <v>5.6000000000000001E-2</v>
      </c>
      <c r="O3513" s="12">
        <f>VLOOKUP(C3513,[3]May!$C:$Z,24,FALSE)</f>
        <v>2019</v>
      </c>
    </row>
    <row r="3514" spans="1:15" x14ac:dyDescent="0.25">
      <c r="A3514" t="s">
        <v>1245</v>
      </c>
      <c r="C3514" t="s">
        <v>1270</v>
      </c>
      <c r="E3514">
        <v>2</v>
      </c>
      <c r="F3514" t="s">
        <v>1247</v>
      </c>
      <c r="J3514" t="s">
        <v>23</v>
      </c>
      <c r="K3514">
        <v>20</v>
      </c>
      <c r="L3514">
        <v>102.2</v>
      </c>
      <c r="M3514">
        <v>0.08</v>
      </c>
      <c r="O3514" s="12">
        <f>VLOOKUP(C3514,[3]May!$C:$Z,24,FALSE)</f>
        <v>2019</v>
      </c>
    </row>
    <row r="3515" spans="1:15" x14ac:dyDescent="0.25">
      <c r="A3515" t="s">
        <v>1245</v>
      </c>
      <c r="C3515" t="s">
        <v>1270</v>
      </c>
      <c r="E3515">
        <v>2</v>
      </c>
      <c r="F3515" t="s">
        <v>1247</v>
      </c>
      <c r="J3515" t="s">
        <v>23</v>
      </c>
      <c r="K3515">
        <v>8</v>
      </c>
      <c r="L3515">
        <v>40.880000000000003</v>
      </c>
      <c r="M3515">
        <v>3.2000000000000001E-2</v>
      </c>
      <c r="O3515" s="12">
        <f>VLOOKUP(C3515,[3]May!$C:$Z,24,FALSE)</f>
        <v>2019</v>
      </c>
    </row>
    <row r="3516" spans="1:15" x14ac:dyDescent="0.25">
      <c r="A3516" t="s">
        <v>1245</v>
      </c>
      <c r="C3516" t="s">
        <v>1270</v>
      </c>
      <c r="E3516">
        <v>2</v>
      </c>
      <c r="F3516" t="s">
        <v>1247</v>
      </c>
      <c r="J3516" t="s">
        <v>23</v>
      </c>
      <c r="K3516">
        <v>16</v>
      </c>
      <c r="L3516">
        <v>81.760000000000005</v>
      </c>
      <c r="M3516">
        <v>6.4000000000000001E-2</v>
      </c>
      <c r="O3516" s="12">
        <f>VLOOKUP(C3516,[3]May!$C:$Z,24,FALSE)</f>
        <v>2019</v>
      </c>
    </row>
    <row r="3517" spans="1:15" x14ac:dyDescent="0.25">
      <c r="A3517" t="s">
        <v>1245</v>
      </c>
      <c r="C3517" t="s">
        <v>1270</v>
      </c>
      <c r="E3517">
        <v>2</v>
      </c>
      <c r="F3517" t="s">
        <v>1247</v>
      </c>
      <c r="J3517" t="s">
        <v>23</v>
      </c>
      <c r="K3517">
        <v>18</v>
      </c>
      <c r="L3517">
        <v>91.98</v>
      </c>
      <c r="M3517">
        <v>7.1999999999999995E-2</v>
      </c>
      <c r="O3517" s="12">
        <f>VLOOKUP(C3517,[3]May!$C:$Z,24,FALSE)</f>
        <v>2019</v>
      </c>
    </row>
    <row r="3518" spans="1:15" x14ac:dyDescent="0.25">
      <c r="A3518" t="s">
        <v>1245</v>
      </c>
      <c r="C3518" t="s">
        <v>1270</v>
      </c>
      <c r="E3518">
        <v>2</v>
      </c>
      <c r="F3518" t="s">
        <v>1247</v>
      </c>
      <c r="J3518" t="s">
        <v>23</v>
      </c>
      <c r="K3518">
        <v>17</v>
      </c>
      <c r="L3518">
        <v>86.87</v>
      </c>
      <c r="M3518">
        <v>6.8000000000000005E-2</v>
      </c>
      <c r="O3518" s="12">
        <f>VLOOKUP(C3518,[3]May!$C:$Z,24,FALSE)</f>
        <v>2019</v>
      </c>
    </row>
    <row r="3519" spans="1:15" x14ac:dyDescent="0.25">
      <c r="A3519" t="s">
        <v>1245</v>
      </c>
      <c r="C3519" t="s">
        <v>1270</v>
      </c>
      <c r="E3519">
        <v>2</v>
      </c>
      <c r="F3519" t="s">
        <v>1247</v>
      </c>
      <c r="J3519" t="s">
        <v>23</v>
      </c>
      <c r="K3519">
        <v>8</v>
      </c>
      <c r="L3519">
        <v>40.880000000000003</v>
      </c>
      <c r="M3519">
        <v>3.2000000000000001E-2</v>
      </c>
      <c r="O3519" s="12">
        <f>VLOOKUP(C3519,[3]May!$C:$Z,24,FALSE)</f>
        <v>2019</v>
      </c>
    </row>
    <row r="3520" spans="1:15" x14ac:dyDescent="0.25">
      <c r="A3520" t="s">
        <v>1245</v>
      </c>
      <c r="C3520" t="s">
        <v>1270</v>
      </c>
      <c r="E3520">
        <v>2</v>
      </c>
      <c r="F3520" t="s">
        <v>1247</v>
      </c>
      <c r="J3520" t="s">
        <v>23</v>
      </c>
      <c r="K3520">
        <v>15</v>
      </c>
      <c r="L3520">
        <v>976.95</v>
      </c>
      <c r="M3520">
        <v>0.76500000000000001</v>
      </c>
      <c r="O3520" s="12">
        <f>VLOOKUP(C3520,[3]May!$C:$Z,24,FALSE)</f>
        <v>2019</v>
      </c>
    </row>
    <row r="3521" spans="1:15" x14ac:dyDescent="0.25">
      <c r="A3521" t="s">
        <v>1245</v>
      </c>
      <c r="C3521" t="s">
        <v>1270</v>
      </c>
      <c r="E3521">
        <v>2</v>
      </c>
      <c r="F3521" t="s">
        <v>1247</v>
      </c>
      <c r="J3521" t="s">
        <v>23</v>
      </c>
      <c r="K3521">
        <v>2</v>
      </c>
      <c r="L3521">
        <v>10.220000000000001</v>
      </c>
      <c r="M3521">
        <v>8.0000000000000002E-3</v>
      </c>
      <c r="O3521" s="12">
        <f>VLOOKUP(C3521,[3]May!$C:$Z,24,FALSE)</f>
        <v>2019</v>
      </c>
    </row>
    <row r="3522" spans="1:15" x14ac:dyDescent="0.25">
      <c r="A3522" t="s">
        <v>1245</v>
      </c>
      <c r="C3522" t="s">
        <v>1270</v>
      </c>
      <c r="E3522">
        <v>2</v>
      </c>
      <c r="F3522" t="s">
        <v>1247</v>
      </c>
      <c r="J3522" t="s">
        <v>23</v>
      </c>
      <c r="K3522">
        <v>20</v>
      </c>
      <c r="L3522">
        <v>1302.5999999999999</v>
      </c>
      <c r="M3522">
        <v>1.02</v>
      </c>
      <c r="O3522" s="12">
        <f>VLOOKUP(C3522,[3]May!$C:$Z,24,FALSE)</f>
        <v>2019</v>
      </c>
    </row>
    <row r="3523" spans="1:15" x14ac:dyDescent="0.25">
      <c r="A3523" t="s">
        <v>1245</v>
      </c>
      <c r="C3523" t="s">
        <v>1270</v>
      </c>
      <c r="E3523">
        <v>2</v>
      </c>
      <c r="F3523" t="s">
        <v>1247</v>
      </c>
      <c r="J3523" t="s">
        <v>23</v>
      </c>
      <c r="K3523">
        <v>7</v>
      </c>
      <c r="L3523">
        <v>455.91</v>
      </c>
      <c r="M3523">
        <v>0.35699999999999998</v>
      </c>
      <c r="O3523" s="12">
        <f>VLOOKUP(C3523,[3]May!$C:$Z,24,FALSE)</f>
        <v>2019</v>
      </c>
    </row>
    <row r="3524" spans="1:15" x14ac:dyDescent="0.25">
      <c r="A3524" t="s">
        <v>1245</v>
      </c>
      <c r="C3524" t="s">
        <v>1270</v>
      </c>
      <c r="E3524">
        <v>2</v>
      </c>
      <c r="F3524" t="s">
        <v>1247</v>
      </c>
      <c r="J3524" t="s">
        <v>23</v>
      </c>
      <c r="K3524">
        <v>5</v>
      </c>
      <c r="L3524">
        <v>325.64999999999998</v>
      </c>
      <c r="M3524">
        <v>0.255</v>
      </c>
      <c r="O3524" s="12">
        <f>VLOOKUP(C3524,[3]May!$C:$Z,24,FALSE)</f>
        <v>2019</v>
      </c>
    </row>
    <row r="3525" spans="1:15" x14ac:dyDescent="0.25">
      <c r="A3525" t="s">
        <v>1245</v>
      </c>
      <c r="C3525" t="s">
        <v>1270</v>
      </c>
      <c r="E3525">
        <v>2</v>
      </c>
      <c r="F3525" t="s">
        <v>1247</v>
      </c>
      <c r="J3525" t="s">
        <v>23</v>
      </c>
      <c r="K3525">
        <v>12</v>
      </c>
      <c r="L3525">
        <v>61.32</v>
      </c>
      <c r="M3525">
        <v>4.8000000000000001E-2</v>
      </c>
      <c r="O3525" s="12">
        <f>VLOOKUP(C3525,[3]May!$C:$Z,24,FALSE)</f>
        <v>2019</v>
      </c>
    </row>
    <row r="3526" spans="1:15" x14ac:dyDescent="0.25">
      <c r="A3526" t="s">
        <v>1245</v>
      </c>
      <c r="C3526" t="s">
        <v>1270</v>
      </c>
      <c r="E3526">
        <v>2</v>
      </c>
      <c r="F3526" t="s">
        <v>1247</v>
      </c>
      <c r="J3526" t="s">
        <v>23</v>
      </c>
      <c r="K3526">
        <v>12</v>
      </c>
      <c r="L3526">
        <v>61.32</v>
      </c>
      <c r="M3526">
        <v>4.8000000000000001E-2</v>
      </c>
      <c r="O3526" s="12">
        <f>VLOOKUP(C3526,[3]May!$C:$Z,24,FALSE)</f>
        <v>2019</v>
      </c>
    </row>
    <row r="3527" spans="1:15" x14ac:dyDescent="0.25">
      <c r="A3527" t="s">
        <v>1245</v>
      </c>
      <c r="C3527" t="s">
        <v>1270</v>
      </c>
      <c r="E3527">
        <v>8</v>
      </c>
      <c r="F3527" t="s">
        <v>1251</v>
      </c>
      <c r="J3527" t="s">
        <v>23</v>
      </c>
      <c r="K3527">
        <v>13</v>
      </c>
      <c r="L3527">
        <v>715.78</v>
      </c>
      <c r="M3527">
        <v>0.41860000000000003</v>
      </c>
      <c r="O3527" s="12">
        <f>VLOOKUP(C3527,[3]May!$C:$Z,24,FALSE)</f>
        <v>2019</v>
      </c>
    </row>
    <row r="3528" spans="1:15" x14ac:dyDescent="0.25">
      <c r="A3528" t="s">
        <v>1245</v>
      </c>
      <c r="C3528" t="s">
        <v>1270</v>
      </c>
      <c r="E3528">
        <v>7</v>
      </c>
      <c r="F3528" t="s">
        <v>1255</v>
      </c>
      <c r="J3528" t="s">
        <v>23</v>
      </c>
      <c r="K3528">
        <v>7</v>
      </c>
      <c r="L3528">
        <v>393.82</v>
      </c>
      <c r="M3528">
        <v>0.2303</v>
      </c>
      <c r="O3528" s="12">
        <f>VLOOKUP(C3528,[3]May!$C:$Z,24,FALSE)</f>
        <v>2019</v>
      </c>
    </row>
    <row r="3529" spans="1:15" x14ac:dyDescent="0.25">
      <c r="A3529" t="s">
        <v>1245</v>
      </c>
      <c r="C3529" t="s">
        <v>1270</v>
      </c>
      <c r="E3529">
        <v>13</v>
      </c>
      <c r="F3529" t="s">
        <v>1248</v>
      </c>
      <c r="J3529" t="s">
        <v>23</v>
      </c>
      <c r="K3529">
        <v>3</v>
      </c>
      <c r="L3529">
        <v>15.33</v>
      </c>
      <c r="M3529">
        <v>1.2E-2</v>
      </c>
      <c r="O3529" s="12">
        <f>VLOOKUP(C3529,[3]May!$C:$Z,24,FALSE)</f>
        <v>2019</v>
      </c>
    </row>
    <row r="3530" spans="1:15" x14ac:dyDescent="0.25">
      <c r="A3530" t="s">
        <v>1245</v>
      </c>
      <c r="C3530" t="s">
        <v>1270</v>
      </c>
      <c r="E3530">
        <v>2</v>
      </c>
      <c r="F3530" t="s">
        <v>1247</v>
      </c>
      <c r="J3530" t="s">
        <v>23</v>
      </c>
      <c r="K3530">
        <v>10</v>
      </c>
      <c r="L3530">
        <v>51.1</v>
      </c>
      <c r="M3530">
        <v>0.04</v>
      </c>
      <c r="O3530" s="12">
        <f>VLOOKUP(C3530,[3]May!$C:$Z,24,FALSE)</f>
        <v>2019</v>
      </c>
    </row>
    <row r="3531" spans="1:15" x14ac:dyDescent="0.25">
      <c r="A3531" t="s">
        <v>1245</v>
      </c>
      <c r="C3531" t="s">
        <v>1270</v>
      </c>
      <c r="E3531">
        <v>2</v>
      </c>
      <c r="F3531" t="s">
        <v>1247</v>
      </c>
      <c r="J3531" t="s">
        <v>23</v>
      </c>
      <c r="K3531">
        <v>13</v>
      </c>
      <c r="L3531">
        <v>846.69</v>
      </c>
      <c r="M3531">
        <v>0.66300000000000003</v>
      </c>
      <c r="O3531" s="12">
        <f>VLOOKUP(C3531,[3]May!$C:$Z,24,FALSE)</f>
        <v>2019</v>
      </c>
    </row>
    <row r="3532" spans="1:15" x14ac:dyDescent="0.25">
      <c r="A3532" t="s">
        <v>1245</v>
      </c>
      <c r="C3532" t="s">
        <v>1270</v>
      </c>
      <c r="E3532">
        <v>8</v>
      </c>
      <c r="F3532" t="s">
        <v>1251</v>
      </c>
      <c r="J3532" t="s">
        <v>23</v>
      </c>
      <c r="K3532">
        <v>5</v>
      </c>
      <c r="L3532">
        <v>275.3</v>
      </c>
      <c r="M3532">
        <v>0.161</v>
      </c>
      <c r="O3532" s="12">
        <f>VLOOKUP(C3532,[3]May!$C:$Z,24,FALSE)</f>
        <v>2019</v>
      </c>
    </row>
    <row r="3533" spans="1:15" x14ac:dyDescent="0.25">
      <c r="A3533" t="s">
        <v>1245</v>
      </c>
      <c r="C3533" t="s">
        <v>1270</v>
      </c>
      <c r="E3533">
        <v>2</v>
      </c>
      <c r="F3533" t="s">
        <v>1247</v>
      </c>
      <c r="J3533" t="s">
        <v>23</v>
      </c>
      <c r="K3533">
        <v>18</v>
      </c>
      <c r="L3533">
        <v>91.98</v>
      </c>
      <c r="M3533">
        <v>7.1999999999999995E-2</v>
      </c>
      <c r="O3533" s="12">
        <f>VLOOKUP(C3533,[3]May!$C:$Z,24,FALSE)</f>
        <v>2019</v>
      </c>
    </row>
    <row r="3534" spans="1:15" x14ac:dyDescent="0.25">
      <c r="A3534" t="s">
        <v>1245</v>
      </c>
      <c r="C3534" t="s">
        <v>1270</v>
      </c>
      <c r="E3534">
        <v>2</v>
      </c>
      <c r="F3534" t="s">
        <v>1247</v>
      </c>
      <c r="J3534" t="s">
        <v>23</v>
      </c>
      <c r="K3534">
        <v>3</v>
      </c>
      <c r="L3534">
        <v>195.39</v>
      </c>
      <c r="M3534">
        <v>0.153</v>
      </c>
      <c r="O3534" s="12">
        <f>VLOOKUP(C3534,[3]May!$C:$Z,24,FALSE)</f>
        <v>2019</v>
      </c>
    </row>
    <row r="3535" spans="1:15" x14ac:dyDescent="0.25">
      <c r="A3535" t="s">
        <v>1245</v>
      </c>
      <c r="C3535" t="s">
        <v>1270</v>
      </c>
      <c r="E3535">
        <v>2</v>
      </c>
      <c r="F3535" t="s">
        <v>1247</v>
      </c>
      <c r="J3535" t="s">
        <v>23</v>
      </c>
      <c r="K3535">
        <v>7</v>
      </c>
      <c r="L3535">
        <v>35.770000000000003</v>
      </c>
      <c r="M3535">
        <v>2.8000000000000001E-2</v>
      </c>
      <c r="O3535" s="12">
        <f>VLOOKUP(C3535,[3]May!$C:$Z,24,FALSE)</f>
        <v>2019</v>
      </c>
    </row>
    <row r="3536" spans="1:15" x14ac:dyDescent="0.25">
      <c r="A3536" t="s">
        <v>1245</v>
      </c>
      <c r="C3536" t="s">
        <v>1270</v>
      </c>
      <c r="E3536">
        <v>8</v>
      </c>
      <c r="F3536" t="s">
        <v>1251</v>
      </c>
      <c r="J3536" t="s">
        <v>23</v>
      </c>
      <c r="K3536">
        <v>5</v>
      </c>
      <c r="L3536">
        <v>275.3</v>
      </c>
      <c r="M3536">
        <v>0.161</v>
      </c>
      <c r="O3536" s="12">
        <f>VLOOKUP(C3536,[3]May!$C:$Z,24,FALSE)</f>
        <v>2019</v>
      </c>
    </row>
    <row r="3537" spans="1:15" x14ac:dyDescent="0.25">
      <c r="A3537" t="s">
        <v>1245</v>
      </c>
      <c r="C3537" t="s">
        <v>1270</v>
      </c>
      <c r="E3537">
        <v>2</v>
      </c>
      <c r="F3537" t="s">
        <v>1247</v>
      </c>
      <c r="J3537" t="s">
        <v>23</v>
      </c>
      <c r="K3537">
        <v>3</v>
      </c>
      <c r="L3537">
        <v>195.39</v>
      </c>
      <c r="M3537">
        <v>0.153</v>
      </c>
      <c r="O3537" s="12">
        <f>VLOOKUP(C3537,[3]May!$C:$Z,24,FALSE)</f>
        <v>2019</v>
      </c>
    </row>
    <row r="3538" spans="1:15" x14ac:dyDescent="0.25">
      <c r="A3538" t="s">
        <v>1245</v>
      </c>
      <c r="C3538" t="s">
        <v>1270</v>
      </c>
      <c r="E3538">
        <v>2</v>
      </c>
      <c r="F3538" t="s">
        <v>1247</v>
      </c>
      <c r="J3538" t="s">
        <v>23</v>
      </c>
      <c r="K3538">
        <v>14</v>
      </c>
      <c r="L3538">
        <v>71.540000000000006</v>
      </c>
      <c r="M3538">
        <v>5.6000000000000001E-2</v>
      </c>
      <c r="O3538" s="12">
        <f>VLOOKUP(C3538,[3]May!$C:$Z,24,FALSE)</f>
        <v>2019</v>
      </c>
    </row>
    <row r="3539" spans="1:15" x14ac:dyDescent="0.25">
      <c r="A3539" t="s">
        <v>1245</v>
      </c>
      <c r="C3539" t="s">
        <v>1270</v>
      </c>
      <c r="E3539">
        <v>8</v>
      </c>
      <c r="F3539" t="s">
        <v>1251</v>
      </c>
      <c r="J3539" t="s">
        <v>23</v>
      </c>
      <c r="K3539">
        <v>5</v>
      </c>
      <c r="L3539">
        <v>275.3</v>
      </c>
      <c r="M3539">
        <v>0.161</v>
      </c>
      <c r="O3539" s="12">
        <f>VLOOKUP(C3539,[3]May!$C:$Z,24,FALSE)</f>
        <v>2019</v>
      </c>
    </row>
    <row r="3540" spans="1:15" x14ac:dyDescent="0.25">
      <c r="A3540" t="s">
        <v>1245</v>
      </c>
      <c r="C3540" t="s">
        <v>1270</v>
      </c>
      <c r="E3540">
        <v>2</v>
      </c>
      <c r="F3540" t="s">
        <v>1247</v>
      </c>
      <c r="J3540" t="s">
        <v>23</v>
      </c>
      <c r="K3540">
        <v>4</v>
      </c>
      <c r="L3540">
        <v>20.440000000000001</v>
      </c>
      <c r="M3540">
        <v>1.6E-2</v>
      </c>
      <c r="O3540" s="12">
        <f>VLOOKUP(C3540,[3]May!$C:$Z,24,FALSE)</f>
        <v>2019</v>
      </c>
    </row>
    <row r="3541" spans="1:15" x14ac:dyDescent="0.25">
      <c r="A3541" t="s">
        <v>1245</v>
      </c>
      <c r="C3541" t="s">
        <v>1270</v>
      </c>
      <c r="E3541">
        <v>2</v>
      </c>
      <c r="F3541" t="s">
        <v>1247</v>
      </c>
      <c r="J3541" t="s">
        <v>23</v>
      </c>
      <c r="K3541">
        <v>9</v>
      </c>
      <c r="L3541">
        <v>586.16999999999996</v>
      </c>
      <c r="M3541">
        <v>0.45900000000000002</v>
      </c>
      <c r="O3541" s="12">
        <f>VLOOKUP(C3541,[3]May!$C:$Z,24,FALSE)</f>
        <v>2019</v>
      </c>
    </row>
    <row r="3542" spans="1:15" x14ac:dyDescent="0.25">
      <c r="A3542" t="s">
        <v>1245</v>
      </c>
      <c r="C3542" t="s">
        <v>1270</v>
      </c>
      <c r="E3542">
        <v>2</v>
      </c>
      <c r="F3542" t="s">
        <v>1247</v>
      </c>
      <c r="J3542" t="s">
        <v>23</v>
      </c>
      <c r="K3542">
        <v>20</v>
      </c>
      <c r="L3542">
        <v>102.2</v>
      </c>
      <c r="M3542">
        <v>0.08</v>
      </c>
      <c r="O3542" s="12">
        <f>VLOOKUP(C3542,[3]May!$C:$Z,24,FALSE)</f>
        <v>2019</v>
      </c>
    </row>
    <row r="3543" spans="1:15" x14ac:dyDescent="0.25">
      <c r="A3543" t="s">
        <v>1245</v>
      </c>
      <c r="C3543" t="s">
        <v>1270</v>
      </c>
      <c r="E3543">
        <v>2</v>
      </c>
      <c r="F3543" t="s">
        <v>1247</v>
      </c>
      <c r="J3543" t="s">
        <v>23</v>
      </c>
      <c r="K3543">
        <v>8</v>
      </c>
      <c r="L3543">
        <v>40.880000000000003</v>
      </c>
      <c r="M3543">
        <v>3.2000000000000001E-2</v>
      </c>
      <c r="O3543" s="12">
        <f>VLOOKUP(C3543,[3]May!$C:$Z,24,FALSE)</f>
        <v>2019</v>
      </c>
    </row>
    <row r="3544" spans="1:15" x14ac:dyDescent="0.25">
      <c r="A3544" t="s">
        <v>1245</v>
      </c>
      <c r="C3544" t="s">
        <v>1270</v>
      </c>
      <c r="E3544">
        <v>2</v>
      </c>
      <c r="F3544" t="s">
        <v>1247</v>
      </c>
      <c r="J3544" t="s">
        <v>23</v>
      </c>
      <c r="K3544">
        <v>4</v>
      </c>
      <c r="L3544">
        <v>260.52</v>
      </c>
      <c r="M3544">
        <v>0.20399999999999999</v>
      </c>
      <c r="O3544" s="12">
        <f>VLOOKUP(C3544,[3]May!$C:$Z,24,FALSE)</f>
        <v>2019</v>
      </c>
    </row>
    <row r="3545" spans="1:15" x14ac:dyDescent="0.25">
      <c r="A3545" t="s">
        <v>1245</v>
      </c>
      <c r="C3545" t="s">
        <v>1270</v>
      </c>
      <c r="E3545">
        <v>2</v>
      </c>
      <c r="F3545" t="s">
        <v>1247</v>
      </c>
      <c r="J3545" t="s">
        <v>23</v>
      </c>
      <c r="K3545">
        <v>6</v>
      </c>
      <c r="L3545">
        <v>30.66</v>
      </c>
      <c r="M3545">
        <v>2.4E-2</v>
      </c>
      <c r="O3545" s="12">
        <f>VLOOKUP(C3545,[3]May!$C:$Z,24,FALSE)</f>
        <v>2019</v>
      </c>
    </row>
    <row r="3546" spans="1:15" x14ac:dyDescent="0.25">
      <c r="A3546" t="s">
        <v>1245</v>
      </c>
      <c r="C3546" t="s">
        <v>1270</v>
      </c>
      <c r="E3546">
        <v>2</v>
      </c>
      <c r="F3546" t="s">
        <v>1247</v>
      </c>
      <c r="J3546" t="s">
        <v>23</v>
      </c>
      <c r="K3546">
        <v>20</v>
      </c>
      <c r="L3546">
        <v>102.2</v>
      </c>
      <c r="M3546">
        <v>0.08</v>
      </c>
      <c r="O3546" s="12">
        <f>VLOOKUP(C3546,[3]May!$C:$Z,24,FALSE)</f>
        <v>2019</v>
      </c>
    </row>
    <row r="3547" spans="1:15" x14ac:dyDescent="0.25">
      <c r="A3547" t="s">
        <v>1245</v>
      </c>
      <c r="C3547" t="s">
        <v>1270</v>
      </c>
      <c r="E3547">
        <v>2</v>
      </c>
      <c r="F3547" t="s">
        <v>1247</v>
      </c>
      <c r="J3547" t="s">
        <v>23</v>
      </c>
      <c r="K3547">
        <v>1</v>
      </c>
      <c r="L3547">
        <v>5.1100000000000003</v>
      </c>
      <c r="M3547">
        <v>4.0000000000000001E-3</v>
      </c>
      <c r="O3547" s="12">
        <f>VLOOKUP(C3547,[3]May!$C:$Z,24,FALSE)</f>
        <v>2019</v>
      </c>
    </row>
    <row r="3548" spans="1:15" x14ac:dyDescent="0.25">
      <c r="A3548" t="s">
        <v>1245</v>
      </c>
      <c r="C3548" t="s">
        <v>1270</v>
      </c>
      <c r="E3548">
        <v>2</v>
      </c>
      <c r="F3548" t="s">
        <v>1247</v>
      </c>
      <c r="J3548" t="s">
        <v>23</v>
      </c>
      <c r="K3548">
        <v>3</v>
      </c>
      <c r="L3548">
        <v>195.39</v>
      </c>
      <c r="M3548">
        <v>0.153</v>
      </c>
      <c r="O3548" s="12">
        <f>VLOOKUP(C3548,[3]May!$C:$Z,24,FALSE)</f>
        <v>2019</v>
      </c>
    </row>
    <row r="3549" spans="1:15" x14ac:dyDescent="0.25">
      <c r="A3549" t="s">
        <v>1245</v>
      </c>
      <c r="C3549" t="s">
        <v>1270</v>
      </c>
      <c r="E3549">
        <v>2</v>
      </c>
      <c r="F3549" t="s">
        <v>1247</v>
      </c>
      <c r="J3549" t="s">
        <v>23</v>
      </c>
      <c r="K3549">
        <v>7</v>
      </c>
      <c r="L3549">
        <v>35.770000000000003</v>
      </c>
      <c r="M3549">
        <v>2.8000000000000001E-2</v>
      </c>
      <c r="O3549" s="12">
        <f>VLOOKUP(C3549,[3]May!$C:$Z,24,FALSE)</f>
        <v>2019</v>
      </c>
    </row>
    <row r="3550" spans="1:15" x14ac:dyDescent="0.25">
      <c r="A3550" t="s">
        <v>1245</v>
      </c>
      <c r="C3550" t="s">
        <v>1270</v>
      </c>
      <c r="E3550">
        <v>2</v>
      </c>
      <c r="F3550" t="s">
        <v>1247</v>
      </c>
      <c r="J3550" t="s">
        <v>23</v>
      </c>
      <c r="K3550">
        <v>6</v>
      </c>
      <c r="L3550">
        <v>390.78</v>
      </c>
      <c r="M3550">
        <v>0.30599999999999999</v>
      </c>
      <c r="O3550" s="12">
        <f>VLOOKUP(C3550,[3]May!$C:$Z,24,FALSE)</f>
        <v>2019</v>
      </c>
    </row>
    <row r="3551" spans="1:15" x14ac:dyDescent="0.25">
      <c r="A3551" t="s">
        <v>1245</v>
      </c>
      <c r="C3551" t="s">
        <v>1270</v>
      </c>
      <c r="E3551">
        <v>2</v>
      </c>
      <c r="F3551" t="s">
        <v>1247</v>
      </c>
      <c r="J3551" t="s">
        <v>23</v>
      </c>
      <c r="K3551">
        <v>4</v>
      </c>
      <c r="L3551">
        <v>20.440000000000001</v>
      </c>
      <c r="M3551">
        <v>1.6E-2</v>
      </c>
      <c r="O3551" s="12">
        <f>VLOOKUP(C3551,[3]May!$C:$Z,24,FALSE)</f>
        <v>2019</v>
      </c>
    </row>
    <row r="3552" spans="1:15" x14ac:dyDescent="0.25">
      <c r="A3552" t="s">
        <v>1245</v>
      </c>
      <c r="C3552" t="s">
        <v>1270</v>
      </c>
      <c r="E3552">
        <v>2</v>
      </c>
      <c r="F3552" t="s">
        <v>1247</v>
      </c>
      <c r="J3552" t="s">
        <v>23</v>
      </c>
      <c r="K3552">
        <v>16</v>
      </c>
      <c r="L3552">
        <v>81.760000000000005</v>
      </c>
      <c r="M3552">
        <v>6.4000000000000001E-2</v>
      </c>
      <c r="O3552" s="12">
        <f>VLOOKUP(C3552,[3]May!$C:$Z,24,FALSE)</f>
        <v>2019</v>
      </c>
    </row>
    <row r="3553" spans="1:15" x14ac:dyDescent="0.25">
      <c r="A3553" t="s">
        <v>1245</v>
      </c>
      <c r="C3553" t="s">
        <v>1270</v>
      </c>
      <c r="E3553">
        <v>2</v>
      </c>
      <c r="F3553" t="s">
        <v>1247</v>
      </c>
      <c r="J3553" t="s">
        <v>23</v>
      </c>
      <c r="K3553">
        <v>8</v>
      </c>
      <c r="L3553">
        <v>521.04</v>
      </c>
      <c r="M3553">
        <v>0.40799999999999997</v>
      </c>
      <c r="O3553" s="12">
        <f>VLOOKUP(C3553,[3]May!$C:$Z,24,FALSE)</f>
        <v>2019</v>
      </c>
    </row>
    <row r="3554" spans="1:15" x14ac:dyDescent="0.25">
      <c r="A3554" t="s">
        <v>1245</v>
      </c>
      <c r="C3554" t="s">
        <v>1270</v>
      </c>
      <c r="E3554">
        <v>8</v>
      </c>
      <c r="F3554" t="s">
        <v>1251</v>
      </c>
      <c r="J3554" t="s">
        <v>23</v>
      </c>
      <c r="K3554">
        <v>6</v>
      </c>
      <c r="L3554">
        <v>330.36</v>
      </c>
      <c r="M3554">
        <v>0.19320000000000001</v>
      </c>
      <c r="O3554" s="12">
        <f>VLOOKUP(C3554,[3]May!$C:$Z,24,FALSE)</f>
        <v>2019</v>
      </c>
    </row>
    <row r="3555" spans="1:15" x14ac:dyDescent="0.25">
      <c r="A3555" t="s">
        <v>1245</v>
      </c>
      <c r="C3555" t="s">
        <v>1270</v>
      </c>
      <c r="E3555">
        <v>2</v>
      </c>
      <c r="F3555" t="s">
        <v>1247</v>
      </c>
      <c r="J3555" t="s">
        <v>23</v>
      </c>
      <c r="K3555">
        <v>17</v>
      </c>
      <c r="L3555">
        <v>86.87</v>
      </c>
      <c r="M3555">
        <v>6.8000000000000005E-2</v>
      </c>
      <c r="O3555" s="12">
        <f>VLOOKUP(C3555,[3]May!$C:$Z,24,FALSE)</f>
        <v>2019</v>
      </c>
    </row>
    <row r="3556" spans="1:15" x14ac:dyDescent="0.25">
      <c r="A3556" t="s">
        <v>1245</v>
      </c>
      <c r="C3556" t="s">
        <v>1270</v>
      </c>
      <c r="E3556">
        <v>2</v>
      </c>
      <c r="F3556" t="s">
        <v>1247</v>
      </c>
      <c r="J3556" t="s">
        <v>23</v>
      </c>
      <c r="K3556">
        <v>7</v>
      </c>
      <c r="L3556">
        <v>455.91</v>
      </c>
      <c r="M3556">
        <v>0.35699999999999998</v>
      </c>
      <c r="O3556" s="12">
        <f>VLOOKUP(C3556,[3]May!$C:$Z,24,FALSE)</f>
        <v>2019</v>
      </c>
    </row>
    <row r="3557" spans="1:15" x14ac:dyDescent="0.25">
      <c r="A3557" t="s">
        <v>1245</v>
      </c>
      <c r="C3557" t="s">
        <v>1270</v>
      </c>
      <c r="E3557">
        <v>2</v>
      </c>
      <c r="F3557" t="s">
        <v>1247</v>
      </c>
      <c r="J3557" t="s">
        <v>23</v>
      </c>
      <c r="K3557">
        <v>20</v>
      </c>
      <c r="L3557">
        <v>102.2</v>
      </c>
      <c r="M3557">
        <v>0.08</v>
      </c>
      <c r="O3557" s="12">
        <f>VLOOKUP(C3557,[3]May!$C:$Z,24,FALSE)</f>
        <v>2019</v>
      </c>
    </row>
    <row r="3558" spans="1:15" x14ac:dyDescent="0.25">
      <c r="A3558" t="s">
        <v>1245</v>
      </c>
      <c r="C3558" t="s">
        <v>1270</v>
      </c>
      <c r="E3558">
        <v>2</v>
      </c>
      <c r="F3558" t="s">
        <v>1247</v>
      </c>
      <c r="J3558" t="s">
        <v>23</v>
      </c>
      <c r="K3558">
        <v>1</v>
      </c>
      <c r="L3558">
        <v>5.1100000000000003</v>
      </c>
      <c r="M3558">
        <v>4.0000000000000001E-3</v>
      </c>
      <c r="O3558" s="12">
        <f>VLOOKUP(C3558,[3]May!$C:$Z,24,FALSE)</f>
        <v>2019</v>
      </c>
    </row>
    <row r="3559" spans="1:15" x14ac:dyDescent="0.25">
      <c r="A3559" t="s">
        <v>1245</v>
      </c>
      <c r="C3559" t="s">
        <v>1270</v>
      </c>
      <c r="E3559">
        <v>2</v>
      </c>
      <c r="F3559" t="s">
        <v>1247</v>
      </c>
      <c r="J3559" t="s">
        <v>23</v>
      </c>
      <c r="K3559">
        <v>7</v>
      </c>
      <c r="L3559">
        <v>455.91</v>
      </c>
      <c r="M3559">
        <v>0.35699999999999998</v>
      </c>
      <c r="O3559" s="12">
        <f>VLOOKUP(C3559,[3]May!$C:$Z,24,FALSE)</f>
        <v>2019</v>
      </c>
    </row>
    <row r="3560" spans="1:15" x14ac:dyDescent="0.25">
      <c r="A3560" t="s">
        <v>1245</v>
      </c>
      <c r="C3560" t="s">
        <v>1270</v>
      </c>
      <c r="E3560">
        <v>2</v>
      </c>
      <c r="F3560" t="s">
        <v>1247</v>
      </c>
      <c r="J3560" t="s">
        <v>23</v>
      </c>
      <c r="K3560">
        <v>3</v>
      </c>
      <c r="L3560">
        <v>15.33</v>
      </c>
      <c r="M3560">
        <v>1.2E-2</v>
      </c>
      <c r="O3560" s="12">
        <f>VLOOKUP(C3560,[3]May!$C:$Z,24,FALSE)</f>
        <v>2019</v>
      </c>
    </row>
    <row r="3561" spans="1:15" x14ac:dyDescent="0.25">
      <c r="A3561" t="s">
        <v>1245</v>
      </c>
      <c r="C3561" t="s">
        <v>1270</v>
      </c>
      <c r="E3561">
        <v>2</v>
      </c>
      <c r="F3561" t="s">
        <v>1247</v>
      </c>
      <c r="J3561" t="s">
        <v>23</v>
      </c>
      <c r="K3561">
        <v>4</v>
      </c>
      <c r="L3561">
        <v>260.52</v>
      </c>
      <c r="M3561">
        <v>0.20399999999999999</v>
      </c>
      <c r="O3561" s="12">
        <f>VLOOKUP(C3561,[3]May!$C:$Z,24,FALSE)</f>
        <v>2019</v>
      </c>
    </row>
    <row r="3562" spans="1:15" x14ac:dyDescent="0.25">
      <c r="A3562" t="s">
        <v>1245</v>
      </c>
      <c r="C3562" t="s">
        <v>1270</v>
      </c>
      <c r="E3562">
        <v>2</v>
      </c>
      <c r="F3562" t="s">
        <v>1247</v>
      </c>
      <c r="J3562" t="s">
        <v>23</v>
      </c>
      <c r="K3562">
        <v>9</v>
      </c>
      <c r="L3562">
        <v>45.99</v>
      </c>
      <c r="M3562">
        <v>3.5999999999999997E-2</v>
      </c>
      <c r="O3562" s="12">
        <f>VLOOKUP(C3562,[3]May!$C:$Z,24,FALSE)</f>
        <v>2019</v>
      </c>
    </row>
    <row r="3563" spans="1:15" x14ac:dyDescent="0.25">
      <c r="A3563" t="s">
        <v>1245</v>
      </c>
      <c r="C3563" t="s">
        <v>1270</v>
      </c>
      <c r="E3563">
        <v>2</v>
      </c>
      <c r="F3563" t="s">
        <v>1247</v>
      </c>
      <c r="J3563" t="s">
        <v>23</v>
      </c>
      <c r="K3563">
        <v>12</v>
      </c>
      <c r="L3563">
        <v>61.32</v>
      </c>
      <c r="M3563">
        <v>4.8000000000000001E-2</v>
      </c>
      <c r="O3563" s="12">
        <f>VLOOKUP(C3563,[3]May!$C:$Z,24,FALSE)</f>
        <v>2019</v>
      </c>
    </row>
    <row r="3564" spans="1:15" x14ac:dyDescent="0.25">
      <c r="A3564" t="s">
        <v>1245</v>
      </c>
      <c r="C3564" t="s">
        <v>1270</v>
      </c>
      <c r="E3564">
        <v>2</v>
      </c>
      <c r="F3564" t="s">
        <v>1247</v>
      </c>
      <c r="J3564" t="s">
        <v>23</v>
      </c>
      <c r="K3564">
        <v>7</v>
      </c>
      <c r="L3564">
        <v>455.91</v>
      </c>
      <c r="M3564">
        <v>0.35699999999999998</v>
      </c>
      <c r="O3564" s="12">
        <f>VLOOKUP(C3564,[3]May!$C:$Z,24,FALSE)</f>
        <v>2019</v>
      </c>
    </row>
    <row r="3565" spans="1:15" x14ac:dyDescent="0.25">
      <c r="A3565" t="s">
        <v>1245</v>
      </c>
      <c r="C3565" t="s">
        <v>1270</v>
      </c>
      <c r="E3565">
        <v>2</v>
      </c>
      <c r="F3565" t="s">
        <v>1247</v>
      </c>
      <c r="J3565" t="s">
        <v>23</v>
      </c>
      <c r="K3565">
        <v>7</v>
      </c>
      <c r="L3565">
        <v>455.91</v>
      </c>
      <c r="M3565">
        <v>0.35699999999999998</v>
      </c>
      <c r="O3565" s="12">
        <f>VLOOKUP(C3565,[3]May!$C:$Z,24,FALSE)</f>
        <v>2019</v>
      </c>
    </row>
    <row r="3566" spans="1:15" x14ac:dyDescent="0.25">
      <c r="A3566" t="s">
        <v>1245</v>
      </c>
      <c r="C3566" t="s">
        <v>1270</v>
      </c>
      <c r="E3566">
        <v>2</v>
      </c>
      <c r="F3566" t="s">
        <v>1247</v>
      </c>
      <c r="J3566" t="s">
        <v>23</v>
      </c>
      <c r="K3566">
        <v>8</v>
      </c>
      <c r="L3566">
        <v>40.880000000000003</v>
      </c>
      <c r="M3566">
        <v>3.2000000000000001E-2</v>
      </c>
      <c r="O3566" s="12">
        <f>VLOOKUP(C3566,[3]May!$C:$Z,24,FALSE)</f>
        <v>2019</v>
      </c>
    </row>
    <row r="3567" spans="1:15" x14ac:dyDescent="0.25">
      <c r="A3567" t="s">
        <v>1245</v>
      </c>
      <c r="C3567" t="s">
        <v>1271</v>
      </c>
      <c r="E3567">
        <v>2</v>
      </c>
      <c r="F3567" t="s">
        <v>1247</v>
      </c>
      <c r="J3567" t="s">
        <v>23</v>
      </c>
      <c r="K3567">
        <v>9</v>
      </c>
      <c r="L3567">
        <v>586.16999999999996</v>
      </c>
      <c r="M3567">
        <v>0.45900000000000002</v>
      </c>
      <c r="O3567" s="12">
        <f>VLOOKUP(C3567,[3]May!$C:$Z,24,FALSE)</f>
        <v>2019</v>
      </c>
    </row>
    <row r="3568" spans="1:15" x14ac:dyDescent="0.25">
      <c r="A3568" t="s">
        <v>1245</v>
      </c>
      <c r="C3568" t="s">
        <v>1271</v>
      </c>
      <c r="E3568">
        <v>2</v>
      </c>
      <c r="F3568" t="s">
        <v>1247</v>
      </c>
      <c r="J3568" t="s">
        <v>23</v>
      </c>
      <c r="K3568">
        <v>6</v>
      </c>
      <c r="L3568">
        <v>30.66</v>
      </c>
      <c r="M3568">
        <v>2.4E-2</v>
      </c>
      <c r="O3568" s="12">
        <f>VLOOKUP(C3568,[3]May!$C:$Z,24,FALSE)</f>
        <v>2019</v>
      </c>
    </row>
    <row r="3569" spans="1:15" x14ac:dyDescent="0.25">
      <c r="A3569" t="s">
        <v>1245</v>
      </c>
      <c r="C3569" t="s">
        <v>1271</v>
      </c>
      <c r="E3569">
        <v>2</v>
      </c>
      <c r="F3569" t="s">
        <v>1247</v>
      </c>
      <c r="J3569" t="s">
        <v>23</v>
      </c>
      <c r="K3569">
        <v>5</v>
      </c>
      <c r="L3569">
        <v>325.64999999999998</v>
      </c>
      <c r="M3569">
        <v>0.255</v>
      </c>
      <c r="O3569" s="12">
        <f>VLOOKUP(C3569,[3]May!$C:$Z,24,FALSE)</f>
        <v>2019</v>
      </c>
    </row>
    <row r="3570" spans="1:15" x14ac:dyDescent="0.25">
      <c r="A3570" t="s">
        <v>1245</v>
      </c>
      <c r="C3570" t="s">
        <v>1271</v>
      </c>
      <c r="E3570">
        <v>2</v>
      </c>
      <c r="F3570" t="s">
        <v>1247</v>
      </c>
      <c r="J3570" t="s">
        <v>23</v>
      </c>
      <c r="K3570">
        <v>10</v>
      </c>
      <c r="L3570">
        <v>51.1</v>
      </c>
      <c r="M3570">
        <v>0.04</v>
      </c>
      <c r="O3570" s="12">
        <f>VLOOKUP(C3570,[3]May!$C:$Z,24,FALSE)</f>
        <v>2019</v>
      </c>
    </row>
    <row r="3571" spans="1:15" x14ac:dyDescent="0.25">
      <c r="A3571" t="s">
        <v>1245</v>
      </c>
      <c r="C3571" t="s">
        <v>1271</v>
      </c>
      <c r="E3571">
        <v>2</v>
      </c>
      <c r="F3571" t="s">
        <v>1247</v>
      </c>
      <c r="J3571" t="s">
        <v>23</v>
      </c>
      <c r="K3571">
        <v>6</v>
      </c>
      <c r="L3571">
        <v>30.66</v>
      </c>
      <c r="M3571">
        <v>2.4E-2</v>
      </c>
      <c r="O3571" s="12">
        <f>VLOOKUP(C3571,[3]May!$C:$Z,24,FALSE)</f>
        <v>2019</v>
      </c>
    </row>
    <row r="3572" spans="1:15" x14ac:dyDescent="0.25">
      <c r="A3572" t="s">
        <v>1245</v>
      </c>
      <c r="C3572" t="s">
        <v>1271</v>
      </c>
      <c r="E3572">
        <v>2</v>
      </c>
      <c r="F3572" t="s">
        <v>1247</v>
      </c>
      <c r="J3572" t="s">
        <v>23</v>
      </c>
      <c r="K3572">
        <v>12</v>
      </c>
      <c r="L3572">
        <v>781.56</v>
      </c>
      <c r="M3572">
        <v>0.61199999999999999</v>
      </c>
      <c r="O3572" s="12">
        <f>VLOOKUP(C3572,[3]May!$C:$Z,24,FALSE)</f>
        <v>2019</v>
      </c>
    </row>
    <row r="3573" spans="1:15" x14ac:dyDescent="0.25">
      <c r="A3573" t="s">
        <v>1245</v>
      </c>
      <c r="C3573" t="s">
        <v>1271</v>
      </c>
      <c r="E3573">
        <v>2</v>
      </c>
      <c r="F3573" t="s">
        <v>1247</v>
      </c>
      <c r="J3573" t="s">
        <v>23</v>
      </c>
      <c r="K3573">
        <v>17</v>
      </c>
      <c r="L3573">
        <v>86.87</v>
      </c>
      <c r="M3573">
        <v>6.8000000000000005E-2</v>
      </c>
      <c r="O3573" s="12">
        <f>VLOOKUP(C3573,[3]May!$C:$Z,24,FALSE)</f>
        <v>2019</v>
      </c>
    </row>
    <row r="3574" spans="1:15" x14ac:dyDescent="0.25">
      <c r="A3574" t="s">
        <v>1245</v>
      </c>
      <c r="C3574" t="s">
        <v>1271</v>
      </c>
      <c r="E3574">
        <v>2</v>
      </c>
      <c r="F3574" t="s">
        <v>1247</v>
      </c>
      <c r="J3574" t="s">
        <v>23</v>
      </c>
      <c r="K3574">
        <v>1</v>
      </c>
      <c r="L3574">
        <v>65.13</v>
      </c>
      <c r="M3574">
        <v>5.0999999999999997E-2</v>
      </c>
      <c r="O3574" s="12">
        <f>VLOOKUP(C3574,[3]May!$C:$Z,24,FALSE)</f>
        <v>2019</v>
      </c>
    </row>
    <row r="3575" spans="1:15" x14ac:dyDescent="0.25">
      <c r="A3575" t="s">
        <v>1245</v>
      </c>
      <c r="C3575" t="s">
        <v>1271</v>
      </c>
      <c r="E3575">
        <v>2</v>
      </c>
      <c r="F3575" t="s">
        <v>1247</v>
      </c>
      <c r="J3575" t="s">
        <v>23</v>
      </c>
      <c r="K3575">
        <v>12</v>
      </c>
      <c r="L3575">
        <v>61.32</v>
      </c>
      <c r="M3575">
        <v>4.8000000000000001E-2</v>
      </c>
      <c r="O3575" s="12">
        <f>VLOOKUP(C3575,[3]May!$C:$Z,24,FALSE)</f>
        <v>2019</v>
      </c>
    </row>
    <row r="3576" spans="1:15" x14ac:dyDescent="0.25">
      <c r="A3576" t="s">
        <v>1245</v>
      </c>
      <c r="C3576" t="s">
        <v>1271</v>
      </c>
      <c r="E3576">
        <v>2</v>
      </c>
      <c r="F3576" t="s">
        <v>1247</v>
      </c>
      <c r="J3576" t="s">
        <v>23</v>
      </c>
      <c r="K3576">
        <v>7</v>
      </c>
      <c r="L3576">
        <v>455.91</v>
      </c>
      <c r="M3576">
        <v>0.35699999999999998</v>
      </c>
      <c r="O3576" s="12">
        <f>VLOOKUP(C3576,[3]May!$C:$Z,24,FALSE)</f>
        <v>2019</v>
      </c>
    </row>
    <row r="3577" spans="1:15" x14ac:dyDescent="0.25">
      <c r="A3577" t="s">
        <v>1245</v>
      </c>
      <c r="C3577" t="s">
        <v>1271</v>
      </c>
      <c r="E3577">
        <v>2</v>
      </c>
      <c r="F3577" t="s">
        <v>1247</v>
      </c>
      <c r="J3577" t="s">
        <v>23</v>
      </c>
      <c r="K3577">
        <v>7</v>
      </c>
      <c r="L3577">
        <v>35.770000000000003</v>
      </c>
      <c r="M3577">
        <v>2.8000000000000001E-2</v>
      </c>
      <c r="O3577" s="12">
        <f>VLOOKUP(C3577,[3]May!$C:$Z,24,FALSE)</f>
        <v>2019</v>
      </c>
    </row>
    <row r="3578" spans="1:15" x14ac:dyDescent="0.25">
      <c r="A3578" t="s">
        <v>1245</v>
      </c>
      <c r="C3578" t="s">
        <v>1271</v>
      </c>
      <c r="E3578">
        <v>2</v>
      </c>
      <c r="F3578" t="s">
        <v>1247</v>
      </c>
      <c r="J3578" t="s">
        <v>23</v>
      </c>
      <c r="K3578">
        <v>1</v>
      </c>
      <c r="L3578">
        <v>65.13</v>
      </c>
      <c r="M3578">
        <v>5.0999999999999997E-2</v>
      </c>
      <c r="O3578" s="12">
        <f>VLOOKUP(C3578,[3]May!$C:$Z,24,FALSE)</f>
        <v>2019</v>
      </c>
    </row>
    <row r="3579" spans="1:15" x14ac:dyDescent="0.25">
      <c r="A3579" t="s">
        <v>1245</v>
      </c>
      <c r="C3579" t="s">
        <v>1271</v>
      </c>
      <c r="E3579">
        <v>2</v>
      </c>
      <c r="F3579" t="s">
        <v>1247</v>
      </c>
      <c r="J3579" t="s">
        <v>23</v>
      </c>
      <c r="K3579">
        <v>4</v>
      </c>
      <c r="L3579">
        <v>20.440000000000001</v>
      </c>
      <c r="M3579">
        <v>1.6E-2</v>
      </c>
      <c r="O3579" s="12">
        <f>VLOOKUP(C3579,[3]May!$C:$Z,24,FALSE)</f>
        <v>2019</v>
      </c>
    </row>
    <row r="3580" spans="1:15" x14ac:dyDescent="0.25">
      <c r="A3580" t="s">
        <v>1245</v>
      </c>
      <c r="C3580" t="s">
        <v>1271</v>
      </c>
      <c r="E3580">
        <v>2</v>
      </c>
      <c r="F3580" t="s">
        <v>1247</v>
      </c>
      <c r="J3580" t="s">
        <v>23</v>
      </c>
      <c r="K3580">
        <v>10</v>
      </c>
      <c r="L3580">
        <v>51.1</v>
      </c>
      <c r="M3580">
        <v>0.04</v>
      </c>
      <c r="O3580" s="12">
        <f>VLOOKUP(C3580,[3]May!$C:$Z,24,FALSE)</f>
        <v>2019</v>
      </c>
    </row>
    <row r="3581" spans="1:15" x14ac:dyDescent="0.25">
      <c r="A3581" t="s">
        <v>1245</v>
      </c>
      <c r="C3581" t="s">
        <v>1271</v>
      </c>
      <c r="E3581">
        <v>2</v>
      </c>
      <c r="F3581" t="s">
        <v>1247</v>
      </c>
      <c r="J3581" t="s">
        <v>23</v>
      </c>
      <c r="K3581">
        <v>20</v>
      </c>
      <c r="L3581">
        <v>102.2</v>
      </c>
      <c r="M3581">
        <v>0.08</v>
      </c>
      <c r="O3581" s="12">
        <f>VLOOKUP(C3581,[3]May!$C:$Z,24,FALSE)</f>
        <v>2019</v>
      </c>
    </row>
    <row r="3582" spans="1:15" x14ac:dyDescent="0.25">
      <c r="A3582" t="s">
        <v>1245</v>
      </c>
      <c r="C3582" t="s">
        <v>1271</v>
      </c>
      <c r="E3582">
        <v>2</v>
      </c>
      <c r="F3582" t="s">
        <v>1247</v>
      </c>
      <c r="J3582" t="s">
        <v>23</v>
      </c>
      <c r="K3582">
        <v>5</v>
      </c>
      <c r="L3582">
        <v>325.64999999999998</v>
      </c>
      <c r="M3582">
        <v>0.255</v>
      </c>
      <c r="O3582" s="12">
        <f>VLOOKUP(C3582,[3]May!$C:$Z,24,FALSE)</f>
        <v>2019</v>
      </c>
    </row>
    <row r="3583" spans="1:15" x14ac:dyDescent="0.25">
      <c r="A3583" t="s">
        <v>1245</v>
      </c>
      <c r="C3583" t="s">
        <v>1271</v>
      </c>
      <c r="E3583">
        <v>2</v>
      </c>
      <c r="F3583" t="s">
        <v>1247</v>
      </c>
      <c r="J3583" t="s">
        <v>23</v>
      </c>
      <c r="K3583">
        <v>10</v>
      </c>
      <c r="L3583">
        <v>51.1</v>
      </c>
      <c r="M3583">
        <v>0.04</v>
      </c>
      <c r="O3583" s="12">
        <f>VLOOKUP(C3583,[3]May!$C:$Z,24,FALSE)</f>
        <v>2019</v>
      </c>
    </row>
    <row r="3584" spans="1:15" x14ac:dyDescent="0.25">
      <c r="A3584" t="s">
        <v>1245</v>
      </c>
      <c r="C3584" t="s">
        <v>1271</v>
      </c>
      <c r="E3584">
        <v>2</v>
      </c>
      <c r="F3584" t="s">
        <v>1247</v>
      </c>
      <c r="J3584" t="s">
        <v>23</v>
      </c>
      <c r="K3584">
        <v>17</v>
      </c>
      <c r="L3584">
        <v>86.87</v>
      </c>
      <c r="M3584">
        <v>6.8000000000000005E-2</v>
      </c>
      <c r="O3584" s="12">
        <f>VLOOKUP(C3584,[3]May!$C:$Z,24,FALSE)</f>
        <v>2019</v>
      </c>
    </row>
    <row r="3585" spans="1:15" x14ac:dyDescent="0.25">
      <c r="A3585" t="s">
        <v>1245</v>
      </c>
      <c r="C3585" t="s">
        <v>1271</v>
      </c>
      <c r="E3585">
        <v>2</v>
      </c>
      <c r="F3585" t="s">
        <v>1247</v>
      </c>
      <c r="J3585" t="s">
        <v>23</v>
      </c>
      <c r="K3585">
        <v>7</v>
      </c>
      <c r="L3585">
        <v>35.770000000000003</v>
      </c>
      <c r="M3585">
        <v>2.8000000000000001E-2</v>
      </c>
      <c r="O3585" s="12">
        <f>VLOOKUP(C3585,[3]May!$C:$Z,24,FALSE)</f>
        <v>2019</v>
      </c>
    </row>
    <row r="3586" spans="1:15" x14ac:dyDescent="0.25">
      <c r="A3586" t="s">
        <v>1245</v>
      </c>
      <c r="C3586" t="s">
        <v>1271</v>
      </c>
      <c r="E3586">
        <v>2</v>
      </c>
      <c r="F3586" t="s">
        <v>1247</v>
      </c>
      <c r="J3586" t="s">
        <v>23</v>
      </c>
      <c r="K3586">
        <v>10</v>
      </c>
      <c r="L3586">
        <v>51.1</v>
      </c>
      <c r="M3586">
        <v>0.04</v>
      </c>
      <c r="O3586" s="12">
        <f>VLOOKUP(C3586,[3]May!$C:$Z,24,FALSE)</f>
        <v>2019</v>
      </c>
    </row>
    <row r="3587" spans="1:15" x14ac:dyDescent="0.25">
      <c r="A3587" t="s">
        <v>1245</v>
      </c>
      <c r="C3587" t="s">
        <v>1271</v>
      </c>
      <c r="E3587">
        <v>2</v>
      </c>
      <c r="F3587" t="s">
        <v>1247</v>
      </c>
      <c r="J3587" t="s">
        <v>23</v>
      </c>
      <c r="K3587">
        <v>1</v>
      </c>
      <c r="L3587">
        <v>5.1100000000000003</v>
      </c>
      <c r="M3587">
        <v>4.0000000000000001E-3</v>
      </c>
      <c r="O3587" s="12">
        <f>VLOOKUP(C3587,[3]May!$C:$Z,24,FALSE)</f>
        <v>2019</v>
      </c>
    </row>
    <row r="3588" spans="1:15" x14ac:dyDescent="0.25">
      <c r="A3588" t="s">
        <v>1245</v>
      </c>
      <c r="C3588" t="s">
        <v>1271</v>
      </c>
      <c r="E3588">
        <v>2</v>
      </c>
      <c r="F3588" t="s">
        <v>1247</v>
      </c>
      <c r="J3588" t="s">
        <v>23</v>
      </c>
      <c r="K3588">
        <v>5</v>
      </c>
      <c r="L3588">
        <v>25.55</v>
      </c>
      <c r="M3588">
        <v>0.02</v>
      </c>
      <c r="O3588" s="12">
        <f>VLOOKUP(C3588,[3]May!$C:$Z,24,FALSE)</f>
        <v>2019</v>
      </c>
    </row>
    <row r="3589" spans="1:15" x14ac:dyDescent="0.25">
      <c r="A3589" t="s">
        <v>1245</v>
      </c>
      <c r="C3589" t="s">
        <v>1271</v>
      </c>
      <c r="E3589">
        <v>2</v>
      </c>
      <c r="F3589" t="s">
        <v>1247</v>
      </c>
      <c r="J3589" t="s">
        <v>23</v>
      </c>
      <c r="K3589">
        <v>2</v>
      </c>
      <c r="L3589">
        <v>130.26</v>
      </c>
      <c r="M3589">
        <v>0.10199999999999999</v>
      </c>
      <c r="O3589" s="12">
        <f>VLOOKUP(C3589,[3]May!$C:$Z,24,FALSE)</f>
        <v>2019</v>
      </c>
    </row>
    <row r="3590" spans="1:15" x14ac:dyDescent="0.25">
      <c r="A3590" t="s">
        <v>1245</v>
      </c>
      <c r="C3590" t="s">
        <v>1271</v>
      </c>
      <c r="E3590">
        <v>6</v>
      </c>
      <c r="F3590" t="s">
        <v>1250</v>
      </c>
      <c r="J3590" t="s">
        <v>23</v>
      </c>
      <c r="K3590">
        <v>2</v>
      </c>
      <c r="L3590">
        <v>21.7</v>
      </c>
      <c r="M3590">
        <v>1.7000000000000001E-2</v>
      </c>
      <c r="O3590" s="12">
        <f>VLOOKUP(C3590,[3]May!$C:$Z,24,FALSE)</f>
        <v>2019</v>
      </c>
    </row>
    <row r="3591" spans="1:15" x14ac:dyDescent="0.25">
      <c r="A3591" t="s">
        <v>1245</v>
      </c>
      <c r="C3591" t="s">
        <v>1271</v>
      </c>
      <c r="E3591">
        <v>2</v>
      </c>
      <c r="F3591" t="s">
        <v>1247</v>
      </c>
      <c r="J3591" t="s">
        <v>23</v>
      </c>
      <c r="K3591">
        <v>20</v>
      </c>
      <c r="L3591">
        <v>102.2</v>
      </c>
      <c r="M3591">
        <v>0.08</v>
      </c>
      <c r="O3591" s="12">
        <f>VLOOKUP(C3591,[3]May!$C:$Z,24,FALSE)</f>
        <v>2019</v>
      </c>
    </row>
    <row r="3592" spans="1:15" x14ac:dyDescent="0.25">
      <c r="A3592" t="s">
        <v>1245</v>
      </c>
      <c r="C3592" t="s">
        <v>1271</v>
      </c>
      <c r="E3592">
        <v>2</v>
      </c>
      <c r="F3592" t="s">
        <v>1247</v>
      </c>
      <c r="J3592" t="s">
        <v>23</v>
      </c>
      <c r="K3592">
        <v>7</v>
      </c>
      <c r="L3592">
        <v>35.770000000000003</v>
      </c>
      <c r="M3592">
        <v>2.8000000000000001E-2</v>
      </c>
      <c r="O3592" s="12">
        <f>VLOOKUP(C3592,[3]May!$C:$Z,24,FALSE)</f>
        <v>2019</v>
      </c>
    </row>
    <row r="3593" spans="1:15" x14ac:dyDescent="0.25">
      <c r="A3593" t="s">
        <v>1245</v>
      </c>
      <c r="C3593" t="s">
        <v>1271</v>
      </c>
      <c r="E3593">
        <v>2</v>
      </c>
      <c r="F3593" t="s">
        <v>1247</v>
      </c>
      <c r="J3593" t="s">
        <v>23</v>
      </c>
      <c r="K3593">
        <v>13</v>
      </c>
      <c r="L3593">
        <v>66.430000000000007</v>
      </c>
      <c r="M3593">
        <v>5.1999999999999998E-2</v>
      </c>
      <c r="O3593" s="12">
        <f>VLOOKUP(C3593,[3]May!$C:$Z,24,FALSE)</f>
        <v>2019</v>
      </c>
    </row>
    <row r="3594" spans="1:15" x14ac:dyDescent="0.25">
      <c r="A3594" t="s">
        <v>1245</v>
      </c>
      <c r="C3594" t="s">
        <v>1271</v>
      </c>
      <c r="E3594">
        <v>2</v>
      </c>
      <c r="F3594" t="s">
        <v>1247</v>
      </c>
      <c r="J3594" t="s">
        <v>23</v>
      </c>
      <c r="K3594">
        <v>20</v>
      </c>
      <c r="L3594">
        <v>102.2</v>
      </c>
      <c r="M3594">
        <v>0.08</v>
      </c>
      <c r="O3594" s="12">
        <f>VLOOKUP(C3594,[3]May!$C:$Z,24,FALSE)</f>
        <v>2019</v>
      </c>
    </row>
    <row r="3595" spans="1:15" x14ac:dyDescent="0.25">
      <c r="A3595" t="s">
        <v>1245</v>
      </c>
      <c r="C3595" t="s">
        <v>1271</v>
      </c>
      <c r="E3595">
        <v>2</v>
      </c>
      <c r="F3595" t="s">
        <v>1247</v>
      </c>
      <c r="J3595" t="s">
        <v>23</v>
      </c>
      <c r="K3595">
        <v>7</v>
      </c>
      <c r="L3595">
        <v>35.770000000000003</v>
      </c>
      <c r="M3595">
        <v>2.8000000000000001E-2</v>
      </c>
      <c r="O3595" s="12">
        <f>VLOOKUP(C3595,[3]May!$C:$Z,24,FALSE)</f>
        <v>2019</v>
      </c>
    </row>
    <row r="3596" spans="1:15" x14ac:dyDescent="0.25">
      <c r="A3596" t="s">
        <v>1245</v>
      </c>
      <c r="C3596" t="s">
        <v>1271</v>
      </c>
      <c r="E3596">
        <v>2</v>
      </c>
      <c r="F3596" t="s">
        <v>1247</v>
      </c>
      <c r="J3596" t="s">
        <v>23</v>
      </c>
      <c r="K3596">
        <v>1</v>
      </c>
      <c r="L3596">
        <v>65.13</v>
      </c>
      <c r="M3596">
        <v>5.0999999999999997E-2</v>
      </c>
      <c r="O3596" s="12">
        <f>VLOOKUP(C3596,[3]May!$C:$Z,24,FALSE)</f>
        <v>2019</v>
      </c>
    </row>
    <row r="3597" spans="1:15" x14ac:dyDescent="0.25">
      <c r="A3597" t="s">
        <v>1245</v>
      </c>
      <c r="C3597" t="s">
        <v>1271</v>
      </c>
      <c r="E3597">
        <v>2</v>
      </c>
      <c r="F3597" t="s">
        <v>1247</v>
      </c>
      <c r="J3597" t="s">
        <v>23</v>
      </c>
      <c r="K3597">
        <v>5</v>
      </c>
      <c r="L3597">
        <v>25.55</v>
      </c>
      <c r="M3597">
        <v>0.02</v>
      </c>
      <c r="O3597" s="12">
        <f>VLOOKUP(C3597,[3]May!$C:$Z,24,FALSE)</f>
        <v>2019</v>
      </c>
    </row>
    <row r="3598" spans="1:15" x14ac:dyDescent="0.25">
      <c r="A3598" t="s">
        <v>1245</v>
      </c>
      <c r="C3598" t="s">
        <v>1271</v>
      </c>
      <c r="E3598">
        <v>2</v>
      </c>
      <c r="F3598" t="s">
        <v>1247</v>
      </c>
      <c r="J3598" t="s">
        <v>23</v>
      </c>
      <c r="K3598">
        <v>16</v>
      </c>
      <c r="L3598">
        <v>81.760000000000005</v>
      </c>
      <c r="M3598">
        <v>6.4000000000000001E-2</v>
      </c>
      <c r="O3598" s="12">
        <f>VLOOKUP(C3598,[3]May!$C:$Z,24,FALSE)</f>
        <v>2019</v>
      </c>
    </row>
    <row r="3599" spans="1:15" x14ac:dyDescent="0.25">
      <c r="A3599" t="s">
        <v>1245</v>
      </c>
      <c r="C3599" t="s">
        <v>1271</v>
      </c>
      <c r="E3599">
        <v>2</v>
      </c>
      <c r="F3599" t="s">
        <v>1247</v>
      </c>
      <c r="J3599" t="s">
        <v>23</v>
      </c>
      <c r="K3599">
        <v>1</v>
      </c>
      <c r="L3599">
        <v>65.13</v>
      </c>
      <c r="M3599">
        <v>5.0999999999999997E-2</v>
      </c>
      <c r="O3599" s="12">
        <f>VLOOKUP(C3599,[3]May!$C:$Z,24,FALSE)</f>
        <v>2019</v>
      </c>
    </row>
    <row r="3600" spans="1:15" x14ac:dyDescent="0.25">
      <c r="A3600" t="s">
        <v>1245</v>
      </c>
      <c r="C3600" t="s">
        <v>1271</v>
      </c>
      <c r="E3600">
        <v>2</v>
      </c>
      <c r="F3600" t="s">
        <v>1247</v>
      </c>
      <c r="J3600" t="s">
        <v>23</v>
      </c>
      <c r="K3600">
        <v>14</v>
      </c>
      <c r="L3600">
        <v>911.82</v>
      </c>
      <c r="M3600">
        <v>0.71399999999999997</v>
      </c>
      <c r="O3600" s="12">
        <f>VLOOKUP(C3600,[3]May!$C:$Z,24,FALSE)</f>
        <v>2019</v>
      </c>
    </row>
    <row r="3601" spans="1:15" x14ac:dyDescent="0.25">
      <c r="A3601" t="s">
        <v>1245</v>
      </c>
      <c r="C3601" t="s">
        <v>1271</v>
      </c>
      <c r="E3601">
        <v>2</v>
      </c>
      <c r="F3601" t="s">
        <v>1247</v>
      </c>
      <c r="J3601" t="s">
        <v>23</v>
      </c>
      <c r="K3601">
        <v>10</v>
      </c>
      <c r="L3601">
        <v>51.1</v>
      </c>
      <c r="M3601">
        <v>0.04</v>
      </c>
      <c r="O3601" s="12">
        <f>VLOOKUP(C3601,[3]May!$C:$Z,24,FALSE)</f>
        <v>2019</v>
      </c>
    </row>
    <row r="3602" spans="1:15" x14ac:dyDescent="0.25">
      <c r="A3602" t="s">
        <v>1245</v>
      </c>
      <c r="C3602" t="s">
        <v>1271</v>
      </c>
      <c r="E3602">
        <v>8</v>
      </c>
      <c r="F3602" t="s">
        <v>1251</v>
      </c>
      <c r="J3602" t="s">
        <v>23</v>
      </c>
      <c r="K3602">
        <v>6</v>
      </c>
      <c r="L3602">
        <v>330.36</v>
      </c>
      <c r="M3602">
        <v>0.19320000000000001</v>
      </c>
      <c r="O3602" s="12">
        <f>VLOOKUP(C3602,[3]May!$C:$Z,24,FALSE)</f>
        <v>2019</v>
      </c>
    </row>
    <row r="3603" spans="1:15" x14ac:dyDescent="0.25">
      <c r="A3603" t="s">
        <v>1245</v>
      </c>
      <c r="C3603" t="s">
        <v>1271</v>
      </c>
      <c r="E3603">
        <v>2</v>
      </c>
      <c r="F3603" t="s">
        <v>1247</v>
      </c>
      <c r="J3603" t="s">
        <v>23</v>
      </c>
      <c r="K3603">
        <v>4</v>
      </c>
      <c r="L3603">
        <v>20.440000000000001</v>
      </c>
      <c r="M3603">
        <v>1.6E-2</v>
      </c>
      <c r="O3603" s="12">
        <f>VLOOKUP(C3603,[3]May!$C:$Z,24,FALSE)</f>
        <v>2019</v>
      </c>
    </row>
    <row r="3604" spans="1:15" x14ac:dyDescent="0.25">
      <c r="A3604" t="s">
        <v>1245</v>
      </c>
      <c r="C3604" t="s">
        <v>1271</v>
      </c>
      <c r="E3604">
        <v>2</v>
      </c>
      <c r="F3604" t="s">
        <v>1247</v>
      </c>
      <c r="J3604" t="s">
        <v>23</v>
      </c>
      <c r="K3604">
        <v>9</v>
      </c>
      <c r="L3604">
        <v>586.16999999999996</v>
      </c>
      <c r="M3604">
        <v>0.45900000000000002</v>
      </c>
      <c r="O3604" s="12">
        <f>VLOOKUP(C3604,[3]May!$C:$Z,24,FALSE)</f>
        <v>2019</v>
      </c>
    </row>
    <row r="3605" spans="1:15" x14ac:dyDescent="0.25">
      <c r="A3605" t="s">
        <v>1245</v>
      </c>
      <c r="C3605" t="s">
        <v>1271</v>
      </c>
      <c r="E3605">
        <v>2</v>
      </c>
      <c r="F3605" t="s">
        <v>1247</v>
      </c>
      <c r="J3605" t="s">
        <v>23</v>
      </c>
      <c r="K3605">
        <v>14</v>
      </c>
      <c r="L3605">
        <v>71.540000000000006</v>
      </c>
      <c r="M3605">
        <v>5.6000000000000001E-2</v>
      </c>
      <c r="O3605" s="12">
        <f>VLOOKUP(C3605,[3]May!$C:$Z,24,FALSE)</f>
        <v>2019</v>
      </c>
    </row>
    <row r="3606" spans="1:15" x14ac:dyDescent="0.25">
      <c r="A3606" t="s">
        <v>1245</v>
      </c>
      <c r="C3606" t="s">
        <v>1271</v>
      </c>
      <c r="E3606">
        <v>2</v>
      </c>
      <c r="F3606" t="s">
        <v>1247</v>
      </c>
      <c r="J3606" t="s">
        <v>23</v>
      </c>
      <c r="K3606">
        <v>16</v>
      </c>
      <c r="L3606">
        <v>81.760000000000005</v>
      </c>
      <c r="M3606">
        <v>6.4000000000000001E-2</v>
      </c>
      <c r="O3606" s="12">
        <f>VLOOKUP(C3606,[3]May!$C:$Z,24,FALSE)</f>
        <v>2019</v>
      </c>
    </row>
    <row r="3607" spans="1:15" x14ac:dyDescent="0.25">
      <c r="A3607" t="s">
        <v>1245</v>
      </c>
      <c r="C3607" t="s">
        <v>1271</v>
      </c>
      <c r="E3607">
        <v>2</v>
      </c>
      <c r="F3607" t="s">
        <v>1247</v>
      </c>
      <c r="J3607" t="s">
        <v>23</v>
      </c>
      <c r="K3607">
        <v>17</v>
      </c>
      <c r="L3607">
        <v>86.87</v>
      </c>
      <c r="M3607">
        <v>6.8000000000000005E-2</v>
      </c>
      <c r="O3607" s="12">
        <f>VLOOKUP(C3607,[3]May!$C:$Z,24,FALSE)</f>
        <v>2019</v>
      </c>
    </row>
    <row r="3608" spans="1:15" x14ac:dyDescent="0.25">
      <c r="A3608" t="s">
        <v>1245</v>
      </c>
      <c r="C3608" t="s">
        <v>1271</v>
      </c>
      <c r="E3608">
        <v>2</v>
      </c>
      <c r="F3608" t="s">
        <v>1247</v>
      </c>
      <c r="J3608" t="s">
        <v>23</v>
      </c>
      <c r="K3608">
        <v>20</v>
      </c>
      <c r="L3608">
        <v>102.2</v>
      </c>
      <c r="M3608">
        <v>0.08</v>
      </c>
      <c r="O3608" s="12">
        <f>VLOOKUP(C3608,[3]May!$C:$Z,24,FALSE)</f>
        <v>2019</v>
      </c>
    </row>
    <row r="3609" spans="1:15" x14ac:dyDescent="0.25">
      <c r="A3609" t="s">
        <v>1245</v>
      </c>
      <c r="C3609" t="s">
        <v>1271</v>
      </c>
      <c r="E3609">
        <v>2</v>
      </c>
      <c r="F3609" t="s">
        <v>1247</v>
      </c>
      <c r="J3609" t="s">
        <v>23</v>
      </c>
      <c r="K3609">
        <v>2</v>
      </c>
      <c r="L3609">
        <v>10.220000000000001</v>
      </c>
      <c r="M3609">
        <v>8.0000000000000002E-3</v>
      </c>
      <c r="O3609" s="12">
        <f>VLOOKUP(C3609,[3]May!$C:$Z,24,FALSE)</f>
        <v>2019</v>
      </c>
    </row>
    <row r="3610" spans="1:15" x14ac:dyDescent="0.25">
      <c r="A3610" t="s">
        <v>1245</v>
      </c>
      <c r="C3610" t="s">
        <v>1271</v>
      </c>
      <c r="E3610">
        <v>2</v>
      </c>
      <c r="F3610" t="s">
        <v>1247</v>
      </c>
      <c r="J3610" t="s">
        <v>23</v>
      </c>
      <c r="K3610">
        <v>7</v>
      </c>
      <c r="L3610">
        <v>35.770000000000003</v>
      </c>
      <c r="M3610">
        <v>2.8000000000000001E-2</v>
      </c>
      <c r="O3610" s="12">
        <f>VLOOKUP(C3610,[3]May!$C:$Z,24,FALSE)</f>
        <v>2019</v>
      </c>
    </row>
    <row r="3611" spans="1:15" x14ac:dyDescent="0.25">
      <c r="A3611" t="s">
        <v>1245</v>
      </c>
      <c r="C3611" t="s">
        <v>1271</v>
      </c>
      <c r="E3611">
        <v>2</v>
      </c>
      <c r="F3611" t="s">
        <v>1247</v>
      </c>
      <c r="J3611" t="s">
        <v>23</v>
      </c>
      <c r="K3611">
        <v>18</v>
      </c>
      <c r="L3611">
        <v>91.98</v>
      </c>
      <c r="M3611">
        <v>7.1999999999999995E-2</v>
      </c>
      <c r="O3611" s="12">
        <f>VLOOKUP(C3611,[3]May!$C:$Z,24,FALSE)</f>
        <v>2019</v>
      </c>
    </row>
    <row r="3612" spans="1:15" x14ac:dyDescent="0.25">
      <c r="A3612" t="s">
        <v>1245</v>
      </c>
      <c r="C3612" t="s">
        <v>1271</v>
      </c>
      <c r="E3612">
        <v>2</v>
      </c>
      <c r="F3612" t="s">
        <v>1247</v>
      </c>
      <c r="J3612" t="s">
        <v>23</v>
      </c>
      <c r="K3612">
        <v>2</v>
      </c>
      <c r="L3612">
        <v>130.26</v>
      </c>
      <c r="M3612">
        <v>0.10199999999999999</v>
      </c>
      <c r="O3612" s="12">
        <f>VLOOKUP(C3612,[3]May!$C:$Z,24,FALSE)</f>
        <v>2019</v>
      </c>
    </row>
    <row r="3613" spans="1:15" x14ac:dyDescent="0.25">
      <c r="A3613" t="s">
        <v>1245</v>
      </c>
      <c r="C3613" t="s">
        <v>1271</v>
      </c>
      <c r="E3613">
        <v>2</v>
      </c>
      <c r="F3613" t="s">
        <v>1247</v>
      </c>
      <c r="J3613" t="s">
        <v>23</v>
      </c>
      <c r="K3613">
        <v>15</v>
      </c>
      <c r="L3613">
        <v>76.650000000000006</v>
      </c>
      <c r="M3613">
        <v>0.06</v>
      </c>
      <c r="O3613" s="12">
        <f>VLOOKUP(C3613,[3]May!$C:$Z,24,FALSE)</f>
        <v>2019</v>
      </c>
    </row>
    <row r="3614" spans="1:15" x14ac:dyDescent="0.25">
      <c r="A3614" t="s">
        <v>1245</v>
      </c>
      <c r="C3614" t="s">
        <v>1271</v>
      </c>
      <c r="E3614">
        <v>2</v>
      </c>
      <c r="F3614" t="s">
        <v>1247</v>
      </c>
      <c r="J3614" t="s">
        <v>23</v>
      </c>
      <c r="K3614">
        <v>14</v>
      </c>
      <c r="L3614">
        <v>71.540000000000006</v>
      </c>
      <c r="M3614">
        <v>5.6000000000000001E-2</v>
      </c>
      <c r="O3614" s="12">
        <f>VLOOKUP(C3614,[3]May!$C:$Z,24,FALSE)</f>
        <v>2019</v>
      </c>
    </row>
    <row r="3615" spans="1:15" x14ac:dyDescent="0.25">
      <c r="A3615" t="s">
        <v>1245</v>
      </c>
      <c r="C3615" t="s">
        <v>1271</v>
      </c>
      <c r="E3615">
        <v>2</v>
      </c>
      <c r="F3615" t="s">
        <v>1247</v>
      </c>
      <c r="J3615" t="s">
        <v>23</v>
      </c>
      <c r="K3615">
        <v>20</v>
      </c>
      <c r="L3615">
        <v>102.2</v>
      </c>
      <c r="M3615">
        <v>0.08</v>
      </c>
      <c r="O3615" s="12">
        <f>VLOOKUP(C3615,[3]May!$C:$Z,24,FALSE)</f>
        <v>2019</v>
      </c>
    </row>
    <row r="3616" spans="1:15" x14ac:dyDescent="0.25">
      <c r="A3616" t="s">
        <v>1245</v>
      </c>
      <c r="C3616" t="s">
        <v>1271</v>
      </c>
      <c r="E3616">
        <v>2</v>
      </c>
      <c r="F3616" t="s">
        <v>1247</v>
      </c>
      <c r="J3616" t="s">
        <v>23</v>
      </c>
      <c r="K3616">
        <v>3</v>
      </c>
      <c r="L3616">
        <v>15.33</v>
      </c>
      <c r="M3616">
        <v>1.2E-2</v>
      </c>
      <c r="O3616" s="12">
        <f>VLOOKUP(C3616,[3]May!$C:$Z,24,FALSE)</f>
        <v>2019</v>
      </c>
    </row>
    <row r="3617" spans="1:15" x14ac:dyDescent="0.25">
      <c r="A3617" t="s">
        <v>1245</v>
      </c>
      <c r="C3617" t="s">
        <v>1271</v>
      </c>
      <c r="E3617">
        <v>2</v>
      </c>
      <c r="F3617" t="s">
        <v>1247</v>
      </c>
      <c r="J3617" t="s">
        <v>23</v>
      </c>
      <c r="K3617">
        <v>17</v>
      </c>
      <c r="L3617">
        <v>86.87</v>
      </c>
      <c r="M3617">
        <v>6.8000000000000005E-2</v>
      </c>
      <c r="O3617" s="12">
        <f>VLOOKUP(C3617,[3]May!$C:$Z,24,FALSE)</f>
        <v>2019</v>
      </c>
    </row>
    <row r="3618" spans="1:15" x14ac:dyDescent="0.25">
      <c r="A3618" t="s">
        <v>1245</v>
      </c>
      <c r="C3618" t="s">
        <v>1271</v>
      </c>
      <c r="E3618">
        <v>2</v>
      </c>
      <c r="F3618" t="s">
        <v>1247</v>
      </c>
      <c r="J3618" t="s">
        <v>23</v>
      </c>
      <c r="K3618">
        <v>13</v>
      </c>
      <c r="L3618">
        <v>66.430000000000007</v>
      </c>
      <c r="M3618">
        <v>5.1999999999999998E-2</v>
      </c>
      <c r="O3618" s="12">
        <f>VLOOKUP(C3618,[3]May!$C:$Z,24,FALSE)</f>
        <v>2019</v>
      </c>
    </row>
    <row r="3619" spans="1:15" x14ac:dyDescent="0.25">
      <c r="A3619" t="s">
        <v>1245</v>
      </c>
      <c r="C3619" t="s">
        <v>1271</v>
      </c>
      <c r="E3619">
        <v>2</v>
      </c>
      <c r="F3619" t="s">
        <v>1247</v>
      </c>
      <c r="J3619" t="s">
        <v>23</v>
      </c>
      <c r="K3619">
        <v>15</v>
      </c>
      <c r="L3619">
        <v>76.650000000000006</v>
      </c>
      <c r="M3619">
        <v>0.06</v>
      </c>
      <c r="O3619" s="12">
        <f>VLOOKUP(C3619,[3]May!$C:$Z,24,FALSE)</f>
        <v>2019</v>
      </c>
    </row>
    <row r="3620" spans="1:15" x14ac:dyDescent="0.25">
      <c r="A3620" t="s">
        <v>1245</v>
      </c>
      <c r="C3620" t="s">
        <v>1271</v>
      </c>
      <c r="E3620">
        <v>2</v>
      </c>
      <c r="F3620" t="s">
        <v>1247</v>
      </c>
      <c r="J3620" t="s">
        <v>23</v>
      </c>
      <c r="K3620">
        <v>17</v>
      </c>
      <c r="L3620">
        <v>86.87</v>
      </c>
      <c r="M3620">
        <v>6.8000000000000005E-2</v>
      </c>
      <c r="O3620" s="12">
        <f>VLOOKUP(C3620,[3]May!$C:$Z,24,FALSE)</f>
        <v>2019</v>
      </c>
    </row>
    <row r="3621" spans="1:15" x14ac:dyDescent="0.25">
      <c r="A3621" t="s">
        <v>1245</v>
      </c>
      <c r="C3621" t="s">
        <v>1271</v>
      </c>
      <c r="E3621">
        <v>2</v>
      </c>
      <c r="F3621" t="s">
        <v>1247</v>
      </c>
      <c r="J3621" t="s">
        <v>23</v>
      </c>
      <c r="K3621">
        <v>20</v>
      </c>
      <c r="L3621">
        <v>102.2</v>
      </c>
      <c r="M3621">
        <v>0.08</v>
      </c>
      <c r="O3621" s="12">
        <f>VLOOKUP(C3621,[3]May!$C:$Z,24,FALSE)</f>
        <v>2019</v>
      </c>
    </row>
    <row r="3622" spans="1:15" x14ac:dyDescent="0.25">
      <c r="A3622" t="s">
        <v>1245</v>
      </c>
      <c r="C3622" t="s">
        <v>1271</v>
      </c>
      <c r="E3622">
        <v>2</v>
      </c>
      <c r="F3622" t="s">
        <v>1247</v>
      </c>
      <c r="J3622" t="s">
        <v>23</v>
      </c>
      <c r="K3622">
        <v>2</v>
      </c>
      <c r="L3622">
        <v>10.220000000000001</v>
      </c>
      <c r="M3622">
        <v>8.0000000000000002E-3</v>
      </c>
      <c r="O3622" s="12">
        <f>VLOOKUP(C3622,[3]May!$C:$Z,24,FALSE)</f>
        <v>2019</v>
      </c>
    </row>
    <row r="3623" spans="1:15" x14ac:dyDescent="0.25">
      <c r="A3623" t="s">
        <v>1245</v>
      </c>
      <c r="C3623" t="s">
        <v>1271</v>
      </c>
      <c r="E3623">
        <v>6</v>
      </c>
      <c r="F3623" t="s">
        <v>1250</v>
      </c>
      <c r="J3623" t="s">
        <v>23</v>
      </c>
      <c r="K3623">
        <v>6</v>
      </c>
      <c r="L3623">
        <v>65.099999999999994</v>
      </c>
      <c r="M3623">
        <v>5.0999999999999997E-2</v>
      </c>
      <c r="O3623" s="12">
        <f>VLOOKUP(C3623,[3]May!$C:$Z,24,FALSE)</f>
        <v>2019</v>
      </c>
    </row>
    <row r="3624" spans="1:15" x14ac:dyDescent="0.25">
      <c r="A3624" t="s">
        <v>1245</v>
      </c>
      <c r="C3624" t="s">
        <v>1271</v>
      </c>
      <c r="E3624">
        <v>6</v>
      </c>
      <c r="F3624" t="s">
        <v>1250</v>
      </c>
      <c r="J3624" t="s">
        <v>23</v>
      </c>
      <c r="K3624">
        <v>7</v>
      </c>
      <c r="L3624">
        <v>75.95</v>
      </c>
      <c r="M3624">
        <v>5.9499999999999997E-2</v>
      </c>
      <c r="O3624" s="12">
        <f>VLOOKUP(C3624,[3]May!$C:$Z,24,FALSE)</f>
        <v>2019</v>
      </c>
    </row>
    <row r="3625" spans="1:15" x14ac:dyDescent="0.25">
      <c r="A3625" t="s">
        <v>1245</v>
      </c>
      <c r="C3625" t="s">
        <v>1271</v>
      </c>
      <c r="E3625">
        <v>2</v>
      </c>
      <c r="F3625" t="s">
        <v>1247</v>
      </c>
      <c r="J3625" t="s">
        <v>23</v>
      </c>
      <c r="K3625">
        <v>6</v>
      </c>
      <c r="L3625">
        <v>30.66</v>
      </c>
      <c r="M3625">
        <v>2.4E-2</v>
      </c>
      <c r="O3625" s="12">
        <f>VLOOKUP(C3625,[3]May!$C:$Z,24,FALSE)</f>
        <v>2019</v>
      </c>
    </row>
    <row r="3626" spans="1:15" x14ac:dyDescent="0.25">
      <c r="A3626" t="s">
        <v>1245</v>
      </c>
      <c r="C3626" t="s">
        <v>1271</v>
      </c>
      <c r="E3626">
        <v>2</v>
      </c>
      <c r="F3626" t="s">
        <v>1247</v>
      </c>
      <c r="J3626" t="s">
        <v>23</v>
      </c>
      <c r="K3626">
        <v>1</v>
      </c>
      <c r="L3626">
        <v>65.13</v>
      </c>
      <c r="M3626">
        <v>5.0999999999999997E-2</v>
      </c>
      <c r="O3626" s="12">
        <f>VLOOKUP(C3626,[3]May!$C:$Z,24,FALSE)</f>
        <v>2019</v>
      </c>
    </row>
    <row r="3627" spans="1:15" x14ac:dyDescent="0.25">
      <c r="A3627" t="s">
        <v>1245</v>
      </c>
      <c r="C3627" t="s">
        <v>1271</v>
      </c>
      <c r="E3627">
        <v>2</v>
      </c>
      <c r="F3627" t="s">
        <v>1247</v>
      </c>
      <c r="J3627" t="s">
        <v>23</v>
      </c>
      <c r="K3627">
        <v>20</v>
      </c>
      <c r="L3627">
        <v>102.2</v>
      </c>
      <c r="M3627">
        <v>0.08</v>
      </c>
      <c r="O3627" s="12">
        <f>VLOOKUP(C3627,[3]May!$C:$Z,24,FALSE)</f>
        <v>2019</v>
      </c>
    </row>
    <row r="3628" spans="1:15" x14ac:dyDescent="0.25">
      <c r="A3628" t="s">
        <v>1245</v>
      </c>
      <c r="C3628" t="s">
        <v>1271</v>
      </c>
      <c r="E3628">
        <v>2</v>
      </c>
      <c r="F3628" t="s">
        <v>1247</v>
      </c>
      <c r="J3628" t="s">
        <v>23</v>
      </c>
      <c r="K3628">
        <v>6</v>
      </c>
      <c r="L3628">
        <v>30.66</v>
      </c>
      <c r="M3628">
        <v>2.4E-2</v>
      </c>
      <c r="O3628" s="12">
        <f>VLOOKUP(C3628,[3]May!$C:$Z,24,FALSE)</f>
        <v>2019</v>
      </c>
    </row>
    <row r="3629" spans="1:15" x14ac:dyDescent="0.25">
      <c r="A3629" t="s">
        <v>1245</v>
      </c>
      <c r="C3629" t="s">
        <v>1271</v>
      </c>
      <c r="E3629">
        <v>2</v>
      </c>
      <c r="F3629" t="s">
        <v>1247</v>
      </c>
      <c r="J3629" t="s">
        <v>23</v>
      </c>
      <c r="K3629">
        <v>13</v>
      </c>
      <c r="L3629">
        <v>66.430000000000007</v>
      </c>
      <c r="M3629">
        <v>5.1999999999999998E-2</v>
      </c>
      <c r="O3629" s="12">
        <f>VLOOKUP(C3629,[3]May!$C:$Z,24,FALSE)</f>
        <v>2019</v>
      </c>
    </row>
    <row r="3630" spans="1:15" x14ac:dyDescent="0.25">
      <c r="A3630" t="s">
        <v>1245</v>
      </c>
      <c r="C3630" t="s">
        <v>1271</v>
      </c>
      <c r="E3630">
        <v>2</v>
      </c>
      <c r="F3630" t="s">
        <v>1247</v>
      </c>
      <c r="J3630" t="s">
        <v>23</v>
      </c>
      <c r="K3630">
        <v>10</v>
      </c>
      <c r="L3630">
        <v>51.1</v>
      </c>
      <c r="M3630">
        <v>0.04</v>
      </c>
      <c r="O3630" s="12">
        <f>VLOOKUP(C3630,[3]May!$C:$Z,24,FALSE)</f>
        <v>2019</v>
      </c>
    </row>
    <row r="3631" spans="1:15" x14ac:dyDescent="0.25">
      <c r="A3631" t="s">
        <v>1245</v>
      </c>
      <c r="C3631" t="s">
        <v>1271</v>
      </c>
      <c r="E3631">
        <v>2</v>
      </c>
      <c r="F3631" t="s">
        <v>1247</v>
      </c>
      <c r="J3631" t="s">
        <v>23</v>
      </c>
      <c r="K3631">
        <v>3</v>
      </c>
      <c r="L3631">
        <v>195.39</v>
      </c>
      <c r="M3631">
        <v>0.153</v>
      </c>
      <c r="O3631" s="12">
        <f>VLOOKUP(C3631,[3]May!$C:$Z,24,FALSE)</f>
        <v>2019</v>
      </c>
    </row>
    <row r="3632" spans="1:15" x14ac:dyDescent="0.25">
      <c r="A3632" t="s">
        <v>1245</v>
      </c>
      <c r="C3632" t="s">
        <v>1271</v>
      </c>
      <c r="E3632">
        <v>2</v>
      </c>
      <c r="F3632" t="s">
        <v>1247</v>
      </c>
      <c r="J3632" t="s">
        <v>23</v>
      </c>
      <c r="K3632">
        <v>3</v>
      </c>
      <c r="L3632">
        <v>15.33</v>
      </c>
      <c r="M3632">
        <v>1.2E-2</v>
      </c>
      <c r="O3632" s="12">
        <f>VLOOKUP(C3632,[3]May!$C:$Z,24,FALSE)</f>
        <v>2019</v>
      </c>
    </row>
    <row r="3633" spans="1:15" x14ac:dyDescent="0.25">
      <c r="A3633" t="s">
        <v>1245</v>
      </c>
      <c r="C3633" t="s">
        <v>1271</v>
      </c>
      <c r="E3633">
        <v>2</v>
      </c>
      <c r="F3633" t="s">
        <v>1247</v>
      </c>
      <c r="J3633" t="s">
        <v>23</v>
      </c>
      <c r="K3633">
        <v>8</v>
      </c>
      <c r="L3633">
        <v>521.04</v>
      </c>
      <c r="M3633">
        <v>0.40799999999999997</v>
      </c>
      <c r="O3633" s="12">
        <f>VLOOKUP(C3633,[3]May!$C:$Z,24,FALSE)</f>
        <v>2019</v>
      </c>
    </row>
    <row r="3634" spans="1:15" x14ac:dyDescent="0.25">
      <c r="A3634" t="s">
        <v>1245</v>
      </c>
      <c r="C3634" t="s">
        <v>1271</v>
      </c>
      <c r="E3634">
        <v>2</v>
      </c>
      <c r="F3634" t="s">
        <v>1247</v>
      </c>
      <c r="J3634" t="s">
        <v>23</v>
      </c>
      <c r="K3634">
        <v>3</v>
      </c>
      <c r="L3634">
        <v>195.39</v>
      </c>
      <c r="M3634">
        <v>0.153</v>
      </c>
      <c r="O3634" s="12">
        <f>VLOOKUP(C3634,[3]May!$C:$Z,24,FALSE)</f>
        <v>2019</v>
      </c>
    </row>
    <row r="3635" spans="1:15" x14ac:dyDescent="0.25">
      <c r="A3635" t="s">
        <v>1245</v>
      </c>
      <c r="C3635" t="s">
        <v>1271</v>
      </c>
      <c r="E3635">
        <v>2</v>
      </c>
      <c r="F3635" t="s">
        <v>1247</v>
      </c>
      <c r="J3635" t="s">
        <v>23</v>
      </c>
      <c r="K3635">
        <v>2</v>
      </c>
      <c r="L3635">
        <v>130.26</v>
      </c>
      <c r="M3635">
        <v>0.10199999999999999</v>
      </c>
      <c r="O3635" s="12">
        <f>VLOOKUP(C3635,[3]May!$C:$Z,24,FALSE)</f>
        <v>2019</v>
      </c>
    </row>
    <row r="3636" spans="1:15" x14ac:dyDescent="0.25">
      <c r="A3636" t="s">
        <v>1245</v>
      </c>
      <c r="C3636" t="s">
        <v>1271</v>
      </c>
      <c r="E3636">
        <v>2</v>
      </c>
      <c r="F3636" t="s">
        <v>1247</v>
      </c>
      <c r="J3636" t="s">
        <v>23</v>
      </c>
      <c r="K3636">
        <v>11</v>
      </c>
      <c r="L3636">
        <v>716.43</v>
      </c>
      <c r="M3636">
        <v>0.56100000000000005</v>
      </c>
      <c r="O3636" s="12">
        <f>VLOOKUP(C3636,[3]May!$C:$Z,24,FALSE)</f>
        <v>2019</v>
      </c>
    </row>
    <row r="3637" spans="1:15" x14ac:dyDescent="0.25">
      <c r="A3637" t="s">
        <v>1245</v>
      </c>
      <c r="C3637" t="s">
        <v>1271</v>
      </c>
      <c r="E3637">
        <v>2</v>
      </c>
      <c r="F3637" t="s">
        <v>1247</v>
      </c>
      <c r="J3637" t="s">
        <v>23</v>
      </c>
      <c r="K3637">
        <v>4</v>
      </c>
      <c r="L3637">
        <v>20.440000000000001</v>
      </c>
      <c r="M3637">
        <v>1.6E-2</v>
      </c>
      <c r="O3637" s="12">
        <f>VLOOKUP(C3637,[3]May!$C:$Z,24,FALSE)</f>
        <v>2019</v>
      </c>
    </row>
    <row r="3638" spans="1:15" x14ac:dyDescent="0.25">
      <c r="A3638" t="s">
        <v>1245</v>
      </c>
      <c r="C3638" t="s">
        <v>1271</v>
      </c>
      <c r="E3638">
        <v>2</v>
      </c>
      <c r="F3638" t="s">
        <v>1247</v>
      </c>
      <c r="J3638" t="s">
        <v>23</v>
      </c>
      <c r="K3638">
        <v>19</v>
      </c>
      <c r="L3638">
        <v>97.09</v>
      </c>
      <c r="M3638">
        <v>7.5999999999999998E-2</v>
      </c>
      <c r="O3638" s="12">
        <f>VLOOKUP(C3638,[3]May!$C:$Z,24,FALSE)</f>
        <v>2019</v>
      </c>
    </row>
    <row r="3639" spans="1:15" x14ac:dyDescent="0.25">
      <c r="A3639" t="s">
        <v>1245</v>
      </c>
      <c r="C3639" t="s">
        <v>1271</v>
      </c>
      <c r="E3639">
        <v>2</v>
      </c>
      <c r="F3639" t="s">
        <v>1247</v>
      </c>
      <c r="J3639" t="s">
        <v>23</v>
      </c>
      <c r="K3639">
        <v>4</v>
      </c>
      <c r="L3639">
        <v>260.52</v>
      </c>
      <c r="M3639">
        <v>0.20399999999999999</v>
      </c>
      <c r="O3639" s="12">
        <f>VLOOKUP(C3639,[3]May!$C:$Z,24,FALSE)</f>
        <v>2019</v>
      </c>
    </row>
    <row r="3640" spans="1:15" x14ac:dyDescent="0.25">
      <c r="A3640" t="s">
        <v>1245</v>
      </c>
      <c r="C3640" t="s">
        <v>1271</v>
      </c>
      <c r="E3640">
        <v>2</v>
      </c>
      <c r="F3640" t="s">
        <v>1247</v>
      </c>
      <c r="J3640" t="s">
        <v>23</v>
      </c>
      <c r="K3640">
        <v>1</v>
      </c>
      <c r="L3640">
        <v>5.1100000000000003</v>
      </c>
      <c r="M3640">
        <v>4.0000000000000001E-3</v>
      </c>
      <c r="O3640" s="12">
        <f>VLOOKUP(C3640,[3]May!$C:$Z,24,FALSE)</f>
        <v>2019</v>
      </c>
    </row>
    <row r="3641" spans="1:15" x14ac:dyDescent="0.25">
      <c r="A3641" t="s">
        <v>1245</v>
      </c>
      <c r="C3641" t="s">
        <v>1271</v>
      </c>
      <c r="E3641">
        <v>2</v>
      </c>
      <c r="F3641" t="s">
        <v>1247</v>
      </c>
      <c r="J3641" t="s">
        <v>23</v>
      </c>
      <c r="K3641">
        <v>13</v>
      </c>
      <c r="L3641">
        <v>846.69</v>
      </c>
      <c r="M3641">
        <v>0.66300000000000003</v>
      </c>
      <c r="O3641" s="12">
        <f>VLOOKUP(C3641,[3]May!$C:$Z,24,FALSE)</f>
        <v>2019</v>
      </c>
    </row>
    <row r="3642" spans="1:15" x14ac:dyDescent="0.25">
      <c r="A3642" t="s">
        <v>1245</v>
      </c>
      <c r="C3642" t="s">
        <v>1271</v>
      </c>
      <c r="E3642">
        <v>8</v>
      </c>
      <c r="F3642" t="s">
        <v>1251</v>
      </c>
      <c r="J3642" t="s">
        <v>23</v>
      </c>
      <c r="K3642">
        <v>5</v>
      </c>
      <c r="L3642">
        <v>275.3</v>
      </c>
      <c r="M3642">
        <v>0.161</v>
      </c>
      <c r="O3642" s="12">
        <f>VLOOKUP(C3642,[3]May!$C:$Z,24,FALSE)</f>
        <v>2019</v>
      </c>
    </row>
    <row r="3643" spans="1:15" x14ac:dyDescent="0.25">
      <c r="A3643" t="s">
        <v>1245</v>
      </c>
      <c r="C3643" t="s">
        <v>1271</v>
      </c>
      <c r="E3643">
        <v>2</v>
      </c>
      <c r="F3643" t="s">
        <v>1247</v>
      </c>
      <c r="J3643" t="s">
        <v>23</v>
      </c>
      <c r="K3643">
        <v>8</v>
      </c>
      <c r="L3643">
        <v>40.880000000000003</v>
      </c>
      <c r="M3643">
        <v>3.2000000000000001E-2</v>
      </c>
      <c r="O3643" s="12">
        <f>VLOOKUP(C3643,[3]May!$C:$Z,24,FALSE)</f>
        <v>2019</v>
      </c>
    </row>
    <row r="3644" spans="1:15" x14ac:dyDescent="0.25">
      <c r="A3644" t="s">
        <v>1245</v>
      </c>
      <c r="C3644" t="s">
        <v>1271</v>
      </c>
      <c r="E3644">
        <v>2</v>
      </c>
      <c r="F3644" t="s">
        <v>1247</v>
      </c>
      <c r="J3644" t="s">
        <v>23</v>
      </c>
      <c r="K3644">
        <v>3</v>
      </c>
      <c r="L3644">
        <v>195.39</v>
      </c>
      <c r="M3644">
        <v>0.153</v>
      </c>
      <c r="O3644" s="12">
        <f>VLOOKUP(C3644,[3]May!$C:$Z,24,FALSE)</f>
        <v>2019</v>
      </c>
    </row>
    <row r="3645" spans="1:15" x14ac:dyDescent="0.25">
      <c r="A3645" t="s">
        <v>1245</v>
      </c>
      <c r="C3645" t="s">
        <v>1271</v>
      </c>
      <c r="E3645">
        <v>2</v>
      </c>
      <c r="F3645" t="s">
        <v>1247</v>
      </c>
      <c r="J3645" t="s">
        <v>23</v>
      </c>
      <c r="K3645">
        <v>15</v>
      </c>
      <c r="L3645">
        <v>76.650000000000006</v>
      </c>
      <c r="M3645">
        <v>0.06</v>
      </c>
      <c r="O3645" s="12">
        <f>VLOOKUP(C3645,[3]May!$C:$Z,24,FALSE)</f>
        <v>2019</v>
      </c>
    </row>
    <row r="3646" spans="1:15" x14ac:dyDescent="0.25">
      <c r="A3646" t="s">
        <v>1245</v>
      </c>
      <c r="C3646" t="s">
        <v>1271</v>
      </c>
      <c r="E3646">
        <v>2</v>
      </c>
      <c r="F3646" t="s">
        <v>1247</v>
      </c>
      <c r="J3646" t="s">
        <v>23</v>
      </c>
      <c r="K3646">
        <v>8</v>
      </c>
      <c r="L3646">
        <v>40.880000000000003</v>
      </c>
      <c r="M3646">
        <v>3.2000000000000001E-2</v>
      </c>
      <c r="O3646" s="12">
        <f>VLOOKUP(C3646,[3]May!$C:$Z,24,FALSE)</f>
        <v>2019</v>
      </c>
    </row>
    <row r="3647" spans="1:15" x14ac:dyDescent="0.25">
      <c r="A3647" t="s">
        <v>1245</v>
      </c>
      <c r="C3647" t="s">
        <v>1271</v>
      </c>
      <c r="E3647">
        <v>2</v>
      </c>
      <c r="F3647" t="s">
        <v>1247</v>
      </c>
      <c r="J3647" t="s">
        <v>23</v>
      </c>
      <c r="K3647">
        <v>6</v>
      </c>
      <c r="L3647">
        <v>390.78</v>
      </c>
      <c r="M3647">
        <v>0.30599999999999999</v>
      </c>
      <c r="O3647" s="12">
        <f>VLOOKUP(C3647,[3]May!$C:$Z,24,FALSE)</f>
        <v>2019</v>
      </c>
    </row>
    <row r="3648" spans="1:15" x14ac:dyDescent="0.25">
      <c r="A3648" t="s">
        <v>1245</v>
      </c>
      <c r="C3648" t="s">
        <v>1271</v>
      </c>
      <c r="E3648">
        <v>2</v>
      </c>
      <c r="F3648" t="s">
        <v>1247</v>
      </c>
      <c r="J3648" t="s">
        <v>23</v>
      </c>
      <c r="K3648">
        <v>1</v>
      </c>
      <c r="L3648">
        <v>65.13</v>
      </c>
      <c r="M3648">
        <v>5.0999999999999997E-2</v>
      </c>
      <c r="O3648" s="12">
        <f>VLOOKUP(C3648,[3]May!$C:$Z,24,FALSE)</f>
        <v>2019</v>
      </c>
    </row>
    <row r="3649" spans="1:15" x14ac:dyDescent="0.25">
      <c r="A3649" t="s">
        <v>1245</v>
      </c>
      <c r="C3649" t="s">
        <v>1271</v>
      </c>
      <c r="E3649">
        <v>2</v>
      </c>
      <c r="F3649" t="s">
        <v>1247</v>
      </c>
      <c r="J3649" t="s">
        <v>23</v>
      </c>
      <c r="K3649">
        <v>16</v>
      </c>
      <c r="L3649">
        <v>81.760000000000005</v>
      </c>
      <c r="M3649">
        <v>6.4000000000000001E-2</v>
      </c>
      <c r="O3649" s="12">
        <f>VLOOKUP(C3649,[3]May!$C:$Z,24,FALSE)</f>
        <v>2019</v>
      </c>
    </row>
    <row r="3650" spans="1:15" x14ac:dyDescent="0.25">
      <c r="A3650" t="s">
        <v>1245</v>
      </c>
      <c r="C3650" t="s">
        <v>1271</v>
      </c>
      <c r="E3650">
        <v>2</v>
      </c>
      <c r="F3650" t="s">
        <v>1247</v>
      </c>
      <c r="J3650" t="s">
        <v>23</v>
      </c>
      <c r="K3650">
        <v>8</v>
      </c>
      <c r="L3650">
        <v>40.880000000000003</v>
      </c>
      <c r="M3650">
        <v>3.2000000000000001E-2</v>
      </c>
      <c r="O3650" s="12">
        <f>VLOOKUP(C3650,[3]May!$C:$Z,24,FALSE)</f>
        <v>2019</v>
      </c>
    </row>
    <row r="3651" spans="1:15" x14ac:dyDescent="0.25">
      <c r="A3651" t="s">
        <v>1245</v>
      </c>
      <c r="C3651" t="s">
        <v>1271</v>
      </c>
      <c r="E3651">
        <v>2</v>
      </c>
      <c r="F3651" t="s">
        <v>1247</v>
      </c>
      <c r="J3651" t="s">
        <v>23</v>
      </c>
      <c r="K3651">
        <v>20</v>
      </c>
      <c r="L3651">
        <v>102.2</v>
      </c>
      <c r="M3651">
        <v>0.08</v>
      </c>
      <c r="O3651" s="12">
        <f>VLOOKUP(C3651,[3]May!$C:$Z,24,FALSE)</f>
        <v>2019</v>
      </c>
    </row>
    <row r="3652" spans="1:15" x14ac:dyDescent="0.25">
      <c r="A3652" t="s">
        <v>1245</v>
      </c>
      <c r="C3652" t="s">
        <v>1271</v>
      </c>
      <c r="E3652">
        <v>2</v>
      </c>
      <c r="F3652" t="s">
        <v>1247</v>
      </c>
      <c r="J3652" t="s">
        <v>23</v>
      </c>
      <c r="K3652">
        <v>8</v>
      </c>
      <c r="L3652">
        <v>40.880000000000003</v>
      </c>
      <c r="M3652">
        <v>3.2000000000000001E-2</v>
      </c>
      <c r="O3652" s="12">
        <f>VLOOKUP(C3652,[3]May!$C:$Z,24,FALSE)</f>
        <v>2019</v>
      </c>
    </row>
    <row r="3653" spans="1:15" x14ac:dyDescent="0.25">
      <c r="A3653" t="s">
        <v>1245</v>
      </c>
      <c r="C3653" t="s">
        <v>1271</v>
      </c>
      <c r="E3653">
        <v>2</v>
      </c>
      <c r="F3653" t="s">
        <v>1247</v>
      </c>
      <c r="J3653" t="s">
        <v>23</v>
      </c>
      <c r="K3653">
        <v>9</v>
      </c>
      <c r="L3653">
        <v>45.99</v>
      </c>
      <c r="M3653">
        <v>3.5999999999999997E-2</v>
      </c>
      <c r="O3653" s="12">
        <f>VLOOKUP(C3653,[3]May!$C:$Z,24,FALSE)</f>
        <v>2019</v>
      </c>
    </row>
    <row r="3654" spans="1:15" x14ac:dyDescent="0.25">
      <c r="A3654" t="s">
        <v>1245</v>
      </c>
      <c r="C3654" t="s">
        <v>1271</v>
      </c>
      <c r="E3654">
        <v>2</v>
      </c>
      <c r="F3654" t="s">
        <v>1247</v>
      </c>
      <c r="J3654" t="s">
        <v>23</v>
      </c>
      <c r="K3654">
        <v>4</v>
      </c>
      <c r="L3654">
        <v>260.52</v>
      </c>
      <c r="M3654">
        <v>0.20399999999999999</v>
      </c>
      <c r="O3654" s="12">
        <f>VLOOKUP(C3654,[3]May!$C:$Z,24,FALSE)</f>
        <v>2019</v>
      </c>
    </row>
    <row r="3655" spans="1:15" x14ac:dyDescent="0.25">
      <c r="A3655" t="s">
        <v>1245</v>
      </c>
      <c r="C3655" t="s">
        <v>1271</v>
      </c>
      <c r="E3655">
        <v>2</v>
      </c>
      <c r="F3655" t="s">
        <v>1247</v>
      </c>
      <c r="J3655" t="s">
        <v>23</v>
      </c>
      <c r="K3655">
        <v>13</v>
      </c>
      <c r="L3655">
        <v>66.430000000000007</v>
      </c>
      <c r="M3655">
        <v>5.1999999999999998E-2</v>
      </c>
      <c r="O3655" s="12">
        <f>VLOOKUP(C3655,[3]May!$C:$Z,24,FALSE)</f>
        <v>2019</v>
      </c>
    </row>
    <row r="3656" spans="1:15" x14ac:dyDescent="0.25">
      <c r="A3656" t="s">
        <v>1245</v>
      </c>
      <c r="C3656" t="s">
        <v>1271</v>
      </c>
      <c r="E3656">
        <v>2</v>
      </c>
      <c r="F3656" t="s">
        <v>1247</v>
      </c>
      <c r="J3656" t="s">
        <v>23</v>
      </c>
      <c r="K3656">
        <v>4</v>
      </c>
      <c r="L3656">
        <v>260.52</v>
      </c>
      <c r="M3656">
        <v>0.20399999999999999</v>
      </c>
      <c r="O3656" s="12">
        <f>VLOOKUP(C3656,[3]May!$C:$Z,24,FALSE)</f>
        <v>2019</v>
      </c>
    </row>
    <row r="3657" spans="1:15" x14ac:dyDescent="0.25">
      <c r="A3657" t="s">
        <v>1245</v>
      </c>
      <c r="C3657" t="s">
        <v>1271</v>
      </c>
      <c r="E3657">
        <v>2</v>
      </c>
      <c r="F3657" t="s">
        <v>1247</v>
      </c>
      <c r="J3657" t="s">
        <v>23</v>
      </c>
      <c r="K3657">
        <v>16</v>
      </c>
      <c r="L3657">
        <v>81.760000000000005</v>
      </c>
      <c r="M3657">
        <v>6.4000000000000001E-2</v>
      </c>
      <c r="O3657" s="12">
        <f>VLOOKUP(C3657,[3]May!$C:$Z,24,FALSE)</f>
        <v>2019</v>
      </c>
    </row>
    <row r="3658" spans="1:15" x14ac:dyDescent="0.25">
      <c r="A3658" t="s">
        <v>1245</v>
      </c>
      <c r="C3658" t="s">
        <v>1271</v>
      </c>
      <c r="E3658">
        <v>2</v>
      </c>
      <c r="F3658" t="s">
        <v>1247</v>
      </c>
      <c r="J3658" t="s">
        <v>23</v>
      </c>
      <c r="K3658">
        <v>7</v>
      </c>
      <c r="L3658">
        <v>35.770000000000003</v>
      </c>
      <c r="M3658">
        <v>2.8000000000000001E-2</v>
      </c>
      <c r="O3658" s="12">
        <f>VLOOKUP(C3658,[3]May!$C:$Z,24,FALSE)</f>
        <v>2019</v>
      </c>
    </row>
    <row r="3659" spans="1:15" x14ac:dyDescent="0.25">
      <c r="A3659" t="s">
        <v>1245</v>
      </c>
      <c r="C3659" t="s">
        <v>1271</v>
      </c>
      <c r="E3659">
        <v>2</v>
      </c>
      <c r="F3659" t="s">
        <v>1247</v>
      </c>
      <c r="J3659" t="s">
        <v>23</v>
      </c>
      <c r="K3659">
        <v>10</v>
      </c>
      <c r="L3659">
        <v>651.29999999999995</v>
      </c>
      <c r="M3659">
        <v>0.51</v>
      </c>
      <c r="O3659" s="12">
        <f>VLOOKUP(C3659,[3]May!$C:$Z,24,FALSE)</f>
        <v>2019</v>
      </c>
    </row>
    <row r="3660" spans="1:15" x14ac:dyDescent="0.25">
      <c r="A3660" t="s">
        <v>1245</v>
      </c>
      <c r="C3660" t="s">
        <v>1271</v>
      </c>
      <c r="E3660">
        <v>2</v>
      </c>
      <c r="F3660" t="s">
        <v>1247</v>
      </c>
      <c r="J3660" t="s">
        <v>23</v>
      </c>
      <c r="K3660">
        <v>7</v>
      </c>
      <c r="L3660">
        <v>35.770000000000003</v>
      </c>
      <c r="M3660">
        <v>2.8000000000000001E-2</v>
      </c>
      <c r="O3660" s="12">
        <f>VLOOKUP(C3660,[3]May!$C:$Z,24,FALSE)</f>
        <v>2019</v>
      </c>
    </row>
    <row r="3661" spans="1:15" x14ac:dyDescent="0.25">
      <c r="A3661" t="s">
        <v>1245</v>
      </c>
      <c r="C3661" t="s">
        <v>1271</v>
      </c>
      <c r="E3661">
        <v>8</v>
      </c>
      <c r="F3661" t="s">
        <v>1251</v>
      </c>
      <c r="J3661" t="s">
        <v>23</v>
      </c>
      <c r="K3661">
        <v>5</v>
      </c>
      <c r="L3661">
        <v>275.3</v>
      </c>
      <c r="M3661">
        <v>0.161</v>
      </c>
      <c r="O3661" s="12">
        <f>VLOOKUP(C3661,[3]May!$C:$Z,24,FALSE)</f>
        <v>2019</v>
      </c>
    </row>
    <row r="3662" spans="1:15" x14ac:dyDescent="0.25">
      <c r="A3662" t="s">
        <v>1245</v>
      </c>
      <c r="C3662" t="s">
        <v>1271</v>
      </c>
      <c r="E3662">
        <v>2</v>
      </c>
      <c r="F3662" t="s">
        <v>1247</v>
      </c>
      <c r="J3662" t="s">
        <v>23</v>
      </c>
      <c r="K3662">
        <v>17</v>
      </c>
      <c r="L3662">
        <v>86.87</v>
      </c>
      <c r="M3662">
        <v>6.8000000000000005E-2</v>
      </c>
      <c r="O3662" s="12">
        <f>VLOOKUP(C3662,[3]May!$C:$Z,24,FALSE)</f>
        <v>2019</v>
      </c>
    </row>
    <row r="3663" spans="1:15" x14ac:dyDescent="0.25">
      <c r="A3663" t="s">
        <v>1245</v>
      </c>
      <c r="C3663" t="s">
        <v>1271</v>
      </c>
      <c r="E3663">
        <v>2</v>
      </c>
      <c r="F3663" t="s">
        <v>1247</v>
      </c>
      <c r="J3663" t="s">
        <v>23</v>
      </c>
      <c r="K3663">
        <v>20</v>
      </c>
      <c r="L3663">
        <v>102.2</v>
      </c>
      <c r="M3663">
        <v>0.08</v>
      </c>
      <c r="O3663" s="12">
        <f>VLOOKUP(C3663,[3]May!$C:$Z,24,FALSE)</f>
        <v>2019</v>
      </c>
    </row>
    <row r="3664" spans="1:15" x14ac:dyDescent="0.25">
      <c r="A3664" t="s">
        <v>1245</v>
      </c>
      <c r="C3664" t="s">
        <v>1271</v>
      </c>
      <c r="E3664">
        <v>2</v>
      </c>
      <c r="F3664" t="s">
        <v>1247</v>
      </c>
      <c r="J3664" t="s">
        <v>23</v>
      </c>
      <c r="K3664">
        <v>7</v>
      </c>
      <c r="L3664">
        <v>35.770000000000003</v>
      </c>
      <c r="M3664">
        <v>2.8000000000000001E-2</v>
      </c>
      <c r="O3664" s="12">
        <f>VLOOKUP(C3664,[3]May!$C:$Z,24,FALSE)</f>
        <v>2019</v>
      </c>
    </row>
    <row r="3665" spans="1:15" x14ac:dyDescent="0.25">
      <c r="A3665" t="s">
        <v>1245</v>
      </c>
      <c r="C3665" t="s">
        <v>1271</v>
      </c>
      <c r="E3665">
        <v>2</v>
      </c>
      <c r="F3665" t="s">
        <v>1247</v>
      </c>
      <c r="J3665" t="s">
        <v>23</v>
      </c>
      <c r="K3665">
        <v>15</v>
      </c>
      <c r="L3665">
        <v>76.650000000000006</v>
      </c>
      <c r="M3665">
        <v>0.06</v>
      </c>
      <c r="O3665" s="12">
        <f>VLOOKUP(C3665,[3]May!$C:$Z,24,FALSE)</f>
        <v>2019</v>
      </c>
    </row>
    <row r="3666" spans="1:15" x14ac:dyDescent="0.25">
      <c r="A3666" t="s">
        <v>1245</v>
      </c>
      <c r="C3666" t="s">
        <v>1271</v>
      </c>
      <c r="E3666">
        <v>2</v>
      </c>
      <c r="F3666" t="s">
        <v>1247</v>
      </c>
      <c r="J3666" t="s">
        <v>23</v>
      </c>
      <c r="K3666">
        <v>18</v>
      </c>
      <c r="L3666">
        <v>91.98</v>
      </c>
      <c r="M3666">
        <v>7.1999999999999995E-2</v>
      </c>
      <c r="O3666" s="12">
        <f>VLOOKUP(C3666,[3]May!$C:$Z,24,FALSE)</f>
        <v>2019</v>
      </c>
    </row>
    <row r="3667" spans="1:15" x14ac:dyDescent="0.25">
      <c r="A3667" t="s">
        <v>1245</v>
      </c>
      <c r="C3667" t="s">
        <v>1271</v>
      </c>
      <c r="E3667">
        <v>2</v>
      </c>
      <c r="F3667" t="s">
        <v>1247</v>
      </c>
      <c r="J3667" t="s">
        <v>23</v>
      </c>
      <c r="K3667">
        <v>15</v>
      </c>
      <c r="L3667">
        <v>76.650000000000006</v>
      </c>
      <c r="M3667">
        <v>0.06</v>
      </c>
      <c r="O3667" s="12">
        <f>VLOOKUP(C3667,[3]May!$C:$Z,24,FALSE)</f>
        <v>2019</v>
      </c>
    </row>
    <row r="3668" spans="1:15" x14ac:dyDescent="0.25">
      <c r="A3668" t="s">
        <v>1245</v>
      </c>
      <c r="C3668" t="s">
        <v>1271</v>
      </c>
      <c r="E3668">
        <v>2</v>
      </c>
      <c r="F3668" t="s">
        <v>1247</v>
      </c>
      <c r="J3668" t="s">
        <v>23</v>
      </c>
      <c r="K3668">
        <v>7</v>
      </c>
      <c r="L3668">
        <v>455.91</v>
      </c>
      <c r="M3668">
        <v>0.35699999999999998</v>
      </c>
      <c r="O3668" s="12">
        <f>VLOOKUP(C3668,[3]May!$C:$Z,24,FALSE)</f>
        <v>2019</v>
      </c>
    </row>
    <row r="3669" spans="1:15" x14ac:dyDescent="0.25">
      <c r="A3669" t="s">
        <v>1245</v>
      </c>
      <c r="C3669" t="s">
        <v>1271</v>
      </c>
      <c r="E3669">
        <v>2</v>
      </c>
      <c r="F3669" t="s">
        <v>1247</v>
      </c>
      <c r="J3669" t="s">
        <v>23</v>
      </c>
      <c r="K3669">
        <v>17</v>
      </c>
      <c r="L3669">
        <v>86.87</v>
      </c>
      <c r="M3669">
        <v>6.8000000000000005E-2</v>
      </c>
      <c r="O3669" s="12">
        <f>VLOOKUP(C3669,[3]May!$C:$Z,24,FALSE)</f>
        <v>2019</v>
      </c>
    </row>
    <row r="3670" spans="1:15" x14ac:dyDescent="0.25">
      <c r="A3670" t="s">
        <v>1245</v>
      </c>
      <c r="C3670" t="s">
        <v>1271</v>
      </c>
      <c r="E3670">
        <v>2</v>
      </c>
      <c r="F3670" t="s">
        <v>1247</v>
      </c>
      <c r="J3670" t="s">
        <v>23</v>
      </c>
      <c r="K3670">
        <v>7</v>
      </c>
      <c r="L3670">
        <v>35.770000000000003</v>
      </c>
      <c r="M3670">
        <v>2.8000000000000001E-2</v>
      </c>
      <c r="O3670" s="12">
        <f>VLOOKUP(C3670,[3]May!$C:$Z,24,FALSE)</f>
        <v>2019</v>
      </c>
    </row>
    <row r="3671" spans="1:15" x14ac:dyDescent="0.25">
      <c r="A3671" t="s">
        <v>1245</v>
      </c>
      <c r="C3671" t="s">
        <v>1271</v>
      </c>
      <c r="E3671">
        <v>2</v>
      </c>
      <c r="F3671" t="s">
        <v>1247</v>
      </c>
      <c r="J3671" t="s">
        <v>23</v>
      </c>
      <c r="K3671">
        <v>15</v>
      </c>
      <c r="L3671">
        <v>76.650000000000006</v>
      </c>
      <c r="M3671">
        <v>0.06</v>
      </c>
      <c r="O3671" s="12">
        <f>VLOOKUP(C3671,[3]May!$C:$Z,24,FALSE)</f>
        <v>2019</v>
      </c>
    </row>
    <row r="3672" spans="1:15" x14ac:dyDescent="0.25">
      <c r="A3672" t="s">
        <v>1245</v>
      </c>
      <c r="C3672" t="s">
        <v>1271</v>
      </c>
      <c r="E3672">
        <v>2</v>
      </c>
      <c r="F3672" t="s">
        <v>1247</v>
      </c>
      <c r="J3672" t="s">
        <v>23</v>
      </c>
      <c r="K3672">
        <v>3</v>
      </c>
      <c r="L3672">
        <v>195.39</v>
      </c>
      <c r="M3672">
        <v>0.153</v>
      </c>
      <c r="O3672" s="12">
        <f>VLOOKUP(C3672,[3]May!$C:$Z,24,FALSE)</f>
        <v>2019</v>
      </c>
    </row>
    <row r="3673" spans="1:15" x14ac:dyDescent="0.25">
      <c r="A3673" t="s">
        <v>1245</v>
      </c>
      <c r="C3673" t="s">
        <v>1271</v>
      </c>
      <c r="E3673">
        <v>8</v>
      </c>
      <c r="F3673" t="s">
        <v>1251</v>
      </c>
      <c r="J3673" t="s">
        <v>23</v>
      </c>
      <c r="K3673">
        <v>5</v>
      </c>
      <c r="L3673">
        <v>275.3</v>
      </c>
      <c r="M3673">
        <v>0.161</v>
      </c>
      <c r="O3673" s="12">
        <f>VLOOKUP(C3673,[3]May!$C:$Z,24,FALSE)</f>
        <v>2019</v>
      </c>
    </row>
    <row r="3674" spans="1:15" x14ac:dyDescent="0.25">
      <c r="A3674" t="s">
        <v>1245</v>
      </c>
      <c r="C3674" t="s">
        <v>1271</v>
      </c>
      <c r="E3674">
        <v>2</v>
      </c>
      <c r="F3674" t="s">
        <v>1247</v>
      </c>
      <c r="J3674" t="s">
        <v>23</v>
      </c>
      <c r="K3674">
        <v>20</v>
      </c>
      <c r="L3674">
        <v>102.2</v>
      </c>
      <c r="M3674">
        <v>0.08</v>
      </c>
      <c r="O3674" s="12">
        <f>VLOOKUP(C3674,[3]May!$C:$Z,24,FALSE)</f>
        <v>2019</v>
      </c>
    </row>
    <row r="3675" spans="1:15" x14ac:dyDescent="0.25">
      <c r="A3675" t="s">
        <v>1245</v>
      </c>
      <c r="C3675" t="s">
        <v>1271</v>
      </c>
      <c r="E3675">
        <v>2</v>
      </c>
      <c r="F3675" t="s">
        <v>1247</v>
      </c>
      <c r="J3675" t="s">
        <v>23</v>
      </c>
      <c r="K3675">
        <v>4</v>
      </c>
      <c r="L3675">
        <v>20.440000000000001</v>
      </c>
      <c r="M3675">
        <v>1.6E-2</v>
      </c>
      <c r="O3675" s="12">
        <f>VLOOKUP(C3675,[3]May!$C:$Z,24,FALSE)</f>
        <v>2019</v>
      </c>
    </row>
    <row r="3676" spans="1:15" x14ac:dyDescent="0.25">
      <c r="A3676" t="s">
        <v>1245</v>
      </c>
      <c r="C3676" t="s">
        <v>1271</v>
      </c>
      <c r="E3676">
        <v>2</v>
      </c>
      <c r="F3676" t="s">
        <v>1247</v>
      </c>
      <c r="J3676" t="s">
        <v>23</v>
      </c>
      <c r="K3676">
        <v>2</v>
      </c>
      <c r="L3676">
        <v>130.26</v>
      </c>
      <c r="M3676">
        <v>0.10199999999999999</v>
      </c>
      <c r="O3676" s="12">
        <f>VLOOKUP(C3676,[3]May!$C:$Z,24,FALSE)</f>
        <v>2019</v>
      </c>
    </row>
    <row r="3677" spans="1:15" x14ac:dyDescent="0.25">
      <c r="A3677" t="s">
        <v>1245</v>
      </c>
      <c r="C3677" t="s">
        <v>1271</v>
      </c>
      <c r="E3677">
        <v>2</v>
      </c>
      <c r="F3677" t="s">
        <v>1247</v>
      </c>
      <c r="J3677" t="s">
        <v>23</v>
      </c>
      <c r="K3677">
        <v>9</v>
      </c>
      <c r="L3677">
        <v>45.99</v>
      </c>
      <c r="M3677">
        <v>3.5999999999999997E-2</v>
      </c>
      <c r="O3677" s="12">
        <f>VLOOKUP(C3677,[3]May!$C:$Z,24,FALSE)</f>
        <v>2019</v>
      </c>
    </row>
    <row r="3678" spans="1:15" x14ac:dyDescent="0.25">
      <c r="A3678" t="s">
        <v>1245</v>
      </c>
      <c r="C3678" t="s">
        <v>1271</v>
      </c>
      <c r="E3678">
        <v>2</v>
      </c>
      <c r="F3678" t="s">
        <v>1247</v>
      </c>
      <c r="J3678" t="s">
        <v>23</v>
      </c>
      <c r="K3678">
        <v>1</v>
      </c>
      <c r="L3678">
        <v>65.13</v>
      </c>
      <c r="M3678">
        <v>5.0999999999999997E-2</v>
      </c>
      <c r="O3678" s="12">
        <f>VLOOKUP(C3678,[3]May!$C:$Z,24,FALSE)</f>
        <v>2019</v>
      </c>
    </row>
    <row r="3679" spans="1:15" x14ac:dyDescent="0.25">
      <c r="A3679" t="s">
        <v>1245</v>
      </c>
      <c r="C3679" t="s">
        <v>1271</v>
      </c>
      <c r="E3679">
        <v>7</v>
      </c>
      <c r="F3679" t="s">
        <v>1255</v>
      </c>
      <c r="J3679" t="s">
        <v>23</v>
      </c>
      <c r="K3679">
        <v>2</v>
      </c>
      <c r="L3679">
        <v>112.52</v>
      </c>
      <c r="M3679">
        <v>6.5799999999999997E-2</v>
      </c>
      <c r="O3679" s="12">
        <f>VLOOKUP(C3679,[3]May!$C:$Z,24,FALSE)</f>
        <v>2019</v>
      </c>
    </row>
    <row r="3680" spans="1:15" x14ac:dyDescent="0.25">
      <c r="A3680" t="s">
        <v>1245</v>
      </c>
      <c r="C3680" t="s">
        <v>1271</v>
      </c>
      <c r="E3680">
        <v>8</v>
      </c>
      <c r="F3680" t="s">
        <v>1251</v>
      </c>
      <c r="J3680" t="s">
        <v>23</v>
      </c>
      <c r="K3680">
        <v>4</v>
      </c>
      <c r="L3680">
        <v>220.24</v>
      </c>
      <c r="M3680">
        <v>0.1288</v>
      </c>
      <c r="O3680" s="12">
        <f>VLOOKUP(C3680,[3]May!$C:$Z,24,FALSE)</f>
        <v>2019</v>
      </c>
    </row>
    <row r="3681" spans="1:15" x14ac:dyDescent="0.25">
      <c r="A3681" t="s">
        <v>1245</v>
      </c>
      <c r="C3681" t="s">
        <v>1271</v>
      </c>
      <c r="E3681">
        <v>8</v>
      </c>
      <c r="F3681" t="s">
        <v>1251</v>
      </c>
      <c r="J3681" t="s">
        <v>23</v>
      </c>
      <c r="K3681">
        <v>5</v>
      </c>
      <c r="L3681">
        <v>275.3</v>
      </c>
      <c r="M3681">
        <v>0.161</v>
      </c>
      <c r="O3681" s="12">
        <f>VLOOKUP(C3681,[3]May!$C:$Z,24,FALSE)</f>
        <v>2019</v>
      </c>
    </row>
    <row r="3682" spans="1:15" x14ac:dyDescent="0.25">
      <c r="A3682" t="s">
        <v>1245</v>
      </c>
      <c r="C3682" t="s">
        <v>1271</v>
      </c>
      <c r="E3682">
        <v>2</v>
      </c>
      <c r="F3682" t="s">
        <v>1247</v>
      </c>
      <c r="J3682" t="s">
        <v>23</v>
      </c>
      <c r="K3682">
        <v>18</v>
      </c>
      <c r="L3682">
        <v>91.98</v>
      </c>
      <c r="M3682">
        <v>7.1999999999999995E-2</v>
      </c>
      <c r="O3682" s="12">
        <f>VLOOKUP(C3682,[3]May!$C:$Z,24,FALSE)</f>
        <v>2019</v>
      </c>
    </row>
    <row r="3683" spans="1:15" x14ac:dyDescent="0.25">
      <c r="A3683" t="s">
        <v>1245</v>
      </c>
      <c r="C3683" t="s">
        <v>1271</v>
      </c>
      <c r="E3683">
        <v>2</v>
      </c>
      <c r="F3683" t="s">
        <v>1247</v>
      </c>
      <c r="J3683" t="s">
        <v>23</v>
      </c>
      <c r="K3683">
        <v>10</v>
      </c>
      <c r="L3683">
        <v>51.1</v>
      </c>
      <c r="M3683">
        <v>0.04</v>
      </c>
      <c r="O3683" s="12">
        <f>VLOOKUP(C3683,[3]May!$C:$Z,24,FALSE)</f>
        <v>2019</v>
      </c>
    </row>
    <row r="3684" spans="1:15" x14ac:dyDescent="0.25">
      <c r="A3684" t="s">
        <v>1245</v>
      </c>
      <c r="C3684" t="s">
        <v>1271</v>
      </c>
      <c r="E3684">
        <v>2</v>
      </c>
      <c r="F3684" t="s">
        <v>1247</v>
      </c>
      <c r="J3684" t="s">
        <v>23</v>
      </c>
      <c r="K3684">
        <v>9</v>
      </c>
      <c r="L3684">
        <v>45.99</v>
      </c>
      <c r="M3684">
        <v>3.5999999999999997E-2</v>
      </c>
      <c r="O3684" s="12">
        <f>VLOOKUP(C3684,[3]May!$C:$Z,24,FALSE)</f>
        <v>2019</v>
      </c>
    </row>
    <row r="3685" spans="1:15" x14ac:dyDescent="0.25">
      <c r="A3685" t="s">
        <v>1245</v>
      </c>
      <c r="C3685" t="s">
        <v>1271</v>
      </c>
      <c r="E3685">
        <v>8</v>
      </c>
      <c r="F3685" t="s">
        <v>1251</v>
      </c>
      <c r="J3685" t="s">
        <v>23</v>
      </c>
      <c r="K3685">
        <v>5</v>
      </c>
      <c r="L3685">
        <v>275.3</v>
      </c>
      <c r="M3685">
        <v>0.161</v>
      </c>
      <c r="O3685" s="12">
        <f>VLOOKUP(C3685,[3]May!$C:$Z,24,FALSE)</f>
        <v>2019</v>
      </c>
    </row>
    <row r="3686" spans="1:15" x14ac:dyDescent="0.25">
      <c r="A3686" t="s">
        <v>1245</v>
      </c>
      <c r="C3686" t="s">
        <v>1271</v>
      </c>
      <c r="E3686">
        <v>2</v>
      </c>
      <c r="F3686" t="s">
        <v>1247</v>
      </c>
      <c r="J3686" t="s">
        <v>23</v>
      </c>
      <c r="K3686">
        <v>9</v>
      </c>
      <c r="L3686">
        <v>45.99</v>
      </c>
      <c r="M3686">
        <v>3.5999999999999997E-2</v>
      </c>
      <c r="O3686" s="12">
        <f>VLOOKUP(C3686,[3]May!$C:$Z,24,FALSE)</f>
        <v>2019</v>
      </c>
    </row>
    <row r="3687" spans="1:15" x14ac:dyDescent="0.25">
      <c r="A3687" t="s">
        <v>1245</v>
      </c>
      <c r="C3687" t="s">
        <v>1271</v>
      </c>
      <c r="E3687">
        <v>2</v>
      </c>
      <c r="F3687" t="s">
        <v>1247</v>
      </c>
      <c r="J3687" t="s">
        <v>23</v>
      </c>
      <c r="K3687">
        <v>4</v>
      </c>
      <c r="L3687">
        <v>20.440000000000001</v>
      </c>
      <c r="M3687">
        <v>1.6E-2</v>
      </c>
      <c r="O3687" s="12">
        <f>VLOOKUP(C3687,[3]May!$C:$Z,24,FALSE)</f>
        <v>2019</v>
      </c>
    </row>
    <row r="3688" spans="1:15" x14ac:dyDescent="0.25">
      <c r="A3688" t="s">
        <v>1245</v>
      </c>
      <c r="C3688" t="s">
        <v>1271</v>
      </c>
      <c r="E3688">
        <v>2</v>
      </c>
      <c r="F3688" t="s">
        <v>1247</v>
      </c>
      <c r="J3688" t="s">
        <v>23</v>
      </c>
      <c r="K3688">
        <v>2</v>
      </c>
      <c r="L3688">
        <v>130.26</v>
      </c>
      <c r="M3688">
        <v>0.10199999999999999</v>
      </c>
      <c r="O3688" s="12">
        <f>VLOOKUP(C3688,[3]May!$C:$Z,24,FALSE)</f>
        <v>2019</v>
      </c>
    </row>
    <row r="3689" spans="1:15" x14ac:dyDescent="0.25">
      <c r="A3689" t="s">
        <v>1245</v>
      </c>
      <c r="C3689" t="s">
        <v>1271</v>
      </c>
      <c r="E3689">
        <v>2</v>
      </c>
      <c r="F3689" t="s">
        <v>1247</v>
      </c>
      <c r="J3689" t="s">
        <v>23</v>
      </c>
      <c r="K3689">
        <v>18</v>
      </c>
      <c r="L3689">
        <v>91.98</v>
      </c>
      <c r="M3689">
        <v>7.1999999999999995E-2</v>
      </c>
      <c r="O3689" s="12">
        <f>VLOOKUP(C3689,[3]May!$C:$Z,24,FALSE)</f>
        <v>2019</v>
      </c>
    </row>
    <row r="3690" spans="1:15" x14ac:dyDescent="0.25">
      <c r="A3690" t="s">
        <v>1245</v>
      </c>
      <c r="C3690" t="s">
        <v>1271</v>
      </c>
      <c r="E3690">
        <v>2</v>
      </c>
      <c r="F3690" t="s">
        <v>1247</v>
      </c>
      <c r="J3690" t="s">
        <v>23</v>
      </c>
      <c r="K3690">
        <v>16</v>
      </c>
      <c r="L3690">
        <v>81.760000000000005</v>
      </c>
      <c r="M3690">
        <v>6.4000000000000001E-2</v>
      </c>
      <c r="O3690" s="12">
        <f>VLOOKUP(C3690,[3]May!$C:$Z,24,FALSE)</f>
        <v>2019</v>
      </c>
    </row>
    <row r="3691" spans="1:15" x14ac:dyDescent="0.25">
      <c r="A3691" t="s">
        <v>1245</v>
      </c>
      <c r="C3691" t="s">
        <v>1271</v>
      </c>
      <c r="E3691">
        <v>2</v>
      </c>
      <c r="F3691" t="s">
        <v>1247</v>
      </c>
      <c r="J3691" t="s">
        <v>23</v>
      </c>
      <c r="K3691">
        <v>3</v>
      </c>
      <c r="L3691">
        <v>195.39</v>
      </c>
      <c r="M3691">
        <v>0.153</v>
      </c>
      <c r="O3691" s="12">
        <f>VLOOKUP(C3691,[3]May!$C:$Z,24,FALSE)</f>
        <v>2019</v>
      </c>
    </row>
    <row r="3692" spans="1:15" x14ac:dyDescent="0.25">
      <c r="A3692" t="s">
        <v>1245</v>
      </c>
      <c r="C3692" t="s">
        <v>1271</v>
      </c>
      <c r="E3692">
        <v>8</v>
      </c>
      <c r="F3692" t="s">
        <v>1251</v>
      </c>
      <c r="J3692" t="s">
        <v>23</v>
      </c>
      <c r="K3692">
        <v>3</v>
      </c>
      <c r="L3692">
        <v>165.18</v>
      </c>
      <c r="M3692">
        <v>9.6600000000000005E-2</v>
      </c>
      <c r="O3692" s="12">
        <f>VLOOKUP(C3692,[3]May!$C:$Z,24,FALSE)</f>
        <v>2019</v>
      </c>
    </row>
    <row r="3693" spans="1:15" x14ac:dyDescent="0.25">
      <c r="A3693" t="s">
        <v>1245</v>
      </c>
      <c r="C3693" t="s">
        <v>1271</v>
      </c>
      <c r="E3693">
        <v>2</v>
      </c>
      <c r="F3693" t="s">
        <v>1247</v>
      </c>
      <c r="J3693" t="s">
        <v>23</v>
      </c>
      <c r="K3693">
        <v>8</v>
      </c>
      <c r="L3693">
        <v>40.880000000000003</v>
      </c>
      <c r="M3693">
        <v>3.2000000000000001E-2</v>
      </c>
      <c r="O3693" s="12">
        <f>VLOOKUP(C3693,[3]May!$C:$Z,24,FALSE)</f>
        <v>2019</v>
      </c>
    </row>
    <row r="3694" spans="1:15" x14ac:dyDescent="0.25">
      <c r="A3694" t="s">
        <v>1245</v>
      </c>
      <c r="C3694" t="s">
        <v>1271</v>
      </c>
      <c r="E3694">
        <v>2</v>
      </c>
      <c r="F3694" t="s">
        <v>1247</v>
      </c>
      <c r="J3694" t="s">
        <v>23</v>
      </c>
      <c r="K3694">
        <v>4</v>
      </c>
      <c r="L3694">
        <v>260.52</v>
      </c>
      <c r="M3694">
        <v>0.20399999999999999</v>
      </c>
      <c r="O3694" s="12">
        <f>VLOOKUP(C3694,[3]May!$C:$Z,24,FALSE)</f>
        <v>2019</v>
      </c>
    </row>
    <row r="3695" spans="1:15" x14ac:dyDescent="0.25">
      <c r="A3695" t="s">
        <v>1245</v>
      </c>
      <c r="C3695" t="s">
        <v>1271</v>
      </c>
      <c r="E3695">
        <v>2</v>
      </c>
      <c r="F3695" t="s">
        <v>1247</v>
      </c>
      <c r="J3695" t="s">
        <v>23</v>
      </c>
      <c r="K3695">
        <v>20</v>
      </c>
      <c r="L3695">
        <v>102.2</v>
      </c>
      <c r="M3695">
        <v>0.08</v>
      </c>
      <c r="O3695" s="12">
        <f>VLOOKUP(C3695,[3]May!$C:$Z,24,FALSE)</f>
        <v>2019</v>
      </c>
    </row>
    <row r="3696" spans="1:15" x14ac:dyDescent="0.25">
      <c r="A3696" t="s">
        <v>1245</v>
      </c>
      <c r="C3696" t="s">
        <v>1271</v>
      </c>
      <c r="E3696">
        <v>2</v>
      </c>
      <c r="F3696" t="s">
        <v>1247</v>
      </c>
      <c r="J3696" t="s">
        <v>23</v>
      </c>
      <c r="K3696">
        <v>1</v>
      </c>
      <c r="L3696">
        <v>5.1100000000000003</v>
      </c>
      <c r="M3696">
        <v>4.0000000000000001E-3</v>
      </c>
      <c r="O3696" s="12">
        <f>VLOOKUP(C3696,[3]May!$C:$Z,24,FALSE)</f>
        <v>2019</v>
      </c>
    </row>
    <row r="3697" spans="1:15" x14ac:dyDescent="0.25">
      <c r="A3697" t="s">
        <v>1245</v>
      </c>
      <c r="C3697" t="s">
        <v>1271</v>
      </c>
      <c r="E3697">
        <v>2</v>
      </c>
      <c r="F3697" t="s">
        <v>1247</v>
      </c>
      <c r="J3697" t="s">
        <v>23</v>
      </c>
      <c r="K3697">
        <v>8</v>
      </c>
      <c r="L3697">
        <v>40.880000000000003</v>
      </c>
      <c r="M3697">
        <v>3.2000000000000001E-2</v>
      </c>
      <c r="O3697" s="12">
        <f>VLOOKUP(C3697,[3]May!$C:$Z,24,FALSE)</f>
        <v>2019</v>
      </c>
    </row>
    <row r="3698" spans="1:15" x14ac:dyDescent="0.25">
      <c r="A3698" t="s">
        <v>1245</v>
      </c>
      <c r="C3698" t="s">
        <v>1271</v>
      </c>
      <c r="E3698">
        <v>2</v>
      </c>
      <c r="F3698" t="s">
        <v>1247</v>
      </c>
      <c r="J3698" t="s">
        <v>23</v>
      </c>
      <c r="K3698">
        <v>1</v>
      </c>
      <c r="L3698">
        <v>65.13</v>
      </c>
      <c r="M3698">
        <v>5.0999999999999997E-2</v>
      </c>
      <c r="O3698" s="12">
        <f>VLOOKUP(C3698,[3]May!$C:$Z,24,FALSE)</f>
        <v>2019</v>
      </c>
    </row>
    <row r="3699" spans="1:15" x14ac:dyDescent="0.25">
      <c r="A3699" t="s">
        <v>1245</v>
      </c>
      <c r="C3699" t="s">
        <v>1271</v>
      </c>
      <c r="E3699">
        <v>8</v>
      </c>
      <c r="F3699" t="s">
        <v>1251</v>
      </c>
      <c r="J3699" t="s">
        <v>23</v>
      </c>
      <c r="K3699">
        <v>5</v>
      </c>
      <c r="L3699">
        <v>275.3</v>
      </c>
      <c r="M3699">
        <v>0.161</v>
      </c>
      <c r="O3699" s="12">
        <f>VLOOKUP(C3699,[3]May!$C:$Z,24,FALSE)</f>
        <v>2019</v>
      </c>
    </row>
    <row r="3700" spans="1:15" x14ac:dyDescent="0.25">
      <c r="A3700" t="s">
        <v>1245</v>
      </c>
      <c r="C3700" t="s">
        <v>1271</v>
      </c>
      <c r="E3700">
        <v>2</v>
      </c>
      <c r="F3700" t="s">
        <v>1247</v>
      </c>
      <c r="J3700" t="s">
        <v>23</v>
      </c>
      <c r="K3700">
        <v>20</v>
      </c>
      <c r="L3700">
        <v>102.2</v>
      </c>
      <c r="M3700">
        <v>0.08</v>
      </c>
      <c r="O3700" s="12">
        <f>VLOOKUP(C3700,[3]May!$C:$Z,24,FALSE)</f>
        <v>2019</v>
      </c>
    </row>
    <row r="3701" spans="1:15" x14ac:dyDescent="0.25">
      <c r="A3701" t="s">
        <v>1245</v>
      </c>
      <c r="C3701" t="s">
        <v>1271</v>
      </c>
      <c r="E3701">
        <v>2</v>
      </c>
      <c r="F3701" t="s">
        <v>1247</v>
      </c>
      <c r="J3701" t="s">
        <v>23</v>
      </c>
      <c r="K3701">
        <v>5</v>
      </c>
      <c r="L3701">
        <v>25.55</v>
      </c>
      <c r="M3701">
        <v>0.02</v>
      </c>
      <c r="O3701" s="12">
        <f>VLOOKUP(C3701,[3]May!$C:$Z,24,FALSE)</f>
        <v>2019</v>
      </c>
    </row>
    <row r="3702" spans="1:15" x14ac:dyDescent="0.25">
      <c r="A3702" t="s">
        <v>1245</v>
      </c>
      <c r="C3702" t="s">
        <v>1271</v>
      </c>
      <c r="E3702">
        <v>13</v>
      </c>
      <c r="F3702" t="s">
        <v>1248</v>
      </c>
      <c r="J3702" t="s">
        <v>23</v>
      </c>
      <c r="K3702">
        <v>2</v>
      </c>
      <c r="L3702">
        <v>10.220000000000001</v>
      </c>
      <c r="M3702">
        <v>8.0000000000000002E-3</v>
      </c>
      <c r="O3702" s="12">
        <f>VLOOKUP(C3702,[3]May!$C:$Z,24,FALSE)</f>
        <v>2019</v>
      </c>
    </row>
    <row r="3703" spans="1:15" x14ac:dyDescent="0.25">
      <c r="A3703" t="s">
        <v>1245</v>
      </c>
      <c r="C3703" t="s">
        <v>1271</v>
      </c>
      <c r="E3703">
        <v>2</v>
      </c>
      <c r="F3703" t="s">
        <v>1247</v>
      </c>
      <c r="J3703" t="s">
        <v>23</v>
      </c>
      <c r="K3703">
        <v>20</v>
      </c>
      <c r="L3703">
        <v>102.2</v>
      </c>
      <c r="M3703">
        <v>0.08</v>
      </c>
      <c r="O3703" s="12">
        <f>VLOOKUP(C3703,[3]May!$C:$Z,24,FALSE)</f>
        <v>2019</v>
      </c>
    </row>
    <row r="3704" spans="1:15" x14ac:dyDescent="0.25">
      <c r="A3704" t="s">
        <v>1245</v>
      </c>
      <c r="C3704" t="s">
        <v>1271</v>
      </c>
      <c r="E3704">
        <v>2</v>
      </c>
      <c r="F3704" t="s">
        <v>1247</v>
      </c>
      <c r="J3704" t="s">
        <v>23</v>
      </c>
      <c r="K3704">
        <v>20</v>
      </c>
      <c r="L3704">
        <v>102.2</v>
      </c>
      <c r="M3704">
        <v>0.08</v>
      </c>
      <c r="O3704" s="12">
        <f>VLOOKUP(C3704,[3]May!$C:$Z,24,FALSE)</f>
        <v>2019</v>
      </c>
    </row>
    <row r="3705" spans="1:15" x14ac:dyDescent="0.25">
      <c r="A3705" t="s">
        <v>1245</v>
      </c>
      <c r="C3705" t="s">
        <v>1271</v>
      </c>
      <c r="E3705">
        <v>2</v>
      </c>
      <c r="F3705" t="s">
        <v>1247</v>
      </c>
      <c r="J3705" t="s">
        <v>23</v>
      </c>
      <c r="K3705">
        <v>8</v>
      </c>
      <c r="L3705">
        <v>40.880000000000003</v>
      </c>
      <c r="M3705">
        <v>3.2000000000000001E-2</v>
      </c>
      <c r="O3705" s="12">
        <f>VLOOKUP(C3705,[3]May!$C:$Z,24,FALSE)</f>
        <v>2019</v>
      </c>
    </row>
    <row r="3706" spans="1:15" x14ac:dyDescent="0.25">
      <c r="A3706" t="s">
        <v>1245</v>
      </c>
      <c r="C3706" t="s">
        <v>1271</v>
      </c>
      <c r="E3706">
        <v>2</v>
      </c>
      <c r="F3706" t="s">
        <v>1247</v>
      </c>
      <c r="J3706" t="s">
        <v>23</v>
      </c>
      <c r="K3706">
        <v>11</v>
      </c>
      <c r="L3706">
        <v>56.21</v>
      </c>
      <c r="M3706">
        <v>4.3999999999999997E-2</v>
      </c>
      <c r="O3706" s="12">
        <f>VLOOKUP(C3706,[3]May!$C:$Z,24,FALSE)</f>
        <v>2019</v>
      </c>
    </row>
    <row r="3707" spans="1:15" x14ac:dyDescent="0.25">
      <c r="A3707" t="s">
        <v>1245</v>
      </c>
      <c r="C3707" t="s">
        <v>1271</v>
      </c>
      <c r="E3707">
        <v>8</v>
      </c>
      <c r="F3707" t="s">
        <v>1251</v>
      </c>
      <c r="J3707" t="s">
        <v>23</v>
      </c>
      <c r="K3707">
        <v>3</v>
      </c>
      <c r="L3707">
        <v>165.18</v>
      </c>
      <c r="M3707">
        <v>9.6600000000000005E-2</v>
      </c>
      <c r="O3707" s="12">
        <f>VLOOKUP(C3707,[3]May!$C:$Z,24,FALSE)</f>
        <v>2019</v>
      </c>
    </row>
    <row r="3708" spans="1:15" x14ac:dyDescent="0.25">
      <c r="A3708" t="s">
        <v>1245</v>
      </c>
      <c r="C3708" t="s">
        <v>1271</v>
      </c>
      <c r="E3708">
        <v>2</v>
      </c>
      <c r="F3708" t="s">
        <v>1247</v>
      </c>
      <c r="J3708" t="s">
        <v>23</v>
      </c>
      <c r="K3708">
        <v>3</v>
      </c>
      <c r="L3708">
        <v>15.33</v>
      </c>
      <c r="M3708">
        <v>1.2E-2</v>
      </c>
      <c r="O3708" s="12">
        <f>VLOOKUP(C3708,[3]May!$C:$Z,24,FALSE)</f>
        <v>2019</v>
      </c>
    </row>
    <row r="3709" spans="1:15" x14ac:dyDescent="0.25">
      <c r="A3709" t="s">
        <v>1245</v>
      </c>
      <c r="C3709" t="s">
        <v>1271</v>
      </c>
      <c r="E3709">
        <v>2</v>
      </c>
      <c r="F3709" t="s">
        <v>1247</v>
      </c>
      <c r="J3709" t="s">
        <v>23</v>
      </c>
      <c r="K3709">
        <v>3</v>
      </c>
      <c r="L3709">
        <v>195.39</v>
      </c>
      <c r="M3709">
        <v>0.153</v>
      </c>
      <c r="O3709" s="12">
        <f>VLOOKUP(C3709,[3]May!$C:$Z,24,FALSE)</f>
        <v>2019</v>
      </c>
    </row>
    <row r="3710" spans="1:15" x14ac:dyDescent="0.25">
      <c r="A3710" t="s">
        <v>1245</v>
      </c>
      <c r="C3710" t="s">
        <v>1271</v>
      </c>
      <c r="E3710">
        <v>8</v>
      </c>
      <c r="F3710" t="s">
        <v>1251</v>
      </c>
      <c r="J3710" t="s">
        <v>23</v>
      </c>
      <c r="K3710">
        <v>1</v>
      </c>
      <c r="L3710">
        <v>55.06</v>
      </c>
      <c r="M3710">
        <v>3.2199999999999999E-2</v>
      </c>
      <c r="O3710" s="12">
        <f>VLOOKUP(C3710,[3]May!$C:$Z,24,FALSE)</f>
        <v>2019</v>
      </c>
    </row>
    <row r="3711" spans="1:15" x14ac:dyDescent="0.25">
      <c r="A3711" t="s">
        <v>1245</v>
      </c>
      <c r="C3711" t="s">
        <v>1271</v>
      </c>
      <c r="E3711">
        <v>2</v>
      </c>
      <c r="F3711" t="s">
        <v>1247</v>
      </c>
      <c r="J3711" t="s">
        <v>23</v>
      </c>
      <c r="K3711">
        <v>3</v>
      </c>
      <c r="L3711">
        <v>15.33</v>
      </c>
      <c r="M3711">
        <v>1.2E-2</v>
      </c>
      <c r="O3711" s="12">
        <f>VLOOKUP(C3711,[3]May!$C:$Z,24,FALSE)</f>
        <v>2019</v>
      </c>
    </row>
    <row r="3712" spans="1:15" x14ac:dyDescent="0.25">
      <c r="A3712" t="s">
        <v>1245</v>
      </c>
      <c r="C3712" t="s">
        <v>1271</v>
      </c>
      <c r="E3712">
        <v>2</v>
      </c>
      <c r="F3712" t="s">
        <v>1247</v>
      </c>
      <c r="J3712" t="s">
        <v>23</v>
      </c>
      <c r="K3712">
        <v>2</v>
      </c>
      <c r="L3712">
        <v>10.220000000000001</v>
      </c>
      <c r="M3712">
        <v>8.0000000000000002E-3</v>
      </c>
      <c r="O3712" s="12">
        <f>VLOOKUP(C3712,[3]May!$C:$Z,24,FALSE)</f>
        <v>2019</v>
      </c>
    </row>
    <row r="3713" spans="1:15" x14ac:dyDescent="0.25">
      <c r="A3713" t="s">
        <v>1245</v>
      </c>
      <c r="C3713" t="s">
        <v>1271</v>
      </c>
      <c r="E3713">
        <v>2</v>
      </c>
      <c r="F3713" t="s">
        <v>1247</v>
      </c>
      <c r="J3713" t="s">
        <v>23</v>
      </c>
      <c r="K3713">
        <v>9</v>
      </c>
      <c r="L3713">
        <v>45.99</v>
      </c>
      <c r="M3713">
        <v>3.5999999999999997E-2</v>
      </c>
      <c r="O3713" s="12">
        <f>VLOOKUP(C3713,[3]May!$C:$Z,24,FALSE)</f>
        <v>2019</v>
      </c>
    </row>
    <row r="3714" spans="1:15" x14ac:dyDescent="0.25">
      <c r="A3714" t="s">
        <v>1245</v>
      </c>
      <c r="C3714" t="s">
        <v>1271</v>
      </c>
      <c r="E3714">
        <v>6</v>
      </c>
      <c r="F3714" t="s">
        <v>1250</v>
      </c>
      <c r="J3714" t="s">
        <v>23</v>
      </c>
      <c r="K3714">
        <v>2</v>
      </c>
      <c r="L3714">
        <v>21.7</v>
      </c>
      <c r="M3714">
        <v>1.7000000000000001E-2</v>
      </c>
      <c r="O3714" s="12">
        <f>VLOOKUP(C3714,[3]May!$C:$Z,24,FALSE)</f>
        <v>2019</v>
      </c>
    </row>
    <row r="3715" spans="1:15" x14ac:dyDescent="0.25">
      <c r="A3715" t="s">
        <v>1245</v>
      </c>
      <c r="C3715" t="s">
        <v>1271</v>
      </c>
      <c r="E3715">
        <v>2</v>
      </c>
      <c r="F3715" t="s">
        <v>1247</v>
      </c>
      <c r="J3715" t="s">
        <v>23</v>
      </c>
      <c r="K3715">
        <v>18</v>
      </c>
      <c r="L3715">
        <v>91.98</v>
      </c>
      <c r="M3715">
        <v>7.1999999999999995E-2</v>
      </c>
      <c r="O3715" s="12">
        <f>VLOOKUP(C3715,[3]May!$C:$Z,24,FALSE)</f>
        <v>2019</v>
      </c>
    </row>
    <row r="3716" spans="1:15" x14ac:dyDescent="0.25">
      <c r="A3716" t="s">
        <v>1245</v>
      </c>
      <c r="C3716" t="s">
        <v>1271</v>
      </c>
      <c r="E3716">
        <v>2</v>
      </c>
      <c r="F3716" t="s">
        <v>1247</v>
      </c>
      <c r="J3716" t="s">
        <v>23</v>
      </c>
      <c r="K3716">
        <v>11</v>
      </c>
      <c r="L3716">
        <v>56.21</v>
      </c>
      <c r="M3716">
        <v>4.3999999999999997E-2</v>
      </c>
      <c r="O3716" s="12">
        <f>VLOOKUP(C3716,[3]May!$C:$Z,24,FALSE)</f>
        <v>2019</v>
      </c>
    </row>
    <row r="3717" spans="1:15" x14ac:dyDescent="0.25">
      <c r="A3717" t="s">
        <v>1245</v>
      </c>
      <c r="C3717" t="s">
        <v>1271</v>
      </c>
      <c r="E3717">
        <v>2</v>
      </c>
      <c r="F3717" t="s">
        <v>1247</v>
      </c>
      <c r="J3717" t="s">
        <v>23</v>
      </c>
      <c r="K3717">
        <v>6</v>
      </c>
      <c r="L3717">
        <v>30.66</v>
      </c>
      <c r="M3717">
        <v>2.4E-2</v>
      </c>
      <c r="O3717" s="12">
        <f>VLOOKUP(C3717,[3]May!$C:$Z,24,FALSE)</f>
        <v>2019</v>
      </c>
    </row>
    <row r="3718" spans="1:15" x14ac:dyDescent="0.25">
      <c r="A3718" t="s">
        <v>1245</v>
      </c>
      <c r="C3718" t="s">
        <v>1271</v>
      </c>
      <c r="E3718">
        <v>2</v>
      </c>
      <c r="F3718" t="s">
        <v>1247</v>
      </c>
      <c r="J3718" t="s">
        <v>23</v>
      </c>
      <c r="K3718">
        <v>8</v>
      </c>
      <c r="L3718">
        <v>40.880000000000003</v>
      </c>
      <c r="M3718">
        <v>3.2000000000000001E-2</v>
      </c>
      <c r="O3718" s="12">
        <f>VLOOKUP(C3718,[3]May!$C:$Z,24,FALSE)</f>
        <v>2019</v>
      </c>
    </row>
    <row r="3719" spans="1:15" x14ac:dyDescent="0.25">
      <c r="A3719" t="s">
        <v>1245</v>
      </c>
      <c r="C3719" t="s">
        <v>1271</v>
      </c>
      <c r="E3719">
        <v>2</v>
      </c>
      <c r="F3719" t="s">
        <v>1247</v>
      </c>
      <c r="J3719" t="s">
        <v>23</v>
      </c>
      <c r="K3719">
        <v>10</v>
      </c>
      <c r="L3719">
        <v>51.1</v>
      </c>
      <c r="M3719">
        <v>0.04</v>
      </c>
      <c r="O3719" s="12">
        <f>VLOOKUP(C3719,[3]May!$C:$Z,24,FALSE)</f>
        <v>2019</v>
      </c>
    </row>
    <row r="3720" spans="1:15" x14ac:dyDescent="0.25">
      <c r="A3720" t="s">
        <v>1245</v>
      </c>
      <c r="C3720" t="s">
        <v>1271</v>
      </c>
      <c r="E3720">
        <v>2</v>
      </c>
      <c r="F3720" t="s">
        <v>1247</v>
      </c>
      <c r="J3720" t="s">
        <v>23</v>
      </c>
      <c r="K3720">
        <v>11</v>
      </c>
      <c r="L3720">
        <v>716.43</v>
      </c>
      <c r="M3720">
        <v>0.56100000000000005</v>
      </c>
      <c r="O3720" s="12">
        <f>VLOOKUP(C3720,[3]May!$C:$Z,24,FALSE)</f>
        <v>2019</v>
      </c>
    </row>
    <row r="3721" spans="1:15" x14ac:dyDescent="0.25">
      <c r="A3721" t="s">
        <v>1245</v>
      </c>
      <c r="C3721" t="s">
        <v>1271</v>
      </c>
      <c r="E3721">
        <v>2</v>
      </c>
      <c r="F3721" t="s">
        <v>1247</v>
      </c>
      <c r="J3721" t="s">
        <v>23</v>
      </c>
      <c r="K3721">
        <v>10</v>
      </c>
      <c r="L3721">
        <v>51.1</v>
      </c>
      <c r="M3721">
        <v>0.04</v>
      </c>
      <c r="O3721" s="12">
        <f>VLOOKUP(C3721,[3]May!$C:$Z,24,FALSE)</f>
        <v>2019</v>
      </c>
    </row>
    <row r="3722" spans="1:15" x14ac:dyDescent="0.25">
      <c r="A3722" t="s">
        <v>1245</v>
      </c>
      <c r="C3722" t="s">
        <v>1271</v>
      </c>
      <c r="E3722">
        <v>2</v>
      </c>
      <c r="F3722" t="s">
        <v>1247</v>
      </c>
      <c r="J3722" t="s">
        <v>23</v>
      </c>
      <c r="K3722">
        <v>4</v>
      </c>
      <c r="L3722">
        <v>260.52</v>
      </c>
      <c r="M3722">
        <v>0.20399999999999999</v>
      </c>
      <c r="O3722" s="12">
        <f>VLOOKUP(C3722,[3]May!$C:$Z,24,FALSE)</f>
        <v>2019</v>
      </c>
    </row>
    <row r="3723" spans="1:15" x14ac:dyDescent="0.25">
      <c r="A3723" t="s">
        <v>1245</v>
      </c>
      <c r="C3723" t="s">
        <v>1271</v>
      </c>
      <c r="E3723">
        <v>8</v>
      </c>
      <c r="F3723" t="s">
        <v>1251</v>
      </c>
      <c r="J3723" t="s">
        <v>23</v>
      </c>
      <c r="K3723">
        <v>15</v>
      </c>
      <c r="L3723">
        <v>825.9</v>
      </c>
      <c r="M3723">
        <v>0.48299999999999998</v>
      </c>
      <c r="O3723" s="12">
        <f>VLOOKUP(C3723,[3]May!$C:$Z,24,FALSE)</f>
        <v>2019</v>
      </c>
    </row>
    <row r="3724" spans="1:15" x14ac:dyDescent="0.25">
      <c r="A3724" t="s">
        <v>1245</v>
      </c>
      <c r="C3724" t="s">
        <v>1271</v>
      </c>
      <c r="E3724">
        <v>2</v>
      </c>
      <c r="F3724" t="s">
        <v>1247</v>
      </c>
      <c r="J3724" t="s">
        <v>23</v>
      </c>
      <c r="K3724">
        <v>7</v>
      </c>
      <c r="L3724">
        <v>35.770000000000003</v>
      </c>
      <c r="M3724">
        <v>2.8000000000000001E-2</v>
      </c>
      <c r="O3724" s="12">
        <f>VLOOKUP(C3724,[3]May!$C:$Z,24,FALSE)</f>
        <v>2019</v>
      </c>
    </row>
    <row r="3725" spans="1:15" x14ac:dyDescent="0.25">
      <c r="A3725" t="s">
        <v>1245</v>
      </c>
      <c r="C3725" t="s">
        <v>1271</v>
      </c>
      <c r="E3725">
        <v>2</v>
      </c>
      <c r="F3725" t="s">
        <v>1247</v>
      </c>
      <c r="J3725" t="s">
        <v>23</v>
      </c>
      <c r="K3725">
        <v>1</v>
      </c>
      <c r="L3725">
        <v>65.13</v>
      </c>
      <c r="M3725">
        <v>5.0999999999999997E-2</v>
      </c>
      <c r="O3725" s="12">
        <f>VLOOKUP(C3725,[3]May!$C:$Z,24,FALSE)</f>
        <v>2019</v>
      </c>
    </row>
    <row r="3726" spans="1:15" x14ac:dyDescent="0.25">
      <c r="A3726" t="s">
        <v>1245</v>
      </c>
      <c r="C3726" t="s">
        <v>1271</v>
      </c>
      <c r="E3726">
        <v>2</v>
      </c>
      <c r="F3726" t="s">
        <v>1247</v>
      </c>
      <c r="J3726" t="s">
        <v>23</v>
      </c>
      <c r="K3726">
        <v>20</v>
      </c>
      <c r="L3726">
        <v>102.2</v>
      </c>
      <c r="M3726">
        <v>0.08</v>
      </c>
      <c r="O3726" s="12">
        <f>VLOOKUP(C3726,[3]May!$C:$Z,24,FALSE)</f>
        <v>2019</v>
      </c>
    </row>
    <row r="3727" spans="1:15" x14ac:dyDescent="0.25">
      <c r="A3727" t="s">
        <v>1245</v>
      </c>
      <c r="C3727" t="s">
        <v>1271</v>
      </c>
      <c r="E3727">
        <v>2</v>
      </c>
      <c r="F3727" t="s">
        <v>1247</v>
      </c>
      <c r="J3727" t="s">
        <v>23</v>
      </c>
      <c r="K3727">
        <v>3</v>
      </c>
      <c r="L3727">
        <v>195.39</v>
      </c>
      <c r="M3727">
        <v>0.153</v>
      </c>
      <c r="O3727" s="12">
        <f>VLOOKUP(C3727,[3]May!$C:$Z,24,FALSE)</f>
        <v>2019</v>
      </c>
    </row>
    <row r="3728" spans="1:15" x14ac:dyDescent="0.25">
      <c r="A3728" t="s">
        <v>1245</v>
      </c>
      <c r="C3728" t="s">
        <v>1271</v>
      </c>
      <c r="E3728">
        <v>2</v>
      </c>
      <c r="F3728" t="s">
        <v>1247</v>
      </c>
      <c r="J3728" t="s">
        <v>23</v>
      </c>
      <c r="K3728">
        <v>1</v>
      </c>
      <c r="L3728">
        <v>5.1100000000000003</v>
      </c>
      <c r="M3728">
        <v>4.0000000000000001E-3</v>
      </c>
      <c r="O3728" s="12">
        <f>VLOOKUP(C3728,[3]May!$C:$Z,24,FALSE)</f>
        <v>2019</v>
      </c>
    </row>
    <row r="3729" spans="1:15" x14ac:dyDescent="0.25">
      <c r="A3729" t="s">
        <v>1245</v>
      </c>
      <c r="C3729" t="s">
        <v>1271</v>
      </c>
      <c r="E3729">
        <v>2</v>
      </c>
      <c r="F3729" t="s">
        <v>1247</v>
      </c>
      <c r="J3729" t="s">
        <v>23</v>
      </c>
      <c r="K3729">
        <v>4</v>
      </c>
      <c r="L3729">
        <v>260.52</v>
      </c>
      <c r="M3729">
        <v>0.20399999999999999</v>
      </c>
      <c r="O3729" s="12">
        <f>VLOOKUP(C3729,[3]May!$C:$Z,24,FALSE)</f>
        <v>2019</v>
      </c>
    </row>
    <row r="3730" spans="1:15" x14ac:dyDescent="0.25">
      <c r="A3730" t="s">
        <v>1245</v>
      </c>
      <c r="C3730" t="s">
        <v>1271</v>
      </c>
      <c r="E3730">
        <v>2</v>
      </c>
      <c r="F3730" t="s">
        <v>1247</v>
      </c>
      <c r="J3730" t="s">
        <v>23</v>
      </c>
      <c r="K3730">
        <v>13</v>
      </c>
      <c r="L3730">
        <v>66.430000000000007</v>
      </c>
      <c r="M3730">
        <v>5.1999999999999998E-2</v>
      </c>
      <c r="O3730" s="12">
        <f>VLOOKUP(C3730,[3]May!$C:$Z,24,FALSE)</f>
        <v>2019</v>
      </c>
    </row>
    <row r="3731" spans="1:15" x14ac:dyDescent="0.25">
      <c r="A3731" t="s">
        <v>1245</v>
      </c>
      <c r="C3731" t="s">
        <v>1271</v>
      </c>
      <c r="E3731">
        <v>2</v>
      </c>
      <c r="F3731" t="s">
        <v>1247</v>
      </c>
      <c r="J3731" t="s">
        <v>23</v>
      </c>
      <c r="K3731">
        <v>20</v>
      </c>
      <c r="L3731">
        <v>102.2</v>
      </c>
      <c r="M3731">
        <v>0.08</v>
      </c>
      <c r="O3731" s="12">
        <f>VLOOKUP(C3731,[3]May!$C:$Z,24,FALSE)</f>
        <v>2019</v>
      </c>
    </row>
    <row r="3732" spans="1:15" x14ac:dyDescent="0.25">
      <c r="A3732" t="s">
        <v>1245</v>
      </c>
      <c r="C3732" t="s">
        <v>1271</v>
      </c>
      <c r="E3732">
        <v>2</v>
      </c>
      <c r="F3732" t="s">
        <v>1247</v>
      </c>
      <c r="J3732" t="s">
        <v>23</v>
      </c>
      <c r="K3732">
        <v>1</v>
      </c>
      <c r="L3732">
        <v>5.1100000000000003</v>
      </c>
      <c r="M3732">
        <v>4.0000000000000001E-3</v>
      </c>
      <c r="O3732" s="12">
        <f>VLOOKUP(C3732,[3]May!$C:$Z,24,FALSE)</f>
        <v>2019</v>
      </c>
    </row>
    <row r="3733" spans="1:15" x14ac:dyDescent="0.25">
      <c r="A3733" t="s">
        <v>1245</v>
      </c>
      <c r="C3733" t="s">
        <v>1271</v>
      </c>
      <c r="E3733">
        <v>2</v>
      </c>
      <c r="F3733" t="s">
        <v>1247</v>
      </c>
      <c r="J3733" t="s">
        <v>23</v>
      </c>
      <c r="K3733">
        <v>2</v>
      </c>
      <c r="L3733">
        <v>10.220000000000001</v>
      </c>
      <c r="M3733">
        <v>8.0000000000000002E-3</v>
      </c>
      <c r="O3733" s="12">
        <f>VLOOKUP(C3733,[3]May!$C:$Z,24,FALSE)</f>
        <v>2019</v>
      </c>
    </row>
    <row r="3734" spans="1:15" x14ac:dyDescent="0.25">
      <c r="A3734" t="s">
        <v>1245</v>
      </c>
      <c r="C3734" t="s">
        <v>1271</v>
      </c>
      <c r="E3734">
        <v>13</v>
      </c>
      <c r="F3734" t="s">
        <v>1248</v>
      </c>
      <c r="J3734" t="s">
        <v>23</v>
      </c>
      <c r="K3734">
        <v>12</v>
      </c>
      <c r="L3734">
        <v>61.32</v>
      </c>
      <c r="M3734">
        <v>4.8000000000000001E-2</v>
      </c>
      <c r="O3734" s="12">
        <f>VLOOKUP(C3734,[3]May!$C:$Z,24,FALSE)</f>
        <v>2019</v>
      </c>
    </row>
    <row r="3735" spans="1:15" x14ac:dyDescent="0.25">
      <c r="A3735" t="s">
        <v>1245</v>
      </c>
      <c r="C3735" t="s">
        <v>1271</v>
      </c>
      <c r="E3735">
        <v>8</v>
      </c>
      <c r="F3735" t="s">
        <v>1251</v>
      </c>
      <c r="J3735" t="s">
        <v>23</v>
      </c>
      <c r="K3735">
        <v>5</v>
      </c>
      <c r="L3735">
        <v>275.3</v>
      </c>
      <c r="M3735">
        <v>0.161</v>
      </c>
      <c r="O3735" s="12">
        <f>VLOOKUP(C3735,[3]May!$C:$Z,24,FALSE)</f>
        <v>2019</v>
      </c>
    </row>
    <row r="3736" spans="1:15" x14ac:dyDescent="0.25">
      <c r="A3736" t="s">
        <v>1245</v>
      </c>
      <c r="C3736" t="s">
        <v>1271</v>
      </c>
      <c r="E3736">
        <v>2</v>
      </c>
      <c r="F3736" t="s">
        <v>1247</v>
      </c>
      <c r="J3736" t="s">
        <v>23</v>
      </c>
      <c r="K3736">
        <v>5</v>
      </c>
      <c r="L3736">
        <v>325.64999999999998</v>
      </c>
      <c r="M3736">
        <v>0.255</v>
      </c>
      <c r="O3736" s="12">
        <f>VLOOKUP(C3736,[3]May!$C:$Z,24,FALSE)</f>
        <v>2019</v>
      </c>
    </row>
    <row r="3737" spans="1:15" x14ac:dyDescent="0.25">
      <c r="A3737" t="s">
        <v>1245</v>
      </c>
      <c r="C3737" t="s">
        <v>1271</v>
      </c>
      <c r="E3737">
        <v>2</v>
      </c>
      <c r="F3737" t="s">
        <v>1247</v>
      </c>
      <c r="J3737" t="s">
        <v>23</v>
      </c>
      <c r="K3737">
        <v>5</v>
      </c>
      <c r="L3737">
        <v>25.55</v>
      </c>
      <c r="M3737">
        <v>0.02</v>
      </c>
      <c r="O3737" s="12">
        <f>VLOOKUP(C3737,[3]May!$C:$Z,24,FALSE)</f>
        <v>2019</v>
      </c>
    </row>
    <row r="3738" spans="1:15" x14ac:dyDescent="0.25">
      <c r="A3738" t="s">
        <v>1245</v>
      </c>
      <c r="C3738" t="s">
        <v>1271</v>
      </c>
      <c r="E3738">
        <v>2</v>
      </c>
      <c r="F3738" t="s">
        <v>1247</v>
      </c>
      <c r="J3738" t="s">
        <v>23</v>
      </c>
      <c r="K3738">
        <v>12</v>
      </c>
      <c r="L3738">
        <v>61.32</v>
      </c>
      <c r="M3738">
        <v>4.8000000000000001E-2</v>
      </c>
      <c r="O3738" s="12">
        <f>VLOOKUP(C3738,[3]May!$C:$Z,24,FALSE)</f>
        <v>2019</v>
      </c>
    </row>
    <row r="3739" spans="1:15" x14ac:dyDescent="0.25">
      <c r="A3739" t="s">
        <v>1245</v>
      </c>
      <c r="C3739" t="s">
        <v>1271</v>
      </c>
      <c r="E3739">
        <v>2</v>
      </c>
      <c r="F3739" t="s">
        <v>1247</v>
      </c>
      <c r="J3739" t="s">
        <v>23</v>
      </c>
      <c r="K3739">
        <v>11</v>
      </c>
      <c r="L3739">
        <v>56.21</v>
      </c>
      <c r="M3739">
        <v>4.3999999999999997E-2</v>
      </c>
      <c r="O3739" s="12">
        <f>VLOOKUP(C3739,[3]May!$C:$Z,24,FALSE)</f>
        <v>2019</v>
      </c>
    </row>
    <row r="3740" spans="1:15" x14ac:dyDescent="0.25">
      <c r="A3740" t="s">
        <v>1245</v>
      </c>
      <c r="C3740" t="s">
        <v>1271</v>
      </c>
      <c r="E3740">
        <v>2</v>
      </c>
      <c r="F3740" t="s">
        <v>1247</v>
      </c>
      <c r="J3740" t="s">
        <v>23</v>
      </c>
      <c r="K3740">
        <v>1</v>
      </c>
      <c r="L3740">
        <v>65.13</v>
      </c>
      <c r="M3740">
        <v>5.0999999999999997E-2</v>
      </c>
      <c r="O3740" s="12">
        <f>VLOOKUP(C3740,[3]May!$C:$Z,24,FALSE)</f>
        <v>2019</v>
      </c>
    </row>
    <row r="3741" spans="1:15" x14ac:dyDescent="0.25">
      <c r="A3741" t="s">
        <v>1245</v>
      </c>
      <c r="C3741" t="s">
        <v>1271</v>
      </c>
      <c r="E3741">
        <v>13</v>
      </c>
      <c r="F3741" t="s">
        <v>1248</v>
      </c>
      <c r="J3741" t="s">
        <v>23</v>
      </c>
      <c r="K3741">
        <v>15</v>
      </c>
      <c r="L3741">
        <v>76.650000000000006</v>
      </c>
      <c r="M3741">
        <v>0.06</v>
      </c>
      <c r="O3741" s="12">
        <f>VLOOKUP(C3741,[3]May!$C:$Z,24,FALSE)</f>
        <v>2019</v>
      </c>
    </row>
    <row r="3742" spans="1:15" x14ac:dyDescent="0.25">
      <c r="A3742" t="s">
        <v>1245</v>
      </c>
      <c r="C3742" t="s">
        <v>1271</v>
      </c>
      <c r="E3742">
        <v>2</v>
      </c>
      <c r="F3742" t="s">
        <v>1247</v>
      </c>
      <c r="J3742" t="s">
        <v>23</v>
      </c>
      <c r="K3742">
        <v>3</v>
      </c>
      <c r="L3742">
        <v>195.39</v>
      </c>
      <c r="M3742">
        <v>0.153</v>
      </c>
      <c r="O3742" s="12">
        <f>VLOOKUP(C3742,[3]May!$C:$Z,24,FALSE)</f>
        <v>2019</v>
      </c>
    </row>
    <row r="3743" spans="1:15" x14ac:dyDescent="0.25">
      <c r="A3743" t="s">
        <v>1245</v>
      </c>
      <c r="C3743" t="s">
        <v>1271</v>
      </c>
      <c r="E3743">
        <v>2</v>
      </c>
      <c r="F3743" t="s">
        <v>1247</v>
      </c>
      <c r="J3743" t="s">
        <v>23</v>
      </c>
      <c r="K3743">
        <v>16</v>
      </c>
      <c r="L3743">
        <v>81.760000000000005</v>
      </c>
      <c r="M3743">
        <v>6.4000000000000001E-2</v>
      </c>
      <c r="O3743" s="12">
        <f>VLOOKUP(C3743,[3]May!$C:$Z,24,FALSE)</f>
        <v>2019</v>
      </c>
    </row>
    <row r="3744" spans="1:15" x14ac:dyDescent="0.25">
      <c r="A3744" t="s">
        <v>1245</v>
      </c>
      <c r="C3744" t="s">
        <v>1271</v>
      </c>
      <c r="E3744">
        <v>13</v>
      </c>
      <c r="F3744" t="s">
        <v>1248</v>
      </c>
      <c r="J3744" t="s">
        <v>23</v>
      </c>
      <c r="K3744">
        <v>5</v>
      </c>
      <c r="L3744">
        <v>25.55</v>
      </c>
      <c r="M3744">
        <v>0.02</v>
      </c>
      <c r="O3744" s="12">
        <f>VLOOKUP(C3744,[3]May!$C:$Z,24,FALSE)</f>
        <v>2019</v>
      </c>
    </row>
    <row r="3745" spans="1:15" x14ac:dyDescent="0.25">
      <c r="A3745" t="s">
        <v>1245</v>
      </c>
      <c r="C3745" t="s">
        <v>1271</v>
      </c>
      <c r="E3745">
        <v>13</v>
      </c>
      <c r="F3745" t="s">
        <v>1248</v>
      </c>
      <c r="J3745" t="s">
        <v>23</v>
      </c>
      <c r="K3745">
        <v>3</v>
      </c>
      <c r="L3745">
        <v>15.33</v>
      </c>
      <c r="M3745">
        <v>1.2E-2</v>
      </c>
      <c r="O3745" s="12">
        <f>VLOOKUP(C3745,[3]May!$C:$Z,24,FALSE)</f>
        <v>2019</v>
      </c>
    </row>
    <row r="3746" spans="1:15" x14ac:dyDescent="0.25">
      <c r="A3746" t="s">
        <v>1245</v>
      </c>
      <c r="C3746" t="s">
        <v>1271</v>
      </c>
      <c r="E3746">
        <v>2</v>
      </c>
      <c r="F3746" t="s">
        <v>1247</v>
      </c>
      <c r="J3746" t="s">
        <v>23</v>
      </c>
      <c r="K3746">
        <v>16</v>
      </c>
      <c r="L3746">
        <v>81.760000000000005</v>
      </c>
      <c r="M3746">
        <v>6.4000000000000001E-2</v>
      </c>
      <c r="O3746" s="12">
        <f>VLOOKUP(C3746,[3]May!$C:$Z,24,FALSE)</f>
        <v>2019</v>
      </c>
    </row>
    <row r="3747" spans="1:15" x14ac:dyDescent="0.25">
      <c r="A3747" t="s">
        <v>1245</v>
      </c>
      <c r="C3747" t="s">
        <v>1271</v>
      </c>
      <c r="E3747">
        <v>2</v>
      </c>
      <c r="F3747" t="s">
        <v>1247</v>
      </c>
      <c r="J3747" t="s">
        <v>23</v>
      </c>
      <c r="K3747">
        <v>13</v>
      </c>
      <c r="L3747">
        <v>66.430000000000007</v>
      </c>
      <c r="M3747">
        <v>5.1999999999999998E-2</v>
      </c>
      <c r="O3747" s="12">
        <f>VLOOKUP(C3747,[3]May!$C:$Z,24,FALSE)</f>
        <v>2019</v>
      </c>
    </row>
    <row r="3748" spans="1:15" x14ac:dyDescent="0.25">
      <c r="A3748" t="s">
        <v>1245</v>
      </c>
      <c r="C3748" t="s">
        <v>1271</v>
      </c>
      <c r="E3748">
        <v>2</v>
      </c>
      <c r="F3748" t="s">
        <v>1247</v>
      </c>
      <c r="J3748" t="s">
        <v>23</v>
      </c>
      <c r="K3748">
        <v>18</v>
      </c>
      <c r="L3748">
        <v>91.98</v>
      </c>
      <c r="M3748">
        <v>7.1999999999999995E-2</v>
      </c>
      <c r="O3748" s="12">
        <f>VLOOKUP(C3748,[3]May!$C:$Z,24,FALSE)</f>
        <v>2019</v>
      </c>
    </row>
    <row r="3749" spans="1:15" x14ac:dyDescent="0.25">
      <c r="A3749" t="s">
        <v>1245</v>
      </c>
      <c r="C3749" t="s">
        <v>1271</v>
      </c>
      <c r="E3749">
        <v>2</v>
      </c>
      <c r="F3749" t="s">
        <v>1247</v>
      </c>
      <c r="J3749" t="s">
        <v>23</v>
      </c>
      <c r="K3749">
        <v>4</v>
      </c>
      <c r="L3749">
        <v>20.440000000000001</v>
      </c>
      <c r="M3749">
        <v>1.6E-2</v>
      </c>
      <c r="O3749" s="12">
        <f>VLOOKUP(C3749,[3]May!$C:$Z,24,FALSE)</f>
        <v>2019</v>
      </c>
    </row>
    <row r="3750" spans="1:15" x14ac:dyDescent="0.25">
      <c r="A3750" t="s">
        <v>1245</v>
      </c>
      <c r="C3750" t="s">
        <v>1271</v>
      </c>
      <c r="E3750">
        <v>2</v>
      </c>
      <c r="F3750" t="s">
        <v>1247</v>
      </c>
      <c r="J3750" t="s">
        <v>23</v>
      </c>
      <c r="K3750">
        <v>11</v>
      </c>
      <c r="L3750">
        <v>716.43</v>
      </c>
      <c r="M3750">
        <v>0.56100000000000005</v>
      </c>
      <c r="O3750" s="12">
        <f>VLOOKUP(C3750,[3]May!$C:$Z,24,FALSE)</f>
        <v>2019</v>
      </c>
    </row>
    <row r="3751" spans="1:15" x14ac:dyDescent="0.25">
      <c r="A3751" t="s">
        <v>1245</v>
      </c>
      <c r="C3751" t="s">
        <v>1271</v>
      </c>
      <c r="E3751">
        <v>2</v>
      </c>
      <c r="F3751" t="s">
        <v>1247</v>
      </c>
      <c r="J3751" t="s">
        <v>23</v>
      </c>
      <c r="K3751">
        <v>10</v>
      </c>
      <c r="L3751">
        <v>51.1</v>
      </c>
      <c r="M3751">
        <v>0.04</v>
      </c>
      <c r="O3751" s="12">
        <f>VLOOKUP(C3751,[3]May!$C:$Z,24,FALSE)</f>
        <v>2019</v>
      </c>
    </row>
    <row r="3752" spans="1:15" x14ac:dyDescent="0.25">
      <c r="A3752" t="s">
        <v>1245</v>
      </c>
      <c r="C3752" t="s">
        <v>1271</v>
      </c>
      <c r="E3752">
        <v>2</v>
      </c>
      <c r="F3752" t="s">
        <v>1247</v>
      </c>
      <c r="J3752" t="s">
        <v>23</v>
      </c>
      <c r="K3752">
        <v>6</v>
      </c>
      <c r="L3752">
        <v>390.78</v>
      </c>
      <c r="M3752">
        <v>0.30599999999999999</v>
      </c>
      <c r="O3752" s="12">
        <f>VLOOKUP(C3752,[3]May!$C:$Z,24,FALSE)</f>
        <v>2019</v>
      </c>
    </row>
    <row r="3753" spans="1:15" x14ac:dyDescent="0.25">
      <c r="A3753" t="s">
        <v>1245</v>
      </c>
      <c r="C3753" t="s">
        <v>1271</v>
      </c>
      <c r="E3753">
        <v>2</v>
      </c>
      <c r="F3753" t="s">
        <v>1247</v>
      </c>
      <c r="J3753" t="s">
        <v>23</v>
      </c>
      <c r="K3753">
        <v>2</v>
      </c>
      <c r="L3753">
        <v>10.220000000000001</v>
      </c>
      <c r="M3753">
        <v>8.0000000000000002E-3</v>
      </c>
      <c r="O3753" s="12">
        <f>VLOOKUP(C3753,[3]May!$C:$Z,24,FALSE)</f>
        <v>2019</v>
      </c>
    </row>
    <row r="3754" spans="1:15" x14ac:dyDescent="0.25">
      <c r="A3754" t="s">
        <v>1245</v>
      </c>
      <c r="C3754" t="s">
        <v>1271</v>
      </c>
      <c r="E3754">
        <v>2</v>
      </c>
      <c r="F3754" t="s">
        <v>1247</v>
      </c>
      <c r="J3754" t="s">
        <v>23</v>
      </c>
      <c r="K3754">
        <v>18</v>
      </c>
      <c r="L3754">
        <v>1172.3399999999999</v>
      </c>
      <c r="M3754">
        <v>0.91800000000000004</v>
      </c>
      <c r="O3754" s="12">
        <f>VLOOKUP(C3754,[3]May!$C:$Z,24,FALSE)</f>
        <v>2019</v>
      </c>
    </row>
    <row r="3755" spans="1:15" x14ac:dyDescent="0.25">
      <c r="A3755" t="s">
        <v>1245</v>
      </c>
      <c r="C3755" t="s">
        <v>1271</v>
      </c>
      <c r="E3755">
        <v>2</v>
      </c>
      <c r="F3755" t="s">
        <v>1247</v>
      </c>
      <c r="J3755" t="s">
        <v>23</v>
      </c>
      <c r="K3755">
        <v>12</v>
      </c>
      <c r="L3755">
        <v>61.32</v>
      </c>
      <c r="M3755">
        <v>4.8000000000000001E-2</v>
      </c>
      <c r="O3755" s="12">
        <f>VLOOKUP(C3755,[3]May!$C:$Z,24,FALSE)</f>
        <v>2019</v>
      </c>
    </row>
    <row r="3756" spans="1:15" x14ac:dyDescent="0.25">
      <c r="A3756" t="s">
        <v>1245</v>
      </c>
      <c r="C3756" t="s">
        <v>1271</v>
      </c>
      <c r="E3756">
        <v>2</v>
      </c>
      <c r="F3756" t="s">
        <v>1247</v>
      </c>
      <c r="J3756" t="s">
        <v>23</v>
      </c>
      <c r="K3756">
        <v>3</v>
      </c>
      <c r="L3756">
        <v>195.39</v>
      </c>
      <c r="M3756">
        <v>0.153</v>
      </c>
      <c r="O3756" s="12">
        <f>VLOOKUP(C3756,[3]May!$C:$Z,24,FALSE)</f>
        <v>2019</v>
      </c>
    </row>
    <row r="3757" spans="1:15" x14ac:dyDescent="0.25">
      <c r="A3757" t="s">
        <v>1245</v>
      </c>
      <c r="C3757" t="s">
        <v>1271</v>
      </c>
      <c r="E3757">
        <v>2</v>
      </c>
      <c r="F3757" t="s">
        <v>1247</v>
      </c>
      <c r="J3757" t="s">
        <v>23</v>
      </c>
      <c r="K3757">
        <v>2</v>
      </c>
      <c r="L3757">
        <v>130.26</v>
      </c>
      <c r="M3757">
        <v>0.10199999999999999</v>
      </c>
      <c r="O3757" s="12">
        <f>VLOOKUP(C3757,[3]May!$C:$Z,24,FALSE)</f>
        <v>2019</v>
      </c>
    </row>
    <row r="3758" spans="1:15" x14ac:dyDescent="0.25">
      <c r="A3758" t="s">
        <v>1245</v>
      </c>
      <c r="C3758" t="s">
        <v>1271</v>
      </c>
      <c r="E3758">
        <v>2</v>
      </c>
      <c r="F3758" t="s">
        <v>1247</v>
      </c>
      <c r="J3758" t="s">
        <v>23</v>
      </c>
      <c r="K3758">
        <v>13</v>
      </c>
      <c r="L3758">
        <v>66.430000000000007</v>
      </c>
      <c r="M3758">
        <v>5.1999999999999998E-2</v>
      </c>
      <c r="O3758" s="12">
        <f>VLOOKUP(C3758,[3]May!$C:$Z,24,FALSE)</f>
        <v>2019</v>
      </c>
    </row>
    <row r="3759" spans="1:15" x14ac:dyDescent="0.25">
      <c r="A3759" t="s">
        <v>1245</v>
      </c>
      <c r="C3759" t="s">
        <v>1271</v>
      </c>
      <c r="E3759">
        <v>2</v>
      </c>
      <c r="F3759" t="s">
        <v>1247</v>
      </c>
      <c r="J3759" t="s">
        <v>23</v>
      </c>
      <c r="K3759">
        <v>13</v>
      </c>
      <c r="L3759">
        <v>66.430000000000007</v>
      </c>
      <c r="M3759">
        <v>5.1999999999999998E-2</v>
      </c>
      <c r="O3759" s="12">
        <f>VLOOKUP(C3759,[3]May!$C:$Z,24,FALSE)</f>
        <v>2019</v>
      </c>
    </row>
    <row r="3760" spans="1:15" x14ac:dyDescent="0.25">
      <c r="A3760" t="s">
        <v>1245</v>
      </c>
      <c r="C3760" t="s">
        <v>1271</v>
      </c>
      <c r="E3760">
        <v>2</v>
      </c>
      <c r="F3760" t="s">
        <v>1247</v>
      </c>
      <c r="J3760" t="s">
        <v>23</v>
      </c>
      <c r="K3760">
        <v>2</v>
      </c>
      <c r="L3760">
        <v>130.26</v>
      </c>
      <c r="M3760">
        <v>0.10199999999999999</v>
      </c>
      <c r="O3760" s="12">
        <f>VLOOKUP(C3760,[3]May!$C:$Z,24,FALSE)</f>
        <v>2019</v>
      </c>
    </row>
    <row r="3761" spans="1:15" x14ac:dyDescent="0.25">
      <c r="A3761" t="s">
        <v>1245</v>
      </c>
      <c r="C3761" t="s">
        <v>1271</v>
      </c>
      <c r="E3761">
        <v>2</v>
      </c>
      <c r="F3761" t="s">
        <v>1247</v>
      </c>
      <c r="J3761" t="s">
        <v>23</v>
      </c>
      <c r="K3761">
        <v>16</v>
      </c>
      <c r="L3761">
        <v>81.760000000000005</v>
      </c>
      <c r="M3761">
        <v>6.4000000000000001E-2</v>
      </c>
      <c r="O3761" s="12">
        <f>VLOOKUP(C3761,[3]May!$C:$Z,24,FALSE)</f>
        <v>2019</v>
      </c>
    </row>
    <row r="3762" spans="1:15" x14ac:dyDescent="0.25">
      <c r="A3762" t="s">
        <v>1245</v>
      </c>
      <c r="C3762" t="s">
        <v>1271</v>
      </c>
      <c r="E3762">
        <v>2</v>
      </c>
      <c r="F3762" t="s">
        <v>1247</v>
      </c>
      <c r="J3762" t="s">
        <v>23</v>
      </c>
      <c r="K3762">
        <v>3</v>
      </c>
      <c r="L3762">
        <v>15.33</v>
      </c>
      <c r="M3762">
        <v>1.2E-2</v>
      </c>
      <c r="O3762" s="12">
        <f>VLOOKUP(C3762,[3]May!$C:$Z,24,FALSE)</f>
        <v>2019</v>
      </c>
    </row>
    <row r="3763" spans="1:15" x14ac:dyDescent="0.25">
      <c r="A3763" t="s">
        <v>1245</v>
      </c>
      <c r="C3763" t="s">
        <v>1271</v>
      </c>
      <c r="E3763">
        <v>2</v>
      </c>
      <c r="F3763" t="s">
        <v>1247</v>
      </c>
      <c r="J3763" t="s">
        <v>23</v>
      </c>
      <c r="K3763">
        <v>14</v>
      </c>
      <c r="L3763">
        <v>71.540000000000006</v>
      </c>
      <c r="M3763">
        <v>5.6000000000000001E-2</v>
      </c>
      <c r="O3763" s="12">
        <f>VLOOKUP(C3763,[3]May!$C:$Z,24,FALSE)</f>
        <v>2019</v>
      </c>
    </row>
    <row r="3764" spans="1:15" x14ac:dyDescent="0.25">
      <c r="A3764" t="s">
        <v>1245</v>
      </c>
      <c r="C3764" t="s">
        <v>1271</v>
      </c>
      <c r="E3764">
        <v>2</v>
      </c>
      <c r="F3764" t="s">
        <v>1247</v>
      </c>
      <c r="J3764" t="s">
        <v>23</v>
      </c>
      <c r="K3764">
        <v>14</v>
      </c>
      <c r="L3764">
        <v>71.540000000000006</v>
      </c>
      <c r="M3764">
        <v>5.6000000000000001E-2</v>
      </c>
      <c r="O3764" s="12">
        <f>VLOOKUP(C3764,[3]May!$C:$Z,24,FALSE)</f>
        <v>2019</v>
      </c>
    </row>
    <row r="3765" spans="1:15" x14ac:dyDescent="0.25">
      <c r="A3765" t="s">
        <v>1245</v>
      </c>
      <c r="C3765" t="s">
        <v>1271</v>
      </c>
      <c r="E3765">
        <v>2</v>
      </c>
      <c r="F3765" t="s">
        <v>1247</v>
      </c>
      <c r="J3765" t="s">
        <v>23</v>
      </c>
      <c r="K3765">
        <v>2</v>
      </c>
      <c r="L3765">
        <v>130.26</v>
      </c>
      <c r="M3765">
        <v>0.10199999999999999</v>
      </c>
      <c r="O3765" s="12">
        <f>VLOOKUP(C3765,[3]May!$C:$Z,24,FALSE)</f>
        <v>2019</v>
      </c>
    </row>
    <row r="3766" spans="1:15" x14ac:dyDescent="0.25">
      <c r="A3766" t="s">
        <v>1245</v>
      </c>
      <c r="C3766" t="s">
        <v>1271</v>
      </c>
      <c r="E3766">
        <v>2</v>
      </c>
      <c r="F3766" t="s">
        <v>1247</v>
      </c>
      <c r="J3766" t="s">
        <v>23</v>
      </c>
      <c r="K3766">
        <v>17</v>
      </c>
      <c r="L3766">
        <v>86.87</v>
      </c>
      <c r="M3766">
        <v>6.8000000000000005E-2</v>
      </c>
      <c r="O3766" s="12">
        <f>VLOOKUP(C3766,[3]May!$C:$Z,24,FALSE)</f>
        <v>2019</v>
      </c>
    </row>
    <row r="3767" spans="1:15" x14ac:dyDescent="0.25">
      <c r="A3767" t="s">
        <v>1245</v>
      </c>
      <c r="C3767" t="s">
        <v>1271</v>
      </c>
      <c r="E3767">
        <v>2</v>
      </c>
      <c r="F3767" t="s">
        <v>1247</v>
      </c>
      <c r="J3767" t="s">
        <v>23</v>
      </c>
      <c r="K3767">
        <v>10</v>
      </c>
      <c r="L3767">
        <v>51.1</v>
      </c>
      <c r="M3767">
        <v>0.04</v>
      </c>
      <c r="O3767" s="12">
        <f>VLOOKUP(C3767,[3]May!$C:$Z,24,FALSE)</f>
        <v>2019</v>
      </c>
    </row>
    <row r="3768" spans="1:15" x14ac:dyDescent="0.25">
      <c r="A3768" t="s">
        <v>1245</v>
      </c>
      <c r="C3768" t="s">
        <v>1271</v>
      </c>
      <c r="E3768">
        <v>13</v>
      </c>
      <c r="F3768" t="s">
        <v>1248</v>
      </c>
      <c r="J3768" t="s">
        <v>23</v>
      </c>
      <c r="K3768">
        <v>10</v>
      </c>
      <c r="L3768">
        <v>51.1</v>
      </c>
      <c r="M3768">
        <v>0.04</v>
      </c>
      <c r="O3768" s="12">
        <f>VLOOKUP(C3768,[3]May!$C:$Z,24,FALSE)</f>
        <v>2019</v>
      </c>
    </row>
    <row r="3769" spans="1:15" x14ac:dyDescent="0.25">
      <c r="A3769" t="s">
        <v>1245</v>
      </c>
      <c r="C3769" t="s">
        <v>1271</v>
      </c>
      <c r="E3769">
        <v>2</v>
      </c>
      <c r="F3769" t="s">
        <v>1247</v>
      </c>
      <c r="J3769" t="s">
        <v>23</v>
      </c>
      <c r="K3769">
        <v>17</v>
      </c>
      <c r="L3769">
        <v>86.87</v>
      </c>
      <c r="M3769">
        <v>6.8000000000000005E-2</v>
      </c>
      <c r="O3769" s="12">
        <f>VLOOKUP(C3769,[3]May!$C:$Z,24,FALSE)</f>
        <v>2019</v>
      </c>
    </row>
    <row r="3770" spans="1:15" x14ac:dyDescent="0.25">
      <c r="A3770" t="s">
        <v>1245</v>
      </c>
      <c r="C3770" t="s">
        <v>1271</v>
      </c>
      <c r="E3770">
        <v>2</v>
      </c>
      <c r="F3770" t="s">
        <v>1247</v>
      </c>
      <c r="J3770" t="s">
        <v>23</v>
      </c>
      <c r="K3770">
        <v>4</v>
      </c>
      <c r="L3770">
        <v>20.440000000000001</v>
      </c>
      <c r="M3770">
        <v>1.6E-2</v>
      </c>
      <c r="O3770" s="12">
        <f>VLOOKUP(C3770,[3]May!$C:$Z,24,FALSE)</f>
        <v>2019</v>
      </c>
    </row>
    <row r="3771" spans="1:15" x14ac:dyDescent="0.25">
      <c r="A3771" t="s">
        <v>1245</v>
      </c>
      <c r="C3771" t="s">
        <v>1271</v>
      </c>
      <c r="E3771">
        <v>2</v>
      </c>
      <c r="F3771" t="s">
        <v>1247</v>
      </c>
      <c r="J3771" t="s">
        <v>23</v>
      </c>
      <c r="K3771">
        <v>4</v>
      </c>
      <c r="L3771">
        <v>260.52</v>
      </c>
      <c r="M3771">
        <v>0.20399999999999999</v>
      </c>
      <c r="O3771" s="12">
        <f>VLOOKUP(C3771,[3]May!$C:$Z,24,FALSE)</f>
        <v>2019</v>
      </c>
    </row>
    <row r="3772" spans="1:15" x14ac:dyDescent="0.25">
      <c r="A3772" t="s">
        <v>1245</v>
      </c>
      <c r="C3772" t="s">
        <v>1272</v>
      </c>
      <c r="E3772">
        <v>2</v>
      </c>
      <c r="F3772" t="s">
        <v>1247</v>
      </c>
      <c r="J3772" t="s">
        <v>23</v>
      </c>
      <c r="K3772">
        <v>4</v>
      </c>
      <c r="L3772">
        <v>20.440000000000001</v>
      </c>
      <c r="M3772">
        <v>1.6E-2</v>
      </c>
      <c r="O3772" s="12">
        <f>VLOOKUP(C3772,[3]May!$C:$Z,24,FALSE)</f>
        <v>2019</v>
      </c>
    </row>
    <row r="3773" spans="1:15" x14ac:dyDescent="0.25">
      <c r="A3773" t="s">
        <v>1245</v>
      </c>
      <c r="C3773" t="s">
        <v>1272</v>
      </c>
      <c r="E3773">
        <v>2</v>
      </c>
      <c r="F3773" t="s">
        <v>1247</v>
      </c>
      <c r="J3773" t="s">
        <v>23</v>
      </c>
      <c r="K3773">
        <v>6</v>
      </c>
      <c r="L3773">
        <v>390.78</v>
      </c>
      <c r="M3773">
        <v>0.30599999999999999</v>
      </c>
      <c r="O3773" s="12">
        <f>VLOOKUP(C3773,[3]May!$C:$Z,24,FALSE)</f>
        <v>2019</v>
      </c>
    </row>
    <row r="3774" spans="1:15" x14ac:dyDescent="0.25">
      <c r="A3774" t="s">
        <v>1245</v>
      </c>
      <c r="C3774" t="s">
        <v>1272</v>
      </c>
      <c r="E3774">
        <v>2</v>
      </c>
      <c r="F3774" t="s">
        <v>1247</v>
      </c>
      <c r="J3774" t="s">
        <v>23</v>
      </c>
      <c r="K3774">
        <v>11</v>
      </c>
      <c r="L3774">
        <v>56.21</v>
      </c>
      <c r="M3774">
        <v>4.3999999999999997E-2</v>
      </c>
      <c r="O3774" s="12">
        <f>VLOOKUP(C3774,[3]May!$C:$Z,24,FALSE)</f>
        <v>2019</v>
      </c>
    </row>
    <row r="3775" spans="1:15" x14ac:dyDescent="0.25">
      <c r="A3775" t="s">
        <v>1245</v>
      </c>
      <c r="C3775" t="s">
        <v>1272</v>
      </c>
      <c r="E3775">
        <v>2</v>
      </c>
      <c r="F3775" t="s">
        <v>1247</v>
      </c>
      <c r="J3775" t="s">
        <v>23</v>
      </c>
      <c r="K3775">
        <v>5</v>
      </c>
      <c r="L3775">
        <v>25.55</v>
      </c>
      <c r="M3775">
        <v>0.02</v>
      </c>
      <c r="O3775" s="12">
        <f>VLOOKUP(C3775,[3]May!$C:$Z,24,FALSE)</f>
        <v>2019</v>
      </c>
    </row>
    <row r="3776" spans="1:15" x14ac:dyDescent="0.25">
      <c r="A3776" t="s">
        <v>1245</v>
      </c>
      <c r="C3776" t="s">
        <v>1272</v>
      </c>
      <c r="E3776">
        <v>2</v>
      </c>
      <c r="F3776" t="s">
        <v>1247</v>
      </c>
      <c r="J3776" t="s">
        <v>23</v>
      </c>
      <c r="K3776">
        <v>7</v>
      </c>
      <c r="L3776">
        <v>455.91</v>
      </c>
      <c r="M3776">
        <v>0.35699999999999998</v>
      </c>
      <c r="O3776" s="12">
        <f>VLOOKUP(C3776,[3]May!$C:$Z,24,FALSE)</f>
        <v>2019</v>
      </c>
    </row>
    <row r="3777" spans="1:15" x14ac:dyDescent="0.25">
      <c r="A3777" t="s">
        <v>1245</v>
      </c>
      <c r="C3777" t="s">
        <v>1272</v>
      </c>
      <c r="E3777">
        <v>2</v>
      </c>
      <c r="F3777" t="s">
        <v>1247</v>
      </c>
      <c r="J3777" t="s">
        <v>23</v>
      </c>
      <c r="K3777">
        <v>6</v>
      </c>
      <c r="L3777">
        <v>390.78</v>
      </c>
      <c r="M3777">
        <v>0.30599999999999999</v>
      </c>
      <c r="O3777" s="12">
        <f>VLOOKUP(C3777,[3]May!$C:$Z,24,FALSE)</f>
        <v>2019</v>
      </c>
    </row>
    <row r="3778" spans="1:15" x14ac:dyDescent="0.25">
      <c r="A3778" t="s">
        <v>1245</v>
      </c>
      <c r="C3778" t="s">
        <v>1272</v>
      </c>
      <c r="E3778">
        <v>2</v>
      </c>
      <c r="F3778" t="s">
        <v>1247</v>
      </c>
      <c r="J3778" t="s">
        <v>23</v>
      </c>
      <c r="K3778">
        <v>12</v>
      </c>
      <c r="L3778">
        <v>61.32</v>
      </c>
      <c r="M3778">
        <v>4.8000000000000001E-2</v>
      </c>
      <c r="O3778" s="12">
        <f>VLOOKUP(C3778,[3]May!$C:$Z,24,FALSE)</f>
        <v>2019</v>
      </c>
    </row>
    <row r="3779" spans="1:15" x14ac:dyDescent="0.25">
      <c r="A3779" t="s">
        <v>1245</v>
      </c>
      <c r="C3779" t="s">
        <v>1272</v>
      </c>
      <c r="E3779">
        <v>2</v>
      </c>
      <c r="F3779" t="s">
        <v>1247</v>
      </c>
      <c r="J3779" t="s">
        <v>23</v>
      </c>
      <c r="K3779">
        <v>2</v>
      </c>
      <c r="L3779">
        <v>130.26</v>
      </c>
      <c r="M3779">
        <v>0.10199999999999999</v>
      </c>
      <c r="O3779" s="12">
        <f>VLOOKUP(C3779,[3]May!$C:$Z,24,FALSE)</f>
        <v>2019</v>
      </c>
    </row>
    <row r="3780" spans="1:15" x14ac:dyDescent="0.25">
      <c r="A3780" t="s">
        <v>1245</v>
      </c>
      <c r="C3780" t="s">
        <v>1272</v>
      </c>
      <c r="E3780">
        <v>2</v>
      </c>
      <c r="F3780" t="s">
        <v>1247</v>
      </c>
      <c r="J3780" t="s">
        <v>23</v>
      </c>
      <c r="K3780">
        <v>7</v>
      </c>
      <c r="L3780">
        <v>35.770000000000003</v>
      </c>
      <c r="M3780">
        <v>2.8000000000000001E-2</v>
      </c>
      <c r="O3780" s="12">
        <f>VLOOKUP(C3780,[3]May!$C:$Z,24,FALSE)</f>
        <v>2019</v>
      </c>
    </row>
    <row r="3781" spans="1:15" x14ac:dyDescent="0.25">
      <c r="A3781" t="s">
        <v>1245</v>
      </c>
      <c r="C3781" t="s">
        <v>1272</v>
      </c>
      <c r="E3781">
        <v>2</v>
      </c>
      <c r="F3781" t="s">
        <v>1247</v>
      </c>
      <c r="J3781" t="s">
        <v>23</v>
      </c>
      <c r="K3781">
        <v>16</v>
      </c>
      <c r="L3781">
        <v>81.760000000000005</v>
      </c>
      <c r="M3781">
        <v>6.4000000000000001E-2</v>
      </c>
      <c r="O3781" s="12">
        <f>VLOOKUP(C3781,[3]May!$C:$Z,24,FALSE)</f>
        <v>2019</v>
      </c>
    </row>
    <row r="3782" spans="1:15" x14ac:dyDescent="0.25">
      <c r="A3782" t="s">
        <v>1245</v>
      </c>
      <c r="C3782" t="s">
        <v>1272</v>
      </c>
      <c r="E3782">
        <v>2</v>
      </c>
      <c r="F3782" t="s">
        <v>1247</v>
      </c>
      <c r="J3782" t="s">
        <v>23</v>
      </c>
      <c r="K3782">
        <v>6</v>
      </c>
      <c r="L3782">
        <v>30.66</v>
      </c>
      <c r="M3782">
        <v>2.4E-2</v>
      </c>
      <c r="O3782" s="12">
        <f>VLOOKUP(C3782,[3]May!$C:$Z,24,FALSE)</f>
        <v>2019</v>
      </c>
    </row>
    <row r="3783" spans="1:15" x14ac:dyDescent="0.25">
      <c r="A3783" t="s">
        <v>1245</v>
      </c>
      <c r="C3783" t="s">
        <v>1272</v>
      </c>
      <c r="E3783">
        <v>2</v>
      </c>
      <c r="F3783" t="s">
        <v>1247</v>
      </c>
      <c r="J3783" t="s">
        <v>23</v>
      </c>
      <c r="K3783">
        <v>4</v>
      </c>
      <c r="L3783">
        <v>260.52</v>
      </c>
      <c r="M3783">
        <v>0.20399999999999999</v>
      </c>
      <c r="O3783" s="12">
        <f>VLOOKUP(C3783,[3]May!$C:$Z,24,FALSE)</f>
        <v>2019</v>
      </c>
    </row>
    <row r="3784" spans="1:15" x14ac:dyDescent="0.25">
      <c r="A3784" t="s">
        <v>1245</v>
      </c>
      <c r="C3784" t="s">
        <v>1272</v>
      </c>
      <c r="E3784">
        <v>2</v>
      </c>
      <c r="F3784" t="s">
        <v>1247</v>
      </c>
      <c r="J3784" t="s">
        <v>23</v>
      </c>
      <c r="K3784">
        <v>9</v>
      </c>
      <c r="L3784">
        <v>45.99</v>
      </c>
      <c r="M3784">
        <v>3.5999999999999997E-2</v>
      </c>
      <c r="O3784" s="12">
        <f>VLOOKUP(C3784,[3]May!$C:$Z,24,FALSE)</f>
        <v>2019</v>
      </c>
    </row>
    <row r="3785" spans="1:15" x14ac:dyDescent="0.25">
      <c r="A3785" t="s">
        <v>1245</v>
      </c>
      <c r="C3785" t="s">
        <v>1272</v>
      </c>
      <c r="E3785">
        <v>2</v>
      </c>
      <c r="F3785" t="s">
        <v>1247</v>
      </c>
      <c r="J3785" t="s">
        <v>23</v>
      </c>
      <c r="K3785">
        <v>2</v>
      </c>
      <c r="L3785">
        <v>130.26</v>
      </c>
      <c r="M3785">
        <v>0.10199999999999999</v>
      </c>
      <c r="O3785" s="12">
        <f>VLOOKUP(C3785,[3]May!$C:$Z,24,FALSE)</f>
        <v>2019</v>
      </c>
    </row>
    <row r="3786" spans="1:15" x14ac:dyDescent="0.25">
      <c r="A3786" t="s">
        <v>1245</v>
      </c>
      <c r="C3786" t="s">
        <v>1272</v>
      </c>
      <c r="E3786">
        <v>2</v>
      </c>
      <c r="F3786" t="s">
        <v>1247</v>
      </c>
      <c r="J3786" t="s">
        <v>23</v>
      </c>
      <c r="K3786">
        <v>18</v>
      </c>
      <c r="L3786">
        <v>91.98</v>
      </c>
      <c r="M3786">
        <v>7.1999999999999995E-2</v>
      </c>
      <c r="O3786" s="12">
        <f>VLOOKUP(C3786,[3]May!$C:$Z,24,FALSE)</f>
        <v>2019</v>
      </c>
    </row>
    <row r="3787" spans="1:15" x14ac:dyDescent="0.25">
      <c r="A3787" t="s">
        <v>1245</v>
      </c>
      <c r="C3787" t="s">
        <v>1272</v>
      </c>
      <c r="E3787">
        <v>2</v>
      </c>
      <c r="F3787" t="s">
        <v>1247</v>
      </c>
      <c r="J3787" t="s">
        <v>23</v>
      </c>
      <c r="K3787">
        <v>6</v>
      </c>
      <c r="L3787">
        <v>30.66</v>
      </c>
      <c r="M3787">
        <v>2.4E-2</v>
      </c>
      <c r="O3787" s="12">
        <f>VLOOKUP(C3787,[3]May!$C:$Z,24,FALSE)</f>
        <v>2019</v>
      </c>
    </row>
    <row r="3788" spans="1:15" x14ac:dyDescent="0.25">
      <c r="A3788" t="s">
        <v>1245</v>
      </c>
      <c r="C3788" t="s">
        <v>1272</v>
      </c>
      <c r="E3788">
        <v>6</v>
      </c>
      <c r="F3788" t="s">
        <v>1250</v>
      </c>
      <c r="J3788" t="s">
        <v>23</v>
      </c>
      <c r="K3788">
        <v>2</v>
      </c>
      <c r="L3788">
        <v>21.7</v>
      </c>
      <c r="M3788">
        <v>1.7000000000000001E-2</v>
      </c>
      <c r="O3788" s="12">
        <f>VLOOKUP(C3788,[3]May!$C:$Z,24,FALSE)</f>
        <v>2019</v>
      </c>
    </row>
    <row r="3789" spans="1:15" x14ac:dyDescent="0.25">
      <c r="A3789" t="s">
        <v>1245</v>
      </c>
      <c r="C3789" t="s">
        <v>1272</v>
      </c>
      <c r="E3789">
        <v>2</v>
      </c>
      <c r="F3789" t="s">
        <v>1247</v>
      </c>
      <c r="J3789" t="s">
        <v>23</v>
      </c>
      <c r="K3789">
        <v>17</v>
      </c>
      <c r="L3789">
        <v>86.87</v>
      </c>
      <c r="M3789">
        <v>6.8000000000000005E-2</v>
      </c>
      <c r="O3789" s="12">
        <f>VLOOKUP(C3789,[3]May!$C:$Z,24,FALSE)</f>
        <v>2019</v>
      </c>
    </row>
    <row r="3790" spans="1:15" x14ac:dyDescent="0.25">
      <c r="A3790" t="s">
        <v>1245</v>
      </c>
      <c r="C3790" t="s">
        <v>1272</v>
      </c>
      <c r="E3790">
        <v>2</v>
      </c>
      <c r="F3790" t="s">
        <v>1247</v>
      </c>
      <c r="J3790" t="s">
        <v>23</v>
      </c>
      <c r="K3790">
        <v>3</v>
      </c>
      <c r="L3790">
        <v>195.39</v>
      </c>
      <c r="M3790">
        <v>0.153</v>
      </c>
      <c r="O3790" s="12">
        <f>VLOOKUP(C3790,[3]May!$C:$Z,24,FALSE)</f>
        <v>2019</v>
      </c>
    </row>
    <row r="3791" spans="1:15" x14ac:dyDescent="0.25">
      <c r="A3791" t="s">
        <v>1245</v>
      </c>
      <c r="C3791" t="s">
        <v>1272</v>
      </c>
      <c r="E3791">
        <v>2</v>
      </c>
      <c r="F3791" t="s">
        <v>1247</v>
      </c>
      <c r="J3791" t="s">
        <v>23</v>
      </c>
      <c r="K3791">
        <v>2</v>
      </c>
      <c r="L3791">
        <v>10.220000000000001</v>
      </c>
      <c r="M3791">
        <v>8.0000000000000002E-3</v>
      </c>
      <c r="O3791" s="12">
        <f>VLOOKUP(C3791,[3]May!$C:$Z,24,FALSE)</f>
        <v>2019</v>
      </c>
    </row>
    <row r="3792" spans="1:15" x14ac:dyDescent="0.25">
      <c r="A3792" t="s">
        <v>1245</v>
      </c>
      <c r="C3792" t="s">
        <v>1272</v>
      </c>
      <c r="E3792">
        <v>2</v>
      </c>
      <c r="F3792" t="s">
        <v>1247</v>
      </c>
      <c r="J3792" t="s">
        <v>23</v>
      </c>
      <c r="K3792">
        <v>20</v>
      </c>
      <c r="L3792">
        <v>102.2</v>
      </c>
      <c r="M3792">
        <v>0.08</v>
      </c>
      <c r="O3792" s="12">
        <f>VLOOKUP(C3792,[3]May!$C:$Z,24,FALSE)</f>
        <v>2019</v>
      </c>
    </row>
    <row r="3793" spans="1:15" x14ac:dyDescent="0.25">
      <c r="A3793" t="s">
        <v>1245</v>
      </c>
      <c r="C3793" t="s">
        <v>1272</v>
      </c>
      <c r="E3793">
        <v>2</v>
      </c>
      <c r="F3793" t="s">
        <v>1247</v>
      </c>
      <c r="J3793" t="s">
        <v>23</v>
      </c>
      <c r="K3793">
        <v>17</v>
      </c>
      <c r="L3793">
        <v>86.87</v>
      </c>
      <c r="M3793">
        <v>6.8000000000000005E-2</v>
      </c>
      <c r="O3793" s="12">
        <f>VLOOKUP(C3793,[3]May!$C:$Z,24,FALSE)</f>
        <v>2019</v>
      </c>
    </row>
    <row r="3794" spans="1:15" x14ac:dyDescent="0.25">
      <c r="A3794" t="s">
        <v>1245</v>
      </c>
      <c r="C3794" t="s">
        <v>1272</v>
      </c>
      <c r="E3794">
        <v>8</v>
      </c>
      <c r="F3794" t="s">
        <v>1251</v>
      </c>
      <c r="J3794" t="s">
        <v>23</v>
      </c>
      <c r="K3794">
        <v>5</v>
      </c>
      <c r="L3794">
        <v>275.3</v>
      </c>
      <c r="M3794">
        <v>0.161</v>
      </c>
      <c r="O3794" s="12">
        <f>VLOOKUP(C3794,[3]May!$C:$Z,24,FALSE)</f>
        <v>2019</v>
      </c>
    </row>
    <row r="3795" spans="1:15" x14ac:dyDescent="0.25">
      <c r="A3795" t="s">
        <v>1245</v>
      </c>
      <c r="C3795" t="s">
        <v>1272</v>
      </c>
      <c r="E3795">
        <v>2</v>
      </c>
      <c r="F3795" t="s">
        <v>1247</v>
      </c>
      <c r="J3795" t="s">
        <v>23</v>
      </c>
      <c r="K3795">
        <v>1</v>
      </c>
      <c r="L3795">
        <v>5.1100000000000003</v>
      </c>
      <c r="M3795">
        <v>4.0000000000000001E-3</v>
      </c>
      <c r="O3795" s="12">
        <f>VLOOKUP(C3795,[3]May!$C:$Z,24,FALSE)</f>
        <v>2019</v>
      </c>
    </row>
    <row r="3796" spans="1:15" x14ac:dyDescent="0.25">
      <c r="A3796" t="s">
        <v>1245</v>
      </c>
      <c r="C3796" t="s">
        <v>1272</v>
      </c>
      <c r="E3796">
        <v>2</v>
      </c>
      <c r="F3796" t="s">
        <v>1247</v>
      </c>
      <c r="J3796" t="s">
        <v>23</v>
      </c>
      <c r="K3796">
        <v>7</v>
      </c>
      <c r="L3796">
        <v>455.91</v>
      </c>
      <c r="M3796">
        <v>0.35699999999999998</v>
      </c>
      <c r="O3796" s="12">
        <f>VLOOKUP(C3796,[3]May!$C:$Z,24,FALSE)</f>
        <v>2019</v>
      </c>
    </row>
    <row r="3797" spans="1:15" x14ac:dyDescent="0.25">
      <c r="A3797" t="s">
        <v>1245</v>
      </c>
      <c r="C3797" t="s">
        <v>1272</v>
      </c>
      <c r="E3797">
        <v>2</v>
      </c>
      <c r="F3797" t="s">
        <v>1247</v>
      </c>
      <c r="J3797" t="s">
        <v>23</v>
      </c>
      <c r="K3797">
        <v>1</v>
      </c>
      <c r="L3797">
        <v>65.13</v>
      </c>
      <c r="M3797">
        <v>5.0999999999999997E-2</v>
      </c>
      <c r="O3797" s="12">
        <f>VLOOKUP(C3797,[3]May!$C:$Z,24,FALSE)</f>
        <v>2019</v>
      </c>
    </row>
    <row r="3798" spans="1:15" x14ac:dyDescent="0.25">
      <c r="A3798" t="s">
        <v>1245</v>
      </c>
      <c r="C3798" t="s">
        <v>1272</v>
      </c>
      <c r="E3798">
        <v>2</v>
      </c>
      <c r="F3798" t="s">
        <v>1247</v>
      </c>
      <c r="J3798" t="s">
        <v>23</v>
      </c>
      <c r="K3798">
        <v>13</v>
      </c>
      <c r="L3798">
        <v>66.430000000000007</v>
      </c>
      <c r="M3798">
        <v>5.1999999999999998E-2</v>
      </c>
      <c r="O3798" s="12">
        <f>VLOOKUP(C3798,[3]May!$C:$Z,24,FALSE)</f>
        <v>2019</v>
      </c>
    </row>
    <row r="3799" spans="1:15" x14ac:dyDescent="0.25">
      <c r="A3799" t="s">
        <v>1245</v>
      </c>
      <c r="C3799" t="s">
        <v>1272</v>
      </c>
      <c r="E3799">
        <v>2</v>
      </c>
      <c r="F3799" t="s">
        <v>1247</v>
      </c>
      <c r="J3799" t="s">
        <v>23</v>
      </c>
      <c r="K3799">
        <v>19</v>
      </c>
      <c r="L3799">
        <v>1237.47</v>
      </c>
      <c r="M3799">
        <v>0.96899999999999997</v>
      </c>
      <c r="O3799" s="12">
        <f>VLOOKUP(C3799,[3]May!$C:$Z,24,FALSE)</f>
        <v>2019</v>
      </c>
    </row>
    <row r="3800" spans="1:15" x14ac:dyDescent="0.25">
      <c r="A3800" t="s">
        <v>1245</v>
      </c>
      <c r="C3800" t="s">
        <v>1272</v>
      </c>
      <c r="E3800">
        <v>2</v>
      </c>
      <c r="F3800" t="s">
        <v>1247</v>
      </c>
      <c r="J3800" t="s">
        <v>23</v>
      </c>
      <c r="K3800">
        <v>8</v>
      </c>
      <c r="L3800">
        <v>40.880000000000003</v>
      </c>
      <c r="M3800">
        <v>3.2000000000000001E-2</v>
      </c>
      <c r="O3800" s="12">
        <f>VLOOKUP(C3800,[3]May!$C:$Z,24,FALSE)</f>
        <v>2019</v>
      </c>
    </row>
    <row r="3801" spans="1:15" x14ac:dyDescent="0.25">
      <c r="A3801" t="s">
        <v>1245</v>
      </c>
      <c r="C3801" t="s">
        <v>1272</v>
      </c>
      <c r="E3801">
        <v>2</v>
      </c>
      <c r="F3801" t="s">
        <v>1247</v>
      </c>
      <c r="J3801" t="s">
        <v>23</v>
      </c>
      <c r="K3801">
        <v>13</v>
      </c>
      <c r="L3801">
        <v>66.430000000000007</v>
      </c>
      <c r="M3801">
        <v>5.1999999999999998E-2</v>
      </c>
      <c r="O3801" s="12">
        <f>VLOOKUP(C3801,[3]May!$C:$Z,24,FALSE)</f>
        <v>2019</v>
      </c>
    </row>
    <row r="3802" spans="1:15" x14ac:dyDescent="0.25">
      <c r="A3802" t="s">
        <v>1245</v>
      </c>
      <c r="C3802" t="s">
        <v>1272</v>
      </c>
      <c r="E3802">
        <v>2</v>
      </c>
      <c r="F3802" t="s">
        <v>1247</v>
      </c>
      <c r="J3802" t="s">
        <v>23</v>
      </c>
      <c r="K3802">
        <v>8</v>
      </c>
      <c r="L3802">
        <v>40.880000000000003</v>
      </c>
      <c r="M3802">
        <v>3.2000000000000001E-2</v>
      </c>
      <c r="O3802" s="12">
        <f>VLOOKUP(C3802,[3]May!$C:$Z,24,FALSE)</f>
        <v>2019</v>
      </c>
    </row>
    <row r="3803" spans="1:15" x14ac:dyDescent="0.25">
      <c r="A3803" t="s">
        <v>1245</v>
      </c>
      <c r="C3803" t="s">
        <v>1272</v>
      </c>
      <c r="E3803">
        <v>2</v>
      </c>
      <c r="F3803" t="s">
        <v>1247</v>
      </c>
      <c r="J3803" t="s">
        <v>23</v>
      </c>
      <c r="K3803">
        <v>20</v>
      </c>
      <c r="L3803">
        <v>102.2</v>
      </c>
      <c r="M3803">
        <v>0.08</v>
      </c>
      <c r="O3803" s="12">
        <f>VLOOKUP(C3803,[3]May!$C:$Z,24,FALSE)</f>
        <v>2019</v>
      </c>
    </row>
    <row r="3804" spans="1:15" x14ac:dyDescent="0.25">
      <c r="A3804" t="s">
        <v>1245</v>
      </c>
      <c r="C3804" t="s">
        <v>1272</v>
      </c>
      <c r="E3804">
        <v>2</v>
      </c>
      <c r="F3804" t="s">
        <v>1247</v>
      </c>
      <c r="J3804" t="s">
        <v>23</v>
      </c>
      <c r="K3804">
        <v>17</v>
      </c>
      <c r="L3804">
        <v>86.87</v>
      </c>
      <c r="M3804">
        <v>6.8000000000000005E-2</v>
      </c>
      <c r="O3804" s="12">
        <f>VLOOKUP(C3804,[3]May!$C:$Z,24,FALSE)</f>
        <v>2019</v>
      </c>
    </row>
    <row r="3805" spans="1:15" x14ac:dyDescent="0.25">
      <c r="A3805" t="s">
        <v>1245</v>
      </c>
      <c r="C3805" t="s">
        <v>1272</v>
      </c>
      <c r="E3805">
        <v>2</v>
      </c>
      <c r="F3805" t="s">
        <v>1247</v>
      </c>
      <c r="J3805" t="s">
        <v>23</v>
      </c>
      <c r="K3805">
        <v>12</v>
      </c>
      <c r="L3805">
        <v>61.32</v>
      </c>
      <c r="M3805">
        <v>4.8000000000000001E-2</v>
      </c>
      <c r="O3805" s="12">
        <f>VLOOKUP(C3805,[3]May!$C:$Z,24,FALSE)</f>
        <v>2019</v>
      </c>
    </row>
    <row r="3806" spans="1:15" x14ac:dyDescent="0.25">
      <c r="A3806" t="s">
        <v>1245</v>
      </c>
      <c r="C3806" t="s">
        <v>1272</v>
      </c>
      <c r="E3806">
        <v>2</v>
      </c>
      <c r="F3806" t="s">
        <v>1247</v>
      </c>
      <c r="J3806" t="s">
        <v>23</v>
      </c>
      <c r="K3806">
        <v>7</v>
      </c>
      <c r="L3806">
        <v>455.91</v>
      </c>
      <c r="M3806">
        <v>0.35699999999999998</v>
      </c>
      <c r="O3806" s="12">
        <f>VLOOKUP(C3806,[3]May!$C:$Z,24,FALSE)</f>
        <v>2019</v>
      </c>
    </row>
    <row r="3807" spans="1:15" x14ac:dyDescent="0.25">
      <c r="A3807" t="s">
        <v>1245</v>
      </c>
      <c r="C3807" t="s">
        <v>1272</v>
      </c>
      <c r="E3807">
        <v>2</v>
      </c>
      <c r="F3807" t="s">
        <v>1247</v>
      </c>
      <c r="J3807" t="s">
        <v>23</v>
      </c>
      <c r="K3807">
        <v>18</v>
      </c>
      <c r="L3807">
        <v>91.98</v>
      </c>
      <c r="M3807">
        <v>7.1999999999999995E-2</v>
      </c>
      <c r="O3807" s="12">
        <f>VLOOKUP(C3807,[3]May!$C:$Z,24,FALSE)</f>
        <v>2019</v>
      </c>
    </row>
    <row r="3808" spans="1:15" x14ac:dyDescent="0.25">
      <c r="A3808" t="s">
        <v>1245</v>
      </c>
      <c r="C3808" t="s">
        <v>1272</v>
      </c>
      <c r="E3808">
        <v>2</v>
      </c>
      <c r="F3808" t="s">
        <v>1247</v>
      </c>
      <c r="J3808" t="s">
        <v>23</v>
      </c>
      <c r="K3808">
        <v>12</v>
      </c>
      <c r="L3808">
        <v>61.32</v>
      </c>
      <c r="M3808">
        <v>4.8000000000000001E-2</v>
      </c>
      <c r="O3808" s="12">
        <f>VLOOKUP(C3808,[3]May!$C:$Z,24,FALSE)</f>
        <v>2019</v>
      </c>
    </row>
    <row r="3809" spans="1:15" x14ac:dyDescent="0.25">
      <c r="A3809" t="s">
        <v>1245</v>
      </c>
      <c r="C3809" t="s">
        <v>1272</v>
      </c>
      <c r="E3809">
        <v>2</v>
      </c>
      <c r="F3809" t="s">
        <v>1247</v>
      </c>
      <c r="J3809" t="s">
        <v>23</v>
      </c>
      <c r="K3809">
        <v>7</v>
      </c>
      <c r="L3809">
        <v>35.770000000000003</v>
      </c>
      <c r="M3809">
        <v>2.8000000000000001E-2</v>
      </c>
      <c r="O3809" s="12">
        <f>VLOOKUP(C3809,[3]May!$C:$Z,24,FALSE)</f>
        <v>2019</v>
      </c>
    </row>
    <row r="3810" spans="1:15" x14ac:dyDescent="0.25">
      <c r="A3810" t="s">
        <v>1245</v>
      </c>
      <c r="C3810" t="s">
        <v>1272</v>
      </c>
      <c r="E3810">
        <v>2</v>
      </c>
      <c r="F3810" t="s">
        <v>1247</v>
      </c>
      <c r="J3810" t="s">
        <v>23</v>
      </c>
      <c r="K3810">
        <v>1</v>
      </c>
      <c r="L3810">
        <v>5.1100000000000003</v>
      </c>
      <c r="M3810">
        <v>4.0000000000000001E-3</v>
      </c>
      <c r="O3810" s="12">
        <f>VLOOKUP(C3810,[3]May!$C:$Z,24,FALSE)</f>
        <v>2019</v>
      </c>
    </row>
    <row r="3811" spans="1:15" x14ac:dyDescent="0.25">
      <c r="A3811" t="s">
        <v>1245</v>
      </c>
      <c r="C3811" t="s">
        <v>1272</v>
      </c>
      <c r="E3811">
        <v>2</v>
      </c>
      <c r="F3811" t="s">
        <v>1247</v>
      </c>
      <c r="J3811" t="s">
        <v>23</v>
      </c>
      <c r="K3811">
        <v>2</v>
      </c>
      <c r="L3811">
        <v>130.26</v>
      </c>
      <c r="M3811">
        <v>0.10199999999999999</v>
      </c>
      <c r="O3811" s="12">
        <f>VLOOKUP(C3811,[3]May!$C:$Z,24,FALSE)</f>
        <v>2019</v>
      </c>
    </row>
    <row r="3812" spans="1:15" x14ac:dyDescent="0.25">
      <c r="A3812" t="s">
        <v>1245</v>
      </c>
      <c r="C3812" t="s">
        <v>1272</v>
      </c>
      <c r="E3812">
        <v>2</v>
      </c>
      <c r="F3812" t="s">
        <v>1247</v>
      </c>
      <c r="J3812" t="s">
        <v>23</v>
      </c>
      <c r="K3812">
        <v>15</v>
      </c>
      <c r="L3812">
        <v>76.650000000000006</v>
      </c>
      <c r="M3812">
        <v>0.06</v>
      </c>
      <c r="O3812" s="12">
        <f>VLOOKUP(C3812,[3]May!$C:$Z,24,FALSE)</f>
        <v>2019</v>
      </c>
    </row>
    <row r="3813" spans="1:15" x14ac:dyDescent="0.25">
      <c r="A3813" t="s">
        <v>1245</v>
      </c>
      <c r="C3813" t="s">
        <v>1272</v>
      </c>
      <c r="E3813">
        <v>2</v>
      </c>
      <c r="F3813" t="s">
        <v>1247</v>
      </c>
      <c r="J3813" t="s">
        <v>23</v>
      </c>
      <c r="K3813">
        <v>3</v>
      </c>
      <c r="L3813">
        <v>195.39</v>
      </c>
      <c r="M3813">
        <v>0.153</v>
      </c>
      <c r="O3813" s="12">
        <f>VLOOKUP(C3813,[3]May!$C:$Z,24,FALSE)</f>
        <v>2019</v>
      </c>
    </row>
    <row r="3814" spans="1:15" x14ac:dyDescent="0.25">
      <c r="A3814" t="s">
        <v>1245</v>
      </c>
      <c r="C3814" t="s">
        <v>1272</v>
      </c>
      <c r="E3814">
        <v>2</v>
      </c>
      <c r="F3814" t="s">
        <v>1247</v>
      </c>
      <c r="J3814" t="s">
        <v>23</v>
      </c>
      <c r="K3814">
        <v>20</v>
      </c>
      <c r="L3814">
        <v>102.2</v>
      </c>
      <c r="M3814">
        <v>0.08</v>
      </c>
      <c r="O3814" s="12">
        <f>VLOOKUP(C3814,[3]May!$C:$Z,24,FALSE)</f>
        <v>2019</v>
      </c>
    </row>
    <row r="3815" spans="1:15" x14ac:dyDescent="0.25">
      <c r="A3815" t="s">
        <v>1245</v>
      </c>
      <c r="C3815" t="s">
        <v>1272</v>
      </c>
      <c r="E3815">
        <v>2</v>
      </c>
      <c r="F3815" t="s">
        <v>1247</v>
      </c>
      <c r="J3815" t="s">
        <v>23</v>
      </c>
      <c r="K3815">
        <v>5</v>
      </c>
      <c r="L3815">
        <v>25.55</v>
      </c>
      <c r="M3815">
        <v>0.02</v>
      </c>
      <c r="O3815" s="12">
        <f>VLOOKUP(C3815,[3]May!$C:$Z,24,FALSE)</f>
        <v>2019</v>
      </c>
    </row>
    <row r="3816" spans="1:15" x14ac:dyDescent="0.25">
      <c r="A3816" t="s">
        <v>1245</v>
      </c>
      <c r="C3816" t="s">
        <v>1272</v>
      </c>
      <c r="E3816">
        <v>2</v>
      </c>
      <c r="F3816" t="s">
        <v>1247</v>
      </c>
      <c r="J3816" t="s">
        <v>23</v>
      </c>
      <c r="K3816">
        <v>11</v>
      </c>
      <c r="L3816">
        <v>56.21</v>
      </c>
      <c r="M3816">
        <v>4.3999999999999997E-2</v>
      </c>
      <c r="O3816" s="12">
        <f>VLOOKUP(C3816,[3]May!$C:$Z,24,FALSE)</f>
        <v>2019</v>
      </c>
    </row>
    <row r="3817" spans="1:15" x14ac:dyDescent="0.25">
      <c r="A3817" t="s">
        <v>1245</v>
      </c>
      <c r="C3817" t="s">
        <v>1272</v>
      </c>
      <c r="E3817">
        <v>8</v>
      </c>
      <c r="F3817" t="s">
        <v>1251</v>
      </c>
      <c r="J3817" t="s">
        <v>23</v>
      </c>
      <c r="K3817">
        <v>5</v>
      </c>
      <c r="L3817">
        <v>275.3</v>
      </c>
      <c r="M3817">
        <v>0.161</v>
      </c>
      <c r="O3817" s="12">
        <f>VLOOKUP(C3817,[3]May!$C:$Z,24,FALSE)</f>
        <v>2019</v>
      </c>
    </row>
    <row r="3818" spans="1:15" x14ac:dyDescent="0.25">
      <c r="A3818" t="s">
        <v>1245</v>
      </c>
      <c r="C3818" t="s">
        <v>1272</v>
      </c>
      <c r="E3818">
        <v>2</v>
      </c>
      <c r="F3818" t="s">
        <v>1247</v>
      </c>
      <c r="J3818" t="s">
        <v>23</v>
      </c>
      <c r="K3818">
        <v>2</v>
      </c>
      <c r="L3818">
        <v>10.220000000000001</v>
      </c>
      <c r="M3818">
        <v>8.0000000000000002E-3</v>
      </c>
      <c r="O3818" s="12">
        <f>VLOOKUP(C3818,[3]May!$C:$Z,24,FALSE)</f>
        <v>2019</v>
      </c>
    </row>
    <row r="3819" spans="1:15" x14ac:dyDescent="0.25">
      <c r="A3819" t="s">
        <v>1245</v>
      </c>
      <c r="C3819" t="s">
        <v>1272</v>
      </c>
      <c r="E3819">
        <v>8</v>
      </c>
      <c r="F3819" t="s">
        <v>1251</v>
      </c>
      <c r="J3819" t="s">
        <v>23</v>
      </c>
      <c r="K3819">
        <v>3</v>
      </c>
      <c r="L3819">
        <v>165.18</v>
      </c>
      <c r="M3819">
        <v>9.6600000000000005E-2</v>
      </c>
      <c r="O3819" s="12">
        <f>VLOOKUP(C3819,[3]May!$C:$Z,24,FALSE)</f>
        <v>2019</v>
      </c>
    </row>
    <row r="3820" spans="1:15" x14ac:dyDescent="0.25">
      <c r="A3820" t="s">
        <v>1245</v>
      </c>
      <c r="C3820" t="s">
        <v>1272</v>
      </c>
      <c r="E3820">
        <v>2</v>
      </c>
      <c r="F3820" t="s">
        <v>1247</v>
      </c>
      <c r="J3820" t="s">
        <v>23</v>
      </c>
      <c r="K3820">
        <v>5</v>
      </c>
      <c r="L3820">
        <v>325.64999999999998</v>
      </c>
      <c r="M3820">
        <v>0.255</v>
      </c>
      <c r="O3820" s="12">
        <f>VLOOKUP(C3820,[3]May!$C:$Z,24,FALSE)</f>
        <v>2019</v>
      </c>
    </row>
    <row r="3821" spans="1:15" x14ac:dyDescent="0.25">
      <c r="A3821" t="s">
        <v>1245</v>
      </c>
      <c r="C3821" t="s">
        <v>1272</v>
      </c>
      <c r="E3821">
        <v>2</v>
      </c>
      <c r="F3821" t="s">
        <v>1247</v>
      </c>
      <c r="J3821" t="s">
        <v>23</v>
      </c>
      <c r="K3821">
        <v>8</v>
      </c>
      <c r="L3821">
        <v>40.880000000000003</v>
      </c>
      <c r="M3821">
        <v>3.2000000000000001E-2</v>
      </c>
      <c r="O3821" s="12">
        <f>VLOOKUP(C3821,[3]May!$C:$Z,24,FALSE)</f>
        <v>2019</v>
      </c>
    </row>
    <row r="3822" spans="1:15" x14ac:dyDescent="0.25">
      <c r="A3822" t="s">
        <v>1245</v>
      </c>
      <c r="C3822" t="s">
        <v>1272</v>
      </c>
      <c r="E3822">
        <v>1</v>
      </c>
      <c r="F3822" t="s">
        <v>1252</v>
      </c>
      <c r="J3822" t="s">
        <v>23</v>
      </c>
      <c r="K3822">
        <v>3</v>
      </c>
      <c r="L3822">
        <v>98.97</v>
      </c>
      <c r="M3822">
        <v>8.1600000000000006E-2</v>
      </c>
      <c r="O3822" s="12">
        <f>VLOOKUP(C3822,[3]May!$C:$Z,24,FALSE)</f>
        <v>2019</v>
      </c>
    </row>
    <row r="3823" spans="1:15" x14ac:dyDescent="0.25">
      <c r="A3823" t="s">
        <v>1245</v>
      </c>
      <c r="C3823" t="s">
        <v>1272</v>
      </c>
      <c r="E3823">
        <v>2</v>
      </c>
      <c r="F3823" t="s">
        <v>1247</v>
      </c>
      <c r="J3823" t="s">
        <v>23</v>
      </c>
      <c r="K3823">
        <v>8</v>
      </c>
      <c r="L3823">
        <v>521.04</v>
      </c>
      <c r="M3823">
        <v>0.40799999999999997</v>
      </c>
      <c r="O3823" s="12">
        <f>VLOOKUP(C3823,[3]May!$C:$Z,24,FALSE)</f>
        <v>2019</v>
      </c>
    </row>
    <row r="3824" spans="1:15" x14ac:dyDescent="0.25">
      <c r="A3824" t="s">
        <v>1245</v>
      </c>
      <c r="C3824" t="s">
        <v>1272</v>
      </c>
      <c r="E3824">
        <v>2</v>
      </c>
      <c r="F3824" t="s">
        <v>1247</v>
      </c>
      <c r="J3824" t="s">
        <v>23</v>
      </c>
      <c r="K3824">
        <v>5</v>
      </c>
      <c r="L3824">
        <v>25.55</v>
      </c>
      <c r="M3824">
        <v>0.02</v>
      </c>
      <c r="O3824" s="12">
        <f>VLOOKUP(C3824,[3]May!$C:$Z,24,FALSE)</f>
        <v>2019</v>
      </c>
    </row>
    <row r="3825" spans="1:15" x14ac:dyDescent="0.25">
      <c r="A3825" t="s">
        <v>1245</v>
      </c>
      <c r="C3825" t="s">
        <v>1272</v>
      </c>
      <c r="E3825">
        <v>2</v>
      </c>
      <c r="F3825" t="s">
        <v>1247</v>
      </c>
      <c r="J3825" t="s">
        <v>23</v>
      </c>
      <c r="K3825">
        <v>11</v>
      </c>
      <c r="L3825">
        <v>56.21</v>
      </c>
      <c r="M3825">
        <v>4.3999999999999997E-2</v>
      </c>
      <c r="O3825" s="12">
        <f>VLOOKUP(C3825,[3]May!$C:$Z,24,FALSE)</f>
        <v>2019</v>
      </c>
    </row>
    <row r="3826" spans="1:15" x14ac:dyDescent="0.25">
      <c r="A3826" t="s">
        <v>1245</v>
      </c>
      <c r="C3826" t="s">
        <v>1272</v>
      </c>
      <c r="E3826">
        <v>2</v>
      </c>
      <c r="F3826" t="s">
        <v>1247</v>
      </c>
      <c r="J3826" t="s">
        <v>23</v>
      </c>
      <c r="K3826">
        <v>17</v>
      </c>
      <c r="L3826">
        <v>86.87</v>
      </c>
      <c r="M3826">
        <v>6.8000000000000005E-2</v>
      </c>
      <c r="O3826" s="12">
        <f>VLOOKUP(C3826,[3]May!$C:$Z,24,FALSE)</f>
        <v>2019</v>
      </c>
    </row>
    <row r="3827" spans="1:15" x14ac:dyDescent="0.25">
      <c r="A3827" t="s">
        <v>1245</v>
      </c>
      <c r="C3827" t="s">
        <v>1272</v>
      </c>
      <c r="E3827">
        <v>2</v>
      </c>
      <c r="F3827" t="s">
        <v>1247</v>
      </c>
      <c r="J3827" t="s">
        <v>23</v>
      </c>
      <c r="K3827">
        <v>4</v>
      </c>
      <c r="L3827">
        <v>20.440000000000001</v>
      </c>
      <c r="M3827">
        <v>1.6E-2</v>
      </c>
      <c r="O3827" s="12">
        <f>VLOOKUP(C3827,[3]May!$C:$Z,24,FALSE)</f>
        <v>2019</v>
      </c>
    </row>
    <row r="3828" spans="1:15" x14ac:dyDescent="0.25">
      <c r="A3828" t="s">
        <v>1245</v>
      </c>
      <c r="C3828" t="s">
        <v>1272</v>
      </c>
      <c r="E3828">
        <v>2</v>
      </c>
      <c r="F3828" t="s">
        <v>1247</v>
      </c>
      <c r="J3828" t="s">
        <v>23</v>
      </c>
      <c r="K3828">
        <v>8</v>
      </c>
      <c r="L3828">
        <v>521.04</v>
      </c>
      <c r="M3828">
        <v>0.40799999999999997</v>
      </c>
      <c r="O3828" s="12">
        <f>VLOOKUP(C3828,[3]May!$C:$Z,24,FALSE)</f>
        <v>2019</v>
      </c>
    </row>
    <row r="3829" spans="1:15" x14ac:dyDescent="0.25">
      <c r="A3829" t="s">
        <v>1245</v>
      </c>
      <c r="C3829" t="s">
        <v>1272</v>
      </c>
      <c r="E3829">
        <v>2</v>
      </c>
      <c r="F3829" t="s">
        <v>1247</v>
      </c>
      <c r="J3829" t="s">
        <v>23</v>
      </c>
      <c r="K3829">
        <v>17</v>
      </c>
      <c r="L3829">
        <v>86.87</v>
      </c>
      <c r="M3829">
        <v>6.8000000000000005E-2</v>
      </c>
      <c r="O3829" s="12">
        <f>VLOOKUP(C3829,[3]May!$C:$Z,24,FALSE)</f>
        <v>2019</v>
      </c>
    </row>
    <row r="3830" spans="1:15" x14ac:dyDescent="0.25">
      <c r="A3830" t="s">
        <v>1245</v>
      </c>
      <c r="C3830" t="s">
        <v>1272</v>
      </c>
      <c r="E3830">
        <v>2</v>
      </c>
      <c r="F3830" t="s">
        <v>1247</v>
      </c>
      <c r="J3830" t="s">
        <v>23</v>
      </c>
      <c r="K3830">
        <v>3</v>
      </c>
      <c r="L3830">
        <v>195.39</v>
      </c>
      <c r="M3830">
        <v>0.153</v>
      </c>
      <c r="O3830" s="12">
        <f>VLOOKUP(C3830,[3]May!$C:$Z,24,FALSE)</f>
        <v>2019</v>
      </c>
    </row>
    <row r="3831" spans="1:15" x14ac:dyDescent="0.25">
      <c r="A3831" t="s">
        <v>1245</v>
      </c>
      <c r="C3831" t="s">
        <v>1272</v>
      </c>
      <c r="E3831">
        <v>2</v>
      </c>
      <c r="F3831" t="s">
        <v>1247</v>
      </c>
      <c r="J3831" t="s">
        <v>23</v>
      </c>
      <c r="K3831">
        <v>18</v>
      </c>
      <c r="L3831">
        <v>91.98</v>
      </c>
      <c r="M3831">
        <v>7.1999999999999995E-2</v>
      </c>
      <c r="O3831" s="12">
        <f>VLOOKUP(C3831,[3]May!$C:$Z,24,FALSE)</f>
        <v>2019</v>
      </c>
    </row>
    <row r="3832" spans="1:15" x14ac:dyDescent="0.25">
      <c r="A3832" t="s">
        <v>1245</v>
      </c>
      <c r="C3832" t="s">
        <v>1272</v>
      </c>
      <c r="E3832">
        <v>2</v>
      </c>
      <c r="F3832" t="s">
        <v>1247</v>
      </c>
      <c r="J3832" t="s">
        <v>23</v>
      </c>
      <c r="K3832">
        <v>2</v>
      </c>
      <c r="L3832">
        <v>10.220000000000001</v>
      </c>
      <c r="M3832">
        <v>8.0000000000000002E-3</v>
      </c>
      <c r="O3832" s="12">
        <f>VLOOKUP(C3832,[3]May!$C:$Z,24,FALSE)</f>
        <v>2019</v>
      </c>
    </row>
    <row r="3833" spans="1:15" x14ac:dyDescent="0.25">
      <c r="A3833" t="s">
        <v>1245</v>
      </c>
      <c r="C3833" t="s">
        <v>1272</v>
      </c>
      <c r="E3833">
        <v>2</v>
      </c>
      <c r="F3833" t="s">
        <v>1247</v>
      </c>
      <c r="J3833" t="s">
        <v>23</v>
      </c>
      <c r="K3833">
        <v>20</v>
      </c>
      <c r="L3833">
        <v>102.2</v>
      </c>
      <c r="M3833">
        <v>0.08</v>
      </c>
      <c r="O3833" s="12">
        <f>VLOOKUP(C3833,[3]May!$C:$Z,24,FALSE)</f>
        <v>2019</v>
      </c>
    </row>
    <row r="3834" spans="1:15" x14ac:dyDescent="0.25">
      <c r="A3834" t="s">
        <v>1245</v>
      </c>
      <c r="C3834" t="s">
        <v>1272</v>
      </c>
      <c r="E3834">
        <v>2</v>
      </c>
      <c r="F3834" t="s">
        <v>1247</v>
      </c>
      <c r="J3834" t="s">
        <v>23</v>
      </c>
      <c r="K3834">
        <v>1</v>
      </c>
      <c r="L3834">
        <v>5.1100000000000003</v>
      </c>
      <c r="M3834">
        <v>4.0000000000000001E-3</v>
      </c>
      <c r="O3834" s="12">
        <f>VLOOKUP(C3834,[3]May!$C:$Z,24,FALSE)</f>
        <v>2019</v>
      </c>
    </row>
    <row r="3835" spans="1:15" x14ac:dyDescent="0.25">
      <c r="A3835" t="s">
        <v>1245</v>
      </c>
      <c r="C3835" t="s">
        <v>1272</v>
      </c>
      <c r="E3835">
        <v>6</v>
      </c>
      <c r="F3835" t="s">
        <v>1250</v>
      </c>
      <c r="J3835" t="s">
        <v>23</v>
      </c>
      <c r="K3835">
        <v>3</v>
      </c>
      <c r="L3835">
        <v>32.549999999999997</v>
      </c>
      <c r="M3835">
        <v>2.5499999999999998E-2</v>
      </c>
      <c r="O3835" s="12">
        <f>VLOOKUP(C3835,[3]May!$C:$Z,24,FALSE)</f>
        <v>2019</v>
      </c>
    </row>
    <row r="3836" spans="1:15" x14ac:dyDescent="0.25">
      <c r="A3836" t="s">
        <v>1245</v>
      </c>
      <c r="C3836" t="s">
        <v>1272</v>
      </c>
      <c r="E3836">
        <v>2</v>
      </c>
      <c r="F3836" t="s">
        <v>1247</v>
      </c>
      <c r="J3836" t="s">
        <v>23</v>
      </c>
      <c r="K3836">
        <v>12</v>
      </c>
      <c r="L3836">
        <v>61.32</v>
      </c>
      <c r="M3836">
        <v>4.8000000000000001E-2</v>
      </c>
      <c r="O3836" s="12">
        <f>VLOOKUP(C3836,[3]May!$C:$Z,24,FALSE)</f>
        <v>2019</v>
      </c>
    </row>
    <row r="3837" spans="1:15" x14ac:dyDescent="0.25">
      <c r="A3837" t="s">
        <v>1245</v>
      </c>
      <c r="C3837" t="s">
        <v>1272</v>
      </c>
      <c r="E3837">
        <v>7</v>
      </c>
      <c r="F3837" t="s">
        <v>1255</v>
      </c>
      <c r="J3837" t="s">
        <v>23</v>
      </c>
      <c r="K3837">
        <v>6</v>
      </c>
      <c r="L3837">
        <v>337.56</v>
      </c>
      <c r="M3837">
        <v>0.19739999999999999</v>
      </c>
      <c r="O3837" s="12">
        <f>VLOOKUP(C3837,[3]May!$C:$Z,24,FALSE)</f>
        <v>2019</v>
      </c>
    </row>
    <row r="3838" spans="1:15" x14ac:dyDescent="0.25">
      <c r="A3838" t="s">
        <v>1245</v>
      </c>
      <c r="C3838" t="s">
        <v>1272</v>
      </c>
      <c r="E3838">
        <v>2</v>
      </c>
      <c r="F3838" t="s">
        <v>1247</v>
      </c>
      <c r="J3838" t="s">
        <v>23</v>
      </c>
      <c r="K3838">
        <v>6</v>
      </c>
      <c r="L3838">
        <v>390.78</v>
      </c>
      <c r="M3838">
        <v>0.30599999999999999</v>
      </c>
      <c r="O3838" s="12">
        <f>VLOOKUP(C3838,[3]May!$C:$Z,24,FALSE)</f>
        <v>2019</v>
      </c>
    </row>
    <row r="3839" spans="1:15" x14ac:dyDescent="0.25">
      <c r="A3839" t="s">
        <v>1245</v>
      </c>
      <c r="C3839" t="s">
        <v>1272</v>
      </c>
      <c r="E3839">
        <v>2</v>
      </c>
      <c r="F3839" t="s">
        <v>1247</v>
      </c>
      <c r="J3839" t="s">
        <v>23</v>
      </c>
      <c r="K3839">
        <v>7</v>
      </c>
      <c r="L3839">
        <v>35.770000000000003</v>
      </c>
      <c r="M3839">
        <v>2.8000000000000001E-2</v>
      </c>
      <c r="O3839" s="12">
        <f>VLOOKUP(C3839,[3]May!$C:$Z,24,FALSE)</f>
        <v>2019</v>
      </c>
    </row>
    <row r="3840" spans="1:15" x14ac:dyDescent="0.25">
      <c r="A3840" t="s">
        <v>1245</v>
      </c>
      <c r="C3840" t="s">
        <v>1272</v>
      </c>
      <c r="E3840">
        <v>8</v>
      </c>
      <c r="F3840" t="s">
        <v>1251</v>
      </c>
      <c r="J3840" t="s">
        <v>23</v>
      </c>
      <c r="K3840">
        <v>5</v>
      </c>
      <c r="L3840">
        <v>275.3</v>
      </c>
      <c r="M3840">
        <v>0.161</v>
      </c>
      <c r="O3840" s="12">
        <f>VLOOKUP(C3840,[3]May!$C:$Z,24,FALSE)</f>
        <v>2019</v>
      </c>
    </row>
    <row r="3841" spans="1:15" x14ac:dyDescent="0.25">
      <c r="A3841" t="s">
        <v>1245</v>
      </c>
      <c r="C3841" t="s">
        <v>1272</v>
      </c>
      <c r="E3841">
        <v>2</v>
      </c>
      <c r="F3841" t="s">
        <v>1247</v>
      </c>
      <c r="J3841" t="s">
        <v>23</v>
      </c>
      <c r="K3841">
        <v>6</v>
      </c>
      <c r="L3841">
        <v>30.66</v>
      </c>
      <c r="M3841">
        <v>2.4E-2</v>
      </c>
      <c r="O3841" s="12">
        <f>VLOOKUP(C3841,[3]May!$C:$Z,24,FALSE)</f>
        <v>2019</v>
      </c>
    </row>
    <row r="3842" spans="1:15" x14ac:dyDescent="0.25">
      <c r="A3842" t="s">
        <v>1245</v>
      </c>
      <c r="C3842" t="s">
        <v>1272</v>
      </c>
      <c r="E3842">
        <v>2</v>
      </c>
      <c r="F3842" t="s">
        <v>1247</v>
      </c>
      <c r="J3842" t="s">
        <v>23</v>
      </c>
      <c r="K3842">
        <v>2</v>
      </c>
      <c r="L3842">
        <v>130.26</v>
      </c>
      <c r="M3842">
        <v>0.10199999999999999</v>
      </c>
      <c r="O3842" s="12">
        <f>VLOOKUP(C3842,[3]May!$C:$Z,24,FALSE)</f>
        <v>2019</v>
      </c>
    </row>
    <row r="3843" spans="1:15" x14ac:dyDescent="0.25">
      <c r="A3843" t="s">
        <v>1245</v>
      </c>
      <c r="C3843" t="s">
        <v>1272</v>
      </c>
      <c r="E3843">
        <v>2</v>
      </c>
      <c r="F3843" t="s">
        <v>1247</v>
      </c>
      <c r="J3843" t="s">
        <v>23</v>
      </c>
      <c r="K3843">
        <v>13</v>
      </c>
      <c r="L3843">
        <v>66.430000000000007</v>
      </c>
      <c r="M3843">
        <v>5.1999999999999998E-2</v>
      </c>
      <c r="O3843" s="12">
        <f>VLOOKUP(C3843,[3]May!$C:$Z,24,FALSE)</f>
        <v>2019</v>
      </c>
    </row>
    <row r="3844" spans="1:15" x14ac:dyDescent="0.25">
      <c r="A3844" t="s">
        <v>1245</v>
      </c>
      <c r="C3844" t="s">
        <v>1272</v>
      </c>
      <c r="E3844">
        <v>1</v>
      </c>
      <c r="F3844" t="s">
        <v>1252</v>
      </c>
      <c r="J3844" t="s">
        <v>23</v>
      </c>
      <c r="K3844">
        <v>4</v>
      </c>
      <c r="L3844">
        <v>131.96</v>
      </c>
      <c r="M3844">
        <v>0.10879999999999999</v>
      </c>
      <c r="O3844" s="12">
        <f>VLOOKUP(C3844,[3]May!$C:$Z,24,FALSE)</f>
        <v>2019</v>
      </c>
    </row>
    <row r="3845" spans="1:15" x14ac:dyDescent="0.25">
      <c r="A3845" t="s">
        <v>1245</v>
      </c>
      <c r="C3845" t="s">
        <v>1272</v>
      </c>
      <c r="E3845">
        <v>2</v>
      </c>
      <c r="F3845" t="s">
        <v>1247</v>
      </c>
      <c r="J3845" t="s">
        <v>23</v>
      </c>
      <c r="K3845">
        <v>5</v>
      </c>
      <c r="L3845">
        <v>25.55</v>
      </c>
      <c r="M3845">
        <v>0.02</v>
      </c>
      <c r="O3845" s="12">
        <f>VLOOKUP(C3845,[3]May!$C:$Z,24,FALSE)</f>
        <v>2019</v>
      </c>
    </row>
    <row r="3846" spans="1:15" x14ac:dyDescent="0.25">
      <c r="A3846" t="s">
        <v>1245</v>
      </c>
      <c r="C3846" t="s">
        <v>1272</v>
      </c>
      <c r="E3846">
        <v>2</v>
      </c>
      <c r="F3846" t="s">
        <v>1247</v>
      </c>
      <c r="J3846" t="s">
        <v>23</v>
      </c>
      <c r="K3846">
        <v>17</v>
      </c>
      <c r="L3846">
        <v>86.87</v>
      </c>
      <c r="M3846">
        <v>6.8000000000000005E-2</v>
      </c>
      <c r="O3846" s="12">
        <f>VLOOKUP(C3846,[3]May!$C:$Z,24,FALSE)</f>
        <v>2019</v>
      </c>
    </row>
    <row r="3847" spans="1:15" x14ac:dyDescent="0.25">
      <c r="A3847" t="s">
        <v>1245</v>
      </c>
      <c r="C3847" t="s">
        <v>1272</v>
      </c>
      <c r="E3847">
        <v>2</v>
      </c>
      <c r="F3847" t="s">
        <v>1247</v>
      </c>
      <c r="J3847" t="s">
        <v>23</v>
      </c>
      <c r="K3847">
        <v>16</v>
      </c>
      <c r="L3847">
        <v>81.760000000000005</v>
      </c>
      <c r="M3847">
        <v>6.4000000000000001E-2</v>
      </c>
      <c r="O3847" s="12">
        <f>VLOOKUP(C3847,[3]May!$C:$Z,24,FALSE)</f>
        <v>2019</v>
      </c>
    </row>
    <row r="3848" spans="1:15" x14ac:dyDescent="0.25">
      <c r="A3848" t="s">
        <v>1245</v>
      </c>
      <c r="C3848" t="s">
        <v>1272</v>
      </c>
      <c r="E3848">
        <v>2</v>
      </c>
      <c r="F3848" t="s">
        <v>1247</v>
      </c>
      <c r="J3848" t="s">
        <v>23</v>
      </c>
      <c r="K3848">
        <v>4</v>
      </c>
      <c r="L3848">
        <v>260.52</v>
      </c>
      <c r="M3848">
        <v>0.20399999999999999</v>
      </c>
      <c r="O3848" s="12">
        <f>VLOOKUP(C3848,[3]May!$C:$Z,24,FALSE)</f>
        <v>2019</v>
      </c>
    </row>
    <row r="3849" spans="1:15" x14ac:dyDescent="0.25">
      <c r="A3849" t="s">
        <v>1245</v>
      </c>
      <c r="C3849" t="s">
        <v>1272</v>
      </c>
      <c r="E3849">
        <v>2</v>
      </c>
      <c r="F3849" t="s">
        <v>1247</v>
      </c>
      <c r="J3849" t="s">
        <v>23</v>
      </c>
      <c r="K3849">
        <v>5</v>
      </c>
      <c r="L3849">
        <v>25.55</v>
      </c>
      <c r="M3849">
        <v>0.02</v>
      </c>
      <c r="O3849" s="12">
        <f>VLOOKUP(C3849,[3]May!$C:$Z,24,FALSE)</f>
        <v>2019</v>
      </c>
    </row>
    <row r="3850" spans="1:15" x14ac:dyDescent="0.25">
      <c r="A3850" t="s">
        <v>1245</v>
      </c>
      <c r="C3850" t="s">
        <v>1272</v>
      </c>
      <c r="E3850">
        <v>2</v>
      </c>
      <c r="F3850" t="s">
        <v>1247</v>
      </c>
      <c r="J3850" t="s">
        <v>23</v>
      </c>
      <c r="K3850">
        <v>2</v>
      </c>
      <c r="L3850">
        <v>130.26</v>
      </c>
      <c r="M3850">
        <v>0.10199999999999999</v>
      </c>
      <c r="O3850" s="12">
        <f>VLOOKUP(C3850,[3]May!$C:$Z,24,FALSE)</f>
        <v>2019</v>
      </c>
    </row>
    <row r="3851" spans="1:15" x14ac:dyDescent="0.25">
      <c r="A3851" t="s">
        <v>1245</v>
      </c>
      <c r="C3851" t="s">
        <v>1272</v>
      </c>
      <c r="E3851">
        <v>2</v>
      </c>
      <c r="F3851" t="s">
        <v>1247</v>
      </c>
      <c r="J3851" t="s">
        <v>23</v>
      </c>
      <c r="K3851">
        <v>11</v>
      </c>
      <c r="L3851">
        <v>56.21</v>
      </c>
      <c r="M3851">
        <v>4.3999999999999997E-2</v>
      </c>
      <c r="O3851" s="12">
        <f>VLOOKUP(C3851,[3]May!$C:$Z,24,FALSE)</f>
        <v>2019</v>
      </c>
    </row>
    <row r="3852" spans="1:15" x14ac:dyDescent="0.25">
      <c r="A3852" t="s">
        <v>1245</v>
      </c>
      <c r="C3852" t="s">
        <v>1272</v>
      </c>
      <c r="E3852">
        <v>8</v>
      </c>
      <c r="F3852" t="s">
        <v>1251</v>
      </c>
      <c r="J3852" t="s">
        <v>23</v>
      </c>
      <c r="K3852">
        <v>5</v>
      </c>
      <c r="L3852">
        <v>275.3</v>
      </c>
      <c r="M3852">
        <v>0.161</v>
      </c>
      <c r="O3852" s="12">
        <f>VLOOKUP(C3852,[3]May!$C:$Z,24,FALSE)</f>
        <v>2019</v>
      </c>
    </row>
    <row r="3853" spans="1:15" x14ac:dyDescent="0.25">
      <c r="A3853" t="s">
        <v>1245</v>
      </c>
      <c r="C3853" t="s">
        <v>1272</v>
      </c>
      <c r="E3853">
        <v>8</v>
      </c>
      <c r="F3853" t="s">
        <v>1251</v>
      </c>
      <c r="J3853" t="s">
        <v>23</v>
      </c>
      <c r="K3853">
        <v>6</v>
      </c>
      <c r="L3853">
        <v>330.36</v>
      </c>
      <c r="M3853">
        <v>0.19320000000000001</v>
      </c>
      <c r="O3853" s="12">
        <f>VLOOKUP(C3853,[3]May!$C:$Z,24,FALSE)</f>
        <v>2019</v>
      </c>
    </row>
    <row r="3854" spans="1:15" x14ac:dyDescent="0.25">
      <c r="A3854" t="s">
        <v>1245</v>
      </c>
      <c r="C3854" t="s">
        <v>1272</v>
      </c>
      <c r="E3854">
        <v>2</v>
      </c>
      <c r="F3854" t="s">
        <v>1247</v>
      </c>
      <c r="J3854" t="s">
        <v>23</v>
      </c>
      <c r="K3854">
        <v>2</v>
      </c>
      <c r="L3854">
        <v>10.220000000000001</v>
      </c>
      <c r="M3854">
        <v>8.0000000000000002E-3</v>
      </c>
      <c r="O3854" s="12">
        <f>VLOOKUP(C3854,[3]May!$C:$Z,24,FALSE)</f>
        <v>2019</v>
      </c>
    </row>
    <row r="3855" spans="1:15" x14ac:dyDescent="0.25">
      <c r="A3855" t="s">
        <v>1245</v>
      </c>
      <c r="C3855" t="s">
        <v>1272</v>
      </c>
      <c r="E3855">
        <v>2</v>
      </c>
      <c r="F3855" t="s">
        <v>1247</v>
      </c>
      <c r="J3855" t="s">
        <v>23</v>
      </c>
      <c r="K3855">
        <v>3</v>
      </c>
      <c r="L3855">
        <v>15.33</v>
      </c>
      <c r="M3855">
        <v>1.2E-2</v>
      </c>
      <c r="O3855" s="12">
        <f>VLOOKUP(C3855,[3]May!$C:$Z,24,FALSE)</f>
        <v>2019</v>
      </c>
    </row>
    <row r="3856" spans="1:15" x14ac:dyDescent="0.25">
      <c r="A3856" t="s">
        <v>1245</v>
      </c>
      <c r="C3856" t="s">
        <v>1272</v>
      </c>
      <c r="E3856">
        <v>2</v>
      </c>
      <c r="F3856" t="s">
        <v>1247</v>
      </c>
      <c r="J3856" t="s">
        <v>23</v>
      </c>
      <c r="K3856">
        <v>8</v>
      </c>
      <c r="L3856">
        <v>521.04</v>
      </c>
      <c r="M3856">
        <v>0.40799999999999997</v>
      </c>
      <c r="O3856" s="12">
        <f>VLOOKUP(C3856,[3]May!$C:$Z,24,FALSE)</f>
        <v>2019</v>
      </c>
    </row>
    <row r="3857" spans="1:15" x14ac:dyDescent="0.25">
      <c r="A3857" t="s">
        <v>1245</v>
      </c>
      <c r="C3857" t="s">
        <v>1272</v>
      </c>
      <c r="E3857">
        <v>2</v>
      </c>
      <c r="F3857" t="s">
        <v>1247</v>
      </c>
      <c r="J3857" t="s">
        <v>23</v>
      </c>
      <c r="K3857">
        <v>12</v>
      </c>
      <c r="L3857">
        <v>61.32</v>
      </c>
      <c r="M3857">
        <v>4.8000000000000001E-2</v>
      </c>
      <c r="O3857" s="12">
        <f>VLOOKUP(C3857,[3]May!$C:$Z,24,FALSE)</f>
        <v>2019</v>
      </c>
    </row>
    <row r="3858" spans="1:15" x14ac:dyDescent="0.25">
      <c r="A3858" t="s">
        <v>1245</v>
      </c>
      <c r="C3858" t="s">
        <v>1272</v>
      </c>
      <c r="E3858">
        <v>2</v>
      </c>
      <c r="F3858" t="s">
        <v>1247</v>
      </c>
      <c r="J3858" t="s">
        <v>23</v>
      </c>
      <c r="K3858">
        <v>18</v>
      </c>
      <c r="L3858">
        <v>91.98</v>
      </c>
      <c r="M3858">
        <v>7.1999999999999995E-2</v>
      </c>
      <c r="O3858" s="12">
        <f>VLOOKUP(C3858,[3]May!$C:$Z,24,FALSE)</f>
        <v>2019</v>
      </c>
    </row>
    <row r="3859" spans="1:15" x14ac:dyDescent="0.25">
      <c r="A3859" t="s">
        <v>1245</v>
      </c>
      <c r="C3859" t="s">
        <v>1272</v>
      </c>
      <c r="E3859">
        <v>2</v>
      </c>
      <c r="F3859" t="s">
        <v>1247</v>
      </c>
      <c r="J3859" t="s">
        <v>23</v>
      </c>
      <c r="K3859">
        <v>1</v>
      </c>
      <c r="L3859">
        <v>65.13</v>
      </c>
      <c r="M3859">
        <v>5.0999999999999997E-2</v>
      </c>
      <c r="O3859" s="12">
        <f>VLOOKUP(C3859,[3]May!$C:$Z,24,FALSE)</f>
        <v>2019</v>
      </c>
    </row>
    <row r="3860" spans="1:15" x14ac:dyDescent="0.25">
      <c r="A3860" t="s">
        <v>1245</v>
      </c>
      <c r="C3860" t="s">
        <v>1272</v>
      </c>
      <c r="E3860">
        <v>2</v>
      </c>
      <c r="F3860" t="s">
        <v>1247</v>
      </c>
      <c r="J3860" t="s">
        <v>23</v>
      </c>
      <c r="K3860">
        <v>8</v>
      </c>
      <c r="L3860">
        <v>40.880000000000003</v>
      </c>
      <c r="M3860">
        <v>3.2000000000000001E-2</v>
      </c>
      <c r="O3860" s="12">
        <f>VLOOKUP(C3860,[3]May!$C:$Z,24,FALSE)</f>
        <v>2019</v>
      </c>
    </row>
    <row r="3861" spans="1:15" x14ac:dyDescent="0.25">
      <c r="A3861" t="s">
        <v>1245</v>
      </c>
      <c r="C3861" t="s">
        <v>1272</v>
      </c>
      <c r="E3861">
        <v>2</v>
      </c>
      <c r="F3861" t="s">
        <v>1247</v>
      </c>
      <c r="J3861" t="s">
        <v>23</v>
      </c>
      <c r="K3861">
        <v>5</v>
      </c>
      <c r="L3861">
        <v>325.64999999999998</v>
      </c>
      <c r="M3861">
        <v>0.255</v>
      </c>
      <c r="O3861" s="12">
        <f>VLOOKUP(C3861,[3]May!$C:$Z,24,FALSE)</f>
        <v>2019</v>
      </c>
    </row>
    <row r="3862" spans="1:15" x14ac:dyDescent="0.25">
      <c r="A3862" t="s">
        <v>1245</v>
      </c>
      <c r="C3862" t="s">
        <v>1272</v>
      </c>
      <c r="E3862">
        <v>2</v>
      </c>
      <c r="F3862" t="s">
        <v>1247</v>
      </c>
      <c r="J3862" t="s">
        <v>23</v>
      </c>
      <c r="K3862">
        <v>10</v>
      </c>
      <c r="L3862">
        <v>51.1</v>
      </c>
      <c r="M3862">
        <v>0.04</v>
      </c>
      <c r="O3862" s="12">
        <f>VLOOKUP(C3862,[3]May!$C:$Z,24,FALSE)</f>
        <v>2019</v>
      </c>
    </row>
    <row r="3863" spans="1:15" x14ac:dyDescent="0.25">
      <c r="A3863" t="s">
        <v>1245</v>
      </c>
      <c r="C3863" t="s">
        <v>1272</v>
      </c>
      <c r="E3863">
        <v>2</v>
      </c>
      <c r="F3863" t="s">
        <v>1247</v>
      </c>
      <c r="J3863" t="s">
        <v>23</v>
      </c>
      <c r="K3863">
        <v>10</v>
      </c>
      <c r="L3863">
        <v>51.1</v>
      </c>
      <c r="M3863">
        <v>0.04</v>
      </c>
      <c r="O3863" s="12">
        <f>VLOOKUP(C3863,[3]May!$C:$Z,24,FALSE)</f>
        <v>2019</v>
      </c>
    </row>
    <row r="3864" spans="1:15" x14ac:dyDescent="0.25">
      <c r="A3864" t="s">
        <v>1245</v>
      </c>
      <c r="C3864" t="s">
        <v>1272</v>
      </c>
      <c r="E3864">
        <v>2</v>
      </c>
      <c r="F3864" t="s">
        <v>1247</v>
      </c>
      <c r="J3864" t="s">
        <v>23</v>
      </c>
      <c r="K3864">
        <v>15</v>
      </c>
      <c r="L3864">
        <v>976.95</v>
      </c>
      <c r="M3864">
        <v>0.76500000000000001</v>
      </c>
      <c r="O3864" s="12">
        <f>VLOOKUP(C3864,[3]May!$C:$Z,24,FALSE)</f>
        <v>2019</v>
      </c>
    </row>
    <row r="3865" spans="1:15" x14ac:dyDescent="0.25">
      <c r="A3865" t="s">
        <v>1245</v>
      </c>
      <c r="C3865" t="s">
        <v>1272</v>
      </c>
      <c r="E3865">
        <v>2</v>
      </c>
      <c r="F3865" t="s">
        <v>1247</v>
      </c>
      <c r="J3865" t="s">
        <v>23</v>
      </c>
      <c r="K3865">
        <v>14</v>
      </c>
      <c r="L3865">
        <v>71.540000000000006</v>
      </c>
      <c r="M3865">
        <v>5.6000000000000001E-2</v>
      </c>
      <c r="O3865" s="12">
        <f>VLOOKUP(C3865,[3]May!$C:$Z,24,FALSE)</f>
        <v>2019</v>
      </c>
    </row>
    <row r="3866" spans="1:15" x14ac:dyDescent="0.25">
      <c r="A3866" t="s">
        <v>1245</v>
      </c>
      <c r="C3866" t="s">
        <v>1272</v>
      </c>
      <c r="E3866">
        <v>2</v>
      </c>
      <c r="F3866" t="s">
        <v>1247</v>
      </c>
      <c r="J3866" t="s">
        <v>23</v>
      </c>
      <c r="K3866">
        <v>2</v>
      </c>
      <c r="L3866">
        <v>130.26</v>
      </c>
      <c r="M3866">
        <v>0.10199999999999999</v>
      </c>
      <c r="O3866" s="12">
        <f>VLOOKUP(C3866,[3]May!$C:$Z,24,FALSE)</f>
        <v>2019</v>
      </c>
    </row>
    <row r="3867" spans="1:15" x14ac:dyDescent="0.25">
      <c r="A3867" t="s">
        <v>1245</v>
      </c>
      <c r="C3867" t="s">
        <v>1272</v>
      </c>
      <c r="E3867">
        <v>2</v>
      </c>
      <c r="F3867" t="s">
        <v>1247</v>
      </c>
      <c r="J3867" t="s">
        <v>23</v>
      </c>
      <c r="K3867">
        <v>6</v>
      </c>
      <c r="L3867">
        <v>30.66</v>
      </c>
      <c r="M3867">
        <v>2.4E-2</v>
      </c>
      <c r="O3867" s="12">
        <f>VLOOKUP(C3867,[3]May!$C:$Z,24,FALSE)</f>
        <v>2019</v>
      </c>
    </row>
    <row r="3868" spans="1:15" x14ac:dyDescent="0.25">
      <c r="A3868" t="s">
        <v>1245</v>
      </c>
      <c r="C3868" t="s">
        <v>1272</v>
      </c>
      <c r="E3868">
        <v>7</v>
      </c>
      <c r="F3868" t="s">
        <v>1255</v>
      </c>
      <c r="J3868" t="s">
        <v>23</v>
      </c>
      <c r="K3868">
        <v>3</v>
      </c>
      <c r="L3868">
        <v>168.78</v>
      </c>
      <c r="M3868">
        <v>9.8699999999999996E-2</v>
      </c>
      <c r="O3868" s="12">
        <f>VLOOKUP(C3868,[3]May!$C:$Z,24,FALSE)</f>
        <v>2019</v>
      </c>
    </row>
    <row r="3869" spans="1:15" x14ac:dyDescent="0.25">
      <c r="A3869" t="s">
        <v>1245</v>
      </c>
      <c r="C3869" t="s">
        <v>1272</v>
      </c>
      <c r="E3869">
        <v>2</v>
      </c>
      <c r="F3869" t="s">
        <v>1247</v>
      </c>
      <c r="J3869" t="s">
        <v>23</v>
      </c>
      <c r="K3869">
        <v>1</v>
      </c>
      <c r="L3869">
        <v>65.13</v>
      </c>
      <c r="M3869">
        <v>5.0999999999999997E-2</v>
      </c>
      <c r="O3869" s="12">
        <f>VLOOKUP(C3869,[3]May!$C:$Z,24,FALSE)</f>
        <v>2019</v>
      </c>
    </row>
    <row r="3870" spans="1:15" x14ac:dyDescent="0.25">
      <c r="A3870" t="s">
        <v>1245</v>
      </c>
      <c r="C3870" t="s">
        <v>1272</v>
      </c>
      <c r="E3870">
        <v>2</v>
      </c>
      <c r="F3870" t="s">
        <v>1247</v>
      </c>
      <c r="J3870" t="s">
        <v>23</v>
      </c>
      <c r="K3870">
        <v>8</v>
      </c>
      <c r="L3870">
        <v>40.880000000000003</v>
      </c>
      <c r="M3870">
        <v>3.2000000000000001E-2</v>
      </c>
      <c r="O3870" s="12">
        <f>VLOOKUP(C3870,[3]May!$C:$Z,24,FALSE)</f>
        <v>2019</v>
      </c>
    </row>
    <row r="3871" spans="1:15" x14ac:dyDescent="0.25">
      <c r="A3871" t="s">
        <v>1245</v>
      </c>
      <c r="C3871" t="s">
        <v>1272</v>
      </c>
      <c r="E3871">
        <v>2</v>
      </c>
      <c r="F3871" t="s">
        <v>1247</v>
      </c>
      <c r="J3871" t="s">
        <v>23</v>
      </c>
      <c r="K3871">
        <v>20</v>
      </c>
      <c r="L3871">
        <v>102.2</v>
      </c>
      <c r="M3871">
        <v>0.08</v>
      </c>
      <c r="O3871" s="12">
        <f>VLOOKUP(C3871,[3]May!$C:$Z,24,FALSE)</f>
        <v>2019</v>
      </c>
    </row>
    <row r="3872" spans="1:15" x14ac:dyDescent="0.25">
      <c r="A3872" t="s">
        <v>1245</v>
      </c>
      <c r="C3872" t="s">
        <v>1272</v>
      </c>
      <c r="E3872">
        <v>2</v>
      </c>
      <c r="F3872" t="s">
        <v>1247</v>
      </c>
      <c r="J3872" t="s">
        <v>23</v>
      </c>
      <c r="K3872">
        <v>8</v>
      </c>
      <c r="L3872">
        <v>40.880000000000003</v>
      </c>
      <c r="M3872">
        <v>3.2000000000000001E-2</v>
      </c>
      <c r="O3872" s="12">
        <f>VLOOKUP(C3872,[3]May!$C:$Z,24,FALSE)</f>
        <v>2019</v>
      </c>
    </row>
    <row r="3873" spans="1:15" x14ac:dyDescent="0.25">
      <c r="A3873" t="s">
        <v>1245</v>
      </c>
      <c r="C3873" t="s">
        <v>1272</v>
      </c>
      <c r="E3873">
        <v>2</v>
      </c>
      <c r="F3873" t="s">
        <v>1247</v>
      </c>
      <c r="J3873" t="s">
        <v>23</v>
      </c>
      <c r="K3873">
        <v>6</v>
      </c>
      <c r="L3873">
        <v>390.78</v>
      </c>
      <c r="M3873">
        <v>0.30599999999999999</v>
      </c>
      <c r="O3873" s="12">
        <f>VLOOKUP(C3873,[3]May!$C:$Z,24,FALSE)</f>
        <v>2019</v>
      </c>
    </row>
    <row r="3874" spans="1:15" x14ac:dyDescent="0.25">
      <c r="A3874" t="s">
        <v>1245</v>
      </c>
      <c r="C3874" t="s">
        <v>1272</v>
      </c>
      <c r="E3874">
        <v>2</v>
      </c>
      <c r="F3874" t="s">
        <v>1247</v>
      </c>
      <c r="J3874" t="s">
        <v>23</v>
      </c>
      <c r="K3874">
        <v>10</v>
      </c>
      <c r="L3874">
        <v>51.1</v>
      </c>
      <c r="M3874">
        <v>0.04</v>
      </c>
      <c r="O3874" s="12">
        <f>VLOOKUP(C3874,[3]May!$C:$Z,24,FALSE)</f>
        <v>2019</v>
      </c>
    </row>
    <row r="3875" spans="1:15" x14ac:dyDescent="0.25">
      <c r="A3875" t="s">
        <v>1245</v>
      </c>
      <c r="C3875" t="s">
        <v>1272</v>
      </c>
      <c r="E3875">
        <v>2</v>
      </c>
      <c r="F3875" t="s">
        <v>1247</v>
      </c>
      <c r="J3875" t="s">
        <v>23</v>
      </c>
      <c r="K3875">
        <v>6</v>
      </c>
      <c r="L3875">
        <v>30.66</v>
      </c>
      <c r="M3875">
        <v>2.4E-2</v>
      </c>
      <c r="O3875" s="12">
        <f>VLOOKUP(C3875,[3]May!$C:$Z,24,FALSE)</f>
        <v>2019</v>
      </c>
    </row>
    <row r="3876" spans="1:15" x14ac:dyDescent="0.25">
      <c r="A3876" t="s">
        <v>1245</v>
      </c>
      <c r="C3876" t="s">
        <v>1272</v>
      </c>
      <c r="E3876">
        <v>2</v>
      </c>
      <c r="F3876" t="s">
        <v>1247</v>
      </c>
      <c r="J3876" t="s">
        <v>23</v>
      </c>
      <c r="K3876">
        <v>13</v>
      </c>
      <c r="L3876">
        <v>66.430000000000007</v>
      </c>
      <c r="M3876">
        <v>5.1999999999999998E-2</v>
      </c>
      <c r="O3876" s="12">
        <f>VLOOKUP(C3876,[3]May!$C:$Z,24,FALSE)</f>
        <v>2019</v>
      </c>
    </row>
    <row r="3877" spans="1:15" x14ac:dyDescent="0.25">
      <c r="A3877" t="s">
        <v>1245</v>
      </c>
      <c r="C3877" t="s">
        <v>1272</v>
      </c>
      <c r="E3877">
        <v>2</v>
      </c>
      <c r="F3877" t="s">
        <v>1247</v>
      </c>
      <c r="J3877" t="s">
        <v>23</v>
      </c>
      <c r="K3877">
        <v>20</v>
      </c>
      <c r="L3877">
        <v>102.2</v>
      </c>
      <c r="M3877">
        <v>0.08</v>
      </c>
      <c r="O3877" s="12">
        <f>VLOOKUP(C3877,[3]May!$C:$Z,24,FALSE)</f>
        <v>2019</v>
      </c>
    </row>
    <row r="3878" spans="1:15" x14ac:dyDescent="0.25">
      <c r="A3878" t="s">
        <v>1245</v>
      </c>
      <c r="C3878" t="s">
        <v>1272</v>
      </c>
      <c r="E3878">
        <v>2</v>
      </c>
      <c r="F3878" t="s">
        <v>1247</v>
      </c>
      <c r="J3878" t="s">
        <v>23</v>
      </c>
      <c r="K3878">
        <v>10</v>
      </c>
      <c r="L3878">
        <v>51.1</v>
      </c>
      <c r="M3878">
        <v>0.04</v>
      </c>
      <c r="O3878" s="12">
        <f>VLOOKUP(C3878,[3]May!$C:$Z,24,FALSE)</f>
        <v>2019</v>
      </c>
    </row>
    <row r="3879" spans="1:15" x14ac:dyDescent="0.25">
      <c r="A3879" t="s">
        <v>1245</v>
      </c>
      <c r="C3879" t="s">
        <v>1272</v>
      </c>
      <c r="E3879">
        <v>2</v>
      </c>
      <c r="F3879" t="s">
        <v>1247</v>
      </c>
      <c r="J3879" t="s">
        <v>23</v>
      </c>
      <c r="K3879">
        <v>7</v>
      </c>
      <c r="L3879">
        <v>455.91</v>
      </c>
      <c r="M3879">
        <v>0.35699999999999998</v>
      </c>
      <c r="O3879" s="12">
        <f>VLOOKUP(C3879,[3]May!$C:$Z,24,FALSE)</f>
        <v>2019</v>
      </c>
    </row>
    <row r="3880" spans="1:15" x14ac:dyDescent="0.25">
      <c r="A3880" t="s">
        <v>1245</v>
      </c>
      <c r="C3880" t="s">
        <v>1272</v>
      </c>
      <c r="E3880">
        <v>2</v>
      </c>
      <c r="F3880" t="s">
        <v>1247</v>
      </c>
      <c r="J3880" t="s">
        <v>23</v>
      </c>
      <c r="K3880">
        <v>2</v>
      </c>
      <c r="L3880">
        <v>10.220000000000001</v>
      </c>
      <c r="M3880">
        <v>8.0000000000000002E-3</v>
      </c>
      <c r="O3880" s="12">
        <f>VLOOKUP(C3880,[3]May!$C:$Z,24,FALSE)</f>
        <v>2019</v>
      </c>
    </row>
    <row r="3881" spans="1:15" x14ac:dyDescent="0.25">
      <c r="A3881" t="s">
        <v>1245</v>
      </c>
      <c r="C3881" t="s">
        <v>1272</v>
      </c>
      <c r="E3881">
        <v>2</v>
      </c>
      <c r="F3881" t="s">
        <v>1247</v>
      </c>
      <c r="J3881" t="s">
        <v>23</v>
      </c>
      <c r="K3881">
        <v>8</v>
      </c>
      <c r="L3881">
        <v>40.880000000000003</v>
      </c>
      <c r="M3881">
        <v>3.2000000000000001E-2</v>
      </c>
      <c r="O3881" s="12">
        <f>VLOOKUP(C3881,[3]May!$C:$Z,24,FALSE)</f>
        <v>2019</v>
      </c>
    </row>
    <row r="3882" spans="1:15" x14ac:dyDescent="0.25">
      <c r="A3882" t="s">
        <v>1245</v>
      </c>
      <c r="C3882" t="s">
        <v>1272</v>
      </c>
      <c r="E3882">
        <v>2</v>
      </c>
      <c r="F3882" t="s">
        <v>1247</v>
      </c>
      <c r="J3882" t="s">
        <v>23</v>
      </c>
      <c r="K3882">
        <v>3</v>
      </c>
      <c r="L3882">
        <v>15.33</v>
      </c>
      <c r="M3882">
        <v>1.2E-2</v>
      </c>
      <c r="O3882" s="12">
        <f>VLOOKUP(C3882,[3]May!$C:$Z,24,FALSE)</f>
        <v>2019</v>
      </c>
    </row>
    <row r="3883" spans="1:15" x14ac:dyDescent="0.25">
      <c r="A3883" t="s">
        <v>1245</v>
      </c>
      <c r="C3883" t="s">
        <v>1272</v>
      </c>
      <c r="E3883">
        <v>2</v>
      </c>
      <c r="F3883" t="s">
        <v>1247</v>
      </c>
      <c r="J3883" t="s">
        <v>23</v>
      </c>
      <c r="K3883">
        <v>3</v>
      </c>
      <c r="L3883">
        <v>15.33</v>
      </c>
      <c r="M3883">
        <v>1.2E-2</v>
      </c>
      <c r="O3883" s="12">
        <f>VLOOKUP(C3883,[3]May!$C:$Z,24,FALSE)</f>
        <v>2019</v>
      </c>
    </row>
    <row r="3884" spans="1:15" x14ac:dyDescent="0.25">
      <c r="A3884" t="s">
        <v>1245</v>
      </c>
      <c r="C3884" t="s">
        <v>1272</v>
      </c>
      <c r="E3884">
        <v>2</v>
      </c>
      <c r="F3884" t="s">
        <v>1247</v>
      </c>
      <c r="J3884" t="s">
        <v>23</v>
      </c>
      <c r="K3884">
        <v>16</v>
      </c>
      <c r="L3884">
        <v>1042.08</v>
      </c>
      <c r="M3884">
        <v>0.81599999999999995</v>
      </c>
      <c r="O3884" s="12">
        <f>VLOOKUP(C3884,[3]May!$C:$Z,24,FALSE)</f>
        <v>2019</v>
      </c>
    </row>
    <row r="3885" spans="1:15" x14ac:dyDescent="0.25">
      <c r="A3885" t="s">
        <v>1245</v>
      </c>
      <c r="C3885" t="s">
        <v>1272</v>
      </c>
      <c r="E3885">
        <v>2</v>
      </c>
      <c r="F3885" t="s">
        <v>1247</v>
      </c>
      <c r="J3885" t="s">
        <v>23</v>
      </c>
      <c r="K3885">
        <v>19</v>
      </c>
      <c r="L3885">
        <v>1237.47</v>
      </c>
      <c r="M3885">
        <v>0.96899999999999997</v>
      </c>
      <c r="O3885" s="12">
        <f>VLOOKUP(C3885,[3]May!$C:$Z,24,FALSE)</f>
        <v>2019</v>
      </c>
    </row>
    <row r="3886" spans="1:15" x14ac:dyDescent="0.25">
      <c r="A3886" t="s">
        <v>1245</v>
      </c>
      <c r="C3886" t="s">
        <v>1272</v>
      </c>
      <c r="E3886">
        <v>2</v>
      </c>
      <c r="F3886" t="s">
        <v>1247</v>
      </c>
      <c r="J3886" t="s">
        <v>23</v>
      </c>
      <c r="K3886">
        <v>17</v>
      </c>
      <c r="L3886">
        <v>86.87</v>
      </c>
      <c r="M3886">
        <v>6.8000000000000005E-2</v>
      </c>
      <c r="O3886" s="12">
        <f>VLOOKUP(C3886,[3]May!$C:$Z,24,FALSE)</f>
        <v>2019</v>
      </c>
    </row>
    <row r="3887" spans="1:15" x14ac:dyDescent="0.25">
      <c r="A3887" t="s">
        <v>1245</v>
      </c>
      <c r="C3887" t="s">
        <v>1272</v>
      </c>
      <c r="E3887">
        <v>2</v>
      </c>
      <c r="F3887" t="s">
        <v>1247</v>
      </c>
      <c r="J3887" t="s">
        <v>23</v>
      </c>
      <c r="K3887">
        <v>8</v>
      </c>
      <c r="L3887">
        <v>521.04</v>
      </c>
      <c r="M3887">
        <v>0.40799999999999997</v>
      </c>
      <c r="O3887" s="12">
        <f>VLOOKUP(C3887,[3]May!$C:$Z,24,FALSE)</f>
        <v>2019</v>
      </c>
    </row>
    <row r="3888" spans="1:15" x14ac:dyDescent="0.25">
      <c r="A3888" t="s">
        <v>1245</v>
      </c>
      <c r="C3888" t="s">
        <v>1272</v>
      </c>
      <c r="E3888">
        <v>2</v>
      </c>
      <c r="F3888" t="s">
        <v>1247</v>
      </c>
      <c r="J3888" t="s">
        <v>23</v>
      </c>
      <c r="K3888">
        <v>12</v>
      </c>
      <c r="L3888">
        <v>61.32</v>
      </c>
      <c r="M3888">
        <v>4.8000000000000001E-2</v>
      </c>
      <c r="O3888" s="12">
        <f>VLOOKUP(C3888,[3]May!$C:$Z,24,FALSE)</f>
        <v>2019</v>
      </c>
    </row>
    <row r="3889" spans="1:15" x14ac:dyDescent="0.25">
      <c r="A3889" t="s">
        <v>1245</v>
      </c>
      <c r="C3889" t="s">
        <v>1272</v>
      </c>
      <c r="E3889">
        <v>2</v>
      </c>
      <c r="F3889" t="s">
        <v>1247</v>
      </c>
      <c r="J3889" t="s">
        <v>23</v>
      </c>
      <c r="K3889">
        <v>15</v>
      </c>
      <c r="L3889">
        <v>76.650000000000006</v>
      </c>
      <c r="M3889">
        <v>0.06</v>
      </c>
      <c r="O3889" s="12">
        <f>VLOOKUP(C3889,[3]May!$C:$Z,24,FALSE)</f>
        <v>2019</v>
      </c>
    </row>
    <row r="3890" spans="1:15" x14ac:dyDescent="0.25">
      <c r="A3890" t="s">
        <v>1245</v>
      </c>
      <c r="C3890" t="s">
        <v>1272</v>
      </c>
      <c r="E3890">
        <v>2</v>
      </c>
      <c r="F3890" t="s">
        <v>1247</v>
      </c>
      <c r="J3890" t="s">
        <v>23</v>
      </c>
      <c r="K3890">
        <v>20</v>
      </c>
      <c r="L3890">
        <v>102.2</v>
      </c>
      <c r="M3890">
        <v>0.08</v>
      </c>
      <c r="O3890" s="12">
        <f>VLOOKUP(C3890,[3]May!$C:$Z,24,FALSE)</f>
        <v>2019</v>
      </c>
    </row>
    <row r="3891" spans="1:15" x14ac:dyDescent="0.25">
      <c r="A3891" t="s">
        <v>1245</v>
      </c>
      <c r="C3891" t="s">
        <v>1272</v>
      </c>
      <c r="E3891">
        <v>2</v>
      </c>
      <c r="F3891" t="s">
        <v>1247</v>
      </c>
      <c r="J3891" t="s">
        <v>23</v>
      </c>
      <c r="K3891">
        <v>1</v>
      </c>
      <c r="L3891">
        <v>5.1100000000000003</v>
      </c>
      <c r="M3891">
        <v>4.0000000000000001E-3</v>
      </c>
      <c r="O3891" s="12">
        <f>VLOOKUP(C3891,[3]May!$C:$Z,24,FALSE)</f>
        <v>2019</v>
      </c>
    </row>
    <row r="3892" spans="1:15" x14ac:dyDescent="0.25">
      <c r="A3892" t="s">
        <v>1245</v>
      </c>
      <c r="C3892" t="s">
        <v>1272</v>
      </c>
      <c r="E3892">
        <v>2</v>
      </c>
      <c r="F3892" t="s">
        <v>1247</v>
      </c>
      <c r="J3892" t="s">
        <v>23</v>
      </c>
      <c r="K3892">
        <v>17</v>
      </c>
      <c r="L3892">
        <v>86.87</v>
      </c>
      <c r="M3892">
        <v>6.8000000000000005E-2</v>
      </c>
      <c r="O3892" s="12">
        <f>VLOOKUP(C3892,[3]May!$C:$Z,24,FALSE)</f>
        <v>2019</v>
      </c>
    </row>
    <row r="3893" spans="1:15" x14ac:dyDescent="0.25">
      <c r="A3893" t="s">
        <v>1245</v>
      </c>
      <c r="C3893" t="s">
        <v>1272</v>
      </c>
      <c r="E3893">
        <v>2</v>
      </c>
      <c r="F3893" t="s">
        <v>1247</v>
      </c>
      <c r="J3893" t="s">
        <v>23</v>
      </c>
      <c r="K3893">
        <v>5</v>
      </c>
      <c r="L3893">
        <v>25.55</v>
      </c>
      <c r="M3893">
        <v>0.02</v>
      </c>
      <c r="O3893" s="12">
        <f>VLOOKUP(C3893,[3]May!$C:$Z,24,FALSE)</f>
        <v>2019</v>
      </c>
    </row>
    <row r="3894" spans="1:15" x14ac:dyDescent="0.25">
      <c r="A3894" t="s">
        <v>1245</v>
      </c>
      <c r="C3894" t="s">
        <v>1272</v>
      </c>
      <c r="E3894">
        <v>2</v>
      </c>
      <c r="F3894" t="s">
        <v>1247</v>
      </c>
      <c r="J3894" t="s">
        <v>23</v>
      </c>
      <c r="K3894">
        <v>16</v>
      </c>
      <c r="L3894">
        <v>81.760000000000005</v>
      </c>
      <c r="M3894">
        <v>6.4000000000000001E-2</v>
      </c>
      <c r="O3894" s="12">
        <f>VLOOKUP(C3894,[3]May!$C:$Z,24,FALSE)</f>
        <v>2019</v>
      </c>
    </row>
    <row r="3895" spans="1:15" x14ac:dyDescent="0.25">
      <c r="A3895" t="s">
        <v>1245</v>
      </c>
      <c r="C3895" t="s">
        <v>1272</v>
      </c>
      <c r="E3895">
        <v>2</v>
      </c>
      <c r="F3895" t="s">
        <v>1247</v>
      </c>
      <c r="J3895" t="s">
        <v>23</v>
      </c>
      <c r="K3895">
        <v>20</v>
      </c>
      <c r="L3895">
        <v>102.2</v>
      </c>
      <c r="M3895">
        <v>0.08</v>
      </c>
      <c r="O3895" s="12">
        <f>VLOOKUP(C3895,[3]May!$C:$Z,24,FALSE)</f>
        <v>2019</v>
      </c>
    </row>
    <row r="3896" spans="1:15" x14ac:dyDescent="0.25">
      <c r="A3896" t="s">
        <v>1245</v>
      </c>
      <c r="C3896" t="s">
        <v>1272</v>
      </c>
      <c r="E3896">
        <v>2</v>
      </c>
      <c r="F3896" t="s">
        <v>1247</v>
      </c>
      <c r="J3896" t="s">
        <v>23</v>
      </c>
      <c r="K3896">
        <v>8</v>
      </c>
      <c r="L3896">
        <v>40.880000000000003</v>
      </c>
      <c r="M3896">
        <v>3.2000000000000001E-2</v>
      </c>
      <c r="O3896" s="12">
        <f>VLOOKUP(C3896,[3]May!$C:$Z,24,FALSE)</f>
        <v>2019</v>
      </c>
    </row>
    <row r="3897" spans="1:15" x14ac:dyDescent="0.25">
      <c r="A3897" t="s">
        <v>1245</v>
      </c>
      <c r="C3897" t="s">
        <v>1272</v>
      </c>
      <c r="E3897">
        <v>2</v>
      </c>
      <c r="F3897" t="s">
        <v>1247</v>
      </c>
      <c r="J3897" t="s">
        <v>23</v>
      </c>
      <c r="K3897">
        <v>12</v>
      </c>
      <c r="L3897">
        <v>781.56</v>
      </c>
      <c r="M3897">
        <v>0.61199999999999999</v>
      </c>
      <c r="O3897" s="12">
        <f>VLOOKUP(C3897,[3]May!$C:$Z,24,FALSE)</f>
        <v>2019</v>
      </c>
    </row>
    <row r="3898" spans="1:15" x14ac:dyDescent="0.25">
      <c r="A3898" t="s">
        <v>1245</v>
      </c>
      <c r="C3898" t="s">
        <v>1272</v>
      </c>
      <c r="E3898">
        <v>2</v>
      </c>
      <c r="F3898" t="s">
        <v>1247</v>
      </c>
      <c r="J3898" t="s">
        <v>23</v>
      </c>
      <c r="K3898">
        <v>3</v>
      </c>
      <c r="L3898">
        <v>15.33</v>
      </c>
      <c r="M3898">
        <v>1.2E-2</v>
      </c>
      <c r="O3898" s="12">
        <f>VLOOKUP(C3898,[3]May!$C:$Z,24,FALSE)</f>
        <v>2019</v>
      </c>
    </row>
    <row r="3899" spans="1:15" x14ac:dyDescent="0.25">
      <c r="A3899" t="s">
        <v>1245</v>
      </c>
      <c r="C3899" t="s">
        <v>1272</v>
      </c>
      <c r="E3899">
        <v>2</v>
      </c>
      <c r="F3899" t="s">
        <v>1247</v>
      </c>
      <c r="J3899" t="s">
        <v>23</v>
      </c>
      <c r="K3899">
        <v>20</v>
      </c>
      <c r="L3899">
        <v>1302.5999999999999</v>
      </c>
      <c r="M3899">
        <v>1.02</v>
      </c>
      <c r="O3899" s="12">
        <f>VLOOKUP(C3899,[3]May!$C:$Z,24,FALSE)</f>
        <v>2019</v>
      </c>
    </row>
    <row r="3900" spans="1:15" x14ac:dyDescent="0.25">
      <c r="A3900" t="s">
        <v>1245</v>
      </c>
      <c r="C3900" t="s">
        <v>1272</v>
      </c>
      <c r="E3900">
        <v>2</v>
      </c>
      <c r="F3900" t="s">
        <v>1247</v>
      </c>
      <c r="J3900" t="s">
        <v>23</v>
      </c>
      <c r="K3900">
        <v>2</v>
      </c>
      <c r="L3900">
        <v>130.26</v>
      </c>
      <c r="M3900">
        <v>0.10199999999999999</v>
      </c>
      <c r="O3900" s="12">
        <f>VLOOKUP(C3900,[3]May!$C:$Z,24,FALSE)</f>
        <v>2019</v>
      </c>
    </row>
    <row r="3901" spans="1:15" x14ac:dyDescent="0.25">
      <c r="A3901" t="s">
        <v>1245</v>
      </c>
      <c r="C3901" t="s">
        <v>1272</v>
      </c>
      <c r="E3901">
        <v>2</v>
      </c>
      <c r="F3901" t="s">
        <v>1247</v>
      </c>
      <c r="J3901" t="s">
        <v>23</v>
      </c>
      <c r="K3901">
        <v>2</v>
      </c>
      <c r="L3901">
        <v>10.220000000000001</v>
      </c>
      <c r="M3901">
        <v>8.0000000000000002E-3</v>
      </c>
      <c r="O3901" s="12">
        <f>VLOOKUP(C3901,[3]May!$C:$Z,24,FALSE)</f>
        <v>2019</v>
      </c>
    </row>
    <row r="3902" spans="1:15" x14ac:dyDescent="0.25">
      <c r="A3902" t="s">
        <v>1245</v>
      </c>
      <c r="C3902" t="s">
        <v>1272</v>
      </c>
      <c r="E3902">
        <v>6</v>
      </c>
      <c r="F3902" t="s">
        <v>1250</v>
      </c>
      <c r="J3902" t="s">
        <v>23</v>
      </c>
      <c r="K3902">
        <v>3</v>
      </c>
      <c r="L3902">
        <v>32.549999999999997</v>
      </c>
      <c r="M3902">
        <v>2.5499999999999998E-2</v>
      </c>
      <c r="O3902" s="12">
        <f>VLOOKUP(C3902,[3]May!$C:$Z,24,FALSE)</f>
        <v>2019</v>
      </c>
    </row>
    <row r="3903" spans="1:15" x14ac:dyDescent="0.25">
      <c r="A3903" t="s">
        <v>1245</v>
      </c>
      <c r="C3903" t="s">
        <v>1272</v>
      </c>
      <c r="E3903">
        <v>2</v>
      </c>
      <c r="F3903" t="s">
        <v>1247</v>
      </c>
      <c r="J3903" t="s">
        <v>23</v>
      </c>
      <c r="K3903">
        <v>14</v>
      </c>
      <c r="L3903">
        <v>71.540000000000006</v>
      </c>
      <c r="M3903">
        <v>5.6000000000000001E-2</v>
      </c>
      <c r="O3903" s="12">
        <f>VLOOKUP(C3903,[3]May!$C:$Z,24,FALSE)</f>
        <v>2019</v>
      </c>
    </row>
    <row r="3904" spans="1:15" x14ac:dyDescent="0.25">
      <c r="A3904" t="s">
        <v>1245</v>
      </c>
      <c r="C3904" t="s">
        <v>1272</v>
      </c>
      <c r="E3904">
        <v>2</v>
      </c>
      <c r="F3904" t="s">
        <v>1247</v>
      </c>
      <c r="J3904" t="s">
        <v>23</v>
      </c>
      <c r="K3904">
        <v>15</v>
      </c>
      <c r="L3904">
        <v>76.650000000000006</v>
      </c>
      <c r="M3904">
        <v>0.06</v>
      </c>
      <c r="O3904" s="12">
        <f>VLOOKUP(C3904,[3]May!$C:$Z,24,FALSE)</f>
        <v>2019</v>
      </c>
    </row>
    <row r="3905" spans="1:15" x14ac:dyDescent="0.25">
      <c r="A3905" t="s">
        <v>1245</v>
      </c>
      <c r="C3905" t="s">
        <v>1272</v>
      </c>
      <c r="E3905">
        <v>2</v>
      </c>
      <c r="F3905" t="s">
        <v>1247</v>
      </c>
      <c r="J3905" t="s">
        <v>23</v>
      </c>
      <c r="K3905">
        <v>20</v>
      </c>
      <c r="L3905">
        <v>102.2</v>
      </c>
      <c r="M3905">
        <v>0.08</v>
      </c>
      <c r="O3905" s="12">
        <f>VLOOKUP(C3905,[3]May!$C:$Z,24,FALSE)</f>
        <v>2019</v>
      </c>
    </row>
    <row r="3906" spans="1:15" x14ac:dyDescent="0.25">
      <c r="A3906" t="s">
        <v>1245</v>
      </c>
      <c r="C3906" t="s">
        <v>1272</v>
      </c>
      <c r="E3906">
        <v>2</v>
      </c>
      <c r="F3906" t="s">
        <v>1247</v>
      </c>
      <c r="J3906" t="s">
        <v>23</v>
      </c>
      <c r="K3906">
        <v>1</v>
      </c>
      <c r="L3906">
        <v>5.1100000000000003</v>
      </c>
      <c r="M3906">
        <v>4.0000000000000001E-3</v>
      </c>
      <c r="O3906" s="12">
        <f>VLOOKUP(C3906,[3]May!$C:$Z,24,FALSE)</f>
        <v>2019</v>
      </c>
    </row>
    <row r="3907" spans="1:15" x14ac:dyDescent="0.25">
      <c r="A3907" t="s">
        <v>1245</v>
      </c>
      <c r="C3907" t="s">
        <v>1272</v>
      </c>
      <c r="E3907">
        <v>2</v>
      </c>
      <c r="F3907" t="s">
        <v>1247</v>
      </c>
      <c r="J3907" t="s">
        <v>23</v>
      </c>
      <c r="K3907">
        <v>20</v>
      </c>
      <c r="L3907">
        <v>102.2</v>
      </c>
      <c r="M3907">
        <v>0.08</v>
      </c>
      <c r="O3907" s="12">
        <f>VLOOKUP(C3907,[3]May!$C:$Z,24,FALSE)</f>
        <v>2019</v>
      </c>
    </row>
    <row r="3908" spans="1:15" x14ac:dyDescent="0.25">
      <c r="A3908" t="s">
        <v>1245</v>
      </c>
      <c r="C3908" t="s">
        <v>1272</v>
      </c>
      <c r="E3908">
        <v>2</v>
      </c>
      <c r="F3908" t="s">
        <v>1247</v>
      </c>
      <c r="J3908" t="s">
        <v>23</v>
      </c>
      <c r="K3908">
        <v>16</v>
      </c>
      <c r="L3908">
        <v>81.760000000000005</v>
      </c>
      <c r="M3908">
        <v>6.4000000000000001E-2</v>
      </c>
      <c r="O3908" s="12">
        <f>VLOOKUP(C3908,[3]May!$C:$Z,24,FALSE)</f>
        <v>2019</v>
      </c>
    </row>
    <row r="3909" spans="1:15" x14ac:dyDescent="0.25">
      <c r="A3909" t="s">
        <v>1245</v>
      </c>
      <c r="C3909" t="s">
        <v>1272</v>
      </c>
      <c r="E3909">
        <v>2</v>
      </c>
      <c r="F3909" t="s">
        <v>1247</v>
      </c>
      <c r="J3909" t="s">
        <v>23</v>
      </c>
      <c r="K3909">
        <v>20</v>
      </c>
      <c r="L3909">
        <v>102.2</v>
      </c>
      <c r="M3909">
        <v>0.08</v>
      </c>
      <c r="O3909" s="12">
        <f>VLOOKUP(C3909,[3]May!$C:$Z,24,FALSE)</f>
        <v>2019</v>
      </c>
    </row>
    <row r="3910" spans="1:15" x14ac:dyDescent="0.25">
      <c r="A3910" t="s">
        <v>1245</v>
      </c>
      <c r="C3910" t="s">
        <v>1272</v>
      </c>
      <c r="E3910">
        <v>2</v>
      </c>
      <c r="F3910" t="s">
        <v>1247</v>
      </c>
      <c r="J3910" t="s">
        <v>23</v>
      </c>
      <c r="K3910">
        <v>3</v>
      </c>
      <c r="L3910">
        <v>15.33</v>
      </c>
      <c r="M3910">
        <v>1.2E-2</v>
      </c>
      <c r="O3910" s="12">
        <f>VLOOKUP(C3910,[3]May!$C:$Z,24,FALSE)</f>
        <v>2019</v>
      </c>
    </row>
    <row r="3911" spans="1:15" x14ac:dyDescent="0.25">
      <c r="A3911" t="s">
        <v>1245</v>
      </c>
      <c r="C3911" t="s">
        <v>1272</v>
      </c>
      <c r="E3911">
        <v>2</v>
      </c>
      <c r="F3911" t="s">
        <v>1247</v>
      </c>
      <c r="J3911" t="s">
        <v>23</v>
      </c>
      <c r="K3911">
        <v>9</v>
      </c>
      <c r="L3911">
        <v>586.16999999999996</v>
      </c>
      <c r="M3911">
        <v>0.45900000000000002</v>
      </c>
      <c r="O3911" s="12">
        <f>VLOOKUP(C3911,[3]May!$C:$Z,24,FALSE)</f>
        <v>2019</v>
      </c>
    </row>
    <row r="3912" spans="1:15" x14ac:dyDescent="0.25">
      <c r="A3912" t="s">
        <v>1245</v>
      </c>
      <c r="C3912" t="s">
        <v>1272</v>
      </c>
      <c r="E3912">
        <v>2</v>
      </c>
      <c r="F3912" t="s">
        <v>1247</v>
      </c>
      <c r="J3912" t="s">
        <v>23</v>
      </c>
      <c r="K3912">
        <v>8</v>
      </c>
      <c r="L3912">
        <v>40.880000000000003</v>
      </c>
      <c r="M3912">
        <v>3.2000000000000001E-2</v>
      </c>
      <c r="O3912" s="12">
        <f>VLOOKUP(C3912,[3]May!$C:$Z,24,FALSE)</f>
        <v>2019</v>
      </c>
    </row>
    <row r="3913" spans="1:15" x14ac:dyDescent="0.25">
      <c r="A3913" t="s">
        <v>1245</v>
      </c>
      <c r="C3913" t="s">
        <v>1272</v>
      </c>
      <c r="E3913">
        <v>2</v>
      </c>
      <c r="F3913" t="s">
        <v>1247</v>
      </c>
      <c r="J3913" t="s">
        <v>23</v>
      </c>
      <c r="K3913">
        <v>20</v>
      </c>
      <c r="L3913">
        <v>102.2</v>
      </c>
      <c r="M3913">
        <v>0.08</v>
      </c>
      <c r="O3913" s="12">
        <f>VLOOKUP(C3913,[3]May!$C:$Z,24,FALSE)</f>
        <v>2019</v>
      </c>
    </row>
    <row r="3914" spans="1:15" x14ac:dyDescent="0.25">
      <c r="A3914" t="s">
        <v>1245</v>
      </c>
      <c r="C3914" t="s">
        <v>1272</v>
      </c>
      <c r="E3914">
        <v>2</v>
      </c>
      <c r="F3914" t="s">
        <v>1247</v>
      </c>
      <c r="J3914" t="s">
        <v>23</v>
      </c>
      <c r="K3914">
        <v>20</v>
      </c>
      <c r="L3914">
        <v>102.2</v>
      </c>
      <c r="M3914">
        <v>0.08</v>
      </c>
      <c r="O3914" s="12">
        <f>VLOOKUP(C3914,[3]May!$C:$Z,24,FALSE)</f>
        <v>2019</v>
      </c>
    </row>
    <row r="3915" spans="1:15" x14ac:dyDescent="0.25">
      <c r="A3915" t="s">
        <v>1245</v>
      </c>
      <c r="C3915" t="s">
        <v>1272</v>
      </c>
      <c r="E3915">
        <v>2</v>
      </c>
      <c r="F3915" t="s">
        <v>1247</v>
      </c>
      <c r="J3915" t="s">
        <v>23</v>
      </c>
      <c r="K3915">
        <v>7</v>
      </c>
      <c r="L3915">
        <v>455.91</v>
      </c>
      <c r="M3915">
        <v>0.35699999999999998</v>
      </c>
      <c r="O3915" s="12">
        <f>VLOOKUP(C3915,[3]May!$C:$Z,24,FALSE)</f>
        <v>2019</v>
      </c>
    </row>
    <row r="3916" spans="1:15" x14ac:dyDescent="0.25">
      <c r="A3916" t="s">
        <v>1245</v>
      </c>
      <c r="C3916" t="s">
        <v>1272</v>
      </c>
      <c r="E3916">
        <v>2</v>
      </c>
      <c r="F3916" t="s">
        <v>1247</v>
      </c>
      <c r="J3916" t="s">
        <v>23</v>
      </c>
      <c r="K3916">
        <v>13</v>
      </c>
      <c r="L3916">
        <v>66.430000000000007</v>
      </c>
      <c r="M3916">
        <v>5.1999999999999998E-2</v>
      </c>
      <c r="O3916" s="12">
        <f>VLOOKUP(C3916,[3]May!$C:$Z,24,FALSE)</f>
        <v>2019</v>
      </c>
    </row>
    <row r="3917" spans="1:15" x14ac:dyDescent="0.25">
      <c r="A3917" t="s">
        <v>1245</v>
      </c>
      <c r="C3917" t="s">
        <v>1272</v>
      </c>
      <c r="E3917">
        <v>8</v>
      </c>
      <c r="F3917" t="s">
        <v>1251</v>
      </c>
      <c r="J3917" t="s">
        <v>23</v>
      </c>
      <c r="K3917">
        <v>5</v>
      </c>
      <c r="L3917">
        <v>275.3</v>
      </c>
      <c r="M3917">
        <v>0.161</v>
      </c>
      <c r="O3917" s="12">
        <f>VLOOKUP(C3917,[3]May!$C:$Z,24,FALSE)</f>
        <v>2019</v>
      </c>
    </row>
    <row r="3918" spans="1:15" x14ac:dyDescent="0.25">
      <c r="A3918" t="s">
        <v>1245</v>
      </c>
      <c r="C3918" t="s">
        <v>1272</v>
      </c>
      <c r="E3918">
        <v>2</v>
      </c>
      <c r="F3918" t="s">
        <v>1247</v>
      </c>
      <c r="J3918" t="s">
        <v>23</v>
      </c>
      <c r="K3918">
        <v>3</v>
      </c>
      <c r="L3918">
        <v>195.39</v>
      </c>
      <c r="M3918">
        <v>0.153</v>
      </c>
      <c r="O3918" s="12">
        <f>VLOOKUP(C3918,[3]May!$C:$Z,24,FALSE)</f>
        <v>2019</v>
      </c>
    </row>
    <row r="3919" spans="1:15" x14ac:dyDescent="0.25">
      <c r="A3919" t="s">
        <v>1245</v>
      </c>
      <c r="C3919" t="s">
        <v>1272</v>
      </c>
      <c r="E3919">
        <v>2</v>
      </c>
      <c r="F3919" t="s">
        <v>1247</v>
      </c>
      <c r="J3919" t="s">
        <v>23</v>
      </c>
      <c r="K3919">
        <v>14</v>
      </c>
      <c r="L3919">
        <v>71.540000000000006</v>
      </c>
      <c r="M3919">
        <v>5.6000000000000001E-2</v>
      </c>
      <c r="O3919" s="12">
        <f>VLOOKUP(C3919,[3]May!$C:$Z,24,FALSE)</f>
        <v>2019</v>
      </c>
    </row>
    <row r="3920" spans="1:15" x14ac:dyDescent="0.25">
      <c r="A3920" t="s">
        <v>1245</v>
      </c>
      <c r="C3920" t="s">
        <v>1272</v>
      </c>
      <c r="E3920">
        <v>2</v>
      </c>
      <c r="F3920" t="s">
        <v>1247</v>
      </c>
      <c r="J3920" t="s">
        <v>23</v>
      </c>
      <c r="K3920">
        <v>1</v>
      </c>
      <c r="L3920">
        <v>65.13</v>
      </c>
      <c r="M3920">
        <v>5.0999999999999997E-2</v>
      </c>
      <c r="O3920" s="12">
        <f>VLOOKUP(C3920,[3]May!$C:$Z,24,FALSE)</f>
        <v>2019</v>
      </c>
    </row>
    <row r="3921" spans="1:15" x14ac:dyDescent="0.25">
      <c r="A3921" t="s">
        <v>1245</v>
      </c>
      <c r="C3921" t="s">
        <v>1272</v>
      </c>
      <c r="E3921">
        <v>2</v>
      </c>
      <c r="F3921" t="s">
        <v>1247</v>
      </c>
      <c r="J3921" t="s">
        <v>23</v>
      </c>
      <c r="K3921">
        <v>17</v>
      </c>
      <c r="L3921">
        <v>86.87</v>
      </c>
      <c r="M3921">
        <v>6.8000000000000005E-2</v>
      </c>
      <c r="O3921" s="12">
        <f>VLOOKUP(C3921,[3]May!$C:$Z,24,FALSE)</f>
        <v>2019</v>
      </c>
    </row>
    <row r="3922" spans="1:15" x14ac:dyDescent="0.25">
      <c r="A3922" t="s">
        <v>1245</v>
      </c>
      <c r="C3922" t="s">
        <v>1272</v>
      </c>
      <c r="E3922">
        <v>2</v>
      </c>
      <c r="F3922" t="s">
        <v>1247</v>
      </c>
      <c r="J3922" t="s">
        <v>23</v>
      </c>
      <c r="K3922">
        <v>3</v>
      </c>
      <c r="L3922">
        <v>15.33</v>
      </c>
      <c r="M3922">
        <v>1.2E-2</v>
      </c>
      <c r="O3922" s="12">
        <f>VLOOKUP(C3922,[3]May!$C:$Z,24,FALSE)</f>
        <v>2019</v>
      </c>
    </row>
    <row r="3923" spans="1:15" x14ac:dyDescent="0.25">
      <c r="A3923" t="s">
        <v>1245</v>
      </c>
      <c r="C3923" t="s">
        <v>1272</v>
      </c>
      <c r="E3923">
        <v>2</v>
      </c>
      <c r="F3923" t="s">
        <v>1247</v>
      </c>
      <c r="J3923" t="s">
        <v>23</v>
      </c>
      <c r="K3923">
        <v>1</v>
      </c>
      <c r="L3923">
        <v>65.13</v>
      </c>
      <c r="M3923">
        <v>5.0999999999999997E-2</v>
      </c>
      <c r="O3923" s="12">
        <f>VLOOKUP(C3923,[3]May!$C:$Z,24,FALSE)</f>
        <v>2019</v>
      </c>
    </row>
    <row r="3924" spans="1:15" x14ac:dyDescent="0.25">
      <c r="A3924" t="s">
        <v>1245</v>
      </c>
      <c r="C3924" t="s">
        <v>1272</v>
      </c>
      <c r="E3924">
        <v>2</v>
      </c>
      <c r="F3924" t="s">
        <v>1247</v>
      </c>
      <c r="J3924" t="s">
        <v>23</v>
      </c>
      <c r="K3924">
        <v>12</v>
      </c>
      <c r="L3924">
        <v>61.32</v>
      </c>
      <c r="M3924">
        <v>4.8000000000000001E-2</v>
      </c>
      <c r="O3924" s="12">
        <f>VLOOKUP(C3924,[3]May!$C:$Z,24,FALSE)</f>
        <v>2019</v>
      </c>
    </row>
    <row r="3925" spans="1:15" x14ac:dyDescent="0.25">
      <c r="A3925" t="s">
        <v>1245</v>
      </c>
      <c r="C3925" t="s">
        <v>1272</v>
      </c>
      <c r="E3925">
        <v>2</v>
      </c>
      <c r="F3925" t="s">
        <v>1247</v>
      </c>
      <c r="J3925" t="s">
        <v>23</v>
      </c>
      <c r="K3925">
        <v>4</v>
      </c>
      <c r="L3925">
        <v>260.52</v>
      </c>
      <c r="M3925">
        <v>0.20399999999999999</v>
      </c>
      <c r="O3925" s="12">
        <f>VLOOKUP(C3925,[3]May!$C:$Z,24,FALSE)</f>
        <v>2019</v>
      </c>
    </row>
    <row r="3926" spans="1:15" x14ac:dyDescent="0.25">
      <c r="A3926" t="s">
        <v>1245</v>
      </c>
      <c r="C3926" t="s">
        <v>1272</v>
      </c>
      <c r="E3926">
        <v>2</v>
      </c>
      <c r="F3926" t="s">
        <v>1247</v>
      </c>
      <c r="J3926" t="s">
        <v>23</v>
      </c>
      <c r="K3926">
        <v>7</v>
      </c>
      <c r="L3926">
        <v>35.770000000000003</v>
      </c>
      <c r="M3926">
        <v>2.8000000000000001E-2</v>
      </c>
      <c r="O3926" s="12">
        <f>VLOOKUP(C3926,[3]May!$C:$Z,24,FALSE)</f>
        <v>2019</v>
      </c>
    </row>
    <row r="3927" spans="1:15" x14ac:dyDescent="0.25">
      <c r="A3927" t="s">
        <v>1245</v>
      </c>
      <c r="C3927" t="s">
        <v>1272</v>
      </c>
      <c r="E3927">
        <v>2</v>
      </c>
      <c r="F3927" t="s">
        <v>1247</v>
      </c>
      <c r="J3927" t="s">
        <v>23</v>
      </c>
      <c r="K3927">
        <v>11</v>
      </c>
      <c r="L3927">
        <v>56.21</v>
      </c>
      <c r="M3927">
        <v>4.3999999999999997E-2</v>
      </c>
      <c r="O3927" s="12">
        <f>VLOOKUP(C3927,[3]May!$C:$Z,24,FALSE)</f>
        <v>2019</v>
      </c>
    </row>
    <row r="3928" spans="1:15" x14ac:dyDescent="0.25">
      <c r="A3928" t="s">
        <v>1245</v>
      </c>
      <c r="C3928" t="s">
        <v>1272</v>
      </c>
      <c r="E3928">
        <v>2</v>
      </c>
      <c r="F3928" t="s">
        <v>1247</v>
      </c>
      <c r="J3928" t="s">
        <v>23</v>
      </c>
      <c r="K3928">
        <v>10</v>
      </c>
      <c r="L3928">
        <v>651.29999999999995</v>
      </c>
      <c r="M3928">
        <v>0.51</v>
      </c>
      <c r="O3928" s="12">
        <f>VLOOKUP(C3928,[3]May!$C:$Z,24,FALSE)</f>
        <v>2019</v>
      </c>
    </row>
    <row r="3929" spans="1:15" x14ac:dyDescent="0.25">
      <c r="A3929" t="s">
        <v>1245</v>
      </c>
      <c r="C3929" t="s">
        <v>1272</v>
      </c>
      <c r="E3929">
        <v>2</v>
      </c>
      <c r="F3929" t="s">
        <v>1247</v>
      </c>
      <c r="J3929" t="s">
        <v>23</v>
      </c>
      <c r="K3929">
        <v>4</v>
      </c>
      <c r="L3929">
        <v>20.440000000000001</v>
      </c>
      <c r="M3929">
        <v>1.6E-2</v>
      </c>
      <c r="O3929" s="12">
        <f>VLOOKUP(C3929,[3]May!$C:$Z,24,FALSE)</f>
        <v>2019</v>
      </c>
    </row>
    <row r="3930" spans="1:15" x14ac:dyDescent="0.25">
      <c r="A3930" t="s">
        <v>1245</v>
      </c>
      <c r="C3930" t="s">
        <v>1272</v>
      </c>
      <c r="E3930">
        <v>2</v>
      </c>
      <c r="F3930" t="s">
        <v>1247</v>
      </c>
      <c r="J3930" t="s">
        <v>23</v>
      </c>
      <c r="K3930">
        <v>1</v>
      </c>
      <c r="L3930">
        <v>65.13</v>
      </c>
      <c r="M3930">
        <v>5.0999999999999997E-2</v>
      </c>
      <c r="O3930" s="12">
        <f>VLOOKUP(C3930,[3]May!$C:$Z,24,FALSE)</f>
        <v>2019</v>
      </c>
    </row>
    <row r="3931" spans="1:15" x14ac:dyDescent="0.25">
      <c r="A3931" t="s">
        <v>1245</v>
      </c>
      <c r="C3931" t="s">
        <v>1272</v>
      </c>
      <c r="E3931">
        <v>2</v>
      </c>
      <c r="F3931" t="s">
        <v>1247</v>
      </c>
      <c r="J3931" t="s">
        <v>23</v>
      </c>
      <c r="K3931">
        <v>17</v>
      </c>
      <c r="L3931">
        <v>86.87</v>
      </c>
      <c r="M3931">
        <v>6.8000000000000005E-2</v>
      </c>
      <c r="O3931" s="12">
        <f>VLOOKUP(C3931,[3]May!$C:$Z,24,FALSE)</f>
        <v>2019</v>
      </c>
    </row>
    <row r="3932" spans="1:15" x14ac:dyDescent="0.25">
      <c r="A3932" t="s">
        <v>1245</v>
      </c>
      <c r="C3932" t="s">
        <v>1272</v>
      </c>
      <c r="E3932">
        <v>2</v>
      </c>
      <c r="F3932" t="s">
        <v>1247</v>
      </c>
      <c r="J3932" t="s">
        <v>23</v>
      </c>
      <c r="K3932">
        <v>1</v>
      </c>
      <c r="L3932">
        <v>65.13</v>
      </c>
      <c r="M3932">
        <v>5.0999999999999997E-2</v>
      </c>
      <c r="O3932" s="12">
        <f>VLOOKUP(C3932,[3]May!$C:$Z,24,FALSE)</f>
        <v>2019</v>
      </c>
    </row>
    <row r="3933" spans="1:15" x14ac:dyDescent="0.25">
      <c r="A3933" t="s">
        <v>1245</v>
      </c>
      <c r="C3933" t="s">
        <v>1272</v>
      </c>
      <c r="E3933">
        <v>2</v>
      </c>
      <c r="F3933" t="s">
        <v>1247</v>
      </c>
      <c r="J3933" t="s">
        <v>23</v>
      </c>
      <c r="K3933">
        <v>20</v>
      </c>
      <c r="L3933">
        <v>102.2</v>
      </c>
      <c r="M3933">
        <v>0.08</v>
      </c>
      <c r="O3933" s="12">
        <f>VLOOKUP(C3933,[3]May!$C:$Z,24,FALSE)</f>
        <v>2019</v>
      </c>
    </row>
    <row r="3934" spans="1:15" x14ac:dyDescent="0.25">
      <c r="A3934" t="s">
        <v>1245</v>
      </c>
      <c r="C3934" t="s">
        <v>1272</v>
      </c>
      <c r="E3934">
        <v>2</v>
      </c>
      <c r="F3934" t="s">
        <v>1247</v>
      </c>
      <c r="J3934" t="s">
        <v>23</v>
      </c>
      <c r="K3934">
        <v>2</v>
      </c>
      <c r="L3934">
        <v>10.220000000000001</v>
      </c>
      <c r="M3934">
        <v>8.0000000000000002E-3</v>
      </c>
      <c r="O3934" s="12">
        <f>VLOOKUP(C3934,[3]May!$C:$Z,24,FALSE)</f>
        <v>2019</v>
      </c>
    </row>
    <row r="3935" spans="1:15" x14ac:dyDescent="0.25">
      <c r="A3935" t="s">
        <v>1245</v>
      </c>
      <c r="C3935" t="s">
        <v>1272</v>
      </c>
      <c r="E3935">
        <v>2</v>
      </c>
      <c r="F3935" t="s">
        <v>1247</v>
      </c>
      <c r="J3935" t="s">
        <v>23</v>
      </c>
      <c r="K3935">
        <v>12</v>
      </c>
      <c r="L3935">
        <v>61.32</v>
      </c>
      <c r="M3935">
        <v>4.8000000000000001E-2</v>
      </c>
      <c r="O3935" s="12">
        <f>VLOOKUP(C3935,[3]May!$C:$Z,24,FALSE)</f>
        <v>2019</v>
      </c>
    </row>
    <row r="3936" spans="1:15" x14ac:dyDescent="0.25">
      <c r="A3936" t="s">
        <v>1245</v>
      </c>
      <c r="C3936" t="s">
        <v>1272</v>
      </c>
      <c r="E3936">
        <v>2</v>
      </c>
      <c r="F3936" t="s">
        <v>1247</v>
      </c>
      <c r="J3936" t="s">
        <v>23</v>
      </c>
      <c r="K3936">
        <v>9</v>
      </c>
      <c r="L3936">
        <v>586.16999999999996</v>
      </c>
      <c r="M3936">
        <v>0.45900000000000002</v>
      </c>
      <c r="O3936" s="12">
        <f>VLOOKUP(C3936,[3]May!$C:$Z,24,FALSE)</f>
        <v>2019</v>
      </c>
    </row>
    <row r="3937" spans="1:15" x14ac:dyDescent="0.25">
      <c r="A3937" t="s">
        <v>1245</v>
      </c>
      <c r="C3937" t="s">
        <v>1272</v>
      </c>
      <c r="E3937">
        <v>2</v>
      </c>
      <c r="F3937" t="s">
        <v>1247</v>
      </c>
      <c r="J3937" t="s">
        <v>23</v>
      </c>
      <c r="K3937">
        <v>12</v>
      </c>
      <c r="L3937">
        <v>61.32</v>
      </c>
      <c r="M3937">
        <v>4.8000000000000001E-2</v>
      </c>
      <c r="O3937" s="12">
        <f>VLOOKUP(C3937,[3]May!$C:$Z,24,FALSE)</f>
        <v>2019</v>
      </c>
    </row>
    <row r="3938" spans="1:15" x14ac:dyDescent="0.25">
      <c r="A3938" t="s">
        <v>1245</v>
      </c>
      <c r="C3938" t="s">
        <v>1272</v>
      </c>
      <c r="E3938">
        <v>2</v>
      </c>
      <c r="F3938" t="s">
        <v>1247</v>
      </c>
      <c r="J3938" t="s">
        <v>23</v>
      </c>
      <c r="K3938">
        <v>17</v>
      </c>
      <c r="L3938">
        <v>86.87</v>
      </c>
      <c r="M3938">
        <v>6.8000000000000005E-2</v>
      </c>
      <c r="O3938" s="12">
        <f>VLOOKUP(C3938,[3]May!$C:$Z,24,FALSE)</f>
        <v>2019</v>
      </c>
    </row>
    <row r="3939" spans="1:15" x14ac:dyDescent="0.25">
      <c r="A3939" t="s">
        <v>1245</v>
      </c>
      <c r="C3939" t="s">
        <v>1272</v>
      </c>
      <c r="E3939">
        <v>2</v>
      </c>
      <c r="F3939" t="s">
        <v>1247</v>
      </c>
      <c r="J3939" t="s">
        <v>23</v>
      </c>
      <c r="K3939">
        <v>8</v>
      </c>
      <c r="L3939">
        <v>40.880000000000003</v>
      </c>
      <c r="M3939">
        <v>3.2000000000000001E-2</v>
      </c>
      <c r="O3939" s="12">
        <f>VLOOKUP(C3939,[3]May!$C:$Z,24,FALSE)</f>
        <v>2019</v>
      </c>
    </row>
    <row r="3940" spans="1:15" x14ac:dyDescent="0.25">
      <c r="A3940" t="s">
        <v>1245</v>
      </c>
      <c r="C3940" t="s">
        <v>1272</v>
      </c>
      <c r="E3940">
        <v>8</v>
      </c>
      <c r="F3940" t="s">
        <v>1251</v>
      </c>
      <c r="J3940" t="s">
        <v>23</v>
      </c>
      <c r="K3940">
        <v>6</v>
      </c>
      <c r="L3940">
        <v>330.36</v>
      </c>
      <c r="M3940">
        <v>0.19320000000000001</v>
      </c>
      <c r="O3940" s="12">
        <f>VLOOKUP(C3940,[3]May!$C:$Z,24,FALSE)</f>
        <v>2019</v>
      </c>
    </row>
    <row r="3941" spans="1:15" x14ac:dyDescent="0.25">
      <c r="A3941" t="s">
        <v>1245</v>
      </c>
      <c r="C3941" t="s">
        <v>1272</v>
      </c>
      <c r="E3941">
        <v>2</v>
      </c>
      <c r="F3941" t="s">
        <v>1247</v>
      </c>
      <c r="J3941" t="s">
        <v>23</v>
      </c>
      <c r="K3941">
        <v>8</v>
      </c>
      <c r="L3941">
        <v>521.04</v>
      </c>
      <c r="M3941">
        <v>0.40799999999999997</v>
      </c>
      <c r="O3941" s="12">
        <f>VLOOKUP(C3941,[3]May!$C:$Z,24,FALSE)</f>
        <v>2019</v>
      </c>
    </row>
    <row r="3942" spans="1:15" x14ac:dyDescent="0.25">
      <c r="A3942" t="s">
        <v>1245</v>
      </c>
      <c r="C3942" t="s">
        <v>1272</v>
      </c>
      <c r="E3942">
        <v>2</v>
      </c>
      <c r="F3942" t="s">
        <v>1247</v>
      </c>
      <c r="J3942" t="s">
        <v>23</v>
      </c>
      <c r="K3942">
        <v>12</v>
      </c>
      <c r="L3942">
        <v>61.32</v>
      </c>
      <c r="M3942">
        <v>4.8000000000000001E-2</v>
      </c>
      <c r="O3942" s="12">
        <f>VLOOKUP(C3942,[3]May!$C:$Z,24,FALSE)</f>
        <v>2019</v>
      </c>
    </row>
    <row r="3943" spans="1:15" x14ac:dyDescent="0.25">
      <c r="A3943" t="s">
        <v>1245</v>
      </c>
      <c r="C3943" t="s">
        <v>1272</v>
      </c>
      <c r="E3943">
        <v>2</v>
      </c>
      <c r="F3943" t="s">
        <v>1247</v>
      </c>
      <c r="J3943" t="s">
        <v>23</v>
      </c>
      <c r="K3943">
        <v>8</v>
      </c>
      <c r="L3943">
        <v>40.880000000000003</v>
      </c>
      <c r="M3943">
        <v>3.2000000000000001E-2</v>
      </c>
      <c r="O3943" s="12">
        <f>VLOOKUP(C3943,[3]May!$C:$Z,24,FALSE)</f>
        <v>2019</v>
      </c>
    </row>
    <row r="3944" spans="1:15" x14ac:dyDescent="0.25">
      <c r="A3944" t="s">
        <v>1245</v>
      </c>
      <c r="C3944" t="s">
        <v>1272</v>
      </c>
      <c r="E3944">
        <v>2</v>
      </c>
      <c r="F3944" t="s">
        <v>1247</v>
      </c>
      <c r="J3944" t="s">
        <v>23</v>
      </c>
      <c r="K3944">
        <v>1</v>
      </c>
      <c r="L3944">
        <v>65.13</v>
      </c>
      <c r="M3944">
        <v>5.0999999999999997E-2</v>
      </c>
      <c r="O3944" s="12">
        <f>VLOOKUP(C3944,[3]May!$C:$Z,24,FALSE)</f>
        <v>2019</v>
      </c>
    </row>
    <row r="3945" spans="1:15" x14ac:dyDescent="0.25">
      <c r="A3945" t="s">
        <v>1245</v>
      </c>
      <c r="C3945" t="s">
        <v>1272</v>
      </c>
      <c r="E3945">
        <v>2</v>
      </c>
      <c r="F3945" t="s">
        <v>1247</v>
      </c>
      <c r="J3945" t="s">
        <v>23</v>
      </c>
      <c r="K3945">
        <v>17</v>
      </c>
      <c r="L3945">
        <v>86.87</v>
      </c>
      <c r="M3945">
        <v>6.8000000000000005E-2</v>
      </c>
      <c r="O3945" s="12">
        <f>VLOOKUP(C3945,[3]May!$C:$Z,24,FALSE)</f>
        <v>2019</v>
      </c>
    </row>
    <row r="3946" spans="1:15" x14ac:dyDescent="0.25">
      <c r="A3946" t="s">
        <v>1245</v>
      </c>
      <c r="C3946" t="s">
        <v>1272</v>
      </c>
      <c r="E3946">
        <v>2</v>
      </c>
      <c r="F3946" t="s">
        <v>1247</v>
      </c>
      <c r="J3946" t="s">
        <v>23</v>
      </c>
      <c r="K3946">
        <v>3</v>
      </c>
      <c r="L3946">
        <v>15.33</v>
      </c>
      <c r="M3946">
        <v>1.2E-2</v>
      </c>
      <c r="O3946" s="12">
        <f>VLOOKUP(C3946,[3]May!$C:$Z,24,FALSE)</f>
        <v>2019</v>
      </c>
    </row>
    <row r="3947" spans="1:15" x14ac:dyDescent="0.25">
      <c r="A3947" t="s">
        <v>1245</v>
      </c>
      <c r="C3947" t="s">
        <v>1272</v>
      </c>
      <c r="E3947">
        <v>2</v>
      </c>
      <c r="F3947" t="s">
        <v>1247</v>
      </c>
      <c r="J3947" t="s">
        <v>23</v>
      </c>
      <c r="K3947">
        <v>17</v>
      </c>
      <c r="L3947">
        <v>86.87</v>
      </c>
      <c r="M3947">
        <v>6.8000000000000005E-2</v>
      </c>
      <c r="O3947" s="12">
        <f>VLOOKUP(C3947,[3]May!$C:$Z,24,FALSE)</f>
        <v>2019</v>
      </c>
    </row>
    <row r="3948" spans="1:15" x14ac:dyDescent="0.25">
      <c r="A3948" t="s">
        <v>1245</v>
      </c>
      <c r="C3948" t="s">
        <v>1272</v>
      </c>
      <c r="E3948">
        <v>2</v>
      </c>
      <c r="F3948" t="s">
        <v>1247</v>
      </c>
      <c r="J3948" t="s">
        <v>23</v>
      </c>
      <c r="K3948">
        <v>1</v>
      </c>
      <c r="L3948">
        <v>5.1100000000000003</v>
      </c>
      <c r="M3948">
        <v>4.0000000000000001E-3</v>
      </c>
      <c r="O3948" s="12">
        <f>VLOOKUP(C3948,[3]May!$C:$Z,24,FALSE)</f>
        <v>2019</v>
      </c>
    </row>
    <row r="3949" spans="1:15" x14ac:dyDescent="0.25">
      <c r="A3949" t="s">
        <v>1245</v>
      </c>
      <c r="C3949" t="s">
        <v>1272</v>
      </c>
      <c r="E3949">
        <v>2</v>
      </c>
      <c r="F3949" t="s">
        <v>1247</v>
      </c>
      <c r="J3949" t="s">
        <v>23</v>
      </c>
      <c r="K3949">
        <v>2</v>
      </c>
      <c r="L3949">
        <v>130.26</v>
      </c>
      <c r="M3949">
        <v>0.10199999999999999</v>
      </c>
      <c r="O3949" s="12">
        <f>VLOOKUP(C3949,[3]May!$C:$Z,24,FALSE)</f>
        <v>2019</v>
      </c>
    </row>
    <row r="3950" spans="1:15" x14ac:dyDescent="0.25">
      <c r="A3950" t="s">
        <v>1245</v>
      </c>
      <c r="C3950" t="s">
        <v>1272</v>
      </c>
      <c r="E3950">
        <v>2</v>
      </c>
      <c r="F3950" t="s">
        <v>1247</v>
      </c>
      <c r="J3950" t="s">
        <v>23</v>
      </c>
      <c r="K3950">
        <v>13</v>
      </c>
      <c r="L3950">
        <v>66.430000000000007</v>
      </c>
      <c r="M3950">
        <v>5.1999999999999998E-2</v>
      </c>
      <c r="O3950" s="12">
        <f>VLOOKUP(C3950,[3]May!$C:$Z,24,FALSE)</f>
        <v>2019</v>
      </c>
    </row>
    <row r="3951" spans="1:15" x14ac:dyDescent="0.25">
      <c r="A3951" t="s">
        <v>1245</v>
      </c>
      <c r="C3951" t="s">
        <v>1272</v>
      </c>
      <c r="E3951">
        <v>8</v>
      </c>
      <c r="F3951" t="s">
        <v>1251</v>
      </c>
      <c r="J3951" t="s">
        <v>23</v>
      </c>
      <c r="K3951">
        <v>2</v>
      </c>
      <c r="L3951">
        <v>110.12</v>
      </c>
      <c r="M3951">
        <v>6.4399999999999999E-2</v>
      </c>
      <c r="O3951" s="12">
        <f>VLOOKUP(C3951,[3]May!$C:$Z,24,FALSE)</f>
        <v>2019</v>
      </c>
    </row>
    <row r="3952" spans="1:15" x14ac:dyDescent="0.25">
      <c r="A3952" t="s">
        <v>1245</v>
      </c>
      <c r="C3952" t="s">
        <v>1272</v>
      </c>
      <c r="E3952">
        <v>2</v>
      </c>
      <c r="F3952" t="s">
        <v>1247</v>
      </c>
      <c r="J3952" t="s">
        <v>23</v>
      </c>
      <c r="K3952">
        <v>4</v>
      </c>
      <c r="L3952">
        <v>260.52</v>
      </c>
      <c r="M3952">
        <v>0.20399999999999999</v>
      </c>
      <c r="O3952" s="12">
        <f>VLOOKUP(C3952,[3]May!$C:$Z,24,FALSE)</f>
        <v>2019</v>
      </c>
    </row>
    <row r="3953" spans="1:15" x14ac:dyDescent="0.25">
      <c r="A3953" t="s">
        <v>1245</v>
      </c>
      <c r="C3953" t="s">
        <v>1272</v>
      </c>
      <c r="E3953">
        <v>2</v>
      </c>
      <c r="F3953" t="s">
        <v>1247</v>
      </c>
      <c r="J3953" t="s">
        <v>23</v>
      </c>
      <c r="K3953">
        <v>13</v>
      </c>
      <c r="L3953">
        <v>66.430000000000007</v>
      </c>
      <c r="M3953">
        <v>5.1999999999999998E-2</v>
      </c>
      <c r="O3953" s="12">
        <f>VLOOKUP(C3953,[3]May!$C:$Z,24,FALSE)</f>
        <v>2019</v>
      </c>
    </row>
    <row r="3954" spans="1:15" x14ac:dyDescent="0.25">
      <c r="A3954" t="s">
        <v>1245</v>
      </c>
      <c r="C3954" t="s">
        <v>1272</v>
      </c>
      <c r="E3954">
        <v>2</v>
      </c>
      <c r="F3954" t="s">
        <v>1247</v>
      </c>
      <c r="J3954" t="s">
        <v>23</v>
      </c>
      <c r="K3954">
        <v>2</v>
      </c>
      <c r="L3954">
        <v>130.26</v>
      </c>
      <c r="M3954">
        <v>0.10199999999999999</v>
      </c>
      <c r="O3954" s="12">
        <f>VLOOKUP(C3954,[3]May!$C:$Z,24,FALSE)</f>
        <v>2019</v>
      </c>
    </row>
    <row r="3955" spans="1:15" x14ac:dyDescent="0.25">
      <c r="A3955" t="s">
        <v>1245</v>
      </c>
      <c r="C3955" t="s">
        <v>1272</v>
      </c>
      <c r="E3955">
        <v>2</v>
      </c>
      <c r="F3955" t="s">
        <v>1247</v>
      </c>
      <c r="J3955" t="s">
        <v>23</v>
      </c>
      <c r="K3955">
        <v>13</v>
      </c>
      <c r="L3955">
        <v>66.430000000000007</v>
      </c>
      <c r="M3955">
        <v>5.1999999999999998E-2</v>
      </c>
      <c r="O3955" s="12">
        <f>VLOOKUP(C3955,[3]May!$C:$Z,24,FALSE)</f>
        <v>2019</v>
      </c>
    </row>
    <row r="3956" spans="1:15" x14ac:dyDescent="0.25">
      <c r="A3956" t="s">
        <v>1245</v>
      </c>
      <c r="C3956" t="s">
        <v>1272</v>
      </c>
      <c r="E3956">
        <v>2</v>
      </c>
      <c r="F3956" t="s">
        <v>1247</v>
      </c>
      <c r="J3956" t="s">
        <v>23</v>
      </c>
      <c r="K3956">
        <v>20</v>
      </c>
      <c r="L3956">
        <v>102.2</v>
      </c>
      <c r="M3956">
        <v>0.08</v>
      </c>
      <c r="O3956" s="12">
        <f>VLOOKUP(C3956,[3]May!$C:$Z,24,FALSE)</f>
        <v>2019</v>
      </c>
    </row>
    <row r="3957" spans="1:15" x14ac:dyDescent="0.25">
      <c r="A3957" t="s">
        <v>1245</v>
      </c>
      <c r="C3957" t="s">
        <v>1272</v>
      </c>
      <c r="E3957">
        <v>2</v>
      </c>
      <c r="F3957" t="s">
        <v>1247</v>
      </c>
      <c r="J3957" t="s">
        <v>23</v>
      </c>
      <c r="K3957">
        <v>5</v>
      </c>
      <c r="L3957">
        <v>25.55</v>
      </c>
      <c r="M3957">
        <v>0.02</v>
      </c>
      <c r="O3957" s="12">
        <f>VLOOKUP(C3957,[3]May!$C:$Z,24,FALSE)</f>
        <v>2019</v>
      </c>
    </row>
    <row r="3958" spans="1:15" x14ac:dyDescent="0.25">
      <c r="A3958" t="s">
        <v>1245</v>
      </c>
      <c r="C3958" t="s">
        <v>1272</v>
      </c>
      <c r="E3958">
        <v>2</v>
      </c>
      <c r="F3958" t="s">
        <v>1247</v>
      </c>
      <c r="J3958" t="s">
        <v>23</v>
      </c>
      <c r="K3958">
        <v>2</v>
      </c>
      <c r="L3958">
        <v>130.26</v>
      </c>
      <c r="M3958">
        <v>0.10199999999999999</v>
      </c>
      <c r="O3958" s="12">
        <f>VLOOKUP(C3958,[3]May!$C:$Z,24,FALSE)</f>
        <v>2019</v>
      </c>
    </row>
    <row r="3959" spans="1:15" x14ac:dyDescent="0.25">
      <c r="A3959" t="s">
        <v>1245</v>
      </c>
      <c r="C3959" t="s">
        <v>1272</v>
      </c>
      <c r="E3959">
        <v>2</v>
      </c>
      <c r="F3959" t="s">
        <v>1247</v>
      </c>
      <c r="J3959" t="s">
        <v>23</v>
      </c>
      <c r="K3959">
        <v>13</v>
      </c>
      <c r="L3959">
        <v>66.430000000000007</v>
      </c>
      <c r="M3959">
        <v>5.1999999999999998E-2</v>
      </c>
      <c r="O3959" s="12">
        <f>VLOOKUP(C3959,[3]May!$C:$Z,24,FALSE)</f>
        <v>2019</v>
      </c>
    </row>
    <row r="3960" spans="1:15" x14ac:dyDescent="0.25">
      <c r="A3960" t="s">
        <v>1245</v>
      </c>
      <c r="C3960" t="s">
        <v>1272</v>
      </c>
      <c r="E3960">
        <v>2</v>
      </c>
      <c r="F3960" t="s">
        <v>1247</v>
      </c>
      <c r="J3960" t="s">
        <v>23</v>
      </c>
      <c r="K3960">
        <v>1</v>
      </c>
      <c r="L3960">
        <v>65.13</v>
      </c>
      <c r="M3960">
        <v>5.0999999999999997E-2</v>
      </c>
      <c r="O3960" s="12">
        <f>VLOOKUP(C3960,[3]May!$C:$Z,24,FALSE)</f>
        <v>2019</v>
      </c>
    </row>
    <row r="3961" spans="1:15" x14ac:dyDescent="0.25">
      <c r="A3961" t="s">
        <v>1245</v>
      </c>
      <c r="C3961" t="s">
        <v>1272</v>
      </c>
      <c r="E3961">
        <v>2</v>
      </c>
      <c r="F3961" t="s">
        <v>1247</v>
      </c>
      <c r="J3961" t="s">
        <v>23</v>
      </c>
      <c r="K3961">
        <v>20</v>
      </c>
      <c r="L3961">
        <v>102.2</v>
      </c>
      <c r="M3961">
        <v>0.08</v>
      </c>
      <c r="O3961" s="12">
        <f>VLOOKUP(C3961,[3]May!$C:$Z,24,FALSE)</f>
        <v>2019</v>
      </c>
    </row>
    <row r="3962" spans="1:15" x14ac:dyDescent="0.25">
      <c r="A3962" t="s">
        <v>1245</v>
      </c>
      <c r="C3962" t="s">
        <v>1272</v>
      </c>
      <c r="E3962">
        <v>2</v>
      </c>
      <c r="F3962" t="s">
        <v>1247</v>
      </c>
      <c r="J3962" t="s">
        <v>23</v>
      </c>
      <c r="K3962">
        <v>3</v>
      </c>
      <c r="L3962">
        <v>15.33</v>
      </c>
      <c r="M3962">
        <v>1.2E-2</v>
      </c>
      <c r="O3962" s="12">
        <f>VLOOKUP(C3962,[3]May!$C:$Z,24,FALSE)</f>
        <v>2019</v>
      </c>
    </row>
    <row r="3963" spans="1:15" x14ac:dyDescent="0.25">
      <c r="A3963" t="s">
        <v>1245</v>
      </c>
      <c r="C3963" t="s">
        <v>1272</v>
      </c>
      <c r="E3963">
        <v>2</v>
      </c>
      <c r="F3963" t="s">
        <v>1247</v>
      </c>
      <c r="J3963" t="s">
        <v>23</v>
      </c>
      <c r="K3963">
        <v>3</v>
      </c>
      <c r="L3963">
        <v>195.39</v>
      </c>
      <c r="M3963">
        <v>0.153</v>
      </c>
      <c r="O3963" s="12">
        <f>VLOOKUP(C3963,[3]May!$C:$Z,24,FALSE)</f>
        <v>2019</v>
      </c>
    </row>
    <row r="3964" spans="1:15" x14ac:dyDescent="0.25">
      <c r="A3964" t="s">
        <v>1245</v>
      </c>
      <c r="C3964" t="s">
        <v>1272</v>
      </c>
      <c r="E3964">
        <v>2</v>
      </c>
      <c r="F3964" t="s">
        <v>1247</v>
      </c>
      <c r="J3964" t="s">
        <v>23</v>
      </c>
      <c r="K3964">
        <v>12</v>
      </c>
      <c r="L3964">
        <v>61.32</v>
      </c>
      <c r="M3964">
        <v>4.8000000000000001E-2</v>
      </c>
      <c r="O3964" s="12">
        <f>VLOOKUP(C3964,[3]May!$C:$Z,24,FALSE)</f>
        <v>2019</v>
      </c>
    </row>
    <row r="3965" spans="1:15" x14ac:dyDescent="0.25">
      <c r="A3965" t="s">
        <v>1245</v>
      </c>
      <c r="C3965" t="s">
        <v>1272</v>
      </c>
      <c r="E3965">
        <v>2</v>
      </c>
      <c r="F3965" t="s">
        <v>1247</v>
      </c>
      <c r="J3965" t="s">
        <v>23</v>
      </c>
      <c r="K3965">
        <v>4</v>
      </c>
      <c r="L3965">
        <v>260.52</v>
      </c>
      <c r="M3965">
        <v>0.20399999999999999</v>
      </c>
      <c r="O3965" s="12">
        <f>VLOOKUP(C3965,[3]May!$C:$Z,24,FALSE)</f>
        <v>2019</v>
      </c>
    </row>
    <row r="3966" spans="1:15" x14ac:dyDescent="0.25">
      <c r="A3966" t="s">
        <v>1245</v>
      </c>
      <c r="C3966" t="s">
        <v>1272</v>
      </c>
      <c r="E3966">
        <v>8</v>
      </c>
      <c r="F3966" t="s">
        <v>1251</v>
      </c>
      <c r="J3966" t="s">
        <v>23</v>
      </c>
      <c r="K3966">
        <v>5</v>
      </c>
      <c r="L3966">
        <v>275.3</v>
      </c>
      <c r="M3966">
        <v>0.161</v>
      </c>
      <c r="O3966" s="12">
        <f>VLOOKUP(C3966,[3]May!$C:$Z,24,FALSE)</f>
        <v>2019</v>
      </c>
    </row>
    <row r="3967" spans="1:15" x14ac:dyDescent="0.25">
      <c r="A3967" t="s">
        <v>1245</v>
      </c>
      <c r="C3967" t="s">
        <v>1272</v>
      </c>
      <c r="E3967">
        <v>2</v>
      </c>
      <c r="F3967" t="s">
        <v>1247</v>
      </c>
      <c r="J3967" t="s">
        <v>23</v>
      </c>
      <c r="K3967">
        <v>12</v>
      </c>
      <c r="L3967">
        <v>61.32</v>
      </c>
      <c r="M3967">
        <v>4.8000000000000001E-2</v>
      </c>
      <c r="O3967" s="12">
        <f>VLOOKUP(C3967,[3]May!$C:$Z,24,FALSE)</f>
        <v>2019</v>
      </c>
    </row>
    <row r="3968" spans="1:15" x14ac:dyDescent="0.25">
      <c r="A3968" t="s">
        <v>1245</v>
      </c>
      <c r="C3968" t="s">
        <v>1272</v>
      </c>
      <c r="E3968">
        <v>2</v>
      </c>
      <c r="F3968" t="s">
        <v>1247</v>
      </c>
      <c r="J3968" t="s">
        <v>23</v>
      </c>
      <c r="K3968">
        <v>4</v>
      </c>
      <c r="L3968">
        <v>260.52</v>
      </c>
      <c r="M3968">
        <v>0.20399999999999999</v>
      </c>
      <c r="O3968" s="12">
        <f>VLOOKUP(C3968,[3]May!$C:$Z,24,FALSE)</f>
        <v>2019</v>
      </c>
    </row>
    <row r="3969" spans="1:15" x14ac:dyDescent="0.25">
      <c r="A3969" t="s">
        <v>1245</v>
      </c>
      <c r="C3969" t="s">
        <v>1272</v>
      </c>
      <c r="E3969">
        <v>2</v>
      </c>
      <c r="F3969" t="s">
        <v>1247</v>
      </c>
      <c r="J3969" t="s">
        <v>23</v>
      </c>
      <c r="K3969">
        <v>12</v>
      </c>
      <c r="L3969">
        <v>61.32</v>
      </c>
      <c r="M3969">
        <v>4.8000000000000001E-2</v>
      </c>
      <c r="O3969" s="12">
        <f>VLOOKUP(C3969,[3]May!$C:$Z,24,FALSE)</f>
        <v>2019</v>
      </c>
    </row>
    <row r="3970" spans="1:15" x14ac:dyDescent="0.25">
      <c r="A3970" t="s">
        <v>1245</v>
      </c>
      <c r="C3970" t="s">
        <v>1272</v>
      </c>
      <c r="E3970">
        <v>2</v>
      </c>
      <c r="F3970" t="s">
        <v>1247</v>
      </c>
      <c r="J3970" t="s">
        <v>23</v>
      </c>
      <c r="K3970">
        <v>17</v>
      </c>
      <c r="L3970">
        <v>86.87</v>
      </c>
      <c r="M3970">
        <v>6.8000000000000005E-2</v>
      </c>
      <c r="O3970" s="12">
        <f>VLOOKUP(C3970,[3]May!$C:$Z,24,FALSE)</f>
        <v>2019</v>
      </c>
    </row>
    <row r="3971" spans="1:15" x14ac:dyDescent="0.25">
      <c r="A3971" t="s">
        <v>1245</v>
      </c>
      <c r="C3971" t="s">
        <v>1273</v>
      </c>
      <c r="E3971">
        <v>2</v>
      </c>
      <c r="F3971" t="s">
        <v>1247</v>
      </c>
      <c r="J3971" t="s">
        <v>23</v>
      </c>
      <c r="K3971">
        <v>7</v>
      </c>
      <c r="L3971">
        <v>35.770000000000003</v>
      </c>
      <c r="M3971">
        <v>2.8000000000000001E-2</v>
      </c>
      <c r="O3971" s="12">
        <f>VLOOKUP(C3971,[3]May!$C:$Z,24,FALSE)</f>
        <v>2019</v>
      </c>
    </row>
    <row r="3972" spans="1:15" x14ac:dyDescent="0.25">
      <c r="A3972" t="s">
        <v>1245</v>
      </c>
      <c r="C3972" t="s">
        <v>1273</v>
      </c>
      <c r="E3972">
        <v>2</v>
      </c>
      <c r="F3972" t="s">
        <v>1247</v>
      </c>
      <c r="J3972" t="s">
        <v>23</v>
      </c>
      <c r="K3972">
        <v>4</v>
      </c>
      <c r="L3972">
        <v>20.440000000000001</v>
      </c>
      <c r="M3972">
        <v>1.6E-2</v>
      </c>
      <c r="O3972" s="12">
        <f>VLOOKUP(C3972,[3]May!$C:$Z,24,FALSE)</f>
        <v>2019</v>
      </c>
    </row>
    <row r="3973" spans="1:15" x14ac:dyDescent="0.25">
      <c r="A3973" t="s">
        <v>1245</v>
      </c>
      <c r="C3973" t="s">
        <v>1273</v>
      </c>
      <c r="E3973">
        <v>2</v>
      </c>
      <c r="F3973" t="s">
        <v>1247</v>
      </c>
      <c r="J3973" t="s">
        <v>23</v>
      </c>
      <c r="K3973">
        <v>2</v>
      </c>
      <c r="L3973">
        <v>130.26</v>
      </c>
      <c r="M3973">
        <v>0.10199999999999999</v>
      </c>
      <c r="O3973" s="12">
        <f>VLOOKUP(C3973,[3]May!$C:$Z,24,FALSE)</f>
        <v>2019</v>
      </c>
    </row>
    <row r="3974" spans="1:15" x14ac:dyDescent="0.25">
      <c r="A3974" t="s">
        <v>1245</v>
      </c>
      <c r="C3974" t="s">
        <v>1273</v>
      </c>
      <c r="E3974">
        <v>2</v>
      </c>
      <c r="F3974" t="s">
        <v>1247</v>
      </c>
      <c r="J3974" t="s">
        <v>23</v>
      </c>
      <c r="K3974">
        <v>4</v>
      </c>
      <c r="L3974">
        <v>20.440000000000001</v>
      </c>
      <c r="M3974">
        <v>1.6E-2</v>
      </c>
      <c r="O3974" s="12">
        <f>VLOOKUP(C3974,[3]May!$C:$Z,24,FALSE)</f>
        <v>2019</v>
      </c>
    </row>
    <row r="3975" spans="1:15" x14ac:dyDescent="0.25">
      <c r="A3975" t="s">
        <v>1245</v>
      </c>
      <c r="C3975" t="s">
        <v>1273</v>
      </c>
      <c r="E3975">
        <v>2</v>
      </c>
      <c r="F3975" t="s">
        <v>1247</v>
      </c>
      <c r="J3975" t="s">
        <v>23</v>
      </c>
      <c r="K3975">
        <v>2</v>
      </c>
      <c r="L3975">
        <v>130.26</v>
      </c>
      <c r="M3975">
        <v>0.10199999999999999</v>
      </c>
      <c r="O3975" s="12">
        <f>VLOOKUP(C3975,[3]May!$C:$Z,24,FALSE)</f>
        <v>2019</v>
      </c>
    </row>
    <row r="3976" spans="1:15" x14ac:dyDescent="0.25">
      <c r="A3976" t="s">
        <v>1245</v>
      </c>
      <c r="C3976" t="s">
        <v>1273</v>
      </c>
      <c r="E3976">
        <v>2</v>
      </c>
      <c r="F3976" t="s">
        <v>1247</v>
      </c>
      <c r="J3976" t="s">
        <v>23</v>
      </c>
      <c r="K3976">
        <v>7</v>
      </c>
      <c r="L3976">
        <v>35.770000000000003</v>
      </c>
      <c r="M3976">
        <v>2.8000000000000001E-2</v>
      </c>
      <c r="O3976" s="12">
        <f>VLOOKUP(C3976,[3]May!$C:$Z,24,FALSE)</f>
        <v>2019</v>
      </c>
    </row>
    <row r="3977" spans="1:15" x14ac:dyDescent="0.25">
      <c r="A3977" t="s">
        <v>1245</v>
      </c>
      <c r="C3977" t="s">
        <v>1273</v>
      </c>
      <c r="E3977">
        <v>2</v>
      </c>
      <c r="F3977" t="s">
        <v>1247</v>
      </c>
      <c r="J3977" t="s">
        <v>23</v>
      </c>
      <c r="K3977">
        <v>8</v>
      </c>
      <c r="L3977">
        <v>40.880000000000003</v>
      </c>
      <c r="M3977">
        <v>3.2000000000000001E-2</v>
      </c>
      <c r="O3977" s="12">
        <f>VLOOKUP(C3977,[3]May!$C:$Z,24,FALSE)</f>
        <v>2019</v>
      </c>
    </row>
    <row r="3978" spans="1:15" x14ac:dyDescent="0.25">
      <c r="A3978" t="s">
        <v>1245</v>
      </c>
      <c r="C3978" t="s">
        <v>1273</v>
      </c>
      <c r="E3978">
        <v>2</v>
      </c>
      <c r="F3978" t="s">
        <v>1247</v>
      </c>
      <c r="J3978" t="s">
        <v>23</v>
      </c>
      <c r="K3978">
        <v>7</v>
      </c>
      <c r="L3978">
        <v>35.770000000000003</v>
      </c>
      <c r="M3978">
        <v>2.8000000000000001E-2</v>
      </c>
      <c r="O3978" s="12">
        <f>VLOOKUP(C3978,[3]May!$C:$Z,24,FALSE)</f>
        <v>2019</v>
      </c>
    </row>
    <row r="3979" spans="1:15" x14ac:dyDescent="0.25">
      <c r="A3979" t="s">
        <v>1245</v>
      </c>
      <c r="C3979" t="s">
        <v>1273</v>
      </c>
      <c r="E3979">
        <v>2</v>
      </c>
      <c r="F3979" t="s">
        <v>1247</v>
      </c>
      <c r="J3979" t="s">
        <v>23</v>
      </c>
      <c r="K3979">
        <v>6</v>
      </c>
      <c r="L3979">
        <v>30.66</v>
      </c>
      <c r="M3979">
        <v>2.4E-2</v>
      </c>
      <c r="O3979" s="12">
        <f>VLOOKUP(C3979,[3]May!$C:$Z,24,FALSE)</f>
        <v>2019</v>
      </c>
    </row>
    <row r="3980" spans="1:15" x14ac:dyDescent="0.25">
      <c r="A3980" t="s">
        <v>1245</v>
      </c>
      <c r="C3980" t="s">
        <v>1273</v>
      </c>
      <c r="E3980">
        <v>2</v>
      </c>
      <c r="F3980" t="s">
        <v>1247</v>
      </c>
      <c r="J3980" t="s">
        <v>23</v>
      </c>
      <c r="K3980">
        <v>4</v>
      </c>
      <c r="L3980">
        <v>260.52</v>
      </c>
      <c r="M3980">
        <v>0.20399999999999999</v>
      </c>
      <c r="O3980" s="12">
        <f>VLOOKUP(C3980,[3]May!$C:$Z,24,FALSE)</f>
        <v>2019</v>
      </c>
    </row>
    <row r="3981" spans="1:15" x14ac:dyDescent="0.25">
      <c r="A3981" t="s">
        <v>1245</v>
      </c>
      <c r="C3981" t="s">
        <v>1273</v>
      </c>
      <c r="E3981">
        <v>11</v>
      </c>
      <c r="F3981" t="s">
        <v>1274</v>
      </c>
      <c r="J3981" t="s">
        <v>23</v>
      </c>
      <c r="K3981">
        <v>4</v>
      </c>
      <c r="L3981">
        <v>199.4</v>
      </c>
      <c r="M3981">
        <v>0.16439999999999999</v>
      </c>
      <c r="O3981" s="12">
        <f>VLOOKUP(C3981,[3]May!$C:$Z,24,FALSE)</f>
        <v>2019</v>
      </c>
    </row>
    <row r="3982" spans="1:15" x14ac:dyDescent="0.25">
      <c r="A3982" t="s">
        <v>1245</v>
      </c>
      <c r="C3982" t="s">
        <v>1273</v>
      </c>
      <c r="E3982">
        <v>12</v>
      </c>
      <c r="F3982" t="s">
        <v>1253</v>
      </c>
      <c r="J3982" t="s">
        <v>23</v>
      </c>
      <c r="K3982">
        <v>1</v>
      </c>
      <c r="L3982">
        <v>61.2</v>
      </c>
      <c r="M3982">
        <v>8.3370000000000007E-3</v>
      </c>
      <c r="O3982" s="12">
        <f>VLOOKUP(C3982,[3]May!$C:$Z,24,FALSE)</f>
        <v>2019</v>
      </c>
    </row>
    <row r="3983" spans="1:15" x14ac:dyDescent="0.25">
      <c r="A3983" t="s">
        <v>1245</v>
      </c>
      <c r="C3983" t="s">
        <v>1273</v>
      </c>
      <c r="E3983">
        <v>2</v>
      </c>
      <c r="F3983" t="s">
        <v>1247</v>
      </c>
      <c r="J3983" t="s">
        <v>23</v>
      </c>
      <c r="K3983">
        <v>5</v>
      </c>
      <c r="L3983">
        <v>25.55</v>
      </c>
      <c r="M3983">
        <v>0.02</v>
      </c>
      <c r="O3983" s="12">
        <f>VLOOKUP(C3983,[3]May!$C:$Z,24,FALSE)</f>
        <v>2019</v>
      </c>
    </row>
    <row r="3984" spans="1:15" x14ac:dyDescent="0.25">
      <c r="A3984" t="s">
        <v>1245</v>
      </c>
      <c r="C3984" t="s">
        <v>1273</v>
      </c>
      <c r="E3984">
        <v>2</v>
      </c>
      <c r="F3984" t="s">
        <v>1247</v>
      </c>
      <c r="J3984" t="s">
        <v>23</v>
      </c>
      <c r="K3984">
        <v>6</v>
      </c>
      <c r="L3984">
        <v>30.66</v>
      </c>
      <c r="M3984">
        <v>2.4E-2</v>
      </c>
      <c r="O3984" s="12">
        <f>VLOOKUP(C3984,[3]May!$C:$Z,24,FALSE)</f>
        <v>2019</v>
      </c>
    </row>
    <row r="3985" spans="1:15" x14ac:dyDescent="0.25">
      <c r="A3985" t="s">
        <v>1245</v>
      </c>
      <c r="C3985" t="s">
        <v>1273</v>
      </c>
      <c r="E3985">
        <v>2</v>
      </c>
      <c r="F3985" t="s">
        <v>1247</v>
      </c>
      <c r="J3985" t="s">
        <v>23</v>
      </c>
      <c r="K3985">
        <v>2</v>
      </c>
      <c r="L3985">
        <v>130.26</v>
      </c>
      <c r="M3985">
        <v>0.10199999999999999</v>
      </c>
      <c r="O3985" s="12">
        <f>VLOOKUP(C3985,[3]May!$C:$Z,24,FALSE)</f>
        <v>2019</v>
      </c>
    </row>
    <row r="3986" spans="1:15" x14ac:dyDescent="0.25">
      <c r="A3986" t="s">
        <v>1245</v>
      </c>
      <c r="C3986" t="s">
        <v>1273</v>
      </c>
      <c r="E3986">
        <v>2</v>
      </c>
      <c r="F3986" t="s">
        <v>1247</v>
      </c>
      <c r="J3986" t="s">
        <v>23</v>
      </c>
      <c r="K3986">
        <v>2</v>
      </c>
      <c r="L3986">
        <v>10.220000000000001</v>
      </c>
      <c r="M3986">
        <v>8.0000000000000002E-3</v>
      </c>
      <c r="O3986" s="12">
        <f>VLOOKUP(C3986,[3]May!$C:$Z,24,FALSE)</f>
        <v>2019</v>
      </c>
    </row>
    <row r="3987" spans="1:15" x14ac:dyDescent="0.25">
      <c r="A3987" t="s">
        <v>1245</v>
      </c>
      <c r="C3987" t="s">
        <v>1273</v>
      </c>
      <c r="E3987">
        <v>2</v>
      </c>
      <c r="F3987" t="s">
        <v>1247</v>
      </c>
      <c r="J3987" t="s">
        <v>23</v>
      </c>
      <c r="K3987">
        <v>6</v>
      </c>
      <c r="L3987">
        <v>30.66</v>
      </c>
      <c r="M3987">
        <v>2.4E-2</v>
      </c>
      <c r="O3987" s="12">
        <f>VLOOKUP(C3987,[3]May!$C:$Z,24,FALSE)</f>
        <v>2019</v>
      </c>
    </row>
    <row r="3988" spans="1:15" x14ac:dyDescent="0.25">
      <c r="A3988" t="s">
        <v>1245</v>
      </c>
      <c r="C3988" t="s">
        <v>1273</v>
      </c>
      <c r="E3988">
        <v>12</v>
      </c>
      <c r="F3988" t="s">
        <v>1253</v>
      </c>
      <c r="J3988" t="s">
        <v>23</v>
      </c>
      <c r="K3988">
        <v>1</v>
      </c>
      <c r="L3988">
        <v>61.2</v>
      </c>
      <c r="M3988">
        <v>8.3370000000000007E-3</v>
      </c>
      <c r="O3988" s="12">
        <f>VLOOKUP(C3988,[3]May!$C:$Z,24,FALSE)</f>
        <v>2019</v>
      </c>
    </row>
    <row r="3989" spans="1:15" x14ac:dyDescent="0.25">
      <c r="A3989" t="s">
        <v>1245</v>
      </c>
      <c r="C3989" t="s">
        <v>1273</v>
      </c>
      <c r="E3989">
        <v>2</v>
      </c>
      <c r="F3989" t="s">
        <v>1247</v>
      </c>
      <c r="J3989" t="s">
        <v>23</v>
      </c>
      <c r="K3989">
        <v>3</v>
      </c>
      <c r="L3989">
        <v>15.33</v>
      </c>
      <c r="M3989">
        <v>1.2E-2</v>
      </c>
      <c r="O3989" s="12">
        <f>VLOOKUP(C3989,[3]May!$C:$Z,24,FALSE)</f>
        <v>2019</v>
      </c>
    </row>
    <row r="3990" spans="1:15" x14ac:dyDescent="0.25">
      <c r="A3990" t="s">
        <v>1245</v>
      </c>
      <c r="C3990" t="s">
        <v>1273</v>
      </c>
      <c r="E3990">
        <v>2</v>
      </c>
      <c r="F3990" t="s">
        <v>1247</v>
      </c>
      <c r="J3990" t="s">
        <v>23</v>
      </c>
      <c r="K3990">
        <v>1</v>
      </c>
      <c r="L3990">
        <v>65.13</v>
      </c>
      <c r="M3990">
        <v>5.0999999999999997E-2</v>
      </c>
      <c r="O3990" s="12">
        <f>VLOOKUP(C3990,[3]May!$C:$Z,24,FALSE)</f>
        <v>2019</v>
      </c>
    </row>
    <row r="3991" spans="1:15" x14ac:dyDescent="0.25">
      <c r="A3991" t="s">
        <v>1245</v>
      </c>
      <c r="C3991" t="s">
        <v>1273</v>
      </c>
      <c r="E3991">
        <v>2</v>
      </c>
      <c r="F3991" t="s">
        <v>1247</v>
      </c>
      <c r="J3991" t="s">
        <v>23</v>
      </c>
      <c r="K3991">
        <v>4</v>
      </c>
      <c r="L3991">
        <v>20.440000000000001</v>
      </c>
      <c r="M3991">
        <v>1.6E-2</v>
      </c>
      <c r="O3991" s="12">
        <f>VLOOKUP(C3991,[3]May!$C:$Z,24,FALSE)</f>
        <v>2019</v>
      </c>
    </row>
    <row r="3992" spans="1:15" x14ac:dyDescent="0.25">
      <c r="A3992" t="s">
        <v>1245</v>
      </c>
      <c r="C3992" t="s">
        <v>1273</v>
      </c>
      <c r="E3992">
        <v>12</v>
      </c>
      <c r="F3992" t="s">
        <v>1253</v>
      </c>
      <c r="J3992" t="s">
        <v>23</v>
      </c>
      <c r="K3992">
        <v>1</v>
      </c>
      <c r="L3992">
        <v>61.2</v>
      </c>
      <c r="M3992">
        <v>8.3370000000000007E-3</v>
      </c>
      <c r="O3992" s="12">
        <f>VLOOKUP(C3992,[3]May!$C:$Z,24,FALSE)</f>
        <v>2019</v>
      </c>
    </row>
    <row r="3993" spans="1:15" x14ac:dyDescent="0.25">
      <c r="A3993" t="s">
        <v>1245</v>
      </c>
      <c r="C3993" t="s">
        <v>1273</v>
      </c>
      <c r="E3993">
        <v>2</v>
      </c>
      <c r="F3993" t="s">
        <v>1247</v>
      </c>
      <c r="J3993" t="s">
        <v>23</v>
      </c>
      <c r="K3993">
        <v>6</v>
      </c>
      <c r="L3993">
        <v>30.66</v>
      </c>
      <c r="M3993">
        <v>2.4E-2</v>
      </c>
      <c r="O3993" s="12">
        <f>VLOOKUP(C3993,[3]May!$C:$Z,24,FALSE)</f>
        <v>2019</v>
      </c>
    </row>
    <row r="3994" spans="1:15" x14ac:dyDescent="0.25">
      <c r="A3994" t="s">
        <v>1245</v>
      </c>
      <c r="C3994" t="s">
        <v>1273</v>
      </c>
      <c r="E3994">
        <v>2</v>
      </c>
      <c r="F3994" t="s">
        <v>1247</v>
      </c>
      <c r="J3994" t="s">
        <v>23</v>
      </c>
      <c r="K3994">
        <v>2</v>
      </c>
      <c r="L3994">
        <v>130.26</v>
      </c>
      <c r="M3994">
        <v>0.10199999999999999</v>
      </c>
      <c r="O3994" s="12">
        <f>VLOOKUP(C3994,[3]May!$C:$Z,24,FALSE)</f>
        <v>2019</v>
      </c>
    </row>
    <row r="3995" spans="1:15" x14ac:dyDescent="0.25">
      <c r="A3995" t="s">
        <v>1245</v>
      </c>
      <c r="C3995" t="s">
        <v>1273</v>
      </c>
      <c r="E3995">
        <v>2</v>
      </c>
      <c r="F3995" t="s">
        <v>1247</v>
      </c>
      <c r="J3995" t="s">
        <v>23</v>
      </c>
      <c r="K3995">
        <v>3</v>
      </c>
      <c r="L3995">
        <v>15.33</v>
      </c>
      <c r="M3995">
        <v>1.2E-2</v>
      </c>
      <c r="O3995" s="12">
        <f>VLOOKUP(C3995,[3]May!$C:$Z,24,FALSE)</f>
        <v>2019</v>
      </c>
    </row>
    <row r="3996" spans="1:15" x14ac:dyDescent="0.25">
      <c r="A3996" t="s">
        <v>1245</v>
      </c>
      <c r="C3996" t="s">
        <v>1273</v>
      </c>
      <c r="E3996">
        <v>6</v>
      </c>
      <c r="F3996" t="s">
        <v>1250</v>
      </c>
      <c r="J3996" t="s">
        <v>23</v>
      </c>
      <c r="K3996">
        <v>5</v>
      </c>
      <c r="L3996">
        <v>54.25</v>
      </c>
      <c r="M3996">
        <v>4.2500000000000003E-2</v>
      </c>
      <c r="O3996" s="12">
        <f>VLOOKUP(C3996,[3]May!$C:$Z,24,FALSE)</f>
        <v>2019</v>
      </c>
    </row>
    <row r="3997" spans="1:15" x14ac:dyDescent="0.25">
      <c r="A3997" t="s">
        <v>1245</v>
      </c>
      <c r="C3997" t="s">
        <v>1273</v>
      </c>
      <c r="E3997">
        <v>2</v>
      </c>
      <c r="F3997" t="s">
        <v>1247</v>
      </c>
      <c r="J3997" t="s">
        <v>23</v>
      </c>
      <c r="K3997">
        <v>4</v>
      </c>
      <c r="L3997">
        <v>20.440000000000001</v>
      </c>
      <c r="M3997">
        <v>1.6E-2</v>
      </c>
      <c r="O3997" s="12">
        <f>VLOOKUP(C3997,[3]May!$C:$Z,24,FALSE)</f>
        <v>2019</v>
      </c>
    </row>
    <row r="3998" spans="1:15" x14ac:dyDescent="0.25">
      <c r="A3998" t="s">
        <v>1245</v>
      </c>
      <c r="C3998" t="s">
        <v>1273</v>
      </c>
      <c r="E3998">
        <v>2</v>
      </c>
      <c r="F3998" t="s">
        <v>1247</v>
      </c>
      <c r="J3998" t="s">
        <v>23</v>
      </c>
      <c r="K3998">
        <v>5</v>
      </c>
      <c r="L3998">
        <v>25.55</v>
      </c>
      <c r="M3998">
        <v>0.02</v>
      </c>
      <c r="O3998" s="12">
        <f>VLOOKUP(C3998,[3]May!$C:$Z,24,FALSE)</f>
        <v>2019</v>
      </c>
    </row>
    <row r="3999" spans="1:15" x14ac:dyDescent="0.25">
      <c r="A3999" t="s">
        <v>1245</v>
      </c>
      <c r="C3999" t="s">
        <v>1273</v>
      </c>
      <c r="E3999">
        <v>2</v>
      </c>
      <c r="F3999" t="s">
        <v>1247</v>
      </c>
      <c r="J3999" t="s">
        <v>23</v>
      </c>
      <c r="K3999">
        <v>4</v>
      </c>
      <c r="L3999">
        <v>20.440000000000001</v>
      </c>
      <c r="M3999">
        <v>1.6E-2</v>
      </c>
      <c r="O3999" s="12">
        <f>VLOOKUP(C3999,[3]May!$C:$Z,24,FALSE)</f>
        <v>2019</v>
      </c>
    </row>
    <row r="4000" spans="1:15" x14ac:dyDescent="0.25">
      <c r="A4000" t="s">
        <v>1245</v>
      </c>
      <c r="C4000" t="s">
        <v>1273</v>
      </c>
      <c r="E4000">
        <v>2</v>
      </c>
      <c r="F4000" t="s">
        <v>1247</v>
      </c>
      <c r="J4000" t="s">
        <v>23</v>
      </c>
      <c r="K4000">
        <v>1</v>
      </c>
      <c r="L4000">
        <v>65.13</v>
      </c>
      <c r="M4000">
        <v>5.0999999999999997E-2</v>
      </c>
      <c r="O4000" s="12">
        <f>VLOOKUP(C4000,[3]May!$C:$Z,24,FALSE)</f>
        <v>2019</v>
      </c>
    </row>
    <row r="4001" spans="1:15" x14ac:dyDescent="0.25">
      <c r="A4001" t="s">
        <v>1245</v>
      </c>
      <c r="C4001" t="s">
        <v>1273</v>
      </c>
      <c r="E4001">
        <v>2</v>
      </c>
      <c r="F4001" t="s">
        <v>1247</v>
      </c>
      <c r="J4001" t="s">
        <v>23</v>
      </c>
      <c r="K4001">
        <v>4</v>
      </c>
      <c r="L4001">
        <v>20.440000000000001</v>
      </c>
      <c r="M4001">
        <v>1.6E-2</v>
      </c>
      <c r="O4001" s="12">
        <f>VLOOKUP(C4001,[3]May!$C:$Z,24,FALSE)</f>
        <v>2019</v>
      </c>
    </row>
    <row r="4002" spans="1:15" x14ac:dyDescent="0.25">
      <c r="A4002" t="s">
        <v>1245</v>
      </c>
      <c r="C4002" t="s">
        <v>1273</v>
      </c>
      <c r="E4002">
        <v>2</v>
      </c>
      <c r="F4002" t="s">
        <v>1247</v>
      </c>
      <c r="J4002" t="s">
        <v>23</v>
      </c>
      <c r="K4002">
        <v>2</v>
      </c>
      <c r="L4002">
        <v>130.26</v>
      </c>
      <c r="M4002">
        <v>0.10199999999999999</v>
      </c>
      <c r="O4002" s="12">
        <f>VLOOKUP(C4002,[3]May!$C:$Z,24,FALSE)</f>
        <v>2019</v>
      </c>
    </row>
    <row r="4003" spans="1:15" x14ac:dyDescent="0.25">
      <c r="A4003" t="s">
        <v>1245</v>
      </c>
      <c r="C4003" t="s">
        <v>1273</v>
      </c>
      <c r="E4003">
        <v>2</v>
      </c>
      <c r="F4003" t="s">
        <v>1247</v>
      </c>
      <c r="J4003" t="s">
        <v>23</v>
      </c>
      <c r="K4003">
        <v>3</v>
      </c>
      <c r="L4003">
        <v>15.33</v>
      </c>
      <c r="M4003">
        <v>1.2E-2</v>
      </c>
      <c r="O4003" s="12">
        <f>VLOOKUP(C4003,[3]May!$C:$Z,24,FALSE)</f>
        <v>2019</v>
      </c>
    </row>
    <row r="4004" spans="1:15" x14ac:dyDescent="0.25">
      <c r="A4004" t="s">
        <v>1245</v>
      </c>
      <c r="C4004" t="s">
        <v>1273</v>
      </c>
      <c r="E4004">
        <v>2</v>
      </c>
      <c r="F4004" t="s">
        <v>1247</v>
      </c>
      <c r="J4004" t="s">
        <v>23</v>
      </c>
      <c r="K4004">
        <v>3</v>
      </c>
      <c r="L4004">
        <v>195.39</v>
      </c>
      <c r="M4004">
        <v>0.153</v>
      </c>
      <c r="O4004" s="12">
        <f>VLOOKUP(C4004,[3]May!$C:$Z,24,FALSE)</f>
        <v>2019</v>
      </c>
    </row>
    <row r="4005" spans="1:15" x14ac:dyDescent="0.25">
      <c r="A4005" t="s">
        <v>1245</v>
      </c>
      <c r="C4005" t="s">
        <v>1273</v>
      </c>
      <c r="E4005">
        <v>2</v>
      </c>
      <c r="F4005" t="s">
        <v>1247</v>
      </c>
      <c r="J4005" t="s">
        <v>23</v>
      </c>
      <c r="K4005">
        <v>2</v>
      </c>
      <c r="L4005">
        <v>10.220000000000001</v>
      </c>
      <c r="M4005">
        <v>8.0000000000000002E-3</v>
      </c>
      <c r="O4005" s="12">
        <f>VLOOKUP(C4005,[3]May!$C:$Z,24,FALSE)</f>
        <v>2019</v>
      </c>
    </row>
    <row r="4006" spans="1:15" x14ac:dyDescent="0.25">
      <c r="A4006" t="s">
        <v>1245</v>
      </c>
      <c r="C4006" t="s">
        <v>1273</v>
      </c>
      <c r="E4006">
        <v>3</v>
      </c>
      <c r="F4006" t="s">
        <v>1260</v>
      </c>
      <c r="J4006" t="s">
        <v>23</v>
      </c>
      <c r="K4006">
        <v>2</v>
      </c>
      <c r="L4006">
        <v>139.22</v>
      </c>
      <c r="M4006">
        <v>8.0199999999999994E-2</v>
      </c>
      <c r="O4006" s="12">
        <f>VLOOKUP(C4006,[3]May!$C:$Z,24,FALSE)</f>
        <v>2019</v>
      </c>
    </row>
    <row r="4007" spans="1:15" x14ac:dyDescent="0.25">
      <c r="A4007" t="s">
        <v>1245</v>
      </c>
      <c r="C4007" t="s">
        <v>1273</v>
      </c>
      <c r="E4007">
        <v>2</v>
      </c>
      <c r="F4007" t="s">
        <v>1247</v>
      </c>
      <c r="J4007" t="s">
        <v>23</v>
      </c>
      <c r="K4007">
        <v>2</v>
      </c>
      <c r="L4007">
        <v>130.26</v>
      </c>
      <c r="M4007">
        <v>0.10199999999999999</v>
      </c>
      <c r="O4007" s="12">
        <f>VLOOKUP(C4007,[3]May!$C:$Z,24,FALSE)</f>
        <v>2019</v>
      </c>
    </row>
    <row r="4008" spans="1:15" x14ac:dyDescent="0.25">
      <c r="A4008" t="s">
        <v>1245</v>
      </c>
      <c r="C4008" t="s">
        <v>1273</v>
      </c>
      <c r="E4008">
        <v>2</v>
      </c>
      <c r="F4008" t="s">
        <v>1247</v>
      </c>
      <c r="J4008" t="s">
        <v>23</v>
      </c>
      <c r="K4008">
        <v>1</v>
      </c>
      <c r="L4008">
        <v>5.1100000000000003</v>
      </c>
      <c r="M4008">
        <v>4.0000000000000001E-3</v>
      </c>
      <c r="O4008" s="12">
        <f>VLOOKUP(C4008,[3]May!$C:$Z,24,FALSE)</f>
        <v>2019</v>
      </c>
    </row>
    <row r="4009" spans="1:15" x14ac:dyDescent="0.25">
      <c r="A4009" t="s">
        <v>1245</v>
      </c>
      <c r="C4009" t="s">
        <v>1273</v>
      </c>
      <c r="E4009">
        <v>4</v>
      </c>
      <c r="F4009" t="s">
        <v>1249</v>
      </c>
      <c r="J4009" t="s">
        <v>23</v>
      </c>
      <c r="K4009">
        <v>2</v>
      </c>
      <c r="L4009">
        <v>136.80000000000001</v>
      </c>
      <c r="M4009">
        <v>7.8799999999999995E-2</v>
      </c>
      <c r="O4009" s="12">
        <f>VLOOKUP(C4009,[3]May!$C:$Z,24,FALSE)</f>
        <v>2019</v>
      </c>
    </row>
    <row r="4010" spans="1:15" x14ac:dyDescent="0.25">
      <c r="A4010" t="s">
        <v>1245</v>
      </c>
      <c r="C4010" t="s">
        <v>1273</v>
      </c>
      <c r="E4010">
        <v>4</v>
      </c>
      <c r="F4010" t="s">
        <v>1249</v>
      </c>
      <c r="J4010" t="s">
        <v>23</v>
      </c>
      <c r="K4010">
        <v>1</v>
      </c>
      <c r="L4010">
        <v>68.400000000000006</v>
      </c>
      <c r="M4010">
        <v>3.9399999999999998E-2</v>
      </c>
      <c r="O4010" s="12">
        <f>VLOOKUP(C4010,[3]May!$C:$Z,24,FALSE)</f>
        <v>2019</v>
      </c>
    </row>
    <row r="4011" spans="1:15" x14ac:dyDescent="0.25">
      <c r="A4011" t="s">
        <v>1245</v>
      </c>
      <c r="C4011" t="s">
        <v>1273</v>
      </c>
      <c r="E4011">
        <v>2</v>
      </c>
      <c r="F4011" t="s">
        <v>1247</v>
      </c>
      <c r="J4011" t="s">
        <v>23</v>
      </c>
      <c r="K4011">
        <v>9</v>
      </c>
      <c r="L4011">
        <v>45.99</v>
      </c>
      <c r="M4011">
        <v>3.5999999999999997E-2</v>
      </c>
      <c r="O4011" s="12">
        <f>VLOOKUP(C4011,[3]May!$C:$Z,24,FALSE)</f>
        <v>2019</v>
      </c>
    </row>
    <row r="4012" spans="1:15" x14ac:dyDescent="0.25">
      <c r="A4012" t="s">
        <v>1245</v>
      </c>
      <c r="C4012" t="s">
        <v>1273</v>
      </c>
      <c r="E4012">
        <v>2</v>
      </c>
      <c r="F4012" t="s">
        <v>1247</v>
      </c>
      <c r="J4012" t="s">
        <v>23</v>
      </c>
      <c r="K4012">
        <v>7</v>
      </c>
      <c r="L4012">
        <v>35.770000000000003</v>
      </c>
      <c r="M4012">
        <v>2.8000000000000001E-2</v>
      </c>
      <c r="O4012" s="12">
        <f>VLOOKUP(C4012,[3]May!$C:$Z,24,FALSE)</f>
        <v>2019</v>
      </c>
    </row>
    <row r="4013" spans="1:15" x14ac:dyDescent="0.25">
      <c r="A4013" t="s">
        <v>1245</v>
      </c>
      <c r="C4013" t="s">
        <v>1273</v>
      </c>
      <c r="E4013">
        <v>12</v>
      </c>
      <c r="F4013" t="s">
        <v>1253</v>
      </c>
      <c r="J4013" t="s">
        <v>23</v>
      </c>
      <c r="K4013">
        <v>1</v>
      </c>
      <c r="L4013">
        <v>61.2</v>
      </c>
      <c r="M4013">
        <v>8.3370000000000007E-3</v>
      </c>
      <c r="O4013" s="12">
        <f>VLOOKUP(C4013,[3]May!$C:$Z,24,FALSE)</f>
        <v>2019</v>
      </c>
    </row>
    <row r="4014" spans="1:15" x14ac:dyDescent="0.25">
      <c r="A4014" t="s">
        <v>1245</v>
      </c>
      <c r="C4014" t="s">
        <v>1273</v>
      </c>
      <c r="E4014">
        <v>2</v>
      </c>
      <c r="F4014" t="s">
        <v>1247</v>
      </c>
      <c r="J4014" t="s">
        <v>23</v>
      </c>
      <c r="K4014">
        <v>5</v>
      </c>
      <c r="L4014">
        <v>25.55</v>
      </c>
      <c r="M4014">
        <v>0.02</v>
      </c>
      <c r="O4014" s="12">
        <f>VLOOKUP(C4014,[3]May!$C:$Z,24,FALSE)</f>
        <v>2019</v>
      </c>
    </row>
    <row r="4015" spans="1:15" x14ac:dyDescent="0.25">
      <c r="A4015" t="s">
        <v>1245</v>
      </c>
      <c r="C4015" t="s">
        <v>1273</v>
      </c>
      <c r="E4015">
        <v>2</v>
      </c>
      <c r="F4015" t="s">
        <v>1247</v>
      </c>
      <c r="J4015" t="s">
        <v>23</v>
      </c>
      <c r="K4015">
        <v>7</v>
      </c>
      <c r="L4015">
        <v>35.770000000000003</v>
      </c>
      <c r="M4015">
        <v>2.8000000000000001E-2</v>
      </c>
      <c r="O4015" s="12">
        <f>VLOOKUP(C4015,[3]May!$C:$Z,24,FALSE)</f>
        <v>2019</v>
      </c>
    </row>
    <row r="4016" spans="1:15" x14ac:dyDescent="0.25">
      <c r="A4016" t="s">
        <v>1245</v>
      </c>
      <c r="C4016" t="s">
        <v>1273</v>
      </c>
      <c r="E4016">
        <v>2</v>
      </c>
      <c r="F4016" t="s">
        <v>1247</v>
      </c>
      <c r="J4016" t="s">
        <v>23</v>
      </c>
      <c r="K4016">
        <v>5</v>
      </c>
      <c r="L4016">
        <v>25.55</v>
      </c>
      <c r="M4016">
        <v>0.02</v>
      </c>
      <c r="O4016" s="12">
        <f>VLOOKUP(C4016,[3]May!$C:$Z,24,FALSE)</f>
        <v>2019</v>
      </c>
    </row>
    <row r="4017" spans="1:15" x14ac:dyDescent="0.25">
      <c r="A4017" t="s">
        <v>1245</v>
      </c>
      <c r="C4017" t="s">
        <v>1273</v>
      </c>
      <c r="E4017">
        <v>2</v>
      </c>
      <c r="F4017" t="s">
        <v>1247</v>
      </c>
      <c r="J4017" t="s">
        <v>23</v>
      </c>
      <c r="K4017">
        <v>3</v>
      </c>
      <c r="L4017">
        <v>15.33</v>
      </c>
      <c r="M4017">
        <v>1.2E-2</v>
      </c>
      <c r="O4017" s="12">
        <f>VLOOKUP(C4017,[3]May!$C:$Z,24,FALSE)</f>
        <v>2019</v>
      </c>
    </row>
    <row r="4018" spans="1:15" x14ac:dyDescent="0.25">
      <c r="A4018" t="s">
        <v>1245</v>
      </c>
      <c r="C4018" t="s">
        <v>1273</v>
      </c>
      <c r="E4018">
        <v>2</v>
      </c>
      <c r="F4018" t="s">
        <v>1247</v>
      </c>
      <c r="J4018" t="s">
        <v>23</v>
      </c>
      <c r="K4018">
        <v>6</v>
      </c>
      <c r="L4018">
        <v>30.66</v>
      </c>
      <c r="M4018">
        <v>2.4E-2</v>
      </c>
      <c r="O4018" s="12">
        <f>VLOOKUP(C4018,[3]May!$C:$Z,24,FALSE)</f>
        <v>2019</v>
      </c>
    </row>
    <row r="4019" spans="1:15" x14ac:dyDescent="0.25">
      <c r="A4019" t="s">
        <v>1245</v>
      </c>
      <c r="C4019" t="s">
        <v>1273</v>
      </c>
      <c r="E4019">
        <v>2</v>
      </c>
      <c r="F4019" t="s">
        <v>1247</v>
      </c>
      <c r="J4019" t="s">
        <v>23</v>
      </c>
      <c r="K4019">
        <v>2</v>
      </c>
      <c r="L4019">
        <v>10.220000000000001</v>
      </c>
      <c r="M4019">
        <v>8.0000000000000002E-3</v>
      </c>
      <c r="O4019" s="12">
        <f>VLOOKUP(C4019,[3]May!$C:$Z,24,FALSE)</f>
        <v>2019</v>
      </c>
    </row>
    <row r="4020" spans="1:15" x14ac:dyDescent="0.25">
      <c r="A4020" t="s">
        <v>1245</v>
      </c>
      <c r="C4020" t="s">
        <v>1273</v>
      </c>
      <c r="E4020">
        <v>2</v>
      </c>
      <c r="F4020" t="s">
        <v>1247</v>
      </c>
      <c r="J4020" t="s">
        <v>23</v>
      </c>
      <c r="K4020">
        <v>4</v>
      </c>
      <c r="L4020">
        <v>20.440000000000001</v>
      </c>
      <c r="M4020">
        <v>1.6E-2</v>
      </c>
      <c r="O4020" s="12">
        <f>VLOOKUP(C4020,[3]May!$C:$Z,24,FALSE)</f>
        <v>2019</v>
      </c>
    </row>
    <row r="4021" spans="1:15" x14ac:dyDescent="0.25">
      <c r="A4021" t="s">
        <v>1245</v>
      </c>
      <c r="C4021" t="s">
        <v>1273</v>
      </c>
      <c r="E4021">
        <v>2</v>
      </c>
      <c r="F4021" t="s">
        <v>1247</v>
      </c>
      <c r="J4021" t="s">
        <v>23</v>
      </c>
      <c r="K4021">
        <v>8</v>
      </c>
      <c r="L4021">
        <v>40.880000000000003</v>
      </c>
      <c r="M4021">
        <v>3.2000000000000001E-2</v>
      </c>
      <c r="O4021" s="12">
        <f>VLOOKUP(C4021,[3]May!$C:$Z,24,FALSE)</f>
        <v>2019</v>
      </c>
    </row>
    <row r="4022" spans="1:15" x14ac:dyDescent="0.25">
      <c r="A4022" t="s">
        <v>1245</v>
      </c>
      <c r="C4022" t="s">
        <v>1273</v>
      </c>
      <c r="E4022">
        <v>2</v>
      </c>
      <c r="F4022" t="s">
        <v>1247</v>
      </c>
      <c r="J4022" t="s">
        <v>23</v>
      </c>
      <c r="K4022">
        <v>9</v>
      </c>
      <c r="L4022">
        <v>45.99</v>
      </c>
      <c r="M4022">
        <v>3.5999999999999997E-2</v>
      </c>
      <c r="O4022" s="12">
        <f>VLOOKUP(C4022,[3]May!$C:$Z,24,FALSE)</f>
        <v>2019</v>
      </c>
    </row>
    <row r="4023" spans="1:15" x14ac:dyDescent="0.25">
      <c r="A4023" t="s">
        <v>1245</v>
      </c>
      <c r="C4023" t="s">
        <v>1273</v>
      </c>
      <c r="E4023">
        <v>12</v>
      </c>
      <c r="F4023" t="s">
        <v>1253</v>
      </c>
      <c r="J4023" t="s">
        <v>23</v>
      </c>
      <c r="K4023">
        <v>1</v>
      </c>
      <c r="L4023">
        <v>61.2</v>
      </c>
      <c r="M4023">
        <v>8.3370000000000007E-3</v>
      </c>
      <c r="O4023" s="12">
        <f>VLOOKUP(C4023,[3]May!$C:$Z,24,FALSE)</f>
        <v>2019</v>
      </c>
    </row>
    <row r="4024" spans="1:15" x14ac:dyDescent="0.25">
      <c r="A4024" t="s">
        <v>1245</v>
      </c>
      <c r="C4024" t="s">
        <v>1273</v>
      </c>
      <c r="E4024">
        <v>2</v>
      </c>
      <c r="F4024" t="s">
        <v>1247</v>
      </c>
      <c r="J4024" t="s">
        <v>23</v>
      </c>
      <c r="K4024">
        <v>4</v>
      </c>
      <c r="L4024">
        <v>20.440000000000001</v>
      </c>
      <c r="M4024">
        <v>1.6E-2</v>
      </c>
      <c r="O4024" s="12">
        <f>VLOOKUP(C4024,[3]May!$C:$Z,24,FALSE)</f>
        <v>2019</v>
      </c>
    </row>
    <row r="4025" spans="1:15" x14ac:dyDescent="0.25">
      <c r="A4025" t="s">
        <v>1245</v>
      </c>
      <c r="C4025" t="s">
        <v>1273</v>
      </c>
      <c r="E4025">
        <v>2</v>
      </c>
      <c r="F4025" t="s">
        <v>1247</v>
      </c>
      <c r="J4025" t="s">
        <v>23</v>
      </c>
      <c r="K4025">
        <v>5</v>
      </c>
      <c r="L4025">
        <v>325.64999999999998</v>
      </c>
      <c r="M4025">
        <v>0.255</v>
      </c>
      <c r="O4025" s="12">
        <f>VLOOKUP(C4025,[3]May!$C:$Z,24,FALSE)</f>
        <v>2019</v>
      </c>
    </row>
    <row r="4026" spans="1:15" x14ac:dyDescent="0.25">
      <c r="A4026" t="s">
        <v>1245</v>
      </c>
      <c r="C4026" t="s">
        <v>1273</v>
      </c>
      <c r="E4026">
        <v>2</v>
      </c>
      <c r="F4026" t="s">
        <v>1247</v>
      </c>
      <c r="J4026" t="s">
        <v>23</v>
      </c>
      <c r="K4026">
        <v>1</v>
      </c>
      <c r="L4026">
        <v>5.1100000000000003</v>
      </c>
      <c r="M4026">
        <v>4.0000000000000001E-3</v>
      </c>
      <c r="O4026" s="12">
        <f>VLOOKUP(C4026,[3]May!$C:$Z,24,FALSE)</f>
        <v>2019</v>
      </c>
    </row>
    <row r="4027" spans="1:15" x14ac:dyDescent="0.25">
      <c r="A4027" t="s">
        <v>1245</v>
      </c>
      <c r="C4027" t="s">
        <v>1273</v>
      </c>
      <c r="E4027">
        <v>6</v>
      </c>
      <c r="F4027" t="s">
        <v>1250</v>
      </c>
      <c r="J4027" t="s">
        <v>23</v>
      </c>
      <c r="K4027">
        <v>1</v>
      </c>
      <c r="L4027">
        <v>10.85</v>
      </c>
      <c r="M4027">
        <v>8.5000000000000006E-3</v>
      </c>
      <c r="O4027" s="12">
        <f>VLOOKUP(C4027,[3]May!$C:$Z,24,FALSE)</f>
        <v>2019</v>
      </c>
    </row>
    <row r="4028" spans="1:15" x14ac:dyDescent="0.25">
      <c r="A4028" t="s">
        <v>1245</v>
      </c>
      <c r="C4028" t="s">
        <v>1273</v>
      </c>
      <c r="E4028">
        <v>2</v>
      </c>
      <c r="F4028" t="s">
        <v>1247</v>
      </c>
      <c r="J4028" t="s">
        <v>23</v>
      </c>
      <c r="K4028">
        <v>4</v>
      </c>
      <c r="L4028">
        <v>20.440000000000001</v>
      </c>
      <c r="M4028">
        <v>1.6E-2</v>
      </c>
      <c r="O4028" s="12">
        <f>VLOOKUP(C4028,[3]May!$C:$Z,24,FALSE)</f>
        <v>2019</v>
      </c>
    </row>
    <row r="4029" spans="1:15" x14ac:dyDescent="0.25">
      <c r="A4029" t="s">
        <v>1245</v>
      </c>
      <c r="C4029" t="s">
        <v>1273</v>
      </c>
      <c r="E4029">
        <v>2</v>
      </c>
      <c r="F4029" t="s">
        <v>1247</v>
      </c>
      <c r="J4029" t="s">
        <v>23</v>
      </c>
      <c r="K4029">
        <v>4</v>
      </c>
      <c r="L4029">
        <v>20.440000000000001</v>
      </c>
      <c r="M4029">
        <v>1.6E-2</v>
      </c>
      <c r="O4029" s="12">
        <f>VLOOKUP(C4029,[3]May!$C:$Z,24,FALSE)</f>
        <v>2019</v>
      </c>
    </row>
    <row r="4030" spans="1:15" x14ac:dyDescent="0.25">
      <c r="A4030" t="s">
        <v>1245</v>
      </c>
      <c r="C4030" t="s">
        <v>1273</v>
      </c>
      <c r="E4030">
        <v>2</v>
      </c>
      <c r="F4030" t="s">
        <v>1247</v>
      </c>
      <c r="J4030" t="s">
        <v>23</v>
      </c>
      <c r="K4030">
        <v>2</v>
      </c>
      <c r="L4030">
        <v>10.220000000000001</v>
      </c>
      <c r="M4030">
        <v>8.0000000000000002E-3</v>
      </c>
      <c r="O4030" s="12">
        <f>VLOOKUP(C4030,[3]May!$C:$Z,24,FALSE)</f>
        <v>2019</v>
      </c>
    </row>
    <row r="4031" spans="1:15" x14ac:dyDescent="0.25">
      <c r="A4031" t="s">
        <v>1245</v>
      </c>
      <c r="C4031" t="s">
        <v>1273</v>
      </c>
      <c r="E4031">
        <v>2</v>
      </c>
      <c r="F4031" t="s">
        <v>1247</v>
      </c>
      <c r="J4031" t="s">
        <v>23</v>
      </c>
      <c r="K4031">
        <v>7</v>
      </c>
      <c r="L4031">
        <v>35.770000000000003</v>
      </c>
      <c r="M4031">
        <v>2.8000000000000001E-2</v>
      </c>
      <c r="O4031" s="12">
        <f>VLOOKUP(C4031,[3]May!$C:$Z,24,FALSE)</f>
        <v>2019</v>
      </c>
    </row>
    <row r="4032" spans="1:15" x14ac:dyDescent="0.25">
      <c r="A4032" t="s">
        <v>1245</v>
      </c>
      <c r="C4032" t="s">
        <v>1273</v>
      </c>
      <c r="E4032">
        <v>2</v>
      </c>
      <c r="F4032" t="s">
        <v>1247</v>
      </c>
      <c r="J4032" t="s">
        <v>23</v>
      </c>
      <c r="K4032">
        <v>4</v>
      </c>
      <c r="L4032">
        <v>20.440000000000001</v>
      </c>
      <c r="M4032">
        <v>1.6E-2</v>
      </c>
      <c r="O4032" s="12">
        <f>VLOOKUP(C4032,[3]May!$C:$Z,24,FALSE)</f>
        <v>2019</v>
      </c>
    </row>
    <row r="4033" spans="1:15" x14ac:dyDescent="0.25">
      <c r="A4033" t="s">
        <v>1245</v>
      </c>
      <c r="C4033" t="s">
        <v>1273</v>
      </c>
      <c r="E4033">
        <v>2</v>
      </c>
      <c r="F4033" t="s">
        <v>1247</v>
      </c>
      <c r="J4033" t="s">
        <v>23</v>
      </c>
      <c r="K4033">
        <v>2</v>
      </c>
      <c r="L4033">
        <v>10.220000000000001</v>
      </c>
      <c r="M4033">
        <v>8.0000000000000002E-3</v>
      </c>
      <c r="O4033" s="12">
        <f>VLOOKUP(C4033,[3]May!$C:$Z,24,FALSE)</f>
        <v>2019</v>
      </c>
    </row>
    <row r="4034" spans="1:15" x14ac:dyDescent="0.25">
      <c r="A4034" t="s">
        <v>1245</v>
      </c>
      <c r="C4034" t="s">
        <v>1273</v>
      </c>
      <c r="E4034">
        <v>2</v>
      </c>
      <c r="F4034" t="s">
        <v>1247</v>
      </c>
      <c r="J4034" t="s">
        <v>23</v>
      </c>
      <c r="K4034">
        <v>3</v>
      </c>
      <c r="L4034">
        <v>195.39</v>
      </c>
      <c r="M4034">
        <v>0.153</v>
      </c>
      <c r="O4034" s="12">
        <f>VLOOKUP(C4034,[3]May!$C:$Z,24,FALSE)</f>
        <v>2019</v>
      </c>
    </row>
    <row r="4035" spans="1:15" x14ac:dyDescent="0.25">
      <c r="A4035" t="s">
        <v>1245</v>
      </c>
      <c r="C4035" t="s">
        <v>1273</v>
      </c>
      <c r="E4035">
        <v>2</v>
      </c>
      <c r="F4035" t="s">
        <v>1247</v>
      </c>
      <c r="J4035" t="s">
        <v>23</v>
      </c>
      <c r="K4035">
        <v>5</v>
      </c>
      <c r="L4035">
        <v>325.64999999999998</v>
      </c>
      <c r="M4035">
        <v>0.255</v>
      </c>
      <c r="O4035" s="12">
        <f>VLOOKUP(C4035,[3]May!$C:$Z,24,FALSE)</f>
        <v>2019</v>
      </c>
    </row>
    <row r="4036" spans="1:15" x14ac:dyDescent="0.25">
      <c r="A4036" t="s">
        <v>1245</v>
      </c>
      <c r="C4036" t="s">
        <v>1273</v>
      </c>
      <c r="E4036">
        <v>2</v>
      </c>
      <c r="F4036" t="s">
        <v>1247</v>
      </c>
      <c r="J4036" t="s">
        <v>23</v>
      </c>
      <c r="K4036">
        <v>2</v>
      </c>
      <c r="L4036">
        <v>10.220000000000001</v>
      </c>
      <c r="M4036">
        <v>8.0000000000000002E-3</v>
      </c>
      <c r="O4036" s="12">
        <f>VLOOKUP(C4036,[3]May!$C:$Z,24,FALSE)</f>
        <v>2019</v>
      </c>
    </row>
    <row r="4037" spans="1:15" x14ac:dyDescent="0.25">
      <c r="A4037" t="s">
        <v>1245</v>
      </c>
      <c r="C4037" t="s">
        <v>1273</v>
      </c>
      <c r="E4037">
        <v>2</v>
      </c>
      <c r="F4037" t="s">
        <v>1247</v>
      </c>
      <c r="J4037" t="s">
        <v>23</v>
      </c>
      <c r="K4037">
        <v>5</v>
      </c>
      <c r="L4037">
        <v>325.64999999999998</v>
      </c>
      <c r="M4037">
        <v>0.255</v>
      </c>
      <c r="O4037" s="12">
        <f>VLOOKUP(C4037,[3]May!$C:$Z,24,FALSE)</f>
        <v>2019</v>
      </c>
    </row>
    <row r="4038" spans="1:15" x14ac:dyDescent="0.25">
      <c r="A4038" t="s">
        <v>1245</v>
      </c>
      <c r="C4038" t="s">
        <v>1273</v>
      </c>
      <c r="E4038">
        <v>2</v>
      </c>
      <c r="F4038" t="s">
        <v>1247</v>
      </c>
      <c r="J4038" t="s">
        <v>23</v>
      </c>
      <c r="K4038">
        <v>6</v>
      </c>
      <c r="L4038">
        <v>30.66</v>
      </c>
      <c r="M4038">
        <v>2.4E-2</v>
      </c>
      <c r="O4038" s="12">
        <f>VLOOKUP(C4038,[3]May!$C:$Z,24,FALSE)</f>
        <v>2019</v>
      </c>
    </row>
    <row r="4039" spans="1:15" x14ac:dyDescent="0.25">
      <c r="A4039" t="s">
        <v>1245</v>
      </c>
      <c r="C4039" t="s">
        <v>1273</v>
      </c>
      <c r="E4039">
        <v>12</v>
      </c>
      <c r="F4039" t="s">
        <v>1253</v>
      </c>
      <c r="J4039" t="s">
        <v>23</v>
      </c>
      <c r="K4039">
        <v>1</v>
      </c>
      <c r="L4039">
        <v>61.2</v>
      </c>
      <c r="M4039">
        <v>8.3370000000000007E-3</v>
      </c>
      <c r="O4039" s="12">
        <f>VLOOKUP(C4039,[3]May!$C:$Z,24,FALSE)</f>
        <v>2019</v>
      </c>
    </row>
    <row r="4040" spans="1:15" x14ac:dyDescent="0.25">
      <c r="A4040" t="s">
        <v>1245</v>
      </c>
      <c r="C4040" t="s">
        <v>1273</v>
      </c>
      <c r="E4040">
        <v>2</v>
      </c>
      <c r="F4040" t="s">
        <v>1247</v>
      </c>
      <c r="J4040" t="s">
        <v>23</v>
      </c>
      <c r="K4040">
        <v>7</v>
      </c>
      <c r="L4040">
        <v>35.770000000000003</v>
      </c>
      <c r="M4040">
        <v>2.8000000000000001E-2</v>
      </c>
      <c r="O4040" s="12">
        <f>VLOOKUP(C4040,[3]May!$C:$Z,24,FALSE)</f>
        <v>2019</v>
      </c>
    </row>
    <row r="4041" spans="1:15" x14ac:dyDescent="0.25">
      <c r="A4041" t="s">
        <v>1245</v>
      </c>
      <c r="C4041" t="s">
        <v>1273</v>
      </c>
      <c r="E4041">
        <v>2</v>
      </c>
      <c r="F4041" t="s">
        <v>1247</v>
      </c>
      <c r="J4041" t="s">
        <v>23</v>
      </c>
      <c r="K4041">
        <v>3</v>
      </c>
      <c r="L4041">
        <v>15.33</v>
      </c>
      <c r="M4041">
        <v>1.2E-2</v>
      </c>
      <c r="O4041" s="12">
        <f>VLOOKUP(C4041,[3]May!$C:$Z,24,FALSE)</f>
        <v>2019</v>
      </c>
    </row>
    <row r="4042" spans="1:15" x14ac:dyDescent="0.25">
      <c r="A4042" t="s">
        <v>1245</v>
      </c>
      <c r="C4042" t="s">
        <v>1273</v>
      </c>
      <c r="E4042">
        <v>2</v>
      </c>
      <c r="F4042" t="s">
        <v>1247</v>
      </c>
      <c r="J4042" t="s">
        <v>23</v>
      </c>
      <c r="K4042">
        <v>2</v>
      </c>
      <c r="L4042">
        <v>130.26</v>
      </c>
      <c r="M4042">
        <v>0.10199999999999999</v>
      </c>
      <c r="O4042" s="12">
        <f>VLOOKUP(C4042,[3]May!$C:$Z,24,FALSE)</f>
        <v>2019</v>
      </c>
    </row>
    <row r="4043" spans="1:15" x14ac:dyDescent="0.25">
      <c r="A4043" t="s">
        <v>1245</v>
      </c>
      <c r="C4043" t="s">
        <v>1273</v>
      </c>
      <c r="E4043">
        <v>2</v>
      </c>
      <c r="F4043" t="s">
        <v>1247</v>
      </c>
      <c r="J4043" t="s">
        <v>23</v>
      </c>
      <c r="K4043">
        <v>1</v>
      </c>
      <c r="L4043">
        <v>5.1100000000000003</v>
      </c>
      <c r="M4043">
        <v>4.0000000000000001E-3</v>
      </c>
      <c r="O4043" s="12">
        <f>VLOOKUP(C4043,[3]May!$C:$Z,24,FALSE)</f>
        <v>2019</v>
      </c>
    </row>
    <row r="4044" spans="1:15" x14ac:dyDescent="0.25">
      <c r="A4044" t="s">
        <v>1245</v>
      </c>
      <c r="C4044" t="s">
        <v>1273</v>
      </c>
      <c r="E4044">
        <v>12</v>
      </c>
      <c r="F4044" t="s">
        <v>1253</v>
      </c>
      <c r="J4044" t="s">
        <v>23</v>
      </c>
      <c r="K4044">
        <v>1</v>
      </c>
      <c r="L4044">
        <v>61.2</v>
      </c>
      <c r="M4044">
        <v>8.3370000000000007E-3</v>
      </c>
      <c r="O4044" s="12">
        <f>VLOOKUP(C4044,[3]May!$C:$Z,24,FALSE)</f>
        <v>2019</v>
      </c>
    </row>
    <row r="4045" spans="1:15" x14ac:dyDescent="0.25">
      <c r="A4045" t="s">
        <v>1245</v>
      </c>
      <c r="C4045" t="s">
        <v>1273</v>
      </c>
      <c r="E4045">
        <v>2</v>
      </c>
      <c r="F4045" t="s">
        <v>1247</v>
      </c>
      <c r="J4045" t="s">
        <v>23</v>
      </c>
      <c r="K4045">
        <v>2</v>
      </c>
      <c r="L4045">
        <v>130.26</v>
      </c>
      <c r="M4045">
        <v>0.10199999999999999</v>
      </c>
      <c r="O4045" s="12">
        <f>VLOOKUP(C4045,[3]May!$C:$Z,24,FALSE)</f>
        <v>2019</v>
      </c>
    </row>
    <row r="4046" spans="1:15" x14ac:dyDescent="0.25">
      <c r="A4046" t="s">
        <v>1245</v>
      </c>
      <c r="C4046" t="s">
        <v>1273</v>
      </c>
      <c r="E4046">
        <v>6</v>
      </c>
      <c r="F4046" t="s">
        <v>1250</v>
      </c>
      <c r="J4046" t="s">
        <v>23</v>
      </c>
      <c r="K4046">
        <v>1</v>
      </c>
      <c r="L4046">
        <v>109.18</v>
      </c>
      <c r="M4046">
        <v>8.5500000000000007E-2</v>
      </c>
      <c r="O4046" s="12">
        <f>VLOOKUP(C4046,[3]May!$C:$Z,24,FALSE)</f>
        <v>2019</v>
      </c>
    </row>
    <row r="4047" spans="1:15" x14ac:dyDescent="0.25">
      <c r="A4047" t="s">
        <v>1245</v>
      </c>
      <c r="C4047" t="s">
        <v>1273</v>
      </c>
      <c r="E4047">
        <v>12</v>
      </c>
      <c r="F4047" t="s">
        <v>1253</v>
      </c>
      <c r="J4047" t="s">
        <v>23</v>
      </c>
      <c r="K4047">
        <v>1</v>
      </c>
      <c r="L4047">
        <v>61.2</v>
      </c>
      <c r="M4047">
        <v>8.3370000000000007E-3</v>
      </c>
      <c r="O4047" s="12">
        <f>VLOOKUP(C4047,[3]May!$C:$Z,24,FALSE)</f>
        <v>2019</v>
      </c>
    </row>
    <row r="4048" spans="1:15" x14ac:dyDescent="0.25">
      <c r="A4048" t="s">
        <v>1245</v>
      </c>
      <c r="C4048" t="s">
        <v>1273</v>
      </c>
      <c r="E4048">
        <v>2</v>
      </c>
      <c r="F4048" t="s">
        <v>1247</v>
      </c>
      <c r="J4048" t="s">
        <v>23</v>
      </c>
      <c r="K4048">
        <v>2</v>
      </c>
      <c r="L4048">
        <v>10.220000000000001</v>
      </c>
      <c r="M4048">
        <v>8.0000000000000002E-3</v>
      </c>
      <c r="O4048" s="12">
        <f>VLOOKUP(C4048,[3]May!$C:$Z,24,FALSE)</f>
        <v>2019</v>
      </c>
    </row>
    <row r="4049" spans="1:15" x14ac:dyDescent="0.25">
      <c r="A4049" t="s">
        <v>1245</v>
      </c>
      <c r="C4049" t="s">
        <v>1273</v>
      </c>
      <c r="E4049">
        <v>2</v>
      </c>
      <c r="F4049" t="s">
        <v>1247</v>
      </c>
      <c r="J4049" t="s">
        <v>23</v>
      </c>
      <c r="K4049">
        <v>3</v>
      </c>
      <c r="L4049">
        <v>195.39</v>
      </c>
      <c r="M4049">
        <v>0.153</v>
      </c>
      <c r="O4049" s="12">
        <f>VLOOKUP(C4049,[3]May!$C:$Z,24,FALSE)</f>
        <v>2019</v>
      </c>
    </row>
    <row r="4050" spans="1:15" x14ac:dyDescent="0.25">
      <c r="A4050" t="s">
        <v>1245</v>
      </c>
      <c r="C4050" t="s">
        <v>1273</v>
      </c>
      <c r="E4050">
        <v>2</v>
      </c>
      <c r="F4050" t="s">
        <v>1247</v>
      </c>
      <c r="J4050" t="s">
        <v>23</v>
      </c>
      <c r="K4050">
        <v>5</v>
      </c>
      <c r="L4050">
        <v>25.55</v>
      </c>
      <c r="M4050">
        <v>0.02</v>
      </c>
      <c r="O4050" s="12">
        <f>VLOOKUP(C4050,[3]May!$C:$Z,24,FALSE)</f>
        <v>2019</v>
      </c>
    </row>
    <row r="4051" spans="1:15" x14ac:dyDescent="0.25">
      <c r="A4051" t="s">
        <v>1245</v>
      </c>
      <c r="C4051" t="s">
        <v>1273</v>
      </c>
      <c r="E4051">
        <v>2</v>
      </c>
      <c r="F4051" t="s">
        <v>1247</v>
      </c>
      <c r="J4051" t="s">
        <v>23</v>
      </c>
      <c r="K4051">
        <v>4</v>
      </c>
      <c r="L4051">
        <v>260.52</v>
      </c>
      <c r="M4051">
        <v>0.20399999999999999</v>
      </c>
      <c r="O4051" s="12">
        <f>VLOOKUP(C4051,[3]May!$C:$Z,24,FALSE)</f>
        <v>2019</v>
      </c>
    </row>
    <row r="4052" spans="1:15" x14ac:dyDescent="0.25">
      <c r="A4052" t="s">
        <v>1245</v>
      </c>
      <c r="C4052" t="s">
        <v>1273</v>
      </c>
      <c r="E4052">
        <v>2</v>
      </c>
      <c r="F4052" t="s">
        <v>1247</v>
      </c>
      <c r="J4052" t="s">
        <v>23</v>
      </c>
      <c r="K4052">
        <v>1</v>
      </c>
      <c r="L4052">
        <v>5.1100000000000003</v>
      </c>
      <c r="M4052">
        <v>4.0000000000000001E-3</v>
      </c>
      <c r="O4052" s="12">
        <f>VLOOKUP(C4052,[3]May!$C:$Z,24,FALSE)</f>
        <v>2019</v>
      </c>
    </row>
    <row r="4053" spans="1:15" x14ac:dyDescent="0.25">
      <c r="A4053" t="s">
        <v>1245</v>
      </c>
      <c r="C4053" t="s">
        <v>1275</v>
      </c>
      <c r="E4053">
        <v>2</v>
      </c>
      <c r="F4053" t="s">
        <v>1247</v>
      </c>
      <c r="J4053" t="s">
        <v>23</v>
      </c>
      <c r="K4053">
        <v>8</v>
      </c>
      <c r="L4053">
        <v>40.880000000000003</v>
      </c>
      <c r="M4053">
        <v>3.2000000000000001E-2</v>
      </c>
      <c r="O4053" s="12">
        <f>VLOOKUP(C4053,[3]May!$C:$Z,24,FALSE)</f>
        <v>2019</v>
      </c>
    </row>
    <row r="4054" spans="1:15" x14ac:dyDescent="0.25">
      <c r="A4054" t="s">
        <v>1245</v>
      </c>
      <c r="C4054" t="s">
        <v>1275</v>
      </c>
      <c r="E4054">
        <v>2</v>
      </c>
      <c r="F4054" t="s">
        <v>1247</v>
      </c>
      <c r="J4054" t="s">
        <v>23</v>
      </c>
      <c r="K4054">
        <v>2</v>
      </c>
      <c r="L4054">
        <v>10.220000000000001</v>
      </c>
      <c r="M4054">
        <v>8.0000000000000002E-3</v>
      </c>
      <c r="O4054" s="12">
        <f>VLOOKUP(C4054,[3]May!$C:$Z,24,FALSE)</f>
        <v>2019</v>
      </c>
    </row>
    <row r="4055" spans="1:15" x14ac:dyDescent="0.25">
      <c r="A4055" t="s">
        <v>1245</v>
      </c>
      <c r="C4055" t="s">
        <v>1275</v>
      </c>
      <c r="E4055">
        <v>13</v>
      </c>
      <c r="F4055" t="s">
        <v>1248</v>
      </c>
      <c r="J4055" t="s">
        <v>23</v>
      </c>
      <c r="K4055">
        <v>1</v>
      </c>
      <c r="L4055">
        <v>5.1100000000000003</v>
      </c>
      <c r="M4055">
        <v>4.0000000000000001E-3</v>
      </c>
      <c r="O4055" s="12">
        <f>VLOOKUP(C4055,[3]May!$C:$Z,24,FALSE)</f>
        <v>2019</v>
      </c>
    </row>
    <row r="4056" spans="1:15" x14ac:dyDescent="0.25">
      <c r="A4056" t="s">
        <v>1245</v>
      </c>
      <c r="C4056" t="s">
        <v>1275</v>
      </c>
      <c r="E4056">
        <v>2</v>
      </c>
      <c r="F4056" t="s">
        <v>1247</v>
      </c>
      <c r="J4056" t="s">
        <v>23</v>
      </c>
      <c r="K4056">
        <v>6</v>
      </c>
      <c r="L4056">
        <v>30.66</v>
      </c>
      <c r="M4056">
        <v>2.4E-2</v>
      </c>
      <c r="O4056" s="12">
        <f>VLOOKUP(C4056,[3]May!$C:$Z,24,FALSE)</f>
        <v>2019</v>
      </c>
    </row>
    <row r="4057" spans="1:15" x14ac:dyDescent="0.25">
      <c r="A4057" t="s">
        <v>1245</v>
      </c>
      <c r="C4057" t="s">
        <v>1275</v>
      </c>
      <c r="E4057">
        <v>2</v>
      </c>
      <c r="F4057" t="s">
        <v>1247</v>
      </c>
      <c r="J4057" t="s">
        <v>23</v>
      </c>
      <c r="K4057">
        <v>1</v>
      </c>
      <c r="L4057">
        <v>65.13</v>
      </c>
      <c r="M4057">
        <v>5.0999999999999997E-2</v>
      </c>
      <c r="O4057" s="12">
        <f>VLOOKUP(C4057,[3]May!$C:$Z,24,FALSE)</f>
        <v>2019</v>
      </c>
    </row>
    <row r="4058" spans="1:15" x14ac:dyDescent="0.25">
      <c r="A4058" t="s">
        <v>1245</v>
      </c>
      <c r="C4058" t="s">
        <v>1275</v>
      </c>
      <c r="E4058">
        <v>2</v>
      </c>
      <c r="F4058" t="s">
        <v>1247</v>
      </c>
      <c r="J4058" t="s">
        <v>23</v>
      </c>
      <c r="K4058">
        <v>9</v>
      </c>
      <c r="L4058">
        <v>45.99</v>
      </c>
      <c r="M4058">
        <v>3.5999999999999997E-2</v>
      </c>
      <c r="O4058" s="12">
        <f>VLOOKUP(C4058,[3]May!$C:$Z,24,FALSE)</f>
        <v>2019</v>
      </c>
    </row>
    <row r="4059" spans="1:15" x14ac:dyDescent="0.25">
      <c r="A4059" t="s">
        <v>1245</v>
      </c>
      <c r="C4059" t="s">
        <v>1275</v>
      </c>
      <c r="E4059">
        <v>2</v>
      </c>
      <c r="F4059" t="s">
        <v>1247</v>
      </c>
      <c r="J4059" t="s">
        <v>23</v>
      </c>
      <c r="K4059">
        <v>3</v>
      </c>
      <c r="L4059">
        <v>15.33</v>
      </c>
      <c r="M4059">
        <v>1.2E-2</v>
      </c>
      <c r="O4059" s="12">
        <f>VLOOKUP(C4059,[3]May!$C:$Z,24,FALSE)</f>
        <v>2019</v>
      </c>
    </row>
    <row r="4060" spans="1:15" x14ac:dyDescent="0.25">
      <c r="A4060" t="s">
        <v>1245</v>
      </c>
      <c r="C4060" t="s">
        <v>1275</v>
      </c>
      <c r="E4060">
        <v>2</v>
      </c>
      <c r="F4060" t="s">
        <v>1247</v>
      </c>
      <c r="J4060" t="s">
        <v>23</v>
      </c>
      <c r="K4060">
        <v>8</v>
      </c>
      <c r="L4060">
        <v>521.04</v>
      </c>
      <c r="M4060">
        <v>0.40799999999999997</v>
      </c>
      <c r="O4060" s="12">
        <f>VLOOKUP(C4060,[3]May!$C:$Z,24,FALSE)</f>
        <v>2019</v>
      </c>
    </row>
    <row r="4061" spans="1:15" x14ac:dyDescent="0.25">
      <c r="A4061" t="s">
        <v>1245</v>
      </c>
      <c r="C4061" t="s">
        <v>1275</v>
      </c>
      <c r="E4061">
        <v>6</v>
      </c>
      <c r="F4061" t="s">
        <v>1250</v>
      </c>
      <c r="J4061" t="s">
        <v>23</v>
      </c>
      <c r="K4061">
        <v>1</v>
      </c>
      <c r="L4061">
        <v>10.85</v>
      </c>
      <c r="M4061">
        <v>8.5000000000000006E-3</v>
      </c>
      <c r="O4061" s="12">
        <f>VLOOKUP(C4061,[3]May!$C:$Z,24,FALSE)</f>
        <v>2019</v>
      </c>
    </row>
    <row r="4062" spans="1:15" x14ac:dyDescent="0.25">
      <c r="A4062" t="s">
        <v>1245</v>
      </c>
      <c r="C4062" t="s">
        <v>1275</v>
      </c>
      <c r="E4062">
        <v>2</v>
      </c>
      <c r="F4062" t="s">
        <v>1247</v>
      </c>
      <c r="J4062" t="s">
        <v>23</v>
      </c>
      <c r="K4062">
        <v>3</v>
      </c>
      <c r="L4062">
        <v>195.39</v>
      </c>
      <c r="M4062">
        <v>0.153</v>
      </c>
      <c r="O4062" s="12">
        <f>VLOOKUP(C4062,[3]May!$C:$Z,24,FALSE)</f>
        <v>2019</v>
      </c>
    </row>
    <row r="4063" spans="1:15" x14ac:dyDescent="0.25">
      <c r="A4063" t="s">
        <v>1245</v>
      </c>
      <c r="C4063" t="s">
        <v>1275</v>
      </c>
      <c r="E4063">
        <v>2</v>
      </c>
      <c r="F4063" t="s">
        <v>1247</v>
      </c>
      <c r="J4063" t="s">
        <v>23</v>
      </c>
      <c r="K4063">
        <v>1</v>
      </c>
      <c r="L4063">
        <v>5.1100000000000003</v>
      </c>
      <c r="M4063">
        <v>4.0000000000000001E-3</v>
      </c>
      <c r="O4063" s="12">
        <f>VLOOKUP(C4063,[3]May!$C:$Z,24,FALSE)</f>
        <v>2019</v>
      </c>
    </row>
    <row r="4064" spans="1:15" x14ac:dyDescent="0.25">
      <c r="A4064" t="s">
        <v>1245</v>
      </c>
      <c r="C4064" t="s">
        <v>1275</v>
      </c>
      <c r="E4064">
        <v>13</v>
      </c>
      <c r="F4064" t="s">
        <v>1248</v>
      </c>
      <c r="J4064" t="s">
        <v>23</v>
      </c>
      <c r="K4064">
        <v>2</v>
      </c>
      <c r="L4064">
        <v>10.220000000000001</v>
      </c>
      <c r="M4064">
        <v>8.0000000000000002E-3</v>
      </c>
      <c r="O4064" s="12">
        <f>VLOOKUP(C4064,[3]May!$C:$Z,24,FALSE)</f>
        <v>2019</v>
      </c>
    </row>
    <row r="4065" spans="1:15" x14ac:dyDescent="0.25">
      <c r="A4065" t="s">
        <v>1245</v>
      </c>
      <c r="C4065" t="s">
        <v>1275</v>
      </c>
      <c r="E4065">
        <v>2</v>
      </c>
      <c r="F4065" t="s">
        <v>1247</v>
      </c>
      <c r="J4065" t="s">
        <v>23</v>
      </c>
      <c r="K4065">
        <v>3</v>
      </c>
      <c r="L4065">
        <v>15.33</v>
      </c>
      <c r="M4065">
        <v>1.2E-2</v>
      </c>
      <c r="O4065" s="12">
        <f>VLOOKUP(C4065,[3]May!$C:$Z,24,FALSE)</f>
        <v>2019</v>
      </c>
    </row>
    <row r="4066" spans="1:15" x14ac:dyDescent="0.25">
      <c r="A4066" t="s">
        <v>1245</v>
      </c>
      <c r="C4066" t="s">
        <v>1275</v>
      </c>
      <c r="E4066">
        <v>8</v>
      </c>
      <c r="F4066" t="s">
        <v>1251</v>
      </c>
      <c r="J4066" t="s">
        <v>23</v>
      </c>
      <c r="K4066">
        <v>3</v>
      </c>
      <c r="L4066">
        <v>165.18</v>
      </c>
      <c r="M4066">
        <v>9.6600000000000005E-2</v>
      </c>
      <c r="O4066" s="12">
        <f>VLOOKUP(C4066,[3]May!$C:$Z,24,FALSE)</f>
        <v>2019</v>
      </c>
    </row>
    <row r="4067" spans="1:15" x14ac:dyDescent="0.25">
      <c r="A4067" t="s">
        <v>1245</v>
      </c>
      <c r="C4067" t="s">
        <v>1275</v>
      </c>
      <c r="E4067">
        <v>12</v>
      </c>
      <c r="F4067" t="s">
        <v>1253</v>
      </c>
      <c r="J4067" t="s">
        <v>23</v>
      </c>
      <c r="K4067">
        <v>1</v>
      </c>
      <c r="L4067">
        <v>61.2</v>
      </c>
      <c r="M4067">
        <v>8.3370000000000007E-3</v>
      </c>
      <c r="O4067" s="12">
        <f>VLOOKUP(C4067,[3]May!$C:$Z,24,FALSE)</f>
        <v>2019</v>
      </c>
    </row>
    <row r="4068" spans="1:15" x14ac:dyDescent="0.25">
      <c r="A4068" t="s">
        <v>1245</v>
      </c>
      <c r="C4068" t="s">
        <v>1275</v>
      </c>
      <c r="E4068">
        <v>2</v>
      </c>
      <c r="F4068" t="s">
        <v>1247</v>
      </c>
      <c r="J4068" t="s">
        <v>23</v>
      </c>
      <c r="K4068">
        <v>8</v>
      </c>
      <c r="L4068">
        <v>40.880000000000003</v>
      </c>
      <c r="M4068">
        <v>3.2000000000000001E-2</v>
      </c>
      <c r="O4068" s="12">
        <f>VLOOKUP(C4068,[3]May!$C:$Z,24,FALSE)</f>
        <v>2019</v>
      </c>
    </row>
    <row r="4069" spans="1:15" x14ac:dyDescent="0.25">
      <c r="A4069" t="s">
        <v>1245</v>
      </c>
      <c r="C4069" t="s">
        <v>1275</v>
      </c>
      <c r="E4069">
        <v>2</v>
      </c>
      <c r="F4069" t="s">
        <v>1247</v>
      </c>
      <c r="J4069" t="s">
        <v>23</v>
      </c>
      <c r="K4069">
        <v>8</v>
      </c>
      <c r="L4069">
        <v>40.880000000000003</v>
      </c>
      <c r="M4069">
        <v>3.2000000000000001E-2</v>
      </c>
      <c r="O4069" s="12">
        <f>VLOOKUP(C4069,[3]May!$C:$Z,24,FALSE)</f>
        <v>2019</v>
      </c>
    </row>
    <row r="4070" spans="1:15" x14ac:dyDescent="0.25">
      <c r="A4070" t="s">
        <v>1245</v>
      </c>
      <c r="C4070" t="s">
        <v>1275</v>
      </c>
      <c r="E4070">
        <v>13</v>
      </c>
      <c r="F4070" t="s">
        <v>1248</v>
      </c>
      <c r="J4070" t="s">
        <v>23</v>
      </c>
      <c r="K4070">
        <v>3</v>
      </c>
      <c r="L4070">
        <v>15.33</v>
      </c>
      <c r="M4070">
        <v>1.2E-2</v>
      </c>
      <c r="O4070" s="12">
        <f>VLOOKUP(C4070,[3]May!$C:$Z,24,FALSE)</f>
        <v>2019</v>
      </c>
    </row>
    <row r="4071" spans="1:15" x14ac:dyDescent="0.25">
      <c r="A4071" t="s">
        <v>1245</v>
      </c>
      <c r="C4071" t="s">
        <v>1275</v>
      </c>
      <c r="E4071">
        <v>2</v>
      </c>
      <c r="F4071" t="s">
        <v>1247</v>
      </c>
      <c r="J4071" t="s">
        <v>23</v>
      </c>
      <c r="K4071">
        <v>12</v>
      </c>
      <c r="L4071">
        <v>61.32</v>
      </c>
      <c r="M4071">
        <v>4.8000000000000001E-2</v>
      </c>
      <c r="O4071" s="12">
        <f>VLOOKUP(C4071,[3]May!$C:$Z,24,FALSE)</f>
        <v>2019</v>
      </c>
    </row>
    <row r="4072" spans="1:15" x14ac:dyDescent="0.25">
      <c r="A4072" t="s">
        <v>1245</v>
      </c>
      <c r="C4072" t="s">
        <v>1275</v>
      </c>
      <c r="E4072">
        <v>2</v>
      </c>
      <c r="F4072" t="s">
        <v>1247</v>
      </c>
      <c r="J4072" t="s">
        <v>23</v>
      </c>
      <c r="K4072">
        <v>7</v>
      </c>
      <c r="L4072">
        <v>455.91</v>
      </c>
      <c r="M4072">
        <v>0.35699999999999998</v>
      </c>
      <c r="O4072" s="12">
        <f>VLOOKUP(C4072,[3]May!$C:$Z,24,FALSE)</f>
        <v>2019</v>
      </c>
    </row>
    <row r="4073" spans="1:15" x14ac:dyDescent="0.25">
      <c r="A4073" t="s">
        <v>1245</v>
      </c>
      <c r="C4073" t="s">
        <v>1275</v>
      </c>
      <c r="E4073">
        <v>2</v>
      </c>
      <c r="F4073" t="s">
        <v>1247</v>
      </c>
      <c r="J4073" t="s">
        <v>23</v>
      </c>
      <c r="K4073">
        <v>2</v>
      </c>
      <c r="L4073">
        <v>10.220000000000001</v>
      </c>
      <c r="M4073">
        <v>8.0000000000000002E-3</v>
      </c>
      <c r="O4073" s="12">
        <f>VLOOKUP(C4073,[3]May!$C:$Z,24,FALSE)</f>
        <v>2019</v>
      </c>
    </row>
    <row r="4074" spans="1:15" x14ac:dyDescent="0.25">
      <c r="A4074" t="s">
        <v>1245</v>
      </c>
      <c r="C4074" t="s">
        <v>1275</v>
      </c>
      <c r="E4074">
        <v>8</v>
      </c>
      <c r="F4074" t="s">
        <v>1251</v>
      </c>
      <c r="J4074" t="s">
        <v>23</v>
      </c>
      <c r="K4074">
        <v>5</v>
      </c>
      <c r="L4074">
        <v>275.3</v>
      </c>
      <c r="M4074">
        <v>0.161</v>
      </c>
      <c r="O4074" s="12">
        <f>VLOOKUP(C4074,[3]May!$C:$Z,24,FALSE)</f>
        <v>2019</v>
      </c>
    </row>
    <row r="4075" spans="1:15" x14ac:dyDescent="0.25">
      <c r="A4075" t="s">
        <v>1245</v>
      </c>
      <c r="C4075" t="s">
        <v>1275</v>
      </c>
      <c r="E4075">
        <v>2</v>
      </c>
      <c r="F4075" t="s">
        <v>1247</v>
      </c>
      <c r="J4075" t="s">
        <v>23</v>
      </c>
      <c r="K4075">
        <v>1</v>
      </c>
      <c r="L4075">
        <v>65.13</v>
      </c>
      <c r="M4075">
        <v>5.0999999999999997E-2</v>
      </c>
      <c r="O4075" s="12">
        <f>VLOOKUP(C4075,[3]May!$C:$Z,24,FALSE)</f>
        <v>2019</v>
      </c>
    </row>
    <row r="4076" spans="1:15" x14ac:dyDescent="0.25">
      <c r="A4076" t="s">
        <v>1245</v>
      </c>
      <c r="C4076" t="s">
        <v>1275</v>
      </c>
      <c r="E4076">
        <v>2</v>
      </c>
      <c r="F4076" t="s">
        <v>1247</v>
      </c>
      <c r="J4076" t="s">
        <v>23</v>
      </c>
      <c r="K4076">
        <v>5</v>
      </c>
      <c r="L4076">
        <v>25.55</v>
      </c>
      <c r="M4076">
        <v>0.02</v>
      </c>
      <c r="O4076" s="12">
        <f>VLOOKUP(C4076,[3]May!$C:$Z,24,FALSE)</f>
        <v>2019</v>
      </c>
    </row>
    <row r="4077" spans="1:15" x14ac:dyDescent="0.25">
      <c r="A4077" t="s">
        <v>1245</v>
      </c>
      <c r="C4077" t="s">
        <v>1275</v>
      </c>
      <c r="E4077">
        <v>12</v>
      </c>
      <c r="F4077" t="s">
        <v>1253</v>
      </c>
      <c r="J4077" t="s">
        <v>23</v>
      </c>
      <c r="K4077">
        <v>1</v>
      </c>
      <c r="L4077">
        <v>61.2</v>
      </c>
      <c r="M4077">
        <v>8.3370000000000007E-3</v>
      </c>
      <c r="O4077" s="12">
        <f>VLOOKUP(C4077,[3]May!$C:$Z,24,FALSE)</f>
        <v>2019</v>
      </c>
    </row>
    <row r="4078" spans="1:15" x14ac:dyDescent="0.25">
      <c r="A4078" t="s">
        <v>1245</v>
      </c>
      <c r="C4078" t="s">
        <v>1275</v>
      </c>
      <c r="E4078">
        <v>2</v>
      </c>
      <c r="F4078" t="s">
        <v>1247</v>
      </c>
      <c r="J4078" t="s">
        <v>23</v>
      </c>
      <c r="K4078">
        <v>2</v>
      </c>
      <c r="L4078">
        <v>10.220000000000001</v>
      </c>
      <c r="M4078">
        <v>8.0000000000000002E-3</v>
      </c>
      <c r="O4078" s="12">
        <f>VLOOKUP(C4078,[3]May!$C:$Z,24,FALSE)</f>
        <v>2019</v>
      </c>
    </row>
    <row r="4079" spans="1:15" x14ac:dyDescent="0.25">
      <c r="A4079" t="s">
        <v>1245</v>
      </c>
      <c r="C4079" t="s">
        <v>1275</v>
      </c>
      <c r="E4079">
        <v>2</v>
      </c>
      <c r="F4079" t="s">
        <v>1247</v>
      </c>
      <c r="J4079" t="s">
        <v>23</v>
      </c>
      <c r="K4079">
        <v>3</v>
      </c>
      <c r="L4079">
        <v>15.33</v>
      </c>
      <c r="M4079">
        <v>1.2E-2</v>
      </c>
      <c r="O4079" s="12">
        <f>VLOOKUP(C4079,[3]May!$C:$Z,24,FALSE)</f>
        <v>2019</v>
      </c>
    </row>
    <row r="4080" spans="1:15" x14ac:dyDescent="0.25">
      <c r="A4080" t="s">
        <v>1245</v>
      </c>
      <c r="C4080" t="s">
        <v>1275</v>
      </c>
      <c r="E4080">
        <v>2</v>
      </c>
      <c r="F4080" t="s">
        <v>1247</v>
      </c>
      <c r="J4080" t="s">
        <v>23</v>
      </c>
      <c r="K4080">
        <v>4</v>
      </c>
      <c r="L4080">
        <v>260.52</v>
      </c>
      <c r="M4080">
        <v>0.20399999999999999</v>
      </c>
      <c r="O4080" s="12">
        <f>VLOOKUP(C4080,[3]May!$C:$Z,24,FALSE)</f>
        <v>2019</v>
      </c>
    </row>
    <row r="4081" spans="1:15" x14ac:dyDescent="0.25">
      <c r="A4081" t="s">
        <v>1245</v>
      </c>
      <c r="C4081" t="s">
        <v>1275</v>
      </c>
      <c r="E4081">
        <v>2</v>
      </c>
      <c r="F4081" t="s">
        <v>1247</v>
      </c>
      <c r="J4081" t="s">
        <v>23</v>
      </c>
      <c r="K4081">
        <v>1</v>
      </c>
      <c r="L4081">
        <v>5.1100000000000003</v>
      </c>
      <c r="M4081">
        <v>4.0000000000000001E-3</v>
      </c>
      <c r="O4081" s="12">
        <f>VLOOKUP(C4081,[3]May!$C:$Z,24,FALSE)</f>
        <v>2019</v>
      </c>
    </row>
    <row r="4082" spans="1:15" x14ac:dyDescent="0.25">
      <c r="A4082" t="s">
        <v>1245</v>
      </c>
      <c r="C4082" t="s">
        <v>1275</v>
      </c>
      <c r="E4082">
        <v>6</v>
      </c>
      <c r="F4082" t="s">
        <v>1250</v>
      </c>
      <c r="J4082" t="s">
        <v>23</v>
      </c>
      <c r="K4082">
        <v>1</v>
      </c>
      <c r="L4082">
        <v>10.85</v>
      </c>
      <c r="M4082">
        <v>8.5000000000000006E-3</v>
      </c>
      <c r="O4082" s="12">
        <f>VLOOKUP(C4082,[3]May!$C:$Z,24,FALSE)</f>
        <v>2019</v>
      </c>
    </row>
    <row r="4083" spans="1:15" x14ac:dyDescent="0.25">
      <c r="A4083" t="s">
        <v>1245</v>
      </c>
      <c r="C4083" t="s">
        <v>1275</v>
      </c>
      <c r="E4083">
        <v>2</v>
      </c>
      <c r="F4083" t="s">
        <v>1247</v>
      </c>
      <c r="J4083" t="s">
        <v>23</v>
      </c>
      <c r="K4083">
        <v>4</v>
      </c>
      <c r="L4083">
        <v>20.440000000000001</v>
      </c>
      <c r="M4083">
        <v>1.6E-2</v>
      </c>
      <c r="O4083" s="12">
        <f>VLOOKUP(C4083,[3]May!$C:$Z,24,FALSE)</f>
        <v>2019</v>
      </c>
    </row>
    <row r="4084" spans="1:15" x14ac:dyDescent="0.25">
      <c r="A4084" t="s">
        <v>1245</v>
      </c>
      <c r="C4084" t="s">
        <v>1275</v>
      </c>
      <c r="E4084">
        <v>2</v>
      </c>
      <c r="F4084" t="s">
        <v>1247</v>
      </c>
      <c r="J4084" t="s">
        <v>23</v>
      </c>
      <c r="K4084">
        <v>2</v>
      </c>
      <c r="L4084">
        <v>130.26</v>
      </c>
      <c r="M4084">
        <v>0.10199999999999999</v>
      </c>
      <c r="O4084" s="12">
        <f>VLOOKUP(C4084,[3]May!$C:$Z,24,FALSE)</f>
        <v>2019</v>
      </c>
    </row>
    <row r="4085" spans="1:15" x14ac:dyDescent="0.25">
      <c r="A4085" t="s">
        <v>1245</v>
      </c>
      <c r="C4085" t="s">
        <v>1275</v>
      </c>
      <c r="E4085">
        <v>2</v>
      </c>
      <c r="F4085" t="s">
        <v>1247</v>
      </c>
      <c r="J4085" t="s">
        <v>23</v>
      </c>
      <c r="K4085">
        <v>8</v>
      </c>
      <c r="L4085">
        <v>40.880000000000003</v>
      </c>
      <c r="M4085">
        <v>3.2000000000000001E-2</v>
      </c>
      <c r="O4085" s="12">
        <f>VLOOKUP(C4085,[3]May!$C:$Z,24,FALSE)</f>
        <v>2019</v>
      </c>
    </row>
    <row r="4086" spans="1:15" x14ac:dyDescent="0.25">
      <c r="A4086" t="s">
        <v>1245</v>
      </c>
      <c r="C4086" t="s">
        <v>1275</v>
      </c>
      <c r="E4086">
        <v>2</v>
      </c>
      <c r="F4086" t="s">
        <v>1247</v>
      </c>
      <c r="J4086" t="s">
        <v>23</v>
      </c>
      <c r="K4086">
        <v>14</v>
      </c>
      <c r="L4086">
        <v>71.540000000000006</v>
      </c>
      <c r="M4086">
        <v>5.6000000000000001E-2</v>
      </c>
      <c r="O4086" s="12">
        <f>VLOOKUP(C4086,[3]May!$C:$Z,24,FALSE)</f>
        <v>2019</v>
      </c>
    </row>
    <row r="4087" spans="1:15" x14ac:dyDescent="0.25">
      <c r="A4087" t="s">
        <v>1245</v>
      </c>
      <c r="C4087" t="s">
        <v>1275</v>
      </c>
      <c r="E4087">
        <v>2</v>
      </c>
      <c r="F4087" t="s">
        <v>1247</v>
      </c>
      <c r="J4087" t="s">
        <v>23</v>
      </c>
      <c r="K4087">
        <v>3</v>
      </c>
      <c r="L4087">
        <v>195.39</v>
      </c>
      <c r="M4087">
        <v>0.153</v>
      </c>
      <c r="O4087" s="12">
        <f>VLOOKUP(C4087,[3]May!$C:$Z,24,FALSE)</f>
        <v>2019</v>
      </c>
    </row>
    <row r="4088" spans="1:15" x14ac:dyDescent="0.25">
      <c r="A4088" t="s">
        <v>1245</v>
      </c>
      <c r="C4088" t="s">
        <v>1275</v>
      </c>
      <c r="E4088">
        <v>2</v>
      </c>
      <c r="F4088" t="s">
        <v>1247</v>
      </c>
      <c r="J4088" t="s">
        <v>23</v>
      </c>
      <c r="K4088">
        <v>7</v>
      </c>
      <c r="L4088">
        <v>35.770000000000003</v>
      </c>
      <c r="M4088">
        <v>2.8000000000000001E-2</v>
      </c>
      <c r="O4088" s="12">
        <f>VLOOKUP(C4088,[3]May!$C:$Z,24,FALSE)</f>
        <v>2019</v>
      </c>
    </row>
    <row r="4089" spans="1:15" x14ac:dyDescent="0.25">
      <c r="A4089" t="s">
        <v>1245</v>
      </c>
      <c r="C4089" t="s">
        <v>1275</v>
      </c>
      <c r="E4089">
        <v>2</v>
      </c>
      <c r="F4089" t="s">
        <v>1247</v>
      </c>
      <c r="J4089" t="s">
        <v>23</v>
      </c>
      <c r="K4089">
        <v>6</v>
      </c>
      <c r="L4089">
        <v>30.66</v>
      </c>
      <c r="M4089">
        <v>2.4E-2</v>
      </c>
      <c r="O4089" s="12">
        <f>VLOOKUP(C4089,[3]May!$C:$Z,24,FALSE)</f>
        <v>2019</v>
      </c>
    </row>
    <row r="4090" spans="1:15" x14ac:dyDescent="0.25">
      <c r="A4090" t="s">
        <v>1245</v>
      </c>
      <c r="C4090" t="s">
        <v>1275</v>
      </c>
      <c r="E4090">
        <v>13</v>
      </c>
      <c r="F4090" t="s">
        <v>1248</v>
      </c>
      <c r="J4090" t="s">
        <v>23</v>
      </c>
      <c r="K4090">
        <v>2</v>
      </c>
      <c r="L4090">
        <v>10.220000000000001</v>
      </c>
      <c r="M4090">
        <v>8.0000000000000002E-3</v>
      </c>
      <c r="O4090" s="12">
        <f>VLOOKUP(C4090,[3]May!$C:$Z,24,FALSE)</f>
        <v>2019</v>
      </c>
    </row>
    <row r="4091" spans="1:15" x14ac:dyDescent="0.25">
      <c r="A4091" t="s">
        <v>1245</v>
      </c>
      <c r="C4091" t="s">
        <v>1275</v>
      </c>
      <c r="E4091">
        <v>2</v>
      </c>
      <c r="F4091" t="s">
        <v>1247</v>
      </c>
      <c r="J4091" t="s">
        <v>23</v>
      </c>
      <c r="K4091">
        <v>10</v>
      </c>
      <c r="L4091">
        <v>51.1</v>
      </c>
      <c r="M4091">
        <v>0.04</v>
      </c>
      <c r="O4091" s="12">
        <f>VLOOKUP(C4091,[3]May!$C:$Z,24,FALSE)</f>
        <v>2019</v>
      </c>
    </row>
    <row r="4092" spans="1:15" x14ac:dyDescent="0.25">
      <c r="A4092" t="s">
        <v>1245</v>
      </c>
      <c r="C4092" t="s">
        <v>1275</v>
      </c>
      <c r="E4092">
        <v>2</v>
      </c>
      <c r="F4092" t="s">
        <v>1247</v>
      </c>
      <c r="J4092" t="s">
        <v>23</v>
      </c>
      <c r="K4092">
        <v>2</v>
      </c>
      <c r="L4092">
        <v>130.26</v>
      </c>
      <c r="M4092">
        <v>0.10199999999999999</v>
      </c>
      <c r="O4092" s="12">
        <f>VLOOKUP(C4092,[3]May!$C:$Z,24,FALSE)</f>
        <v>2019</v>
      </c>
    </row>
    <row r="4093" spans="1:15" x14ac:dyDescent="0.25">
      <c r="A4093" t="s">
        <v>1245</v>
      </c>
      <c r="C4093" t="s">
        <v>1275</v>
      </c>
      <c r="E4093">
        <v>2</v>
      </c>
      <c r="F4093" t="s">
        <v>1247</v>
      </c>
      <c r="J4093" t="s">
        <v>23</v>
      </c>
      <c r="K4093">
        <v>1</v>
      </c>
      <c r="L4093">
        <v>5.1100000000000003</v>
      </c>
      <c r="M4093">
        <v>4.0000000000000001E-3</v>
      </c>
      <c r="O4093" s="12">
        <f>VLOOKUP(C4093,[3]May!$C:$Z,24,FALSE)</f>
        <v>2019</v>
      </c>
    </row>
    <row r="4094" spans="1:15" x14ac:dyDescent="0.25">
      <c r="A4094" t="s">
        <v>1245</v>
      </c>
      <c r="C4094" t="s">
        <v>1275</v>
      </c>
      <c r="E4094">
        <v>12</v>
      </c>
      <c r="F4094" t="s">
        <v>1253</v>
      </c>
      <c r="J4094" t="s">
        <v>23</v>
      </c>
      <c r="K4094">
        <v>1</v>
      </c>
      <c r="L4094">
        <v>61.2</v>
      </c>
      <c r="M4094">
        <v>8.3370000000000007E-3</v>
      </c>
      <c r="O4094" s="12">
        <f>VLOOKUP(C4094,[3]May!$C:$Z,24,FALSE)</f>
        <v>2019</v>
      </c>
    </row>
    <row r="4095" spans="1:15" x14ac:dyDescent="0.25">
      <c r="A4095" t="s">
        <v>1245</v>
      </c>
      <c r="C4095" t="s">
        <v>1275</v>
      </c>
      <c r="E4095">
        <v>12</v>
      </c>
      <c r="F4095" t="s">
        <v>1253</v>
      </c>
      <c r="J4095" t="s">
        <v>23</v>
      </c>
      <c r="K4095">
        <v>1</v>
      </c>
      <c r="L4095">
        <v>61.2</v>
      </c>
      <c r="M4095">
        <v>8.3370000000000007E-3</v>
      </c>
      <c r="O4095" s="12">
        <f>VLOOKUP(C4095,[3]May!$C:$Z,24,FALSE)</f>
        <v>2019</v>
      </c>
    </row>
    <row r="4096" spans="1:15" x14ac:dyDescent="0.25">
      <c r="A4096" t="s">
        <v>1245</v>
      </c>
      <c r="C4096" t="s">
        <v>1275</v>
      </c>
      <c r="E4096">
        <v>2</v>
      </c>
      <c r="F4096" t="s">
        <v>1247</v>
      </c>
      <c r="J4096" t="s">
        <v>23</v>
      </c>
      <c r="K4096">
        <v>3</v>
      </c>
      <c r="L4096">
        <v>195.39</v>
      </c>
      <c r="M4096">
        <v>0.153</v>
      </c>
      <c r="O4096" s="12">
        <f>VLOOKUP(C4096,[3]May!$C:$Z,24,FALSE)</f>
        <v>2019</v>
      </c>
    </row>
    <row r="4097" spans="1:15" x14ac:dyDescent="0.25">
      <c r="A4097" t="s">
        <v>1245</v>
      </c>
      <c r="C4097" t="s">
        <v>1275</v>
      </c>
      <c r="E4097">
        <v>6</v>
      </c>
      <c r="F4097" t="s">
        <v>1250</v>
      </c>
      <c r="J4097" t="s">
        <v>23</v>
      </c>
      <c r="K4097">
        <v>3</v>
      </c>
      <c r="L4097">
        <v>32.549999999999997</v>
      </c>
      <c r="M4097">
        <v>2.5499999999999998E-2</v>
      </c>
      <c r="O4097" s="12">
        <f>VLOOKUP(C4097,[3]May!$C:$Z,24,FALSE)</f>
        <v>2019</v>
      </c>
    </row>
    <row r="4098" spans="1:15" x14ac:dyDescent="0.25">
      <c r="A4098" t="s">
        <v>1245</v>
      </c>
      <c r="C4098" t="s">
        <v>1275</v>
      </c>
      <c r="E4098">
        <v>2</v>
      </c>
      <c r="F4098" t="s">
        <v>1247</v>
      </c>
      <c r="J4098" t="s">
        <v>23</v>
      </c>
      <c r="K4098">
        <v>4</v>
      </c>
      <c r="L4098">
        <v>20.440000000000001</v>
      </c>
      <c r="M4098">
        <v>1.6E-2</v>
      </c>
      <c r="O4098" s="12">
        <f>VLOOKUP(C4098,[3]May!$C:$Z,24,FALSE)</f>
        <v>2019</v>
      </c>
    </row>
    <row r="4099" spans="1:15" x14ac:dyDescent="0.25">
      <c r="A4099" t="s">
        <v>1245</v>
      </c>
      <c r="C4099" t="s">
        <v>1275</v>
      </c>
      <c r="E4099">
        <v>2</v>
      </c>
      <c r="F4099" t="s">
        <v>1247</v>
      </c>
      <c r="J4099" t="s">
        <v>23</v>
      </c>
      <c r="K4099">
        <v>4</v>
      </c>
      <c r="L4099">
        <v>20.440000000000001</v>
      </c>
      <c r="M4099">
        <v>1.6E-2</v>
      </c>
      <c r="O4099" s="12">
        <f>VLOOKUP(C4099,[3]May!$C:$Z,24,FALSE)</f>
        <v>2019</v>
      </c>
    </row>
    <row r="4100" spans="1:15" x14ac:dyDescent="0.25">
      <c r="A4100" t="s">
        <v>1245</v>
      </c>
      <c r="C4100" t="s">
        <v>1275</v>
      </c>
      <c r="E4100">
        <v>13</v>
      </c>
      <c r="F4100" t="s">
        <v>1248</v>
      </c>
      <c r="J4100" t="s">
        <v>23</v>
      </c>
      <c r="K4100">
        <v>2</v>
      </c>
      <c r="L4100">
        <v>10.220000000000001</v>
      </c>
      <c r="M4100">
        <v>8.0000000000000002E-3</v>
      </c>
      <c r="O4100" s="12">
        <f>VLOOKUP(C4100,[3]May!$C:$Z,24,FALSE)</f>
        <v>2019</v>
      </c>
    </row>
    <row r="4101" spans="1:15" x14ac:dyDescent="0.25">
      <c r="A4101" t="s">
        <v>1245</v>
      </c>
      <c r="C4101" t="s">
        <v>1275</v>
      </c>
      <c r="E4101">
        <v>2</v>
      </c>
      <c r="F4101" t="s">
        <v>1247</v>
      </c>
      <c r="J4101" t="s">
        <v>23</v>
      </c>
      <c r="K4101">
        <v>8</v>
      </c>
      <c r="L4101">
        <v>40.880000000000003</v>
      </c>
      <c r="M4101">
        <v>3.2000000000000001E-2</v>
      </c>
      <c r="O4101" s="12">
        <f>VLOOKUP(C4101,[3]May!$C:$Z,24,FALSE)</f>
        <v>2019</v>
      </c>
    </row>
    <row r="4102" spans="1:15" x14ac:dyDescent="0.25">
      <c r="A4102" t="s">
        <v>1245</v>
      </c>
      <c r="C4102" t="s">
        <v>1275</v>
      </c>
      <c r="E4102">
        <v>2</v>
      </c>
      <c r="F4102" t="s">
        <v>1247</v>
      </c>
      <c r="J4102" t="s">
        <v>23</v>
      </c>
      <c r="K4102">
        <v>6</v>
      </c>
      <c r="L4102">
        <v>30.66</v>
      </c>
      <c r="M4102">
        <v>2.4E-2</v>
      </c>
      <c r="O4102" s="12">
        <f>VLOOKUP(C4102,[3]May!$C:$Z,24,FALSE)</f>
        <v>2019</v>
      </c>
    </row>
    <row r="4103" spans="1:15" x14ac:dyDescent="0.25">
      <c r="A4103" t="s">
        <v>1245</v>
      </c>
      <c r="C4103" t="s">
        <v>1275</v>
      </c>
      <c r="E4103">
        <v>8</v>
      </c>
      <c r="F4103" t="s">
        <v>1251</v>
      </c>
      <c r="J4103" t="s">
        <v>23</v>
      </c>
      <c r="K4103">
        <v>5</v>
      </c>
      <c r="L4103">
        <v>275.3</v>
      </c>
      <c r="M4103">
        <v>0.161</v>
      </c>
      <c r="O4103" s="12">
        <f>VLOOKUP(C4103,[3]May!$C:$Z,24,FALSE)</f>
        <v>2019</v>
      </c>
    </row>
    <row r="4104" spans="1:15" x14ac:dyDescent="0.25">
      <c r="A4104" t="s">
        <v>1245</v>
      </c>
      <c r="C4104" t="s">
        <v>1275</v>
      </c>
      <c r="E4104">
        <v>6</v>
      </c>
      <c r="F4104" t="s">
        <v>1250</v>
      </c>
      <c r="J4104" t="s">
        <v>23</v>
      </c>
      <c r="K4104">
        <v>2</v>
      </c>
      <c r="L4104">
        <v>21.7</v>
      </c>
      <c r="M4104">
        <v>1.7000000000000001E-2</v>
      </c>
      <c r="O4104" s="12">
        <f>VLOOKUP(C4104,[3]May!$C:$Z,24,FALSE)</f>
        <v>2019</v>
      </c>
    </row>
    <row r="4105" spans="1:15" x14ac:dyDescent="0.25">
      <c r="A4105" t="s">
        <v>1245</v>
      </c>
      <c r="C4105" t="s">
        <v>1275</v>
      </c>
      <c r="E4105">
        <v>2</v>
      </c>
      <c r="F4105" t="s">
        <v>1247</v>
      </c>
      <c r="J4105" t="s">
        <v>23</v>
      </c>
      <c r="K4105">
        <v>12</v>
      </c>
      <c r="L4105">
        <v>61.32</v>
      </c>
      <c r="M4105">
        <v>4.8000000000000001E-2</v>
      </c>
      <c r="O4105" s="12">
        <f>VLOOKUP(C4105,[3]May!$C:$Z,24,FALSE)</f>
        <v>2019</v>
      </c>
    </row>
    <row r="4106" spans="1:15" x14ac:dyDescent="0.25">
      <c r="A4106" t="s">
        <v>1245</v>
      </c>
      <c r="C4106" t="s">
        <v>1275</v>
      </c>
      <c r="E4106">
        <v>13</v>
      </c>
      <c r="F4106" t="s">
        <v>1248</v>
      </c>
      <c r="J4106" t="s">
        <v>23</v>
      </c>
      <c r="K4106">
        <v>4</v>
      </c>
      <c r="L4106">
        <v>20.440000000000001</v>
      </c>
      <c r="M4106">
        <v>1.6E-2</v>
      </c>
      <c r="O4106" s="12">
        <f>VLOOKUP(C4106,[3]May!$C:$Z,24,FALSE)</f>
        <v>2019</v>
      </c>
    </row>
    <row r="4107" spans="1:15" x14ac:dyDescent="0.25">
      <c r="A4107" t="s">
        <v>1245</v>
      </c>
      <c r="C4107" t="s">
        <v>1275</v>
      </c>
      <c r="E4107">
        <v>2</v>
      </c>
      <c r="F4107" t="s">
        <v>1247</v>
      </c>
      <c r="J4107" t="s">
        <v>23</v>
      </c>
      <c r="K4107">
        <v>1</v>
      </c>
      <c r="L4107">
        <v>5.1100000000000003</v>
      </c>
      <c r="M4107">
        <v>4.0000000000000001E-3</v>
      </c>
      <c r="O4107" s="12">
        <f>VLOOKUP(C4107,[3]May!$C:$Z,24,FALSE)</f>
        <v>2019</v>
      </c>
    </row>
    <row r="4108" spans="1:15" x14ac:dyDescent="0.25">
      <c r="A4108" t="s">
        <v>1245</v>
      </c>
      <c r="C4108" t="s">
        <v>1275</v>
      </c>
      <c r="E4108">
        <v>12</v>
      </c>
      <c r="F4108" t="s">
        <v>1253</v>
      </c>
      <c r="J4108" t="s">
        <v>23</v>
      </c>
      <c r="K4108">
        <v>1</v>
      </c>
      <c r="L4108">
        <v>61.2</v>
      </c>
      <c r="M4108">
        <v>8.3370000000000007E-3</v>
      </c>
      <c r="O4108" s="12">
        <f>VLOOKUP(C4108,[3]May!$C:$Z,24,FALSE)</f>
        <v>2019</v>
      </c>
    </row>
    <row r="4109" spans="1:15" x14ac:dyDescent="0.25">
      <c r="A4109" t="s">
        <v>1245</v>
      </c>
      <c r="C4109" t="s">
        <v>1275</v>
      </c>
      <c r="E4109">
        <v>2</v>
      </c>
      <c r="F4109" t="s">
        <v>1247</v>
      </c>
      <c r="J4109" t="s">
        <v>23</v>
      </c>
      <c r="K4109">
        <v>5</v>
      </c>
      <c r="L4109">
        <v>25.55</v>
      </c>
      <c r="M4109">
        <v>0.02</v>
      </c>
      <c r="O4109" s="12">
        <f>VLOOKUP(C4109,[3]May!$C:$Z,24,FALSE)</f>
        <v>2019</v>
      </c>
    </row>
    <row r="4110" spans="1:15" x14ac:dyDescent="0.25">
      <c r="A4110" t="s">
        <v>1245</v>
      </c>
      <c r="C4110" t="s">
        <v>1275</v>
      </c>
      <c r="E4110">
        <v>2</v>
      </c>
      <c r="F4110" t="s">
        <v>1247</v>
      </c>
      <c r="J4110" t="s">
        <v>23</v>
      </c>
      <c r="K4110">
        <v>1</v>
      </c>
      <c r="L4110">
        <v>65.13</v>
      </c>
      <c r="M4110">
        <v>5.0999999999999997E-2</v>
      </c>
      <c r="O4110" s="12">
        <f>VLOOKUP(C4110,[3]May!$C:$Z,24,FALSE)</f>
        <v>2019</v>
      </c>
    </row>
    <row r="4111" spans="1:15" x14ac:dyDescent="0.25">
      <c r="A4111" t="s">
        <v>1245</v>
      </c>
      <c r="C4111" t="s">
        <v>1275</v>
      </c>
      <c r="E4111">
        <v>7</v>
      </c>
      <c r="F4111" t="s">
        <v>1255</v>
      </c>
      <c r="J4111" t="s">
        <v>23</v>
      </c>
      <c r="K4111">
        <v>5</v>
      </c>
      <c r="L4111">
        <v>281.3</v>
      </c>
      <c r="M4111">
        <v>0.16450000000000001</v>
      </c>
      <c r="O4111" s="12">
        <f>VLOOKUP(C4111,[3]May!$C:$Z,24,FALSE)</f>
        <v>2019</v>
      </c>
    </row>
    <row r="4112" spans="1:15" x14ac:dyDescent="0.25">
      <c r="A4112" t="s">
        <v>1245</v>
      </c>
      <c r="C4112" t="s">
        <v>1275</v>
      </c>
      <c r="E4112">
        <v>9</v>
      </c>
      <c r="F4112" t="s">
        <v>1256</v>
      </c>
      <c r="J4112" t="s">
        <v>23</v>
      </c>
      <c r="K4112">
        <v>3</v>
      </c>
      <c r="L4112">
        <v>117.18</v>
      </c>
      <c r="M4112">
        <v>9.6600000000000005E-2</v>
      </c>
      <c r="O4112" s="12">
        <f>VLOOKUP(C4112,[3]May!$C:$Z,24,FALSE)</f>
        <v>2019</v>
      </c>
    </row>
    <row r="4113" spans="1:15" x14ac:dyDescent="0.25">
      <c r="A4113" t="s">
        <v>1245</v>
      </c>
      <c r="C4113" t="s">
        <v>1275</v>
      </c>
      <c r="E4113">
        <v>9</v>
      </c>
      <c r="F4113" t="s">
        <v>1256</v>
      </c>
      <c r="J4113" t="s">
        <v>23</v>
      </c>
      <c r="K4113">
        <v>2</v>
      </c>
      <c r="L4113">
        <v>78.12</v>
      </c>
      <c r="M4113">
        <v>6.4399999999999999E-2</v>
      </c>
      <c r="O4113" s="12">
        <f>VLOOKUP(C4113,[3]May!$C:$Z,24,FALSE)</f>
        <v>2019</v>
      </c>
    </row>
    <row r="4114" spans="1:15" x14ac:dyDescent="0.25">
      <c r="A4114" t="s">
        <v>1245</v>
      </c>
      <c r="C4114" t="s">
        <v>1275</v>
      </c>
      <c r="E4114">
        <v>2</v>
      </c>
      <c r="F4114" t="s">
        <v>1247</v>
      </c>
      <c r="J4114" t="s">
        <v>23</v>
      </c>
      <c r="K4114">
        <v>16</v>
      </c>
      <c r="L4114">
        <v>81.760000000000005</v>
      </c>
      <c r="M4114">
        <v>6.4000000000000001E-2</v>
      </c>
      <c r="O4114" s="12">
        <f>VLOOKUP(C4114,[3]May!$C:$Z,24,FALSE)</f>
        <v>2019</v>
      </c>
    </row>
    <row r="4115" spans="1:15" x14ac:dyDescent="0.25">
      <c r="A4115" t="s">
        <v>1245</v>
      </c>
      <c r="C4115" t="s">
        <v>1275</v>
      </c>
      <c r="E4115">
        <v>2</v>
      </c>
      <c r="F4115" t="s">
        <v>1247</v>
      </c>
      <c r="J4115" t="s">
        <v>23</v>
      </c>
      <c r="K4115">
        <v>7</v>
      </c>
      <c r="L4115">
        <v>35.770000000000003</v>
      </c>
      <c r="M4115">
        <v>2.8000000000000001E-2</v>
      </c>
      <c r="O4115" s="12">
        <f>VLOOKUP(C4115,[3]May!$C:$Z,24,FALSE)</f>
        <v>2019</v>
      </c>
    </row>
    <row r="4116" spans="1:15" x14ac:dyDescent="0.25">
      <c r="A4116" t="s">
        <v>1245</v>
      </c>
      <c r="C4116" t="s">
        <v>1275</v>
      </c>
      <c r="E4116">
        <v>8</v>
      </c>
      <c r="F4116" t="s">
        <v>1251</v>
      </c>
      <c r="J4116" t="s">
        <v>23</v>
      </c>
      <c r="K4116">
        <v>8</v>
      </c>
      <c r="L4116">
        <v>440.48</v>
      </c>
      <c r="M4116">
        <v>0.2576</v>
      </c>
      <c r="O4116" s="12">
        <f>VLOOKUP(C4116,[3]May!$C:$Z,24,FALSE)</f>
        <v>2019</v>
      </c>
    </row>
    <row r="4117" spans="1:15" x14ac:dyDescent="0.25">
      <c r="A4117" t="s">
        <v>1245</v>
      </c>
      <c r="C4117" t="s">
        <v>1275</v>
      </c>
      <c r="E4117">
        <v>2</v>
      </c>
      <c r="F4117" t="s">
        <v>1247</v>
      </c>
      <c r="J4117" t="s">
        <v>23</v>
      </c>
      <c r="K4117">
        <v>6</v>
      </c>
      <c r="L4117">
        <v>390.78</v>
      </c>
      <c r="M4117">
        <v>0.30599999999999999</v>
      </c>
      <c r="O4117" s="12">
        <f>VLOOKUP(C4117,[3]May!$C:$Z,24,FALSE)</f>
        <v>2019</v>
      </c>
    </row>
    <row r="4118" spans="1:15" x14ac:dyDescent="0.25">
      <c r="A4118" t="s">
        <v>1245</v>
      </c>
      <c r="C4118" t="s">
        <v>1275</v>
      </c>
      <c r="E4118">
        <v>2</v>
      </c>
      <c r="F4118" t="s">
        <v>1247</v>
      </c>
      <c r="J4118" t="s">
        <v>23</v>
      </c>
      <c r="K4118">
        <v>2</v>
      </c>
      <c r="L4118">
        <v>10.220000000000001</v>
      </c>
      <c r="M4118">
        <v>8.0000000000000002E-3</v>
      </c>
      <c r="O4118" s="12">
        <f>VLOOKUP(C4118,[3]May!$C:$Z,24,FALSE)</f>
        <v>2019</v>
      </c>
    </row>
    <row r="4119" spans="1:15" x14ac:dyDescent="0.25">
      <c r="A4119" t="s">
        <v>1245</v>
      </c>
      <c r="C4119" t="s">
        <v>1275</v>
      </c>
      <c r="E4119">
        <v>6</v>
      </c>
      <c r="F4119" t="s">
        <v>1250</v>
      </c>
      <c r="J4119" t="s">
        <v>23</v>
      </c>
      <c r="K4119">
        <v>3</v>
      </c>
      <c r="L4119">
        <v>32.549999999999997</v>
      </c>
      <c r="M4119">
        <v>2.5499999999999998E-2</v>
      </c>
      <c r="O4119" s="12">
        <f>VLOOKUP(C4119,[3]May!$C:$Z,24,FALSE)</f>
        <v>2019</v>
      </c>
    </row>
    <row r="4120" spans="1:15" x14ac:dyDescent="0.25">
      <c r="A4120" t="s">
        <v>1245</v>
      </c>
      <c r="C4120" t="s">
        <v>1275</v>
      </c>
      <c r="E4120">
        <v>8</v>
      </c>
      <c r="F4120" t="s">
        <v>1251</v>
      </c>
      <c r="J4120" t="s">
        <v>23</v>
      </c>
      <c r="K4120">
        <v>5</v>
      </c>
      <c r="L4120">
        <v>275.3</v>
      </c>
      <c r="M4120">
        <v>0.161</v>
      </c>
      <c r="O4120" s="12">
        <f>VLOOKUP(C4120,[3]May!$C:$Z,24,FALSE)</f>
        <v>2019</v>
      </c>
    </row>
    <row r="4121" spans="1:15" x14ac:dyDescent="0.25">
      <c r="A4121" t="s">
        <v>1245</v>
      </c>
      <c r="C4121" t="s">
        <v>1275</v>
      </c>
      <c r="E4121">
        <v>7</v>
      </c>
      <c r="F4121" t="s">
        <v>1255</v>
      </c>
      <c r="J4121" t="s">
        <v>23</v>
      </c>
      <c r="K4121">
        <v>2</v>
      </c>
      <c r="L4121">
        <v>112.52</v>
      </c>
      <c r="M4121">
        <v>6.5799999999999997E-2</v>
      </c>
      <c r="O4121" s="12">
        <f>VLOOKUP(C4121,[3]May!$C:$Z,24,FALSE)</f>
        <v>2019</v>
      </c>
    </row>
    <row r="4122" spans="1:15" x14ac:dyDescent="0.25">
      <c r="A4122" t="s">
        <v>1245</v>
      </c>
      <c r="C4122" t="s">
        <v>1275</v>
      </c>
      <c r="E4122">
        <v>2</v>
      </c>
      <c r="F4122" t="s">
        <v>1247</v>
      </c>
      <c r="J4122" t="s">
        <v>23</v>
      </c>
      <c r="K4122">
        <v>6</v>
      </c>
      <c r="L4122">
        <v>30.66</v>
      </c>
      <c r="M4122">
        <v>2.4E-2</v>
      </c>
      <c r="O4122" s="12">
        <f>VLOOKUP(C4122,[3]May!$C:$Z,24,FALSE)</f>
        <v>2019</v>
      </c>
    </row>
    <row r="4123" spans="1:15" x14ac:dyDescent="0.25">
      <c r="A4123" t="s">
        <v>1245</v>
      </c>
      <c r="C4123" t="s">
        <v>1275</v>
      </c>
      <c r="E4123">
        <v>2</v>
      </c>
      <c r="F4123" t="s">
        <v>1247</v>
      </c>
      <c r="J4123" t="s">
        <v>23</v>
      </c>
      <c r="K4123">
        <v>8</v>
      </c>
      <c r="L4123">
        <v>40.880000000000003</v>
      </c>
      <c r="M4123">
        <v>3.2000000000000001E-2</v>
      </c>
      <c r="O4123" s="12">
        <f>VLOOKUP(C4123,[3]May!$C:$Z,24,FALSE)</f>
        <v>2019</v>
      </c>
    </row>
    <row r="4124" spans="1:15" x14ac:dyDescent="0.25">
      <c r="A4124" t="s">
        <v>1245</v>
      </c>
      <c r="C4124" t="s">
        <v>1275</v>
      </c>
      <c r="E4124">
        <v>2</v>
      </c>
      <c r="F4124" t="s">
        <v>1247</v>
      </c>
      <c r="J4124" t="s">
        <v>23</v>
      </c>
      <c r="K4124">
        <v>8</v>
      </c>
      <c r="L4124">
        <v>40.880000000000003</v>
      </c>
      <c r="M4124">
        <v>3.2000000000000001E-2</v>
      </c>
      <c r="O4124" s="12">
        <f>VLOOKUP(C4124,[3]May!$C:$Z,24,FALSE)</f>
        <v>2019</v>
      </c>
    </row>
    <row r="4125" spans="1:15" x14ac:dyDescent="0.25">
      <c r="A4125" t="s">
        <v>1245</v>
      </c>
      <c r="C4125" t="s">
        <v>1275</v>
      </c>
      <c r="E4125">
        <v>13</v>
      </c>
      <c r="F4125" t="s">
        <v>1248</v>
      </c>
      <c r="J4125" t="s">
        <v>23</v>
      </c>
      <c r="K4125">
        <v>12</v>
      </c>
      <c r="L4125">
        <v>61.32</v>
      </c>
      <c r="M4125">
        <v>4.8000000000000001E-2</v>
      </c>
      <c r="O4125" s="12">
        <f>VLOOKUP(C4125,[3]May!$C:$Z,24,FALSE)</f>
        <v>2019</v>
      </c>
    </row>
    <row r="4126" spans="1:15" x14ac:dyDescent="0.25">
      <c r="A4126" t="s">
        <v>1245</v>
      </c>
      <c r="C4126" t="s">
        <v>1275</v>
      </c>
      <c r="E4126">
        <v>13</v>
      </c>
      <c r="F4126" t="s">
        <v>1248</v>
      </c>
      <c r="J4126" t="s">
        <v>23</v>
      </c>
      <c r="K4126">
        <v>14</v>
      </c>
      <c r="L4126">
        <v>71.540000000000006</v>
      </c>
      <c r="M4126">
        <v>5.6000000000000001E-2</v>
      </c>
      <c r="O4126" s="12">
        <f>VLOOKUP(C4126,[3]May!$C:$Z,24,FALSE)</f>
        <v>2019</v>
      </c>
    </row>
    <row r="4127" spans="1:15" x14ac:dyDescent="0.25">
      <c r="A4127" t="s">
        <v>1245</v>
      </c>
      <c r="C4127" t="s">
        <v>1275</v>
      </c>
      <c r="E4127">
        <v>2</v>
      </c>
      <c r="F4127" t="s">
        <v>1247</v>
      </c>
      <c r="J4127" t="s">
        <v>23</v>
      </c>
      <c r="K4127">
        <v>4</v>
      </c>
      <c r="L4127">
        <v>20.440000000000001</v>
      </c>
      <c r="M4127">
        <v>1.6E-2</v>
      </c>
      <c r="O4127" s="12">
        <f>VLOOKUP(C4127,[3]May!$C:$Z,24,FALSE)</f>
        <v>2019</v>
      </c>
    </row>
    <row r="4128" spans="1:15" x14ac:dyDescent="0.25">
      <c r="A4128" t="s">
        <v>1245</v>
      </c>
      <c r="C4128" t="s">
        <v>1275</v>
      </c>
      <c r="E4128">
        <v>12</v>
      </c>
      <c r="F4128" t="s">
        <v>1253</v>
      </c>
      <c r="J4128" t="s">
        <v>23</v>
      </c>
      <c r="K4128">
        <v>1</v>
      </c>
      <c r="L4128">
        <v>61.2</v>
      </c>
      <c r="M4128">
        <v>8.3370000000000007E-3</v>
      </c>
      <c r="O4128" s="12">
        <f>VLOOKUP(C4128,[3]May!$C:$Z,24,FALSE)</f>
        <v>2019</v>
      </c>
    </row>
    <row r="4129" spans="1:15" x14ac:dyDescent="0.25">
      <c r="A4129" t="s">
        <v>1245</v>
      </c>
      <c r="C4129" t="s">
        <v>1275</v>
      </c>
      <c r="E4129">
        <v>2</v>
      </c>
      <c r="F4129" t="s">
        <v>1247</v>
      </c>
      <c r="J4129" t="s">
        <v>23</v>
      </c>
      <c r="K4129">
        <v>8</v>
      </c>
      <c r="L4129">
        <v>40.880000000000003</v>
      </c>
      <c r="M4129">
        <v>3.2000000000000001E-2</v>
      </c>
      <c r="O4129" s="12">
        <f>VLOOKUP(C4129,[3]May!$C:$Z,24,FALSE)</f>
        <v>2019</v>
      </c>
    </row>
    <row r="4130" spans="1:15" x14ac:dyDescent="0.25">
      <c r="A4130" t="s">
        <v>1245</v>
      </c>
      <c r="C4130" t="s">
        <v>1275</v>
      </c>
      <c r="E4130">
        <v>2</v>
      </c>
      <c r="F4130" t="s">
        <v>1247</v>
      </c>
      <c r="J4130" t="s">
        <v>23</v>
      </c>
      <c r="K4130">
        <v>10</v>
      </c>
      <c r="L4130">
        <v>51.1</v>
      </c>
      <c r="M4130">
        <v>0.04</v>
      </c>
      <c r="O4130" s="12">
        <f>VLOOKUP(C4130,[3]May!$C:$Z,24,FALSE)</f>
        <v>2019</v>
      </c>
    </row>
    <row r="4131" spans="1:15" x14ac:dyDescent="0.25">
      <c r="A4131" t="s">
        <v>1245</v>
      </c>
      <c r="C4131" t="s">
        <v>1275</v>
      </c>
      <c r="E4131">
        <v>2</v>
      </c>
      <c r="F4131" t="s">
        <v>1247</v>
      </c>
      <c r="J4131" t="s">
        <v>23</v>
      </c>
      <c r="K4131">
        <v>6</v>
      </c>
      <c r="L4131">
        <v>390.78</v>
      </c>
      <c r="M4131">
        <v>0.30599999999999999</v>
      </c>
      <c r="O4131" s="12">
        <f>VLOOKUP(C4131,[3]May!$C:$Z,24,FALSE)</f>
        <v>2019</v>
      </c>
    </row>
    <row r="4132" spans="1:15" x14ac:dyDescent="0.25">
      <c r="A4132" t="s">
        <v>1245</v>
      </c>
      <c r="C4132" t="s">
        <v>1275</v>
      </c>
      <c r="E4132">
        <v>2</v>
      </c>
      <c r="F4132" t="s">
        <v>1247</v>
      </c>
      <c r="J4132" t="s">
        <v>23</v>
      </c>
      <c r="K4132">
        <v>6</v>
      </c>
      <c r="L4132">
        <v>30.66</v>
      </c>
      <c r="M4132">
        <v>2.4E-2</v>
      </c>
      <c r="O4132" s="12">
        <f>VLOOKUP(C4132,[3]May!$C:$Z,24,FALSE)</f>
        <v>2019</v>
      </c>
    </row>
    <row r="4133" spans="1:15" x14ac:dyDescent="0.25">
      <c r="A4133" t="s">
        <v>1245</v>
      </c>
      <c r="C4133" t="s">
        <v>1275</v>
      </c>
      <c r="E4133">
        <v>6</v>
      </c>
      <c r="F4133" t="s">
        <v>1250</v>
      </c>
      <c r="J4133" t="s">
        <v>23</v>
      </c>
      <c r="K4133">
        <v>1</v>
      </c>
      <c r="L4133">
        <v>10.85</v>
      </c>
      <c r="M4133">
        <v>8.5000000000000006E-3</v>
      </c>
      <c r="O4133" s="12">
        <f>VLOOKUP(C4133,[3]May!$C:$Z,24,FALSE)</f>
        <v>2019</v>
      </c>
    </row>
    <row r="4134" spans="1:15" x14ac:dyDescent="0.25">
      <c r="A4134" t="s">
        <v>1245</v>
      </c>
      <c r="C4134" t="s">
        <v>1275</v>
      </c>
      <c r="E4134">
        <v>2</v>
      </c>
      <c r="F4134" t="s">
        <v>1247</v>
      </c>
      <c r="J4134" t="s">
        <v>23</v>
      </c>
      <c r="K4134">
        <v>3</v>
      </c>
      <c r="L4134">
        <v>15.33</v>
      </c>
      <c r="M4134">
        <v>1.2E-2</v>
      </c>
      <c r="O4134" s="12">
        <f>VLOOKUP(C4134,[3]May!$C:$Z,24,FALSE)</f>
        <v>2019</v>
      </c>
    </row>
    <row r="4135" spans="1:15" x14ac:dyDescent="0.25">
      <c r="A4135" t="s">
        <v>1245</v>
      </c>
      <c r="C4135" t="s">
        <v>1275</v>
      </c>
      <c r="E4135">
        <v>2</v>
      </c>
      <c r="F4135" t="s">
        <v>1247</v>
      </c>
      <c r="J4135" t="s">
        <v>23</v>
      </c>
      <c r="K4135">
        <v>1</v>
      </c>
      <c r="L4135">
        <v>65.13</v>
      </c>
      <c r="M4135">
        <v>5.0999999999999997E-2</v>
      </c>
      <c r="O4135" s="12">
        <f>VLOOKUP(C4135,[3]May!$C:$Z,24,FALSE)</f>
        <v>2019</v>
      </c>
    </row>
    <row r="4136" spans="1:15" x14ac:dyDescent="0.25">
      <c r="A4136" t="s">
        <v>1245</v>
      </c>
      <c r="C4136" t="s">
        <v>1275</v>
      </c>
      <c r="E4136">
        <v>2</v>
      </c>
      <c r="F4136" t="s">
        <v>1247</v>
      </c>
      <c r="J4136" t="s">
        <v>23</v>
      </c>
      <c r="K4136">
        <v>11</v>
      </c>
      <c r="L4136">
        <v>716.43</v>
      </c>
      <c r="M4136">
        <v>0.56100000000000005</v>
      </c>
      <c r="O4136" s="12">
        <f>VLOOKUP(C4136,[3]May!$C:$Z,24,FALSE)</f>
        <v>2019</v>
      </c>
    </row>
    <row r="4137" spans="1:15" x14ac:dyDescent="0.25">
      <c r="A4137" t="s">
        <v>1245</v>
      </c>
      <c r="C4137" t="s">
        <v>1275</v>
      </c>
      <c r="E4137">
        <v>2</v>
      </c>
      <c r="F4137" t="s">
        <v>1247</v>
      </c>
      <c r="J4137" t="s">
        <v>23</v>
      </c>
      <c r="K4137">
        <v>1</v>
      </c>
      <c r="L4137">
        <v>5.1100000000000003</v>
      </c>
      <c r="M4137">
        <v>4.0000000000000001E-3</v>
      </c>
      <c r="O4137" s="12">
        <f>VLOOKUP(C4137,[3]May!$C:$Z,24,FALSE)</f>
        <v>2019</v>
      </c>
    </row>
    <row r="4138" spans="1:15" x14ac:dyDescent="0.25">
      <c r="A4138" t="s">
        <v>1245</v>
      </c>
      <c r="C4138" t="s">
        <v>1275</v>
      </c>
      <c r="E4138">
        <v>2</v>
      </c>
      <c r="F4138" t="s">
        <v>1247</v>
      </c>
      <c r="J4138" t="s">
        <v>23</v>
      </c>
      <c r="K4138">
        <v>3</v>
      </c>
      <c r="L4138">
        <v>15.33</v>
      </c>
      <c r="M4138">
        <v>1.2E-2</v>
      </c>
      <c r="O4138" s="12">
        <f>VLOOKUP(C4138,[3]May!$C:$Z,24,FALSE)</f>
        <v>2019</v>
      </c>
    </row>
    <row r="4139" spans="1:15" x14ac:dyDescent="0.25">
      <c r="A4139" t="s">
        <v>1245</v>
      </c>
      <c r="C4139" t="s">
        <v>1275</v>
      </c>
      <c r="E4139">
        <v>2</v>
      </c>
      <c r="F4139" t="s">
        <v>1247</v>
      </c>
      <c r="J4139" t="s">
        <v>23</v>
      </c>
      <c r="K4139">
        <v>1</v>
      </c>
      <c r="L4139">
        <v>65.13</v>
      </c>
      <c r="M4139">
        <v>5.0999999999999997E-2</v>
      </c>
      <c r="O4139" s="12">
        <f>VLOOKUP(C4139,[3]May!$C:$Z,24,FALSE)</f>
        <v>2019</v>
      </c>
    </row>
    <row r="4140" spans="1:15" x14ac:dyDescent="0.25">
      <c r="A4140" t="s">
        <v>1245</v>
      </c>
      <c r="C4140" t="s">
        <v>1275</v>
      </c>
      <c r="E4140">
        <v>12</v>
      </c>
      <c r="F4140" t="s">
        <v>1253</v>
      </c>
      <c r="J4140" t="s">
        <v>23</v>
      </c>
      <c r="K4140">
        <v>1</v>
      </c>
      <c r="L4140">
        <v>61.2</v>
      </c>
      <c r="M4140">
        <v>8.3370000000000007E-3</v>
      </c>
      <c r="O4140" s="12">
        <f>VLOOKUP(C4140,[3]May!$C:$Z,24,FALSE)</f>
        <v>2019</v>
      </c>
    </row>
    <row r="4141" spans="1:15" x14ac:dyDescent="0.25">
      <c r="A4141" t="s">
        <v>1245</v>
      </c>
      <c r="C4141" t="s">
        <v>1275</v>
      </c>
      <c r="E4141">
        <v>2</v>
      </c>
      <c r="F4141" t="s">
        <v>1247</v>
      </c>
      <c r="J4141" t="s">
        <v>23</v>
      </c>
      <c r="K4141">
        <v>12</v>
      </c>
      <c r="L4141">
        <v>61.32</v>
      </c>
      <c r="M4141">
        <v>4.8000000000000001E-2</v>
      </c>
      <c r="O4141" s="12">
        <f>VLOOKUP(C4141,[3]May!$C:$Z,24,FALSE)</f>
        <v>2019</v>
      </c>
    </row>
    <row r="4142" spans="1:15" x14ac:dyDescent="0.25">
      <c r="A4142" t="s">
        <v>1245</v>
      </c>
      <c r="C4142" t="s">
        <v>1275</v>
      </c>
      <c r="E4142">
        <v>12</v>
      </c>
      <c r="F4142" t="s">
        <v>1253</v>
      </c>
      <c r="J4142" t="s">
        <v>23</v>
      </c>
      <c r="K4142">
        <v>1</v>
      </c>
      <c r="L4142">
        <v>61.2</v>
      </c>
      <c r="M4142">
        <v>8.3370000000000007E-3</v>
      </c>
      <c r="O4142" s="12">
        <f>VLOOKUP(C4142,[3]May!$C:$Z,24,FALSE)</f>
        <v>2019</v>
      </c>
    </row>
    <row r="4143" spans="1:15" x14ac:dyDescent="0.25">
      <c r="A4143" t="s">
        <v>1245</v>
      </c>
      <c r="C4143" t="s">
        <v>1275</v>
      </c>
      <c r="E4143">
        <v>13</v>
      </c>
      <c r="F4143" t="s">
        <v>1248</v>
      </c>
      <c r="J4143" t="s">
        <v>23</v>
      </c>
      <c r="K4143">
        <v>6</v>
      </c>
      <c r="L4143">
        <v>30.66</v>
      </c>
      <c r="M4143">
        <v>2.4E-2</v>
      </c>
      <c r="O4143" s="12">
        <f>VLOOKUP(C4143,[3]May!$C:$Z,24,FALSE)</f>
        <v>2019</v>
      </c>
    </row>
    <row r="4144" spans="1:15" x14ac:dyDescent="0.25">
      <c r="A4144" t="s">
        <v>1245</v>
      </c>
      <c r="C4144" t="s">
        <v>1275</v>
      </c>
      <c r="E4144">
        <v>2</v>
      </c>
      <c r="F4144" t="s">
        <v>1247</v>
      </c>
      <c r="J4144" t="s">
        <v>23</v>
      </c>
      <c r="K4144">
        <v>2</v>
      </c>
      <c r="L4144">
        <v>10.220000000000001</v>
      </c>
      <c r="M4144">
        <v>8.0000000000000002E-3</v>
      </c>
      <c r="O4144" s="12">
        <f>VLOOKUP(C4144,[3]May!$C:$Z,24,FALSE)</f>
        <v>2019</v>
      </c>
    </row>
    <row r="4145" spans="1:15" x14ac:dyDescent="0.25">
      <c r="A4145" t="s">
        <v>1245</v>
      </c>
      <c r="C4145" t="s">
        <v>1275</v>
      </c>
      <c r="E4145">
        <v>2</v>
      </c>
      <c r="F4145" t="s">
        <v>1247</v>
      </c>
      <c r="J4145" t="s">
        <v>23</v>
      </c>
      <c r="K4145">
        <v>7</v>
      </c>
      <c r="L4145">
        <v>35.770000000000003</v>
      </c>
      <c r="M4145">
        <v>2.8000000000000001E-2</v>
      </c>
      <c r="O4145" s="12">
        <f>VLOOKUP(C4145,[3]May!$C:$Z,24,FALSE)</f>
        <v>2019</v>
      </c>
    </row>
    <row r="4146" spans="1:15" x14ac:dyDescent="0.25">
      <c r="A4146" t="s">
        <v>1245</v>
      </c>
      <c r="C4146" t="s">
        <v>1275</v>
      </c>
      <c r="E4146">
        <v>2</v>
      </c>
      <c r="F4146" t="s">
        <v>1247</v>
      </c>
      <c r="J4146" t="s">
        <v>23</v>
      </c>
      <c r="K4146">
        <v>1</v>
      </c>
      <c r="L4146">
        <v>65.13</v>
      </c>
      <c r="M4146">
        <v>5.0999999999999997E-2</v>
      </c>
      <c r="O4146" s="12">
        <f>VLOOKUP(C4146,[3]May!$C:$Z,24,FALSE)</f>
        <v>2019</v>
      </c>
    </row>
    <row r="4147" spans="1:15" x14ac:dyDescent="0.25">
      <c r="A4147" t="s">
        <v>1245</v>
      </c>
      <c r="C4147" t="s">
        <v>1275</v>
      </c>
      <c r="E4147">
        <v>2</v>
      </c>
      <c r="F4147" t="s">
        <v>1247</v>
      </c>
      <c r="J4147" t="s">
        <v>23</v>
      </c>
      <c r="K4147">
        <v>14</v>
      </c>
      <c r="L4147">
        <v>71.540000000000006</v>
      </c>
      <c r="M4147">
        <v>5.6000000000000001E-2</v>
      </c>
      <c r="O4147" s="12">
        <f>VLOOKUP(C4147,[3]May!$C:$Z,24,FALSE)</f>
        <v>2019</v>
      </c>
    </row>
    <row r="4148" spans="1:15" x14ac:dyDescent="0.25">
      <c r="A4148" t="s">
        <v>1245</v>
      </c>
      <c r="C4148" t="s">
        <v>1275</v>
      </c>
      <c r="E4148">
        <v>2</v>
      </c>
      <c r="F4148" t="s">
        <v>1247</v>
      </c>
      <c r="J4148" t="s">
        <v>23</v>
      </c>
      <c r="K4148">
        <v>2</v>
      </c>
      <c r="L4148">
        <v>10.220000000000001</v>
      </c>
      <c r="M4148">
        <v>8.0000000000000002E-3</v>
      </c>
      <c r="O4148" s="12">
        <f>VLOOKUP(C4148,[3]May!$C:$Z,24,FALSE)</f>
        <v>2019</v>
      </c>
    </row>
    <row r="4149" spans="1:15" x14ac:dyDescent="0.25">
      <c r="A4149" t="s">
        <v>1245</v>
      </c>
      <c r="C4149" t="s">
        <v>1275</v>
      </c>
      <c r="E4149">
        <v>13</v>
      </c>
      <c r="F4149" t="s">
        <v>1248</v>
      </c>
      <c r="J4149" t="s">
        <v>23</v>
      </c>
      <c r="K4149">
        <v>6</v>
      </c>
      <c r="L4149">
        <v>30.66</v>
      </c>
      <c r="M4149">
        <v>2.4E-2</v>
      </c>
      <c r="O4149" s="12">
        <f>VLOOKUP(C4149,[3]May!$C:$Z,24,FALSE)</f>
        <v>2019</v>
      </c>
    </row>
    <row r="4150" spans="1:15" x14ac:dyDescent="0.25">
      <c r="A4150" t="s">
        <v>1245</v>
      </c>
      <c r="C4150" t="s">
        <v>1275</v>
      </c>
      <c r="E4150">
        <v>2</v>
      </c>
      <c r="F4150" t="s">
        <v>1247</v>
      </c>
      <c r="J4150" t="s">
        <v>23</v>
      </c>
      <c r="K4150">
        <v>12</v>
      </c>
      <c r="L4150">
        <v>61.32</v>
      </c>
      <c r="M4150">
        <v>4.8000000000000001E-2</v>
      </c>
      <c r="O4150" s="12">
        <f>VLOOKUP(C4150,[3]May!$C:$Z,24,FALSE)</f>
        <v>2019</v>
      </c>
    </row>
    <row r="4151" spans="1:15" x14ac:dyDescent="0.25">
      <c r="A4151" t="s">
        <v>1245</v>
      </c>
      <c r="C4151" t="s">
        <v>1275</v>
      </c>
      <c r="E4151">
        <v>2</v>
      </c>
      <c r="F4151" t="s">
        <v>1247</v>
      </c>
      <c r="J4151" t="s">
        <v>23</v>
      </c>
      <c r="K4151">
        <v>4</v>
      </c>
      <c r="L4151">
        <v>20.440000000000001</v>
      </c>
      <c r="M4151">
        <v>1.6E-2</v>
      </c>
      <c r="O4151" s="12">
        <f>VLOOKUP(C4151,[3]May!$C:$Z,24,FALSE)</f>
        <v>2019</v>
      </c>
    </row>
    <row r="4152" spans="1:15" x14ac:dyDescent="0.25">
      <c r="A4152" t="s">
        <v>1245</v>
      </c>
      <c r="C4152" t="s">
        <v>1275</v>
      </c>
      <c r="E4152">
        <v>6</v>
      </c>
      <c r="F4152" t="s">
        <v>1250</v>
      </c>
      <c r="J4152" t="s">
        <v>23</v>
      </c>
      <c r="K4152">
        <v>2</v>
      </c>
      <c r="L4152">
        <v>21.7</v>
      </c>
      <c r="M4152">
        <v>1.7000000000000001E-2</v>
      </c>
      <c r="O4152" s="12">
        <f>VLOOKUP(C4152,[3]May!$C:$Z,24,FALSE)</f>
        <v>2019</v>
      </c>
    </row>
    <row r="4153" spans="1:15" x14ac:dyDescent="0.25">
      <c r="A4153" t="s">
        <v>1245</v>
      </c>
      <c r="C4153" t="s">
        <v>1275</v>
      </c>
      <c r="E4153">
        <v>2</v>
      </c>
      <c r="F4153" t="s">
        <v>1247</v>
      </c>
      <c r="J4153" t="s">
        <v>23</v>
      </c>
      <c r="K4153">
        <v>8</v>
      </c>
      <c r="L4153">
        <v>40.880000000000003</v>
      </c>
      <c r="M4153">
        <v>3.2000000000000001E-2</v>
      </c>
      <c r="O4153" s="12">
        <f>VLOOKUP(C4153,[3]May!$C:$Z,24,FALSE)</f>
        <v>2019</v>
      </c>
    </row>
    <row r="4154" spans="1:15" x14ac:dyDescent="0.25">
      <c r="A4154" t="s">
        <v>1245</v>
      </c>
      <c r="C4154" t="s">
        <v>1275</v>
      </c>
      <c r="E4154">
        <v>2</v>
      </c>
      <c r="F4154" t="s">
        <v>1247</v>
      </c>
      <c r="J4154" t="s">
        <v>23</v>
      </c>
      <c r="K4154">
        <v>4</v>
      </c>
      <c r="L4154">
        <v>20.440000000000001</v>
      </c>
      <c r="M4154">
        <v>1.6E-2</v>
      </c>
      <c r="O4154" s="12">
        <f>VLOOKUP(C4154,[3]May!$C:$Z,24,FALSE)</f>
        <v>2019</v>
      </c>
    </row>
    <row r="4155" spans="1:15" x14ac:dyDescent="0.25">
      <c r="A4155" t="s">
        <v>1245</v>
      </c>
      <c r="C4155" t="s">
        <v>1275</v>
      </c>
      <c r="E4155">
        <v>2</v>
      </c>
      <c r="F4155" t="s">
        <v>1247</v>
      </c>
      <c r="J4155" t="s">
        <v>23</v>
      </c>
      <c r="K4155">
        <v>5</v>
      </c>
      <c r="L4155">
        <v>25.55</v>
      </c>
      <c r="M4155">
        <v>0.02</v>
      </c>
      <c r="O4155" s="12">
        <f>VLOOKUP(C4155,[3]May!$C:$Z,24,FALSE)</f>
        <v>2019</v>
      </c>
    </row>
    <row r="4156" spans="1:15" x14ac:dyDescent="0.25">
      <c r="A4156" t="s">
        <v>1245</v>
      </c>
      <c r="C4156" t="s">
        <v>1275</v>
      </c>
      <c r="E4156">
        <v>2</v>
      </c>
      <c r="F4156" t="s">
        <v>1247</v>
      </c>
      <c r="J4156" t="s">
        <v>23</v>
      </c>
      <c r="K4156">
        <v>2</v>
      </c>
      <c r="L4156">
        <v>130.26</v>
      </c>
      <c r="M4156">
        <v>0.10199999999999999</v>
      </c>
      <c r="O4156" s="12">
        <f>VLOOKUP(C4156,[3]May!$C:$Z,24,FALSE)</f>
        <v>2019</v>
      </c>
    </row>
    <row r="4157" spans="1:15" x14ac:dyDescent="0.25">
      <c r="A4157" t="s">
        <v>1245</v>
      </c>
      <c r="C4157" t="s">
        <v>1275</v>
      </c>
      <c r="E4157">
        <v>2</v>
      </c>
      <c r="F4157" t="s">
        <v>1247</v>
      </c>
      <c r="J4157" t="s">
        <v>23</v>
      </c>
      <c r="K4157">
        <v>8</v>
      </c>
      <c r="L4157">
        <v>40.880000000000003</v>
      </c>
      <c r="M4157">
        <v>3.2000000000000001E-2</v>
      </c>
      <c r="O4157" s="12">
        <f>VLOOKUP(C4157,[3]May!$C:$Z,24,FALSE)</f>
        <v>2019</v>
      </c>
    </row>
    <row r="4158" spans="1:15" x14ac:dyDescent="0.25">
      <c r="A4158" t="s">
        <v>1245</v>
      </c>
      <c r="C4158" t="s">
        <v>1275</v>
      </c>
      <c r="E4158">
        <v>2</v>
      </c>
      <c r="F4158" t="s">
        <v>1247</v>
      </c>
      <c r="J4158" t="s">
        <v>23</v>
      </c>
      <c r="K4158">
        <v>10</v>
      </c>
      <c r="L4158">
        <v>51.1</v>
      </c>
      <c r="M4158">
        <v>0.04</v>
      </c>
      <c r="O4158" s="12">
        <f>VLOOKUP(C4158,[3]May!$C:$Z,24,FALSE)</f>
        <v>2019</v>
      </c>
    </row>
    <row r="4159" spans="1:15" x14ac:dyDescent="0.25">
      <c r="A4159" t="s">
        <v>1245</v>
      </c>
      <c r="C4159" t="s">
        <v>1275</v>
      </c>
      <c r="E4159">
        <v>13</v>
      </c>
      <c r="F4159" t="s">
        <v>1248</v>
      </c>
      <c r="J4159" t="s">
        <v>23</v>
      </c>
      <c r="K4159">
        <v>2</v>
      </c>
      <c r="L4159">
        <v>10.220000000000001</v>
      </c>
      <c r="M4159">
        <v>8.0000000000000002E-3</v>
      </c>
      <c r="O4159" s="12">
        <f>VLOOKUP(C4159,[3]May!$C:$Z,24,FALSE)</f>
        <v>2019</v>
      </c>
    </row>
    <row r="4160" spans="1:15" x14ac:dyDescent="0.25">
      <c r="A4160" t="s">
        <v>1245</v>
      </c>
      <c r="C4160" t="s">
        <v>1275</v>
      </c>
      <c r="E4160">
        <v>12</v>
      </c>
      <c r="F4160" t="s">
        <v>1253</v>
      </c>
      <c r="J4160" t="s">
        <v>23</v>
      </c>
      <c r="K4160">
        <v>1</v>
      </c>
      <c r="L4160">
        <v>61.2</v>
      </c>
      <c r="M4160">
        <v>8.3370000000000007E-3</v>
      </c>
      <c r="O4160" s="12">
        <f>VLOOKUP(C4160,[3]May!$C:$Z,24,FALSE)</f>
        <v>2019</v>
      </c>
    </row>
    <row r="4161" spans="1:15" x14ac:dyDescent="0.25">
      <c r="A4161" t="s">
        <v>1245</v>
      </c>
      <c r="C4161" t="s">
        <v>1275</v>
      </c>
      <c r="E4161">
        <v>13</v>
      </c>
      <c r="F4161" t="s">
        <v>1248</v>
      </c>
      <c r="J4161" t="s">
        <v>23</v>
      </c>
      <c r="K4161">
        <v>10</v>
      </c>
      <c r="L4161">
        <v>51.1</v>
      </c>
      <c r="M4161">
        <v>0.04</v>
      </c>
      <c r="O4161" s="12">
        <f>VLOOKUP(C4161,[3]May!$C:$Z,24,FALSE)</f>
        <v>2019</v>
      </c>
    </row>
    <row r="4162" spans="1:15" x14ac:dyDescent="0.25">
      <c r="A4162" t="s">
        <v>1245</v>
      </c>
      <c r="C4162" t="s">
        <v>1275</v>
      </c>
      <c r="E4162">
        <v>2</v>
      </c>
      <c r="F4162" t="s">
        <v>1247</v>
      </c>
      <c r="J4162" t="s">
        <v>23</v>
      </c>
      <c r="K4162">
        <v>2</v>
      </c>
      <c r="L4162">
        <v>10.220000000000001</v>
      </c>
      <c r="M4162">
        <v>8.0000000000000002E-3</v>
      </c>
      <c r="O4162" s="12">
        <f>VLOOKUP(C4162,[3]May!$C:$Z,24,FALSE)</f>
        <v>2019</v>
      </c>
    </row>
    <row r="4163" spans="1:15" x14ac:dyDescent="0.25">
      <c r="A4163" t="s">
        <v>1245</v>
      </c>
      <c r="C4163" t="s">
        <v>1275</v>
      </c>
      <c r="E4163">
        <v>2</v>
      </c>
      <c r="F4163" t="s">
        <v>1247</v>
      </c>
      <c r="J4163" t="s">
        <v>23</v>
      </c>
      <c r="K4163">
        <v>2</v>
      </c>
      <c r="L4163">
        <v>130.26</v>
      </c>
      <c r="M4163">
        <v>0.10199999999999999</v>
      </c>
      <c r="O4163" s="12">
        <f>VLOOKUP(C4163,[3]May!$C:$Z,24,FALSE)</f>
        <v>2019</v>
      </c>
    </row>
    <row r="4164" spans="1:15" x14ac:dyDescent="0.25">
      <c r="A4164" t="s">
        <v>1245</v>
      </c>
      <c r="C4164" t="s">
        <v>1275</v>
      </c>
      <c r="E4164">
        <v>2</v>
      </c>
      <c r="F4164" t="s">
        <v>1247</v>
      </c>
      <c r="J4164" t="s">
        <v>23</v>
      </c>
      <c r="K4164">
        <v>2</v>
      </c>
      <c r="L4164">
        <v>10.220000000000001</v>
      </c>
      <c r="M4164">
        <v>8.0000000000000002E-3</v>
      </c>
      <c r="O4164" s="12">
        <f>VLOOKUP(C4164,[3]May!$C:$Z,24,FALSE)</f>
        <v>2019</v>
      </c>
    </row>
    <row r="4165" spans="1:15" x14ac:dyDescent="0.25">
      <c r="A4165" t="s">
        <v>1245</v>
      </c>
      <c r="C4165" t="s">
        <v>1275</v>
      </c>
      <c r="E4165">
        <v>2</v>
      </c>
      <c r="F4165" t="s">
        <v>1247</v>
      </c>
      <c r="J4165" t="s">
        <v>23</v>
      </c>
      <c r="K4165">
        <v>2</v>
      </c>
      <c r="L4165">
        <v>130.26</v>
      </c>
      <c r="M4165">
        <v>0.10199999999999999</v>
      </c>
      <c r="O4165" s="12">
        <f>VLOOKUP(C4165,[3]May!$C:$Z,24,FALSE)</f>
        <v>2019</v>
      </c>
    </row>
    <row r="4166" spans="1:15" x14ac:dyDescent="0.25">
      <c r="A4166" t="s">
        <v>1245</v>
      </c>
      <c r="C4166" t="s">
        <v>1275</v>
      </c>
      <c r="E4166">
        <v>2</v>
      </c>
      <c r="F4166" t="s">
        <v>1247</v>
      </c>
      <c r="J4166" t="s">
        <v>23</v>
      </c>
      <c r="K4166">
        <v>6</v>
      </c>
      <c r="L4166">
        <v>30.66</v>
      </c>
      <c r="M4166">
        <v>2.4E-2</v>
      </c>
      <c r="O4166" s="12">
        <f>VLOOKUP(C4166,[3]May!$C:$Z,24,FALSE)</f>
        <v>2019</v>
      </c>
    </row>
    <row r="4167" spans="1:15" x14ac:dyDescent="0.25">
      <c r="A4167" t="s">
        <v>1245</v>
      </c>
      <c r="C4167" t="s">
        <v>1275</v>
      </c>
      <c r="E4167">
        <v>6</v>
      </c>
      <c r="F4167" t="s">
        <v>1250</v>
      </c>
      <c r="J4167" t="s">
        <v>23</v>
      </c>
      <c r="K4167">
        <v>2</v>
      </c>
      <c r="L4167">
        <v>21.7</v>
      </c>
      <c r="M4167">
        <v>1.7000000000000001E-2</v>
      </c>
      <c r="O4167" s="12">
        <f>VLOOKUP(C4167,[3]May!$C:$Z,24,FALSE)</f>
        <v>2019</v>
      </c>
    </row>
    <row r="4168" spans="1:15" x14ac:dyDescent="0.25">
      <c r="A4168" t="s">
        <v>1245</v>
      </c>
      <c r="C4168" t="s">
        <v>1275</v>
      </c>
      <c r="E4168">
        <v>2</v>
      </c>
      <c r="F4168" t="s">
        <v>1247</v>
      </c>
      <c r="J4168" t="s">
        <v>23</v>
      </c>
      <c r="K4168">
        <v>3</v>
      </c>
      <c r="L4168">
        <v>195.39</v>
      </c>
      <c r="M4168">
        <v>0.153</v>
      </c>
      <c r="O4168" s="12">
        <f>VLOOKUP(C4168,[3]May!$C:$Z,24,FALSE)</f>
        <v>2019</v>
      </c>
    </row>
    <row r="4169" spans="1:15" x14ac:dyDescent="0.25">
      <c r="A4169" t="s">
        <v>1245</v>
      </c>
      <c r="C4169" t="s">
        <v>1275</v>
      </c>
      <c r="E4169">
        <v>2</v>
      </c>
      <c r="F4169" t="s">
        <v>1247</v>
      </c>
      <c r="J4169" t="s">
        <v>23</v>
      </c>
      <c r="K4169">
        <v>5</v>
      </c>
      <c r="L4169">
        <v>25.55</v>
      </c>
      <c r="M4169">
        <v>0.02</v>
      </c>
      <c r="O4169" s="12">
        <f>VLOOKUP(C4169,[3]May!$C:$Z,24,FALSE)</f>
        <v>2019</v>
      </c>
    </row>
    <row r="4170" spans="1:15" x14ac:dyDescent="0.25">
      <c r="A4170" t="s">
        <v>1245</v>
      </c>
      <c r="C4170" t="s">
        <v>1275</v>
      </c>
      <c r="E4170">
        <v>6</v>
      </c>
      <c r="F4170" t="s">
        <v>1250</v>
      </c>
      <c r="J4170" t="s">
        <v>23</v>
      </c>
      <c r="K4170">
        <v>1</v>
      </c>
      <c r="L4170">
        <v>10.85</v>
      </c>
      <c r="M4170">
        <v>8.5000000000000006E-3</v>
      </c>
      <c r="O4170" s="12">
        <f>VLOOKUP(C4170,[3]May!$C:$Z,24,FALSE)</f>
        <v>2019</v>
      </c>
    </row>
    <row r="4171" spans="1:15" x14ac:dyDescent="0.25">
      <c r="A4171" t="s">
        <v>1245</v>
      </c>
      <c r="C4171" t="s">
        <v>1275</v>
      </c>
      <c r="E4171">
        <v>2</v>
      </c>
      <c r="F4171" t="s">
        <v>1247</v>
      </c>
      <c r="J4171" t="s">
        <v>23</v>
      </c>
      <c r="K4171">
        <v>2</v>
      </c>
      <c r="L4171">
        <v>130.26</v>
      </c>
      <c r="M4171">
        <v>0.10199999999999999</v>
      </c>
      <c r="O4171" s="12">
        <f>VLOOKUP(C4171,[3]May!$C:$Z,24,FALSE)</f>
        <v>2019</v>
      </c>
    </row>
    <row r="4172" spans="1:15" x14ac:dyDescent="0.25">
      <c r="A4172" t="s">
        <v>1245</v>
      </c>
      <c r="C4172" t="s">
        <v>1275</v>
      </c>
      <c r="E4172">
        <v>13</v>
      </c>
      <c r="F4172" t="s">
        <v>1248</v>
      </c>
      <c r="J4172" t="s">
        <v>23</v>
      </c>
      <c r="K4172">
        <v>12</v>
      </c>
      <c r="L4172">
        <v>61.32</v>
      </c>
      <c r="M4172">
        <v>4.8000000000000001E-2</v>
      </c>
      <c r="O4172" s="12">
        <f>VLOOKUP(C4172,[3]May!$C:$Z,24,FALSE)</f>
        <v>2019</v>
      </c>
    </row>
    <row r="4173" spans="1:15" x14ac:dyDescent="0.25">
      <c r="A4173" t="s">
        <v>1245</v>
      </c>
      <c r="C4173" t="s">
        <v>1275</v>
      </c>
      <c r="E4173">
        <v>12</v>
      </c>
      <c r="F4173" t="s">
        <v>1253</v>
      </c>
      <c r="J4173" t="s">
        <v>23</v>
      </c>
      <c r="K4173">
        <v>1</v>
      </c>
      <c r="L4173">
        <v>61.2</v>
      </c>
      <c r="M4173">
        <v>8.3370000000000007E-3</v>
      </c>
      <c r="O4173" s="12">
        <f>VLOOKUP(C4173,[3]May!$C:$Z,24,FALSE)</f>
        <v>2019</v>
      </c>
    </row>
    <row r="4174" spans="1:15" x14ac:dyDescent="0.25">
      <c r="A4174" t="s">
        <v>1245</v>
      </c>
      <c r="C4174" t="s">
        <v>1275</v>
      </c>
      <c r="E4174">
        <v>2</v>
      </c>
      <c r="F4174" t="s">
        <v>1247</v>
      </c>
      <c r="J4174" t="s">
        <v>23</v>
      </c>
      <c r="K4174">
        <v>6</v>
      </c>
      <c r="L4174">
        <v>30.66</v>
      </c>
      <c r="M4174">
        <v>2.4E-2</v>
      </c>
      <c r="O4174" s="12">
        <f>VLOOKUP(C4174,[3]May!$C:$Z,24,FALSE)</f>
        <v>2019</v>
      </c>
    </row>
    <row r="4175" spans="1:15" x14ac:dyDescent="0.25">
      <c r="A4175" t="s">
        <v>1245</v>
      </c>
      <c r="C4175" t="s">
        <v>1275</v>
      </c>
      <c r="E4175">
        <v>2</v>
      </c>
      <c r="F4175" t="s">
        <v>1247</v>
      </c>
      <c r="J4175" t="s">
        <v>23</v>
      </c>
      <c r="K4175">
        <v>2</v>
      </c>
      <c r="L4175">
        <v>130.26</v>
      </c>
      <c r="M4175">
        <v>0.10199999999999999</v>
      </c>
      <c r="O4175" s="12">
        <f>VLOOKUP(C4175,[3]May!$C:$Z,24,FALSE)</f>
        <v>2019</v>
      </c>
    </row>
    <row r="4176" spans="1:15" x14ac:dyDescent="0.25">
      <c r="A4176" t="s">
        <v>1245</v>
      </c>
      <c r="C4176" t="s">
        <v>1275</v>
      </c>
      <c r="E4176">
        <v>2</v>
      </c>
      <c r="F4176" t="s">
        <v>1247</v>
      </c>
      <c r="J4176" t="s">
        <v>23</v>
      </c>
      <c r="K4176">
        <v>7</v>
      </c>
      <c r="L4176">
        <v>35.770000000000003</v>
      </c>
      <c r="M4176">
        <v>2.8000000000000001E-2</v>
      </c>
      <c r="O4176" s="12">
        <f>VLOOKUP(C4176,[3]May!$C:$Z,24,FALSE)</f>
        <v>2019</v>
      </c>
    </row>
    <row r="4177" spans="1:15" x14ac:dyDescent="0.25">
      <c r="A4177" t="s">
        <v>1245</v>
      </c>
      <c r="C4177" t="s">
        <v>1275</v>
      </c>
      <c r="E4177">
        <v>8</v>
      </c>
      <c r="F4177" t="s">
        <v>1251</v>
      </c>
      <c r="J4177" t="s">
        <v>23</v>
      </c>
      <c r="K4177">
        <v>5</v>
      </c>
      <c r="L4177">
        <v>275.3</v>
      </c>
      <c r="M4177">
        <v>0.161</v>
      </c>
      <c r="O4177" s="12">
        <f>VLOOKUP(C4177,[3]May!$C:$Z,24,FALSE)</f>
        <v>2019</v>
      </c>
    </row>
    <row r="4178" spans="1:15" x14ac:dyDescent="0.25">
      <c r="A4178" t="s">
        <v>1245</v>
      </c>
      <c r="C4178" t="s">
        <v>1275</v>
      </c>
      <c r="E4178">
        <v>2</v>
      </c>
      <c r="F4178" t="s">
        <v>1247</v>
      </c>
      <c r="J4178" t="s">
        <v>23</v>
      </c>
      <c r="K4178">
        <v>1</v>
      </c>
      <c r="L4178">
        <v>5.1100000000000003</v>
      </c>
      <c r="M4178">
        <v>4.0000000000000001E-3</v>
      </c>
      <c r="O4178" s="12">
        <f>VLOOKUP(C4178,[3]May!$C:$Z,24,FALSE)</f>
        <v>2019</v>
      </c>
    </row>
    <row r="4179" spans="1:15" x14ac:dyDescent="0.25">
      <c r="A4179" t="s">
        <v>1245</v>
      </c>
      <c r="C4179" t="s">
        <v>1275</v>
      </c>
      <c r="E4179">
        <v>2</v>
      </c>
      <c r="F4179" t="s">
        <v>1247</v>
      </c>
      <c r="J4179" t="s">
        <v>23</v>
      </c>
      <c r="K4179">
        <v>7</v>
      </c>
      <c r="L4179">
        <v>455.91</v>
      </c>
      <c r="M4179">
        <v>0.35699999999999998</v>
      </c>
      <c r="O4179" s="12">
        <f>VLOOKUP(C4179,[3]May!$C:$Z,24,FALSE)</f>
        <v>2019</v>
      </c>
    </row>
    <row r="4180" spans="1:15" x14ac:dyDescent="0.25">
      <c r="A4180" t="s">
        <v>1245</v>
      </c>
      <c r="C4180" t="s">
        <v>1275</v>
      </c>
      <c r="E4180">
        <v>8</v>
      </c>
      <c r="F4180" t="s">
        <v>1251</v>
      </c>
      <c r="J4180" t="s">
        <v>23</v>
      </c>
      <c r="K4180">
        <v>3</v>
      </c>
      <c r="L4180">
        <v>165.18</v>
      </c>
      <c r="M4180">
        <v>9.6600000000000005E-2</v>
      </c>
      <c r="O4180" s="12">
        <f>VLOOKUP(C4180,[3]May!$C:$Z,24,FALSE)</f>
        <v>2019</v>
      </c>
    </row>
    <row r="4181" spans="1:15" x14ac:dyDescent="0.25">
      <c r="A4181" t="s">
        <v>1245</v>
      </c>
      <c r="C4181" t="s">
        <v>1275</v>
      </c>
      <c r="E4181">
        <v>2</v>
      </c>
      <c r="F4181" t="s">
        <v>1247</v>
      </c>
      <c r="J4181" t="s">
        <v>23</v>
      </c>
      <c r="K4181">
        <v>2</v>
      </c>
      <c r="L4181">
        <v>10.220000000000001</v>
      </c>
      <c r="M4181">
        <v>8.0000000000000002E-3</v>
      </c>
      <c r="O4181" s="12">
        <f>VLOOKUP(C4181,[3]May!$C:$Z,24,FALSE)</f>
        <v>2019</v>
      </c>
    </row>
    <row r="4182" spans="1:15" x14ac:dyDescent="0.25">
      <c r="A4182" t="s">
        <v>1245</v>
      </c>
      <c r="C4182" t="s">
        <v>1275</v>
      </c>
      <c r="E4182">
        <v>2</v>
      </c>
      <c r="F4182" t="s">
        <v>1247</v>
      </c>
      <c r="J4182" t="s">
        <v>23</v>
      </c>
      <c r="K4182">
        <v>9</v>
      </c>
      <c r="L4182">
        <v>586.16999999999996</v>
      </c>
      <c r="M4182">
        <v>0.45900000000000002</v>
      </c>
      <c r="O4182" s="12">
        <f>VLOOKUP(C4182,[3]May!$C:$Z,24,FALSE)</f>
        <v>2019</v>
      </c>
    </row>
    <row r="4183" spans="1:15" x14ac:dyDescent="0.25">
      <c r="A4183" t="s">
        <v>1245</v>
      </c>
      <c r="C4183" t="s">
        <v>1275</v>
      </c>
      <c r="E4183">
        <v>8</v>
      </c>
      <c r="F4183" t="s">
        <v>1251</v>
      </c>
      <c r="J4183" t="s">
        <v>23</v>
      </c>
      <c r="K4183">
        <v>5</v>
      </c>
      <c r="L4183">
        <v>275.3</v>
      </c>
      <c r="M4183">
        <v>0.161</v>
      </c>
      <c r="O4183" s="12">
        <f>VLOOKUP(C4183,[3]May!$C:$Z,24,FALSE)</f>
        <v>2019</v>
      </c>
    </row>
    <row r="4184" spans="1:15" x14ac:dyDescent="0.25">
      <c r="A4184" t="s">
        <v>1245</v>
      </c>
      <c r="C4184" t="s">
        <v>1275</v>
      </c>
      <c r="E4184">
        <v>2</v>
      </c>
      <c r="F4184" t="s">
        <v>1247</v>
      </c>
      <c r="J4184" t="s">
        <v>23</v>
      </c>
      <c r="K4184">
        <v>4</v>
      </c>
      <c r="L4184">
        <v>20.440000000000001</v>
      </c>
      <c r="M4184">
        <v>1.6E-2</v>
      </c>
      <c r="O4184" s="12">
        <f>VLOOKUP(C4184,[3]May!$C:$Z,24,FALSE)</f>
        <v>2019</v>
      </c>
    </row>
    <row r="4185" spans="1:15" x14ac:dyDescent="0.25">
      <c r="A4185" t="s">
        <v>1245</v>
      </c>
      <c r="C4185" t="s">
        <v>1275</v>
      </c>
      <c r="E4185">
        <v>2</v>
      </c>
      <c r="F4185" t="s">
        <v>1247</v>
      </c>
      <c r="J4185" t="s">
        <v>23</v>
      </c>
      <c r="K4185">
        <v>12</v>
      </c>
      <c r="L4185">
        <v>781.56</v>
      </c>
      <c r="M4185">
        <v>0.61199999999999999</v>
      </c>
      <c r="O4185" s="12">
        <f>VLOOKUP(C4185,[3]May!$C:$Z,24,FALSE)</f>
        <v>2019</v>
      </c>
    </row>
    <row r="4186" spans="1:15" x14ac:dyDescent="0.25">
      <c r="A4186" t="s">
        <v>1245</v>
      </c>
      <c r="C4186" t="s">
        <v>1275</v>
      </c>
      <c r="E4186">
        <v>2</v>
      </c>
      <c r="F4186" t="s">
        <v>1247</v>
      </c>
      <c r="J4186" t="s">
        <v>23</v>
      </c>
      <c r="K4186">
        <v>4</v>
      </c>
      <c r="L4186">
        <v>20.440000000000001</v>
      </c>
      <c r="M4186">
        <v>1.6E-2</v>
      </c>
      <c r="O4186" s="12">
        <f>VLOOKUP(C4186,[3]May!$C:$Z,24,FALSE)</f>
        <v>2019</v>
      </c>
    </row>
    <row r="4187" spans="1:15" x14ac:dyDescent="0.25">
      <c r="A4187" t="s">
        <v>1245</v>
      </c>
      <c r="C4187" t="s">
        <v>1275</v>
      </c>
      <c r="E4187">
        <v>13</v>
      </c>
      <c r="F4187" t="s">
        <v>1248</v>
      </c>
      <c r="J4187" t="s">
        <v>23</v>
      </c>
      <c r="K4187">
        <v>2</v>
      </c>
      <c r="L4187">
        <v>10.220000000000001</v>
      </c>
      <c r="M4187">
        <v>8.0000000000000002E-3</v>
      </c>
      <c r="O4187" s="12">
        <f>VLOOKUP(C4187,[3]May!$C:$Z,24,FALSE)</f>
        <v>2019</v>
      </c>
    </row>
    <row r="4188" spans="1:15" x14ac:dyDescent="0.25">
      <c r="A4188" t="s">
        <v>1245</v>
      </c>
      <c r="C4188" t="s">
        <v>1275</v>
      </c>
      <c r="E4188">
        <v>2</v>
      </c>
      <c r="F4188" t="s">
        <v>1247</v>
      </c>
      <c r="J4188" t="s">
        <v>23</v>
      </c>
      <c r="K4188">
        <v>2</v>
      </c>
      <c r="L4188">
        <v>130.26</v>
      </c>
      <c r="M4188">
        <v>0.10199999999999999</v>
      </c>
      <c r="O4188" s="12">
        <f>VLOOKUP(C4188,[3]May!$C:$Z,24,FALSE)</f>
        <v>2019</v>
      </c>
    </row>
    <row r="4189" spans="1:15" x14ac:dyDescent="0.25">
      <c r="A4189" t="s">
        <v>1245</v>
      </c>
      <c r="C4189" t="s">
        <v>1275</v>
      </c>
      <c r="E4189">
        <v>2</v>
      </c>
      <c r="F4189" t="s">
        <v>1247</v>
      </c>
      <c r="J4189" t="s">
        <v>23</v>
      </c>
      <c r="K4189">
        <v>5</v>
      </c>
      <c r="L4189">
        <v>25.55</v>
      </c>
      <c r="M4189">
        <v>0.02</v>
      </c>
      <c r="O4189" s="12">
        <f>VLOOKUP(C4189,[3]May!$C:$Z,24,FALSE)</f>
        <v>2019</v>
      </c>
    </row>
    <row r="4190" spans="1:15" x14ac:dyDescent="0.25">
      <c r="A4190" t="s">
        <v>1245</v>
      </c>
      <c r="C4190" t="s">
        <v>1275</v>
      </c>
      <c r="E4190">
        <v>8</v>
      </c>
      <c r="F4190" t="s">
        <v>1251</v>
      </c>
      <c r="J4190" t="s">
        <v>23</v>
      </c>
      <c r="K4190">
        <v>12</v>
      </c>
      <c r="L4190">
        <v>660.72</v>
      </c>
      <c r="M4190">
        <v>0.38640000000000002</v>
      </c>
      <c r="O4190" s="12">
        <f>VLOOKUP(C4190,[3]May!$C:$Z,24,FALSE)</f>
        <v>2019</v>
      </c>
    </row>
    <row r="4191" spans="1:15" x14ac:dyDescent="0.25">
      <c r="A4191" t="s">
        <v>1245</v>
      </c>
      <c r="C4191" t="s">
        <v>1275</v>
      </c>
      <c r="E4191">
        <v>12</v>
      </c>
      <c r="F4191" t="s">
        <v>1253</v>
      </c>
      <c r="J4191" t="s">
        <v>23</v>
      </c>
      <c r="K4191">
        <v>1</v>
      </c>
      <c r="L4191">
        <v>61.2</v>
      </c>
      <c r="M4191">
        <v>8.3370000000000007E-3</v>
      </c>
      <c r="O4191" s="12">
        <f>VLOOKUP(C4191,[3]May!$C:$Z,24,FALSE)</f>
        <v>2019</v>
      </c>
    </row>
    <row r="4192" spans="1:15" x14ac:dyDescent="0.25">
      <c r="A4192" t="s">
        <v>1245</v>
      </c>
      <c r="C4192" t="s">
        <v>1275</v>
      </c>
      <c r="E4192">
        <v>2</v>
      </c>
      <c r="F4192" t="s">
        <v>1247</v>
      </c>
      <c r="J4192" t="s">
        <v>23</v>
      </c>
      <c r="K4192">
        <v>4</v>
      </c>
      <c r="L4192">
        <v>260.52</v>
      </c>
      <c r="M4192">
        <v>0.20399999999999999</v>
      </c>
      <c r="O4192" s="12">
        <f>VLOOKUP(C4192,[3]May!$C:$Z,24,FALSE)</f>
        <v>2019</v>
      </c>
    </row>
    <row r="4193" spans="1:15" x14ac:dyDescent="0.25">
      <c r="A4193" t="s">
        <v>1245</v>
      </c>
      <c r="C4193" t="s">
        <v>1275</v>
      </c>
      <c r="E4193">
        <v>2</v>
      </c>
      <c r="F4193" t="s">
        <v>1247</v>
      </c>
      <c r="J4193" t="s">
        <v>23</v>
      </c>
      <c r="K4193">
        <v>6</v>
      </c>
      <c r="L4193">
        <v>30.66</v>
      </c>
      <c r="M4193">
        <v>2.4E-2</v>
      </c>
      <c r="O4193" s="12">
        <f>VLOOKUP(C4193,[3]May!$C:$Z,24,FALSE)</f>
        <v>2019</v>
      </c>
    </row>
    <row r="4194" spans="1:15" x14ac:dyDescent="0.25">
      <c r="A4194" t="s">
        <v>1245</v>
      </c>
      <c r="C4194" t="s">
        <v>1275</v>
      </c>
      <c r="E4194">
        <v>2</v>
      </c>
      <c r="F4194" t="s">
        <v>1247</v>
      </c>
      <c r="J4194" t="s">
        <v>23</v>
      </c>
      <c r="K4194">
        <v>11</v>
      </c>
      <c r="L4194">
        <v>716.43</v>
      </c>
      <c r="M4194">
        <v>0.56100000000000005</v>
      </c>
      <c r="O4194" s="12">
        <f>VLOOKUP(C4194,[3]May!$C:$Z,24,FALSE)</f>
        <v>2019</v>
      </c>
    </row>
    <row r="4195" spans="1:15" x14ac:dyDescent="0.25">
      <c r="A4195" t="s">
        <v>1245</v>
      </c>
      <c r="C4195" t="s">
        <v>1275</v>
      </c>
      <c r="E4195">
        <v>2</v>
      </c>
      <c r="F4195" t="s">
        <v>1247</v>
      </c>
      <c r="J4195" t="s">
        <v>23</v>
      </c>
      <c r="K4195">
        <v>3</v>
      </c>
      <c r="L4195">
        <v>15.33</v>
      </c>
      <c r="M4195">
        <v>1.2E-2</v>
      </c>
      <c r="O4195" s="12">
        <f>VLOOKUP(C4195,[3]May!$C:$Z,24,FALSE)</f>
        <v>2019</v>
      </c>
    </row>
    <row r="4196" spans="1:15" x14ac:dyDescent="0.25">
      <c r="A4196" t="s">
        <v>1245</v>
      </c>
      <c r="C4196" t="s">
        <v>1275</v>
      </c>
      <c r="E4196">
        <v>2</v>
      </c>
      <c r="F4196" t="s">
        <v>1247</v>
      </c>
      <c r="J4196" t="s">
        <v>23</v>
      </c>
      <c r="K4196">
        <v>7</v>
      </c>
      <c r="L4196">
        <v>455.91</v>
      </c>
      <c r="M4196">
        <v>0.35699999999999998</v>
      </c>
      <c r="O4196" s="12">
        <f>VLOOKUP(C4196,[3]May!$C:$Z,24,FALSE)</f>
        <v>2019</v>
      </c>
    </row>
    <row r="4197" spans="1:15" x14ac:dyDescent="0.25">
      <c r="A4197" t="s">
        <v>1245</v>
      </c>
      <c r="C4197" t="s">
        <v>1275</v>
      </c>
      <c r="E4197">
        <v>2</v>
      </c>
      <c r="F4197" t="s">
        <v>1247</v>
      </c>
      <c r="J4197" t="s">
        <v>23</v>
      </c>
      <c r="K4197">
        <v>3</v>
      </c>
      <c r="L4197">
        <v>15.33</v>
      </c>
      <c r="M4197">
        <v>1.2E-2</v>
      </c>
      <c r="O4197" s="12">
        <f>VLOOKUP(C4197,[3]May!$C:$Z,24,FALSE)</f>
        <v>2019</v>
      </c>
    </row>
    <row r="4198" spans="1:15" x14ac:dyDescent="0.25">
      <c r="A4198" t="s">
        <v>1245</v>
      </c>
      <c r="C4198" t="s">
        <v>1275</v>
      </c>
      <c r="E4198">
        <v>12</v>
      </c>
      <c r="F4198" t="s">
        <v>1253</v>
      </c>
      <c r="J4198" t="s">
        <v>23</v>
      </c>
      <c r="K4198">
        <v>1</v>
      </c>
      <c r="L4198">
        <v>61.2</v>
      </c>
      <c r="M4198">
        <v>8.3370000000000007E-3</v>
      </c>
      <c r="O4198" s="12">
        <f>VLOOKUP(C4198,[3]May!$C:$Z,24,FALSE)</f>
        <v>2019</v>
      </c>
    </row>
    <row r="4199" spans="1:15" x14ac:dyDescent="0.25">
      <c r="A4199" t="s">
        <v>1245</v>
      </c>
      <c r="C4199" t="s">
        <v>1275</v>
      </c>
      <c r="E4199">
        <v>13</v>
      </c>
      <c r="F4199" t="s">
        <v>1248</v>
      </c>
      <c r="J4199" t="s">
        <v>23</v>
      </c>
      <c r="K4199">
        <v>5</v>
      </c>
      <c r="L4199">
        <v>25.55</v>
      </c>
      <c r="M4199">
        <v>0.02</v>
      </c>
      <c r="O4199" s="12">
        <f>VLOOKUP(C4199,[3]May!$C:$Z,24,FALSE)</f>
        <v>2019</v>
      </c>
    </row>
    <row r="4200" spans="1:15" x14ac:dyDescent="0.25">
      <c r="A4200" t="s">
        <v>1245</v>
      </c>
      <c r="C4200" t="s">
        <v>1275</v>
      </c>
      <c r="E4200">
        <v>12</v>
      </c>
      <c r="F4200" t="s">
        <v>1253</v>
      </c>
      <c r="J4200" t="s">
        <v>23</v>
      </c>
      <c r="K4200">
        <v>1</v>
      </c>
      <c r="L4200">
        <v>61.2</v>
      </c>
      <c r="M4200">
        <v>8.3370000000000007E-3</v>
      </c>
      <c r="O4200" s="12">
        <f>VLOOKUP(C4200,[3]May!$C:$Z,24,FALSE)</f>
        <v>2019</v>
      </c>
    </row>
    <row r="4201" spans="1:15" x14ac:dyDescent="0.25">
      <c r="A4201" t="s">
        <v>1245</v>
      </c>
      <c r="C4201" t="s">
        <v>1277</v>
      </c>
      <c r="E4201">
        <v>12</v>
      </c>
      <c r="F4201" t="s">
        <v>1253</v>
      </c>
      <c r="J4201" t="s">
        <v>23</v>
      </c>
      <c r="K4201">
        <v>1</v>
      </c>
      <c r="L4201">
        <v>61.2</v>
      </c>
      <c r="M4201">
        <v>8.3370000000000007E-3</v>
      </c>
      <c r="O4201" s="12">
        <f>VLOOKUP(C4201,[3]May!$C:$Z,24,FALSE)</f>
        <v>2019</v>
      </c>
    </row>
    <row r="4202" spans="1:15" x14ac:dyDescent="0.25">
      <c r="A4202" t="s">
        <v>1245</v>
      </c>
      <c r="C4202" t="s">
        <v>1277</v>
      </c>
      <c r="E4202">
        <v>2</v>
      </c>
      <c r="F4202" t="s">
        <v>1247</v>
      </c>
      <c r="J4202" t="s">
        <v>23</v>
      </c>
      <c r="K4202">
        <v>2</v>
      </c>
      <c r="L4202">
        <v>130.26</v>
      </c>
      <c r="M4202">
        <v>0.10199999999999999</v>
      </c>
      <c r="O4202" s="12">
        <f>VLOOKUP(C4202,[3]May!$C:$Z,24,FALSE)</f>
        <v>2019</v>
      </c>
    </row>
    <row r="4203" spans="1:15" x14ac:dyDescent="0.25">
      <c r="A4203" t="s">
        <v>1245</v>
      </c>
      <c r="C4203" t="s">
        <v>1277</v>
      </c>
      <c r="E4203">
        <v>2</v>
      </c>
      <c r="F4203" t="s">
        <v>1247</v>
      </c>
      <c r="J4203" t="s">
        <v>23</v>
      </c>
      <c r="K4203">
        <v>1</v>
      </c>
      <c r="L4203">
        <v>5.1100000000000003</v>
      </c>
      <c r="M4203">
        <v>4.0000000000000001E-3</v>
      </c>
      <c r="O4203" s="12">
        <f>VLOOKUP(C4203,[3]May!$C:$Z,24,FALSE)</f>
        <v>2019</v>
      </c>
    </row>
    <row r="4204" spans="1:15" x14ac:dyDescent="0.25">
      <c r="A4204" t="s">
        <v>1245</v>
      </c>
      <c r="C4204" t="s">
        <v>1277</v>
      </c>
      <c r="E4204">
        <v>2</v>
      </c>
      <c r="F4204" t="s">
        <v>1247</v>
      </c>
      <c r="J4204" t="s">
        <v>23</v>
      </c>
      <c r="K4204">
        <v>3</v>
      </c>
      <c r="L4204">
        <v>15.33</v>
      </c>
      <c r="M4204">
        <v>1.2E-2</v>
      </c>
      <c r="O4204" s="12">
        <f>VLOOKUP(C4204,[3]May!$C:$Z,24,FALSE)</f>
        <v>2019</v>
      </c>
    </row>
    <row r="4205" spans="1:15" x14ac:dyDescent="0.25">
      <c r="A4205" t="s">
        <v>1245</v>
      </c>
      <c r="C4205" t="s">
        <v>1277</v>
      </c>
      <c r="E4205">
        <v>2</v>
      </c>
      <c r="F4205" t="s">
        <v>1247</v>
      </c>
      <c r="J4205" t="s">
        <v>23</v>
      </c>
      <c r="K4205">
        <v>3</v>
      </c>
      <c r="L4205">
        <v>195.39</v>
      </c>
      <c r="M4205">
        <v>0.153</v>
      </c>
      <c r="O4205" s="12">
        <f>VLOOKUP(C4205,[3]May!$C:$Z,24,FALSE)</f>
        <v>2019</v>
      </c>
    </row>
    <row r="4206" spans="1:15" x14ac:dyDescent="0.25">
      <c r="A4206" t="s">
        <v>1245</v>
      </c>
      <c r="C4206" t="s">
        <v>1277</v>
      </c>
      <c r="E4206">
        <v>9</v>
      </c>
      <c r="F4206" t="s">
        <v>1256</v>
      </c>
      <c r="J4206" t="s">
        <v>23</v>
      </c>
      <c r="K4206">
        <v>4</v>
      </c>
      <c r="L4206">
        <v>156.24</v>
      </c>
      <c r="M4206">
        <v>0.1288</v>
      </c>
      <c r="O4206" s="12">
        <f>VLOOKUP(C4206,[3]May!$C:$Z,24,FALSE)</f>
        <v>2019</v>
      </c>
    </row>
    <row r="4207" spans="1:15" x14ac:dyDescent="0.25">
      <c r="A4207" t="s">
        <v>1245</v>
      </c>
      <c r="C4207" t="s">
        <v>1277</v>
      </c>
      <c r="E4207">
        <v>8</v>
      </c>
      <c r="F4207" t="s">
        <v>1251</v>
      </c>
      <c r="J4207" t="s">
        <v>23</v>
      </c>
      <c r="K4207">
        <v>3</v>
      </c>
      <c r="L4207">
        <v>165.18</v>
      </c>
      <c r="M4207">
        <v>9.6600000000000005E-2</v>
      </c>
      <c r="O4207" s="12">
        <f>VLOOKUP(C4207,[3]May!$C:$Z,24,FALSE)</f>
        <v>2019</v>
      </c>
    </row>
    <row r="4208" spans="1:15" x14ac:dyDescent="0.25">
      <c r="A4208" t="s">
        <v>1245</v>
      </c>
      <c r="C4208" t="s">
        <v>1277</v>
      </c>
      <c r="E4208">
        <v>2</v>
      </c>
      <c r="F4208" t="s">
        <v>1247</v>
      </c>
      <c r="J4208" t="s">
        <v>23</v>
      </c>
      <c r="K4208">
        <v>9</v>
      </c>
      <c r="L4208">
        <v>586.16999999999996</v>
      </c>
      <c r="M4208">
        <v>0.45900000000000002</v>
      </c>
      <c r="O4208" s="12">
        <f>VLOOKUP(C4208,[3]May!$C:$Z,24,FALSE)</f>
        <v>2019</v>
      </c>
    </row>
    <row r="4209" spans="1:15" x14ac:dyDescent="0.25">
      <c r="A4209" t="s">
        <v>1245</v>
      </c>
      <c r="C4209" t="s">
        <v>1277</v>
      </c>
      <c r="E4209">
        <v>2</v>
      </c>
      <c r="F4209" t="s">
        <v>1247</v>
      </c>
      <c r="J4209" t="s">
        <v>23</v>
      </c>
      <c r="K4209">
        <v>7</v>
      </c>
      <c r="L4209">
        <v>35.770000000000003</v>
      </c>
      <c r="M4209">
        <v>2.8000000000000001E-2</v>
      </c>
      <c r="O4209" s="12">
        <f>VLOOKUP(C4209,[3]May!$C:$Z,24,FALSE)</f>
        <v>2019</v>
      </c>
    </row>
    <row r="4210" spans="1:15" x14ac:dyDescent="0.25">
      <c r="A4210" t="s">
        <v>1245</v>
      </c>
      <c r="C4210" t="s">
        <v>1277</v>
      </c>
      <c r="E4210">
        <v>2</v>
      </c>
      <c r="F4210" t="s">
        <v>1247</v>
      </c>
      <c r="J4210" t="s">
        <v>23</v>
      </c>
      <c r="K4210">
        <v>4</v>
      </c>
      <c r="L4210">
        <v>20.440000000000001</v>
      </c>
      <c r="M4210">
        <v>1.6E-2</v>
      </c>
      <c r="O4210" s="12">
        <f>VLOOKUP(C4210,[3]May!$C:$Z,24,FALSE)</f>
        <v>2019</v>
      </c>
    </row>
    <row r="4211" spans="1:15" x14ac:dyDescent="0.25">
      <c r="A4211" t="s">
        <v>1245</v>
      </c>
      <c r="C4211" t="s">
        <v>1277</v>
      </c>
      <c r="E4211">
        <v>2</v>
      </c>
      <c r="F4211" t="s">
        <v>1247</v>
      </c>
      <c r="J4211" t="s">
        <v>23</v>
      </c>
      <c r="K4211">
        <v>1</v>
      </c>
      <c r="L4211">
        <v>65.13</v>
      </c>
      <c r="M4211">
        <v>5.0999999999999997E-2</v>
      </c>
      <c r="O4211" s="12">
        <f>VLOOKUP(C4211,[3]May!$C:$Z,24,FALSE)</f>
        <v>2019</v>
      </c>
    </row>
    <row r="4212" spans="1:15" x14ac:dyDescent="0.25">
      <c r="A4212" t="s">
        <v>1245</v>
      </c>
      <c r="C4212" t="s">
        <v>1277</v>
      </c>
      <c r="E4212">
        <v>2</v>
      </c>
      <c r="F4212" t="s">
        <v>1247</v>
      </c>
      <c r="J4212" t="s">
        <v>23</v>
      </c>
      <c r="K4212">
        <v>5</v>
      </c>
      <c r="L4212">
        <v>25.55</v>
      </c>
      <c r="M4212">
        <v>0.02</v>
      </c>
      <c r="O4212" s="12">
        <f>VLOOKUP(C4212,[3]May!$C:$Z,24,FALSE)</f>
        <v>2019</v>
      </c>
    </row>
    <row r="4213" spans="1:15" x14ac:dyDescent="0.25">
      <c r="A4213" t="s">
        <v>1245</v>
      </c>
      <c r="C4213" t="s">
        <v>1277</v>
      </c>
      <c r="E4213">
        <v>2</v>
      </c>
      <c r="F4213" t="s">
        <v>1247</v>
      </c>
      <c r="J4213" t="s">
        <v>23</v>
      </c>
      <c r="K4213">
        <v>2</v>
      </c>
      <c r="L4213">
        <v>10.220000000000001</v>
      </c>
      <c r="M4213">
        <v>8.0000000000000002E-3</v>
      </c>
      <c r="O4213" s="12">
        <f>VLOOKUP(C4213,[3]May!$C:$Z,24,FALSE)</f>
        <v>2019</v>
      </c>
    </row>
    <row r="4214" spans="1:15" x14ac:dyDescent="0.25">
      <c r="A4214" t="s">
        <v>1245</v>
      </c>
      <c r="C4214" t="s">
        <v>1277</v>
      </c>
      <c r="E4214">
        <v>2</v>
      </c>
      <c r="F4214" t="s">
        <v>1247</v>
      </c>
      <c r="J4214" t="s">
        <v>23</v>
      </c>
      <c r="K4214">
        <v>3</v>
      </c>
      <c r="L4214">
        <v>195.39</v>
      </c>
      <c r="M4214">
        <v>0.153</v>
      </c>
      <c r="O4214" s="12">
        <f>VLOOKUP(C4214,[3]May!$C:$Z,24,FALSE)</f>
        <v>2019</v>
      </c>
    </row>
    <row r="4215" spans="1:15" x14ac:dyDescent="0.25">
      <c r="A4215" t="s">
        <v>1245</v>
      </c>
      <c r="C4215" t="s">
        <v>1277</v>
      </c>
      <c r="E4215">
        <v>12</v>
      </c>
      <c r="F4215" t="s">
        <v>1253</v>
      </c>
      <c r="J4215" t="s">
        <v>23</v>
      </c>
      <c r="K4215">
        <v>1</v>
      </c>
      <c r="L4215">
        <v>61.2</v>
      </c>
      <c r="M4215">
        <v>8.3370000000000007E-3</v>
      </c>
      <c r="O4215" s="12">
        <f>VLOOKUP(C4215,[3]May!$C:$Z,24,FALSE)</f>
        <v>2019</v>
      </c>
    </row>
    <row r="4216" spans="1:15" x14ac:dyDescent="0.25">
      <c r="A4216" t="s">
        <v>1245</v>
      </c>
      <c r="C4216" t="s">
        <v>1277</v>
      </c>
      <c r="E4216">
        <v>2</v>
      </c>
      <c r="F4216" t="s">
        <v>1247</v>
      </c>
      <c r="J4216" t="s">
        <v>23</v>
      </c>
      <c r="K4216">
        <v>2</v>
      </c>
      <c r="L4216">
        <v>10.220000000000001</v>
      </c>
      <c r="M4216">
        <v>8.0000000000000002E-3</v>
      </c>
      <c r="O4216" s="12">
        <f>VLOOKUP(C4216,[3]May!$C:$Z,24,FALSE)</f>
        <v>2019</v>
      </c>
    </row>
    <row r="4217" spans="1:15" x14ac:dyDescent="0.25">
      <c r="A4217" t="s">
        <v>1245</v>
      </c>
      <c r="C4217" t="s">
        <v>1277</v>
      </c>
      <c r="E4217">
        <v>2</v>
      </c>
      <c r="F4217" t="s">
        <v>1247</v>
      </c>
      <c r="J4217" t="s">
        <v>23</v>
      </c>
      <c r="K4217">
        <v>4</v>
      </c>
      <c r="L4217">
        <v>260.52</v>
      </c>
      <c r="M4217">
        <v>0.20399999999999999</v>
      </c>
      <c r="O4217" s="12">
        <f>VLOOKUP(C4217,[3]May!$C:$Z,24,FALSE)</f>
        <v>2019</v>
      </c>
    </row>
    <row r="4218" spans="1:15" x14ac:dyDescent="0.25">
      <c r="A4218" t="s">
        <v>1245</v>
      </c>
      <c r="C4218" t="s">
        <v>1277</v>
      </c>
      <c r="E4218">
        <v>2</v>
      </c>
      <c r="F4218" t="s">
        <v>1247</v>
      </c>
      <c r="J4218" t="s">
        <v>23</v>
      </c>
      <c r="K4218">
        <v>1</v>
      </c>
      <c r="L4218">
        <v>65.13</v>
      </c>
      <c r="M4218">
        <v>5.0999999999999997E-2</v>
      </c>
      <c r="O4218" s="12">
        <f>VLOOKUP(C4218,[3]May!$C:$Z,24,FALSE)</f>
        <v>2019</v>
      </c>
    </row>
    <row r="4219" spans="1:15" x14ac:dyDescent="0.25">
      <c r="A4219" t="s">
        <v>1245</v>
      </c>
      <c r="C4219" t="s">
        <v>1277</v>
      </c>
      <c r="E4219">
        <v>2</v>
      </c>
      <c r="F4219" t="s">
        <v>1247</v>
      </c>
      <c r="J4219" t="s">
        <v>23</v>
      </c>
      <c r="K4219">
        <v>8</v>
      </c>
      <c r="L4219">
        <v>40.880000000000003</v>
      </c>
      <c r="M4219">
        <v>3.2000000000000001E-2</v>
      </c>
      <c r="O4219" s="12">
        <f>VLOOKUP(C4219,[3]May!$C:$Z,24,FALSE)</f>
        <v>2019</v>
      </c>
    </row>
    <row r="4220" spans="1:15" x14ac:dyDescent="0.25">
      <c r="A4220" t="s">
        <v>1245</v>
      </c>
      <c r="C4220" t="s">
        <v>1277</v>
      </c>
      <c r="E4220">
        <v>2</v>
      </c>
      <c r="F4220" t="s">
        <v>1247</v>
      </c>
      <c r="J4220" t="s">
        <v>23</v>
      </c>
      <c r="K4220">
        <v>2</v>
      </c>
      <c r="L4220">
        <v>130.26</v>
      </c>
      <c r="M4220">
        <v>0.10199999999999999</v>
      </c>
      <c r="O4220" s="12">
        <f>VLOOKUP(C4220,[3]May!$C:$Z,24,FALSE)</f>
        <v>2019</v>
      </c>
    </row>
    <row r="4221" spans="1:15" x14ac:dyDescent="0.25">
      <c r="A4221" t="s">
        <v>1245</v>
      </c>
      <c r="C4221" t="s">
        <v>1277</v>
      </c>
      <c r="E4221">
        <v>2</v>
      </c>
      <c r="F4221" t="s">
        <v>1247</v>
      </c>
      <c r="J4221" t="s">
        <v>23</v>
      </c>
      <c r="K4221">
        <v>1</v>
      </c>
      <c r="L4221">
        <v>5.1100000000000003</v>
      </c>
      <c r="M4221">
        <v>4.0000000000000001E-3</v>
      </c>
      <c r="O4221" s="12">
        <f>VLOOKUP(C4221,[3]May!$C:$Z,24,FALSE)</f>
        <v>2019</v>
      </c>
    </row>
    <row r="4222" spans="1:15" x14ac:dyDescent="0.25">
      <c r="A4222" t="s">
        <v>1245</v>
      </c>
      <c r="C4222" t="s">
        <v>1277</v>
      </c>
      <c r="E4222">
        <v>12</v>
      </c>
      <c r="F4222" t="s">
        <v>1253</v>
      </c>
      <c r="J4222" t="s">
        <v>23</v>
      </c>
      <c r="K4222">
        <v>1</v>
      </c>
      <c r="L4222">
        <v>61.2</v>
      </c>
      <c r="M4222">
        <v>8.3370000000000007E-3</v>
      </c>
      <c r="O4222" s="12">
        <f>VLOOKUP(C4222,[3]May!$C:$Z,24,FALSE)</f>
        <v>2019</v>
      </c>
    </row>
    <row r="4223" spans="1:15" x14ac:dyDescent="0.25">
      <c r="A4223" t="s">
        <v>1245</v>
      </c>
      <c r="C4223" t="s">
        <v>1277</v>
      </c>
      <c r="E4223">
        <v>2</v>
      </c>
      <c r="F4223" t="s">
        <v>1247</v>
      </c>
      <c r="J4223" t="s">
        <v>23</v>
      </c>
      <c r="K4223">
        <v>2</v>
      </c>
      <c r="L4223">
        <v>10.220000000000001</v>
      </c>
      <c r="M4223">
        <v>8.0000000000000002E-3</v>
      </c>
      <c r="O4223" s="12">
        <f>VLOOKUP(C4223,[3]May!$C:$Z,24,FALSE)</f>
        <v>2019</v>
      </c>
    </row>
    <row r="4224" spans="1:15" x14ac:dyDescent="0.25">
      <c r="A4224" t="s">
        <v>1245</v>
      </c>
      <c r="C4224" t="s">
        <v>1277</v>
      </c>
      <c r="E4224">
        <v>9</v>
      </c>
      <c r="F4224" t="s">
        <v>1256</v>
      </c>
      <c r="J4224" t="s">
        <v>23</v>
      </c>
      <c r="K4224">
        <v>4</v>
      </c>
      <c r="L4224">
        <v>156.24</v>
      </c>
      <c r="M4224">
        <v>0.1288</v>
      </c>
      <c r="O4224" s="12">
        <f>VLOOKUP(C4224,[3]May!$C:$Z,24,FALSE)</f>
        <v>2019</v>
      </c>
    </row>
    <row r="4225" spans="1:15" x14ac:dyDescent="0.25">
      <c r="A4225" t="s">
        <v>1245</v>
      </c>
      <c r="C4225" t="s">
        <v>1277</v>
      </c>
      <c r="E4225">
        <v>2</v>
      </c>
      <c r="F4225" t="s">
        <v>1247</v>
      </c>
      <c r="J4225" t="s">
        <v>23</v>
      </c>
      <c r="K4225">
        <v>5</v>
      </c>
      <c r="L4225">
        <v>325.64999999999998</v>
      </c>
      <c r="M4225">
        <v>0.255</v>
      </c>
      <c r="O4225" s="12">
        <f>VLOOKUP(C4225,[3]May!$C:$Z,24,FALSE)</f>
        <v>2019</v>
      </c>
    </row>
    <row r="4226" spans="1:15" x14ac:dyDescent="0.25">
      <c r="A4226" t="s">
        <v>1245</v>
      </c>
      <c r="C4226" t="s">
        <v>1277</v>
      </c>
      <c r="E4226">
        <v>2</v>
      </c>
      <c r="F4226" t="s">
        <v>1247</v>
      </c>
      <c r="J4226" t="s">
        <v>23</v>
      </c>
      <c r="K4226">
        <v>1</v>
      </c>
      <c r="L4226">
        <v>5.1100000000000003</v>
      </c>
      <c r="M4226">
        <v>4.0000000000000001E-3</v>
      </c>
      <c r="O4226" s="12">
        <f>VLOOKUP(C4226,[3]May!$C:$Z,24,FALSE)</f>
        <v>2019</v>
      </c>
    </row>
    <row r="4227" spans="1:15" x14ac:dyDescent="0.25">
      <c r="A4227" t="s">
        <v>1245</v>
      </c>
      <c r="C4227" t="s">
        <v>1277</v>
      </c>
      <c r="E4227">
        <v>2</v>
      </c>
      <c r="F4227" t="s">
        <v>1247</v>
      </c>
      <c r="J4227" t="s">
        <v>23</v>
      </c>
      <c r="K4227">
        <v>5</v>
      </c>
      <c r="L4227">
        <v>325.64999999999998</v>
      </c>
      <c r="M4227">
        <v>0.255</v>
      </c>
      <c r="O4227" s="12">
        <f>VLOOKUP(C4227,[3]May!$C:$Z,24,FALSE)</f>
        <v>2019</v>
      </c>
    </row>
    <row r="4228" spans="1:15" x14ac:dyDescent="0.25">
      <c r="A4228" t="s">
        <v>1245</v>
      </c>
      <c r="C4228" t="s">
        <v>1277</v>
      </c>
      <c r="E4228">
        <v>2</v>
      </c>
      <c r="F4228" t="s">
        <v>1247</v>
      </c>
      <c r="J4228" t="s">
        <v>23</v>
      </c>
      <c r="K4228">
        <v>7</v>
      </c>
      <c r="L4228">
        <v>455.91</v>
      </c>
      <c r="M4228">
        <v>0.35699999999999998</v>
      </c>
      <c r="O4228" s="12">
        <f>VLOOKUP(C4228,[3]May!$C:$Z,24,FALSE)</f>
        <v>2019</v>
      </c>
    </row>
    <row r="4229" spans="1:15" x14ac:dyDescent="0.25">
      <c r="A4229" t="s">
        <v>1245</v>
      </c>
      <c r="C4229" t="s">
        <v>1277</v>
      </c>
      <c r="E4229">
        <v>12</v>
      </c>
      <c r="F4229" t="s">
        <v>1253</v>
      </c>
      <c r="J4229" t="s">
        <v>23</v>
      </c>
      <c r="K4229">
        <v>1</v>
      </c>
      <c r="L4229">
        <v>61.2</v>
      </c>
      <c r="M4229">
        <v>8.3370000000000007E-3</v>
      </c>
      <c r="O4229" s="12">
        <f>VLOOKUP(C4229,[3]May!$C:$Z,24,FALSE)</f>
        <v>2019</v>
      </c>
    </row>
    <row r="4230" spans="1:15" x14ac:dyDescent="0.25">
      <c r="A4230" t="s">
        <v>1245</v>
      </c>
      <c r="C4230" t="s">
        <v>1277</v>
      </c>
      <c r="E4230">
        <v>2</v>
      </c>
      <c r="F4230" t="s">
        <v>1247</v>
      </c>
      <c r="J4230" t="s">
        <v>23</v>
      </c>
      <c r="K4230">
        <v>5</v>
      </c>
      <c r="L4230">
        <v>25.55</v>
      </c>
      <c r="M4230">
        <v>0.02</v>
      </c>
      <c r="O4230" s="12">
        <f>VLOOKUP(C4230,[3]May!$C:$Z,24,FALSE)</f>
        <v>2019</v>
      </c>
    </row>
    <row r="4231" spans="1:15" x14ac:dyDescent="0.25">
      <c r="A4231" t="s">
        <v>1245</v>
      </c>
      <c r="C4231" t="s">
        <v>1277</v>
      </c>
      <c r="E4231">
        <v>2</v>
      </c>
      <c r="F4231" t="s">
        <v>1247</v>
      </c>
      <c r="J4231" t="s">
        <v>23</v>
      </c>
      <c r="K4231">
        <v>9</v>
      </c>
      <c r="L4231">
        <v>586.16999999999996</v>
      </c>
      <c r="M4231">
        <v>0.45900000000000002</v>
      </c>
      <c r="O4231" s="12">
        <f>VLOOKUP(C4231,[3]May!$C:$Z,24,FALSE)</f>
        <v>2019</v>
      </c>
    </row>
    <row r="4232" spans="1:15" x14ac:dyDescent="0.25">
      <c r="A4232" t="s">
        <v>1245</v>
      </c>
      <c r="C4232" t="s">
        <v>1277</v>
      </c>
      <c r="E4232">
        <v>2</v>
      </c>
      <c r="F4232" t="s">
        <v>1247</v>
      </c>
      <c r="J4232" t="s">
        <v>23</v>
      </c>
      <c r="K4232">
        <v>3</v>
      </c>
      <c r="L4232">
        <v>195.39</v>
      </c>
      <c r="M4232">
        <v>0.153</v>
      </c>
      <c r="O4232" s="12">
        <f>VLOOKUP(C4232,[3]May!$C:$Z,24,FALSE)</f>
        <v>2019</v>
      </c>
    </row>
    <row r="4233" spans="1:15" x14ac:dyDescent="0.25">
      <c r="A4233" t="s">
        <v>1245</v>
      </c>
      <c r="C4233" t="s">
        <v>1277</v>
      </c>
      <c r="E4233">
        <v>2</v>
      </c>
      <c r="F4233" t="s">
        <v>1247</v>
      </c>
      <c r="J4233" t="s">
        <v>23</v>
      </c>
      <c r="K4233">
        <v>5</v>
      </c>
      <c r="L4233">
        <v>25.55</v>
      </c>
      <c r="M4233">
        <v>0.02</v>
      </c>
      <c r="O4233" s="12">
        <f>VLOOKUP(C4233,[3]May!$C:$Z,24,FALSE)</f>
        <v>2019</v>
      </c>
    </row>
    <row r="4234" spans="1:15" x14ac:dyDescent="0.25">
      <c r="A4234" t="s">
        <v>1245</v>
      </c>
      <c r="C4234" t="s">
        <v>1277</v>
      </c>
      <c r="E4234">
        <v>2</v>
      </c>
      <c r="F4234" t="s">
        <v>1247</v>
      </c>
      <c r="J4234" t="s">
        <v>23</v>
      </c>
      <c r="K4234">
        <v>4</v>
      </c>
      <c r="L4234">
        <v>260.52</v>
      </c>
      <c r="M4234">
        <v>0.20399999999999999</v>
      </c>
      <c r="O4234" s="12">
        <f>VLOOKUP(C4234,[3]May!$C:$Z,24,FALSE)</f>
        <v>2019</v>
      </c>
    </row>
    <row r="4235" spans="1:15" x14ac:dyDescent="0.25">
      <c r="A4235" t="s">
        <v>1245</v>
      </c>
      <c r="C4235" t="s">
        <v>1277</v>
      </c>
      <c r="E4235">
        <v>12</v>
      </c>
      <c r="F4235" t="s">
        <v>1253</v>
      </c>
      <c r="J4235" t="s">
        <v>23</v>
      </c>
      <c r="K4235">
        <v>1</v>
      </c>
      <c r="L4235">
        <v>61.2</v>
      </c>
      <c r="M4235">
        <v>8.3370000000000007E-3</v>
      </c>
      <c r="O4235" s="12">
        <f>VLOOKUP(C4235,[3]May!$C:$Z,24,FALSE)</f>
        <v>2019</v>
      </c>
    </row>
    <row r="4236" spans="1:15" x14ac:dyDescent="0.25">
      <c r="A4236" t="s">
        <v>1245</v>
      </c>
      <c r="C4236" t="s">
        <v>1277</v>
      </c>
      <c r="E4236">
        <v>2</v>
      </c>
      <c r="F4236" t="s">
        <v>1247</v>
      </c>
      <c r="J4236" t="s">
        <v>23</v>
      </c>
      <c r="K4236">
        <v>8</v>
      </c>
      <c r="L4236">
        <v>40.880000000000003</v>
      </c>
      <c r="M4236">
        <v>3.2000000000000001E-2</v>
      </c>
      <c r="O4236" s="12">
        <f>VLOOKUP(C4236,[3]May!$C:$Z,24,FALSE)</f>
        <v>2019</v>
      </c>
    </row>
    <row r="4237" spans="1:15" x14ac:dyDescent="0.25">
      <c r="A4237" t="s">
        <v>1245</v>
      </c>
      <c r="C4237" t="s">
        <v>1277</v>
      </c>
      <c r="E4237">
        <v>12</v>
      </c>
      <c r="F4237" t="s">
        <v>1253</v>
      </c>
      <c r="J4237" t="s">
        <v>23</v>
      </c>
      <c r="K4237">
        <v>1</v>
      </c>
      <c r="L4237">
        <v>61.2</v>
      </c>
      <c r="M4237">
        <v>8.3370000000000007E-3</v>
      </c>
      <c r="O4237" s="12">
        <f>VLOOKUP(C4237,[3]May!$C:$Z,24,FALSE)</f>
        <v>2019</v>
      </c>
    </row>
    <row r="4238" spans="1:15" x14ac:dyDescent="0.25">
      <c r="A4238" t="s">
        <v>1245</v>
      </c>
      <c r="C4238" t="s">
        <v>1277</v>
      </c>
      <c r="E4238">
        <v>2</v>
      </c>
      <c r="F4238" t="s">
        <v>1247</v>
      </c>
      <c r="J4238" t="s">
        <v>23</v>
      </c>
      <c r="K4238">
        <v>2</v>
      </c>
      <c r="L4238">
        <v>130.26</v>
      </c>
      <c r="M4238">
        <v>0.10199999999999999</v>
      </c>
      <c r="O4238" s="12">
        <f>VLOOKUP(C4238,[3]May!$C:$Z,24,FALSE)</f>
        <v>2019</v>
      </c>
    </row>
    <row r="4239" spans="1:15" x14ac:dyDescent="0.25">
      <c r="A4239" t="s">
        <v>1245</v>
      </c>
      <c r="C4239" t="s">
        <v>1277</v>
      </c>
      <c r="E4239">
        <v>2</v>
      </c>
      <c r="F4239" t="s">
        <v>1247</v>
      </c>
      <c r="J4239" t="s">
        <v>23</v>
      </c>
      <c r="K4239">
        <v>6</v>
      </c>
      <c r="L4239">
        <v>30.66</v>
      </c>
      <c r="M4239">
        <v>2.4E-2</v>
      </c>
      <c r="O4239" s="12">
        <f>VLOOKUP(C4239,[3]May!$C:$Z,24,FALSE)</f>
        <v>2019</v>
      </c>
    </row>
    <row r="4240" spans="1:15" x14ac:dyDescent="0.25">
      <c r="A4240" t="s">
        <v>1245</v>
      </c>
      <c r="C4240" t="s">
        <v>1277</v>
      </c>
      <c r="E4240">
        <v>2</v>
      </c>
      <c r="F4240" t="s">
        <v>1247</v>
      </c>
      <c r="J4240" t="s">
        <v>23</v>
      </c>
      <c r="K4240">
        <v>9</v>
      </c>
      <c r="L4240">
        <v>45.99</v>
      </c>
      <c r="M4240">
        <v>3.5999999999999997E-2</v>
      </c>
      <c r="O4240" s="12">
        <f>VLOOKUP(C4240,[3]May!$C:$Z,24,FALSE)</f>
        <v>2019</v>
      </c>
    </row>
    <row r="4241" spans="1:15" x14ac:dyDescent="0.25">
      <c r="A4241" t="s">
        <v>1245</v>
      </c>
      <c r="C4241" t="s">
        <v>1277</v>
      </c>
      <c r="E4241">
        <v>12</v>
      </c>
      <c r="F4241" t="s">
        <v>1253</v>
      </c>
      <c r="J4241" t="s">
        <v>23</v>
      </c>
      <c r="K4241">
        <v>1</v>
      </c>
      <c r="L4241">
        <v>61.2</v>
      </c>
      <c r="M4241">
        <v>8.3370000000000007E-3</v>
      </c>
      <c r="O4241" s="12">
        <f>VLOOKUP(C4241,[3]May!$C:$Z,24,FALSE)</f>
        <v>2019</v>
      </c>
    </row>
    <row r="4242" spans="1:15" x14ac:dyDescent="0.25">
      <c r="A4242" t="s">
        <v>1245</v>
      </c>
      <c r="C4242" t="s">
        <v>1277</v>
      </c>
      <c r="E4242">
        <v>2</v>
      </c>
      <c r="F4242" t="s">
        <v>1247</v>
      </c>
      <c r="J4242" t="s">
        <v>23</v>
      </c>
      <c r="K4242">
        <v>4</v>
      </c>
      <c r="L4242">
        <v>260.52</v>
      </c>
      <c r="M4242">
        <v>0.20399999999999999</v>
      </c>
      <c r="O4242" s="12">
        <f>VLOOKUP(C4242,[3]May!$C:$Z,24,FALSE)</f>
        <v>2019</v>
      </c>
    </row>
    <row r="4243" spans="1:15" x14ac:dyDescent="0.25">
      <c r="A4243" t="s">
        <v>1245</v>
      </c>
      <c r="C4243" t="s">
        <v>1277</v>
      </c>
      <c r="E4243">
        <v>2</v>
      </c>
      <c r="F4243" t="s">
        <v>1247</v>
      </c>
      <c r="J4243" t="s">
        <v>23</v>
      </c>
      <c r="K4243">
        <v>1</v>
      </c>
      <c r="L4243">
        <v>5.1100000000000003</v>
      </c>
      <c r="M4243">
        <v>4.0000000000000001E-3</v>
      </c>
      <c r="O4243" s="12">
        <f>VLOOKUP(C4243,[3]May!$C:$Z,24,FALSE)</f>
        <v>2019</v>
      </c>
    </row>
    <row r="4244" spans="1:15" x14ac:dyDescent="0.25">
      <c r="A4244" t="s">
        <v>1245</v>
      </c>
      <c r="C4244" t="s">
        <v>1277</v>
      </c>
      <c r="E4244">
        <v>2</v>
      </c>
      <c r="F4244" t="s">
        <v>1247</v>
      </c>
      <c r="J4244" t="s">
        <v>23</v>
      </c>
      <c r="K4244">
        <v>11</v>
      </c>
      <c r="L4244">
        <v>716.43</v>
      </c>
      <c r="M4244">
        <v>0.56100000000000005</v>
      </c>
      <c r="O4244" s="12">
        <f>VLOOKUP(C4244,[3]May!$C:$Z,24,FALSE)</f>
        <v>2019</v>
      </c>
    </row>
    <row r="4245" spans="1:15" x14ac:dyDescent="0.25">
      <c r="A4245" t="s">
        <v>1245</v>
      </c>
      <c r="C4245" t="s">
        <v>1277</v>
      </c>
      <c r="E4245">
        <v>2</v>
      </c>
      <c r="F4245" t="s">
        <v>1247</v>
      </c>
      <c r="J4245" t="s">
        <v>23</v>
      </c>
      <c r="K4245">
        <v>8</v>
      </c>
      <c r="L4245">
        <v>521.04</v>
      </c>
      <c r="M4245">
        <v>0.40799999999999997</v>
      </c>
      <c r="O4245" s="12">
        <f>VLOOKUP(C4245,[3]May!$C:$Z,24,FALSE)</f>
        <v>2019</v>
      </c>
    </row>
    <row r="4246" spans="1:15" x14ac:dyDescent="0.25">
      <c r="A4246" t="s">
        <v>1245</v>
      </c>
      <c r="C4246" t="s">
        <v>1277</v>
      </c>
      <c r="E4246">
        <v>2</v>
      </c>
      <c r="F4246" t="s">
        <v>1247</v>
      </c>
      <c r="J4246" t="s">
        <v>23</v>
      </c>
      <c r="K4246">
        <v>5</v>
      </c>
      <c r="L4246">
        <v>25.55</v>
      </c>
      <c r="M4246">
        <v>0.02</v>
      </c>
      <c r="O4246" s="12">
        <f>VLOOKUP(C4246,[3]May!$C:$Z,24,FALSE)</f>
        <v>2019</v>
      </c>
    </row>
    <row r="4247" spans="1:15" x14ac:dyDescent="0.25">
      <c r="A4247" t="s">
        <v>1245</v>
      </c>
      <c r="C4247" t="s">
        <v>1277</v>
      </c>
      <c r="E4247">
        <v>12</v>
      </c>
      <c r="F4247" t="s">
        <v>1253</v>
      </c>
      <c r="J4247" t="s">
        <v>23</v>
      </c>
      <c r="K4247">
        <v>1</v>
      </c>
      <c r="L4247">
        <v>61.2</v>
      </c>
      <c r="M4247">
        <v>8.3370000000000007E-3</v>
      </c>
      <c r="O4247" s="12">
        <f>VLOOKUP(C4247,[3]May!$C:$Z,24,FALSE)</f>
        <v>2019</v>
      </c>
    </row>
    <row r="4248" spans="1:15" x14ac:dyDescent="0.25">
      <c r="A4248" t="s">
        <v>1245</v>
      </c>
      <c r="C4248" t="s">
        <v>1277</v>
      </c>
      <c r="E4248">
        <v>2</v>
      </c>
      <c r="F4248" t="s">
        <v>1247</v>
      </c>
      <c r="J4248" t="s">
        <v>23</v>
      </c>
      <c r="K4248">
        <v>3</v>
      </c>
      <c r="L4248">
        <v>15.33</v>
      </c>
      <c r="M4248">
        <v>1.2E-2</v>
      </c>
      <c r="O4248" s="12">
        <f>VLOOKUP(C4248,[3]May!$C:$Z,24,FALSE)</f>
        <v>2019</v>
      </c>
    </row>
    <row r="4249" spans="1:15" x14ac:dyDescent="0.25">
      <c r="A4249" t="s">
        <v>1245</v>
      </c>
      <c r="C4249" t="s">
        <v>1277</v>
      </c>
      <c r="E4249">
        <v>2</v>
      </c>
      <c r="F4249" t="s">
        <v>1247</v>
      </c>
      <c r="J4249" t="s">
        <v>23</v>
      </c>
      <c r="K4249">
        <v>4</v>
      </c>
      <c r="L4249">
        <v>260.52</v>
      </c>
      <c r="M4249">
        <v>0.20399999999999999</v>
      </c>
      <c r="O4249" s="12">
        <f>VLOOKUP(C4249,[3]May!$C:$Z,24,FALSE)</f>
        <v>2019</v>
      </c>
    </row>
    <row r="4250" spans="1:15" x14ac:dyDescent="0.25">
      <c r="A4250" t="s">
        <v>1245</v>
      </c>
      <c r="C4250" t="s">
        <v>1277</v>
      </c>
      <c r="E4250">
        <v>2</v>
      </c>
      <c r="F4250" t="s">
        <v>1247</v>
      </c>
      <c r="J4250" t="s">
        <v>23</v>
      </c>
      <c r="K4250">
        <v>10</v>
      </c>
      <c r="L4250">
        <v>51.1</v>
      </c>
      <c r="M4250">
        <v>0.04</v>
      </c>
      <c r="O4250" s="12">
        <f>VLOOKUP(C4250,[3]May!$C:$Z,24,FALSE)</f>
        <v>2019</v>
      </c>
    </row>
    <row r="4251" spans="1:15" x14ac:dyDescent="0.25">
      <c r="A4251" t="s">
        <v>1245</v>
      </c>
      <c r="C4251" t="s">
        <v>1277</v>
      </c>
      <c r="E4251">
        <v>2</v>
      </c>
      <c r="F4251" t="s">
        <v>1247</v>
      </c>
      <c r="J4251" t="s">
        <v>23</v>
      </c>
      <c r="K4251">
        <v>7</v>
      </c>
      <c r="L4251">
        <v>455.91</v>
      </c>
      <c r="M4251">
        <v>0.35699999999999998</v>
      </c>
      <c r="O4251" s="12">
        <f>VLOOKUP(C4251,[3]May!$C:$Z,24,FALSE)</f>
        <v>2019</v>
      </c>
    </row>
    <row r="4252" spans="1:15" x14ac:dyDescent="0.25">
      <c r="A4252" t="s">
        <v>1245</v>
      </c>
      <c r="C4252" t="s">
        <v>1277</v>
      </c>
      <c r="E4252">
        <v>2</v>
      </c>
      <c r="F4252" t="s">
        <v>1247</v>
      </c>
      <c r="J4252" t="s">
        <v>23</v>
      </c>
      <c r="K4252">
        <v>6</v>
      </c>
      <c r="L4252">
        <v>390.78</v>
      </c>
      <c r="M4252">
        <v>0.30599999999999999</v>
      </c>
      <c r="O4252" s="12">
        <f>VLOOKUP(C4252,[3]May!$C:$Z,24,FALSE)</f>
        <v>2019</v>
      </c>
    </row>
    <row r="4253" spans="1:15" x14ac:dyDescent="0.25">
      <c r="A4253" t="s">
        <v>1245</v>
      </c>
      <c r="C4253" t="s">
        <v>1277</v>
      </c>
      <c r="E4253">
        <v>2</v>
      </c>
      <c r="F4253" t="s">
        <v>1247</v>
      </c>
      <c r="J4253" t="s">
        <v>23</v>
      </c>
      <c r="K4253">
        <v>8</v>
      </c>
      <c r="L4253">
        <v>521.04</v>
      </c>
      <c r="M4253">
        <v>0.40799999999999997</v>
      </c>
      <c r="O4253" s="12">
        <f>VLOOKUP(C4253,[3]May!$C:$Z,24,FALSE)</f>
        <v>2019</v>
      </c>
    </row>
    <row r="4254" spans="1:15" x14ac:dyDescent="0.25">
      <c r="A4254" t="s">
        <v>1245</v>
      </c>
      <c r="C4254" t="s">
        <v>1277</v>
      </c>
      <c r="E4254">
        <v>2</v>
      </c>
      <c r="F4254" t="s">
        <v>1247</v>
      </c>
      <c r="J4254" t="s">
        <v>23</v>
      </c>
      <c r="K4254">
        <v>2</v>
      </c>
      <c r="L4254">
        <v>130.26</v>
      </c>
      <c r="M4254">
        <v>0.10199999999999999</v>
      </c>
      <c r="O4254" s="12">
        <f>VLOOKUP(C4254,[3]May!$C:$Z,24,FALSE)</f>
        <v>2019</v>
      </c>
    </row>
    <row r="4255" spans="1:15" x14ac:dyDescent="0.25">
      <c r="A4255" t="s">
        <v>1245</v>
      </c>
      <c r="C4255" t="s">
        <v>1277</v>
      </c>
      <c r="E4255">
        <v>2</v>
      </c>
      <c r="F4255" t="s">
        <v>1247</v>
      </c>
      <c r="J4255" t="s">
        <v>23</v>
      </c>
      <c r="K4255">
        <v>8</v>
      </c>
      <c r="L4255">
        <v>40.880000000000003</v>
      </c>
      <c r="M4255">
        <v>3.2000000000000001E-2</v>
      </c>
      <c r="O4255" s="12">
        <f>VLOOKUP(C4255,[3]May!$C:$Z,24,FALSE)</f>
        <v>2019</v>
      </c>
    </row>
    <row r="4256" spans="1:15" x14ac:dyDescent="0.25">
      <c r="A4256" t="s">
        <v>1245</v>
      </c>
      <c r="C4256" t="s">
        <v>1277</v>
      </c>
      <c r="E4256">
        <v>2</v>
      </c>
      <c r="F4256" t="s">
        <v>1247</v>
      </c>
      <c r="J4256" t="s">
        <v>23</v>
      </c>
      <c r="K4256">
        <v>7</v>
      </c>
      <c r="L4256">
        <v>35.770000000000003</v>
      </c>
      <c r="M4256">
        <v>2.8000000000000001E-2</v>
      </c>
      <c r="O4256" s="12">
        <f>VLOOKUP(C4256,[3]May!$C:$Z,24,FALSE)</f>
        <v>2019</v>
      </c>
    </row>
    <row r="4257" spans="1:15" x14ac:dyDescent="0.25">
      <c r="A4257" t="s">
        <v>1245</v>
      </c>
      <c r="C4257" t="s">
        <v>1277</v>
      </c>
      <c r="E4257">
        <v>2</v>
      </c>
      <c r="F4257" t="s">
        <v>1247</v>
      </c>
      <c r="J4257" t="s">
        <v>23</v>
      </c>
      <c r="K4257">
        <v>1</v>
      </c>
      <c r="L4257">
        <v>65.13</v>
      </c>
      <c r="M4257">
        <v>5.0999999999999997E-2</v>
      </c>
      <c r="O4257" s="12">
        <f>VLOOKUP(C4257,[3]May!$C:$Z,24,FALSE)</f>
        <v>2019</v>
      </c>
    </row>
    <row r="4258" spans="1:15" x14ac:dyDescent="0.25">
      <c r="A4258" t="s">
        <v>1245</v>
      </c>
      <c r="C4258" t="s">
        <v>1277</v>
      </c>
      <c r="E4258">
        <v>2</v>
      </c>
      <c r="F4258" t="s">
        <v>1247</v>
      </c>
      <c r="J4258" t="s">
        <v>23</v>
      </c>
      <c r="K4258">
        <v>9</v>
      </c>
      <c r="L4258">
        <v>45.99</v>
      </c>
      <c r="M4258">
        <v>3.5999999999999997E-2</v>
      </c>
      <c r="O4258" s="12">
        <f>VLOOKUP(C4258,[3]May!$C:$Z,24,FALSE)</f>
        <v>2019</v>
      </c>
    </row>
    <row r="4259" spans="1:15" x14ac:dyDescent="0.25">
      <c r="A4259" t="s">
        <v>1245</v>
      </c>
      <c r="C4259" t="s">
        <v>1277</v>
      </c>
      <c r="E4259">
        <v>12</v>
      </c>
      <c r="F4259" t="s">
        <v>1253</v>
      </c>
      <c r="J4259" t="s">
        <v>23</v>
      </c>
      <c r="K4259">
        <v>1</v>
      </c>
      <c r="L4259">
        <v>61.2</v>
      </c>
      <c r="M4259">
        <v>8.3370000000000007E-3</v>
      </c>
      <c r="O4259" s="12">
        <f>VLOOKUP(C4259,[3]May!$C:$Z,24,FALSE)</f>
        <v>2019</v>
      </c>
    </row>
    <row r="4260" spans="1:15" x14ac:dyDescent="0.25">
      <c r="A4260" t="s">
        <v>1245</v>
      </c>
      <c r="C4260" t="s">
        <v>1277</v>
      </c>
      <c r="E4260">
        <v>2</v>
      </c>
      <c r="F4260" t="s">
        <v>1247</v>
      </c>
      <c r="J4260" t="s">
        <v>23</v>
      </c>
      <c r="K4260">
        <v>1</v>
      </c>
      <c r="L4260">
        <v>65.13</v>
      </c>
      <c r="M4260">
        <v>5.0999999999999997E-2</v>
      </c>
      <c r="O4260" s="12">
        <f>VLOOKUP(C4260,[3]May!$C:$Z,24,FALSE)</f>
        <v>2019</v>
      </c>
    </row>
    <row r="4261" spans="1:15" x14ac:dyDescent="0.25">
      <c r="A4261" t="s">
        <v>1245</v>
      </c>
      <c r="C4261" t="s">
        <v>1277</v>
      </c>
      <c r="E4261">
        <v>2</v>
      </c>
      <c r="F4261" t="s">
        <v>1247</v>
      </c>
      <c r="J4261" t="s">
        <v>23</v>
      </c>
      <c r="K4261">
        <v>6</v>
      </c>
      <c r="L4261">
        <v>30.66</v>
      </c>
      <c r="M4261">
        <v>2.4E-2</v>
      </c>
      <c r="O4261" s="12">
        <f>VLOOKUP(C4261,[3]May!$C:$Z,24,FALSE)</f>
        <v>2019</v>
      </c>
    </row>
    <row r="4262" spans="1:15" x14ac:dyDescent="0.25">
      <c r="A4262" t="s">
        <v>1245</v>
      </c>
      <c r="C4262" t="s">
        <v>1277</v>
      </c>
      <c r="E4262">
        <v>2</v>
      </c>
      <c r="F4262" t="s">
        <v>1247</v>
      </c>
      <c r="J4262" t="s">
        <v>23</v>
      </c>
      <c r="K4262">
        <v>4</v>
      </c>
      <c r="L4262">
        <v>260.52</v>
      </c>
      <c r="M4262">
        <v>0.20399999999999999</v>
      </c>
      <c r="O4262" s="12">
        <f>VLOOKUP(C4262,[3]May!$C:$Z,24,FALSE)</f>
        <v>2019</v>
      </c>
    </row>
    <row r="4263" spans="1:15" x14ac:dyDescent="0.25">
      <c r="A4263" t="s">
        <v>1245</v>
      </c>
      <c r="C4263" t="s">
        <v>1277</v>
      </c>
      <c r="E4263">
        <v>2</v>
      </c>
      <c r="F4263" t="s">
        <v>1247</v>
      </c>
      <c r="J4263" t="s">
        <v>23</v>
      </c>
      <c r="K4263">
        <v>9</v>
      </c>
      <c r="L4263">
        <v>45.99</v>
      </c>
      <c r="M4263">
        <v>3.5999999999999997E-2</v>
      </c>
      <c r="O4263" s="12">
        <f>VLOOKUP(C4263,[3]May!$C:$Z,24,FALSE)</f>
        <v>2019</v>
      </c>
    </row>
    <row r="4264" spans="1:15" x14ac:dyDescent="0.25">
      <c r="A4264" t="s">
        <v>1245</v>
      </c>
      <c r="C4264" t="s">
        <v>1277</v>
      </c>
      <c r="E4264">
        <v>2</v>
      </c>
      <c r="F4264" t="s">
        <v>1247</v>
      </c>
      <c r="J4264" t="s">
        <v>23</v>
      </c>
      <c r="K4264">
        <v>3</v>
      </c>
      <c r="L4264">
        <v>15.33</v>
      </c>
      <c r="M4264">
        <v>1.2E-2</v>
      </c>
      <c r="O4264" s="12">
        <f>VLOOKUP(C4264,[3]May!$C:$Z,24,FALSE)</f>
        <v>2019</v>
      </c>
    </row>
    <row r="4265" spans="1:15" x14ac:dyDescent="0.25">
      <c r="A4265" t="s">
        <v>1245</v>
      </c>
      <c r="C4265" t="s">
        <v>1277</v>
      </c>
      <c r="E4265">
        <v>2</v>
      </c>
      <c r="F4265" t="s">
        <v>1247</v>
      </c>
      <c r="J4265" t="s">
        <v>23</v>
      </c>
      <c r="K4265">
        <v>6</v>
      </c>
      <c r="L4265">
        <v>390.78</v>
      </c>
      <c r="M4265">
        <v>0.30599999999999999</v>
      </c>
      <c r="O4265" s="12">
        <f>VLOOKUP(C4265,[3]May!$C:$Z,24,FALSE)</f>
        <v>2019</v>
      </c>
    </row>
    <row r="4266" spans="1:15" x14ac:dyDescent="0.25">
      <c r="A4266" t="s">
        <v>1245</v>
      </c>
      <c r="C4266" t="s">
        <v>1277</v>
      </c>
      <c r="E4266">
        <v>2</v>
      </c>
      <c r="F4266" t="s">
        <v>1247</v>
      </c>
      <c r="J4266" t="s">
        <v>23</v>
      </c>
      <c r="K4266">
        <v>2</v>
      </c>
      <c r="L4266">
        <v>10.220000000000001</v>
      </c>
      <c r="M4266">
        <v>8.0000000000000002E-3</v>
      </c>
      <c r="O4266" s="12">
        <f>VLOOKUP(C4266,[3]May!$C:$Z,24,FALSE)</f>
        <v>2019</v>
      </c>
    </row>
    <row r="4267" spans="1:15" x14ac:dyDescent="0.25">
      <c r="A4267" t="s">
        <v>1245</v>
      </c>
      <c r="C4267" t="s">
        <v>1277</v>
      </c>
      <c r="E4267">
        <v>2</v>
      </c>
      <c r="F4267" t="s">
        <v>1247</v>
      </c>
      <c r="J4267" t="s">
        <v>23</v>
      </c>
      <c r="K4267">
        <v>5</v>
      </c>
      <c r="L4267">
        <v>325.64999999999998</v>
      </c>
      <c r="M4267">
        <v>0.255</v>
      </c>
      <c r="O4267" s="12">
        <f>VLOOKUP(C4267,[3]May!$C:$Z,24,FALSE)</f>
        <v>2019</v>
      </c>
    </row>
    <row r="4268" spans="1:15" x14ac:dyDescent="0.25">
      <c r="A4268" t="s">
        <v>1245</v>
      </c>
      <c r="C4268" t="s">
        <v>1277</v>
      </c>
      <c r="E4268">
        <v>2</v>
      </c>
      <c r="F4268" t="s">
        <v>1247</v>
      </c>
      <c r="J4268" t="s">
        <v>23</v>
      </c>
      <c r="K4268">
        <v>3</v>
      </c>
      <c r="L4268">
        <v>15.33</v>
      </c>
      <c r="M4268">
        <v>1.2E-2</v>
      </c>
      <c r="O4268" s="12">
        <f>VLOOKUP(C4268,[3]May!$C:$Z,24,FALSE)</f>
        <v>2019</v>
      </c>
    </row>
    <row r="4269" spans="1:15" x14ac:dyDescent="0.25">
      <c r="A4269" t="s">
        <v>1245</v>
      </c>
      <c r="C4269" t="s">
        <v>1277</v>
      </c>
      <c r="E4269">
        <v>2</v>
      </c>
      <c r="F4269" t="s">
        <v>1247</v>
      </c>
      <c r="J4269" t="s">
        <v>23</v>
      </c>
      <c r="K4269">
        <v>5</v>
      </c>
      <c r="L4269">
        <v>325.64999999999998</v>
      </c>
      <c r="M4269">
        <v>0.255</v>
      </c>
      <c r="O4269" s="12">
        <f>VLOOKUP(C4269,[3]May!$C:$Z,24,FALSE)</f>
        <v>2019</v>
      </c>
    </row>
    <row r="4270" spans="1:15" x14ac:dyDescent="0.25">
      <c r="A4270" t="s">
        <v>1245</v>
      </c>
      <c r="C4270" t="s">
        <v>1277</v>
      </c>
      <c r="E4270">
        <v>8</v>
      </c>
      <c r="F4270" t="s">
        <v>1251</v>
      </c>
      <c r="J4270" t="s">
        <v>23</v>
      </c>
      <c r="K4270">
        <v>5</v>
      </c>
      <c r="L4270">
        <v>275.3</v>
      </c>
      <c r="M4270">
        <v>0.161</v>
      </c>
      <c r="O4270" s="12">
        <f>VLOOKUP(C4270,[3]May!$C:$Z,24,FALSE)</f>
        <v>2019</v>
      </c>
    </row>
    <row r="4271" spans="1:15" x14ac:dyDescent="0.25">
      <c r="A4271" t="s">
        <v>1245</v>
      </c>
      <c r="C4271" t="s">
        <v>1277</v>
      </c>
      <c r="E4271">
        <v>12</v>
      </c>
      <c r="F4271" t="s">
        <v>1253</v>
      </c>
      <c r="J4271" t="s">
        <v>23</v>
      </c>
      <c r="K4271">
        <v>1</v>
      </c>
      <c r="L4271">
        <v>61.2</v>
      </c>
      <c r="M4271">
        <v>8.3370000000000007E-3</v>
      </c>
      <c r="O4271" s="12">
        <f>VLOOKUP(C4271,[3]May!$C:$Z,24,FALSE)</f>
        <v>2019</v>
      </c>
    </row>
    <row r="4272" spans="1:15" x14ac:dyDescent="0.25">
      <c r="A4272" t="s">
        <v>1245</v>
      </c>
      <c r="C4272" t="s">
        <v>1277</v>
      </c>
      <c r="E4272">
        <v>2</v>
      </c>
      <c r="F4272" t="s">
        <v>1247</v>
      </c>
      <c r="J4272" t="s">
        <v>23</v>
      </c>
      <c r="K4272">
        <v>2</v>
      </c>
      <c r="L4272">
        <v>10.220000000000001</v>
      </c>
      <c r="M4272">
        <v>8.0000000000000002E-3</v>
      </c>
      <c r="O4272" s="12">
        <f>VLOOKUP(C4272,[3]May!$C:$Z,24,FALSE)</f>
        <v>2019</v>
      </c>
    </row>
    <row r="4273" spans="1:15" x14ac:dyDescent="0.25">
      <c r="A4273" t="s">
        <v>1245</v>
      </c>
      <c r="C4273" t="s">
        <v>1277</v>
      </c>
      <c r="E4273">
        <v>2</v>
      </c>
      <c r="F4273" t="s">
        <v>1247</v>
      </c>
      <c r="J4273" t="s">
        <v>23</v>
      </c>
      <c r="K4273">
        <v>7</v>
      </c>
      <c r="L4273">
        <v>455.91</v>
      </c>
      <c r="M4273">
        <v>0.35699999999999998</v>
      </c>
      <c r="O4273" s="12">
        <f>VLOOKUP(C4273,[3]May!$C:$Z,24,FALSE)</f>
        <v>2019</v>
      </c>
    </row>
    <row r="4274" spans="1:15" x14ac:dyDescent="0.25">
      <c r="A4274" t="s">
        <v>1245</v>
      </c>
      <c r="C4274" t="s">
        <v>1277</v>
      </c>
      <c r="E4274">
        <v>2</v>
      </c>
      <c r="F4274" t="s">
        <v>1247</v>
      </c>
      <c r="J4274" t="s">
        <v>23</v>
      </c>
      <c r="K4274">
        <v>6</v>
      </c>
      <c r="L4274">
        <v>30.66</v>
      </c>
      <c r="M4274">
        <v>2.4E-2</v>
      </c>
      <c r="O4274" s="12">
        <f>VLOOKUP(C4274,[3]May!$C:$Z,24,FALSE)</f>
        <v>2019</v>
      </c>
    </row>
    <row r="4275" spans="1:15" x14ac:dyDescent="0.25">
      <c r="A4275" t="s">
        <v>1245</v>
      </c>
      <c r="C4275" t="s">
        <v>1277</v>
      </c>
      <c r="E4275">
        <v>12</v>
      </c>
      <c r="F4275" t="s">
        <v>1253</v>
      </c>
      <c r="J4275" t="s">
        <v>23</v>
      </c>
      <c r="K4275">
        <v>1</v>
      </c>
      <c r="L4275">
        <v>61.2</v>
      </c>
      <c r="M4275">
        <v>8.3370000000000007E-3</v>
      </c>
      <c r="O4275" s="12">
        <f>VLOOKUP(C4275,[3]May!$C:$Z,24,FALSE)</f>
        <v>2019</v>
      </c>
    </row>
    <row r="4276" spans="1:15" x14ac:dyDescent="0.25">
      <c r="A4276" t="s">
        <v>1245</v>
      </c>
      <c r="C4276" t="s">
        <v>1277</v>
      </c>
      <c r="E4276">
        <v>2</v>
      </c>
      <c r="F4276" t="s">
        <v>1247</v>
      </c>
      <c r="J4276" t="s">
        <v>23</v>
      </c>
      <c r="K4276">
        <v>3</v>
      </c>
      <c r="L4276">
        <v>15.33</v>
      </c>
      <c r="M4276">
        <v>1.2E-2</v>
      </c>
      <c r="O4276" s="12">
        <f>VLOOKUP(C4276,[3]May!$C:$Z,24,FALSE)</f>
        <v>2019</v>
      </c>
    </row>
    <row r="4277" spans="1:15" x14ac:dyDescent="0.25">
      <c r="A4277" t="s">
        <v>1245</v>
      </c>
      <c r="C4277" t="s">
        <v>1277</v>
      </c>
      <c r="E4277">
        <v>2</v>
      </c>
      <c r="F4277" t="s">
        <v>1247</v>
      </c>
      <c r="J4277" t="s">
        <v>23</v>
      </c>
      <c r="K4277">
        <v>13</v>
      </c>
      <c r="L4277">
        <v>846.69</v>
      </c>
      <c r="M4277">
        <v>0.66300000000000003</v>
      </c>
      <c r="O4277" s="12">
        <f>VLOOKUP(C4277,[3]May!$C:$Z,24,FALSE)</f>
        <v>2019</v>
      </c>
    </row>
    <row r="4278" spans="1:15" x14ac:dyDescent="0.25">
      <c r="A4278" t="s">
        <v>1245</v>
      </c>
      <c r="C4278" t="s">
        <v>1277</v>
      </c>
      <c r="E4278">
        <v>2</v>
      </c>
      <c r="F4278" t="s">
        <v>1247</v>
      </c>
      <c r="J4278" t="s">
        <v>23</v>
      </c>
      <c r="K4278">
        <v>5</v>
      </c>
      <c r="L4278">
        <v>25.55</v>
      </c>
      <c r="M4278">
        <v>0.02</v>
      </c>
      <c r="O4278" s="12">
        <f>VLOOKUP(C4278,[3]May!$C:$Z,24,FALSE)</f>
        <v>2019</v>
      </c>
    </row>
    <row r="4279" spans="1:15" x14ac:dyDescent="0.25">
      <c r="A4279" t="s">
        <v>1245</v>
      </c>
      <c r="C4279" t="s">
        <v>1277</v>
      </c>
      <c r="E4279">
        <v>2</v>
      </c>
      <c r="F4279" t="s">
        <v>1247</v>
      </c>
      <c r="J4279" t="s">
        <v>23</v>
      </c>
      <c r="K4279">
        <v>3</v>
      </c>
      <c r="L4279">
        <v>15.33</v>
      </c>
      <c r="M4279">
        <v>1.2E-2</v>
      </c>
      <c r="O4279" s="12">
        <f>VLOOKUP(C4279,[3]May!$C:$Z,24,FALSE)</f>
        <v>2019</v>
      </c>
    </row>
    <row r="4280" spans="1:15" x14ac:dyDescent="0.25">
      <c r="A4280" t="s">
        <v>1245</v>
      </c>
      <c r="C4280" t="s">
        <v>1277</v>
      </c>
      <c r="E4280">
        <v>2</v>
      </c>
      <c r="F4280" t="s">
        <v>1247</v>
      </c>
      <c r="J4280" t="s">
        <v>23</v>
      </c>
      <c r="K4280">
        <v>6</v>
      </c>
      <c r="L4280">
        <v>390.78</v>
      </c>
      <c r="M4280">
        <v>0.30599999999999999</v>
      </c>
      <c r="O4280" s="12">
        <f>VLOOKUP(C4280,[3]May!$C:$Z,24,FALSE)</f>
        <v>2019</v>
      </c>
    </row>
    <row r="4281" spans="1:15" x14ac:dyDescent="0.25">
      <c r="A4281" t="s">
        <v>1245</v>
      </c>
      <c r="C4281" t="s">
        <v>1277</v>
      </c>
      <c r="E4281">
        <v>12</v>
      </c>
      <c r="F4281" t="s">
        <v>1253</v>
      </c>
      <c r="J4281" t="s">
        <v>23</v>
      </c>
      <c r="K4281">
        <v>1</v>
      </c>
      <c r="L4281">
        <v>61.2</v>
      </c>
      <c r="M4281">
        <v>8.3370000000000007E-3</v>
      </c>
      <c r="O4281" s="12">
        <f>VLOOKUP(C4281,[3]May!$C:$Z,24,FALSE)</f>
        <v>2019</v>
      </c>
    </row>
    <row r="4282" spans="1:15" x14ac:dyDescent="0.25">
      <c r="A4282" t="s">
        <v>1245</v>
      </c>
      <c r="C4282" t="s">
        <v>1277</v>
      </c>
      <c r="E4282">
        <v>2</v>
      </c>
      <c r="F4282" t="s">
        <v>1247</v>
      </c>
      <c r="J4282" t="s">
        <v>23</v>
      </c>
      <c r="K4282">
        <v>3</v>
      </c>
      <c r="L4282">
        <v>15.33</v>
      </c>
      <c r="M4282">
        <v>1.2E-2</v>
      </c>
      <c r="O4282" s="12">
        <f>VLOOKUP(C4282,[3]May!$C:$Z,24,FALSE)</f>
        <v>2019</v>
      </c>
    </row>
    <row r="4283" spans="1:15" x14ac:dyDescent="0.25">
      <c r="A4283" t="s">
        <v>1245</v>
      </c>
      <c r="C4283" t="s">
        <v>1277</v>
      </c>
      <c r="E4283">
        <v>2</v>
      </c>
      <c r="F4283" t="s">
        <v>1247</v>
      </c>
      <c r="J4283" t="s">
        <v>23</v>
      </c>
      <c r="K4283">
        <v>1</v>
      </c>
      <c r="L4283">
        <v>65.13</v>
      </c>
      <c r="M4283">
        <v>5.0999999999999997E-2</v>
      </c>
      <c r="O4283" s="12">
        <f>VLOOKUP(C4283,[3]May!$C:$Z,24,FALSE)</f>
        <v>2019</v>
      </c>
    </row>
    <row r="4284" spans="1:15" x14ac:dyDescent="0.25">
      <c r="A4284" t="s">
        <v>1245</v>
      </c>
      <c r="C4284" t="s">
        <v>1277</v>
      </c>
      <c r="E4284">
        <v>2</v>
      </c>
      <c r="F4284" t="s">
        <v>1247</v>
      </c>
      <c r="J4284" t="s">
        <v>23</v>
      </c>
      <c r="K4284">
        <v>5</v>
      </c>
      <c r="L4284">
        <v>25.55</v>
      </c>
      <c r="M4284">
        <v>0.02</v>
      </c>
      <c r="O4284" s="12">
        <f>VLOOKUP(C4284,[3]May!$C:$Z,24,FALSE)</f>
        <v>2019</v>
      </c>
    </row>
    <row r="4285" spans="1:15" x14ac:dyDescent="0.25">
      <c r="A4285" t="s">
        <v>1245</v>
      </c>
      <c r="C4285" t="s">
        <v>1277</v>
      </c>
      <c r="E4285">
        <v>2</v>
      </c>
      <c r="F4285" t="s">
        <v>1247</v>
      </c>
      <c r="J4285" t="s">
        <v>23</v>
      </c>
      <c r="K4285">
        <v>3</v>
      </c>
      <c r="L4285">
        <v>195.39</v>
      </c>
      <c r="M4285">
        <v>0.153</v>
      </c>
      <c r="O4285" s="12">
        <f>VLOOKUP(C4285,[3]May!$C:$Z,24,FALSE)</f>
        <v>2019</v>
      </c>
    </row>
    <row r="4286" spans="1:15" x14ac:dyDescent="0.25">
      <c r="A4286" t="s">
        <v>1245</v>
      </c>
      <c r="C4286" t="s">
        <v>1277</v>
      </c>
      <c r="E4286">
        <v>2</v>
      </c>
      <c r="F4286" t="s">
        <v>1247</v>
      </c>
      <c r="J4286" t="s">
        <v>23</v>
      </c>
      <c r="K4286">
        <v>14</v>
      </c>
      <c r="L4286">
        <v>911.82</v>
      </c>
      <c r="M4286">
        <v>0.71399999999999997</v>
      </c>
      <c r="O4286" s="12">
        <f>VLOOKUP(C4286,[3]May!$C:$Z,24,FALSE)</f>
        <v>2019</v>
      </c>
    </row>
    <row r="4287" spans="1:15" x14ac:dyDescent="0.25">
      <c r="A4287" t="s">
        <v>1245</v>
      </c>
      <c r="C4287" t="s">
        <v>1277</v>
      </c>
      <c r="E4287">
        <v>2</v>
      </c>
      <c r="F4287" t="s">
        <v>1247</v>
      </c>
      <c r="J4287" t="s">
        <v>23</v>
      </c>
      <c r="K4287">
        <v>1</v>
      </c>
      <c r="L4287">
        <v>5.1100000000000003</v>
      </c>
      <c r="M4287">
        <v>4.0000000000000001E-3</v>
      </c>
      <c r="O4287" s="12">
        <f>VLOOKUP(C4287,[3]May!$C:$Z,24,FALSE)</f>
        <v>2019</v>
      </c>
    </row>
    <row r="4288" spans="1:15" x14ac:dyDescent="0.25">
      <c r="A4288" t="s">
        <v>1245</v>
      </c>
      <c r="C4288" t="s">
        <v>1277</v>
      </c>
      <c r="E4288">
        <v>2</v>
      </c>
      <c r="F4288" t="s">
        <v>1247</v>
      </c>
      <c r="J4288" t="s">
        <v>23</v>
      </c>
      <c r="K4288">
        <v>9</v>
      </c>
      <c r="L4288">
        <v>586.16999999999996</v>
      </c>
      <c r="M4288">
        <v>0.45900000000000002</v>
      </c>
      <c r="O4288" s="12">
        <f>VLOOKUP(C4288,[3]May!$C:$Z,24,FALSE)</f>
        <v>2019</v>
      </c>
    </row>
    <row r="4289" spans="1:15" x14ac:dyDescent="0.25">
      <c r="A4289" t="s">
        <v>1245</v>
      </c>
      <c r="C4289" t="s">
        <v>1277</v>
      </c>
      <c r="E4289">
        <v>12</v>
      </c>
      <c r="F4289" t="s">
        <v>1253</v>
      </c>
      <c r="J4289" t="s">
        <v>23</v>
      </c>
      <c r="K4289">
        <v>1</v>
      </c>
      <c r="L4289">
        <v>61.2</v>
      </c>
      <c r="M4289">
        <v>8.3370000000000007E-3</v>
      </c>
      <c r="O4289" s="12">
        <f>VLOOKUP(C4289,[3]May!$C:$Z,24,FALSE)</f>
        <v>2019</v>
      </c>
    </row>
    <row r="4290" spans="1:15" x14ac:dyDescent="0.25">
      <c r="A4290" t="s">
        <v>1245</v>
      </c>
      <c r="C4290" t="s">
        <v>1277</v>
      </c>
      <c r="E4290">
        <v>2</v>
      </c>
      <c r="F4290" t="s">
        <v>1247</v>
      </c>
      <c r="J4290" t="s">
        <v>23</v>
      </c>
      <c r="K4290">
        <v>2</v>
      </c>
      <c r="L4290">
        <v>130.26</v>
      </c>
      <c r="M4290">
        <v>0.10199999999999999</v>
      </c>
      <c r="O4290" s="12">
        <f>VLOOKUP(C4290,[3]May!$C:$Z,24,FALSE)</f>
        <v>2019</v>
      </c>
    </row>
    <row r="4291" spans="1:15" x14ac:dyDescent="0.25">
      <c r="A4291" t="s">
        <v>1245</v>
      </c>
      <c r="C4291" t="s">
        <v>1277</v>
      </c>
      <c r="E4291">
        <v>2</v>
      </c>
      <c r="F4291" t="s">
        <v>1247</v>
      </c>
      <c r="J4291" t="s">
        <v>23</v>
      </c>
      <c r="K4291">
        <v>5</v>
      </c>
      <c r="L4291">
        <v>25.55</v>
      </c>
      <c r="M4291">
        <v>0.02</v>
      </c>
      <c r="O4291" s="12">
        <f>VLOOKUP(C4291,[3]May!$C:$Z,24,FALSE)</f>
        <v>2019</v>
      </c>
    </row>
    <row r="4292" spans="1:15" x14ac:dyDescent="0.25">
      <c r="A4292" t="s">
        <v>1245</v>
      </c>
      <c r="C4292" t="s">
        <v>1277</v>
      </c>
      <c r="E4292">
        <v>8</v>
      </c>
      <c r="F4292" t="s">
        <v>1251</v>
      </c>
      <c r="J4292" t="s">
        <v>23</v>
      </c>
      <c r="K4292">
        <v>5</v>
      </c>
      <c r="L4292">
        <v>275.3</v>
      </c>
      <c r="M4292">
        <v>0.161</v>
      </c>
      <c r="O4292" s="12">
        <f>VLOOKUP(C4292,[3]May!$C:$Z,24,FALSE)</f>
        <v>2019</v>
      </c>
    </row>
    <row r="4293" spans="1:15" x14ac:dyDescent="0.25">
      <c r="A4293" t="s">
        <v>1245</v>
      </c>
      <c r="C4293" t="s">
        <v>1277</v>
      </c>
      <c r="E4293">
        <v>2</v>
      </c>
      <c r="F4293" t="s">
        <v>1247</v>
      </c>
      <c r="J4293" t="s">
        <v>23</v>
      </c>
      <c r="K4293">
        <v>3</v>
      </c>
      <c r="L4293">
        <v>15.33</v>
      </c>
      <c r="M4293">
        <v>1.2E-2</v>
      </c>
      <c r="O4293" s="12">
        <f>VLOOKUP(C4293,[3]May!$C:$Z,24,FALSE)</f>
        <v>2019</v>
      </c>
    </row>
    <row r="4294" spans="1:15" x14ac:dyDescent="0.25">
      <c r="A4294" t="s">
        <v>1245</v>
      </c>
      <c r="C4294" t="s">
        <v>1277</v>
      </c>
      <c r="E4294">
        <v>2</v>
      </c>
      <c r="F4294" t="s">
        <v>1247</v>
      </c>
      <c r="J4294" t="s">
        <v>23</v>
      </c>
      <c r="K4294">
        <v>1</v>
      </c>
      <c r="L4294">
        <v>65.13</v>
      </c>
      <c r="M4294">
        <v>5.0999999999999997E-2</v>
      </c>
      <c r="O4294" s="12">
        <f>VLOOKUP(C4294,[3]May!$C:$Z,24,FALSE)</f>
        <v>2019</v>
      </c>
    </row>
    <row r="4295" spans="1:15" x14ac:dyDescent="0.25">
      <c r="A4295" t="s">
        <v>1245</v>
      </c>
      <c r="C4295" t="s">
        <v>1277</v>
      </c>
      <c r="E4295">
        <v>2</v>
      </c>
      <c r="F4295" t="s">
        <v>1247</v>
      </c>
      <c r="J4295" t="s">
        <v>23</v>
      </c>
      <c r="K4295">
        <v>3</v>
      </c>
      <c r="L4295">
        <v>195.39</v>
      </c>
      <c r="M4295">
        <v>0.153</v>
      </c>
      <c r="O4295" s="12">
        <f>VLOOKUP(C4295,[3]May!$C:$Z,24,FALSE)</f>
        <v>2019</v>
      </c>
    </row>
    <row r="4296" spans="1:15" x14ac:dyDescent="0.25">
      <c r="A4296" t="s">
        <v>1245</v>
      </c>
      <c r="C4296" t="s">
        <v>1277</v>
      </c>
      <c r="E4296">
        <v>2</v>
      </c>
      <c r="F4296" t="s">
        <v>1247</v>
      </c>
      <c r="J4296" t="s">
        <v>23</v>
      </c>
      <c r="K4296">
        <v>6</v>
      </c>
      <c r="L4296">
        <v>30.66</v>
      </c>
      <c r="M4296">
        <v>2.4E-2</v>
      </c>
      <c r="O4296" s="12">
        <f>VLOOKUP(C4296,[3]May!$C:$Z,24,FALSE)</f>
        <v>2019</v>
      </c>
    </row>
    <row r="4297" spans="1:15" x14ac:dyDescent="0.25">
      <c r="A4297" t="s">
        <v>1245</v>
      </c>
      <c r="C4297" t="s">
        <v>1277</v>
      </c>
      <c r="E4297">
        <v>2</v>
      </c>
      <c r="F4297" t="s">
        <v>1247</v>
      </c>
      <c r="J4297" t="s">
        <v>23</v>
      </c>
      <c r="K4297">
        <v>2</v>
      </c>
      <c r="L4297">
        <v>130.26</v>
      </c>
      <c r="M4297">
        <v>0.10199999999999999</v>
      </c>
      <c r="O4297" s="12">
        <f>VLOOKUP(C4297,[3]May!$C:$Z,24,FALSE)</f>
        <v>2019</v>
      </c>
    </row>
    <row r="4298" spans="1:15" x14ac:dyDescent="0.25">
      <c r="A4298" t="s">
        <v>1245</v>
      </c>
      <c r="C4298" t="s">
        <v>1277</v>
      </c>
      <c r="E4298">
        <v>2</v>
      </c>
      <c r="F4298" t="s">
        <v>1247</v>
      </c>
      <c r="J4298" t="s">
        <v>23</v>
      </c>
      <c r="K4298">
        <v>6</v>
      </c>
      <c r="L4298">
        <v>30.66</v>
      </c>
      <c r="M4298">
        <v>2.4E-2</v>
      </c>
      <c r="O4298" s="12">
        <f>VLOOKUP(C4298,[3]May!$C:$Z,24,FALSE)</f>
        <v>2019</v>
      </c>
    </row>
    <row r="4299" spans="1:15" x14ac:dyDescent="0.25">
      <c r="A4299" t="s">
        <v>1245</v>
      </c>
      <c r="C4299" t="s">
        <v>1277</v>
      </c>
      <c r="E4299">
        <v>2</v>
      </c>
      <c r="F4299" t="s">
        <v>1247</v>
      </c>
      <c r="J4299" t="s">
        <v>23</v>
      </c>
      <c r="K4299">
        <v>1</v>
      </c>
      <c r="L4299">
        <v>5.1100000000000003</v>
      </c>
      <c r="M4299">
        <v>4.0000000000000001E-3</v>
      </c>
      <c r="O4299" s="12">
        <f>VLOOKUP(C4299,[3]May!$C:$Z,24,FALSE)</f>
        <v>2019</v>
      </c>
    </row>
    <row r="4300" spans="1:15" x14ac:dyDescent="0.25">
      <c r="A4300" t="s">
        <v>1245</v>
      </c>
      <c r="C4300" t="s">
        <v>1277</v>
      </c>
      <c r="E4300">
        <v>2</v>
      </c>
      <c r="F4300" t="s">
        <v>1247</v>
      </c>
      <c r="J4300" t="s">
        <v>23</v>
      </c>
      <c r="K4300">
        <v>6</v>
      </c>
      <c r="L4300">
        <v>390.78</v>
      </c>
      <c r="M4300">
        <v>0.30599999999999999</v>
      </c>
      <c r="O4300" s="12">
        <f>VLOOKUP(C4300,[3]May!$C:$Z,24,FALSE)</f>
        <v>2019</v>
      </c>
    </row>
    <row r="4301" spans="1:15" x14ac:dyDescent="0.25">
      <c r="A4301" t="s">
        <v>1245</v>
      </c>
      <c r="C4301" t="s">
        <v>1277</v>
      </c>
      <c r="E4301">
        <v>2</v>
      </c>
      <c r="F4301" t="s">
        <v>1247</v>
      </c>
      <c r="J4301" t="s">
        <v>23</v>
      </c>
      <c r="K4301">
        <v>2</v>
      </c>
      <c r="L4301">
        <v>10.220000000000001</v>
      </c>
      <c r="M4301">
        <v>8.0000000000000002E-3</v>
      </c>
      <c r="O4301" s="12">
        <f>VLOOKUP(C4301,[3]May!$C:$Z,24,FALSE)</f>
        <v>2019</v>
      </c>
    </row>
    <row r="4302" spans="1:15" x14ac:dyDescent="0.25">
      <c r="A4302" t="s">
        <v>1245</v>
      </c>
      <c r="C4302" t="s">
        <v>1277</v>
      </c>
      <c r="E4302">
        <v>12</v>
      </c>
      <c r="F4302" t="s">
        <v>1253</v>
      </c>
      <c r="J4302" t="s">
        <v>23</v>
      </c>
      <c r="K4302">
        <v>1</v>
      </c>
      <c r="L4302">
        <v>61.2</v>
      </c>
      <c r="M4302">
        <v>8.3370000000000007E-3</v>
      </c>
      <c r="O4302" s="12">
        <f>VLOOKUP(C4302,[3]May!$C:$Z,24,FALSE)</f>
        <v>2019</v>
      </c>
    </row>
    <row r="4303" spans="1:15" x14ac:dyDescent="0.25">
      <c r="A4303" t="s">
        <v>1245</v>
      </c>
      <c r="C4303" t="s">
        <v>1277</v>
      </c>
      <c r="E4303">
        <v>2</v>
      </c>
      <c r="F4303" t="s">
        <v>1247</v>
      </c>
      <c r="J4303" t="s">
        <v>23</v>
      </c>
      <c r="K4303">
        <v>4</v>
      </c>
      <c r="L4303">
        <v>260.52</v>
      </c>
      <c r="M4303">
        <v>0.20399999999999999</v>
      </c>
      <c r="O4303" s="12">
        <f>VLOOKUP(C4303,[3]May!$C:$Z,24,FALSE)</f>
        <v>2019</v>
      </c>
    </row>
    <row r="4304" spans="1:15" x14ac:dyDescent="0.25">
      <c r="A4304" t="s">
        <v>1245</v>
      </c>
      <c r="C4304" t="s">
        <v>1277</v>
      </c>
      <c r="E4304">
        <v>2</v>
      </c>
      <c r="F4304" t="s">
        <v>1247</v>
      </c>
      <c r="J4304" t="s">
        <v>23</v>
      </c>
      <c r="K4304">
        <v>7</v>
      </c>
      <c r="L4304">
        <v>455.91</v>
      </c>
      <c r="M4304">
        <v>0.35699999999999998</v>
      </c>
      <c r="O4304" s="12">
        <f>VLOOKUP(C4304,[3]May!$C:$Z,24,FALSE)</f>
        <v>2019</v>
      </c>
    </row>
    <row r="4305" spans="1:15" x14ac:dyDescent="0.25">
      <c r="A4305" t="s">
        <v>1245</v>
      </c>
      <c r="C4305" t="s">
        <v>1277</v>
      </c>
      <c r="E4305">
        <v>8</v>
      </c>
      <c r="F4305" t="s">
        <v>1251</v>
      </c>
      <c r="J4305" t="s">
        <v>23</v>
      </c>
      <c r="K4305">
        <v>5</v>
      </c>
      <c r="L4305">
        <v>275.3</v>
      </c>
      <c r="M4305">
        <v>0.161</v>
      </c>
      <c r="O4305" s="12">
        <f>VLOOKUP(C4305,[3]May!$C:$Z,24,FALSE)</f>
        <v>2019</v>
      </c>
    </row>
    <row r="4306" spans="1:15" x14ac:dyDescent="0.25">
      <c r="A4306" t="s">
        <v>1245</v>
      </c>
      <c r="C4306" t="s">
        <v>1277</v>
      </c>
      <c r="E4306">
        <v>2</v>
      </c>
      <c r="F4306" t="s">
        <v>1247</v>
      </c>
      <c r="J4306" t="s">
        <v>23</v>
      </c>
      <c r="K4306">
        <v>3</v>
      </c>
      <c r="L4306">
        <v>195.39</v>
      </c>
      <c r="M4306">
        <v>0.153</v>
      </c>
      <c r="O4306" s="12">
        <f>VLOOKUP(C4306,[3]May!$C:$Z,24,FALSE)</f>
        <v>2019</v>
      </c>
    </row>
    <row r="4307" spans="1:15" x14ac:dyDescent="0.25">
      <c r="A4307" t="s">
        <v>1245</v>
      </c>
      <c r="C4307" t="s">
        <v>1277</v>
      </c>
      <c r="E4307">
        <v>2</v>
      </c>
      <c r="F4307" t="s">
        <v>1247</v>
      </c>
      <c r="J4307" t="s">
        <v>23</v>
      </c>
      <c r="K4307">
        <v>10</v>
      </c>
      <c r="L4307">
        <v>51.1</v>
      </c>
      <c r="M4307">
        <v>0.04</v>
      </c>
      <c r="O4307" s="12">
        <f>VLOOKUP(C4307,[3]May!$C:$Z,24,FALSE)</f>
        <v>2019</v>
      </c>
    </row>
    <row r="4308" spans="1:15" x14ac:dyDescent="0.25">
      <c r="A4308" t="s">
        <v>1245</v>
      </c>
      <c r="C4308" t="s">
        <v>1277</v>
      </c>
      <c r="E4308">
        <v>2</v>
      </c>
      <c r="F4308" t="s">
        <v>1247</v>
      </c>
      <c r="J4308" t="s">
        <v>23</v>
      </c>
      <c r="K4308">
        <v>3</v>
      </c>
      <c r="L4308">
        <v>195.39</v>
      </c>
      <c r="M4308">
        <v>0.153</v>
      </c>
      <c r="O4308" s="12">
        <f>VLOOKUP(C4308,[3]May!$C:$Z,24,FALSE)</f>
        <v>2019</v>
      </c>
    </row>
    <row r="4309" spans="1:15" x14ac:dyDescent="0.25">
      <c r="A4309" t="s">
        <v>1245</v>
      </c>
      <c r="C4309" t="s">
        <v>1277</v>
      </c>
      <c r="E4309">
        <v>12</v>
      </c>
      <c r="F4309" t="s">
        <v>1253</v>
      </c>
      <c r="J4309" t="s">
        <v>23</v>
      </c>
      <c r="K4309">
        <v>1</v>
      </c>
      <c r="L4309">
        <v>61.2</v>
      </c>
      <c r="M4309">
        <v>8.3370000000000007E-3</v>
      </c>
      <c r="O4309" s="12">
        <f>VLOOKUP(C4309,[3]May!$C:$Z,24,FALSE)</f>
        <v>2019</v>
      </c>
    </row>
    <row r="4310" spans="1:15" x14ac:dyDescent="0.25">
      <c r="A4310" t="s">
        <v>1245</v>
      </c>
      <c r="C4310" t="s">
        <v>1277</v>
      </c>
      <c r="E4310">
        <v>8</v>
      </c>
      <c r="F4310" t="s">
        <v>1251</v>
      </c>
      <c r="J4310" t="s">
        <v>23</v>
      </c>
      <c r="K4310">
        <v>5</v>
      </c>
      <c r="L4310">
        <v>275.3</v>
      </c>
      <c r="M4310">
        <v>0.161</v>
      </c>
      <c r="O4310" s="12">
        <f>VLOOKUP(C4310,[3]May!$C:$Z,24,FALSE)</f>
        <v>2019</v>
      </c>
    </row>
    <row r="4311" spans="1:15" x14ac:dyDescent="0.25">
      <c r="A4311" t="s">
        <v>1245</v>
      </c>
      <c r="C4311" t="s">
        <v>1277</v>
      </c>
      <c r="E4311">
        <v>2</v>
      </c>
      <c r="F4311" t="s">
        <v>1247</v>
      </c>
      <c r="J4311" t="s">
        <v>23</v>
      </c>
      <c r="K4311">
        <v>5</v>
      </c>
      <c r="L4311">
        <v>325.64999999999998</v>
      </c>
      <c r="M4311">
        <v>0.255</v>
      </c>
      <c r="O4311" s="12">
        <f>VLOOKUP(C4311,[3]May!$C:$Z,24,FALSE)</f>
        <v>2019</v>
      </c>
    </row>
    <row r="4312" spans="1:15" x14ac:dyDescent="0.25">
      <c r="A4312" t="s">
        <v>1245</v>
      </c>
      <c r="C4312" t="s">
        <v>1277</v>
      </c>
      <c r="E4312">
        <v>2</v>
      </c>
      <c r="F4312" t="s">
        <v>1247</v>
      </c>
      <c r="J4312" t="s">
        <v>23</v>
      </c>
      <c r="K4312">
        <v>8</v>
      </c>
      <c r="L4312">
        <v>40.880000000000003</v>
      </c>
      <c r="M4312">
        <v>3.2000000000000001E-2</v>
      </c>
      <c r="O4312" s="12">
        <f>VLOOKUP(C4312,[3]May!$C:$Z,24,FALSE)</f>
        <v>2019</v>
      </c>
    </row>
    <row r="4313" spans="1:15" x14ac:dyDescent="0.25">
      <c r="A4313" t="s">
        <v>1245</v>
      </c>
      <c r="C4313" t="s">
        <v>1277</v>
      </c>
      <c r="E4313">
        <v>2</v>
      </c>
      <c r="F4313" t="s">
        <v>1247</v>
      </c>
      <c r="J4313" t="s">
        <v>23</v>
      </c>
      <c r="K4313">
        <v>7</v>
      </c>
      <c r="L4313">
        <v>455.91</v>
      </c>
      <c r="M4313">
        <v>0.35699999999999998</v>
      </c>
      <c r="O4313" s="12">
        <f>VLOOKUP(C4313,[3]May!$C:$Z,24,FALSE)</f>
        <v>2019</v>
      </c>
    </row>
    <row r="4314" spans="1:15" x14ac:dyDescent="0.25">
      <c r="A4314" t="s">
        <v>1245</v>
      </c>
      <c r="C4314" t="s">
        <v>1277</v>
      </c>
      <c r="E4314">
        <v>2</v>
      </c>
      <c r="F4314" t="s">
        <v>1247</v>
      </c>
      <c r="J4314" t="s">
        <v>23</v>
      </c>
      <c r="K4314">
        <v>2</v>
      </c>
      <c r="L4314">
        <v>10.220000000000001</v>
      </c>
      <c r="M4314">
        <v>8.0000000000000002E-3</v>
      </c>
      <c r="O4314" s="12">
        <f>VLOOKUP(C4314,[3]May!$C:$Z,24,FALSE)</f>
        <v>2019</v>
      </c>
    </row>
    <row r="4315" spans="1:15" x14ac:dyDescent="0.25">
      <c r="A4315" t="s">
        <v>1245</v>
      </c>
      <c r="C4315" t="s">
        <v>1277</v>
      </c>
      <c r="E4315">
        <v>2</v>
      </c>
      <c r="F4315" t="s">
        <v>1247</v>
      </c>
      <c r="J4315" t="s">
        <v>23</v>
      </c>
      <c r="K4315">
        <v>4</v>
      </c>
      <c r="L4315">
        <v>260.52</v>
      </c>
      <c r="M4315">
        <v>0.20399999999999999</v>
      </c>
      <c r="O4315" s="12">
        <f>VLOOKUP(C4315,[3]May!$C:$Z,24,FALSE)</f>
        <v>2019</v>
      </c>
    </row>
    <row r="4316" spans="1:15" x14ac:dyDescent="0.25">
      <c r="A4316" t="s">
        <v>1245</v>
      </c>
      <c r="C4316" t="s">
        <v>1277</v>
      </c>
      <c r="E4316">
        <v>2</v>
      </c>
      <c r="F4316" t="s">
        <v>1247</v>
      </c>
      <c r="J4316" t="s">
        <v>23</v>
      </c>
      <c r="K4316">
        <v>4</v>
      </c>
      <c r="L4316">
        <v>260.52</v>
      </c>
      <c r="M4316">
        <v>0.20399999999999999</v>
      </c>
      <c r="O4316" s="12">
        <f>VLOOKUP(C4316,[3]May!$C:$Z,24,FALSE)</f>
        <v>2019</v>
      </c>
    </row>
    <row r="4317" spans="1:15" x14ac:dyDescent="0.25">
      <c r="A4317" t="s">
        <v>1245</v>
      </c>
      <c r="C4317" t="s">
        <v>1277</v>
      </c>
      <c r="E4317">
        <v>2</v>
      </c>
      <c r="F4317" t="s">
        <v>1247</v>
      </c>
      <c r="J4317" t="s">
        <v>23</v>
      </c>
      <c r="K4317">
        <v>5</v>
      </c>
      <c r="L4317">
        <v>25.55</v>
      </c>
      <c r="M4317">
        <v>0.02</v>
      </c>
      <c r="O4317" s="12">
        <f>VLOOKUP(C4317,[3]May!$C:$Z,24,FALSE)</f>
        <v>2019</v>
      </c>
    </row>
    <row r="4318" spans="1:15" x14ac:dyDescent="0.25">
      <c r="A4318" t="s">
        <v>1245</v>
      </c>
      <c r="C4318" t="s">
        <v>1277</v>
      </c>
      <c r="E4318">
        <v>8</v>
      </c>
      <c r="F4318" t="s">
        <v>1251</v>
      </c>
      <c r="J4318" t="s">
        <v>23</v>
      </c>
      <c r="K4318">
        <v>2</v>
      </c>
      <c r="L4318">
        <v>110.12</v>
      </c>
      <c r="M4318">
        <v>6.4399999999999999E-2</v>
      </c>
      <c r="O4318" s="12">
        <f>VLOOKUP(C4318,[3]May!$C:$Z,24,FALSE)</f>
        <v>2019</v>
      </c>
    </row>
    <row r="4319" spans="1:15" x14ac:dyDescent="0.25">
      <c r="A4319" t="s">
        <v>1245</v>
      </c>
      <c r="C4319" t="s">
        <v>1277</v>
      </c>
      <c r="E4319">
        <v>2</v>
      </c>
      <c r="F4319" t="s">
        <v>1247</v>
      </c>
      <c r="J4319" t="s">
        <v>23</v>
      </c>
      <c r="K4319">
        <v>1</v>
      </c>
      <c r="L4319">
        <v>5.1100000000000003</v>
      </c>
      <c r="M4319">
        <v>4.0000000000000001E-3</v>
      </c>
      <c r="O4319" s="12">
        <f>VLOOKUP(C4319,[3]May!$C:$Z,24,FALSE)</f>
        <v>2019</v>
      </c>
    </row>
    <row r="4320" spans="1:15" x14ac:dyDescent="0.25">
      <c r="A4320" t="s">
        <v>1245</v>
      </c>
      <c r="C4320" t="s">
        <v>1277</v>
      </c>
      <c r="E4320">
        <v>2</v>
      </c>
      <c r="F4320" t="s">
        <v>1247</v>
      </c>
      <c r="J4320" t="s">
        <v>23</v>
      </c>
      <c r="K4320">
        <v>8</v>
      </c>
      <c r="L4320">
        <v>521.04</v>
      </c>
      <c r="M4320">
        <v>0.40799999999999997</v>
      </c>
      <c r="O4320" s="12">
        <f>VLOOKUP(C4320,[3]May!$C:$Z,24,FALSE)</f>
        <v>2019</v>
      </c>
    </row>
    <row r="4321" spans="1:15" x14ac:dyDescent="0.25">
      <c r="A4321" t="s">
        <v>1245</v>
      </c>
      <c r="C4321" t="s">
        <v>1277</v>
      </c>
      <c r="E4321">
        <v>2</v>
      </c>
      <c r="F4321" t="s">
        <v>1247</v>
      </c>
      <c r="J4321" t="s">
        <v>23</v>
      </c>
      <c r="K4321">
        <v>2</v>
      </c>
      <c r="L4321">
        <v>130.26</v>
      </c>
      <c r="M4321">
        <v>0.10199999999999999</v>
      </c>
      <c r="O4321" s="12">
        <f>VLOOKUP(C4321,[3]May!$C:$Z,24,FALSE)</f>
        <v>2019</v>
      </c>
    </row>
    <row r="4322" spans="1:15" x14ac:dyDescent="0.25">
      <c r="A4322" t="s">
        <v>1245</v>
      </c>
      <c r="C4322" t="s">
        <v>1277</v>
      </c>
      <c r="E4322">
        <v>2</v>
      </c>
      <c r="F4322" t="s">
        <v>1247</v>
      </c>
      <c r="J4322" t="s">
        <v>23</v>
      </c>
      <c r="K4322">
        <v>5</v>
      </c>
      <c r="L4322">
        <v>25.55</v>
      </c>
      <c r="M4322">
        <v>0.02</v>
      </c>
      <c r="O4322" s="12">
        <f>VLOOKUP(C4322,[3]May!$C:$Z,24,FALSE)</f>
        <v>2019</v>
      </c>
    </row>
    <row r="4323" spans="1:15" x14ac:dyDescent="0.25">
      <c r="A4323" t="s">
        <v>1245</v>
      </c>
      <c r="C4323" t="s">
        <v>1277</v>
      </c>
      <c r="E4323">
        <v>2</v>
      </c>
      <c r="F4323" t="s">
        <v>1247</v>
      </c>
      <c r="J4323" t="s">
        <v>23</v>
      </c>
      <c r="K4323">
        <v>1</v>
      </c>
      <c r="L4323">
        <v>65.13</v>
      </c>
      <c r="M4323">
        <v>5.0999999999999997E-2</v>
      </c>
      <c r="O4323" s="12">
        <f>VLOOKUP(C4323,[3]May!$C:$Z,24,FALSE)</f>
        <v>2019</v>
      </c>
    </row>
    <row r="4324" spans="1:15" x14ac:dyDescent="0.25">
      <c r="A4324" t="s">
        <v>1245</v>
      </c>
      <c r="C4324" t="s">
        <v>1277</v>
      </c>
      <c r="E4324">
        <v>2</v>
      </c>
      <c r="F4324" t="s">
        <v>1247</v>
      </c>
      <c r="J4324" t="s">
        <v>23</v>
      </c>
      <c r="K4324">
        <v>7</v>
      </c>
      <c r="L4324">
        <v>35.770000000000003</v>
      </c>
      <c r="M4324">
        <v>2.8000000000000001E-2</v>
      </c>
      <c r="O4324" s="12">
        <f>VLOOKUP(C4324,[3]May!$C:$Z,24,FALSE)</f>
        <v>2019</v>
      </c>
    </row>
    <row r="4325" spans="1:15" x14ac:dyDescent="0.25">
      <c r="A4325" t="s">
        <v>1245</v>
      </c>
      <c r="C4325" t="s">
        <v>1277</v>
      </c>
      <c r="E4325">
        <v>2</v>
      </c>
      <c r="F4325" t="s">
        <v>1247</v>
      </c>
      <c r="J4325" t="s">
        <v>23</v>
      </c>
      <c r="K4325">
        <v>3</v>
      </c>
      <c r="L4325">
        <v>195.39</v>
      </c>
      <c r="M4325">
        <v>0.153</v>
      </c>
      <c r="O4325" s="12">
        <f>VLOOKUP(C4325,[3]May!$C:$Z,24,FALSE)</f>
        <v>2019</v>
      </c>
    </row>
    <row r="4326" spans="1:15" x14ac:dyDescent="0.25">
      <c r="A4326" t="s">
        <v>1245</v>
      </c>
      <c r="C4326" t="s">
        <v>1277</v>
      </c>
      <c r="E4326">
        <v>2</v>
      </c>
      <c r="F4326" t="s">
        <v>1247</v>
      </c>
      <c r="J4326" t="s">
        <v>23</v>
      </c>
      <c r="K4326">
        <v>6</v>
      </c>
      <c r="L4326">
        <v>30.66</v>
      </c>
      <c r="M4326">
        <v>2.4E-2</v>
      </c>
      <c r="O4326" s="12">
        <f>VLOOKUP(C4326,[3]May!$C:$Z,24,FALSE)</f>
        <v>2019</v>
      </c>
    </row>
    <row r="4327" spans="1:15" x14ac:dyDescent="0.25">
      <c r="A4327" t="s">
        <v>1245</v>
      </c>
      <c r="C4327" t="s">
        <v>1277</v>
      </c>
      <c r="E4327">
        <v>2</v>
      </c>
      <c r="F4327" t="s">
        <v>1247</v>
      </c>
      <c r="J4327" t="s">
        <v>23</v>
      </c>
      <c r="K4327">
        <v>9</v>
      </c>
      <c r="L4327">
        <v>45.99</v>
      </c>
      <c r="M4327">
        <v>3.5999999999999997E-2</v>
      </c>
      <c r="O4327" s="12">
        <f>VLOOKUP(C4327,[3]May!$C:$Z,24,FALSE)</f>
        <v>2019</v>
      </c>
    </row>
    <row r="4328" spans="1:15" x14ac:dyDescent="0.25">
      <c r="A4328" t="s">
        <v>1245</v>
      </c>
      <c r="C4328" t="s">
        <v>1277</v>
      </c>
      <c r="E4328">
        <v>13</v>
      </c>
      <c r="F4328" t="s">
        <v>1248</v>
      </c>
      <c r="J4328" t="s">
        <v>23</v>
      </c>
      <c r="K4328">
        <v>4</v>
      </c>
      <c r="L4328">
        <v>20.440000000000001</v>
      </c>
      <c r="M4328">
        <v>1.6E-2</v>
      </c>
      <c r="O4328" s="12">
        <f>VLOOKUP(C4328,[3]May!$C:$Z,24,FALSE)</f>
        <v>2019</v>
      </c>
    </row>
    <row r="4329" spans="1:15" x14ac:dyDescent="0.25">
      <c r="A4329" t="s">
        <v>1245</v>
      </c>
      <c r="C4329" t="s">
        <v>1277</v>
      </c>
      <c r="E4329">
        <v>2</v>
      </c>
      <c r="F4329" t="s">
        <v>1247</v>
      </c>
      <c r="J4329" t="s">
        <v>23</v>
      </c>
      <c r="K4329">
        <v>2</v>
      </c>
      <c r="L4329">
        <v>130.26</v>
      </c>
      <c r="M4329">
        <v>0.10199999999999999</v>
      </c>
      <c r="O4329" s="12">
        <f>VLOOKUP(C4329,[3]May!$C:$Z,24,FALSE)</f>
        <v>2019</v>
      </c>
    </row>
    <row r="4330" spans="1:15" x14ac:dyDescent="0.25">
      <c r="A4330" t="s">
        <v>1245</v>
      </c>
      <c r="C4330" t="s">
        <v>1277</v>
      </c>
      <c r="E4330">
        <v>2</v>
      </c>
      <c r="F4330" t="s">
        <v>1247</v>
      </c>
      <c r="J4330" t="s">
        <v>23</v>
      </c>
      <c r="K4330">
        <v>10</v>
      </c>
      <c r="L4330">
        <v>51.1</v>
      </c>
      <c r="M4330">
        <v>0.04</v>
      </c>
      <c r="O4330" s="12">
        <f>VLOOKUP(C4330,[3]May!$C:$Z,24,FALSE)</f>
        <v>2019</v>
      </c>
    </row>
    <row r="4331" spans="1:15" x14ac:dyDescent="0.25">
      <c r="A4331" t="s">
        <v>1245</v>
      </c>
      <c r="C4331" t="s">
        <v>1277</v>
      </c>
      <c r="E4331">
        <v>2</v>
      </c>
      <c r="F4331" t="s">
        <v>1247</v>
      </c>
      <c r="J4331" t="s">
        <v>23</v>
      </c>
      <c r="K4331">
        <v>2</v>
      </c>
      <c r="L4331">
        <v>130.26</v>
      </c>
      <c r="M4331">
        <v>0.10199999999999999</v>
      </c>
      <c r="O4331" s="12">
        <f>VLOOKUP(C4331,[3]May!$C:$Z,24,FALSE)</f>
        <v>2019</v>
      </c>
    </row>
    <row r="4332" spans="1:15" x14ac:dyDescent="0.25">
      <c r="A4332" t="s">
        <v>1245</v>
      </c>
      <c r="C4332" t="s">
        <v>1277</v>
      </c>
      <c r="E4332">
        <v>2</v>
      </c>
      <c r="F4332" t="s">
        <v>1247</v>
      </c>
      <c r="J4332" t="s">
        <v>23</v>
      </c>
      <c r="K4332">
        <v>3</v>
      </c>
      <c r="L4332">
        <v>15.33</v>
      </c>
      <c r="M4332">
        <v>1.2E-2</v>
      </c>
      <c r="O4332" s="12">
        <f>VLOOKUP(C4332,[3]May!$C:$Z,24,FALSE)</f>
        <v>2019</v>
      </c>
    </row>
    <row r="4333" spans="1:15" x14ac:dyDescent="0.25">
      <c r="A4333" t="s">
        <v>1245</v>
      </c>
      <c r="C4333" t="s">
        <v>1277</v>
      </c>
      <c r="E4333">
        <v>12</v>
      </c>
      <c r="F4333" t="s">
        <v>1253</v>
      </c>
      <c r="J4333" t="s">
        <v>23</v>
      </c>
      <c r="K4333">
        <v>1</v>
      </c>
      <c r="L4333">
        <v>61.2</v>
      </c>
      <c r="M4333">
        <v>8.3370000000000007E-3</v>
      </c>
      <c r="O4333" s="12">
        <f>VLOOKUP(C4333,[3]May!$C:$Z,24,FALSE)</f>
        <v>2019</v>
      </c>
    </row>
    <row r="4334" spans="1:15" x14ac:dyDescent="0.25">
      <c r="A4334" t="s">
        <v>1245</v>
      </c>
      <c r="C4334" t="s">
        <v>1277</v>
      </c>
      <c r="E4334">
        <v>2</v>
      </c>
      <c r="F4334" t="s">
        <v>1247</v>
      </c>
      <c r="J4334" t="s">
        <v>23</v>
      </c>
      <c r="K4334">
        <v>2</v>
      </c>
      <c r="L4334">
        <v>10.220000000000001</v>
      </c>
      <c r="M4334">
        <v>8.0000000000000002E-3</v>
      </c>
      <c r="O4334" s="12">
        <f>VLOOKUP(C4334,[3]May!$C:$Z,24,FALSE)</f>
        <v>2019</v>
      </c>
    </row>
    <row r="4335" spans="1:15" x14ac:dyDescent="0.25">
      <c r="A4335" t="s">
        <v>1245</v>
      </c>
      <c r="C4335" t="s">
        <v>1277</v>
      </c>
      <c r="E4335">
        <v>2</v>
      </c>
      <c r="F4335" t="s">
        <v>1247</v>
      </c>
      <c r="J4335" t="s">
        <v>23</v>
      </c>
      <c r="K4335">
        <v>7</v>
      </c>
      <c r="L4335">
        <v>455.91</v>
      </c>
      <c r="M4335">
        <v>0.35699999999999998</v>
      </c>
      <c r="O4335" s="12">
        <f>VLOOKUP(C4335,[3]May!$C:$Z,24,FALSE)</f>
        <v>2019</v>
      </c>
    </row>
    <row r="4336" spans="1:15" x14ac:dyDescent="0.25">
      <c r="A4336" t="s">
        <v>1245</v>
      </c>
      <c r="C4336" t="s">
        <v>1277</v>
      </c>
      <c r="E4336">
        <v>2</v>
      </c>
      <c r="F4336" t="s">
        <v>1247</v>
      </c>
      <c r="J4336" t="s">
        <v>23</v>
      </c>
      <c r="K4336">
        <v>1</v>
      </c>
      <c r="L4336">
        <v>65.13</v>
      </c>
      <c r="M4336">
        <v>5.0999999999999997E-2</v>
      </c>
      <c r="O4336" s="12">
        <f>VLOOKUP(C4336,[3]May!$C:$Z,24,FALSE)</f>
        <v>2019</v>
      </c>
    </row>
    <row r="4337" spans="1:15" x14ac:dyDescent="0.25">
      <c r="A4337" t="s">
        <v>1245</v>
      </c>
      <c r="C4337" t="s">
        <v>1277</v>
      </c>
      <c r="E4337">
        <v>2</v>
      </c>
      <c r="F4337" t="s">
        <v>1247</v>
      </c>
      <c r="J4337" t="s">
        <v>23</v>
      </c>
      <c r="K4337">
        <v>11</v>
      </c>
      <c r="L4337">
        <v>56.21</v>
      </c>
      <c r="M4337">
        <v>4.3999999999999997E-2</v>
      </c>
      <c r="O4337" s="12">
        <f>VLOOKUP(C4337,[3]May!$C:$Z,24,FALSE)</f>
        <v>2019</v>
      </c>
    </row>
    <row r="4338" spans="1:15" x14ac:dyDescent="0.25">
      <c r="A4338" t="s">
        <v>1245</v>
      </c>
      <c r="C4338" t="s">
        <v>1277</v>
      </c>
      <c r="E4338">
        <v>2</v>
      </c>
      <c r="F4338" t="s">
        <v>1247</v>
      </c>
      <c r="J4338" t="s">
        <v>23</v>
      </c>
      <c r="K4338">
        <v>2</v>
      </c>
      <c r="L4338">
        <v>130.26</v>
      </c>
      <c r="M4338">
        <v>0.10199999999999999</v>
      </c>
      <c r="O4338" s="12">
        <f>VLOOKUP(C4338,[3]May!$C:$Z,24,FALSE)</f>
        <v>2019</v>
      </c>
    </row>
    <row r="4339" spans="1:15" x14ac:dyDescent="0.25">
      <c r="A4339" t="s">
        <v>1245</v>
      </c>
      <c r="C4339" t="s">
        <v>1277</v>
      </c>
      <c r="E4339">
        <v>2</v>
      </c>
      <c r="F4339" t="s">
        <v>1247</v>
      </c>
      <c r="J4339" t="s">
        <v>23</v>
      </c>
      <c r="K4339">
        <v>3</v>
      </c>
      <c r="L4339">
        <v>15.33</v>
      </c>
      <c r="M4339">
        <v>1.2E-2</v>
      </c>
      <c r="O4339" s="12">
        <f>VLOOKUP(C4339,[3]May!$C:$Z,24,FALSE)</f>
        <v>2019</v>
      </c>
    </row>
    <row r="4340" spans="1:15" x14ac:dyDescent="0.25">
      <c r="A4340" t="s">
        <v>1245</v>
      </c>
      <c r="C4340" t="s">
        <v>1277</v>
      </c>
      <c r="E4340">
        <v>2</v>
      </c>
      <c r="F4340" t="s">
        <v>1247</v>
      </c>
      <c r="J4340" t="s">
        <v>23</v>
      </c>
      <c r="K4340">
        <v>2</v>
      </c>
      <c r="L4340">
        <v>10.220000000000001</v>
      </c>
      <c r="M4340">
        <v>8.0000000000000002E-3</v>
      </c>
      <c r="O4340" s="12">
        <f>VLOOKUP(C4340,[3]May!$C:$Z,24,FALSE)</f>
        <v>2019</v>
      </c>
    </row>
    <row r="4341" spans="1:15" x14ac:dyDescent="0.25">
      <c r="A4341" t="s">
        <v>1245</v>
      </c>
      <c r="C4341" t="s">
        <v>1277</v>
      </c>
      <c r="E4341">
        <v>2</v>
      </c>
      <c r="F4341" t="s">
        <v>1247</v>
      </c>
      <c r="J4341" t="s">
        <v>23</v>
      </c>
      <c r="K4341">
        <v>5</v>
      </c>
      <c r="L4341">
        <v>325.64999999999998</v>
      </c>
      <c r="M4341">
        <v>0.255</v>
      </c>
      <c r="O4341" s="12">
        <f>VLOOKUP(C4341,[3]May!$C:$Z,24,FALSE)</f>
        <v>2019</v>
      </c>
    </row>
    <row r="4342" spans="1:15" x14ac:dyDescent="0.25">
      <c r="A4342" t="s">
        <v>1245</v>
      </c>
      <c r="C4342" t="s">
        <v>1277</v>
      </c>
      <c r="E4342">
        <v>2</v>
      </c>
      <c r="F4342" t="s">
        <v>1247</v>
      </c>
      <c r="J4342" t="s">
        <v>23</v>
      </c>
      <c r="K4342">
        <v>4</v>
      </c>
      <c r="L4342">
        <v>260.52</v>
      </c>
      <c r="M4342">
        <v>0.20399999999999999</v>
      </c>
      <c r="O4342" s="12">
        <f>VLOOKUP(C4342,[3]May!$C:$Z,24,FALSE)</f>
        <v>2019</v>
      </c>
    </row>
    <row r="4343" spans="1:15" x14ac:dyDescent="0.25">
      <c r="A4343" t="s">
        <v>1245</v>
      </c>
      <c r="C4343" t="s">
        <v>1277</v>
      </c>
      <c r="E4343">
        <v>2</v>
      </c>
      <c r="F4343" t="s">
        <v>1247</v>
      </c>
      <c r="J4343" t="s">
        <v>23</v>
      </c>
      <c r="K4343">
        <v>5</v>
      </c>
      <c r="L4343">
        <v>25.55</v>
      </c>
      <c r="M4343">
        <v>0.02</v>
      </c>
      <c r="O4343" s="12">
        <f>VLOOKUP(C4343,[3]May!$C:$Z,24,FALSE)</f>
        <v>2019</v>
      </c>
    </row>
    <row r="4344" spans="1:15" x14ac:dyDescent="0.25">
      <c r="A4344" t="s">
        <v>1245</v>
      </c>
      <c r="C4344" t="s">
        <v>1277</v>
      </c>
      <c r="E4344">
        <v>12</v>
      </c>
      <c r="F4344" t="s">
        <v>1253</v>
      </c>
      <c r="J4344" t="s">
        <v>23</v>
      </c>
      <c r="K4344">
        <v>1</v>
      </c>
      <c r="L4344">
        <v>61.2</v>
      </c>
      <c r="M4344">
        <v>8.3370000000000007E-3</v>
      </c>
      <c r="O4344" s="12">
        <f>VLOOKUP(C4344,[3]May!$C:$Z,24,FALSE)</f>
        <v>2019</v>
      </c>
    </row>
    <row r="4345" spans="1:15" x14ac:dyDescent="0.25">
      <c r="A4345" t="s">
        <v>1245</v>
      </c>
      <c r="C4345" t="s">
        <v>1277</v>
      </c>
      <c r="E4345">
        <v>2</v>
      </c>
      <c r="F4345" t="s">
        <v>1247</v>
      </c>
      <c r="J4345" t="s">
        <v>23</v>
      </c>
      <c r="K4345">
        <v>1</v>
      </c>
      <c r="L4345">
        <v>65.13</v>
      </c>
      <c r="M4345">
        <v>5.0999999999999997E-2</v>
      </c>
      <c r="O4345" s="12">
        <f>VLOOKUP(C4345,[3]May!$C:$Z,24,FALSE)</f>
        <v>2019</v>
      </c>
    </row>
    <row r="4346" spans="1:15" x14ac:dyDescent="0.25">
      <c r="A4346" t="s">
        <v>1245</v>
      </c>
      <c r="C4346" t="s">
        <v>1277</v>
      </c>
      <c r="E4346">
        <v>2</v>
      </c>
      <c r="F4346" t="s">
        <v>1247</v>
      </c>
      <c r="J4346" t="s">
        <v>23</v>
      </c>
      <c r="K4346">
        <v>6</v>
      </c>
      <c r="L4346">
        <v>30.66</v>
      </c>
      <c r="M4346">
        <v>2.4E-2</v>
      </c>
      <c r="O4346" s="12">
        <f>VLOOKUP(C4346,[3]May!$C:$Z,24,FALSE)</f>
        <v>2019</v>
      </c>
    </row>
    <row r="4347" spans="1:15" x14ac:dyDescent="0.25">
      <c r="A4347" t="s">
        <v>1245</v>
      </c>
      <c r="C4347" t="s">
        <v>1277</v>
      </c>
      <c r="E4347">
        <v>2</v>
      </c>
      <c r="F4347" t="s">
        <v>1247</v>
      </c>
      <c r="J4347" t="s">
        <v>23</v>
      </c>
      <c r="K4347">
        <v>2</v>
      </c>
      <c r="L4347">
        <v>10.220000000000001</v>
      </c>
      <c r="M4347">
        <v>8.0000000000000002E-3</v>
      </c>
      <c r="O4347" s="12">
        <f>VLOOKUP(C4347,[3]May!$C:$Z,24,FALSE)</f>
        <v>2019</v>
      </c>
    </row>
    <row r="4348" spans="1:15" x14ac:dyDescent="0.25">
      <c r="A4348" t="s">
        <v>1245</v>
      </c>
      <c r="C4348" t="s">
        <v>1277</v>
      </c>
      <c r="E4348">
        <v>2</v>
      </c>
      <c r="F4348" t="s">
        <v>1247</v>
      </c>
      <c r="J4348" t="s">
        <v>23</v>
      </c>
      <c r="K4348">
        <v>3</v>
      </c>
      <c r="L4348">
        <v>195.39</v>
      </c>
      <c r="M4348">
        <v>0.153</v>
      </c>
      <c r="O4348" s="12">
        <f>VLOOKUP(C4348,[3]May!$C:$Z,24,FALSE)</f>
        <v>2019</v>
      </c>
    </row>
    <row r="4349" spans="1:15" x14ac:dyDescent="0.25">
      <c r="A4349" t="s">
        <v>1245</v>
      </c>
      <c r="C4349" t="s">
        <v>1277</v>
      </c>
      <c r="E4349">
        <v>12</v>
      </c>
      <c r="F4349" t="s">
        <v>1253</v>
      </c>
      <c r="J4349" t="s">
        <v>23</v>
      </c>
      <c r="K4349">
        <v>1</v>
      </c>
      <c r="L4349">
        <v>61.2</v>
      </c>
      <c r="M4349">
        <v>8.3370000000000007E-3</v>
      </c>
      <c r="O4349" s="12">
        <f>VLOOKUP(C4349,[3]May!$C:$Z,24,FALSE)</f>
        <v>2019</v>
      </c>
    </row>
    <row r="4350" spans="1:15" x14ac:dyDescent="0.25">
      <c r="A4350" t="s">
        <v>1245</v>
      </c>
      <c r="C4350" t="s">
        <v>1277</v>
      </c>
      <c r="E4350">
        <v>2</v>
      </c>
      <c r="F4350" t="s">
        <v>1247</v>
      </c>
      <c r="J4350" t="s">
        <v>23</v>
      </c>
      <c r="K4350">
        <v>1</v>
      </c>
      <c r="L4350">
        <v>5.1100000000000003</v>
      </c>
      <c r="M4350">
        <v>4.0000000000000001E-3</v>
      </c>
      <c r="O4350" s="12">
        <f>VLOOKUP(C4350,[3]May!$C:$Z,24,FALSE)</f>
        <v>2019</v>
      </c>
    </row>
    <row r="4351" spans="1:15" x14ac:dyDescent="0.25">
      <c r="A4351" t="s">
        <v>1245</v>
      </c>
      <c r="C4351" t="s">
        <v>1277</v>
      </c>
      <c r="E4351">
        <v>2</v>
      </c>
      <c r="F4351" t="s">
        <v>1247</v>
      </c>
      <c r="J4351" t="s">
        <v>23</v>
      </c>
      <c r="K4351">
        <v>6</v>
      </c>
      <c r="L4351">
        <v>390.78</v>
      </c>
      <c r="M4351">
        <v>0.30599999999999999</v>
      </c>
      <c r="O4351" s="12">
        <f>VLOOKUP(C4351,[3]May!$C:$Z,24,FALSE)</f>
        <v>2019</v>
      </c>
    </row>
    <row r="4352" spans="1:15" x14ac:dyDescent="0.25">
      <c r="A4352" t="s">
        <v>1245</v>
      </c>
      <c r="C4352" t="s">
        <v>1277</v>
      </c>
      <c r="E4352">
        <v>2</v>
      </c>
      <c r="F4352" t="s">
        <v>1247</v>
      </c>
      <c r="J4352" t="s">
        <v>23</v>
      </c>
      <c r="K4352">
        <v>6</v>
      </c>
      <c r="L4352">
        <v>390.78</v>
      </c>
      <c r="M4352">
        <v>0.30599999999999999</v>
      </c>
      <c r="O4352" s="12">
        <f>VLOOKUP(C4352,[3]May!$C:$Z,24,FALSE)</f>
        <v>2019</v>
      </c>
    </row>
    <row r="4353" spans="1:15" x14ac:dyDescent="0.25">
      <c r="A4353" t="s">
        <v>1245</v>
      </c>
      <c r="C4353" t="s">
        <v>1277</v>
      </c>
      <c r="E4353">
        <v>12</v>
      </c>
      <c r="F4353" t="s">
        <v>1253</v>
      </c>
      <c r="J4353" t="s">
        <v>23</v>
      </c>
      <c r="K4353">
        <v>1</v>
      </c>
      <c r="L4353">
        <v>61.2</v>
      </c>
      <c r="M4353">
        <v>8.3370000000000007E-3</v>
      </c>
      <c r="O4353" s="12">
        <f>VLOOKUP(C4353,[3]May!$C:$Z,24,FALSE)</f>
        <v>2019</v>
      </c>
    </row>
    <row r="4354" spans="1:15" x14ac:dyDescent="0.25">
      <c r="A4354" t="s">
        <v>1245</v>
      </c>
      <c r="C4354" t="s">
        <v>1277</v>
      </c>
      <c r="E4354">
        <v>2</v>
      </c>
      <c r="F4354" t="s">
        <v>1247</v>
      </c>
      <c r="J4354" t="s">
        <v>23</v>
      </c>
      <c r="K4354">
        <v>2</v>
      </c>
      <c r="L4354">
        <v>10.220000000000001</v>
      </c>
      <c r="M4354">
        <v>8.0000000000000002E-3</v>
      </c>
      <c r="O4354" s="12">
        <f>VLOOKUP(C4354,[3]May!$C:$Z,24,FALSE)</f>
        <v>2019</v>
      </c>
    </row>
    <row r="4355" spans="1:15" x14ac:dyDescent="0.25">
      <c r="A4355" t="s">
        <v>1245</v>
      </c>
      <c r="C4355" t="s">
        <v>1277</v>
      </c>
      <c r="E4355">
        <v>2</v>
      </c>
      <c r="F4355" t="s">
        <v>1247</v>
      </c>
      <c r="J4355" t="s">
        <v>23</v>
      </c>
      <c r="K4355">
        <v>5</v>
      </c>
      <c r="L4355">
        <v>325.64999999999998</v>
      </c>
      <c r="M4355">
        <v>0.255</v>
      </c>
      <c r="O4355" s="12">
        <f>VLOOKUP(C4355,[3]May!$C:$Z,24,FALSE)</f>
        <v>2019</v>
      </c>
    </row>
    <row r="4356" spans="1:15" x14ac:dyDescent="0.25">
      <c r="A4356" t="s">
        <v>1245</v>
      </c>
      <c r="C4356" t="s">
        <v>1277</v>
      </c>
      <c r="E4356">
        <v>6</v>
      </c>
      <c r="F4356" t="s">
        <v>1250</v>
      </c>
      <c r="J4356" t="s">
        <v>23</v>
      </c>
      <c r="K4356">
        <v>2</v>
      </c>
      <c r="L4356">
        <v>218.36</v>
      </c>
      <c r="M4356">
        <v>0.17100000000000001</v>
      </c>
      <c r="O4356" s="12">
        <f>VLOOKUP(C4356,[3]May!$C:$Z,24,FALSE)</f>
        <v>2019</v>
      </c>
    </row>
    <row r="4357" spans="1:15" x14ac:dyDescent="0.25">
      <c r="A4357" t="s">
        <v>1245</v>
      </c>
      <c r="C4357" t="s">
        <v>1277</v>
      </c>
      <c r="E4357">
        <v>8</v>
      </c>
      <c r="F4357" t="s">
        <v>1251</v>
      </c>
      <c r="J4357" t="s">
        <v>23</v>
      </c>
      <c r="K4357">
        <v>5</v>
      </c>
      <c r="L4357">
        <v>275.3</v>
      </c>
      <c r="M4357">
        <v>0.161</v>
      </c>
      <c r="O4357" s="12">
        <f>VLOOKUP(C4357,[3]May!$C:$Z,24,FALSE)</f>
        <v>2019</v>
      </c>
    </row>
    <row r="4358" spans="1:15" x14ac:dyDescent="0.25">
      <c r="A4358" t="s">
        <v>1245</v>
      </c>
      <c r="C4358" t="s">
        <v>1277</v>
      </c>
      <c r="E4358">
        <v>12</v>
      </c>
      <c r="F4358" t="s">
        <v>1253</v>
      </c>
      <c r="J4358" t="s">
        <v>23</v>
      </c>
      <c r="K4358">
        <v>1</v>
      </c>
      <c r="L4358">
        <v>61.2</v>
      </c>
      <c r="M4358">
        <v>8.3370000000000007E-3</v>
      </c>
      <c r="O4358" s="12">
        <f>VLOOKUP(C4358,[3]May!$C:$Z,24,FALSE)</f>
        <v>2019</v>
      </c>
    </row>
    <row r="4359" spans="1:15" x14ac:dyDescent="0.25">
      <c r="A4359" t="s">
        <v>1245</v>
      </c>
      <c r="C4359" t="s">
        <v>1277</v>
      </c>
      <c r="E4359">
        <v>2</v>
      </c>
      <c r="F4359" t="s">
        <v>1247</v>
      </c>
      <c r="J4359" t="s">
        <v>23</v>
      </c>
      <c r="K4359">
        <v>3</v>
      </c>
      <c r="L4359">
        <v>15.33</v>
      </c>
      <c r="M4359">
        <v>1.2E-2</v>
      </c>
      <c r="O4359" s="12">
        <f>VLOOKUP(C4359,[3]May!$C:$Z,24,FALSE)</f>
        <v>2019</v>
      </c>
    </row>
    <row r="4360" spans="1:15" x14ac:dyDescent="0.25">
      <c r="A4360" t="s">
        <v>1245</v>
      </c>
      <c r="C4360" t="s">
        <v>1277</v>
      </c>
      <c r="E4360">
        <v>2</v>
      </c>
      <c r="F4360" t="s">
        <v>1247</v>
      </c>
      <c r="J4360" t="s">
        <v>23</v>
      </c>
      <c r="K4360">
        <v>2</v>
      </c>
      <c r="L4360">
        <v>130.26</v>
      </c>
      <c r="M4360">
        <v>0.10199999999999999</v>
      </c>
      <c r="O4360" s="12">
        <f>VLOOKUP(C4360,[3]May!$C:$Z,24,FALSE)</f>
        <v>2019</v>
      </c>
    </row>
    <row r="4361" spans="1:15" x14ac:dyDescent="0.25">
      <c r="A4361" t="s">
        <v>1245</v>
      </c>
      <c r="C4361" t="s">
        <v>1277</v>
      </c>
      <c r="E4361">
        <v>2</v>
      </c>
      <c r="F4361" t="s">
        <v>1247</v>
      </c>
      <c r="J4361" t="s">
        <v>23</v>
      </c>
      <c r="K4361">
        <v>6</v>
      </c>
      <c r="L4361">
        <v>30.66</v>
      </c>
      <c r="M4361">
        <v>2.4E-2</v>
      </c>
      <c r="O4361" s="12">
        <f>VLOOKUP(C4361,[3]May!$C:$Z,24,FALSE)</f>
        <v>2019</v>
      </c>
    </row>
    <row r="4362" spans="1:15" x14ac:dyDescent="0.25">
      <c r="A4362" t="s">
        <v>1245</v>
      </c>
      <c r="C4362" t="s">
        <v>1277</v>
      </c>
      <c r="E4362">
        <v>2</v>
      </c>
      <c r="F4362" t="s">
        <v>1247</v>
      </c>
      <c r="J4362" t="s">
        <v>23</v>
      </c>
      <c r="K4362">
        <v>8</v>
      </c>
      <c r="L4362">
        <v>40.880000000000003</v>
      </c>
      <c r="M4362">
        <v>3.2000000000000001E-2</v>
      </c>
      <c r="O4362" s="12">
        <f>VLOOKUP(C4362,[3]May!$C:$Z,24,FALSE)</f>
        <v>2019</v>
      </c>
    </row>
    <row r="4363" spans="1:15" x14ac:dyDescent="0.25">
      <c r="A4363" t="s">
        <v>1245</v>
      </c>
      <c r="C4363" t="s">
        <v>1277</v>
      </c>
      <c r="E4363">
        <v>2</v>
      </c>
      <c r="F4363" t="s">
        <v>1247</v>
      </c>
      <c r="J4363" t="s">
        <v>23</v>
      </c>
      <c r="K4363">
        <v>5</v>
      </c>
      <c r="L4363">
        <v>325.64999999999998</v>
      </c>
      <c r="M4363">
        <v>0.255</v>
      </c>
      <c r="O4363" s="12">
        <f>VLOOKUP(C4363,[3]May!$C:$Z,24,FALSE)</f>
        <v>2019</v>
      </c>
    </row>
    <row r="4364" spans="1:15" x14ac:dyDescent="0.25">
      <c r="A4364" t="s">
        <v>1245</v>
      </c>
      <c r="C4364" t="s">
        <v>1277</v>
      </c>
      <c r="E4364">
        <v>2</v>
      </c>
      <c r="F4364" t="s">
        <v>1247</v>
      </c>
      <c r="J4364" t="s">
        <v>23</v>
      </c>
      <c r="K4364">
        <v>2</v>
      </c>
      <c r="L4364">
        <v>10.220000000000001</v>
      </c>
      <c r="M4364">
        <v>8.0000000000000002E-3</v>
      </c>
      <c r="O4364" s="12">
        <f>VLOOKUP(C4364,[3]May!$C:$Z,24,FALSE)</f>
        <v>2019</v>
      </c>
    </row>
    <row r="4365" spans="1:15" x14ac:dyDescent="0.25">
      <c r="A4365" t="s">
        <v>1245</v>
      </c>
      <c r="C4365" t="s">
        <v>1277</v>
      </c>
      <c r="E4365">
        <v>2</v>
      </c>
      <c r="F4365" t="s">
        <v>1247</v>
      </c>
      <c r="J4365" t="s">
        <v>23</v>
      </c>
      <c r="K4365">
        <v>5</v>
      </c>
      <c r="L4365">
        <v>325.64999999999998</v>
      </c>
      <c r="M4365">
        <v>0.255</v>
      </c>
      <c r="O4365" s="12">
        <f>VLOOKUP(C4365,[3]May!$C:$Z,24,FALSE)</f>
        <v>2019</v>
      </c>
    </row>
    <row r="4366" spans="1:15" x14ac:dyDescent="0.25">
      <c r="A4366" t="s">
        <v>1245</v>
      </c>
      <c r="C4366" t="s">
        <v>1277</v>
      </c>
      <c r="E4366">
        <v>2</v>
      </c>
      <c r="F4366" t="s">
        <v>1247</v>
      </c>
      <c r="J4366" t="s">
        <v>23</v>
      </c>
      <c r="K4366">
        <v>3</v>
      </c>
      <c r="L4366">
        <v>195.39</v>
      </c>
      <c r="M4366">
        <v>0.153</v>
      </c>
      <c r="O4366" s="12">
        <f>VLOOKUP(C4366,[3]May!$C:$Z,24,FALSE)</f>
        <v>2019</v>
      </c>
    </row>
    <row r="4367" spans="1:15" x14ac:dyDescent="0.25">
      <c r="A4367" t="s">
        <v>1245</v>
      </c>
      <c r="C4367" t="s">
        <v>1277</v>
      </c>
      <c r="E4367">
        <v>2</v>
      </c>
      <c r="F4367" t="s">
        <v>1247</v>
      </c>
      <c r="J4367" t="s">
        <v>23</v>
      </c>
      <c r="K4367">
        <v>1</v>
      </c>
      <c r="L4367">
        <v>5.1100000000000003</v>
      </c>
      <c r="M4367">
        <v>4.0000000000000001E-3</v>
      </c>
      <c r="O4367" s="12">
        <f>VLOOKUP(C4367,[3]May!$C:$Z,24,FALSE)</f>
        <v>2019</v>
      </c>
    </row>
    <row r="4368" spans="1:15" x14ac:dyDescent="0.25">
      <c r="A4368" t="s">
        <v>1245</v>
      </c>
      <c r="C4368" t="s">
        <v>1277</v>
      </c>
      <c r="E4368">
        <v>2</v>
      </c>
      <c r="F4368" t="s">
        <v>1247</v>
      </c>
      <c r="J4368" t="s">
        <v>23</v>
      </c>
      <c r="K4368">
        <v>6</v>
      </c>
      <c r="L4368">
        <v>30.66</v>
      </c>
      <c r="M4368">
        <v>2.4E-2</v>
      </c>
      <c r="O4368" s="12">
        <f>VLOOKUP(C4368,[3]May!$C:$Z,24,FALSE)</f>
        <v>2019</v>
      </c>
    </row>
    <row r="4369" spans="1:15" x14ac:dyDescent="0.25">
      <c r="A4369" t="s">
        <v>1245</v>
      </c>
      <c r="C4369" t="s">
        <v>1277</v>
      </c>
      <c r="E4369">
        <v>8</v>
      </c>
      <c r="F4369" t="s">
        <v>1251</v>
      </c>
      <c r="J4369" t="s">
        <v>23</v>
      </c>
      <c r="K4369">
        <v>5</v>
      </c>
      <c r="L4369">
        <v>275.3</v>
      </c>
      <c r="M4369">
        <v>0.161</v>
      </c>
      <c r="O4369" s="12">
        <f>VLOOKUP(C4369,[3]May!$C:$Z,24,FALSE)</f>
        <v>2019</v>
      </c>
    </row>
    <row r="4370" spans="1:15" x14ac:dyDescent="0.25">
      <c r="A4370" t="s">
        <v>1245</v>
      </c>
      <c r="C4370" t="s">
        <v>1277</v>
      </c>
      <c r="E4370">
        <v>2</v>
      </c>
      <c r="F4370" t="s">
        <v>1247</v>
      </c>
      <c r="J4370" t="s">
        <v>23</v>
      </c>
      <c r="K4370">
        <v>1</v>
      </c>
      <c r="L4370">
        <v>65.13</v>
      </c>
      <c r="M4370">
        <v>5.0999999999999997E-2</v>
      </c>
      <c r="O4370" s="12">
        <f>VLOOKUP(C4370,[3]May!$C:$Z,24,FALSE)</f>
        <v>2019</v>
      </c>
    </row>
    <row r="4371" spans="1:15" x14ac:dyDescent="0.25">
      <c r="A4371" t="s">
        <v>1245</v>
      </c>
      <c r="C4371" t="s">
        <v>1277</v>
      </c>
      <c r="E4371">
        <v>2</v>
      </c>
      <c r="F4371" t="s">
        <v>1247</v>
      </c>
      <c r="J4371" t="s">
        <v>23</v>
      </c>
      <c r="K4371">
        <v>11</v>
      </c>
      <c r="L4371">
        <v>56.21</v>
      </c>
      <c r="M4371">
        <v>4.3999999999999997E-2</v>
      </c>
      <c r="O4371" s="12">
        <f>VLOOKUP(C4371,[3]May!$C:$Z,24,FALSE)</f>
        <v>2019</v>
      </c>
    </row>
    <row r="4372" spans="1:15" x14ac:dyDescent="0.25">
      <c r="A4372" t="s">
        <v>1245</v>
      </c>
      <c r="C4372" t="s">
        <v>1277</v>
      </c>
      <c r="E4372">
        <v>2</v>
      </c>
      <c r="F4372" t="s">
        <v>1247</v>
      </c>
      <c r="J4372" t="s">
        <v>23</v>
      </c>
      <c r="K4372">
        <v>4</v>
      </c>
      <c r="L4372">
        <v>260.52</v>
      </c>
      <c r="M4372">
        <v>0.20399999999999999</v>
      </c>
      <c r="O4372" s="12">
        <f>VLOOKUP(C4372,[3]May!$C:$Z,24,FALSE)</f>
        <v>2019</v>
      </c>
    </row>
    <row r="4373" spans="1:15" x14ac:dyDescent="0.25">
      <c r="A4373" t="s">
        <v>1245</v>
      </c>
      <c r="C4373" t="s">
        <v>1277</v>
      </c>
      <c r="E4373">
        <v>2</v>
      </c>
      <c r="F4373" t="s">
        <v>1247</v>
      </c>
      <c r="J4373" t="s">
        <v>23</v>
      </c>
      <c r="K4373">
        <v>2</v>
      </c>
      <c r="L4373">
        <v>10.220000000000001</v>
      </c>
      <c r="M4373">
        <v>8.0000000000000002E-3</v>
      </c>
      <c r="O4373" s="12">
        <f>VLOOKUP(C4373,[3]May!$C:$Z,24,FALSE)</f>
        <v>2019</v>
      </c>
    </row>
    <row r="4374" spans="1:15" x14ac:dyDescent="0.25">
      <c r="A4374" t="s">
        <v>1245</v>
      </c>
      <c r="C4374" t="s">
        <v>1277</v>
      </c>
      <c r="E4374">
        <v>2</v>
      </c>
      <c r="F4374" t="s">
        <v>1247</v>
      </c>
      <c r="J4374" t="s">
        <v>23</v>
      </c>
      <c r="K4374">
        <v>1</v>
      </c>
      <c r="L4374">
        <v>65.13</v>
      </c>
      <c r="M4374">
        <v>5.0999999999999997E-2</v>
      </c>
      <c r="O4374" s="12">
        <f>VLOOKUP(C4374,[3]May!$C:$Z,24,FALSE)</f>
        <v>2019</v>
      </c>
    </row>
    <row r="4375" spans="1:15" x14ac:dyDescent="0.25">
      <c r="A4375" t="s">
        <v>1245</v>
      </c>
      <c r="C4375" t="s">
        <v>1277</v>
      </c>
      <c r="E4375">
        <v>2</v>
      </c>
      <c r="F4375" t="s">
        <v>1247</v>
      </c>
      <c r="J4375" t="s">
        <v>23</v>
      </c>
      <c r="K4375">
        <v>6</v>
      </c>
      <c r="L4375">
        <v>30.66</v>
      </c>
      <c r="M4375">
        <v>2.4E-2</v>
      </c>
      <c r="O4375" s="12">
        <f>VLOOKUP(C4375,[3]May!$C:$Z,24,FALSE)</f>
        <v>2019</v>
      </c>
    </row>
    <row r="4376" spans="1:15" x14ac:dyDescent="0.25">
      <c r="A4376" t="s">
        <v>1245</v>
      </c>
      <c r="C4376" t="s">
        <v>1277</v>
      </c>
      <c r="E4376">
        <v>2</v>
      </c>
      <c r="F4376" t="s">
        <v>1247</v>
      </c>
      <c r="J4376" t="s">
        <v>23</v>
      </c>
      <c r="K4376">
        <v>4</v>
      </c>
      <c r="L4376">
        <v>20.440000000000001</v>
      </c>
      <c r="M4376">
        <v>1.6E-2</v>
      </c>
      <c r="O4376" s="12">
        <f>VLOOKUP(C4376,[3]May!$C:$Z,24,FALSE)</f>
        <v>2019</v>
      </c>
    </row>
    <row r="4377" spans="1:15" x14ac:dyDescent="0.25">
      <c r="A4377" t="s">
        <v>1245</v>
      </c>
      <c r="C4377" t="s">
        <v>1277</v>
      </c>
      <c r="E4377">
        <v>2</v>
      </c>
      <c r="F4377" t="s">
        <v>1247</v>
      </c>
      <c r="J4377" t="s">
        <v>23</v>
      </c>
      <c r="K4377">
        <v>3</v>
      </c>
      <c r="L4377">
        <v>195.39</v>
      </c>
      <c r="M4377">
        <v>0.153</v>
      </c>
      <c r="O4377" s="12">
        <f>VLOOKUP(C4377,[3]May!$C:$Z,24,FALSE)</f>
        <v>2019</v>
      </c>
    </row>
    <row r="4378" spans="1:15" x14ac:dyDescent="0.25">
      <c r="A4378" t="s">
        <v>1245</v>
      </c>
      <c r="C4378" t="s">
        <v>1277</v>
      </c>
      <c r="E4378">
        <v>8</v>
      </c>
      <c r="F4378" t="s">
        <v>1251</v>
      </c>
      <c r="J4378" t="s">
        <v>23</v>
      </c>
      <c r="K4378">
        <v>3</v>
      </c>
      <c r="L4378">
        <v>165.18</v>
      </c>
      <c r="M4378">
        <v>9.6600000000000005E-2</v>
      </c>
      <c r="O4378" s="12">
        <f>VLOOKUP(C4378,[3]May!$C:$Z,24,FALSE)</f>
        <v>2019</v>
      </c>
    </row>
    <row r="4379" spans="1:15" x14ac:dyDescent="0.25">
      <c r="A4379" t="s">
        <v>1245</v>
      </c>
      <c r="C4379" t="s">
        <v>1277</v>
      </c>
      <c r="E4379">
        <v>12</v>
      </c>
      <c r="F4379" t="s">
        <v>1253</v>
      </c>
      <c r="J4379" t="s">
        <v>23</v>
      </c>
      <c r="K4379">
        <v>1</v>
      </c>
      <c r="L4379">
        <v>61.2</v>
      </c>
      <c r="M4379">
        <v>8.3370000000000007E-3</v>
      </c>
      <c r="O4379" s="12">
        <f>VLOOKUP(C4379,[3]May!$C:$Z,24,FALSE)</f>
        <v>2019</v>
      </c>
    </row>
    <row r="4380" spans="1:15" x14ac:dyDescent="0.25">
      <c r="A4380" t="s">
        <v>1245</v>
      </c>
      <c r="C4380" t="s">
        <v>1277</v>
      </c>
      <c r="E4380">
        <v>2</v>
      </c>
      <c r="F4380" t="s">
        <v>1247</v>
      </c>
      <c r="J4380" t="s">
        <v>23</v>
      </c>
      <c r="K4380">
        <v>2</v>
      </c>
      <c r="L4380">
        <v>10.220000000000001</v>
      </c>
      <c r="M4380">
        <v>8.0000000000000002E-3</v>
      </c>
      <c r="O4380" s="12">
        <f>VLOOKUP(C4380,[3]May!$C:$Z,24,FALSE)</f>
        <v>2019</v>
      </c>
    </row>
    <row r="4381" spans="1:15" x14ac:dyDescent="0.25">
      <c r="A4381" t="s">
        <v>1245</v>
      </c>
      <c r="C4381" t="s">
        <v>1277</v>
      </c>
      <c r="E4381">
        <v>2</v>
      </c>
      <c r="F4381" t="s">
        <v>1247</v>
      </c>
      <c r="J4381" t="s">
        <v>23</v>
      </c>
      <c r="K4381">
        <v>5</v>
      </c>
      <c r="L4381">
        <v>325.64999999999998</v>
      </c>
      <c r="M4381">
        <v>0.255</v>
      </c>
      <c r="O4381" s="12">
        <f>VLOOKUP(C4381,[3]May!$C:$Z,24,FALSE)</f>
        <v>2019</v>
      </c>
    </row>
    <row r="4382" spans="1:15" x14ac:dyDescent="0.25">
      <c r="A4382" t="s">
        <v>1245</v>
      </c>
      <c r="C4382" t="s">
        <v>1277</v>
      </c>
      <c r="E4382">
        <v>2</v>
      </c>
      <c r="F4382" t="s">
        <v>1247</v>
      </c>
      <c r="J4382" t="s">
        <v>23</v>
      </c>
      <c r="K4382">
        <v>9</v>
      </c>
      <c r="L4382">
        <v>45.99</v>
      </c>
      <c r="M4382">
        <v>3.5999999999999997E-2</v>
      </c>
      <c r="O4382" s="12">
        <f>VLOOKUP(C4382,[3]May!$C:$Z,24,FALSE)</f>
        <v>2019</v>
      </c>
    </row>
    <row r="4383" spans="1:15" x14ac:dyDescent="0.25">
      <c r="A4383" t="s">
        <v>1245</v>
      </c>
      <c r="C4383" t="s">
        <v>1277</v>
      </c>
      <c r="E4383">
        <v>2</v>
      </c>
      <c r="F4383" t="s">
        <v>1247</v>
      </c>
      <c r="J4383" t="s">
        <v>23</v>
      </c>
      <c r="K4383">
        <v>1</v>
      </c>
      <c r="L4383">
        <v>65.13</v>
      </c>
      <c r="M4383">
        <v>5.0999999999999997E-2</v>
      </c>
      <c r="O4383" s="12">
        <f>VLOOKUP(C4383,[3]May!$C:$Z,24,FALSE)</f>
        <v>2019</v>
      </c>
    </row>
    <row r="4384" spans="1:15" x14ac:dyDescent="0.25">
      <c r="A4384" t="s">
        <v>1245</v>
      </c>
      <c r="C4384" t="s">
        <v>1277</v>
      </c>
      <c r="E4384">
        <v>2</v>
      </c>
      <c r="F4384" t="s">
        <v>1247</v>
      </c>
      <c r="J4384" t="s">
        <v>23</v>
      </c>
      <c r="K4384">
        <v>4</v>
      </c>
      <c r="L4384">
        <v>20.440000000000001</v>
      </c>
      <c r="M4384">
        <v>1.6E-2</v>
      </c>
      <c r="O4384" s="12">
        <f>VLOOKUP(C4384,[3]May!$C:$Z,24,FALSE)</f>
        <v>2019</v>
      </c>
    </row>
    <row r="4385" spans="1:15" x14ac:dyDescent="0.25">
      <c r="A4385" t="s">
        <v>1245</v>
      </c>
      <c r="C4385" t="s">
        <v>1277</v>
      </c>
      <c r="E4385">
        <v>8</v>
      </c>
      <c r="F4385" t="s">
        <v>1251</v>
      </c>
      <c r="J4385" t="s">
        <v>23</v>
      </c>
      <c r="K4385">
        <v>4</v>
      </c>
      <c r="L4385">
        <v>220.24</v>
      </c>
      <c r="M4385">
        <v>0.1288</v>
      </c>
      <c r="O4385" s="12">
        <f>VLOOKUP(C4385,[3]May!$C:$Z,24,FALSE)</f>
        <v>2019</v>
      </c>
    </row>
    <row r="4386" spans="1:15" x14ac:dyDescent="0.25">
      <c r="A4386" t="s">
        <v>1245</v>
      </c>
      <c r="C4386" t="s">
        <v>1277</v>
      </c>
      <c r="E4386">
        <v>8</v>
      </c>
      <c r="F4386" t="s">
        <v>1251</v>
      </c>
      <c r="J4386" t="s">
        <v>23</v>
      </c>
      <c r="K4386">
        <v>1</v>
      </c>
      <c r="L4386">
        <v>55.06</v>
      </c>
      <c r="M4386">
        <v>3.2199999999999999E-2</v>
      </c>
      <c r="O4386" s="12">
        <f>VLOOKUP(C4386,[3]May!$C:$Z,24,FALSE)</f>
        <v>2019</v>
      </c>
    </row>
    <row r="4387" spans="1:15" x14ac:dyDescent="0.25">
      <c r="A4387" t="s">
        <v>1245</v>
      </c>
      <c r="C4387" t="s">
        <v>1282</v>
      </c>
      <c r="E4387">
        <v>2</v>
      </c>
      <c r="F4387" t="s">
        <v>1247</v>
      </c>
      <c r="J4387" t="s">
        <v>23</v>
      </c>
      <c r="K4387">
        <v>6</v>
      </c>
      <c r="L4387">
        <v>30.66</v>
      </c>
      <c r="M4387">
        <v>2.4E-2</v>
      </c>
      <c r="O4387" s="12">
        <f>VLOOKUP(C4387,[3]May!$C:$Z,24,FALSE)</f>
        <v>2019</v>
      </c>
    </row>
    <row r="4388" spans="1:15" x14ac:dyDescent="0.25">
      <c r="A4388" t="s">
        <v>1245</v>
      </c>
      <c r="C4388" t="s">
        <v>1282</v>
      </c>
      <c r="E4388">
        <v>2</v>
      </c>
      <c r="F4388" t="s">
        <v>1247</v>
      </c>
      <c r="J4388" t="s">
        <v>23</v>
      </c>
      <c r="K4388">
        <v>6</v>
      </c>
      <c r="L4388">
        <v>30.66</v>
      </c>
      <c r="M4388">
        <v>2.4E-2</v>
      </c>
      <c r="O4388" s="12">
        <f>VLOOKUP(C4388,[3]May!$C:$Z,24,FALSE)</f>
        <v>2019</v>
      </c>
    </row>
    <row r="4389" spans="1:15" x14ac:dyDescent="0.25">
      <c r="A4389" t="s">
        <v>1245</v>
      </c>
      <c r="C4389" t="s">
        <v>1282</v>
      </c>
      <c r="E4389">
        <v>2</v>
      </c>
      <c r="F4389" t="s">
        <v>1247</v>
      </c>
      <c r="J4389" t="s">
        <v>23</v>
      </c>
      <c r="K4389">
        <v>5</v>
      </c>
      <c r="L4389">
        <v>25.55</v>
      </c>
      <c r="M4389">
        <v>0.02</v>
      </c>
      <c r="O4389" s="12">
        <f>VLOOKUP(C4389,[3]May!$C:$Z,24,FALSE)</f>
        <v>2019</v>
      </c>
    </row>
    <row r="4390" spans="1:15" x14ac:dyDescent="0.25">
      <c r="A4390" t="s">
        <v>1245</v>
      </c>
      <c r="C4390" t="s">
        <v>1282</v>
      </c>
      <c r="E4390">
        <v>12</v>
      </c>
      <c r="F4390" t="s">
        <v>1253</v>
      </c>
      <c r="J4390" t="s">
        <v>23</v>
      </c>
      <c r="K4390">
        <v>1</v>
      </c>
      <c r="L4390">
        <v>61.2</v>
      </c>
      <c r="M4390">
        <v>8.3370000000000007E-3</v>
      </c>
      <c r="O4390" s="12">
        <f>VLOOKUP(C4390,[3]May!$C:$Z,24,FALSE)</f>
        <v>2019</v>
      </c>
    </row>
    <row r="4391" spans="1:15" x14ac:dyDescent="0.25">
      <c r="A4391" t="s">
        <v>1245</v>
      </c>
      <c r="C4391" t="s">
        <v>1282</v>
      </c>
      <c r="E4391">
        <v>2</v>
      </c>
      <c r="F4391" t="s">
        <v>1247</v>
      </c>
      <c r="J4391" t="s">
        <v>23</v>
      </c>
      <c r="K4391">
        <v>6</v>
      </c>
      <c r="L4391">
        <v>30.66</v>
      </c>
      <c r="M4391">
        <v>2.4E-2</v>
      </c>
      <c r="O4391" s="12">
        <f>VLOOKUP(C4391,[3]May!$C:$Z,24,FALSE)</f>
        <v>2019</v>
      </c>
    </row>
    <row r="4392" spans="1:15" x14ac:dyDescent="0.25">
      <c r="A4392" t="s">
        <v>1245</v>
      </c>
      <c r="C4392" t="s">
        <v>1282</v>
      </c>
      <c r="E4392">
        <v>2</v>
      </c>
      <c r="F4392" t="s">
        <v>1247</v>
      </c>
      <c r="J4392" t="s">
        <v>23</v>
      </c>
      <c r="K4392">
        <v>5</v>
      </c>
      <c r="L4392">
        <v>25.55</v>
      </c>
      <c r="M4392">
        <v>0.02</v>
      </c>
      <c r="O4392" s="12">
        <f>VLOOKUP(C4392,[3]May!$C:$Z,24,FALSE)</f>
        <v>2019</v>
      </c>
    </row>
    <row r="4393" spans="1:15" x14ac:dyDescent="0.25">
      <c r="A4393" t="s">
        <v>1245</v>
      </c>
      <c r="C4393" t="s">
        <v>1282</v>
      </c>
      <c r="E4393">
        <v>2</v>
      </c>
      <c r="F4393" t="s">
        <v>1247</v>
      </c>
      <c r="J4393" t="s">
        <v>23</v>
      </c>
      <c r="K4393">
        <v>5</v>
      </c>
      <c r="L4393">
        <v>25.55</v>
      </c>
      <c r="M4393">
        <v>0.02</v>
      </c>
      <c r="O4393" s="12">
        <f>VLOOKUP(C4393,[3]May!$C:$Z,24,FALSE)</f>
        <v>2019</v>
      </c>
    </row>
    <row r="4394" spans="1:15" x14ac:dyDescent="0.25">
      <c r="A4394" t="s">
        <v>1245</v>
      </c>
      <c r="C4394" t="s">
        <v>1282</v>
      </c>
      <c r="E4394">
        <v>2</v>
      </c>
      <c r="F4394" t="s">
        <v>1247</v>
      </c>
      <c r="J4394" t="s">
        <v>23</v>
      </c>
      <c r="K4394">
        <v>5</v>
      </c>
      <c r="L4394">
        <v>25.55</v>
      </c>
      <c r="M4394">
        <v>0.02</v>
      </c>
      <c r="O4394" s="12">
        <f>VLOOKUP(C4394,[3]May!$C:$Z,24,FALSE)</f>
        <v>2019</v>
      </c>
    </row>
    <row r="4395" spans="1:15" x14ac:dyDescent="0.25">
      <c r="A4395" t="s">
        <v>1245</v>
      </c>
      <c r="C4395" t="s">
        <v>1282</v>
      </c>
      <c r="E4395">
        <v>2</v>
      </c>
      <c r="F4395" t="s">
        <v>1247</v>
      </c>
      <c r="J4395" t="s">
        <v>23</v>
      </c>
      <c r="K4395">
        <v>5</v>
      </c>
      <c r="L4395">
        <v>25.55</v>
      </c>
      <c r="M4395">
        <v>0.02</v>
      </c>
      <c r="O4395" s="12">
        <f>VLOOKUP(C4395,[3]May!$C:$Z,24,FALSE)</f>
        <v>2019</v>
      </c>
    </row>
    <row r="4396" spans="1:15" x14ac:dyDescent="0.25">
      <c r="A4396" t="s">
        <v>1245</v>
      </c>
      <c r="C4396" t="s">
        <v>1282</v>
      </c>
      <c r="E4396">
        <v>2</v>
      </c>
      <c r="F4396" t="s">
        <v>1247</v>
      </c>
      <c r="J4396" t="s">
        <v>23</v>
      </c>
      <c r="K4396">
        <v>3</v>
      </c>
      <c r="L4396">
        <v>15.33</v>
      </c>
      <c r="M4396">
        <v>1.2E-2</v>
      </c>
      <c r="O4396" s="12">
        <f>VLOOKUP(C4396,[3]May!$C:$Z,24,FALSE)</f>
        <v>2019</v>
      </c>
    </row>
    <row r="4397" spans="1:15" x14ac:dyDescent="0.25">
      <c r="A4397" t="s">
        <v>1245</v>
      </c>
      <c r="C4397" t="s">
        <v>1282</v>
      </c>
      <c r="E4397">
        <v>2</v>
      </c>
      <c r="F4397" t="s">
        <v>1247</v>
      </c>
      <c r="J4397" t="s">
        <v>23</v>
      </c>
      <c r="K4397">
        <v>4</v>
      </c>
      <c r="L4397">
        <v>20.440000000000001</v>
      </c>
      <c r="M4397">
        <v>1.6E-2</v>
      </c>
      <c r="O4397" s="12">
        <f>VLOOKUP(C4397,[3]May!$C:$Z,24,FALSE)</f>
        <v>2019</v>
      </c>
    </row>
    <row r="4398" spans="1:15" x14ac:dyDescent="0.25">
      <c r="A4398" t="s">
        <v>1245</v>
      </c>
      <c r="C4398" t="s">
        <v>1282</v>
      </c>
      <c r="E4398">
        <v>2</v>
      </c>
      <c r="F4398" t="s">
        <v>1247</v>
      </c>
      <c r="J4398" t="s">
        <v>23</v>
      </c>
      <c r="K4398">
        <v>2</v>
      </c>
      <c r="L4398">
        <v>130.26</v>
      </c>
      <c r="M4398">
        <v>0.10199999999999999</v>
      </c>
      <c r="O4398" s="12">
        <f>VLOOKUP(C4398,[3]May!$C:$Z,24,FALSE)</f>
        <v>2019</v>
      </c>
    </row>
    <row r="4399" spans="1:15" x14ac:dyDescent="0.25">
      <c r="A4399" t="s">
        <v>1245</v>
      </c>
      <c r="C4399" t="s">
        <v>1282</v>
      </c>
      <c r="E4399">
        <v>2</v>
      </c>
      <c r="F4399" t="s">
        <v>1247</v>
      </c>
      <c r="J4399" t="s">
        <v>23</v>
      </c>
      <c r="K4399">
        <v>5</v>
      </c>
      <c r="L4399">
        <v>325.64999999999998</v>
      </c>
      <c r="M4399">
        <v>0.255</v>
      </c>
      <c r="O4399" s="12">
        <f>VLOOKUP(C4399,[3]May!$C:$Z,24,FALSE)</f>
        <v>2019</v>
      </c>
    </row>
    <row r="4400" spans="1:15" x14ac:dyDescent="0.25">
      <c r="A4400" t="s">
        <v>1245</v>
      </c>
      <c r="C4400" t="s">
        <v>1282</v>
      </c>
      <c r="E4400">
        <v>2</v>
      </c>
      <c r="F4400" t="s">
        <v>1247</v>
      </c>
      <c r="J4400" t="s">
        <v>23</v>
      </c>
      <c r="K4400">
        <v>1</v>
      </c>
      <c r="L4400">
        <v>5.1100000000000003</v>
      </c>
      <c r="M4400">
        <v>4.0000000000000001E-3</v>
      </c>
      <c r="O4400" s="12">
        <f>VLOOKUP(C4400,[3]May!$C:$Z,24,FALSE)</f>
        <v>2019</v>
      </c>
    </row>
    <row r="4401" spans="1:15" x14ac:dyDescent="0.25">
      <c r="A4401" t="s">
        <v>1245</v>
      </c>
      <c r="C4401" t="s">
        <v>1282</v>
      </c>
      <c r="E4401">
        <v>12</v>
      </c>
      <c r="F4401" t="s">
        <v>1253</v>
      </c>
      <c r="J4401" t="s">
        <v>23</v>
      </c>
      <c r="K4401">
        <v>1</v>
      </c>
      <c r="L4401">
        <v>61.2</v>
      </c>
      <c r="M4401">
        <v>8.3370000000000007E-3</v>
      </c>
      <c r="O4401" s="12">
        <f>VLOOKUP(C4401,[3]May!$C:$Z,24,FALSE)</f>
        <v>2019</v>
      </c>
    </row>
    <row r="4402" spans="1:15" x14ac:dyDescent="0.25">
      <c r="A4402" t="s">
        <v>1245</v>
      </c>
      <c r="C4402" t="s">
        <v>1282</v>
      </c>
      <c r="E4402">
        <v>2</v>
      </c>
      <c r="F4402" t="s">
        <v>1247</v>
      </c>
      <c r="J4402" t="s">
        <v>23</v>
      </c>
      <c r="K4402">
        <v>10</v>
      </c>
      <c r="L4402">
        <v>51.1</v>
      </c>
      <c r="M4402">
        <v>0.04</v>
      </c>
      <c r="O4402" s="12">
        <f>VLOOKUP(C4402,[3]May!$C:$Z,24,FALSE)</f>
        <v>2019</v>
      </c>
    </row>
    <row r="4403" spans="1:15" x14ac:dyDescent="0.25">
      <c r="A4403" t="s">
        <v>1245</v>
      </c>
      <c r="C4403" t="s">
        <v>1282</v>
      </c>
      <c r="E4403">
        <v>2</v>
      </c>
      <c r="F4403" t="s">
        <v>1247</v>
      </c>
      <c r="J4403" t="s">
        <v>23</v>
      </c>
      <c r="K4403">
        <v>5</v>
      </c>
      <c r="L4403">
        <v>325.64999999999998</v>
      </c>
      <c r="M4403">
        <v>0.255</v>
      </c>
      <c r="O4403" s="12">
        <f>VLOOKUP(C4403,[3]May!$C:$Z,24,FALSE)</f>
        <v>2019</v>
      </c>
    </row>
    <row r="4404" spans="1:15" x14ac:dyDescent="0.25">
      <c r="A4404" t="s">
        <v>1245</v>
      </c>
      <c r="C4404" t="s">
        <v>1282</v>
      </c>
      <c r="E4404">
        <v>2</v>
      </c>
      <c r="F4404" t="s">
        <v>1247</v>
      </c>
      <c r="J4404" t="s">
        <v>23</v>
      </c>
      <c r="K4404">
        <v>7</v>
      </c>
      <c r="L4404">
        <v>35.770000000000003</v>
      </c>
      <c r="M4404">
        <v>2.8000000000000001E-2</v>
      </c>
      <c r="O4404" s="12">
        <f>VLOOKUP(C4404,[3]May!$C:$Z,24,FALSE)</f>
        <v>2019</v>
      </c>
    </row>
    <row r="4405" spans="1:15" x14ac:dyDescent="0.25">
      <c r="A4405" t="s">
        <v>1245</v>
      </c>
      <c r="C4405" t="s">
        <v>1282</v>
      </c>
      <c r="E4405">
        <v>2</v>
      </c>
      <c r="F4405" t="s">
        <v>1247</v>
      </c>
      <c r="J4405" t="s">
        <v>23</v>
      </c>
      <c r="K4405">
        <v>1</v>
      </c>
      <c r="L4405">
        <v>65.13</v>
      </c>
      <c r="M4405">
        <v>5.0999999999999997E-2</v>
      </c>
      <c r="O4405" s="12">
        <f>VLOOKUP(C4405,[3]May!$C:$Z,24,FALSE)</f>
        <v>2019</v>
      </c>
    </row>
    <row r="4406" spans="1:15" x14ac:dyDescent="0.25">
      <c r="A4406" t="s">
        <v>1245</v>
      </c>
      <c r="C4406" t="s">
        <v>1282</v>
      </c>
      <c r="E4406">
        <v>2</v>
      </c>
      <c r="F4406" t="s">
        <v>1247</v>
      </c>
      <c r="J4406" t="s">
        <v>23</v>
      </c>
      <c r="K4406">
        <v>9</v>
      </c>
      <c r="L4406">
        <v>45.99</v>
      </c>
      <c r="M4406">
        <v>3.5999999999999997E-2</v>
      </c>
      <c r="O4406" s="12">
        <f>VLOOKUP(C4406,[3]May!$C:$Z,24,FALSE)</f>
        <v>2019</v>
      </c>
    </row>
    <row r="4407" spans="1:15" x14ac:dyDescent="0.25">
      <c r="A4407" t="s">
        <v>1245</v>
      </c>
      <c r="C4407" t="s">
        <v>1282</v>
      </c>
      <c r="E4407">
        <v>2</v>
      </c>
      <c r="F4407" t="s">
        <v>1247</v>
      </c>
      <c r="J4407" t="s">
        <v>23</v>
      </c>
      <c r="K4407">
        <v>4</v>
      </c>
      <c r="L4407">
        <v>20.440000000000001</v>
      </c>
      <c r="M4407">
        <v>1.6E-2</v>
      </c>
      <c r="O4407" s="12">
        <f>VLOOKUP(C4407,[3]May!$C:$Z,24,FALSE)</f>
        <v>2019</v>
      </c>
    </row>
    <row r="4408" spans="1:15" x14ac:dyDescent="0.25">
      <c r="A4408" t="s">
        <v>1245</v>
      </c>
      <c r="C4408" t="s">
        <v>1282</v>
      </c>
      <c r="E4408">
        <v>2</v>
      </c>
      <c r="F4408" t="s">
        <v>1247</v>
      </c>
      <c r="J4408" t="s">
        <v>23</v>
      </c>
      <c r="K4408">
        <v>8</v>
      </c>
      <c r="L4408">
        <v>40.880000000000003</v>
      </c>
      <c r="M4408">
        <v>3.2000000000000001E-2</v>
      </c>
      <c r="O4408" s="12">
        <f>VLOOKUP(C4408,[3]May!$C:$Z,24,FALSE)</f>
        <v>2019</v>
      </c>
    </row>
    <row r="4409" spans="1:15" x14ac:dyDescent="0.25">
      <c r="A4409" t="s">
        <v>1245</v>
      </c>
      <c r="C4409" t="s">
        <v>1282</v>
      </c>
      <c r="E4409">
        <v>2</v>
      </c>
      <c r="F4409" t="s">
        <v>1247</v>
      </c>
      <c r="J4409" t="s">
        <v>23</v>
      </c>
      <c r="K4409">
        <v>1</v>
      </c>
      <c r="L4409">
        <v>65.13</v>
      </c>
      <c r="M4409">
        <v>5.0999999999999997E-2</v>
      </c>
      <c r="O4409" s="12">
        <f>VLOOKUP(C4409,[3]May!$C:$Z,24,FALSE)</f>
        <v>2019</v>
      </c>
    </row>
    <row r="4410" spans="1:15" x14ac:dyDescent="0.25">
      <c r="A4410" t="s">
        <v>1245</v>
      </c>
      <c r="C4410" t="s">
        <v>1282</v>
      </c>
      <c r="E4410">
        <v>12</v>
      </c>
      <c r="F4410" t="s">
        <v>1253</v>
      </c>
      <c r="J4410" t="s">
        <v>23</v>
      </c>
      <c r="K4410">
        <v>1</v>
      </c>
      <c r="L4410">
        <v>61.2</v>
      </c>
      <c r="M4410">
        <v>8.3370000000000007E-3</v>
      </c>
      <c r="O4410" s="12">
        <f>VLOOKUP(C4410,[3]May!$C:$Z,24,FALSE)</f>
        <v>2019</v>
      </c>
    </row>
    <row r="4411" spans="1:15" x14ac:dyDescent="0.25">
      <c r="A4411" t="s">
        <v>1245</v>
      </c>
      <c r="C4411" t="s">
        <v>1282</v>
      </c>
      <c r="E4411">
        <v>2</v>
      </c>
      <c r="F4411" t="s">
        <v>1247</v>
      </c>
      <c r="J4411" t="s">
        <v>23</v>
      </c>
      <c r="K4411">
        <v>8</v>
      </c>
      <c r="L4411">
        <v>40.880000000000003</v>
      </c>
      <c r="M4411">
        <v>3.2000000000000001E-2</v>
      </c>
      <c r="O4411" s="12">
        <f>VLOOKUP(C4411,[3]May!$C:$Z,24,FALSE)</f>
        <v>2019</v>
      </c>
    </row>
    <row r="4412" spans="1:15" x14ac:dyDescent="0.25">
      <c r="A4412" t="s">
        <v>1245</v>
      </c>
      <c r="C4412" t="s">
        <v>1282</v>
      </c>
      <c r="E4412">
        <v>2</v>
      </c>
      <c r="F4412" t="s">
        <v>1247</v>
      </c>
      <c r="J4412" t="s">
        <v>23</v>
      </c>
      <c r="K4412">
        <v>17</v>
      </c>
      <c r="L4412">
        <v>86.87</v>
      </c>
      <c r="M4412">
        <v>6.8000000000000005E-2</v>
      </c>
      <c r="O4412" s="12">
        <f>VLOOKUP(C4412,[3]May!$C:$Z,24,FALSE)</f>
        <v>2019</v>
      </c>
    </row>
    <row r="4413" spans="1:15" x14ac:dyDescent="0.25">
      <c r="A4413" t="s">
        <v>1245</v>
      </c>
      <c r="C4413" t="s">
        <v>1282</v>
      </c>
      <c r="E4413">
        <v>2</v>
      </c>
      <c r="F4413" t="s">
        <v>1247</v>
      </c>
      <c r="J4413" t="s">
        <v>23</v>
      </c>
      <c r="K4413">
        <v>5</v>
      </c>
      <c r="L4413">
        <v>25.55</v>
      </c>
      <c r="M4413">
        <v>0.02</v>
      </c>
      <c r="O4413" s="12">
        <f>VLOOKUP(C4413,[3]May!$C:$Z,24,FALSE)</f>
        <v>2019</v>
      </c>
    </row>
    <row r="4414" spans="1:15" x14ac:dyDescent="0.25">
      <c r="A4414" t="s">
        <v>1245</v>
      </c>
      <c r="C4414" t="s">
        <v>1282</v>
      </c>
      <c r="E4414">
        <v>2</v>
      </c>
      <c r="F4414" t="s">
        <v>1247</v>
      </c>
      <c r="J4414" t="s">
        <v>23</v>
      </c>
      <c r="K4414">
        <v>7</v>
      </c>
      <c r="L4414">
        <v>35.770000000000003</v>
      </c>
      <c r="M4414">
        <v>2.8000000000000001E-2</v>
      </c>
      <c r="O4414" s="12">
        <f>VLOOKUP(C4414,[3]May!$C:$Z,24,FALSE)</f>
        <v>2019</v>
      </c>
    </row>
    <row r="4415" spans="1:15" x14ac:dyDescent="0.25">
      <c r="A4415" t="s">
        <v>1245</v>
      </c>
      <c r="C4415" t="s">
        <v>1282</v>
      </c>
      <c r="E4415">
        <v>2</v>
      </c>
      <c r="F4415" t="s">
        <v>1247</v>
      </c>
      <c r="J4415" t="s">
        <v>23</v>
      </c>
      <c r="K4415">
        <v>7</v>
      </c>
      <c r="L4415">
        <v>35.770000000000003</v>
      </c>
      <c r="M4415">
        <v>2.8000000000000001E-2</v>
      </c>
      <c r="O4415" s="12">
        <f>VLOOKUP(C4415,[3]May!$C:$Z,24,FALSE)</f>
        <v>2019</v>
      </c>
    </row>
    <row r="4416" spans="1:15" x14ac:dyDescent="0.25">
      <c r="A4416" t="s">
        <v>1245</v>
      </c>
      <c r="C4416" t="s">
        <v>1282</v>
      </c>
      <c r="E4416">
        <v>2</v>
      </c>
      <c r="F4416" t="s">
        <v>1247</v>
      </c>
      <c r="J4416" t="s">
        <v>23</v>
      </c>
      <c r="K4416">
        <v>7</v>
      </c>
      <c r="L4416">
        <v>35.770000000000003</v>
      </c>
      <c r="M4416">
        <v>2.8000000000000001E-2</v>
      </c>
      <c r="O4416" s="12">
        <f>VLOOKUP(C4416,[3]May!$C:$Z,24,FALSE)</f>
        <v>2019</v>
      </c>
    </row>
    <row r="4417" spans="1:15" x14ac:dyDescent="0.25">
      <c r="A4417" t="s">
        <v>1245</v>
      </c>
      <c r="C4417" t="s">
        <v>1282</v>
      </c>
      <c r="E4417">
        <v>12</v>
      </c>
      <c r="F4417" t="s">
        <v>1253</v>
      </c>
      <c r="J4417" t="s">
        <v>23</v>
      </c>
      <c r="K4417">
        <v>1</v>
      </c>
      <c r="L4417">
        <v>61.2</v>
      </c>
      <c r="M4417">
        <v>8.3370000000000007E-3</v>
      </c>
      <c r="O4417" s="12">
        <f>VLOOKUP(C4417,[3]May!$C:$Z,24,FALSE)</f>
        <v>2019</v>
      </c>
    </row>
    <row r="4418" spans="1:15" x14ac:dyDescent="0.25">
      <c r="A4418" t="s">
        <v>1245</v>
      </c>
      <c r="C4418" t="s">
        <v>1282</v>
      </c>
      <c r="E4418">
        <v>2</v>
      </c>
      <c r="F4418" t="s">
        <v>1247</v>
      </c>
      <c r="J4418" t="s">
        <v>23</v>
      </c>
      <c r="K4418">
        <v>7</v>
      </c>
      <c r="L4418">
        <v>35.770000000000003</v>
      </c>
      <c r="M4418">
        <v>2.8000000000000001E-2</v>
      </c>
      <c r="O4418" s="12">
        <f>VLOOKUP(C4418,[3]May!$C:$Z,24,FALSE)</f>
        <v>2019</v>
      </c>
    </row>
    <row r="4419" spans="1:15" x14ac:dyDescent="0.25">
      <c r="A4419" t="s">
        <v>1245</v>
      </c>
      <c r="C4419" t="s">
        <v>1282</v>
      </c>
      <c r="E4419">
        <v>2</v>
      </c>
      <c r="F4419" t="s">
        <v>1247</v>
      </c>
      <c r="J4419" t="s">
        <v>23</v>
      </c>
      <c r="K4419">
        <v>2</v>
      </c>
      <c r="L4419">
        <v>10.220000000000001</v>
      </c>
      <c r="M4419">
        <v>8.0000000000000002E-3</v>
      </c>
      <c r="O4419" s="12">
        <f>VLOOKUP(C4419,[3]May!$C:$Z,24,FALSE)</f>
        <v>2019</v>
      </c>
    </row>
    <row r="4420" spans="1:15" x14ac:dyDescent="0.25">
      <c r="A4420" t="s">
        <v>1245</v>
      </c>
      <c r="C4420" t="s">
        <v>1282</v>
      </c>
      <c r="E4420">
        <v>12</v>
      </c>
      <c r="F4420" t="s">
        <v>1253</v>
      </c>
      <c r="J4420" t="s">
        <v>23</v>
      </c>
      <c r="K4420">
        <v>1</v>
      </c>
      <c r="L4420">
        <v>61.2</v>
      </c>
      <c r="M4420">
        <v>8.3370000000000007E-3</v>
      </c>
      <c r="O4420" s="12">
        <f>VLOOKUP(C4420,[3]May!$C:$Z,24,FALSE)</f>
        <v>2019</v>
      </c>
    </row>
    <row r="4421" spans="1:15" x14ac:dyDescent="0.25">
      <c r="A4421" t="s">
        <v>1245</v>
      </c>
      <c r="C4421" t="s">
        <v>1282</v>
      </c>
      <c r="E4421">
        <v>2</v>
      </c>
      <c r="F4421" t="s">
        <v>1247</v>
      </c>
      <c r="J4421" t="s">
        <v>23</v>
      </c>
      <c r="K4421">
        <v>9</v>
      </c>
      <c r="L4421">
        <v>45.99</v>
      </c>
      <c r="M4421">
        <v>3.5999999999999997E-2</v>
      </c>
      <c r="O4421" s="12">
        <f>VLOOKUP(C4421,[3]May!$C:$Z,24,FALSE)</f>
        <v>2019</v>
      </c>
    </row>
    <row r="4422" spans="1:15" x14ac:dyDescent="0.25">
      <c r="A4422" t="s">
        <v>1245</v>
      </c>
      <c r="C4422" t="s">
        <v>1282</v>
      </c>
      <c r="E4422">
        <v>2</v>
      </c>
      <c r="F4422" t="s">
        <v>1247</v>
      </c>
      <c r="J4422" t="s">
        <v>23</v>
      </c>
      <c r="K4422">
        <v>7</v>
      </c>
      <c r="L4422">
        <v>35.770000000000003</v>
      </c>
      <c r="M4422">
        <v>2.8000000000000001E-2</v>
      </c>
      <c r="O4422" s="12">
        <f>VLOOKUP(C4422,[3]May!$C:$Z,24,FALSE)</f>
        <v>2019</v>
      </c>
    </row>
    <row r="4423" spans="1:15" x14ac:dyDescent="0.25">
      <c r="A4423" t="s">
        <v>1245</v>
      </c>
      <c r="C4423" t="s">
        <v>1282</v>
      </c>
      <c r="E4423">
        <v>2</v>
      </c>
      <c r="F4423" t="s">
        <v>1247</v>
      </c>
      <c r="J4423" t="s">
        <v>23</v>
      </c>
      <c r="K4423">
        <v>12</v>
      </c>
      <c r="L4423">
        <v>61.32</v>
      </c>
      <c r="M4423">
        <v>4.8000000000000001E-2</v>
      </c>
      <c r="O4423" s="12">
        <f>VLOOKUP(C4423,[3]May!$C:$Z,24,FALSE)</f>
        <v>2019</v>
      </c>
    </row>
    <row r="4424" spans="1:15" x14ac:dyDescent="0.25">
      <c r="A4424" t="s">
        <v>1245</v>
      </c>
      <c r="C4424" t="s">
        <v>1282</v>
      </c>
      <c r="E4424">
        <v>2</v>
      </c>
      <c r="F4424" t="s">
        <v>1247</v>
      </c>
      <c r="J4424" t="s">
        <v>23</v>
      </c>
      <c r="K4424">
        <v>8</v>
      </c>
      <c r="L4424">
        <v>40.880000000000003</v>
      </c>
      <c r="M4424">
        <v>3.2000000000000001E-2</v>
      </c>
      <c r="O4424" s="12">
        <f>VLOOKUP(C4424,[3]May!$C:$Z,24,FALSE)</f>
        <v>2019</v>
      </c>
    </row>
    <row r="4425" spans="1:15" x14ac:dyDescent="0.25">
      <c r="A4425" t="s">
        <v>1245</v>
      </c>
      <c r="C4425" t="s">
        <v>1282</v>
      </c>
      <c r="E4425">
        <v>2</v>
      </c>
      <c r="F4425" t="s">
        <v>1247</v>
      </c>
      <c r="J4425" t="s">
        <v>23</v>
      </c>
      <c r="K4425">
        <v>7</v>
      </c>
      <c r="L4425">
        <v>35.770000000000003</v>
      </c>
      <c r="M4425">
        <v>2.8000000000000001E-2</v>
      </c>
      <c r="O4425" s="12">
        <f>VLOOKUP(C4425,[3]May!$C:$Z,24,FALSE)</f>
        <v>2019</v>
      </c>
    </row>
    <row r="4426" spans="1:15" x14ac:dyDescent="0.25">
      <c r="A4426" t="s">
        <v>1245</v>
      </c>
      <c r="C4426" t="s">
        <v>1282</v>
      </c>
      <c r="E4426">
        <v>12</v>
      </c>
      <c r="F4426" t="s">
        <v>1253</v>
      </c>
      <c r="J4426" t="s">
        <v>23</v>
      </c>
      <c r="K4426">
        <v>1</v>
      </c>
      <c r="L4426">
        <v>61.2</v>
      </c>
      <c r="M4426">
        <v>8.3370000000000007E-3</v>
      </c>
      <c r="O4426" s="12">
        <f>VLOOKUP(C4426,[3]May!$C:$Z,24,FALSE)</f>
        <v>2019</v>
      </c>
    </row>
    <row r="4427" spans="1:15" x14ac:dyDescent="0.25">
      <c r="A4427" t="s">
        <v>1245</v>
      </c>
      <c r="C4427" t="s">
        <v>1282</v>
      </c>
      <c r="E4427">
        <v>2</v>
      </c>
      <c r="F4427" t="s">
        <v>1247</v>
      </c>
      <c r="J4427" t="s">
        <v>23</v>
      </c>
      <c r="K4427">
        <v>7</v>
      </c>
      <c r="L4427">
        <v>35.770000000000003</v>
      </c>
      <c r="M4427">
        <v>2.8000000000000001E-2</v>
      </c>
      <c r="O4427" s="12">
        <f>VLOOKUP(C4427,[3]May!$C:$Z,24,FALSE)</f>
        <v>2019</v>
      </c>
    </row>
    <row r="4428" spans="1:15" x14ac:dyDescent="0.25">
      <c r="A4428" t="s">
        <v>1245</v>
      </c>
      <c r="C4428" t="s">
        <v>1282</v>
      </c>
      <c r="E4428">
        <v>2</v>
      </c>
      <c r="F4428" t="s">
        <v>1247</v>
      </c>
      <c r="J4428" t="s">
        <v>23</v>
      </c>
      <c r="K4428">
        <v>7</v>
      </c>
      <c r="L4428">
        <v>35.770000000000003</v>
      </c>
      <c r="M4428">
        <v>2.8000000000000001E-2</v>
      </c>
      <c r="O4428" s="12">
        <f>VLOOKUP(C4428,[3]May!$C:$Z,24,FALSE)</f>
        <v>2019</v>
      </c>
    </row>
    <row r="4429" spans="1:15" x14ac:dyDescent="0.25">
      <c r="A4429" t="s">
        <v>1245</v>
      </c>
      <c r="C4429" t="s">
        <v>1282</v>
      </c>
      <c r="E4429">
        <v>2</v>
      </c>
      <c r="F4429" t="s">
        <v>1247</v>
      </c>
      <c r="J4429" t="s">
        <v>23</v>
      </c>
      <c r="K4429">
        <v>8</v>
      </c>
      <c r="L4429">
        <v>40.880000000000003</v>
      </c>
      <c r="M4429">
        <v>3.2000000000000001E-2</v>
      </c>
      <c r="O4429" s="12">
        <f>VLOOKUP(C4429,[3]May!$C:$Z,24,FALSE)</f>
        <v>2019</v>
      </c>
    </row>
    <row r="4430" spans="1:15" x14ac:dyDescent="0.25">
      <c r="A4430" t="s">
        <v>1245</v>
      </c>
      <c r="C4430" t="s">
        <v>1282</v>
      </c>
      <c r="E4430">
        <v>2</v>
      </c>
      <c r="F4430" t="s">
        <v>1247</v>
      </c>
      <c r="J4430" t="s">
        <v>23</v>
      </c>
      <c r="K4430">
        <v>2</v>
      </c>
      <c r="L4430">
        <v>130.26</v>
      </c>
      <c r="M4430">
        <v>0.10199999999999999</v>
      </c>
      <c r="O4430" s="12">
        <f>VLOOKUP(C4430,[3]May!$C:$Z,24,FALSE)</f>
        <v>2019</v>
      </c>
    </row>
    <row r="4431" spans="1:15" x14ac:dyDescent="0.25">
      <c r="A4431" t="s">
        <v>1245</v>
      </c>
      <c r="C4431" t="s">
        <v>1282</v>
      </c>
      <c r="E4431">
        <v>2</v>
      </c>
      <c r="F4431" t="s">
        <v>1247</v>
      </c>
      <c r="J4431" t="s">
        <v>23</v>
      </c>
      <c r="K4431">
        <v>10</v>
      </c>
      <c r="L4431">
        <v>51.1</v>
      </c>
      <c r="M4431">
        <v>0.04</v>
      </c>
      <c r="O4431" s="12">
        <f>VLOOKUP(C4431,[3]May!$C:$Z,24,FALSE)</f>
        <v>2019</v>
      </c>
    </row>
    <row r="4432" spans="1:15" x14ac:dyDescent="0.25">
      <c r="A4432" t="s">
        <v>1245</v>
      </c>
      <c r="C4432" t="s">
        <v>1282</v>
      </c>
      <c r="E4432">
        <v>2</v>
      </c>
      <c r="F4432" t="s">
        <v>1247</v>
      </c>
      <c r="J4432" t="s">
        <v>23</v>
      </c>
      <c r="K4432">
        <v>1</v>
      </c>
      <c r="L4432">
        <v>65.13</v>
      </c>
      <c r="M4432">
        <v>5.0999999999999997E-2</v>
      </c>
      <c r="O4432" s="12">
        <f>VLOOKUP(C4432,[3]May!$C:$Z,24,FALSE)</f>
        <v>2019</v>
      </c>
    </row>
    <row r="4433" spans="1:15" x14ac:dyDescent="0.25">
      <c r="A4433" t="s">
        <v>1245</v>
      </c>
      <c r="C4433" t="s">
        <v>1282</v>
      </c>
      <c r="E4433">
        <v>2</v>
      </c>
      <c r="F4433" t="s">
        <v>1247</v>
      </c>
      <c r="J4433" t="s">
        <v>23</v>
      </c>
      <c r="K4433">
        <v>8</v>
      </c>
      <c r="L4433">
        <v>40.880000000000003</v>
      </c>
      <c r="M4433">
        <v>3.2000000000000001E-2</v>
      </c>
      <c r="O4433" s="12">
        <f>VLOOKUP(C4433,[3]May!$C:$Z,24,FALSE)</f>
        <v>2019</v>
      </c>
    </row>
    <row r="4434" spans="1:15" x14ac:dyDescent="0.25">
      <c r="A4434" t="s">
        <v>1245</v>
      </c>
      <c r="C4434" t="s">
        <v>1282</v>
      </c>
      <c r="E4434">
        <v>12</v>
      </c>
      <c r="F4434" t="s">
        <v>1253</v>
      </c>
      <c r="J4434" t="s">
        <v>23</v>
      </c>
      <c r="K4434">
        <v>1</v>
      </c>
      <c r="L4434">
        <v>61.2</v>
      </c>
      <c r="M4434">
        <v>8.3370000000000007E-3</v>
      </c>
      <c r="O4434" s="12">
        <f>VLOOKUP(C4434,[3]May!$C:$Z,24,FALSE)</f>
        <v>2019</v>
      </c>
    </row>
    <row r="4435" spans="1:15" x14ac:dyDescent="0.25">
      <c r="A4435" t="s">
        <v>1245</v>
      </c>
      <c r="C4435" t="s">
        <v>1282</v>
      </c>
      <c r="E4435">
        <v>2</v>
      </c>
      <c r="F4435" t="s">
        <v>1247</v>
      </c>
      <c r="J4435" t="s">
        <v>23</v>
      </c>
      <c r="K4435">
        <v>7</v>
      </c>
      <c r="L4435">
        <v>35.770000000000003</v>
      </c>
      <c r="M4435">
        <v>2.8000000000000001E-2</v>
      </c>
      <c r="O4435" s="12">
        <f>VLOOKUP(C4435,[3]May!$C:$Z,24,FALSE)</f>
        <v>2019</v>
      </c>
    </row>
    <row r="4436" spans="1:15" x14ac:dyDescent="0.25">
      <c r="A4436" t="s">
        <v>1245</v>
      </c>
      <c r="C4436" t="s">
        <v>1282</v>
      </c>
      <c r="E4436">
        <v>2</v>
      </c>
      <c r="F4436" t="s">
        <v>1247</v>
      </c>
      <c r="J4436" t="s">
        <v>23</v>
      </c>
      <c r="K4436">
        <v>7</v>
      </c>
      <c r="L4436">
        <v>35.770000000000003</v>
      </c>
      <c r="M4436">
        <v>2.8000000000000001E-2</v>
      </c>
      <c r="O4436" s="12">
        <f>VLOOKUP(C4436,[3]May!$C:$Z,24,FALSE)</f>
        <v>2019</v>
      </c>
    </row>
    <row r="4437" spans="1:15" x14ac:dyDescent="0.25">
      <c r="A4437" t="s">
        <v>1245</v>
      </c>
      <c r="C4437" t="s">
        <v>1282</v>
      </c>
      <c r="E4437">
        <v>2</v>
      </c>
      <c r="F4437" t="s">
        <v>1247</v>
      </c>
      <c r="J4437" t="s">
        <v>23</v>
      </c>
      <c r="K4437">
        <v>2</v>
      </c>
      <c r="L4437">
        <v>130.26</v>
      </c>
      <c r="M4437">
        <v>0.10199999999999999</v>
      </c>
      <c r="O4437" s="12">
        <f>VLOOKUP(C4437,[3]May!$C:$Z,24,FALSE)</f>
        <v>2019</v>
      </c>
    </row>
    <row r="4438" spans="1:15" x14ac:dyDescent="0.25">
      <c r="A4438" t="s">
        <v>1245</v>
      </c>
      <c r="C4438" t="s">
        <v>1282</v>
      </c>
      <c r="E4438">
        <v>12</v>
      </c>
      <c r="F4438" t="s">
        <v>1253</v>
      </c>
      <c r="J4438" t="s">
        <v>23</v>
      </c>
      <c r="K4438">
        <v>1</v>
      </c>
      <c r="L4438">
        <v>61.2</v>
      </c>
      <c r="M4438">
        <v>8.3370000000000007E-3</v>
      </c>
      <c r="O4438" s="12">
        <f>VLOOKUP(C4438,[3]May!$C:$Z,24,FALSE)</f>
        <v>2019</v>
      </c>
    </row>
    <row r="4439" spans="1:15" x14ac:dyDescent="0.25">
      <c r="A4439" t="s">
        <v>1245</v>
      </c>
      <c r="C4439" t="s">
        <v>1282</v>
      </c>
      <c r="E4439">
        <v>2</v>
      </c>
      <c r="F4439" t="s">
        <v>1247</v>
      </c>
      <c r="J4439" t="s">
        <v>23</v>
      </c>
      <c r="K4439">
        <v>8</v>
      </c>
      <c r="L4439">
        <v>40.880000000000003</v>
      </c>
      <c r="M4439">
        <v>3.2000000000000001E-2</v>
      </c>
      <c r="O4439" s="12">
        <f>VLOOKUP(C4439,[3]May!$C:$Z,24,FALSE)</f>
        <v>2019</v>
      </c>
    </row>
    <row r="4440" spans="1:15" x14ac:dyDescent="0.25">
      <c r="A4440" t="s">
        <v>1245</v>
      </c>
      <c r="C4440" t="s">
        <v>1282</v>
      </c>
      <c r="E4440">
        <v>12</v>
      </c>
      <c r="F4440" t="s">
        <v>1253</v>
      </c>
      <c r="J4440" t="s">
        <v>23</v>
      </c>
      <c r="K4440">
        <v>1</v>
      </c>
      <c r="L4440">
        <v>61.2</v>
      </c>
      <c r="M4440">
        <v>8.3370000000000007E-3</v>
      </c>
      <c r="O4440" s="12">
        <f>VLOOKUP(C4440,[3]May!$C:$Z,24,FALSE)</f>
        <v>2019</v>
      </c>
    </row>
    <row r="4441" spans="1:15" x14ac:dyDescent="0.25">
      <c r="A4441" t="s">
        <v>1245</v>
      </c>
      <c r="C4441" t="s">
        <v>1282</v>
      </c>
      <c r="E4441">
        <v>2</v>
      </c>
      <c r="F4441" t="s">
        <v>1247</v>
      </c>
      <c r="J4441" t="s">
        <v>23</v>
      </c>
      <c r="K4441">
        <v>8</v>
      </c>
      <c r="L4441">
        <v>40.880000000000003</v>
      </c>
      <c r="M4441">
        <v>3.2000000000000001E-2</v>
      </c>
      <c r="O4441" s="12">
        <f>VLOOKUP(C4441,[3]May!$C:$Z,24,FALSE)</f>
        <v>2019</v>
      </c>
    </row>
    <row r="4442" spans="1:15" x14ac:dyDescent="0.25">
      <c r="A4442" t="s">
        <v>1245</v>
      </c>
      <c r="C4442" t="s">
        <v>1282</v>
      </c>
      <c r="E4442">
        <v>2</v>
      </c>
      <c r="F4442" t="s">
        <v>1247</v>
      </c>
      <c r="J4442" t="s">
        <v>23</v>
      </c>
      <c r="K4442">
        <v>4</v>
      </c>
      <c r="L4442">
        <v>260.52</v>
      </c>
      <c r="M4442">
        <v>0.20399999999999999</v>
      </c>
      <c r="O4442" s="12">
        <f>VLOOKUP(C4442,[3]May!$C:$Z,24,FALSE)</f>
        <v>2019</v>
      </c>
    </row>
    <row r="4443" spans="1:15" x14ac:dyDescent="0.25">
      <c r="A4443" t="s">
        <v>1245</v>
      </c>
      <c r="C4443" t="s">
        <v>1282</v>
      </c>
      <c r="E4443">
        <v>2</v>
      </c>
      <c r="F4443" t="s">
        <v>1247</v>
      </c>
      <c r="J4443" t="s">
        <v>23</v>
      </c>
      <c r="K4443">
        <v>7</v>
      </c>
      <c r="L4443">
        <v>455.91</v>
      </c>
      <c r="M4443">
        <v>0.35699999999999998</v>
      </c>
      <c r="O4443" s="12">
        <f>VLOOKUP(C4443,[3]May!$C:$Z,24,FALSE)</f>
        <v>2019</v>
      </c>
    </row>
    <row r="4444" spans="1:15" x14ac:dyDescent="0.25">
      <c r="A4444" t="s">
        <v>1245</v>
      </c>
      <c r="C4444" t="s">
        <v>1282</v>
      </c>
      <c r="E4444">
        <v>2</v>
      </c>
      <c r="F4444" t="s">
        <v>1247</v>
      </c>
      <c r="J4444" t="s">
        <v>23</v>
      </c>
      <c r="K4444">
        <v>7</v>
      </c>
      <c r="L4444">
        <v>35.770000000000003</v>
      </c>
      <c r="M4444">
        <v>2.8000000000000001E-2</v>
      </c>
      <c r="O4444" s="12">
        <f>VLOOKUP(C4444,[3]May!$C:$Z,24,FALSE)</f>
        <v>2019</v>
      </c>
    </row>
    <row r="4445" spans="1:15" x14ac:dyDescent="0.25">
      <c r="A4445" t="s">
        <v>1245</v>
      </c>
      <c r="C4445" t="s">
        <v>1282</v>
      </c>
      <c r="E4445">
        <v>2</v>
      </c>
      <c r="F4445" t="s">
        <v>1247</v>
      </c>
      <c r="J4445" t="s">
        <v>23</v>
      </c>
      <c r="K4445">
        <v>11</v>
      </c>
      <c r="L4445">
        <v>56.21</v>
      </c>
      <c r="M4445">
        <v>4.3999999999999997E-2</v>
      </c>
      <c r="O4445" s="12">
        <f>VLOOKUP(C4445,[3]May!$C:$Z,24,FALSE)</f>
        <v>2019</v>
      </c>
    </row>
    <row r="4446" spans="1:15" x14ac:dyDescent="0.25">
      <c r="A4446" t="s">
        <v>1245</v>
      </c>
      <c r="C4446" t="s">
        <v>1282</v>
      </c>
      <c r="E4446">
        <v>2</v>
      </c>
      <c r="F4446" t="s">
        <v>1247</v>
      </c>
      <c r="J4446" t="s">
        <v>23</v>
      </c>
      <c r="K4446">
        <v>6</v>
      </c>
      <c r="L4446">
        <v>30.66</v>
      </c>
      <c r="M4446">
        <v>2.4E-2</v>
      </c>
      <c r="O4446" s="12">
        <f>VLOOKUP(C4446,[3]May!$C:$Z,24,FALSE)</f>
        <v>2019</v>
      </c>
    </row>
    <row r="4447" spans="1:15" x14ac:dyDescent="0.25">
      <c r="A4447" t="s">
        <v>1245</v>
      </c>
      <c r="C4447" t="s">
        <v>1282</v>
      </c>
      <c r="E4447">
        <v>2</v>
      </c>
      <c r="F4447" t="s">
        <v>1247</v>
      </c>
      <c r="J4447" t="s">
        <v>23</v>
      </c>
      <c r="K4447">
        <v>4</v>
      </c>
      <c r="L4447">
        <v>260.52</v>
      </c>
      <c r="M4447">
        <v>0.20399999999999999</v>
      </c>
      <c r="O4447" s="12">
        <f>VLOOKUP(C4447,[3]May!$C:$Z,24,FALSE)</f>
        <v>2019</v>
      </c>
    </row>
    <row r="4448" spans="1:15" x14ac:dyDescent="0.25">
      <c r="A4448" t="s">
        <v>1245</v>
      </c>
      <c r="C4448" t="s">
        <v>1282</v>
      </c>
      <c r="E4448">
        <v>2</v>
      </c>
      <c r="F4448" t="s">
        <v>1247</v>
      </c>
      <c r="J4448" t="s">
        <v>23</v>
      </c>
      <c r="K4448">
        <v>2</v>
      </c>
      <c r="L4448">
        <v>10.220000000000001</v>
      </c>
      <c r="M4448">
        <v>8.0000000000000002E-3</v>
      </c>
      <c r="O4448" s="12">
        <f>VLOOKUP(C4448,[3]May!$C:$Z,24,FALSE)</f>
        <v>2019</v>
      </c>
    </row>
    <row r="4449" spans="1:15" x14ac:dyDescent="0.25">
      <c r="A4449" t="s">
        <v>1245</v>
      </c>
      <c r="C4449" t="s">
        <v>1282</v>
      </c>
      <c r="E4449">
        <v>2</v>
      </c>
      <c r="F4449" t="s">
        <v>1247</v>
      </c>
      <c r="J4449" t="s">
        <v>23</v>
      </c>
      <c r="K4449">
        <v>12</v>
      </c>
      <c r="L4449">
        <v>61.32</v>
      </c>
      <c r="M4449">
        <v>4.8000000000000001E-2</v>
      </c>
      <c r="O4449" s="12">
        <f>VLOOKUP(C4449,[3]May!$C:$Z,24,FALSE)</f>
        <v>2019</v>
      </c>
    </row>
    <row r="4450" spans="1:15" x14ac:dyDescent="0.25">
      <c r="A4450" t="s">
        <v>1245</v>
      </c>
      <c r="C4450" t="s">
        <v>1282</v>
      </c>
      <c r="E4450">
        <v>2</v>
      </c>
      <c r="F4450" t="s">
        <v>1247</v>
      </c>
      <c r="J4450" t="s">
        <v>23</v>
      </c>
      <c r="K4450">
        <v>10</v>
      </c>
      <c r="L4450">
        <v>51.1</v>
      </c>
      <c r="M4450">
        <v>0.04</v>
      </c>
      <c r="O4450" s="12">
        <f>VLOOKUP(C4450,[3]May!$C:$Z,24,FALSE)</f>
        <v>2019</v>
      </c>
    </row>
    <row r="4451" spans="1:15" x14ac:dyDescent="0.25">
      <c r="A4451" t="s">
        <v>1245</v>
      </c>
      <c r="C4451" t="s">
        <v>1282</v>
      </c>
      <c r="E4451">
        <v>2</v>
      </c>
      <c r="F4451" t="s">
        <v>1247</v>
      </c>
      <c r="J4451" t="s">
        <v>23</v>
      </c>
      <c r="K4451">
        <v>7</v>
      </c>
      <c r="L4451">
        <v>35.770000000000003</v>
      </c>
      <c r="M4451">
        <v>2.8000000000000001E-2</v>
      </c>
      <c r="O4451" s="12">
        <f>VLOOKUP(C4451,[3]May!$C:$Z,24,FALSE)</f>
        <v>2019</v>
      </c>
    </row>
    <row r="4452" spans="1:15" x14ac:dyDescent="0.25">
      <c r="A4452" t="s">
        <v>1245</v>
      </c>
      <c r="C4452" t="s">
        <v>1282</v>
      </c>
      <c r="E4452">
        <v>2</v>
      </c>
      <c r="F4452" t="s">
        <v>1247</v>
      </c>
      <c r="J4452" t="s">
        <v>23</v>
      </c>
      <c r="K4452">
        <v>14</v>
      </c>
      <c r="L4452">
        <v>71.540000000000006</v>
      </c>
      <c r="M4452">
        <v>5.6000000000000001E-2</v>
      </c>
      <c r="O4452" s="12">
        <f>VLOOKUP(C4452,[3]May!$C:$Z,24,FALSE)</f>
        <v>2019</v>
      </c>
    </row>
    <row r="4453" spans="1:15" x14ac:dyDescent="0.25">
      <c r="A4453" t="s">
        <v>1245</v>
      </c>
      <c r="C4453" t="s">
        <v>1282</v>
      </c>
      <c r="E4453">
        <v>2</v>
      </c>
      <c r="F4453" t="s">
        <v>1247</v>
      </c>
      <c r="J4453" t="s">
        <v>23</v>
      </c>
      <c r="K4453">
        <v>1</v>
      </c>
      <c r="L4453">
        <v>65.13</v>
      </c>
      <c r="M4453">
        <v>5.0999999999999997E-2</v>
      </c>
      <c r="O4453" s="12">
        <f>VLOOKUP(C4453,[3]May!$C:$Z,24,FALSE)</f>
        <v>2019</v>
      </c>
    </row>
    <row r="4454" spans="1:15" x14ac:dyDescent="0.25">
      <c r="A4454" t="s">
        <v>1245</v>
      </c>
      <c r="C4454" t="s">
        <v>1282</v>
      </c>
      <c r="E4454">
        <v>2</v>
      </c>
      <c r="F4454" t="s">
        <v>1247</v>
      </c>
      <c r="J4454" t="s">
        <v>23</v>
      </c>
      <c r="K4454">
        <v>5</v>
      </c>
      <c r="L4454">
        <v>25.55</v>
      </c>
      <c r="M4454">
        <v>0.02</v>
      </c>
      <c r="O4454" s="12">
        <f>VLOOKUP(C4454,[3]May!$C:$Z,24,FALSE)</f>
        <v>2019</v>
      </c>
    </row>
    <row r="4455" spans="1:15" x14ac:dyDescent="0.25">
      <c r="A4455" t="s">
        <v>1245</v>
      </c>
      <c r="C4455" t="s">
        <v>1282</v>
      </c>
      <c r="E4455">
        <v>2</v>
      </c>
      <c r="F4455" t="s">
        <v>1247</v>
      </c>
      <c r="J4455" t="s">
        <v>23</v>
      </c>
      <c r="K4455">
        <v>6</v>
      </c>
      <c r="L4455">
        <v>390.78</v>
      </c>
      <c r="M4455">
        <v>0.30599999999999999</v>
      </c>
      <c r="O4455" s="12">
        <f>VLOOKUP(C4455,[3]May!$C:$Z,24,FALSE)</f>
        <v>2019</v>
      </c>
    </row>
    <row r="4456" spans="1:15" x14ac:dyDescent="0.25">
      <c r="A4456" t="s">
        <v>1245</v>
      </c>
      <c r="C4456" t="s">
        <v>1282</v>
      </c>
      <c r="E4456">
        <v>2</v>
      </c>
      <c r="F4456" t="s">
        <v>1247</v>
      </c>
      <c r="J4456" t="s">
        <v>23</v>
      </c>
      <c r="K4456">
        <v>7</v>
      </c>
      <c r="L4456">
        <v>35.770000000000003</v>
      </c>
      <c r="M4456">
        <v>2.8000000000000001E-2</v>
      </c>
      <c r="O4456" s="12">
        <f>VLOOKUP(C4456,[3]May!$C:$Z,24,FALSE)</f>
        <v>2019</v>
      </c>
    </row>
    <row r="4457" spans="1:15" x14ac:dyDescent="0.25">
      <c r="A4457" t="s">
        <v>1245</v>
      </c>
      <c r="C4457" t="s">
        <v>1282</v>
      </c>
      <c r="E4457">
        <v>2</v>
      </c>
      <c r="F4457" t="s">
        <v>1247</v>
      </c>
      <c r="J4457" t="s">
        <v>23</v>
      </c>
      <c r="K4457">
        <v>6</v>
      </c>
      <c r="L4457">
        <v>30.66</v>
      </c>
      <c r="M4457">
        <v>2.4E-2</v>
      </c>
      <c r="O4457" s="12">
        <f>VLOOKUP(C4457,[3]May!$C:$Z,24,FALSE)</f>
        <v>2019</v>
      </c>
    </row>
    <row r="4458" spans="1:15" x14ac:dyDescent="0.25">
      <c r="A4458" t="s">
        <v>1245</v>
      </c>
      <c r="C4458" t="s">
        <v>1282</v>
      </c>
      <c r="E4458">
        <v>2</v>
      </c>
      <c r="F4458" t="s">
        <v>1247</v>
      </c>
      <c r="J4458" t="s">
        <v>23</v>
      </c>
      <c r="K4458">
        <v>4</v>
      </c>
      <c r="L4458">
        <v>20.440000000000001</v>
      </c>
      <c r="M4458">
        <v>1.6E-2</v>
      </c>
      <c r="O4458" s="12">
        <f>VLOOKUP(C4458,[3]May!$C:$Z,24,FALSE)</f>
        <v>2019</v>
      </c>
    </row>
    <row r="4459" spans="1:15" x14ac:dyDescent="0.25">
      <c r="A4459" t="s">
        <v>1245</v>
      </c>
      <c r="C4459" t="s">
        <v>1282</v>
      </c>
      <c r="E4459">
        <v>2</v>
      </c>
      <c r="F4459" t="s">
        <v>1247</v>
      </c>
      <c r="J4459" t="s">
        <v>23</v>
      </c>
      <c r="K4459">
        <v>9</v>
      </c>
      <c r="L4459">
        <v>45.99</v>
      </c>
      <c r="M4459">
        <v>3.5999999999999997E-2</v>
      </c>
      <c r="O4459" s="12">
        <f>VLOOKUP(C4459,[3]May!$C:$Z,24,FALSE)</f>
        <v>2019</v>
      </c>
    </row>
    <row r="4460" spans="1:15" x14ac:dyDescent="0.25">
      <c r="A4460" t="s">
        <v>1245</v>
      </c>
      <c r="C4460" t="s">
        <v>1282</v>
      </c>
      <c r="E4460">
        <v>12</v>
      </c>
      <c r="F4460" t="s">
        <v>1253</v>
      </c>
      <c r="J4460" t="s">
        <v>23</v>
      </c>
      <c r="K4460">
        <v>1</v>
      </c>
      <c r="L4460">
        <v>61.2</v>
      </c>
      <c r="M4460">
        <v>8.3370000000000007E-3</v>
      </c>
      <c r="O4460" s="12">
        <f>VLOOKUP(C4460,[3]May!$C:$Z,24,FALSE)</f>
        <v>2019</v>
      </c>
    </row>
    <row r="4461" spans="1:15" x14ac:dyDescent="0.25">
      <c r="A4461" t="s">
        <v>1245</v>
      </c>
      <c r="C4461" t="s">
        <v>1282</v>
      </c>
      <c r="E4461">
        <v>13</v>
      </c>
      <c r="F4461" t="s">
        <v>1248</v>
      </c>
      <c r="J4461" t="s">
        <v>23</v>
      </c>
      <c r="K4461">
        <v>2</v>
      </c>
      <c r="L4461">
        <v>10.220000000000001</v>
      </c>
      <c r="M4461">
        <v>8.0000000000000002E-3</v>
      </c>
      <c r="O4461" s="12">
        <f>VLOOKUP(C4461,[3]May!$C:$Z,24,FALSE)</f>
        <v>2019</v>
      </c>
    </row>
    <row r="4462" spans="1:15" x14ac:dyDescent="0.25">
      <c r="A4462" t="s">
        <v>1245</v>
      </c>
      <c r="C4462" t="s">
        <v>1282</v>
      </c>
      <c r="E4462">
        <v>2</v>
      </c>
      <c r="F4462" t="s">
        <v>1247</v>
      </c>
      <c r="J4462" t="s">
        <v>23</v>
      </c>
      <c r="K4462">
        <v>4</v>
      </c>
      <c r="L4462">
        <v>260.52</v>
      </c>
      <c r="M4462">
        <v>0.20399999999999999</v>
      </c>
      <c r="O4462" s="12">
        <f>VLOOKUP(C4462,[3]May!$C:$Z,24,FALSE)</f>
        <v>2019</v>
      </c>
    </row>
    <row r="4463" spans="1:15" x14ac:dyDescent="0.25">
      <c r="A4463" t="s">
        <v>1245</v>
      </c>
      <c r="C4463" t="s">
        <v>1282</v>
      </c>
      <c r="E4463">
        <v>2</v>
      </c>
      <c r="F4463" t="s">
        <v>1247</v>
      </c>
      <c r="J4463" t="s">
        <v>23</v>
      </c>
      <c r="K4463">
        <v>3</v>
      </c>
      <c r="L4463">
        <v>15.33</v>
      </c>
      <c r="M4463">
        <v>1.2E-2</v>
      </c>
      <c r="O4463" s="12">
        <f>VLOOKUP(C4463,[3]May!$C:$Z,24,FALSE)</f>
        <v>2019</v>
      </c>
    </row>
    <row r="4464" spans="1:15" x14ac:dyDescent="0.25">
      <c r="A4464" t="s">
        <v>1245</v>
      </c>
      <c r="C4464" t="s">
        <v>1282</v>
      </c>
      <c r="E4464">
        <v>12</v>
      </c>
      <c r="F4464" t="s">
        <v>1253</v>
      </c>
      <c r="J4464" t="s">
        <v>23</v>
      </c>
      <c r="K4464">
        <v>1</v>
      </c>
      <c r="L4464">
        <v>61.2</v>
      </c>
      <c r="M4464">
        <v>8.3370000000000007E-3</v>
      </c>
      <c r="O4464" s="12">
        <f>VLOOKUP(C4464,[3]May!$C:$Z,24,FALSE)</f>
        <v>2019</v>
      </c>
    </row>
    <row r="4465" spans="1:15" x14ac:dyDescent="0.25">
      <c r="A4465" t="s">
        <v>1245</v>
      </c>
      <c r="C4465" t="s">
        <v>1282</v>
      </c>
      <c r="E4465">
        <v>2</v>
      </c>
      <c r="F4465" t="s">
        <v>1247</v>
      </c>
      <c r="J4465" t="s">
        <v>23</v>
      </c>
      <c r="K4465">
        <v>11</v>
      </c>
      <c r="L4465">
        <v>56.21</v>
      </c>
      <c r="M4465">
        <v>4.3999999999999997E-2</v>
      </c>
      <c r="O4465" s="12">
        <f>VLOOKUP(C4465,[3]May!$C:$Z,24,FALSE)</f>
        <v>2019</v>
      </c>
    </row>
    <row r="4466" spans="1:15" x14ac:dyDescent="0.25">
      <c r="A4466" t="s">
        <v>1245</v>
      </c>
      <c r="C4466" t="s">
        <v>1282</v>
      </c>
      <c r="E4466">
        <v>2</v>
      </c>
      <c r="F4466" t="s">
        <v>1247</v>
      </c>
      <c r="J4466" t="s">
        <v>23</v>
      </c>
      <c r="K4466">
        <v>10</v>
      </c>
      <c r="L4466">
        <v>51.1</v>
      </c>
      <c r="M4466">
        <v>0.04</v>
      </c>
      <c r="O4466" s="12">
        <f>VLOOKUP(C4466,[3]May!$C:$Z,24,FALSE)</f>
        <v>2019</v>
      </c>
    </row>
    <row r="4467" spans="1:15" x14ac:dyDescent="0.25">
      <c r="A4467" t="s">
        <v>1245</v>
      </c>
      <c r="C4467" t="s">
        <v>1282</v>
      </c>
      <c r="E4467">
        <v>2</v>
      </c>
      <c r="F4467" t="s">
        <v>1247</v>
      </c>
      <c r="J4467" t="s">
        <v>23</v>
      </c>
      <c r="K4467">
        <v>12</v>
      </c>
      <c r="L4467">
        <v>61.32</v>
      </c>
      <c r="M4467">
        <v>4.8000000000000001E-2</v>
      </c>
      <c r="O4467" s="12">
        <f>VLOOKUP(C4467,[3]May!$C:$Z,24,FALSE)</f>
        <v>2019</v>
      </c>
    </row>
    <row r="4468" spans="1:15" x14ac:dyDescent="0.25">
      <c r="A4468" t="s">
        <v>1245</v>
      </c>
      <c r="C4468" t="s">
        <v>1282</v>
      </c>
      <c r="E4468">
        <v>2</v>
      </c>
      <c r="F4468" t="s">
        <v>1247</v>
      </c>
      <c r="J4468" t="s">
        <v>23</v>
      </c>
      <c r="K4468">
        <v>13</v>
      </c>
      <c r="L4468">
        <v>66.430000000000007</v>
      </c>
      <c r="M4468">
        <v>5.1999999999999998E-2</v>
      </c>
      <c r="O4468" s="12">
        <f>VLOOKUP(C4468,[3]May!$C:$Z,24,FALSE)</f>
        <v>2019</v>
      </c>
    </row>
    <row r="4469" spans="1:15" x14ac:dyDescent="0.25">
      <c r="A4469" t="s">
        <v>1245</v>
      </c>
      <c r="C4469" t="s">
        <v>1282</v>
      </c>
      <c r="E4469">
        <v>2</v>
      </c>
      <c r="F4469" t="s">
        <v>1247</v>
      </c>
      <c r="J4469" t="s">
        <v>23</v>
      </c>
      <c r="K4469">
        <v>8</v>
      </c>
      <c r="L4469">
        <v>40.880000000000003</v>
      </c>
      <c r="M4469">
        <v>3.2000000000000001E-2</v>
      </c>
      <c r="O4469" s="12">
        <f>VLOOKUP(C4469,[3]May!$C:$Z,24,FALSE)</f>
        <v>2019</v>
      </c>
    </row>
    <row r="4470" spans="1:15" x14ac:dyDescent="0.25">
      <c r="A4470" t="s">
        <v>1245</v>
      </c>
      <c r="C4470" t="s">
        <v>1282</v>
      </c>
      <c r="E4470">
        <v>2</v>
      </c>
      <c r="F4470" t="s">
        <v>1247</v>
      </c>
      <c r="J4470" t="s">
        <v>23</v>
      </c>
      <c r="K4470">
        <v>1</v>
      </c>
      <c r="L4470">
        <v>65.13</v>
      </c>
      <c r="M4470">
        <v>5.0999999999999997E-2</v>
      </c>
      <c r="O4470" s="12">
        <f>VLOOKUP(C4470,[3]May!$C:$Z,24,FALSE)</f>
        <v>2019</v>
      </c>
    </row>
    <row r="4471" spans="1:15" x14ac:dyDescent="0.25">
      <c r="A4471" t="s">
        <v>1245</v>
      </c>
      <c r="C4471" t="s">
        <v>1282</v>
      </c>
      <c r="E4471">
        <v>2</v>
      </c>
      <c r="F4471" t="s">
        <v>1247</v>
      </c>
      <c r="J4471" t="s">
        <v>23</v>
      </c>
      <c r="K4471">
        <v>13</v>
      </c>
      <c r="L4471">
        <v>66.430000000000007</v>
      </c>
      <c r="M4471">
        <v>5.1999999999999998E-2</v>
      </c>
      <c r="O4471" s="12">
        <f>VLOOKUP(C4471,[3]May!$C:$Z,24,FALSE)</f>
        <v>2019</v>
      </c>
    </row>
    <row r="4472" spans="1:15" x14ac:dyDescent="0.25">
      <c r="A4472" t="s">
        <v>1245</v>
      </c>
      <c r="C4472" t="s">
        <v>1282</v>
      </c>
      <c r="E4472">
        <v>12</v>
      </c>
      <c r="F4472" t="s">
        <v>1253</v>
      </c>
      <c r="J4472" t="s">
        <v>23</v>
      </c>
      <c r="K4472">
        <v>1</v>
      </c>
      <c r="L4472">
        <v>61.2</v>
      </c>
      <c r="M4472">
        <v>8.3370000000000007E-3</v>
      </c>
      <c r="O4472" s="12">
        <f>VLOOKUP(C4472,[3]May!$C:$Z,24,FALSE)</f>
        <v>2019</v>
      </c>
    </row>
    <row r="4473" spans="1:15" x14ac:dyDescent="0.25">
      <c r="A4473" t="s">
        <v>1245</v>
      </c>
      <c r="C4473" t="s">
        <v>1282</v>
      </c>
      <c r="E4473">
        <v>2</v>
      </c>
      <c r="F4473" t="s">
        <v>1247</v>
      </c>
      <c r="J4473" t="s">
        <v>23</v>
      </c>
      <c r="K4473">
        <v>7</v>
      </c>
      <c r="L4473">
        <v>35.770000000000003</v>
      </c>
      <c r="M4473">
        <v>2.8000000000000001E-2</v>
      </c>
      <c r="O4473" s="12">
        <f>VLOOKUP(C4473,[3]May!$C:$Z,24,FALSE)</f>
        <v>2019</v>
      </c>
    </row>
    <row r="4474" spans="1:15" x14ac:dyDescent="0.25">
      <c r="A4474" t="s">
        <v>1245</v>
      </c>
      <c r="C4474" t="s">
        <v>1282</v>
      </c>
      <c r="E4474">
        <v>2</v>
      </c>
      <c r="F4474" t="s">
        <v>1247</v>
      </c>
      <c r="J4474" t="s">
        <v>23</v>
      </c>
      <c r="K4474">
        <v>11</v>
      </c>
      <c r="L4474">
        <v>56.21</v>
      </c>
      <c r="M4474">
        <v>4.3999999999999997E-2</v>
      </c>
      <c r="O4474" s="12">
        <f>VLOOKUP(C4474,[3]May!$C:$Z,24,FALSE)</f>
        <v>2019</v>
      </c>
    </row>
    <row r="4475" spans="1:15" x14ac:dyDescent="0.25">
      <c r="A4475" t="s">
        <v>1245</v>
      </c>
      <c r="C4475" t="s">
        <v>1282</v>
      </c>
      <c r="E4475">
        <v>2</v>
      </c>
      <c r="F4475" t="s">
        <v>1247</v>
      </c>
      <c r="J4475" t="s">
        <v>23</v>
      </c>
      <c r="K4475">
        <v>2</v>
      </c>
      <c r="L4475">
        <v>10.220000000000001</v>
      </c>
      <c r="M4475">
        <v>8.0000000000000002E-3</v>
      </c>
      <c r="O4475" s="12">
        <f>VLOOKUP(C4475,[3]May!$C:$Z,24,FALSE)</f>
        <v>2019</v>
      </c>
    </row>
    <row r="4476" spans="1:15" x14ac:dyDescent="0.25">
      <c r="A4476" t="s">
        <v>1245</v>
      </c>
      <c r="C4476" t="s">
        <v>1282</v>
      </c>
      <c r="E4476">
        <v>2</v>
      </c>
      <c r="F4476" t="s">
        <v>1247</v>
      </c>
      <c r="J4476" t="s">
        <v>23</v>
      </c>
      <c r="K4476">
        <v>7</v>
      </c>
      <c r="L4476">
        <v>35.770000000000003</v>
      </c>
      <c r="M4476">
        <v>2.8000000000000001E-2</v>
      </c>
      <c r="O4476" s="12">
        <f>VLOOKUP(C4476,[3]May!$C:$Z,24,FALSE)</f>
        <v>2019</v>
      </c>
    </row>
    <row r="4477" spans="1:15" x14ac:dyDescent="0.25">
      <c r="A4477" t="s">
        <v>1245</v>
      </c>
      <c r="C4477" t="s">
        <v>1282</v>
      </c>
      <c r="E4477">
        <v>2</v>
      </c>
      <c r="F4477" t="s">
        <v>1247</v>
      </c>
      <c r="J4477" t="s">
        <v>23</v>
      </c>
      <c r="K4477">
        <v>5</v>
      </c>
      <c r="L4477">
        <v>25.55</v>
      </c>
      <c r="M4477">
        <v>0.02</v>
      </c>
      <c r="O4477" s="12">
        <f>VLOOKUP(C4477,[3]May!$C:$Z,24,FALSE)</f>
        <v>2019</v>
      </c>
    </row>
    <row r="4478" spans="1:15" x14ac:dyDescent="0.25">
      <c r="A4478" t="s">
        <v>1245</v>
      </c>
      <c r="C4478" t="s">
        <v>1282</v>
      </c>
      <c r="E4478">
        <v>2</v>
      </c>
      <c r="F4478" t="s">
        <v>1247</v>
      </c>
      <c r="J4478" t="s">
        <v>23</v>
      </c>
      <c r="K4478">
        <v>10</v>
      </c>
      <c r="L4478">
        <v>51.1</v>
      </c>
      <c r="M4478">
        <v>0.04</v>
      </c>
      <c r="O4478" s="12">
        <f>VLOOKUP(C4478,[3]May!$C:$Z,24,FALSE)</f>
        <v>2019</v>
      </c>
    </row>
    <row r="4479" spans="1:15" x14ac:dyDescent="0.25">
      <c r="A4479" t="s">
        <v>1245</v>
      </c>
      <c r="C4479" t="s">
        <v>1282</v>
      </c>
      <c r="E4479">
        <v>2</v>
      </c>
      <c r="F4479" t="s">
        <v>1247</v>
      </c>
      <c r="J4479" t="s">
        <v>23</v>
      </c>
      <c r="K4479">
        <v>8</v>
      </c>
      <c r="L4479">
        <v>40.880000000000003</v>
      </c>
      <c r="M4479">
        <v>3.2000000000000001E-2</v>
      </c>
      <c r="O4479" s="12">
        <f>VLOOKUP(C4479,[3]May!$C:$Z,24,FALSE)</f>
        <v>2019</v>
      </c>
    </row>
    <row r="4480" spans="1:15" x14ac:dyDescent="0.25">
      <c r="A4480" t="s">
        <v>1245</v>
      </c>
      <c r="C4480" t="s">
        <v>1282</v>
      </c>
      <c r="E4480">
        <v>2</v>
      </c>
      <c r="F4480" t="s">
        <v>1247</v>
      </c>
      <c r="J4480" t="s">
        <v>23</v>
      </c>
      <c r="K4480">
        <v>11</v>
      </c>
      <c r="L4480">
        <v>56.21</v>
      </c>
      <c r="M4480">
        <v>4.3999999999999997E-2</v>
      </c>
      <c r="O4480" s="12">
        <f>VLOOKUP(C4480,[3]May!$C:$Z,24,FALSE)</f>
        <v>2019</v>
      </c>
    </row>
    <row r="4481" spans="1:15" x14ac:dyDescent="0.25">
      <c r="A4481" t="s">
        <v>1245</v>
      </c>
      <c r="C4481" t="s">
        <v>1282</v>
      </c>
      <c r="E4481">
        <v>12</v>
      </c>
      <c r="F4481" t="s">
        <v>1253</v>
      </c>
      <c r="J4481" t="s">
        <v>23</v>
      </c>
      <c r="K4481">
        <v>1</v>
      </c>
      <c r="L4481">
        <v>61.2</v>
      </c>
      <c r="M4481">
        <v>8.3370000000000007E-3</v>
      </c>
      <c r="O4481" s="12">
        <f>VLOOKUP(C4481,[3]May!$C:$Z,24,FALSE)</f>
        <v>2019</v>
      </c>
    </row>
    <row r="4482" spans="1:15" x14ac:dyDescent="0.25">
      <c r="A4482" t="s">
        <v>1245</v>
      </c>
      <c r="C4482" t="s">
        <v>1282</v>
      </c>
      <c r="E4482">
        <v>2</v>
      </c>
      <c r="F4482" t="s">
        <v>1247</v>
      </c>
      <c r="J4482" t="s">
        <v>23</v>
      </c>
      <c r="K4482">
        <v>12</v>
      </c>
      <c r="L4482">
        <v>61.32</v>
      </c>
      <c r="M4482">
        <v>4.8000000000000001E-2</v>
      </c>
      <c r="O4482" s="12">
        <f>VLOOKUP(C4482,[3]May!$C:$Z,24,FALSE)</f>
        <v>2019</v>
      </c>
    </row>
    <row r="4483" spans="1:15" x14ac:dyDescent="0.25">
      <c r="A4483" t="s">
        <v>1245</v>
      </c>
      <c r="C4483" t="s">
        <v>1282</v>
      </c>
      <c r="E4483">
        <v>2</v>
      </c>
      <c r="F4483" t="s">
        <v>1247</v>
      </c>
      <c r="J4483" t="s">
        <v>23</v>
      </c>
      <c r="K4483">
        <v>4</v>
      </c>
      <c r="L4483">
        <v>20.440000000000001</v>
      </c>
      <c r="M4483">
        <v>1.6E-2</v>
      </c>
      <c r="O4483" s="12">
        <f>VLOOKUP(C4483,[3]May!$C:$Z,24,FALSE)</f>
        <v>2019</v>
      </c>
    </row>
    <row r="4484" spans="1:15" x14ac:dyDescent="0.25">
      <c r="A4484" t="s">
        <v>1245</v>
      </c>
      <c r="C4484" t="s">
        <v>1282</v>
      </c>
      <c r="E4484">
        <v>2</v>
      </c>
      <c r="F4484" t="s">
        <v>1247</v>
      </c>
      <c r="J4484" t="s">
        <v>23</v>
      </c>
      <c r="K4484">
        <v>3</v>
      </c>
      <c r="L4484">
        <v>195.39</v>
      </c>
      <c r="M4484">
        <v>0.153</v>
      </c>
      <c r="O4484" s="12">
        <f>VLOOKUP(C4484,[3]May!$C:$Z,24,FALSE)</f>
        <v>2019</v>
      </c>
    </row>
    <row r="4485" spans="1:15" x14ac:dyDescent="0.25">
      <c r="A4485" t="s">
        <v>1245</v>
      </c>
      <c r="C4485" t="s">
        <v>1282</v>
      </c>
      <c r="E4485">
        <v>2</v>
      </c>
      <c r="F4485" t="s">
        <v>1247</v>
      </c>
      <c r="J4485" t="s">
        <v>23</v>
      </c>
      <c r="K4485">
        <v>14</v>
      </c>
      <c r="L4485">
        <v>71.540000000000006</v>
      </c>
      <c r="M4485">
        <v>5.6000000000000001E-2</v>
      </c>
      <c r="O4485" s="12">
        <f>VLOOKUP(C4485,[3]May!$C:$Z,24,FALSE)</f>
        <v>2019</v>
      </c>
    </row>
    <row r="4486" spans="1:15" x14ac:dyDescent="0.25">
      <c r="A4486" t="s">
        <v>1245</v>
      </c>
      <c r="C4486" t="s">
        <v>1282</v>
      </c>
      <c r="E4486">
        <v>12</v>
      </c>
      <c r="F4486" t="s">
        <v>1253</v>
      </c>
      <c r="J4486" t="s">
        <v>23</v>
      </c>
      <c r="K4486">
        <v>1</v>
      </c>
      <c r="L4486">
        <v>61.2</v>
      </c>
      <c r="M4486">
        <v>8.3370000000000007E-3</v>
      </c>
      <c r="O4486" s="12">
        <f>VLOOKUP(C4486,[3]May!$C:$Z,24,FALSE)</f>
        <v>2019</v>
      </c>
    </row>
    <row r="4487" spans="1:15" x14ac:dyDescent="0.25">
      <c r="A4487" t="s">
        <v>1245</v>
      </c>
      <c r="C4487" t="s">
        <v>1282</v>
      </c>
      <c r="E4487">
        <v>2</v>
      </c>
      <c r="F4487" t="s">
        <v>1247</v>
      </c>
      <c r="J4487" t="s">
        <v>23</v>
      </c>
      <c r="K4487">
        <v>7</v>
      </c>
      <c r="L4487">
        <v>35.770000000000003</v>
      </c>
      <c r="M4487">
        <v>2.8000000000000001E-2</v>
      </c>
      <c r="O4487" s="12">
        <f>VLOOKUP(C4487,[3]May!$C:$Z,24,FALSE)</f>
        <v>2019</v>
      </c>
    </row>
    <row r="4488" spans="1:15" x14ac:dyDescent="0.25">
      <c r="A4488" t="s">
        <v>1245</v>
      </c>
      <c r="C4488" t="s">
        <v>1282</v>
      </c>
      <c r="E4488">
        <v>2</v>
      </c>
      <c r="F4488" t="s">
        <v>1247</v>
      </c>
      <c r="J4488" t="s">
        <v>23</v>
      </c>
      <c r="K4488">
        <v>10</v>
      </c>
      <c r="L4488">
        <v>51.1</v>
      </c>
      <c r="M4488">
        <v>0.04</v>
      </c>
      <c r="O4488" s="12">
        <f>VLOOKUP(C4488,[3]May!$C:$Z,24,FALSE)</f>
        <v>2019</v>
      </c>
    </row>
    <row r="4489" spans="1:15" x14ac:dyDescent="0.25">
      <c r="A4489" t="s">
        <v>1245</v>
      </c>
      <c r="C4489" t="s">
        <v>1282</v>
      </c>
      <c r="E4489">
        <v>2</v>
      </c>
      <c r="F4489" t="s">
        <v>1247</v>
      </c>
      <c r="J4489" t="s">
        <v>23</v>
      </c>
      <c r="K4489">
        <v>6</v>
      </c>
      <c r="L4489">
        <v>30.66</v>
      </c>
      <c r="M4489">
        <v>2.4E-2</v>
      </c>
      <c r="O4489" s="12">
        <f>VLOOKUP(C4489,[3]May!$C:$Z,24,FALSE)</f>
        <v>2019</v>
      </c>
    </row>
    <row r="4490" spans="1:15" x14ac:dyDescent="0.25">
      <c r="A4490" t="s">
        <v>1245</v>
      </c>
      <c r="C4490" t="s">
        <v>1282</v>
      </c>
      <c r="E4490">
        <v>2</v>
      </c>
      <c r="F4490" t="s">
        <v>1247</v>
      </c>
      <c r="J4490" t="s">
        <v>23</v>
      </c>
      <c r="K4490">
        <v>8</v>
      </c>
      <c r="L4490">
        <v>40.880000000000003</v>
      </c>
      <c r="M4490">
        <v>3.2000000000000001E-2</v>
      </c>
      <c r="O4490" s="12">
        <f>VLOOKUP(C4490,[3]May!$C:$Z,24,FALSE)</f>
        <v>2019</v>
      </c>
    </row>
    <row r="4491" spans="1:15" x14ac:dyDescent="0.25">
      <c r="A4491" t="s">
        <v>1245</v>
      </c>
      <c r="C4491" t="s">
        <v>1282</v>
      </c>
      <c r="E4491">
        <v>12</v>
      </c>
      <c r="F4491" t="s">
        <v>1253</v>
      </c>
      <c r="J4491" t="s">
        <v>23</v>
      </c>
      <c r="K4491">
        <v>1</v>
      </c>
      <c r="L4491">
        <v>61.2</v>
      </c>
      <c r="M4491">
        <v>8.3370000000000007E-3</v>
      </c>
      <c r="O4491" s="12">
        <f>VLOOKUP(C4491,[3]May!$C:$Z,24,FALSE)</f>
        <v>2019</v>
      </c>
    </row>
    <row r="4492" spans="1:15" x14ac:dyDescent="0.25">
      <c r="A4492" t="s">
        <v>1245</v>
      </c>
      <c r="C4492" t="s">
        <v>1282</v>
      </c>
      <c r="E4492">
        <v>2</v>
      </c>
      <c r="F4492" t="s">
        <v>1247</v>
      </c>
      <c r="J4492" t="s">
        <v>23</v>
      </c>
      <c r="K4492">
        <v>2</v>
      </c>
      <c r="L4492">
        <v>130.26</v>
      </c>
      <c r="M4492">
        <v>0.10199999999999999</v>
      </c>
      <c r="O4492" s="12">
        <f>VLOOKUP(C4492,[3]May!$C:$Z,24,FALSE)</f>
        <v>2019</v>
      </c>
    </row>
    <row r="4493" spans="1:15" x14ac:dyDescent="0.25">
      <c r="A4493" t="s">
        <v>1245</v>
      </c>
      <c r="C4493" t="s">
        <v>1282</v>
      </c>
      <c r="E4493">
        <v>2</v>
      </c>
      <c r="F4493" t="s">
        <v>1247</v>
      </c>
      <c r="J4493" t="s">
        <v>23</v>
      </c>
      <c r="K4493">
        <v>8</v>
      </c>
      <c r="L4493">
        <v>40.880000000000003</v>
      </c>
      <c r="M4493">
        <v>3.2000000000000001E-2</v>
      </c>
      <c r="O4493" s="12">
        <f>VLOOKUP(C4493,[3]May!$C:$Z,24,FALSE)</f>
        <v>2019</v>
      </c>
    </row>
    <row r="4494" spans="1:15" x14ac:dyDescent="0.25">
      <c r="A4494" t="s">
        <v>1245</v>
      </c>
      <c r="C4494" t="s">
        <v>1282</v>
      </c>
      <c r="E4494">
        <v>2</v>
      </c>
      <c r="F4494" t="s">
        <v>1247</v>
      </c>
      <c r="J4494" t="s">
        <v>23</v>
      </c>
      <c r="K4494">
        <v>1</v>
      </c>
      <c r="L4494">
        <v>65.13</v>
      </c>
      <c r="M4494">
        <v>5.0999999999999997E-2</v>
      </c>
      <c r="O4494" s="12">
        <f>VLOOKUP(C4494,[3]May!$C:$Z,24,FALSE)</f>
        <v>2019</v>
      </c>
    </row>
    <row r="4495" spans="1:15" x14ac:dyDescent="0.25">
      <c r="A4495" t="s">
        <v>1245</v>
      </c>
      <c r="C4495" t="s">
        <v>1282</v>
      </c>
      <c r="E4495">
        <v>2</v>
      </c>
      <c r="F4495" t="s">
        <v>1247</v>
      </c>
      <c r="J4495" t="s">
        <v>23</v>
      </c>
      <c r="K4495">
        <v>6</v>
      </c>
      <c r="L4495">
        <v>30.66</v>
      </c>
      <c r="M4495">
        <v>2.4E-2</v>
      </c>
      <c r="O4495" s="12">
        <f>VLOOKUP(C4495,[3]May!$C:$Z,24,FALSE)</f>
        <v>2019</v>
      </c>
    </row>
    <row r="4496" spans="1:15" x14ac:dyDescent="0.25">
      <c r="A4496" t="s">
        <v>1245</v>
      </c>
      <c r="C4496" t="s">
        <v>1282</v>
      </c>
      <c r="E4496">
        <v>2</v>
      </c>
      <c r="F4496" t="s">
        <v>1247</v>
      </c>
      <c r="J4496" t="s">
        <v>23</v>
      </c>
      <c r="K4496">
        <v>12</v>
      </c>
      <c r="L4496">
        <v>61.32</v>
      </c>
      <c r="M4496">
        <v>4.8000000000000001E-2</v>
      </c>
      <c r="O4496" s="12">
        <f>VLOOKUP(C4496,[3]May!$C:$Z,24,FALSE)</f>
        <v>2019</v>
      </c>
    </row>
    <row r="4497" spans="1:15" x14ac:dyDescent="0.25">
      <c r="A4497" t="s">
        <v>1245</v>
      </c>
      <c r="C4497" t="s">
        <v>1282</v>
      </c>
      <c r="E4497">
        <v>2</v>
      </c>
      <c r="F4497" t="s">
        <v>1247</v>
      </c>
      <c r="J4497" t="s">
        <v>23</v>
      </c>
      <c r="K4497">
        <v>3</v>
      </c>
      <c r="L4497">
        <v>15.33</v>
      </c>
      <c r="M4497">
        <v>1.2E-2</v>
      </c>
      <c r="O4497" s="12">
        <f>VLOOKUP(C4497,[3]May!$C:$Z,24,FALSE)</f>
        <v>2019</v>
      </c>
    </row>
    <row r="4498" spans="1:15" x14ac:dyDescent="0.25">
      <c r="A4498" t="s">
        <v>1245</v>
      </c>
      <c r="C4498" t="s">
        <v>1282</v>
      </c>
      <c r="E4498">
        <v>2</v>
      </c>
      <c r="F4498" t="s">
        <v>1247</v>
      </c>
      <c r="J4498" t="s">
        <v>23</v>
      </c>
      <c r="K4498">
        <v>4</v>
      </c>
      <c r="L4498">
        <v>260.52</v>
      </c>
      <c r="M4498">
        <v>0.20399999999999999</v>
      </c>
      <c r="O4498" s="12">
        <f>VLOOKUP(C4498,[3]May!$C:$Z,24,FALSE)</f>
        <v>2019</v>
      </c>
    </row>
    <row r="4499" spans="1:15" x14ac:dyDescent="0.25">
      <c r="A4499" t="s">
        <v>1245</v>
      </c>
      <c r="C4499" t="s">
        <v>1282</v>
      </c>
      <c r="E4499">
        <v>12</v>
      </c>
      <c r="F4499" t="s">
        <v>1253</v>
      </c>
      <c r="J4499" t="s">
        <v>23</v>
      </c>
      <c r="K4499">
        <v>1</v>
      </c>
      <c r="L4499">
        <v>61.2</v>
      </c>
      <c r="M4499">
        <v>8.3370000000000007E-3</v>
      </c>
      <c r="O4499" s="12">
        <f>VLOOKUP(C4499,[3]May!$C:$Z,24,FALSE)</f>
        <v>2019</v>
      </c>
    </row>
    <row r="4500" spans="1:15" x14ac:dyDescent="0.25">
      <c r="A4500" t="s">
        <v>1245</v>
      </c>
      <c r="C4500" t="s">
        <v>1282</v>
      </c>
      <c r="E4500">
        <v>2</v>
      </c>
      <c r="F4500" t="s">
        <v>1247</v>
      </c>
      <c r="J4500" t="s">
        <v>23</v>
      </c>
      <c r="K4500">
        <v>7</v>
      </c>
      <c r="L4500">
        <v>35.770000000000003</v>
      </c>
      <c r="M4500">
        <v>2.8000000000000001E-2</v>
      </c>
      <c r="O4500" s="12">
        <f>VLOOKUP(C4500,[3]May!$C:$Z,24,FALSE)</f>
        <v>2019</v>
      </c>
    </row>
    <row r="4501" spans="1:15" x14ac:dyDescent="0.25">
      <c r="A4501" t="s">
        <v>1245</v>
      </c>
      <c r="C4501" t="s">
        <v>1282</v>
      </c>
      <c r="E4501">
        <v>2</v>
      </c>
      <c r="F4501" t="s">
        <v>1247</v>
      </c>
      <c r="J4501" t="s">
        <v>23</v>
      </c>
      <c r="K4501">
        <v>3</v>
      </c>
      <c r="L4501">
        <v>195.39</v>
      </c>
      <c r="M4501">
        <v>0.153</v>
      </c>
      <c r="O4501" s="12">
        <f>VLOOKUP(C4501,[3]May!$C:$Z,24,FALSE)</f>
        <v>2019</v>
      </c>
    </row>
    <row r="4502" spans="1:15" x14ac:dyDescent="0.25">
      <c r="A4502" t="s">
        <v>1245</v>
      </c>
      <c r="C4502" t="s">
        <v>1282</v>
      </c>
      <c r="E4502">
        <v>2</v>
      </c>
      <c r="F4502" t="s">
        <v>1247</v>
      </c>
      <c r="J4502" t="s">
        <v>23</v>
      </c>
      <c r="K4502">
        <v>7</v>
      </c>
      <c r="L4502">
        <v>35.770000000000003</v>
      </c>
      <c r="M4502">
        <v>2.8000000000000001E-2</v>
      </c>
      <c r="O4502" s="12">
        <f>VLOOKUP(C4502,[3]May!$C:$Z,24,FALSE)</f>
        <v>2019</v>
      </c>
    </row>
    <row r="4503" spans="1:15" x14ac:dyDescent="0.25">
      <c r="A4503" t="s">
        <v>1245</v>
      </c>
      <c r="C4503" t="s">
        <v>1282</v>
      </c>
      <c r="E4503">
        <v>2</v>
      </c>
      <c r="F4503" t="s">
        <v>1247</v>
      </c>
      <c r="J4503" t="s">
        <v>23</v>
      </c>
      <c r="K4503">
        <v>1</v>
      </c>
      <c r="L4503">
        <v>65.13</v>
      </c>
      <c r="M4503">
        <v>5.0999999999999997E-2</v>
      </c>
      <c r="O4503" s="12">
        <f>VLOOKUP(C4503,[3]May!$C:$Z,24,FALSE)</f>
        <v>2019</v>
      </c>
    </row>
    <row r="4504" spans="1:15" x14ac:dyDescent="0.25">
      <c r="A4504" t="s">
        <v>1245</v>
      </c>
      <c r="C4504" t="s">
        <v>1282</v>
      </c>
      <c r="E4504">
        <v>8</v>
      </c>
      <c r="F4504" t="s">
        <v>1251</v>
      </c>
      <c r="J4504" t="s">
        <v>23</v>
      </c>
      <c r="K4504">
        <v>7</v>
      </c>
      <c r="L4504">
        <v>385.42</v>
      </c>
      <c r="M4504">
        <v>0.22539999999999999</v>
      </c>
      <c r="O4504" s="12">
        <f>VLOOKUP(C4504,[3]May!$C:$Z,24,FALSE)</f>
        <v>2019</v>
      </c>
    </row>
    <row r="4505" spans="1:15" x14ac:dyDescent="0.25">
      <c r="A4505" t="s">
        <v>1245</v>
      </c>
      <c r="C4505" t="s">
        <v>1282</v>
      </c>
      <c r="E4505">
        <v>2</v>
      </c>
      <c r="F4505" t="s">
        <v>1247</v>
      </c>
      <c r="J4505" t="s">
        <v>23</v>
      </c>
      <c r="K4505">
        <v>12</v>
      </c>
      <c r="L4505">
        <v>61.32</v>
      </c>
      <c r="M4505">
        <v>4.8000000000000001E-2</v>
      </c>
      <c r="O4505" s="12">
        <f>VLOOKUP(C4505,[3]May!$C:$Z,24,FALSE)</f>
        <v>2019</v>
      </c>
    </row>
    <row r="4506" spans="1:15" x14ac:dyDescent="0.25">
      <c r="A4506" t="s">
        <v>1245</v>
      </c>
      <c r="C4506" t="s">
        <v>1282</v>
      </c>
      <c r="E4506">
        <v>2</v>
      </c>
      <c r="F4506" t="s">
        <v>1247</v>
      </c>
      <c r="J4506" t="s">
        <v>23</v>
      </c>
      <c r="K4506">
        <v>6</v>
      </c>
      <c r="L4506">
        <v>30.66</v>
      </c>
      <c r="M4506">
        <v>2.4E-2</v>
      </c>
      <c r="O4506" s="12">
        <f>VLOOKUP(C4506,[3]May!$C:$Z,24,FALSE)</f>
        <v>2019</v>
      </c>
    </row>
    <row r="4507" spans="1:15" x14ac:dyDescent="0.25">
      <c r="A4507" t="s">
        <v>1245</v>
      </c>
      <c r="C4507" t="s">
        <v>1282</v>
      </c>
      <c r="E4507">
        <v>2</v>
      </c>
      <c r="F4507" t="s">
        <v>1247</v>
      </c>
      <c r="J4507" t="s">
        <v>23</v>
      </c>
      <c r="K4507">
        <v>2</v>
      </c>
      <c r="L4507">
        <v>10.220000000000001</v>
      </c>
      <c r="M4507">
        <v>8.0000000000000002E-3</v>
      </c>
      <c r="O4507" s="12">
        <f>VLOOKUP(C4507,[3]May!$C:$Z,24,FALSE)</f>
        <v>2019</v>
      </c>
    </row>
    <row r="4508" spans="1:15" x14ac:dyDescent="0.25">
      <c r="A4508" t="s">
        <v>1245</v>
      </c>
      <c r="C4508" t="s">
        <v>1282</v>
      </c>
      <c r="E4508">
        <v>2</v>
      </c>
      <c r="F4508" t="s">
        <v>1247</v>
      </c>
      <c r="J4508" t="s">
        <v>23</v>
      </c>
      <c r="K4508">
        <v>2</v>
      </c>
      <c r="L4508">
        <v>10.220000000000001</v>
      </c>
      <c r="M4508">
        <v>8.0000000000000002E-3</v>
      </c>
      <c r="O4508" s="12">
        <f>VLOOKUP(C4508,[3]May!$C:$Z,24,FALSE)</f>
        <v>2019</v>
      </c>
    </row>
    <row r="4509" spans="1:15" x14ac:dyDescent="0.25">
      <c r="A4509" t="s">
        <v>1245</v>
      </c>
      <c r="C4509" t="s">
        <v>1282</v>
      </c>
      <c r="E4509">
        <v>2</v>
      </c>
      <c r="F4509" t="s">
        <v>1247</v>
      </c>
      <c r="J4509" t="s">
        <v>23</v>
      </c>
      <c r="K4509">
        <v>5</v>
      </c>
      <c r="L4509">
        <v>325.64999999999998</v>
      </c>
      <c r="M4509">
        <v>0.255</v>
      </c>
      <c r="O4509" s="12">
        <f>VLOOKUP(C4509,[3]May!$C:$Z,24,FALSE)</f>
        <v>2019</v>
      </c>
    </row>
    <row r="4510" spans="1:15" x14ac:dyDescent="0.25">
      <c r="A4510" t="s">
        <v>1245</v>
      </c>
      <c r="C4510" t="s">
        <v>1282</v>
      </c>
      <c r="E4510">
        <v>2</v>
      </c>
      <c r="F4510" t="s">
        <v>1247</v>
      </c>
      <c r="J4510" t="s">
        <v>23</v>
      </c>
      <c r="K4510">
        <v>4</v>
      </c>
      <c r="L4510">
        <v>260.52</v>
      </c>
      <c r="M4510">
        <v>0.20399999999999999</v>
      </c>
      <c r="O4510" s="12">
        <f>VLOOKUP(C4510,[3]May!$C:$Z,24,FALSE)</f>
        <v>2019</v>
      </c>
    </row>
    <row r="4511" spans="1:15" x14ac:dyDescent="0.25">
      <c r="A4511" t="s">
        <v>1245</v>
      </c>
      <c r="C4511" t="s">
        <v>1282</v>
      </c>
      <c r="E4511">
        <v>2</v>
      </c>
      <c r="F4511" t="s">
        <v>1247</v>
      </c>
      <c r="J4511" t="s">
        <v>23</v>
      </c>
      <c r="K4511">
        <v>5</v>
      </c>
      <c r="L4511">
        <v>25.55</v>
      </c>
      <c r="M4511">
        <v>0.02</v>
      </c>
      <c r="O4511" s="12">
        <f>VLOOKUP(C4511,[3]May!$C:$Z,24,FALSE)</f>
        <v>2019</v>
      </c>
    </row>
    <row r="4512" spans="1:15" x14ac:dyDescent="0.25">
      <c r="A4512" t="s">
        <v>1245</v>
      </c>
      <c r="C4512" t="s">
        <v>1282</v>
      </c>
      <c r="E4512">
        <v>2</v>
      </c>
      <c r="F4512" t="s">
        <v>1247</v>
      </c>
      <c r="J4512" t="s">
        <v>23</v>
      </c>
      <c r="K4512">
        <v>7</v>
      </c>
      <c r="L4512">
        <v>35.770000000000003</v>
      </c>
      <c r="M4512">
        <v>2.8000000000000001E-2</v>
      </c>
      <c r="O4512" s="12">
        <f>VLOOKUP(C4512,[3]May!$C:$Z,24,FALSE)</f>
        <v>2019</v>
      </c>
    </row>
    <row r="4513" spans="1:15" x14ac:dyDescent="0.25">
      <c r="A4513" t="s">
        <v>1245</v>
      </c>
      <c r="C4513" t="s">
        <v>1282</v>
      </c>
      <c r="E4513">
        <v>2</v>
      </c>
      <c r="F4513" t="s">
        <v>1247</v>
      </c>
      <c r="J4513" t="s">
        <v>23</v>
      </c>
      <c r="K4513">
        <v>4</v>
      </c>
      <c r="L4513">
        <v>260.52</v>
      </c>
      <c r="M4513">
        <v>0.20399999999999999</v>
      </c>
      <c r="O4513" s="12">
        <f>VLOOKUP(C4513,[3]May!$C:$Z,24,FALSE)</f>
        <v>2019</v>
      </c>
    </row>
    <row r="4514" spans="1:15" x14ac:dyDescent="0.25">
      <c r="A4514" t="s">
        <v>1245</v>
      </c>
      <c r="C4514" t="s">
        <v>1282</v>
      </c>
      <c r="E4514">
        <v>2</v>
      </c>
      <c r="F4514" t="s">
        <v>1247</v>
      </c>
      <c r="J4514" t="s">
        <v>23</v>
      </c>
      <c r="K4514">
        <v>13</v>
      </c>
      <c r="L4514">
        <v>66.430000000000007</v>
      </c>
      <c r="M4514">
        <v>5.1999999999999998E-2</v>
      </c>
      <c r="O4514" s="12">
        <f>VLOOKUP(C4514,[3]May!$C:$Z,24,FALSE)</f>
        <v>2019</v>
      </c>
    </row>
    <row r="4515" spans="1:15" x14ac:dyDescent="0.25">
      <c r="A4515" t="s">
        <v>1245</v>
      </c>
      <c r="C4515" t="s">
        <v>1282</v>
      </c>
      <c r="E4515">
        <v>2</v>
      </c>
      <c r="F4515" t="s">
        <v>1247</v>
      </c>
      <c r="J4515" t="s">
        <v>23</v>
      </c>
      <c r="K4515">
        <v>7</v>
      </c>
      <c r="L4515">
        <v>35.770000000000003</v>
      </c>
      <c r="M4515">
        <v>2.8000000000000001E-2</v>
      </c>
      <c r="O4515" s="12">
        <f>VLOOKUP(C4515,[3]May!$C:$Z,24,FALSE)</f>
        <v>2019</v>
      </c>
    </row>
    <row r="4516" spans="1:15" x14ac:dyDescent="0.25">
      <c r="A4516" t="s">
        <v>1245</v>
      </c>
      <c r="C4516" t="s">
        <v>1282</v>
      </c>
      <c r="E4516">
        <v>2</v>
      </c>
      <c r="F4516" t="s">
        <v>1247</v>
      </c>
      <c r="J4516" t="s">
        <v>23</v>
      </c>
      <c r="K4516">
        <v>3</v>
      </c>
      <c r="L4516">
        <v>195.39</v>
      </c>
      <c r="M4516">
        <v>0.153</v>
      </c>
      <c r="O4516" s="12">
        <f>VLOOKUP(C4516,[3]May!$C:$Z,24,FALSE)</f>
        <v>2019</v>
      </c>
    </row>
    <row r="4517" spans="1:15" x14ac:dyDescent="0.25">
      <c r="A4517" t="s">
        <v>1245</v>
      </c>
      <c r="C4517" t="s">
        <v>1282</v>
      </c>
      <c r="E4517">
        <v>2</v>
      </c>
      <c r="F4517" t="s">
        <v>1247</v>
      </c>
      <c r="J4517" t="s">
        <v>23</v>
      </c>
      <c r="K4517">
        <v>12</v>
      </c>
      <c r="L4517">
        <v>61.32</v>
      </c>
      <c r="M4517">
        <v>4.8000000000000001E-2</v>
      </c>
      <c r="O4517" s="12">
        <f>VLOOKUP(C4517,[3]May!$C:$Z,24,FALSE)</f>
        <v>2019</v>
      </c>
    </row>
    <row r="4518" spans="1:15" x14ac:dyDescent="0.25">
      <c r="A4518" t="s">
        <v>1245</v>
      </c>
      <c r="C4518" t="s">
        <v>1282</v>
      </c>
      <c r="E4518">
        <v>2</v>
      </c>
      <c r="F4518" t="s">
        <v>1247</v>
      </c>
      <c r="J4518" t="s">
        <v>23</v>
      </c>
      <c r="K4518">
        <v>7</v>
      </c>
      <c r="L4518">
        <v>35.770000000000003</v>
      </c>
      <c r="M4518">
        <v>2.8000000000000001E-2</v>
      </c>
      <c r="O4518" s="12">
        <f>VLOOKUP(C4518,[3]May!$C:$Z,24,FALSE)</f>
        <v>2019</v>
      </c>
    </row>
    <row r="4519" spans="1:15" x14ac:dyDescent="0.25">
      <c r="A4519" t="s">
        <v>1245</v>
      </c>
      <c r="C4519" t="s">
        <v>1282</v>
      </c>
      <c r="E4519">
        <v>2</v>
      </c>
      <c r="F4519" t="s">
        <v>1247</v>
      </c>
      <c r="J4519" t="s">
        <v>23</v>
      </c>
      <c r="K4519">
        <v>8</v>
      </c>
      <c r="L4519">
        <v>40.880000000000003</v>
      </c>
      <c r="M4519">
        <v>3.2000000000000001E-2</v>
      </c>
      <c r="O4519" s="12">
        <f>VLOOKUP(C4519,[3]May!$C:$Z,24,FALSE)</f>
        <v>2019</v>
      </c>
    </row>
    <row r="4520" spans="1:15" x14ac:dyDescent="0.25">
      <c r="A4520" t="s">
        <v>1245</v>
      </c>
      <c r="C4520" t="s">
        <v>1282</v>
      </c>
      <c r="E4520">
        <v>2</v>
      </c>
      <c r="F4520" t="s">
        <v>1247</v>
      </c>
      <c r="J4520" t="s">
        <v>23</v>
      </c>
      <c r="K4520">
        <v>4</v>
      </c>
      <c r="L4520">
        <v>260.52</v>
      </c>
      <c r="M4520">
        <v>0.20399999999999999</v>
      </c>
      <c r="O4520" s="12">
        <f>VLOOKUP(C4520,[3]May!$C:$Z,24,FALSE)</f>
        <v>2019</v>
      </c>
    </row>
    <row r="4521" spans="1:15" x14ac:dyDescent="0.25">
      <c r="A4521" t="s">
        <v>1245</v>
      </c>
      <c r="C4521" t="s">
        <v>1282</v>
      </c>
      <c r="E4521">
        <v>2</v>
      </c>
      <c r="F4521" t="s">
        <v>1247</v>
      </c>
      <c r="J4521" t="s">
        <v>23</v>
      </c>
      <c r="K4521">
        <v>12</v>
      </c>
      <c r="L4521">
        <v>61.32</v>
      </c>
      <c r="M4521">
        <v>4.8000000000000001E-2</v>
      </c>
      <c r="O4521" s="12">
        <f>VLOOKUP(C4521,[3]May!$C:$Z,24,FALSE)</f>
        <v>2019</v>
      </c>
    </row>
    <row r="4522" spans="1:15" x14ac:dyDescent="0.25">
      <c r="A4522" t="s">
        <v>1245</v>
      </c>
      <c r="C4522" t="s">
        <v>1282</v>
      </c>
      <c r="E4522">
        <v>2</v>
      </c>
      <c r="F4522" t="s">
        <v>1247</v>
      </c>
      <c r="J4522" t="s">
        <v>23</v>
      </c>
      <c r="K4522">
        <v>1</v>
      </c>
      <c r="L4522">
        <v>65.13</v>
      </c>
      <c r="M4522">
        <v>5.0999999999999997E-2</v>
      </c>
      <c r="O4522" s="12">
        <f>VLOOKUP(C4522,[3]May!$C:$Z,24,FALSE)</f>
        <v>2019</v>
      </c>
    </row>
    <row r="4523" spans="1:15" x14ac:dyDescent="0.25">
      <c r="A4523" t="s">
        <v>1245</v>
      </c>
      <c r="C4523" t="s">
        <v>1282</v>
      </c>
      <c r="E4523">
        <v>2</v>
      </c>
      <c r="F4523" t="s">
        <v>1247</v>
      </c>
      <c r="J4523" t="s">
        <v>23</v>
      </c>
      <c r="K4523">
        <v>4</v>
      </c>
      <c r="L4523">
        <v>20.440000000000001</v>
      </c>
      <c r="M4523">
        <v>1.6E-2</v>
      </c>
      <c r="O4523" s="12">
        <f>VLOOKUP(C4523,[3]May!$C:$Z,24,FALSE)</f>
        <v>2019</v>
      </c>
    </row>
    <row r="4524" spans="1:15" x14ac:dyDescent="0.25">
      <c r="A4524" t="s">
        <v>1245</v>
      </c>
      <c r="C4524" t="s">
        <v>1282</v>
      </c>
      <c r="E4524">
        <v>2</v>
      </c>
      <c r="F4524" t="s">
        <v>1247</v>
      </c>
      <c r="J4524" t="s">
        <v>23</v>
      </c>
      <c r="K4524">
        <v>2</v>
      </c>
      <c r="L4524">
        <v>130.26</v>
      </c>
      <c r="M4524">
        <v>0.10199999999999999</v>
      </c>
      <c r="O4524" s="12">
        <f>VLOOKUP(C4524,[3]May!$C:$Z,24,FALSE)</f>
        <v>2019</v>
      </c>
    </row>
    <row r="4525" spans="1:15" x14ac:dyDescent="0.25">
      <c r="A4525" t="s">
        <v>1245</v>
      </c>
      <c r="C4525" t="s">
        <v>1282</v>
      </c>
      <c r="E4525">
        <v>2</v>
      </c>
      <c r="F4525" t="s">
        <v>1247</v>
      </c>
      <c r="J4525" t="s">
        <v>23</v>
      </c>
      <c r="K4525">
        <v>9</v>
      </c>
      <c r="L4525">
        <v>45.99</v>
      </c>
      <c r="M4525">
        <v>3.5999999999999997E-2</v>
      </c>
      <c r="O4525" s="12">
        <f>VLOOKUP(C4525,[3]May!$C:$Z,24,FALSE)</f>
        <v>2019</v>
      </c>
    </row>
    <row r="4526" spans="1:15" x14ac:dyDescent="0.25">
      <c r="A4526" t="s">
        <v>1245</v>
      </c>
      <c r="C4526" t="s">
        <v>1282</v>
      </c>
      <c r="E4526">
        <v>2</v>
      </c>
      <c r="F4526" t="s">
        <v>1247</v>
      </c>
      <c r="J4526" t="s">
        <v>23</v>
      </c>
      <c r="K4526">
        <v>2</v>
      </c>
      <c r="L4526">
        <v>130.26</v>
      </c>
      <c r="M4526">
        <v>0.10199999999999999</v>
      </c>
      <c r="O4526" s="12">
        <f>VLOOKUP(C4526,[3]May!$C:$Z,24,FALSE)</f>
        <v>2019</v>
      </c>
    </row>
    <row r="4527" spans="1:15" x14ac:dyDescent="0.25">
      <c r="A4527" t="s">
        <v>1245</v>
      </c>
      <c r="C4527" t="s">
        <v>1282</v>
      </c>
      <c r="E4527">
        <v>2</v>
      </c>
      <c r="F4527" t="s">
        <v>1247</v>
      </c>
      <c r="J4527" t="s">
        <v>23</v>
      </c>
      <c r="K4527">
        <v>8</v>
      </c>
      <c r="L4527">
        <v>40.880000000000003</v>
      </c>
      <c r="M4527">
        <v>3.2000000000000001E-2</v>
      </c>
      <c r="O4527" s="12">
        <f>VLOOKUP(C4527,[3]May!$C:$Z,24,FALSE)</f>
        <v>2019</v>
      </c>
    </row>
    <row r="4528" spans="1:15" x14ac:dyDescent="0.25">
      <c r="A4528" t="s">
        <v>1245</v>
      </c>
      <c r="C4528" t="s">
        <v>1282</v>
      </c>
      <c r="E4528">
        <v>2</v>
      </c>
      <c r="F4528" t="s">
        <v>1247</v>
      </c>
      <c r="J4528" t="s">
        <v>23</v>
      </c>
      <c r="K4528">
        <v>5</v>
      </c>
      <c r="L4528">
        <v>25.55</v>
      </c>
      <c r="M4528">
        <v>0.02</v>
      </c>
      <c r="O4528" s="12">
        <f>VLOOKUP(C4528,[3]May!$C:$Z,24,FALSE)</f>
        <v>2019</v>
      </c>
    </row>
    <row r="4529" spans="1:15" x14ac:dyDescent="0.25">
      <c r="A4529" t="s">
        <v>1245</v>
      </c>
      <c r="C4529" t="s">
        <v>1282</v>
      </c>
      <c r="E4529">
        <v>2</v>
      </c>
      <c r="F4529" t="s">
        <v>1247</v>
      </c>
      <c r="J4529" t="s">
        <v>23</v>
      </c>
      <c r="K4529">
        <v>3</v>
      </c>
      <c r="L4529">
        <v>195.39</v>
      </c>
      <c r="M4529">
        <v>0.153</v>
      </c>
      <c r="O4529" s="12">
        <f>VLOOKUP(C4529,[3]May!$C:$Z,24,FALSE)</f>
        <v>2019</v>
      </c>
    </row>
    <row r="4530" spans="1:15" x14ac:dyDescent="0.25">
      <c r="A4530" t="s">
        <v>1245</v>
      </c>
      <c r="C4530" t="s">
        <v>1282</v>
      </c>
      <c r="E4530">
        <v>2</v>
      </c>
      <c r="F4530" t="s">
        <v>1247</v>
      </c>
      <c r="J4530" t="s">
        <v>23</v>
      </c>
      <c r="K4530">
        <v>1</v>
      </c>
      <c r="L4530">
        <v>65.13</v>
      </c>
      <c r="M4530">
        <v>5.0999999999999997E-2</v>
      </c>
      <c r="O4530" s="12">
        <f>VLOOKUP(C4530,[3]May!$C:$Z,24,FALSE)</f>
        <v>2019</v>
      </c>
    </row>
    <row r="4531" spans="1:15" x14ac:dyDescent="0.25">
      <c r="A4531" t="s">
        <v>1245</v>
      </c>
      <c r="C4531" t="s">
        <v>1282</v>
      </c>
      <c r="E4531">
        <v>2</v>
      </c>
      <c r="F4531" t="s">
        <v>1247</v>
      </c>
      <c r="J4531" t="s">
        <v>23</v>
      </c>
      <c r="K4531">
        <v>6</v>
      </c>
      <c r="L4531">
        <v>30.66</v>
      </c>
      <c r="M4531">
        <v>2.4E-2</v>
      </c>
      <c r="O4531" s="12">
        <f>VLOOKUP(C4531,[3]May!$C:$Z,24,FALSE)</f>
        <v>2019</v>
      </c>
    </row>
    <row r="4532" spans="1:15" x14ac:dyDescent="0.25">
      <c r="A4532" t="s">
        <v>1245</v>
      </c>
      <c r="C4532" t="s">
        <v>1282</v>
      </c>
      <c r="E4532">
        <v>2</v>
      </c>
      <c r="F4532" t="s">
        <v>1247</v>
      </c>
      <c r="J4532" t="s">
        <v>23</v>
      </c>
      <c r="K4532">
        <v>1</v>
      </c>
      <c r="L4532">
        <v>5.1100000000000003</v>
      </c>
      <c r="M4532">
        <v>4.0000000000000001E-3</v>
      </c>
      <c r="O4532" s="12">
        <f>VLOOKUP(C4532,[3]May!$C:$Z,24,FALSE)</f>
        <v>2019</v>
      </c>
    </row>
    <row r="4533" spans="1:15" x14ac:dyDescent="0.25">
      <c r="A4533" t="s">
        <v>1245</v>
      </c>
      <c r="C4533" t="s">
        <v>1282</v>
      </c>
      <c r="E4533">
        <v>2</v>
      </c>
      <c r="F4533" t="s">
        <v>1247</v>
      </c>
      <c r="J4533" t="s">
        <v>23</v>
      </c>
      <c r="K4533">
        <v>9</v>
      </c>
      <c r="L4533">
        <v>45.99</v>
      </c>
      <c r="M4533">
        <v>3.5999999999999997E-2</v>
      </c>
      <c r="O4533" s="12">
        <f>VLOOKUP(C4533,[3]May!$C:$Z,24,FALSE)</f>
        <v>2019</v>
      </c>
    </row>
    <row r="4534" spans="1:15" x14ac:dyDescent="0.25">
      <c r="A4534" t="s">
        <v>1245</v>
      </c>
      <c r="C4534" t="s">
        <v>1282</v>
      </c>
      <c r="E4534">
        <v>2</v>
      </c>
      <c r="F4534" t="s">
        <v>1247</v>
      </c>
      <c r="J4534" t="s">
        <v>23</v>
      </c>
      <c r="K4534">
        <v>2</v>
      </c>
      <c r="L4534">
        <v>130.26</v>
      </c>
      <c r="M4534">
        <v>0.10199999999999999</v>
      </c>
      <c r="O4534" s="12">
        <f>VLOOKUP(C4534,[3]May!$C:$Z,24,FALSE)</f>
        <v>2019</v>
      </c>
    </row>
    <row r="4535" spans="1:15" x14ac:dyDescent="0.25">
      <c r="A4535" t="s">
        <v>1245</v>
      </c>
      <c r="C4535" t="s">
        <v>1282</v>
      </c>
      <c r="E4535">
        <v>2</v>
      </c>
      <c r="F4535" t="s">
        <v>1247</v>
      </c>
      <c r="J4535" t="s">
        <v>23</v>
      </c>
      <c r="K4535">
        <v>8</v>
      </c>
      <c r="L4535">
        <v>40.880000000000003</v>
      </c>
      <c r="M4535">
        <v>3.2000000000000001E-2</v>
      </c>
      <c r="O4535" s="12">
        <f>VLOOKUP(C4535,[3]May!$C:$Z,24,FALSE)</f>
        <v>2019</v>
      </c>
    </row>
    <row r="4536" spans="1:15" x14ac:dyDescent="0.25">
      <c r="A4536" t="s">
        <v>1245</v>
      </c>
      <c r="C4536" t="s">
        <v>1282</v>
      </c>
      <c r="E4536">
        <v>2</v>
      </c>
      <c r="F4536" t="s">
        <v>1247</v>
      </c>
      <c r="J4536" t="s">
        <v>23</v>
      </c>
      <c r="K4536">
        <v>8</v>
      </c>
      <c r="L4536">
        <v>40.880000000000003</v>
      </c>
      <c r="M4536">
        <v>3.2000000000000001E-2</v>
      </c>
      <c r="O4536" s="12">
        <f>VLOOKUP(C4536,[3]May!$C:$Z,24,FALSE)</f>
        <v>2019</v>
      </c>
    </row>
    <row r="4537" spans="1:15" x14ac:dyDescent="0.25">
      <c r="A4537" t="s">
        <v>1245</v>
      </c>
      <c r="C4537" t="s">
        <v>1282</v>
      </c>
      <c r="E4537">
        <v>2</v>
      </c>
      <c r="F4537" t="s">
        <v>1247</v>
      </c>
      <c r="J4537" t="s">
        <v>23</v>
      </c>
      <c r="K4537">
        <v>8</v>
      </c>
      <c r="L4537">
        <v>40.880000000000003</v>
      </c>
      <c r="M4537">
        <v>3.2000000000000001E-2</v>
      </c>
      <c r="O4537" s="12">
        <f>VLOOKUP(C4537,[3]May!$C:$Z,24,FALSE)</f>
        <v>2019</v>
      </c>
    </row>
    <row r="4538" spans="1:15" x14ac:dyDescent="0.25">
      <c r="A4538" t="s">
        <v>1245</v>
      </c>
      <c r="C4538" t="s">
        <v>1283</v>
      </c>
      <c r="E4538">
        <v>2</v>
      </c>
      <c r="F4538" t="s">
        <v>1247</v>
      </c>
      <c r="J4538" t="s">
        <v>23</v>
      </c>
      <c r="K4538">
        <v>1</v>
      </c>
      <c r="L4538">
        <v>5.1100000000000003</v>
      </c>
      <c r="M4538">
        <v>4.0000000000000001E-3</v>
      </c>
      <c r="O4538" s="12">
        <f>VLOOKUP(C4538,[3]May!$C:$Z,24,FALSE)</f>
        <v>2019</v>
      </c>
    </row>
    <row r="4539" spans="1:15" x14ac:dyDescent="0.25">
      <c r="A4539" t="s">
        <v>1245</v>
      </c>
      <c r="C4539" t="s">
        <v>1283</v>
      </c>
      <c r="E4539">
        <v>2</v>
      </c>
      <c r="F4539" t="s">
        <v>1247</v>
      </c>
      <c r="J4539" t="s">
        <v>23</v>
      </c>
      <c r="K4539">
        <v>4</v>
      </c>
      <c r="L4539">
        <v>260.52</v>
      </c>
      <c r="M4539">
        <v>0.20399999999999999</v>
      </c>
      <c r="O4539" s="12">
        <f>VLOOKUP(C4539,[3]May!$C:$Z,24,FALSE)</f>
        <v>2019</v>
      </c>
    </row>
    <row r="4540" spans="1:15" x14ac:dyDescent="0.25">
      <c r="A4540" t="s">
        <v>1245</v>
      </c>
      <c r="C4540" t="s">
        <v>1283</v>
      </c>
      <c r="E4540">
        <v>2</v>
      </c>
      <c r="F4540" t="s">
        <v>1247</v>
      </c>
      <c r="J4540" t="s">
        <v>23</v>
      </c>
      <c r="K4540">
        <v>8</v>
      </c>
      <c r="L4540">
        <v>521.04</v>
      </c>
      <c r="M4540">
        <v>0.40799999999999997</v>
      </c>
      <c r="O4540" s="12">
        <f>VLOOKUP(C4540,[3]May!$C:$Z,24,FALSE)</f>
        <v>2019</v>
      </c>
    </row>
    <row r="4541" spans="1:15" x14ac:dyDescent="0.25">
      <c r="A4541" t="s">
        <v>1245</v>
      </c>
      <c r="C4541" t="s">
        <v>1283</v>
      </c>
      <c r="E4541">
        <v>2</v>
      </c>
      <c r="F4541" t="s">
        <v>1247</v>
      </c>
      <c r="J4541" t="s">
        <v>23</v>
      </c>
      <c r="K4541">
        <v>3</v>
      </c>
      <c r="L4541">
        <v>15.33</v>
      </c>
      <c r="M4541">
        <v>1.2E-2</v>
      </c>
      <c r="O4541" s="12">
        <f>VLOOKUP(C4541,[3]May!$C:$Z,24,FALSE)</f>
        <v>2019</v>
      </c>
    </row>
    <row r="4542" spans="1:15" x14ac:dyDescent="0.25">
      <c r="A4542" t="s">
        <v>1245</v>
      </c>
      <c r="C4542" t="s">
        <v>1283</v>
      </c>
      <c r="E4542">
        <v>2</v>
      </c>
      <c r="F4542" t="s">
        <v>1247</v>
      </c>
      <c r="J4542" t="s">
        <v>23</v>
      </c>
      <c r="K4542">
        <v>1</v>
      </c>
      <c r="L4542">
        <v>65.13</v>
      </c>
      <c r="M4542">
        <v>5.0999999999999997E-2</v>
      </c>
      <c r="O4542" s="12">
        <f>VLOOKUP(C4542,[3]May!$C:$Z,24,FALSE)</f>
        <v>2019</v>
      </c>
    </row>
    <row r="4543" spans="1:15" x14ac:dyDescent="0.25">
      <c r="A4543" t="s">
        <v>1245</v>
      </c>
      <c r="C4543" t="s">
        <v>1283</v>
      </c>
      <c r="E4543">
        <v>2</v>
      </c>
      <c r="F4543" t="s">
        <v>1247</v>
      </c>
      <c r="J4543" t="s">
        <v>23</v>
      </c>
      <c r="K4543">
        <v>2</v>
      </c>
      <c r="L4543">
        <v>10.220000000000001</v>
      </c>
      <c r="M4543">
        <v>8.0000000000000002E-3</v>
      </c>
      <c r="O4543" s="12">
        <f>VLOOKUP(C4543,[3]May!$C:$Z,24,FALSE)</f>
        <v>2019</v>
      </c>
    </row>
    <row r="4544" spans="1:15" x14ac:dyDescent="0.25">
      <c r="A4544" t="s">
        <v>1245</v>
      </c>
      <c r="C4544" t="s">
        <v>1283</v>
      </c>
      <c r="E4544">
        <v>6</v>
      </c>
      <c r="F4544" t="s">
        <v>1250</v>
      </c>
      <c r="J4544" t="s">
        <v>23</v>
      </c>
      <c r="K4544">
        <v>2</v>
      </c>
      <c r="L4544">
        <v>21.7</v>
      </c>
      <c r="M4544">
        <v>1.7000000000000001E-2</v>
      </c>
      <c r="O4544" s="12">
        <f>VLOOKUP(C4544,[3]May!$C:$Z,24,FALSE)</f>
        <v>2019</v>
      </c>
    </row>
    <row r="4545" spans="1:15" x14ac:dyDescent="0.25">
      <c r="A4545" t="s">
        <v>1245</v>
      </c>
      <c r="C4545" t="s">
        <v>1283</v>
      </c>
      <c r="E4545">
        <v>2</v>
      </c>
      <c r="F4545" t="s">
        <v>1247</v>
      </c>
      <c r="J4545" t="s">
        <v>23</v>
      </c>
      <c r="K4545">
        <v>1</v>
      </c>
      <c r="L4545">
        <v>5.1100000000000003</v>
      </c>
      <c r="M4545">
        <v>4.0000000000000001E-3</v>
      </c>
      <c r="O4545" s="12">
        <f>VLOOKUP(C4545,[3]May!$C:$Z,24,FALSE)</f>
        <v>2019</v>
      </c>
    </row>
    <row r="4546" spans="1:15" x14ac:dyDescent="0.25">
      <c r="A4546" t="s">
        <v>1245</v>
      </c>
      <c r="C4546" t="s">
        <v>1283</v>
      </c>
      <c r="E4546">
        <v>2</v>
      </c>
      <c r="F4546" t="s">
        <v>1247</v>
      </c>
      <c r="J4546" t="s">
        <v>23</v>
      </c>
      <c r="K4546">
        <v>12</v>
      </c>
      <c r="L4546">
        <v>61.32</v>
      </c>
      <c r="M4546">
        <v>4.8000000000000001E-2</v>
      </c>
      <c r="O4546" s="12">
        <f>VLOOKUP(C4546,[3]May!$C:$Z,24,FALSE)</f>
        <v>2019</v>
      </c>
    </row>
    <row r="4547" spans="1:15" x14ac:dyDescent="0.25">
      <c r="A4547" t="s">
        <v>1245</v>
      </c>
      <c r="C4547" t="s">
        <v>1283</v>
      </c>
      <c r="E4547">
        <v>2</v>
      </c>
      <c r="F4547" t="s">
        <v>1247</v>
      </c>
      <c r="J4547" t="s">
        <v>23</v>
      </c>
      <c r="K4547">
        <v>4</v>
      </c>
      <c r="L4547">
        <v>20.440000000000001</v>
      </c>
      <c r="M4547">
        <v>1.6E-2</v>
      </c>
      <c r="O4547" s="12">
        <f>VLOOKUP(C4547,[3]May!$C:$Z,24,FALSE)</f>
        <v>2019</v>
      </c>
    </row>
    <row r="4548" spans="1:15" x14ac:dyDescent="0.25">
      <c r="A4548" t="s">
        <v>1245</v>
      </c>
      <c r="C4548" t="s">
        <v>1283</v>
      </c>
      <c r="E4548">
        <v>7</v>
      </c>
      <c r="F4548" t="s">
        <v>1255</v>
      </c>
      <c r="J4548" t="s">
        <v>23</v>
      </c>
      <c r="K4548">
        <v>2</v>
      </c>
      <c r="L4548">
        <v>112.52</v>
      </c>
      <c r="M4548">
        <v>6.5799999999999997E-2</v>
      </c>
      <c r="O4548" s="12">
        <f>VLOOKUP(C4548,[3]May!$C:$Z,24,FALSE)</f>
        <v>2019</v>
      </c>
    </row>
    <row r="4549" spans="1:15" x14ac:dyDescent="0.25">
      <c r="A4549" t="s">
        <v>1245</v>
      </c>
      <c r="C4549" t="s">
        <v>1283</v>
      </c>
      <c r="E4549">
        <v>2</v>
      </c>
      <c r="F4549" t="s">
        <v>1247</v>
      </c>
      <c r="J4549" t="s">
        <v>23</v>
      </c>
      <c r="K4549">
        <v>2</v>
      </c>
      <c r="L4549">
        <v>10.220000000000001</v>
      </c>
      <c r="M4549">
        <v>8.0000000000000002E-3</v>
      </c>
      <c r="O4549" s="12">
        <f>VLOOKUP(C4549,[3]May!$C:$Z,24,FALSE)</f>
        <v>2019</v>
      </c>
    </row>
    <row r="4550" spans="1:15" x14ac:dyDescent="0.25">
      <c r="A4550" t="s">
        <v>1245</v>
      </c>
      <c r="C4550" t="s">
        <v>1283</v>
      </c>
      <c r="E4550">
        <v>1</v>
      </c>
      <c r="F4550" t="s">
        <v>1252</v>
      </c>
      <c r="J4550" t="s">
        <v>23</v>
      </c>
      <c r="K4550">
        <v>6</v>
      </c>
      <c r="L4550">
        <v>197.94</v>
      </c>
      <c r="M4550">
        <v>0.16320000000000001</v>
      </c>
      <c r="O4550" s="12">
        <f>VLOOKUP(C4550,[3]May!$C:$Z,24,FALSE)</f>
        <v>2019</v>
      </c>
    </row>
    <row r="4551" spans="1:15" x14ac:dyDescent="0.25">
      <c r="A4551" t="s">
        <v>1245</v>
      </c>
      <c r="C4551" t="s">
        <v>1283</v>
      </c>
      <c r="E4551">
        <v>8</v>
      </c>
      <c r="F4551" t="s">
        <v>1251</v>
      </c>
      <c r="J4551" t="s">
        <v>23</v>
      </c>
      <c r="K4551">
        <v>3</v>
      </c>
      <c r="L4551">
        <v>165.18</v>
      </c>
      <c r="M4551">
        <v>9.6600000000000005E-2</v>
      </c>
      <c r="O4551" s="12">
        <f>VLOOKUP(C4551,[3]May!$C:$Z,24,FALSE)</f>
        <v>2019</v>
      </c>
    </row>
    <row r="4552" spans="1:15" x14ac:dyDescent="0.25">
      <c r="A4552" t="s">
        <v>1245</v>
      </c>
      <c r="C4552" t="s">
        <v>1283</v>
      </c>
      <c r="E4552">
        <v>1</v>
      </c>
      <c r="F4552" t="s">
        <v>1252</v>
      </c>
      <c r="J4552" t="s">
        <v>23</v>
      </c>
      <c r="K4552">
        <v>6</v>
      </c>
      <c r="L4552">
        <v>197.94</v>
      </c>
      <c r="M4552">
        <v>0.16320000000000001</v>
      </c>
      <c r="O4552" s="12">
        <f>VLOOKUP(C4552,[3]May!$C:$Z,24,FALSE)</f>
        <v>2019</v>
      </c>
    </row>
    <row r="4553" spans="1:15" x14ac:dyDescent="0.25">
      <c r="A4553" t="s">
        <v>1245</v>
      </c>
      <c r="C4553" t="s">
        <v>1283</v>
      </c>
      <c r="E4553">
        <v>2</v>
      </c>
      <c r="F4553" t="s">
        <v>1247</v>
      </c>
      <c r="J4553" t="s">
        <v>23</v>
      </c>
      <c r="K4553">
        <v>2</v>
      </c>
      <c r="L4553">
        <v>130.26</v>
      </c>
      <c r="M4553">
        <v>0.10199999999999999</v>
      </c>
      <c r="O4553" s="12">
        <f>VLOOKUP(C4553,[3]May!$C:$Z,24,FALSE)</f>
        <v>2019</v>
      </c>
    </row>
    <row r="4554" spans="1:15" x14ac:dyDescent="0.25">
      <c r="A4554" t="s">
        <v>1245</v>
      </c>
      <c r="C4554" t="s">
        <v>1283</v>
      </c>
      <c r="E4554">
        <v>12</v>
      </c>
      <c r="F4554" t="s">
        <v>1253</v>
      </c>
      <c r="J4554" t="s">
        <v>23</v>
      </c>
      <c r="K4554">
        <v>1</v>
      </c>
      <c r="L4554">
        <v>61.2</v>
      </c>
      <c r="M4554">
        <v>8.3370000000000007E-3</v>
      </c>
      <c r="O4554" s="12">
        <f>VLOOKUP(C4554,[3]May!$C:$Z,24,FALSE)</f>
        <v>2019</v>
      </c>
    </row>
    <row r="4555" spans="1:15" x14ac:dyDescent="0.25">
      <c r="A4555" t="s">
        <v>1245</v>
      </c>
      <c r="C4555" t="s">
        <v>1283</v>
      </c>
      <c r="E4555">
        <v>2</v>
      </c>
      <c r="F4555" t="s">
        <v>1247</v>
      </c>
      <c r="J4555" t="s">
        <v>23</v>
      </c>
      <c r="K4555">
        <v>1</v>
      </c>
      <c r="L4555">
        <v>5.1100000000000003</v>
      </c>
      <c r="M4555">
        <v>4.0000000000000001E-3</v>
      </c>
      <c r="O4555" s="12">
        <f>VLOOKUP(C4555,[3]May!$C:$Z,24,FALSE)</f>
        <v>2019</v>
      </c>
    </row>
    <row r="4556" spans="1:15" x14ac:dyDescent="0.25">
      <c r="A4556" t="s">
        <v>1245</v>
      </c>
      <c r="C4556" t="s">
        <v>1283</v>
      </c>
      <c r="E4556">
        <v>2</v>
      </c>
      <c r="F4556" t="s">
        <v>1247</v>
      </c>
      <c r="J4556" t="s">
        <v>23</v>
      </c>
      <c r="K4556">
        <v>3</v>
      </c>
      <c r="L4556">
        <v>15.33</v>
      </c>
      <c r="M4556">
        <v>1.2E-2</v>
      </c>
      <c r="O4556" s="12">
        <f>VLOOKUP(C4556,[3]May!$C:$Z,24,FALSE)</f>
        <v>2019</v>
      </c>
    </row>
    <row r="4557" spans="1:15" x14ac:dyDescent="0.25">
      <c r="A4557" t="s">
        <v>1245</v>
      </c>
      <c r="C4557" t="s">
        <v>1283</v>
      </c>
      <c r="E4557">
        <v>12</v>
      </c>
      <c r="F4557" t="s">
        <v>1253</v>
      </c>
      <c r="J4557" t="s">
        <v>23</v>
      </c>
      <c r="K4557">
        <v>1</v>
      </c>
      <c r="L4557">
        <v>61.2</v>
      </c>
      <c r="M4557">
        <v>8.3370000000000007E-3</v>
      </c>
      <c r="O4557" s="12">
        <f>VLOOKUP(C4557,[3]May!$C:$Z,24,FALSE)</f>
        <v>2019</v>
      </c>
    </row>
    <row r="4558" spans="1:15" x14ac:dyDescent="0.25">
      <c r="A4558" t="s">
        <v>1245</v>
      </c>
      <c r="C4558" t="s">
        <v>1283</v>
      </c>
      <c r="E4558">
        <v>2</v>
      </c>
      <c r="F4558" t="s">
        <v>1247</v>
      </c>
      <c r="J4558" t="s">
        <v>23</v>
      </c>
      <c r="K4558">
        <v>2</v>
      </c>
      <c r="L4558">
        <v>10.220000000000001</v>
      </c>
      <c r="M4558">
        <v>8.0000000000000002E-3</v>
      </c>
      <c r="O4558" s="12">
        <f>VLOOKUP(C4558,[3]May!$C:$Z,24,FALSE)</f>
        <v>2019</v>
      </c>
    </row>
    <row r="4559" spans="1:15" x14ac:dyDescent="0.25">
      <c r="A4559" t="s">
        <v>1245</v>
      </c>
      <c r="C4559" t="s">
        <v>1283</v>
      </c>
      <c r="E4559">
        <v>2</v>
      </c>
      <c r="F4559" t="s">
        <v>1247</v>
      </c>
      <c r="J4559" t="s">
        <v>23</v>
      </c>
      <c r="K4559">
        <v>2</v>
      </c>
      <c r="L4559">
        <v>130.26</v>
      </c>
      <c r="M4559">
        <v>0.10199999999999999</v>
      </c>
      <c r="O4559" s="12">
        <f>VLOOKUP(C4559,[3]May!$C:$Z,24,FALSE)</f>
        <v>2019</v>
      </c>
    </row>
    <row r="4560" spans="1:15" x14ac:dyDescent="0.25">
      <c r="A4560" t="s">
        <v>1245</v>
      </c>
      <c r="C4560" t="s">
        <v>1283</v>
      </c>
      <c r="E4560">
        <v>2</v>
      </c>
      <c r="F4560" t="s">
        <v>1247</v>
      </c>
      <c r="J4560" t="s">
        <v>23</v>
      </c>
      <c r="K4560">
        <v>3</v>
      </c>
      <c r="L4560">
        <v>15.33</v>
      </c>
      <c r="M4560">
        <v>1.2E-2</v>
      </c>
      <c r="O4560" s="12">
        <f>VLOOKUP(C4560,[3]May!$C:$Z,24,FALSE)</f>
        <v>2019</v>
      </c>
    </row>
    <row r="4561" spans="1:15" x14ac:dyDescent="0.25">
      <c r="A4561" t="s">
        <v>1245</v>
      </c>
      <c r="C4561" t="s">
        <v>1283</v>
      </c>
      <c r="E4561">
        <v>12</v>
      </c>
      <c r="F4561" t="s">
        <v>1253</v>
      </c>
      <c r="J4561" t="s">
        <v>23</v>
      </c>
      <c r="K4561">
        <v>1</v>
      </c>
      <c r="L4561">
        <v>61.2</v>
      </c>
      <c r="M4561">
        <v>8.3370000000000007E-3</v>
      </c>
      <c r="O4561" s="12">
        <f>VLOOKUP(C4561,[3]May!$C:$Z,24,FALSE)</f>
        <v>2019</v>
      </c>
    </row>
    <row r="4562" spans="1:15" x14ac:dyDescent="0.25">
      <c r="A4562" t="s">
        <v>1245</v>
      </c>
      <c r="C4562" t="s">
        <v>1283</v>
      </c>
      <c r="E4562">
        <v>2</v>
      </c>
      <c r="F4562" t="s">
        <v>1247</v>
      </c>
      <c r="J4562" t="s">
        <v>23</v>
      </c>
      <c r="K4562">
        <v>1</v>
      </c>
      <c r="L4562">
        <v>65.13</v>
      </c>
      <c r="M4562">
        <v>5.0999999999999997E-2</v>
      </c>
      <c r="O4562" s="12">
        <f>VLOOKUP(C4562,[3]May!$C:$Z,24,FALSE)</f>
        <v>2019</v>
      </c>
    </row>
    <row r="4563" spans="1:15" x14ac:dyDescent="0.25">
      <c r="A4563" t="s">
        <v>1245</v>
      </c>
      <c r="C4563" t="s">
        <v>1283</v>
      </c>
      <c r="E4563">
        <v>12</v>
      </c>
      <c r="F4563" t="s">
        <v>1253</v>
      </c>
      <c r="J4563" t="s">
        <v>23</v>
      </c>
      <c r="K4563">
        <v>1</v>
      </c>
      <c r="L4563">
        <v>61.2</v>
      </c>
      <c r="M4563">
        <v>8.3370000000000007E-3</v>
      </c>
      <c r="O4563" s="12">
        <f>VLOOKUP(C4563,[3]May!$C:$Z,24,FALSE)</f>
        <v>2019</v>
      </c>
    </row>
    <row r="4564" spans="1:15" x14ac:dyDescent="0.25">
      <c r="A4564" t="s">
        <v>1245</v>
      </c>
      <c r="C4564" t="s">
        <v>1283</v>
      </c>
      <c r="E4564">
        <v>2</v>
      </c>
      <c r="F4564" t="s">
        <v>1247</v>
      </c>
      <c r="J4564" t="s">
        <v>23</v>
      </c>
      <c r="K4564">
        <v>1</v>
      </c>
      <c r="L4564">
        <v>5.1100000000000003</v>
      </c>
      <c r="M4564">
        <v>4.0000000000000001E-3</v>
      </c>
      <c r="O4564" s="12">
        <f>VLOOKUP(C4564,[3]May!$C:$Z,24,FALSE)</f>
        <v>2019</v>
      </c>
    </row>
    <row r="4565" spans="1:15" x14ac:dyDescent="0.25">
      <c r="A4565" t="s">
        <v>1245</v>
      </c>
      <c r="C4565" t="s">
        <v>1283</v>
      </c>
      <c r="E4565">
        <v>2</v>
      </c>
      <c r="F4565" t="s">
        <v>1247</v>
      </c>
      <c r="J4565" t="s">
        <v>23</v>
      </c>
      <c r="K4565">
        <v>2</v>
      </c>
      <c r="L4565">
        <v>130.26</v>
      </c>
      <c r="M4565">
        <v>0.10199999999999999</v>
      </c>
      <c r="O4565" s="12">
        <f>VLOOKUP(C4565,[3]May!$C:$Z,24,FALSE)</f>
        <v>2019</v>
      </c>
    </row>
    <row r="4566" spans="1:15" x14ac:dyDescent="0.25">
      <c r="A4566" t="s">
        <v>1245</v>
      </c>
      <c r="C4566" t="s">
        <v>1283</v>
      </c>
      <c r="E4566">
        <v>12</v>
      </c>
      <c r="F4566" t="s">
        <v>1253</v>
      </c>
      <c r="J4566" t="s">
        <v>23</v>
      </c>
      <c r="K4566">
        <v>1</v>
      </c>
      <c r="L4566">
        <v>61.2</v>
      </c>
      <c r="M4566">
        <v>8.3370000000000007E-3</v>
      </c>
      <c r="O4566" s="12">
        <f>VLOOKUP(C4566,[3]May!$C:$Z,24,FALSE)</f>
        <v>2019</v>
      </c>
    </row>
    <row r="4567" spans="1:15" x14ac:dyDescent="0.25">
      <c r="A4567" t="s">
        <v>1245</v>
      </c>
      <c r="C4567" t="s">
        <v>1283</v>
      </c>
      <c r="E4567">
        <v>2</v>
      </c>
      <c r="F4567" t="s">
        <v>1247</v>
      </c>
      <c r="J4567" t="s">
        <v>23</v>
      </c>
      <c r="K4567">
        <v>5</v>
      </c>
      <c r="L4567">
        <v>325.64999999999998</v>
      </c>
      <c r="M4567">
        <v>0.255</v>
      </c>
      <c r="O4567" s="12">
        <f>VLOOKUP(C4567,[3]May!$C:$Z,24,FALSE)</f>
        <v>2019</v>
      </c>
    </row>
    <row r="4568" spans="1:15" x14ac:dyDescent="0.25">
      <c r="A4568" t="s">
        <v>1245</v>
      </c>
      <c r="C4568" t="s">
        <v>1283</v>
      </c>
      <c r="E4568">
        <v>4</v>
      </c>
      <c r="F4568" t="s">
        <v>1249</v>
      </c>
      <c r="J4568" t="s">
        <v>23</v>
      </c>
      <c r="K4568">
        <v>6</v>
      </c>
      <c r="L4568">
        <v>410.4</v>
      </c>
      <c r="M4568">
        <v>0.2364</v>
      </c>
      <c r="O4568" s="12">
        <f>VLOOKUP(C4568,[3]May!$C:$Z,24,FALSE)</f>
        <v>2019</v>
      </c>
    </row>
    <row r="4569" spans="1:15" x14ac:dyDescent="0.25">
      <c r="A4569" t="s">
        <v>1245</v>
      </c>
      <c r="C4569" t="s">
        <v>1283</v>
      </c>
      <c r="E4569">
        <v>2</v>
      </c>
      <c r="F4569" t="s">
        <v>1247</v>
      </c>
      <c r="J4569" t="s">
        <v>23</v>
      </c>
      <c r="K4569">
        <v>1</v>
      </c>
      <c r="L4569">
        <v>65.13</v>
      </c>
      <c r="M4569">
        <v>5.0999999999999997E-2</v>
      </c>
      <c r="O4569" s="12">
        <f>VLOOKUP(C4569,[3]May!$C:$Z,24,FALSE)</f>
        <v>2019</v>
      </c>
    </row>
    <row r="4570" spans="1:15" x14ac:dyDescent="0.25">
      <c r="A4570" t="s">
        <v>1245</v>
      </c>
      <c r="C4570" t="s">
        <v>1283</v>
      </c>
      <c r="E4570">
        <v>2</v>
      </c>
      <c r="F4570" t="s">
        <v>1247</v>
      </c>
      <c r="J4570" t="s">
        <v>23</v>
      </c>
      <c r="K4570">
        <v>4</v>
      </c>
      <c r="L4570">
        <v>20.440000000000001</v>
      </c>
      <c r="M4570">
        <v>1.6E-2</v>
      </c>
      <c r="O4570" s="12">
        <f>VLOOKUP(C4570,[3]May!$C:$Z,24,FALSE)</f>
        <v>2019</v>
      </c>
    </row>
    <row r="4571" spans="1:15" x14ac:dyDescent="0.25">
      <c r="A4571" t="s">
        <v>1245</v>
      </c>
      <c r="C4571" t="s">
        <v>1283</v>
      </c>
      <c r="E4571">
        <v>2</v>
      </c>
      <c r="F4571" t="s">
        <v>1247</v>
      </c>
      <c r="J4571" t="s">
        <v>23</v>
      </c>
      <c r="K4571">
        <v>11</v>
      </c>
      <c r="L4571">
        <v>56.21</v>
      </c>
      <c r="M4571">
        <v>4.3999999999999997E-2</v>
      </c>
      <c r="O4571" s="12">
        <f>VLOOKUP(C4571,[3]May!$C:$Z,24,FALSE)</f>
        <v>2019</v>
      </c>
    </row>
    <row r="4572" spans="1:15" x14ac:dyDescent="0.25">
      <c r="A4572" t="s">
        <v>1245</v>
      </c>
      <c r="C4572" t="s">
        <v>1283</v>
      </c>
      <c r="E4572">
        <v>12</v>
      </c>
      <c r="F4572" t="s">
        <v>1253</v>
      </c>
      <c r="J4572" t="s">
        <v>23</v>
      </c>
      <c r="K4572">
        <v>1</v>
      </c>
      <c r="L4572">
        <v>61.2</v>
      </c>
      <c r="M4572">
        <v>8.3370000000000007E-3</v>
      </c>
      <c r="O4572" s="12">
        <f>VLOOKUP(C4572,[3]May!$C:$Z,24,FALSE)</f>
        <v>2019</v>
      </c>
    </row>
    <row r="4573" spans="1:15" x14ac:dyDescent="0.25">
      <c r="A4573" t="s">
        <v>1245</v>
      </c>
      <c r="C4573" t="s">
        <v>1283</v>
      </c>
      <c r="E4573">
        <v>2</v>
      </c>
      <c r="F4573" t="s">
        <v>1247</v>
      </c>
      <c r="J4573" t="s">
        <v>23</v>
      </c>
      <c r="K4573">
        <v>3</v>
      </c>
      <c r="L4573">
        <v>195.39</v>
      </c>
      <c r="M4573">
        <v>0.153</v>
      </c>
      <c r="O4573" s="12">
        <f>VLOOKUP(C4573,[3]May!$C:$Z,24,FALSE)</f>
        <v>2019</v>
      </c>
    </row>
    <row r="4574" spans="1:15" x14ac:dyDescent="0.25">
      <c r="A4574" t="s">
        <v>1245</v>
      </c>
      <c r="C4574" t="s">
        <v>1283</v>
      </c>
      <c r="E4574">
        <v>4</v>
      </c>
      <c r="F4574" t="s">
        <v>1249</v>
      </c>
      <c r="J4574" t="s">
        <v>23</v>
      </c>
      <c r="K4574">
        <v>1</v>
      </c>
      <c r="L4574">
        <v>68.400000000000006</v>
      </c>
      <c r="M4574">
        <v>3.9399999999999998E-2</v>
      </c>
      <c r="O4574" s="12">
        <f>VLOOKUP(C4574,[3]May!$C:$Z,24,FALSE)</f>
        <v>2019</v>
      </c>
    </row>
    <row r="4575" spans="1:15" x14ac:dyDescent="0.25">
      <c r="A4575" t="s">
        <v>1245</v>
      </c>
      <c r="C4575" t="s">
        <v>1283</v>
      </c>
      <c r="E4575">
        <v>2</v>
      </c>
      <c r="F4575" t="s">
        <v>1247</v>
      </c>
      <c r="J4575" t="s">
        <v>23</v>
      </c>
      <c r="K4575">
        <v>5</v>
      </c>
      <c r="L4575">
        <v>25.55</v>
      </c>
      <c r="M4575">
        <v>0.02</v>
      </c>
      <c r="O4575" s="12">
        <f>VLOOKUP(C4575,[3]May!$C:$Z,24,FALSE)</f>
        <v>2019</v>
      </c>
    </row>
    <row r="4576" spans="1:15" x14ac:dyDescent="0.25">
      <c r="A4576" t="s">
        <v>1245</v>
      </c>
      <c r="C4576" t="s">
        <v>1283</v>
      </c>
      <c r="E4576">
        <v>2</v>
      </c>
      <c r="F4576" t="s">
        <v>1247</v>
      </c>
      <c r="J4576" t="s">
        <v>23</v>
      </c>
      <c r="K4576">
        <v>1</v>
      </c>
      <c r="L4576">
        <v>5.1100000000000003</v>
      </c>
      <c r="M4576">
        <v>4.0000000000000001E-3</v>
      </c>
      <c r="O4576" s="12">
        <f>VLOOKUP(C4576,[3]May!$C:$Z,24,FALSE)</f>
        <v>2019</v>
      </c>
    </row>
    <row r="4577" spans="1:15" x14ac:dyDescent="0.25">
      <c r="A4577" t="s">
        <v>1245</v>
      </c>
      <c r="C4577" t="s">
        <v>1283</v>
      </c>
      <c r="E4577">
        <v>2</v>
      </c>
      <c r="F4577" t="s">
        <v>1247</v>
      </c>
      <c r="J4577" t="s">
        <v>23</v>
      </c>
      <c r="K4577">
        <v>2</v>
      </c>
      <c r="L4577">
        <v>130.26</v>
      </c>
      <c r="M4577">
        <v>0.10199999999999999</v>
      </c>
      <c r="O4577" s="12">
        <f>VLOOKUP(C4577,[3]May!$C:$Z,24,FALSE)</f>
        <v>2019</v>
      </c>
    </row>
    <row r="4578" spans="1:15" x14ac:dyDescent="0.25">
      <c r="A4578" t="s">
        <v>1245</v>
      </c>
      <c r="C4578" t="s">
        <v>1283</v>
      </c>
      <c r="E4578">
        <v>8</v>
      </c>
      <c r="F4578" t="s">
        <v>1251</v>
      </c>
      <c r="J4578" t="s">
        <v>23</v>
      </c>
      <c r="K4578">
        <v>1</v>
      </c>
      <c r="L4578">
        <v>55.06</v>
      </c>
      <c r="M4578">
        <v>3.2199999999999999E-2</v>
      </c>
      <c r="O4578" s="12">
        <f>VLOOKUP(C4578,[3]May!$C:$Z,24,FALSE)</f>
        <v>2019</v>
      </c>
    </row>
    <row r="4579" spans="1:15" x14ac:dyDescent="0.25">
      <c r="A4579" t="s">
        <v>1245</v>
      </c>
      <c r="C4579" t="s">
        <v>1283</v>
      </c>
      <c r="E4579">
        <v>12</v>
      </c>
      <c r="F4579" t="s">
        <v>1253</v>
      </c>
      <c r="J4579" t="s">
        <v>23</v>
      </c>
      <c r="K4579">
        <v>1</v>
      </c>
      <c r="L4579">
        <v>61.2</v>
      </c>
      <c r="M4579">
        <v>8.3370000000000007E-3</v>
      </c>
      <c r="O4579" s="12">
        <f>VLOOKUP(C4579,[3]May!$C:$Z,24,FALSE)</f>
        <v>2019</v>
      </c>
    </row>
    <row r="4580" spans="1:15" x14ac:dyDescent="0.25">
      <c r="A4580" t="s">
        <v>1245</v>
      </c>
      <c r="C4580" t="s">
        <v>1283</v>
      </c>
      <c r="E4580">
        <v>2</v>
      </c>
      <c r="F4580" t="s">
        <v>1247</v>
      </c>
      <c r="J4580" t="s">
        <v>23</v>
      </c>
      <c r="K4580">
        <v>3</v>
      </c>
      <c r="L4580">
        <v>15.33</v>
      </c>
      <c r="M4580">
        <v>1.2E-2</v>
      </c>
      <c r="O4580" s="12">
        <f>VLOOKUP(C4580,[3]May!$C:$Z,24,FALSE)</f>
        <v>2019</v>
      </c>
    </row>
    <row r="4581" spans="1:15" x14ac:dyDescent="0.25">
      <c r="A4581" t="s">
        <v>1245</v>
      </c>
      <c r="C4581" t="s">
        <v>1283</v>
      </c>
      <c r="E4581">
        <v>2</v>
      </c>
      <c r="F4581" t="s">
        <v>1247</v>
      </c>
      <c r="J4581" t="s">
        <v>23</v>
      </c>
      <c r="K4581">
        <v>1</v>
      </c>
      <c r="L4581">
        <v>65.13</v>
      </c>
      <c r="M4581">
        <v>5.0999999999999997E-2</v>
      </c>
      <c r="O4581" s="12">
        <f>VLOOKUP(C4581,[3]May!$C:$Z,24,FALSE)</f>
        <v>2019</v>
      </c>
    </row>
    <row r="4582" spans="1:15" x14ac:dyDescent="0.25">
      <c r="A4582" t="s">
        <v>1245</v>
      </c>
      <c r="C4582" t="s">
        <v>1283</v>
      </c>
      <c r="E4582">
        <v>2</v>
      </c>
      <c r="F4582" t="s">
        <v>1247</v>
      </c>
      <c r="J4582" t="s">
        <v>23</v>
      </c>
      <c r="K4582">
        <v>1</v>
      </c>
      <c r="L4582">
        <v>65.13</v>
      </c>
      <c r="M4582">
        <v>5.0999999999999997E-2</v>
      </c>
      <c r="O4582" s="12">
        <f>VLOOKUP(C4582,[3]May!$C:$Z,24,FALSE)</f>
        <v>2019</v>
      </c>
    </row>
    <row r="4583" spans="1:15" x14ac:dyDescent="0.25">
      <c r="A4583" t="s">
        <v>1245</v>
      </c>
      <c r="C4583" t="s">
        <v>1283</v>
      </c>
      <c r="E4583">
        <v>2</v>
      </c>
      <c r="F4583" t="s">
        <v>1247</v>
      </c>
      <c r="J4583" t="s">
        <v>23</v>
      </c>
      <c r="K4583">
        <v>3</v>
      </c>
      <c r="L4583">
        <v>15.33</v>
      </c>
      <c r="M4583">
        <v>1.2E-2</v>
      </c>
      <c r="O4583" s="12">
        <f>VLOOKUP(C4583,[3]May!$C:$Z,24,FALSE)</f>
        <v>2019</v>
      </c>
    </row>
    <row r="4584" spans="1:15" x14ac:dyDescent="0.25">
      <c r="A4584" t="s">
        <v>1245</v>
      </c>
      <c r="C4584" t="s">
        <v>1283</v>
      </c>
      <c r="E4584">
        <v>12</v>
      </c>
      <c r="F4584" t="s">
        <v>1253</v>
      </c>
      <c r="J4584" t="s">
        <v>23</v>
      </c>
      <c r="K4584">
        <v>1</v>
      </c>
      <c r="L4584">
        <v>61.2</v>
      </c>
      <c r="M4584">
        <v>8.3370000000000007E-3</v>
      </c>
      <c r="O4584" s="12">
        <f>VLOOKUP(C4584,[3]May!$C:$Z,24,FALSE)</f>
        <v>2019</v>
      </c>
    </row>
    <row r="4585" spans="1:15" x14ac:dyDescent="0.25">
      <c r="A4585" t="s">
        <v>1245</v>
      </c>
      <c r="C4585" t="s">
        <v>1283</v>
      </c>
      <c r="E4585">
        <v>6</v>
      </c>
      <c r="F4585" t="s">
        <v>1250</v>
      </c>
      <c r="J4585" t="s">
        <v>23</v>
      </c>
      <c r="K4585">
        <v>2</v>
      </c>
      <c r="L4585">
        <v>21.7</v>
      </c>
      <c r="M4585">
        <v>1.7000000000000001E-2</v>
      </c>
      <c r="O4585" s="12">
        <f>VLOOKUP(C4585,[3]May!$C:$Z,24,FALSE)</f>
        <v>2019</v>
      </c>
    </row>
    <row r="4586" spans="1:15" x14ac:dyDescent="0.25">
      <c r="A4586" t="s">
        <v>1245</v>
      </c>
      <c r="C4586" t="s">
        <v>1283</v>
      </c>
      <c r="E4586">
        <v>2</v>
      </c>
      <c r="F4586" t="s">
        <v>1247</v>
      </c>
      <c r="J4586" t="s">
        <v>23</v>
      </c>
      <c r="K4586">
        <v>2</v>
      </c>
      <c r="L4586">
        <v>10.220000000000001</v>
      </c>
      <c r="M4586">
        <v>8.0000000000000002E-3</v>
      </c>
      <c r="O4586" s="12">
        <f>VLOOKUP(C4586,[3]May!$C:$Z,24,FALSE)</f>
        <v>2019</v>
      </c>
    </row>
    <row r="4587" spans="1:15" x14ac:dyDescent="0.25">
      <c r="A4587" t="s">
        <v>1245</v>
      </c>
      <c r="C4587" t="s">
        <v>1283</v>
      </c>
      <c r="E4587">
        <v>2</v>
      </c>
      <c r="F4587" t="s">
        <v>1247</v>
      </c>
      <c r="J4587" t="s">
        <v>23</v>
      </c>
      <c r="K4587">
        <v>1</v>
      </c>
      <c r="L4587">
        <v>5.1100000000000003</v>
      </c>
      <c r="M4587">
        <v>4.0000000000000001E-3</v>
      </c>
      <c r="O4587" s="12">
        <f>VLOOKUP(C4587,[3]May!$C:$Z,24,FALSE)</f>
        <v>2019</v>
      </c>
    </row>
    <row r="4588" spans="1:15" x14ac:dyDescent="0.25">
      <c r="A4588" t="s">
        <v>1245</v>
      </c>
      <c r="C4588" t="s">
        <v>1283</v>
      </c>
      <c r="E4588">
        <v>2</v>
      </c>
      <c r="F4588" t="s">
        <v>1247</v>
      </c>
      <c r="J4588" t="s">
        <v>23</v>
      </c>
      <c r="K4588">
        <v>9</v>
      </c>
      <c r="L4588">
        <v>586.16999999999996</v>
      </c>
      <c r="M4588">
        <v>0.45900000000000002</v>
      </c>
      <c r="O4588" s="12">
        <f>VLOOKUP(C4588,[3]May!$C:$Z,24,FALSE)</f>
        <v>2019</v>
      </c>
    </row>
    <row r="4589" spans="1:15" x14ac:dyDescent="0.25">
      <c r="A4589" t="s">
        <v>1245</v>
      </c>
      <c r="C4589" t="s">
        <v>1283</v>
      </c>
      <c r="E4589">
        <v>6</v>
      </c>
      <c r="F4589" t="s">
        <v>1250</v>
      </c>
      <c r="J4589" t="s">
        <v>23</v>
      </c>
      <c r="K4589">
        <v>1</v>
      </c>
      <c r="L4589">
        <v>10.85</v>
      </c>
      <c r="M4589">
        <v>8.5000000000000006E-3</v>
      </c>
      <c r="O4589" s="12">
        <f>VLOOKUP(C4589,[3]May!$C:$Z,24,FALSE)</f>
        <v>2019</v>
      </c>
    </row>
    <row r="4590" spans="1:15" x14ac:dyDescent="0.25">
      <c r="A4590" t="s">
        <v>1245</v>
      </c>
      <c r="C4590" t="s">
        <v>1283</v>
      </c>
      <c r="E4590">
        <v>12</v>
      </c>
      <c r="F4590" t="s">
        <v>1253</v>
      </c>
      <c r="J4590" t="s">
        <v>23</v>
      </c>
      <c r="K4590">
        <v>1</v>
      </c>
      <c r="L4590">
        <v>61.2</v>
      </c>
      <c r="M4590">
        <v>8.3370000000000007E-3</v>
      </c>
      <c r="O4590" s="12">
        <f>VLOOKUP(C4590,[3]May!$C:$Z,24,FALSE)</f>
        <v>2019</v>
      </c>
    </row>
    <row r="4591" spans="1:15" x14ac:dyDescent="0.25">
      <c r="A4591" t="s">
        <v>1245</v>
      </c>
      <c r="C4591" t="s">
        <v>1283</v>
      </c>
      <c r="E4591">
        <v>2</v>
      </c>
      <c r="F4591" t="s">
        <v>1247</v>
      </c>
      <c r="J4591" t="s">
        <v>23</v>
      </c>
      <c r="K4591">
        <v>2</v>
      </c>
      <c r="L4591">
        <v>130.26</v>
      </c>
      <c r="M4591">
        <v>0.10199999999999999</v>
      </c>
      <c r="O4591" s="12">
        <f>VLOOKUP(C4591,[3]May!$C:$Z,24,FALSE)</f>
        <v>2019</v>
      </c>
    </row>
    <row r="4592" spans="1:15" x14ac:dyDescent="0.25">
      <c r="A4592" t="s">
        <v>1245</v>
      </c>
      <c r="C4592" t="s">
        <v>1283</v>
      </c>
      <c r="E4592">
        <v>7</v>
      </c>
      <c r="F4592" t="s">
        <v>1255</v>
      </c>
      <c r="J4592" t="s">
        <v>23</v>
      </c>
      <c r="K4592">
        <v>8</v>
      </c>
      <c r="L4592">
        <v>450.08</v>
      </c>
      <c r="M4592">
        <v>0.26319999999999999</v>
      </c>
      <c r="O4592" s="12">
        <f>VLOOKUP(C4592,[3]May!$C:$Z,24,FALSE)</f>
        <v>2019</v>
      </c>
    </row>
    <row r="4593" spans="1:15" x14ac:dyDescent="0.25">
      <c r="A4593" t="s">
        <v>1245</v>
      </c>
      <c r="C4593" t="s">
        <v>1283</v>
      </c>
      <c r="E4593">
        <v>2</v>
      </c>
      <c r="F4593" t="s">
        <v>1247</v>
      </c>
      <c r="J4593" t="s">
        <v>23</v>
      </c>
      <c r="K4593">
        <v>8</v>
      </c>
      <c r="L4593">
        <v>40.880000000000003</v>
      </c>
      <c r="M4593">
        <v>3.2000000000000001E-2</v>
      </c>
      <c r="O4593" s="12">
        <f>VLOOKUP(C4593,[3]May!$C:$Z,24,FALSE)</f>
        <v>2019</v>
      </c>
    </row>
    <row r="4594" spans="1:15" x14ac:dyDescent="0.25">
      <c r="A4594" t="s">
        <v>1245</v>
      </c>
      <c r="C4594" t="s">
        <v>1285</v>
      </c>
      <c r="E4594">
        <v>2</v>
      </c>
      <c r="F4594" t="s">
        <v>1247</v>
      </c>
      <c r="J4594" t="s">
        <v>23</v>
      </c>
      <c r="K4594">
        <v>3</v>
      </c>
      <c r="L4594">
        <v>195.39</v>
      </c>
      <c r="M4594">
        <v>0.153</v>
      </c>
      <c r="O4594" s="12">
        <f>VLOOKUP(C4594,[3]May!$C:$Z,24,FALSE)</f>
        <v>2019</v>
      </c>
    </row>
    <row r="4595" spans="1:15" x14ac:dyDescent="0.25">
      <c r="A4595" t="s">
        <v>1245</v>
      </c>
      <c r="C4595" t="s">
        <v>1285</v>
      </c>
      <c r="E4595">
        <v>2</v>
      </c>
      <c r="F4595" t="s">
        <v>1247</v>
      </c>
      <c r="J4595" t="s">
        <v>23</v>
      </c>
      <c r="K4595">
        <v>1</v>
      </c>
      <c r="L4595">
        <v>5.1100000000000003</v>
      </c>
      <c r="M4595">
        <v>4.0000000000000001E-3</v>
      </c>
      <c r="O4595" s="12">
        <f>VLOOKUP(C4595,[3]May!$C:$Z,24,FALSE)</f>
        <v>2019</v>
      </c>
    </row>
    <row r="4596" spans="1:15" x14ac:dyDescent="0.25">
      <c r="A4596" t="s">
        <v>1245</v>
      </c>
      <c r="C4596" t="s">
        <v>1285</v>
      </c>
      <c r="E4596">
        <v>8</v>
      </c>
      <c r="F4596" t="s">
        <v>1251</v>
      </c>
      <c r="J4596" t="s">
        <v>23</v>
      </c>
      <c r="K4596">
        <v>1</v>
      </c>
      <c r="L4596">
        <v>55.06</v>
      </c>
      <c r="M4596">
        <v>3.2199999999999999E-2</v>
      </c>
      <c r="O4596" s="12">
        <f>VLOOKUP(C4596,[3]May!$C:$Z,24,FALSE)</f>
        <v>2019</v>
      </c>
    </row>
    <row r="4597" spans="1:15" x14ac:dyDescent="0.25">
      <c r="A4597" t="s">
        <v>1245</v>
      </c>
      <c r="C4597" t="s">
        <v>1285</v>
      </c>
      <c r="E4597">
        <v>12</v>
      </c>
      <c r="F4597" t="s">
        <v>1253</v>
      </c>
      <c r="J4597" t="s">
        <v>23</v>
      </c>
      <c r="K4597">
        <v>1</v>
      </c>
      <c r="L4597">
        <v>61.2</v>
      </c>
      <c r="M4597">
        <v>8.3370000000000007E-3</v>
      </c>
      <c r="O4597" s="12">
        <f>VLOOKUP(C4597,[3]May!$C:$Z,24,FALSE)</f>
        <v>2019</v>
      </c>
    </row>
    <row r="4598" spans="1:15" x14ac:dyDescent="0.25">
      <c r="A4598" t="s">
        <v>1245</v>
      </c>
      <c r="C4598" t="s">
        <v>1285</v>
      </c>
      <c r="E4598">
        <v>2</v>
      </c>
      <c r="F4598" t="s">
        <v>1247</v>
      </c>
      <c r="J4598" t="s">
        <v>23</v>
      </c>
      <c r="K4598">
        <v>4</v>
      </c>
      <c r="L4598">
        <v>260.52</v>
      </c>
      <c r="M4598">
        <v>0.20399999999999999</v>
      </c>
      <c r="O4598" s="12">
        <f>VLOOKUP(C4598,[3]May!$C:$Z,24,FALSE)</f>
        <v>2019</v>
      </c>
    </row>
    <row r="4599" spans="1:15" x14ac:dyDescent="0.25">
      <c r="A4599" t="s">
        <v>1245</v>
      </c>
      <c r="C4599" t="s">
        <v>1285</v>
      </c>
      <c r="E4599">
        <v>2</v>
      </c>
      <c r="F4599" t="s">
        <v>1247</v>
      </c>
      <c r="J4599" t="s">
        <v>23</v>
      </c>
      <c r="K4599">
        <v>2</v>
      </c>
      <c r="L4599">
        <v>10.220000000000001</v>
      </c>
      <c r="M4599">
        <v>8.0000000000000002E-3</v>
      </c>
      <c r="O4599" s="12">
        <f>VLOOKUP(C4599,[3]May!$C:$Z,24,FALSE)</f>
        <v>2019</v>
      </c>
    </row>
    <row r="4600" spans="1:15" x14ac:dyDescent="0.25">
      <c r="A4600" t="s">
        <v>1245</v>
      </c>
      <c r="C4600" t="s">
        <v>1285</v>
      </c>
      <c r="E4600">
        <v>2</v>
      </c>
      <c r="F4600" t="s">
        <v>1247</v>
      </c>
      <c r="J4600" t="s">
        <v>23</v>
      </c>
      <c r="K4600">
        <v>3</v>
      </c>
      <c r="L4600">
        <v>195.39</v>
      </c>
      <c r="M4600">
        <v>0.153</v>
      </c>
      <c r="O4600" s="12">
        <f>VLOOKUP(C4600,[3]May!$C:$Z,24,FALSE)</f>
        <v>2019</v>
      </c>
    </row>
    <row r="4601" spans="1:15" x14ac:dyDescent="0.25">
      <c r="A4601" t="s">
        <v>1245</v>
      </c>
      <c r="C4601" t="s">
        <v>1285</v>
      </c>
      <c r="E4601">
        <v>2</v>
      </c>
      <c r="F4601" t="s">
        <v>1247</v>
      </c>
      <c r="J4601" t="s">
        <v>23</v>
      </c>
      <c r="K4601">
        <v>20</v>
      </c>
      <c r="L4601">
        <v>102.2</v>
      </c>
      <c r="M4601">
        <v>0.08</v>
      </c>
      <c r="O4601" s="12">
        <f>VLOOKUP(C4601,[3]May!$C:$Z,24,FALSE)</f>
        <v>2019</v>
      </c>
    </row>
    <row r="4602" spans="1:15" x14ac:dyDescent="0.25">
      <c r="A4602" t="s">
        <v>1245</v>
      </c>
      <c r="C4602" t="s">
        <v>1285</v>
      </c>
      <c r="E4602">
        <v>2</v>
      </c>
      <c r="F4602" t="s">
        <v>1247</v>
      </c>
      <c r="J4602" t="s">
        <v>23</v>
      </c>
      <c r="K4602">
        <v>4</v>
      </c>
      <c r="L4602">
        <v>20.440000000000001</v>
      </c>
      <c r="M4602">
        <v>1.6E-2</v>
      </c>
      <c r="O4602" s="12">
        <f>VLOOKUP(C4602,[3]May!$C:$Z,24,FALSE)</f>
        <v>2019</v>
      </c>
    </row>
    <row r="4603" spans="1:15" x14ac:dyDescent="0.25">
      <c r="A4603" t="s">
        <v>1245</v>
      </c>
      <c r="C4603" t="s">
        <v>1285</v>
      </c>
      <c r="E4603">
        <v>12</v>
      </c>
      <c r="F4603" t="s">
        <v>1253</v>
      </c>
      <c r="J4603" t="s">
        <v>23</v>
      </c>
      <c r="K4603">
        <v>1</v>
      </c>
      <c r="L4603">
        <v>61.2</v>
      </c>
      <c r="M4603">
        <v>8.3370000000000007E-3</v>
      </c>
      <c r="O4603" s="12">
        <f>VLOOKUP(C4603,[3]May!$C:$Z,24,FALSE)</f>
        <v>2019</v>
      </c>
    </row>
    <row r="4604" spans="1:15" x14ac:dyDescent="0.25">
      <c r="A4604" t="s">
        <v>1245</v>
      </c>
      <c r="C4604" t="s">
        <v>1285</v>
      </c>
      <c r="E4604">
        <v>6</v>
      </c>
      <c r="F4604" t="s">
        <v>1250</v>
      </c>
      <c r="J4604" t="s">
        <v>23</v>
      </c>
      <c r="K4604">
        <v>3</v>
      </c>
      <c r="L4604">
        <v>32.549999999999997</v>
      </c>
      <c r="M4604">
        <v>2.5499999999999998E-2</v>
      </c>
      <c r="O4604" s="12">
        <f>VLOOKUP(C4604,[3]May!$C:$Z,24,FALSE)</f>
        <v>2019</v>
      </c>
    </row>
    <row r="4605" spans="1:15" x14ac:dyDescent="0.25">
      <c r="A4605" t="s">
        <v>1245</v>
      </c>
      <c r="C4605" t="s">
        <v>1285</v>
      </c>
      <c r="E4605">
        <v>2</v>
      </c>
      <c r="F4605" t="s">
        <v>1247</v>
      </c>
      <c r="J4605" t="s">
        <v>23</v>
      </c>
      <c r="K4605">
        <v>1</v>
      </c>
      <c r="L4605">
        <v>65.13</v>
      </c>
      <c r="M4605">
        <v>5.0999999999999997E-2</v>
      </c>
      <c r="O4605" s="12">
        <f>VLOOKUP(C4605,[3]May!$C:$Z,24,FALSE)</f>
        <v>2019</v>
      </c>
    </row>
    <row r="4606" spans="1:15" x14ac:dyDescent="0.25">
      <c r="A4606" t="s">
        <v>1245</v>
      </c>
      <c r="C4606" t="s">
        <v>1285</v>
      </c>
      <c r="E4606">
        <v>2</v>
      </c>
      <c r="F4606" t="s">
        <v>1247</v>
      </c>
      <c r="J4606" t="s">
        <v>23</v>
      </c>
      <c r="K4606">
        <v>11</v>
      </c>
      <c r="L4606">
        <v>56.21</v>
      </c>
      <c r="M4606">
        <v>4.3999999999999997E-2</v>
      </c>
      <c r="O4606" s="12">
        <f>VLOOKUP(C4606,[3]May!$C:$Z,24,FALSE)</f>
        <v>2019</v>
      </c>
    </row>
    <row r="4607" spans="1:15" x14ac:dyDescent="0.25">
      <c r="A4607" t="s">
        <v>1245</v>
      </c>
      <c r="C4607" t="s">
        <v>1285</v>
      </c>
      <c r="E4607">
        <v>6</v>
      </c>
      <c r="F4607" t="s">
        <v>1250</v>
      </c>
      <c r="J4607" t="s">
        <v>23</v>
      </c>
      <c r="K4607">
        <v>2</v>
      </c>
      <c r="L4607">
        <v>21.7</v>
      </c>
      <c r="M4607">
        <v>1.7000000000000001E-2</v>
      </c>
      <c r="O4607" s="12">
        <f>VLOOKUP(C4607,[3]May!$C:$Z,24,FALSE)</f>
        <v>2019</v>
      </c>
    </row>
    <row r="4608" spans="1:15" x14ac:dyDescent="0.25">
      <c r="A4608" t="s">
        <v>1245</v>
      </c>
      <c r="C4608" t="s">
        <v>1285</v>
      </c>
      <c r="E4608">
        <v>2</v>
      </c>
      <c r="F4608" t="s">
        <v>1247</v>
      </c>
      <c r="J4608" t="s">
        <v>23</v>
      </c>
      <c r="K4608">
        <v>1</v>
      </c>
      <c r="L4608">
        <v>65.13</v>
      </c>
      <c r="M4608">
        <v>5.0999999999999997E-2</v>
      </c>
      <c r="O4608" s="12">
        <f>VLOOKUP(C4608,[3]May!$C:$Z,24,FALSE)</f>
        <v>2019</v>
      </c>
    </row>
    <row r="4609" spans="1:15" x14ac:dyDescent="0.25">
      <c r="A4609" t="s">
        <v>1245</v>
      </c>
      <c r="C4609" t="s">
        <v>1285</v>
      </c>
      <c r="E4609">
        <v>13</v>
      </c>
      <c r="F4609" t="s">
        <v>1248</v>
      </c>
      <c r="J4609" t="s">
        <v>23</v>
      </c>
      <c r="K4609">
        <v>2</v>
      </c>
      <c r="L4609">
        <v>10.220000000000001</v>
      </c>
      <c r="M4609">
        <v>8.0000000000000002E-3</v>
      </c>
      <c r="O4609" s="12">
        <f>VLOOKUP(C4609,[3]May!$C:$Z,24,FALSE)</f>
        <v>2019</v>
      </c>
    </row>
    <row r="4610" spans="1:15" x14ac:dyDescent="0.25">
      <c r="A4610" t="s">
        <v>1245</v>
      </c>
      <c r="C4610" t="s">
        <v>1285</v>
      </c>
      <c r="E4610">
        <v>6</v>
      </c>
      <c r="F4610" t="s">
        <v>1250</v>
      </c>
      <c r="J4610" t="s">
        <v>23</v>
      </c>
      <c r="K4610">
        <v>1</v>
      </c>
      <c r="L4610">
        <v>10.85</v>
      </c>
      <c r="M4610">
        <v>8.5000000000000006E-3</v>
      </c>
      <c r="O4610" s="12">
        <f>VLOOKUP(C4610,[3]May!$C:$Z,24,FALSE)</f>
        <v>2019</v>
      </c>
    </row>
    <row r="4611" spans="1:15" x14ac:dyDescent="0.25">
      <c r="A4611" t="s">
        <v>1245</v>
      </c>
      <c r="C4611" t="s">
        <v>1285</v>
      </c>
      <c r="E4611">
        <v>2</v>
      </c>
      <c r="F4611" t="s">
        <v>1247</v>
      </c>
      <c r="J4611" t="s">
        <v>23</v>
      </c>
      <c r="K4611">
        <v>1</v>
      </c>
      <c r="L4611">
        <v>5.1100000000000003</v>
      </c>
      <c r="M4611">
        <v>4.0000000000000001E-3</v>
      </c>
      <c r="O4611" s="12">
        <f>VLOOKUP(C4611,[3]May!$C:$Z,24,FALSE)</f>
        <v>2019</v>
      </c>
    </row>
    <row r="4612" spans="1:15" x14ac:dyDescent="0.25">
      <c r="A4612" t="s">
        <v>1245</v>
      </c>
      <c r="C4612" t="s">
        <v>1285</v>
      </c>
      <c r="E4612">
        <v>2</v>
      </c>
      <c r="F4612" t="s">
        <v>1247</v>
      </c>
      <c r="J4612" t="s">
        <v>23</v>
      </c>
      <c r="K4612">
        <v>2</v>
      </c>
      <c r="L4612">
        <v>130.26</v>
      </c>
      <c r="M4612">
        <v>0.10199999999999999</v>
      </c>
      <c r="O4612" s="12">
        <f>VLOOKUP(C4612,[3]May!$C:$Z,24,FALSE)</f>
        <v>2019</v>
      </c>
    </row>
    <row r="4613" spans="1:15" x14ac:dyDescent="0.25">
      <c r="A4613" t="s">
        <v>1245</v>
      </c>
      <c r="C4613" t="s">
        <v>1285</v>
      </c>
      <c r="E4613">
        <v>2</v>
      </c>
      <c r="F4613" t="s">
        <v>1247</v>
      </c>
      <c r="J4613" t="s">
        <v>23</v>
      </c>
      <c r="K4613">
        <v>10</v>
      </c>
      <c r="L4613">
        <v>51.1</v>
      </c>
      <c r="M4613">
        <v>0.04</v>
      </c>
      <c r="O4613" s="12">
        <f>VLOOKUP(C4613,[3]May!$C:$Z,24,FALSE)</f>
        <v>2019</v>
      </c>
    </row>
    <row r="4614" spans="1:15" x14ac:dyDescent="0.25">
      <c r="A4614" t="s">
        <v>1245</v>
      </c>
      <c r="C4614" t="s">
        <v>1285</v>
      </c>
      <c r="E4614">
        <v>7</v>
      </c>
      <c r="F4614" t="s">
        <v>1255</v>
      </c>
      <c r="J4614" t="s">
        <v>23</v>
      </c>
      <c r="K4614">
        <v>3</v>
      </c>
      <c r="L4614">
        <v>168.78</v>
      </c>
      <c r="M4614">
        <v>9.8699999999999996E-2</v>
      </c>
      <c r="O4614" s="12">
        <f>VLOOKUP(C4614,[3]May!$C:$Z,24,FALSE)</f>
        <v>2019</v>
      </c>
    </row>
    <row r="4615" spans="1:15" x14ac:dyDescent="0.25">
      <c r="A4615" t="s">
        <v>1245</v>
      </c>
      <c r="C4615" t="s">
        <v>1285</v>
      </c>
      <c r="E4615">
        <v>2</v>
      </c>
      <c r="F4615" t="s">
        <v>1247</v>
      </c>
      <c r="J4615" t="s">
        <v>23</v>
      </c>
      <c r="K4615">
        <v>2</v>
      </c>
      <c r="L4615">
        <v>130.26</v>
      </c>
      <c r="M4615">
        <v>0.10199999999999999</v>
      </c>
      <c r="O4615" s="12">
        <f>VLOOKUP(C4615,[3]May!$C:$Z,24,FALSE)</f>
        <v>2019</v>
      </c>
    </row>
    <row r="4616" spans="1:15" x14ac:dyDescent="0.25">
      <c r="A4616" t="s">
        <v>1245</v>
      </c>
      <c r="C4616" t="s">
        <v>1285</v>
      </c>
      <c r="E4616">
        <v>2</v>
      </c>
      <c r="F4616" t="s">
        <v>1247</v>
      </c>
      <c r="J4616" t="s">
        <v>23</v>
      </c>
      <c r="K4616">
        <v>10</v>
      </c>
      <c r="L4616">
        <v>51.1</v>
      </c>
      <c r="M4616">
        <v>0.04</v>
      </c>
      <c r="O4616" s="12">
        <f>VLOOKUP(C4616,[3]May!$C:$Z,24,FALSE)</f>
        <v>2019</v>
      </c>
    </row>
    <row r="4617" spans="1:15" x14ac:dyDescent="0.25">
      <c r="A4617" t="s">
        <v>1245</v>
      </c>
      <c r="C4617" t="s">
        <v>1285</v>
      </c>
      <c r="E4617">
        <v>9</v>
      </c>
      <c r="F4617" t="s">
        <v>1256</v>
      </c>
      <c r="J4617" t="s">
        <v>23</v>
      </c>
      <c r="K4617">
        <v>3</v>
      </c>
      <c r="L4617">
        <v>117.18</v>
      </c>
      <c r="M4617">
        <v>9.6600000000000005E-2</v>
      </c>
      <c r="O4617" s="12">
        <f>VLOOKUP(C4617,[3]May!$C:$Z,24,FALSE)</f>
        <v>2019</v>
      </c>
    </row>
    <row r="4618" spans="1:15" x14ac:dyDescent="0.25">
      <c r="A4618" t="s">
        <v>1245</v>
      </c>
      <c r="C4618" t="s">
        <v>1285</v>
      </c>
      <c r="E4618">
        <v>2</v>
      </c>
      <c r="F4618" t="s">
        <v>1247</v>
      </c>
      <c r="J4618" t="s">
        <v>23</v>
      </c>
      <c r="K4618">
        <v>9</v>
      </c>
      <c r="L4618">
        <v>45.99</v>
      </c>
      <c r="M4618">
        <v>3.5999999999999997E-2</v>
      </c>
      <c r="O4618" s="12">
        <f>VLOOKUP(C4618,[3]May!$C:$Z,24,FALSE)</f>
        <v>2019</v>
      </c>
    </row>
    <row r="4619" spans="1:15" x14ac:dyDescent="0.25">
      <c r="A4619" t="s">
        <v>1245</v>
      </c>
      <c r="C4619" t="s">
        <v>1285</v>
      </c>
      <c r="E4619">
        <v>2</v>
      </c>
      <c r="F4619" t="s">
        <v>1247</v>
      </c>
      <c r="J4619" t="s">
        <v>23</v>
      </c>
      <c r="K4619">
        <v>1</v>
      </c>
      <c r="L4619">
        <v>5.1100000000000003</v>
      </c>
      <c r="M4619">
        <v>4.0000000000000001E-3</v>
      </c>
      <c r="O4619" s="12">
        <f>VLOOKUP(C4619,[3]May!$C:$Z,24,FALSE)</f>
        <v>2019</v>
      </c>
    </row>
    <row r="4620" spans="1:15" x14ac:dyDescent="0.25">
      <c r="A4620" t="s">
        <v>1245</v>
      </c>
      <c r="C4620" t="s">
        <v>1285</v>
      </c>
      <c r="E4620">
        <v>12</v>
      </c>
      <c r="F4620" t="s">
        <v>1253</v>
      </c>
      <c r="J4620" t="s">
        <v>23</v>
      </c>
      <c r="K4620">
        <v>1</v>
      </c>
      <c r="L4620">
        <v>61.2</v>
      </c>
      <c r="M4620">
        <v>8.3370000000000007E-3</v>
      </c>
      <c r="O4620" s="12">
        <f>VLOOKUP(C4620,[3]May!$C:$Z,24,FALSE)</f>
        <v>2019</v>
      </c>
    </row>
    <row r="4621" spans="1:15" x14ac:dyDescent="0.25">
      <c r="A4621" t="s">
        <v>1245</v>
      </c>
      <c r="C4621" t="s">
        <v>1285</v>
      </c>
      <c r="E4621">
        <v>2</v>
      </c>
      <c r="F4621" t="s">
        <v>1247</v>
      </c>
      <c r="J4621" t="s">
        <v>23</v>
      </c>
      <c r="K4621">
        <v>6</v>
      </c>
      <c r="L4621">
        <v>390.78</v>
      </c>
      <c r="M4621">
        <v>0.30599999999999999</v>
      </c>
      <c r="O4621" s="12">
        <f>VLOOKUP(C4621,[3]May!$C:$Z,24,FALSE)</f>
        <v>2019</v>
      </c>
    </row>
    <row r="4622" spans="1:15" x14ac:dyDescent="0.25">
      <c r="A4622" t="s">
        <v>1245</v>
      </c>
      <c r="C4622" t="s">
        <v>1285</v>
      </c>
      <c r="E4622">
        <v>9</v>
      </c>
      <c r="F4622" t="s">
        <v>1256</v>
      </c>
      <c r="J4622" t="s">
        <v>23</v>
      </c>
      <c r="K4622">
        <v>3</v>
      </c>
      <c r="L4622">
        <v>117.18</v>
      </c>
      <c r="M4622">
        <v>9.6600000000000005E-2</v>
      </c>
      <c r="O4622" s="12">
        <f>VLOOKUP(C4622,[3]May!$C:$Z,24,FALSE)</f>
        <v>2019</v>
      </c>
    </row>
    <row r="4623" spans="1:15" x14ac:dyDescent="0.25">
      <c r="A4623" t="s">
        <v>1245</v>
      </c>
      <c r="C4623" t="s">
        <v>1285</v>
      </c>
      <c r="E4623">
        <v>2</v>
      </c>
      <c r="F4623" t="s">
        <v>1247</v>
      </c>
      <c r="J4623" t="s">
        <v>23</v>
      </c>
      <c r="K4623">
        <v>1</v>
      </c>
      <c r="L4623">
        <v>65.13</v>
      </c>
      <c r="M4623">
        <v>5.0999999999999997E-2</v>
      </c>
      <c r="O4623" s="12">
        <f>VLOOKUP(C4623,[3]May!$C:$Z,24,FALSE)</f>
        <v>2019</v>
      </c>
    </row>
    <row r="4624" spans="1:15" x14ac:dyDescent="0.25">
      <c r="A4624" t="s">
        <v>1245</v>
      </c>
      <c r="C4624" t="s">
        <v>1285</v>
      </c>
      <c r="E4624">
        <v>2</v>
      </c>
      <c r="F4624" t="s">
        <v>1247</v>
      </c>
      <c r="J4624" t="s">
        <v>23</v>
      </c>
      <c r="K4624">
        <v>10</v>
      </c>
      <c r="L4624">
        <v>51.1</v>
      </c>
      <c r="M4624">
        <v>0.04</v>
      </c>
      <c r="O4624" s="12">
        <f>VLOOKUP(C4624,[3]May!$C:$Z,24,FALSE)</f>
        <v>2019</v>
      </c>
    </row>
    <row r="4625" spans="1:15" x14ac:dyDescent="0.25">
      <c r="A4625" t="s">
        <v>1245</v>
      </c>
      <c r="C4625" t="s">
        <v>1285</v>
      </c>
      <c r="E4625">
        <v>2</v>
      </c>
      <c r="F4625" t="s">
        <v>1247</v>
      </c>
      <c r="J4625" t="s">
        <v>23</v>
      </c>
      <c r="K4625">
        <v>2</v>
      </c>
      <c r="L4625">
        <v>130.26</v>
      </c>
      <c r="M4625">
        <v>0.10199999999999999</v>
      </c>
      <c r="O4625" s="12">
        <f>VLOOKUP(C4625,[3]May!$C:$Z,24,FALSE)</f>
        <v>2019</v>
      </c>
    </row>
    <row r="4626" spans="1:15" x14ac:dyDescent="0.25">
      <c r="A4626" t="s">
        <v>1245</v>
      </c>
      <c r="C4626" t="s">
        <v>1285</v>
      </c>
      <c r="E4626">
        <v>2</v>
      </c>
      <c r="F4626" t="s">
        <v>1247</v>
      </c>
      <c r="J4626" t="s">
        <v>23</v>
      </c>
      <c r="K4626">
        <v>6</v>
      </c>
      <c r="L4626">
        <v>30.66</v>
      </c>
      <c r="M4626">
        <v>2.4E-2</v>
      </c>
      <c r="O4626" s="12">
        <f>VLOOKUP(C4626,[3]May!$C:$Z,24,FALSE)</f>
        <v>2019</v>
      </c>
    </row>
    <row r="4627" spans="1:15" x14ac:dyDescent="0.25">
      <c r="A4627" t="s">
        <v>1245</v>
      </c>
      <c r="C4627" t="s">
        <v>1285</v>
      </c>
      <c r="E4627">
        <v>13</v>
      </c>
      <c r="F4627" t="s">
        <v>1248</v>
      </c>
      <c r="J4627" t="s">
        <v>23</v>
      </c>
      <c r="K4627">
        <v>4</v>
      </c>
      <c r="L4627">
        <v>20.440000000000001</v>
      </c>
      <c r="M4627">
        <v>1.6E-2</v>
      </c>
      <c r="O4627" s="12">
        <f>VLOOKUP(C4627,[3]May!$C:$Z,24,FALSE)</f>
        <v>2019</v>
      </c>
    </row>
    <row r="4628" spans="1:15" x14ac:dyDescent="0.25">
      <c r="A4628" t="s">
        <v>1245</v>
      </c>
      <c r="C4628" t="s">
        <v>1285</v>
      </c>
      <c r="E4628">
        <v>2</v>
      </c>
      <c r="F4628" t="s">
        <v>1247</v>
      </c>
      <c r="J4628" t="s">
        <v>23</v>
      </c>
      <c r="K4628">
        <v>4</v>
      </c>
      <c r="L4628">
        <v>20.440000000000001</v>
      </c>
      <c r="M4628">
        <v>1.6E-2</v>
      </c>
      <c r="O4628" s="12">
        <f>VLOOKUP(C4628,[3]May!$C:$Z,24,FALSE)</f>
        <v>2019</v>
      </c>
    </row>
    <row r="4629" spans="1:15" x14ac:dyDescent="0.25">
      <c r="A4629" t="s">
        <v>1245</v>
      </c>
      <c r="C4629" t="s">
        <v>1285</v>
      </c>
      <c r="E4629">
        <v>12</v>
      </c>
      <c r="F4629" t="s">
        <v>1253</v>
      </c>
      <c r="J4629" t="s">
        <v>23</v>
      </c>
      <c r="K4629">
        <v>1</v>
      </c>
      <c r="L4629">
        <v>61.2</v>
      </c>
      <c r="M4629">
        <v>8.3370000000000007E-3</v>
      </c>
      <c r="O4629" s="12">
        <f>VLOOKUP(C4629,[3]May!$C:$Z,24,FALSE)</f>
        <v>2019</v>
      </c>
    </row>
    <row r="4630" spans="1:15" x14ac:dyDescent="0.25">
      <c r="A4630" t="s">
        <v>1245</v>
      </c>
      <c r="C4630" t="s">
        <v>1285</v>
      </c>
      <c r="E4630">
        <v>2</v>
      </c>
      <c r="F4630" t="s">
        <v>1247</v>
      </c>
      <c r="J4630" t="s">
        <v>23</v>
      </c>
      <c r="K4630">
        <v>4</v>
      </c>
      <c r="L4630">
        <v>20.440000000000001</v>
      </c>
      <c r="M4630">
        <v>1.6E-2</v>
      </c>
      <c r="O4630" s="12">
        <f>VLOOKUP(C4630,[3]May!$C:$Z,24,FALSE)</f>
        <v>2019</v>
      </c>
    </row>
    <row r="4631" spans="1:15" x14ac:dyDescent="0.25">
      <c r="A4631" t="s">
        <v>1245</v>
      </c>
      <c r="C4631" t="s">
        <v>1285</v>
      </c>
      <c r="E4631">
        <v>2</v>
      </c>
      <c r="F4631" t="s">
        <v>1247</v>
      </c>
      <c r="J4631" t="s">
        <v>23</v>
      </c>
      <c r="K4631">
        <v>3</v>
      </c>
      <c r="L4631">
        <v>195.39</v>
      </c>
      <c r="M4631">
        <v>0.153</v>
      </c>
      <c r="O4631" s="12">
        <f>VLOOKUP(C4631,[3]May!$C:$Z,24,FALSE)</f>
        <v>2019</v>
      </c>
    </row>
    <row r="4632" spans="1:15" x14ac:dyDescent="0.25">
      <c r="A4632" t="s">
        <v>1245</v>
      </c>
      <c r="C4632" t="s">
        <v>1285</v>
      </c>
      <c r="E4632">
        <v>2</v>
      </c>
      <c r="F4632" t="s">
        <v>1247</v>
      </c>
      <c r="J4632" t="s">
        <v>23</v>
      </c>
      <c r="K4632">
        <v>12</v>
      </c>
      <c r="L4632">
        <v>61.32</v>
      </c>
      <c r="M4632">
        <v>4.8000000000000001E-2</v>
      </c>
      <c r="O4632" s="12">
        <f>VLOOKUP(C4632,[3]May!$C:$Z,24,FALSE)</f>
        <v>2019</v>
      </c>
    </row>
    <row r="4633" spans="1:15" x14ac:dyDescent="0.25">
      <c r="A4633" t="s">
        <v>1245</v>
      </c>
      <c r="C4633" t="s">
        <v>1285</v>
      </c>
      <c r="E4633">
        <v>6</v>
      </c>
      <c r="F4633" t="s">
        <v>1250</v>
      </c>
      <c r="J4633" t="s">
        <v>23</v>
      </c>
      <c r="K4633">
        <v>1</v>
      </c>
      <c r="L4633">
        <v>10.85</v>
      </c>
      <c r="M4633">
        <v>8.5000000000000006E-3</v>
      </c>
      <c r="O4633" s="12">
        <f>VLOOKUP(C4633,[3]May!$C:$Z,24,FALSE)</f>
        <v>2019</v>
      </c>
    </row>
    <row r="4634" spans="1:15" x14ac:dyDescent="0.25">
      <c r="A4634" t="s">
        <v>1245</v>
      </c>
      <c r="C4634" t="s">
        <v>1285</v>
      </c>
      <c r="E4634">
        <v>2</v>
      </c>
      <c r="F4634" t="s">
        <v>1247</v>
      </c>
      <c r="J4634" t="s">
        <v>23</v>
      </c>
      <c r="K4634">
        <v>9</v>
      </c>
      <c r="L4634">
        <v>586.16999999999996</v>
      </c>
      <c r="M4634">
        <v>0.45900000000000002</v>
      </c>
      <c r="O4634" s="12">
        <f>VLOOKUP(C4634,[3]May!$C:$Z,24,FALSE)</f>
        <v>2019</v>
      </c>
    </row>
    <row r="4635" spans="1:15" x14ac:dyDescent="0.25">
      <c r="A4635" t="s">
        <v>1245</v>
      </c>
      <c r="C4635" t="s">
        <v>1285</v>
      </c>
      <c r="E4635">
        <v>9</v>
      </c>
      <c r="F4635" t="s">
        <v>1256</v>
      </c>
      <c r="J4635" t="s">
        <v>23</v>
      </c>
      <c r="K4635">
        <v>4</v>
      </c>
      <c r="L4635">
        <v>156.24</v>
      </c>
      <c r="M4635">
        <v>0.1288</v>
      </c>
      <c r="O4635" s="12">
        <f>VLOOKUP(C4635,[3]May!$C:$Z,24,FALSE)</f>
        <v>2019</v>
      </c>
    </row>
    <row r="4636" spans="1:15" x14ac:dyDescent="0.25">
      <c r="A4636" t="s">
        <v>1245</v>
      </c>
      <c r="C4636" t="s">
        <v>1285</v>
      </c>
      <c r="E4636">
        <v>2</v>
      </c>
      <c r="F4636" t="s">
        <v>1247</v>
      </c>
      <c r="J4636" t="s">
        <v>23</v>
      </c>
      <c r="K4636">
        <v>4</v>
      </c>
      <c r="L4636">
        <v>260.52</v>
      </c>
      <c r="M4636">
        <v>0.20399999999999999</v>
      </c>
      <c r="O4636" s="12">
        <f>VLOOKUP(C4636,[3]May!$C:$Z,24,FALSE)</f>
        <v>2019</v>
      </c>
    </row>
    <row r="4637" spans="1:15" x14ac:dyDescent="0.25">
      <c r="A4637" t="s">
        <v>1245</v>
      </c>
      <c r="C4637" t="s">
        <v>1285</v>
      </c>
      <c r="E4637">
        <v>8</v>
      </c>
      <c r="F4637" t="s">
        <v>1251</v>
      </c>
      <c r="J4637" t="s">
        <v>23</v>
      </c>
      <c r="K4637">
        <v>5</v>
      </c>
      <c r="L4637">
        <v>275.3</v>
      </c>
      <c r="M4637">
        <v>0.161</v>
      </c>
      <c r="O4637" s="12">
        <f>VLOOKUP(C4637,[3]May!$C:$Z,24,FALSE)</f>
        <v>2019</v>
      </c>
    </row>
    <row r="4638" spans="1:15" x14ac:dyDescent="0.25">
      <c r="A4638" t="s">
        <v>1245</v>
      </c>
      <c r="C4638" t="s">
        <v>1285</v>
      </c>
      <c r="E4638">
        <v>2</v>
      </c>
      <c r="F4638" t="s">
        <v>1247</v>
      </c>
      <c r="J4638" t="s">
        <v>23</v>
      </c>
      <c r="K4638">
        <v>4</v>
      </c>
      <c r="L4638">
        <v>20.440000000000001</v>
      </c>
      <c r="M4638">
        <v>1.6E-2</v>
      </c>
      <c r="O4638" s="12">
        <f>VLOOKUP(C4638,[3]May!$C:$Z,24,FALSE)</f>
        <v>2019</v>
      </c>
    </row>
    <row r="4639" spans="1:15" x14ac:dyDescent="0.25">
      <c r="A4639" t="s">
        <v>1245</v>
      </c>
      <c r="C4639" t="s">
        <v>1285</v>
      </c>
      <c r="E4639">
        <v>2</v>
      </c>
      <c r="F4639" t="s">
        <v>1247</v>
      </c>
      <c r="J4639" t="s">
        <v>23</v>
      </c>
      <c r="K4639">
        <v>3</v>
      </c>
      <c r="L4639">
        <v>195.39</v>
      </c>
      <c r="M4639">
        <v>0.153</v>
      </c>
      <c r="O4639" s="12">
        <f>VLOOKUP(C4639,[3]May!$C:$Z,24,FALSE)</f>
        <v>2019</v>
      </c>
    </row>
    <row r="4640" spans="1:15" x14ac:dyDescent="0.25">
      <c r="A4640" t="s">
        <v>1245</v>
      </c>
      <c r="C4640" t="s">
        <v>1285</v>
      </c>
      <c r="E4640">
        <v>9</v>
      </c>
      <c r="F4640" t="s">
        <v>1256</v>
      </c>
      <c r="J4640" t="s">
        <v>23</v>
      </c>
      <c r="K4640">
        <v>3</v>
      </c>
      <c r="L4640">
        <v>117.18</v>
      </c>
      <c r="M4640">
        <v>9.6600000000000005E-2</v>
      </c>
      <c r="O4640" s="12">
        <f>VLOOKUP(C4640,[3]May!$C:$Z,24,FALSE)</f>
        <v>2019</v>
      </c>
    </row>
    <row r="4641" spans="1:15" x14ac:dyDescent="0.25">
      <c r="A4641" t="s">
        <v>1245</v>
      </c>
      <c r="C4641" t="s">
        <v>1285</v>
      </c>
      <c r="E4641">
        <v>6</v>
      </c>
      <c r="F4641" t="s">
        <v>1250</v>
      </c>
      <c r="J4641" t="s">
        <v>23</v>
      </c>
      <c r="K4641">
        <v>1</v>
      </c>
      <c r="L4641">
        <v>10.85</v>
      </c>
      <c r="M4641">
        <v>8.5000000000000006E-3</v>
      </c>
      <c r="O4641" s="12">
        <f>VLOOKUP(C4641,[3]May!$C:$Z,24,FALSE)</f>
        <v>2019</v>
      </c>
    </row>
    <row r="4642" spans="1:15" x14ac:dyDescent="0.25">
      <c r="A4642" t="s">
        <v>1245</v>
      </c>
      <c r="C4642" t="s">
        <v>1285</v>
      </c>
      <c r="E4642">
        <v>2</v>
      </c>
      <c r="F4642" t="s">
        <v>1247</v>
      </c>
      <c r="J4642" t="s">
        <v>23</v>
      </c>
      <c r="K4642">
        <v>1</v>
      </c>
      <c r="L4642">
        <v>65.13</v>
      </c>
      <c r="M4642">
        <v>5.0999999999999997E-2</v>
      </c>
      <c r="O4642" s="12">
        <f>VLOOKUP(C4642,[3]May!$C:$Z,24,FALSE)</f>
        <v>2019</v>
      </c>
    </row>
    <row r="4643" spans="1:15" x14ac:dyDescent="0.25">
      <c r="A4643" t="s">
        <v>1245</v>
      </c>
      <c r="C4643" t="s">
        <v>1285</v>
      </c>
      <c r="E4643">
        <v>12</v>
      </c>
      <c r="F4643" t="s">
        <v>1253</v>
      </c>
      <c r="J4643" t="s">
        <v>23</v>
      </c>
      <c r="K4643">
        <v>1</v>
      </c>
      <c r="L4643">
        <v>61.2</v>
      </c>
      <c r="M4643">
        <v>8.3370000000000007E-3</v>
      </c>
      <c r="O4643" s="12">
        <f>VLOOKUP(C4643,[3]May!$C:$Z,24,FALSE)</f>
        <v>2019</v>
      </c>
    </row>
    <row r="4644" spans="1:15" x14ac:dyDescent="0.25">
      <c r="A4644" t="s">
        <v>1245</v>
      </c>
      <c r="C4644" t="s">
        <v>1285</v>
      </c>
      <c r="E4644">
        <v>2</v>
      </c>
      <c r="F4644" t="s">
        <v>1247</v>
      </c>
      <c r="J4644" t="s">
        <v>23</v>
      </c>
      <c r="K4644">
        <v>2</v>
      </c>
      <c r="L4644">
        <v>130.26</v>
      </c>
      <c r="M4644">
        <v>0.10199999999999999</v>
      </c>
      <c r="O4644" s="12">
        <f>VLOOKUP(C4644,[3]May!$C:$Z,24,FALSE)</f>
        <v>2019</v>
      </c>
    </row>
    <row r="4645" spans="1:15" x14ac:dyDescent="0.25">
      <c r="A4645" t="s">
        <v>1245</v>
      </c>
      <c r="C4645" t="s">
        <v>1285</v>
      </c>
      <c r="E4645">
        <v>8</v>
      </c>
      <c r="F4645" t="s">
        <v>1251</v>
      </c>
      <c r="J4645" t="s">
        <v>23</v>
      </c>
      <c r="K4645">
        <v>12</v>
      </c>
      <c r="L4645">
        <v>660.72</v>
      </c>
      <c r="M4645">
        <v>0.38640000000000002</v>
      </c>
      <c r="O4645" s="12">
        <f>VLOOKUP(C4645,[3]May!$C:$Z,24,FALSE)</f>
        <v>2019</v>
      </c>
    </row>
    <row r="4646" spans="1:15" x14ac:dyDescent="0.25">
      <c r="A4646" t="s">
        <v>1245</v>
      </c>
      <c r="C4646" t="s">
        <v>1285</v>
      </c>
      <c r="E4646">
        <v>12</v>
      </c>
      <c r="F4646" t="s">
        <v>1253</v>
      </c>
      <c r="J4646" t="s">
        <v>23</v>
      </c>
      <c r="K4646">
        <v>1</v>
      </c>
      <c r="L4646">
        <v>61.2</v>
      </c>
      <c r="M4646">
        <v>8.3370000000000007E-3</v>
      </c>
      <c r="O4646" s="12">
        <f>VLOOKUP(C4646,[3]May!$C:$Z,24,FALSE)</f>
        <v>2019</v>
      </c>
    </row>
    <row r="4647" spans="1:15" x14ac:dyDescent="0.25">
      <c r="A4647" t="s">
        <v>1245</v>
      </c>
      <c r="C4647" t="s">
        <v>1285</v>
      </c>
      <c r="E4647">
        <v>2</v>
      </c>
      <c r="F4647" t="s">
        <v>1247</v>
      </c>
      <c r="J4647" t="s">
        <v>23</v>
      </c>
      <c r="K4647">
        <v>3</v>
      </c>
      <c r="L4647">
        <v>195.39</v>
      </c>
      <c r="M4647">
        <v>0.153</v>
      </c>
      <c r="O4647" s="12">
        <f>VLOOKUP(C4647,[3]May!$C:$Z,24,FALSE)</f>
        <v>2019</v>
      </c>
    </row>
    <row r="4648" spans="1:15" x14ac:dyDescent="0.25">
      <c r="A4648" t="s">
        <v>1245</v>
      </c>
      <c r="C4648" t="s">
        <v>1285</v>
      </c>
      <c r="E4648">
        <v>6</v>
      </c>
      <c r="F4648" t="s">
        <v>1250</v>
      </c>
      <c r="J4648" t="s">
        <v>23</v>
      </c>
      <c r="K4648">
        <v>1</v>
      </c>
      <c r="L4648">
        <v>10.85</v>
      </c>
      <c r="M4648">
        <v>8.5000000000000006E-3</v>
      </c>
      <c r="O4648" s="12">
        <f>VLOOKUP(C4648,[3]May!$C:$Z,24,FALSE)</f>
        <v>2019</v>
      </c>
    </row>
    <row r="4649" spans="1:15" x14ac:dyDescent="0.25">
      <c r="A4649" t="s">
        <v>1245</v>
      </c>
      <c r="C4649" t="s">
        <v>1285</v>
      </c>
      <c r="E4649">
        <v>2</v>
      </c>
      <c r="F4649" t="s">
        <v>1247</v>
      </c>
      <c r="J4649" t="s">
        <v>23</v>
      </c>
      <c r="K4649">
        <v>2</v>
      </c>
      <c r="L4649">
        <v>130.26</v>
      </c>
      <c r="M4649">
        <v>0.10199999999999999</v>
      </c>
      <c r="O4649" s="12">
        <f>VLOOKUP(C4649,[3]May!$C:$Z,24,FALSE)</f>
        <v>2019</v>
      </c>
    </row>
    <row r="4650" spans="1:15" x14ac:dyDescent="0.25">
      <c r="A4650" t="s">
        <v>1245</v>
      </c>
      <c r="C4650" t="s">
        <v>1285</v>
      </c>
      <c r="E4650">
        <v>2</v>
      </c>
      <c r="F4650" t="s">
        <v>1247</v>
      </c>
      <c r="J4650" t="s">
        <v>23</v>
      </c>
      <c r="K4650">
        <v>8</v>
      </c>
      <c r="L4650">
        <v>40.880000000000003</v>
      </c>
      <c r="M4650">
        <v>3.2000000000000001E-2</v>
      </c>
      <c r="O4650" s="12">
        <f>VLOOKUP(C4650,[3]May!$C:$Z,24,FALSE)</f>
        <v>2019</v>
      </c>
    </row>
    <row r="4651" spans="1:15" x14ac:dyDescent="0.25">
      <c r="A4651" t="s">
        <v>1245</v>
      </c>
      <c r="C4651" t="s">
        <v>1285</v>
      </c>
      <c r="E4651">
        <v>2</v>
      </c>
      <c r="F4651" t="s">
        <v>1247</v>
      </c>
      <c r="J4651" t="s">
        <v>23</v>
      </c>
      <c r="K4651">
        <v>5</v>
      </c>
      <c r="L4651">
        <v>325.64999999999998</v>
      </c>
      <c r="M4651">
        <v>0.255</v>
      </c>
      <c r="O4651" s="12">
        <f>VLOOKUP(C4651,[3]May!$C:$Z,24,FALSE)</f>
        <v>2019</v>
      </c>
    </row>
    <row r="4652" spans="1:15" x14ac:dyDescent="0.25">
      <c r="A4652" t="s">
        <v>1245</v>
      </c>
      <c r="C4652" t="s">
        <v>1285</v>
      </c>
      <c r="E4652">
        <v>2</v>
      </c>
      <c r="F4652" t="s">
        <v>1247</v>
      </c>
      <c r="J4652" t="s">
        <v>23</v>
      </c>
      <c r="K4652">
        <v>2</v>
      </c>
      <c r="L4652">
        <v>10.220000000000001</v>
      </c>
      <c r="M4652">
        <v>8.0000000000000002E-3</v>
      </c>
      <c r="O4652" s="12">
        <f>VLOOKUP(C4652,[3]May!$C:$Z,24,FALSE)</f>
        <v>2019</v>
      </c>
    </row>
    <row r="4653" spans="1:15" x14ac:dyDescent="0.25">
      <c r="A4653" t="s">
        <v>1245</v>
      </c>
      <c r="C4653" t="s">
        <v>1285</v>
      </c>
      <c r="E4653">
        <v>13</v>
      </c>
      <c r="F4653" t="s">
        <v>1248</v>
      </c>
      <c r="J4653" t="s">
        <v>23</v>
      </c>
      <c r="K4653">
        <v>1</v>
      </c>
      <c r="L4653">
        <v>5.1100000000000003</v>
      </c>
      <c r="M4653">
        <v>4.0000000000000001E-3</v>
      </c>
      <c r="O4653" s="12">
        <f>VLOOKUP(C4653,[3]May!$C:$Z,24,FALSE)</f>
        <v>2019</v>
      </c>
    </row>
    <row r="4654" spans="1:15" x14ac:dyDescent="0.25">
      <c r="A4654" t="s">
        <v>1245</v>
      </c>
      <c r="C4654" t="s">
        <v>1285</v>
      </c>
      <c r="E4654">
        <v>9</v>
      </c>
      <c r="F4654" t="s">
        <v>1256</v>
      </c>
      <c r="J4654" t="s">
        <v>23</v>
      </c>
      <c r="K4654">
        <v>1</v>
      </c>
      <c r="L4654">
        <v>39.06</v>
      </c>
      <c r="M4654">
        <v>3.2199999999999999E-2</v>
      </c>
      <c r="O4654" s="12">
        <f>VLOOKUP(C4654,[3]May!$C:$Z,24,FALSE)</f>
        <v>2019</v>
      </c>
    </row>
    <row r="4655" spans="1:15" x14ac:dyDescent="0.25">
      <c r="A4655" t="s">
        <v>1245</v>
      </c>
      <c r="C4655" t="s">
        <v>1285</v>
      </c>
      <c r="E4655">
        <v>12</v>
      </c>
      <c r="F4655" t="s">
        <v>1253</v>
      </c>
      <c r="J4655" t="s">
        <v>23</v>
      </c>
      <c r="K4655">
        <v>1</v>
      </c>
      <c r="L4655">
        <v>61.2</v>
      </c>
      <c r="M4655">
        <v>8.3370000000000007E-3</v>
      </c>
      <c r="O4655" s="12">
        <f>VLOOKUP(C4655,[3]May!$C:$Z,24,FALSE)</f>
        <v>2019</v>
      </c>
    </row>
    <row r="4656" spans="1:15" x14ac:dyDescent="0.25">
      <c r="A4656" t="s">
        <v>1245</v>
      </c>
      <c r="C4656" t="s">
        <v>1285</v>
      </c>
      <c r="E4656">
        <v>6</v>
      </c>
      <c r="F4656" t="s">
        <v>1250</v>
      </c>
      <c r="J4656" t="s">
        <v>23</v>
      </c>
      <c r="K4656">
        <v>1</v>
      </c>
      <c r="L4656">
        <v>10.85</v>
      </c>
      <c r="M4656">
        <v>8.5000000000000006E-3</v>
      </c>
      <c r="O4656" s="12">
        <f>VLOOKUP(C4656,[3]May!$C:$Z,24,FALSE)</f>
        <v>2019</v>
      </c>
    </row>
    <row r="4657" spans="1:15" x14ac:dyDescent="0.25">
      <c r="A4657" t="s">
        <v>1245</v>
      </c>
      <c r="C4657" t="s">
        <v>1285</v>
      </c>
      <c r="E4657">
        <v>2</v>
      </c>
      <c r="F4657" t="s">
        <v>1247</v>
      </c>
      <c r="J4657" t="s">
        <v>23</v>
      </c>
      <c r="K4657">
        <v>6</v>
      </c>
      <c r="L4657">
        <v>390.78</v>
      </c>
      <c r="M4657">
        <v>0.30599999999999999</v>
      </c>
      <c r="O4657" s="12">
        <f>VLOOKUP(C4657,[3]May!$C:$Z,24,FALSE)</f>
        <v>2019</v>
      </c>
    </row>
    <row r="4658" spans="1:15" x14ac:dyDescent="0.25">
      <c r="A4658" t="s">
        <v>1245</v>
      </c>
      <c r="C4658" t="s">
        <v>1285</v>
      </c>
      <c r="E4658">
        <v>2</v>
      </c>
      <c r="F4658" t="s">
        <v>1247</v>
      </c>
      <c r="J4658" t="s">
        <v>23</v>
      </c>
      <c r="K4658">
        <v>10</v>
      </c>
      <c r="L4658">
        <v>651.29999999999995</v>
      </c>
      <c r="M4658">
        <v>0.51</v>
      </c>
      <c r="O4658" s="12">
        <f>VLOOKUP(C4658,[3]May!$C:$Z,24,FALSE)</f>
        <v>2019</v>
      </c>
    </row>
    <row r="4659" spans="1:15" x14ac:dyDescent="0.25">
      <c r="A4659" t="s">
        <v>1245</v>
      </c>
      <c r="C4659" t="s">
        <v>1285</v>
      </c>
      <c r="E4659">
        <v>9</v>
      </c>
      <c r="F4659" t="s">
        <v>1256</v>
      </c>
      <c r="J4659" t="s">
        <v>23</v>
      </c>
      <c r="K4659">
        <v>3</v>
      </c>
      <c r="L4659">
        <v>117.18</v>
      </c>
      <c r="M4659">
        <v>9.6600000000000005E-2</v>
      </c>
      <c r="O4659" s="12">
        <f>VLOOKUP(C4659,[3]May!$C:$Z,24,FALSE)</f>
        <v>2019</v>
      </c>
    </row>
    <row r="4660" spans="1:15" x14ac:dyDescent="0.25">
      <c r="A4660" t="s">
        <v>1245</v>
      </c>
      <c r="C4660" t="s">
        <v>1285</v>
      </c>
      <c r="E4660">
        <v>2</v>
      </c>
      <c r="F4660" t="s">
        <v>1247</v>
      </c>
      <c r="J4660" t="s">
        <v>23</v>
      </c>
      <c r="K4660">
        <v>6</v>
      </c>
      <c r="L4660">
        <v>390.78</v>
      </c>
      <c r="M4660">
        <v>0.30599999999999999</v>
      </c>
      <c r="O4660" s="12">
        <f>VLOOKUP(C4660,[3]May!$C:$Z,24,FALSE)</f>
        <v>2019</v>
      </c>
    </row>
    <row r="4661" spans="1:15" x14ac:dyDescent="0.25">
      <c r="A4661" t="s">
        <v>1245</v>
      </c>
      <c r="C4661" t="s">
        <v>1285</v>
      </c>
      <c r="E4661">
        <v>2</v>
      </c>
      <c r="F4661" t="s">
        <v>1247</v>
      </c>
      <c r="J4661" t="s">
        <v>23</v>
      </c>
      <c r="K4661">
        <v>6</v>
      </c>
      <c r="L4661">
        <v>30.66</v>
      </c>
      <c r="M4661">
        <v>2.4E-2</v>
      </c>
      <c r="O4661" s="12">
        <f>VLOOKUP(C4661,[3]May!$C:$Z,24,FALSE)</f>
        <v>2019</v>
      </c>
    </row>
    <row r="4662" spans="1:15" x14ac:dyDescent="0.25">
      <c r="A4662" t="s">
        <v>1245</v>
      </c>
      <c r="C4662" t="s">
        <v>1285</v>
      </c>
      <c r="E4662">
        <v>2</v>
      </c>
      <c r="F4662" t="s">
        <v>1247</v>
      </c>
      <c r="J4662" t="s">
        <v>23</v>
      </c>
      <c r="K4662">
        <v>4</v>
      </c>
      <c r="L4662">
        <v>20.440000000000001</v>
      </c>
      <c r="M4662">
        <v>1.6E-2</v>
      </c>
      <c r="O4662" s="12">
        <f>VLOOKUP(C4662,[3]May!$C:$Z,24,FALSE)</f>
        <v>2019</v>
      </c>
    </row>
    <row r="4663" spans="1:15" x14ac:dyDescent="0.25">
      <c r="A4663" t="s">
        <v>1245</v>
      </c>
      <c r="C4663" t="s">
        <v>1285</v>
      </c>
      <c r="E4663">
        <v>2</v>
      </c>
      <c r="F4663" t="s">
        <v>1247</v>
      </c>
      <c r="J4663" t="s">
        <v>23</v>
      </c>
      <c r="K4663">
        <v>6</v>
      </c>
      <c r="L4663">
        <v>390.78</v>
      </c>
      <c r="M4663">
        <v>0.30599999999999999</v>
      </c>
      <c r="O4663" s="12">
        <f>VLOOKUP(C4663,[3]May!$C:$Z,24,FALSE)</f>
        <v>2019</v>
      </c>
    </row>
    <row r="4664" spans="1:15" x14ac:dyDescent="0.25">
      <c r="A4664" t="s">
        <v>1245</v>
      </c>
      <c r="C4664" t="s">
        <v>1285</v>
      </c>
      <c r="E4664">
        <v>2</v>
      </c>
      <c r="F4664" t="s">
        <v>1247</v>
      </c>
      <c r="J4664" t="s">
        <v>23</v>
      </c>
      <c r="K4664">
        <v>7</v>
      </c>
      <c r="L4664">
        <v>455.91</v>
      </c>
      <c r="M4664">
        <v>0.35699999999999998</v>
      </c>
      <c r="O4664" s="12">
        <f>VLOOKUP(C4664,[3]May!$C:$Z,24,FALSE)</f>
        <v>2019</v>
      </c>
    </row>
    <row r="4665" spans="1:15" x14ac:dyDescent="0.25">
      <c r="A4665" t="s">
        <v>1245</v>
      </c>
      <c r="C4665" t="s">
        <v>1285</v>
      </c>
      <c r="E4665">
        <v>2</v>
      </c>
      <c r="F4665" t="s">
        <v>1247</v>
      </c>
      <c r="J4665" t="s">
        <v>23</v>
      </c>
      <c r="K4665">
        <v>2</v>
      </c>
      <c r="L4665">
        <v>130.26</v>
      </c>
      <c r="M4665">
        <v>0.10199999999999999</v>
      </c>
      <c r="O4665" s="12">
        <f>VLOOKUP(C4665,[3]May!$C:$Z,24,FALSE)</f>
        <v>2019</v>
      </c>
    </row>
    <row r="4666" spans="1:15" x14ac:dyDescent="0.25">
      <c r="A4666" t="s">
        <v>1245</v>
      </c>
      <c r="C4666" t="s">
        <v>1285</v>
      </c>
      <c r="E4666">
        <v>2</v>
      </c>
      <c r="F4666" t="s">
        <v>1247</v>
      </c>
      <c r="J4666" t="s">
        <v>23</v>
      </c>
      <c r="K4666">
        <v>8</v>
      </c>
      <c r="L4666">
        <v>40.880000000000003</v>
      </c>
      <c r="M4666">
        <v>3.2000000000000001E-2</v>
      </c>
      <c r="O4666" s="12">
        <f>VLOOKUP(C4666,[3]May!$C:$Z,24,FALSE)</f>
        <v>2019</v>
      </c>
    </row>
    <row r="4667" spans="1:15" x14ac:dyDescent="0.25">
      <c r="A4667" t="s">
        <v>1245</v>
      </c>
      <c r="C4667" t="s">
        <v>1285</v>
      </c>
      <c r="E4667">
        <v>12</v>
      </c>
      <c r="F4667" t="s">
        <v>1253</v>
      </c>
      <c r="J4667" t="s">
        <v>23</v>
      </c>
      <c r="K4667">
        <v>1</v>
      </c>
      <c r="L4667">
        <v>61.2</v>
      </c>
      <c r="M4667">
        <v>8.3370000000000007E-3</v>
      </c>
      <c r="O4667" s="12">
        <f>VLOOKUP(C4667,[3]May!$C:$Z,24,FALSE)</f>
        <v>2019</v>
      </c>
    </row>
    <row r="4668" spans="1:15" x14ac:dyDescent="0.25">
      <c r="A4668" t="s">
        <v>1245</v>
      </c>
      <c r="C4668" t="s">
        <v>1285</v>
      </c>
      <c r="E4668">
        <v>2</v>
      </c>
      <c r="F4668" t="s">
        <v>1247</v>
      </c>
      <c r="J4668" t="s">
        <v>23</v>
      </c>
      <c r="K4668">
        <v>15</v>
      </c>
      <c r="L4668">
        <v>76.650000000000006</v>
      </c>
      <c r="M4668">
        <v>0.06</v>
      </c>
      <c r="O4668" s="12">
        <f>VLOOKUP(C4668,[3]May!$C:$Z,24,FALSE)</f>
        <v>2019</v>
      </c>
    </row>
    <row r="4669" spans="1:15" x14ac:dyDescent="0.25">
      <c r="A4669" t="s">
        <v>1245</v>
      </c>
      <c r="C4669" t="s">
        <v>1285</v>
      </c>
      <c r="E4669">
        <v>9</v>
      </c>
      <c r="F4669" t="s">
        <v>1256</v>
      </c>
      <c r="J4669" t="s">
        <v>23</v>
      </c>
      <c r="K4669">
        <v>3</v>
      </c>
      <c r="L4669">
        <v>117.18</v>
      </c>
      <c r="M4669">
        <v>9.6600000000000005E-2</v>
      </c>
      <c r="O4669" s="12">
        <f>VLOOKUP(C4669,[3]May!$C:$Z,24,FALSE)</f>
        <v>2019</v>
      </c>
    </row>
    <row r="4670" spans="1:15" x14ac:dyDescent="0.25">
      <c r="A4670" t="s">
        <v>1245</v>
      </c>
      <c r="C4670" t="s">
        <v>1285</v>
      </c>
      <c r="E4670">
        <v>2</v>
      </c>
      <c r="F4670" t="s">
        <v>1247</v>
      </c>
      <c r="J4670" t="s">
        <v>23</v>
      </c>
      <c r="K4670">
        <v>8</v>
      </c>
      <c r="L4670">
        <v>521.04</v>
      </c>
      <c r="M4670">
        <v>0.40799999999999997</v>
      </c>
      <c r="O4670" s="12">
        <f>VLOOKUP(C4670,[3]May!$C:$Z,24,FALSE)</f>
        <v>2019</v>
      </c>
    </row>
    <row r="4671" spans="1:15" x14ac:dyDescent="0.25">
      <c r="A4671" t="s">
        <v>1245</v>
      </c>
      <c r="C4671" t="s">
        <v>1285</v>
      </c>
      <c r="E4671">
        <v>9</v>
      </c>
      <c r="F4671" t="s">
        <v>1256</v>
      </c>
      <c r="J4671" t="s">
        <v>23</v>
      </c>
      <c r="K4671">
        <v>4</v>
      </c>
      <c r="L4671">
        <v>156.24</v>
      </c>
      <c r="M4671">
        <v>0.1288</v>
      </c>
      <c r="O4671" s="12">
        <f>VLOOKUP(C4671,[3]May!$C:$Z,24,FALSE)</f>
        <v>2019</v>
      </c>
    </row>
    <row r="4672" spans="1:15" x14ac:dyDescent="0.25">
      <c r="A4672" t="s">
        <v>1245</v>
      </c>
      <c r="C4672" t="s">
        <v>1285</v>
      </c>
      <c r="E4672">
        <v>2</v>
      </c>
      <c r="F4672" t="s">
        <v>1247</v>
      </c>
      <c r="J4672" t="s">
        <v>23</v>
      </c>
      <c r="K4672">
        <v>3</v>
      </c>
      <c r="L4672">
        <v>15.33</v>
      </c>
      <c r="M4672">
        <v>1.2E-2</v>
      </c>
      <c r="O4672" s="12">
        <f>VLOOKUP(C4672,[3]May!$C:$Z,24,FALSE)</f>
        <v>2019</v>
      </c>
    </row>
    <row r="4673" spans="1:15" x14ac:dyDescent="0.25">
      <c r="A4673" t="s">
        <v>1245</v>
      </c>
      <c r="C4673" t="s">
        <v>1285</v>
      </c>
      <c r="E4673">
        <v>13</v>
      </c>
      <c r="F4673" t="s">
        <v>1248</v>
      </c>
      <c r="J4673" t="s">
        <v>23</v>
      </c>
      <c r="K4673">
        <v>3</v>
      </c>
      <c r="L4673">
        <v>15.33</v>
      </c>
      <c r="M4673">
        <v>1.2E-2</v>
      </c>
      <c r="O4673" s="12">
        <f>VLOOKUP(C4673,[3]May!$C:$Z,24,FALSE)</f>
        <v>2019</v>
      </c>
    </row>
    <row r="4674" spans="1:15" x14ac:dyDescent="0.25">
      <c r="A4674" t="s">
        <v>1245</v>
      </c>
      <c r="C4674" t="s">
        <v>1285</v>
      </c>
      <c r="E4674">
        <v>1</v>
      </c>
      <c r="F4674" t="s">
        <v>1252</v>
      </c>
      <c r="J4674" t="s">
        <v>23</v>
      </c>
      <c r="K4674">
        <v>3</v>
      </c>
      <c r="L4674">
        <v>98.97</v>
      </c>
      <c r="M4674">
        <v>8.1600000000000006E-2</v>
      </c>
      <c r="O4674" s="12">
        <f>VLOOKUP(C4674,[3]May!$C:$Z,24,FALSE)</f>
        <v>2019</v>
      </c>
    </row>
    <row r="4675" spans="1:15" x14ac:dyDescent="0.25">
      <c r="A4675" t="s">
        <v>1245</v>
      </c>
      <c r="C4675" t="s">
        <v>1285</v>
      </c>
      <c r="E4675">
        <v>2</v>
      </c>
      <c r="F4675" t="s">
        <v>1247</v>
      </c>
      <c r="J4675" t="s">
        <v>23</v>
      </c>
      <c r="K4675">
        <v>3</v>
      </c>
      <c r="L4675">
        <v>195.39</v>
      </c>
      <c r="M4675">
        <v>0.153</v>
      </c>
      <c r="O4675" s="12">
        <f>VLOOKUP(C4675,[3]May!$C:$Z,24,FALSE)</f>
        <v>2019</v>
      </c>
    </row>
    <row r="4676" spans="1:15" x14ac:dyDescent="0.25">
      <c r="A4676" t="s">
        <v>1245</v>
      </c>
      <c r="C4676" t="s">
        <v>1285</v>
      </c>
      <c r="E4676">
        <v>2</v>
      </c>
      <c r="F4676" t="s">
        <v>1247</v>
      </c>
      <c r="J4676" t="s">
        <v>23</v>
      </c>
      <c r="K4676">
        <v>4</v>
      </c>
      <c r="L4676">
        <v>20.440000000000001</v>
      </c>
      <c r="M4676">
        <v>1.6E-2</v>
      </c>
      <c r="O4676" s="12">
        <f>VLOOKUP(C4676,[3]May!$C:$Z,24,FALSE)</f>
        <v>2019</v>
      </c>
    </row>
    <row r="4677" spans="1:15" x14ac:dyDescent="0.25">
      <c r="A4677" t="s">
        <v>1245</v>
      </c>
      <c r="C4677" t="s">
        <v>1285</v>
      </c>
      <c r="E4677">
        <v>2</v>
      </c>
      <c r="F4677" t="s">
        <v>1247</v>
      </c>
      <c r="J4677" t="s">
        <v>23</v>
      </c>
      <c r="K4677">
        <v>4</v>
      </c>
      <c r="L4677">
        <v>20.440000000000001</v>
      </c>
      <c r="M4677">
        <v>1.6E-2</v>
      </c>
      <c r="O4677" s="12">
        <f>VLOOKUP(C4677,[3]May!$C:$Z,24,FALSE)</f>
        <v>2019</v>
      </c>
    </row>
    <row r="4678" spans="1:15" x14ac:dyDescent="0.25">
      <c r="A4678" t="s">
        <v>1245</v>
      </c>
      <c r="C4678" t="s">
        <v>1285</v>
      </c>
      <c r="E4678">
        <v>2</v>
      </c>
      <c r="F4678" t="s">
        <v>1247</v>
      </c>
      <c r="J4678" t="s">
        <v>23</v>
      </c>
      <c r="K4678">
        <v>9</v>
      </c>
      <c r="L4678">
        <v>586.16999999999996</v>
      </c>
      <c r="M4678">
        <v>0.45900000000000002</v>
      </c>
      <c r="O4678" s="12">
        <f>VLOOKUP(C4678,[3]May!$C:$Z,24,FALSE)</f>
        <v>2019</v>
      </c>
    </row>
    <row r="4679" spans="1:15" x14ac:dyDescent="0.25">
      <c r="A4679" t="s">
        <v>1245</v>
      </c>
      <c r="C4679" t="s">
        <v>1285</v>
      </c>
      <c r="E4679">
        <v>9</v>
      </c>
      <c r="F4679" t="s">
        <v>1256</v>
      </c>
      <c r="J4679" t="s">
        <v>23</v>
      </c>
      <c r="K4679">
        <v>3</v>
      </c>
      <c r="L4679">
        <v>117.18</v>
      </c>
      <c r="M4679">
        <v>9.6600000000000005E-2</v>
      </c>
      <c r="O4679" s="12">
        <f>VLOOKUP(C4679,[3]May!$C:$Z,24,FALSE)</f>
        <v>2019</v>
      </c>
    </row>
    <row r="4680" spans="1:15" x14ac:dyDescent="0.25">
      <c r="A4680" t="s">
        <v>1245</v>
      </c>
      <c r="C4680" t="s">
        <v>1285</v>
      </c>
      <c r="E4680">
        <v>2</v>
      </c>
      <c r="F4680" t="s">
        <v>1247</v>
      </c>
      <c r="J4680" t="s">
        <v>23</v>
      </c>
      <c r="K4680">
        <v>1</v>
      </c>
      <c r="L4680">
        <v>5.1100000000000003</v>
      </c>
      <c r="M4680">
        <v>4.0000000000000001E-3</v>
      </c>
      <c r="O4680" s="12">
        <f>VLOOKUP(C4680,[3]May!$C:$Z,24,FALSE)</f>
        <v>2019</v>
      </c>
    </row>
    <row r="4681" spans="1:15" x14ac:dyDescent="0.25">
      <c r="A4681" t="s">
        <v>1245</v>
      </c>
      <c r="C4681" t="s">
        <v>1288</v>
      </c>
      <c r="E4681">
        <v>2</v>
      </c>
      <c r="F4681" t="s">
        <v>1247</v>
      </c>
      <c r="J4681" t="s">
        <v>23</v>
      </c>
      <c r="K4681">
        <v>2</v>
      </c>
      <c r="L4681">
        <v>130.26</v>
      </c>
      <c r="M4681">
        <v>0.10199999999999999</v>
      </c>
      <c r="O4681" s="12">
        <f>VLOOKUP(C4681,[3]May!$C:$Z,24,FALSE)</f>
        <v>2019</v>
      </c>
    </row>
    <row r="4682" spans="1:15" x14ac:dyDescent="0.25">
      <c r="A4682" t="s">
        <v>1245</v>
      </c>
      <c r="C4682" t="s">
        <v>1288</v>
      </c>
      <c r="E4682">
        <v>2</v>
      </c>
      <c r="F4682" t="s">
        <v>1247</v>
      </c>
      <c r="J4682" t="s">
        <v>23</v>
      </c>
      <c r="K4682">
        <v>4</v>
      </c>
      <c r="L4682">
        <v>20.440000000000001</v>
      </c>
      <c r="M4682">
        <v>1.6E-2</v>
      </c>
      <c r="O4682" s="12">
        <f>VLOOKUP(C4682,[3]May!$C:$Z,24,FALSE)</f>
        <v>2019</v>
      </c>
    </row>
    <row r="4683" spans="1:15" x14ac:dyDescent="0.25">
      <c r="A4683" t="s">
        <v>1245</v>
      </c>
      <c r="C4683" t="s">
        <v>1288</v>
      </c>
      <c r="E4683">
        <v>2</v>
      </c>
      <c r="F4683" t="s">
        <v>1247</v>
      </c>
      <c r="J4683" t="s">
        <v>23</v>
      </c>
      <c r="K4683">
        <v>2</v>
      </c>
      <c r="L4683">
        <v>130.26</v>
      </c>
      <c r="M4683">
        <v>0.10199999999999999</v>
      </c>
      <c r="O4683" s="12">
        <f>VLOOKUP(C4683,[3]May!$C:$Z,24,FALSE)</f>
        <v>2019</v>
      </c>
    </row>
    <row r="4684" spans="1:15" x14ac:dyDescent="0.25">
      <c r="A4684" t="s">
        <v>1245</v>
      </c>
      <c r="C4684" t="s">
        <v>1288</v>
      </c>
      <c r="E4684">
        <v>2</v>
      </c>
      <c r="F4684" t="s">
        <v>1247</v>
      </c>
      <c r="J4684" t="s">
        <v>23</v>
      </c>
      <c r="K4684">
        <v>5</v>
      </c>
      <c r="L4684">
        <v>25.55</v>
      </c>
      <c r="M4684">
        <v>0.02</v>
      </c>
      <c r="O4684" s="12">
        <f>VLOOKUP(C4684,[3]May!$C:$Z,24,FALSE)</f>
        <v>2019</v>
      </c>
    </row>
    <row r="4685" spans="1:15" x14ac:dyDescent="0.25">
      <c r="A4685" t="s">
        <v>1245</v>
      </c>
      <c r="C4685" t="s">
        <v>1288</v>
      </c>
      <c r="E4685">
        <v>2</v>
      </c>
      <c r="F4685" t="s">
        <v>1247</v>
      </c>
      <c r="J4685" t="s">
        <v>23</v>
      </c>
      <c r="K4685">
        <v>1</v>
      </c>
      <c r="L4685">
        <v>5.1100000000000003</v>
      </c>
      <c r="M4685">
        <v>4.0000000000000001E-3</v>
      </c>
      <c r="O4685" s="12">
        <f>VLOOKUP(C4685,[3]May!$C:$Z,24,FALSE)</f>
        <v>2019</v>
      </c>
    </row>
    <row r="4686" spans="1:15" x14ac:dyDescent="0.25">
      <c r="A4686" t="s">
        <v>1245</v>
      </c>
      <c r="C4686" t="s">
        <v>1288</v>
      </c>
      <c r="E4686">
        <v>2</v>
      </c>
      <c r="F4686" t="s">
        <v>1247</v>
      </c>
      <c r="J4686" t="s">
        <v>23</v>
      </c>
      <c r="K4686">
        <v>10</v>
      </c>
      <c r="L4686">
        <v>651.29999999999995</v>
      </c>
      <c r="M4686">
        <v>0.51</v>
      </c>
      <c r="O4686" s="12">
        <f>VLOOKUP(C4686,[3]May!$C:$Z,24,FALSE)</f>
        <v>2019</v>
      </c>
    </row>
    <row r="4687" spans="1:15" x14ac:dyDescent="0.25">
      <c r="A4687" t="s">
        <v>1245</v>
      </c>
      <c r="C4687" t="s">
        <v>1288</v>
      </c>
      <c r="E4687">
        <v>2</v>
      </c>
      <c r="F4687" t="s">
        <v>1247</v>
      </c>
      <c r="J4687" t="s">
        <v>23</v>
      </c>
      <c r="K4687">
        <v>2</v>
      </c>
      <c r="L4687">
        <v>130.26</v>
      </c>
      <c r="M4687">
        <v>0.10199999999999999</v>
      </c>
      <c r="O4687" s="12">
        <f>VLOOKUP(C4687,[3]May!$C:$Z,24,FALSE)</f>
        <v>2019</v>
      </c>
    </row>
    <row r="4688" spans="1:15" x14ac:dyDescent="0.25">
      <c r="A4688" t="s">
        <v>1245</v>
      </c>
      <c r="C4688" t="s">
        <v>1288</v>
      </c>
      <c r="E4688">
        <v>2</v>
      </c>
      <c r="F4688" t="s">
        <v>1247</v>
      </c>
      <c r="J4688" t="s">
        <v>23</v>
      </c>
      <c r="K4688">
        <v>2</v>
      </c>
      <c r="L4688">
        <v>10.220000000000001</v>
      </c>
      <c r="M4688">
        <v>8.0000000000000002E-3</v>
      </c>
      <c r="O4688" s="12">
        <f>VLOOKUP(C4688,[3]May!$C:$Z,24,FALSE)</f>
        <v>2019</v>
      </c>
    </row>
    <row r="4689" spans="1:15" x14ac:dyDescent="0.25">
      <c r="A4689" t="s">
        <v>1245</v>
      </c>
      <c r="C4689" t="s">
        <v>1288</v>
      </c>
      <c r="E4689">
        <v>2</v>
      </c>
      <c r="F4689" t="s">
        <v>1247</v>
      </c>
      <c r="J4689" t="s">
        <v>23</v>
      </c>
      <c r="K4689">
        <v>3</v>
      </c>
      <c r="L4689">
        <v>195.39</v>
      </c>
      <c r="M4689">
        <v>0.153</v>
      </c>
      <c r="O4689" s="12">
        <f>VLOOKUP(C4689,[3]May!$C:$Z,24,FALSE)</f>
        <v>2019</v>
      </c>
    </row>
    <row r="4690" spans="1:15" x14ac:dyDescent="0.25">
      <c r="A4690" t="s">
        <v>1245</v>
      </c>
      <c r="C4690" t="s">
        <v>1288</v>
      </c>
      <c r="E4690">
        <v>2</v>
      </c>
      <c r="F4690" t="s">
        <v>1247</v>
      </c>
      <c r="J4690" t="s">
        <v>23</v>
      </c>
      <c r="K4690">
        <v>1</v>
      </c>
      <c r="L4690">
        <v>5.1100000000000003</v>
      </c>
      <c r="M4690">
        <v>4.0000000000000001E-3</v>
      </c>
      <c r="O4690" s="12">
        <f>VLOOKUP(C4690,[3]May!$C:$Z,24,FALSE)</f>
        <v>2019</v>
      </c>
    </row>
    <row r="4691" spans="1:15" x14ac:dyDescent="0.25">
      <c r="A4691" t="s">
        <v>1245</v>
      </c>
      <c r="C4691" t="s">
        <v>1288</v>
      </c>
      <c r="E4691">
        <v>2</v>
      </c>
      <c r="F4691" t="s">
        <v>1247</v>
      </c>
      <c r="J4691" t="s">
        <v>23</v>
      </c>
      <c r="K4691">
        <v>3</v>
      </c>
      <c r="L4691">
        <v>15.33</v>
      </c>
      <c r="M4691">
        <v>1.2E-2</v>
      </c>
      <c r="O4691" s="12">
        <f>VLOOKUP(C4691,[3]May!$C:$Z,24,FALSE)</f>
        <v>2019</v>
      </c>
    </row>
    <row r="4692" spans="1:15" x14ac:dyDescent="0.25">
      <c r="A4692" t="s">
        <v>1245</v>
      </c>
      <c r="C4692" t="s">
        <v>1288</v>
      </c>
      <c r="E4692">
        <v>2</v>
      </c>
      <c r="F4692" t="s">
        <v>1247</v>
      </c>
      <c r="J4692" t="s">
        <v>23</v>
      </c>
      <c r="K4692">
        <v>1</v>
      </c>
      <c r="L4692">
        <v>65.13</v>
      </c>
      <c r="M4692">
        <v>5.0999999999999997E-2</v>
      </c>
      <c r="O4692" s="12">
        <f>VLOOKUP(C4692,[3]May!$C:$Z,24,FALSE)</f>
        <v>2019</v>
      </c>
    </row>
    <row r="4693" spans="1:15" x14ac:dyDescent="0.25">
      <c r="A4693" t="s">
        <v>1245</v>
      </c>
      <c r="C4693" t="s">
        <v>1288</v>
      </c>
      <c r="E4693">
        <v>2</v>
      </c>
      <c r="F4693" t="s">
        <v>1247</v>
      </c>
      <c r="J4693" t="s">
        <v>23</v>
      </c>
      <c r="K4693">
        <v>2</v>
      </c>
      <c r="L4693">
        <v>10.220000000000001</v>
      </c>
      <c r="M4693">
        <v>8.0000000000000002E-3</v>
      </c>
      <c r="O4693" s="12">
        <f>VLOOKUP(C4693,[3]May!$C:$Z,24,FALSE)</f>
        <v>2019</v>
      </c>
    </row>
    <row r="4694" spans="1:15" x14ac:dyDescent="0.25">
      <c r="A4694" t="s">
        <v>1245</v>
      </c>
      <c r="C4694" t="s">
        <v>1288</v>
      </c>
      <c r="E4694">
        <v>2</v>
      </c>
      <c r="F4694" t="s">
        <v>1247</v>
      </c>
      <c r="J4694" t="s">
        <v>23</v>
      </c>
      <c r="K4694">
        <v>5</v>
      </c>
      <c r="L4694">
        <v>325.64999999999998</v>
      </c>
      <c r="M4694">
        <v>0.255</v>
      </c>
      <c r="O4694" s="12">
        <f>VLOOKUP(C4694,[3]May!$C:$Z,24,FALSE)</f>
        <v>2019</v>
      </c>
    </row>
    <row r="4695" spans="1:15" x14ac:dyDescent="0.25">
      <c r="A4695" t="s">
        <v>1245</v>
      </c>
      <c r="C4695" t="s">
        <v>1288</v>
      </c>
      <c r="E4695">
        <v>2</v>
      </c>
      <c r="F4695" t="s">
        <v>1247</v>
      </c>
      <c r="J4695" t="s">
        <v>23</v>
      </c>
      <c r="K4695">
        <v>6</v>
      </c>
      <c r="L4695">
        <v>390.78</v>
      </c>
      <c r="M4695">
        <v>0.30599999999999999</v>
      </c>
      <c r="O4695" s="12">
        <f>VLOOKUP(C4695,[3]May!$C:$Z,24,FALSE)</f>
        <v>2019</v>
      </c>
    </row>
    <row r="4696" spans="1:15" x14ac:dyDescent="0.25">
      <c r="A4696" t="s">
        <v>1245</v>
      </c>
      <c r="C4696" t="s">
        <v>1288</v>
      </c>
      <c r="E4696">
        <v>1</v>
      </c>
      <c r="F4696" t="s">
        <v>1252</v>
      </c>
      <c r="J4696" t="s">
        <v>23</v>
      </c>
      <c r="K4696">
        <v>4</v>
      </c>
      <c r="L4696">
        <v>131.96</v>
      </c>
      <c r="M4696">
        <v>0.10879999999999999</v>
      </c>
      <c r="O4696" s="12">
        <f>VLOOKUP(C4696,[3]May!$C:$Z,24,FALSE)</f>
        <v>2019</v>
      </c>
    </row>
    <row r="4697" spans="1:15" x14ac:dyDescent="0.25">
      <c r="A4697" t="s">
        <v>1245</v>
      </c>
      <c r="C4697" t="s">
        <v>1288</v>
      </c>
      <c r="E4697">
        <v>2</v>
      </c>
      <c r="F4697" t="s">
        <v>1247</v>
      </c>
      <c r="J4697" t="s">
        <v>23</v>
      </c>
      <c r="K4697">
        <v>8</v>
      </c>
      <c r="L4697">
        <v>521.04</v>
      </c>
      <c r="M4697">
        <v>0.40799999999999997</v>
      </c>
      <c r="O4697" s="12">
        <f>VLOOKUP(C4697,[3]May!$C:$Z,24,FALSE)</f>
        <v>2019</v>
      </c>
    </row>
    <row r="4698" spans="1:15" x14ac:dyDescent="0.25">
      <c r="A4698" t="s">
        <v>1245</v>
      </c>
      <c r="C4698" t="s">
        <v>1288</v>
      </c>
      <c r="E4698">
        <v>2</v>
      </c>
      <c r="F4698" t="s">
        <v>1247</v>
      </c>
      <c r="J4698" t="s">
        <v>23</v>
      </c>
      <c r="K4698">
        <v>2</v>
      </c>
      <c r="L4698">
        <v>130.26</v>
      </c>
      <c r="M4698">
        <v>0.10199999999999999</v>
      </c>
      <c r="O4698" s="12">
        <f>VLOOKUP(C4698,[3]May!$C:$Z,24,FALSE)</f>
        <v>2019</v>
      </c>
    </row>
    <row r="4699" spans="1:15" x14ac:dyDescent="0.25">
      <c r="A4699" t="s">
        <v>1245</v>
      </c>
      <c r="C4699" t="s">
        <v>1288</v>
      </c>
      <c r="E4699">
        <v>2</v>
      </c>
      <c r="F4699" t="s">
        <v>1247</v>
      </c>
      <c r="J4699" t="s">
        <v>23</v>
      </c>
      <c r="K4699">
        <v>2</v>
      </c>
      <c r="L4699">
        <v>10.220000000000001</v>
      </c>
      <c r="M4699">
        <v>8.0000000000000002E-3</v>
      </c>
      <c r="O4699" s="12">
        <f>VLOOKUP(C4699,[3]May!$C:$Z,24,FALSE)</f>
        <v>2019</v>
      </c>
    </row>
    <row r="4700" spans="1:15" x14ac:dyDescent="0.25">
      <c r="A4700" t="s">
        <v>1245</v>
      </c>
      <c r="C4700" t="s">
        <v>1288</v>
      </c>
      <c r="E4700">
        <v>2</v>
      </c>
      <c r="F4700" t="s">
        <v>1247</v>
      </c>
      <c r="J4700" t="s">
        <v>23</v>
      </c>
      <c r="K4700">
        <v>1</v>
      </c>
      <c r="L4700">
        <v>65.13</v>
      </c>
      <c r="M4700">
        <v>5.0999999999999997E-2</v>
      </c>
      <c r="O4700" s="12">
        <f>VLOOKUP(C4700,[3]May!$C:$Z,24,FALSE)</f>
        <v>2019</v>
      </c>
    </row>
    <row r="4701" spans="1:15" x14ac:dyDescent="0.25">
      <c r="A4701" t="s">
        <v>1245</v>
      </c>
      <c r="C4701" t="s">
        <v>1288</v>
      </c>
      <c r="E4701">
        <v>8</v>
      </c>
      <c r="F4701" t="s">
        <v>1251</v>
      </c>
      <c r="J4701" t="s">
        <v>23</v>
      </c>
      <c r="K4701">
        <v>3</v>
      </c>
      <c r="L4701">
        <v>165.18</v>
      </c>
      <c r="M4701">
        <v>9.6600000000000005E-2</v>
      </c>
      <c r="O4701" s="12">
        <f>VLOOKUP(C4701,[3]May!$C:$Z,24,FALSE)</f>
        <v>2019</v>
      </c>
    </row>
    <row r="4702" spans="1:15" x14ac:dyDescent="0.25">
      <c r="A4702" t="s">
        <v>1245</v>
      </c>
      <c r="C4702" t="s">
        <v>1288</v>
      </c>
      <c r="E4702">
        <v>1</v>
      </c>
      <c r="F4702" t="s">
        <v>1252</v>
      </c>
      <c r="J4702" t="s">
        <v>23</v>
      </c>
      <c r="K4702">
        <v>2</v>
      </c>
      <c r="L4702">
        <v>65.98</v>
      </c>
      <c r="M4702">
        <v>5.4399999999999997E-2</v>
      </c>
      <c r="O4702" s="12">
        <f>VLOOKUP(C4702,[3]May!$C:$Z,24,FALSE)</f>
        <v>2019</v>
      </c>
    </row>
    <row r="4703" spans="1:15" x14ac:dyDescent="0.25">
      <c r="A4703" t="s">
        <v>1245</v>
      </c>
      <c r="C4703" t="s">
        <v>1288</v>
      </c>
      <c r="E4703">
        <v>2</v>
      </c>
      <c r="F4703" t="s">
        <v>1247</v>
      </c>
      <c r="J4703" t="s">
        <v>23</v>
      </c>
      <c r="K4703">
        <v>8</v>
      </c>
      <c r="L4703">
        <v>521.04</v>
      </c>
      <c r="M4703">
        <v>0.40799999999999997</v>
      </c>
      <c r="O4703" s="12">
        <f>VLOOKUP(C4703,[3]May!$C:$Z,24,FALSE)</f>
        <v>2019</v>
      </c>
    </row>
    <row r="4704" spans="1:15" x14ac:dyDescent="0.25">
      <c r="A4704" t="s">
        <v>1245</v>
      </c>
      <c r="C4704" t="s">
        <v>1289</v>
      </c>
      <c r="E4704">
        <v>2</v>
      </c>
      <c r="F4704" t="s">
        <v>1247</v>
      </c>
      <c r="J4704" t="s">
        <v>23</v>
      </c>
      <c r="K4704">
        <v>4</v>
      </c>
      <c r="L4704">
        <v>260.52</v>
      </c>
      <c r="M4704">
        <v>0.20399999999999999</v>
      </c>
      <c r="O4704" s="12">
        <f>VLOOKUP(C4704,[3]May!$C:$Z,24,FALSE)</f>
        <v>2019</v>
      </c>
    </row>
    <row r="4705" spans="1:15" x14ac:dyDescent="0.25">
      <c r="A4705" t="s">
        <v>1245</v>
      </c>
      <c r="C4705" t="s">
        <v>1289</v>
      </c>
      <c r="E4705">
        <v>2</v>
      </c>
      <c r="F4705" t="s">
        <v>1247</v>
      </c>
      <c r="J4705" t="s">
        <v>23</v>
      </c>
      <c r="K4705">
        <v>1</v>
      </c>
      <c r="L4705">
        <v>5.1100000000000003</v>
      </c>
      <c r="M4705">
        <v>4.0000000000000001E-3</v>
      </c>
      <c r="O4705" s="12">
        <f>VLOOKUP(C4705,[3]May!$C:$Z,24,FALSE)</f>
        <v>2019</v>
      </c>
    </row>
    <row r="4706" spans="1:15" x14ac:dyDescent="0.25">
      <c r="A4706" t="s">
        <v>1245</v>
      </c>
      <c r="C4706" t="s">
        <v>1289</v>
      </c>
      <c r="E4706">
        <v>13</v>
      </c>
      <c r="F4706" t="s">
        <v>1248</v>
      </c>
      <c r="J4706" t="s">
        <v>23</v>
      </c>
      <c r="K4706">
        <v>1</v>
      </c>
      <c r="L4706">
        <v>5.1100000000000003</v>
      </c>
      <c r="M4706">
        <v>4.0000000000000001E-3</v>
      </c>
      <c r="O4706" s="12">
        <f>VLOOKUP(C4706,[3]May!$C:$Z,24,FALSE)</f>
        <v>2019</v>
      </c>
    </row>
    <row r="4707" spans="1:15" x14ac:dyDescent="0.25">
      <c r="A4707" t="s">
        <v>1245</v>
      </c>
      <c r="C4707" t="s">
        <v>1289</v>
      </c>
      <c r="E4707">
        <v>13</v>
      </c>
      <c r="F4707" t="s">
        <v>1248</v>
      </c>
      <c r="J4707" t="s">
        <v>23</v>
      </c>
      <c r="K4707">
        <v>2</v>
      </c>
      <c r="L4707">
        <v>10.220000000000001</v>
      </c>
      <c r="M4707">
        <v>8.0000000000000002E-3</v>
      </c>
      <c r="O4707" s="12">
        <f>VLOOKUP(C4707,[3]May!$C:$Z,24,FALSE)</f>
        <v>2019</v>
      </c>
    </row>
    <row r="4708" spans="1:15" x14ac:dyDescent="0.25">
      <c r="A4708" t="s">
        <v>1245</v>
      </c>
      <c r="C4708" t="s">
        <v>1289</v>
      </c>
      <c r="E4708">
        <v>2</v>
      </c>
      <c r="F4708" t="s">
        <v>1247</v>
      </c>
      <c r="J4708" t="s">
        <v>23</v>
      </c>
      <c r="K4708">
        <v>8</v>
      </c>
      <c r="L4708">
        <v>40.880000000000003</v>
      </c>
      <c r="M4708">
        <v>3.2000000000000001E-2</v>
      </c>
      <c r="O4708" s="12">
        <f>VLOOKUP(C4708,[3]May!$C:$Z,24,FALSE)</f>
        <v>2019</v>
      </c>
    </row>
    <row r="4709" spans="1:15" x14ac:dyDescent="0.25">
      <c r="A4709" t="s">
        <v>1245</v>
      </c>
      <c r="C4709" t="s">
        <v>1289</v>
      </c>
      <c r="E4709">
        <v>2</v>
      </c>
      <c r="F4709" t="s">
        <v>1247</v>
      </c>
      <c r="J4709" t="s">
        <v>23</v>
      </c>
      <c r="K4709">
        <v>4</v>
      </c>
      <c r="L4709">
        <v>260.52</v>
      </c>
      <c r="M4709">
        <v>0.20399999999999999</v>
      </c>
      <c r="O4709" s="12">
        <f>VLOOKUP(C4709,[3]May!$C:$Z,24,FALSE)</f>
        <v>2019</v>
      </c>
    </row>
    <row r="4710" spans="1:15" x14ac:dyDescent="0.25">
      <c r="A4710" t="s">
        <v>1245</v>
      </c>
      <c r="C4710" t="s">
        <v>1289</v>
      </c>
      <c r="E4710">
        <v>9</v>
      </c>
      <c r="F4710" t="s">
        <v>1256</v>
      </c>
      <c r="J4710" t="s">
        <v>23</v>
      </c>
      <c r="K4710">
        <v>2</v>
      </c>
      <c r="L4710">
        <v>78.12</v>
      </c>
      <c r="M4710">
        <v>6.4399999999999999E-2</v>
      </c>
      <c r="O4710" s="12">
        <f>VLOOKUP(C4710,[3]May!$C:$Z,24,FALSE)</f>
        <v>2019</v>
      </c>
    </row>
    <row r="4711" spans="1:15" x14ac:dyDescent="0.25">
      <c r="A4711" t="s">
        <v>1245</v>
      </c>
      <c r="C4711" t="s">
        <v>1289</v>
      </c>
      <c r="E4711">
        <v>2</v>
      </c>
      <c r="F4711" t="s">
        <v>1247</v>
      </c>
      <c r="J4711" t="s">
        <v>23</v>
      </c>
      <c r="K4711">
        <v>6</v>
      </c>
      <c r="L4711">
        <v>390.78</v>
      </c>
      <c r="M4711">
        <v>0.30599999999999999</v>
      </c>
      <c r="O4711" s="12">
        <f>VLOOKUP(C4711,[3]May!$C:$Z,24,FALSE)</f>
        <v>2019</v>
      </c>
    </row>
    <row r="4712" spans="1:15" x14ac:dyDescent="0.25">
      <c r="A4712" t="s">
        <v>1245</v>
      </c>
      <c r="C4712" t="s">
        <v>1289</v>
      </c>
      <c r="E4712">
        <v>2</v>
      </c>
      <c r="F4712" t="s">
        <v>1247</v>
      </c>
      <c r="J4712" t="s">
        <v>23</v>
      </c>
      <c r="K4712">
        <v>3</v>
      </c>
      <c r="L4712">
        <v>15.33</v>
      </c>
      <c r="M4712">
        <v>1.2E-2</v>
      </c>
      <c r="O4712" s="12">
        <f>VLOOKUP(C4712,[3]May!$C:$Z,24,FALSE)</f>
        <v>2019</v>
      </c>
    </row>
    <row r="4713" spans="1:15" x14ac:dyDescent="0.25">
      <c r="A4713" t="s">
        <v>1245</v>
      </c>
      <c r="C4713" t="s">
        <v>1289</v>
      </c>
      <c r="E4713">
        <v>12</v>
      </c>
      <c r="F4713" t="s">
        <v>1253</v>
      </c>
      <c r="J4713" t="s">
        <v>23</v>
      </c>
      <c r="K4713">
        <v>1</v>
      </c>
      <c r="L4713">
        <v>61.2</v>
      </c>
      <c r="M4713">
        <v>8.3370000000000007E-3</v>
      </c>
      <c r="O4713" s="12">
        <f>VLOOKUP(C4713,[3]May!$C:$Z,24,FALSE)</f>
        <v>2019</v>
      </c>
    </row>
    <row r="4714" spans="1:15" x14ac:dyDescent="0.25">
      <c r="A4714" t="s">
        <v>1245</v>
      </c>
      <c r="C4714" t="s">
        <v>1289</v>
      </c>
      <c r="E4714">
        <v>2</v>
      </c>
      <c r="F4714" t="s">
        <v>1247</v>
      </c>
      <c r="J4714" t="s">
        <v>23</v>
      </c>
      <c r="K4714">
        <v>5</v>
      </c>
      <c r="L4714">
        <v>325.64999999999998</v>
      </c>
      <c r="M4714">
        <v>0.255</v>
      </c>
      <c r="O4714" s="12">
        <f>VLOOKUP(C4714,[3]May!$C:$Z,24,FALSE)</f>
        <v>2019</v>
      </c>
    </row>
    <row r="4715" spans="1:15" x14ac:dyDescent="0.25">
      <c r="A4715" t="s">
        <v>1245</v>
      </c>
      <c r="C4715" t="s">
        <v>1289</v>
      </c>
      <c r="E4715">
        <v>2</v>
      </c>
      <c r="F4715" t="s">
        <v>1247</v>
      </c>
      <c r="J4715" t="s">
        <v>23</v>
      </c>
      <c r="K4715">
        <v>4</v>
      </c>
      <c r="L4715">
        <v>260.52</v>
      </c>
      <c r="M4715">
        <v>0.20399999999999999</v>
      </c>
      <c r="O4715" s="12">
        <f>VLOOKUP(C4715,[3]May!$C:$Z,24,FALSE)</f>
        <v>2019</v>
      </c>
    </row>
    <row r="4716" spans="1:15" x14ac:dyDescent="0.25">
      <c r="A4716" t="s">
        <v>1245</v>
      </c>
      <c r="C4716" t="s">
        <v>1289</v>
      </c>
      <c r="E4716">
        <v>2</v>
      </c>
      <c r="F4716" t="s">
        <v>1247</v>
      </c>
      <c r="J4716" t="s">
        <v>23</v>
      </c>
      <c r="K4716">
        <v>3</v>
      </c>
      <c r="L4716">
        <v>15.33</v>
      </c>
      <c r="M4716">
        <v>1.2E-2</v>
      </c>
      <c r="O4716" s="12">
        <f>VLOOKUP(C4716,[3]May!$C:$Z,24,FALSE)</f>
        <v>2019</v>
      </c>
    </row>
    <row r="4717" spans="1:15" x14ac:dyDescent="0.25">
      <c r="A4717" t="s">
        <v>1245</v>
      </c>
      <c r="C4717" t="s">
        <v>1289</v>
      </c>
      <c r="E4717">
        <v>12</v>
      </c>
      <c r="F4717" t="s">
        <v>1253</v>
      </c>
      <c r="J4717" t="s">
        <v>23</v>
      </c>
      <c r="K4717">
        <v>1</v>
      </c>
      <c r="L4717">
        <v>61.2</v>
      </c>
      <c r="M4717">
        <v>8.3370000000000007E-3</v>
      </c>
      <c r="O4717" s="12">
        <f>VLOOKUP(C4717,[3]May!$C:$Z,24,FALSE)</f>
        <v>2019</v>
      </c>
    </row>
    <row r="4718" spans="1:15" x14ac:dyDescent="0.25">
      <c r="A4718" t="s">
        <v>1245</v>
      </c>
      <c r="C4718" t="s">
        <v>1289</v>
      </c>
      <c r="E4718">
        <v>2</v>
      </c>
      <c r="F4718" t="s">
        <v>1247</v>
      </c>
      <c r="J4718" t="s">
        <v>23</v>
      </c>
      <c r="K4718">
        <v>5</v>
      </c>
      <c r="L4718">
        <v>25.55</v>
      </c>
      <c r="M4718">
        <v>0.02</v>
      </c>
      <c r="O4718" s="12">
        <f>VLOOKUP(C4718,[3]May!$C:$Z,24,FALSE)</f>
        <v>2019</v>
      </c>
    </row>
    <row r="4719" spans="1:15" x14ac:dyDescent="0.25">
      <c r="A4719" t="s">
        <v>1245</v>
      </c>
      <c r="C4719" t="s">
        <v>1289</v>
      </c>
      <c r="E4719">
        <v>2</v>
      </c>
      <c r="F4719" t="s">
        <v>1247</v>
      </c>
      <c r="J4719" t="s">
        <v>23</v>
      </c>
      <c r="K4719">
        <v>1</v>
      </c>
      <c r="L4719">
        <v>5.1100000000000003</v>
      </c>
      <c r="M4719">
        <v>4.0000000000000001E-3</v>
      </c>
      <c r="O4719" s="12">
        <f>VLOOKUP(C4719,[3]May!$C:$Z,24,FALSE)</f>
        <v>2019</v>
      </c>
    </row>
    <row r="4720" spans="1:15" x14ac:dyDescent="0.25">
      <c r="A4720" t="s">
        <v>1245</v>
      </c>
      <c r="C4720" t="s">
        <v>1291</v>
      </c>
      <c r="E4720">
        <v>13</v>
      </c>
      <c r="F4720" t="s">
        <v>1248</v>
      </c>
      <c r="J4720" t="s">
        <v>23</v>
      </c>
      <c r="K4720">
        <v>2</v>
      </c>
      <c r="L4720">
        <v>10.220000000000001</v>
      </c>
      <c r="M4720">
        <v>8.0000000000000002E-3</v>
      </c>
      <c r="O4720" s="12">
        <f>VLOOKUP(C4720,[3]May!$C:$Z,24,FALSE)</f>
        <v>2019</v>
      </c>
    </row>
    <row r="4721" spans="1:15" x14ac:dyDescent="0.25">
      <c r="A4721" t="s">
        <v>1245</v>
      </c>
      <c r="C4721" t="s">
        <v>1291</v>
      </c>
      <c r="E4721">
        <v>2</v>
      </c>
      <c r="F4721" t="s">
        <v>1247</v>
      </c>
      <c r="J4721" t="s">
        <v>23</v>
      </c>
      <c r="K4721">
        <v>2</v>
      </c>
      <c r="L4721">
        <v>130.26</v>
      </c>
      <c r="M4721">
        <v>0.10199999999999999</v>
      </c>
      <c r="O4721" s="12">
        <f>VLOOKUP(C4721,[3]May!$C:$Z,24,FALSE)</f>
        <v>2019</v>
      </c>
    </row>
    <row r="4722" spans="1:15" x14ac:dyDescent="0.25">
      <c r="A4722" t="s">
        <v>1245</v>
      </c>
      <c r="C4722" t="s">
        <v>1291</v>
      </c>
      <c r="E4722">
        <v>2</v>
      </c>
      <c r="F4722" t="s">
        <v>1247</v>
      </c>
      <c r="J4722" t="s">
        <v>23</v>
      </c>
      <c r="K4722">
        <v>6</v>
      </c>
      <c r="L4722">
        <v>30.66</v>
      </c>
      <c r="M4722">
        <v>2.4E-2</v>
      </c>
      <c r="O4722" s="12">
        <f>VLOOKUP(C4722,[3]May!$C:$Z,24,FALSE)</f>
        <v>2019</v>
      </c>
    </row>
    <row r="4723" spans="1:15" x14ac:dyDescent="0.25">
      <c r="A4723" t="s">
        <v>1245</v>
      </c>
      <c r="C4723" t="s">
        <v>1291</v>
      </c>
      <c r="E4723">
        <v>2</v>
      </c>
      <c r="F4723" t="s">
        <v>1247</v>
      </c>
      <c r="J4723" t="s">
        <v>23</v>
      </c>
      <c r="K4723">
        <v>2</v>
      </c>
      <c r="L4723">
        <v>130.26</v>
      </c>
      <c r="M4723">
        <v>0.10199999999999999</v>
      </c>
      <c r="O4723" s="12">
        <f>VLOOKUP(C4723,[3]May!$C:$Z,24,FALSE)</f>
        <v>2019</v>
      </c>
    </row>
    <row r="4724" spans="1:15" x14ac:dyDescent="0.25">
      <c r="A4724" t="s">
        <v>1245</v>
      </c>
      <c r="C4724" t="s">
        <v>1291</v>
      </c>
      <c r="E4724">
        <v>2</v>
      </c>
      <c r="F4724" t="s">
        <v>1247</v>
      </c>
      <c r="J4724" t="s">
        <v>23</v>
      </c>
      <c r="K4724">
        <v>7</v>
      </c>
      <c r="L4724">
        <v>35.770000000000003</v>
      </c>
      <c r="M4724">
        <v>2.8000000000000001E-2</v>
      </c>
      <c r="O4724" s="12">
        <f>VLOOKUP(C4724,[3]May!$C:$Z,24,FALSE)</f>
        <v>2019</v>
      </c>
    </row>
    <row r="4725" spans="1:15" x14ac:dyDescent="0.25">
      <c r="A4725" t="s">
        <v>1245</v>
      </c>
      <c r="C4725" t="s">
        <v>1291</v>
      </c>
      <c r="E4725">
        <v>2</v>
      </c>
      <c r="F4725" t="s">
        <v>1247</v>
      </c>
      <c r="J4725" t="s">
        <v>23</v>
      </c>
      <c r="K4725">
        <v>3</v>
      </c>
      <c r="L4725">
        <v>15.33</v>
      </c>
      <c r="M4725">
        <v>1.2E-2</v>
      </c>
      <c r="O4725" s="12">
        <f>VLOOKUP(C4725,[3]May!$C:$Z,24,FALSE)</f>
        <v>2019</v>
      </c>
    </row>
    <row r="4726" spans="1:15" x14ac:dyDescent="0.25">
      <c r="A4726" t="s">
        <v>1245</v>
      </c>
      <c r="C4726" t="s">
        <v>1291</v>
      </c>
      <c r="E4726">
        <v>2</v>
      </c>
      <c r="F4726" t="s">
        <v>1247</v>
      </c>
      <c r="J4726" t="s">
        <v>23</v>
      </c>
      <c r="K4726">
        <v>6</v>
      </c>
      <c r="L4726">
        <v>30.66</v>
      </c>
      <c r="M4726">
        <v>2.4E-2</v>
      </c>
      <c r="O4726" s="12">
        <f>VLOOKUP(C4726,[3]May!$C:$Z,24,FALSE)</f>
        <v>2019</v>
      </c>
    </row>
    <row r="4727" spans="1:15" x14ac:dyDescent="0.25">
      <c r="A4727" t="s">
        <v>1245</v>
      </c>
      <c r="C4727" t="s">
        <v>1291</v>
      </c>
      <c r="E4727">
        <v>2</v>
      </c>
      <c r="F4727" t="s">
        <v>1247</v>
      </c>
      <c r="J4727" t="s">
        <v>23</v>
      </c>
      <c r="K4727">
        <v>2</v>
      </c>
      <c r="L4727">
        <v>130.26</v>
      </c>
      <c r="M4727">
        <v>0.10199999999999999</v>
      </c>
      <c r="O4727" s="12">
        <f>VLOOKUP(C4727,[3]May!$C:$Z,24,FALSE)</f>
        <v>2019</v>
      </c>
    </row>
    <row r="4728" spans="1:15" x14ac:dyDescent="0.25">
      <c r="A4728" t="s">
        <v>1245</v>
      </c>
      <c r="C4728" t="s">
        <v>1291</v>
      </c>
      <c r="E4728">
        <v>12</v>
      </c>
      <c r="F4728" t="s">
        <v>1253</v>
      </c>
      <c r="J4728" t="s">
        <v>23</v>
      </c>
      <c r="K4728">
        <v>1</v>
      </c>
      <c r="L4728">
        <v>61.2</v>
      </c>
      <c r="M4728">
        <v>8.3370000000000007E-3</v>
      </c>
      <c r="O4728" s="12">
        <f>VLOOKUP(C4728,[3]May!$C:$Z,24,FALSE)</f>
        <v>2019</v>
      </c>
    </row>
    <row r="4729" spans="1:15" x14ac:dyDescent="0.25">
      <c r="A4729" t="s">
        <v>1245</v>
      </c>
      <c r="C4729" t="s">
        <v>1291</v>
      </c>
      <c r="E4729">
        <v>13</v>
      </c>
      <c r="F4729" t="s">
        <v>1248</v>
      </c>
      <c r="J4729" t="s">
        <v>23</v>
      </c>
      <c r="K4729">
        <v>2</v>
      </c>
      <c r="L4729">
        <v>10.220000000000001</v>
      </c>
      <c r="M4729">
        <v>8.0000000000000002E-3</v>
      </c>
      <c r="O4729" s="12">
        <f>VLOOKUP(C4729,[3]May!$C:$Z,24,FALSE)</f>
        <v>2019</v>
      </c>
    </row>
    <row r="4730" spans="1:15" x14ac:dyDescent="0.25">
      <c r="A4730" t="s">
        <v>1245</v>
      </c>
      <c r="C4730" t="s">
        <v>1291</v>
      </c>
      <c r="E4730">
        <v>2</v>
      </c>
      <c r="F4730" t="s">
        <v>1247</v>
      </c>
      <c r="J4730" t="s">
        <v>23</v>
      </c>
      <c r="K4730">
        <v>3</v>
      </c>
      <c r="L4730">
        <v>15.33</v>
      </c>
      <c r="M4730">
        <v>1.2E-2</v>
      </c>
      <c r="O4730" s="12">
        <f>VLOOKUP(C4730,[3]May!$C:$Z,24,FALSE)</f>
        <v>2019</v>
      </c>
    </row>
    <row r="4731" spans="1:15" x14ac:dyDescent="0.25">
      <c r="A4731" t="s">
        <v>1245</v>
      </c>
      <c r="C4731" t="s">
        <v>1291</v>
      </c>
      <c r="E4731">
        <v>2</v>
      </c>
      <c r="F4731" t="s">
        <v>1247</v>
      </c>
      <c r="J4731" t="s">
        <v>23</v>
      </c>
      <c r="K4731">
        <v>3</v>
      </c>
      <c r="L4731">
        <v>195.39</v>
      </c>
      <c r="M4731">
        <v>0.153</v>
      </c>
      <c r="O4731" s="12">
        <f>VLOOKUP(C4731,[3]May!$C:$Z,24,FALSE)</f>
        <v>2019</v>
      </c>
    </row>
    <row r="4732" spans="1:15" x14ac:dyDescent="0.25">
      <c r="A4732" t="s">
        <v>1245</v>
      </c>
      <c r="C4732" t="s">
        <v>1291</v>
      </c>
      <c r="E4732">
        <v>12</v>
      </c>
      <c r="F4732" t="s">
        <v>1253</v>
      </c>
      <c r="J4732" t="s">
        <v>23</v>
      </c>
      <c r="K4732">
        <v>1</v>
      </c>
      <c r="L4732">
        <v>61.2</v>
      </c>
      <c r="M4732">
        <v>8.3370000000000007E-3</v>
      </c>
      <c r="O4732" s="12">
        <f>VLOOKUP(C4732,[3]May!$C:$Z,24,FALSE)</f>
        <v>2019</v>
      </c>
    </row>
    <row r="4733" spans="1:15" x14ac:dyDescent="0.25">
      <c r="A4733" t="s">
        <v>1245</v>
      </c>
      <c r="C4733" t="s">
        <v>1305</v>
      </c>
      <c r="E4733">
        <v>2</v>
      </c>
      <c r="F4733" t="s">
        <v>1247</v>
      </c>
      <c r="J4733" t="s">
        <v>23</v>
      </c>
      <c r="K4733">
        <v>15</v>
      </c>
      <c r="L4733">
        <v>976.95</v>
      </c>
      <c r="M4733">
        <v>0.76500000000000001</v>
      </c>
      <c r="O4733" s="12">
        <f>VLOOKUP(C4733,[3]May!$C:$Z,24,FALSE)</f>
        <v>2019</v>
      </c>
    </row>
    <row r="4734" spans="1:15" x14ac:dyDescent="0.25">
      <c r="A4734" t="s">
        <v>1245</v>
      </c>
      <c r="C4734" t="s">
        <v>1305</v>
      </c>
      <c r="E4734">
        <v>2</v>
      </c>
      <c r="F4734" t="s">
        <v>1247</v>
      </c>
      <c r="J4734" t="s">
        <v>23</v>
      </c>
      <c r="K4734">
        <v>3</v>
      </c>
      <c r="L4734">
        <v>15.33</v>
      </c>
      <c r="M4734">
        <v>1.2E-2</v>
      </c>
      <c r="O4734" s="12">
        <f>VLOOKUP(C4734,[3]May!$C:$Z,24,FALSE)</f>
        <v>2019</v>
      </c>
    </row>
    <row r="4735" spans="1:15" x14ac:dyDescent="0.25">
      <c r="A4735" t="s">
        <v>1245</v>
      </c>
      <c r="C4735" t="s">
        <v>1305</v>
      </c>
      <c r="E4735">
        <v>2</v>
      </c>
      <c r="F4735" t="s">
        <v>1247</v>
      </c>
      <c r="J4735" t="s">
        <v>23</v>
      </c>
      <c r="K4735">
        <v>1</v>
      </c>
      <c r="L4735">
        <v>65.13</v>
      </c>
      <c r="M4735">
        <v>5.0999999999999997E-2</v>
      </c>
      <c r="O4735" s="12">
        <f>VLOOKUP(C4735,[3]May!$C:$Z,24,FALSE)</f>
        <v>2019</v>
      </c>
    </row>
    <row r="4736" spans="1:15" x14ac:dyDescent="0.25">
      <c r="A4736" t="s">
        <v>1245</v>
      </c>
      <c r="C4736" t="s">
        <v>1305</v>
      </c>
      <c r="E4736">
        <v>2</v>
      </c>
      <c r="F4736" t="s">
        <v>1247</v>
      </c>
      <c r="J4736" t="s">
        <v>23</v>
      </c>
      <c r="K4736">
        <v>5</v>
      </c>
      <c r="L4736">
        <v>325.64999999999998</v>
      </c>
      <c r="M4736">
        <v>0.255</v>
      </c>
      <c r="O4736" s="12">
        <f>VLOOKUP(C4736,[3]May!$C:$Z,24,FALSE)</f>
        <v>2019</v>
      </c>
    </row>
    <row r="4737" spans="1:15" x14ac:dyDescent="0.25">
      <c r="A4737" t="s">
        <v>1245</v>
      </c>
      <c r="C4737" t="s">
        <v>1305</v>
      </c>
      <c r="E4737">
        <v>2</v>
      </c>
      <c r="F4737" t="s">
        <v>1247</v>
      </c>
      <c r="J4737" t="s">
        <v>23</v>
      </c>
      <c r="K4737">
        <v>2</v>
      </c>
      <c r="L4737">
        <v>10.220000000000001</v>
      </c>
      <c r="M4737">
        <v>8.0000000000000002E-3</v>
      </c>
      <c r="O4737" s="12">
        <f>VLOOKUP(C4737,[3]May!$C:$Z,24,FALSE)</f>
        <v>2019</v>
      </c>
    </row>
    <row r="4738" spans="1:15" x14ac:dyDescent="0.25">
      <c r="A4738" t="s">
        <v>1245</v>
      </c>
      <c r="C4738" t="s">
        <v>1305</v>
      </c>
      <c r="E4738">
        <v>12</v>
      </c>
      <c r="F4738" t="s">
        <v>1253</v>
      </c>
      <c r="J4738" t="s">
        <v>23</v>
      </c>
      <c r="K4738">
        <v>1</v>
      </c>
      <c r="L4738">
        <v>61.2</v>
      </c>
      <c r="M4738">
        <v>8.3370000000000007E-3</v>
      </c>
      <c r="O4738" s="12">
        <f>VLOOKUP(C4738,[3]May!$C:$Z,24,FALSE)</f>
        <v>2019</v>
      </c>
    </row>
    <row r="4739" spans="1:15" x14ac:dyDescent="0.25">
      <c r="A4739" t="s">
        <v>1245</v>
      </c>
      <c r="C4739" t="s">
        <v>1305</v>
      </c>
      <c r="E4739">
        <v>2</v>
      </c>
      <c r="F4739" t="s">
        <v>1247</v>
      </c>
      <c r="J4739" t="s">
        <v>23</v>
      </c>
      <c r="K4739">
        <v>8</v>
      </c>
      <c r="L4739">
        <v>40.880000000000003</v>
      </c>
      <c r="M4739">
        <v>3.2000000000000001E-2</v>
      </c>
      <c r="O4739" s="12">
        <f>VLOOKUP(C4739,[3]May!$C:$Z,24,FALSE)</f>
        <v>2019</v>
      </c>
    </row>
    <row r="4740" spans="1:15" x14ac:dyDescent="0.25">
      <c r="A4740" t="s">
        <v>1245</v>
      </c>
      <c r="C4740" t="s">
        <v>1305</v>
      </c>
      <c r="E4740">
        <v>2</v>
      </c>
      <c r="F4740" t="s">
        <v>1247</v>
      </c>
      <c r="J4740" t="s">
        <v>23</v>
      </c>
      <c r="K4740">
        <v>1</v>
      </c>
      <c r="L4740">
        <v>65.13</v>
      </c>
      <c r="M4740">
        <v>5.0999999999999997E-2</v>
      </c>
      <c r="O4740" s="12">
        <f>VLOOKUP(C4740,[3]May!$C:$Z,24,FALSE)</f>
        <v>2019</v>
      </c>
    </row>
    <row r="4741" spans="1:15" x14ac:dyDescent="0.25">
      <c r="A4741" t="s">
        <v>1245</v>
      </c>
      <c r="C4741" t="s">
        <v>1305</v>
      </c>
      <c r="E4741">
        <v>2</v>
      </c>
      <c r="F4741" t="s">
        <v>1247</v>
      </c>
      <c r="J4741" t="s">
        <v>23</v>
      </c>
      <c r="K4741">
        <v>10</v>
      </c>
      <c r="L4741">
        <v>51.1</v>
      </c>
      <c r="M4741">
        <v>0.04</v>
      </c>
      <c r="O4741" s="12">
        <f>VLOOKUP(C4741,[3]May!$C:$Z,24,FALSE)</f>
        <v>2019</v>
      </c>
    </row>
    <row r="4742" spans="1:15" x14ac:dyDescent="0.25">
      <c r="A4742" t="s">
        <v>1245</v>
      </c>
      <c r="C4742" t="s">
        <v>1305</v>
      </c>
      <c r="E4742">
        <v>2</v>
      </c>
      <c r="F4742" t="s">
        <v>1247</v>
      </c>
      <c r="J4742" t="s">
        <v>23</v>
      </c>
      <c r="K4742">
        <v>9</v>
      </c>
      <c r="L4742">
        <v>45.99</v>
      </c>
      <c r="M4742">
        <v>3.5999999999999997E-2</v>
      </c>
      <c r="O4742" s="12">
        <f>VLOOKUP(C4742,[3]May!$C:$Z,24,FALSE)</f>
        <v>2019</v>
      </c>
    </row>
    <row r="4743" spans="1:15" x14ac:dyDescent="0.25">
      <c r="A4743" t="s">
        <v>1245</v>
      </c>
      <c r="C4743" t="s">
        <v>1305</v>
      </c>
      <c r="E4743">
        <v>12</v>
      </c>
      <c r="F4743" t="s">
        <v>1253</v>
      </c>
      <c r="J4743" t="s">
        <v>23</v>
      </c>
      <c r="K4743">
        <v>1</v>
      </c>
      <c r="L4743">
        <v>61.2</v>
      </c>
      <c r="M4743">
        <v>8.3370000000000007E-3</v>
      </c>
      <c r="O4743" s="12">
        <f>VLOOKUP(C4743,[3]May!$C:$Z,24,FALSE)</f>
        <v>2019</v>
      </c>
    </row>
    <row r="4744" spans="1:15" x14ac:dyDescent="0.25">
      <c r="A4744" t="s">
        <v>1245</v>
      </c>
      <c r="C4744" t="s">
        <v>1305</v>
      </c>
      <c r="E4744">
        <v>2</v>
      </c>
      <c r="F4744" t="s">
        <v>1247</v>
      </c>
      <c r="J4744" t="s">
        <v>23</v>
      </c>
      <c r="K4744">
        <v>3</v>
      </c>
      <c r="L4744">
        <v>195.39</v>
      </c>
      <c r="M4744">
        <v>0.153</v>
      </c>
      <c r="O4744" s="12">
        <f>VLOOKUP(C4744,[3]May!$C:$Z,24,FALSE)</f>
        <v>2019</v>
      </c>
    </row>
    <row r="4745" spans="1:15" x14ac:dyDescent="0.25">
      <c r="A4745" t="s">
        <v>1245</v>
      </c>
      <c r="C4745" t="s">
        <v>1305</v>
      </c>
      <c r="E4745">
        <v>2</v>
      </c>
      <c r="F4745" t="s">
        <v>1247</v>
      </c>
      <c r="J4745" t="s">
        <v>23</v>
      </c>
      <c r="K4745">
        <v>1</v>
      </c>
      <c r="L4745">
        <v>5.1100000000000003</v>
      </c>
      <c r="M4745">
        <v>4.0000000000000001E-3</v>
      </c>
      <c r="O4745" s="12">
        <f>VLOOKUP(C4745,[3]May!$C:$Z,24,FALSE)</f>
        <v>2019</v>
      </c>
    </row>
    <row r="4746" spans="1:15" x14ac:dyDescent="0.25">
      <c r="A4746" t="s">
        <v>1245</v>
      </c>
      <c r="C4746" t="s">
        <v>1305</v>
      </c>
      <c r="E4746">
        <v>2</v>
      </c>
      <c r="F4746" t="s">
        <v>1247</v>
      </c>
      <c r="J4746" t="s">
        <v>23</v>
      </c>
      <c r="K4746">
        <v>7</v>
      </c>
      <c r="L4746">
        <v>35.770000000000003</v>
      </c>
      <c r="M4746">
        <v>2.8000000000000001E-2</v>
      </c>
      <c r="O4746" s="12">
        <f>VLOOKUP(C4746,[3]May!$C:$Z,24,FALSE)</f>
        <v>2019</v>
      </c>
    </row>
    <row r="4747" spans="1:15" x14ac:dyDescent="0.25">
      <c r="A4747" t="s">
        <v>1245</v>
      </c>
      <c r="C4747" t="s">
        <v>1305</v>
      </c>
      <c r="E4747">
        <v>2</v>
      </c>
      <c r="F4747" t="s">
        <v>1247</v>
      </c>
      <c r="J4747" t="s">
        <v>23</v>
      </c>
      <c r="K4747">
        <v>5</v>
      </c>
      <c r="L4747">
        <v>325.64999999999998</v>
      </c>
      <c r="M4747">
        <v>0.255</v>
      </c>
      <c r="O4747" s="12">
        <f>VLOOKUP(C4747,[3]May!$C:$Z,24,FALSE)</f>
        <v>2019</v>
      </c>
    </row>
    <row r="4748" spans="1:15" x14ac:dyDescent="0.25">
      <c r="A4748" t="s">
        <v>1245</v>
      </c>
      <c r="C4748" t="s">
        <v>1305</v>
      </c>
      <c r="E4748">
        <v>2</v>
      </c>
      <c r="F4748" t="s">
        <v>1247</v>
      </c>
      <c r="J4748" t="s">
        <v>23</v>
      </c>
      <c r="K4748">
        <v>4</v>
      </c>
      <c r="L4748">
        <v>20.440000000000001</v>
      </c>
      <c r="M4748">
        <v>1.6E-2</v>
      </c>
      <c r="O4748" s="12">
        <f>VLOOKUP(C4748,[3]May!$C:$Z,24,FALSE)</f>
        <v>2019</v>
      </c>
    </row>
    <row r="4749" spans="1:15" x14ac:dyDescent="0.25">
      <c r="A4749" t="s">
        <v>1245</v>
      </c>
      <c r="C4749" t="s">
        <v>1305</v>
      </c>
      <c r="E4749">
        <v>2</v>
      </c>
      <c r="F4749" t="s">
        <v>1247</v>
      </c>
      <c r="J4749" t="s">
        <v>23</v>
      </c>
      <c r="K4749">
        <v>4</v>
      </c>
      <c r="L4749">
        <v>20.440000000000001</v>
      </c>
      <c r="M4749">
        <v>1.6E-2</v>
      </c>
      <c r="O4749" s="12">
        <f>VLOOKUP(C4749,[3]May!$C:$Z,24,FALSE)</f>
        <v>2019</v>
      </c>
    </row>
    <row r="4750" spans="1:15" x14ac:dyDescent="0.25">
      <c r="A4750" t="s">
        <v>1245</v>
      </c>
      <c r="C4750" t="s">
        <v>1305</v>
      </c>
      <c r="E4750">
        <v>6</v>
      </c>
      <c r="F4750" t="s">
        <v>1250</v>
      </c>
      <c r="J4750" t="s">
        <v>23</v>
      </c>
      <c r="K4750">
        <v>7</v>
      </c>
      <c r="L4750">
        <v>75.95</v>
      </c>
      <c r="M4750">
        <v>5.9499999999999997E-2</v>
      </c>
      <c r="O4750" s="12">
        <f>VLOOKUP(C4750,[3]May!$C:$Z,24,FALSE)</f>
        <v>2019</v>
      </c>
    </row>
    <row r="4751" spans="1:15" x14ac:dyDescent="0.25">
      <c r="A4751" t="s">
        <v>1245</v>
      </c>
      <c r="C4751" t="s">
        <v>1305</v>
      </c>
      <c r="E4751">
        <v>2</v>
      </c>
      <c r="F4751" t="s">
        <v>1247</v>
      </c>
      <c r="J4751" t="s">
        <v>23</v>
      </c>
      <c r="K4751">
        <v>8</v>
      </c>
      <c r="L4751">
        <v>40.880000000000003</v>
      </c>
      <c r="M4751">
        <v>3.2000000000000001E-2</v>
      </c>
      <c r="O4751" s="12">
        <f>VLOOKUP(C4751,[3]May!$C:$Z,24,FALSE)</f>
        <v>2019</v>
      </c>
    </row>
    <row r="4752" spans="1:15" x14ac:dyDescent="0.25">
      <c r="A4752" t="s">
        <v>1245</v>
      </c>
      <c r="C4752" t="s">
        <v>1305</v>
      </c>
      <c r="E4752">
        <v>6</v>
      </c>
      <c r="F4752" t="s">
        <v>1250</v>
      </c>
      <c r="J4752" t="s">
        <v>23</v>
      </c>
      <c r="K4752">
        <v>3</v>
      </c>
      <c r="L4752">
        <v>32.549999999999997</v>
      </c>
      <c r="M4752">
        <v>2.5499999999999998E-2</v>
      </c>
      <c r="O4752" s="12">
        <f>VLOOKUP(C4752,[3]May!$C:$Z,24,FALSE)</f>
        <v>2019</v>
      </c>
    </row>
    <row r="4753" spans="1:15" x14ac:dyDescent="0.25">
      <c r="A4753" t="s">
        <v>1245</v>
      </c>
      <c r="C4753" t="s">
        <v>1305</v>
      </c>
      <c r="E4753">
        <v>2</v>
      </c>
      <c r="F4753" t="s">
        <v>1247</v>
      </c>
      <c r="J4753" t="s">
        <v>23</v>
      </c>
      <c r="K4753">
        <v>2</v>
      </c>
      <c r="L4753">
        <v>10.220000000000001</v>
      </c>
      <c r="M4753">
        <v>8.0000000000000002E-3</v>
      </c>
      <c r="O4753" s="12">
        <f>VLOOKUP(C4753,[3]May!$C:$Z,24,FALSE)</f>
        <v>2019</v>
      </c>
    </row>
    <row r="4754" spans="1:15" x14ac:dyDescent="0.25">
      <c r="A4754" t="s">
        <v>1245</v>
      </c>
      <c r="C4754" t="s">
        <v>1305</v>
      </c>
      <c r="E4754">
        <v>2</v>
      </c>
      <c r="F4754" t="s">
        <v>1247</v>
      </c>
      <c r="J4754" t="s">
        <v>23</v>
      </c>
      <c r="K4754">
        <v>3</v>
      </c>
      <c r="L4754">
        <v>15.33</v>
      </c>
      <c r="M4754">
        <v>1.2E-2</v>
      </c>
      <c r="O4754" s="12">
        <f>VLOOKUP(C4754,[3]May!$C:$Z,24,FALSE)</f>
        <v>2019</v>
      </c>
    </row>
    <row r="4755" spans="1:15" x14ac:dyDescent="0.25">
      <c r="A4755" t="s">
        <v>1245</v>
      </c>
      <c r="C4755" t="s">
        <v>1305</v>
      </c>
      <c r="E4755">
        <v>2</v>
      </c>
      <c r="F4755" t="s">
        <v>1247</v>
      </c>
      <c r="J4755" t="s">
        <v>23</v>
      </c>
      <c r="K4755">
        <v>6</v>
      </c>
      <c r="L4755">
        <v>30.66</v>
      </c>
      <c r="M4755">
        <v>2.4E-2</v>
      </c>
      <c r="O4755" s="12">
        <f>VLOOKUP(C4755,[3]May!$C:$Z,24,FALSE)</f>
        <v>2019</v>
      </c>
    </row>
    <row r="4756" spans="1:15" x14ac:dyDescent="0.25">
      <c r="A4756" t="s">
        <v>1245</v>
      </c>
      <c r="C4756" t="s">
        <v>1305</v>
      </c>
      <c r="E4756">
        <v>2</v>
      </c>
      <c r="F4756" t="s">
        <v>1247</v>
      </c>
      <c r="J4756" t="s">
        <v>23</v>
      </c>
      <c r="K4756">
        <v>2</v>
      </c>
      <c r="L4756">
        <v>130.26</v>
      </c>
      <c r="M4756">
        <v>0.10199999999999999</v>
      </c>
      <c r="O4756" s="12">
        <f>VLOOKUP(C4756,[3]May!$C:$Z,24,FALSE)</f>
        <v>2019</v>
      </c>
    </row>
    <row r="4757" spans="1:15" x14ac:dyDescent="0.25">
      <c r="A4757" t="s">
        <v>1245</v>
      </c>
      <c r="C4757" t="s">
        <v>1305</v>
      </c>
      <c r="E4757">
        <v>2</v>
      </c>
      <c r="F4757" t="s">
        <v>1247</v>
      </c>
      <c r="J4757" t="s">
        <v>23</v>
      </c>
      <c r="K4757">
        <v>2</v>
      </c>
      <c r="L4757">
        <v>130.26</v>
      </c>
      <c r="M4757">
        <v>0.10199999999999999</v>
      </c>
      <c r="O4757" s="12">
        <f>VLOOKUP(C4757,[3]May!$C:$Z,24,FALSE)</f>
        <v>2019</v>
      </c>
    </row>
    <row r="4758" spans="1:15" x14ac:dyDescent="0.25">
      <c r="A4758" t="s">
        <v>1245</v>
      </c>
      <c r="C4758" t="s">
        <v>1305</v>
      </c>
      <c r="E4758">
        <v>2</v>
      </c>
      <c r="F4758" t="s">
        <v>1247</v>
      </c>
      <c r="J4758" t="s">
        <v>23</v>
      </c>
      <c r="K4758">
        <v>6</v>
      </c>
      <c r="L4758">
        <v>30.66</v>
      </c>
      <c r="M4758">
        <v>2.4E-2</v>
      </c>
      <c r="O4758" s="12">
        <f>VLOOKUP(C4758,[3]May!$C:$Z,24,FALSE)</f>
        <v>2019</v>
      </c>
    </row>
    <row r="4759" spans="1:15" x14ac:dyDescent="0.25">
      <c r="A4759" t="s">
        <v>1245</v>
      </c>
      <c r="C4759" t="s">
        <v>1305</v>
      </c>
      <c r="E4759">
        <v>6</v>
      </c>
      <c r="F4759" t="s">
        <v>1250</v>
      </c>
      <c r="J4759" t="s">
        <v>23</v>
      </c>
      <c r="K4759">
        <v>1</v>
      </c>
      <c r="L4759">
        <v>10.85</v>
      </c>
      <c r="M4759">
        <v>8.5000000000000006E-3</v>
      </c>
      <c r="O4759" s="12">
        <f>VLOOKUP(C4759,[3]May!$C:$Z,24,FALSE)</f>
        <v>2019</v>
      </c>
    </row>
    <row r="4760" spans="1:15" x14ac:dyDescent="0.25">
      <c r="A4760" t="s">
        <v>1245</v>
      </c>
      <c r="C4760" t="s">
        <v>1305</v>
      </c>
      <c r="E4760">
        <v>2</v>
      </c>
      <c r="F4760" t="s">
        <v>1247</v>
      </c>
      <c r="J4760" t="s">
        <v>23</v>
      </c>
      <c r="K4760">
        <v>7</v>
      </c>
      <c r="L4760">
        <v>35.770000000000003</v>
      </c>
      <c r="M4760">
        <v>2.8000000000000001E-2</v>
      </c>
      <c r="O4760" s="12">
        <f>VLOOKUP(C4760,[3]May!$C:$Z,24,FALSE)</f>
        <v>2019</v>
      </c>
    </row>
    <row r="4761" spans="1:15" x14ac:dyDescent="0.25">
      <c r="A4761" t="s">
        <v>1245</v>
      </c>
      <c r="C4761" t="s">
        <v>1305</v>
      </c>
      <c r="E4761">
        <v>2</v>
      </c>
      <c r="F4761" t="s">
        <v>1247</v>
      </c>
      <c r="J4761" t="s">
        <v>23</v>
      </c>
      <c r="K4761">
        <v>2</v>
      </c>
      <c r="L4761">
        <v>10.220000000000001</v>
      </c>
      <c r="M4761">
        <v>8.0000000000000002E-3</v>
      </c>
      <c r="O4761" s="12">
        <f>VLOOKUP(C4761,[3]May!$C:$Z,24,FALSE)</f>
        <v>2019</v>
      </c>
    </row>
    <row r="4762" spans="1:15" x14ac:dyDescent="0.25">
      <c r="A4762" t="s">
        <v>1245</v>
      </c>
      <c r="C4762" t="s">
        <v>1305</v>
      </c>
      <c r="E4762">
        <v>2</v>
      </c>
      <c r="F4762" t="s">
        <v>1247</v>
      </c>
      <c r="J4762" t="s">
        <v>23</v>
      </c>
      <c r="K4762">
        <v>3</v>
      </c>
      <c r="L4762">
        <v>195.39</v>
      </c>
      <c r="M4762">
        <v>0.153</v>
      </c>
      <c r="O4762" s="12">
        <f>VLOOKUP(C4762,[3]May!$C:$Z,24,FALSE)</f>
        <v>2019</v>
      </c>
    </row>
    <row r="4763" spans="1:15" x14ac:dyDescent="0.25">
      <c r="A4763" t="s">
        <v>1245</v>
      </c>
      <c r="C4763" t="s">
        <v>1305</v>
      </c>
      <c r="E4763">
        <v>2</v>
      </c>
      <c r="F4763" t="s">
        <v>1247</v>
      </c>
      <c r="J4763" t="s">
        <v>23</v>
      </c>
      <c r="K4763">
        <v>5</v>
      </c>
      <c r="L4763">
        <v>25.55</v>
      </c>
      <c r="M4763">
        <v>0.02</v>
      </c>
      <c r="O4763" s="12">
        <f>VLOOKUP(C4763,[3]May!$C:$Z,24,FALSE)</f>
        <v>2019</v>
      </c>
    </row>
    <row r="4764" spans="1:15" x14ac:dyDescent="0.25">
      <c r="A4764" t="s">
        <v>1245</v>
      </c>
      <c r="C4764" t="s">
        <v>1305</v>
      </c>
      <c r="E4764">
        <v>2</v>
      </c>
      <c r="F4764" t="s">
        <v>1247</v>
      </c>
      <c r="J4764" t="s">
        <v>23</v>
      </c>
      <c r="K4764">
        <v>2</v>
      </c>
      <c r="L4764">
        <v>130.26</v>
      </c>
      <c r="M4764">
        <v>0.10199999999999999</v>
      </c>
      <c r="O4764" s="12">
        <f>VLOOKUP(C4764,[3]May!$C:$Z,24,FALSE)</f>
        <v>2019</v>
      </c>
    </row>
    <row r="4765" spans="1:15" x14ac:dyDescent="0.25">
      <c r="A4765" t="s">
        <v>1245</v>
      </c>
      <c r="C4765" t="s">
        <v>1305</v>
      </c>
      <c r="E4765">
        <v>2</v>
      </c>
      <c r="F4765" t="s">
        <v>1247</v>
      </c>
      <c r="J4765" t="s">
        <v>23</v>
      </c>
      <c r="K4765">
        <v>7</v>
      </c>
      <c r="L4765">
        <v>35.770000000000003</v>
      </c>
      <c r="M4765">
        <v>2.8000000000000001E-2</v>
      </c>
      <c r="O4765" s="12">
        <f>VLOOKUP(C4765,[3]May!$C:$Z,24,FALSE)</f>
        <v>2019</v>
      </c>
    </row>
    <row r="4766" spans="1:15" x14ac:dyDescent="0.25">
      <c r="A4766" t="s">
        <v>1245</v>
      </c>
      <c r="C4766" t="s">
        <v>1305</v>
      </c>
      <c r="E4766">
        <v>2</v>
      </c>
      <c r="F4766" t="s">
        <v>1247</v>
      </c>
      <c r="J4766" t="s">
        <v>23</v>
      </c>
      <c r="K4766">
        <v>10</v>
      </c>
      <c r="L4766">
        <v>51.1</v>
      </c>
      <c r="M4766">
        <v>0.04</v>
      </c>
      <c r="O4766" s="12">
        <f>VLOOKUP(C4766,[3]May!$C:$Z,24,FALSE)</f>
        <v>2019</v>
      </c>
    </row>
    <row r="4767" spans="1:15" x14ac:dyDescent="0.25">
      <c r="A4767" t="s">
        <v>1245</v>
      </c>
      <c r="C4767" t="s">
        <v>1305</v>
      </c>
      <c r="E4767">
        <v>2</v>
      </c>
      <c r="F4767" t="s">
        <v>1247</v>
      </c>
      <c r="J4767" t="s">
        <v>23</v>
      </c>
      <c r="K4767">
        <v>5</v>
      </c>
      <c r="L4767">
        <v>25.55</v>
      </c>
      <c r="M4767">
        <v>0.02</v>
      </c>
      <c r="O4767" s="12">
        <f>VLOOKUP(C4767,[3]May!$C:$Z,24,FALSE)</f>
        <v>2019</v>
      </c>
    </row>
    <row r="4768" spans="1:15" x14ac:dyDescent="0.25">
      <c r="A4768" t="s">
        <v>1245</v>
      </c>
      <c r="C4768" t="s">
        <v>1305</v>
      </c>
      <c r="E4768">
        <v>2</v>
      </c>
      <c r="F4768" t="s">
        <v>1247</v>
      </c>
      <c r="J4768" t="s">
        <v>23</v>
      </c>
      <c r="K4768">
        <v>4</v>
      </c>
      <c r="L4768">
        <v>20.440000000000001</v>
      </c>
      <c r="M4768">
        <v>1.6E-2</v>
      </c>
      <c r="O4768" s="12">
        <f>VLOOKUP(C4768,[3]May!$C:$Z,24,FALSE)</f>
        <v>2019</v>
      </c>
    </row>
    <row r="4769" spans="1:15" x14ac:dyDescent="0.25">
      <c r="A4769" t="s">
        <v>1245</v>
      </c>
      <c r="C4769" t="s">
        <v>1305</v>
      </c>
      <c r="E4769">
        <v>2</v>
      </c>
      <c r="F4769" t="s">
        <v>1247</v>
      </c>
      <c r="J4769" t="s">
        <v>23</v>
      </c>
      <c r="K4769">
        <v>2</v>
      </c>
      <c r="L4769">
        <v>130.26</v>
      </c>
      <c r="M4769">
        <v>0.10199999999999999</v>
      </c>
      <c r="O4769" s="12">
        <f>VLOOKUP(C4769,[3]May!$C:$Z,24,FALSE)</f>
        <v>2019</v>
      </c>
    </row>
    <row r="4770" spans="1:15" x14ac:dyDescent="0.25">
      <c r="A4770" t="s">
        <v>1245</v>
      </c>
      <c r="C4770" t="s">
        <v>1305</v>
      </c>
      <c r="E4770">
        <v>2</v>
      </c>
      <c r="F4770" t="s">
        <v>1247</v>
      </c>
      <c r="J4770" t="s">
        <v>23</v>
      </c>
      <c r="K4770">
        <v>6</v>
      </c>
      <c r="L4770">
        <v>390.78</v>
      </c>
      <c r="M4770">
        <v>0.30599999999999999</v>
      </c>
      <c r="O4770" s="12">
        <f>VLOOKUP(C4770,[3]May!$C:$Z,24,FALSE)</f>
        <v>2019</v>
      </c>
    </row>
    <row r="4771" spans="1:15" x14ac:dyDescent="0.25">
      <c r="A4771" t="s">
        <v>1245</v>
      </c>
      <c r="C4771" t="s">
        <v>1305</v>
      </c>
      <c r="E4771">
        <v>2</v>
      </c>
      <c r="F4771" t="s">
        <v>1247</v>
      </c>
      <c r="J4771" t="s">
        <v>23</v>
      </c>
      <c r="K4771">
        <v>2</v>
      </c>
      <c r="L4771">
        <v>10.220000000000001</v>
      </c>
      <c r="M4771">
        <v>8.0000000000000002E-3</v>
      </c>
      <c r="O4771" s="12">
        <f>VLOOKUP(C4771,[3]May!$C:$Z,24,FALSE)</f>
        <v>2019</v>
      </c>
    </row>
    <row r="4772" spans="1:15" x14ac:dyDescent="0.25">
      <c r="A4772" t="s">
        <v>1245</v>
      </c>
      <c r="C4772" t="s">
        <v>1305</v>
      </c>
      <c r="E4772">
        <v>2</v>
      </c>
      <c r="F4772" t="s">
        <v>1247</v>
      </c>
      <c r="J4772" t="s">
        <v>23</v>
      </c>
      <c r="K4772">
        <v>8</v>
      </c>
      <c r="L4772">
        <v>521.04</v>
      </c>
      <c r="M4772">
        <v>0.40799999999999997</v>
      </c>
      <c r="O4772" s="12">
        <f>VLOOKUP(C4772,[3]May!$C:$Z,24,FALSE)</f>
        <v>2019</v>
      </c>
    </row>
    <row r="4773" spans="1:15" x14ac:dyDescent="0.25">
      <c r="A4773" t="s">
        <v>1245</v>
      </c>
      <c r="C4773" t="s">
        <v>1305</v>
      </c>
      <c r="E4773">
        <v>2</v>
      </c>
      <c r="F4773" t="s">
        <v>1247</v>
      </c>
      <c r="J4773" t="s">
        <v>23</v>
      </c>
      <c r="K4773">
        <v>1</v>
      </c>
      <c r="L4773">
        <v>5.1100000000000003</v>
      </c>
      <c r="M4773">
        <v>4.0000000000000001E-3</v>
      </c>
      <c r="O4773" s="12">
        <f>VLOOKUP(C4773,[3]May!$C:$Z,24,FALSE)</f>
        <v>2019</v>
      </c>
    </row>
    <row r="4774" spans="1:15" x14ac:dyDescent="0.25">
      <c r="A4774" t="s">
        <v>1245</v>
      </c>
      <c r="C4774" t="s">
        <v>1305</v>
      </c>
      <c r="E4774">
        <v>2</v>
      </c>
      <c r="F4774" t="s">
        <v>1247</v>
      </c>
      <c r="J4774" t="s">
        <v>23</v>
      </c>
      <c r="K4774">
        <v>11</v>
      </c>
      <c r="L4774">
        <v>56.21</v>
      </c>
      <c r="M4774">
        <v>4.3999999999999997E-2</v>
      </c>
      <c r="O4774" s="12">
        <f>VLOOKUP(C4774,[3]May!$C:$Z,24,FALSE)</f>
        <v>2019</v>
      </c>
    </row>
    <row r="4775" spans="1:15" x14ac:dyDescent="0.25">
      <c r="A4775" t="s">
        <v>1245</v>
      </c>
      <c r="C4775" t="s">
        <v>1305</v>
      </c>
      <c r="E4775">
        <v>2</v>
      </c>
      <c r="F4775" t="s">
        <v>1247</v>
      </c>
      <c r="J4775" t="s">
        <v>23</v>
      </c>
      <c r="K4775">
        <v>2</v>
      </c>
      <c r="L4775">
        <v>130.26</v>
      </c>
      <c r="M4775">
        <v>0.10199999999999999</v>
      </c>
      <c r="O4775" s="12">
        <f>VLOOKUP(C4775,[3]May!$C:$Z,24,FALSE)</f>
        <v>2019</v>
      </c>
    </row>
    <row r="4776" spans="1:15" x14ac:dyDescent="0.25">
      <c r="A4776" t="s">
        <v>1245</v>
      </c>
      <c r="C4776" t="s">
        <v>1305</v>
      </c>
      <c r="E4776">
        <v>12</v>
      </c>
      <c r="F4776" t="s">
        <v>1253</v>
      </c>
      <c r="J4776" t="s">
        <v>23</v>
      </c>
      <c r="K4776">
        <v>1</v>
      </c>
      <c r="L4776">
        <v>61.2</v>
      </c>
      <c r="M4776">
        <v>8.3370000000000007E-3</v>
      </c>
      <c r="O4776" s="12">
        <f>VLOOKUP(C4776,[3]May!$C:$Z,24,FALSE)</f>
        <v>2019</v>
      </c>
    </row>
    <row r="4777" spans="1:15" x14ac:dyDescent="0.25">
      <c r="A4777" t="s">
        <v>1245</v>
      </c>
      <c r="C4777" t="s">
        <v>1305</v>
      </c>
      <c r="E4777">
        <v>2</v>
      </c>
      <c r="F4777" t="s">
        <v>1247</v>
      </c>
      <c r="J4777" t="s">
        <v>23</v>
      </c>
      <c r="K4777">
        <v>7</v>
      </c>
      <c r="L4777">
        <v>35.770000000000003</v>
      </c>
      <c r="M4777">
        <v>2.8000000000000001E-2</v>
      </c>
      <c r="O4777" s="12">
        <f>VLOOKUP(C4777,[3]May!$C:$Z,24,FALSE)</f>
        <v>2019</v>
      </c>
    </row>
    <row r="4778" spans="1:15" x14ac:dyDescent="0.25">
      <c r="A4778" t="s">
        <v>1245</v>
      </c>
      <c r="C4778" t="s">
        <v>1305</v>
      </c>
      <c r="E4778">
        <v>2</v>
      </c>
      <c r="F4778" t="s">
        <v>1247</v>
      </c>
      <c r="J4778" t="s">
        <v>23</v>
      </c>
      <c r="K4778">
        <v>1</v>
      </c>
      <c r="L4778">
        <v>65.13</v>
      </c>
      <c r="M4778">
        <v>5.0999999999999997E-2</v>
      </c>
      <c r="O4778" s="12">
        <f>VLOOKUP(C4778,[3]May!$C:$Z,24,FALSE)</f>
        <v>2019</v>
      </c>
    </row>
    <row r="4779" spans="1:15" x14ac:dyDescent="0.25">
      <c r="A4779" t="s">
        <v>1245</v>
      </c>
      <c r="C4779" t="s">
        <v>1305</v>
      </c>
      <c r="E4779">
        <v>7</v>
      </c>
      <c r="F4779" t="s">
        <v>1255</v>
      </c>
      <c r="J4779" t="s">
        <v>23</v>
      </c>
      <c r="K4779">
        <v>2</v>
      </c>
      <c r="L4779">
        <v>112.52</v>
      </c>
      <c r="M4779">
        <v>6.5799999999999997E-2</v>
      </c>
      <c r="O4779" s="12">
        <f>VLOOKUP(C4779,[3]May!$C:$Z,24,FALSE)</f>
        <v>2019</v>
      </c>
    </row>
    <row r="4780" spans="1:15" x14ac:dyDescent="0.25">
      <c r="A4780" t="s">
        <v>1245</v>
      </c>
      <c r="C4780" t="s">
        <v>1305</v>
      </c>
      <c r="E4780">
        <v>2</v>
      </c>
      <c r="F4780" t="s">
        <v>1247</v>
      </c>
      <c r="J4780" t="s">
        <v>23</v>
      </c>
      <c r="K4780">
        <v>11</v>
      </c>
      <c r="L4780">
        <v>56.21</v>
      </c>
      <c r="M4780">
        <v>4.3999999999999997E-2</v>
      </c>
      <c r="O4780" s="12">
        <f>VLOOKUP(C4780,[3]May!$C:$Z,24,FALSE)</f>
        <v>2019</v>
      </c>
    </row>
    <row r="4781" spans="1:15" x14ac:dyDescent="0.25">
      <c r="A4781" t="s">
        <v>1245</v>
      </c>
      <c r="C4781" t="s">
        <v>1305</v>
      </c>
      <c r="E4781">
        <v>2</v>
      </c>
      <c r="F4781" t="s">
        <v>1247</v>
      </c>
      <c r="J4781" t="s">
        <v>23</v>
      </c>
      <c r="K4781">
        <v>9</v>
      </c>
      <c r="L4781">
        <v>45.99</v>
      </c>
      <c r="M4781">
        <v>3.5999999999999997E-2</v>
      </c>
      <c r="O4781" s="12">
        <f>VLOOKUP(C4781,[3]May!$C:$Z,24,FALSE)</f>
        <v>2019</v>
      </c>
    </row>
    <row r="4782" spans="1:15" x14ac:dyDescent="0.25">
      <c r="A4782" t="s">
        <v>1245</v>
      </c>
      <c r="C4782" t="s">
        <v>1305</v>
      </c>
      <c r="E4782">
        <v>2</v>
      </c>
      <c r="F4782" t="s">
        <v>1247</v>
      </c>
      <c r="J4782" t="s">
        <v>23</v>
      </c>
      <c r="K4782">
        <v>3</v>
      </c>
      <c r="L4782">
        <v>195.39</v>
      </c>
      <c r="M4782">
        <v>0.153</v>
      </c>
      <c r="O4782" s="12">
        <f>VLOOKUP(C4782,[3]May!$C:$Z,24,FALSE)</f>
        <v>2019</v>
      </c>
    </row>
    <row r="4783" spans="1:15" x14ac:dyDescent="0.25">
      <c r="A4783" t="s">
        <v>1245</v>
      </c>
      <c r="C4783" t="s">
        <v>1305</v>
      </c>
      <c r="E4783">
        <v>2</v>
      </c>
      <c r="F4783" t="s">
        <v>1247</v>
      </c>
      <c r="J4783" t="s">
        <v>23</v>
      </c>
      <c r="K4783">
        <v>3</v>
      </c>
      <c r="L4783">
        <v>15.33</v>
      </c>
      <c r="M4783">
        <v>1.2E-2</v>
      </c>
      <c r="O4783" s="12">
        <f>VLOOKUP(C4783,[3]May!$C:$Z,24,FALSE)</f>
        <v>2019</v>
      </c>
    </row>
    <row r="4784" spans="1:15" x14ac:dyDescent="0.25">
      <c r="A4784" t="s">
        <v>1245</v>
      </c>
      <c r="C4784" t="s">
        <v>1305</v>
      </c>
      <c r="E4784">
        <v>2</v>
      </c>
      <c r="F4784" t="s">
        <v>1247</v>
      </c>
      <c r="J4784" t="s">
        <v>23</v>
      </c>
      <c r="K4784">
        <v>2</v>
      </c>
      <c r="L4784">
        <v>130.26</v>
      </c>
      <c r="M4784">
        <v>0.10199999999999999</v>
      </c>
      <c r="O4784" s="12">
        <f>VLOOKUP(C4784,[3]May!$C:$Z,24,FALSE)</f>
        <v>2019</v>
      </c>
    </row>
    <row r="4785" spans="1:15" x14ac:dyDescent="0.25">
      <c r="A4785" t="s">
        <v>1245</v>
      </c>
      <c r="C4785" t="s">
        <v>1305</v>
      </c>
      <c r="E4785">
        <v>2</v>
      </c>
      <c r="F4785" t="s">
        <v>1247</v>
      </c>
      <c r="J4785" t="s">
        <v>23</v>
      </c>
      <c r="K4785">
        <v>6</v>
      </c>
      <c r="L4785">
        <v>30.66</v>
      </c>
      <c r="M4785">
        <v>2.4E-2</v>
      </c>
      <c r="O4785" s="12">
        <f>VLOOKUP(C4785,[3]May!$C:$Z,24,FALSE)</f>
        <v>2019</v>
      </c>
    </row>
    <row r="4786" spans="1:15" x14ac:dyDescent="0.25">
      <c r="A4786" t="s">
        <v>1245</v>
      </c>
      <c r="C4786" t="s">
        <v>1305</v>
      </c>
      <c r="E4786">
        <v>12</v>
      </c>
      <c r="F4786" t="s">
        <v>1253</v>
      </c>
      <c r="J4786" t="s">
        <v>23</v>
      </c>
      <c r="K4786">
        <v>1</v>
      </c>
      <c r="L4786">
        <v>61.2</v>
      </c>
      <c r="M4786">
        <v>8.3370000000000007E-3</v>
      </c>
      <c r="O4786" s="12">
        <f>VLOOKUP(C4786,[3]May!$C:$Z,24,FALSE)</f>
        <v>2019</v>
      </c>
    </row>
    <row r="4787" spans="1:15" x14ac:dyDescent="0.25">
      <c r="A4787" t="s">
        <v>1245</v>
      </c>
      <c r="C4787" t="s">
        <v>1305</v>
      </c>
      <c r="E4787">
        <v>2</v>
      </c>
      <c r="F4787" t="s">
        <v>1247</v>
      </c>
      <c r="J4787" t="s">
        <v>23</v>
      </c>
      <c r="K4787">
        <v>8</v>
      </c>
      <c r="L4787">
        <v>40.880000000000003</v>
      </c>
      <c r="M4787">
        <v>3.2000000000000001E-2</v>
      </c>
      <c r="O4787" s="12">
        <f>VLOOKUP(C4787,[3]May!$C:$Z,24,FALSE)</f>
        <v>2019</v>
      </c>
    </row>
    <row r="4788" spans="1:15" x14ac:dyDescent="0.25">
      <c r="A4788" t="s">
        <v>1245</v>
      </c>
      <c r="C4788" t="s">
        <v>1305</v>
      </c>
      <c r="E4788">
        <v>2</v>
      </c>
      <c r="F4788" t="s">
        <v>1247</v>
      </c>
      <c r="J4788" t="s">
        <v>23</v>
      </c>
      <c r="K4788">
        <v>1</v>
      </c>
      <c r="L4788">
        <v>65.13</v>
      </c>
      <c r="M4788">
        <v>5.0999999999999997E-2</v>
      </c>
      <c r="O4788" s="12">
        <f>VLOOKUP(C4788,[3]May!$C:$Z,24,FALSE)</f>
        <v>2019</v>
      </c>
    </row>
    <row r="4789" spans="1:15" x14ac:dyDescent="0.25">
      <c r="A4789" t="s">
        <v>1245</v>
      </c>
      <c r="C4789" t="s">
        <v>1305</v>
      </c>
      <c r="E4789">
        <v>2</v>
      </c>
      <c r="F4789" t="s">
        <v>1247</v>
      </c>
      <c r="J4789" t="s">
        <v>23</v>
      </c>
      <c r="K4789">
        <v>7</v>
      </c>
      <c r="L4789">
        <v>35.770000000000003</v>
      </c>
      <c r="M4789">
        <v>2.8000000000000001E-2</v>
      </c>
      <c r="O4789" s="12">
        <f>VLOOKUP(C4789,[3]May!$C:$Z,24,FALSE)</f>
        <v>2019</v>
      </c>
    </row>
    <row r="4790" spans="1:15" x14ac:dyDescent="0.25">
      <c r="A4790" t="s">
        <v>1245</v>
      </c>
      <c r="C4790" t="s">
        <v>1305</v>
      </c>
      <c r="E4790">
        <v>6</v>
      </c>
      <c r="F4790" t="s">
        <v>1250</v>
      </c>
      <c r="J4790" t="s">
        <v>23</v>
      </c>
      <c r="K4790">
        <v>2</v>
      </c>
      <c r="L4790">
        <v>21.7</v>
      </c>
      <c r="M4790">
        <v>1.7000000000000001E-2</v>
      </c>
      <c r="O4790" s="12">
        <f>VLOOKUP(C4790,[3]May!$C:$Z,24,FALSE)</f>
        <v>2019</v>
      </c>
    </row>
    <row r="4791" spans="1:15" x14ac:dyDescent="0.25">
      <c r="A4791" t="s">
        <v>1245</v>
      </c>
      <c r="C4791" t="s">
        <v>1305</v>
      </c>
      <c r="E4791">
        <v>2</v>
      </c>
      <c r="F4791" t="s">
        <v>1247</v>
      </c>
      <c r="J4791" t="s">
        <v>23</v>
      </c>
      <c r="K4791">
        <v>2</v>
      </c>
      <c r="L4791">
        <v>10.220000000000001</v>
      </c>
      <c r="M4791">
        <v>8.0000000000000002E-3</v>
      </c>
      <c r="O4791" s="12">
        <f>VLOOKUP(C4791,[3]May!$C:$Z,24,FALSE)</f>
        <v>2019</v>
      </c>
    </row>
    <row r="4792" spans="1:15" x14ac:dyDescent="0.25">
      <c r="A4792" t="s">
        <v>1245</v>
      </c>
      <c r="C4792" t="s">
        <v>1305</v>
      </c>
      <c r="E4792">
        <v>2</v>
      </c>
      <c r="F4792" t="s">
        <v>1247</v>
      </c>
      <c r="J4792" t="s">
        <v>23</v>
      </c>
      <c r="K4792">
        <v>7</v>
      </c>
      <c r="L4792">
        <v>455.91</v>
      </c>
      <c r="M4792">
        <v>0.35699999999999998</v>
      </c>
      <c r="O4792" s="12">
        <f>VLOOKUP(C4792,[3]May!$C:$Z,24,FALSE)</f>
        <v>2019</v>
      </c>
    </row>
    <row r="4793" spans="1:15" x14ac:dyDescent="0.25">
      <c r="A4793" t="s">
        <v>1245</v>
      </c>
      <c r="C4793" t="s">
        <v>1305</v>
      </c>
      <c r="E4793">
        <v>2</v>
      </c>
      <c r="F4793" t="s">
        <v>1247</v>
      </c>
      <c r="J4793" t="s">
        <v>23</v>
      </c>
      <c r="K4793">
        <v>4</v>
      </c>
      <c r="L4793">
        <v>20.440000000000001</v>
      </c>
      <c r="M4793">
        <v>1.6E-2</v>
      </c>
      <c r="O4793" s="12">
        <f>VLOOKUP(C4793,[3]May!$C:$Z,24,FALSE)</f>
        <v>2019</v>
      </c>
    </row>
    <row r="4794" spans="1:15" x14ac:dyDescent="0.25">
      <c r="A4794" t="s">
        <v>1245</v>
      </c>
      <c r="C4794" t="s">
        <v>1305</v>
      </c>
      <c r="E4794">
        <v>2</v>
      </c>
      <c r="F4794" t="s">
        <v>1247</v>
      </c>
      <c r="J4794" t="s">
        <v>23</v>
      </c>
      <c r="K4794">
        <v>9</v>
      </c>
      <c r="L4794">
        <v>45.99</v>
      </c>
      <c r="M4794">
        <v>3.5999999999999997E-2</v>
      </c>
      <c r="O4794" s="12">
        <f>VLOOKUP(C4794,[3]May!$C:$Z,24,FALSE)</f>
        <v>2019</v>
      </c>
    </row>
    <row r="4795" spans="1:15" x14ac:dyDescent="0.25">
      <c r="A4795" t="s">
        <v>1245</v>
      </c>
      <c r="C4795" t="s">
        <v>1305</v>
      </c>
      <c r="E4795">
        <v>2</v>
      </c>
      <c r="F4795" t="s">
        <v>1247</v>
      </c>
      <c r="J4795" t="s">
        <v>23</v>
      </c>
      <c r="K4795">
        <v>2</v>
      </c>
      <c r="L4795">
        <v>10.220000000000001</v>
      </c>
      <c r="M4795">
        <v>8.0000000000000002E-3</v>
      </c>
      <c r="O4795" s="12">
        <f>VLOOKUP(C4795,[3]May!$C:$Z,24,FALSE)</f>
        <v>2019</v>
      </c>
    </row>
    <row r="4796" spans="1:15" x14ac:dyDescent="0.25">
      <c r="A4796" t="s">
        <v>1245</v>
      </c>
      <c r="C4796" t="s">
        <v>1305</v>
      </c>
      <c r="E4796">
        <v>2</v>
      </c>
      <c r="F4796" t="s">
        <v>1247</v>
      </c>
      <c r="J4796" t="s">
        <v>23</v>
      </c>
      <c r="K4796">
        <v>7</v>
      </c>
      <c r="L4796">
        <v>455.91</v>
      </c>
      <c r="M4796">
        <v>0.35699999999999998</v>
      </c>
      <c r="O4796" s="12">
        <f>VLOOKUP(C4796,[3]May!$C:$Z,24,FALSE)</f>
        <v>2019</v>
      </c>
    </row>
    <row r="4797" spans="1:15" x14ac:dyDescent="0.25">
      <c r="A4797" t="s">
        <v>1245</v>
      </c>
      <c r="C4797" t="s">
        <v>1305</v>
      </c>
      <c r="E4797">
        <v>2</v>
      </c>
      <c r="F4797" t="s">
        <v>1247</v>
      </c>
      <c r="J4797" t="s">
        <v>23</v>
      </c>
      <c r="K4797">
        <v>2</v>
      </c>
      <c r="L4797">
        <v>10.220000000000001</v>
      </c>
      <c r="M4797">
        <v>8.0000000000000002E-3</v>
      </c>
      <c r="O4797" s="12">
        <f>VLOOKUP(C4797,[3]May!$C:$Z,24,FALSE)</f>
        <v>2019</v>
      </c>
    </row>
    <row r="4798" spans="1:15" x14ac:dyDescent="0.25">
      <c r="A4798" t="s">
        <v>1245</v>
      </c>
      <c r="C4798" t="s">
        <v>1305</v>
      </c>
      <c r="E4798">
        <v>2</v>
      </c>
      <c r="F4798" t="s">
        <v>1247</v>
      </c>
      <c r="J4798" t="s">
        <v>23</v>
      </c>
      <c r="K4798">
        <v>2</v>
      </c>
      <c r="L4798">
        <v>10.220000000000001</v>
      </c>
      <c r="M4798">
        <v>8.0000000000000002E-3</v>
      </c>
      <c r="O4798" s="12">
        <f>VLOOKUP(C4798,[3]May!$C:$Z,24,FALSE)</f>
        <v>2019</v>
      </c>
    </row>
    <row r="4799" spans="1:15" x14ac:dyDescent="0.25">
      <c r="A4799" t="s">
        <v>1245</v>
      </c>
      <c r="C4799" t="s">
        <v>1305</v>
      </c>
      <c r="E4799">
        <v>2</v>
      </c>
      <c r="F4799" t="s">
        <v>1247</v>
      </c>
      <c r="J4799" t="s">
        <v>23</v>
      </c>
      <c r="K4799">
        <v>3</v>
      </c>
      <c r="L4799">
        <v>15.33</v>
      </c>
      <c r="M4799">
        <v>1.2E-2</v>
      </c>
      <c r="O4799" s="12">
        <f>VLOOKUP(C4799,[3]May!$C:$Z,24,FALSE)</f>
        <v>2019</v>
      </c>
    </row>
    <row r="4800" spans="1:15" x14ac:dyDescent="0.25">
      <c r="A4800" t="s">
        <v>1245</v>
      </c>
      <c r="C4800" t="s">
        <v>1305</v>
      </c>
      <c r="E4800">
        <v>2</v>
      </c>
      <c r="F4800" t="s">
        <v>1247</v>
      </c>
      <c r="J4800" t="s">
        <v>23</v>
      </c>
      <c r="K4800">
        <v>1</v>
      </c>
      <c r="L4800">
        <v>65.13</v>
      </c>
      <c r="M4800">
        <v>5.0999999999999997E-2</v>
      </c>
      <c r="O4800" s="12">
        <f>VLOOKUP(C4800,[3]May!$C:$Z,24,FALSE)</f>
        <v>2019</v>
      </c>
    </row>
    <row r="4801" spans="1:15" x14ac:dyDescent="0.25">
      <c r="A4801" t="s">
        <v>1245</v>
      </c>
      <c r="C4801" t="s">
        <v>1305</v>
      </c>
      <c r="E4801">
        <v>2</v>
      </c>
      <c r="F4801" t="s">
        <v>1247</v>
      </c>
      <c r="J4801" t="s">
        <v>23</v>
      </c>
      <c r="K4801">
        <v>2</v>
      </c>
      <c r="L4801">
        <v>10.220000000000001</v>
      </c>
      <c r="M4801">
        <v>8.0000000000000002E-3</v>
      </c>
      <c r="O4801" s="12">
        <f>VLOOKUP(C4801,[3]May!$C:$Z,24,FALSE)</f>
        <v>2019</v>
      </c>
    </row>
    <row r="4802" spans="1:15" x14ac:dyDescent="0.25">
      <c r="A4802" t="s">
        <v>1245</v>
      </c>
      <c r="C4802" t="s">
        <v>1305</v>
      </c>
      <c r="E4802">
        <v>2</v>
      </c>
      <c r="F4802" t="s">
        <v>1247</v>
      </c>
      <c r="J4802" t="s">
        <v>23</v>
      </c>
      <c r="K4802">
        <v>1</v>
      </c>
      <c r="L4802">
        <v>65.13</v>
      </c>
      <c r="M4802">
        <v>5.0999999999999997E-2</v>
      </c>
      <c r="O4802" s="12">
        <f>VLOOKUP(C4802,[3]May!$C:$Z,24,FALSE)</f>
        <v>2019</v>
      </c>
    </row>
    <row r="4803" spans="1:15" x14ac:dyDescent="0.25">
      <c r="A4803" t="s">
        <v>1245</v>
      </c>
      <c r="C4803" t="s">
        <v>1305</v>
      </c>
      <c r="E4803">
        <v>6</v>
      </c>
      <c r="F4803" t="s">
        <v>1250</v>
      </c>
      <c r="J4803" t="s">
        <v>23</v>
      </c>
      <c r="K4803">
        <v>1</v>
      </c>
      <c r="L4803">
        <v>10.85</v>
      </c>
      <c r="M4803">
        <v>8.5000000000000006E-3</v>
      </c>
      <c r="O4803" s="12">
        <f>VLOOKUP(C4803,[3]May!$C:$Z,24,FALSE)</f>
        <v>2019</v>
      </c>
    </row>
    <row r="4804" spans="1:15" x14ac:dyDescent="0.25">
      <c r="A4804" t="s">
        <v>1245</v>
      </c>
      <c r="C4804" t="s">
        <v>1305</v>
      </c>
      <c r="E4804">
        <v>2</v>
      </c>
      <c r="F4804" t="s">
        <v>1247</v>
      </c>
      <c r="J4804" t="s">
        <v>23</v>
      </c>
      <c r="K4804">
        <v>5</v>
      </c>
      <c r="L4804">
        <v>25.55</v>
      </c>
      <c r="M4804">
        <v>0.02</v>
      </c>
      <c r="O4804" s="12">
        <f>VLOOKUP(C4804,[3]May!$C:$Z,24,FALSE)</f>
        <v>2019</v>
      </c>
    </row>
    <row r="4805" spans="1:15" x14ac:dyDescent="0.25">
      <c r="A4805" t="s">
        <v>1245</v>
      </c>
      <c r="C4805" t="s">
        <v>1305</v>
      </c>
      <c r="E4805">
        <v>2</v>
      </c>
      <c r="F4805" t="s">
        <v>1247</v>
      </c>
      <c r="J4805" t="s">
        <v>23</v>
      </c>
      <c r="K4805">
        <v>5</v>
      </c>
      <c r="L4805">
        <v>25.55</v>
      </c>
      <c r="M4805">
        <v>0.02</v>
      </c>
      <c r="O4805" s="12">
        <f>VLOOKUP(C4805,[3]May!$C:$Z,24,FALSE)</f>
        <v>2019</v>
      </c>
    </row>
    <row r="4806" spans="1:15" x14ac:dyDescent="0.25">
      <c r="A4806" t="s">
        <v>1245</v>
      </c>
      <c r="C4806" t="s">
        <v>1305</v>
      </c>
      <c r="E4806">
        <v>2</v>
      </c>
      <c r="F4806" t="s">
        <v>1247</v>
      </c>
      <c r="J4806" t="s">
        <v>23</v>
      </c>
      <c r="K4806">
        <v>1</v>
      </c>
      <c r="L4806">
        <v>65.13</v>
      </c>
      <c r="M4806">
        <v>5.0999999999999997E-2</v>
      </c>
      <c r="O4806" s="12">
        <f>VLOOKUP(C4806,[3]May!$C:$Z,24,FALSE)</f>
        <v>2019</v>
      </c>
    </row>
    <row r="4807" spans="1:15" x14ac:dyDescent="0.25">
      <c r="A4807" t="s">
        <v>1245</v>
      </c>
      <c r="C4807" t="s">
        <v>1305</v>
      </c>
      <c r="E4807">
        <v>2</v>
      </c>
      <c r="F4807" t="s">
        <v>1247</v>
      </c>
      <c r="J4807" t="s">
        <v>23</v>
      </c>
      <c r="K4807">
        <v>1</v>
      </c>
      <c r="L4807">
        <v>65.13</v>
      </c>
      <c r="M4807">
        <v>5.0999999999999997E-2</v>
      </c>
      <c r="O4807" s="12">
        <f>VLOOKUP(C4807,[3]May!$C:$Z,24,FALSE)</f>
        <v>2019</v>
      </c>
    </row>
    <row r="4808" spans="1:15" x14ac:dyDescent="0.25">
      <c r="A4808" t="s">
        <v>1245</v>
      </c>
      <c r="C4808" t="s">
        <v>1305</v>
      </c>
      <c r="E4808">
        <v>2</v>
      </c>
      <c r="F4808" t="s">
        <v>1247</v>
      </c>
      <c r="J4808" t="s">
        <v>23</v>
      </c>
      <c r="K4808">
        <v>6</v>
      </c>
      <c r="L4808">
        <v>30.66</v>
      </c>
      <c r="M4808">
        <v>2.4E-2</v>
      </c>
      <c r="O4808" s="12">
        <f>VLOOKUP(C4808,[3]May!$C:$Z,24,FALSE)</f>
        <v>2019</v>
      </c>
    </row>
    <row r="4809" spans="1:15" x14ac:dyDescent="0.25">
      <c r="A4809" t="s">
        <v>1245</v>
      </c>
      <c r="C4809" t="s">
        <v>1305</v>
      </c>
      <c r="E4809">
        <v>12</v>
      </c>
      <c r="F4809" t="s">
        <v>1253</v>
      </c>
      <c r="J4809" t="s">
        <v>23</v>
      </c>
      <c r="K4809">
        <v>1</v>
      </c>
      <c r="L4809">
        <v>61.2</v>
      </c>
      <c r="M4809">
        <v>8.3370000000000007E-3</v>
      </c>
      <c r="O4809" s="12">
        <f>VLOOKUP(C4809,[3]May!$C:$Z,24,FALSE)</f>
        <v>2019</v>
      </c>
    </row>
    <row r="4810" spans="1:15" x14ac:dyDescent="0.25">
      <c r="A4810" t="s">
        <v>1245</v>
      </c>
      <c r="C4810" t="s">
        <v>1305</v>
      </c>
      <c r="E4810">
        <v>2</v>
      </c>
      <c r="F4810" t="s">
        <v>1247</v>
      </c>
      <c r="J4810" t="s">
        <v>23</v>
      </c>
      <c r="K4810">
        <v>1</v>
      </c>
      <c r="L4810">
        <v>65.13</v>
      </c>
      <c r="M4810">
        <v>5.0999999999999997E-2</v>
      </c>
      <c r="O4810" s="12">
        <f>VLOOKUP(C4810,[3]May!$C:$Z,24,FALSE)</f>
        <v>2019</v>
      </c>
    </row>
    <row r="4811" spans="1:15" x14ac:dyDescent="0.25">
      <c r="A4811" t="s">
        <v>1245</v>
      </c>
      <c r="C4811" t="s">
        <v>1305</v>
      </c>
      <c r="E4811">
        <v>12</v>
      </c>
      <c r="F4811" t="s">
        <v>1253</v>
      </c>
      <c r="J4811" t="s">
        <v>23</v>
      </c>
      <c r="K4811">
        <v>1</v>
      </c>
      <c r="L4811">
        <v>61.2</v>
      </c>
      <c r="M4811">
        <v>8.3370000000000007E-3</v>
      </c>
      <c r="O4811" s="12">
        <f>VLOOKUP(C4811,[3]May!$C:$Z,24,FALSE)</f>
        <v>2019</v>
      </c>
    </row>
    <row r="4812" spans="1:15" x14ac:dyDescent="0.25">
      <c r="A4812" t="s">
        <v>1245</v>
      </c>
      <c r="C4812" t="s">
        <v>1305</v>
      </c>
      <c r="E4812">
        <v>6</v>
      </c>
      <c r="F4812" t="s">
        <v>1250</v>
      </c>
      <c r="J4812" t="s">
        <v>23</v>
      </c>
      <c r="K4812">
        <v>2</v>
      </c>
      <c r="L4812">
        <v>21.7</v>
      </c>
      <c r="M4812">
        <v>1.7000000000000001E-2</v>
      </c>
      <c r="O4812" s="12">
        <f>VLOOKUP(C4812,[3]May!$C:$Z,24,FALSE)</f>
        <v>2019</v>
      </c>
    </row>
    <row r="4813" spans="1:15" x14ac:dyDescent="0.25">
      <c r="A4813" t="s">
        <v>1245</v>
      </c>
      <c r="C4813" t="s">
        <v>1305</v>
      </c>
      <c r="E4813">
        <v>2</v>
      </c>
      <c r="F4813" t="s">
        <v>1247</v>
      </c>
      <c r="J4813" t="s">
        <v>23</v>
      </c>
      <c r="K4813">
        <v>1</v>
      </c>
      <c r="L4813">
        <v>5.1100000000000003</v>
      </c>
      <c r="M4813">
        <v>4.0000000000000001E-3</v>
      </c>
      <c r="O4813" s="12">
        <f>VLOOKUP(C4813,[3]May!$C:$Z,24,FALSE)</f>
        <v>2019</v>
      </c>
    </row>
    <row r="4814" spans="1:15" x14ac:dyDescent="0.25">
      <c r="A4814" t="s">
        <v>1245</v>
      </c>
      <c r="C4814" t="s">
        <v>1305</v>
      </c>
      <c r="E4814">
        <v>2</v>
      </c>
      <c r="F4814" t="s">
        <v>1247</v>
      </c>
      <c r="J4814" t="s">
        <v>23</v>
      </c>
      <c r="K4814">
        <v>7</v>
      </c>
      <c r="L4814">
        <v>35.770000000000003</v>
      </c>
      <c r="M4814">
        <v>2.8000000000000001E-2</v>
      </c>
      <c r="O4814" s="12">
        <f>VLOOKUP(C4814,[3]May!$C:$Z,24,FALSE)</f>
        <v>2019</v>
      </c>
    </row>
    <row r="4815" spans="1:15" x14ac:dyDescent="0.25">
      <c r="A4815" t="s">
        <v>1245</v>
      </c>
      <c r="C4815" t="s">
        <v>1305</v>
      </c>
      <c r="E4815">
        <v>2</v>
      </c>
      <c r="F4815" t="s">
        <v>1247</v>
      </c>
      <c r="J4815" t="s">
        <v>23</v>
      </c>
      <c r="K4815">
        <v>3</v>
      </c>
      <c r="L4815">
        <v>195.39</v>
      </c>
      <c r="M4815">
        <v>0.153</v>
      </c>
      <c r="O4815" s="12">
        <f>VLOOKUP(C4815,[3]May!$C:$Z,24,FALSE)</f>
        <v>2019</v>
      </c>
    </row>
    <row r="4816" spans="1:15" x14ac:dyDescent="0.25">
      <c r="A4816" t="s">
        <v>1245</v>
      </c>
      <c r="C4816" t="s">
        <v>1305</v>
      </c>
      <c r="E4816">
        <v>2</v>
      </c>
      <c r="F4816" t="s">
        <v>1247</v>
      </c>
      <c r="J4816" t="s">
        <v>23</v>
      </c>
      <c r="K4816">
        <v>3</v>
      </c>
      <c r="L4816">
        <v>15.33</v>
      </c>
      <c r="M4816">
        <v>1.2E-2</v>
      </c>
      <c r="O4816" s="12">
        <f>VLOOKUP(C4816,[3]May!$C:$Z,24,FALSE)</f>
        <v>2019</v>
      </c>
    </row>
    <row r="4817" spans="1:15" x14ac:dyDescent="0.25">
      <c r="A4817" t="s">
        <v>1245</v>
      </c>
      <c r="C4817" t="s">
        <v>1305</v>
      </c>
      <c r="E4817">
        <v>2</v>
      </c>
      <c r="F4817" t="s">
        <v>1247</v>
      </c>
      <c r="J4817" t="s">
        <v>23</v>
      </c>
      <c r="K4817">
        <v>2</v>
      </c>
      <c r="L4817">
        <v>10.220000000000001</v>
      </c>
      <c r="M4817">
        <v>8.0000000000000002E-3</v>
      </c>
      <c r="O4817" s="12">
        <f>VLOOKUP(C4817,[3]May!$C:$Z,24,FALSE)</f>
        <v>2019</v>
      </c>
    </row>
    <row r="4818" spans="1:15" x14ac:dyDescent="0.25">
      <c r="A4818" t="s">
        <v>1245</v>
      </c>
      <c r="C4818" t="s">
        <v>1305</v>
      </c>
      <c r="E4818">
        <v>2</v>
      </c>
      <c r="F4818" t="s">
        <v>1247</v>
      </c>
      <c r="J4818" t="s">
        <v>23</v>
      </c>
      <c r="K4818">
        <v>6</v>
      </c>
      <c r="L4818">
        <v>30.66</v>
      </c>
      <c r="M4818">
        <v>2.4E-2</v>
      </c>
      <c r="O4818" s="12">
        <f>VLOOKUP(C4818,[3]May!$C:$Z,24,FALSE)</f>
        <v>2019</v>
      </c>
    </row>
    <row r="4819" spans="1:15" x14ac:dyDescent="0.25">
      <c r="A4819" t="s">
        <v>1245</v>
      </c>
      <c r="C4819" t="s">
        <v>1305</v>
      </c>
      <c r="E4819">
        <v>2</v>
      </c>
      <c r="F4819" t="s">
        <v>1247</v>
      </c>
      <c r="J4819" t="s">
        <v>23</v>
      </c>
      <c r="K4819">
        <v>6</v>
      </c>
      <c r="L4819">
        <v>30.66</v>
      </c>
      <c r="M4819">
        <v>2.4E-2</v>
      </c>
      <c r="O4819" s="12">
        <f>VLOOKUP(C4819,[3]May!$C:$Z,24,FALSE)</f>
        <v>2019</v>
      </c>
    </row>
    <row r="4820" spans="1:15" x14ac:dyDescent="0.25">
      <c r="A4820" t="s">
        <v>1245</v>
      </c>
      <c r="C4820" t="s">
        <v>1305</v>
      </c>
      <c r="E4820">
        <v>6</v>
      </c>
      <c r="F4820" t="s">
        <v>1250</v>
      </c>
      <c r="J4820" t="s">
        <v>23</v>
      </c>
      <c r="K4820">
        <v>1</v>
      </c>
      <c r="L4820">
        <v>10.85</v>
      </c>
      <c r="M4820">
        <v>8.5000000000000006E-3</v>
      </c>
      <c r="O4820" s="12">
        <f>VLOOKUP(C4820,[3]May!$C:$Z,24,FALSE)</f>
        <v>2019</v>
      </c>
    </row>
    <row r="4821" spans="1:15" x14ac:dyDescent="0.25">
      <c r="A4821" t="s">
        <v>1245</v>
      </c>
      <c r="C4821" t="s">
        <v>1309</v>
      </c>
      <c r="E4821">
        <v>2</v>
      </c>
      <c r="F4821" t="s">
        <v>1247</v>
      </c>
      <c r="J4821" t="s">
        <v>23</v>
      </c>
      <c r="K4821">
        <v>9</v>
      </c>
      <c r="L4821">
        <v>586.16999999999996</v>
      </c>
      <c r="M4821">
        <v>0.45900000000000002</v>
      </c>
      <c r="O4821" s="12">
        <f>VLOOKUP(C4821,[3]May!$C:$Z,24,FALSE)</f>
        <v>2019</v>
      </c>
    </row>
    <row r="4822" spans="1:15" x14ac:dyDescent="0.25">
      <c r="A4822" t="s">
        <v>1245</v>
      </c>
      <c r="C4822" t="s">
        <v>1309</v>
      </c>
      <c r="E4822">
        <v>12</v>
      </c>
      <c r="F4822" t="s">
        <v>1253</v>
      </c>
      <c r="J4822" t="s">
        <v>23</v>
      </c>
      <c r="K4822">
        <v>1</v>
      </c>
      <c r="L4822">
        <v>61.2</v>
      </c>
      <c r="M4822">
        <v>8.3370000000000007E-3</v>
      </c>
      <c r="O4822" s="12">
        <f>VLOOKUP(C4822,[3]May!$C:$Z,24,FALSE)</f>
        <v>2019</v>
      </c>
    </row>
    <row r="4823" spans="1:15" x14ac:dyDescent="0.25">
      <c r="A4823" t="s">
        <v>1245</v>
      </c>
      <c r="C4823" t="s">
        <v>1309</v>
      </c>
      <c r="E4823">
        <v>2</v>
      </c>
      <c r="F4823" t="s">
        <v>1247</v>
      </c>
      <c r="J4823" t="s">
        <v>23</v>
      </c>
      <c r="K4823">
        <v>1</v>
      </c>
      <c r="L4823">
        <v>65.13</v>
      </c>
      <c r="M4823">
        <v>5.0999999999999997E-2</v>
      </c>
      <c r="O4823" s="12">
        <f>VLOOKUP(C4823,[3]May!$C:$Z,24,FALSE)</f>
        <v>2019</v>
      </c>
    </row>
    <row r="4824" spans="1:15" x14ac:dyDescent="0.25">
      <c r="A4824" t="s">
        <v>1245</v>
      </c>
      <c r="C4824" t="s">
        <v>1309</v>
      </c>
      <c r="E4824">
        <v>2</v>
      </c>
      <c r="F4824" t="s">
        <v>1247</v>
      </c>
      <c r="J4824" t="s">
        <v>23</v>
      </c>
      <c r="K4824">
        <v>9</v>
      </c>
      <c r="L4824">
        <v>45.99</v>
      </c>
      <c r="M4824">
        <v>3.5999999999999997E-2</v>
      </c>
      <c r="O4824" s="12">
        <f>VLOOKUP(C4824,[3]May!$C:$Z,24,FALSE)</f>
        <v>2019</v>
      </c>
    </row>
    <row r="4825" spans="1:15" x14ac:dyDescent="0.25">
      <c r="A4825" t="s">
        <v>1245</v>
      </c>
      <c r="C4825" t="s">
        <v>1309</v>
      </c>
      <c r="E4825">
        <v>12</v>
      </c>
      <c r="F4825" t="s">
        <v>1253</v>
      </c>
      <c r="J4825" t="s">
        <v>23</v>
      </c>
      <c r="K4825">
        <v>1</v>
      </c>
      <c r="L4825">
        <v>61.2</v>
      </c>
      <c r="M4825">
        <v>8.3370000000000007E-3</v>
      </c>
      <c r="O4825" s="12">
        <f>VLOOKUP(C4825,[3]May!$C:$Z,24,FALSE)</f>
        <v>2019</v>
      </c>
    </row>
    <row r="4826" spans="1:15" x14ac:dyDescent="0.25">
      <c r="A4826" t="s">
        <v>1245</v>
      </c>
      <c r="C4826" t="s">
        <v>1309</v>
      </c>
      <c r="E4826">
        <v>8</v>
      </c>
      <c r="F4826" t="s">
        <v>1251</v>
      </c>
      <c r="J4826" t="s">
        <v>23</v>
      </c>
      <c r="K4826">
        <v>6</v>
      </c>
      <c r="L4826">
        <v>330.36</v>
      </c>
      <c r="M4826">
        <v>0.19320000000000001</v>
      </c>
      <c r="O4826" s="12">
        <f>VLOOKUP(C4826,[3]May!$C:$Z,24,FALSE)</f>
        <v>2019</v>
      </c>
    </row>
    <row r="4827" spans="1:15" x14ac:dyDescent="0.25">
      <c r="A4827" t="s">
        <v>1245</v>
      </c>
      <c r="C4827" t="s">
        <v>1309</v>
      </c>
      <c r="E4827">
        <v>7</v>
      </c>
      <c r="F4827" t="s">
        <v>1255</v>
      </c>
      <c r="J4827" t="s">
        <v>23</v>
      </c>
      <c r="K4827">
        <v>12</v>
      </c>
      <c r="L4827">
        <v>675.12</v>
      </c>
      <c r="M4827">
        <v>0.39479999999999998</v>
      </c>
      <c r="O4827" s="12">
        <f>VLOOKUP(C4827,[3]May!$C:$Z,24,FALSE)</f>
        <v>2019</v>
      </c>
    </row>
    <row r="4828" spans="1:15" x14ac:dyDescent="0.25">
      <c r="A4828" t="s">
        <v>1245</v>
      </c>
      <c r="C4828" t="s">
        <v>1309</v>
      </c>
      <c r="E4828">
        <v>1</v>
      </c>
      <c r="F4828" t="s">
        <v>1252</v>
      </c>
      <c r="J4828" t="s">
        <v>23</v>
      </c>
      <c r="K4828">
        <v>2</v>
      </c>
      <c r="L4828">
        <v>65.98</v>
      </c>
      <c r="M4828">
        <v>5.4399999999999997E-2</v>
      </c>
      <c r="O4828" s="12">
        <f>VLOOKUP(C4828,[3]May!$C:$Z,24,FALSE)</f>
        <v>2019</v>
      </c>
    </row>
    <row r="4829" spans="1:15" x14ac:dyDescent="0.25">
      <c r="A4829" t="s">
        <v>1245</v>
      </c>
      <c r="C4829" t="s">
        <v>1309</v>
      </c>
      <c r="E4829">
        <v>2</v>
      </c>
      <c r="F4829" t="s">
        <v>1247</v>
      </c>
      <c r="J4829" t="s">
        <v>23</v>
      </c>
      <c r="K4829">
        <v>3</v>
      </c>
      <c r="L4829">
        <v>195.39</v>
      </c>
      <c r="M4829">
        <v>0.153</v>
      </c>
      <c r="O4829" s="12">
        <f>VLOOKUP(C4829,[3]May!$C:$Z,24,FALSE)</f>
        <v>2019</v>
      </c>
    </row>
    <row r="4830" spans="1:15" x14ac:dyDescent="0.25">
      <c r="A4830" t="s">
        <v>1245</v>
      </c>
      <c r="C4830" t="s">
        <v>1309</v>
      </c>
      <c r="E4830">
        <v>2</v>
      </c>
      <c r="F4830" t="s">
        <v>1247</v>
      </c>
      <c r="J4830" t="s">
        <v>23</v>
      </c>
      <c r="K4830">
        <v>7</v>
      </c>
      <c r="L4830">
        <v>35.770000000000003</v>
      </c>
      <c r="M4830">
        <v>2.8000000000000001E-2</v>
      </c>
      <c r="O4830" s="12">
        <f>VLOOKUP(C4830,[3]May!$C:$Z,24,FALSE)</f>
        <v>2019</v>
      </c>
    </row>
    <row r="4831" spans="1:15" x14ac:dyDescent="0.25">
      <c r="A4831" t="s">
        <v>1245</v>
      </c>
      <c r="C4831" t="s">
        <v>1309</v>
      </c>
      <c r="E4831">
        <v>12</v>
      </c>
      <c r="F4831" t="s">
        <v>1253</v>
      </c>
      <c r="J4831" t="s">
        <v>23</v>
      </c>
      <c r="K4831">
        <v>1</v>
      </c>
      <c r="L4831">
        <v>61.2</v>
      </c>
      <c r="M4831">
        <v>8.3370000000000007E-3</v>
      </c>
      <c r="O4831" s="12">
        <f>VLOOKUP(C4831,[3]May!$C:$Z,24,FALSE)</f>
        <v>2019</v>
      </c>
    </row>
    <row r="4832" spans="1:15" x14ac:dyDescent="0.25">
      <c r="A4832" t="s">
        <v>1245</v>
      </c>
      <c r="C4832" t="s">
        <v>1309</v>
      </c>
      <c r="E4832">
        <v>2</v>
      </c>
      <c r="F4832" t="s">
        <v>1247</v>
      </c>
      <c r="J4832" t="s">
        <v>23</v>
      </c>
      <c r="K4832">
        <v>4</v>
      </c>
      <c r="L4832">
        <v>260.52</v>
      </c>
      <c r="M4832">
        <v>0.20399999999999999</v>
      </c>
      <c r="O4832" s="12">
        <f>VLOOKUP(C4832,[3]May!$C:$Z,24,FALSE)</f>
        <v>2019</v>
      </c>
    </row>
    <row r="4833" spans="1:15" x14ac:dyDescent="0.25">
      <c r="A4833" t="s">
        <v>1245</v>
      </c>
      <c r="C4833" t="s">
        <v>1309</v>
      </c>
      <c r="E4833">
        <v>2</v>
      </c>
      <c r="F4833" t="s">
        <v>1247</v>
      </c>
      <c r="J4833" t="s">
        <v>23</v>
      </c>
      <c r="K4833">
        <v>5</v>
      </c>
      <c r="L4833">
        <v>325.64999999999998</v>
      </c>
      <c r="M4833">
        <v>0.255</v>
      </c>
      <c r="O4833" s="12">
        <f>VLOOKUP(C4833,[3]May!$C:$Z,24,FALSE)</f>
        <v>2019</v>
      </c>
    </row>
    <row r="4834" spans="1:15" x14ac:dyDescent="0.25">
      <c r="A4834" t="s">
        <v>1245</v>
      </c>
      <c r="C4834" t="s">
        <v>1309</v>
      </c>
      <c r="E4834">
        <v>9</v>
      </c>
      <c r="F4834" t="s">
        <v>1256</v>
      </c>
      <c r="J4834" t="s">
        <v>23</v>
      </c>
      <c r="K4834">
        <v>3</v>
      </c>
      <c r="L4834">
        <v>117.18</v>
      </c>
      <c r="M4834">
        <v>9.6600000000000005E-2</v>
      </c>
      <c r="O4834" s="12">
        <f>VLOOKUP(C4834,[3]May!$C:$Z,24,FALSE)</f>
        <v>2019</v>
      </c>
    </row>
    <row r="4835" spans="1:15" x14ac:dyDescent="0.25">
      <c r="A4835" t="s">
        <v>1245</v>
      </c>
      <c r="C4835" t="s">
        <v>1309</v>
      </c>
      <c r="E4835">
        <v>2</v>
      </c>
      <c r="F4835" t="s">
        <v>1247</v>
      </c>
      <c r="J4835" t="s">
        <v>23</v>
      </c>
      <c r="K4835">
        <v>7</v>
      </c>
      <c r="L4835">
        <v>455.91</v>
      </c>
      <c r="M4835">
        <v>0.35699999999999998</v>
      </c>
      <c r="O4835" s="12">
        <f>VLOOKUP(C4835,[3]May!$C:$Z,24,FALSE)</f>
        <v>2019</v>
      </c>
    </row>
    <row r="4836" spans="1:15" x14ac:dyDescent="0.25">
      <c r="A4836" t="s">
        <v>1245</v>
      </c>
      <c r="C4836" t="s">
        <v>1309</v>
      </c>
      <c r="E4836">
        <v>2</v>
      </c>
      <c r="F4836" t="s">
        <v>1247</v>
      </c>
      <c r="J4836" t="s">
        <v>23</v>
      </c>
      <c r="K4836">
        <v>2</v>
      </c>
      <c r="L4836">
        <v>10.220000000000001</v>
      </c>
      <c r="M4836">
        <v>8.0000000000000002E-3</v>
      </c>
      <c r="O4836" s="12">
        <f>VLOOKUP(C4836,[3]May!$C:$Z,24,FALSE)</f>
        <v>2019</v>
      </c>
    </row>
    <row r="4837" spans="1:15" x14ac:dyDescent="0.25">
      <c r="A4837" t="s">
        <v>1245</v>
      </c>
      <c r="C4837" t="s">
        <v>1309</v>
      </c>
      <c r="E4837">
        <v>12</v>
      </c>
      <c r="F4837" t="s">
        <v>1253</v>
      </c>
      <c r="J4837" t="s">
        <v>23</v>
      </c>
      <c r="K4837">
        <v>1</v>
      </c>
      <c r="L4837">
        <v>61.2</v>
      </c>
      <c r="M4837">
        <v>8.3370000000000007E-3</v>
      </c>
      <c r="O4837" s="12">
        <f>VLOOKUP(C4837,[3]May!$C:$Z,24,FALSE)</f>
        <v>2019</v>
      </c>
    </row>
    <row r="4838" spans="1:15" x14ac:dyDescent="0.25">
      <c r="A4838" t="s">
        <v>1245</v>
      </c>
      <c r="C4838" t="s">
        <v>1309</v>
      </c>
      <c r="E4838">
        <v>2</v>
      </c>
      <c r="F4838" t="s">
        <v>1247</v>
      </c>
      <c r="J4838" t="s">
        <v>23</v>
      </c>
      <c r="K4838">
        <v>4</v>
      </c>
      <c r="L4838">
        <v>260.52</v>
      </c>
      <c r="M4838">
        <v>0.20399999999999999</v>
      </c>
      <c r="O4838" s="12">
        <f>VLOOKUP(C4838,[3]May!$C:$Z,24,FALSE)</f>
        <v>2019</v>
      </c>
    </row>
    <row r="4839" spans="1:15" x14ac:dyDescent="0.25">
      <c r="A4839" t="s">
        <v>1245</v>
      </c>
      <c r="C4839" t="s">
        <v>1309</v>
      </c>
      <c r="E4839">
        <v>2</v>
      </c>
      <c r="F4839" t="s">
        <v>1247</v>
      </c>
      <c r="J4839" t="s">
        <v>23</v>
      </c>
      <c r="K4839">
        <v>1</v>
      </c>
      <c r="L4839">
        <v>5.1100000000000003</v>
      </c>
      <c r="M4839">
        <v>4.0000000000000001E-3</v>
      </c>
      <c r="O4839" s="12">
        <f>VLOOKUP(C4839,[3]May!$C:$Z,24,FALSE)</f>
        <v>2019</v>
      </c>
    </row>
    <row r="4840" spans="1:15" x14ac:dyDescent="0.25">
      <c r="A4840" t="s">
        <v>1245</v>
      </c>
      <c r="C4840" t="s">
        <v>1309</v>
      </c>
      <c r="E4840">
        <v>9</v>
      </c>
      <c r="F4840" t="s">
        <v>1256</v>
      </c>
      <c r="J4840" t="s">
        <v>23</v>
      </c>
      <c r="K4840">
        <v>3</v>
      </c>
      <c r="L4840">
        <v>117.18</v>
      </c>
      <c r="M4840">
        <v>9.6600000000000005E-2</v>
      </c>
      <c r="O4840" s="12">
        <f>VLOOKUP(C4840,[3]May!$C:$Z,24,FALSE)</f>
        <v>2019</v>
      </c>
    </row>
    <row r="4841" spans="1:15" x14ac:dyDescent="0.25">
      <c r="A4841" t="s">
        <v>1245</v>
      </c>
      <c r="C4841" t="s">
        <v>1309</v>
      </c>
      <c r="E4841">
        <v>2</v>
      </c>
      <c r="F4841" t="s">
        <v>1247</v>
      </c>
      <c r="J4841" t="s">
        <v>23</v>
      </c>
      <c r="K4841">
        <v>2</v>
      </c>
      <c r="L4841">
        <v>130.26</v>
      </c>
      <c r="M4841">
        <v>0.10199999999999999</v>
      </c>
      <c r="O4841" s="12">
        <f>VLOOKUP(C4841,[3]May!$C:$Z,24,FALSE)</f>
        <v>2019</v>
      </c>
    </row>
    <row r="4842" spans="1:15" x14ac:dyDescent="0.25">
      <c r="A4842" t="s">
        <v>1245</v>
      </c>
      <c r="C4842" t="s">
        <v>1309</v>
      </c>
      <c r="E4842">
        <v>8</v>
      </c>
      <c r="F4842" t="s">
        <v>1251</v>
      </c>
      <c r="J4842" t="s">
        <v>23</v>
      </c>
      <c r="K4842">
        <v>5</v>
      </c>
      <c r="L4842">
        <v>275.3</v>
      </c>
      <c r="M4842">
        <v>0.161</v>
      </c>
      <c r="O4842" s="12">
        <f>VLOOKUP(C4842,[3]May!$C:$Z,24,FALSE)</f>
        <v>2019</v>
      </c>
    </row>
    <row r="4843" spans="1:15" x14ac:dyDescent="0.25">
      <c r="A4843" t="s">
        <v>1245</v>
      </c>
      <c r="C4843" t="s">
        <v>1309</v>
      </c>
      <c r="E4843">
        <v>2</v>
      </c>
      <c r="F4843" t="s">
        <v>1247</v>
      </c>
      <c r="J4843" t="s">
        <v>23</v>
      </c>
      <c r="K4843">
        <v>3</v>
      </c>
      <c r="L4843">
        <v>15.33</v>
      </c>
      <c r="M4843">
        <v>1.2E-2</v>
      </c>
      <c r="O4843" s="12">
        <f>VLOOKUP(C4843,[3]May!$C:$Z,24,FALSE)</f>
        <v>2019</v>
      </c>
    </row>
    <row r="4844" spans="1:15" x14ac:dyDescent="0.25">
      <c r="A4844" t="s">
        <v>1245</v>
      </c>
      <c r="C4844" t="s">
        <v>1309</v>
      </c>
      <c r="E4844">
        <v>2</v>
      </c>
      <c r="F4844" t="s">
        <v>1247</v>
      </c>
      <c r="J4844" t="s">
        <v>23</v>
      </c>
      <c r="K4844">
        <v>2</v>
      </c>
      <c r="L4844">
        <v>130.26</v>
      </c>
      <c r="M4844">
        <v>0.10199999999999999</v>
      </c>
      <c r="O4844" s="12">
        <f>VLOOKUP(C4844,[3]May!$C:$Z,24,FALSE)</f>
        <v>2019</v>
      </c>
    </row>
    <row r="4845" spans="1:15" x14ac:dyDescent="0.25">
      <c r="A4845" t="s">
        <v>1245</v>
      </c>
      <c r="C4845" t="s">
        <v>1309</v>
      </c>
      <c r="E4845">
        <v>3</v>
      </c>
      <c r="F4845" t="s">
        <v>1260</v>
      </c>
      <c r="J4845" t="s">
        <v>23</v>
      </c>
      <c r="K4845">
        <v>3</v>
      </c>
      <c r="L4845">
        <v>208.83</v>
      </c>
      <c r="M4845">
        <v>0.1203</v>
      </c>
      <c r="O4845" s="12">
        <f>VLOOKUP(C4845,[3]May!$C:$Z,24,FALSE)</f>
        <v>2019</v>
      </c>
    </row>
    <row r="4846" spans="1:15" x14ac:dyDescent="0.25">
      <c r="A4846" t="s">
        <v>1245</v>
      </c>
      <c r="C4846" t="s">
        <v>1309</v>
      </c>
      <c r="E4846">
        <v>1</v>
      </c>
      <c r="F4846" t="s">
        <v>1252</v>
      </c>
      <c r="J4846" t="s">
        <v>23</v>
      </c>
      <c r="K4846">
        <v>4</v>
      </c>
      <c r="L4846">
        <v>131.96</v>
      </c>
      <c r="M4846">
        <v>0.10879999999999999</v>
      </c>
      <c r="O4846" s="12">
        <f>VLOOKUP(C4846,[3]May!$C:$Z,24,FALSE)</f>
        <v>2019</v>
      </c>
    </row>
    <row r="4847" spans="1:15" x14ac:dyDescent="0.25">
      <c r="A4847" t="s">
        <v>1245</v>
      </c>
      <c r="C4847" t="s">
        <v>1309</v>
      </c>
      <c r="E4847">
        <v>4</v>
      </c>
      <c r="F4847" t="s">
        <v>1249</v>
      </c>
      <c r="J4847" t="s">
        <v>23</v>
      </c>
      <c r="K4847">
        <v>1</v>
      </c>
      <c r="L4847">
        <v>68.400000000000006</v>
      </c>
      <c r="M4847">
        <v>3.9399999999999998E-2</v>
      </c>
      <c r="O4847" s="12">
        <f>VLOOKUP(C4847,[3]May!$C:$Z,24,FALSE)</f>
        <v>2019</v>
      </c>
    </row>
    <row r="4848" spans="1:15" x14ac:dyDescent="0.25">
      <c r="A4848" t="s">
        <v>1245</v>
      </c>
      <c r="C4848" t="s">
        <v>1309</v>
      </c>
      <c r="E4848">
        <v>2</v>
      </c>
      <c r="F4848" t="s">
        <v>1247</v>
      </c>
      <c r="J4848" t="s">
        <v>23</v>
      </c>
      <c r="K4848">
        <v>3</v>
      </c>
      <c r="L4848">
        <v>195.39</v>
      </c>
      <c r="M4848">
        <v>0.153</v>
      </c>
      <c r="O4848" s="12">
        <f>VLOOKUP(C4848,[3]May!$C:$Z,24,FALSE)</f>
        <v>2019</v>
      </c>
    </row>
    <row r="4849" spans="1:15" x14ac:dyDescent="0.25">
      <c r="A4849" t="s">
        <v>1245</v>
      </c>
      <c r="C4849" t="s">
        <v>1309</v>
      </c>
      <c r="E4849">
        <v>8</v>
      </c>
      <c r="F4849" t="s">
        <v>1251</v>
      </c>
      <c r="J4849" t="s">
        <v>23</v>
      </c>
      <c r="K4849">
        <v>8</v>
      </c>
      <c r="L4849">
        <v>440.48</v>
      </c>
      <c r="M4849">
        <v>0.2576</v>
      </c>
      <c r="O4849" s="12">
        <f>VLOOKUP(C4849,[3]May!$C:$Z,24,FALSE)</f>
        <v>2019</v>
      </c>
    </row>
    <row r="4850" spans="1:15" x14ac:dyDescent="0.25">
      <c r="A4850" t="s">
        <v>1245</v>
      </c>
      <c r="C4850" t="s">
        <v>1309</v>
      </c>
      <c r="E4850">
        <v>2</v>
      </c>
      <c r="F4850" t="s">
        <v>1247</v>
      </c>
      <c r="J4850" t="s">
        <v>23</v>
      </c>
      <c r="K4850">
        <v>6</v>
      </c>
      <c r="L4850">
        <v>30.66</v>
      </c>
      <c r="M4850">
        <v>2.4E-2</v>
      </c>
      <c r="O4850" s="12">
        <f>VLOOKUP(C4850,[3]May!$C:$Z,24,FALSE)</f>
        <v>2019</v>
      </c>
    </row>
    <row r="4851" spans="1:15" x14ac:dyDescent="0.25">
      <c r="A4851" t="s">
        <v>1245</v>
      </c>
      <c r="C4851" t="s">
        <v>1309</v>
      </c>
      <c r="E4851">
        <v>2</v>
      </c>
      <c r="F4851" t="s">
        <v>1247</v>
      </c>
      <c r="J4851" t="s">
        <v>23</v>
      </c>
      <c r="K4851">
        <v>2</v>
      </c>
      <c r="L4851">
        <v>130.26</v>
      </c>
      <c r="M4851">
        <v>0.10199999999999999</v>
      </c>
      <c r="O4851" s="12">
        <f>VLOOKUP(C4851,[3]May!$C:$Z,24,FALSE)</f>
        <v>2019</v>
      </c>
    </row>
    <row r="4852" spans="1:15" x14ac:dyDescent="0.25">
      <c r="A4852" t="s">
        <v>1245</v>
      </c>
      <c r="C4852" t="s">
        <v>1309</v>
      </c>
      <c r="E4852">
        <v>1</v>
      </c>
      <c r="F4852" t="s">
        <v>1252</v>
      </c>
      <c r="J4852" t="s">
        <v>23</v>
      </c>
      <c r="K4852">
        <v>3</v>
      </c>
      <c r="L4852">
        <v>98.97</v>
      </c>
      <c r="M4852">
        <v>8.1600000000000006E-2</v>
      </c>
      <c r="O4852" s="12">
        <f>VLOOKUP(C4852,[3]May!$C:$Z,24,FALSE)</f>
        <v>2019</v>
      </c>
    </row>
    <row r="4853" spans="1:15" x14ac:dyDescent="0.25">
      <c r="A4853" t="s">
        <v>1245</v>
      </c>
      <c r="C4853" t="s">
        <v>1309</v>
      </c>
      <c r="E4853">
        <v>2</v>
      </c>
      <c r="F4853" t="s">
        <v>1247</v>
      </c>
      <c r="J4853" t="s">
        <v>23</v>
      </c>
      <c r="K4853">
        <v>5</v>
      </c>
      <c r="L4853">
        <v>325.64999999999998</v>
      </c>
      <c r="M4853">
        <v>0.255</v>
      </c>
      <c r="O4853" s="12">
        <f>VLOOKUP(C4853,[3]May!$C:$Z,24,FALSE)</f>
        <v>2019</v>
      </c>
    </row>
    <row r="4854" spans="1:15" x14ac:dyDescent="0.25">
      <c r="A4854" t="s">
        <v>1245</v>
      </c>
      <c r="C4854" t="s">
        <v>1309</v>
      </c>
      <c r="E4854">
        <v>2</v>
      </c>
      <c r="F4854" t="s">
        <v>1247</v>
      </c>
      <c r="J4854" t="s">
        <v>23</v>
      </c>
      <c r="K4854">
        <v>10</v>
      </c>
      <c r="L4854">
        <v>651.29999999999995</v>
      </c>
      <c r="M4854">
        <v>0.51</v>
      </c>
      <c r="O4854" s="12">
        <f>VLOOKUP(C4854,[3]May!$C:$Z,24,FALSE)</f>
        <v>2019</v>
      </c>
    </row>
    <row r="4855" spans="1:15" x14ac:dyDescent="0.25">
      <c r="A4855" t="s">
        <v>1245</v>
      </c>
      <c r="C4855" t="s">
        <v>1309</v>
      </c>
      <c r="E4855">
        <v>1</v>
      </c>
      <c r="F4855" t="s">
        <v>1252</v>
      </c>
      <c r="J4855" t="s">
        <v>23</v>
      </c>
      <c r="K4855">
        <v>4</v>
      </c>
      <c r="L4855">
        <v>131.96</v>
      </c>
      <c r="M4855">
        <v>0.10879999999999999</v>
      </c>
      <c r="O4855" s="12">
        <f>VLOOKUP(C4855,[3]May!$C:$Z,24,FALSE)</f>
        <v>2019</v>
      </c>
    </row>
    <row r="4856" spans="1:15" x14ac:dyDescent="0.25">
      <c r="A4856" t="s">
        <v>1245</v>
      </c>
      <c r="C4856" t="s">
        <v>1309</v>
      </c>
      <c r="E4856">
        <v>9</v>
      </c>
      <c r="F4856" t="s">
        <v>1256</v>
      </c>
      <c r="J4856" t="s">
        <v>23</v>
      </c>
      <c r="K4856">
        <v>3</v>
      </c>
      <c r="L4856">
        <v>117.18</v>
      </c>
      <c r="M4856">
        <v>9.6600000000000005E-2</v>
      </c>
      <c r="O4856" s="12">
        <f>VLOOKUP(C4856,[3]May!$C:$Z,24,FALSE)</f>
        <v>2019</v>
      </c>
    </row>
    <row r="4857" spans="1:15" x14ac:dyDescent="0.25">
      <c r="A4857" t="s">
        <v>1245</v>
      </c>
      <c r="C4857" t="s">
        <v>1309</v>
      </c>
      <c r="E4857">
        <v>2</v>
      </c>
      <c r="F4857" t="s">
        <v>1247</v>
      </c>
      <c r="J4857" t="s">
        <v>23</v>
      </c>
      <c r="K4857">
        <v>2</v>
      </c>
      <c r="L4857">
        <v>130.26</v>
      </c>
      <c r="M4857">
        <v>0.10199999999999999</v>
      </c>
      <c r="O4857" s="12">
        <f>VLOOKUP(C4857,[3]May!$C:$Z,24,FALSE)</f>
        <v>2019</v>
      </c>
    </row>
    <row r="4858" spans="1:15" x14ac:dyDescent="0.25">
      <c r="A4858" t="s">
        <v>1245</v>
      </c>
      <c r="C4858" t="s">
        <v>1309</v>
      </c>
      <c r="E4858">
        <v>2</v>
      </c>
      <c r="F4858" t="s">
        <v>1247</v>
      </c>
      <c r="J4858" t="s">
        <v>23</v>
      </c>
      <c r="K4858">
        <v>2</v>
      </c>
      <c r="L4858">
        <v>10.220000000000001</v>
      </c>
      <c r="M4858">
        <v>8.0000000000000002E-3</v>
      </c>
      <c r="O4858" s="12">
        <f>VLOOKUP(C4858,[3]May!$C:$Z,24,FALSE)</f>
        <v>2019</v>
      </c>
    </row>
    <row r="4859" spans="1:15" x14ac:dyDescent="0.25">
      <c r="A4859" t="s">
        <v>1245</v>
      </c>
      <c r="C4859" t="s">
        <v>1309</v>
      </c>
      <c r="E4859">
        <v>9</v>
      </c>
      <c r="F4859" t="s">
        <v>1256</v>
      </c>
      <c r="J4859" t="s">
        <v>23</v>
      </c>
      <c r="K4859">
        <v>4</v>
      </c>
      <c r="L4859">
        <v>156.24</v>
      </c>
      <c r="M4859">
        <v>0.1288</v>
      </c>
      <c r="O4859" s="12">
        <f>VLOOKUP(C4859,[3]May!$C:$Z,24,FALSE)</f>
        <v>2019</v>
      </c>
    </row>
    <row r="4860" spans="1:15" x14ac:dyDescent="0.25">
      <c r="A4860" t="s">
        <v>1245</v>
      </c>
      <c r="C4860" t="s">
        <v>1309</v>
      </c>
      <c r="E4860">
        <v>8</v>
      </c>
      <c r="F4860" t="s">
        <v>1251</v>
      </c>
      <c r="J4860" t="s">
        <v>23</v>
      </c>
      <c r="K4860">
        <v>9</v>
      </c>
      <c r="L4860">
        <v>495.54</v>
      </c>
      <c r="M4860">
        <v>0.2898</v>
      </c>
      <c r="O4860" s="12">
        <f>VLOOKUP(C4860,[3]May!$C:$Z,24,FALSE)</f>
        <v>2019</v>
      </c>
    </row>
    <row r="4861" spans="1:15" x14ac:dyDescent="0.25">
      <c r="A4861" t="s">
        <v>1245</v>
      </c>
      <c r="C4861" t="s">
        <v>1309</v>
      </c>
      <c r="E4861">
        <v>2</v>
      </c>
      <c r="F4861" t="s">
        <v>1247</v>
      </c>
      <c r="J4861" t="s">
        <v>23</v>
      </c>
      <c r="K4861">
        <v>2</v>
      </c>
      <c r="L4861">
        <v>130.26</v>
      </c>
      <c r="M4861">
        <v>0.10199999999999999</v>
      </c>
      <c r="O4861" s="12">
        <f>VLOOKUP(C4861,[3]May!$C:$Z,24,FALSE)</f>
        <v>2019</v>
      </c>
    </row>
    <row r="4862" spans="1:15" x14ac:dyDescent="0.25">
      <c r="A4862" t="s">
        <v>1245</v>
      </c>
      <c r="C4862" t="s">
        <v>1309</v>
      </c>
      <c r="E4862">
        <v>2</v>
      </c>
      <c r="F4862" t="s">
        <v>1247</v>
      </c>
      <c r="J4862" t="s">
        <v>23</v>
      </c>
      <c r="K4862">
        <v>3</v>
      </c>
      <c r="L4862">
        <v>195.39</v>
      </c>
      <c r="M4862">
        <v>0.153</v>
      </c>
      <c r="O4862" s="12">
        <f>VLOOKUP(C4862,[3]May!$C:$Z,24,FALSE)</f>
        <v>2019</v>
      </c>
    </row>
    <row r="4863" spans="1:15" x14ac:dyDescent="0.25">
      <c r="A4863" t="s">
        <v>1245</v>
      </c>
      <c r="C4863" t="s">
        <v>1309</v>
      </c>
      <c r="E4863">
        <v>1</v>
      </c>
      <c r="F4863" t="s">
        <v>1252</v>
      </c>
      <c r="J4863" t="s">
        <v>23</v>
      </c>
      <c r="K4863">
        <v>3</v>
      </c>
      <c r="L4863">
        <v>98.97</v>
      </c>
      <c r="M4863">
        <v>8.1600000000000006E-2</v>
      </c>
      <c r="O4863" s="12">
        <f>VLOOKUP(C4863,[3]May!$C:$Z,24,FALSE)</f>
        <v>2019</v>
      </c>
    </row>
    <row r="4864" spans="1:15" x14ac:dyDescent="0.25">
      <c r="A4864" t="s">
        <v>1245</v>
      </c>
      <c r="C4864" t="s">
        <v>1309</v>
      </c>
      <c r="E4864">
        <v>3</v>
      </c>
      <c r="F4864" t="s">
        <v>1260</v>
      </c>
      <c r="J4864" t="s">
        <v>23</v>
      </c>
      <c r="K4864">
        <v>3</v>
      </c>
      <c r="L4864">
        <v>208.83</v>
      </c>
      <c r="M4864">
        <v>0.1203</v>
      </c>
      <c r="O4864" s="12">
        <f>VLOOKUP(C4864,[3]May!$C:$Z,24,FALSE)</f>
        <v>2019</v>
      </c>
    </row>
    <row r="4865" spans="1:15" x14ac:dyDescent="0.25">
      <c r="A4865" t="s">
        <v>1245</v>
      </c>
      <c r="C4865" t="s">
        <v>1309</v>
      </c>
      <c r="E4865">
        <v>2</v>
      </c>
      <c r="F4865" t="s">
        <v>1247</v>
      </c>
      <c r="J4865" t="s">
        <v>23</v>
      </c>
      <c r="K4865">
        <v>4</v>
      </c>
      <c r="L4865">
        <v>20.440000000000001</v>
      </c>
      <c r="M4865">
        <v>1.6E-2</v>
      </c>
      <c r="O4865" s="12">
        <f>VLOOKUP(C4865,[3]May!$C:$Z,24,FALSE)</f>
        <v>2019</v>
      </c>
    </row>
    <row r="4866" spans="1:15" x14ac:dyDescent="0.25">
      <c r="A4866" t="s">
        <v>1245</v>
      </c>
      <c r="C4866" t="s">
        <v>1309</v>
      </c>
      <c r="E4866">
        <v>2</v>
      </c>
      <c r="F4866" t="s">
        <v>1247</v>
      </c>
      <c r="J4866" t="s">
        <v>23</v>
      </c>
      <c r="K4866">
        <v>3</v>
      </c>
      <c r="L4866">
        <v>195.39</v>
      </c>
      <c r="M4866">
        <v>0.153</v>
      </c>
      <c r="O4866" s="12">
        <f>VLOOKUP(C4866,[3]May!$C:$Z,24,FALSE)</f>
        <v>2019</v>
      </c>
    </row>
    <row r="4867" spans="1:15" x14ac:dyDescent="0.25">
      <c r="A4867" t="s">
        <v>1245</v>
      </c>
      <c r="C4867" t="s">
        <v>1309</v>
      </c>
      <c r="E4867">
        <v>8</v>
      </c>
      <c r="F4867" t="s">
        <v>1251</v>
      </c>
      <c r="J4867" t="s">
        <v>23</v>
      </c>
      <c r="K4867">
        <v>4</v>
      </c>
      <c r="L4867">
        <v>220.24</v>
      </c>
      <c r="M4867">
        <v>0.1288</v>
      </c>
      <c r="O4867" s="12">
        <f>VLOOKUP(C4867,[3]May!$C:$Z,24,FALSE)</f>
        <v>2019</v>
      </c>
    </row>
    <row r="4868" spans="1:15" x14ac:dyDescent="0.25">
      <c r="A4868" t="s">
        <v>1245</v>
      </c>
      <c r="C4868" t="s">
        <v>1309</v>
      </c>
      <c r="E4868">
        <v>9</v>
      </c>
      <c r="F4868" t="s">
        <v>1256</v>
      </c>
      <c r="J4868" t="s">
        <v>23</v>
      </c>
      <c r="K4868">
        <v>6</v>
      </c>
      <c r="L4868">
        <v>234.36</v>
      </c>
      <c r="M4868">
        <v>0.19320000000000001</v>
      </c>
      <c r="O4868" s="12">
        <f>VLOOKUP(C4868,[3]May!$C:$Z,24,FALSE)</f>
        <v>2019</v>
      </c>
    </row>
    <row r="4869" spans="1:15" x14ac:dyDescent="0.25">
      <c r="A4869" t="s">
        <v>1245</v>
      </c>
      <c r="C4869" t="s">
        <v>1309</v>
      </c>
      <c r="E4869">
        <v>9</v>
      </c>
      <c r="F4869" t="s">
        <v>1256</v>
      </c>
      <c r="J4869" t="s">
        <v>23</v>
      </c>
      <c r="K4869">
        <v>7</v>
      </c>
      <c r="L4869">
        <v>273.42</v>
      </c>
      <c r="M4869">
        <v>0.22539999999999999</v>
      </c>
      <c r="O4869" s="12">
        <f>VLOOKUP(C4869,[3]May!$C:$Z,24,FALSE)</f>
        <v>2019</v>
      </c>
    </row>
    <row r="4870" spans="1:15" x14ac:dyDescent="0.25">
      <c r="A4870" t="s">
        <v>1245</v>
      </c>
      <c r="C4870" t="s">
        <v>1309</v>
      </c>
      <c r="E4870">
        <v>1</v>
      </c>
      <c r="F4870" t="s">
        <v>1252</v>
      </c>
      <c r="J4870" t="s">
        <v>23</v>
      </c>
      <c r="K4870">
        <v>6</v>
      </c>
      <c r="L4870">
        <v>197.94</v>
      </c>
      <c r="M4870">
        <v>0.16320000000000001</v>
      </c>
      <c r="O4870" s="12">
        <f>VLOOKUP(C4870,[3]May!$C:$Z,24,FALSE)</f>
        <v>2019</v>
      </c>
    </row>
    <row r="4871" spans="1:15" x14ac:dyDescent="0.25">
      <c r="A4871" t="s">
        <v>1245</v>
      </c>
      <c r="C4871" t="s">
        <v>1309</v>
      </c>
      <c r="E4871">
        <v>6</v>
      </c>
      <c r="F4871" t="s">
        <v>1250</v>
      </c>
      <c r="J4871" t="s">
        <v>23</v>
      </c>
      <c r="K4871">
        <v>1</v>
      </c>
      <c r="L4871">
        <v>109.18</v>
      </c>
      <c r="M4871">
        <v>8.5500000000000007E-2</v>
      </c>
      <c r="O4871" s="12">
        <f>VLOOKUP(C4871,[3]May!$C:$Z,24,FALSE)</f>
        <v>2019</v>
      </c>
    </row>
    <row r="4872" spans="1:15" x14ac:dyDescent="0.25">
      <c r="A4872" t="s">
        <v>1245</v>
      </c>
      <c r="C4872" t="s">
        <v>1309</v>
      </c>
      <c r="E4872">
        <v>3</v>
      </c>
      <c r="F4872" t="s">
        <v>1260</v>
      </c>
      <c r="J4872" t="s">
        <v>23</v>
      </c>
      <c r="K4872">
        <v>6</v>
      </c>
      <c r="L4872">
        <v>417.66</v>
      </c>
      <c r="M4872">
        <v>0.24060000000000001</v>
      </c>
      <c r="O4872" s="12">
        <f>VLOOKUP(C4872,[3]May!$C:$Z,24,FALSE)</f>
        <v>2019</v>
      </c>
    </row>
    <row r="4873" spans="1:15" x14ac:dyDescent="0.25">
      <c r="A4873" t="s">
        <v>1245</v>
      </c>
      <c r="C4873" t="s">
        <v>1309</v>
      </c>
      <c r="E4873">
        <v>2</v>
      </c>
      <c r="F4873" t="s">
        <v>1247</v>
      </c>
      <c r="J4873" t="s">
        <v>23</v>
      </c>
      <c r="K4873">
        <v>4</v>
      </c>
      <c r="L4873">
        <v>260.52</v>
      </c>
      <c r="M4873">
        <v>0.20399999999999999</v>
      </c>
      <c r="O4873" s="12">
        <f>VLOOKUP(C4873,[3]May!$C:$Z,24,FALSE)</f>
        <v>2019</v>
      </c>
    </row>
    <row r="4874" spans="1:15" x14ac:dyDescent="0.25">
      <c r="A4874" t="s">
        <v>1245</v>
      </c>
      <c r="C4874" t="s">
        <v>1309</v>
      </c>
      <c r="E4874">
        <v>2</v>
      </c>
      <c r="F4874" t="s">
        <v>1247</v>
      </c>
      <c r="J4874" t="s">
        <v>23</v>
      </c>
      <c r="K4874">
        <v>7</v>
      </c>
      <c r="L4874">
        <v>455.91</v>
      </c>
      <c r="M4874">
        <v>0.35699999999999998</v>
      </c>
      <c r="O4874" s="12">
        <f>VLOOKUP(C4874,[3]May!$C:$Z,24,FALSE)</f>
        <v>2019</v>
      </c>
    </row>
    <row r="4875" spans="1:15" x14ac:dyDescent="0.25">
      <c r="A4875" t="s">
        <v>1245</v>
      </c>
      <c r="C4875" t="s">
        <v>1309</v>
      </c>
      <c r="E4875">
        <v>9</v>
      </c>
      <c r="F4875" t="s">
        <v>1256</v>
      </c>
      <c r="J4875" t="s">
        <v>23</v>
      </c>
      <c r="K4875">
        <v>2</v>
      </c>
      <c r="L4875">
        <v>78.12</v>
      </c>
      <c r="M4875">
        <v>6.4399999999999999E-2</v>
      </c>
      <c r="O4875" s="12">
        <f>VLOOKUP(C4875,[3]May!$C:$Z,24,FALSE)</f>
        <v>2019</v>
      </c>
    </row>
    <row r="4876" spans="1:15" x14ac:dyDescent="0.25">
      <c r="A4876" t="s">
        <v>1245</v>
      </c>
      <c r="C4876" t="s">
        <v>1309</v>
      </c>
      <c r="E4876">
        <v>2</v>
      </c>
      <c r="F4876" t="s">
        <v>1247</v>
      </c>
      <c r="J4876" t="s">
        <v>23</v>
      </c>
      <c r="K4876">
        <v>5</v>
      </c>
      <c r="L4876">
        <v>325.64999999999998</v>
      </c>
      <c r="M4876">
        <v>0.255</v>
      </c>
      <c r="O4876" s="12">
        <f>VLOOKUP(C4876,[3]May!$C:$Z,24,FALSE)</f>
        <v>2019</v>
      </c>
    </row>
    <row r="4877" spans="1:15" x14ac:dyDescent="0.25">
      <c r="A4877" t="s">
        <v>1245</v>
      </c>
      <c r="C4877" t="s">
        <v>1309</v>
      </c>
      <c r="E4877">
        <v>8</v>
      </c>
      <c r="F4877" t="s">
        <v>1251</v>
      </c>
      <c r="J4877" t="s">
        <v>23</v>
      </c>
      <c r="K4877">
        <v>18</v>
      </c>
      <c r="L4877">
        <v>991.08</v>
      </c>
      <c r="M4877">
        <v>0.5796</v>
      </c>
      <c r="O4877" s="12">
        <f>VLOOKUP(C4877,[3]May!$C:$Z,24,FALSE)</f>
        <v>2019</v>
      </c>
    </row>
    <row r="4878" spans="1:15" x14ac:dyDescent="0.25">
      <c r="A4878" t="s">
        <v>1245</v>
      </c>
      <c r="C4878" t="s">
        <v>1309</v>
      </c>
      <c r="E4878">
        <v>4</v>
      </c>
      <c r="F4878" t="s">
        <v>1249</v>
      </c>
      <c r="J4878" t="s">
        <v>23</v>
      </c>
      <c r="K4878">
        <v>7</v>
      </c>
      <c r="L4878">
        <v>478.8</v>
      </c>
      <c r="M4878">
        <v>0.27579999999999999</v>
      </c>
      <c r="O4878" s="12">
        <f>VLOOKUP(C4878,[3]May!$C:$Z,24,FALSE)</f>
        <v>2019</v>
      </c>
    </row>
    <row r="4879" spans="1:15" x14ac:dyDescent="0.25">
      <c r="A4879" t="s">
        <v>1245</v>
      </c>
      <c r="C4879" t="s">
        <v>1309</v>
      </c>
      <c r="E4879">
        <v>2</v>
      </c>
      <c r="F4879" t="s">
        <v>1247</v>
      </c>
      <c r="J4879" t="s">
        <v>23</v>
      </c>
      <c r="K4879">
        <v>3</v>
      </c>
      <c r="L4879">
        <v>195.39</v>
      </c>
      <c r="M4879">
        <v>0.153</v>
      </c>
      <c r="O4879" s="12">
        <f>VLOOKUP(C4879,[3]May!$C:$Z,24,FALSE)</f>
        <v>2019</v>
      </c>
    </row>
    <row r="4880" spans="1:15" x14ac:dyDescent="0.25">
      <c r="A4880" t="s">
        <v>1245</v>
      </c>
      <c r="C4880" t="s">
        <v>1309</v>
      </c>
      <c r="E4880">
        <v>2</v>
      </c>
      <c r="F4880" t="s">
        <v>1247</v>
      </c>
      <c r="J4880" t="s">
        <v>23</v>
      </c>
      <c r="K4880">
        <v>2</v>
      </c>
      <c r="L4880">
        <v>10.220000000000001</v>
      </c>
      <c r="M4880">
        <v>8.0000000000000002E-3</v>
      </c>
      <c r="O4880" s="12">
        <f>VLOOKUP(C4880,[3]May!$C:$Z,24,FALSE)</f>
        <v>2019</v>
      </c>
    </row>
    <row r="4881" spans="1:15" x14ac:dyDescent="0.25">
      <c r="A4881" t="s">
        <v>1245</v>
      </c>
      <c r="C4881" t="s">
        <v>1309</v>
      </c>
      <c r="E4881">
        <v>12</v>
      </c>
      <c r="F4881" t="s">
        <v>1253</v>
      </c>
      <c r="J4881" t="s">
        <v>23</v>
      </c>
      <c r="K4881">
        <v>1</v>
      </c>
      <c r="L4881">
        <v>61.2</v>
      </c>
      <c r="M4881">
        <v>8.3370000000000007E-3</v>
      </c>
      <c r="O4881" s="12">
        <f>VLOOKUP(C4881,[3]May!$C:$Z,24,FALSE)</f>
        <v>2019</v>
      </c>
    </row>
    <row r="4882" spans="1:15" x14ac:dyDescent="0.25">
      <c r="A4882" t="s">
        <v>1245</v>
      </c>
      <c r="C4882" t="s">
        <v>1309</v>
      </c>
      <c r="E4882">
        <v>2</v>
      </c>
      <c r="F4882" t="s">
        <v>1247</v>
      </c>
      <c r="J4882" t="s">
        <v>23</v>
      </c>
      <c r="K4882">
        <v>7</v>
      </c>
      <c r="L4882">
        <v>455.91</v>
      </c>
      <c r="M4882">
        <v>0.35699999999999998</v>
      </c>
      <c r="O4882" s="12">
        <f>VLOOKUP(C4882,[3]May!$C:$Z,24,FALSE)</f>
        <v>2019</v>
      </c>
    </row>
    <row r="4883" spans="1:15" x14ac:dyDescent="0.25">
      <c r="A4883" t="s">
        <v>1245</v>
      </c>
      <c r="C4883" t="s">
        <v>1309</v>
      </c>
      <c r="E4883">
        <v>9</v>
      </c>
      <c r="F4883" t="s">
        <v>1256</v>
      </c>
      <c r="J4883" t="s">
        <v>23</v>
      </c>
      <c r="K4883">
        <v>1</v>
      </c>
      <c r="L4883">
        <v>39.06</v>
      </c>
      <c r="M4883">
        <v>3.2199999999999999E-2</v>
      </c>
      <c r="O4883" s="12">
        <f>VLOOKUP(C4883,[3]May!$C:$Z,24,FALSE)</f>
        <v>2019</v>
      </c>
    </row>
    <row r="4884" spans="1:15" x14ac:dyDescent="0.25">
      <c r="A4884" t="s">
        <v>1245</v>
      </c>
      <c r="C4884" t="s">
        <v>1309</v>
      </c>
      <c r="E4884">
        <v>2</v>
      </c>
      <c r="F4884" t="s">
        <v>1247</v>
      </c>
      <c r="J4884" t="s">
        <v>23</v>
      </c>
      <c r="K4884">
        <v>11</v>
      </c>
      <c r="L4884">
        <v>716.43</v>
      </c>
      <c r="M4884">
        <v>0.56100000000000005</v>
      </c>
      <c r="O4884" s="12">
        <f>VLOOKUP(C4884,[3]May!$C:$Z,24,FALSE)</f>
        <v>2019</v>
      </c>
    </row>
    <row r="4885" spans="1:15" x14ac:dyDescent="0.25">
      <c r="A4885" t="s">
        <v>1245</v>
      </c>
      <c r="C4885" t="s">
        <v>1309</v>
      </c>
      <c r="E4885">
        <v>2</v>
      </c>
      <c r="F4885" t="s">
        <v>1247</v>
      </c>
      <c r="J4885" t="s">
        <v>23</v>
      </c>
      <c r="K4885">
        <v>6</v>
      </c>
      <c r="L4885">
        <v>30.66</v>
      </c>
      <c r="M4885">
        <v>2.4E-2</v>
      </c>
      <c r="O4885" s="12">
        <f>VLOOKUP(C4885,[3]May!$C:$Z,24,FALSE)</f>
        <v>2019</v>
      </c>
    </row>
    <row r="4886" spans="1:15" x14ac:dyDescent="0.25">
      <c r="A4886" t="s">
        <v>1245</v>
      </c>
      <c r="C4886" t="s">
        <v>1309</v>
      </c>
      <c r="E4886">
        <v>2</v>
      </c>
      <c r="F4886" t="s">
        <v>1247</v>
      </c>
      <c r="J4886" t="s">
        <v>23</v>
      </c>
      <c r="K4886">
        <v>4</v>
      </c>
      <c r="L4886">
        <v>260.52</v>
      </c>
      <c r="M4886">
        <v>0.20399999999999999</v>
      </c>
      <c r="O4886" s="12">
        <f>VLOOKUP(C4886,[3]May!$C:$Z,24,FALSE)</f>
        <v>2019</v>
      </c>
    </row>
    <row r="4887" spans="1:15" x14ac:dyDescent="0.25">
      <c r="A4887" t="s">
        <v>1245</v>
      </c>
      <c r="C4887" t="s">
        <v>1309</v>
      </c>
      <c r="E4887">
        <v>1</v>
      </c>
      <c r="F4887" t="s">
        <v>1252</v>
      </c>
      <c r="J4887" t="s">
        <v>23</v>
      </c>
      <c r="K4887">
        <v>1</v>
      </c>
      <c r="L4887">
        <v>32.99</v>
      </c>
      <c r="M4887">
        <v>2.7199999999999998E-2</v>
      </c>
      <c r="O4887" s="12">
        <f>VLOOKUP(C4887,[3]May!$C:$Z,24,FALSE)</f>
        <v>2019</v>
      </c>
    </row>
    <row r="4888" spans="1:15" x14ac:dyDescent="0.25">
      <c r="A4888" t="s">
        <v>1245</v>
      </c>
      <c r="C4888" t="s">
        <v>1309</v>
      </c>
      <c r="E4888">
        <v>2</v>
      </c>
      <c r="F4888" t="s">
        <v>1247</v>
      </c>
      <c r="J4888" t="s">
        <v>23</v>
      </c>
      <c r="K4888">
        <v>9</v>
      </c>
      <c r="L4888">
        <v>586.16999999999996</v>
      </c>
      <c r="M4888">
        <v>0.45900000000000002</v>
      </c>
      <c r="O4888" s="12">
        <f>VLOOKUP(C4888,[3]May!$C:$Z,24,FALSE)</f>
        <v>2019</v>
      </c>
    </row>
    <row r="4889" spans="1:15" x14ac:dyDescent="0.25">
      <c r="A4889" t="s">
        <v>1245</v>
      </c>
      <c r="C4889" t="s">
        <v>1309</v>
      </c>
      <c r="E4889">
        <v>9</v>
      </c>
      <c r="F4889" t="s">
        <v>1256</v>
      </c>
      <c r="J4889" t="s">
        <v>23</v>
      </c>
      <c r="K4889">
        <v>4</v>
      </c>
      <c r="L4889">
        <v>156.24</v>
      </c>
      <c r="M4889">
        <v>0.1288</v>
      </c>
      <c r="O4889" s="12">
        <f>VLOOKUP(C4889,[3]May!$C:$Z,24,FALSE)</f>
        <v>2019</v>
      </c>
    </row>
    <row r="4890" spans="1:15" x14ac:dyDescent="0.25">
      <c r="A4890" t="s">
        <v>1245</v>
      </c>
      <c r="C4890" t="s">
        <v>1309</v>
      </c>
      <c r="E4890">
        <v>2</v>
      </c>
      <c r="F4890" t="s">
        <v>1247</v>
      </c>
      <c r="J4890" t="s">
        <v>23</v>
      </c>
      <c r="K4890">
        <v>2</v>
      </c>
      <c r="L4890">
        <v>130.26</v>
      </c>
      <c r="M4890">
        <v>0.10199999999999999</v>
      </c>
      <c r="O4890" s="12">
        <f>VLOOKUP(C4890,[3]May!$C:$Z,24,FALSE)</f>
        <v>2019</v>
      </c>
    </row>
    <row r="4891" spans="1:15" x14ac:dyDescent="0.25">
      <c r="A4891" t="s">
        <v>1245</v>
      </c>
      <c r="C4891" t="s">
        <v>1309</v>
      </c>
      <c r="E4891">
        <v>2</v>
      </c>
      <c r="F4891" t="s">
        <v>1247</v>
      </c>
      <c r="J4891" t="s">
        <v>23</v>
      </c>
      <c r="K4891">
        <v>15</v>
      </c>
      <c r="L4891">
        <v>76.650000000000006</v>
      </c>
      <c r="M4891">
        <v>0.06</v>
      </c>
      <c r="O4891" s="12">
        <f>VLOOKUP(C4891,[3]May!$C:$Z,24,FALSE)</f>
        <v>2019</v>
      </c>
    </row>
    <row r="4892" spans="1:15" x14ac:dyDescent="0.25">
      <c r="A4892" t="s">
        <v>1245</v>
      </c>
      <c r="C4892" t="s">
        <v>1309</v>
      </c>
      <c r="E4892">
        <v>1</v>
      </c>
      <c r="F4892" t="s">
        <v>1252</v>
      </c>
      <c r="J4892" t="s">
        <v>23</v>
      </c>
      <c r="K4892">
        <v>9</v>
      </c>
      <c r="L4892">
        <v>296.91000000000003</v>
      </c>
      <c r="M4892">
        <v>0.24479999999999999</v>
      </c>
      <c r="O4892" s="12">
        <f>VLOOKUP(C4892,[3]May!$C:$Z,24,FALSE)</f>
        <v>2019</v>
      </c>
    </row>
    <row r="4893" spans="1:15" x14ac:dyDescent="0.25">
      <c r="A4893" t="s">
        <v>1245</v>
      </c>
      <c r="C4893" t="s">
        <v>1309</v>
      </c>
      <c r="E4893">
        <v>3</v>
      </c>
      <c r="F4893" t="s">
        <v>1260</v>
      </c>
      <c r="J4893" t="s">
        <v>23</v>
      </c>
      <c r="K4893">
        <v>6</v>
      </c>
      <c r="L4893">
        <v>417.66</v>
      </c>
      <c r="M4893">
        <v>0.24060000000000001</v>
      </c>
      <c r="O4893" s="12">
        <f>VLOOKUP(C4893,[3]May!$C:$Z,24,FALSE)</f>
        <v>2019</v>
      </c>
    </row>
    <row r="4894" spans="1:15" x14ac:dyDescent="0.25">
      <c r="A4894" t="s">
        <v>1245</v>
      </c>
      <c r="C4894" t="s">
        <v>1309</v>
      </c>
      <c r="E4894">
        <v>2</v>
      </c>
      <c r="F4894" t="s">
        <v>1247</v>
      </c>
      <c r="J4894" t="s">
        <v>23</v>
      </c>
      <c r="K4894">
        <v>2</v>
      </c>
      <c r="L4894">
        <v>130.26</v>
      </c>
      <c r="M4894">
        <v>0.10199999999999999</v>
      </c>
      <c r="O4894" s="12">
        <f>VLOOKUP(C4894,[3]May!$C:$Z,24,FALSE)</f>
        <v>2019</v>
      </c>
    </row>
    <row r="4895" spans="1:15" x14ac:dyDescent="0.25">
      <c r="A4895" t="s">
        <v>1245</v>
      </c>
      <c r="C4895" t="s">
        <v>1309</v>
      </c>
      <c r="E4895">
        <v>2</v>
      </c>
      <c r="F4895" t="s">
        <v>1247</v>
      </c>
      <c r="J4895" t="s">
        <v>23</v>
      </c>
      <c r="K4895">
        <v>1</v>
      </c>
      <c r="L4895">
        <v>65.13</v>
      </c>
      <c r="M4895">
        <v>5.0999999999999997E-2</v>
      </c>
      <c r="O4895" s="12">
        <f>VLOOKUP(C4895,[3]May!$C:$Z,24,FALSE)</f>
        <v>2019</v>
      </c>
    </row>
    <row r="4896" spans="1:15" x14ac:dyDescent="0.25">
      <c r="A4896" t="s">
        <v>1245</v>
      </c>
      <c r="C4896" t="s">
        <v>1309</v>
      </c>
      <c r="E4896">
        <v>8</v>
      </c>
      <c r="F4896" t="s">
        <v>1251</v>
      </c>
      <c r="J4896" t="s">
        <v>23</v>
      </c>
      <c r="K4896">
        <v>3</v>
      </c>
      <c r="L4896">
        <v>165.18</v>
      </c>
      <c r="M4896">
        <v>9.6600000000000005E-2</v>
      </c>
      <c r="O4896" s="12">
        <f>VLOOKUP(C4896,[3]May!$C:$Z,24,FALSE)</f>
        <v>2019</v>
      </c>
    </row>
    <row r="4897" spans="1:15" x14ac:dyDescent="0.25">
      <c r="A4897" t="s">
        <v>1245</v>
      </c>
      <c r="C4897" t="s">
        <v>1309</v>
      </c>
      <c r="E4897">
        <v>2</v>
      </c>
      <c r="F4897" t="s">
        <v>1247</v>
      </c>
      <c r="J4897" t="s">
        <v>23</v>
      </c>
      <c r="K4897">
        <v>8</v>
      </c>
      <c r="L4897">
        <v>521.04</v>
      </c>
      <c r="M4897">
        <v>0.40799999999999997</v>
      </c>
      <c r="O4897" s="12">
        <f>VLOOKUP(C4897,[3]May!$C:$Z,24,FALSE)</f>
        <v>2019</v>
      </c>
    </row>
    <row r="4898" spans="1:15" x14ac:dyDescent="0.25">
      <c r="A4898" t="s">
        <v>1245</v>
      </c>
      <c r="C4898" t="s">
        <v>1309</v>
      </c>
      <c r="E4898">
        <v>1</v>
      </c>
      <c r="F4898" t="s">
        <v>1252</v>
      </c>
      <c r="J4898" t="s">
        <v>23</v>
      </c>
      <c r="K4898">
        <v>2</v>
      </c>
      <c r="L4898">
        <v>65.98</v>
      </c>
      <c r="M4898">
        <v>5.4399999999999997E-2</v>
      </c>
      <c r="O4898" s="12">
        <f>VLOOKUP(C4898,[3]May!$C:$Z,24,FALSE)</f>
        <v>2019</v>
      </c>
    </row>
    <row r="4899" spans="1:15" x14ac:dyDescent="0.25">
      <c r="A4899" t="s">
        <v>1245</v>
      </c>
      <c r="C4899" t="s">
        <v>1309</v>
      </c>
      <c r="E4899">
        <v>2</v>
      </c>
      <c r="F4899" t="s">
        <v>1247</v>
      </c>
      <c r="J4899" t="s">
        <v>23</v>
      </c>
      <c r="K4899">
        <v>6</v>
      </c>
      <c r="L4899">
        <v>390.78</v>
      </c>
      <c r="M4899">
        <v>0.30599999999999999</v>
      </c>
      <c r="O4899" s="12">
        <f>VLOOKUP(C4899,[3]May!$C:$Z,24,FALSE)</f>
        <v>2019</v>
      </c>
    </row>
    <row r="4900" spans="1:15" x14ac:dyDescent="0.25">
      <c r="A4900" t="s">
        <v>1245</v>
      </c>
      <c r="C4900" t="s">
        <v>1309</v>
      </c>
      <c r="E4900">
        <v>2</v>
      </c>
      <c r="F4900" t="s">
        <v>1247</v>
      </c>
      <c r="J4900" t="s">
        <v>23</v>
      </c>
      <c r="K4900">
        <v>5</v>
      </c>
      <c r="L4900">
        <v>25.55</v>
      </c>
      <c r="M4900">
        <v>0.02</v>
      </c>
      <c r="O4900" s="12">
        <f>VLOOKUP(C4900,[3]May!$C:$Z,24,FALSE)</f>
        <v>2019</v>
      </c>
    </row>
    <row r="4901" spans="1:15" x14ac:dyDescent="0.25">
      <c r="A4901" t="s">
        <v>1245</v>
      </c>
      <c r="C4901" t="s">
        <v>1309</v>
      </c>
      <c r="E4901">
        <v>2</v>
      </c>
      <c r="F4901" t="s">
        <v>1247</v>
      </c>
      <c r="J4901" t="s">
        <v>23</v>
      </c>
      <c r="K4901">
        <v>1</v>
      </c>
      <c r="L4901">
        <v>5.1100000000000003</v>
      </c>
      <c r="M4901">
        <v>4.0000000000000001E-3</v>
      </c>
      <c r="O4901" s="12">
        <f>VLOOKUP(C4901,[3]May!$C:$Z,24,FALSE)</f>
        <v>2019</v>
      </c>
    </row>
    <row r="4902" spans="1:15" x14ac:dyDescent="0.25">
      <c r="A4902" t="s">
        <v>1245</v>
      </c>
      <c r="C4902" t="s">
        <v>1309</v>
      </c>
      <c r="E4902">
        <v>9</v>
      </c>
      <c r="F4902" t="s">
        <v>1256</v>
      </c>
      <c r="J4902" t="s">
        <v>23</v>
      </c>
      <c r="K4902">
        <v>4</v>
      </c>
      <c r="L4902">
        <v>156.24</v>
      </c>
      <c r="M4902">
        <v>0.1288</v>
      </c>
      <c r="O4902" s="12">
        <f>VLOOKUP(C4902,[3]May!$C:$Z,24,FALSE)</f>
        <v>2019</v>
      </c>
    </row>
    <row r="4903" spans="1:15" x14ac:dyDescent="0.25">
      <c r="A4903" t="s">
        <v>1245</v>
      </c>
      <c r="C4903" t="s">
        <v>1309</v>
      </c>
      <c r="E4903">
        <v>1</v>
      </c>
      <c r="F4903" t="s">
        <v>1252</v>
      </c>
      <c r="J4903" t="s">
        <v>23</v>
      </c>
      <c r="K4903">
        <v>4</v>
      </c>
      <c r="L4903">
        <v>131.96</v>
      </c>
      <c r="M4903">
        <v>0.10879999999999999</v>
      </c>
      <c r="O4903" s="12">
        <f>VLOOKUP(C4903,[3]May!$C:$Z,24,FALSE)</f>
        <v>2019</v>
      </c>
    </row>
    <row r="4904" spans="1:15" x14ac:dyDescent="0.25">
      <c r="A4904" t="s">
        <v>1245</v>
      </c>
      <c r="C4904" t="s">
        <v>1309</v>
      </c>
      <c r="E4904">
        <v>12</v>
      </c>
      <c r="F4904" t="s">
        <v>1253</v>
      </c>
      <c r="J4904" t="s">
        <v>23</v>
      </c>
      <c r="K4904">
        <v>1</v>
      </c>
      <c r="L4904">
        <v>61.2</v>
      </c>
      <c r="M4904">
        <v>8.3370000000000007E-3</v>
      </c>
      <c r="O4904" s="12">
        <f>VLOOKUP(C4904,[3]May!$C:$Z,24,FALSE)</f>
        <v>2019</v>
      </c>
    </row>
    <row r="4905" spans="1:15" x14ac:dyDescent="0.25">
      <c r="A4905" t="s">
        <v>1245</v>
      </c>
      <c r="C4905" t="s">
        <v>1309</v>
      </c>
      <c r="E4905">
        <v>2</v>
      </c>
      <c r="F4905" t="s">
        <v>1247</v>
      </c>
      <c r="J4905" t="s">
        <v>23</v>
      </c>
      <c r="K4905">
        <v>1</v>
      </c>
      <c r="L4905">
        <v>65.13</v>
      </c>
      <c r="M4905">
        <v>5.0999999999999997E-2</v>
      </c>
      <c r="O4905" s="12">
        <f>VLOOKUP(C4905,[3]May!$C:$Z,24,FALSE)</f>
        <v>2019</v>
      </c>
    </row>
    <row r="4906" spans="1:15" x14ac:dyDescent="0.25">
      <c r="A4906" t="s">
        <v>1245</v>
      </c>
      <c r="C4906" t="s">
        <v>1309</v>
      </c>
      <c r="E4906">
        <v>2</v>
      </c>
      <c r="F4906" t="s">
        <v>1247</v>
      </c>
      <c r="J4906" t="s">
        <v>23</v>
      </c>
      <c r="K4906">
        <v>4</v>
      </c>
      <c r="L4906">
        <v>260.52</v>
      </c>
      <c r="M4906">
        <v>0.20399999999999999</v>
      </c>
      <c r="O4906" s="12">
        <f>VLOOKUP(C4906,[3]May!$C:$Z,24,FALSE)</f>
        <v>2019</v>
      </c>
    </row>
    <row r="4907" spans="1:15" x14ac:dyDescent="0.25">
      <c r="A4907" t="s">
        <v>1245</v>
      </c>
      <c r="C4907" t="s">
        <v>1309</v>
      </c>
      <c r="E4907">
        <v>8</v>
      </c>
      <c r="F4907" t="s">
        <v>1251</v>
      </c>
      <c r="J4907" t="s">
        <v>23</v>
      </c>
      <c r="K4907">
        <v>10</v>
      </c>
      <c r="L4907">
        <v>550.6</v>
      </c>
      <c r="M4907">
        <v>0.32200000000000001</v>
      </c>
      <c r="O4907" s="12">
        <f>VLOOKUP(C4907,[3]May!$C:$Z,24,FALSE)</f>
        <v>2019</v>
      </c>
    </row>
    <row r="4908" spans="1:15" x14ac:dyDescent="0.25">
      <c r="A4908" t="s">
        <v>1245</v>
      </c>
      <c r="C4908" t="s">
        <v>1309</v>
      </c>
      <c r="E4908">
        <v>9</v>
      </c>
      <c r="F4908" t="s">
        <v>1256</v>
      </c>
      <c r="J4908" t="s">
        <v>23</v>
      </c>
      <c r="K4908">
        <v>4</v>
      </c>
      <c r="L4908">
        <v>156.24</v>
      </c>
      <c r="M4908">
        <v>0.1288</v>
      </c>
      <c r="O4908" s="12">
        <f>VLOOKUP(C4908,[3]May!$C:$Z,24,FALSE)</f>
        <v>2019</v>
      </c>
    </row>
    <row r="4909" spans="1:15" x14ac:dyDescent="0.25">
      <c r="A4909" t="s">
        <v>1245</v>
      </c>
      <c r="C4909" t="s">
        <v>1309</v>
      </c>
      <c r="E4909">
        <v>12</v>
      </c>
      <c r="F4909" t="s">
        <v>1253</v>
      </c>
      <c r="J4909" t="s">
        <v>23</v>
      </c>
      <c r="K4909">
        <v>1</v>
      </c>
      <c r="L4909">
        <v>61.2</v>
      </c>
      <c r="M4909">
        <v>8.3370000000000007E-3</v>
      </c>
      <c r="O4909" s="12">
        <f>VLOOKUP(C4909,[3]May!$C:$Z,24,FALSE)</f>
        <v>2019</v>
      </c>
    </row>
    <row r="4910" spans="1:15" x14ac:dyDescent="0.25">
      <c r="A4910" t="s">
        <v>1245</v>
      </c>
      <c r="C4910" t="s">
        <v>1309</v>
      </c>
      <c r="E4910">
        <v>9</v>
      </c>
      <c r="F4910" t="s">
        <v>1256</v>
      </c>
      <c r="J4910" t="s">
        <v>23</v>
      </c>
      <c r="K4910">
        <v>3</v>
      </c>
      <c r="L4910">
        <v>117.18</v>
      </c>
      <c r="M4910">
        <v>9.6600000000000005E-2</v>
      </c>
      <c r="O4910" s="12">
        <f>VLOOKUP(C4910,[3]May!$C:$Z,24,FALSE)</f>
        <v>2019</v>
      </c>
    </row>
    <row r="4911" spans="1:15" x14ac:dyDescent="0.25">
      <c r="A4911" t="s">
        <v>1245</v>
      </c>
      <c r="C4911" t="s">
        <v>1309</v>
      </c>
      <c r="E4911">
        <v>2</v>
      </c>
      <c r="F4911" t="s">
        <v>1247</v>
      </c>
      <c r="J4911" t="s">
        <v>23</v>
      </c>
      <c r="K4911">
        <v>2</v>
      </c>
      <c r="L4911">
        <v>130.26</v>
      </c>
      <c r="M4911">
        <v>0.10199999999999999</v>
      </c>
      <c r="O4911" s="12">
        <f>VLOOKUP(C4911,[3]May!$C:$Z,24,FALSE)</f>
        <v>2019</v>
      </c>
    </row>
    <row r="4912" spans="1:15" x14ac:dyDescent="0.25">
      <c r="A4912" t="s">
        <v>1245</v>
      </c>
      <c r="C4912" t="s">
        <v>1309</v>
      </c>
      <c r="E4912">
        <v>2</v>
      </c>
      <c r="F4912" t="s">
        <v>1247</v>
      </c>
      <c r="J4912" t="s">
        <v>23</v>
      </c>
      <c r="K4912">
        <v>6</v>
      </c>
      <c r="L4912">
        <v>390.78</v>
      </c>
      <c r="M4912">
        <v>0.30599999999999999</v>
      </c>
      <c r="O4912" s="12">
        <f>VLOOKUP(C4912,[3]May!$C:$Z,24,FALSE)</f>
        <v>2019</v>
      </c>
    </row>
    <row r="4913" spans="1:15" x14ac:dyDescent="0.25">
      <c r="A4913" t="s">
        <v>1245</v>
      </c>
      <c r="C4913" t="s">
        <v>1309</v>
      </c>
      <c r="E4913">
        <v>2</v>
      </c>
      <c r="F4913" t="s">
        <v>1247</v>
      </c>
      <c r="J4913" t="s">
        <v>23</v>
      </c>
      <c r="K4913">
        <v>5</v>
      </c>
      <c r="L4913">
        <v>325.64999999999998</v>
      </c>
      <c r="M4913">
        <v>0.255</v>
      </c>
      <c r="O4913" s="12">
        <f>VLOOKUP(C4913,[3]May!$C:$Z,24,FALSE)</f>
        <v>2019</v>
      </c>
    </row>
    <row r="4914" spans="1:15" x14ac:dyDescent="0.25">
      <c r="A4914" t="s">
        <v>1245</v>
      </c>
      <c r="C4914" t="s">
        <v>1309</v>
      </c>
      <c r="E4914">
        <v>9</v>
      </c>
      <c r="F4914" t="s">
        <v>1256</v>
      </c>
      <c r="J4914" t="s">
        <v>23</v>
      </c>
      <c r="K4914">
        <v>2</v>
      </c>
      <c r="L4914">
        <v>78.12</v>
      </c>
      <c r="M4914">
        <v>6.4399999999999999E-2</v>
      </c>
      <c r="O4914" s="12">
        <f>VLOOKUP(C4914,[3]May!$C:$Z,24,FALSE)</f>
        <v>2019</v>
      </c>
    </row>
    <row r="4915" spans="1:15" x14ac:dyDescent="0.25">
      <c r="A4915" t="s">
        <v>1245</v>
      </c>
      <c r="C4915" t="s">
        <v>1309</v>
      </c>
      <c r="E4915">
        <v>4</v>
      </c>
      <c r="F4915" t="s">
        <v>1249</v>
      </c>
      <c r="J4915" t="s">
        <v>23</v>
      </c>
      <c r="K4915">
        <v>2</v>
      </c>
      <c r="L4915">
        <v>136.80000000000001</v>
      </c>
      <c r="M4915">
        <v>7.8799999999999995E-2</v>
      </c>
      <c r="O4915" s="12">
        <f>VLOOKUP(C4915,[3]May!$C:$Z,24,FALSE)</f>
        <v>2019</v>
      </c>
    </row>
    <row r="4916" spans="1:15" x14ac:dyDescent="0.25">
      <c r="A4916" t="s">
        <v>1245</v>
      </c>
      <c r="C4916" t="s">
        <v>1309</v>
      </c>
      <c r="E4916">
        <v>9</v>
      </c>
      <c r="F4916" t="s">
        <v>1256</v>
      </c>
      <c r="J4916" t="s">
        <v>23</v>
      </c>
      <c r="K4916">
        <v>7</v>
      </c>
      <c r="L4916">
        <v>273.42</v>
      </c>
      <c r="M4916">
        <v>0.22539999999999999</v>
      </c>
      <c r="O4916" s="12">
        <f>VLOOKUP(C4916,[3]May!$C:$Z,24,FALSE)</f>
        <v>2019</v>
      </c>
    </row>
    <row r="4917" spans="1:15" x14ac:dyDescent="0.25">
      <c r="A4917" t="s">
        <v>1245</v>
      </c>
      <c r="C4917" t="s">
        <v>1309</v>
      </c>
      <c r="E4917">
        <v>2</v>
      </c>
      <c r="F4917" t="s">
        <v>1247</v>
      </c>
      <c r="J4917" t="s">
        <v>23</v>
      </c>
      <c r="K4917">
        <v>8</v>
      </c>
      <c r="L4917">
        <v>521.04</v>
      </c>
      <c r="M4917">
        <v>0.40799999999999997</v>
      </c>
      <c r="O4917" s="12">
        <f>VLOOKUP(C4917,[3]May!$C:$Z,24,FALSE)</f>
        <v>2019</v>
      </c>
    </row>
    <row r="4918" spans="1:15" x14ac:dyDescent="0.25">
      <c r="A4918" t="s">
        <v>1245</v>
      </c>
      <c r="C4918" t="s">
        <v>1309</v>
      </c>
      <c r="E4918">
        <v>2</v>
      </c>
      <c r="F4918" t="s">
        <v>1247</v>
      </c>
      <c r="J4918" t="s">
        <v>23</v>
      </c>
      <c r="K4918">
        <v>2</v>
      </c>
      <c r="L4918">
        <v>130.26</v>
      </c>
      <c r="M4918">
        <v>0.10199999999999999</v>
      </c>
      <c r="O4918" s="12">
        <f>VLOOKUP(C4918,[3]May!$C:$Z,24,FALSE)</f>
        <v>2019</v>
      </c>
    </row>
    <row r="4919" spans="1:15" x14ac:dyDescent="0.25">
      <c r="A4919" t="s">
        <v>1245</v>
      </c>
      <c r="C4919" t="s">
        <v>1309</v>
      </c>
      <c r="E4919">
        <v>2</v>
      </c>
      <c r="F4919" t="s">
        <v>1247</v>
      </c>
      <c r="J4919" t="s">
        <v>23</v>
      </c>
      <c r="K4919">
        <v>4</v>
      </c>
      <c r="L4919">
        <v>260.52</v>
      </c>
      <c r="M4919">
        <v>0.20399999999999999</v>
      </c>
      <c r="O4919" s="12">
        <f>VLOOKUP(C4919,[3]May!$C:$Z,24,FALSE)</f>
        <v>2019</v>
      </c>
    </row>
    <row r="4920" spans="1:15" x14ac:dyDescent="0.25">
      <c r="A4920" t="s">
        <v>1245</v>
      </c>
      <c r="C4920" t="s">
        <v>1309</v>
      </c>
      <c r="E4920">
        <v>2</v>
      </c>
      <c r="F4920" t="s">
        <v>1247</v>
      </c>
      <c r="J4920" t="s">
        <v>23</v>
      </c>
      <c r="K4920">
        <v>11</v>
      </c>
      <c r="L4920">
        <v>716.43</v>
      </c>
      <c r="M4920">
        <v>0.56100000000000005</v>
      </c>
      <c r="O4920" s="12">
        <f>VLOOKUP(C4920,[3]May!$C:$Z,24,FALSE)</f>
        <v>2019</v>
      </c>
    </row>
    <row r="4921" spans="1:15" x14ac:dyDescent="0.25">
      <c r="A4921" t="s">
        <v>1245</v>
      </c>
      <c r="C4921" t="s">
        <v>1309</v>
      </c>
      <c r="E4921">
        <v>9</v>
      </c>
      <c r="F4921" t="s">
        <v>1256</v>
      </c>
      <c r="J4921" t="s">
        <v>23</v>
      </c>
      <c r="K4921">
        <v>4</v>
      </c>
      <c r="L4921">
        <v>156.24</v>
      </c>
      <c r="M4921">
        <v>0.1288</v>
      </c>
      <c r="O4921" s="12">
        <f>VLOOKUP(C4921,[3]May!$C:$Z,24,FALSE)</f>
        <v>2019</v>
      </c>
    </row>
    <row r="4922" spans="1:15" x14ac:dyDescent="0.25">
      <c r="A4922" t="s">
        <v>1245</v>
      </c>
      <c r="C4922" t="s">
        <v>1309</v>
      </c>
      <c r="E4922">
        <v>2</v>
      </c>
      <c r="F4922" t="s">
        <v>1247</v>
      </c>
      <c r="J4922" t="s">
        <v>23</v>
      </c>
      <c r="K4922">
        <v>2</v>
      </c>
      <c r="L4922">
        <v>130.26</v>
      </c>
      <c r="M4922">
        <v>0.10199999999999999</v>
      </c>
      <c r="O4922" s="12">
        <f>VLOOKUP(C4922,[3]May!$C:$Z,24,FALSE)</f>
        <v>2019</v>
      </c>
    </row>
    <row r="4923" spans="1:15" x14ac:dyDescent="0.25">
      <c r="A4923" t="s">
        <v>1245</v>
      </c>
      <c r="C4923" t="s">
        <v>1309</v>
      </c>
      <c r="E4923">
        <v>2</v>
      </c>
      <c r="F4923" t="s">
        <v>1247</v>
      </c>
      <c r="J4923" t="s">
        <v>23</v>
      </c>
      <c r="K4923">
        <v>1</v>
      </c>
      <c r="L4923">
        <v>65.13</v>
      </c>
      <c r="M4923">
        <v>5.0999999999999997E-2</v>
      </c>
      <c r="O4923" s="12">
        <f>VLOOKUP(C4923,[3]May!$C:$Z,24,FALSE)</f>
        <v>2019</v>
      </c>
    </row>
    <row r="4924" spans="1:15" x14ac:dyDescent="0.25">
      <c r="A4924" t="s">
        <v>1245</v>
      </c>
      <c r="C4924" t="s">
        <v>1309</v>
      </c>
      <c r="E4924">
        <v>9</v>
      </c>
      <c r="F4924" t="s">
        <v>1256</v>
      </c>
      <c r="J4924" t="s">
        <v>23</v>
      </c>
      <c r="K4924">
        <v>4</v>
      </c>
      <c r="L4924">
        <v>156.24</v>
      </c>
      <c r="M4924">
        <v>0.1288</v>
      </c>
      <c r="O4924" s="12">
        <f>VLOOKUP(C4924,[3]May!$C:$Z,24,FALSE)</f>
        <v>2019</v>
      </c>
    </row>
    <row r="4925" spans="1:15" x14ac:dyDescent="0.25">
      <c r="A4925" t="s">
        <v>1245</v>
      </c>
      <c r="C4925" t="s">
        <v>1309</v>
      </c>
      <c r="E4925">
        <v>2</v>
      </c>
      <c r="F4925" t="s">
        <v>1247</v>
      </c>
      <c r="J4925" t="s">
        <v>23</v>
      </c>
      <c r="K4925">
        <v>3</v>
      </c>
      <c r="L4925">
        <v>195.39</v>
      </c>
      <c r="M4925">
        <v>0.153</v>
      </c>
      <c r="O4925" s="12">
        <f>VLOOKUP(C4925,[3]May!$C:$Z,24,FALSE)</f>
        <v>2019</v>
      </c>
    </row>
    <row r="4926" spans="1:15" x14ac:dyDescent="0.25">
      <c r="A4926" t="s">
        <v>1245</v>
      </c>
      <c r="C4926" t="s">
        <v>1309</v>
      </c>
      <c r="E4926">
        <v>2</v>
      </c>
      <c r="F4926" t="s">
        <v>1247</v>
      </c>
      <c r="J4926" t="s">
        <v>23</v>
      </c>
      <c r="K4926">
        <v>4</v>
      </c>
      <c r="L4926">
        <v>20.440000000000001</v>
      </c>
      <c r="M4926">
        <v>1.6E-2</v>
      </c>
      <c r="O4926" s="12">
        <f>VLOOKUP(C4926,[3]May!$C:$Z,24,FALSE)</f>
        <v>2019</v>
      </c>
    </row>
    <row r="4927" spans="1:15" x14ac:dyDescent="0.25">
      <c r="A4927" t="s">
        <v>1245</v>
      </c>
      <c r="C4927" t="s">
        <v>1309</v>
      </c>
      <c r="E4927">
        <v>8</v>
      </c>
      <c r="F4927" t="s">
        <v>1251</v>
      </c>
      <c r="J4927" t="s">
        <v>23</v>
      </c>
      <c r="K4927">
        <v>3</v>
      </c>
      <c r="L4927">
        <v>165.18</v>
      </c>
      <c r="M4927">
        <v>9.6600000000000005E-2</v>
      </c>
      <c r="O4927" s="12">
        <f>VLOOKUP(C4927,[3]May!$C:$Z,24,FALSE)</f>
        <v>2019</v>
      </c>
    </row>
    <row r="4928" spans="1:15" x14ac:dyDescent="0.25">
      <c r="A4928" t="s">
        <v>1245</v>
      </c>
      <c r="C4928" t="s">
        <v>1309</v>
      </c>
      <c r="E4928">
        <v>12</v>
      </c>
      <c r="F4928" t="s">
        <v>1253</v>
      </c>
      <c r="J4928" t="s">
        <v>23</v>
      </c>
      <c r="K4928">
        <v>1</v>
      </c>
      <c r="L4928">
        <v>61.2</v>
      </c>
      <c r="M4928">
        <v>8.3370000000000007E-3</v>
      </c>
      <c r="O4928" s="12">
        <f>VLOOKUP(C4928,[3]May!$C:$Z,24,FALSE)</f>
        <v>2019</v>
      </c>
    </row>
    <row r="4929" spans="1:15" x14ac:dyDescent="0.25">
      <c r="A4929" t="s">
        <v>1245</v>
      </c>
      <c r="C4929" t="s">
        <v>1309</v>
      </c>
      <c r="E4929">
        <v>2</v>
      </c>
      <c r="F4929" t="s">
        <v>1247</v>
      </c>
      <c r="J4929" t="s">
        <v>23</v>
      </c>
      <c r="K4929">
        <v>5</v>
      </c>
      <c r="L4929">
        <v>325.64999999999998</v>
      </c>
      <c r="M4929">
        <v>0.255</v>
      </c>
      <c r="O4929" s="12">
        <f>VLOOKUP(C4929,[3]May!$C:$Z,24,FALSE)</f>
        <v>2019</v>
      </c>
    </row>
    <row r="4930" spans="1:15" x14ac:dyDescent="0.25">
      <c r="A4930" t="s">
        <v>1245</v>
      </c>
      <c r="C4930" t="s">
        <v>1309</v>
      </c>
      <c r="E4930">
        <v>2</v>
      </c>
      <c r="F4930" t="s">
        <v>1247</v>
      </c>
      <c r="J4930" t="s">
        <v>23</v>
      </c>
      <c r="K4930">
        <v>2</v>
      </c>
      <c r="L4930">
        <v>130.26</v>
      </c>
      <c r="M4930">
        <v>0.10199999999999999</v>
      </c>
      <c r="O4930" s="12">
        <f>VLOOKUP(C4930,[3]May!$C:$Z,24,FALSE)</f>
        <v>2019</v>
      </c>
    </row>
    <row r="4931" spans="1:15" x14ac:dyDescent="0.25">
      <c r="A4931" t="s">
        <v>1245</v>
      </c>
      <c r="C4931" t="s">
        <v>1309</v>
      </c>
      <c r="E4931">
        <v>6</v>
      </c>
      <c r="F4931" t="s">
        <v>1250</v>
      </c>
      <c r="J4931" t="s">
        <v>23</v>
      </c>
      <c r="K4931">
        <v>1</v>
      </c>
      <c r="L4931">
        <v>109.18</v>
      </c>
      <c r="M4931">
        <v>8.5500000000000007E-2</v>
      </c>
      <c r="O4931" s="12">
        <f>VLOOKUP(C4931,[3]May!$C:$Z,24,FALSE)</f>
        <v>2019</v>
      </c>
    </row>
    <row r="4932" spans="1:15" x14ac:dyDescent="0.25">
      <c r="A4932" t="s">
        <v>1245</v>
      </c>
      <c r="C4932" t="s">
        <v>1309</v>
      </c>
      <c r="E4932">
        <v>4</v>
      </c>
      <c r="F4932" t="s">
        <v>1249</v>
      </c>
      <c r="J4932" t="s">
        <v>23</v>
      </c>
      <c r="K4932">
        <v>3</v>
      </c>
      <c r="L4932">
        <v>205.2</v>
      </c>
      <c r="M4932">
        <v>0.1182</v>
      </c>
      <c r="O4932" s="12">
        <f>VLOOKUP(C4932,[3]May!$C:$Z,24,FALSE)</f>
        <v>2019</v>
      </c>
    </row>
    <row r="4933" spans="1:15" x14ac:dyDescent="0.25">
      <c r="A4933" t="s">
        <v>1245</v>
      </c>
      <c r="C4933" t="s">
        <v>1309</v>
      </c>
      <c r="E4933">
        <v>2</v>
      </c>
      <c r="F4933" t="s">
        <v>1247</v>
      </c>
      <c r="J4933" t="s">
        <v>23</v>
      </c>
      <c r="K4933">
        <v>3</v>
      </c>
      <c r="L4933">
        <v>15.33</v>
      </c>
      <c r="M4933">
        <v>1.2E-2</v>
      </c>
      <c r="O4933" s="12">
        <f>VLOOKUP(C4933,[3]May!$C:$Z,24,FALSE)</f>
        <v>2019</v>
      </c>
    </row>
    <row r="4934" spans="1:15" x14ac:dyDescent="0.25">
      <c r="A4934" t="s">
        <v>1245</v>
      </c>
      <c r="C4934" t="s">
        <v>1309</v>
      </c>
      <c r="E4934">
        <v>2</v>
      </c>
      <c r="F4934" t="s">
        <v>1247</v>
      </c>
      <c r="J4934" t="s">
        <v>23</v>
      </c>
      <c r="K4934">
        <v>5</v>
      </c>
      <c r="L4934">
        <v>325.64999999999998</v>
      </c>
      <c r="M4934">
        <v>0.255</v>
      </c>
      <c r="O4934" s="12">
        <f>VLOOKUP(C4934,[3]May!$C:$Z,24,FALSE)</f>
        <v>2019</v>
      </c>
    </row>
    <row r="4935" spans="1:15" x14ac:dyDescent="0.25">
      <c r="A4935" t="s">
        <v>1245</v>
      </c>
      <c r="C4935" t="s">
        <v>1309</v>
      </c>
      <c r="E4935">
        <v>1</v>
      </c>
      <c r="F4935" t="s">
        <v>1252</v>
      </c>
      <c r="J4935" t="s">
        <v>23</v>
      </c>
      <c r="K4935">
        <v>3</v>
      </c>
      <c r="L4935">
        <v>98.97</v>
      </c>
      <c r="M4935">
        <v>8.1600000000000006E-2</v>
      </c>
      <c r="O4935" s="12">
        <f>VLOOKUP(C4935,[3]May!$C:$Z,24,FALSE)</f>
        <v>2019</v>
      </c>
    </row>
    <row r="4936" spans="1:15" x14ac:dyDescent="0.25">
      <c r="A4936" t="s">
        <v>1245</v>
      </c>
      <c r="C4936" t="s">
        <v>1309</v>
      </c>
      <c r="E4936">
        <v>8</v>
      </c>
      <c r="F4936" t="s">
        <v>1251</v>
      </c>
      <c r="J4936" t="s">
        <v>23</v>
      </c>
      <c r="K4936">
        <v>12</v>
      </c>
      <c r="L4936">
        <v>660.72</v>
      </c>
      <c r="M4936">
        <v>0.38640000000000002</v>
      </c>
      <c r="O4936" s="12">
        <f>VLOOKUP(C4936,[3]May!$C:$Z,24,FALSE)</f>
        <v>2019</v>
      </c>
    </row>
    <row r="4937" spans="1:15" x14ac:dyDescent="0.25">
      <c r="A4937" t="s">
        <v>1245</v>
      </c>
      <c r="C4937" t="s">
        <v>1309</v>
      </c>
      <c r="E4937">
        <v>12</v>
      </c>
      <c r="F4937" t="s">
        <v>1253</v>
      </c>
      <c r="J4937" t="s">
        <v>23</v>
      </c>
      <c r="K4937">
        <v>1</v>
      </c>
      <c r="L4937">
        <v>61.2</v>
      </c>
      <c r="M4937">
        <v>8.3370000000000007E-3</v>
      </c>
      <c r="O4937" s="12">
        <f>VLOOKUP(C4937,[3]May!$C:$Z,24,FALSE)</f>
        <v>2019</v>
      </c>
    </row>
    <row r="4938" spans="1:15" x14ac:dyDescent="0.25">
      <c r="A4938" t="s">
        <v>1245</v>
      </c>
      <c r="C4938" t="s">
        <v>1309</v>
      </c>
      <c r="E4938">
        <v>2</v>
      </c>
      <c r="F4938" t="s">
        <v>1247</v>
      </c>
      <c r="J4938" t="s">
        <v>23</v>
      </c>
      <c r="K4938">
        <v>13</v>
      </c>
      <c r="L4938">
        <v>846.69</v>
      </c>
      <c r="M4938">
        <v>0.66300000000000003</v>
      </c>
      <c r="O4938" s="12">
        <f>VLOOKUP(C4938,[3]May!$C:$Z,24,FALSE)</f>
        <v>2019</v>
      </c>
    </row>
    <row r="4939" spans="1:15" x14ac:dyDescent="0.25">
      <c r="A4939" t="s">
        <v>1245</v>
      </c>
      <c r="C4939" t="s">
        <v>1309</v>
      </c>
      <c r="E4939">
        <v>12</v>
      </c>
      <c r="F4939" t="s">
        <v>1253</v>
      </c>
      <c r="J4939" t="s">
        <v>23</v>
      </c>
      <c r="K4939">
        <v>1</v>
      </c>
      <c r="L4939">
        <v>61.2</v>
      </c>
      <c r="M4939">
        <v>8.3370000000000007E-3</v>
      </c>
      <c r="O4939" s="12">
        <f>VLOOKUP(C4939,[3]May!$C:$Z,24,FALSE)</f>
        <v>2019</v>
      </c>
    </row>
    <row r="4940" spans="1:15" x14ac:dyDescent="0.25">
      <c r="A4940" t="s">
        <v>1245</v>
      </c>
      <c r="C4940" t="s">
        <v>1309</v>
      </c>
      <c r="E4940">
        <v>12</v>
      </c>
      <c r="F4940" t="s">
        <v>1253</v>
      </c>
      <c r="J4940" t="s">
        <v>23</v>
      </c>
      <c r="K4940">
        <v>1</v>
      </c>
      <c r="L4940">
        <v>61.2</v>
      </c>
      <c r="M4940">
        <v>8.3370000000000007E-3</v>
      </c>
      <c r="O4940" s="12">
        <f>VLOOKUP(C4940,[3]May!$C:$Z,24,FALSE)</f>
        <v>2019</v>
      </c>
    </row>
    <row r="4941" spans="1:15" x14ac:dyDescent="0.25">
      <c r="A4941" t="s">
        <v>1245</v>
      </c>
      <c r="C4941" t="s">
        <v>1309</v>
      </c>
      <c r="E4941">
        <v>2</v>
      </c>
      <c r="F4941" t="s">
        <v>1247</v>
      </c>
      <c r="J4941" t="s">
        <v>23</v>
      </c>
      <c r="K4941">
        <v>1</v>
      </c>
      <c r="L4941">
        <v>5.1100000000000003</v>
      </c>
      <c r="M4941">
        <v>4.0000000000000001E-3</v>
      </c>
      <c r="O4941" s="12">
        <f>VLOOKUP(C4941,[3]May!$C:$Z,24,FALSE)</f>
        <v>2019</v>
      </c>
    </row>
    <row r="4942" spans="1:15" x14ac:dyDescent="0.25">
      <c r="A4942" t="s">
        <v>1245</v>
      </c>
      <c r="C4942" t="s">
        <v>1309</v>
      </c>
      <c r="E4942">
        <v>4</v>
      </c>
      <c r="F4942" t="s">
        <v>1249</v>
      </c>
      <c r="J4942" t="s">
        <v>23</v>
      </c>
      <c r="K4942">
        <v>15</v>
      </c>
      <c r="L4942">
        <v>1026</v>
      </c>
      <c r="M4942">
        <v>0.59099999999999997</v>
      </c>
      <c r="O4942" s="12">
        <f>VLOOKUP(C4942,[3]May!$C:$Z,24,FALSE)</f>
        <v>2019</v>
      </c>
    </row>
    <row r="4943" spans="1:15" x14ac:dyDescent="0.25">
      <c r="A4943" t="s">
        <v>1245</v>
      </c>
      <c r="C4943" t="s">
        <v>1309</v>
      </c>
      <c r="E4943">
        <v>3</v>
      </c>
      <c r="F4943" t="s">
        <v>1260</v>
      </c>
      <c r="J4943" t="s">
        <v>23</v>
      </c>
      <c r="K4943">
        <v>3</v>
      </c>
      <c r="L4943">
        <v>208.83</v>
      </c>
      <c r="M4943">
        <v>0.1203</v>
      </c>
      <c r="O4943" s="12">
        <f>VLOOKUP(C4943,[3]May!$C:$Z,24,FALSE)</f>
        <v>2019</v>
      </c>
    </row>
    <row r="4944" spans="1:15" x14ac:dyDescent="0.25">
      <c r="A4944" t="s">
        <v>1245</v>
      </c>
      <c r="C4944" t="s">
        <v>1309</v>
      </c>
      <c r="E4944">
        <v>8</v>
      </c>
      <c r="F4944" t="s">
        <v>1251</v>
      </c>
      <c r="J4944" t="s">
        <v>23</v>
      </c>
      <c r="K4944">
        <v>3</v>
      </c>
      <c r="L4944">
        <v>165.18</v>
      </c>
      <c r="M4944">
        <v>9.6600000000000005E-2</v>
      </c>
      <c r="O4944" s="12">
        <f>VLOOKUP(C4944,[3]May!$C:$Z,24,FALSE)</f>
        <v>2019</v>
      </c>
    </row>
    <row r="4945" spans="1:15" x14ac:dyDescent="0.25">
      <c r="A4945" t="s">
        <v>1245</v>
      </c>
      <c r="C4945" t="s">
        <v>1309</v>
      </c>
      <c r="E4945">
        <v>2</v>
      </c>
      <c r="F4945" t="s">
        <v>1247</v>
      </c>
      <c r="J4945" t="s">
        <v>23</v>
      </c>
      <c r="K4945">
        <v>8</v>
      </c>
      <c r="L4945">
        <v>521.04</v>
      </c>
      <c r="M4945">
        <v>0.40799999999999997</v>
      </c>
      <c r="O4945" s="12">
        <f>VLOOKUP(C4945,[3]May!$C:$Z,24,FALSE)</f>
        <v>2019</v>
      </c>
    </row>
    <row r="4946" spans="1:15" x14ac:dyDescent="0.25">
      <c r="A4946" t="s">
        <v>1245</v>
      </c>
      <c r="C4946" t="s">
        <v>1309</v>
      </c>
      <c r="E4946">
        <v>9</v>
      </c>
      <c r="F4946" t="s">
        <v>1256</v>
      </c>
      <c r="J4946" t="s">
        <v>23</v>
      </c>
      <c r="K4946">
        <v>3</v>
      </c>
      <c r="L4946">
        <v>117.18</v>
      </c>
      <c r="M4946">
        <v>9.6600000000000005E-2</v>
      </c>
      <c r="O4946" s="12">
        <f>VLOOKUP(C4946,[3]May!$C:$Z,24,FALSE)</f>
        <v>2019</v>
      </c>
    </row>
    <row r="4947" spans="1:15" x14ac:dyDescent="0.25">
      <c r="A4947" t="s">
        <v>1245</v>
      </c>
      <c r="C4947" t="s">
        <v>1309</v>
      </c>
      <c r="E4947">
        <v>2</v>
      </c>
      <c r="F4947" t="s">
        <v>1247</v>
      </c>
      <c r="J4947" t="s">
        <v>23</v>
      </c>
      <c r="K4947">
        <v>2</v>
      </c>
      <c r="L4947">
        <v>130.26</v>
      </c>
      <c r="M4947">
        <v>0.10199999999999999</v>
      </c>
      <c r="O4947" s="12">
        <f>VLOOKUP(C4947,[3]May!$C:$Z,24,FALSE)</f>
        <v>2019</v>
      </c>
    </row>
    <row r="4948" spans="1:15" x14ac:dyDescent="0.25">
      <c r="A4948" t="s">
        <v>1245</v>
      </c>
      <c r="C4948" t="s">
        <v>1309</v>
      </c>
      <c r="E4948">
        <v>8</v>
      </c>
      <c r="F4948" t="s">
        <v>1251</v>
      </c>
      <c r="J4948" t="s">
        <v>23</v>
      </c>
      <c r="K4948">
        <v>11</v>
      </c>
      <c r="L4948">
        <v>605.66</v>
      </c>
      <c r="M4948">
        <v>0.35420000000000001</v>
      </c>
      <c r="O4948" s="12">
        <f>VLOOKUP(C4948,[3]May!$C:$Z,24,FALSE)</f>
        <v>2019</v>
      </c>
    </row>
    <row r="4949" spans="1:15" x14ac:dyDescent="0.25">
      <c r="A4949" t="s">
        <v>1245</v>
      </c>
      <c r="C4949" t="s">
        <v>1309</v>
      </c>
      <c r="E4949">
        <v>6</v>
      </c>
      <c r="F4949" t="s">
        <v>1250</v>
      </c>
      <c r="J4949" t="s">
        <v>23</v>
      </c>
      <c r="K4949">
        <v>2</v>
      </c>
      <c r="L4949">
        <v>21.7</v>
      </c>
      <c r="M4949">
        <v>1.7000000000000001E-2</v>
      </c>
      <c r="O4949" s="12">
        <f>VLOOKUP(C4949,[3]May!$C:$Z,24,FALSE)</f>
        <v>2019</v>
      </c>
    </row>
    <row r="4950" spans="1:15" x14ac:dyDescent="0.25">
      <c r="A4950" t="s">
        <v>1245</v>
      </c>
      <c r="C4950" t="s">
        <v>1309</v>
      </c>
      <c r="E4950">
        <v>1</v>
      </c>
      <c r="F4950" t="s">
        <v>1252</v>
      </c>
      <c r="J4950" t="s">
        <v>23</v>
      </c>
      <c r="K4950">
        <v>3</v>
      </c>
      <c r="L4950">
        <v>98.97</v>
      </c>
      <c r="M4950">
        <v>8.1600000000000006E-2</v>
      </c>
      <c r="O4950" s="12">
        <f>VLOOKUP(C4950,[3]May!$C:$Z,24,FALSE)</f>
        <v>2019</v>
      </c>
    </row>
    <row r="4951" spans="1:15" x14ac:dyDescent="0.25">
      <c r="A4951" t="s">
        <v>1245</v>
      </c>
      <c r="C4951" t="s">
        <v>1309</v>
      </c>
      <c r="E4951">
        <v>2</v>
      </c>
      <c r="F4951" t="s">
        <v>1247</v>
      </c>
      <c r="J4951" t="s">
        <v>23</v>
      </c>
      <c r="K4951">
        <v>2</v>
      </c>
      <c r="L4951">
        <v>130.26</v>
      </c>
      <c r="M4951">
        <v>0.10199999999999999</v>
      </c>
      <c r="O4951" s="12">
        <f>VLOOKUP(C4951,[3]May!$C:$Z,24,FALSE)</f>
        <v>2019</v>
      </c>
    </row>
    <row r="4952" spans="1:15" x14ac:dyDescent="0.25">
      <c r="A4952" t="s">
        <v>1245</v>
      </c>
      <c r="C4952" t="s">
        <v>1309</v>
      </c>
      <c r="E4952">
        <v>2</v>
      </c>
      <c r="F4952" t="s">
        <v>1247</v>
      </c>
      <c r="J4952" t="s">
        <v>23</v>
      </c>
      <c r="K4952">
        <v>10</v>
      </c>
      <c r="L4952">
        <v>51.1</v>
      </c>
      <c r="M4952">
        <v>0.04</v>
      </c>
      <c r="O4952" s="12">
        <f>VLOOKUP(C4952,[3]May!$C:$Z,24,FALSE)</f>
        <v>2019</v>
      </c>
    </row>
    <row r="4953" spans="1:15" x14ac:dyDescent="0.25">
      <c r="A4953" t="s">
        <v>1245</v>
      </c>
      <c r="C4953" t="s">
        <v>1309</v>
      </c>
      <c r="E4953">
        <v>9</v>
      </c>
      <c r="F4953" t="s">
        <v>1256</v>
      </c>
      <c r="J4953" t="s">
        <v>23</v>
      </c>
      <c r="K4953">
        <v>4</v>
      </c>
      <c r="L4953">
        <v>156.24</v>
      </c>
      <c r="M4953">
        <v>0.1288</v>
      </c>
      <c r="O4953" s="12">
        <f>VLOOKUP(C4953,[3]May!$C:$Z,24,FALSE)</f>
        <v>2019</v>
      </c>
    </row>
    <row r="4954" spans="1:15" x14ac:dyDescent="0.25">
      <c r="A4954" t="s">
        <v>1245</v>
      </c>
      <c r="C4954" t="s">
        <v>1309</v>
      </c>
      <c r="E4954">
        <v>8</v>
      </c>
      <c r="F4954" t="s">
        <v>1251</v>
      </c>
      <c r="J4954" t="s">
        <v>23</v>
      </c>
      <c r="K4954">
        <v>5</v>
      </c>
      <c r="L4954">
        <v>275.3</v>
      </c>
      <c r="M4954">
        <v>0.161</v>
      </c>
      <c r="O4954" s="12">
        <f>VLOOKUP(C4954,[3]May!$C:$Z,24,FALSE)</f>
        <v>2019</v>
      </c>
    </row>
    <row r="4955" spans="1:15" x14ac:dyDescent="0.25">
      <c r="A4955" t="s">
        <v>1245</v>
      </c>
      <c r="C4955" t="s">
        <v>1309</v>
      </c>
      <c r="E4955">
        <v>2</v>
      </c>
      <c r="F4955" t="s">
        <v>1247</v>
      </c>
      <c r="J4955" t="s">
        <v>23</v>
      </c>
      <c r="K4955">
        <v>6</v>
      </c>
      <c r="L4955">
        <v>390.78</v>
      </c>
      <c r="M4955">
        <v>0.30599999999999999</v>
      </c>
      <c r="O4955" s="12">
        <f>VLOOKUP(C4955,[3]May!$C:$Z,24,FALSE)</f>
        <v>2019</v>
      </c>
    </row>
    <row r="4956" spans="1:15" x14ac:dyDescent="0.25">
      <c r="A4956" t="s">
        <v>1245</v>
      </c>
      <c r="C4956" t="s">
        <v>1309</v>
      </c>
      <c r="E4956">
        <v>12</v>
      </c>
      <c r="F4956" t="s">
        <v>1253</v>
      </c>
      <c r="J4956" t="s">
        <v>23</v>
      </c>
      <c r="K4956">
        <v>1</v>
      </c>
      <c r="L4956">
        <v>61.2</v>
      </c>
      <c r="M4956">
        <v>8.3370000000000007E-3</v>
      </c>
      <c r="O4956" s="12">
        <f>VLOOKUP(C4956,[3]May!$C:$Z,24,FALSE)</f>
        <v>2019</v>
      </c>
    </row>
    <row r="4957" spans="1:15" x14ac:dyDescent="0.25">
      <c r="A4957" t="s">
        <v>1245</v>
      </c>
      <c r="C4957" t="s">
        <v>1309</v>
      </c>
      <c r="E4957">
        <v>8</v>
      </c>
      <c r="F4957" t="s">
        <v>1251</v>
      </c>
      <c r="J4957" t="s">
        <v>23</v>
      </c>
      <c r="K4957">
        <v>5</v>
      </c>
      <c r="L4957">
        <v>275.3</v>
      </c>
      <c r="M4957">
        <v>0.161</v>
      </c>
      <c r="O4957" s="12">
        <f>VLOOKUP(C4957,[3]May!$C:$Z,24,FALSE)</f>
        <v>2019</v>
      </c>
    </row>
    <row r="4958" spans="1:15" x14ac:dyDescent="0.25">
      <c r="A4958" t="s">
        <v>1245</v>
      </c>
      <c r="C4958" t="s">
        <v>1309</v>
      </c>
      <c r="E4958">
        <v>2</v>
      </c>
      <c r="F4958" t="s">
        <v>1247</v>
      </c>
      <c r="J4958" t="s">
        <v>23</v>
      </c>
      <c r="K4958">
        <v>3</v>
      </c>
      <c r="L4958">
        <v>195.39</v>
      </c>
      <c r="M4958">
        <v>0.153</v>
      </c>
      <c r="O4958" s="12">
        <f>VLOOKUP(C4958,[3]May!$C:$Z,24,FALSE)</f>
        <v>2019</v>
      </c>
    </row>
    <row r="4959" spans="1:15" x14ac:dyDescent="0.25">
      <c r="A4959" t="s">
        <v>1245</v>
      </c>
      <c r="C4959" t="s">
        <v>1309</v>
      </c>
      <c r="E4959">
        <v>9</v>
      </c>
      <c r="F4959" t="s">
        <v>1256</v>
      </c>
      <c r="J4959" t="s">
        <v>23</v>
      </c>
      <c r="K4959">
        <v>4</v>
      </c>
      <c r="L4959">
        <v>156.24</v>
      </c>
      <c r="M4959">
        <v>0.1288</v>
      </c>
      <c r="O4959" s="12">
        <f>VLOOKUP(C4959,[3]May!$C:$Z,24,FALSE)</f>
        <v>2019</v>
      </c>
    </row>
    <row r="4960" spans="1:15" x14ac:dyDescent="0.25">
      <c r="A4960" t="s">
        <v>1245</v>
      </c>
      <c r="C4960" t="s">
        <v>1309</v>
      </c>
      <c r="E4960">
        <v>2</v>
      </c>
      <c r="F4960" t="s">
        <v>1247</v>
      </c>
      <c r="J4960" t="s">
        <v>23</v>
      </c>
      <c r="K4960">
        <v>1</v>
      </c>
      <c r="L4960">
        <v>65.13</v>
      </c>
      <c r="M4960">
        <v>5.0999999999999997E-2</v>
      </c>
      <c r="O4960" s="12">
        <f>VLOOKUP(C4960,[3]May!$C:$Z,24,FALSE)</f>
        <v>2019</v>
      </c>
    </row>
    <row r="4961" spans="1:15" x14ac:dyDescent="0.25">
      <c r="A4961" t="s">
        <v>1245</v>
      </c>
      <c r="C4961" t="s">
        <v>1309</v>
      </c>
      <c r="E4961">
        <v>2</v>
      </c>
      <c r="F4961" t="s">
        <v>1247</v>
      </c>
      <c r="J4961" t="s">
        <v>23</v>
      </c>
      <c r="K4961">
        <v>5</v>
      </c>
      <c r="L4961">
        <v>325.64999999999998</v>
      </c>
      <c r="M4961">
        <v>0.255</v>
      </c>
      <c r="O4961" s="12">
        <f>VLOOKUP(C4961,[3]May!$C:$Z,24,FALSE)</f>
        <v>2019</v>
      </c>
    </row>
    <row r="4962" spans="1:15" x14ac:dyDescent="0.25">
      <c r="A4962" t="s">
        <v>1245</v>
      </c>
      <c r="C4962" t="s">
        <v>1309</v>
      </c>
      <c r="E4962">
        <v>2</v>
      </c>
      <c r="F4962" t="s">
        <v>1247</v>
      </c>
      <c r="J4962" t="s">
        <v>23</v>
      </c>
      <c r="K4962">
        <v>3</v>
      </c>
      <c r="L4962">
        <v>15.33</v>
      </c>
      <c r="M4962">
        <v>1.2E-2</v>
      </c>
      <c r="O4962" s="12">
        <f>VLOOKUP(C4962,[3]May!$C:$Z,24,FALSE)</f>
        <v>2019</v>
      </c>
    </row>
    <row r="4963" spans="1:15" x14ac:dyDescent="0.25">
      <c r="A4963" t="s">
        <v>1245</v>
      </c>
      <c r="C4963" t="s">
        <v>1309</v>
      </c>
      <c r="E4963">
        <v>12</v>
      </c>
      <c r="F4963" t="s">
        <v>1253</v>
      </c>
      <c r="J4963" t="s">
        <v>23</v>
      </c>
      <c r="K4963">
        <v>1</v>
      </c>
      <c r="L4963">
        <v>61.2</v>
      </c>
      <c r="M4963">
        <v>8.3370000000000007E-3</v>
      </c>
      <c r="O4963" s="12">
        <f>VLOOKUP(C4963,[3]May!$C:$Z,24,FALSE)</f>
        <v>2019</v>
      </c>
    </row>
    <row r="4964" spans="1:15" x14ac:dyDescent="0.25">
      <c r="A4964" t="s">
        <v>1245</v>
      </c>
      <c r="C4964" t="s">
        <v>1309</v>
      </c>
      <c r="E4964">
        <v>2</v>
      </c>
      <c r="F4964" t="s">
        <v>1247</v>
      </c>
      <c r="J4964" t="s">
        <v>23</v>
      </c>
      <c r="K4964">
        <v>5</v>
      </c>
      <c r="L4964">
        <v>325.64999999999998</v>
      </c>
      <c r="M4964">
        <v>0.255</v>
      </c>
      <c r="O4964" s="12">
        <f>VLOOKUP(C4964,[3]May!$C:$Z,24,FALSE)</f>
        <v>2019</v>
      </c>
    </row>
    <row r="4965" spans="1:15" x14ac:dyDescent="0.25">
      <c r="A4965" t="s">
        <v>1245</v>
      </c>
      <c r="C4965" t="s">
        <v>1309</v>
      </c>
      <c r="E4965">
        <v>2</v>
      </c>
      <c r="F4965" t="s">
        <v>1247</v>
      </c>
      <c r="J4965" t="s">
        <v>23</v>
      </c>
      <c r="K4965">
        <v>6</v>
      </c>
      <c r="L4965">
        <v>30.66</v>
      </c>
      <c r="M4965">
        <v>2.4E-2</v>
      </c>
      <c r="O4965" s="12">
        <f>VLOOKUP(C4965,[3]May!$C:$Z,24,FALSE)</f>
        <v>2019</v>
      </c>
    </row>
    <row r="4966" spans="1:15" x14ac:dyDescent="0.25">
      <c r="A4966" t="s">
        <v>1245</v>
      </c>
      <c r="C4966" t="s">
        <v>1319</v>
      </c>
      <c r="E4966">
        <v>2</v>
      </c>
      <c r="F4966" t="s">
        <v>1247</v>
      </c>
      <c r="J4966" t="s">
        <v>23</v>
      </c>
      <c r="K4966">
        <v>6</v>
      </c>
      <c r="L4966">
        <v>30.66</v>
      </c>
      <c r="M4966">
        <v>2.4E-2</v>
      </c>
      <c r="O4966" s="12">
        <f>VLOOKUP(C4966,[3]May!$C:$Z,24,FALSE)</f>
        <v>2019</v>
      </c>
    </row>
    <row r="4967" spans="1:15" x14ac:dyDescent="0.25">
      <c r="A4967" t="s">
        <v>1245</v>
      </c>
      <c r="C4967" t="s">
        <v>1319</v>
      </c>
      <c r="E4967">
        <v>2</v>
      </c>
      <c r="F4967" t="s">
        <v>1247</v>
      </c>
      <c r="J4967" t="s">
        <v>23</v>
      </c>
      <c r="K4967">
        <v>1</v>
      </c>
      <c r="L4967">
        <v>65.13</v>
      </c>
      <c r="M4967">
        <v>5.0999999999999997E-2</v>
      </c>
      <c r="O4967" s="12">
        <f>VLOOKUP(C4967,[3]May!$C:$Z,24,FALSE)</f>
        <v>2019</v>
      </c>
    </row>
    <row r="4968" spans="1:15" x14ac:dyDescent="0.25">
      <c r="A4968" t="s">
        <v>1245</v>
      </c>
      <c r="C4968" t="s">
        <v>1319</v>
      </c>
      <c r="E4968">
        <v>2</v>
      </c>
      <c r="F4968" t="s">
        <v>1247</v>
      </c>
      <c r="J4968" t="s">
        <v>23</v>
      </c>
      <c r="K4968">
        <v>9</v>
      </c>
      <c r="L4968">
        <v>586.16999999999996</v>
      </c>
      <c r="M4968">
        <v>0.45900000000000002</v>
      </c>
      <c r="O4968" s="12">
        <f>VLOOKUP(C4968,[3]May!$C:$Z,24,FALSE)</f>
        <v>2019</v>
      </c>
    </row>
    <row r="4969" spans="1:15" x14ac:dyDescent="0.25">
      <c r="A4969" t="s">
        <v>1245</v>
      </c>
      <c r="C4969" t="s">
        <v>1319</v>
      </c>
      <c r="E4969">
        <v>2</v>
      </c>
      <c r="F4969" t="s">
        <v>1247</v>
      </c>
      <c r="J4969" t="s">
        <v>23</v>
      </c>
      <c r="K4969">
        <v>1</v>
      </c>
      <c r="L4969">
        <v>5.1100000000000003</v>
      </c>
      <c r="M4969">
        <v>4.0000000000000001E-3</v>
      </c>
      <c r="O4969" s="12">
        <f>VLOOKUP(C4969,[3]May!$C:$Z,24,FALSE)</f>
        <v>2019</v>
      </c>
    </row>
    <row r="4970" spans="1:15" x14ac:dyDescent="0.25">
      <c r="A4970" t="s">
        <v>1245</v>
      </c>
      <c r="C4970" t="s">
        <v>1319</v>
      </c>
      <c r="E4970">
        <v>2</v>
      </c>
      <c r="F4970" t="s">
        <v>1247</v>
      </c>
      <c r="J4970" t="s">
        <v>23</v>
      </c>
      <c r="K4970">
        <v>2</v>
      </c>
      <c r="L4970">
        <v>130.26</v>
      </c>
      <c r="M4970">
        <v>0.10199999999999999</v>
      </c>
      <c r="O4970" s="12">
        <f>VLOOKUP(C4970,[3]May!$C:$Z,24,FALSE)</f>
        <v>2019</v>
      </c>
    </row>
    <row r="4971" spans="1:15" x14ac:dyDescent="0.25">
      <c r="A4971" t="s">
        <v>1245</v>
      </c>
      <c r="C4971" t="s">
        <v>1319</v>
      </c>
      <c r="E4971">
        <v>2</v>
      </c>
      <c r="F4971" t="s">
        <v>1247</v>
      </c>
      <c r="J4971" t="s">
        <v>23</v>
      </c>
      <c r="K4971">
        <v>8</v>
      </c>
      <c r="L4971">
        <v>40.880000000000003</v>
      </c>
      <c r="M4971">
        <v>3.2000000000000001E-2</v>
      </c>
      <c r="O4971" s="12">
        <f>VLOOKUP(C4971,[3]May!$C:$Z,24,FALSE)</f>
        <v>2019</v>
      </c>
    </row>
    <row r="4972" spans="1:15" x14ac:dyDescent="0.25">
      <c r="A4972" t="s">
        <v>1245</v>
      </c>
      <c r="C4972" t="s">
        <v>1319</v>
      </c>
      <c r="E4972">
        <v>8</v>
      </c>
      <c r="F4972" t="s">
        <v>1251</v>
      </c>
      <c r="J4972" t="s">
        <v>23</v>
      </c>
      <c r="K4972">
        <v>5</v>
      </c>
      <c r="L4972">
        <v>275.3</v>
      </c>
      <c r="M4972">
        <v>0.161</v>
      </c>
      <c r="O4972" s="12">
        <f>VLOOKUP(C4972,[3]May!$C:$Z,24,FALSE)</f>
        <v>2019</v>
      </c>
    </row>
    <row r="4973" spans="1:15" x14ac:dyDescent="0.25">
      <c r="A4973" t="s">
        <v>1245</v>
      </c>
      <c r="C4973" t="s">
        <v>1319</v>
      </c>
      <c r="E4973">
        <v>8</v>
      </c>
      <c r="F4973" t="s">
        <v>1251</v>
      </c>
      <c r="J4973" t="s">
        <v>23</v>
      </c>
      <c r="K4973">
        <v>1</v>
      </c>
      <c r="L4973">
        <v>55.06</v>
      </c>
      <c r="M4973">
        <v>3.2199999999999999E-2</v>
      </c>
      <c r="O4973" s="12">
        <f>VLOOKUP(C4973,[3]May!$C:$Z,24,FALSE)</f>
        <v>2019</v>
      </c>
    </row>
    <row r="4974" spans="1:15" x14ac:dyDescent="0.25">
      <c r="A4974" t="s">
        <v>1245</v>
      </c>
      <c r="C4974" t="s">
        <v>1319</v>
      </c>
      <c r="E4974">
        <v>2</v>
      </c>
      <c r="F4974" t="s">
        <v>1247</v>
      </c>
      <c r="J4974" t="s">
        <v>23</v>
      </c>
      <c r="K4974">
        <v>6</v>
      </c>
      <c r="L4974">
        <v>390.78</v>
      </c>
      <c r="M4974">
        <v>0.30599999999999999</v>
      </c>
      <c r="O4974" s="12">
        <f>VLOOKUP(C4974,[3]May!$C:$Z,24,FALSE)</f>
        <v>2019</v>
      </c>
    </row>
    <row r="4975" spans="1:15" x14ac:dyDescent="0.25">
      <c r="A4975" t="s">
        <v>1245</v>
      </c>
      <c r="C4975" t="s">
        <v>1319</v>
      </c>
      <c r="E4975">
        <v>2</v>
      </c>
      <c r="F4975" t="s">
        <v>1247</v>
      </c>
      <c r="J4975" t="s">
        <v>23</v>
      </c>
      <c r="K4975">
        <v>12</v>
      </c>
      <c r="L4975">
        <v>61.32</v>
      </c>
      <c r="M4975">
        <v>4.8000000000000001E-2</v>
      </c>
      <c r="O4975" s="12">
        <f>VLOOKUP(C4975,[3]May!$C:$Z,24,FALSE)</f>
        <v>2019</v>
      </c>
    </row>
    <row r="4976" spans="1:15" x14ac:dyDescent="0.25">
      <c r="A4976" t="s">
        <v>1245</v>
      </c>
      <c r="C4976" t="s">
        <v>1319</v>
      </c>
      <c r="E4976">
        <v>2</v>
      </c>
      <c r="F4976" t="s">
        <v>1247</v>
      </c>
      <c r="J4976" t="s">
        <v>23</v>
      </c>
      <c r="K4976">
        <v>7</v>
      </c>
      <c r="L4976">
        <v>455.91</v>
      </c>
      <c r="M4976">
        <v>0.35699999999999998</v>
      </c>
      <c r="O4976" s="12">
        <f>VLOOKUP(C4976,[3]May!$C:$Z,24,FALSE)</f>
        <v>2019</v>
      </c>
    </row>
    <row r="4977" spans="1:15" x14ac:dyDescent="0.25">
      <c r="A4977" t="s">
        <v>1245</v>
      </c>
      <c r="C4977" t="s">
        <v>1319</v>
      </c>
      <c r="E4977">
        <v>2</v>
      </c>
      <c r="F4977" t="s">
        <v>1247</v>
      </c>
      <c r="J4977" t="s">
        <v>23</v>
      </c>
      <c r="K4977">
        <v>11</v>
      </c>
      <c r="L4977">
        <v>56.21</v>
      </c>
      <c r="M4977">
        <v>4.3999999999999997E-2</v>
      </c>
      <c r="O4977" s="12">
        <f>VLOOKUP(C4977,[3]May!$C:$Z,24,FALSE)</f>
        <v>2019</v>
      </c>
    </row>
    <row r="4978" spans="1:15" x14ac:dyDescent="0.25">
      <c r="A4978" t="s">
        <v>1245</v>
      </c>
      <c r="C4978" t="s">
        <v>1319</v>
      </c>
      <c r="E4978">
        <v>2</v>
      </c>
      <c r="F4978" t="s">
        <v>1247</v>
      </c>
      <c r="J4978" t="s">
        <v>23</v>
      </c>
      <c r="K4978">
        <v>2</v>
      </c>
      <c r="L4978">
        <v>130.26</v>
      </c>
      <c r="M4978">
        <v>0.10199999999999999</v>
      </c>
      <c r="O4978" s="12">
        <f>VLOOKUP(C4978,[3]May!$C:$Z,24,FALSE)</f>
        <v>2019</v>
      </c>
    </row>
    <row r="4979" spans="1:15" x14ac:dyDescent="0.25">
      <c r="A4979" t="s">
        <v>1245</v>
      </c>
      <c r="C4979" t="s">
        <v>1319</v>
      </c>
      <c r="E4979">
        <v>2</v>
      </c>
      <c r="F4979" t="s">
        <v>1247</v>
      </c>
      <c r="J4979" t="s">
        <v>23</v>
      </c>
      <c r="K4979">
        <v>13</v>
      </c>
      <c r="L4979">
        <v>66.430000000000007</v>
      </c>
      <c r="M4979">
        <v>5.1999999999999998E-2</v>
      </c>
      <c r="O4979" s="12">
        <f>VLOOKUP(C4979,[3]May!$C:$Z,24,FALSE)</f>
        <v>2019</v>
      </c>
    </row>
    <row r="4980" spans="1:15" x14ac:dyDescent="0.25">
      <c r="A4980" t="s">
        <v>1245</v>
      </c>
      <c r="C4980" t="s">
        <v>1319</v>
      </c>
      <c r="E4980">
        <v>12</v>
      </c>
      <c r="F4980" t="s">
        <v>1253</v>
      </c>
      <c r="J4980" t="s">
        <v>23</v>
      </c>
      <c r="K4980">
        <v>1</v>
      </c>
      <c r="L4980">
        <v>61.2</v>
      </c>
      <c r="M4980">
        <v>8.3370000000000007E-3</v>
      </c>
      <c r="O4980" s="12">
        <f>VLOOKUP(C4980,[3]May!$C:$Z,24,FALSE)</f>
        <v>2019</v>
      </c>
    </row>
    <row r="4981" spans="1:15" x14ac:dyDescent="0.25">
      <c r="A4981" t="s">
        <v>1245</v>
      </c>
      <c r="C4981" t="s">
        <v>1319</v>
      </c>
      <c r="E4981">
        <v>2</v>
      </c>
      <c r="F4981" t="s">
        <v>1247</v>
      </c>
      <c r="J4981" t="s">
        <v>23</v>
      </c>
      <c r="K4981">
        <v>16</v>
      </c>
      <c r="L4981">
        <v>81.760000000000005</v>
      </c>
      <c r="M4981">
        <v>6.4000000000000001E-2</v>
      </c>
      <c r="O4981" s="12">
        <f>VLOOKUP(C4981,[3]May!$C:$Z,24,FALSE)</f>
        <v>2019</v>
      </c>
    </row>
    <row r="4982" spans="1:15" x14ac:dyDescent="0.25">
      <c r="A4982" t="s">
        <v>1245</v>
      </c>
      <c r="C4982" t="s">
        <v>1319</v>
      </c>
      <c r="E4982">
        <v>2</v>
      </c>
      <c r="F4982" t="s">
        <v>1247</v>
      </c>
      <c r="J4982" t="s">
        <v>23</v>
      </c>
      <c r="K4982">
        <v>8</v>
      </c>
      <c r="L4982">
        <v>40.880000000000003</v>
      </c>
      <c r="M4982">
        <v>3.2000000000000001E-2</v>
      </c>
      <c r="O4982" s="12">
        <f>VLOOKUP(C4982,[3]May!$C:$Z,24,FALSE)</f>
        <v>2019</v>
      </c>
    </row>
    <row r="4983" spans="1:15" x14ac:dyDescent="0.25">
      <c r="A4983" t="s">
        <v>1245</v>
      </c>
      <c r="C4983" t="s">
        <v>1319</v>
      </c>
      <c r="E4983">
        <v>2</v>
      </c>
      <c r="F4983" t="s">
        <v>1247</v>
      </c>
      <c r="J4983" t="s">
        <v>23</v>
      </c>
      <c r="K4983">
        <v>2</v>
      </c>
      <c r="L4983">
        <v>10.220000000000001</v>
      </c>
      <c r="M4983">
        <v>8.0000000000000002E-3</v>
      </c>
      <c r="O4983" s="12">
        <f>VLOOKUP(C4983,[3]May!$C:$Z,24,FALSE)</f>
        <v>2019</v>
      </c>
    </row>
    <row r="4984" spans="1:15" x14ac:dyDescent="0.25">
      <c r="A4984" t="s">
        <v>1245</v>
      </c>
      <c r="C4984" t="s">
        <v>1319</v>
      </c>
      <c r="E4984">
        <v>2</v>
      </c>
      <c r="F4984" t="s">
        <v>1247</v>
      </c>
      <c r="J4984" t="s">
        <v>23</v>
      </c>
      <c r="K4984">
        <v>2</v>
      </c>
      <c r="L4984">
        <v>10.220000000000001</v>
      </c>
      <c r="M4984">
        <v>8.0000000000000002E-3</v>
      </c>
      <c r="O4984" s="12">
        <f>VLOOKUP(C4984,[3]May!$C:$Z,24,FALSE)</f>
        <v>2019</v>
      </c>
    </row>
    <row r="4985" spans="1:15" x14ac:dyDescent="0.25">
      <c r="A4985" t="s">
        <v>1245</v>
      </c>
      <c r="C4985" t="s">
        <v>1319</v>
      </c>
      <c r="E4985">
        <v>2</v>
      </c>
      <c r="F4985" t="s">
        <v>1247</v>
      </c>
      <c r="J4985" t="s">
        <v>23</v>
      </c>
      <c r="K4985">
        <v>9</v>
      </c>
      <c r="L4985">
        <v>45.99</v>
      </c>
      <c r="M4985">
        <v>3.5999999999999997E-2</v>
      </c>
      <c r="O4985" s="12">
        <f>VLOOKUP(C4985,[3]May!$C:$Z,24,FALSE)</f>
        <v>2019</v>
      </c>
    </row>
    <row r="4986" spans="1:15" x14ac:dyDescent="0.25">
      <c r="A4986" t="s">
        <v>1245</v>
      </c>
      <c r="C4986" t="s">
        <v>1319</v>
      </c>
      <c r="E4986">
        <v>2</v>
      </c>
      <c r="F4986" t="s">
        <v>1247</v>
      </c>
      <c r="J4986" t="s">
        <v>23</v>
      </c>
      <c r="K4986">
        <v>8</v>
      </c>
      <c r="L4986">
        <v>40.880000000000003</v>
      </c>
      <c r="M4986">
        <v>3.2000000000000001E-2</v>
      </c>
      <c r="O4986" s="12">
        <f>VLOOKUP(C4986,[3]May!$C:$Z,24,FALSE)</f>
        <v>2019</v>
      </c>
    </row>
    <row r="4987" spans="1:15" x14ac:dyDescent="0.25">
      <c r="A4987" t="s">
        <v>1245</v>
      </c>
      <c r="C4987" t="s">
        <v>1319</v>
      </c>
      <c r="E4987">
        <v>2</v>
      </c>
      <c r="F4987" t="s">
        <v>1247</v>
      </c>
      <c r="J4987" t="s">
        <v>23</v>
      </c>
      <c r="K4987">
        <v>3</v>
      </c>
      <c r="L4987">
        <v>195.39</v>
      </c>
      <c r="M4987">
        <v>0.153</v>
      </c>
      <c r="O4987" s="12">
        <f>VLOOKUP(C4987,[3]May!$C:$Z,24,FALSE)</f>
        <v>2019</v>
      </c>
    </row>
    <row r="4988" spans="1:15" x14ac:dyDescent="0.25">
      <c r="A4988" t="s">
        <v>1245</v>
      </c>
      <c r="C4988" t="s">
        <v>1319</v>
      </c>
      <c r="E4988">
        <v>2</v>
      </c>
      <c r="F4988" t="s">
        <v>1247</v>
      </c>
      <c r="J4988" t="s">
        <v>23</v>
      </c>
      <c r="K4988">
        <v>2</v>
      </c>
      <c r="L4988">
        <v>10.220000000000001</v>
      </c>
      <c r="M4988">
        <v>8.0000000000000002E-3</v>
      </c>
      <c r="O4988" s="12">
        <f>VLOOKUP(C4988,[3]May!$C:$Z,24,FALSE)</f>
        <v>2019</v>
      </c>
    </row>
    <row r="4989" spans="1:15" x14ac:dyDescent="0.25">
      <c r="A4989" t="s">
        <v>1245</v>
      </c>
      <c r="C4989" t="s">
        <v>1319</v>
      </c>
      <c r="E4989">
        <v>2</v>
      </c>
      <c r="F4989" t="s">
        <v>1247</v>
      </c>
      <c r="J4989" t="s">
        <v>23</v>
      </c>
      <c r="K4989">
        <v>7</v>
      </c>
      <c r="L4989">
        <v>455.91</v>
      </c>
      <c r="M4989">
        <v>0.35699999999999998</v>
      </c>
      <c r="O4989" s="12">
        <f>VLOOKUP(C4989,[3]May!$C:$Z,24,FALSE)</f>
        <v>2019</v>
      </c>
    </row>
    <row r="4990" spans="1:15" x14ac:dyDescent="0.25">
      <c r="A4990" t="s">
        <v>1245</v>
      </c>
      <c r="C4990" t="s">
        <v>1319</v>
      </c>
      <c r="E4990">
        <v>2</v>
      </c>
      <c r="F4990" t="s">
        <v>1247</v>
      </c>
      <c r="J4990" t="s">
        <v>23</v>
      </c>
      <c r="K4990">
        <v>6</v>
      </c>
      <c r="L4990">
        <v>30.66</v>
      </c>
      <c r="M4990">
        <v>2.4E-2</v>
      </c>
      <c r="O4990" s="12">
        <f>VLOOKUP(C4990,[3]May!$C:$Z,24,FALSE)</f>
        <v>2019</v>
      </c>
    </row>
    <row r="4991" spans="1:15" x14ac:dyDescent="0.25">
      <c r="A4991" t="s">
        <v>1245</v>
      </c>
      <c r="C4991" t="s">
        <v>1319</v>
      </c>
      <c r="E4991">
        <v>2</v>
      </c>
      <c r="F4991" t="s">
        <v>1247</v>
      </c>
      <c r="J4991" t="s">
        <v>23</v>
      </c>
      <c r="K4991">
        <v>1</v>
      </c>
      <c r="L4991">
        <v>65.13</v>
      </c>
      <c r="M4991">
        <v>5.0999999999999997E-2</v>
      </c>
      <c r="O4991" s="12">
        <f>VLOOKUP(C4991,[3]May!$C:$Z,24,FALSE)</f>
        <v>2019</v>
      </c>
    </row>
    <row r="4992" spans="1:15" x14ac:dyDescent="0.25">
      <c r="A4992" t="s">
        <v>1245</v>
      </c>
      <c r="C4992" t="s">
        <v>1319</v>
      </c>
      <c r="E4992">
        <v>2</v>
      </c>
      <c r="F4992" t="s">
        <v>1247</v>
      </c>
      <c r="J4992" t="s">
        <v>23</v>
      </c>
      <c r="K4992">
        <v>3</v>
      </c>
      <c r="L4992">
        <v>15.33</v>
      </c>
      <c r="M4992">
        <v>1.2E-2</v>
      </c>
      <c r="O4992" s="12">
        <f>VLOOKUP(C4992,[3]May!$C:$Z,24,FALSE)</f>
        <v>2019</v>
      </c>
    </row>
    <row r="4993" spans="1:15" x14ac:dyDescent="0.25">
      <c r="A4993" t="s">
        <v>1245</v>
      </c>
      <c r="C4993" t="s">
        <v>1319</v>
      </c>
      <c r="E4993">
        <v>2</v>
      </c>
      <c r="F4993" t="s">
        <v>1247</v>
      </c>
      <c r="J4993" t="s">
        <v>23</v>
      </c>
      <c r="K4993">
        <v>1</v>
      </c>
      <c r="L4993">
        <v>65.13</v>
      </c>
      <c r="M4993">
        <v>5.0999999999999997E-2</v>
      </c>
      <c r="O4993" s="12">
        <f>VLOOKUP(C4993,[3]May!$C:$Z,24,FALSE)</f>
        <v>2019</v>
      </c>
    </row>
    <row r="4994" spans="1:15" x14ac:dyDescent="0.25">
      <c r="A4994" t="s">
        <v>1245</v>
      </c>
      <c r="C4994" t="s">
        <v>1319</v>
      </c>
      <c r="E4994">
        <v>2</v>
      </c>
      <c r="F4994" t="s">
        <v>1247</v>
      </c>
      <c r="J4994" t="s">
        <v>23</v>
      </c>
      <c r="K4994">
        <v>5</v>
      </c>
      <c r="L4994">
        <v>25.55</v>
      </c>
      <c r="M4994">
        <v>0.02</v>
      </c>
      <c r="O4994" s="12">
        <f>VLOOKUP(C4994,[3]May!$C:$Z,24,FALSE)</f>
        <v>2019</v>
      </c>
    </row>
    <row r="4995" spans="1:15" x14ac:dyDescent="0.25">
      <c r="A4995" t="s">
        <v>1245</v>
      </c>
      <c r="C4995" t="s">
        <v>1319</v>
      </c>
      <c r="E4995">
        <v>2</v>
      </c>
      <c r="F4995" t="s">
        <v>1247</v>
      </c>
      <c r="J4995" t="s">
        <v>23</v>
      </c>
      <c r="K4995">
        <v>12</v>
      </c>
      <c r="L4995">
        <v>781.56</v>
      </c>
      <c r="M4995">
        <v>0.61199999999999999</v>
      </c>
      <c r="O4995" s="12">
        <f>VLOOKUP(C4995,[3]May!$C:$Z,24,FALSE)</f>
        <v>2019</v>
      </c>
    </row>
    <row r="4996" spans="1:15" x14ac:dyDescent="0.25">
      <c r="A4996" t="s">
        <v>1245</v>
      </c>
      <c r="C4996" t="s">
        <v>1319</v>
      </c>
      <c r="E4996">
        <v>2</v>
      </c>
      <c r="F4996" t="s">
        <v>1247</v>
      </c>
      <c r="J4996" t="s">
        <v>23</v>
      </c>
      <c r="K4996">
        <v>8</v>
      </c>
      <c r="L4996">
        <v>40.880000000000003</v>
      </c>
      <c r="M4996">
        <v>3.2000000000000001E-2</v>
      </c>
      <c r="O4996" s="12">
        <f>VLOOKUP(C4996,[3]May!$C:$Z,24,FALSE)</f>
        <v>2019</v>
      </c>
    </row>
    <row r="4997" spans="1:15" x14ac:dyDescent="0.25">
      <c r="A4997" t="s">
        <v>1245</v>
      </c>
      <c r="C4997" t="s">
        <v>1319</v>
      </c>
      <c r="E4997">
        <v>2</v>
      </c>
      <c r="F4997" t="s">
        <v>1247</v>
      </c>
      <c r="J4997" t="s">
        <v>23</v>
      </c>
      <c r="K4997">
        <v>4</v>
      </c>
      <c r="L4997">
        <v>260.52</v>
      </c>
      <c r="M4997">
        <v>0.20399999999999999</v>
      </c>
      <c r="O4997" s="12">
        <f>VLOOKUP(C4997,[3]May!$C:$Z,24,FALSE)</f>
        <v>2019</v>
      </c>
    </row>
    <row r="4998" spans="1:15" x14ac:dyDescent="0.25">
      <c r="A4998" t="s">
        <v>1245</v>
      </c>
      <c r="C4998" t="s">
        <v>1319</v>
      </c>
      <c r="E4998">
        <v>2</v>
      </c>
      <c r="F4998" t="s">
        <v>1247</v>
      </c>
      <c r="J4998" t="s">
        <v>23</v>
      </c>
      <c r="K4998">
        <v>11</v>
      </c>
      <c r="L4998">
        <v>56.21</v>
      </c>
      <c r="M4998">
        <v>4.3999999999999997E-2</v>
      </c>
      <c r="O4998" s="12">
        <f>VLOOKUP(C4998,[3]May!$C:$Z,24,FALSE)</f>
        <v>2019</v>
      </c>
    </row>
    <row r="4999" spans="1:15" x14ac:dyDescent="0.25">
      <c r="A4999" t="s">
        <v>1245</v>
      </c>
      <c r="C4999" t="s">
        <v>1319</v>
      </c>
      <c r="E4999">
        <v>2</v>
      </c>
      <c r="F4999" t="s">
        <v>1247</v>
      </c>
      <c r="J4999" t="s">
        <v>23</v>
      </c>
      <c r="K4999">
        <v>12</v>
      </c>
      <c r="L4999">
        <v>61.32</v>
      </c>
      <c r="M4999">
        <v>4.8000000000000001E-2</v>
      </c>
      <c r="O4999" s="12">
        <f>VLOOKUP(C4999,[3]May!$C:$Z,24,FALSE)</f>
        <v>2019</v>
      </c>
    </row>
    <row r="5000" spans="1:15" x14ac:dyDescent="0.25">
      <c r="A5000" t="s">
        <v>1245</v>
      </c>
      <c r="C5000" t="s">
        <v>1319</v>
      </c>
      <c r="E5000">
        <v>2</v>
      </c>
      <c r="F5000" t="s">
        <v>1247</v>
      </c>
      <c r="J5000" t="s">
        <v>23</v>
      </c>
      <c r="K5000">
        <v>8</v>
      </c>
      <c r="L5000">
        <v>40.880000000000003</v>
      </c>
      <c r="M5000">
        <v>3.2000000000000001E-2</v>
      </c>
      <c r="O5000" s="12">
        <f>VLOOKUP(C5000,[3]May!$C:$Z,24,FALSE)</f>
        <v>2019</v>
      </c>
    </row>
    <row r="5001" spans="1:15" x14ac:dyDescent="0.25">
      <c r="A5001" t="s">
        <v>1245</v>
      </c>
      <c r="C5001" t="s">
        <v>1319</v>
      </c>
      <c r="E5001">
        <v>2</v>
      </c>
      <c r="F5001" t="s">
        <v>1247</v>
      </c>
      <c r="J5001" t="s">
        <v>23</v>
      </c>
      <c r="K5001">
        <v>2</v>
      </c>
      <c r="L5001">
        <v>10.220000000000001</v>
      </c>
      <c r="M5001">
        <v>8.0000000000000002E-3</v>
      </c>
      <c r="O5001" s="12">
        <f>VLOOKUP(C5001,[3]May!$C:$Z,24,FALSE)</f>
        <v>2019</v>
      </c>
    </row>
    <row r="5002" spans="1:15" x14ac:dyDescent="0.25">
      <c r="A5002" t="s">
        <v>1245</v>
      </c>
      <c r="C5002" t="s">
        <v>1319</v>
      </c>
      <c r="E5002">
        <v>2</v>
      </c>
      <c r="F5002" t="s">
        <v>1247</v>
      </c>
      <c r="J5002" t="s">
        <v>23</v>
      </c>
      <c r="K5002">
        <v>1</v>
      </c>
      <c r="L5002">
        <v>65.13</v>
      </c>
      <c r="M5002">
        <v>5.0999999999999997E-2</v>
      </c>
      <c r="O5002" s="12">
        <f>VLOOKUP(C5002,[3]May!$C:$Z,24,FALSE)</f>
        <v>2019</v>
      </c>
    </row>
    <row r="5003" spans="1:15" x14ac:dyDescent="0.25">
      <c r="A5003" t="s">
        <v>1245</v>
      </c>
      <c r="C5003" t="s">
        <v>1319</v>
      </c>
      <c r="E5003">
        <v>2</v>
      </c>
      <c r="F5003" t="s">
        <v>1247</v>
      </c>
      <c r="J5003" t="s">
        <v>23</v>
      </c>
      <c r="K5003">
        <v>2</v>
      </c>
      <c r="L5003">
        <v>10.220000000000001</v>
      </c>
      <c r="M5003">
        <v>8.0000000000000002E-3</v>
      </c>
      <c r="O5003" s="12">
        <f>VLOOKUP(C5003,[3]May!$C:$Z,24,FALSE)</f>
        <v>2019</v>
      </c>
    </row>
    <row r="5004" spans="1:15" x14ac:dyDescent="0.25">
      <c r="A5004" t="s">
        <v>1245</v>
      </c>
      <c r="C5004" t="s">
        <v>1319</v>
      </c>
      <c r="E5004">
        <v>2</v>
      </c>
      <c r="F5004" t="s">
        <v>1247</v>
      </c>
      <c r="J5004" t="s">
        <v>23</v>
      </c>
      <c r="K5004">
        <v>6</v>
      </c>
      <c r="L5004">
        <v>390.78</v>
      </c>
      <c r="M5004">
        <v>0.30599999999999999</v>
      </c>
      <c r="O5004" s="12">
        <f>VLOOKUP(C5004,[3]May!$C:$Z,24,FALSE)</f>
        <v>2019</v>
      </c>
    </row>
    <row r="5005" spans="1:15" x14ac:dyDescent="0.25">
      <c r="A5005" t="s">
        <v>1245</v>
      </c>
      <c r="C5005" t="s">
        <v>1319</v>
      </c>
      <c r="E5005">
        <v>2</v>
      </c>
      <c r="F5005" t="s">
        <v>1247</v>
      </c>
      <c r="J5005" t="s">
        <v>23</v>
      </c>
      <c r="K5005">
        <v>5</v>
      </c>
      <c r="L5005">
        <v>325.64999999999998</v>
      </c>
      <c r="M5005">
        <v>0.255</v>
      </c>
      <c r="O5005" s="12">
        <f>VLOOKUP(C5005,[3]May!$C:$Z,24,FALSE)</f>
        <v>2019</v>
      </c>
    </row>
    <row r="5006" spans="1:15" x14ac:dyDescent="0.25">
      <c r="A5006" t="s">
        <v>1245</v>
      </c>
      <c r="C5006" t="s">
        <v>1319</v>
      </c>
      <c r="E5006">
        <v>2</v>
      </c>
      <c r="F5006" t="s">
        <v>1247</v>
      </c>
      <c r="J5006" t="s">
        <v>23</v>
      </c>
      <c r="K5006">
        <v>2</v>
      </c>
      <c r="L5006">
        <v>10.220000000000001</v>
      </c>
      <c r="M5006">
        <v>8.0000000000000002E-3</v>
      </c>
      <c r="O5006" s="12">
        <f>VLOOKUP(C5006,[3]May!$C:$Z,24,FALSE)</f>
        <v>2019</v>
      </c>
    </row>
    <row r="5007" spans="1:15" x14ac:dyDescent="0.25">
      <c r="A5007" t="s">
        <v>1245</v>
      </c>
      <c r="C5007" t="s">
        <v>1319</v>
      </c>
      <c r="E5007">
        <v>2</v>
      </c>
      <c r="F5007" t="s">
        <v>1247</v>
      </c>
      <c r="J5007" t="s">
        <v>23</v>
      </c>
      <c r="K5007">
        <v>13</v>
      </c>
      <c r="L5007">
        <v>66.430000000000007</v>
      </c>
      <c r="M5007">
        <v>5.1999999999999998E-2</v>
      </c>
      <c r="O5007" s="12">
        <f>VLOOKUP(C5007,[3]May!$C:$Z,24,FALSE)</f>
        <v>2019</v>
      </c>
    </row>
    <row r="5008" spans="1:15" x14ac:dyDescent="0.25">
      <c r="A5008" t="s">
        <v>1245</v>
      </c>
      <c r="C5008" t="s">
        <v>1319</v>
      </c>
      <c r="E5008">
        <v>2</v>
      </c>
      <c r="F5008" t="s">
        <v>1247</v>
      </c>
      <c r="J5008" t="s">
        <v>23</v>
      </c>
      <c r="K5008">
        <v>6</v>
      </c>
      <c r="L5008">
        <v>30.66</v>
      </c>
      <c r="M5008">
        <v>2.4E-2</v>
      </c>
      <c r="O5008" s="12">
        <f>VLOOKUP(C5008,[3]May!$C:$Z,24,FALSE)</f>
        <v>2019</v>
      </c>
    </row>
    <row r="5009" spans="1:15" x14ac:dyDescent="0.25">
      <c r="A5009" t="s">
        <v>1245</v>
      </c>
      <c r="C5009" t="s">
        <v>1319</v>
      </c>
      <c r="E5009">
        <v>2</v>
      </c>
      <c r="F5009" t="s">
        <v>1247</v>
      </c>
      <c r="J5009" t="s">
        <v>23</v>
      </c>
      <c r="K5009">
        <v>16</v>
      </c>
      <c r="L5009">
        <v>1042.08</v>
      </c>
      <c r="M5009">
        <v>0.81599999999999995</v>
      </c>
      <c r="O5009" s="12">
        <f>VLOOKUP(C5009,[3]May!$C:$Z,24,FALSE)</f>
        <v>2019</v>
      </c>
    </row>
    <row r="5010" spans="1:15" x14ac:dyDescent="0.25">
      <c r="A5010" t="s">
        <v>1245</v>
      </c>
      <c r="C5010" t="s">
        <v>1319</v>
      </c>
      <c r="E5010">
        <v>12</v>
      </c>
      <c r="F5010" t="s">
        <v>1253</v>
      </c>
      <c r="J5010" t="s">
        <v>23</v>
      </c>
      <c r="K5010">
        <v>1</v>
      </c>
      <c r="L5010">
        <v>61.2</v>
      </c>
      <c r="M5010">
        <v>8.3370000000000007E-3</v>
      </c>
      <c r="O5010" s="12">
        <f>VLOOKUP(C5010,[3]May!$C:$Z,24,FALSE)</f>
        <v>2019</v>
      </c>
    </row>
    <row r="5011" spans="1:15" x14ac:dyDescent="0.25">
      <c r="A5011" t="s">
        <v>1245</v>
      </c>
      <c r="C5011" t="s">
        <v>1319</v>
      </c>
      <c r="E5011">
        <v>2</v>
      </c>
      <c r="F5011" t="s">
        <v>1247</v>
      </c>
      <c r="J5011" t="s">
        <v>23</v>
      </c>
      <c r="K5011">
        <v>7</v>
      </c>
      <c r="L5011">
        <v>35.770000000000003</v>
      </c>
      <c r="M5011">
        <v>2.8000000000000001E-2</v>
      </c>
      <c r="O5011" s="12">
        <f>VLOOKUP(C5011,[3]May!$C:$Z,24,FALSE)</f>
        <v>2019</v>
      </c>
    </row>
    <row r="5012" spans="1:15" x14ac:dyDescent="0.25">
      <c r="A5012" t="s">
        <v>1245</v>
      </c>
      <c r="C5012" t="s">
        <v>1319</v>
      </c>
      <c r="E5012">
        <v>2</v>
      </c>
      <c r="F5012" t="s">
        <v>1247</v>
      </c>
      <c r="J5012" t="s">
        <v>23</v>
      </c>
      <c r="K5012">
        <v>7</v>
      </c>
      <c r="L5012">
        <v>35.770000000000003</v>
      </c>
      <c r="M5012">
        <v>2.8000000000000001E-2</v>
      </c>
      <c r="O5012" s="12">
        <f>VLOOKUP(C5012,[3]May!$C:$Z,24,FALSE)</f>
        <v>2019</v>
      </c>
    </row>
    <row r="5013" spans="1:15" x14ac:dyDescent="0.25">
      <c r="A5013" t="s">
        <v>1245</v>
      </c>
      <c r="C5013" t="s">
        <v>1319</v>
      </c>
      <c r="E5013">
        <v>2</v>
      </c>
      <c r="F5013" t="s">
        <v>1247</v>
      </c>
      <c r="J5013" t="s">
        <v>23</v>
      </c>
      <c r="K5013">
        <v>3</v>
      </c>
      <c r="L5013">
        <v>195.39</v>
      </c>
      <c r="M5013">
        <v>0.153</v>
      </c>
      <c r="O5013" s="12">
        <f>VLOOKUP(C5013,[3]May!$C:$Z,24,FALSE)</f>
        <v>2019</v>
      </c>
    </row>
    <row r="5014" spans="1:15" x14ac:dyDescent="0.25">
      <c r="A5014" t="s">
        <v>1245</v>
      </c>
      <c r="C5014" t="s">
        <v>1319</v>
      </c>
      <c r="E5014">
        <v>2</v>
      </c>
      <c r="F5014" t="s">
        <v>1247</v>
      </c>
      <c r="J5014" t="s">
        <v>23</v>
      </c>
      <c r="K5014">
        <v>9</v>
      </c>
      <c r="L5014">
        <v>45.99</v>
      </c>
      <c r="M5014">
        <v>3.5999999999999997E-2</v>
      </c>
      <c r="O5014" s="12">
        <f>VLOOKUP(C5014,[3]May!$C:$Z,24,FALSE)</f>
        <v>2019</v>
      </c>
    </row>
    <row r="5015" spans="1:15" x14ac:dyDescent="0.25">
      <c r="A5015" t="s">
        <v>1245</v>
      </c>
      <c r="C5015" t="s">
        <v>1319</v>
      </c>
      <c r="E5015">
        <v>2</v>
      </c>
      <c r="F5015" t="s">
        <v>1247</v>
      </c>
      <c r="J5015" t="s">
        <v>23</v>
      </c>
      <c r="K5015">
        <v>4</v>
      </c>
      <c r="L5015">
        <v>20.440000000000001</v>
      </c>
      <c r="M5015">
        <v>1.6E-2</v>
      </c>
      <c r="O5015" s="12">
        <f>VLOOKUP(C5015,[3]May!$C:$Z,24,FALSE)</f>
        <v>2019</v>
      </c>
    </row>
    <row r="5016" spans="1:15" x14ac:dyDescent="0.25">
      <c r="A5016" t="s">
        <v>1245</v>
      </c>
      <c r="C5016" t="s">
        <v>1319</v>
      </c>
      <c r="E5016">
        <v>2</v>
      </c>
      <c r="F5016" t="s">
        <v>1247</v>
      </c>
      <c r="J5016" t="s">
        <v>23</v>
      </c>
      <c r="K5016">
        <v>4</v>
      </c>
      <c r="L5016">
        <v>260.52</v>
      </c>
      <c r="M5016">
        <v>0.20399999999999999</v>
      </c>
      <c r="O5016" s="12">
        <f>VLOOKUP(C5016,[3]May!$C:$Z,24,FALSE)</f>
        <v>2019</v>
      </c>
    </row>
    <row r="5017" spans="1:15" x14ac:dyDescent="0.25">
      <c r="A5017" t="s">
        <v>1245</v>
      </c>
      <c r="C5017" t="s">
        <v>1319</v>
      </c>
      <c r="E5017">
        <v>2</v>
      </c>
      <c r="F5017" t="s">
        <v>1247</v>
      </c>
      <c r="J5017" t="s">
        <v>23</v>
      </c>
      <c r="K5017">
        <v>1</v>
      </c>
      <c r="L5017">
        <v>65.13</v>
      </c>
      <c r="M5017">
        <v>5.0999999999999997E-2</v>
      </c>
      <c r="O5017" s="12">
        <f>VLOOKUP(C5017,[3]May!$C:$Z,24,FALSE)</f>
        <v>2019</v>
      </c>
    </row>
    <row r="5018" spans="1:15" x14ac:dyDescent="0.25">
      <c r="A5018" t="s">
        <v>1245</v>
      </c>
      <c r="C5018" t="s">
        <v>1319</v>
      </c>
      <c r="E5018">
        <v>2</v>
      </c>
      <c r="F5018" t="s">
        <v>1247</v>
      </c>
      <c r="J5018" t="s">
        <v>23</v>
      </c>
      <c r="K5018">
        <v>13</v>
      </c>
      <c r="L5018">
        <v>66.430000000000007</v>
      </c>
      <c r="M5018">
        <v>5.1999999999999998E-2</v>
      </c>
      <c r="O5018" s="12">
        <f>VLOOKUP(C5018,[3]May!$C:$Z,24,FALSE)</f>
        <v>2019</v>
      </c>
    </row>
    <row r="5019" spans="1:15" x14ac:dyDescent="0.25">
      <c r="A5019" t="s">
        <v>1245</v>
      </c>
      <c r="C5019" t="s">
        <v>1319</v>
      </c>
      <c r="E5019">
        <v>2</v>
      </c>
      <c r="F5019" t="s">
        <v>1247</v>
      </c>
      <c r="J5019" t="s">
        <v>23</v>
      </c>
      <c r="K5019">
        <v>4</v>
      </c>
      <c r="L5019">
        <v>20.440000000000001</v>
      </c>
      <c r="M5019">
        <v>1.6E-2</v>
      </c>
      <c r="O5019" s="12">
        <f>VLOOKUP(C5019,[3]May!$C:$Z,24,FALSE)</f>
        <v>2019</v>
      </c>
    </row>
    <row r="5020" spans="1:15" x14ac:dyDescent="0.25">
      <c r="A5020" t="s">
        <v>1245</v>
      </c>
      <c r="C5020" t="s">
        <v>1319</v>
      </c>
      <c r="E5020">
        <v>2</v>
      </c>
      <c r="F5020" t="s">
        <v>1247</v>
      </c>
      <c r="J5020" t="s">
        <v>23</v>
      </c>
      <c r="K5020">
        <v>4</v>
      </c>
      <c r="L5020">
        <v>260.52</v>
      </c>
      <c r="M5020">
        <v>0.20399999999999999</v>
      </c>
      <c r="O5020" s="12">
        <f>VLOOKUP(C5020,[3]May!$C:$Z,24,FALSE)</f>
        <v>2019</v>
      </c>
    </row>
    <row r="5021" spans="1:15" x14ac:dyDescent="0.25">
      <c r="A5021" t="s">
        <v>1245</v>
      </c>
      <c r="C5021" t="s">
        <v>1319</v>
      </c>
      <c r="E5021">
        <v>2</v>
      </c>
      <c r="F5021" t="s">
        <v>1247</v>
      </c>
      <c r="J5021" t="s">
        <v>23</v>
      </c>
      <c r="K5021">
        <v>3</v>
      </c>
      <c r="L5021">
        <v>15.33</v>
      </c>
      <c r="M5021">
        <v>1.2E-2</v>
      </c>
      <c r="O5021" s="12">
        <f>VLOOKUP(C5021,[3]May!$C:$Z,24,FALSE)</f>
        <v>2019</v>
      </c>
    </row>
    <row r="5022" spans="1:15" x14ac:dyDescent="0.25">
      <c r="A5022" t="s">
        <v>1245</v>
      </c>
      <c r="C5022" t="s">
        <v>1319</v>
      </c>
      <c r="E5022">
        <v>2</v>
      </c>
      <c r="F5022" t="s">
        <v>1247</v>
      </c>
      <c r="J5022" t="s">
        <v>23</v>
      </c>
      <c r="K5022">
        <v>2</v>
      </c>
      <c r="L5022">
        <v>130.26</v>
      </c>
      <c r="M5022">
        <v>0.10199999999999999</v>
      </c>
      <c r="O5022" s="12">
        <f>VLOOKUP(C5022,[3]May!$C:$Z,24,FALSE)</f>
        <v>2019</v>
      </c>
    </row>
    <row r="5023" spans="1:15" x14ac:dyDescent="0.25">
      <c r="A5023" t="s">
        <v>1245</v>
      </c>
      <c r="C5023" t="s">
        <v>1319</v>
      </c>
      <c r="E5023">
        <v>2</v>
      </c>
      <c r="F5023" t="s">
        <v>1247</v>
      </c>
      <c r="J5023" t="s">
        <v>23</v>
      </c>
      <c r="K5023">
        <v>2</v>
      </c>
      <c r="L5023">
        <v>130.26</v>
      </c>
      <c r="M5023">
        <v>0.10199999999999999</v>
      </c>
      <c r="O5023" s="12">
        <f>VLOOKUP(C5023,[3]May!$C:$Z,24,FALSE)</f>
        <v>2019</v>
      </c>
    </row>
    <row r="5024" spans="1:15" x14ac:dyDescent="0.25">
      <c r="A5024" t="s">
        <v>1245</v>
      </c>
      <c r="C5024" t="s">
        <v>1319</v>
      </c>
      <c r="E5024">
        <v>2</v>
      </c>
      <c r="F5024" t="s">
        <v>1247</v>
      </c>
      <c r="J5024" t="s">
        <v>23</v>
      </c>
      <c r="K5024">
        <v>9</v>
      </c>
      <c r="L5024">
        <v>45.99</v>
      </c>
      <c r="M5024">
        <v>3.5999999999999997E-2</v>
      </c>
      <c r="O5024" s="12">
        <f>VLOOKUP(C5024,[3]May!$C:$Z,24,FALSE)</f>
        <v>2019</v>
      </c>
    </row>
    <row r="5025" spans="1:15" x14ac:dyDescent="0.25">
      <c r="A5025" t="s">
        <v>1245</v>
      </c>
      <c r="C5025" t="s">
        <v>1319</v>
      </c>
      <c r="E5025">
        <v>2</v>
      </c>
      <c r="F5025" t="s">
        <v>1247</v>
      </c>
      <c r="J5025" t="s">
        <v>23</v>
      </c>
      <c r="K5025">
        <v>5</v>
      </c>
      <c r="L5025">
        <v>325.64999999999998</v>
      </c>
      <c r="M5025">
        <v>0.255</v>
      </c>
      <c r="O5025" s="12">
        <f>VLOOKUP(C5025,[3]May!$C:$Z,24,FALSE)</f>
        <v>2019</v>
      </c>
    </row>
    <row r="5026" spans="1:15" x14ac:dyDescent="0.25">
      <c r="A5026" t="s">
        <v>1245</v>
      </c>
      <c r="C5026" t="s">
        <v>1319</v>
      </c>
      <c r="E5026">
        <v>2</v>
      </c>
      <c r="F5026" t="s">
        <v>1247</v>
      </c>
      <c r="J5026" t="s">
        <v>23</v>
      </c>
      <c r="K5026">
        <v>4</v>
      </c>
      <c r="L5026">
        <v>20.440000000000001</v>
      </c>
      <c r="M5026">
        <v>1.6E-2</v>
      </c>
      <c r="O5026" s="12">
        <f>VLOOKUP(C5026,[3]May!$C:$Z,24,FALSE)</f>
        <v>2019</v>
      </c>
    </row>
    <row r="5027" spans="1:15" x14ac:dyDescent="0.25">
      <c r="A5027" t="s">
        <v>1245</v>
      </c>
      <c r="C5027" t="s">
        <v>1319</v>
      </c>
      <c r="E5027">
        <v>2</v>
      </c>
      <c r="F5027" t="s">
        <v>1247</v>
      </c>
      <c r="J5027" t="s">
        <v>23</v>
      </c>
      <c r="K5027">
        <v>5</v>
      </c>
      <c r="L5027">
        <v>25.55</v>
      </c>
      <c r="M5027">
        <v>0.02</v>
      </c>
      <c r="O5027" s="12">
        <f>VLOOKUP(C5027,[3]May!$C:$Z,24,FALSE)</f>
        <v>2019</v>
      </c>
    </row>
    <row r="5028" spans="1:15" x14ac:dyDescent="0.25">
      <c r="A5028" t="s">
        <v>1245</v>
      </c>
      <c r="C5028" t="s">
        <v>1319</v>
      </c>
      <c r="E5028">
        <v>2</v>
      </c>
      <c r="F5028" t="s">
        <v>1247</v>
      </c>
      <c r="J5028" t="s">
        <v>23</v>
      </c>
      <c r="K5028">
        <v>9</v>
      </c>
      <c r="L5028">
        <v>45.99</v>
      </c>
      <c r="M5028">
        <v>3.5999999999999997E-2</v>
      </c>
      <c r="O5028" s="12">
        <f>VLOOKUP(C5028,[3]May!$C:$Z,24,FALSE)</f>
        <v>2019</v>
      </c>
    </row>
    <row r="5029" spans="1:15" x14ac:dyDescent="0.25">
      <c r="A5029" t="s">
        <v>1245</v>
      </c>
      <c r="C5029" t="s">
        <v>1319</v>
      </c>
      <c r="E5029">
        <v>2</v>
      </c>
      <c r="F5029" t="s">
        <v>1247</v>
      </c>
      <c r="J5029" t="s">
        <v>23</v>
      </c>
      <c r="K5029">
        <v>1</v>
      </c>
      <c r="L5029">
        <v>65.13</v>
      </c>
      <c r="M5029">
        <v>5.0999999999999997E-2</v>
      </c>
      <c r="O5029" s="12">
        <f>VLOOKUP(C5029,[3]May!$C:$Z,24,FALSE)</f>
        <v>2019</v>
      </c>
    </row>
    <row r="5030" spans="1:15" x14ac:dyDescent="0.25">
      <c r="A5030" t="s">
        <v>1245</v>
      </c>
      <c r="C5030" t="s">
        <v>1319</v>
      </c>
      <c r="E5030">
        <v>2</v>
      </c>
      <c r="F5030" t="s">
        <v>1247</v>
      </c>
      <c r="J5030" t="s">
        <v>23</v>
      </c>
      <c r="K5030">
        <v>6</v>
      </c>
      <c r="L5030">
        <v>30.66</v>
      </c>
      <c r="M5030">
        <v>2.4E-2</v>
      </c>
      <c r="O5030" s="12">
        <f>VLOOKUP(C5030,[3]May!$C:$Z,24,FALSE)</f>
        <v>2019</v>
      </c>
    </row>
    <row r="5031" spans="1:15" x14ac:dyDescent="0.25">
      <c r="A5031" t="s">
        <v>1245</v>
      </c>
      <c r="C5031" t="s">
        <v>1319</v>
      </c>
      <c r="E5031">
        <v>2</v>
      </c>
      <c r="F5031" t="s">
        <v>1247</v>
      </c>
      <c r="J5031" t="s">
        <v>23</v>
      </c>
      <c r="K5031">
        <v>4</v>
      </c>
      <c r="L5031">
        <v>260.52</v>
      </c>
      <c r="M5031">
        <v>0.20399999999999999</v>
      </c>
      <c r="O5031" s="12">
        <f>VLOOKUP(C5031,[3]May!$C:$Z,24,FALSE)</f>
        <v>2019</v>
      </c>
    </row>
    <row r="5032" spans="1:15" x14ac:dyDescent="0.25">
      <c r="A5032" t="s">
        <v>1245</v>
      </c>
      <c r="C5032" t="s">
        <v>1319</v>
      </c>
      <c r="E5032">
        <v>2</v>
      </c>
      <c r="F5032" t="s">
        <v>1247</v>
      </c>
      <c r="J5032" t="s">
        <v>23</v>
      </c>
      <c r="K5032">
        <v>6</v>
      </c>
      <c r="L5032">
        <v>30.66</v>
      </c>
      <c r="M5032">
        <v>2.4E-2</v>
      </c>
      <c r="O5032" s="12">
        <f>VLOOKUP(C5032,[3]May!$C:$Z,24,FALSE)</f>
        <v>2019</v>
      </c>
    </row>
    <row r="5033" spans="1:15" x14ac:dyDescent="0.25">
      <c r="A5033" t="s">
        <v>1245</v>
      </c>
      <c r="C5033" t="s">
        <v>1319</v>
      </c>
      <c r="E5033">
        <v>2</v>
      </c>
      <c r="F5033" t="s">
        <v>1247</v>
      </c>
      <c r="J5033" t="s">
        <v>23</v>
      </c>
      <c r="K5033">
        <v>4</v>
      </c>
      <c r="L5033">
        <v>20.440000000000001</v>
      </c>
      <c r="M5033">
        <v>1.6E-2</v>
      </c>
      <c r="O5033" s="12">
        <f>VLOOKUP(C5033,[3]May!$C:$Z,24,FALSE)</f>
        <v>2019</v>
      </c>
    </row>
    <row r="5034" spans="1:15" x14ac:dyDescent="0.25">
      <c r="A5034" t="s">
        <v>1245</v>
      </c>
      <c r="C5034" t="s">
        <v>1319</v>
      </c>
      <c r="E5034">
        <v>12</v>
      </c>
      <c r="F5034" t="s">
        <v>1253</v>
      </c>
      <c r="J5034" t="s">
        <v>23</v>
      </c>
      <c r="K5034">
        <v>1</v>
      </c>
      <c r="L5034">
        <v>61.2</v>
      </c>
      <c r="M5034">
        <v>8.3370000000000007E-3</v>
      </c>
      <c r="O5034" s="12">
        <f>VLOOKUP(C5034,[3]May!$C:$Z,24,FALSE)</f>
        <v>2019</v>
      </c>
    </row>
    <row r="5035" spans="1:15" x14ac:dyDescent="0.25">
      <c r="A5035" t="s">
        <v>1245</v>
      </c>
      <c r="C5035" t="s">
        <v>1319</v>
      </c>
      <c r="E5035">
        <v>2</v>
      </c>
      <c r="F5035" t="s">
        <v>1247</v>
      </c>
      <c r="J5035" t="s">
        <v>23</v>
      </c>
      <c r="K5035">
        <v>1</v>
      </c>
      <c r="L5035">
        <v>5.1100000000000003</v>
      </c>
      <c r="M5035">
        <v>4.0000000000000001E-3</v>
      </c>
      <c r="O5035" s="12">
        <f>VLOOKUP(C5035,[3]May!$C:$Z,24,FALSE)</f>
        <v>2019</v>
      </c>
    </row>
    <row r="5036" spans="1:15" x14ac:dyDescent="0.25">
      <c r="A5036" t="s">
        <v>1245</v>
      </c>
      <c r="C5036" t="s">
        <v>1319</v>
      </c>
      <c r="E5036">
        <v>12</v>
      </c>
      <c r="F5036" t="s">
        <v>1253</v>
      </c>
      <c r="J5036" t="s">
        <v>23</v>
      </c>
      <c r="K5036">
        <v>1</v>
      </c>
      <c r="L5036">
        <v>61.2</v>
      </c>
      <c r="M5036">
        <v>8.3370000000000007E-3</v>
      </c>
      <c r="O5036" s="12">
        <f>VLOOKUP(C5036,[3]May!$C:$Z,24,FALSE)</f>
        <v>2019</v>
      </c>
    </row>
    <row r="5037" spans="1:15" x14ac:dyDescent="0.25">
      <c r="A5037" t="s">
        <v>1245</v>
      </c>
      <c r="C5037" t="s">
        <v>1319</v>
      </c>
      <c r="E5037">
        <v>2</v>
      </c>
      <c r="F5037" t="s">
        <v>1247</v>
      </c>
      <c r="J5037" t="s">
        <v>23</v>
      </c>
      <c r="K5037">
        <v>1</v>
      </c>
      <c r="L5037">
        <v>65.13</v>
      </c>
      <c r="M5037">
        <v>5.0999999999999997E-2</v>
      </c>
      <c r="O5037" s="12">
        <f>VLOOKUP(C5037,[3]May!$C:$Z,24,FALSE)</f>
        <v>2019</v>
      </c>
    </row>
    <row r="5038" spans="1:15" x14ac:dyDescent="0.25">
      <c r="A5038" t="s">
        <v>1245</v>
      </c>
      <c r="C5038" t="s">
        <v>1319</v>
      </c>
      <c r="E5038">
        <v>2</v>
      </c>
      <c r="F5038" t="s">
        <v>1247</v>
      </c>
      <c r="J5038" t="s">
        <v>23</v>
      </c>
      <c r="K5038">
        <v>8</v>
      </c>
      <c r="L5038">
        <v>40.880000000000003</v>
      </c>
      <c r="M5038">
        <v>3.2000000000000001E-2</v>
      </c>
      <c r="O5038" s="12">
        <f>VLOOKUP(C5038,[3]May!$C:$Z,24,FALSE)</f>
        <v>2019</v>
      </c>
    </row>
    <row r="5039" spans="1:15" x14ac:dyDescent="0.25">
      <c r="A5039" t="s">
        <v>1245</v>
      </c>
      <c r="C5039" t="s">
        <v>1319</v>
      </c>
      <c r="E5039">
        <v>2</v>
      </c>
      <c r="F5039" t="s">
        <v>1247</v>
      </c>
      <c r="J5039" t="s">
        <v>23</v>
      </c>
      <c r="K5039">
        <v>7</v>
      </c>
      <c r="L5039">
        <v>35.770000000000003</v>
      </c>
      <c r="M5039">
        <v>2.8000000000000001E-2</v>
      </c>
      <c r="O5039" s="12">
        <f>VLOOKUP(C5039,[3]May!$C:$Z,24,FALSE)</f>
        <v>2019</v>
      </c>
    </row>
    <row r="5040" spans="1:15" x14ac:dyDescent="0.25">
      <c r="A5040" t="s">
        <v>1245</v>
      </c>
      <c r="C5040" t="s">
        <v>1319</v>
      </c>
      <c r="E5040">
        <v>2</v>
      </c>
      <c r="F5040" t="s">
        <v>1247</v>
      </c>
      <c r="J5040" t="s">
        <v>23</v>
      </c>
      <c r="K5040">
        <v>4</v>
      </c>
      <c r="L5040">
        <v>20.440000000000001</v>
      </c>
      <c r="M5040">
        <v>1.6E-2</v>
      </c>
      <c r="O5040" s="12">
        <f>VLOOKUP(C5040,[3]May!$C:$Z,24,FALSE)</f>
        <v>2019</v>
      </c>
    </row>
    <row r="5041" spans="1:15" x14ac:dyDescent="0.25">
      <c r="A5041" t="s">
        <v>1245</v>
      </c>
      <c r="C5041" t="s">
        <v>1319</v>
      </c>
      <c r="E5041">
        <v>2</v>
      </c>
      <c r="F5041" t="s">
        <v>1247</v>
      </c>
      <c r="J5041" t="s">
        <v>23</v>
      </c>
      <c r="K5041">
        <v>3</v>
      </c>
      <c r="L5041">
        <v>195.39</v>
      </c>
      <c r="M5041">
        <v>0.153</v>
      </c>
      <c r="O5041" s="12">
        <f>VLOOKUP(C5041,[3]May!$C:$Z,24,FALSE)</f>
        <v>2019</v>
      </c>
    </row>
    <row r="5042" spans="1:15" x14ac:dyDescent="0.25">
      <c r="A5042" t="s">
        <v>1245</v>
      </c>
      <c r="C5042" t="s">
        <v>1319</v>
      </c>
      <c r="E5042">
        <v>2</v>
      </c>
      <c r="F5042" t="s">
        <v>1247</v>
      </c>
      <c r="J5042" t="s">
        <v>23</v>
      </c>
      <c r="K5042">
        <v>13</v>
      </c>
      <c r="L5042">
        <v>66.430000000000007</v>
      </c>
      <c r="M5042">
        <v>5.1999999999999998E-2</v>
      </c>
      <c r="O5042" s="12">
        <f>VLOOKUP(C5042,[3]May!$C:$Z,24,FALSE)</f>
        <v>2019</v>
      </c>
    </row>
    <row r="5043" spans="1:15" x14ac:dyDescent="0.25">
      <c r="A5043" t="s">
        <v>1245</v>
      </c>
      <c r="C5043" t="s">
        <v>1319</v>
      </c>
      <c r="E5043">
        <v>2</v>
      </c>
      <c r="F5043" t="s">
        <v>1247</v>
      </c>
      <c r="J5043" t="s">
        <v>23</v>
      </c>
      <c r="K5043">
        <v>5</v>
      </c>
      <c r="L5043">
        <v>325.64999999999998</v>
      </c>
      <c r="M5043">
        <v>0.255</v>
      </c>
      <c r="O5043" s="12">
        <f>VLOOKUP(C5043,[3]May!$C:$Z,24,FALSE)</f>
        <v>2019</v>
      </c>
    </row>
    <row r="5044" spans="1:15" x14ac:dyDescent="0.25">
      <c r="A5044" t="s">
        <v>1245</v>
      </c>
      <c r="C5044" t="s">
        <v>1319</v>
      </c>
      <c r="E5044">
        <v>2</v>
      </c>
      <c r="F5044" t="s">
        <v>1247</v>
      </c>
      <c r="J5044" t="s">
        <v>23</v>
      </c>
      <c r="K5044">
        <v>7</v>
      </c>
      <c r="L5044">
        <v>35.770000000000003</v>
      </c>
      <c r="M5044">
        <v>2.8000000000000001E-2</v>
      </c>
      <c r="O5044" s="12">
        <f>VLOOKUP(C5044,[3]May!$C:$Z,24,FALSE)</f>
        <v>2019</v>
      </c>
    </row>
    <row r="5045" spans="1:15" x14ac:dyDescent="0.25">
      <c r="A5045" t="s">
        <v>1245</v>
      </c>
      <c r="C5045" t="s">
        <v>1319</v>
      </c>
      <c r="E5045">
        <v>2</v>
      </c>
      <c r="F5045" t="s">
        <v>1247</v>
      </c>
      <c r="J5045" t="s">
        <v>23</v>
      </c>
      <c r="K5045">
        <v>15</v>
      </c>
      <c r="L5045">
        <v>76.650000000000006</v>
      </c>
      <c r="M5045">
        <v>0.06</v>
      </c>
      <c r="O5045" s="12">
        <f>VLOOKUP(C5045,[3]May!$C:$Z,24,FALSE)</f>
        <v>2019</v>
      </c>
    </row>
    <row r="5046" spans="1:15" x14ac:dyDescent="0.25">
      <c r="A5046" t="s">
        <v>1245</v>
      </c>
      <c r="C5046" t="s">
        <v>1319</v>
      </c>
      <c r="E5046">
        <v>2</v>
      </c>
      <c r="F5046" t="s">
        <v>1247</v>
      </c>
      <c r="J5046" t="s">
        <v>23</v>
      </c>
      <c r="K5046">
        <v>11</v>
      </c>
      <c r="L5046">
        <v>56.21</v>
      </c>
      <c r="M5046">
        <v>4.3999999999999997E-2</v>
      </c>
      <c r="O5046" s="12">
        <f>VLOOKUP(C5046,[3]May!$C:$Z,24,FALSE)</f>
        <v>2019</v>
      </c>
    </row>
    <row r="5047" spans="1:15" x14ac:dyDescent="0.25">
      <c r="A5047" t="s">
        <v>1245</v>
      </c>
      <c r="C5047" t="s">
        <v>1319</v>
      </c>
      <c r="E5047">
        <v>2</v>
      </c>
      <c r="F5047" t="s">
        <v>1247</v>
      </c>
      <c r="J5047" t="s">
        <v>23</v>
      </c>
      <c r="K5047">
        <v>2</v>
      </c>
      <c r="L5047">
        <v>130.26</v>
      </c>
      <c r="M5047">
        <v>0.10199999999999999</v>
      </c>
      <c r="O5047" s="12">
        <f>VLOOKUP(C5047,[3]May!$C:$Z,24,FALSE)</f>
        <v>2019</v>
      </c>
    </row>
    <row r="5048" spans="1:15" x14ac:dyDescent="0.25">
      <c r="A5048" t="s">
        <v>1245</v>
      </c>
      <c r="C5048" t="s">
        <v>1319</v>
      </c>
      <c r="E5048">
        <v>2</v>
      </c>
      <c r="F5048" t="s">
        <v>1247</v>
      </c>
      <c r="J5048" t="s">
        <v>23</v>
      </c>
      <c r="K5048">
        <v>14</v>
      </c>
      <c r="L5048">
        <v>71.540000000000006</v>
      </c>
      <c r="M5048">
        <v>5.6000000000000001E-2</v>
      </c>
      <c r="O5048" s="12">
        <f>VLOOKUP(C5048,[3]May!$C:$Z,24,FALSE)</f>
        <v>2019</v>
      </c>
    </row>
    <row r="5049" spans="1:15" x14ac:dyDescent="0.25">
      <c r="A5049" t="s">
        <v>1245</v>
      </c>
      <c r="C5049" t="s">
        <v>1319</v>
      </c>
      <c r="E5049">
        <v>2</v>
      </c>
      <c r="F5049" t="s">
        <v>1247</v>
      </c>
      <c r="J5049" t="s">
        <v>23</v>
      </c>
      <c r="K5049">
        <v>2</v>
      </c>
      <c r="L5049">
        <v>130.26</v>
      </c>
      <c r="M5049">
        <v>0.10199999999999999</v>
      </c>
      <c r="O5049" s="12">
        <f>VLOOKUP(C5049,[3]May!$C:$Z,24,FALSE)</f>
        <v>2019</v>
      </c>
    </row>
    <row r="5050" spans="1:15" x14ac:dyDescent="0.25">
      <c r="A5050" t="s">
        <v>1245</v>
      </c>
      <c r="C5050" t="s">
        <v>1319</v>
      </c>
      <c r="E5050">
        <v>2</v>
      </c>
      <c r="F5050" t="s">
        <v>1247</v>
      </c>
      <c r="J5050" t="s">
        <v>23</v>
      </c>
      <c r="K5050">
        <v>15</v>
      </c>
      <c r="L5050">
        <v>76.650000000000006</v>
      </c>
      <c r="M5050">
        <v>0.06</v>
      </c>
      <c r="O5050" s="12">
        <f>VLOOKUP(C5050,[3]May!$C:$Z,24,FALSE)</f>
        <v>2019</v>
      </c>
    </row>
    <row r="5051" spans="1:15" x14ac:dyDescent="0.25">
      <c r="A5051" t="s">
        <v>1245</v>
      </c>
      <c r="C5051" t="s">
        <v>1319</v>
      </c>
      <c r="E5051">
        <v>2</v>
      </c>
      <c r="F5051" t="s">
        <v>1247</v>
      </c>
      <c r="J5051" t="s">
        <v>23</v>
      </c>
      <c r="K5051">
        <v>11</v>
      </c>
      <c r="L5051">
        <v>56.21</v>
      </c>
      <c r="M5051">
        <v>4.3999999999999997E-2</v>
      </c>
      <c r="O5051" s="12">
        <f>VLOOKUP(C5051,[3]May!$C:$Z,24,FALSE)</f>
        <v>2019</v>
      </c>
    </row>
    <row r="5052" spans="1:15" x14ac:dyDescent="0.25">
      <c r="A5052" t="s">
        <v>1245</v>
      </c>
      <c r="C5052" t="s">
        <v>1319</v>
      </c>
      <c r="E5052">
        <v>2</v>
      </c>
      <c r="F5052" t="s">
        <v>1247</v>
      </c>
      <c r="J5052" t="s">
        <v>23</v>
      </c>
      <c r="K5052">
        <v>2</v>
      </c>
      <c r="L5052">
        <v>10.220000000000001</v>
      </c>
      <c r="M5052">
        <v>8.0000000000000002E-3</v>
      </c>
      <c r="O5052" s="12">
        <f>VLOOKUP(C5052,[3]May!$C:$Z,24,FALSE)</f>
        <v>2019</v>
      </c>
    </row>
    <row r="5053" spans="1:15" x14ac:dyDescent="0.25">
      <c r="A5053" t="s">
        <v>1245</v>
      </c>
      <c r="C5053" t="s">
        <v>1319</v>
      </c>
      <c r="E5053">
        <v>2</v>
      </c>
      <c r="F5053" t="s">
        <v>1247</v>
      </c>
      <c r="J5053" t="s">
        <v>23</v>
      </c>
      <c r="K5053">
        <v>1</v>
      </c>
      <c r="L5053">
        <v>65.13</v>
      </c>
      <c r="M5053">
        <v>5.0999999999999997E-2</v>
      </c>
      <c r="O5053" s="12">
        <f>VLOOKUP(C5053,[3]May!$C:$Z,24,FALSE)</f>
        <v>2019</v>
      </c>
    </row>
    <row r="5054" spans="1:15" x14ac:dyDescent="0.25">
      <c r="A5054" t="s">
        <v>1245</v>
      </c>
      <c r="C5054" t="s">
        <v>1319</v>
      </c>
      <c r="E5054">
        <v>8</v>
      </c>
      <c r="F5054" t="s">
        <v>1251</v>
      </c>
      <c r="J5054" t="s">
        <v>23</v>
      </c>
      <c r="K5054">
        <v>3</v>
      </c>
      <c r="L5054">
        <v>165.18</v>
      </c>
      <c r="M5054">
        <v>9.6600000000000005E-2</v>
      </c>
      <c r="O5054" s="12">
        <f>VLOOKUP(C5054,[3]May!$C:$Z,24,FALSE)</f>
        <v>2019</v>
      </c>
    </row>
    <row r="5055" spans="1:15" x14ac:dyDescent="0.25">
      <c r="A5055" t="s">
        <v>1245</v>
      </c>
      <c r="C5055" t="s">
        <v>1319</v>
      </c>
      <c r="E5055">
        <v>2</v>
      </c>
      <c r="F5055" t="s">
        <v>1247</v>
      </c>
      <c r="J5055" t="s">
        <v>23</v>
      </c>
      <c r="K5055">
        <v>2</v>
      </c>
      <c r="L5055">
        <v>10.220000000000001</v>
      </c>
      <c r="M5055">
        <v>8.0000000000000002E-3</v>
      </c>
      <c r="O5055" s="12">
        <f>VLOOKUP(C5055,[3]May!$C:$Z,24,FALSE)</f>
        <v>2019</v>
      </c>
    </row>
    <row r="5056" spans="1:15" x14ac:dyDescent="0.25">
      <c r="A5056" t="s">
        <v>1245</v>
      </c>
      <c r="C5056" t="s">
        <v>1319</v>
      </c>
      <c r="E5056">
        <v>2</v>
      </c>
      <c r="F5056" t="s">
        <v>1247</v>
      </c>
      <c r="J5056" t="s">
        <v>23</v>
      </c>
      <c r="K5056">
        <v>4</v>
      </c>
      <c r="L5056">
        <v>20.440000000000001</v>
      </c>
      <c r="M5056">
        <v>1.6E-2</v>
      </c>
      <c r="O5056" s="12">
        <f>VLOOKUP(C5056,[3]May!$C:$Z,24,FALSE)</f>
        <v>2019</v>
      </c>
    </row>
    <row r="5057" spans="1:15" x14ac:dyDescent="0.25">
      <c r="A5057" t="s">
        <v>1245</v>
      </c>
      <c r="C5057" t="s">
        <v>1319</v>
      </c>
      <c r="E5057">
        <v>2</v>
      </c>
      <c r="F5057" t="s">
        <v>1247</v>
      </c>
      <c r="J5057" t="s">
        <v>23</v>
      </c>
      <c r="K5057">
        <v>13</v>
      </c>
      <c r="L5057">
        <v>846.69</v>
      </c>
      <c r="M5057">
        <v>0.66300000000000003</v>
      </c>
      <c r="O5057" s="12">
        <f>VLOOKUP(C5057,[3]May!$C:$Z,24,FALSE)</f>
        <v>2019</v>
      </c>
    </row>
    <row r="5058" spans="1:15" x14ac:dyDescent="0.25">
      <c r="A5058" t="s">
        <v>1245</v>
      </c>
      <c r="C5058" t="s">
        <v>1319</v>
      </c>
      <c r="E5058">
        <v>6</v>
      </c>
      <c r="F5058" t="s">
        <v>1250</v>
      </c>
      <c r="J5058" t="s">
        <v>23</v>
      </c>
      <c r="K5058">
        <v>1</v>
      </c>
      <c r="L5058">
        <v>10.85</v>
      </c>
      <c r="M5058">
        <v>8.5000000000000006E-3</v>
      </c>
      <c r="O5058" s="12">
        <f>VLOOKUP(C5058,[3]May!$C:$Z,24,FALSE)</f>
        <v>2019</v>
      </c>
    </row>
    <row r="5059" spans="1:15" x14ac:dyDescent="0.25">
      <c r="A5059" t="s">
        <v>1245</v>
      </c>
      <c r="C5059" t="s">
        <v>1319</v>
      </c>
      <c r="E5059">
        <v>2</v>
      </c>
      <c r="F5059" t="s">
        <v>1247</v>
      </c>
      <c r="J5059" t="s">
        <v>23</v>
      </c>
      <c r="K5059">
        <v>5</v>
      </c>
      <c r="L5059">
        <v>325.64999999999998</v>
      </c>
      <c r="M5059">
        <v>0.255</v>
      </c>
      <c r="O5059" s="12">
        <f>VLOOKUP(C5059,[3]May!$C:$Z,24,FALSE)</f>
        <v>2019</v>
      </c>
    </row>
    <row r="5060" spans="1:15" x14ac:dyDescent="0.25">
      <c r="A5060" t="s">
        <v>1245</v>
      </c>
      <c r="C5060" t="s">
        <v>1319</v>
      </c>
      <c r="E5060">
        <v>2</v>
      </c>
      <c r="F5060" t="s">
        <v>1247</v>
      </c>
      <c r="J5060" t="s">
        <v>23</v>
      </c>
      <c r="K5060">
        <v>9</v>
      </c>
      <c r="L5060">
        <v>45.99</v>
      </c>
      <c r="M5060">
        <v>3.5999999999999997E-2</v>
      </c>
      <c r="O5060" s="12">
        <f>VLOOKUP(C5060,[3]May!$C:$Z,24,FALSE)</f>
        <v>2019</v>
      </c>
    </row>
    <row r="5061" spans="1:15" x14ac:dyDescent="0.25">
      <c r="A5061" t="s">
        <v>1245</v>
      </c>
      <c r="C5061" t="s">
        <v>1319</v>
      </c>
      <c r="E5061">
        <v>2</v>
      </c>
      <c r="F5061" t="s">
        <v>1247</v>
      </c>
      <c r="J5061" t="s">
        <v>23</v>
      </c>
      <c r="K5061">
        <v>7</v>
      </c>
      <c r="L5061">
        <v>35.770000000000003</v>
      </c>
      <c r="M5061">
        <v>2.8000000000000001E-2</v>
      </c>
      <c r="O5061" s="12">
        <f>VLOOKUP(C5061,[3]May!$C:$Z,24,FALSE)</f>
        <v>2019</v>
      </c>
    </row>
    <row r="5062" spans="1:15" x14ac:dyDescent="0.25">
      <c r="A5062" t="s">
        <v>1245</v>
      </c>
      <c r="C5062" t="s">
        <v>1319</v>
      </c>
      <c r="E5062">
        <v>2</v>
      </c>
      <c r="F5062" t="s">
        <v>1247</v>
      </c>
      <c r="J5062" t="s">
        <v>23</v>
      </c>
      <c r="K5062">
        <v>2</v>
      </c>
      <c r="L5062">
        <v>130.26</v>
      </c>
      <c r="M5062">
        <v>0.10199999999999999</v>
      </c>
      <c r="O5062" s="12">
        <f>VLOOKUP(C5062,[3]May!$C:$Z,24,FALSE)</f>
        <v>2019</v>
      </c>
    </row>
    <row r="5063" spans="1:15" x14ac:dyDescent="0.25">
      <c r="A5063" t="s">
        <v>1245</v>
      </c>
      <c r="C5063" t="s">
        <v>1319</v>
      </c>
      <c r="E5063">
        <v>8</v>
      </c>
      <c r="F5063" t="s">
        <v>1251</v>
      </c>
      <c r="J5063" t="s">
        <v>23</v>
      </c>
      <c r="K5063">
        <v>6</v>
      </c>
      <c r="L5063">
        <v>330.36</v>
      </c>
      <c r="M5063">
        <v>0.19320000000000001</v>
      </c>
      <c r="O5063" s="12">
        <f>VLOOKUP(C5063,[3]May!$C:$Z,24,FALSE)</f>
        <v>2019</v>
      </c>
    </row>
    <row r="5064" spans="1:15" x14ac:dyDescent="0.25">
      <c r="A5064" t="s">
        <v>1245</v>
      </c>
      <c r="C5064" t="s">
        <v>1319</v>
      </c>
      <c r="E5064">
        <v>1</v>
      </c>
      <c r="F5064" t="s">
        <v>1252</v>
      </c>
      <c r="J5064" t="s">
        <v>23</v>
      </c>
      <c r="K5064">
        <v>3</v>
      </c>
      <c r="L5064">
        <v>98.97</v>
      </c>
      <c r="M5064">
        <v>8.1600000000000006E-2</v>
      </c>
      <c r="O5064" s="12">
        <f>VLOOKUP(C5064,[3]May!$C:$Z,24,FALSE)</f>
        <v>2019</v>
      </c>
    </row>
    <row r="5065" spans="1:15" x14ac:dyDescent="0.25">
      <c r="A5065" t="s">
        <v>1245</v>
      </c>
      <c r="C5065" t="s">
        <v>1319</v>
      </c>
      <c r="E5065">
        <v>2</v>
      </c>
      <c r="F5065" t="s">
        <v>1247</v>
      </c>
      <c r="J5065" t="s">
        <v>23</v>
      </c>
      <c r="K5065">
        <v>3</v>
      </c>
      <c r="L5065">
        <v>195.39</v>
      </c>
      <c r="M5065">
        <v>0.153</v>
      </c>
      <c r="O5065" s="12">
        <f>VLOOKUP(C5065,[3]May!$C:$Z,24,FALSE)</f>
        <v>2019</v>
      </c>
    </row>
    <row r="5066" spans="1:15" x14ac:dyDescent="0.25">
      <c r="A5066" t="s">
        <v>1245</v>
      </c>
      <c r="C5066" t="s">
        <v>1319</v>
      </c>
      <c r="E5066">
        <v>2</v>
      </c>
      <c r="F5066" t="s">
        <v>1247</v>
      </c>
      <c r="J5066" t="s">
        <v>23</v>
      </c>
      <c r="K5066">
        <v>2</v>
      </c>
      <c r="L5066">
        <v>10.220000000000001</v>
      </c>
      <c r="M5066">
        <v>8.0000000000000002E-3</v>
      </c>
      <c r="O5066" s="12">
        <f>VLOOKUP(C5066,[3]May!$C:$Z,24,FALSE)</f>
        <v>2019</v>
      </c>
    </row>
    <row r="5067" spans="1:15" x14ac:dyDescent="0.25">
      <c r="A5067" t="s">
        <v>1245</v>
      </c>
      <c r="C5067" t="s">
        <v>1319</v>
      </c>
      <c r="E5067">
        <v>2</v>
      </c>
      <c r="F5067" t="s">
        <v>1247</v>
      </c>
      <c r="J5067" t="s">
        <v>23</v>
      </c>
      <c r="K5067">
        <v>3</v>
      </c>
      <c r="L5067">
        <v>195.39</v>
      </c>
      <c r="M5067">
        <v>0.153</v>
      </c>
      <c r="O5067" s="12">
        <f>VLOOKUP(C5067,[3]May!$C:$Z,24,FALSE)</f>
        <v>2019</v>
      </c>
    </row>
    <row r="5068" spans="1:15" x14ac:dyDescent="0.25">
      <c r="A5068" t="s">
        <v>1245</v>
      </c>
      <c r="C5068" t="s">
        <v>1319</v>
      </c>
      <c r="E5068">
        <v>2</v>
      </c>
      <c r="F5068" t="s">
        <v>1247</v>
      </c>
      <c r="J5068" t="s">
        <v>23</v>
      </c>
      <c r="K5068">
        <v>10</v>
      </c>
      <c r="L5068">
        <v>51.1</v>
      </c>
      <c r="M5068">
        <v>0.04</v>
      </c>
      <c r="O5068" s="12">
        <f>VLOOKUP(C5068,[3]May!$C:$Z,24,FALSE)</f>
        <v>2019</v>
      </c>
    </row>
    <row r="5069" spans="1:15" x14ac:dyDescent="0.25">
      <c r="A5069" t="s">
        <v>1245</v>
      </c>
      <c r="C5069" t="s">
        <v>1319</v>
      </c>
      <c r="E5069">
        <v>2</v>
      </c>
      <c r="F5069" t="s">
        <v>1247</v>
      </c>
      <c r="J5069" t="s">
        <v>23</v>
      </c>
      <c r="K5069">
        <v>3</v>
      </c>
      <c r="L5069">
        <v>15.33</v>
      </c>
      <c r="M5069">
        <v>1.2E-2</v>
      </c>
      <c r="O5069" s="12">
        <f>VLOOKUP(C5069,[3]May!$C:$Z,24,FALSE)</f>
        <v>2019</v>
      </c>
    </row>
    <row r="5070" spans="1:15" x14ac:dyDescent="0.25">
      <c r="A5070" t="s">
        <v>1245</v>
      </c>
      <c r="C5070" t="s">
        <v>1319</v>
      </c>
      <c r="E5070">
        <v>2</v>
      </c>
      <c r="F5070" t="s">
        <v>1247</v>
      </c>
      <c r="J5070" t="s">
        <v>23</v>
      </c>
      <c r="K5070">
        <v>13</v>
      </c>
      <c r="L5070">
        <v>66.430000000000007</v>
      </c>
      <c r="M5070">
        <v>5.1999999999999998E-2</v>
      </c>
      <c r="O5070" s="12">
        <f>VLOOKUP(C5070,[3]May!$C:$Z,24,FALSE)</f>
        <v>2019</v>
      </c>
    </row>
    <row r="5071" spans="1:15" x14ac:dyDescent="0.25">
      <c r="A5071" t="s">
        <v>1245</v>
      </c>
      <c r="C5071" t="s">
        <v>1319</v>
      </c>
      <c r="E5071">
        <v>2</v>
      </c>
      <c r="F5071" t="s">
        <v>1247</v>
      </c>
      <c r="J5071" t="s">
        <v>23</v>
      </c>
      <c r="K5071">
        <v>12</v>
      </c>
      <c r="L5071">
        <v>61.32</v>
      </c>
      <c r="M5071">
        <v>4.8000000000000001E-2</v>
      </c>
      <c r="O5071" s="12">
        <f>VLOOKUP(C5071,[3]May!$C:$Z,24,FALSE)</f>
        <v>2019</v>
      </c>
    </row>
    <row r="5072" spans="1:15" x14ac:dyDescent="0.25">
      <c r="A5072" t="s">
        <v>1245</v>
      </c>
      <c r="C5072" t="s">
        <v>1319</v>
      </c>
      <c r="E5072">
        <v>2</v>
      </c>
      <c r="F5072" t="s">
        <v>1247</v>
      </c>
      <c r="J5072" t="s">
        <v>23</v>
      </c>
      <c r="K5072">
        <v>4</v>
      </c>
      <c r="L5072">
        <v>260.52</v>
      </c>
      <c r="M5072">
        <v>0.20399999999999999</v>
      </c>
      <c r="O5072" s="12">
        <f>VLOOKUP(C5072,[3]May!$C:$Z,24,FALSE)</f>
        <v>2019</v>
      </c>
    </row>
    <row r="5073" spans="1:15" x14ac:dyDescent="0.25">
      <c r="A5073" t="s">
        <v>1245</v>
      </c>
      <c r="C5073" t="s">
        <v>1319</v>
      </c>
      <c r="E5073">
        <v>2</v>
      </c>
      <c r="F5073" t="s">
        <v>1247</v>
      </c>
      <c r="J5073" t="s">
        <v>23</v>
      </c>
      <c r="K5073">
        <v>3</v>
      </c>
      <c r="L5073">
        <v>15.33</v>
      </c>
      <c r="M5073">
        <v>1.2E-2</v>
      </c>
      <c r="O5073" s="12">
        <f>VLOOKUP(C5073,[3]May!$C:$Z,24,FALSE)</f>
        <v>2019</v>
      </c>
    </row>
    <row r="5074" spans="1:15" x14ac:dyDescent="0.25">
      <c r="A5074" t="s">
        <v>1245</v>
      </c>
      <c r="C5074" t="s">
        <v>1319</v>
      </c>
      <c r="E5074">
        <v>2</v>
      </c>
      <c r="F5074" t="s">
        <v>1247</v>
      </c>
      <c r="J5074" t="s">
        <v>23</v>
      </c>
      <c r="K5074">
        <v>6</v>
      </c>
      <c r="L5074">
        <v>30.66</v>
      </c>
      <c r="M5074">
        <v>2.4E-2</v>
      </c>
      <c r="O5074" s="12">
        <f>VLOOKUP(C5074,[3]May!$C:$Z,24,FALSE)</f>
        <v>2019</v>
      </c>
    </row>
    <row r="5075" spans="1:15" x14ac:dyDescent="0.25">
      <c r="A5075" t="s">
        <v>1245</v>
      </c>
      <c r="C5075" t="s">
        <v>1319</v>
      </c>
      <c r="E5075">
        <v>2</v>
      </c>
      <c r="F5075" t="s">
        <v>1247</v>
      </c>
      <c r="J5075" t="s">
        <v>23</v>
      </c>
      <c r="K5075">
        <v>1</v>
      </c>
      <c r="L5075">
        <v>65.13</v>
      </c>
      <c r="M5075">
        <v>5.0999999999999997E-2</v>
      </c>
      <c r="O5075" s="12">
        <f>VLOOKUP(C5075,[3]May!$C:$Z,24,FALSE)</f>
        <v>2019</v>
      </c>
    </row>
    <row r="5076" spans="1:15" x14ac:dyDescent="0.25">
      <c r="A5076" t="s">
        <v>1245</v>
      </c>
      <c r="C5076" t="s">
        <v>1319</v>
      </c>
      <c r="E5076">
        <v>2</v>
      </c>
      <c r="F5076" t="s">
        <v>1247</v>
      </c>
      <c r="J5076" t="s">
        <v>23</v>
      </c>
      <c r="K5076">
        <v>1</v>
      </c>
      <c r="L5076">
        <v>65.13</v>
      </c>
      <c r="M5076">
        <v>5.0999999999999997E-2</v>
      </c>
      <c r="O5076" s="12">
        <f>VLOOKUP(C5076,[3]May!$C:$Z,24,FALSE)</f>
        <v>2019</v>
      </c>
    </row>
    <row r="5077" spans="1:15" x14ac:dyDescent="0.25">
      <c r="A5077" t="s">
        <v>1245</v>
      </c>
      <c r="C5077" t="s">
        <v>1319</v>
      </c>
      <c r="E5077">
        <v>2</v>
      </c>
      <c r="F5077" t="s">
        <v>1247</v>
      </c>
      <c r="J5077" t="s">
        <v>23</v>
      </c>
      <c r="K5077">
        <v>5</v>
      </c>
      <c r="L5077">
        <v>25.55</v>
      </c>
      <c r="M5077">
        <v>0.02</v>
      </c>
      <c r="O5077" s="12">
        <f>VLOOKUP(C5077,[3]May!$C:$Z,24,FALSE)</f>
        <v>2019</v>
      </c>
    </row>
    <row r="5078" spans="1:15" x14ac:dyDescent="0.25">
      <c r="A5078" t="s">
        <v>1245</v>
      </c>
      <c r="C5078" t="s">
        <v>1319</v>
      </c>
      <c r="E5078">
        <v>2</v>
      </c>
      <c r="F5078" t="s">
        <v>1247</v>
      </c>
      <c r="J5078" t="s">
        <v>23</v>
      </c>
      <c r="K5078">
        <v>6</v>
      </c>
      <c r="L5078">
        <v>390.78</v>
      </c>
      <c r="M5078">
        <v>0.30599999999999999</v>
      </c>
      <c r="O5078" s="12">
        <f>VLOOKUP(C5078,[3]May!$C:$Z,24,FALSE)</f>
        <v>2019</v>
      </c>
    </row>
    <row r="5079" spans="1:15" x14ac:dyDescent="0.25">
      <c r="A5079" t="s">
        <v>1245</v>
      </c>
      <c r="C5079" t="s">
        <v>1319</v>
      </c>
      <c r="E5079">
        <v>2</v>
      </c>
      <c r="F5079" t="s">
        <v>1247</v>
      </c>
      <c r="J5079" t="s">
        <v>23</v>
      </c>
      <c r="K5079">
        <v>1</v>
      </c>
      <c r="L5079">
        <v>65.13</v>
      </c>
      <c r="M5079">
        <v>5.0999999999999997E-2</v>
      </c>
      <c r="O5079" s="12">
        <f>VLOOKUP(C5079,[3]May!$C:$Z,24,FALSE)</f>
        <v>2019</v>
      </c>
    </row>
    <row r="5080" spans="1:15" x14ac:dyDescent="0.25">
      <c r="A5080" t="s">
        <v>1245</v>
      </c>
      <c r="C5080" t="s">
        <v>1319</v>
      </c>
      <c r="E5080">
        <v>2</v>
      </c>
      <c r="F5080" t="s">
        <v>1247</v>
      </c>
      <c r="J5080" t="s">
        <v>23</v>
      </c>
      <c r="K5080">
        <v>9</v>
      </c>
      <c r="L5080">
        <v>45.99</v>
      </c>
      <c r="M5080">
        <v>3.5999999999999997E-2</v>
      </c>
      <c r="O5080" s="12">
        <f>VLOOKUP(C5080,[3]May!$C:$Z,24,FALSE)</f>
        <v>2019</v>
      </c>
    </row>
    <row r="5081" spans="1:15" x14ac:dyDescent="0.25">
      <c r="A5081" t="s">
        <v>1245</v>
      </c>
      <c r="C5081" t="s">
        <v>1319</v>
      </c>
      <c r="E5081">
        <v>2</v>
      </c>
      <c r="F5081" t="s">
        <v>1247</v>
      </c>
      <c r="J5081" t="s">
        <v>23</v>
      </c>
      <c r="K5081">
        <v>1</v>
      </c>
      <c r="L5081">
        <v>65.13</v>
      </c>
      <c r="M5081">
        <v>5.0999999999999997E-2</v>
      </c>
      <c r="O5081" s="12">
        <f>VLOOKUP(C5081,[3]May!$C:$Z,24,FALSE)</f>
        <v>2019</v>
      </c>
    </row>
    <row r="5082" spans="1:15" x14ac:dyDescent="0.25">
      <c r="A5082" t="s">
        <v>1245</v>
      </c>
      <c r="C5082" t="s">
        <v>1319</v>
      </c>
      <c r="E5082">
        <v>2</v>
      </c>
      <c r="F5082" t="s">
        <v>1247</v>
      </c>
      <c r="J5082" t="s">
        <v>23</v>
      </c>
      <c r="K5082">
        <v>7</v>
      </c>
      <c r="L5082">
        <v>35.770000000000003</v>
      </c>
      <c r="M5082">
        <v>2.8000000000000001E-2</v>
      </c>
      <c r="O5082" s="12">
        <f>VLOOKUP(C5082,[3]May!$C:$Z,24,FALSE)</f>
        <v>2019</v>
      </c>
    </row>
    <row r="5083" spans="1:15" x14ac:dyDescent="0.25">
      <c r="A5083" t="s">
        <v>1245</v>
      </c>
      <c r="C5083" t="s">
        <v>1319</v>
      </c>
      <c r="E5083">
        <v>2</v>
      </c>
      <c r="F5083" t="s">
        <v>1247</v>
      </c>
      <c r="J5083" t="s">
        <v>23</v>
      </c>
      <c r="K5083">
        <v>9</v>
      </c>
      <c r="L5083">
        <v>45.99</v>
      </c>
      <c r="M5083">
        <v>3.5999999999999997E-2</v>
      </c>
      <c r="O5083" s="12">
        <f>VLOOKUP(C5083,[3]May!$C:$Z,24,FALSE)</f>
        <v>2019</v>
      </c>
    </row>
    <row r="5084" spans="1:15" x14ac:dyDescent="0.25">
      <c r="A5084" t="s">
        <v>1245</v>
      </c>
      <c r="C5084" t="s">
        <v>1319</v>
      </c>
      <c r="E5084">
        <v>2</v>
      </c>
      <c r="F5084" t="s">
        <v>1247</v>
      </c>
      <c r="J5084" t="s">
        <v>23</v>
      </c>
      <c r="K5084">
        <v>6</v>
      </c>
      <c r="L5084">
        <v>390.78</v>
      </c>
      <c r="M5084">
        <v>0.30599999999999999</v>
      </c>
      <c r="O5084" s="12">
        <f>VLOOKUP(C5084,[3]May!$C:$Z,24,FALSE)</f>
        <v>2019</v>
      </c>
    </row>
    <row r="5085" spans="1:15" x14ac:dyDescent="0.25">
      <c r="A5085" t="s">
        <v>1245</v>
      </c>
      <c r="C5085" t="s">
        <v>1319</v>
      </c>
      <c r="E5085">
        <v>2</v>
      </c>
      <c r="F5085" t="s">
        <v>1247</v>
      </c>
      <c r="J5085" t="s">
        <v>23</v>
      </c>
      <c r="K5085">
        <v>6</v>
      </c>
      <c r="L5085">
        <v>30.66</v>
      </c>
      <c r="M5085">
        <v>2.4E-2</v>
      </c>
      <c r="O5085" s="12">
        <f>VLOOKUP(C5085,[3]May!$C:$Z,24,FALSE)</f>
        <v>2019</v>
      </c>
    </row>
    <row r="5086" spans="1:15" x14ac:dyDescent="0.25">
      <c r="A5086" t="s">
        <v>1245</v>
      </c>
      <c r="C5086" t="s">
        <v>1319</v>
      </c>
      <c r="E5086">
        <v>2</v>
      </c>
      <c r="F5086" t="s">
        <v>1247</v>
      </c>
      <c r="J5086" t="s">
        <v>23</v>
      </c>
      <c r="K5086">
        <v>13</v>
      </c>
      <c r="L5086">
        <v>846.69</v>
      </c>
      <c r="M5086">
        <v>0.66300000000000003</v>
      </c>
      <c r="O5086" s="12">
        <f>VLOOKUP(C5086,[3]May!$C:$Z,24,FALSE)</f>
        <v>2019</v>
      </c>
    </row>
    <row r="5087" spans="1:15" x14ac:dyDescent="0.25">
      <c r="A5087" t="s">
        <v>1245</v>
      </c>
      <c r="C5087" t="s">
        <v>1319</v>
      </c>
      <c r="E5087">
        <v>2</v>
      </c>
      <c r="F5087" t="s">
        <v>1247</v>
      </c>
      <c r="J5087" t="s">
        <v>23</v>
      </c>
      <c r="K5087">
        <v>3</v>
      </c>
      <c r="L5087">
        <v>195.39</v>
      </c>
      <c r="M5087">
        <v>0.153</v>
      </c>
      <c r="O5087" s="12">
        <f>VLOOKUP(C5087,[3]May!$C:$Z,24,FALSE)</f>
        <v>2019</v>
      </c>
    </row>
    <row r="5088" spans="1:15" x14ac:dyDescent="0.25">
      <c r="A5088" t="s">
        <v>1245</v>
      </c>
      <c r="C5088" t="s">
        <v>1319</v>
      </c>
      <c r="E5088">
        <v>2</v>
      </c>
      <c r="F5088" t="s">
        <v>1247</v>
      </c>
      <c r="J5088" t="s">
        <v>23</v>
      </c>
      <c r="K5088">
        <v>9</v>
      </c>
      <c r="L5088">
        <v>45.99</v>
      </c>
      <c r="M5088">
        <v>3.5999999999999997E-2</v>
      </c>
      <c r="O5088" s="12">
        <f>VLOOKUP(C5088,[3]May!$C:$Z,24,FALSE)</f>
        <v>2019</v>
      </c>
    </row>
    <row r="5089" spans="1:15" x14ac:dyDescent="0.25">
      <c r="A5089" t="s">
        <v>1245</v>
      </c>
      <c r="C5089" t="s">
        <v>1319</v>
      </c>
      <c r="E5089">
        <v>2</v>
      </c>
      <c r="F5089" t="s">
        <v>1247</v>
      </c>
      <c r="J5089" t="s">
        <v>23</v>
      </c>
      <c r="K5089">
        <v>4</v>
      </c>
      <c r="L5089">
        <v>260.52</v>
      </c>
      <c r="M5089">
        <v>0.20399999999999999</v>
      </c>
      <c r="O5089" s="12">
        <f>VLOOKUP(C5089,[3]May!$C:$Z,24,FALSE)</f>
        <v>2019</v>
      </c>
    </row>
    <row r="5090" spans="1:15" x14ac:dyDescent="0.25">
      <c r="A5090" t="s">
        <v>1245</v>
      </c>
      <c r="C5090" t="s">
        <v>1319</v>
      </c>
      <c r="E5090">
        <v>2</v>
      </c>
      <c r="F5090" t="s">
        <v>1247</v>
      </c>
      <c r="J5090" t="s">
        <v>23</v>
      </c>
      <c r="K5090">
        <v>8</v>
      </c>
      <c r="L5090">
        <v>40.880000000000003</v>
      </c>
      <c r="M5090">
        <v>3.2000000000000001E-2</v>
      </c>
      <c r="O5090" s="12">
        <f>VLOOKUP(C5090,[3]May!$C:$Z,24,FALSE)</f>
        <v>2019</v>
      </c>
    </row>
    <row r="5091" spans="1:15" x14ac:dyDescent="0.25">
      <c r="A5091" t="s">
        <v>1245</v>
      </c>
      <c r="C5091" t="s">
        <v>1319</v>
      </c>
      <c r="E5091">
        <v>2</v>
      </c>
      <c r="F5091" t="s">
        <v>1247</v>
      </c>
      <c r="J5091" t="s">
        <v>23</v>
      </c>
      <c r="K5091">
        <v>1</v>
      </c>
      <c r="L5091">
        <v>5.1100000000000003</v>
      </c>
      <c r="M5091">
        <v>4.0000000000000001E-3</v>
      </c>
      <c r="O5091" s="12">
        <f>VLOOKUP(C5091,[3]May!$C:$Z,24,FALSE)</f>
        <v>2019</v>
      </c>
    </row>
    <row r="5092" spans="1:15" x14ac:dyDescent="0.25">
      <c r="A5092" t="s">
        <v>1245</v>
      </c>
      <c r="C5092" t="s">
        <v>1319</v>
      </c>
      <c r="E5092">
        <v>2</v>
      </c>
      <c r="F5092" t="s">
        <v>1247</v>
      </c>
      <c r="J5092" t="s">
        <v>23</v>
      </c>
      <c r="K5092">
        <v>3</v>
      </c>
      <c r="L5092">
        <v>15.33</v>
      </c>
      <c r="M5092">
        <v>1.2E-2</v>
      </c>
      <c r="O5092" s="12">
        <f>VLOOKUP(C5092,[3]May!$C:$Z,24,FALSE)</f>
        <v>2019</v>
      </c>
    </row>
    <row r="5093" spans="1:15" x14ac:dyDescent="0.25">
      <c r="A5093" t="s">
        <v>1245</v>
      </c>
      <c r="C5093" t="s">
        <v>1319</v>
      </c>
      <c r="E5093">
        <v>2</v>
      </c>
      <c r="F5093" t="s">
        <v>1247</v>
      </c>
      <c r="J5093" t="s">
        <v>23</v>
      </c>
      <c r="K5093">
        <v>1</v>
      </c>
      <c r="L5093">
        <v>65.13</v>
      </c>
      <c r="M5093">
        <v>5.0999999999999997E-2</v>
      </c>
      <c r="O5093" s="12">
        <f>VLOOKUP(C5093,[3]May!$C:$Z,24,FALSE)</f>
        <v>2019</v>
      </c>
    </row>
    <row r="5094" spans="1:15" x14ac:dyDescent="0.25">
      <c r="A5094" t="s">
        <v>1245</v>
      </c>
      <c r="C5094" t="s">
        <v>1319</v>
      </c>
      <c r="E5094">
        <v>2</v>
      </c>
      <c r="F5094" t="s">
        <v>1247</v>
      </c>
      <c r="J5094" t="s">
        <v>23</v>
      </c>
      <c r="K5094">
        <v>2</v>
      </c>
      <c r="L5094">
        <v>130.26</v>
      </c>
      <c r="M5094">
        <v>0.10199999999999999</v>
      </c>
      <c r="O5094" s="12">
        <f>VLOOKUP(C5094,[3]May!$C:$Z,24,FALSE)</f>
        <v>2019</v>
      </c>
    </row>
    <row r="5095" spans="1:15" x14ac:dyDescent="0.25">
      <c r="A5095" t="s">
        <v>1245</v>
      </c>
      <c r="C5095" t="s">
        <v>1319</v>
      </c>
      <c r="E5095">
        <v>2</v>
      </c>
      <c r="F5095" t="s">
        <v>1247</v>
      </c>
      <c r="J5095" t="s">
        <v>23</v>
      </c>
      <c r="K5095">
        <v>8</v>
      </c>
      <c r="L5095">
        <v>40.880000000000003</v>
      </c>
      <c r="M5095">
        <v>3.2000000000000001E-2</v>
      </c>
      <c r="O5095" s="12">
        <f>VLOOKUP(C5095,[3]May!$C:$Z,24,FALSE)</f>
        <v>2019</v>
      </c>
    </row>
    <row r="5096" spans="1:15" x14ac:dyDescent="0.25">
      <c r="A5096" t="s">
        <v>1245</v>
      </c>
      <c r="C5096" t="s">
        <v>1319</v>
      </c>
      <c r="E5096">
        <v>2</v>
      </c>
      <c r="F5096" t="s">
        <v>1247</v>
      </c>
      <c r="J5096" t="s">
        <v>23</v>
      </c>
      <c r="K5096">
        <v>4</v>
      </c>
      <c r="L5096">
        <v>20.440000000000001</v>
      </c>
      <c r="M5096">
        <v>1.6E-2</v>
      </c>
      <c r="O5096" s="12">
        <f>VLOOKUP(C5096,[3]May!$C:$Z,24,FALSE)</f>
        <v>2019</v>
      </c>
    </row>
    <row r="5097" spans="1:15" x14ac:dyDescent="0.25">
      <c r="A5097" t="s">
        <v>1245</v>
      </c>
      <c r="C5097" t="s">
        <v>1319</v>
      </c>
      <c r="E5097">
        <v>2</v>
      </c>
      <c r="F5097" t="s">
        <v>1247</v>
      </c>
      <c r="J5097" t="s">
        <v>23</v>
      </c>
      <c r="K5097">
        <v>4</v>
      </c>
      <c r="L5097">
        <v>260.52</v>
      </c>
      <c r="M5097">
        <v>0.20399999999999999</v>
      </c>
      <c r="O5097" s="12">
        <f>VLOOKUP(C5097,[3]May!$C:$Z,24,FALSE)</f>
        <v>2019</v>
      </c>
    </row>
    <row r="5098" spans="1:15" x14ac:dyDescent="0.25">
      <c r="A5098" t="s">
        <v>1245</v>
      </c>
      <c r="C5098" t="s">
        <v>1319</v>
      </c>
      <c r="E5098">
        <v>2</v>
      </c>
      <c r="F5098" t="s">
        <v>1247</v>
      </c>
      <c r="J5098" t="s">
        <v>23</v>
      </c>
      <c r="K5098">
        <v>5</v>
      </c>
      <c r="L5098">
        <v>325.64999999999998</v>
      </c>
      <c r="M5098">
        <v>0.255</v>
      </c>
      <c r="O5098" s="12">
        <f>VLOOKUP(C5098,[3]May!$C:$Z,24,FALSE)</f>
        <v>2019</v>
      </c>
    </row>
    <row r="5099" spans="1:15" x14ac:dyDescent="0.25">
      <c r="A5099" t="s">
        <v>1245</v>
      </c>
      <c r="C5099" t="s">
        <v>1319</v>
      </c>
      <c r="E5099">
        <v>2</v>
      </c>
      <c r="F5099" t="s">
        <v>1247</v>
      </c>
      <c r="J5099" t="s">
        <v>23</v>
      </c>
      <c r="K5099">
        <v>7</v>
      </c>
      <c r="L5099">
        <v>35.770000000000003</v>
      </c>
      <c r="M5099">
        <v>2.8000000000000001E-2</v>
      </c>
      <c r="O5099" s="12">
        <f>VLOOKUP(C5099,[3]May!$C:$Z,24,FALSE)</f>
        <v>2019</v>
      </c>
    </row>
    <row r="5100" spans="1:15" x14ac:dyDescent="0.25">
      <c r="A5100" t="s">
        <v>1245</v>
      </c>
      <c r="C5100" t="s">
        <v>1319</v>
      </c>
      <c r="E5100">
        <v>2</v>
      </c>
      <c r="F5100" t="s">
        <v>1247</v>
      </c>
      <c r="J5100" t="s">
        <v>23</v>
      </c>
      <c r="K5100">
        <v>3</v>
      </c>
      <c r="L5100">
        <v>15.33</v>
      </c>
      <c r="M5100">
        <v>1.2E-2</v>
      </c>
      <c r="O5100" s="12">
        <f>VLOOKUP(C5100,[3]May!$C:$Z,24,FALSE)</f>
        <v>2019</v>
      </c>
    </row>
    <row r="5101" spans="1:15" x14ac:dyDescent="0.25">
      <c r="A5101" t="s">
        <v>1245</v>
      </c>
      <c r="C5101" t="s">
        <v>1319</v>
      </c>
      <c r="E5101">
        <v>2</v>
      </c>
      <c r="F5101" t="s">
        <v>1247</v>
      </c>
      <c r="J5101" t="s">
        <v>23</v>
      </c>
      <c r="K5101">
        <v>4</v>
      </c>
      <c r="L5101">
        <v>20.440000000000001</v>
      </c>
      <c r="M5101">
        <v>1.6E-2</v>
      </c>
      <c r="O5101" s="12">
        <f>VLOOKUP(C5101,[3]May!$C:$Z,24,FALSE)</f>
        <v>2019</v>
      </c>
    </row>
    <row r="5102" spans="1:15" x14ac:dyDescent="0.25">
      <c r="A5102" t="s">
        <v>1245</v>
      </c>
      <c r="C5102" t="s">
        <v>1319</v>
      </c>
      <c r="E5102">
        <v>2</v>
      </c>
      <c r="F5102" t="s">
        <v>1247</v>
      </c>
      <c r="J5102" t="s">
        <v>23</v>
      </c>
      <c r="K5102">
        <v>11</v>
      </c>
      <c r="L5102">
        <v>716.43</v>
      </c>
      <c r="M5102">
        <v>0.56100000000000005</v>
      </c>
      <c r="O5102" s="12">
        <f>VLOOKUP(C5102,[3]May!$C:$Z,24,FALSE)</f>
        <v>2019</v>
      </c>
    </row>
    <row r="5103" spans="1:15" x14ac:dyDescent="0.25">
      <c r="A5103" t="s">
        <v>1245</v>
      </c>
      <c r="C5103" t="s">
        <v>1319</v>
      </c>
      <c r="E5103">
        <v>2</v>
      </c>
      <c r="F5103" t="s">
        <v>1247</v>
      </c>
      <c r="J5103" t="s">
        <v>23</v>
      </c>
      <c r="K5103">
        <v>5</v>
      </c>
      <c r="L5103">
        <v>325.64999999999998</v>
      </c>
      <c r="M5103">
        <v>0.255</v>
      </c>
      <c r="O5103" s="12">
        <f>VLOOKUP(C5103,[3]May!$C:$Z,24,FALSE)</f>
        <v>2019</v>
      </c>
    </row>
    <row r="5104" spans="1:15" x14ac:dyDescent="0.25">
      <c r="A5104" t="s">
        <v>1245</v>
      </c>
      <c r="C5104" t="s">
        <v>1319</v>
      </c>
      <c r="E5104">
        <v>2</v>
      </c>
      <c r="F5104" t="s">
        <v>1247</v>
      </c>
      <c r="J5104" t="s">
        <v>23</v>
      </c>
      <c r="K5104">
        <v>3</v>
      </c>
      <c r="L5104">
        <v>15.33</v>
      </c>
      <c r="M5104">
        <v>1.2E-2</v>
      </c>
      <c r="O5104" s="12">
        <f>VLOOKUP(C5104,[3]May!$C:$Z,24,FALSE)</f>
        <v>2019</v>
      </c>
    </row>
    <row r="5105" spans="1:15" x14ac:dyDescent="0.25">
      <c r="A5105" t="s">
        <v>1245</v>
      </c>
      <c r="C5105" t="s">
        <v>1319</v>
      </c>
      <c r="E5105">
        <v>2</v>
      </c>
      <c r="F5105" t="s">
        <v>1247</v>
      </c>
      <c r="J5105" t="s">
        <v>23</v>
      </c>
      <c r="K5105">
        <v>6</v>
      </c>
      <c r="L5105">
        <v>390.78</v>
      </c>
      <c r="M5105">
        <v>0.30599999999999999</v>
      </c>
      <c r="O5105" s="12">
        <f>VLOOKUP(C5105,[3]May!$C:$Z,24,FALSE)</f>
        <v>2019</v>
      </c>
    </row>
    <row r="5106" spans="1:15" x14ac:dyDescent="0.25">
      <c r="A5106" t="s">
        <v>1245</v>
      </c>
      <c r="C5106" t="s">
        <v>1319</v>
      </c>
      <c r="E5106">
        <v>2</v>
      </c>
      <c r="F5106" t="s">
        <v>1247</v>
      </c>
      <c r="J5106" t="s">
        <v>23</v>
      </c>
      <c r="K5106">
        <v>2</v>
      </c>
      <c r="L5106">
        <v>130.26</v>
      </c>
      <c r="M5106">
        <v>0.10199999999999999</v>
      </c>
      <c r="O5106" s="12">
        <f>VLOOKUP(C5106,[3]May!$C:$Z,24,FALSE)</f>
        <v>2019</v>
      </c>
    </row>
    <row r="5107" spans="1:15" x14ac:dyDescent="0.25">
      <c r="A5107" t="s">
        <v>1245</v>
      </c>
      <c r="C5107" t="s">
        <v>1319</v>
      </c>
      <c r="E5107">
        <v>2</v>
      </c>
      <c r="F5107" t="s">
        <v>1247</v>
      </c>
      <c r="J5107" t="s">
        <v>23</v>
      </c>
      <c r="K5107">
        <v>6</v>
      </c>
      <c r="L5107">
        <v>30.66</v>
      </c>
      <c r="M5107">
        <v>2.4E-2</v>
      </c>
      <c r="O5107" s="12">
        <f>VLOOKUP(C5107,[3]May!$C:$Z,24,FALSE)</f>
        <v>2019</v>
      </c>
    </row>
    <row r="5108" spans="1:15" x14ac:dyDescent="0.25">
      <c r="A5108" t="s">
        <v>1245</v>
      </c>
      <c r="C5108" t="s">
        <v>1319</v>
      </c>
      <c r="E5108">
        <v>8</v>
      </c>
      <c r="F5108" t="s">
        <v>1251</v>
      </c>
      <c r="J5108" t="s">
        <v>23</v>
      </c>
      <c r="K5108">
        <v>6</v>
      </c>
      <c r="L5108">
        <v>330.36</v>
      </c>
      <c r="M5108">
        <v>0.19320000000000001</v>
      </c>
      <c r="O5108" s="12">
        <f>VLOOKUP(C5108,[3]May!$C:$Z,24,FALSE)</f>
        <v>2019</v>
      </c>
    </row>
    <row r="5109" spans="1:15" x14ac:dyDescent="0.25">
      <c r="A5109" t="s">
        <v>1245</v>
      </c>
      <c r="C5109" t="s">
        <v>1319</v>
      </c>
      <c r="E5109">
        <v>2</v>
      </c>
      <c r="F5109" t="s">
        <v>1247</v>
      </c>
      <c r="J5109" t="s">
        <v>23</v>
      </c>
      <c r="K5109">
        <v>5</v>
      </c>
      <c r="L5109">
        <v>25.55</v>
      </c>
      <c r="M5109">
        <v>0.02</v>
      </c>
      <c r="O5109" s="12">
        <f>VLOOKUP(C5109,[3]May!$C:$Z,24,FALSE)</f>
        <v>2019</v>
      </c>
    </row>
    <row r="5110" spans="1:15" x14ac:dyDescent="0.25">
      <c r="A5110" t="s">
        <v>1245</v>
      </c>
      <c r="C5110" t="s">
        <v>1319</v>
      </c>
      <c r="E5110">
        <v>2</v>
      </c>
      <c r="F5110" t="s">
        <v>1247</v>
      </c>
      <c r="J5110" t="s">
        <v>23</v>
      </c>
      <c r="K5110">
        <v>3</v>
      </c>
      <c r="L5110">
        <v>195.39</v>
      </c>
      <c r="M5110">
        <v>0.153</v>
      </c>
      <c r="O5110" s="12">
        <f>VLOOKUP(C5110,[3]May!$C:$Z,24,FALSE)</f>
        <v>2019</v>
      </c>
    </row>
    <row r="5111" spans="1:15" x14ac:dyDescent="0.25">
      <c r="A5111" t="s">
        <v>1245</v>
      </c>
      <c r="C5111" t="s">
        <v>1319</v>
      </c>
      <c r="E5111">
        <v>2</v>
      </c>
      <c r="F5111" t="s">
        <v>1247</v>
      </c>
      <c r="J5111" t="s">
        <v>23</v>
      </c>
      <c r="K5111">
        <v>4</v>
      </c>
      <c r="L5111">
        <v>260.52</v>
      </c>
      <c r="M5111">
        <v>0.20399999999999999</v>
      </c>
      <c r="O5111" s="12">
        <f>VLOOKUP(C5111,[3]May!$C:$Z,24,FALSE)</f>
        <v>2019</v>
      </c>
    </row>
    <row r="5112" spans="1:15" x14ac:dyDescent="0.25">
      <c r="A5112" t="s">
        <v>1245</v>
      </c>
      <c r="C5112" t="s">
        <v>1319</v>
      </c>
      <c r="E5112">
        <v>2</v>
      </c>
      <c r="F5112" t="s">
        <v>1247</v>
      </c>
      <c r="J5112" t="s">
        <v>23</v>
      </c>
      <c r="K5112">
        <v>5</v>
      </c>
      <c r="L5112">
        <v>25.55</v>
      </c>
      <c r="M5112">
        <v>0.02</v>
      </c>
      <c r="O5112" s="12">
        <f>VLOOKUP(C5112,[3]May!$C:$Z,24,FALSE)</f>
        <v>2019</v>
      </c>
    </row>
    <row r="5113" spans="1:15" x14ac:dyDescent="0.25">
      <c r="A5113" t="s">
        <v>1245</v>
      </c>
      <c r="C5113" t="s">
        <v>1319</v>
      </c>
      <c r="E5113">
        <v>2</v>
      </c>
      <c r="F5113" t="s">
        <v>1247</v>
      </c>
      <c r="J5113" t="s">
        <v>23</v>
      </c>
      <c r="K5113">
        <v>5</v>
      </c>
      <c r="L5113">
        <v>325.64999999999998</v>
      </c>
      <c r="M5113">
        <v>0.255</v>
      </c>
      <c r="O5113" s="12">
        <f>VLOOKUP(C5113,[3]May!$C:$Z,24,FALSE)</f>
        <v>2019</v>
      </c>
    </row>
    <row r="5114" spans="1:15" x14ac:dyDescent="0.25">
      <c r="A5114" t="s">
        <v>1245</v>
      </c>
      <c r="C5114" t="s">
        <v>1319</v>
      </c>
      <c r="E5114">
        <v>2</v>
      </c>
      <c r="F5114" t="s">
        <v>1247</v>
      </c>
      <c r="J5114" t="s">
        <v>23</v>
      </c>
      <c r="K5114">
        <v>7</v>
      </c>
      <c r="L5114">
        <v>35.770000000000003</v>
      </c>
      <c r="M5114">
        <v>2.8000000000000001E-2</v>
      </c>
      <c r="O5114" s="12">
        <f>VLOOKUP(C5114,[3]May!$C:$Z,24,FALSE)</f>
        <v>2019</v>
      </c>
    </row>
    <row r="5115" spans="1:15" x14ac:dyDescent="0.25">
      <c r="A5115" t="s">
        <v>1245</v>
      </c>
      <c r="C5115" t="s">
        <v>1319</v>
      </c>
      <c r="E5115">
        <v>2</v>
      </c>
      <c r="F5115" t="s">
        <v>1247</v>
      </c>
      <c r="J5115" t="s">
        <v>23</v>
      </c>
      <c r="K5115">
        <v>5</v>
      </c>
      <c r="L5115">
        <v>325.64999999999998</v>
      </c>
      <c r="M5115">
        <v>0.255</v>
      </c>
      <c r="O5115" s="12">
        <f>VLOOKUP(C5115,[3]May!$C:$Z,24,FALSE)</f>
        <v>2019</v>
      </c>
    </row>
    <row r="5116" spans="1:15" x14ac:dyDescent="0.25">
      <c r="A5116" t="s">
        <v>1245</v>
      </c>
      <c r="C5116" t="s">
        <v>1319</v>
      </c>
      <c r="E5116">
        <v>2</v>
      </c>
      <c r="F5116" t="s">
        <v>1247</v>
      </c>
      <c r="J5116" t="s">
        <v>23</v>
      </c>
      <c r="K5116">
        <v>3</v>
      </c>
      <c r="L5116">
        <v>195.39</v>
      </c>
      <c r="M5116">
        <v>0.153</v>
      </c>
      <c r="O5116" s="12">
        <f>VLOOKUP(C5116,[3]May!$C:$Z,24,FALSE)</f>
        <v>2019</v>
      </c>
    </row>
    <row r="5117" spans="1:15" x14ac:dyDescent="0.25">
      <c r="A5117" t="s">
        <v>1245</v>
      </c>
      <c r="C5117" t="s">
        <v>1319</v>
      </c>
      <c r="E5117">
        <v>2</v>
      </c>
      <c r="F5117" t="s">
        <v>1247</v>
      </c>
      <c r="J5117" t="s">
        <v>23</v>
      </c>
      <c r="K5117">
        <v>2</v>
      </c>
      <c r="L5117">
        <v>130.26</v>
      </c>
      <c r="M5117">
        <v>0.10199999999999999</v>
      </c>
      <c r="O5117" s="12">
        <f>VLOOKUP(C5117,[3]May!$C:$Z,24,FALSE)</f>
        <v>2019</v>
      </c>
    </row>
    <row r="5118" spans="1:15" x14ac:dyDescent="0.25">
      <c r="A5118" t="s">
        <v>1245</v>
      </c>
      <c r="C5118" t="s">
        <v>1319</v>
      </c>
      <c r="E5118">
        <v>2</v>
      </c>
      <c r="F5118" t="s">
        <v>1247</v>
      </c>
      <c r="J5118" t="s">
        <v>23</v>
      </c>
      <c r="K5118">
        <v>9</v>
      </c>
      <c r="L5118">
        <v>45.99</v>
      </c>
      <c r="M5118">
        <v>3.5999999999999997E-2</v>
      </c>
      <c r="O5118" s="12">
        <f>VLOOKUP(C5118,[3]May!$C:$Z,24,FALSE)</f>
        <v>2019</v>
      </c>
    </row>
    <row r="5119" spans="1:15" x14ac:dyDescent="0.25">
      <c r="A5119" t="s">
        <v>1245</v>
      </c>
      <c r="C5119" t="s">
        <v>1319</v>
      </c>
      <c r="E5119">
        <v>2</v>
      </c>
      <c r="F5119" t="s">
        <v>1247</v>
      </c>
      <c r="J5119" t="s">
        <v>23</v>
      </c>
      <c r="K5119">
        <v>13</v>
      </c>
      <c r="L5119">
        <v>66.430000000000007</v>
      </c>
      <c r="M5119">
        <v>5.1999999999999998E-2</v>
      </c>
      <c r="O5119" s="12">
        <f>VLOOKUP(C5119,[3]May!$C:$Z,24,FALSE)</f>
        <v>2019</v>
      </c>
    </row>
    <row r="5120" spans="1:15" x14ac:dyDescent="0.25">
      <c r="A5120" t="s">
        <v>1245</v>
      </c>
      <c r="C5120" t="s">
        <v>1319</v>
      </c>
      <c r="E5120">
        <v>2</v>
      </c>
      <c r="F5120" t="s">
        <v>1247</v>
      </c>
      <c r="J5120" t="s">
        <v>23</v>
      </c>
      <c r="K5120">
        <v>12</v>
      </c>
      <c r="L5120">
        <v>61.32</v>
      </c>
      <c r="M5120">
        <v>4.8000000000000001E-2</v>
      </c>
      <c r="O5120" s="12">
        <f>VLOOKUP(C5120,[3]May!$C:$Z,24,FALSE)</f>
        <v>2019</v>
      </c>
    </row>
    <row r="5121" spans="1:15" x14ac:dyDescent="0.25">
      <c r="A5121" t="s">
        <v>1245</v>
      </c>
      <c r="C5121" t="s">
        <v>1319</v>
      </c>
      <c r="E5121">
        <v>2</v>
      </c>
      <c r="F5121" t="s">
        <v>1247</v>
      </c>
      <c r="J5121" t="s">
        <v>23</v>
      </c>
      <c r="K5121">
        <v>9</v>
      </c>
      <c r="L5121">
        <v>586.16999999999996</v>
      </c>
      <c r="M5121">
        <v>0.45900000000000002</v>
      </c>
      <c r="O5121" s="12">
        <f>VLOOKUP(C5121,[3]May!$C:$Z,24,FALSE)</f>
        <v>2019</v>
      </c>
    </row>
    <row r="5122" spans="1:15" x14ac:dyDescent="0.25">
      <c r="A5122" t="s">
        <v>1245</v>
      </c>
      <c r="C5122" t="s">
        <v>1319</v>
      </c>
      <c r="E5122">
        <v>12</v>
      </c>
      <c r="F5122" t="s">
        <v>1253</v>
      </c>
      <c r="J5122" t="s">
        <v>23</v>
      </c>
      <c r="K5122">
        <v>1</v>
      </c>
      <c r="L5122">
        <v>61.2</v>
      </c>
      <c r="M5122">
        <v>8.3370000000000007E-3</v>
      </c>
      <c r="O5122" s="12">
        <f>VLOOKUP(C5122,[3]May!$C:$Z,24,FALSE)</f>
        <v>2019</v>
      </c>
    </row>
    <row r="5123" spans="1:15" x14ac:dyDescent="0.25">
      <c r="A5123" t="s">
        <v>1245</v>
      </c>
      <c r="C5123" t="s">
        <v>1319</v>
      </c>
      <c r="E5123">
        <v>2</v>
      </c>
      <c r="F5123" t="s">
        <v>1247</v>
      </c>
      <c r="J5123" t="s">
        <v>23</v>
      </c>
      <c r="K5123">
        <v>13</v>
      </c>
      <c r="L5123">
        <v>66.430000000000007</v>
      </c>
      <c r="M5123">
        <v>5.1999999999999998E-2</v>
      </c>
      <c r="O5123" s="12">
        <f>VLOOKUP(C5123,[3]May!$C:$Z,24,FALSE)</f>
        <v>2019</v>
      </c>
    </row>
    <row r="5124" spans="1:15" x14ac:dyDescent="0.25">
      <c r="A5124" t="s">
        <v>1245</v>
      </c>
      <c r="C5124" t="s">
        <v>1319</v>
      </c>
      <c r="E5124">
        <v>2</v>
      </c>
      <c r="F5124" t="s">
        <v>1247</v>
      </c>
      <c r="J5124" t="s">
        <v>23</v>
      </c>
      <c r="K5124">
        <v>6</v>
      </c>
      <c r="L5124">
        <v>390.78</v>
      </c>
      <c r="M5124">
        <v>0.30599999999999999</v>
      </c>
      <c r="O5124" s="12">
        <f>VLOOKUP(C5124,[3]May!$C:$Z,24,FALSE)</f>
        <v>2019</v>
      </c>
    </row>
    <row r="5125" spans="1:15" x14ac:dyDescent="0.25">
      <c r="A5125" t="s">
        <v>1245</v>
      </c>
      <c r="C5125" t="s">
        <v>1319</v>
      </c>
      <c r="E5125">
        <v>2</v>
      </c>
      <c r="F5125" t="s">
        <v>1247</v>
      </c>
      <c r="J5125" t="s">
        <v>23</v>
      </c>
      <c r="K5125">
        <v>3</v>
      </c>
      <c r="L5125">
        <v>15.33</v>
      </c>
      <c r="M5125">
        <v>1.2E-2</v>
      </c>
      <c r="O5125" s="12">
        <f>VLOOKUP(C5125,[3]May!$C:$Z,24,FALSE)</f>
        <v>2019</v>
      </c>
    </row>
    <row r="5126" spans="1:15" x14ac:dyDescent="0.25">
      <c r="A5126" t="s">
        <v>1245</v>
      </c>
      <c r="C5126" t="s">
        <v>1319</v>
      </c>
      <c r="E5126">
        <v>2</v>
      </c>
      <c r="F5126" t="s">
        <v>1247</v>
      </c>
      <c r="J5126" t="s">
        <v>23</v>
      </c>
      <c r="K5126">
        <v>9</v>
      </c>
      <c r="L5126">
        <v>45.99</v>
      </c>
      <c r="M5126">
        <v>3.5999999999999997E-2</v>
      </c>
      <c r="O5126" s="12">
        <f>VLOOKUP(C5126,[3]May!$C:$Z,24,FALSE)</f>
        <v>2019</v>
      </c>
    </row>
    <row r="5127" spans="1:15" x14ac:dyDescent="0.25">
      <c r="A5127" t="s">
        <v>1245</v>
      </c>
      <c r="C5127" t="s">
        <v>1319</v>
      </c>
      <c r="E5127">
        <v>2</v>
      </c>
      <c r="F5127" t="s">
        <v>1247</v>
      </c>
      <c r="J5127" t="s">
        <v>23</v>
      </c>
      <c r="K5127">
        <v>6</v>
      </c>
      <c r="L5127">
        <v>30.66</v>
      </c>
      <c r="M5127">
        <v>2.4E-2</v>
      </c>
      <c r="O5127" s="12">
        <f>VLOOKUP(C5127,[3]May!$C:$Z,24,FALSE)</f>
        <v>2019</v>
      </c>
    </row>
    <row r="5128" spans="1:15" x14ac:dyDescent="0.25">
      <c r="A5128" t="s">
        <v>1245</v>
      </c>
      <c r="C5128" t="s">
        <v>1319</v>
      </c>
      <c r="E5128">
        <v>2</v>
      </c>
      <c r="F5128" t="s">
        <v>1247</v>
      </c>
      <c r="J5128" t="s">
        <v>23</v>
      </c>
      <c r="K5128">
        <v>2</v>
      </c>
      <c r="L5128">
        <v>130.26</v>
      </c>
      <c r="M5128">
        <v>0.10199999999999999</v>
      </c>
      <c r="O5128" s="12">
        <f>VLOOKUP(C5128,[3]May!$C:$Z,24,FALSE)</f>
        <v>2019</v>
      </c>
    </row>
    <row r="5129" spans="1:15" x14ac:dyDescent="0.25">
      <c r="A5129" t="s">
        <v>1245</v>
      </c>
      <c r="C5129" t="s">
        <v>1319</v>
      </c>
      <c r="E5129">
        <v>2</v>
      </c>
      <c r="F5129" t="s">
        <v>1247</v>
      </c>
      <c r="J5129" t="s">
        <v>23</v>
      </c>
      <c r="K5129">
        <v>14</v>
      </c>
      <c r="L5129">
        <v>71.540000000000006</v>
      </c>
      <c r="M5129">
        <v>5.6000000000000001E-2</v>
      </c>
      <c r="O5129" s="12">
        <f>VLOOKUP(C5129,[3]May!$C:$Z,24,FALSE)</f>
        <v>2019</v>
      </c>
    </row>
    <row r="5130" spans="1:15" x14ac:dyDescent="0.25">
      <c r="A5130" t="s">
        <v>1245</v>
      </c>
      <c r="C5130" t="s">
        <v>1319</v>
      </c>
      <c r="E5130">
        <v>12</v>
      </c>
      <c r="F5130" t="s">
        <v>1253</v>
      </c>
      <c r="J5130" t="s">
        <v>23</v>
      </c>
      <c r="K5130">
        <v>1</v>
      </c>
      <c r="L5130">
        <v>61.2</v>
      </c>
      <c r="M5130">
        <v>8.3370000000000007E-3</v>
      </c>
      <c r="O5130" s="12">
        <f>VLOOKUP(C5130,[3]May!$C:$Z,24,FALSE)</f>
        <v>2019</v>
      </c>
    </row>
    <row r="5131" spans="1:15" x14ac:dyDescent="0.25">
      <c r="A5131" t="s">
        <v>1245</v>
      </c>
      <c r="C5131" t="s">
        <v>1319</v>
      </c>
      <c r="E5131">
        <v>2</v>
      </c>
      <c r="F5131" t="s">
        <v>1247</v>
      </c>
      <c r="J5131" t="s">
        <v>23</v>
      </c>
      <c r="K5131">
        <v>7</v>
      </c>
      <c r="L5131">
        <v>35.770000000000003</v>
      </c>
      <c r="M5131">
        <v>2.8000000000000001E-2</v>
      </c>
      <c r="O5131" s="12">
        <f>VLOOKUP(C5131,[3]May!$C:$Z,24,FALSE)</f>
        <v>2019</v>
      </c>
    </row>
    <row r="5132" spans="1:15" x14ac:dyDescent="0.25">
      <c r="A5132" t="s">
        <v>1245</v>
      </c>
      <c r="C5132" t="s">
        <v>1319</v>
      </c>
      <c r="E5132">
        <v>2</v>
      </c>
      <c r="F5132" t="s">
        <v>1247</v>
      </c>
      <c r="J5132" t="s">
        <v>23</v>
      </c>
      <c r="K5132">
        <v>8</v>
      </c>
      <c r="L5132">
        <v>40.880000000000003</v>
      </c>
      <c r="M5132">
        <v>3.2000000000000001E-2</v>
      </c>
      <c r="O5132" s="12">
        <f>VLOOKUP(C5132,[3]May!$C:$Z,24,FALSE)</f>
        <v>2019</v>
      </c>
    </row>
    <row r="5133" spans="1:15" x14ac:dyDescent="0.25">
      <c r="A5133" t="s">
        <v>1245</v>
      </c>
      <c r="C5133" t="s">
        <v>1319</v>
      </c>
      <c r="E5133">
        <v>12</v>
      </c>
      <c r="F5133" t="s">
        <v>1253</v>
      </c>
      <c r="J5133" t="s">
        <v>23</v>
      </c>
      <c r="K5133">
        <v>1</v>
      </c>
      <c r="L5133">
        <v>61.2</v>
      </c>
      <c r="M5133">
        <v>8.3370000000000007E-3</v>
      </c>
      <c r="O5133" s="12">
        <f>VLOOKUP(C5133,[3]May!$C:$Z,24,FALSE)</f>
        <v>2019</v>
      </c>
    </row>
    <row r="5134" spans="1:15" x14ac:dyDescent="0.25">
      <c r="A5134" t="s">
        <v>1245</v>
      </c>
      <c r="C5134" t="s">
        <v>1319</v>
      </c>
      <c r="E5134">
        <v>12</v>
      </c>
      <c r="F5134" t="s">
        <v>1253</v>
      </c>
      <c r="J5134" t="s">
        <v>23</v>
      </c>
      <c r="K5134">
        <v>1</v>
      </c>
      <c r="L5134">
        <v>61.2</v>
      </c>
      <c r="M5134">
        <v>8.3370000000000007E-3</v>
      </c>
      <c r="O5134" s="12">
        <f>VLOOKUP(C5134,[3]May!$C:$Z,24,FALSE)</f>
        <v>2019</v>
      </c>
    </row>
    <row r="5135" spans="1:15" x14ac:dyDescent="0.25">
      <c r="A5135" t="s">
        <v>1245</v>
      </c>
      <c r="C5135" t="s">
        <v>1319</v>
      </c>
      <c r="E5135">
        <v>2</v>
      </c>
      <c r="F5135" t="s">
        <v>1247</v>
      </c>
      <c r="J5135" t="s">
        <v>23</v>
      </c>
      <c r="K5135">
        <v>5</v>
      </c>
      <c r="L5135">
        <v>325.64999999999998</v>
      </c>
      <c r="M5135">
        <v>0.255</v>
      </c>
      <c r="O5135" s="12">
        <f>VLOOKUP(C5135,[3]May!$C:$Z,24,FALSE)</f>
        <v>2019</v>
      </c>
    </row>
    <row r="5136" spans="1:15" x14ac:dyDescent="0.25">
      <c r="A5136" t="s">
        <v>1245</v>
      </c>
      <c r="C5136" t="s">
        <v>1319</v>
      </c>
      <c r="E5136">
        <v>2</v>
      </c>
      <c r="F5136" t="s">
        <v>1247</v>
      </c>
      <c r="J5136" t="s">
        <v>23</v>
      </c>
      <c r="K5136">
        <v>6</v>
      </c>
      <c r="L5136">
        <v>30.66</v>
      </c>
      <c r="M5136">
        <v>2.4E-2</v>
      </c>
      <c r="O5136" s="12">
        <f>VLOOKUP(C5136,[3]May!$C:$Z,24,FALSE)</f>
        <v>2019</v>
      </c>
    </row>
    <row r="5137" spans="1:15" x14ac:dyDescent="0.25">
      <c r="A5137" t="s">
        <v>1245</v>
      </c>
      <c r="C5137" t="s">
        <v>1319</v>
      </c>
      <c r="E5137">
        <v>2</v>
      </c>
      <c r="F5137" t="s">
        <v>1247</v>
      </c>
      <c r="J5137" t="s">
        <v>23</v>
      </c>
      <c r="K5137">
        <v>5</v>
      </c>
      <c r="L5137">
        <v>25.55</v>
      </c>
      <c r="M5137">
        <v>0.02</v>
      </c>
      <c r="O5137" s="12">
        <f>VLOOKUP(C5137,[3]May!$C:$Z,24,FALSE)</f>
        <v>2019</v>
      </c>
    </row>
    <row r="5138" spans="1:15" x14ac:dyDescent="0.25">
      <c r="A5138" t="s">
        <v>1245</v>
      </c>
      <c r="C5138" t="s">
        <v>1319</v>
      </c>
      <c r="E5138">
        <v>2</v>
      </c>
      <c r="F5138" t="s">
        <v>1247</v>
      </c>
      <c r="J5138" t="s">
        <v>23</v>
      </c>
      <c r="K5138">
        <v>10</v>
      </c>
      <c r="L5138">
        <v>651.29999999999995</v>
      </c>
      <c r="M5138">
        <v>0.51</v>
      </c>
      <c r="O5138" s="12">
        <f>VLOOKUP(C5138,[3]May!$C:$Z,24,FALSE)</f>
        <v>2019</v>
      </c>
    </row>
    <row r="5139" spans="1:15" x14ac:dyDescent="0.25">
      <c r="A5139" t="s">
        <v>1245</v>
      </c>
      <c r="C5139" t="s">
        <v>1319</v>
      </c>
      <c r="E5139">
        <v>2</v>
      </c>
      <c r="F5139" t="s">
        <v>1247</v>
      </c>
      <c r="J5139" t="s">
        <v>23</v>
      </c>
      <c r="K5139">
        <v>1</v>
      </c>
      <c r="L5139">
        <v>65.13</v>
      </c>
      <c r="M5139">
        <v>5.0999999999999997E-2</v>
      </c>
      <c r="O5139" s="12">
        <f>VLOOKUP(C5139,[3]May!$C:$Z,24,FALSE)</f>
        <v>2019</v>
      </c>
    </row>
    <row r="5140" spans="1:15" x14ac:dyDescent="0.25">
      <c r="A5140" t="s">
        <v>1245</v>
      </c>
      <c r="C5140" t="s">
        <v>1319</v>
      </c>
      <c r="E5140">
        <v>2</v>
      </c>
      <c r="F5140" t="s">
        <v>1247</v>
      </c>
      <c r="J5140" t="s">
        <v>23</v>
      </c>
      <c r="K5140">
        <v>5</v>
      </c>
      <c r="L5140">
        <v>25.55</v>
      </c>
      <c r="M5140">
        <v>0.02</v>
      </c>
      <c r="O5140" s="12">
        <f>VLOOKUP(C5140,[3]May!$C:$Z,24,FALSE)</f>
        <v>2019</v>
      </c>
    </row>
    <row r="5141" spans="1:15" x14ac:dyDescent="0.25">
      <c r="A5141" t="s">
        <v>1245</v>
      </c>
      <c r="C5141" t="s">
        <v>1319</v>
      </c>
      <c r="E5141">
        <v>2</v>
      </c>
      <c r="F5141" t="s">
        <v>1247</v>
      </c>
      <c r="J5141" t="s">
        <v>23</v>
      </c>
      <c r="K5141">
        <v>2</v>
      </c>
      <c r="L5141">
        <v>10.220000000000001</v>
      </c>
      <c r="M5141">
        <v>8.0000000000000002E-3</v>
      </c>
      <c r="O5141" s="12">
        <f>VLOOKUP(C5141,[3]May!$C:$Z,24,FALSE)</f>
        <v>2019</v>
      </c>
    </row>
    <row r="5142" spans="1:15" x14ac:dyDescent="0.25">
      <c r="A5142" t="s">
        <v>1245</v>
      </c>
      <c r="C5142" t="s">
        <v>1319</v>
      </c>
      <c r="E5142">
        <v>2</v>
      </c>
      <c r="F5142" t="s">
        <v>1247</v>
      </c>
      <c r="J5142" t="s">
        <v>23</v>
      </c>
      <c r="K5142">
        <v>1</v>
      </c>
      <c r="L5142">
        <v>65.13</v>
      </c>
      <c r="M5142">
        <v>5.0999999999999997E-2</v>
      </c>
      <c r="O5142" s="12">
        <f>VLOOKUP(C5142,[3]May!$C:$Z,24,FALSE)</f>
        <v>2019</v>
      </c>
    </row>
    <row r="5143" spans="1:15" x14ac:dyDescent="0.25">
      <c r="A5143" t="s">
        <v>1245</v>
      </c>
      <c r="C5143" t="s">
        <v>1319</v>
      </c>
      <c r="E5143">
        <v>2</v>
      </c>
      <c r="F5143" t="s">
        <v>1247</v>
      </c>
      <c r="J5143" t="s">
        <v>23</v>
      </c>
      <c r="K5143">
        <v>11</v>
      </c>
      <c r="L5143">
        <v>56.21</v>
      </c>
      <c r="M5143">
        <v>4.3999999999999997E-2</v>
      </c>
      <c r="O5143" s="12">
        <f>VLOOKUP(C5143,[3]May!$C:$Z,24,FALSE)</f>
        <v>2019</v>
      </c>
    </row>
    <row r="5144" spans="1:15" x14ac:dyDescent="0.25">
      <c r="A5144" t="s">
        <v>1245</v>
      </c>
      <c r="C5144" t="s">
        <v>1319</v>
      </c>
      <c r="E5144">
        <v>2</v>
      </c>
      <c r="F5144" t="s">
        <v>1247</v>
      </c>
      <c r="J5144" t="s">
        <v>23</v>
      </c>
      <c r="K5144">
        <v>6</v>
      </c>
      <c r="L5144">
        <v>390.78</v>
      </c>
      <c r="M5144">
        <v>0.30599999999999999</v>
      </c>
      <c r="O5144" s="12">
        <f>VLOOKUP(C5144,[3]May!$C:$Z,24,FALSE)</f>
        <v>2019</v>
      </c>
    </row>
    <row r="5145" spans="1:15" x14ac:dyDescent="0.25">
      <c r="A5145" t="s">
        <v>1245</v>
      </c>
      <c r="C5145" t="s">
        <v>1319</v>
      </c>
      <c r="E5145">
        <v>2</v>
      </c>
      <c r="F5145" t="s">
        <v>1247</v>
      </c>
      <c r="J5145" t="s">
        <v>23</v>
      </c>
      <c r="K5145">
        <v>8</v>
      </c>
      <c r="L5145">
        <v>40.880000000000003</v>
      </c>
      <c r="M5145">
        <v>3.2000000000000001E-2</v>
      </c>
      <c r="O5145" s="12">
        <f>VLOOKUP(C5145,[3]May!$C:$Z,24,FALSE)</f>
        <v>2019</v>
      </c>
    </row>
    <row r="5146" spans="1:15" x14ac:dyDescent="0.25">
      <c r="A5146" t="s">
        <v>1245</v>
      </c>
      <c r="C5146" t="s">
        <v>1319</v>
      </c>
      <c r="E5146">
        <v>2</v>
      </c>
      <c r="F5146" t="s">
        <v>1247</v>
      </c>
      <c r="J5146" t="s">
        <v>23</v>
      </c>
      <c r="K5146">
        <v>4</v>
      </c>
      <c r="L5146">
        <v>20.440000000000001</v>
      </c>
      <c r="M5146">
        <v>1.6E-2</v>
      </c>
      <c r="O5146" s="12">
        <f>VLOOKUP(C5146,[3]May!$C:$Z,24,FALSE)</f>
        <v>2019</v>
      </c>
    </row>
    <row r="5147" spans="1:15" x14ac:dyDescent="0.25">
      <c r="A5147" t="s">
        <v>1245</v>
      </c>
      <c r="C5147" t="s">
        <v>1319</v>
      </c>
      <c r="E5147">
        <v>12</v>
      </c>
      <c r="F5147" t="s">
        <v>1253</v>
      </c>
      <c r="J5147" t="s">
        <v>23</v>
      </c>
      <c r="K5147">
        <v>1</v>
      </c>
      <c r="L5147">
        <v>61.2</v>
      </c>
      <c r="M5147">
        <v>8.3370000000000007E-3</v>
      </c>
      <c r="O5147" s="12">
        <f>VLOOKUP(C5147,[3]May!$C:$Z,24,FALSE)</f>
        <v>2019</v>
      </c>
    </row>
    <row r="5148" spans="1:15" x14ac:dyDescent="0.25">
      <c r="A5148" t="s">
        <v>1245</v>
      </c>
      <c r="C5148" t="s">
        <v>1319</v>
      </c>
      <c r="E5148">
        <v>2</v>
      </c>
      <c r="F5148" t="s">
        <v>1247</v>
      </c>
      <c r="J5148" t="s">
        <v>23</v>
      </c>
      <c r="K5148">
        <v>7</v>
      </c>
      <c r="L5148">
        <v>455.91</v>
      </c>
      <c r="M5148">
        <v>0.35699999999999998</v>
      </c>
      <c r="O5148" s="12">
        <f>VLOOKUP(C5148,[3]May!$C:$Z,24,FALSE)</f>
        <v>2019</v>
      </c>
    </row>
    <row r="5149" spans="1:15" x14ac:dyDescent="0.25">
      <c r="A5149" t="s">
        <v>1245</v>
      </c>
      <c r="C5149" t="s">
        <v>1319</v>
      </c>
      <c r="E5149">
        <v>2</v>
      </c>
      <c r="F5149" t="s">
        <v>1247</v>
      </c>
      <c r="J5149" t="s">
        <v>23</v>
      </c>
      <c r="K5149">
        <v>4</v>
      </c>
      <c r="L5149">
        <v>20.440000000000001</v>
      </c>
      <c r="M5149">
        <v>1.6E-2</v>
      </c>
      <c r="O5149" s="12">
        <f>VLOOKUP(C5149,[3]May!$C:$Z,24,FALSE)</f>
        <v>2019</v>
      </c>
    </row>
    <row r="5150" spans="1:15" x14ac:dyDescent="0.25">
      <c r="A5150" t="s">
        <v>1245</v>
      </c>
      <c r="C5150" t="s">
        <v>1319</v>
      </c>
      <c r="E5150">
        <v>2</v>
      </c>
      <c r="F5150" t="s">
        <v>1247</v>
      </c>
      <c r="J5150" t="s">
        <v>23</v>
      </c>
      <c r="K5150">
        <v>9</v>
      </c>
      <c r="L5150">
        <v>45.99</v>
      </c>
      <c r="M5150">
        <v>3.5999999999999997E-2</v>
      </c>
      <c r="O5150" s="12">
        <f>VLOOKUP(C5150,[3]May!$C:$Z,24,FALSE)</f>
        <v>2019</v>
      </c>
    </row>
    <row r="5151" spans="1:15" x14ac:dyDescent="0.25">
      <c r="A5151" t="s">
        <v>1245</v>
      </c>
      <c r="C5151" t="s">
        <v>1319</v>
      </c>
      <c r="E5151">
        <v>2</v>
      </c>
      <c r="F5151" t="s">
        <v>1247</v>
      </c>
      <c r="J5151" t="s">
        <v>23</v>
      </c>
      <c r="K5151">
        <v>4</v>
      </c>
      <c r="L5151">
        <v>260.52</v>
      </c>
      <c r="M5151">
        <v>0.20399999999999999</v>
      </c>
      <c r="O5151" s="12">
        <f>VLOOKUP(C5151,[3]May!$C:$Z,24,FALSE)</f>
        <v>2019</v>
      </c>
    </row>
    <row r="5152" spans="1:15" x14ac:dyDescent="0.25">
      <c r="A5152" t="s">
        <v>1245</v>
      </c>
      <c r="C5152" t="s">
        <v>1319</v>
      </c>
      <c r="E5152">
        <v>2</v>
      </c>
      <c r="F5152" t="s">
        <v>1247</v>
      </c>
      <c r="J5152" t="s">
        <v>23</v>
      </c>
      <c r="K5152">
        <v>15</v>
      </c>
      <c r="L5152">
        <v>76.650000000000006</v>
      </c>
      <c r="M5152">
        <v>0.06</v>
      </c>
      <c r="O5152" s="12">
        <f>VLOOKUP(C5152,[3]May!$C:$Z,24,FALSE)</f>
        <v>2019</v>
      </c>
    </row>
    <row r="5153" spans="1:15" x14ac:dyDescent="0.25">
      <c r="A5153" t="s">
        <v>1245</v>
      </c>
      <c r="C5153" t="s">
        <v>1319</v>
      </c>
      <c r="E5153">
        <v>12</v>
      </c>
      <c r="F5153" t="s">
        <v>1253</v>
      </c>
      <c r="J5153" t="s">
        <v>23</v>
      </c>
      <c r="K5153">
        <v>1</v>
      </c>
      <c r="L5153">
        <v>61.2</v>
      </c>
      <c r="M5153">
        <v>8.3370000000000007E-3</v>
      </c>
      <c r="O5153" s="12">
        <f>VLOOKUP(C5153,[3]May!$C:$Z,24,FALSE)</f>
        <v>2019</v>
      </c>
    </row>
    <row r="5154" spans="1:15" x14ac:dyDescent="0.25">
      <c r="A5154" t="s">
        <v>1245</v>
      </c>
      <c r="C5154" t="s">
        <v>1319</v>
      </c>
      <c r="E5154">
        <v>2</v>
      </c>
      <c r="F5154" t="s">
        <v>1247</v>
      </c>
      <c r="J5154" t="s">
        <v>23</v>
      </c>
      <c r="K5154">
        <v>2</v>
      </c>
      <c r="L5154">
        <v>130.26</v>
      </c>
      <c r="M5154">
        <v>0.10199999999999999</v>
      </c>
      <c r="O5154" s="12">
        <f>VLOOKUP(C5154,[3]May!$C:$Z,24,FALSE)</f>
        <v>2019</v>
      </c>
    </row>
    <row r="5155" spans="1:15" x14ac:dyDescent="0.25">
      <c r="A5155" t="s">
        <v>1245</v>
      </c>
      <c r="C5155" t="s">
        <v>1319</v>
      </c>
      <c r="E5155">
        <v>2</v>
      </c>
      <c r="F5155" t="s">
        <v>1247</v>
      </c>
      <c r="J5155" t="s">
        <v>23</v>
      </c>
      <c r="K5155">
        <v>6</v>
      </c>
      <c r="L5155">
        <v>30.66</v>
      </c>
      <c r="M5155">
        <v>2.4E-2</v>
      </c>
      <c r="O5155" s="12">
        <f>VLOOKUP(C5155,[3]May!$C:$Z,24,FALSE)</f>
        <v>2019</v>
      </c>
    </row>
    <row r="5156" spans="1:15" x14ac:dyDescent="0.25">
      <c r="A5156" t="s">
        <v>1245</v>
      </c>
      <c r="C5156" t="s">
        <v>1319</v>
      </c>
      <c r="E5156">
        <v>2</v>
      </c>
      <c r="F5156" t="s">
        <v>1247</v>
      </c>
      <c r="J5156" t="s">
        <v>23</v>
      </c>
      <c r="K5156">
        <v>2</v>
      </c>
      <c r="L5156">
        <v>130.26</v>
      </c>
      <c r="M5156">
        <v>0.10199999999999999</v>
      </c>
      <c r="O5156" s="12">
        <f>VLOOKUP(C5156,[3]May!$C:$Z,24,FALSE)</f>
        <v>2019</v>
      </c>
    </row>
    <row r="5157" spans="1:15" x14ac:dyDescent="0.25">
      <c r="A5157" t="s">
        <v>1245</v>
      </c>
      <c r="C5157" t="s">
        <v>1319</v>
      </c>
      <c r="E5157">
        <v>12</v>
      </c>
      <c r="F5157" t="s">
        <v>1253</v>
      </c>
      <c r="J5157" t="s">
        <v>23</v>
      </c>
      <c r="K5157">
        <v>1</v>
      </c>
      <c r="L5157">
        <v>61.2</v>
      </c>
      <c r="M5157">
        <v>8.3370000000000007E-3</v>
      </c>
      <c r="O5157" s="12">
        <f>VLOOKUP(C5157,[3]May!$C:$Z,24,FALSE)</f>
        <v>2019</v>
      </c>
    </row>
    <row r="5158" spans="1:15" x14ac:dyDescent="0.25">
      <c r="A5158" t="s">
        <v>1245</v>
      </c>
      <c r="C5158" t="s">
        <v>1319</v>
      </c>
      <c r="E5158">
        <v>2</v>
      </c>
      <c r="F5158" t="s">
        <v>1247</v>
      </c>
      <c r="J5158" t="s">
        <v>23</v>
      </c>
      <c r="K5158">
        <v>14</v>
      </c>
      <c r="L5158">
        <v>71.540000000000006</v>
      </c>
      <c r="M5158">
        <v>5.6000000000000001E-2</v>
      </c>
      <c r="O5158" s="12">
        <f>VLOOKUP(C5158,[3]May!$C:$Z,24,FALSE)</f>
        <v>2019</v>
      </c>
    </row>
    <row r="5159" spans="1:15" x14ac:dyDescent="0.25">
      <c r="A5159" t="s">
        <v>1245</v>
      </c>
      <c r="C5159" t="s">
        <v>1319</v>
      </c>
      <c r="E5159">
        <v>12</v>
      </c>
      <c r="F5159" t="s">
        <v>1253</v>
      </c>
      <c r="J5159" t="s">
        <v>23</v>
      </c>
      <c r="K5159">
        <v>1</v>
      </c>
      <c r="L5159">
        <v>61.2</v>
      </c>
      <c r="M5159">
        <v>8.3370000000000007E-3</v>
      </c>
      <c r="O5159" s="12">
        <f>VLOOKUP(C5159,[3]May!$C:$Z,24,FALSE)</f>
        <v>2019</v>
      </c>
    </row>
    <row r="5160" spans="1:15" x14ac:dyDescent="0.25">
      <c r="A5160" t="s">
        <v>1245</v>
      </c>
      <c r="C5160" t="s">
        <v>1319</v>
      </c>
      <c r="E5160">
        <v>2</v>
      </c>
      <c r="F5160" t="s">
        <v>1247</v>
      </c>
      <c r="J5160" t="s">
        <v>23</v>
      </c>
      <c r="K5160">
        <v>5</v>
      </c>
      <c r="L5160">
        <v>325.64999999999998</v>
      </c>
      <c r="M5160">
        <v>0.255</v>
      </c>
      <c r="O5160" s="12">
        <f>VLOOKUP(C5160,[3]May!$C:$Z,24,FALSE)</f>
        <v>2019</v>
      </c>
    </row>
    <row r="5161" spans="1:15" x14ac:dyDescent="0.25">
      <c r="A5161" t="s">
        <v>1245</v>
      </c>
      <c r="C5161" t="s">
        <v>1319</v>
      </c>
      <c r="E5161">
        <v>2</v>
      </c>
      <c r="F5161" t="s">
        <v>1247</v>
      </c>
      <c r="J5161" t="s">
        <v>23</v>
      </c>
      <c r="K5161">
        <v>6</v>
      </c>
      <c r="L5161">
        <v>30.66</v>
      </c>
      <c r="M5161">
        <v>2.4E-2</v>
      </c>
      <c r="O5161" s="12">
        <f>VLOOKUP(C5161,[3]May!$C:$Z,24,FALSE)</f>
        <v>2019</v>
      </c>
    </row>
    <row r="5162" spans="1:15" x14ac:dyDescent="0.25">
      <c r="A5162" t="s">
        <v>1245</v>
      </c>
      <c r="C5162" t="s">
        <v>1319</v>
      </c>
      <c r="E5162">
        <v>2</v>
      </c>
      <c r="F5162" t="s">
        <v>1247</v>
      </c>
      <c r="J5162" t="s">
        <v>23</v>
      </c>
      <c r="K5162">
        <v>7</v>
      </c>
      <c r="L5162">
        <v>35.770000000000003</v>
      </c>
      <c r="M5162">
        <v>2.8000000000000001E-2</v>
      </c>
      <c r="O5162" s="12">
        <f>VLOOKUP(C5162,[3]May!$C:$Z,24,FALSE)</f>
        <v>2019</v>
      </c>
    </row>
    <row r="5163" spans="1:15" x14ac:dyDescent="0.25">
      <c r="A5163" t="s">
        <v>1245</v>
      </c>
      <c r="C5163" t="s">
        <v>1319</v>
      </c>
      <c r="E5163">
        <v>2</v>
      </c>
      <c r="F5163" t="s">
        <v>1247</v>
      </c>
      <c r="J5163" t="s">
        <v>23</v>
      </c>
      <c r="K5163">
        <v>4</v>
      </c>
      <c r="L5163">
        <v>260.52</v>
      </c>
      <c r="M5163">
        <v>0.20399999999999999</v>
      </c>
      <c r="O5163" s="12">
        <f>VLOOKUP(C5163,[3]May!$C:$Z,24,FALSE)</f>
        <v>2019</v>
      </c>
    </row>
    <row r="5164" spans="1:15" x14ac:dyDescent="0.25">
      <c r="A5164" t="s">
        <v>1245</v>
      </c>
      <c r="C5164" t="s">
        <v>1319</v>
      </c>
      <c r="E5164">
        <v>2</v>
      </c>
      <c r="F5164" t="s">
        <v>1247</v>
      </c>
      <c r="J5164" t="s">
        <v>23</v>
      </c>
      <c r="K5164">
        <v>12</v>
      </c>
      <c r="L5164">
        <v>61.32</v>
      </c>
      <c r="M5164">
        <v>4.8000000000000001E-2</v>
      </c>
      <c r="O5164" s="12">
        <f>VLOOKUP(C5164,[3]May!$C:$Z,24,FALSE)</f>
        <v>2019</v>
      </c>
    </row>
    <row r="5165" spans="1:15" x14ac:dyDescent="0.25">
      <c r="A5165" t="s">
        <v>1245</v>
      </c>
      <c r="C5165" t="s">
        <v>1319</v>
      </c>
      <c r="E5165">
        <v>2</v>
      </c>
      <c r="F5165" t="s">
        <v>1247</v>
      </c>
      <c r="J5165" t="s">
        <v>23</v>
      </c>
      <c r="K5165">
        <v>4</v>
      </c>
      <c r="L5165">
        <v>260.52</v>
      </c>
      <c r="M5165">
        <v>0.20399999999999999</v>
      </c>
      <c r="O5165" s="12">
        <f>VLOOKUP(C5165,[3]May!$C:$Z,24,FALSE)</f>
        <v>2019</v>
      </c>
    </row>
    <row r="5166" spans="1:15" x14ac:dyDescent="0.25">
      <c r="A5166" t="s">
        <v>1245</v>
      </c>
      <c r="C5166" t="s">
        <v>1319</v>
      </c>
      <c r="E5166">
        <v>2</v>
      </c>
      <c r="F5166" t="s">
        <v>1247</v>
      </c>
      <c r="J5166" t="s">
        <v>23</v>
      </c>
      <c r="K5166">
        <v>4</v>
      </c>
      <c r="L5166">
        <v>20.440000000000001</v>
      </c>
      <c r="M5166">
        <v>1.6E-2</v>
      </c>
      <c r="O5166" s="12">
        <f>VLOOKUP(C5166,[3]May!$C:$Z,24,FALSE)</f>
        <v>2019</v>
      </c>
    </row>
    <row r="5167" spans="1:15" x14ac:dyDescent="0.25">
      <c r="A5167" t="s">
        <v>1245</v>
      </c>
      <c r="C5167" t="s">
        <v>1319</v>
      </c>
      <c r="E5167">
        <v>2</v>
      </c>
      <c r="F5167" t="s">
        <v>1247</v>
      </c>
      <c r="J5167" t="s">
        <v>23</v>
      </c>
      <c r="K5167">
        <v>2</v>
      </c>
      <c r="L5167">
        <v>130.26</v>
      </c>
      <c r="M5167">
        <v>0.10199999999999999</v>
      </c>
      <c r="O5167" s="12">
        <f>VLOOKUP(C5167,[3]May!$C:$Z,24,FALSE)</f>
        <v>2019</v>
      </c>
    </row>
    <row r="5168" spans="1:15" x14ac:dyDescent="0.25">
      <c r="A5168" t="s">
        <v>1245</v>
      </c>
      <c r="C5168" t="s">
        <v>1319</v>
      </c>
      <c r="E5168">
        <v>2</v>
      </c>
      <c r="F5168" t="s">
        <v>1247</v>
      </c>
      <c r="J5168" t="s">
        <v>23</v>
      </c>
      <c r="K5168">
        <v>6</v>
      </c>
      <c r="L5168">
        <v>30.66</v>
      </c>
      <c r="M5168">
        <v>2.4E-2</v>
      </c>
      <c r="O5168" s="12">
        <f>VLOOKUP(C5168,[3]May!$C:$Z,24,FALSE)</f>
        <v>2019</v>
      </c>
    </row>
    <row r="5169" spans="1:15" x14ac:dyDescent="0.25">
      <c r="A5169" t="s">
        <v>1245</v>
      </c>
      <c r="C5169" t="s">
        <v>1319</v>
      </c>
      <c r="E5169">
        <v>2</v>
      </c>
      <c r="F5169" t="s">
        <v>1247</v>
      </c>
      <c r="J5169" t="s">
        <v>23</v>
      </c>
      <c r="K5169">
        <v>4</v>
      </c>
      <c r="L5169">
        <v>20.440000000000001</v>
      </c>
      <c r="M5169">
        <v>1.6E-2</v>
      </c>
      <c r="O5169" s="12">
        <f>VLOOKUP(C5169,[3]May!$C:$Z,24,FALSE)</f>
        <v>2019</v>
      </c>
    </row>
    <row r="5170" spans="1:15" x14ac:dyDescent="0.25">
      <c r="A5170" t="s">
        <v>1245</v>
      </c>
      <c r="C5170" t="s">
        <v>1319</v>
      </c>
      <c r="E5170">
        <v>2</v>
      </c>
      <c r="F5170" t="s">
        <v>1247</v>
      </c>
      <c r="J5170" t="s">
        <v>23</v>
      </c>
      <c r="K5170">
        <v>10</v>
      </c>
      <c r="L5170">
        <v>651.29999999999995</v>
      </c>
      <c r="M5170">
        <v>0.51</v>
      </c>
      <c r="O5170" s="12">
        <f>VLOOKUP(C5170,[3]May!$C:$Z,24,FALSE)</f>
        <v>2019</v>
      </c>
    </row>
    <row r="5171" spans="1:15" x14ac:dyDescent="0.25">
      <c r="A5171" t="s">
        <v>1245</v>
      </c>
      <c r="C5171" t="s">
        <v>1319</v>
      </c>
      <c r="E5171">
        <v>2</v>
      </c>
      <c r="F5171" t="s">
        <v>1247</v>
      </c>
      <c r="J5171" t="s">
        <v>23</v>
      </c>
      <c r="K5171">
        <v>1</v>
      </c>
      <c r="L5171">
        <v>65.13</v>
      </c>
      <c r="M5171">
        <v>5.0999999999999997E-2</v>
      </c>
      <c r="O5171" s="12">
        <f>VLOOKUP(C5171,[3]May!$C:$Z,24,FALSE)</f>
        <v>2019</v>
      </c>
    </row>
    <row r="5172" spans="1:15" x14ac:dyDescent="0.25">
      <c r="A5172" t="s">
        <v>1245</v>
      </c>
      <c r="C5172" t="s">
        <v>1319</v>
      </c>
      <c r="E5172">
        <v>2</v>
      </c>
      <c r="F5172" t="s">
        <v>1247</v>
      </c>
      <c r="J5172" t="s">
        <v>23</v>
      </c>
      <c r="K5172">
        <v>14</v>
      </c>
      <c r="L5172">
        <v>71.540000000000006</v>
      </c>
      <c r="M5172">
        <v>5.6000000000000001E-2</v>
      </c>
      <c r="O5172" s="12">
        <f>VLOOKUP(C5172,[3]May!$C:$Z,24,FALSE)</f>
        <v>2019</v>
      </c>
    </row>
    <row r="5173" spans="1:15" x14ac:dyDescent="0.25">
      <c r="A5173" t="s">
        <v>1245</v>
      </c>
      <c r="C5173" t="s">
        <v>1319</v>
      </c>
      <c r="E5173">
        <v>2</v>
      </c>
      <c r="F5173" t="s">
        <v>1247</v>
      </c>
      <c r="J5173" t="s">
        <v>23</v>
      </c>
      <c r="K5173">
        <v>10</v>
      </c>
      <c r="L5173">
        <v>51.1</v>
      </c>
      <c r="M5173">
        <v>0.04</v>
      </c>
      <c r="O5173" s="12">
        <f>VLOOKUP(C5173,[3]May!$C:$Z,24,FALSE)</f>
        <v>2019</v>
      </c>
    </row>
    <row r="5174" spans="1:15" x14ac:dyDescent="0.25">
      <c r="A5174" t="s">
        <v>1245</v>
      </c>
      <c r="C5174" t="s">
        <v>1319</v>
      </c>
      <c r="E5174">
        <v>2</v>
      </c>
      <c r="F5174" t="s">
        <v>1247</v>
      </c>
      <c r="J5174" t="s">
        <v>23</v>
      </c>
      <c r="K5174">
        <v>15</v>
      </c>
      <c r="L5174">
        <v>76.650000000000006</v>
      </c>
      <c r="M5174">
        <v>0.06</v>
      </c>
      <c r="O5174" s="12">
        <f>VLOOKUP(C5174,[3]May!$C:$Z,24,FALSE)</f>
        <v>2019</v>
      </c>
    </row>
    <row r="5175" spans="1:15" x14ac:dyDescent="0.25">
      <c r="A5175" t="s">
        <v>1245</v>
      </c>
      <c r="C5175" t="s">
        <v>1319</v>
      </c>
      <c r="E5175">
        <v>2</v>
      </c>
      <c r="F5175" t="s">
        <v>1247</v>
      </c>
      <c r="J5175" t="s">
        <v>23</v>
      </c>
      <c r="K5175">
        <v>9</v>
      </c>
      <c r="L5175">
        <v>45.99</v>
      </c>
      <c r="M5175">
        <v>3.5999999999999997E-2</v>
      </c>
      <c r="O5175" s="12">
        <f>VLOOKUP(C5175,[3]May!$C:$Z,24,FALSE)</f>
        <v>2019</v>
      </c>
    </row>
    <row r="5176" spans="1:15" x14ac:dyDescent="0.25">
      <c r="A5176" t="s">
        <v>1245</v>
      </c>
      <c r="C5176" t="s">
        <v>1319</v>
      </c>
      <c r="E5176">
        <v>2</v>
      </c>
      <c r="F5176" t="s">
        <v>1247</v>
      </c>
      <c r="J5176" t="s">
        <v>23</v>
      </c>
      <c r="K5176">
        <v>13</v>
      </c>
      <c r="L5176">
        <v>66.430000000000007</v>
      </c>
      <c r="M5176">
        <v>5.1999999999999998E-2</v>
      </c>
      <c r="O5176" s="12">
        <f>VLOOKUP(C5176,[3]May!$C:$Z,24,FALSE)</f>
        <v>2019</v>
      </c>
    </row>
    <row r="5177" spans="1:15" x14ac:dyDescent="0.25">
      <c r="A5177" t="s">
        <v>1245</v>
      </c>
      <c r="C5177" t="s">
        <v>1319</v>
      </c>
      <c r="E5177">
        <v>2</v>
      </c>
      <c r="F5177" t="s">
        <v>1247</v>
      </c>
      <c r="J5177" t="s">
        <v>23</v>
      </c>
      <c r="K5177">
        <v>10</v>
      </c>
      <c r="L5177">
        <v>51.1</v>
      </c>
      <c r="M5177">
        <v>0.04</v>
      </c>
      <c r="O5177" s="12">
        <f>VLOOKUP(C5177,[3]May!$C:$Z,24,FALSE)</f>
        <v>2019</v>
      </c>
    </row>
    <row r="5178" spans="1:15" x14ac:dyDescent="0.25">
      <c r="A5178" t="s">
        <v>1245</v>
      </c>
      <c r="C5178" t="s">
        <v>1319</v>
      </c>
      <c r="E5178">
        <v>2</v>
      </c>
      <c r="F5178" t="s">
        <v>1247</v>
      </c>
      <c r="J5178" t="s">
        <v>23</v>
      </c>
      <c r="K5178">
        <v>3</v>
      </c>
      <c r="L5178">
        <v>195.39</v>
      </c>
      <c r="M5178">
        <v>0.153</v>
      </c>
      <c r="O5178" s="12">
        <f>VLOOKUP(C5178,[3]May!$C:$Z,24,FALSE)</f>
        <v>2019</v>
      </c>
    </row>
    <row r="5179" spans="1:15" x14ac:dyDescent="0.25">
      <c r="A5179" t="s">
        <v>1245</v>
      </c>
      <c r="C5179" t="s">
        <v>1319</v>
      </c>
      <c r="E5179">
        <v>2</v>
      </c>
      <c r="F5179" t="s">
        <v>1247</v>
      </c>
      <c r="J5179" t="s">
        <v>23</v>
      </c>
      <c r="K5179">
        <v>13</v>
      </c>
      <c r="L5179">
        <v>66.430000000000007</v>
      </c>
      <c r="M5179">
        <v>5.1999999999999998E-2</v>
      </c>
      <c r="O5179" s="12">
        <f>VLOOKUP(C5179,[3]May!$C:$Z,24,FALSE)</f>
        <v>2019</v>
      </c>
    </row>
    <row r="5180" spans="1:15" x14ac:dyDescent="0.25">
      <c r="A5180" t="s">
        <v>1245</v>
      </c>
      <c r="C5180" t="s">
        <v>1319</v>
      </c>
      <c r="E5180">
        <v>2</v>
      </c>
      <c r="F5180" t="s">
        <v>1247</v>
      </c>
      <c r="J5180" t="s">
        <v>23</v>
      </c>
      <c r="K5180">
        <v>2</v>
      </c>
      <c r="L5180">
        <v>10.220000000000001</v>
      </c>
      <c r="M5180">
        <v>8.0000000000000002E-3</v>
      </c>
      <c r="O5180" s="12">
        <f>VLOOKUP(C5180,[3]May!$C:$Z,24,FALSE)</f>
        <v>2019</v>
      </c>
    </row>
    <row r="5181" spans="1:15" x14ac:dyDescent="0.25">
      <c r="A5181" t="s">
        <v>1245</v>
      </c>
      <c r="C5181" t="s">
        <v>1319</v>
      </c>
      <c r="E5181">
        <v>2</v>
      </c>
      <c r="F5181" t="s">
        <v>1247</v>
      </c>
      <c r="J5181" t="s">
        <v>23</v>
      </c>
      <c r="K5181">
        <v>2</v>
      </c>
      <c r="L5181">
        <v>10.220000000000001</v>
      </c>
      <c r="M5181">
        <v>8.0000000000000002E-3</v>
      </c>
      <c r="O5181" s="12">
        <f>VLOOKUP(C5181,[3]May!$C:$Z,24,FALSE)</f>
        <v>2019</v>
      </c>
    </row>
    <row r="5182" spans="1:15" x14ac:dyDescent="0.25">
      <c r="A5182" t="s">
        <v>1245</v>
      </c>
      <c r="C5182" t="s">
        <v>1319</v>
      </c>
      <c r="E5182">
        <v>2</v>
      </c>
      <c r="F5182" t="s">
        <v>1247</v>
      </c>
      <c r="J5182" t="s">
        <v>23</v>
      </c>
      <c r="K5182">
        <v>1</v>
      </c>
      <c r="L5182">
        <v>65.13</v>
      </c>
      <c r="M5182">
        <v>5.0999999999999997E-2</v>
      </c>
      <c r="O5182" s="12">
        <f>VLOOKUP(C5182,[3]May!$C:$Z,24,FALSE)</f>
        <v>2019</v>
      </c>
    </row>
    <row r="5183" spans="1:15" x14ac:dyDescent="0.25">
      <c r="A5183" t="s">
        <v>1245</v>
      </c>
      <c r="C5183" t="s">
        <v>1319</v>
      </c>
      <c r="E5183">
        <v>2</v>
      </c>
      <c r="F5183" t="s">
        <v>1247</v>
      </c>
      <c r="J5183" t="s">
        <v>23</v>
      </c>
      <c r="K5183">
        <v>14</v>
      </c>
      <c r="L5183">
        <v>71.540000000000006</v>
      </c>
      <c r="M5183">
        <v>5.6000000000000001E-2</v>
      </c>
      <c r="O5183" s="12">
        <f>VLOOKUP(C5183,[3]May!$C:$Z,24,FALSE)</f>
        <v>2019</v>
      </c>
    </row>
    <row r="5184" spans="1:15" x14ac:dyDescent="0.25">
      <c r="A5184" t="s">
        <v>1245</v>
      </c>
      <c r="C5184" t="s">
        <v>1319</v>
      </c>
      <c r="E5184">
        <v>2</v>
      </c>
      <c r="F5184" t="s">
        <v>1247</v>
      </c>
      <c r="J5184" t="s">
        <v>23</v>
      </c>
      <c r="K5184">
        <v>13</v>
      </c>
      <c r="L5184">
        <v>66.430000000000007</v>
      </c>
      <c r="M5184">
        <v>5.1999999999999998E-2</v>
      </c>
      <c r="O5184" s="12">
        <f>VLOOKUP(C5184,[3]May!$C:$Z,24,FALSE)</f>
        <v>2019</v>
      </c>
    </row>
    <row r="5185" spans="1:15" x14ac:dyDescent="0.25">
      <c r="A5185" t="s">
        <v>1245</v>
      </c>
      <c r="C5185" t="s">
        <v>1319</v>
      </c>
      <c r="E5185">
        <v>2</v>
      </c>
      <c r="F5185" t="s">
        <v>1247</v>
      </c>
      <c r="J5185" t="s">
        <v>23</v>
      </c>
      <c r="K5185">
        <v>3</v>
      </c>
      <c r="L5185">
        <v>195.39</v>
      </c>
      <c r="M5185">
        <v>0.153</v>
      </c>
      <c r="O5185" s="12">
        <f>VLOOKUP(C5185,[3]May!$C:$Z,24,FALSE)</f>
        <v>2019</v>
      </c>
    </row>
    <row r="5186" spans="1:15" x14ac:dyDescent="0.25">
      <c r="A5186" t="s">
        <v>1245</v>
      </c>
      <c r="C5186" t="s">
        <v>1319</v>
      </c>
      <c r="E5186">
        <v>2</v>
      </c>
      <c r="F5186" t="s">
        <v>1247</v>
      </c>
      <c r="J5186" t="s">
        <v>23</v>
      </c>
      <c r="K5186">
        <v>6</v>
      </c>
      <c r="L5186">
        <v>30.66</v>
      </c>
      <c r="M5186">
        <v>2.4E-2</v>
      </c>
      <c r="O5186" s="12">
        <f>VLOOKUP(C5186,[3]May!$C:$Z,24,FALSE)</f>
        <v>2019</v>
      </c>
    </row>
    <row r="5187" spans="1:15" x14ac:dyDescent="0.25">
      <c r="A5187" t="s">
        <v>1245</v>
      </c>
      <c r="C5187" t="s">
        <v>1319</v>
      </c>
      <c r="E5187">
        <v>2</v>
      </c>
      <c r="F5187" t="s">
        <v>1247</v>
      </c>
      <c r="J5187" t="s">
        <v>23</v>
      </c>
      <c r="K5187">
        <v>1</v>
      </c>
      <c r="L5187">
        <v>5.1100000000000003</v>
      </c>
      <c r="M5187">
        <v>4.0000000000000001E-3</v>
      </c>
      <c r="O5187" s="12">
        <f>VLOOKUP(C5187,[3]May!$C:$Z,24,FALSE)</f>
        <v>2019</v>
      </c>
    </row>
    <row r="5188" spans="1:15" x14ac:dyDescent="0.25">
      <c r="A5188" t="s">
        <v>1245</v>
      </c>
      <c r="C5188" t="s">
        <v>1319</v>
      </c>
      <c r="E5188">
        <v>2</v>
      </c>
      <c r="F5188" t="s">
        <v>1247</v>
      </c>
      <c r="J5188" t="s">
        <v>23</v>
      </c>
      <c r="K5188">
        <v>9</v>
      </c>
      <c r="L5188">
        <v>45.99</v>
      </c>
      <c r="M5188">
        <v>3.5999999999999997E-2</v>
      </c>
      <c r="O5188" s="12">
        <f>VLOOKUP(C5188,[3]May!$C:$Z,24,FALSE)</f>
        <v>2019</v>
      </c>
    </row>
    <row r="5189" spans="1:15" x14ac:dyDescent="0.25">
      <c r="A5189" t="s">
        <v>1245</v>
      </c>
      <c r="C5189" t="s">
        <v>1319</v>
      </c>
      <c r="E5189">
        <v>2</v>
      </c>
      <c r="F5189" t="s">
        <v>1247</v>
      </c>
      <c r="J5189" t="s">
        <v>23</v>
      </c>
      <c r="K5189">
        <v>4</v>
      </c>
      <c r="L5189">
        <v>20.440000000000001</v>
      </c>
      <c r="M5189">
        <v>1.6E-2</v>
      </c>
      <c r="O5189" s="12">
        <f>VLOOKUP(C5189,[3]May!$C:$Z,24,FALSE)</f>
        <v>2019</v>
      </c>
    </row>
    <row r="5190" spans="1:15" x14ac:dyDescent="0.25">
      <c r="A5190" t="s">
        <v>1245</v>
      </c>
      <c r="C5190" t="s">
        <v>1319</v>
      </c>
      <c r="E5190">
        <v>12</v>
      </c>
      <c r="F5190" t="s">
        <v>1253</v>
      </c>
      <c r="J5190" t="s">
        <v>23</v>
      </c>
      <c r="K5190">
        <v>1</v>
      </c>
      <c r="L5190">
        <v>61.2</v>
      </c>
      <c r="M5190">
        <v>8.3370000000000007E-3</v>
      </c>
      <c r="O5190" s="12">
        <f>VLOOKUP(C5190,[3]May!$C:$Z,24,FALSE)</f>
        <v>2019</v>
      </c>
    </row>
    <row r="5191" spans="1:15" x14ac:dyDescent="0.25">
      <c r="A5191" t="s">
        <v>1245</v>
      </c>
      <c r="C5191" t="s">
        <v>1319</v>
      </c>
      <c r="E5191">
        <v>2</v>
      </c>
      <c r="F5191" t="s">
        <v>1247</v>
      </c>
      <c r="J5191" t="s">
        <v>23</v>
      </c>
      <c r="K5191">
        <v>8</v>
      </c>
      <c r="L5191">
        <v>40.880000000000003</v>
      </c>
      <c r="M5191">
        <v>3.2000000000000001E-2</v>
      </c>
      <c r="O5191" s="12">
        <f>VLOOKUP(C5191,[3]May!$C:$Z,24,FALSE)</f>
        <v>2019</v>
      </c>
    </row>
    <row r="5192" spans="1:15" x14ac:dyDescent="0.25">
      <c r="A5192" t="s">
        <v>1245</v>
      </c>
      <c r="C5192" t="s">
        <v>1319</v>
      </c>
      <c r="E5192">
        <v>2</v>
      </c>
      <c r="F5192" t="s">
        <v>1247</v>
      </c>
      <c r="J5192" t="s">
        <v>23</v>
      </c>
      <c r="K5192">
        <v>3</v>
      </c>
      <c r="L5192">
        <v>15.33</v>
      </c>
      <c r="M5192">
        <v>1.2E-2</v>
      </c>
      <c r="O5192" s="12">
        <f>VLOOKUP(C5192,[3]May!$C:$Z,24,FALSE)</f>
        <v>2019</v>
      </c>
    </row>
    <row r="5193" spans="1:15" x14ac:dyDescent="0.25">
      <c r="A5193" t="s">
        <v>1245</v>
      </c>
      <c r="C5193" t="s">
        <v>1319</v>
      </c>
      <c r="E5193">
        <v>2</v>
      </c>
      <c r="F5193" t="s">
        <v>1247</v>
      </c>
      <c r="J5193" t="s">
        <v>23</v>
      </c>
      <c r="K5193">
        <v>9</v>
      </c>
      <c r="L5193">
        <v>45.99</v>
      </c>
      <c r="M5193">
        <v>3.5999999999999997E-2</v>
      </c>
      <c r="O5193" s="12">
        <f>VLOOKUP(C5193,[3]May!$C:$Z,24,FALSE)</f>
        <v>2019</v>
      </c>
    </row>
    <row r="5194" spans="1:15" x14ac:dyDescent="0.25">
      <c r="A5194" t="s">
        <v>1245</v>
      </c>
      <c r="C5194" t="s">
        <v>1319</v>
      </c>
      <c r="E5194">
        <v>2</v>
      </c>
      <c r="F5194" t="s">
        <v>1247</v>
      </c>
      <c r="J5194" t="s">
        <v>23</v>
      </c>
      <c r="K5194">
        <v>6</v>
      </c>
      <c r="L5194">
        <v>30.66</v>
      </c>
      <c r="M5194">
        <v>2.4E-2</v>
      </c>
      <c r="O5194" s="12">
        <f>VLOOKUP(C5194,[3]May!$C:$Z,24,FALSE)</f>
        <v>2019</v>
      </c>
    </row>
    <row r="5195" spans="1:15" x14ac:dyDescent="0.25">
      <c r="A5195" t="s">
        <v>1245</v>
      </c>
      <c r="C5195" t="s">
        <v>1319</v>
      </c>
      <c r="E5195">
        <v>2</v>
      </c>
      <c r="F5195" t="s">
        <v>1247</v>
      </c>
      <c r="J5195" t="s">
        <v>23</v>
      </c>
      <c r="K5195">
        <v>1</v>
      </c>
      <c r="L5195">
        <v>5.1100000000000003</v>
      </c>
      <c r="M5195">
        <v>4.0000000000000001E-3</v>
      </c>
      <c r="O5195" s="12">
        <f>VLOOKUP(C5195,[3]May!$C:$Z,24,FALSE)</f>
        <v>2019</v>
      </c>
    </row>
    <row r="5196" spans="1:15" x14ac:dyDescent="0.25">
      <c r="A5196" t="s">
        <v>1245</v>
      </c>
      <c r="C5196" t="s">
        <v>1319</v>
      </c>
      <c r="E5196">
        <v>2</v>
      </c>
      <c r="F5196" t="s">
        <v>1247</v>
      </c>
      <c r="J5196" t="s">
        <v>23</v>
      </c>
      <c r="K5196">
        <v>10</v>
      </c>
      <c r="L5196">
        <v>651.29999999999995</v>
      </c>
      <c r="M5196">
        <v>0.51</v>
      </c>
      <c r="O5196" s="12">
        <f>VLOOKUP(C5196,[3]May!$C:$Z,24,FALSE)</f>
        <v>2019</v>
      </c>
    </row>
    <row r="5197" spans="1:15" x14ac:dyDescent="0.25">
      <c r="A5197" t="s">
        <v>1245</v>
      </c>
      <c r="C5197" t="s">
        <v>1319</v>
      </c>
      <c r="E5197">
        <v>2</v>
      </c>
      <c r="F5197" t="s">
        <v>1247</v>
      </c>
      <c r="J5197" t="s">
        <v>23</v>
      </c>
      <c r="K5197">
        <v>5</v>
      </c>
      <c r="L5197">
        <v>325.64999999999998</v>
      </c>
      <c r="M5197">
        <v>0.255</v>
      </c>
      <c r="O5197" s="12">
        <f>VLOOKUP(C5197,[3]May!$C:$Z,24,FALSE)</f>
        <v>2019</v>
      </c>
    </row>
    <row r="5198" spans="1:15" x14ac:dyDescent="0.25">
      <c r="A5198" t="s">
        <v>1245</v>
      </c>
      <c r="C5198" t="s">
        <v>1319</v>
      </c>
      <c r="E5198">
        <v>2</v>
      </c>
      <c r="F5198" t="s">
        <v>1247</v>
      </c>
      <c r="J5198" t="s">
        <v>23</v>
      </c>
      <c r="K5198">
        <v>6</v>
      </c>
      <c r="L5198">
        <v>30.66</v>
      </c>
      <c r="M5198">
        <v>2.4E-2</v>
      </c>
      <c r="O5198" s="12">
        <f>VLOOKUP(C5198,[3]May!$C:$Z,24,FALSE)</f>
        <v>2019</v>
      </c>
    </row>
    <row r="5199" spans="1:15" x14ac:dyDescent="0.25">
      <c r="A5199" t="s">
        <v>1245</v>
      </c>
      <c r="C5199" t="s">
        <v>1319</v>
      </c>
      <c r="E5199">
        <v>2</v>
      </c>
      <c r="F5199" t="s">
        <v>1247</v>
      </c>
      <c r="J5199" t="s">
        <v>23</v>
      </c>
      <c r="K5199">
        <v>1</v>
      </c>
      <c r="L5199">
        <v>65.13</v>
      </c>
      <c r="M5199">
        <v>5.0999999999999997E-2</v>
      </c>
      <c r="O5199" s="12">
        <f>VLOOKUP(C5199,[3]May!$C:$Z,24,FALSE)</f>
        <v>2019</v>
      </c>
    </row>
    <row r="5200" spans="1:15" x14ac:dyDescent="0.25">
      <c r="A5200" t="s">
        <v>1245</v>
      </c>
      <c r="C5200" t="s">
        <v>1319</v>
      </c>
      <c r="E5200">
        <v>2</v>
      </c>
      <c r="F5200" t="s">
        <v>1247</v>
      </c>
      <c r="J5200" t="s">
        <v>23</v>
      </c>
      <c r="K5200">
        <v>9</v>
      </c>
      <c r="L5200">
        <v>45.99</v>
      </c>
      <c r="M5200">
        <v>3.5999999999999997E-2</v>
      </c>
      <c r="O5200" s="12">
        <f>VLOOKUP(C5200,[3]May!$C:$Z,24,FALSE)</f>
        <v>2019</v>
      </c>
    </row>
    <row r="5201" spans="1:15" x14ac:dyDescent="0.25">
      <c r="A5201" t="s">
        <v>1245</v>
      </c>
      <c r="C5201" t="s">
        <v>1319</v>
      </c>
      <c r="E5201">
        <v>2</v>
      </c>
      <c r="F5201" t="s">
        <v>1247</v>
      </c>
      <c r="J5201" t="s">
        <v>23</v>
      </c>
      <c r="K5201">
        <v>8</v>
      </c>
      <c r="L5201">
        <v>521.04</v>
      </c>
      <c r="M5201">
        <v>0.40799999999999997</v>
      </c>
      <c r="O5201" s="12">
        <f>VLOOKUP(C5201,[3]May!$C:$Z,24,FALSE)</f>
        <v>2019</v>
      </c>
    </row>
    <row r="5202" spans="1:15" x14ac:dyDescent="0.25">
      <c r="A5202" t="s">
        <v>1245</v>
      </c>
      <c r="C5202" t="s">
        <v>1319</v>
      </c>
      <c r="E5202">
        <v>2</v>
      </c>
      <c r="F5202" t="s">
        <v>1247</v>
      </c>
      <c r="J5202" t="s">
        <v>23</v>
      </c>
      <c r="K5202">
        <v>1</v>
      </c>
      <c r="L5202">
        <v>5.1100000000000003</v>
      </c>
      <c r="M5202">
        <v>4.0000000000000001E-3</v>
      </c>
      <c r="O5202" s="12">
        <f>VLOOKUP(C5202,[3]May!$C:$Z,24,FALSE)</f>
        <v>2019</v>
      </c>
    </row>
    <row r="5203" spans="1:15" x14ac:dyDescent="0.25">
      <c r="A5203" t="s">
        <v>1245</v>
      </c>
      <c r="C5203" t="s">
        <v>1319</v>
      </c>
      <c r="E5203">
        <v>2</v>
      </c>
      <c r="F5203" t="s">
        <v>1247</v>
      </c>
      <c r="J5203" t="s">
        <v>23</v>
      </c>
      <c r="K5203">
        <v>4</v>
      </c>
      <c r="L5203">
        <v>20.440000000000001</v>
      </c>
      <c r="M5203">
        <v>1.6E-2</v>
      </c>
      <c r="O5203" s="12">
        <f>VLOOKUP(C5203,[3]May!$C:$Z,24,FALSE)</f>
        <v>2019</v>
      </c>
    </row>
    <row r="5204" spans="1:15" x14ac:dyDescent="0.25">
      <c r="A5204" t="s">
        <v>1245</v>
      </c>
      <c r="C5204" t="s">
        <v>1319</v>
      </c>
      <c r="E5204">
        <v>2</v>
      </c>
      <c r="F5204" t="s">
        <v>1247</v>
      </c>
      <c r="J5204" t="s">
        <v>23</v>
      </c>
      <c r="K5204">
        <v>5</v>
      </c>
      <c r="L5204">
        <v>325.64999999999998</v>
      </c>
      <c r="M5204">
        <v>0.255</v>
      </c>
      <c r="O5204" s="12">
        <f>VLOOKUP(C5204,[3]May!$C:$Z,24,FALSE)</f>
        <v>2019</v>
      </c>
    </row>
    <row r="5205" spans="1:15" x14ac:dyDescent="0.25">
      <c r="A5205" t="s">
        <v>1245</v>
      </c>
      <c r="C5205" t="s">
        <v>1319</v>
      </c>
      <c r="E5205">
        <v>2</v>
      </c>
      <c r="F5205" t="s">
        <v>1247</v>
      </c>
      <c r="J5205" t="s">
        <v>23</v>
      </c>
      <c r="K5205">
        <v>6</v>
      </c>
      <c r="L5205">
        <v>30.66</v>
      </c>
      <c r="M5205">
        <v>2.4E-2</v>
      </c>
      <c r="O5205" s="12">
        <f>VLOOKUP(C5205,[3]May!$C:$Z,24,FALSE)</f>
        <v>2019</v>
      </c>
    </row>
    <row r="5206" spans="1:15" x14ac:dyDescent="0.25">
      <c r="A5206" t="s">
        <v>1245</v>
      </c>
      <c r="C5206" t="s">
        <v>1319</v>
      </c>
      <c r="E5206">
        <v>2</v>
      </c>
      <c r="F5206" t="s">
        <v>1247</v>
      </c>
      <c r="J5206" t="s">
        <v>23</v>
      </c>
      <c r="K5206">
        <v>8</v>
      </c>
      <c r="L5206">
        <v>521.04</v>
      </c>
      <c r="M5206">
        <v>0.40799999999999997</v>
      </c>
      <c r="O5206" s="12">
        <f>VLOOKUP(C5206,[3]May!$C:$Z,24,FALSE)</f>
        <v>2019</v>
      </c>
    </row>
    <row r="5207" spans="1:15" x14ac:dyDescent="0.25">
      <c r="A5207" t="s">
        <v>1245</v>
      </c>
      <c r="C5207" t="s">
        <v>1319</v>
      </c>
      <c r="E5207">
        <v>2</v>
      </c>
      <c r="F5207" t="s">
        <v>1247</v>
      </c>
      <c r="J5207" t="s">
        <v>23</v>
      </c>
      <c r="K5207">
        <v>4</v>
      </c>
      <c r="L5207">
        <v>20.440000000000001</v>
      </c>
      <c r="M5207">
        <v>1.6E-2</v>
      </c>
      <c r="O5207" s="12">
        <f>VLOOKUP(C5207,[3]May!$C:$Z,24,FALSE)</f>
        <v>2019</v>
      </c>
    </row>
    <row r="5208" spans="1:15" x14ac:dyDescent="0.25">
      <c r="A5208" t="s">
        <v>1245</v>
      </c>
      <c r="C5208" t="s">
        <v>1319</v>
      </c>
      <c r="E5208">
        <v>2</v>
      </c>
      <c r="F5208" t="s">
        <v>1247</v>
      </c>
      <c r="J5208" t="s">
        <v>23</v>
      </c>
      <c r="K5208">
        <v>6</v>
      </c>
      <c r="L5208">
        <v>30.66</v>
      </c>
      <c r="M5208">
        <v>2.4E-2</v>
      </c>
      <c r="O5208" s="12">
        <f>VLOOKUP(C5208,[3]May!$C:$Z,24,FALSE)</f>
        <v>2019</v>
      </c>
    </row>
    <row r="5209" spans="1:15" x14ac:dyDescent="0.25">
      <c r="A5209" t="s">
        <v>1245</v>
      </c>
      <c r="C5209" t="s">
        <v>1319</v>
      </c>
      <c r="E5209">
        <v>2</v>
      </c>
      <c r="F5209" t="s">
        <v>1247</v>
      </c>
      <c r="J5209" t="s">
        <v>23</v>
      </c>
      <c r="K5209">
        <v>4</v>
      </c>
      <c r="L5209">
        <v>260.52</v>
      </c>
      <c r="M5209">
        <v>0.20399999999999999</v>
      </c>
      <c r="O5209" s="12">
        <f>VLOOKUP(C5209,[3]May!$C:$Z,24,FALSE)</f>
        <v>2019</v>
      </c>
    </row>
    <row r="5210" spans="1:15" x14ac:dyDescent="0.25">
      <c r="A5210" t="s">
        <v>1245</v>
      </c>
      <c r="C5210" t="s">
        <v>1319</v>
      </c>
      <c r="E5210">
        <v>2</v>
      </c>
      <c r="F5210" t="s">
        <v>1247</v>
      </c>
      <c r="J5210" t="s">
        <v>23</v>
      </c>
      <c r="K5210">
        <v>5</v>
      </c>
      <c r="L5210">
        <v>325.64999999999998</v>
      </c>
      <c r="M5210">
        <v>0.255</v>
      </c>
      <c r="O5210" s="12">
        <f>VLOOKUP(C5210,[3]May!$C:$Z,24,FALSE)</f>
        <v>2019</v>
      </c>
    </row>
    <row r="5211" spans="1:15" x14ac:dyDescent="0.25">
      <c r="A5211" t="s">
        <v>1245</v>
      </c>
      <c r="C5211" t="s">
        <v>1319</v>
      </c>
      <c r="E5211">
        <v>2</v>
      </c>
      <c r="F5211" t="s">
        <v>1247</v>
      </c>
      <c r="J5211" t="s">
        <v>23</v>
      </c>
      <c r="K5211">
        <v>10</v>
      </c>
      <c r="L5211">
        <v>51.1</v>
      </c>
      <c r="M5211">
        <v>0.04</v>
      </c>
      <c r="O5211" s="12">
        <f>VLOOKUP(C5211,[3]May!$C:$Z,24,FALSE)</f>
        <v>2019</v>
      </c>
    </row>
    <row r="5212" spans="1:15" x14ac:dyDescent="0.25">
      <c r="A5212" t="s">
        <v>1245</v>
      </c>
      <c r="C5212" t="s">
        <v>1319</v>
      </c>
      <c r="E5212">
        <v>2</v>
      </c>
      <c r="F5212" t="s">
        <v>1247</v>
      </c>
      <c r="J5212" t="s">
        <v>23</v>
      </c>
      <c r="K5212">
        <v>5</v>
      </c>
      <c r="L5212">
        <v>325.64999999999998</v>
      </c>
      <c r="M5212">
        <v>0.255</v>
      </c>
      <c r="O5212" s="12">
        <f>VLOOKUP(C5212,[3]May!$C:$Z,24,FALSE)</f>
        <v>2019</v>
      </c>
    </row>
    <row r="5213" spans="1:15" x14ac:dyDescent="0.25">
      <c r="A5213" t="s">
        <v>1245</v>
      </c>
      <c r="C5213" t="s">
        <v>1319</v>
      </c>
      <c r="E5213">
        <v>2</v>
      </c>
      <c r="F5213" t="s">
        <v>1247</v>
      </c>
      <c r="J5213" t="s">
        <v>23</v>
      </c>
      <c r="K5213">
        <v>8</v>
      </c>
      <c r="L5213">
        <v>40.880000000000003</v>
      </c>
      <c r="M5213">
        <v>3.2000000000000001E-2</v>
      </c>
      <c r="O5213" s="12">
        <f>VLOOKUP(C5213,[3]May!$C:$Z,24,FALSE)</f>
        <v>2019</v>
      </c>
    </row>
    <row r="5214" spans="1:15" x14ac:dyDescent="0.25">
      <c r="A5214" t="s">
        <v>1245</v>
      </c>
      <c r="C5214" t="s">
        <v>1319</v>
      </c>
      <c r="E5214">
        <v>2</v>
      </c>
      <c r="F5214" t="s">
        <v>1247</v>
      </c>
      <c r="J5214" t="s">
        <v>23</v>
      </c>
      <c r="K5214">
        <v>4</v>
      </c>
      <c r="L5214">
        <v>260.52</v>
      </c>
      <c r="M5214">
        <v>0.20399999999999999</v>
      </c>
      <c r="O5214" s="12">
        <f>VLOOKUP(C5214,[3]May!$C:$Z,24,FALSE)</f>
        <v>2019</v>
      </c>
    </row>
    <row r="5215" spans="1:15" x14ac:dyDescent="0.25">
      <c r="A5215" t="s">
        <v>1245</v>
      </c>
      <c r="C5215" t="s">
        <v>1319</v>
      </c>
      <c r="E5215">
        <v>2</v>
      </c>
      <c r="F5215" t="s">
        <v>1247</v>
      </c>
      <c r="J5215" t="s">
        <v>23</v>
      </c>
      <c r="K5215">
        <v>8</v>
      </c>
      <c r="L5215">
        <v>40.880000000000003</v>
      </c>
      <c r="M5215">
        <v>3.2000000000000001E-2</v>
      </c>
      <c r="O5215" s="12">
        <f>VLOOKUP(C5215,[3]May!$C:$Z,24,FALSE)</f>
        <v>2019</v>
      </c>
    </row>
    <row r="5216" spans="1:15" x14ac:dyDescent="0.25">
      <c r="A5216" t="s">
        <v>1245</v>
      </c>
      <c r="C5216" t="s">
        <v>1319</v>
      </c>
      <c r="E5216">
        <v>2</v>
      </c>
      <c r="F5216" t="s">
        <v>1247</v>
      </c>
      <c r="J5216" t="s">
        <v>23</v>
      </c>
      <c r="K5216">
        <v>7</v>
      </c>
      <c r="L5216">
        <v>35.770000000000003</v>
      </c>
      <c r="M5216">
        <v>2.8000000000000001E-2</v>
      </c>
      <c r="O5216" s="12">
        <f>VLOOKUP(C5216,[3]May!$C:$Z,24,FALSE)</f>
        <v>2019</v>
      </c>
    </row>
    <row r="5217" spans="1:15" x14ac:dyDescent="0.25">
      <c r="A5217" t="s">
        <v>1245</v>
      </c>
      <c r="C5217" t="s">
        <v>1319</v>
      </c>
      <c r="E5217">
        <v>2</v>
      </c>
      <c r="F5217" t="s">
        <v>1247</v>
      </c>
      <c r="J5217" t="s">
        <v>23</v>
      </c>
      <c r="K5217">
        <v>7</v>
      </c>
      <c r="L5217">
        <v>455.91</v>
      </c>
      <c r="M5217">
        <v>0.35699999999999998</v>
      </c>
      <c r="O5217" s="12">
        <f>VLOOKUP(C5217,[3]May!$C:$Z,24,FALSE)</f>
        <v>2019</v>
      </c>
    </row>
    <row r="5218" spans="1:15" x14ac:dyDescent="0.25">
      <c r="A5218" t="s">
        <v>1245</v>
      </c>
      <c r="C5218" t="s">
        <v>1319</v>
      </c>
      <c r="E5218">
        <v>2</v>
      </c>
      <c r="F5218" t="s">
        <v>1247</v>
      </c>
      <c r="J5218" t="s">
        <v>23</v>
      </c>
      <c r="K5218">
        <v>4</v>
      </c>
      <c r="L5218">
        <v>260.52</v>
      </c>
      <c r="M5218">
        <v>0.20399999999999999</v>
      </c>
      <c r="O5218" s="12">
        <f>VLOOKUP(C5218,[3]May!$C:$Z,24,FALSE)</f>
        <v>2019</v>
      </c>
    </row>
    <row r="5219" spans="1:15" x14ac:dyDescent="0.25">
      <c r="A5219" t="s">
        <v>1245</v>
      </c>
      <c r="C5219" t="s">
        <v>1319</v>
      </c>
      <c r="E5219">
        <v>2</v>
      </c>
      <c r="F5219" t="s">
        <v>1247</v>
      </c>
      <c r="J5219" t="s">
        <v>23</v>
      </c>
      <c r="K5219">
        <v>9</v>
      </c>
      <c r="L5219">
        <v>45.99</v>
      </c>
      <c r="M5219">
        <v>3.5999999999999997E-2</v>
      </c>
      <c r="O5219" s="12">
        <f>VLOOKUP(C5219,[3]May!$C:$Z,24,FALSE)</f>
        <v>2019</v>
      </c>
    </row>
    <row r="5220" spans="1:15" x14ac:dyDescent="0.25">
      <c r="A5220" t="s">
        <v>1245</v>
      </c>
      <c r="C5220" t="s">
        <v>1319</v>
      </c>
      <c r="E5220">
        <v>2</v>
      </c>
      <c r="F5220" t="s">
        <v>1247</v>
      </c>
      <c r="J5220" t="s">
        <v>23</v>
      </c>
      <c r="K5220">
        <v>4</v>
      </c>
      <c r="L5220">
        <v>260.52</v>
      </c>
      <c r="M5220">
        <v>0.20399999999999999</v>
      </c>
      <c r="O5220" s="12">
        <f>VLOOKUP(C5220,[3]May!$C:$Z,24,FALSE)</f>
        <v>2019</v>
      </c>
    </row>
    <row r="5221" spans="1:15" x14ac:dyDescent="0.25">
      <c r="A5221" t="s">
        <v>1245</v>
      </c>
      <c r="C5221" t="s">
        <v>1319</v>
      </c>
      <c r="E5221">
        <v>2</v>
      </c>
      <c r="F5221" t="s">
        <v>1247</v>
      </c>
      <c r="J5221" t="s">
        <v>23</v>
      </c>
      <c r="K5221">
        <v>7</v>
      </c>
      <c r="L5221">
        <v>35.770000000000003</v>
      </c>
      <c r="M5221">
        <v>2.8000000000000001E-2</v>
      </c>
      <c r="O5221" s="12">
        <f>VLOOKUP(C5221,[3]May!$C:$Z,24,FALSE)</f>
        <v>2019</v>
      </c>
    </row>
    <row r="5222" spans="1:15" x14ac:dyDescent="0.25">
      <c r="A5222" t="s">
        <v>1245</v>
      </c>
      <c r="C5222" t="s">
        <v>1319</v>
      </c>
      <c r="E5222">
        <v>2</v>
      </c>
      <c r="F5222" t="s">
        <v>1247</v>
      </c>
      <c r="J5222" t="s">
        <v>23</v>
      </c>
      <c r="K5222">
        <v>2</v>
      </c>
      <c r="L5222">
        <v>10.220000000000001</v>
      </c>
      <c r="M5222">
        <v>8.0000000000000002E-3</v>
      </c>
      <c r="O5222" s="12">
        <f>VLOOKUP(C5222,[3]May!$C:$Z,24,FALSE)</f>
        <v>2019</v>
      </c>
    </row>
    <row r="5223" spans="1:15" x14ac:dyDescent="0.25">
      <c r="A5223" t="s">
        <v>1245</v>
      </c>
      <c r="C5223" t="s">
        <v>1319</v>
      </c>
      <c r="E5223">
        <v>2</v>
      </c>
      <c r="F5223" t="s">
        <v>1247</v>
      </c>
      <c r="J5223" t="s">
        <v>23</v>
      </c>
      <c r="K5223">
        <v>8</v>
      </c>
      <c r="L5223">
        <v>40.880000000000003</v>
      </c>
      <c r="M5223">
        <v>3.2000000000000001E-2</v>
      </c>
      <c r="O5223" s="12">
        <f>VLOOKUP(C5223,[3]May!$C:$Z,24,FALSE)</f>
        <v>2019</v>
      </c>
    </row>
    <row r="5224" spans="1:15" x14ac:dyDescent="0.25">
      <c r="A5224" t="s">
        <v>1245</v>
      </c>
      <c r="C5224" t="s">
        <v>1319</v>
      </c>
      <c r="E5224">
        <v>12</v>
      </c>
      <c r="F5224" t="s">
        <v>1253</v>
      </c>
      <c r="J5224" t="s">
        <v>23</v>
      </c>
      <c r="K5224">
        <v>1</v>
      </c>
      <c r="L5224">
        <v>61.2</v>
      </c>
      <c r="M5224">
        <v>8.3370000000000007E-3</v>
      </c>
      <c r="O5224" s="12">
        <f>VLOOKUP(C5224,[3]May!$C:$Z,24,FALSE)</f>
        <v>2019</v>
      </c>
    </row>
    <row r="5225" spans="1:15" x14ac:dyDescent="0.25">
      <c r="A5225" t="s">
        <v>1245</v>
      </c>
      <c r="C5225" t="s">
        <v>1319</v>
      </c>
      <c r="E5225">
        <v>2</v>
      </c>
      <c r="F5225" t="s">
        <v>1247</v>
      </c>
      <c r="J5225" t="s">
        <v>23</v>
      </c>
      <c r="K5225">
        <v>4</v>
      </c>
      <c r="L5225">
        <v>20.440000000000001</v>
      </c>
      <c r="M5225">
        <v>1.6E-2</v>
      </c>
      <c r="O5225" s="12">
        <f>VLOOKUP(C5225,[3]May!$C:$Z,24,FALSE)</f>
        <v>2019</v>
      </c>
    </row>
    <row r="5226" spans="1:15" x14ac:dyDescent="0.25">
      <c r="A5226" t="s">
        <v>1245</v>
      </c>
      <c r="C5226" t="s">
        <v>1319</v>
      </c>
      <c r="E5226">
        <v>2</v>
      </c>
      <c r="F5226" t="s">
        <v>1247</v>
      </c>
      <c r="J5226" t="s">
        <v>23</v>
      </c>
      <c r="K5226">
        <v>9</v>
      </c>
      <c r="L5226">
        <v>586.16999999999996</v>
      </c>
      <c r="M5226">
        <v>0.45900000000000002</v>
      </c>
      <c r="O5226" s="12">
        <f>VLOOKUP(C5226,[3]May!$C:$Z,24,FALSE)</f>
        <v>2019</v>
      </c>
    </row>
    <row r="5227" spans="1:15" x14ac:dyDescent="0.25">
      <c r="A5227" t="s">
        <v>1245</v>
      </c>
      <c r="C5227" t="s">
        <v>1319</v>
      </c>
      <c r="E5227">
        <v>2</v>
      </c>
      <c r="F5227" t="s">
        <v>1247</v>
      </c>
      <c r="J5227" t="s">
        <v>23</v>
      </c>
      <c r="K5227">
        <v>7</v>
      </c>
      <c r="L5227">
        <v>35.770000000000003</v>
      </c>
      <c r="M5227">
        <v>2.8000000000000001E-2</v>
      </c>
      <c r="O5227" s="12">
        <f>VLOOKUP(C5227,[3]May!$C:$Z,24,FALSE)</f>
        <v>2019</v>
      </c>
    </row>
    <row r="5228" spans="1:15" x14ac:dyDescent="0.25">
      <c r="A5228" t="s">
        <v>1245</v>
      </c>
      <c r="C5228" t="s">
        <v>1319</v>
      </c>
      <c r="E5228">
        <v>2</v>
      </c>
      <c r="F5228" t="s">
        <v>1247</v>
      </c>
      <c r="J5228" t="s">
        <v>23</v>
      </c>
      <c r="K5228">
        <v>4</v>
      </c>
      <c r="L5228">
        <v>260.52</v>
      </c>
      <c r="M5228">
        <v>0.20399999999999999</v>
      </c>
      <c r="O5228" s="12">
        <f>VLOOKUP(C5228,[3]May!$C:$Z,24,FALSE)</f>
        <v>2019</v>
      </c>
    </row>
    <row r="5229" spans="1:15" x14ac:dyDescent="0.25">
      <c r="A5229" t="s">
        <v>1245</v>
      </c>
      <c r="C5229" t="s">
        <v>1319</v>
      </c>
      <c r="E5229">
        <v>12</v>
      </c>
      <c r="F5229" t="s">
        <v>1253</v>
      </c>
      <c r="J5229" t="s">
        <v>23</v>
      </c>
      <c r="K5229">
        <v>1</v>
      </c>
      <c r="L5229">
        <v>61.2</v>
      </c>
      <c r="M5229">
        <v>8.3370000000000007E-3</v>
      </c>
      <c r="O5229" s="12">
        <f>VLOOKUP(C5229,[3]May!$C:$Z,24,FALSE)</f>
        <v>2019</v>
      </c>
    </row>
    <row r="5230" spans="1:15" x14ac:dyDescent="0.25">
      <c r="A5230" t="s">
        <v>1245</v>
      </c>
      <c r="C5230" t="s">
        <v>1319</v>
      </c>
      <c r="E5230">
        <v>2</v>
      </c>
      <c r="F5230" t="s">
        <v>1247</v>
      </c>
      <c r="J5230" t="s">
        <v>23</v>
      </c>
      <c r="K5230">
        <v>10</v>
      </c>
      <c r="L5230">
        <v>51.1</v>
      </c>
      <c r="M5230">
        <v>0.04</v>
      </c>
      <c r="O5230" s="12">
        <f>VLOOKUP(C5230,[3]May!$C:$Z,24,FALSE)</f>
        <v>2019</v>
      </c>
    </row>
    <row r="5231" spans="1:15" x14ac:dyDescent="0.25">
      <c r="A5231" t="s">
        <v>1245</v>
      </c>
      <c r="C5231" t="s">
        <v>1319</v>
      </c>
      <c r="E5231">
        <v>2</v>
      </c>
      <c r="F5231" t="s">
        <v>1247</v>
      </c>
      <c r="J5231" t="s">
        <v>23</v>
      </c>
      <c r="K5231">
        <v>10</v>
      </c>
      <c r="L5231">
        <v>651.29999999999995</v>
      </c>
      <c r="M5231">
        <v>0.51</v>
      </c>
      <c r="O5231" s="12">
        <f>VLOOKUP(C5231,[3]May!$C:$Z,24,FALSE)</f>
        <v>2019</v>
      </c>
    </row>
    <row r="5232" spans="1:15" x14ac:dyDescent="0.25">
      <c r="A5232" t="s">
        <v>1245</v>
      </c>
      <c r="C5232" t="s">
        <v>1319</v>
      </c>
      <c r="E5232">
        <v>12</v>
      </c>
      <c r="F5232" t="s">
        <v>1253</v>
      </c>
      <c r="J5232" t="s">
        <v>23</v>
      </c>
      <c r="K5232">
        <v>1</v>
      </c>
      <c r="L5232">
        <v>61.2</v>
      </c>
      <c r="M5232">
        <v>8.3370000000000007E-3</v>
      </c>
      <c r="O5232" s="12">
        <f>VLOOKUP(C5232,[3]May!$C:$Z,24,FALSE)</f>
        <v>2019</v>
      </c>
    </row>
    <row r="5233" spans="1:15" x14ac:dyDescent="0.25">
      <c r="A5233" t="s">
        <v>1245</v>
      </c>
      <c r="C5233" t="s">
        <v>1319</v>
      </c>
      <c r="E5233">
        <v>2</v>
      </c>
      <c r="F5233" t="s">
        <v>1247</v>
      </c>
      <c r="J5233" t="s">
        <v>23</v>
      </c>
      <c r="K5233">
        <v>4</v>
      </c>
      <c r="L5233">
        <v>20.440000000000001</v>
      </c>
      <c r="M5233">
        <v>1.6E-2</v>
      </c>
      <c r="O5233" s="12">
        <f>VLOOKUP(C5233,[3]May!$C:$Z,24,FALSE)</f>
        <v>2019</v>
      </c>
    </row>
    <row r="5234" spans="1:15" x14ac:dyDescent="0.25">
      <c r="A5234" t="s">
        <v>1245</v>
      </c>
      <c r="C5234" t="s">
        <v>1319</v>
      </c>
      <c r="E5234">
        <v>2</v>
      </c>
      <c r="F5234" t="s">
        <v>1247</v>
      </c>
      <c r="J5234" t="s">
        <v>23</v>
      </c>
      <c r="K5234">
        <v>10</v>
      </c>
      <c r="L5234">
        <v>651.29999999999995</v>
      </c>
      <c r="M5234">
        <v>0.51</v>
      </c>
      <c r="O5234" s="12">
        <f>VLOOKUP(C5234,[3]May!$C:$Z,24,FALSE)</f>
        <v>2019</v>
      </c>
    </row>
    <row r="5235" spans="1:15" x14ac:dyDescent="0.25">
      <c r="A5235" t="s">
        <v>1245</v>
      </c>
      <c r="C5235" t="s">
        <v>1319</v>
      </c>
      <c r="E5235">
        <v>2</v>
      </c>
      <c r="F5235" t="s">
        <v>1247</v>
      </c>
      <c r="J5235" t="s">
        <v>23</v>
      </c>
      <c r="K5235">
        <v>7</v>
      </c>
      <c r="L5235">
        <v>35.770000000000003</v>
      </c>
      <c r="M5235">
        <v>2.8000000000000001E-2</v>
      </c>
      <c r="O5235" s="12">
        <f>VLOOKUP(C5235,[3]May!$C:$Z,24,FALSE)</f>
        <v>2019</v>
      </c>
    </row>
    <row r="5236" spans="1:15" x14ac:dyDescent="0.25">
      <c r="A5236" t="s">
        <v>1245</v>
      </c>
      <c r="C5236" t="s">
        <v>1319</v>
      </c>
      <c r="E5236">
        <v>2</v>
      </c>
      <c r="F5236" t="s">
        <v>1247</v>
      </c>
      <c r="J5236" t="s">
        <v>23</v>
      </c>
      <c r="K5236">
        <v>10</v>
      </c>
      <c r="L5236">
        <v>51.1</v>
      </c>
      <c r="M5236">
        <v>0.04</v>
      </c>
      <c r="O5236" s="12">
        <f>VLOOKUP(C5236,[3]May!$C:$Z,24,FALSE)</f>
        <v>2019</v>
      </c>
    </row>
    <row r="5237" spans="1:15" x14ac:dyDescent="0.25">
      <c r="A5237" t="s">
        <v>1245</v>
      </c>
      <c r="C5237" t="s">
        <v>1319</v>
      </c>
      <c r="E5237">
        <v>2</v>
      </c>
      <c r="F5237" t="s">
        <v>1247</v>
      </c>
      <c r="J5237" t="s">
        <v>23</v>
      </c>
      <c r="K5237">
        <v>3</v>
      </c>
      <c r="L5237">
        <v>195.39</v>
      </c>
      <c r="M5237">
        <v>0.153</v>
      </c>
      <c r="O5237" s="12">
        <f>VLOOKUP(C5237,[3]May!$C:$Z,24,FALSE)</f>
        <v>2019</v>
      </c>
    </row>
    <row r="5238" spans="1:15" x14ac:dyDescent="0.25">
      <c r="A5238" t="s">
        <v>1245</v>
      </c>
      <c r="C5238" t="s">
        <v>1319</v>
      </c>
      <c r="E5238">
        <v>8</v>
      </c>
      <c r="F5238" t="s">
        <v>1251</v>
      </c>
      <c r="J5238" t="s">
        <v>23</v>
      </c>
      <c r="K5238">
        <v>5</v>
      </c>
      <c r="L5238">
        <v>275.3</v>
      </c>
      <c r="M5238">
        <v>0.161</v>
      </c>
      <c r="O5238" s="12">
        <f>VLOOKUP(C5238,[3]May!$C:$Z,24,FALSE)</f>
        <v>2019</v>
      </c>
    </row>
    <row r="5239" spans="1:15" x14ac:dyDescent="0.25">
      <c r="A5239" t="s">
        <v>1245</v>
      </c>
      <c r="C5239" t="s">
        <v>1319</v>
      </c>
      <c r="E5239">
        <v>2</v>
      </c>
      <c r="F5239" t="s">
        <v>1247</v>
      </c>
      <c r="J5239" t="s">
        <v>23</v>
      </c>
      <c r="K5239">
        <v>10</v>
      </c>
      <c r="L5239">
        <v>651.29999999999995</v>
      </c>
      <c r="M5239">
        <v>0.51</v>
      </c>
      <c r="O5239" s="12">
        <f>VLOOKUP(C5239,[3]May!$C:$Z,24,FALSE)</f>
        <v>2019</v>
      </c>
    </row>
    <row r="5240" spans="1:15" x14ac:dyDescent="0.25">
      <c r="A5240" t="s">
        <v>1245</v>
      </c>
      <c r="C5240" t="s">
        <v>1319</v>
      </c>
      <c r="E5240">
        <v>2</v>
      </c>
      <c r="F5240" t="s">
        <v>1247</v>
      </c>
      <c r="J5240" t="s">
        <v>23</v>
      </c>
      <c r="K5240">
        <v>1</v>
      </c>
      <c r="L5240">
        <v>5.1100000000000003</v>
      </c>
      <c r="M5240">
        <v>4.0000000000000001E-3</v>
      </c>
      <c r="O5240" s="12">
        <f>VLOOKUP(C5240,[3]May!$C:$Z,24,FALSE)</f>
        <v>2019</v>
      </c>
    </row>
    <row r="5241" spans="1:15" x14ac:dyDescent="0.25">
      <c r="A5241" t="s">
        <v>1245</v>
      </c>
      <c r="C5241" t="s">
        <v>1319</v>
      </c>
      <c r="E5241">
        <v>2</v>
      </c>
      <c r="F5241" t="s">
        <v>1247</v>
      </c>
      <c r="J5241" t="s">
        <v>23</v>
      </c>
      <c r="K5241">
        <v>7</v>
      </c>
      <c r="L5241">
        <v>35.770000000000003</v>
      </c>
      <c r="M5241">
        <v>2.8000000000000001E-2</v>
      </c>
      <c r="O5241" s="12">
        <f>VLOOKUP(C5241,[3]May!$C:$Z,24,FALSE)</f>
        <v>2019</v>
      </c>
    </row>
    <row r="5242" spans="1:15" x14ac:dyDescent="0.25">
      <c r="A5242" t="s">
        <v>1245</v>
      </c>
      <c r="C5242" t="s">
        <v>1319</v>
      </c>
      <c r="E5242">
        <v>2</v>
      </c>
      <c r="F5242" t="s">
        <v>1247</v>
      </c>
      <c r="J5242" t="s">
        <v>23</v>
      </c>
      <c r="K5242">
        <v>8</v>
      </c>
      <c r="L5242">
        <v>521.04</v>
      </c>
      <c r="M5242">
        <v>0.40799999999999997</v>
      </c>
      <c r="O5242" s="12">
        <f>VLOOKUP(C5242,[3]May!$C:$Z,24,FALSE)</f>
        <v>2019</v>
      </c>
    </row>
    <row r="5243" spans="1:15" x14ac:dyDescent="0.25">
      <c r="A5243" t="s">
        <v>1245</v>
      </c>
      <c r="C5243" t="s">
        <v>1319</v>
      </c>
      <c r="E5243">
        <v>2</v>
      </c>
      <c r="F5243" t="s">
        <v>1247</v>
      </c>
      <c r="J5243" t="s">
        <v>23</v>
      </c>
      <c r="K5243">
        <v>4</v>
      </c>
      <c r="L5243">
        <v>20.440000000000001</v>
      </c>
      <c r="M5243">
        <v>1.6E-2</v>
      </c>
      <c r="O5243" s="12">
        <f>VLOOKUP(C5243,[3]May!$C:$Z,24,FALSE)</f>
        <v>2019</v>
      </c>
    </row>
    <row r="5244" spans="1:15" x14ac:dyDescent="0.25">
      <c r="A5244" t="s">
        <v>1245</v>
      </c>
      <c r="C5244" t="s">
        <v>1319</v>
      </c>
      <c r="E5244">
        <v>2</v>
      </c>
      <c r="F5244" t="s">
        <v>1247</v>
      </c>
      <c r="J5244" t="s">
        <v>23</v>
      </c>
      <c r="K5244">
        <v>10</v>
      </c>
      <c r="L5244">
        <v>651.29999999999995</v>
      </c>
      <c r="M5244">
        <v>0.51</v>
      </c>
      <c r="O5244" s="12">
        <f>VLOOKUP(C5244,[3]May!$C:$Z,24,FALSE)</f>
        <v>2019</v>
      </c>
    </row>
    <row r="5245" spans="1:15" x14ac:dyDescent="0.25">
      <c r="A5245" t="s">
        <v>1245</v>
      </c>
      <c r="C5245" t="s">
        <v>1319</v>
      </c>
      <c r="E5245">
        <v>2</v>
      </c>
      <c r="F5245" t="s">
        <v>1247</v>
      </c>
      <c r="J5245" t="s">
        <v>23</v>
      </c>
      <c r="K5245">
        <v>9</v>
      </c>
      <c r="L5245">
        <v>45.99</v>
      </c>
      <c r="M5245">
        <v>3.5999999999999997E-2</v>
      </c>
      <c r="O5245" s="12">
        <f>VLOOKUP(C5245,[3]May!$C:$Z,24,FALSE)</f>
        <v>2019</v>
      </c>
    </row>
    <row r="5246" spans="1:15" x14ac:dyDescent="0.25">
      <c r="A5246" t="s">
        <v>1245</v>
      </c>
      <c r="C5246" t="s">
        <v>1319</v>
      </c>
      <c r="E5246">
        <v>2</v>
      </c>
      <c r="F5246" t="s">
        <v>1247</v>
      </c>
      <c r="J5246" t="s">
        <v>23</v>
      </c>
      <c r="K5246">
        <v>9</v>
      </c>
      <c r="L5246">
        <v>45.99</v>
      </c>
      <c r="M5246">
        <v>3.5999999999999997E-2</v>
      </c>
      <c r="O5246" s="12">
        <f>VLOOKUP(C5246,[3]May!$C:$Z,24,FALSE)</f>
        <v>2019</v>
      </c>
    </row>
    <row r="5247" spans="1:15" x14ac:dyDescent="0.25">
      <c r="A5247" t="s">
        <v>1245</v>
      </c>
      <c r="C5247" t="s">
        <v>1319</v>
      </c>
      <c r="E5247">
        <v>2</v>
      </c>
      <c r="F5247" t="s">
        <v>1247</v>
      </c>
      <c r="J5247" t="s">
        <v>23</v>
      </c>
      <c r="K5247">
        <v>8</v>
      </c>
      <c r="L5247">
        <v>521.04</v>
      </c>
      <c r="M5247">
        <v>0.40799999999999997</v>
      </c>
      <c r="O5247" s="12">
        <f>VLOOKUP(C5247,[3]May!$C:$Z,24,FALSE)</f>
        <v>2019</v>
      </c>
    </row>
    <row r="5248" spans="1:15" x14ac:dyDescent="0.25">
      <c r="A5248" t="s">
        <v>1245</v>
      </c>
      <c r="C5248" t="s">
        <v>1319</v>
      </c>
      <c r="E5248">
        <v>2</v>
      </c>
      <c r="F5248" t="s">
        <v>1247</v>
      </c>
      <c r="J5248" t="s">
        <v>23</v>
      </c>
      <c r="K5248">
        <v>5</v>
      </c>
      <c r="L5248">
        <v>325.64999999999998</v>
      </c>
      <c r="M5248">
        <v>0.255</v>
      </c>
      <c r="O5248" s="12">
        <f>VLOOKUP(C5248,[3]May!$C:$Z,24,FALSE)</f>
        <v>2019</v>
      </c>
    </row>
    <row r="5249" spans="1:15" x14ac:dyDescent="0.25">
      <c r="A5249" t="s">
        <v>1245</v>
      </c>
      <c r="C5249" t="s">
        <v>1319</v>
      </c>
      <c r="E5249">
        <v>2</v>
      </c>
      <c r="F5249" t="s">
        <v>1247</v>
      </c>
      <c r="J5249" t="s">
        <v>23</v>
      </c>
      <c r="K5249">
        <v>8</v>
      </c>
      <c r="L5249">
        <v>40.880000000000003</v>
      </c>
      <c r="M5249">
        <v>3.2000000000000001E-2</v>
      </c>
      <c r="O5249" s="12">
        <f>VLOOKUP(C5249,[3]May!$C:$Z,24,FALSE)</f>
        <v>2019</v>
      </c>
    </row>
    <row r="5250" spans="1:15" x14ac:dyDescent="0.25">
      <c r="A5250" t="s">
        <v>1245</v>
      </c>
      <c r="C5250" t="s">
        <v>1319</v>
      </c>
      <c r="E5250">
        <v>2</v>
      </c>
      <c r="F5250" t="s">
        <v>1247</v>
      </c>
      <c r="J5250" t="s">
        <v>23</v>
      </c>
      <c r="K5250">
        <v>2</v>
      </c>
      <c r="L5250">
        <v>130.26</v>
      </c>
      <c r="M5250">
        <v>0.10199999999999999</v>
      </c>
      <c r="O5250" s="12">
        <f>VLOOKUP(C5250,[3]May!$C:$Z,24,FALSE)</f>
        <v>2019</v>
      </c>
    </row>
    <row r="5251" spans="1:15" x14ac:dyDescent="0.25">
      <c r="A5251" t="s">
        <v>1245</v>
      </c>
      <c r="C5251" t="s">
        <v>1319</v>
      </c>
      <c r="E5251">
        <v>2</v>
      </c>
      <c r="F5251" t="s">
        <v>1247</v>
      </c>
      <c r="J5251" t="s">
        <v>23</v>
      </c>
      <c r="K5251">
        <v>8</v>
      </c>
      <c r="L5251">
        <v>40.880000000000003</v>
      </c>
      <c r="M5251">
        <v>3.2000000000000001E-2</v>
      </c>
      <c r="O5251" s="12">
        <f>VLOOKUP(C5251,[3]May!$C:$Z,24,FALSE)</f>
        <v>2019</v>
      </c>
    </row>
    <row r="5252" spans="1:15" x14ac:dyDescent="0.25">
      <c r="A5252" t="s">
        <v>1245</v>
      </c>
      <c r="C5252" t="s">
        <v>1319</v>
      </c>
      <c r="E5252">
        <v>2</v>
      </c>
      <c r="F5252" t="s">
        <v>1247</v>
      </c>
      <c r="J5252" t="s">
        <v>23</v>
      </c>
      <c r="K5252">
        <v>6</v>
      </c>
      <c r="L5252">
        <v>390.78</v>
      </c>
      <c r="M5252">
        <v>0.30599999999999999</v>
      </c>
      <c r="O5252" s="12">
        <f>VLOOKUP(C5252,[3]May!$C:$Z,24,FALSE)</f>
        <v>2019</v>
      </c>
    </row>
    <row r="5253" spans="1:15" x14ac:dyDescent="0.25">
      <c r="A5253" t="s">
        <v>1245</v>
      </c>
      <c r="C5253" t="s">
        <v>1319</v>
      </c>
      <c r="E5253">
        <v>2</v>
      </c>
      <c r="F5253" t="s">
        <v>1247</v>
      </c>
      <c r="J5253" t="s">
        <v>23</v>
      </c>
      <c r="K5253">
        <v>6</v>
      </c>
      <c r="L5253">
        <v>30.66</v>
      </c>
      <c r="M5253">
        <v>2.4E-2</v>
      </c>
      <c r="O5253" s="12">
        <f>VLOOKUP(C5253,[3]May!$C:$Z,24,FALSE)</f>
        <v>2019</v>
      </c>
    </row>
    <row r="5254" spans="1:15" x14ac:dyDescent="0.25">
      <c r="A5254" t="s">
        <v>1245</v>
      </c>
      <c r="C5254" t="s">
        <v>1319</v>
      </c>
      <c r="E5254">
        <v>2</v>
      </c>
      <c r="F5254" t="s">
        <v>1247</v>
      </c>
      <c r="J5254" t="s">
        <v>23</v>
      </c>
      <c r="K5254">
        <v>5</v>
      </c>
      <c r="L5254">
        <v>25.55</v>
      </c>
      <c r="M5254">
        <v>0.02</v>
      </c>
      <c r="O5254" s="12">
        <f>VLOOKUP(C5254,[3]May!$C:$Z,24,FALSE)</f>
        <v>2019</v>
      </c>
    </row>
    <row r="5255" spans="1:15" x14ac:dyDescent="0.25">
      <c r="A5255" t="s">
        <v>1245</v>
      </c>
      <c r="C5255" t="s">
        <v>1319</v>
      </c>
      <c r="E5255">
        <v>2</v>
      </c>
      <c r="F5255" t="s">
        <v>1247</v>
      </c>
      <c r="J5255" t="s">
        <v>23</v>
      </c>
      <c r="K5255">
        <v>8</v>
      </c>
      <c r="L5255">
        <v>521.04</v>
      </c>
      <c r="M5255">
        <v>0.40799999999999997</v>
      </c>
      <c r="O5255" s="12">
        <f>VLOOKUP(C5255,[3]May!$C:$Z,24,FALSE)</f>
        <v>2019</v>
      </c>
    </row>
    <row r="5256" spans="1:15" x14ac:dyDescent="0.25">
      <c r="A5256" t="s">
        <v>1245</v>
      </c>
      <c r="C5256" t="s">
        <v>1319</v>
      </c>
      <c r="E5256">
        <v>2</v>
      </c>
      <c r="F5256" t="s">
        <v>1247</v>
      </c>
      <c r="J5256" t="s">
        <v>23</v>
      </c>
      <c r="K5256">
        <v>3</v>
      </c>
      <c r="L5256">
        <v>15.33</v>
      </c>
      <c r="M5256">
        <v>1.2E-2</v>
      </c>
      <c r="O5256" s="12">
        <f>VLOOKUP(C5256,[3]May!$C:$Z,24,FALSE)</f>
        <v>2019</v>
      </c>
    </row>
    <row r="5257" spans="1:15" x14ac:dyDescent="0.25">
      <c r="A5257" t="s">
        <v>1245</v>
      </c>
      <c r="C5257" t="s">
        <v>1319</v>
      </c>
      <c r="E5257">
        <v>2</v>
      </c>
      <c r="F5257" t="s">
        <v>1247</v>
      </c>
      <c r="J5257" t="s">
        <v>23</v>
      </c>
      <c r="K5257">
        <v>10</v>
      </c>
      <c r="L5257">
        <v>51.1</v>
      </c>
      <c r="M5257">
        <v>0.04</v>
      </c>
      <c r="O5257" s="12">
        <f>VLOOKUP(C5257,[3]May!$C:$Z,24,FALSE)</f>
        <v>2019</v>
      </c>
    </row>
    <row r="5258" spans="1:15" x14ac:dyDescent="0.25">
      <c r="A5258" t="s">
        <v>1245</v>
      </c>
      <c r="C5258" t="s">
        <v>1319</v>
      </c>
      <c r="E5258">
        <v>2</v>
      </c>
      <c r="F5258" t="s">
        <v>1247</v>
      </c>
      <c r="J5258" t="s">
        <v>23</v>
      </c>
      <c r="K5258">
        <v>9</v>
      </c>
      <c r="L5258">
        <v>45.99</v>
      </c>
      <c r="M5258">
        <v>3.5999999999999997E-2</v>
      </c>
      <c r="O5258" s="12">
        <f>VLOOKUP(C5258,[3]May!$C:$Z,24,FALSE)</f>
        <v>2019</v>
      </c>
    </row>
    <row r="5259" spans="1:15" x14ac:dyDescent="0.25">
      <c r="A5259" t="s">
        <v>1245</v>
      </c>
      <c r="C5259" t="s">
        <v>1319</v>
      </c>
      <c r="E5259">
        <v>2</v>
      </c>
      <c r="F5259" t="s">
        <v>1247</v>
      </c>
      <c r="J5259" t="s">
        <v>23</v>
      </c>
      <c r="K5259">
        <v>6</v>
      </c>
      <c r="L5259">
        <v>390.78</v>
      </c>
      <c r="M5259">
        <v>0.30599999999999999</v>
      </c>
      <c r="O5259" s="12">
        <f>VLOOKUP(C5259,[3]May!$C:$Z,24,FALSE)</f>
        <v>2019</v>
      </c>
    </row>
    <row r="5260" spans="1:15" x14ac:dyDescent="0.25">
      <c r="A5260" t="s">
        <v>1245</v>
      </c>
      <c r="C5260" t="s">
        <v>1319</v>
      </c>
      <c r="E5260">
        <v>12</v>
      </c>
      <c r="F5260" t="s">
        <v>1253</v>
      </c>
      <c r="J5260" t="s">
        <v>23</v>
      </c>
      <c r="K5260">
        <v>1</v>
      </c>
      <c r="L5260">
        <v>61.2</v>
      </c>
      <c r="M5260">
        <v>8.3370000000000007E-3</v>
      </c>
      <c r="O5260" s="12">
        <f>VLOOKUP(C5260,[3]May!$C:$Z,24,FALSE)</f>
        <v>2019</v>
      </c>
    </row>
    <row r="5261" spans="1:15" x14ac:dyDescent="0.25">
      <c r="A5261" t="s">
        <v>1245</v>
      </c>
      <c r="C5261" t="s">
        <v>1319</v>
      </c>
      <c r="E5261">
        <v>2</v>
      </c>
      <c r="F5261" t="s">
        <v>1247</v>
      </c>
      <c r="J5261" t="s">
        <v>23</v>
      </c>
      <c r="K5261">
        <v>2</v>
      </c>
      <c r="L5261">
        <v>10.220000000000001</v>
      </c>
      <c r="M5261">
        <v>8.0000000000000002E-3</v>
      </c>
      <c r="O5261" s="12">
        <f>VLOOKUP(C5261,[3]May!$C:$Z,24,FALSE)</f>
        <v>2019</v>
      </c>
    </row>
    <row r="5262" spans="1:15" x14ac:dyDescent="0.25">
      <c r="A5262" t="s">
        <v>1245</v>
      </c>
      <c r="C5262" t="s">
        <v>1319</v>
      </c>
      <c r="E5262">
        <v>2</v>
      </c>
      <c r="F5262" t="s">
        <v>1247</v>
      </c>
      <c r="J5262" t="s">
        <v>23</v>
      </c>
      <c r="K5262">
        <v>6</v>
      </c>
      <c r="L5262">
        <v>390.78</v>
      </c>
      <c r="M5262">
        <v>0.30599999999999999</v>
      </c>
      <c r="O5262" s="12">
        <f>VLOOKUP(C5262,[3]May!$C:$Z,24,FALSE)</f>
        <v>2019</v>
      </c>
    </row>
    <row r="5263" spans="1:15" x14ac:dyDescent="0.25">
      <c r="A5263" t="s">
        <v>1245</v>
      </c>
      <c r="C5263" t="s">
        <v>1319</v>
      </c>
      <c r="E5263">
        <v>2</v>
      </c>
      <c r="F5263" t="s">
        <v>1247</v>
      </c>
      <c r="J5263" t="s">
        <v>23</v>
      </c>
      <c r="K5263">
        <v>7</v>
      </c>
      <c r="L5263">
        <v>455.91</v>
      </c>
      <c r="M5263">
        <v>0.35699999999999998</v>
      </c>
      <c r="O5263" s="12">
        <f>VLOOKUP(C5263,[3]May!$C:$Z,24,FALSE)</f>
        <v>2019</v>
      </c>
    </row>
    <row r="5264" spans="1:15" x14ac:dyDescent="0.25">
      <c r="A5264" t="s">
        <v>1245</v>
      </c>
      <c r="C5264" t="s">
        <v>1319</v>
      </c>
      <c r="E5264">
        <v>2</v>
      </c>
      <c r="F5264" t="s">
        <v>1247</v>
      </c>
      <c r="J5264" t="s">
        <v>23</v>
      </c>
      <c r="K5264">
        <v>2</v>
      </c>
      <c r="L5264">
        <v>10.220000000000001</v>
      </c>
      <c r="M5264">
        <v>8.0000000000000002E-3</v>
      </c>
      <c r="O5264" s="12">
        <f>VLOOKUP(C5264,[3]May!$C:$Z,24,FALSE)</f>
        <v>2019</v>
      </c>
    </row>
    <row r="5265" spans="1:15" x14ac:dyDescent="0.25">
      <c r="A5265" t="s">
        <v>1245</v>
      </c>
      <c r="C5265" t="s">
        <v>1319</v>
      </c>
      <c r="E5265">
        <v>2</v>
      </c>
      <c r="F5265" t="s">
        <v>1247</v>
      </c>
      <c r="J5265" t="s">
        <v>23</v>
      </c>
      <c r="K5265">
        <v>3</v>
      </c>
      <c r="L5265">
        <v>15.33</v>
      </c>
      <c r="M5265">
        <v>1.2E-2</v>
      </c>
      <c r="O5265" s="12">
        <f>VLOOKUP(C5265,[3]May!$C:$Z,24,FALSE)</f>
        <v>2019</v>
      </c>
    </row>
    <row r="5266" spans="1:15" x14ac:dyDescent="0.25">
      <c r="A5266" t="s">
        <v>1245</v>
      </c>
      <c r="C5266" t="s">
        <v>1319</v>
      </c>
      <c r="E5266">
        <v>2</v>
      </c>
      <c r="F5266" t="s">
        <v>1247</v>
      </c>
      <c r="J5266" t="s">
        <v>23</v>
      </c>
      <c r="K5266">
        <v>7</v>
      </c>
      <c r="L5266">
        <v>455.91</v>
      </c>
      <c r="M5266">
        <v>0.35699999999999998</v>
      </c>
      <c r="O5266" s="12">
        <f>VLOOKUP(C5266,[3]May!$C:$Z,24,FALSE)</f>
        <v>2019</v>
      </c>
    </row>
    <row r="5267" spans="1:15" x14ac:dyDescent="0.25">
      <c r="A5267" t="s">
        <v>1245</v>
      </c>
      <c r="C5267" t="s">
        <v>1319</v>
      </c>
      <c r="E5267">
        <v>2</v>
      </c>
      <c r="F5267" t="s">
        <v>1247</v>
      </c>
      <c r="J5267" t="s">
        <v>23</v>
      </c>
      <c r="K5267">
        <v>5</v>
      </c>
      <c r="L5267">
        <v>25.55</v>
      </c>
      <c r="M5267">
        <v>0.02</v>
      </c>
      <c r="O5267" s="12">
        <f>VLOOKUP(C5267,[3]May!$C:$Z,24,FALSE)</f>
        <v>2019</v>
      </c>
    </row>
    <row r="5268" spans="1:15" x14ac:dyDescent="0.25">
      <c r="A5268" t="s">
        <v>1245</v>
      </c>
      <c r="C5268" t="s">
        <v>1319</v>
      </c>
      <c r="E5268">
        <v>2</v>
      </c>
      <c r="F5268" t="s">
        <v>1247</v>
      </c>
      <c r="J5268" t="s">
        <v>23</v>
      </c>
      <c r="K5268">
        <v>7</v>
      </c>
      <c r="L5268">
        <v>455.91</v>
      </c>
      <c r="M5268">
        <v>0.35699999999999998</v>
      </c>
      <c r="O5268" s="12">
        <f>VLOOKUP(C5268,[3]May!$C:$Z,24,FALSE)</f>
        <v>2019</v>
      </c>
    </row>
    <row r="5269" spans="1:15" x14ac:dyDescent="0.25">
      <c r="A5269" t="s">
        <v>1245</v>
      </c>
      <c r="C5269" t="s">
        <v>1319</v>
      </c>
      <c r="E5269">
        <v>2</v>
      </c>
      <c r="F5269" t="s">
        <v>1247</v>
      </c>
      <c r="J5269" t="s">
        <v>23</v>
      </c>
      <c r="K5269">
        <v>5</v>
      </c>
      <c r="L5269">
        <v>25.55</v>
      </c>
      <c r="M5269">
        <v>0.02</v>
      </c>
      <c r="O5269" s="12">
        <f>VLOOKUP(C5269,[3]May!$C:$Z,24,FALSE)</f>
        <v>2019</v>
      </c>
    </row>
    <row r="5270" spans="1:15" x14ac:dyDescent="0.25">
      <c r="A5270" t="s">
        <v>1245</v>
      </c>
      <c r="C5270" t="s">
        <v>1319</v>
      </c>
      <c r="E5270">
        <v>2</v>
      </c>
      <c r="F5270" t="s">
        <v>1247</v>
      </c>
      <c r="J5270" t="s">
        <v>23</v>
      </c>
      <c r="K5270">
        <v>4</v>
      </c>
      <c r="L5270">
        <v>260.52</v>
      </c>
      <c r="M5270">
        <v>0.20399999999999999</v>
      </c>
      <c r="O5270" s="12">
        <f>VLOOKUP(C5270,[3]May!$C:$Z,24,FALSE)</f>
        <v>2019</v>
      </c>
    </row>
    <row r="5271" spans="1:15" x14ac:dyDescent="0.25">
      <c r="A5271" t="s">
        <v>1245</v>
      </c>
      <c r="C5271" t="s">
        <v>1319</v>
      </c>
      <c r="E5271">
        <v>2</v>
      </c>
      <c r="F5271" t="s">
        <v>1247</v>
      </c>
      <c r="J5271" t="s">
        <v>23</v>
      </c>
      <c r="K5271">
        <v>12</v>
      </c>
      <c r="L5271">
        <v>61.32</v>
      </c>
      <c r="M5271">
        <v>4.8000000000000001E-2</v>
      </c>
      <c r="O5271" s="12">
        <f>VLOOKUP(C5271,[3]May!$C:$Z,24,FALSE)</f>
        <v>2019</v>
      </c>
    </row>
    <row r="5272" spans="1:15" x14ac:dyDescent="0.25">
      <c r="A5272" t="s">
        <v>1245</v>
      </c>
      <c r="C5272" t="s">
        <v>1319</v>
      </c>
      <c r="E5272">
        <v>2</v>
      </c>
      <c r="F5272" t="s">
        <v>1247</v>
      </c>
      <c r="J5272" t="s">
        <v>23</v>
      </c>
      <c r="K5272">
        <v>5</v>
      </c>
      <c r="L5272">
        <v>25.55</v>
      </c>
      <c r="M5272">
        <v>0.02</v>
      </c>
      <c r="O5272" s="12">
        <f>VLOOKUP(C5272,[3]May!$C:$Z,24,FALSE)</f>
        <v>2019</v>
      </c>
    </row>
    <row r="5273" spans="1:15" x14ac:dyDescent="0.25">
      <c r="A5273" t="s">
        <v>1245</v>
      </c>
      <c r="C5273" t="s">
        <v>1319</v>
      </c>
      <c r="E5273">
        <v>2</v>
      </c>
      <c r="F5273" t="s">
        <v>1247</v>
      </c>
      <c r="J5273" t="s">
        <v>23</v>
      </c>
      <c r="K5273">
        <v>3</v>
      </c>
      <c r="L5273">
        <v>195.39</v>
      </c>
      <c r="M5273">
        <v>0.153</v>
      </c>
      <c r="O5273" s="12">
        <f>VLOOKUP(C5273,[3]May!$C:$Z,24,FALSE)</f>
        <v>2019</v>
      </c>
    </row>
    <row r="5274" spans="1:15" x14ac:dyDescent="0.25">
      <c r="A5274" t="s">
        <v>1245</v>
      </c>
      <c r="C5274" t="s">
        <v>1319</v>
      </c>
      <c r="E5274">
        <v>2</v>
      </c>
      <c r="F5274" t="s">
        <v>1247</v>
      </c>
      <c r="J5274" t="s">
        <v>23</v>
      </c>
      <c r="K5274">
        <v>2</v>
      </c>
      <c r="L5274">
        <v>130.26</v>
      </c>
      <c r="M5274">
        <v>0.10199999999999999</v>
      </c>
      <c r="O5274" s="12">
        <f>VLOOKUP(C5274,[3]May!$C:$Z,24,FALSE)</f>
        <v>2019</v>
      </c>
    </row>
    <row r="5275" spans="1:15" x14ac:dyDescent="0.25">
      <c r="A5275" t="s">
        <v>1245</v>
      </c>
      <c r="C5275" t="s">
        <v>1319</v>
      </c>
      <c r="E5275">
        <v>2</v>
      </c>
      <c r="F5275" t="s">
        <v>1247</v>
      </c>
      <c r="J5275" t="s">
        <v>23</v>
      </c>
      <c r="K5275">
        <v>16</v>
      </c>
      <c r="L5275">
        <v>81.760000000000005</v>
      </c>
      <c r="M5275">
        <v>6.4000000000000001E-2</v>
      </c>
      <c r="O5275" s="12">
        <f>VLOOKUP(C5275,[3]May!$C:$Z,24,FALSE)</f>
        <v>2019</v>
      </c>
    </row>
    <row r="5276" spans="1:15" x14ac:dyDescent="0.25">
      <c r="A5276" t="s">
        <v>1245</v>
      </c>
      <c r="C5276" t="s">
        <v>1319</v>
      </c>
      <c r="E5276">
        <v>2</v>
      </c>
      <c r="F5276" t="s">
        <v>1247</v>
      </c>
      <c r="J5276" t="s">
        <v>23</v>
      </c>
      <c r="K5276">
        <v>2</v>
      </c>
      <c r="L5276">
        <v>10.220000000000001</v>
      </c>
      <c r="M5276">
        <v>8.0000000000000002E-3</v>
      </c>
      <c r="O5276" s="12">
        <f>VLOOKUP(C5276,[3]May!$C:$Z,24,FALSE)</f>
        <v>2019</v>
      </c>
    </row>
    <row r="5277" spans="1:15" x14ac:dyDescent="0.25">
      <c r="A5277" t="s">
        <v>1245</v>
      </c>
      <c r="C5277" t="s">
        <v>1319</v>
      </c>
      <c r="E5277">
        <v>2</v>
      </c>
      <c r="F5277" t="s">
        <v>1247</v>
      </c>
      <c r="J5277" t="s">
        <v>23</v>
      </c>
      <c r="K5277">
        <v>1</v>
      </c>
      <c r="L5277">
        <v>65.13</v>
      </c>
      <c r="M5277">
        <v>5.0999999999999997E-2</v>
      </c>
      <c r="O5277" s="12">
        <f>VLOOKUP(C5277,[3]May!$C:$Z,24,FALSE)</f>
        <v>2019</v>
      </c>
    </row>
    <row r="5278" spans="1:15" x14ac:dyDescent="0.25">
      <c r="A5278" t="s">
        <v>1245</v>
      </c>
      <c r="C5278" t="s">
        <v>1319</v>
      </c>
      <c r="E5278">
        <v>2</v>
      </c>
      <c r="F5278" t="s">
        <v>1247</v>
      </c>
      <c r="J5278" t="s">
        <v>23</v>
      </c>
      <c r="K5278">
        <v>1</v>
      </c>
      <c r="L5278">
        <v>65.13</v>
      </c>
      <c r="M5278">
        <v>5.0999999999999997E-2</v>
      </c>
      <c r="O5278" s="12">
        <f>VLOOKUP(C5278,[3]May!$C:$Z,24,FALSE)</f>
        <v>2019</v>
      </c>
    </row>
    <row r="5279" spans="1:15" x14ac:dyDescent="0.25">
      <c r="A5279" t="s">
        <v>1245</v>
      </c>
      <c r="C5279" t="s">
        <v>1319</v>
      </c>
      <c r="E5279">
        <v>2</v>
      </c>
      <c r="F5279" t="s">
        <v>1247</v>
      </c>
      <c r="J5279" t="s">
        <v>23</v>
      </c>
      <c r="K5279">
        <v>8</v>
      </c>
      <c r="L5279">
        <v>40.880000000000003</v>
      </c>
      <c r="M5279">
        <v>3.2000000000000001E-2</v>
      </c>
      <c r="O5279" s="12">
        <f>VLOOKUP(C5279,[3]May!$C:$Z,24,FALSE)</f>
        <v>2019</v>
      </c>
    </row>
    <row r="5280" spans="1:15" x14ac:dyDescent="0.25">
      <c r="A5280" t="s">
        <v>1245</v>
      </c>
      <c r="C5280" t="s">
        <v>1319</v>
      </c>
      <c r="E5280">
        <v>2</v>
      </c>
      <c r="F5280" t="s">
        <v>1247</v>
      </c>
      <c r="J5280" t="s">
        <v>23</v>
      </c>
      <c r="K5280">
        <v>11</v>
      </c>
      <c r="L5280">
        <v>56.21</v>
      </c>
      <c r="M5280">
        <v>4.3999999999999997E-2</v>
      </c>
      <c r="O5280" s="12">
        <f>VLOOKUP(C5280,[3]May!$C:$Z,24,FALSE)</f>
        <v>2019</v>
      </c>
    </row>
    <row r="5281" spans="1:15" x14ac:dyDescent="0.25">
      <c r="A5281" t="s">
        <v>1245</v>
      </c>
      <c r="C5281" t="s">
        <v>1319</v>
      </c>
      <c r="E5281">
        <v>2</v>
      </c>
      <c r="F5281" t="s">
        <v>1247</v>
      </c>
      <c r="J5281" t="s">
        <v>23</v>
      </c>
      <c r="K5281">
        <v>4</v>
      </c>
      <c r="L5281">
        <v>20.440000000000001</v>
      </c>
      <c r="M5281">
        <v>1.6E-2</v>
      </c>
      <c r="O5281" s="12">
        <f>VLOOKUP(C5281,[3]May!$C:$Z,24,FALSE)</f>
        <v>2019</v>
      </c>
    </row>
    <row r="5282" spans="1:15" x14ac:dyDescent="0.25">
      <c r="A5282" t="s">
        <v>1245</v>
      </c>
      <c r="C5282" t="s">
        <v>1319</v>
      </c>
      <c r="E5282">
        <v>12</v>
      </c>
      <c r="F5282" t="s">
        <v>1253</v>
      </c>
      <c r="J5282" t="s">
        <v>23</v>
      </c>
      <c r="K5282">
        <v>1</v>
      </c>
      <c r="L5282">
        <v>61.2</v>
      </c>
      <c r="M5282">
        <v>8.3370000000000007E-3</v>
      </c>
      <c r="O5282" s="12">
        <f>VLOOKUP(C5282,[3]May!$C:$Z,24,FALSE)</f>
        <v>2019</v>
      </c>
    </row>
    <row r="5283" spans="1:15" x14ac:dyDescent="0.25">
      <c r="A5283" t="s">
        <v>1245</v>
      </c>
      <c r="C5283" t="s">
        <v>1319</v>
      </c>
      <c r="E5283">
        <v>2</v>
      </c>
      <c r="F5283" t="s">
        <v>1247</v>
      </c>
      <c r="J5283" t="s">
        <v>23</v>
      </c>
      <c r="K5283">
        <v>12</v>
      </c>
      <c r="L5283">
        <v>61.32</v>
      </c>
      <c r="M5283">
        <v>4.8000000000000001E-2</v>
      </c>
      <c r="O5283" s="12">
        <f>VLOOKUP(C5283,[3]May!$C:$Z,24,FALSE)</f>
        <v>2019</v>
      </c>
    </row>
    <row r="5284" spans="1:15" x14ac:dyDescent="0.25">
      <c r="A5284" t="s">
        <v>1245</v>
      </c>
      <c r="C5284" t="s">
        <v>1319</v>
      </c>
      <c r="E5284">
        <v>2</v>
      </c>
      <c r="F5284" t="s">
        <v>1247</v>
      </c>
      <c r="J5284" t="s">
        <v>23</v>
      </c>
      <c r="K5284">
        <v>1</v>
      </c>
      <c r="L5284">
        <v>5.1100000000000003</v>
      </c>
      <c r="M5284">
        <v>4.0000000000000001E-3</v>
      </c>
      <c r="O5284" s="12">
        <f>VLOOKUP(C5284,[3]May!$C:$Z,24,FALSE)</f>
        <v>2019</v>
      </c>
    </row>
    <row r="5285" spans="1:15" x14ac:dyDescent="0.25">
      <c r="A5285" t="s">
        <v>1245</v>
      </c>
      <c r="C5285" t="s">
        <v>1319</v>
      </c>
      <c r="E5285">
        <v>2</v>
      </c>
      <c r="F5285" t="s">
        <v>1247</v>
      </c>
      <c r="J5285" t="s">
        <v>23</v>
      </c>
      <c r="K5285">
        <v>3</v>
      </c>
      <c r="L5285">
        <v>195.39</v>
      </c>
      <c r="M5285">
        <v>0.153</v>
      </c>
      <c r="O5285" s="12">
        <f>VLOOKUP(C5285,[3]May!$C:$Z,24,FALSE)</f>
        <v>2019</v>
      </c>
    </row>
    <row r="5286" spans="1:15" x14ac:dyDescent="0.25">
      <c r="A5286" t="s">
        <v>1245</v>
      </c>
      <c r="C5286" t="s">
        <v>1319</v>
      </c>
      <c r="E5286">
        <v>2</v>
      </c>
      <c r="F5286" t="s">
        <v>1247</v>
      </c>
      <c r="J5286" t="s">
        <v>23</v>
      </c>
      <c r="K5286">
        <v>1</v>
      </c>
      <c r="L5286">
        <v>5.1100000000000003</v>
      </c>
      <c r="M5286">
        <v>4.0000000000000001E-3</v>
      </c>
      <c r="O5286" s="12">
        <f>VLOOKUP(C5286,[3]May!$C:$Z,24,FALSE)</f>
        <v>2019</v>
      </c>
    </row>
    <row r="5287" spans="1:15" x14ac:dyDescent="0.25">
      <c r="A5287" t="s">
        <v>1245</v>
      </c>
      <c r="C5287" t="s">
        <v>1319</v>
      </c>
      <c r="E5287">
        <v>2</v>
      </c>
      <c r="F5287" t="s">
        <v>1247</v>
      </c>
      <c r="J5287" t="s">
        <v>23</v>
      </c>
      <c r="K5287">
        <v>12</v>
      </c>
      <c r="L5287">
        <v>61.32</v>
      </c>
      <c r="M5287">
        <v>4.8000000000000001E-2</v>
      </c>
      <c r="O5287" s="12">
        <f>VLOOKUP(C5287,[3]May!$C:$Z,24,FALSE)</f>
        <v>2019</v>
      </c>
    </row>
    <row r="5288" spans="1:15" x14ac:dyDescent="0.25">
      <c r="A5288" t="s">
        <v>1245</v>
      </c>
      <c r="C5288" t="s">
        <v>1319</v>
      </c>
      <c r="E5288">
        <v>2</v>
      </c>
      <c r="F5288" t="s">
        <v>1247</v>
      </c>
      <c r="J5288" t="s">
        <v>23</v>
      </c>
      <c r="K5288">
        <v>3</v>
      </c>
      <c r="L5288">
        <v>195.39</v>
      </c>
      <c r="M5288">
        <v>0.153</v>
      </c>
      <c r="O5288" s="12">
        <f>VLOOKUP(C5288,[3]May!$C:$Z,24,FALSE)</f>
        <v>2019</v>
      </c>
    </row>
    <row r="5289" spans="1:15" x14ac:dyDescent="0.25">
      <c r="A5289" t="s">
        <v>1245</v>
      </c>
      <c r="C5289" t="s">
        <v>1319</v>
      </c>
      <c r="E5289">
        <v>2</v>
      </c>
      <c r="F5289" t="s">
        <v>1247</v>
      </c>
      <c r="J5289" t="s">
        <v>23</v>
      </c>
      <c r="K5289">
        <v>10</v>
      </c>
      <c r="L5289">
        <v>51.1</v>
      </c>
      <c r="M5289">
        <v>0.04</v>
      </c>
      <c r="O5289" s="12">
        <f>VLOOKUP(C5289,[3]May!$C:$Z,24,FALSE)</f>
        <v>2019</v>
      </c>
    </row>
    <row r="5290" spans="1:15" x14ac:dyDescent="0.25">
      <c r="A5290" t="s">
        <v>1245</v>
      </c>
      <c r="C5290" t="s">
        <v>1319</v>
      </c>
      <c r="E5290">
        <v>2</v>
      </c>
      <c r="F5290" t="s">
        <v>1247</v>
      </c>
      <c r="J5290" t="s">
        <v>23</v>
      </c>
      <c r="K5290">
        <v>5</v>
      </c>
      <c r="L5290">
        <v>325.64999999999998</v>
      </c>
      <c r="M5290">
        <v>0.255</v>
      </c>
      <c r="O5290" s="12">
        <f>VLOOKUP(C5290,[3]May!$C:$Z,24,FALSE)</f>
        <v>2019</v>
      </c>
    </row>
    <row r="5291" spans="1:15" x14ac:dyDescent="0.25">
      <c r="A5291" t="s">
        <v>1245</v>
      </c>
      <c r="C5291" t="s">
        <v>1319</v>
      </c>
      <c r="E5291">
        <v>8</v>
      </c>
      <c r="F5291" t="s">
        <v>1251</v>
      </c>
      <c r="J5291" t="s">
        <v>23</v>
      </c>
      <c r="K5291">
        <v>6</v>
      </c>
      <c r="L5291">
        <v>330.36</v>
      </c>
      <c r="M5291">
        <v>0.19320000000000001</v>
      </c>
      <c r="O5291" s="12">
        <f>VLOOKUP(C5291,[3]May!$C:$Z,24,FALSE)</f>
        <v>2019</v>
      </c>
    </row>
    <row r="5292" spans="1:15" x14ac:dyDescent="0.25">
      <c r="A5292" t="s">
        <v>1245</v>
      </c>
      <c r="C5292" t="s">
        <v>1319</v>
      </c>
      <c r="E5292">
        <v>2</v>
      </c>
      <c r="F5292" t="s">
        <v>1247</v>
      </c>
      <c r="J5292" t="s">
        <v>23</v>
      </c>
      <c r="K5292">
        <v>3</v>
      </c>
      <c r="L5292">
        <v>15.33</v>
      </c>
      <c r="M5292">
        <v>1.2E-2</v>
      </c>
      <c r="O5292" s="12">
        <f>VLOOKUP(C5292,[3]May!$C:$Z,24,FALSE)</f>
        <v>2019</v>
      </c>
    </row>
    <row r="5293" spans="1:15" x14ac:dyDescent="0.25">
      <c r="A5293" t="s">
        <v>1245</v>
      </c>
      <c r="C5293" t="s">
        <v>1319</v>
      </c>
      <c r="E5293">
        <v>2</v>
      </c>
      <c r="F5293" t="s">
        <v>1247</v>
      </c>
      <c r="J5293" t="s">
        <v>23</v>
      </c>
      <c r="K5293">
        <v>6</v>
      </c>
      <c r="L5293">
        <v>390.78</v>
      </c>
      <c r="M5293">
        <v>0.30599999999999999</v>
      </c>
      <c r="O5293" s="12">
        <f>VLOOKUP(C5293,[3]May!$C:$Z,24,FALSE)</f>
        <v>2019</v>
      </c>
    </row>
    <row r="5294" spans="1:15" x14ac:dyDescent="0.25">
      <c r="A5294" t="s">
        <v>1245</v>
      </c>
      <c r="C5294" t="s">
        <v>1319</v>
      </c>
      <c r="E5294">
        <v>12</v>
      </c>
      <c r="F5294" t="s">
        <v>1253</v>
      </c>
      <c r="J5294" t="s">
        <v>23</v>
      </c>
      <c r="K5294">
        <v>1</v>
      </c>
      <c r="L5294">
        <v>61.2</v>
      </c>
      <c r="M5294">
        <v>8.3370000000000007E-3</v>
      </c>
      <c r="O5294" s="12">
        <f>VLOOKUP(C5294,[3]May!$C:$Z,24,FALSE)</f>
        <v>2019</v>
      </c>
    </row>
    <row r="5295" spans="1:15" x14ac:dyDescent="0.25">
      <c r="A5295" t="s">
        <v>1245</v>
      </c>
      <c r="C5295" t="s">
        <v>1319</v>
      </c>
      <c r="E5295">
        <v>2</v>
      </c>
      <c r="F5295" t="s">
        <v>1247</v>
      </c>
      <c r="J5295" t="s">
        <v>23</v>
      </c>
      <c r="K5295">
        <v>16</v>
      </c>
      <c r="L5295">
        <v>81.760000000000005</v>
      </c>
      <c r="M5295">
        <v>6.4000000000000001E-2</v>
      </c>
      <c r="O5295" s="12">
        <f>VLOOKUP(C5295,[3]May!$C:$Z,24,FALSE)</f>
        <v>2019</v>
      </c>
    </row>
    <row r="5296" spans="1:15" x14ac:dyDescent="0.25">
      <c r="A5296" t="s">
        <v>1245</v>
      </c>
      <c r="C5296" t="s">
        <v>1319</v>
      </c>
      <c r="E5296">
        <v>2</v>
      </c>
      <c r="F5296" t="s">
        <v>1247</v>
      </c>
      <c r="J5296" t="s">
        <v>23</v>
      </c>
      <c r="K5296">
        <v>12</v>
      </c>
      <c r="L5296">
        <v>61.32</v>
      </c>
      <c r="M5296">
        <v>4.8000000000000001E-2</v>
      </c>
      <c r="O5296" s="12">
        <f>VLOOKUP(C5296,[3]May!$C:$Z,24,FALSE)</f>
        <v>2019</v>
      </c>
    </row>
    <row r="5297" spans="1:15" x14ac:dyDescent="0.25">
      <c r="A5297" t="s">
        <v>1245</v>
      </c>
      <c r="C5297" t="s">
        <v>1319</v>
      </c>
      <c r="E5297">
        <v>2</v>
      </c>
      <c r="F5297" t="s">
        <v>1247</v>
      </c>
      <c r="J5297" t="s">
        <v>23</v>
      </c>
      <c r="K5297">
        <v>9</v>
      </c>
      <c r="L5297">
        <v>45.99</v>
      </c>
      <c r="M5297">
        <v>3.5999999999999997E-2</v>
      </c>
      <c r="O5297" s="12">
        <f>VLOOKUP(C5297,[3]May!$C:$Z,24,FALSE)</f>
        <v>2019</v>
      </c>
    </row>
    <row r="5298" spans="1:15" x14ac:dyDescent="0.25">
      <c r="A5298" t="s">
        <v>1245</v>
      </c>
      <c r="C5298" t="s">
        <v>1319</v>
      </c>
      <c r="E5298">
        <v>2</v>
      </c>
      <c r="F5298" t="s">
        <v>1247</v>
      </c>
      <c r="J5298" t="s">
        <v>23</v>
      </c>
      <c r="K5298">
        <v>17</v>
      </c>
      <c r="L5298">
        <v>86.87</v>
      </c>
      <c r="M5298">
        <v>6.8000000000000005E-2</v>
      </c>
      <c r="O5298" s="12">
        <f>VLOOKUP(C5298,[3]May!$C:$Z,24,FALSE)</f>
        <v>2019</v>
      </c>
    </row>
    <row r="5299" spans="1:15" x14ac:dyDescent="0.25">
      <c r="A5299" t="s">
        <v>1245</v>
      </c>
      <c r="C5299" t="s">
        <v>1319</v>
      </c>
      <c r="E5299">
        <v>2</v>
      </c>
      <c r="F5299" t="s">
        <v>1247</v>
      </c>
      <c r="J5299" t="s">
        <v>23</v>
      </c>
      <c r="K5299">
        <v>9</v>
      </c>
      <c r="L5299">
        <v>45.99</v>
      </c>
      <c r="M5299">
        <v>3.5999999999999997E-2</v>
      </c>
      <c r="O5299" s="12">
        <f>VLOOKUP(C5299,[3]May!$C:$Z,24,FALSE)</f>
        <v>2019</v>
      </c>
    </row>
    <row r="5300" spans="1:15" x14ac:dyDescent="0.25">
      <c r="A5300" t="s">
        <v>1245</v>
      </c>
      <c r="C5300" t="s">
        <v>1319</v>
      </c>
      <c r="E5300">
        <v>2</v>
      </c>
      <c r="F5300" t="s">
        <v>1247</v>
      </c>
      <c r="J5300" t="s">
        <v>23</v>
      </c>
      <c r="K5300">
        <v>1</v>
      </c>
      <c r="L5300">
        <v>65.13</v>
      </c>
      <c r="M5300">
        <v>5.0999999999999997E-2</v>
      </c>
      <c r="O5300" s="12">
        <f>VLOOKUP(C5300,[3]May!$C:$Z,24,FALSE)</f>
        <v>2019</v>
      </c>
    </row>
    <row r="5301" spans="1:15" x14ac:dyDescent="0.25">
      <c r="A5301" t="s">
        <v>1245</v>
      </c>
      <c r="C5301" t="s">
        <v>1319</v>
      </c>
      <c r="E5301">
        <v>2</v>
      </c>
      <c r="F5301" t="s">
        <v>1247</v>
      </c>
      <c r="J5301" t="s">
        <v>23</v>
      </c>
      <c r="K5301">
        <v>6</v>
      </c>
      <c r="L5301">
        <v>30.66</v>
      </c>
      <c r="M5301">
        <v>2.4E-2</v>
      </c>
      <c r="O5301" s="12">
        <f>VLOOKUP(C5301,[3]May!$C:$Z,24,FALSE)</f>
        <v>2019</v>
      </c>
    </row>
    <row r="5302" spans="1:15" x14ac:dyDescent="0.25">
      <c r="A5302" t="s">
        <v>1245</v>
      </c>
      <c r="C5302" t="s">
        <v>1319</v>
      </c>
      <c r="E5302">
        <v>2</v>
      </c>
      <c r="F5302" t="s">
        <v>1247</v>
      </c>
      <c r="J5302" t="s">
        <v>23</v>
      </c>
      <c r="K5302">
        <v>7</v>
      </c>
      <c r="L5302">
        <v>35.770000000000003</v>
      </c>
      <c r="M5302">
        <v>2.8000000000000001E-2</v>
      </c>
      <c r="O5302" s="12">
        <f>VLOOKUP(C5302,[3]May!$C:$Z,24,FALSE)</f>
        <v>2019</v>
      </c>
    </row>
    <row r="5303" spans="1:15" x14ac:dyDescent="0.25">
      <c r="A5303" t="s">
        <v>1245</v>
      </c>
      <c r="C5303" t="s">
        <v>1319</v>
      </c>
      <c r="E5303">
        <v>2</v>
      </c>
      <c r="F5303" t="s">
        <v>1247</v>
      </c>
      <c r="J5303" t="s">
        <v>23</v>
      </c>
      <c r="K5303">
        <v>12</v>
      </c>
      <c r="L5303">
        <v>61.32</v>
      </c>
      <c r="M5303">
        <v>4.8000000000000001E-2</v>
      </c>
      <c r="O5303" s="12">
        <f>VLOOKUP(C5303,[3]May!$C:$Z,24,FALSE)</f>
        <v>2019</v>
      </c>
    </row>
    <row r="5304" spans="1:15" x14ac:dyDescent="0.25">
      <c r="A5304" t="s">
        <v>1245</v>
      </c>
      <c r="C5304" t="s">
        <v>1319</v>
      </c>
      <c r="E5304">
        <v>2</v>
      </c>
      <c r="F5304" t="s">
        <v>1247</v>
      </c>
      <c r="J5304" t="s">
        <v>23</v>
      </c>
      <c r="K5304">
        <v>2</v>
      </c>
      <c r="L5304">
        <v>130.26</v>
      </c>
      <c r="M5304">
        <v>0.10199999999999999</v>
      </c>
      <c r="O5304" s="12">
        <f>VLOOKUP(C5304,[3]May!$C:$Z,24,FALSE)</f>
        <v>2019</v>
      </c>
    </row>
    <row r="5305" spans="1:15" x14ac:dyDescent="0.25">
      <c r="A5305" t="s">
        <v>1245</v>
      </c>
      <c r="C5305" t="s">
        <v>1319</v>
      </c>
      <c r="E5305">
        <v>2</v>
      </c>
      <c r="F5305" t="s">
        <v>1247</v>
      </c>
      <c r="J5305" t="s">
        <v>23</v>
      </c>
      <c r="K5305">
        <v>2</v>
      </c>
      <c r="L5305">
        <v>130.26</v>
      </c>
      <c r="M5305">
        <v>0.10199999999999999</v>
      </c>
      <c r="O5305" s="12">
        <f>VLOOKUP(C5305,[3]May!$C:$Z,24,FALSE)</f>
        <v>2019</v>
      </c>
    </row>
    <row r="5306" spans="1:15" x14ac:dyDescent="0.25">
      <c r="A5306" t="s">
        <v>1245</v>
      </c>
      <c r="C5306" t="s">
        <v>1319</v>
      </c>
      <c r="E5306">
        <v>2</v>
      </c>
      <c r="F5306" t="s">
        <v>1247</v>
      </c>
      <c r="J5306" t="s">
        <v>23</v>
      </c>
      <c r="K5306">
        <v>3</v>
      </c>
      <c r="L5306">
        <v>15.33</v>
      </c>
      <c r="M5306">
        <v>1.2E-2</v>
      </c>
      <c r="O5306" s="12">
        <f>VLOOKUP(C5306,[3]May!$C:$Z,24,FALSE)</f>
        <v>2019</v>
      </c>
    </row>
    <row r="5307" spans="1:15" x14ac:dyDescent="0.25">
      <c r="A5307" t="s">
        <v>1245</v>
      </c>
      <c r="C5307" t="s">
        <v>1319</v>
      </c>
      <c r="E5307">
        <v>2</v>
      </c>
      <c r="F5307" t="s">
        <v>1247</v>
      </c>
      <c r="J5307" t="s">
        <v>23</v>
      </c>
      <c r="K5307">
        <v>13</v>
      </c>
      <c r="L5307">
        <v>66.430000000000007</v>
      </c>
      <c r="M5307">
        <v>5.1999999999999998E-2</v>
      </c>
      <c r="O5307" s="12">
        <f>VLOOKUP(C5307,[3]May!$C:$Z,24,FALSE)</f>
        <v>2019</v>
      </c>
    </row>
    <row r="5308" spans="1:15" x14ac:dyDescent="0.25">
      <c r="A5308" t="s">
        <v>1245</v>
      </c>
      <c r="C5308" t="s">
        <v>1319</v>
      </c>
      <c r="E5308">
        <v>2</v>
      </c>
      <c r="F5308" t="s">
        <v>1247</v>
      </c>
      <c r="J5308" t="s">
        <v>23</v>
      </c>
      <c r="K5308">
        <v>1</v>
      </c>
      <c r="L5308">
        <v>65.13</v>
      </c>
      <c r="M5308">
        <v>5.0999999999999997E-2</v>
      </c>
      <c r="O5308" s="12">
        <f>VLOOKUP(C5308,[3]May!$C:$Z,24,FALSE)</f>
        <v>2019</v>
      </c>
    </row>
    <row r="5309" spans="1:15" x14ac:dyDescent="0.25">
      <c r="A5309" t="s">
        <v>1245</v>
      </c>
      <c r="C5309" t="s">
        <v>1319</v>
      </c>
      <c r="E5309">
        <v>2</v>
      </c>
      <c r="F5309" t="s">
        <v>1247</v>
      </c>
      <c r="J5309" t="s">
        <v>23</v>
      </c>
      <c r="K5309">
        <v>6</v>
      </c>
      <c r="L5309">
        <v>30.66</v>
      </c>
      <c r="M5309">
        <v>2.4E-2</v>
      </c>
      <c r="O5309" s="12">
        <f>VLOOKUP(C5309,[3]May!$C:$Z,24,FALSE)</f>
        <v>2019</v>
      </c>
    </row>
    <row r="5310" spans="1:15" x14ac:dyDescent="0.25">
      <c r="A5310" t="s">
        <v>1245</v>
      </c>
      <c r="C5310" t="s">
        <v>1319</v>
      </c>
      <c r="E5310">
        <v>2</v>
      </c>
      <c r="F5310" t="s">
        <v>1247</v>
      </c>
      <c r="J5310" t="s">
        <v>23</v>
      </c>
      <c r="K5310">
        <v>3</v>
      </c>
      <c r="L5310">
        <v>195.39</v>
      </c>
      <c r="M5310">
        <v>0.153</v>
      </c>
      <c r="O5310" s="12">
        <f>VLOOKUP(C5310,[3]May!$C:$Z,24,FALSE)</f>
        <v>2019</v>
      </c>
    </row>
    <row r="5311" spans="1:15" x14ac:dyDescent="0.25">
      <c r="A5311" t="s">
        <v>1245</v>
      </c>
      <c r="C5311" t="s">
        <v>1319</v>
      </c>
      <c r="E5311">
        <v>2</v>
      </c>
      <c r="F5311" t="s">
        <v>1247</v>
      </c>
      <c r="J5311" t="s">
        <v>23</v>
      </c>
      <c r="K5311">
        <v>6</v>
      </c>
      <c r="L5311">
        <v>30.66</v>
      </c>
      <c r="M5311">
        <v>2.4E-2</v>
      </c>
      <c r="O5311" s="12">
        <f>VLOOKUP(C5311,[3]May!$C:$Z,24,FALSE)</f>
        <v>2019</v>
      </c>
    </row>
    <row r="5312" spans="1:15" x14ac:dyDescent="0.25">
      <c r="A5312" t="s">
        <v>1245</v>
      </c>
      <c r="C5312" t="s">
        <v>1319</v>
      </c>
      <c r="E5312">
        <v>2</v>
      </c>
      <c r="F5312" t="s">
        <v>1247</v>
      </c>
      <c r="J5312" t="s">
        <v>23</v>
      </c>
      <c r="K5312">
        <v>8</v>
      </c>
      <c r="L5312">
        <v>40.880000000000003</v>
      </c>
      <c r="M5312">
        <v>3.2000000000000001E-2</v>
      </c>
      <c r="O5312" s="12">
        <f>VLOOKUP(C5312,[3]May!$C:$Z,24,FALSE)</f>
        <v>2019</v>
      </c>
    </row>
    <row r="5313" spans="1:15" x14ac:dyDescent="0.25">
      <c r="A5313" t="s">
        <v>1245</v>
      </c>
      <c r="C5313" t="s">
        <v>1319</v>
      </c>
      <c r="E5313">
        <v>2</v>
      </c>
      <c r="F5313" t="s">
        <v>1247</v>
      </c>
      <c r="J5313" t="s">
        <v>23</v>
      </c>
      <c r="K5313">
        <v>1</v>
      </c>
      <c r="L5313">
        <v>65.13</v>
      </c>
      <c r="M5313">
        <v>5.0999999999999997E-2</v>
      </c>
      <c r="O5313" s="12">
        <f>VLOOKUP(C5313,[3]May!$C:$Z,24,FALSE)</f>
        <v>2019</v>
      </c>
    </row>
    <row r="5314" spans="1:15" x14ac:dyDescent="0.25">
      <c r="A5314" t="s">
        <v>1245</v>
      </c>
      <c r="C5314" t="s">
        <v>1319</v>
      </c>
      <c r="E5314">
        <v>2</v>
      </c>
      <c r="F5314" t="s">
        <v>1247</v>
      </c>
      <c r="J5314" t="s">
        <v>23</v>
      </c>
      <c r="K5314">
        <v>1</v>
      </c>
      <c r="L5314">
        <v>65.13</v>
      </c>
      <c r="M5314">
        <v>5.0999999999999997E-2</v>
      </c>
      <c r="O5314" s="12">
        <f>VLOOKUP(C5314,[3]May!$C:$Z,24,FALSE)</f>
        <v>2019</v>
      </c>
    </row>
    <row r="5315" spans="1:15" x14ac:dyDescent="0.25">
      <c r="A5315" t="s">
        <v>1245</v>
      </c>
      <c r="C5315" t="s">
        <v>1319</v>
      </c>
      <c r="E5315">
        <v>2</v>
      </c>
      <c r="F5315" t="s">
        <v>1247</v>
      </c>
      <c r="J5315" t="s">
        <v>23</v>
      </c>
      <c r="K5315">
        <v>7</v>
      </c>
      <c r="L5315">
        <v>35.770000000000003</v>
      </c>
      <c r="M5315">
        <v>2.8000000000000001E-2</v>
      </c>
      <c r="O5315" s="12">
        <f>VLOOKUP(C5315,[3]May!$C:$Z,24,FALSE)</f>
        <v>2019</v>
      </c>
    </row>
    <row r="5316" spans="1:15" x14ac:dyDescent="0.25">
      <c r="A5316" t="s">
        <v>1245</v>
      </c>
      <c r="C5316" t="s">
        <v>1319</v>
      </c>
      <c r="E5316">
        <v>2</v>
      </c>
      <c r="F5316" t="s">
        <v>1247</v>
      </c>
      <c r="J5316" t="s">
        <v>23</v>
      </c>
      <c r="K5316">
        <v>1</v>
      </c>
      <c r="L5316">
        <v>65.13</v>
      </c>
      <c r="M5316">
        <v>5.0999999999999997E-2</v>
      </c>
      <c r="O5316" s="12">
        <f>VLOOKUP(C5316,[3]May!$C:$Z,24,FALSE)</f>
        <v>2019</v>
      </c>
    </row>
    <row r="5317" spans="1:15" x14ac:dyDescent="0.25">
      <c r="A5317" t="s">
        <v>1245</v>
      </c>
      <c r="C5317" t="s">
        <v>1319</v>
      </c>
      <c r="E5317">
        <v>2</v>
      </c>
      <c r="F5317" t="s">
        <v>1247</v>
      </c>
      <c r="J5317" t="s">
        <v>23</v>
      </c>
      <c r="K5317">
        <v>3</v>
      </c>
      <c r="L5317">
        <v>15.33</v>
      </c>
      <c r="M5317">
        <v>1.2E-2</v>
      </c>
      <c r="O5317" s="12">
        <f>VLOOKUP(C5317,[3]May!$C:$Z,24,FALSE)</f>
        <v>2019</v>
      </c>
    </row>
    <row r="5318" spans="1:15" x14ac:dyDescent="0.25">
      <c r="A5318" t="s">
        <v>1245</v>
      </c>
      <c r="C5318" t="s">
        <v>1319</v>
      </c>
      <c r="E5318">
        <v>2</v>
      </c>
      <c r="F5318" t="s">
        <v>1247</v>
      </c>
      <c r="J5318" t="s">
        <v>23</v>
      </c>
      <c r="K5318">
        <v>10</v>
      </c>
      <c r="L5318">
        <v>51.1</v>
      </c>
      <c r="M5318">
        <v>0.04</v>
      </c>
      <c r="O5318" s="12">
        <f>VLOOKUP(C5318,[3]May!$C:$Z,24,FALSE)</f>
        <v>2019</v>
      </c>
    </row>
    <row r="5319" spans="1:15" x14ac:dyDescent="0.25">
      <c r="A5319" t="s">
        <v>1245</v>
      </c>
      <c r="C5319" t="s">
        <v>1319</v>
      </c>
      <c r="E5319">
        <v>2</v>
      </c>
      <c r="F5319" t="s">
        <v>1247</v>
      </c>
      <c r="J5319" t="s">
        <v>23</v>
      </c>
      <c r="K5319">
        <v>1</v>
      </c>
      <c r="L5319">
        <v>65.13</v>
      </c>
      <c r="M5319">
        <v>5.0999999999999997E-2</v>
      </c>
      <c r="O5319" s="12">
        <f>VLOOKUP(C5319,[3]May!$C:$Z,24,FALSE)</f>
        <v>2019</v>
      </c>
    </row>
    <row r="5320" spans="1:15" x14ac:dyDescent="0.25">
      <c r="A5320" t="s">
        <v>1245</v>
      </c>
      <c r="C5320" t="s">
        <v>1319</v>
      </c>
      <c r="E5320">
        <v>2</v>
      </c>
      <c r="F5320" t="s">
        <v>1247</v>
      </c>
      <c r="J5320" t="s">
        <v>23</v>
      </c>
      <c r="K5320">
        <v>2</v>
      </c>
      <c r="L5320">
        <v>10.220000000000001</v>
      </c>
      <c r="M5320">
        <v>8.0000000000000002E-3</v>
      </c>
      <c r="O5320" s="12">
        <f>VLOOKUP(C5320,[3]May!$C:$Z,24,FALSE)</f>
        <v>2019</v>
      </c>
    </row>
    <row r="5321" spans="1:15" x14ac:dyDescent="0.25">
      <c r="A5321" t="s">
        <v>1245</v>
      </c>
      <c r="C5321" t="s">
        <v>1319</v>
      </c>
      <c r="E5321">
        <v>2</v>
      </c>
      <c r="F5321" t="s">
        <v>1247</v>
      </c>
      <c r="J5321" t="s">
        <v>23</v>
      </c>
      <c r="K5321">
        <v>2</v>
      </c>
      <c r="L5321">
        <v>10.220000000000001</v>
      </c>
      <c r="M5321">
        <v>8.0000000000000002E-3</v>
      </c>
      <c r="O5321" s="12">
        <f>VLOOKUP(C5321,[3]May!$C:$Z,24,FALSE)</f>
        <v>2019</v>
      </c>
    </row>
    <row r="5322" spans="1:15" x14ac:dyDescent="0.25">
      <c r="A5322" t="s">
        <v>1245</v>
      </c>
      <c r="C5322" t="s">
        <v>1319</v>
      </c>
      <c r="E5322">
        <v>2</v>
      </c>
      <c r="F5322" t="s">
        <v>1247</v>
      </c>
      <c r="J5322" t="s">
        <v>23</v>
      </c>
      <c r="K5322">
        <v>4</v>
      </c>
      <c r="L5322">
        <v>260.52</v>
      </c>
      <c r="M5322">
        <v>0.20399999999999999</v>
      </c>
      <c r="O5322" s="12">
        <f>VLOOKUP(C5322,[3]May!$C:$Z,24,FALSE)</f>
        <v>2019</v>
      </c>
    </row>
    <row r="5323" spans="1:15" x14ac:dyDescent="0.25">
      <c r="A5323" t="s">
        <v>1245</v>
      </c>
      <c r="C5323" t="s">
        <v>1319</v>
      </c>
      <c r="E5323">
        <v>2</v>
      </c>
      <c r="F5323" t="s">
        <v>1247</v>
      </c>
      <c r="J5323" t="s">
        <v>23</v>
      </c>
      <c r="K5323">
        <v>2</v>
      </c>
      <c r="L5323">
        <v>130.26</v>
      </c>
      <c r="M5323">
        <v>0.10199999999999999</v>
      </c>
      <c r="O5323" s="12">
        <f>VLOOKUP(C5323,[3]May!$C:$Z,24,FALSE)</f>
        <v>2019</v>
      </c>
    </row>
    <row r="5324" spans="1:15" x14ac:dyDescent="0.25">
      <c r="A5324" t="s">
        <v>1245</v>
      </c>
      <c r="C5324" t="s">
        <v>1319</v>
      </c>
      <c r="E5324">
        <v>2</v>
      </c>
      <c r="F5324" t="s">
        <v>1247</v>
      </c>
      <c r="J5324" t="s">
        <v>23</v>
      </c>
      <c r="K5324">
        <v>1</v>
      </c>
      <c r="L5324">
        <v>5.1100000000000003</v>
      </c>
      <c r="M5324">
        <v>4.0000000000000001E-3</v>
      </c>
      <c r="O5324" s="12">
        <f>VLOOKUP(C5324,[3]May!$C:$Z,24,FALSE)</f>
        <v>2019</v>
      </c>
    </row>
    <row r="5325" spans="1:15" x14ac:dyDescent="0.25">
      <c r="A5325" t="s">
        <v>1245</v>
      </c>
      <c r="C5325" t="s">
        <v>1319</v>
      </c>
      <c r="E5325">
        <v>2</v>
      </c>
      <c r="F5325" t="s">
        <v>1247</v>
      </c>
      <c r="J5325" t="s">
        <v>23</v>
      </c>
      <c r="K5325">
        <v>12</v>
      </c>
      <c r="L5325">
        <v>61.32</v>
      </c>
      <c r="M5325">
        <v>4.8000000000000001E-2</v>
      </c>
      <c r="O5325" s="12">
        <f>VLOOKUP(C5325,[3]May!$C:$Z,24,FALSE)</f>
        <v>2019</v>
      </c>
    </row>
    <row r="5326" spans="1:15" x14ac:dyDescent="0.25">
      <c r="A5326" t="s">
        <v>1245</v>
      </c>
      <c r="C5326" t="s">
        <v>1319</v>
      </c>
      <c r="E5326">
        <v>12</v>
      </c>
      <c r="F5326" t="s">
        <v>1253</v>
      </c>
      <c r="J5326" t="s">
        <v>23</v>
      </c>
      <c r="K5326">
        <v>1</v>
      </c>
      <c r="L5326">
        <v>61.2</v>
      </c>
      <c r="M5326">
        <v>8.3370000000000007E-3</v>
      </c>
      <c r="O5326" s="12">
        <f>VLOOKUP(C5326,[3]May!$C:$Z,24,FALSE)</f>
        <v>2019</v>
      </c>
    </row>
    <row r="5327" spans="1:15" x14ac:dyDescent="0.25">
      <c r="A5327" t="s">
        <v>1245</v>
      </c>
      <c r="C5327" t="s">
        <v>1319</v>
      </c>
      <c r="E5327">
        <v>2</v>
      </c>
      <c r="F5327" t="s">
        <v>1247</v>
      </c>
      <c r="J5327" t="s">
        <v>23</v>
      </c>
      <c r="K5327">
        <v>14</v>
      </c>
      <c r="L5327">
        <v>71.540000000000006</v>
      </c>
      <c r="M5327">
        <v>5.6000000000000001E-2</v>
      </c>
      <c r="O5327" s="12">
        <f>VLOOKUP(C5327,[3]May!$C:$Z,24,FALSE)</f>
        <v>2019</v>
      </c>
    </row>
    <row r="5328" spans="1:15" x14ac:dyDescent="0.25">
      <c r="A5328" t="s">
        <v>1245</v>
      </c>
      <c r="C5328" t="s">
        <v>1319</v>
      </c>
      <c r="E5328">
        <v>2</v>
      </c>
      <c r="F5328" t="s">
        <v>1247</v>
      </c>
      <c r="J5328" t="s">
        <v>23</v>
      </c>
      <c r="K5328">
        <v>14</v>
      </c>
      <c r="L5328">
        <v>71.540000000000006</v>
      </c>
      <c r="M5328">
        <v>5.6000000000000001E-2</v>
      </c>
      <c r="O5328" s="12">
        <f>VLOOKUP(C5328,[3]May!$C:$Z,24,FALSE)</f>
        <v>2019</v>
      </c>
    </row>
    <row r="5329" spans="1:15" x14ac:dyDescent="0.25">
      <c r="A5329" t="s">
        <v>1245</v>
      </c>
      <c r="C5329" t="s">
        <v>1319</v>
      </c>
      <c r="E5329">
        <v>12</v>
      </c>
      <c r="F5329" t="s">
        <v>1253</v>
      </c>
      <c r="J5329" t="s">
        <v>23</v>
      </c>
      <c r="K5329">
        <v>1</v>
      </c>
      <c r="L5329">
        <v>61.2</v>
      </c>
      <c r="M5329">
        <v>8.3370000000000007E-3</v>
      </c>
      <c r="O5329" s="12">
        <f>VLOOKUP(C5329,[3]May!$C:$Z,24,FALSE)</f>
        <v>2019</v>
      </c>
    </row>
    <row r="5330" spans="1:15" x14ac:dyDescent="0.25">
      <c r="A5330" t="s">
        <v>1245</v>
      </c>
      <c r="C5330" t="s">
        <v>1319</v>
      </c>
      <c r="E5330">
        <v>2</v>
      </c>
      <c r="F5330" t="s">
        <v>1247</v>
      </c>
      <c r="J5330" t="s">
        <v>23</v>
      </c>
      <c r="K5330">
        <v>5</v>
      </c>
      <c r="L5330">
        <v>25.55</v>
      </c>
      <c r="M5330">
        <v>0.02</v>
      </c>
      <c r="O5330" s="12">
        <f>VLOOKUP(C5330,[3]May!$C:$Z,24,FALSE)</f>
        <v>2019</v>
      </c>
    </row>
    <row r="5331" spans="1:15" x14ac:dyDescent="0.25">
      <c r="A5331" t="s">
        <v>1245</v>
      </c>
      <c r="C5331" t="s">
        <v>1319</v>
      </c>
      <c r="E5331">
        <v>2</v>
      </c>
      <c r="F5331" t="s">
        <v>1247</v>
      </c>
      <c r="J5331" t="s">
        <v>23</v>
      </c>
      <c r="K5331">
        <v>1</v>
      </c>
      <c r="L5331">
        <v>65.13</v>
      </c>
      <c r="M5331">
        <v>5.0999999999999997E-2</v>
      </c>
      <c r="O5331" s="12">
        <f>VLOOKUP(C5331,[3]May!$C:$Z,24,FALSE)</f>
        <v>2019</v>
      </c>
    </row>
    <row r="5332" spans="1:15" x14ac:dyDescent="0.25">
      <c r="A5332" t="s">
        <v>1245</v>
      </c>
      <c r="C5332" t="s">
        <v>1319</v>
      </c>
      <c r="E5332">
        <v>2</v>
      </c>
      <c r="F5332" t="s">
        <v>1247</v>
      </c>
      <c r="J5332" t="s">
        <v>23</v>
      </c>
      <c r="K5332">
        <v>9</v>
      </c>
      <c r="L5332">
        <v>45.99</v>
      </c>
      <c r="M5332">
        <v>3.5999999999999997E-2</v>
      </c>
      <c r="O5332" s="12">
        <f>VLOOKUP(C5332,[3]May!$C:$Z,24,FALSE)</f>
        <v>2019</v>
      </c>
    </row>
    <row r="5333" spans="1:15" x14ac:dyDescent="0.25">
      <c r="A5333" t="s">
        <v>1245</v>
      </c>
      <c r="C5333" t="s">
        <v>1319</v>
      </c>
      <c r="E5333">
        <v>2</v>
      </c>
      <c r="F5333" t="s">
        <v>1247</v>
      </c>
      <c r="J5333" t="s">
        <v>23</v>
      </c>
      <c r="K5333">
        <v>9</v>
      </c>
      <c r="L5333">
        <v>586.16999999999996</v>
      </c>
      <c r="M5333">
        <v>0.45900000000000002</v>
      </c>
      <c r="O5333" s="12">
        <f>VLOOKUP(C5333,[3]May!$C:$Z,24,FALSE)</f>
        <v>2019</v>
      </c>
    </row>
    <row r="5334" spans="1:15" x14ac:dyDescent="0.25">
      <c r="A5334" t="s">
        <v>1245</v>
      </c>
      <c r="C5334" t="s">
        <v>1319</v>
      </c>
      <c r="E5334">
        <v>2</v>
      </c>
      <c r="F5334" t="s">
        <v>1247</v>
      </c>
      <c r="J5334" t="s">
        <v>23</v>
      </c>
      <c r="K5334">
        <v>12</v>
      </c>
      <c r="L5334">
        <v>61.32</v>
      </c>
      <c r="M5334">
        <v>4.8000000000000001E-2</v>
      </c>
      <c r="O5334" s="12">
        <f>VLOOKUP(C5334,[3]May!$C:$Z,24,FALSE)</f>
        <v>2019</v>
      </c>
    </row>
    <row r="5335" spans="1:15" x14ac:dyDescent="0.25">
      <c r="A5335" t="s">
        <v>1245</v>
      </c>
      <c r="C5335" t="s">
        <v>1319</v>
      </c>
      <c r="E5335">
        <v>2</v>
      </c>
      <c r="F5335" t="s">
        <v>1247</v>
      </c>
      <c r="J5335" t="s">
        <v>23</v>
      </c>
      <c r="K5335">
        <v>3</v>
      </c>
      <c r="L5335">
        <v>15.33</v>
      </c>
      <c r="M5335">
        <v>1.2E-2</v>
      </c>
      <c r="O5335" s="12">
        <f>VLOOKUP(C5335,[3]May!$C:$Z,24,FALSE)</f>
        <v>2019</v>
      </c>
    </row>
    <row r="5336" spans="1:15" x14ac:dyDescent="0.25">
      <c r="A5336" t="s">
        <v>1245</v>
      </c>
      <c r="C5336" t="s">
        <v>1319</v>
      </c>
      <c r="E5336">
        <v>2</v>
      </c>
      <c r="F5336" t="s">
        <v>1247</v>
      </c>
      <c r="J5336" t="s">
        <v>23</v>
      </c>
      <c r="K5336">
        <v>1</v>
      </c>
      <c r="L5336">
        <v>65.13</v>
      </c>
      <c r="M5336">
        <v>5.0999999999999997E-2</v>
      </c>
      <c r="O5336" s="12">
        <f>VLOOKUP(C5336,[3]May!$C:$Z,24,FALSE)</f>
        <v>2019</v>
      </c>
    </row>
    <row r="5337" spans="1:15" x14ac:dyDescent="0.25">
      <c r="A5337" t="s">
        <v>1245</v>
      </c>
      <c r="C5337" t="s">
        <v>1319</v>
      </c>
      <c r="E5337">
        <v>2</v>
      </c>
      <c r="F5337" t="s">
        <v>1247</v>
      </c>
      <c r="J5337" t="s">
        <v>23</v>
      </c>
      <c r="K5337">
        <v>3</v>
      </c>
      <c r="L5337">
        <v>195.39</v>
      </c>
      <c r="M5337">
        <v>0.153</v>
      </c>
      <c r="O5337" s="12">
        <f>VLOOKUP(C5337,[3]May!$C:$Z,24,FALSE)</f>
        <v>2019</v>
      </c>
    </row>
    <row r="5338" spans="1:15" x14ac:dyDescent="0.25">
      <c r="A5338" t="s">
        <v>1245</v>
      </c>
      <c r="C5338" t="s">
        <v>1319</v>
      </c>
      <c r="E5338">
        <v>2</v>
      </c>
      <c r="F5338" t="s">
        <v>1247</v>
      </c>
      <c r="J5338" t="s">
        <v>23</v>
      </c>
      <c r="K5338">
        <v>8</v>
      </c>
      <c r="L5338">
        <v>40.880000000000003</v>
      </c>
      <c r="M5338">
        <v>3.2000000000000001E-2</v>
      </c>
      <c r="O5338" s="12">
        <f>VLOOKUP(C5338,[3]May!$C:$Z,24,FALSE)</f>
        <v>2019</v>
      </c>
    </row>
    <row r="5339" spans="1:15" x14ac:dyDescent="0.25">
      <c r="A5339" t="s">
        <v>1245</v>
      </c>
      <c r="C5339" t="s">
        <v>1319</v>
      </c>
      <c r="E5339">
        <v>2</v>
      </c>
      <c r="F5339" t="s">
        <v>1247</v>
      </c>
      <c r="J5339" t="s">
        <v>23</v>
      </c>
      <c r="K5339">
        <v>4</v>
      </c>
      <c r="L5339">
        <v>260.52</v>
      </c>
      <c r="M5339">
        <v>0.20399999999999999</v>
      </c>
      <c r="O5339" s="12">
        <f>VLOOKUP(C5339,[3]May!$C:$Z,24,FALSE)</f>
        <v>2019</v>
      </c>
    </row>
    <row r="5340" spans="1:15" x14ac:dyDescent="0.25">
      <c r="A5340" t="s">
        <v>1245</v>
      </c>
      <c r="C5340" t="s">
        <v>1319</v>
      </c>
      <c r="E5340">
        <v>2</v>
      </c>
      <c r="F5340" t="s">
        <v>1247</v>
      </c>
      <c r="J5340" t="s">
        <v>23</v>
      </c>
      <c r="K5340">
        <v>1</v>
      </c>
      <c r="L5340">
        <v>5.1100000000000003</v>
      </c>
      <c r="M5340">
        <v>4.0000000000000001E-3</v>
      </c>
      <c r="O5340" s="12">
        <f>VLOOKUP(C5340,[3]May!$C:$Z,24,FALSE)</f>
        <v>2019</v>
      </c>
    </row>
    <row r="5341" spans="1:15" x14ac:dyDescent="0.25">
      <c r="A5341" t="s">
        <v>1245</v>
      </c>
      <c r="C5341" t="s">
        <v>1319</v>
      </c>
      <c r="E5341">
        <v>2</v>
      </c>
      <c r="F5341" t="s">
        <v>1247</v>
      </c>
      <c r="J5341" t="s">
        <v>23</v>
      </c>
      <c r="K5341">
        <v>8</v>
      </c>
      <c r="L5341">
        <v>40.880000000000003</v>
      </c>
      <c r="M5341">
        <v>3.2000000000000001E-2</v>
      </c>
      <c r="O5341" s="12">
        <f>VLOOKUP(C5341,[3]May!$C:$Z,24,FALSE)</f>
        <v>2019</v>
      </c>
    </row>
    <row r="5342" spans="1:15" x14ac:dyDescent="0.25">
      <c r="A5342" t="s">
        <v>1245</v>
      </c>
      <c r="C5342" t="s">
        <v>1319</v>
      </c>
      <c r="E5342">
        <v>2</v>
      </c>
      <c r="F5342" t="s">
        <v>1247</v>
      </c>
      <c r="J5342" t="s">
        <v>23</v>
      </c>
      <c r="K5342">
        <v>13</v>
      </c>
      <c r="L5342">
        <v>66.430000000000007</v>
      </c>
      <c r="M5342">
        <v>5.1999999999999998E-2</v>
      </c>
      <c r="O5342" s="12">
        <f>VLOOKUP(C5342,[3]May!$C:$Z,24,FALSE)</f>
        <v>2019</v>
      </c>
    </row>
    <row r="5343" spans="1:15" x14ac:dyDescent="0.25">
      <c r="A5343" t="s">
        <v>1245</v>
      </c>
      <c r="C5343" t="s">
        <v>1319</v>
      </c>
      <c r="E5343">
        <v>2</v>
      </c>
      <c r="F5343" t="s">
        <v>1247</v>
      </c>
      <c r="J5343" t="s">
        <v>23</v>
      </c>
      <c r="K5343">
        <v>3</v>
      </c>
      <c r="L5343">
        <v>15.33</v>
      </c>
      <c r="M5343">
        <v>1.2E-2</v>
      </c>
      <c r="O5343" s="12">
        <f>VLOOKUP(C5343,[3]May!$C:$Z,24,FALSE)</f>
        <v>2019</v>
      </c>
    </row>
    <row r="5344" spans="1:15" x14ac:dyDescent="0.25">
      <c r="A5344" t="s">
        <v>1245</v>
      </c>
      <c r="C5344" t="s">
        <v>1319</v>
      </c>
      <c r="E5344">
        <v>2</v>
      </c>
      <c r="F5344" t="s">
        <v>1247</v>
      </c>
      <c r="J5344" t="s">
        <v>23</v>
      </c>
      <c r="K5344">
        <v>13</v>
      </c>
      <c r="L5344">
        <v>846.69</v>
      </c>
      <c r="M5344">
        <v>0.66300000000000003</v>
      </c>
      <c r="O5344" s="12">
        <f>VLOOKUP(C5344,[3]May!$C:$Z,24,FALSE)</f>
        <v>2019</v>
      </c>
    </row>
    <row r="5345" spans="1:15" x14ac:dyDescent="0.25">
      <c r="A5345" t="s">
        <v>1245</v>
      </c>
      <c r="C5345" t="s">
        <v>1319</v>
      </c>
      <c r="E5345">
        <v>2</v>
      </c>
      <c r="F5345" t="s">
        <v>1247</v>
      </c>
      <c r="J5345" t="s">
        <v>23</v>
      </c>
      <c r="K5345">
        <v>2</v>
      </c>
      <c r="L5345">
        <v>10.220000000000001</v>
      </c>
      <c r="M5345">
        <v>8.0000000000000002E-3</v>
      </c>
      <c r="O5345" s="12">
        <f>VLOOKUP(C5345,[3]May!$C:$Z,24,FALSE)</f>
        <v>2019</v>
      </c>
    </row>
    <row r="5346" spans="1:15" x14ac:dyDescent="0.25">
      <c r="A5346" t="s">
        <v>1245</v>
      </c>
      <c r="C5346" t="s">
        <v>1319</v>
      </c>
      <c r="E5346">
        <v>2</v>
      </c>
      <c r="F5346" t="s">
        <v>1247</v>
      </c>
      <c r="J5346" t="s">
        <v>23</v>
      </c>
      <c r="K5346">
        <v>14</v>
      </c>
      <c r="L5346">
        <v>911.82</v>
      </c>
      <c r="M5346">
        <v>0.71399999999999997</v>
      </c>
      <c r="O5346" s="12">
        <f>VLOOKUP(C5346,[3]May!$C:$Z,24,FALSE)</f>
        <v>2019</v>
      </c>
    </row>
    <row r="5347" spans="1:15" x14ac:dyDescent="0.25">
      <c r="A5347" t="s">
        <v>1245</v>
      </c>
      <c r="C5347" t="s">
        <v>1319</v>
      </c>
      <c r="E5347">
        <v>12</v>
      </c>
      <c r="F5347" t="s">
        <v>1253</v>
      </c>
      <c r="J5347" t="s">
        <v>23</v>
      </c>
      <c r="K5347">
        <v>1</v>
      </c>
      <c r="L5347">
        <v>61.2</v>
      </c>
      <c r="M5347">
        <v>8.3370000000000007E-3</v>
      </c>
      <c r="O5347" s="12">
        <f>VLOOKUP(C5347,[3]May!$C:$Z,24,FALSE)</f>
        <v>2019</v>
      </c>
    </row>
    <row r="5348" spans="1:15" x14ac:dyDescent="0.25">
      <c r="A5348" t="s">
        <v>1245</v>
      </c>
      <c r="C5348" t="s">
        <v>1319</v>
      </c>
      <c r="E5348">
        <v>2</v>
      </c>
      <c r="F5348" t="s">
        <v>1247</v>
      </c>
      <c r="J5348" t="s">
        <v>23</v>
      </c>
      <c r="K5348">
        <v>10</v>
      </c>
      <c r="L5348">
        <v>51.1</v>
      </c>
      <c r="M5348">
        <v>0.04</v>
      </c>
      <c r="O5348" s="12">
        <f>VLOOKUP(C5348,[3]May!$C:$Z,24,FALSE)</f>
        <v>2019</v>
      </c>
    </row>
    <row r="5349" spans="1:15" x14ac:dyDescent="0.25">
      <c r="A5349" t="s">
        <v>1245</v>
      </c>
      <c r="C5349" t="s">
        <v>1319</v>
      </c>
      <c r="E5349">
        <v>2</v>
      </c>
      <c r="F5349" t="s">
        <v>1247</v>
      </c>
      <c r="J5349" t="s">
        <v>23</v>
      </c>
      <c r="K5349">
        <v>4</v>
      </c>
      <c r="L5349">
        <v>20.440000000000001</v>
      </c>
      <c r="M5349">
        <v>1.6E-2</v>
      </c>
      <c r="O5349" s="12">
        <f>VLOOKUP(C5349,[3]May!$C:$Z,24,FALSE)</f>
        <v>2019</v>
      </c>
    </row>
    <row r="5350" spans="1:15" x14ac:dyDescent="0.25">
      <c r="A5350" t="s">
        <v>1245</v>
      </c>
      <c r="C5350" t="s">
        <v>1319</v>
      </c>
      <c r="E5350">
        <v>2</v>
      </c>
      <c r="F5350" t="s">
        <v>1247</v>
      </c>
      <c r="J5350" t="s">
        <v>23</v>
      </c>
      <c r="K5350">
        <v>2</v>
      </c>
      <c r="L5350">
        <v>130.26</v>
      </c>
      <c r="M5350">
        <v>0.10199999999999999</v>
      </c>
      <c r="O5350" s="12">
        <f>VLOOKUP(C5350,[3]May!$C:$Z,24,FALSE)</f>
        <v>2019</v>
      </c>
    </row>
    <row r="5351" spans="1:15" x14ac:dyDescent="0.25">
      <c r="A5351" t="s">
        <v>1245</v>
      </c>
      <c r="C5351" t="s">
        <v>1319</v>
      </c>
      <c r="E5351">
        <v>2</v>
      </c>
      <c r="F5351" t="s">
        <v>1247</v>
      </c>
      <c r="J5351" t="s">
        <v>23</v>
      </c>
      <c r="K5351">
        <v>11</v>
      </c>
      <c r="L5351">
        <v>56.21</v>
      </c>
      <c r="M5351">
        <v>4.3999999999999997E-2</v>
      </c>
      <c r="O5351" s="12">
        <f>VLOOKUP(C5351,[3]May!$C:$Z,24,FALSE)</f>
        <v>2019</v>
      </c>
    </row>
    <row r="5352" spans="1:15" x14ac:dyDescent="0.25">
      <c r="A5352" t="s">
        <v>1245</v>
      </c>
      <c r="C5352" t="s">
        <v>1319</v>
      </c>
      <c r="E5352">
        <v>2</v>
      </c>
      <c r="F5352" t="s">
        <v>1247</v>
      </c>
      <c r="J5352" t="s">
        <v>23</v>
      </c>
      <c r="K5352">
        <v>7</v>
      </c>
      <c r="L5352">
        <v>455.91</v>
      </c>
      <c r="M5352">
        <v>0.35699999999999998</v>
      </c>
      <c r="O5352" s="12">
        <f>VLOOKUP(C5352,[3]May!$C:$Z,24,FALSE)</f>
        <v>2019</v>
      </c>
    </row>
    <row r="5353" spans="1:15" x14ac:dyDescent="0.25">
      <c r="A5353" t="s">
        <v>1245</v>
      </c>
      <c r="C5353" t="s">
        <v>1319</v>
      </c>
      <c r="E5353">
        <v>2</v>
      </c>
      <c r="F5353" t="s">
        <v>1247</v>
      </c>
      <c r="J5353" t="s">
        <v>23</v>
      </c>
      <c r="K5353">
        <v>13</v>
      </c>
      <c r="L5353">
        <v>66.430000000000007</v>
      </c>
      <c r="M5353">
        <v>5.1999999999999998E-2</v>
      </c>
      <c r="O5353" s="12">
        <f>VLOOKUP(C5353,[3]May!$C:$Z,24,FALSE)</f>
        <v>2019</v>
      </c>
    </row>
    <row r="5354" spans="1:15" x14ac:dyDescent="0.25">
      <c r="A5354" t="s">
        <v>1245</v>
      </c>
      <c r="C5354" t="s">
        <v>1319</v>
      </c>
      <c r="E5354">
        <v>2</v>
      </c>
      <c r="F5354" t="s">
        <v>1247</v>
      </c>
      <c r="J5354" t="s">
        <v>23</v>
      </c>
      <c r="K5354">
        <v>8</v>
      </c>
      <c r="L5354">
        <v>40.880000000000003</v>
      </c>
      <c r="M5354">
        <v>3.2000000000000001E-2</v>
      </c>
      <c r="O5354" s="12">
        <f>VLOOKUP(C5354,[3]May!$C:$Z,24,FALSE)</f>
        <v>2019</v>
      </c>
    </row>
    <row r="5355" spans="1:15" x14ac:dyDescent="0.25">
      <c r="A5355" t="s">
        <v>1245</v>
      </c>
      <c r="C5355" t="s">
        <v>1319</v>
      </c>
      <c r="E5355">
        <v>2</v>
      </c>
      <c r="F5355" t="s">
        <v>1247</v>
      </c>
      <c r="J5355" t="s">
        <v>23</v>
      </c>
      <c r="K5355">
        <v>1</v>
      </c>
      <c r="L5355">
        <v>65.13</v>
      </c>
      <c r="M5355">
        <v>5.0999999999999997E-2</v>
      </c>
      <c r="O5355" s="12">
        <f>VLOOKUP(C5355,[3]May!$C:$Z,24,FALSE)</f>
        <v>2019</v>
      </c>
    </row>
    <row r="5356" spans="1:15" x14ac:dyDescent="0.25">
      <c r="A5356" t="s">
        <v>1245</v>
      </c>
      <c r="C5356" t="s">
        <v>1319</v>
      </c>
      <c r="E5356">
        <v>2</v>
      </c>
      <c r="F5356" t="s">
        <v>1247</v>
      </c>
      <c r="J5356" t="s">
        <v>23</v>
      </c>
      <c r="K5356">
        <v>3</v>
      </c>
      <c r="L5356">
        <v>15.33</v>
      </c>
      <c r="M5356">
        <v>1.2E-2</v>
      </c>
      <c r="O5356" s="12">
        <f>VLOOKUP(C5356,[3]May!$C:$Z,24,FALSE)</f>
        <v>2019</v>
      </c>
    </row>
    <row r="5357" spans="1:15" x14ac:dyDescent="0.25">
      <c r="A5357" t="s">
        <v>1245</v>
      </c>
      <c r="C5357" t="s">
        <v>1319</v>
      </c>
      <c r="E5357">
        <v>2</v>
      </c>
      <c r="F5357" t="s">
        <v>1247</v>
      </c>
      <c r="J5357" t="s">
        <v>23</v>
      </c>
      <c r="K5357">
        <v>5</v>
      </c>
      <c r="L5357">
        <v>325.64999999999998</v>
      </c>
      <c r="M5357">
        <v>0.255</v>
      </c>
      <c r="O5357" s="12">
        <f>VLOOKUP(C5357,[3]May!$C:$Z,24,FALSE)</f>
        <v>2019</v>
      </c>
    </row>
    <row r="5358" spans="1:15" x14ac:dyDescent="0.25">
      <c r="A5358" t="s">
        <v>1245</v>
      </c>
      <c r="C5358" t="s">
        <v>1319</v>
      </c>
      <c r="E5358">
        <v>6</v>
      </c>
      <c r="F5358" t="s">
        <v>1250</v>
      </c>
      <c r="J5358" t="s">
        <v>23</v>
      </c>
      <c r="K5358">
        <v>1</v>
      </c>
      <c r="L5358">
        <v>10.85</v>
      </c>
      <c r="M5358">
        <v>8.5000000000000006E-3</v>
      </c>
      <c r="O5358" s="12">
        <f>VLOOKUP(C5358,[3]May!$C:$Z,24,FALSE)</f>
        <v>2019</v>
      </c>
    </row>
    <row r="5359" spans="1:15" x14ac:dyDescent="0.25">
      <c r="A5359" t="s">
        <v>1245</v>
      </c>
      <c r="C5359" t="s">
        <v>1319</v>
      </c>
      <c r="E5359">
        <v>2</v>
      </c>
      <c r="F5359" t="s">
        <v>1247</v>
      </c>
      <c r="J5359" t="s">
        <v>23</v>
      </c>
      <c r="K5359">
        <v>4</v>
      </c>
      <c r="L5359">
        <v>20.440000000000001</v>
      </c>
      <c r="M5359">
        <v>1.6E-2</v>
      </c>
      <c r="O5359" s="12">
        <f>VLOOKUP(C5359,[3]May!$C:$Z,24,FALSE)</f>
        <v>2019</v>
      </c>
    </row>
    <row r="5360" spans="1:15" x14ac:dyDescent="0.25">
      <c r="A5360" t="s">
        <v>1245</v>
      </c>
      <c r="C5360" t="s">
        <v>1319</v>
      </c>
      <c r="E5360">
        <v>2</v>
      </c>
      <c r="F5360" t="s">
        <v>1247</v>
      </c>
      <c r="J5360" t="s">
        <v>23</v>
      </c>
      <c r="K5360">
        <v>10</v>
      </c>
      <c r="L5360">
        <v>51.1</v>
      </c>
      <c r="M5360">
        <v>0.04</v>
      </c>
      <c r="O5360" s="12">
        <f>VLOOKUP(C5360,[3]May!$C:$Z,24,FALSE)</f>
        <v>2019</v>
      </c>
    </row>
    <row r="5361" spans="1:15" x14ac:dyDescent="0.25">
      <c r="A5361" t="s">
        <v>1245</v>
      </c>
      <c r="C5361" t="s">
        <v>1319</v>
      </c>
      <c r="E5361">
        <v>2</v>
      </c>
      <c r="F5361" t="s">
        <v>1247</v>
      </c>
      <c r="J5361" t="s">
        <v>23</v>
      </c>
      <c r="K5361">
        <v>6</v>
      </c>
      <c r="L5361">
        <v>30.66</v>
      </c>
      <c r="M5361">
        <v>2.4E-2</v>
      </c>
      <c r="O5361" s="12">
        <f>VLOOKUP(C5361,[3]May!$C:$Z,24,FALSE)</f>
        <v>2019</v>
      </c>
    </row>
    <row r="5362" spans="1:15" x14ac:dyDescent="0.25">
      <c r="A5362" t="s">
        <v>1245</v>
      </c>
      <c r="C5362" t="s">
        <v>1319</v>
      </c>
      <c r="E5362">
        <v>2</v>
      </c>
      <c r="F5362" t="s">
        <v>1247</v>
      </c>
      <c r="J5362" t="s">
        <v>23</v>
      </c>
      <c r="K5362">
        <v>9</v>
      </c>
      <c r="L5362">
        <v>45.99</v>
      </c>
      <c r="M5362">
        <v>3.5999999999999997E-2</v>
      </c>
      <c r="O5362" s="12">
        <f>VLOOKUP(C5362,[3]May!$C:$Z,24,FALSE)</f>
        <v>2019</v>
      </c>
    </row>
    <row r="5363" spans="1:15" x14ac:dyDescent="0.25">
      <c r="A5363" t="s">
        <v>1245</v>
      </c>
      <c r="C5363" t="s">
        <v>1319</v>
      </c>
      <c r="E5363">
        <v>2</v>
      </c>
      <c r="F5363" t="s">
        <v>1247</v>
      </c>
      <c r="J5363" t="s">
        <v>23</v>
      </c>
      <c r="K5363">
        <v>4</v>
      </c>
      <c r="L5363">
        <v>260.52</v>
      </c>
      <c r="M5363">
        <v>0.20399999999999999</v>
      </c>
      <c r="O5363" s="12">
        <f>VLOOKUP(C5363,[3]May!$C:$Z,24,FALSE)</f>
        <v>2019</v>
      </c>
    </row>
    <row r="5364" spans="1:15" x14ac:dyDescent="0.25">
      <c r="A5364" t="s">
        <v>1245</v>
      </c>
      <c r="C5364" t="s">
        <v>1319</v>
      </c>
      <c r="E5364">
        <v>2</v>
      </c>
      <c r="F5364" t="s">
        <v>1247</v>
      </c>
      <c r="J5364" t="s">
        <v>23</v>
      </c>
      <c r="K5364">
        <v>10</v>
      </c>
      <c r="L5364">
        <v>51.1</v>
      </c>
      <c r="M5364">
        <v>0.04</v>
      </c>
      <c r="O5364" s="12">
        <f>VLOOKUP(C5364,[3]May!$C:$Z,24,FALSE)</f>
        <v>2019</v>
      </c>
    </row>
    <row r="5365" spans="1:15" x14ac:dyDescent="0.25">
      <c r="A5365" t="s">
        <v>1245</v>
      </c>
      <c r="C5365" t="s">
        <v>1319</v>
      </c>
      <c r="E5365">
        <v>2</v>
      </c>
      <c r="F5365" t="s">
        <v>1247</v>
      </c>
      <c r="J5365" t="s">
        <v>23</v>
      </c>
      <c r="K5365">
        <v>4</v>
      </c>
      <c r="L5365">
        <v>260.52</v>
      </c>
      <c r="M5365">
        <v>0.20399999999999999</v>
      </c>
      <c r="O5365" s="12">
        <f>VLOOKUP(C5365,[3]May!$C:$Z,24,FALSE)</f>
        <v>2019</v>
      </c>
    </row>
    <row r="5366" spans="1:15" x14ac:dyDescent="0.25">
      <c r="A5366" t="s">
        <v>1245</v>
      </c>
      <c r="C5366" t="s">
        <v>1319</v>
      </c>
      <c r="E5366">
        <v>2</v>
      </c>
      <c r="F5366" t="s">
        <v>1247</v>
      </c>
      <c r="J5366" t="s">
        <v>23</v>
      </c>
      <c r="K5366">
        <v>3</v>
      </c>
      <c r="L5366">
        <v>15.33</v>
      </c>
      <c r="M5366">
        <v>1.2E-2</v>
      </c>
      <c r="O5366" s="12">
        <f>VLOOKUP(C5366,[3]May!$C:$Z,24,FALSE)</f>
        <v>2019</v>
      </c>
    </row>
    <row r="5367" spans="1:15" x14ac:dyDescent="0.25">
      <c r="A5367" t="s">
        <v>1245</v>
      </c>
      <c r="C5367" t="s">
        <v>1319</v>
      </c>
      <c r="E5367">
        <v>2</v>
      </c>
      <c r="F5367" t="s">
        <v>1247</v>
      </c>
      <c r="J5367" t="s">
        <v>23</v>
      </c>
      <c r="K5367">
        <v>2</v>
      </c>
      <c r="L5367">
        <v>130.26</v>
      </c>
      <c r="M5367">
        <v>0.10199999999999999</v>
      </c>
      <c r="O5367" s="12">
        <f>VLOOKUP(C5367,[3]May!$C:$Z,24,FALSE)</f>
        <v>2019</v>
      </c>
    </row>
    <row r="5368" spans="1:15" x14ac:dyDescent="0.25">
      <c r="A5368" t="s">
        <v>1245</v>
      </c>
      <c r="C5368" t="s">
        <v>1319</v>
      </c>
      <c r="E5368">
        <v>2</v>
      </c>
      <c r="F5368" t="s">
        <v>1247</v>
      </c>
      <c r="J5368" t="s">
        <v>23</v>
      </c>
      <c r="K5368">
        <v>8</v>
      </c>
      <c r="L5368">
        <v>40.880000000000003</v>
      </c>
      <c r="M5368">
        <v>3.2000000000000001E-2</v>
      </c>
      <c r="O5368" s="12">
        <f>VLOOKUP(C5368,[3]May!$C:$Z,24,FALSE)</f>
        <v>2019</v>
      </c>
    </row>
    <row r="5369" spans="1:15" x14ac:dyDescent="0.25">
      <c r="A5369" t="s">
        <v>1245</v>
      </c>
      <c r="C5369" t="s">
        <v>1319</v>
      </c>
      <c r="E5369">
        <v>2</v>
      </c>
      <c r="F5369" t="s">
        <v>1247</v>
      </c>
      <c r="J5369" t="s">
        <v>23</v>
      </c>
      <c r="K5369">
        <v>16</v>
      </c>
      <c r="L5369">
        <v>81.760000000000005</v>
      </c>
      <c r="M5369">
        <v>6.4000000000000001E-2</v>
      </c>
      <c r="O5369" s="12">
        <f>VLOOKUP(C5369,[3]May!$C:$Z,24,FALSE)</f>
        <v>2019</v>
      </c>
    </row>
    <row r="5370" spans="1:15" x14ac:dyDescent="0.25">
      <c r="A5370" t="s">
        <v>1245</v>
      </c>
      <c r="C5370" t="s">
        <v>1319</v>
      </c>
      <c r="E5370">
        <v>2</v>
      </c>
      <c r="F5370" t="s">
        <v>1247</v>
      </c>
      <c r="J5370" t="s">
        <v>23</v>
      </c>
      <c r="K5370">
        <v>6</v>
      </c>
      <c r="L5370">
        <v>30.66</v>
      </c>
      <c r="M5370">
        <v>2.4E-2</v>
      </c>
      <c r="O5370" s="12">
        <f>VLOOKUP(C5370,[3]May!$C:$Z,24,FALSE)</f>
        <v>2019</v>
      </c>
    </row>
    <row r="5371" spans="1:15" x14ac:dyDescent="0.25">
      <c r="A5371" t="s">
        <v>1245</v>
      </c>
      <c r="C5371" t="s">
        <v>1319</v>
      </c>
      <c r="E5371">
        <v>2</v>
      </c>
      <c r="F5371" t="s">
        <v>1247</v>
      </c>
      <c r="J5371" t="s">
        <v>23</v>
      </c>
      <c r="K5371">
        <v>13</v>
      </c>
      <c r="L5371">
        <v>66.430000000000007</v>
      </c>
      <c r="M5371">
        <v>5.1999999999999998E-2</v>
      </c>
      <c r="O5371" s="12">
        <f>VLOOKUP(C5371,[3]May!$C:$Z,24,FALSE)</f>
        <v>2019</v>
      </c>
    </row>
    <row r="5372" spans="1:15" x14ac:dyDescent="0.25">
      <c r="A5372" t="s">
        <v>1245</v>
      </c>
      <c r="C5372" t="s">
        <v>1319</v>
      </c>
      <c r="E5372">
        <v>2</v>
      </c>
      <c r="F5372" t="s">
        <v>1247</v>
      </c>
      <c r="J5372" t="s">
        <v>23</v>
      </c>
      <c r="K5372">
        <v>2</v>
      </c>
      <c r="L5372">
        <v>130.26</v>
      </c>
      <c r="M5372">
        <v>0.10199999999999999</v>
      </c>
      <c r="O5372" s="12">
        <f>VLOOKUP(C5372,[3]May!$C:$Z,24,FALSE)</f>
        <v>2019</v>
      </c>
    </row>
    <row r="5373" spans="1:15" x14ac:dyDescent="0.25">
      <c r="A5373" t="s">
        <v>1245</v>
      </c>
      <c r="C5373" t="s">
        <v>1319</v>
      </c>
      <c r="E5373">
        <v>2</v>
      </c>
      <c r="F5373" t="s">
        <v>1247</v>
      </c>
      <c r="J5373" t="s">
        <v>23</v>
      </c>
      <c r="K5373">
        <v>4</v>
      </c>
      <c r="L5373">
        <v>20.440000000000001</v>
      </c>
      <c r="M5373">
        <v>1.6E-2</v>
      </c>
      <c r="O5373" s="12">
        <f>VLOOKUP(C5373,[3]May!$C:$Z,24,FALSE)</f>
        <v>2019</v>
      </c>
    </row>
    <row r="5374" spans="1:15" x14ac:dyDescent="0.25">
      <c r="A5374" t="s">
        <v>1245</v>
      </c>
      <c r="C5374" t="s">
        <v>1319</v>
      </c>
      <c r="E5374">
        <v>2</v>
      </c>
      <c r="F5374" t="s">
        <v>1247</v>
      </c>
      <c r="J5374" t="s">
        <v>23</v>
      </c>
      <c r="K5374">
        <v>5</v>
      </c>
      <c r="L5374">
        <v>325.64999999999998</v>
      </c>
      <c r="M5374">
        <v>0.255</v>
      </c>
      <c r="O5374" s="12">
        <f>VLOOKUP(C5374,[3]May!$C:$Z,24,FALSE)</f>
        <v>2019</v>
      </c>
    </row>
    <row r="5375" spans="1:15" x14ac:dyDescent="0.25">
      <c r="A5375" t="s">
        <v>1245</v>
      </c>
      <c r="C5375" t="s">
        <v>1319</v>
      </c>
      <c r="E5375">
        <v>2</v>
      </c>
      <c r="F5375" t="s">
        <v>1247</v>
      </c>
      <c r="J5375" t="s">
        <v>23</v>
      </c>
      <c r="K5375">
        <v>11</v>
      </c>
      <c r="L5375">
        <v>56.21</v>
      </c>
      <c r="M5375">
        <v>4.3999999999999997E-2</v>
      </c>
      <c r="O5375" s="12">
        <f>VLOOKUP(C5375,[3]May!$C:$Z,24,FALSE)</f>
        <v>2019</v>
      </c>
    </row>
    <row r="5376" spans="1:15" x14ac:dyDescent="0.25">
      <c r="A5376" t="s">
        <v>1245</v>
      </c>
      <c r="C5376" t="s">
        <v>1319</v>
      </c>
      <c r="E5376">
        <v>2</v>
      </c>
      <c r="F5376" t="s">
        <v>1247</v>
      </c>
      <c r="J5376" t="s">
        <v>23</v>
      </c>
      <c r="K5376">
        <v>10</v>
      </c>
      <c r="L5376">
        <v>51.1</v>
      </c>
      <c r="M5376">
        <v>0.04</v>
      </c>
      <c r="O5376" s="12">
        <f>VLOOKUP(C5376,[3]May!$C:$Z,24,FALSE)</f>
        <v>2019</v>
      </c>
    </row>
    <row r="5377" spans="1:15" x14ac:dyDescent="0.25">
      <c r="A5377" t="s">
        <v>1245</v>
      </c>
      <c r="C5377" t="s">
        <v>1319</v>
      </c>
      <c r="E5377">
        <v>2</v>
      </c>
      <c r="F5377" t="s">
        <v>1247</v>
      </c>
      <c r="J5377" t="s">
        <v>23</v>
      </c>
      <c r="K5377">
        <v>1</v>
      </c>
      <c r="L5377">
        <v>65.13</v>
      </c>
      <c r="M5377">
        <v>5.0999999999999997E-2</v>
      </c>
      <c r="O5377" s="12">
        <f>VLOOKUP(C5377,[3]May!$C:$Z,24,FALSE)</f>
        <v>2019</v>
      </c>
    </row>
    <row r="5378" spans="1:15" x14ac:dyDescent="0.25">
      <c r="A5378" t="s">
        <v>1245</v>
      </c>
      <c r="C5378" t="s">
        <v>1319</v>
      </c>
      <c r="E5378">
        <v>2</v>
      </c>
      <c r="F5378" t="s">
        <v>1247</v>
      </c>
      <c r="J5378" t="s">
        <v>23</v>
      </c>
      <c r="K5378">
        <v>8</v>
      </c>
      <c r="L5378">
        <v>521.04</v>
      </c>
      <c r="M5378">
        <v>0.40799999999999997</v>
      </c>
      <c r="O5378" s="12">
        <f>VLOOKUP(C5378,[3]May!$C:$Z,24,FALSE)</f>
        <v>2019</v>
      </c>
    </row>
    <row r="5379" spans="1:15" x14ac:dyDescent="0.25">
      <c r="A5379" t="s">
        <v>1245</v>
      </c>
      <c r="C5379" t="s">
        <v>1319</v>
      </c>
      <c r="E5379">
        <v>2</v>
      </c>
      <c r="F5379" t="s">
        <v>1247</v>
      </c>
      <c r="J5379" t="s">
        <v>23</v>
      </c>
      <c r="K5379">
        <v>1</v>
      </c>
      <c r="L5379">
        <v>5.1100000000000003</v>
      </c>
      <c r="M5379">
        <v>4.0000000000000001E-3</v>
      </c>
      <c r="O5379" s="12">
        <f>VLOOKUP(C5379,[3]May!$C:$Z,24,FALSE)</f>
        <v>2019</v>
      </c>
    </row>
    <row r="5380" spans="1:15" x14ac:dyDescent="0.25">
      <c r="A5380" t="s">
        <v>1245</v>
      </c>
      <c r="C5380" t="s">
        <v>1319</v>
      </c>
      <c r="E5380">
        <v>2</v>
      </c>
      <c r="F5380" t="s">
        <v>1247</v>
      </c>
      <c r="J5380" t="s">
        <v>23</v>
      </c>
      <c r="K5380">
        <v>4</v>
      </c>
      <c r="L5380">
        <v>260.52</v>
      </c>
      <c r="M5380">
        <v>0.20399999999999999</v>
      </c>
      <c r="O5380" s="12">
        <f>VLOOKUP(C5380,[3]May!$C:$Z,24,FALSE)</f>
        <v>2019</v>
      </c>
    </row>
    <row r="5381" spans="1:15" x14ac:dyDescent="0.25">
      <c r="A5381" t="s">
        <v>1245</v>
      </c>
      <c r="C5381" t="s">
        <v>1319</v>
      </c>
      <c r="E5381">
        <v>2</v>
      </c>
      <c r="F5381" t="s">
        <v>1247</v>
      </c>
      <c r="J5381" t="s">
        <v>23</v>
      </c>
      <c r="K5381">
        <v>3</v>
      </c>
      <c r="L5381">
        <v>15.33</v>
      </c>
      <c r="M5381">
        <v>1.2E-2</v>
      </c>
      <c r="O5381" s="12">
        <f>VLOOKUP(C5381,[3]May!$C:$Z,24,FALSE)</f>
        <v>2019</v>
      </c>
    </row>
    <row r="5382" spans="1:15" x14ac:dyDescent="0.25">
      <c r="A5382" t="s">
        <v>1245</v>
      </c>
      <c r="C5382" t="s">
        <v>1319</v>
      </c>
      <c r="E5382">
        <v>2</v>
      </c>
      <c r="F5382" t="s">
        <v>1247</v>
      </c>
      <c r="J5382" t="s">
        <v>23</v>
      </c>
      <c r="K5382">
        <v>11</v>
      </c>
      <c r="L5382">
        <v>716.43</v>
      </c>
      <c r="M5382">
        <v>0.56100000000000005</v>
      </c>
      <c r="O5382" s="12">
        <f>VLOOKUP(C5382,[3]May!$C:$Z,24,FALSE)</f>
        <v>2019</v>
      </c>
    </row>
    <row r="5383" spans="1:15" x14ac:dyDescent="0.25">
      <c r="A5383" t="s">
        <v>1245</v>
      </c>
      <c r="C5383" t="s">
        <v>1319</v>
      </c>
      <c r="E5383">
        <v>2</v>
      </c>
      <c r="F5383" t="s">
        <v>1247</v>
      </c>
      <c r="J5383" t="s">
        <v>23</v>
      </c>
      <c r="K5383">
        <v>2</v>
      </c>
      <c r="L5383">
        <v>10.220000000000001</v>
      </c>
      <c r="M5383">
        <v>8.0000000000000002E-3</v>
      </c>
      <c r="O5383" s="12">
        <f>VLOOKUP(C5383,[3]May!$C:$Z,24,FALSE)</f>
        <v>2019</v>
      </c>
    </row>
    <row r="5384" spans="1:15" x14ac:dyDescent="0.25">
      <c r="A5384" t="s">
        <v>1245</v>
      </c>
      <c r="C5384" t="s">
        <v>1319</v>
      </c>
      <c r="E5384">
        <v>2</v>
      </c>
      <c r="F5384" t="s">
        <v>1247</v>
      </c>
      <c r="J5384" t="s">
        <v>23</v>
      </c>
      <c r="K5384">
        <v>12</v>
      </c>
      <c r="L5384">
        <v>61.32</v>
      </c>
      <c r="M5384">
        <v>4.8000000000000001E-2</v>
      </c>
      <c r="O5384" s="12">
        <f>VLOOKUP(C5384,[3]May!$C:$Z,24,FALSE)</f>
        <v>2019</v>
      </c>
    </row>
    <row r="5385" spans="1:15" x14ac:dyDescent="0.25">
      <c r="A5385" t="s">
        <v>1245</v>
      </c>
      <c r="C5385" t="s">
        <v>1319</v>
      </c>
      <c r="E5385">
        <v>2</v>
      </c>
      <c r="F5385" t="s">
        <v>1247</v>
      </c>
      <c r="J5385" t="s">
        <v>23</v>
      </c>
      <c r="K5385">
        <v>5</v>
      </c>
      <c r="L5385">
        <v>325.64999999999998</v>
      </c>
      <c r="M5385">
        <v>0.255</v>
      </c>
      <c r="O5385" s="12">
        <f>VLOOKUP(C5385,[3]May!$C:$Z,24,FALSE)</f>
        <v>2019</v>
      </c>
    </row>
    <row r="5386" spans="1:15" x14ac:dyDescent="0.25">
      <c r="A5386" t="s">
        <v>1245</v>
      </c>
      <c r="C5386" t="s">
        <v>1319</v>
      </c>
      <c r="E5386">
        <v>2</v>
      </c>
      <c r="F5386" t="s">
        <v>1247</v>
      </c>
      <c r="J5386" t="s">
        <v>23</v>
      </c>
      <c r="K5386">
        <v>4</v>
      </c>
      <c r="L5386">
        <v>260.52</v>
      </c>
      <c r="M5386">
        <v>0.20399999999999999</v>
      </c>
      <c r="O5386" s="12">
        <f>VLOOKUP(C5386,[3]May!$C:$Z,24,FALSE)</f>
        <v>2019</v>
      </c>
    </row>
    <row r="5387" spans="1:15" x14ac:dyDescent="0.25">
      <c r="A5387" t="s">
        <v>1245</v>
      </c>
      <c r="C5387" t="s">
        <v>1319</v>
      </c>
      <c r="E5387">
        <v>2</v>
      </c>
      <c r="F5387" t="s">
        <v>1247</v>
      </c>
      <c r="J5387" t="s">
        <v>23</v>
      </c>
      <c r="K5387">
        <v>1</v>
      </c>
      <c r="L5387">
        <v>5.1100000000000003</v>
      </c>
      <c r="M5387">
        <v>4.0000000000000001E-3</v>
      </c>
      <c r="O5387" s="12">
        <f>VLOOKUP(C5387,[3]May!$C:$Z,24,FALSE)</f>
        <v>2019</v>
      </c>
    </row>
    <row r="5388" spans="1:15" x14ac:dyDescent="0.25">
      <c r="A5388" t="s">
        <v>1245</v>
      </c>
      <c r="C5388" t="s">
        <v>1319</v>
      </c>
      <c r="E5388">
        <v>2</v>
      </c>
      <c r="F5388" t="s">
        <v>1247</v>
      </c>
      <c r="J5388" t="s">
        <v>23</v>
      </c>
      <c r="K5388">
        <v>7</v>
      </c>
      <c r="L5388">
        <v>455.91</v>
      </c>
      <c r="M5388">
        <v>0.35699999999999998</v>
      </c>
      <c r="O5388" s="12">
        <f>VLOOKUP(C5388,[3]May!$C:$Z,24,FALSE)</f>
        <v>2019</v>
      </c>
    </row>
    <row r="5389" spans="1:15" x14ac:dyDescent="0.25">
      <c r="A5389" t="s">
        <v>1245</v>
      </c>
      <c r="C5389" t="s">
        <v>1319</v>
      </c>
      <c r="E5389">
        <v>2</v>
      </c>
      <c r="F5389" t="s">
        <v>1247</v>
      </c>
      <c r="J5389" t="s">
        <v>23</v>
      </c>
      <c r="K5389">
        <v>1</v>
      </c>
      <c r="L5389">
        <v>5.1100000000000003</v>
      </c>
      <c r="M5389">
        <v>4.0000000000000001E-3</v>
      </c>
      <c r="O5389" s="12">
        <f>VLOOKUP(C5389,[3]May!$C:$Z,24,FALSE)</f>
        <v>2019</v>
      </c>
    </row>
    <row r="5390" spans="1:15" x14ac:dyDescent="0.25">
      <c r="A5390" t="s">
        <v>1245</v>
      </c>
      <c r="C5390" t="s">
        <v>1319</v>
      </c>
      <c r="E5390">
        <v>2</v>
      </c>
      <c r="F5390" t="s">
        <v>1247</v>
      </c>
      <c r="J5390" t="s">
        <v>23</v>
      </c>
      <c r="K5390">
        <v>4</v>
      </c>
      <c r="L5390">
        <v>20.440000000000001</v>
      </c>
      <c r="M5390">
        <v>1.6E-2</v>
      </c>
      <c r="O5390" s="12">
        <f>VLOOKUP(C5390,[3]May!$C:$Z,24,FALSE)</f>
        <v>2019</v>
      </c>
    </row>
    <row r="5391" spans="1:15" x14ac:dyDescent="0.25">
      <c r="A5391" t="s">
        <v>1245</v>
      </c>
      <c r="C5391" t="s">
        <v>1319</v>
      </c>
      <c r="E5391">
        <v>2</v>
      </c>
      <c r="F5391" t="s">
        <v>1247</v>
      </c>
      <c r="J5391" t="s">
        <v>23</v>
      </c>
      <c r="K5391">
        <v>7</v>
      </c>
      <c r="L5391">
        <v>455.91</v>
      </c>
      <c r="M5391">
        <v>0.35699999999999998</v>
      </c>
      <c r="O5391" s="12">
        <f>VLOOKUP(C5391,[3]May!$C:$Z,24,FALSE)</f>
        <v>2019</v>
      </c>
    </row>
    <row r="5392" spans="1:15" x14ac:dyDescent="0.25">
      <c r="A5392" t="s">
        <v>1245</v>
      </c>
      <c r="C5392" t="s">
        <v>1319</v>
      </c>
      <c r="E5392">
        <v>2</v>
      </c>
      <c r="F5392" t="s">
        <v>1247</v>
      </c>
      <c r="J5392" t="s">
        <v>23</v>
      </c>
      <c r="K5392">
        <v>7</v>
      </c>
      <c r="L5392">
        <v>35.770000000000003</v>
      </c>
      <c r="M5392">
        <v>2.8000000000000001E-2</v>
      </c>
      <c r="O5392" s="12">
        <f>VLOOKUP(C5392,[3]May!$C:$Z,24,FALSE)</f>
        <v>2019</v>
      </c>
    </row>
    <row r="5393" spans="1:15" x14ac:dyDescent="0.25">
      <c r="A5393" t="s">
        <v>1245</v>
      </c>
      <c r="C5393" t="s">
        <v>1319</v>
      </c>
      <c r="E5393">
        <v>2</v>
      </c>
      <c r="F5393" t="s">
        <v>1247</v>
      </c>
      <c r="J5393" t="s">
        <v>23</v>
      </c>
      <c r="K5393">
        <v>2</v>
      </c>
      <c r="L5393">
        <v>130.26</v>
      </c>
      <c r="M5393">
        <v>0.10199999999999999</v>
      </c>
      <c r="O5393" s="12">
        <f>VLOOKUP(C5393,[3]May!$C:$Z,24,FALSE)</f>
        <v>2019</v>
      </c>
    </row>
    <row r="5394" spans="1:15" x14ac:dyDescent="0.25">
      <c r="A5394" t="s">
        <v>1245</v>
      </c>
      <c r="C5394" t="s">
        <v>1319</v>
      </c>
      <c r="E5394">
        <v>2</v>
      </c>
      <c r="F5394" t="s">
        <v>1247</v>
      </c>
      <c r="J5394" t="s">
        <v>23</v>
      </c>
      <c r="K5394">
        <v>10</v>
      </c>
      <c r="L5394">
        <v>51.1</v>
      </c>
      <c r="M5394">
        <v>0.04</v>
      </c>
      <c r="O5394" s="12">
        <f>VLOOKUP(C5394,[3]May!$C:$Z,24,FALSE)</f>
        <v>2019</v>
      </c>
    </row>
    <row r="5395" spans="1:15" x14ac:dyDescent="0.25">
      <c r="A5395" t="s">
        <v>1245</v>
      </c>
      <c r="C5395" t="s">
        <v>1319</v>
      </c>
      <c r="E5395">
        <v>2</v>
      </c>
      <c r="F5395" t="s">
        <v>1247</v>
      </c>
      <c r="J5395" t="s">
        <v>23</v>
      </c>
      <c r="K5395">
        <v>4</v>
      </c>
      <c r="L5395">
        <v>260.52</v>
      </c>
      <c r="M5395">
        <v>0.20399999999999999</v>
      </c>
      <c r="O5395" s="12">
        <f>VLOOKUP(C5395,[3]May!$C:$Z,24,FALSE)</f>
        <v>2019</v>
      </c>
    </row>
    <row r="5396" spans="1:15" x14ac:dyDescent="0.25">
      <c r="A5396" t="s">
        <v>1245</v>
      </c>
      <c r="C5396" t="s">
        <v>1319</v>
      </c>
      <c r="E5396">
        <v>2</v>
      </c>
      <c r="F5396" t="s">
        <v>1247</v>
      </c>
      <c r="J5396" t="s">
        <v>23</v>
      </c>
      <c r="K5396">
        <v>1</v>
      </c>
      <c r="L5396">
        <v>5.1100000000000003</v>
      </c>
      <c r="M5396">
        <v>4.0000000000000001E-3</v>
      </c>
      <c r="O5396" s="12">
        <f>VLOOKUP(C5396,[3]May!$C:$Z,24,FALSE)</f>
        <v>2019</v>
      </c>
    </row>
    <row r="5397" spans="1:15" x14ac:dyDescent="0.25">
      <c r="A5397" t="s">
        <v>1245</v>
      </c>
      <c r="C5397" t="s">
        <v>1319</v>
      </c>
      <c r="E5397">
        <v>2</v>
      </c>
      <c r="F5397" t="s">
        <v>1247</v>
      </c>
      <c r="J5397" t="s">
        <v>23</v>
      </c>
      <c r="K5397">
        <v>6</v>
      </c>
      <c r="L5397">
        <v>30.66</v>
      </c>
      <c r="M5397">
        <v>2.4E-2</v>
      </c>
      <c r="O5397" s="12">
        <f>VLOOKUP(C5397,[3]May!$C:$Z,24,FALSE)</f>
        <v>2019</v>
      </c>
    </row>
    <row r="5398" spans="1:15" x14ac:dyDescent="0.25">
      <c r="A5398" t="s">
        <v>1245</v>
      </c>
      <c r="C5398" t="s">
        <v>1319</v>
      </c>
      <c r="E5398">
        <v>2</v>
      </c>
      <c r="F5398" t="s">
        <v>1247</v>
      </c>
      <c r="J5398" t="s">
        <v>23</v>
      </c>
      <c r="K5398">
        <v>9</v>
      </c>
      <c r="L5398">
        <v>45.99</v>
      </c>
      <c r="M5398">
        <v>3.5999999999999997E-2</v>
      </c>
      <c r="O5398" s="12">
        <f>VLOOKUP(C5398,[3]May!$C:$Z,24,FALSE)</f>
        <v>2019</v>
      </c>
    </row>
    <row r="5399" spans="1:15" x14ac:dyDescent="0.25">
      <c r="A5399" t="s">
        <v>1245</v>
      </c>
      <c r="C5399" t="s">
        <v>1319</v>
      </c>
      <c r="E5399">
        <v>2</v>
      </c>
      <c r="F5399" t="s">
        <v>1247</v>
      </c>
      <c r="J5399" t="s">
        <v>23</v>
      </c>
      <c r="K5399">
        <v>1</v>
      </c>
      <c r="L5399">
        <v>65.13</v>
      </c>
      <c r="M5399">
        <v>5.0999999999999997E-2</v>
      </c>
      <c r="O5399" s="12">
        <f>VLOOKUP(C5399,[3]May!$C:$Z,24,FALSE)</f>
        <v>2019</v>
      </c>
    </row>
    <row r="5400" spans="1:15" x14ac:dyDescent="0.25">
      <c r="A5400" t="s">
        <v>1245</v>
      </c>
      <c r="C5400" t="s">
        <v>1319</v>
      </c>
      <c r="E5400">
        <v>12</v>
      </c>
      <c r="F5400" t="s">
        <v>1253</v>
      </c>
      <c r="J5400" t="s">
        <v>23</v>
      </c>
      <c r="K5400">
        <v>1</v>
      </c>
      <c r="L5400">
        <v>61.2</v>
      </c>
      <c r="M5400">
        <v>8.3370000000000007E-3</v>
      </c>
      <c r="O5400" s="12">
        <f>VLOOKUP(C5400,[3]May!$C:$Z,24,FALSE)</f>
        <v>2019</v>
      </c>
    </row>
    <row r="5401" spans="1:15" x14ac:dyDescent="0.25">
      <c r="A5401" t="s">
        <v>1245</v>
      </c>
      <c r="C5401" t="s">
        <v>1319</v>
      </c>
      <c r="E5401">
        <v>2</v>
      </c>
      <c r="F5401" t="s">
        <v>1247</v>
      </c>
      <c r="J5401" t="s">
        <v>23</v>
      </c>
      <c r="K5401">
        <v>6</v>
      </c>
      <c r="L5401">
        <v>390.78</v>
      </c>
      <c r="M5401">
        <v>0.30599999999999999</v>
      </c>
      <c r="O5401" s="12">
        <f>VLOOKUP(C5401,[3]May!$C:$Z,24,FALSE)</f>
        <v>2019</v>
      </c>
    </row>
    <row r="5402" spans="1:15" x14ac:dyDescent="0.25">
      <c r="A5402" t="s">
        <v>1245</v>
      </c>
      <c r="C5402" t="s">
        <v>1319</v>
      </c>
      <c r="E5402">
        <v>2</v>
      </c>
      <c r="F5402" t="s">
        <v>1247</v>
      </c>
      <c r="J5402" t="s">
        <v>23</v>
      </c>
      <c r="K5402">
        <v>8</v>
      </c>
      <c r="L5402">
        <v>40.880000000000003</v>
      </c>
      <c r="M5402">
        <v>3.2000000000000001E-2</v>
      </c>
      <c r="O5402" s="12">
        <f>VLOOKUP(C5402,[3]May!$C:$Z,24,FALSE)</f>
        <v>2019</v>
      </c>
    </row>
    <row r="5403" spans="1:15" x14ac:dyDescent="0.25">
      <c r="A5403" t="s">
        <v>1245</v>
      </c>
      <c r="C5403" t="s">
        <v>1319</v>
      </c>
      <c r="E5403">
        <v>12</v>
      </c>
      <c r="F5403" t="s">
        <v>1253</v>
      </c>
      <c r="J5403" t="s">
        <v>23</v>
      </c>
      <c r="K5403">
        <v>1</v>
      </c>
      <c r="L5403">
        <v>61.2</v>
      </c>
      <c r="M5403">
        <v>8.3370000000000007E-3</v>
      </c>
      <c r="O5403" s="12">
        <f>VLOOKUP(C5403,[3]May!$C:$Z,24,FALSE)</f>
        <v>2019</v>
      </c>
    </row>
    <row r="5404" spans="1:15" x14ac:dyDescent="0.25">
      <c r="A5404" t="s">
        <v>1245</v>
      </c>
      <c r="C5404" t="s">
        <v>1319</v>
      </c>
      <c r="E5404">
        <v>2</v>
      </c>
      <c r="F5404" t="s">
        <v>1247</v>
      </c>
      <c r="J5404" t="s">
        <v>23</v>
      </c>
      <c r="K5404">
        <v>10</v>
      </c>
      <c r="L5404">
        <v>651.29999999999995</v>
      </c>
      <c r="M5404">
        <v>0.51</v>
      </c>
      <c r="O5404" s="12">
        <f>VLOOKUP(C5404,[3]May!$C:$Z,24,FALSE)</f>
        <v>2019</v>
      </c>
    </row>
    <row r="5405" spans="1:15" x14ac:dyDescent="0.25">
      <c r="A5405" t="s">
        <v>1245</v>
      </c>
      <c r="C5405" t="s">
        <v>1319</v>
      </c>
      <c r="E5405">
        <v>2</v>
      </c>
      <c r="F5405" t="s">
        <v>1247</v>
      </c>
      <c r="J5405" t="s">
        <v>23</v>
      </c>
      <c r="K5405">
        <v>4</v>
      </c>
      <c r="L5405">
        <v>20.440000000000001</v>
      </c>
      <c r="M5405">
        <v>1.6E-2</v>
      </c>
      <c r="O5405" s="12">
        <f>VLOOKUP(C5405,[3]May!$C:$Z,24,FALSE)</f>
        <v>2019</v>
      </c>
    </row>
    <row r="5406" spans="1:15" x14ac:dyDescent="0.25">
      <c r="A5406" t="s">
        <v>1245</v>
      </c>
      <c r="C5406" t="s">
        <v>1319</v>
      </c>
      <c r="E5406">
        <v>2</v>
      </c>
      <c r="F5406" t="s">
        <v>1247</v>
      </c>
      <c r="J5406" t="s">
        <v>23</v>
      </c>
      <c r="K5406">
        <v>7</v>
      </c>
      <c r="L5406">
        <v>455.91</v>
      </c>
      <c r="M5406">
        <v>0.35699999999999998</v>
      </c>
      <c r="O5406" s="12">
        <f>VLOOKUP(C5406,[3]May!$C:$Z,24,FALSE)</f>
        <v>2019</v>
      </c>
    </row>
    <row r="5407" spans="1:15" x14ac:dyDescent="0.25">
      <c r="A5407" t="s">
        <v>1245</v>
      </c>
      <c r="C5407" t="s">
        <v>1319</v>
      </c>
      <c r="E5407">
        <v>2</v>
      </c>
      <c r="F5407" t="s">
        <v>1247</v>
      </c>
      <c r="J5407" t="s">
        <v>23</v>
      </c>
      <c r="K5407">
        <v>6</v>
      </c>
      <c r="L5407">
        <v>30.66</v>
      </c>
      <c r="M5407">
        <v>2.4E-2</v>
      </c>
      <c r="O5407" s="12">
        <f>VLOOKUP(C5407,[3]May!$C:$Z,24,FALSE)</f>
        <v>2019</v>
      </c>
    </row>
    <row r="5408" spans="1:15" x14ac:dyDescent="0.25">
      <c r="A5408" t="s">
        <v>1245</v>
      </c>
      <c r="C5408" t="s">
        <v>1319</v>
      </c>
      <c r="E5408">
        <v>2</v>
      </c>
      <c r="F5408" t="s">
        <v>1247</v>
      </c>
      <c r="J5408" t="s">
        <v>23</v>
      </c>
      <c r="K5408">
        <v>2</v>
      </c>
      <c r="L5408">
        <v>130.26</v>
      </c>
      <c r="M5408">
        <v>0.10199999999999999</v>
      </c>
      <c r="O5408" s="12">
        <f>VLOOKUP(C5408,[3]May!$C:$Z,24,FALSE)</f>
        <v>2019</v>
      </c>
    </row>
    <row r="5409" spans="1:15" x14ac:dyDescent="0.25">
      <c r="A5409" t="s">
        <v>1245</v>
      </c>
      <c r="C5409" t="s">
        <v>1319</v>
      </c>
      <c r="E5409">
        <v>2</v>
      </c>
      <c r="F5409" t="s">
        <v>1247</v>
      </c>
      <c r="J5409" t="s">
        <v>23</v>
      </c>
      <c r="K5409">
        <v>4</v>
      </c>
      <c r="L5409">
        <v>260.52</v>
      </c>
      <c r="M5409">
        <v>0.20399999999999999</v>
      </c>
      <c r="O5409" s="12">
        <f>VLOOKUP(C5409,[3]May!$C:$Z,24,FALSE)</f>
        <v>2019</v>
      </c>
    </row>
    <row r="5410" spans="1:15" x14ac:dyDescent="0.25">
      <c r="A5410" t="s">
        <v>1245</v>
      </c>
      <c r="C5410" t="s">
        <v>1319</v>
      </c>
      <c r="E5410">
        <v>2</v>
      </c>
      <c r="F5410" t="s">
        <v>1247</v>
      </c>
      <c r="J5410" t="s">
        <v>23</v>
      </c>
      <c r="K5410">
        <v>3</v>
      </c>
      <c r="L5410">
        <v>15.33</v>
      </c>
      <c r="M5410">
        <v>1.2E-2</v>
      </c>
      <c r="O5410" s="12">
        <f>VLOOKUP(C5410,[3]May!$C:$Z,24,FALSE)</f>
        <v>2019</v>
      </c>
    </row>
    <row r="5411" spans="1:15" x14ac:dyDescent="0.25">
      <c r="A5411" t="s">
        <v>1245</v>
      </c>
      <c r="C5411" t="s">
        <v>1319</v>
      </c>
      <c r="E5411">
        <v>8</v>
      </c>
      <c r="F5411" t="s">
        <v>1251</v>
      </c>
      <c r="J5411" t="s">
        <v>23</v>
      </c>
      <c r="K5411">
        <v>5</v>
      </c>
      <c r="L5411">
        <v>275.3</v>
      </c>
      <c r="M5411">
        <v>0.161</v>
      </c>
      <c r="O5411" s="12">
        <f>VLOOKUP(C5411,[3]May!$C:$Z,24,FALSE)</f>
        <v>2019</v>
      </c>
    </row>
    <row r="5412" spans="1:15" x14ac:dyDescent="0.25">
      <c r="A5412" t="s">
        <v>1245</v>
      </c>
      <c r="C5412" t="s">
        <v>1319</v>
      </c>
      <c r="E5412">
        <v>2</v>
      </c>
      <c r="F5412" t="s">
        <v>1247</v>
      </c>
      <c r="J5412" t="s">
        <v>23</v>
      </c>
      <c r="K5412">
        <v>12</v>
      </c>
      <c r="L5412">
        <v>61.32</v>
      </c>
      <c r="M5412">
        <v>4.8000000000000001E-2</v>
      </c>
      <c r="O5412" s="12">
        <f>VLOOKUP(C5412,[3]May!$C:$Z,24,FALSE)</f>
        <v>2019</v>
      </c>
    </row>
    <row r="5413" spans="1:15" x14ac:dyDescent="0.25">
      <c r="A5413" t="s">
        <v>1245</v>
      </c>
      <c r="C5413" t="s">
        <v>1319</v>
      </c>
      <c r="E5413">
        <v>2</v>
      </c>
      <c r="F5413" t="s">
        <v>1247</v>
      </c>
      <c r="J5413" t="s">
        <v>23</v>
      </c>
      <c r="K5413">
        <v>13</v>
      </c>
      <c r="L5413">
        <v>66.430000000000007</v>
      </c>
      <c r="M5413">
        <v>5.1999999999999998E-2</v>
      </c>
      <c r="O5413" s="12">
        <f>VLOOKUP(C5413,[3]May!$C:$Z,24,FALSE)</f>
        <v>2019</v>
      </c>
    </row>
    <row r="5414" spans="1:15" x14ac:dyDescent="0.25">
      <c r="A5414" t="s">
        <v>1245</v>
      </c>
      <c r="C5414" t="s">
        <v>1319</v>
      </c>
      <c r="E5414">
        <v>2</v>
      </c>
      <c r="F5414" t="s">
        <v>1247</v>
      </c>
      <c r="J5414" t="s">
        <v>23</v>
      </c>
      <c r="K5414">
        <v>4</v>
      </c>
      <c r="L5414">
        <v>20.440000000000001</v>
      </c>
      <c r="M5414">
        <v>1.6E-2</v>
      </c>
      <c r="O5414" s="12">
        <f>VLOOKUP(C5414,[3]May!$C:$Z,24,FALSE)</f>
        <v>2019</v>
      </c>
    </row>
    <row r="5415" spans="1:15" x14ac:dyDescent="0.25">
      <c r="A5415" t="s">
        <v>1245</v>
      </c>
      <c r="C5415" t="s">
        <v>1319</v>
      </c>
      <c r="E5415">
        <v>2</v>
      </c>
      <c r="F5415" t="s">
        <v>1247</v>
      </c>
      <c r="J5415" t="s">
        <v>23</v>
      </c>
      <c r="K5415">
        <v>3</v>
      </c>
      <c r="L5415">
        <v>195.39</v>
      </c>
      <c r="M5415">
        <v>0.153</v>
      </c>
      <c r="O5415" s="12">
        <f>VLOOKUP(C5415,[3]May!$C:$Z,24,FALSE)</f>
        <v>2019</v>
      </c>
    </row>
    <row r="5416" spans="1:15" x14ac:dyDescent="0.25">
      <c r="A5416" t="s">
        <v>1245</v>
      </c>
      <c r="C5416" t="s">
        <v>1319</v>
      </c>
      <c r="E5416">
        <v>2</v>
      </c>
      <c r="F5416" t="s">
        <v>1247</v>
      </c>
      <c r="J5416" t="s">
        <v>23</v>
      </c>
      <c r="K5416">
        <v>10</v>
      </c>
      <c r="L5416">
        <v>51.1</v>
      </c>
      <c r="M5416">
        <v>0.04</v>
      </c>
      <c r="O5416" s="12">
        <f>VLOOKUP(C5416,[3]May!$C:$Z,24,FALSE)</f>
        <v>2019</v>
      </c>
    </row>
    <row r="5417" spans="1:15" x14ac:dyDescent="0.25">
      <c r="A5417" t="s">
        <v>1245</v>
      </c>
      <c r="C5417" t="s">
        <v>1319</v>
      </c>
      <c r="E5417">
        <v>2</v>
      </c>
      <c r="F5417" t="s">
        <v>1247</v>
      </c>
      <c r="J5417" t="s">
        <v>23</v>
      </c>
      <c r="K5417">
        <v>2</v>
      </c>
      <c r="L5417">
        <v>10.220000000000001</v>
      </c>
      <c r="M5417">
        <v>8.0000000000000002E-3</v>
      </c>
      <c r="O5417" s="12">
        <f>VLOOKUP(C5417,[3]May!$C:$Z,24,FALSE)</f>
        <v>2019</v>
      </c>
    </row>
    <row r="5418" spans="1:15" x14ac:dyDescent="0.25">
      <c r="A5418" t="s">
        <v>1245</v>
      </c>
      <c r="C5418" t="s">
        <v>1319</v>
      </c>
      <c r="E5418">
        <v>2</v>
      </c>
      <c r="F5418" t="s">
        <v>1247</v>
      </c>
      <c r="J5418" t="s">
        <v>23</v>
      </c>
      <c r="K5418">
        <v>4</v>
      </c>
      <c r="L5418">
        <v>260.52</v>
      </c>
      <c r="M5418">
        <v>0.20399999999999999</v>
      </c>
      <c r="O5418" s="12">
        <f>VLOOKUP(C5418,[3]May!$C:$Z,24,FALSE)</f>
        <v>2019</v>
      </c>
    </row>
    <row r="5419" spans="1:15" x14ac:dyDescent="0.25">
      <c r="A5419" t="s">
        <v>1245</v>
      </c>
      <c r="C5419" t="s">
        <v>1319</v>
      </c>
      <c r="E5419">
        <v>2</v>
      </c>
      <c r="F5419" t="s">
        <v>1247</v>
      </c>
      <c r="J5419" t="s">
        <v>23</v>
      </c>
      <c r="K5419">
        <v>2</v>
      </c>
      <c r="L5419">
        <v>10.220000000000001</v>
      </c>
      <c r="M5419">
        <v>8.0000000000000002E-3</v>
      </c>
      <c r="O5419" s="12">
        <f>VLOOKUP(C5419,[3]May!$C:$Z,24,FALSE)</f>
        <v>2019</v>
      </c>
    </row>
    <row r="5420" spans="1:15" x14ac:dyDescent="0.25">
      <c r="A5420" t="s">
        <v>1245</v>
      </c>
      <c r="C5420" t="s">
        <v>1319</v>
      </c>
      <c r="E5420">
        <v>2</v>
      </c>
      <c r="F5420" t="s">
        <v>1247</v>
      </c>
      <c r="J5420" t="s">
        <v>23</v>
      </c>
      <c r="K5420">
        <v>1</v>
      </c>
      <c r="L5420">
        <v>65.13</v>
      </c>
      <c r="M5420">
        <v>5.0999999999999997E-2</v>
      </c>
      <c r="O5420" s="12">
        <f>VLOOKUP(C5420,[3]May!$C:$Z,24,FALSE)</f>
        <v>2019</v>
      </c>
    </row>
    <row r="5421" spans="1:15" x14ac:dyDescent="0.25">
      <c r="A5421" t="s">
        <v>1245</v>
      </c>
      <c r="C5421" t="s">
        <v>1319</v>
      </c>
      <c r="E5421">
        <v>2</v>
      </c>
      <c r="F5421" t="s">
        <v>1247</v>
      </c>
      <c r="J5421" t="s">
        <v>23</v>
      </c>
      <c r="K5421">
        <v>12</v>
      </c>
      <c r="L5421">
        <v>781.56</v>
      </c>
      <c r="M5421">
        <v>0.61199999999999999</v>
      </c>
      <c r="O5421" s="12">
        <f>VLOOKUP(C5421,[3]May!$C:$Z,24,FALSE)</f>
        <v>2019</v>
      </c>
    </row>
    <row r="5422" spans="1:15" x14ac:dyDescent="0.25">
      <c r="A5422" t="s">
        <v>1245</v>
      </c>
      <c r="C5422" t="s">
        <v>1319</v>
      </c>
      <c r="E5422">
        <v>2</v>
      </c>
      <c r="F5422" t="s">
        <v>1247</v>
      </c>
      <c r="J5422" t="s">
        <v>23</v>
      </c>
      <c r="K5422">
        <v>3</v>
      </c>
      <c r="L5422">
        <v>15.33</v>
      </c>
      <c r="M5422">
        <v>1.2E-2</v>
      </c>
      <c r="O5422" s="12">
        <f>VLOOKUP(C5422,[3]May!$C:$Z,24,FALSE)</f>
        <v>2019</v>
      </c>
    </row>
    <row r="5423" spans="1:15" x14ac:dyDescent="0.25">
      <c r="A5423" t="s">
        <v>1245</v>
      </c>
      <c r="C5423" t="s">
        <v>1319</v>
      </c>
      <c r="E5423">
        <v>2</v>
      </c>
      <c r="F5423" t="s">
        <v>1247</v>
      </c>
      <c r="J5423" t="s">
        <v>23</v>
      </c>
      <c r="K5423">
        <v>1</v>
      </c>
      <c r="L5423">
        <v>5.1100000000000003</v>
      </c>
      <c r="M5423">
        <v>4.0000000000000001E-3</v>
      </c>
      <c r="O5423" s="12">
        <f>VLOOKUP(C5423,[3]May!$C:$Z,24,FALSE)</f>
        <v>2019</v>
      </c>
    </row>
    <row r="5424" spans="1:15" x14ac:dyDescent="0.25">
      <c r="A5424" t="s">
        <v>1245</v>
      </c>
      <c r="C5424" t="s">
        <v>1319</v>
      </c>
      <c r="E5424">
        <v>2</v>
      </c>
      <c r="F5424" t="s">
        <v>1247</v>
      </c>
      <c r="J5424" t="s">
        <v>23</v>
      </c>
      <c r="K5424">
        <v>5</v>
      </c>
      <c r="L5424">
        <v>25.55</v>
      </c>
      <c r="M5424">
        <v>0.02</v>
      </c>
      <c r="O5424" s="12">
        <f>VLOOKUP(C5424,[3]May!$C:$Z,24,FALSE)</f>
        <v>2019</v>
      </c>
    </row>
    <row r="5425" spans="1:15" x14ac:dyDescent="0.25">
      <c r="A5425" t="s">
        <v>1245</v>
      </c>
      <c r="C5425" t="s">
        <v>1319</v>
      </c>
      <c r="E5425">
        <v>2</v>
      </c>
      <c r="F5425" t="s">
        <v>1247</v>
      </c>
      <c r="J5425" t="s">
        <v>23</v>
      </c>
      <c r="K5425">
        <v>2</v>
      </c>
      <c r="L5425">
        <v>130.26</v>
      </c>
      <c r="M5425">
        <v>0.10199999999999999</v>
      </c>
      <c r="O5425" s="12">
        <f>VLOOKUP(C5425,[3]May!$C:$Z,24,FALSE)</f>
        <v>2019</v>
      </c>
    </row>
    <row r="5426" spans="1:15" x14ac:dyDescent="0.25">
      <c r="A5426" t="s">
        <v>1245</v>
      </c>
      <c r="C5426" t="s">
        <v>1319</v>
      </c>
      <c r="E5426">
        <v>2</v>
      </c>
      <c r="F5426" t="s">
        <v>1247</v>
      </c>
      <c r="J5426" t="s">
        <v>23</v>
      </c>
      <c r="K5426">
        <v>6</v>
      </c>
      <c r="L5426">
        <v>30.66</v>
      </c>
      <c r="M5426">
        <v>2.4E-2</v>
      </c>
      <c r="O5426" s="12">
        <f>VLOOKUP(C5426,[3]May!$C:$Z,24,FALSE)</f>
        <v>2019</v>
      </c>
    </row>
    <row r="5427" spans="1:15" x14ac:dyDescent="0.25">
      <c r="A5427" t="s">
        <v>1245</v>
      </c>
      <c r="C5427" t="s">
        <v>1319</v>
      </c>
      <c r="E5427">
        <v>2</v>
      </c>
      <c r="F5427" t="s">
        <v>1247</v>
      </c>
      <c r="J5427" t="s">
        <v>23</v>
      </c>
      <c r="K5427">
        <v>2</v>
      </c>
      <c r="L5427">
        <v>130.26</v>
      </c>
      <c r="M5427">
        <v>0.10199999999999999</v>
      </c>
      <c r="O5427" s="12">
        <f>VLOOKUP(C5427,[3]May!$C:$Z,24,FALSE)</f>
        <v>2019</v>
      </c>
    </row>
    <row r="5428" spans="1:15" x14ac:dyDescent="0.25">
      <c r="A5428" t="s">
        <v>1245</v>
      </c>
      <c r="C5428" t="s">
        <v>1319</v>
      </c>
      <c r="E5428">
        <v>2</v>
      </c>
      <c r="F5428" t="s">
        <v>1247</v>
      </c>
      <c r="J5428" t="s">
        <v>23</v>
      </c>
      <c r="K5428">
        <v>13</v>
      </c>
      <c r="L5428">
        <v>66.430000000000007</v>
      </c>
      <c r="M5428">
        <v>5.1999999999999998E-2</v>
      </c>
      <c r="O5428" s="12">
        <f>VLOOKUP(C5428,[3]May!$C:$Z,24,FALSE)</f>
        <v>2019</v>
      </c>
    </row>
    <row r="5429" spans="1:15" x14ac:dyDescent="0.25">
      <c r="A5429" t="s">
        <v>1245</v>
      </c>
      <c r="C5429" t="s">
        <v>1319</v>
      </c>
      <c r="E5429">
        <v>2</v>
      </c>
      <c r="F5429" t="s">
        <v>1247</v>
      </c>
      <c r="J5429" t="s">
        <v>23</v>
      </c>
      <c r="K5429">
        <v>8</v>
      </c>
      <c r="L5429">
        <v>40.880000000000003</v>
      </c>
      <c r="M5429">
        <v>3.2000000000000001E-2</v>
      </c>
      <c r="O5429" s="12">
        <f>VLOOKUP(C5429,[3]May!$C:$Z,24,FALSE)</f>
        <v>2019</v>
      </c>
    </row>
    <row r="5430" spans="1:15" x14ac:dyDescent="0.25">
      <c r="A5430" t="s">
        <v>1245</v>
      </c>
      <c r="C5430" t="s">
        <v>1319</v>
      </c>
      <c r="E5430">
        <v>2</v>
      </c>
      <c r="F5430" t="s">
        <v>1247</v>
      </c>
      <c r="J5430" t="s">
        <v>23</v>
      </c>
      <c r="K5430">
        <v>1</v>
      </c>
      <c r="L5430">
        <v>65.13</v>
      </c>
      <c r="M5430">
        <v>5.0999999999999997E-2</v>
      </c>
      <c r="O5430" s="12">
        <f>VLOOKUP(C5430,[3]May!$C:$Z,24,FALSE)</f>
        <v>2019</v>
      </c>
    </row>
    <row r="5431" spans="1:15" x14ac:dyDescent="0.25">
      <c r="A5431" t="s">
        <v>1245</v>
      </c>
      <c r="C5431" t="s">
        <v>1319</v>
      </c>
      <c r="E5431">
        <v>2</v>
      </c>
      <c r="F5431" t="s">
        <v>1247</v>
      </c>
      <c r="J5431" t="s">
        <v>23</v>
      </c>
      <c r="K5431">
        <v>4</v>
      </c>
      <c r="L5431">
        <v>20.440000000000001</v>
      </c>
      <c r="M5431">
        <v>1.6E-2</v>
      </c>
      <c r="O5431" s="12">
        <f>VLOOKUP(C5431,[3]May!$C:$Z,24,FALSE)</f>
        <v>2019</v>
      </c>
    </row>
    <row r="5432" spans="1:15" x14ac:dyDescent="0.25">
      <c r="A5432" t="s">
        <v>1245</v>
      </c>
      <c r="C5432" t="s">
        <v>1319</v>
      </c>
      <c r="E5432">
        <v>2</v>
      </c>
      <c r="F5432" t="s">
        <v>1247</v>
      </c>
      <c r="J5432" t="s">
        <v>23</v>
      </c>
      <c r="K5432">
        <v>1</v>
      </c>
      <c r="L5432">
        <v>65.13</v>
      </c>
      <c r="M5432">
        <v>5.0999999999999997E-2</v>
      </c>
      <c r="O5432" s="12">
        <f>VLOOKUP(C5432,[3]May!$C:$Z,24,FALSE)</f>
        <v>2019</v>
      </c>
    </row>
    <row r="5433" spans="1:15" x14ac:dyDescent="0.25">
      <c r="A5433" t="s">
        <v>1245</v>
      </c>
      <c r="C5433" t="s">
        <v>1319</v>
      </c>
      <c r="E5433">
        <v>8</v>
      </c>
      <c r="F5433" t="s">
        <v>1251</v>
      </c>
      <c r="J5433" t="s">
        <v>23</v>
      </c>
      <c r="K5433">
        <v>5</v>
      </c>
      <c r="L5433">
        <v>275.3</v>
      </c>
      <c r="M5433">
        <v>0.161</v>
      </c>
      <c r="O5433" s="12">
        <f>VLOOKUP(C5433,[3]May!$C:$Z,24,FALSE)</f>
        <v>2019</v>
      </c>
    </row>
    <row r="5434" spans="1:15" x14ac:dyDescent="0.25">
      <c r="A5434" t="s">
        <v>1245</v>
      </c>
      <c r="C5434" t="s">
        <v>1319</v>
      </c>
      <c r="E5434">
        <v>2</v>
      </c>
      <c r="F5434" t="s">
        <v>1247</v>
      </c>
      <c r="J5434" t="s">
        <v>23</v>
      </c>
      <c r="K5434">
        <v>17</v>
      </c>
      <c r="L5434">
        <v>86.87</v>
      </c>
      <c r="M5434">
        <v>6.8000000000000005E-2</v>
      </c>
      <c r="O5434" s="12">
        <f>VLOOKUP(C5434,[3]May!$C:$Z,24,FALSE)</f>
        <v>2019</v>
      </c>
    </row>
    <row r="5435" spans="1:15" x14ac:dyDescent="0.25">
      <c r="A5435" t="s">
        <v>1245</v>
      </c>
      <c r="C5435" t="s">
        <v>1319</v>
      </c>
      <c r="E5435">
        <v>2</v>
      </c>
      <c r="F5435" t="s">
        <v>1247</v>
      </c>
      <c r="J5435" t="s">
        <v>23</v>
      </c>
      <c r="K5435">
        <v>9</v>
      </c>
      <c r="L5435">
        <v>45.99</v>
      </c>
      <c r="M5435">
        <v>3.5999999999999997E-2</v>
      </c>
      <c r="O5435" s="12">
        <f>VLOOKUP(C5435,[3]May!$C:$Z,24,FALSE)</f>
        <v>2019</v>
      </c>
    </row>
    <row r="5436" spans="1:15" x14ac:dyDescent="0.25">
      <c r="A5436" t="s">
        <v>1245</v>
      </c>
      <c r="C5436" t="s">
        <v>1319</v>
      </c>
      <c r="E5436">
        <v>2</v>
      </c>
      <c r="F5436" t="s">
        <v>1247</v>
      </c>
      <c r="J5436" t="s">
        <v>23</v>
      </c>
      <c r="K5436">
        <v>3</v>
      </c>
      <c r="L5436">
        <v>15.33</v>
      </c>
      <c r="M5436">
        <v>1.2E-2</v>
      </c>
      <c r="O5436" s="12">
        <f>VLOOKUP(C5436,[3]May!$C:$Z,24,FALSE)</f>
        <v>2019</v>
      </c>
    </row>
    <row r="5437" spans="1:15" x14ac:dyDescent="0.25">
      <c r="A5437" t="s">
        <v>1245</v>
      </c>
      <c r="C5437" t="s">
        <v>1319</v>
      </c>
      <c r="E5437">
        <v>2</v>
      </c>
      <c r="F5437" t="s">
        <v>1247</v>
      </c>
      <c r="J5437" t="s">
        <v>23</v>
      </c>
      <c r="K5437">
        <v>7</v>
      </c>
      <c r="L5437">
        <v>455.91</v>
      </c>
      <c r="M5437">
        <v>0.35699999999999998</v>
      </c>
      <c r="O5437" s="12">
        <f>VLOOKUP(C5437,[3]May!$C:$Z,24,FALSE)</f>
        <v>2019</v>
      </c>
    </row>
    <row r="5438" spans="1:15" x14ac:dyDescent="0.25">
      <c r="A5438" t="s">
        <v>1245</v>
      </c>
      <c r="C5438" t="s">
        <v>1319</v>
      </c>
      <c r="E5438">
        <v>12</v>
      </c>
      <c r="F5438" t="s">
        <v>1253</v>
      </c>
      <c r="J5438" t="s">
        <v>23</v>
      </c>
      <c r="K5438">
        <v>1</v>
      </c>
      <c r="L5438">
        <v>61.2</v>
      </c>
      <c r="M5438">
        <v>8.3370000000000007E-3</v>
      </c>
      <c r="O5438" s="12">
        <f>VLOOKUP(C5438,[3]May!$C:$Z,24,FALSE)</f>
        <v>2019</v>
      </c>
    </row>
    <row r="5439" spans="1:15" x14ac:dyDescent="0.25">
      <c r="A5439" t="s">
        <v>1245</v>
      </c>
      <c r="C5439" t="s">
        <v>1319</v>
      </c>
      <c r="E5439">
        <v>2</v>
      </c>
      <c r="F5439" t="s">
        <v>1247</v>
      </c>
      <c r="J5439" t="s">
        <v>23</v>
      </c>
      <c r="K5439">
        <v>8</v>
      </c>
      <c r="L5439">
        <v>40.880000000000003</v>
      </c>
      <c r="M5439">
        <v>3.2000000000000001E-2</v>
      </c>
      <c r="O5439" s="12">
        <f>VLOOKUP(C5439,[3]May!$C:$Z,24,FALSE)</f>
        <v>2019</v>
      </c>
    </row>
    <row r="5440" spans="1:15" x14ac:dyDescent="0.25">
      <c r="A5440" t="s">
        <v>1245</v>
      </c>
      <c r="C5440" t="s">
        <v>1319</v>
      </c>
      <c r="E5440">
        <v>2</v>
      </c>
      <c r="F5440" t="s">
        <v>1247</v>
      </c>
      <c r="J5440" t="s">
        <v>23</v>
      </c>
      <c r="K5440">
        <v>3</v>
      </c>
      <c r="L5440">
        <v>15.33</v>
      </c>
      <c r="M5440">
        <v>1.2E-2</v>
      </c>
      <c r="O5440" s="12">
        <f>VLOOKUP(C5440,[3]May!$C:$Z,24,FALSE)</f>
        <v>2019</v>
      </c>
    </row>
    <row r="5441" spans="1:15" x14ac:dyDescent="0.25">
      <c r="A5441" t="s">
        <v>1245</v>
      </c>
      <c r="C5441" t="s">
        <v>1319</v>
      </c>
      <c r="E5441">
        <v>2</v>
      </c>
      <c r="F5441" t="s">
        <v>1247</v>
      </c>
      <c r="J5441" t="s">
        <v>23</v>
      </c>
      <c r="K5441">
        <v>2</v>
      </c>
      <c r="L5441">
        <v>130.26</v>
      </c>
      <c r="M5441">
        <v>0.10199999999999999</v>
      </c>
      <c r="O5441" s="12">
        <f>VLOOKUP(C5441,[3]May!$C:$Z,24,FALSE)</f>
        <v>2019</v>
      </c>
    </row>
    <row r="5442" spans="1:15" x14ac:dyDescent="0.25">
      <c r="A5442" t="s">
        <v>1245</v>
      </c>
      <c r="C5442" t="s">
        <v>1319</v>
      </c>
      <c r="E5442">
        <v>12</v>
      </c>
      <c r="F5442" t="s">
        <v>1253</v>
      </c>
      <c r="J5442" t="s">
        <v>23</v>
      </c>
      <c r="K5442">
        <v>1</v>
      </c>
      <c r="L5442">
        <v>61.2</v>
      </c>
      <c r="M5442">
        <v>8.3370000000000007E-3</v>
      </c>
      <c r="O5442" s="12">
        <f>VLOOKUP(C5442,[3]May!$C:$Z,24,FALSE)</f>
        <v>2019</v>
      </c>
    </row>
    <row r="5443" spans="1:15" x14ac:dyDescent="0.25">
      <c r="A5443" t="s">
        <v>1245</v>
      </c>
      <c r="C5443" t="s">
        <v>1319</v>
      </c>
      <c r="E5443">
        <v>2</v>
      </c>
      <c r="F5443" t="s">
        <v>1247</v>
      </c>
      <c r="J5443" t="s">
        <v>23</v>
      </c>
      <c r="K5443">
        <v>7</v>
      </c>
      <c r="L5443">
        <v>35.770000000000003</v>
      </c>
      <c r="M5443">
        <v>2.8000000000000001E-2</v>
      </c>
      <c r="O5443" s="12">
        <f>VLOOKUP(C5443,[3]May!$C:$Z,24,FALSE)</f>
        <v>2019</v>
      </c>
    </row>
    <row r="5444" spans="1:15" x14ac:dyDescent="0.25">
      <c r="A5444" t="s">
        <v>1245</v>
      </c>
      <c r="C5444" t="s">
        <v>1319</v>
      </c>
      <c r="E5444">
        <v>2</v>
      </c>
      <c r="F5444" t="s">
        <v>1247</v>
      </c>
      <c r="J5444" t="s">
        <v>23</v>
      </c>
      <c r="K5444">
        <v>12</v>
      </c>
      <c r="L5444">
        <v>781.56</v>
      </c>
      <c r="M5444">
        <v>0.61199999999999999</v>
      </c>
      <c r="O5444" s="12">
        <f>VLOOKUP(C5444,[3]May!$C:$Z,24,FALSE)</f>
        <v>2019</v>
      </c>
    </row>
    <row r="5445" spans="1:15" x14ac:dyDescent="0.25">
      <c r="A5445" t="s">
        <v>1245</v>
      </c>
      <c r="C5445" t="s">
        <v>1319</v>
      </c>
      <c r="E5445">
        <v>2</v>
      </c>
      <c r="F5445" t="s">
        <v>1247</v>
      </c>
      <c r="J5445" t="s">
        <v>23</v>
      </c>
      <c r="K5445">
        <v>5</v>
      </c>
      <c r="L5445">
        <v>25.55</v>
      </c>
      <c r="M5445">
        <v>0.02</v>
      </c>
      <c r="O5445" s="12">
        <f>VLOOKUP(C5445,[3]May!$C:$Z,24,FALSE)</f>
        <v>2019</v>
      </c>
    </row>
    <row r="5446" spans="1:15" x14ac:dyDescent="0.25">
      <c r="A5446" t="s">
        <v>1245</v>
      </c>
      <c r="C5446" t="s">
        <v>1319</v>
      </c>
      <c r="E5446">
        <v>2</v>
      </c>
      <c r="F5446" t="s">
        <v>1247</v>
      </c>
      <c r="J5446" t="s">
        <v>23</v>
      </c>
      <c r="K5446">
        <v>1</v>
      </c>
      <c r="L5446">
        <v>65.13</v>
      </c>
      <c r="M5446">
        <v>5.0999999999999997E-2</v>
      </c>
      <c r="O5446" s="12">
        <f>VLOOKUP(C5446,[3]May!$C:$Z,24,FALSE)</f>
        <v>2019</v>
      </c>
    </row>
    <row r="5447" spans="1:15" x14ac:dyDescent="0.25">
      <c r="A5447" t="s">
        <v>1245</v>
      </c>
      <c r="C5447" t="s">
        <v>1319</v>
      </c>
      <c r="E5447">
        <v>2</v>
      </c>
      <c r="F5447" t="s">
        <v>1247</v>
      </c>
      <c r="J5447" t="s">
        <v>23</v>
      </c>
      <c r="K5447">
        <v>9</v>
      </c>
      <c r="L5447">
        <v>45.99</v>
      </c>
      <c r="M5447">
        <v>3.5999999999999997E-2</v>
      </c>
      <c r="O5447" s="12">
        <f>VLOOKUP(C5447,[3]May!$C:$Z,24,FALSE)</f>
        <v>2019</v>
      </c>
    </row>
    <row r="5448" spans="1:15" x14ac:dyDescent="0.25">
      <c r="A5448" t="s">
        <v>1245</v>
      </c>
      <c r="C5448" t="s">
        <v>1319</v>
      </c>
      <c r="E5448">
        <v>2</v>
      </c>
      <c r="F5448" t="s">
        <v>1247</v>
      </c>
      <c r="J5448" t="s">
        <v>23</v>
      </c>
      <c r="K5448">
        <v>2</v>
      </c>
      <c r="L5448">
        <v>130.26</v>
      </c>
      <c r="M5448">
        <v>0.10199999999999999</v>
      </c>
      <c r="O5448" s="12">
        <f>VLOOKUP(C5448,[3]May!$C:$Z,24,FALSE)</f>
        <v>2019</v>
      </c>
    </row>
    <row r="5449" spans="1:15" x14ac:dyDescent="0.25">
      <c r="A5449" t="s">
        <v>1245</v>
      </c>
      <c r="C5449" t="s">
        <v>1319</v>
      </c>
      <c r="E5449">
        <v>2</v>
      </c>
      <c r="F5449" t="s">
        <v>1247</v>
      </c>
      <c r="J5449" t="s">
        <v>23</v>
      </c>
      <c r="K5449">
        <v>2</v>
      </c>
      <c r="L5449">
        <v>130.26</v>
      </c>
      <c r="M5449">
        <v>0.10199999999999999</v>
      </c>
      <c r="O5449" s="12">
        <f>VLOOKUP(C5449,[3]May!$C:$Z,24,FALSE)</f>
        <v>2019</v>
      </c>
    </row>
    <row r="5450" spans="1:15" x14ac:dyDescent="0.25">
      <c r="A5450" t="s">
        <v>1245</v>
      </c>
      <c r="C5450" t="s">
        <v>1319</v>
      </c>
      <c r="E5450">
        <v>2</v>
      </c>
      <c r="F5450" t="s">
        <v>1247</v>
      </c>
      <c r="J5450" t="s">
        <v>23</v>
      </c>
      <c r="K5450">
        <v>3</v>
      </c>
      <c r="L5450">
        <v>195.39</v>
      </c>
      <c r="M5450">
        <v>0.153</v>
      </c>
      <c r="O5450" s="12">
        <f>VLOOKUP(C5450,[3]May!$C:$Z,24,FALSE)</f>
        <v>2019</v>
      </c>
    </row>
    <row r="5451" spans="1:15" x14ac:dyDescent="0.25">
      <c r="A5451" t="s">
        <v>1245</v>
      </c>
      <c r="C5451" t="s">
        <v>1319</v>
      </c>
      <c r="E5451">
        <v>2</v>
      </c>
      <c r="F5451" t="s">
        <v>1247</v>
      </c>
      <c r="J5451" t="s">
        <v>23</v>
      </c>
      <c r="K5451">
        <v>2</v>
      </c>
      <c r="L5451">
        <v>10.220000000000001</v>
      </c>
      <c r="M5451">
        <v>8.0000000000000002E-3</v>
      </c>
      <c r="O5451" s="12">
        <f>VLOOKUP(C5451,[3]May!$C:$Z,24,FALSE)</f>
        <v>2019</v>
      </c>
    </row>
    <row r="5452" spans="1:15" x14ac:dyDescent="0.25">
      <c r="A5452" t="s">
        <v>1245</v>
      </c>
      <c r="C5452" t="s">
        <v>1319</v>
      </c>
      <c r="E5452">
        <v>12</v>
      </c>
      <c r="F5452" t="s">
        <v>1253</v>
      </c>
      <c r="J5452" t="s">
        <v>23</v>
      </c>
      <c r="K5452">
        <v>1</v>
      </c>
      <c r="L5452">
        <v>61.2</v>
      </c>
      <c r="M5452">
        <v>8.3370000000000007E-3</v>
      </c>
      <c r="O5452" s="12">
        <f>VLOOKUP(C5452,[3]May!$C:$Z,24,FALSE)</f>
        <v>2019</v>
      </c>
    </row>
    <row r="5453" spans="1:15" x14ac:dyDescent="0.25">
      <c r="A5453" t="s">
        <v>1245</v>
      </c>
      <c r="C5453" t="s">
        <v>1319</v>
      </c>
      <c r="E5453">
        <v>2</v>
      </c>
      <c r="F5453" t="s">
        <v>1247</v>
      </c>
      <c r="J5453" t="s">
        <v>23</v>
      </c>
      <c r="K5453">
        <v>2</v>
      </c>
      <c r="L5453">
        <v>10.220000000000001</v>
      </c>
      <c r="M5453">
        <v>8.0000000000000002E-3</v>
      </c>
      <c r="O5453" s="12">
        <f>VLOOKUP(C5453,[3]May!$C:$Z,24,FALSE)</f>
        <v>2019</v>
      </c>
    </row>
    <row r="5454" spans="1:15" x14ac:dyDescent="0.25">
      <c r="A5454" t="s">
        <v>1245</v>
      </c>
      <c r="C5454" t="s">
        <v>1319</v>
      </c>
      <c r="E5454">
        <v>2</v>
      </c>
      <c r="F5454" t="s">
        <v>1247</v>
      </c>
      <c r="J5454" t="s">
        <v>23</v>
      </c>
      <c r="K5454">
        <v>1</v>
      </c>
      <c r="L5454">
        <v>65.13</v>
      </c>
      <c r="M5454">
        <v>5.0999999999999997E-2</v>
      </c>
      <c r="O5454" s="12">
        <f>VLOOKUP(C5454,[3]May!$C:$Z,24,FALSE)</f>
        <v>2019</v>
      </c>
    </row>
    <row r="5455" spans="1:15" x14ac:dyDescent="0.25">
      <c r="A5455" t="s">
        <v>1245</v>
      </c>
      <c r="C5455" t="s">
        <v>1319</v>
      </c>
      <c r="E5455">
        <v>12</v>
      </c>
      <c r="F5455" t="s">
        <v>1253</v>
      </c>
      <c r="J5455" t="s">
        <v>23</v>
      </c>
      <c r="K5455">
        <v>1</v>
      </c>
      <c r="L5455">
        <v>61.2</v>
      </c>
      <c r="M5455">
        <v>8.3370000000000007E-3</v>
      </c>
      <c r="O5455" s="12">
        <f>VLOOKUP(C5455,[3]May!$C:$Z,24,FALSE)</f>
        <v>2019</v>
      </c>
    </row>
    <row r="5456" spans="1:15" x14ac:dyDescent="0.25">
      <c r="A5456" t="s">
        <v>1245</v>
      </c>
      <c r="C5456" t="s">
        <v>1319</v>
      </c>
      <c r="E5456">
        <v>2</v>
      </c>
      <c r="F5456" t="s">
        <v>1247</v>
      </c>
      <c r="J5456" t="s">
        <v>23</v>
      </c>
      <c r="K5456">
        <v>10</v>
      </c>
      <c r="L5456">
        <v>51.1</v>
      </c>
      <c r="M5456">
        <v>0.04</v>
      </c>
      <c r="O5456" s="12">
        <f>VLOOKUP(C5456,[3]May!$C:$Z,24,FALSE)</f>
        <v>2019</v>
      </c>
    </row>
    <row r="5457" spans="1:15" x14ac:dyDescent="0.25">
      <c r="A5457" t="s">
        <v>1245</v>
      </c>
      <c r="C5457" t="s">
        <v>1319</v>
      </c>
      <c r="E5457">
        <v>2</v>
      </c>
      <c r="F5457" t="s">
        <v>1247</v>
      </c>
      <c r="J5457" t="s">
        <v>23</v>
      </c>
      <c r="K5457">
        <v>14</v>
      </c>
      <c r="L5457">
        <v>911.82</v>
      </c>
      <c r="M5457">
        <v>0.71399999999999997</v>
      </c>
      <c r="O5457" s="12">
        <f>VLOOKUP(C5457,[3]May!$C:$Z,24,FALSE)</f>
        <v>2019</v>
      </c>
    </row>
    <row r="5458" spans="1:15" x14ac:dyDescent="0.25">
      <c r="A5458" t="s">
        <v>1245</v>
      </c>
      <c r="C5458" t="s">
        <v>1319</v>
      </c>
      <c r="E5458">
        <v>2</v>
      </c>
      <c r="F5458" t="s">
        <v>1247</v>
      </c>
      <c r="J5458" t="s">
        <v>23</v>
      </c>
      <c r="K5458">
        <v>1</v>
      </c>
      <c r="L5458">
        <v>5.1100000000000003</v>
      </c>
      <c r="M5458">
        <v>4.0000000000000001E-3</v>
      </c>
      <c r="O5458" s="12">
        <f>VLOOKUP(C5458,[3]May!$C:$Z,24,FALSE)</f>
        <v>2019</v>
      </c>
    </row>
    <row r="5459" spans="1:15" x14ac:dyDescent="0.25">
      <c r="A5459" t="s">
        <v>1245</v>
      </c>
      <c r="C5459" t="s">
        <v>1319</v>
      </c>
      <c r="E5459">
        <v>2</v>
      </c>
      <c r="F5459" t="s">
        <v>1247</v>
      </c>
      <c r="J5459" t="s">
        <v>23</v>
      </c>
      <c r="K5459">
        <v>8</v>
      </c>
      <c r="L5459">
        <v>40.880000000000003</v>
      </c>
      <c r="M5459">
        <v>3.2000000000000001E-2</v>
      </c>
      <c r="O5459" s="12">
        <f>VLOOKUP(C5459,[3]May!$C:$Z,24,FALSE)</f>
        <v>2019</v>
      </c>
    </row>
    <row r="5460" spans="1:15" x14ac:dyDescent="0.25">
      <c r="A5460" t="s">
        <v>1245</v>
      </c>
      <c r="C5460" t="s">
        <v>1319</v>
      </c>
      <c r="E5460">
        <v>2</v>
      </c>
      <c r="F5460" t="s">
        <v>1247</v>
      </c>
      <c r="J5460" t="s">
        <v>23</v>
      </c>
      <c r="K5460">
        <v>13</v>
      </c>
      <c r="L5460">
        <v>66.430000000000007</v>
      </c>
      <c r="M5460">
        <v>5.1999999999999998E-2</v>
      </c>
      <c r="O5460" s="12">
        <f>VLOOKUP(C5460,[3]May!$C:$Z,24,FALSE)</f>
        <v>2019</v>
      </c>
    </row>
    <row r="5461" spans="1:15" x14ac:dyDescent="0.25">
      <c r="A5461" t="s">
        <v>1245</v>
      </c>
      <c r="C5461" t="s">
        <v>1319</v>
      </c>
      <c r="E5461">
        <v>2</v>
      </c>
      <c r="F5461" t="s">
        <v>1247</v>
      </c>
      <c r="J5461" t="s">
        <v>23</v>
      </c>
      <c r="K5461">
        <v>9</v>
      </c>
      <c r="L5461">
        <v>586.16999999999996</v>
      </c>
      <c r="M5461">
        <v>0.45900000000000002</v>
      </c>
      <c r="O5461" s="12">
        <f>VLOOKUP(C5461,[3]May!$C:$Z,24,FALSE)</f>
        <v>2019</v>
      </c>
    </row>
    <row r="5462" spans="1:15" x14ac:dyDescent="0.25">
      <c r="A5462" t="s">
        <v>1245</v>
      </c>
      <c r="C5462" t="s">
        <v>1319</v>
      </c>
      <c r="E5462">
        <v>2</v>
      </c>
      <c r="F5462" t="s">
        <v>1247</v>
      </c>
      <c r="J5462" t="s">
        <v>23</v>
      </c>
      <c r="K5462">
        <v>2</v>
      </c>
      <c r="L5462">
        <v>10.220000000000001</v>
      </c>
      <c r="M5462">
        <v>8.0000000000000002E-3</v>
      </c>
      <c r="O5462" s="12">
        <f>VLOOKUP(C5462,[3]May!$C:$Z,24,FALSE)</f>
        <v>2019</v>
      </c>
    </row>
    <row r="5463" spans="1:15" x14ac:dyDescent="0.25">
      <c r="A5463" t="s">
        <v>1245</v>
      </c>
      <c r="C5463" t="s">
        <v>1319</v>
      </c>
      <c r="E5463">
        <v>2</v>
      </c>
      <c r="F5463" t="s">
        <v>1247</v>
      </c>
      <c r="J5463" t="s">
        <v>23</v>
      </c>
      <c r="K5463">
        <v>13</v>
      </c>
      <c r="L5463">
        <v>66.430000000000007</v>
      </c>
      <c r="M5463">
        <v>5.1999999999999998E-2</v>
      </c>
      <c r="O5463" s="12">
        <f>VLOOKUP(C5463,[3]May!$C:$Z,24,FALSE)</f>
        <v>2019</v>
      </c>
    </row>
    <row r="5464" spans="1:15" x14ac:dyDescent="0.25">
      <c r="A5464" t="s">
        <v>1245</v>
      </c>
      <c r="C5464" t="s">
        <v>1319</v>
      </c>
      <c r="E5464">
        <v>2</v>
      </c>
      <c r="F5464" t="s">
        <v>1247</v>
      </c>
      <c r="J5464" t="s">
        <v>23</v>
      </c>
      <c r="K5464">
        <v>1</v>
      </c>
      <c r="L5464">
        <v>65.13</v>
      </c>
      <c r="M5464">
        <v>5.0999999999999997E-2</v>
      </c>
      <c r="O5464" s="12">
        <f>VLOOKUP(C5464,[3]May!$C:$Z,24,FALSE)</f>
        <v>2019</v>
      </c>
    </row>
    <row r="5465" spans="1:15" x14ac:dyDescent="0.25">
      <c r="A5465" t="s">
        <v>1245</v>
      </c>
      <c r="C5465" t="s">
        <v>1319</v>
      </c>
      <c r="E5465">
        <v>2</v>
      </c>
      <c r="F5465" t="s">
        <v>1247</v>
      </c>
      <c r="J5465" t="s">
        <v>23</v>
      </c>
      <c r="K5465">
        <v>10</v>
      </c>
      <c r="L5465">
        <v>651.29999999999995</v>
      </c>
      <c r="M5465">
        <v>0.51</v>
      </c>
      <c r="O5465" s="12">
        <f>VLOOKUP(C5465,[3]May!$C:$Z,24,FALSE)</f>
        <v>2019</v>
      </c>
    </row>
    <row r="5466" spans="1:15" x14ac:dyDescent="0.25">
      <c r="A5466" t="s">
        <v>1245</v>
      </c>
      <c r="C5466" t="s">
        <v>1319</v>
      </c>
      <c r="E5466">
        <v>2</v>
      </c>
      <c r="F5466" t="s">
        <v>1247</v>
      </c>
      <c r="J5466" t="s">
        <v>23</v>
      </c>
      <c r="K5466">
        <v>3</v>
      </c>
      <c r="L5466">
        <v>15.33</v>
      </c>
      <c r="M5466">
        <v>1.2E-2</v>
      </c>
      <c r="O5466" s="12">
        <f>VLOOKUP(C5466,[3]May!$C:$Z,24,FALSE)</f>
        <v>2019</v>
      </c>
    </row>
    <row r="5467" spans="1:15" x14ac:dyDescent="0.25">
      <c r="A5467" t="s">
        <v>1245</v>
      </c>
      <c r="C5467" t="s">
        <v>1319</v>
      </c>
      <c r="E5467">
        <v>2</v>
      </c>
      <c r="F5467" t="s">
        <v>1247</v>
      </c>
      <c r="J5467" t="s">
        <v>23</v>
      </c>
      <c r="K5467">
        <v>5</v>
      </c>
      <c r="L5467">
        <v>25.55</v>
      </c>
      <c r="M5467">
        <v>0.02</v>
      </c>
      <c r="O5467" s="12">
        <f>VLOOKUP(C5467,[3]May!$C:$Z,24,FALSE)</f>
        <v>2019</v>
      </c>
    </row>
    <row r="5468" spans="1:15" x14ac:dyDescent="0.25">
      <c r="A5468" t="s">
        <v>1245</v>
      </c>
      <c r="C5468" t="s">
        <v>1319</v>
      </c>
      <c r="E5468">
        <v>2</v>
      </c>
      <c r="F5468" t="s">
        <v>1247</v>
      </c>
      <c r="J5468" t="s">
        <v>23</v>
      </c>
      <c r="K5468">
        <v>6</v>
      </c>
      <c r="L5468">
        <v>390.78</v>
      </c>
      <c r="M5468">
        <v>0.30599999999999999</v>
      </c>
      <c r="O5468" s="12">
        <f>VLOOKUP(C5468,[3]May!$C:$Z,24,FALSE)</f>
        <v>2019</v>
      </c>
    </row>
    <row r="5469" spans="1:15" x14ac:dyDescent="0.25">
      <c r="A5469" t="s">
        <v>1245</v>
      </c>
      <c r="C5469" t="s">
        <v>1319</v>
      </c>
      <c r="E5469">
        <v>2</v>
      </c>
      <c r="F5469" t="s">
        <v>1247</v>
      </c>
      <c r="J5469" t="s">
        <v>23</v>
      </c>
      <c r="K5469">
        <v>1</v>
      </c>
      <c r="L5469">
        <v>5.1100000000000003</v>
      </c>
      <c r="M5469">
        <v>4.0000000000000001E-3</v>
      </c>
      <c r="O5469" s="12">
        <f>VLOOKUP(C5469,[3]May!$C:$Z,24,FALSE)</f>
        <v>2019</v>
      </c>
    </row>
    <row r="5470" spans="1:15" x14ac:dyDescent="0.25">
      <c r="A5470" t="s">
        <v>1245</v>
      </c>
      <c r="C5470" t="s">
        <v>1319</v>
      </c>
      <c r="E5470">
        <v>2</v>
      </c>
      <c r="F5470" t="s">
        <v>1247</v>
      </c>
      <c r="J5470" t="s">
        <v>23</v>
      </c>
      <c r="K5470">
        <v>6</v>
      </c>
      <c r="L5470">
        <v>30.66</v>
      </c>
      <c r="M5470">
        <v>2.4E-2</v>
      </c>
      <c r="O5470" s="12">
        <f>VLOOKUP(C5470,[3]May!$C:$Z,24,FALSE)</f>
        <v>2019</v>
      </c>
    </row>
    <row r="5471" spans="1:15" x14ac:dyDescent="0.25">
      <c r="A5471" t="s">
        <v>1245</v>
      </c>
      <c r="C5471" t="s">
        <v>1319</v>
      </c>
      <c r="E5471">
        <v>2</v>
      </c>
      <c r="F5471" t="s">
        <v>1247</v>
      </c>
      <c r="J5471" t="s">
        <v>23</v>
      </c>
      <c r="K5471">
        <v>1</v>
      </c>
      <c r="L5471">
        <v>65.13</v>
      </c>
      <c r="M5471">
        <v>5.0999999999999997E-2</v>
      </c>
      <c r="O5471" s="12">
        <f>VLOOKUP(C5471,[3]May!$C:$Z,24,FALSE)</f>
        <v>2019</v>
      </c>
    </row>
    <row r="5472" spans="1:15" x14ac:dyDescent="0.25">
      <c r="A5472" t="s">
        <v>1245</v>
      </c>
      <c r="C5472" t="s">
        <v>1319</v>
      </c>
      <c r="E5472">
        <v>2</v>
      </c>
      <c r="F5472" t="s">
        <v>1247</v>
      </c>
      <c r="J5472" t="s">
        <v>23</v>
      </c>
      <c r="K5472">
        <v>8</v>
      </c>
      <c r="L5472">
        <v>40.880000000000003</v>
      </c>
      <c r="M5472">
        <v>3.2000000000000001E-2</v>
      </c>
      <c r="O5472" s="12">
        <f>VLOOKUP(C5472,[3]May!$C:$Z,24,FALSE)</f>
        <v>2019</v>
      </c>
    </row>
    <row r="5473" spans="1:15" x14ac:dyDescent="0.25">
      <c r="A5473" t="s">
        <v>1245</v>
      </c>
      <c r="C5473" t="s">
        <v>1319</v>
      </c>
      <c r="E5473">
        <v>2</v>
      </c>
      <c r="F5473" t="s">
        <v>1247</v>
      </c>
      <c r="J5473" t="s">
        <v>23</v>
      </c>
      <c r="K5473">
        <v>13</v>
      </c>
      <c r="L5473">
        <v>66.430000000000007</v>
      </c>
      <c r="M5473">
        <v>5.1999999999999998E-2</v>
      </c>
      <c r="O5473" s="12">
        <f>VLOOKUP(C5473,[3]May!$C:$Z,24,FALSE)</f>
        <v>2019</v>
      </c>
    </row>
    <row r="5474" spans="1:15" x14ac:dyDescent="0.25">
      <c r="A5474" t="s">
        <v>1245</v>
      </c>
      <c r="C5474" t="s">
        <v>1319</v>
      </c>
      <c r="E5474">
        <v>2</v>
      </c>
      <c r="F5474" t="s">
        <v>1247</v>
      </c>
      <c r="J5474" t="s">
        <v>23</v>
      </c>
      <c r="K5474">
        <v>9</v>
      </c>
      <c r="L5474">
        <v>45.99</v>
      </c>
      <c r="M5474">
        <v>3.5999999999999997E-2</v>
      </c>
      <c r="O5474" s="12">
        <f>VLOOKUP(C5474,[3]May!$C:$Z,24,FALSE)</f>
        <v>2019</v>
      </c>
    </row>
    <row r="5475" spans="1:15" x14ac:dyDescent="0.25">
      <c r="A5475" t="s">
        <v>1245</v>
      </c>
      <c r="C5475" t="s">
        <v>1319</v>
      </c>
      <c r="E5475">
        <v>2</v>
      </c>
      <c r="F5475" t="s">
        <v>1247</v>
      </c>
      <c r="J5475" t="s">
        <v>23</v>
      </c>
      <c r="K5475">
        <v>1</v>
      </c>
      <c r="L5475">
        <v>65.13</v>
      </c>
      <c r="M5475">
        <v>5.0999999999999997E-2</v>
      </c>
      <c r="O5475" s="12">
        <f>VLOOKUP(C5475,[3]May!$C:$Z,24,FALSE)</f>
        <v>2019</v>
      </c>
    </row>
    <row r="5476" spans="1:15" x14ac:dyDescent="0.25">
      <c r="A5476" t="s">
        <v>1245</v>
      </c>
      <c r="C5476" t="s">
        <v>1319</v>
      </c>
      <c r="E5476">
        <v>2</v>
      </c>
      <c r="F5476" t="s">
        <v>1247</v>
      </c>
      <c r="J5476" t="s">
        <v>23</v>
      </c>
      <c r="K5476">
        <v>6</v>
      </c>
      <c r="L5476">
        <v>30.66</v>
      </c>
      <c r="M5476">
        <v>2.4E-2</v>
      </c>
      <c r="O5476" s="12">
        <f>VLOOKUP(C5476,[3]May!$C:$Z,24,FALSE)</f>
        <v>2019</v>
      </c>
    </row>
    <row r="5477" spans="1:15" x14ac:dyDescent="0.25">
      <c r="A5477" t="s">
        <v>1245</v>
      </c>
      <c r="C5477" t="s">
        <v>1319</v>
      </c>
      <c r="E5477">
        <v>2</v>
      </c>
      <c r="F5477" t="s">
        <v>1247</v>
      </c>
      <c r="J5477" t="s">
        <v>23</v>
      </c>
      <c r="K5477">
        <v>3</v>
      </c>
      <c r="L5477">
        <v>195.39</v>
      </c>
      <c r="M5477">
        <v>0.153</v>
      </c>
      <c r="O5477" s="12">
        <f>VLOOKUP(C5477,[3]May!$C:$Z,24,FALSE)</f>
        <v>2019</v>
      </c>
    </row>
    <row r="5478" spans="1:15" x14ac:dyDescent="0.25">
      <c r="A5478" t="s">
        <v>1245</v>
      </c>
      <c r="C5478" t="s">
        <v>1319</v>
      </c>
      <c r="E5478">
        <v>2</v>
      </c>
      <c r="F5478" t="s">
        <v>1247</v>
      </c>
      <c r="J5478" t="s">
        <v>23</v>
      </c>
      <c r="K5478">
        <v>7</v>
      </c>
      <c r="L5478">
        <v>35.770000000000003</v>
      </c>
      <c r="M5478">
        <v>2.8000000000000001E-2</v>
      </c>
      <c r="O5478" s="12">
        <f>VLOOKUP(C5478,[3]May!$C:$Z,24,FALSE)</f>
        <v>2019</v>
      </c>
    </row>
    <row r="5479" spans="1:15" x14ac:dyDescent="0.25">
      <c r="A5479" t="s">
        <v>1245</v>
      </c>
      <c r="C5479" t="s">
        <v>1319</v>
      </c>
      <c r="E5479">
        <v>2</v>
      </c>
      <c r="F5479" t="s">
        <v>1247</v>
      </c>
      <c r="J5479" t="s">
        <v>23</v>
      </c>
      <c r="K5479">
        <v>1</v>
      </c>
      <c r="L5479">
        <v>5.1100000000000003</v>
      </c>
      <c r="M5479">
        <v>4.0000000000000001E-3</v>
      </c>
      <c r="O5479" s="12">
        <f>VLOOKUP(C5479,[3]May!$C:$Z,24,FALSE)</f>
        <v>2019</v>
      </c>
    </row>
    <row r="5480" spans="1:15" x14ac:dyDescent="0.25">
      <c r="A5480" t="s">
        <v>1245</v>
      </c>
      <c r="C5480" t="s">
        <v>1319</v>
      </c>
      <c r="E5480">
        <v>2</v>
      </c>
      <c r="F5480" t="s">
        <v>1247</v>
      </c>
      <c r="J5480" t="s">
        <v>23</v>
      </c>
      <c r="K5480">
        <v>13</v>
      </c>
      <c r="L5480">
        <v>846.69</v>
      </c>
      <c r="M5480">
        <v>0.66300000000000003</v>
      </c>
      <c r="O5480" s="12">
        <f>VLOOKUP(C5480,[3]May!$C:$Z,24,FALSE)</f>
        <v>2019</v>
      </c>
    </row>
    <row r="5481" spans="1:15" x14ac:dyDescent="0.25">
      <c r="A5481" t="s">
        <v>1245</v>
      </c>
      <c r="C5481" t="s">
        <v>1319</v>
      </c>
      <c r="E5481">
        <v>2</v>
      </c>
      <c r="F5481" t="s">
        <v>1247</v>
      </c>
      <c r="J5481" t="s">
        <v>23</v>
      </c>
      <c r="K5481">
        <v>2</v>
      </c>
      <c r="L5481">
        <v>130.26</v>
      </c>
      <c r="M5481">
        <v>0.10199999999999999</v>
      </c>
      <c r="O5481" s="12">
        <f>VLOOKUP(C5481,[3]May!$C:$Z,24,FALSE)</f>
        <v>2019</v>
      </c>
    </row>
    <row r="5482" spans="1:15" x14ac:dyDescent="0.25">
      <c r="A5482" t="s">
        <v>1245</v>
      </c>
      <c r="C5482" t="s">
        <v>1319</v>
      </c>
      <c r="E5482">
        <v>2</v>
      </c>
      <c r="F5482" t="s">
        <v>1247</v>
      </c>
      <c r="J5482" t="s">
        <v>23</v>
      </c>
      <c r="K5482">
        <v>14</v>
      </c>
      <c r="L5482">
        <v>71.540000000000006</v>
      </c>
      <c r="M5482">
        <v>5.6000000000000001E-2</v>
      </c>
      <c r="O5482" s="12">
        <f>VLOOKUP(C5482,[3]May!$C:$Z,24,FALSE)</f>
        <v>2019</v>
      </c>
    </row>
    <row r="5483" spans="1:15" x14ac:dyDescent="0.25">
      <c r="A5483" t="s">
        <v>1245</v>
      </c>
      <c r="C5483" t="s">
        <v>1266</v>
      </c>
      <c r="E5483">
        <v>2</v>
      </c>
      <c r="F5483" t="s">
        <v>1247</v>
      </c>
      <c r="J5483" t="s">
        <v>23</v>
      </c>
      <c r="K5483">
        <v>6</v>
      </c>
      <c r="L5483">
        <v>390.78</v>
      </c>
      <c r="M5483">
        <v>0.30599999999999999</v>
      </c>
      <c r="O5483" s="12">
        <f>VLOOKUP(C5483,[3]May!$C:$Z,24,FALSE)</f>
        <v>2019</v>
      </c>
    </row>
    <row r="5484" spans="1:15" x14ac:dyDescent="0.25">
      <c r="A5484" t="s">
        <v>1245</v>
      </c>
      <c r="C5484" t="s">
        <v>1266</v>
      </c>
      <c r="E5484">
        <v>2</v>
      </c>
      <c r="F5484" t="s">
        <v>1247</v>
      </c>
      <c r="J5484" t="s">
        <v>23</v>
      </c>
      <c r="K5484">
        <v>2</v>
      </c>
      <c r="L5484">
        <v>10.220000000000001</v>
      </c>
      <c r="M5484">
        <v>8.0000000000000002E-3</v>
      </c>
      <c r="O5484" s="12">
        <f>VLOOKUP(C5484,[3]May!$C:$Z,24,FALSE)</f>
        <v>2019</v>
      </c>
    </row>
    <row r="5485" spans="1:15" x14ac:dyDescent="0.25">
      <c r="A5485" t="s">
        <v>1245</v>
      </c>
      <c r="C5485" t="s">
        <v>1266</v>
      </c>
      <c r="E5485">
        <v>2</v>
      </c>
      <c r="F5485" t="s">
        <v>1247</v>
      </c>
      <c r="J5485" t="s">
        <v>23</v>
      </c>
      <c r="K5485">
        <v>4</v>
      </c>
      <c r="L5485">
        <v>260.52</v>
      </c>
      <c r="M5485">
        <v>0.20399999999999999</v>
      </c>
      <c r="O5485" s="12">
        <f>VLOOKUP(C5485,[3]May!$C:$Z,24,FALSE)</f>
        <v>2019</v>
      </c>
    </row>
    <row r="5486" spans="1:15" x14ac:dyDescent="0.25">
      <c r="A5486" t="s">
        <v>1245</v>
      </c>
      <c r="C5486" t="s">
        <v>1266</v>
      </c>
      <c r="E5486">
        <v>2</v>
      </c>
      <c r="F5486" t="s">
        <v>1247</v>
      </c>
      <c r="J5486" t="s">
        <v>23</v>
      </c>
      <c r="K5486">
        <v>4</v>
      </c>
      <c r="L5486">
        <v>20.440000000000001</v>
      </c>
      <c r="M5486">
        <v>1.6E-2</v>
      </c>
      <c r="O5486" s="12">
        <f>VLOOKUP(C5486,[3]May!$C:$Z,24,FALSE)</f>
        <v>2019</v>
      </c>
    </row>
    <row r="5487" spans="1:15" x14ac:dyDescent="0.25">
      <c r="A5487" t="s">
        <v>1245</v>
      </c>
      <c r="C5487" t="s">
        <v>1266</v>
      </c>
      <c r="E5487">
        <v>2</v>
      </c>
      <c r="F5487" t="s">
        <v>1247</v>
      </c>
      <c r="J5487" t="s">
        <v>23</v>
      </c>
      <c r="K5487">
        <v>4</v>
      </c>
      <c r="L5487">
        <v>260.52</v>
      </c>
      <c r="M5487">
        <v>0.20399999999999999</v>
      </c>
      <c r="O5487" s="12">
        <f>VLOOKUP(C5487,[3]May!$C:$Z,24,FALSE)</f>
        <v>2019</v>
      </c>
    </row>
    <row r="5488" spans="1:15" x14ac:dyDescent="0.25">
      <c r="A5488" t="s">
        <v>1245</v>
      </c>
      <c r="C5488" t="s">
        <v>1266</v>
      </c>
      <c r="E5488">
        <v>2</v>
      </c>
      <c r="F5488" t="s">
        <v>1247</v>
      </c>
      <c r="J5488" t="s">
        <v>23</v>
      </c>
      <c r="K5488">
        <v>2</v>
      </c>
      <c r="L5488">
        <v>10.220000000000001</v>
      </c>
      <c r="M5488">
        <v>8.0000000000000002E-3</v>
      </c>
      <c r="O5488" s="12">
        <f>VLOOKUP(C5488,[3]May!$C:$Z,24,FALSE)</f>
        <v>2019</v>
      </c>
    </row>
    <row r="5489" spans="1:15" x14ac:dyDescent="0.25">
      <c r="A5489" t="s">
        <v>1245</v>
      </c>
      <c r="C5489" t="s">
        <v>1266</v>
      </c>
      <c r="E5489">
        <v>2</v>
      </c>
      <c r="F5489" t="s">
        <v>1247</v>
      </c>
      <c r="J5489" t="s">
        <v>23</v>
      </c>
      <c r="K5489">
        <v>4</v>
      </c>
      <c r="L5489">
        <v>20.440000000000001</v>
      </c>
      <c r="M5489">
        <v>1.6E-2</v>
      </c>
      <c r="O5489" s="12">
        <f>VLOOKUP(C5489,[3]May!$C:$Z,24,FALSE)</f>
        <v>2019</v>
      </c>
    </row>
    <row r="5490" spans="1:15" x14ac:dyDescent="0.25">
      <c r="A5490" t="s">
        <v>1245</v>
      </c>
      <c r="C5490" t="s">
        <v>1266</v>
      </c>
      <c r="E5490">
        <v>2</v>
      </c>
      <c r="F5490" t="s">
        <v>1247</v>
      </c>
      <c r="J5490" t="s">
        <v>23</v>
      </c>
      <c r="K5490">
        <v>2</v>
      </c>
      <c r="L5490">
        <v>130.26</v>
      </c>
      <c r="M5490">
        <v>0.10199999999999999</v>
      </c>
      <c r="O5490" s="12">
        <f>VLOOKUP(C5490,[3]May!$C:$Z,24,FALSE)</f>
        <v>2019</v>
      </c>
    </row>
    <row r="5491" spans="1:15" x14ac:dyDescent="0.25">
      <c r="A5491" t="s">
        <v>1245</v>
      </c>
      <c r="C5491" t="s">
        <v>1266</v>
      </c>
      <c r="E5491">
        <v>2</v>
      </c>
      <c r="F5491" t="s">
        <v>1247</v>
      </c>
      <c r="J5491" t="s">
        <v>23</v>
      </c>
      <c r="K5491">
        <v>6</v>
      </c>
      <c r="L5491">
        <v>30.66</v>
      </c>
      <c r="M5491">
        <v>2.4E-2</v>
      </c>
      <c r="O5491" s="12">
        <f>VLOOKUP(C5491,[3]May!$C:$Z,24,FALSE)</f>
        <v>2019</v>
      </c>
    </row>
    <row r="5492" spans="1:15" x14ac:dyDescent="0.25">
      <c r="A5492" t="s">
        <v>1245</v>
      </c>
      <c r="C5492" t="s">
        <v>1266</v>
      </c>
      <c r="E5492">
        <v>2</v>
      </c>
      <c r="F5492" t="s">
        <v>1247</v>
      </c>
      <c r="J5492" t="s">
        <v>23</v>
      </c>
      <c r="K5492">
        <v>3</v>
      </c>
      <c r="L5492">
        <v>195.39</v>
      </c>
      <c r="M5492">
        <v>0.153</v>
      </c>
      <c r="O5492" s="12">
        <f>VLOOKUP(C5492,[3]May!$C:$Z,24,FALSE)</f>
        <v>2019</v>
      </c>
    </row>
    <row r="5493" spans="1:15" x14ac:dyDescent="0.25">
      <c r="A5493" t="s">
        <v>1245</v>
      </c>
      <c r="C5493" t="s">
        <v>1266</v>
      </c>
      <c r="E5493">
        <v>2</v>
      </c>
      <c r="F5493" t="s">
        <v>1247</v>
      </c>
      <c r="J5493" t="s">
        <v>23</v>
      </c>
      <c r="K5493">
        <v>5</v>
      </c>
      <c r="L5493">
        <v>25.55</v>
      </c>
      <c r="M5493">
        <v>0.02</v>
      </c>
      <c r="O5493" s="12">
        <f>VLOOKUP(C5493,[3]May!$C:$Z,24,FALSE)</f>
        <v>2019</v>
      </c>
    </row>
    <row r="5494" spans="1:15" x14ac:dyDescent="0.25">
      <c r="A5494" t="s">
        <v>1245</v>
      </c>
      <c r="C5494" t="s">
        <v>1266</v>
      </c>
      <c r="E5494">
        <v>2</v>
      </c>
      <c r="F5494" t="s">
        <v>1247</v>
      </c>
      <c r="J5494" t="s">
        <v>23</v>
      </c>
      <c r="K5494">
        <v>3</v>
      </c>
      <c r="L5494">
        <v>15.33</v>
      </c>
      <c r="M5494">
        <v>1.2E-2</v>
      </c>
      <c r="O5494" s="12">
        <f>VLOOKUP(C5494,[3]May!$C:$Z,24,FALSE)</f>
        <v>2019</v>
      </c>
    </row>
    <row r="5495" spans="1:15" x14ac:dyDescent="0.25">
      <c r="A5495" t="s">
        <v>1245</v>
      </c>
      <c r="C5495" t="s">
        <v>1266</v>
      </c>
      <c r="E5495">
        <v>2</v>
      </c>
      <c r="F5495" t="s">
        <v>1247</v>
      </c>
      <c r="J5495" t="s">
        <v>23</v>
      </c>
      <c r="K5495">
        <v>2</v>
      </c>
      <c r="L5495">
        <v>130.26</v>
      </c>
      <c r="M5495">
        <v>0.10199999999999999</v>
      </c>
      <c r="O5495" s="12">
        <f>VLOOKUP(C5495,[3]May!$C:$Z,24,FALSE)</f>
        <v>2019</v>
      </c>
    </row>
    <row r="5496" spans="1:15" x14ac:dyDescent="0.25">
      <c r="A5496" t="s">
        <v>1245</v>
      </c>
      <c r="C5496" t="s">
        <v>1266</v>
      </c>
      <c r="E5496">
        <v>2</v>
      </c>
      <c r="F5496" t="s">
        <v>1247</v>
      </c>
      <c r="J5496" t="s">
        <v>23</v>
      </c>
      <c r="K5496">
        <v>8</v>
      </c>
      <c r="L5496">
        <v>521.04</v>
      </c>
      <c r="M5496">
        <v>0.40799999999999997</v>
      </c>
      <c r="O5496" s="12">
        <f>VLOOKUP(C5496,[3]May!$C:$Z,24,FALSE)</f>
        <v>2019</v>
      </c>
    </row>
    <row r="5497" spans="1:15" x14ac:dyDescent="0.25">
      <c r="A5497" t="s">
        <v>1245</v>
      </c>
      <c r="C5497" t="s">
        <v>1266</v>
      </c>
      <c r="E5497">
        <v>2</v>
      </c>
      <c r="F5497" t="s">
        <v>1247</v>
      </c>
      <c r="J5497" t="s">
        <v>23</v>
      </c>
      <c r="K5497">
        <v>5</v>
      </c>
      <c r="L5497">
        <v>25.55</v>
      </c>
      <c r="M5497">
        <v>0.02</v>
      </c>
      <c r="O5497" s="12">
        <f>VLOOKUP(C5497,[3]May!$C:$Z,24,FALSE)</f>
        <v>2019</v>
      </c>
    </row>
    <row r="5498" spans="1:15" x14ac:dyDescent="0.25">
      <c r="A5498" t="s">
        <v>1245</v>
      </c>
      <c r="C5498" t="s">
        <v>1266</v>
      </c>
      <c r="E5498">
        <v>2</v>
      </c>
      <c r="F5498" t="s">
        <v>1247</v>
      </c>
      <c r="J5498" t="s">
        <v>23</v>
      </c>
      <c r="K5498">
        <v>2</v>
      </c>
      <c r="L5498">
        <v>130.26</v>
      </c>
      <c r="M5498">
        <v>0.10199999999999999</v>
      </c>
      <c r="O5498" s="12">
        <f>VLOOKUP(C5498,[3]May!$C:$Z,24,FALSE)</f>
        <v>2019</v>
      </c>
    </row>
    <row r="5499" spans="1:15" x14ac:dyDescent="0.25">
      <c r="A5499" t="s">
        <v>1245</v>
      </c>
      <c r="C5499" t="s">
        <v>1266</v>
      </c>
      <c r="E5499">
        <v>2</v>
      </c>
      <c r="F5499" t="s">
        <v>1247</v>
      </c>
      <c r="J5499" t="s">
        <v>23</v>
      </c>
      <c r="K5499">
        <v>2</v>
      </c>
      <c r="L5499">
        <v>130.26</v>
      </c>
      <c r="M5499">
        <v>0.10199999999999999</v>
      </c>
      <c r="O5499" s="12">
        <f>VLOOKUP(C5499,[3]May!$C:$Z,24,FALSE)</f>
        <v>2019</v>
      </c>
    </row>
    <row r="5500" spans="1:15" x14ac:dyDescent="0.25">
      <c r="A5500" t="s">
        <v>1245</v>
      </c>
      <c r="C5500" t="s">
        <v>1266</v>
      </c>
      <c r="E5500">
        <v>2</v>
      </c>
      <c r="F5500" t="s">
        <v>1247</v>
      </c>
      <c r="J5500" t="s">
        <v>23</v>
      </c>
      <c r="K5500">
        <v>1</v>
      </c>
      <c r="L5500">
        <v>5.1100000000000003</v>
      </c>
      <c r="M5500">
        <v>4.0000000000000001E-3</v>
      </c>
      <c r="O5500" s="12">
        <f>VLOOKUP(C5500,[3]May!$C:$Z,24,FALSE)</f>
        <v>2019</v>
      </c>
    </row>
    <row r="5501" spans="1:15" x14ac:dyDescent="0.25">
      <c r="A5501" t="s">
        <v>1245</v>
      </c>
      <c r="C5501" t="s">
        <v>1266</v>
      </c>
      <c r="E5501">
        <v>2</v>
      </c>
      <c r="F5501" t="s">
        <v>1247</v>
      </c>
      <c r="J5501" t="s">
        <v>23</v>
      </c>
      <c r="K5501">
        <v>3</v>
      </c>
      <c r="L5501">
        <v>15.33</v>
      </c>
      <c r="M5501">
        <v>1.2E-2</v>
      </c>
      <c r="O5501" s="12">
        <f>VLOOKUP(C5501,[3]May!$C:$Z,24,FALSE)</f>
        <v>2019</v>
      </c>
    </row>
    <row r="5502" spans="1:15" x14ac:dyDescent="0.25">
      <c r="A5502" t="s">
        <v>1245</v>
      </c>
      <c r="C5502" t="s">
        <v>1266</v>
      </c>
      <c r="E5502">
        <v>2</v>
      </c>
      <c r="F5502" t="s">
        <v>1247</v>
      </c>
      <c r="J5502" t="s">
        <v>23</v>
      </c>
      <c r="K5502">
        <v>4</v>
      </c>
      <c r="L5502">
        <v>260.52</v>
      </c>
      <c r="M5502">
        <v>0.20399999999999999</v>
      </c>
      <c r="O5502" s="12">
        <f>VLOOKUP(C5502,[3]May!$C:$Z,24,FALSE)</f>
        <v>2019</v>
      </c>
    </row>
    <row r="5503" spans="1:15" x14ac:dyDescent="0.25">
      <c r="A5503" t="s">
        <v>1245</v>
      </c>
      <c r="C5503" t="s">
        <v>1266</v>
      </c>
      <c r="E5503">
        <v>2</v>
      </c>
      <c r="F5503" t="s">
        <v>1247</v>
      </c>
      <c r="J5503" t="s">
        <v>23</v>
      </c>
      <c r="K5503">
        <v>7</v>
      </c>
      <c r="L5503">
        <v>35.770000000000003</v>
      </c>
      <c r="M5503">
        <v>2.8000000000000001E-2</v>
      </c>
      <c r="O5503" s="12">
        <f>VLOOKUP(C5503,[3]May!$C:$Z,24,FALSE)</f>
        <v>2019</v>
      </c>
    </row>
    <row r="5504" spans="1:15" x14ac:dyDescent="0.25">
      <c r="A5504" t="s">
        <v>1245</v>
      </c>
      <c r="C5504" t="s">
        <v>1266</v>
      </c>
      <c r="E5504">
        <v>2</v>
      </c>
      <c r="F5504" t="s">
        <v>1247</v>
      </c>
      <c r="J5504" t="s">
        <v>23</v>
      </c>
      <c r="K5504">
        <v>1</v>
      </c>
      <c r="L5504">
        <v>65.13</v>
      </c>
      <c r="M5504">
        <v>5.0999999999999997E-2</v>
      </c>
      <c r="O5504" s="12">
        <f>VLOOKUP(C5504,[3]May!$C:$Z,24,FALSE)</f>
        <v>2019</v>
      </c>
    </row>
    <row r="5505" spans="1:15" x14ac:dyDescent="0.25">
      <c r="A5505" t="s">
        <v>1245</v>
      </c>
      <c r="C5505" t="s">
        <v>1266</v>
      </c>
      <c r="E5505">
        <v>2</v>
      </c>
      <c r="F5505" t="s">
        <v>1247</v>
      </c>
      <c r="J5505" t="s">
        <v>23</v>
      </c>
      <c r="K5505">
        <v>7</v>
      </c>
      <c r="L5505">
        <v>455.91</v>
      </c>
      <c r="M5505">
        <v>0.35699999999999998</v>
      </c>
      <c r="O5505" s="12">
        <f>VLOOKUP(C5505,[3]May!$C:$Z,24,FALSE)</f>
        <v>2019</v>
      </c>
    </row>
    <row r="5506" spans="1:15" x14ac:dyDescent="0.25">
      <c r="A5506" t="s">
        <v>1245</v>
      </c>
      <c r="C5506" t="s">
        <v>1266</v>
      </c>
      <c r="E5506">
        <v>2</v>
      </c>
      <c r="F5506" t="s">
        <v>1247</v>
      </c>
      <c r="J5506" t="s">
        <v>23</v>
      </c>
      <c r="K5506">
        <v>2</v>
      </c>
      <c r="L5506">
        <v>130.26</v>
      </c>
      <c r="M5506">
        <v>0.10199999999999999</v>
      </c>
      <c r="O5506" s="12">
        <f>VLOOKUP(C5506,[3]May!$C:$Z,24,FALSE)</f>
        <v>2019</v>
      </c>
    </row>
    <row r="5507" spans="1:15" x14ac:dyDescent="0.25">
      <c r="A5507" t="s">
        <v>1245</v>
      </c>
      <c r="C5507" t="s">
        <v>1266</v>
      </c>
      <c r="E5507">
        <v>2</v>
      </c>
      <c r="F5507" t="s">
        <v>1247</v>
      </c>
      <c r="J5507" t="s">
        <v>23</v>
      </c>
      <c r="K5507">
        <v>6</v>
      </c>
      <c r="L5507">
        <v>30.66</v>
      </c>
      <c r="M5507">
        <v>2.4E-2</v>
      </c>
      <c r="O5507" s="12">
        <f>VLOOKUP(C5507,[3]May!$C:$Z,24,FALSE)</f>
        <v>2019</v>
      </c>
    </row>
    <row r="5508" spans="1:15" x14ac:dyDescent="0.25">
      <c r="A5508" t="s">
        <v>1245</v>
      </c>
      <c r="C5508" t="s">
        <v>1266</v>
      </c>
      <c r="E5508">
        <v>2</v>
      </c>
      <c r="F5508" t="s">
        <v>1247</v>
      </c>
      <c r="J5508" t="s">
        <v>23</v>
      </c>
      <c r="K5508">
        <v>3</v>
      </c>
      <c r="L5508">
        <v>15.33</v>
      </c>
      <c r="M5508">
        <v>1.2E-2</v>
      </c>
      <c r="O5508" s="12">
        <f>VLOOKUP(C5508,[3]May!$C:$Z,24,FALSE)</f>
        <v>2019</v>
      </c>
    </row>
    <row r="5509" spans="1:15" x14ac:dyDescent="0.25">
      <c r="A5509" t="s">
        <v>1245</v>
      </c>
      <c r="C5509" t="s">
        <v>1266</v>
      </c>
      <c r="E5509">
        <v>2</v>
      </c>
      <c r="F5509" t="s">
        <v>1247</v>
      </c>
      <c r="J5509" t="s">
        <v>23</v>
      </c>
      <c r="K5509">
        <v>5</v>
      </c>
      <c r="L5509">
        <v>325.64999999999998</v>
      </c>
      <c r="M5509">
        <v>0.255</v>
      </c>
      <c r="O5509" s="12">
        <f>VLOOKUP(C5509,[3]May!$C:$Z,24,FALSE)</f>
        <v>2019</v>
      </c>
    </row>
    <row r="5510" spans="1:15" x14ac:dyDescent="0.25">
      <c r="A5510" t="s">
        <v>1245</v>
      </c>
      <c r="C5510" t="s">
        <v>1266</v>
      </c>
      <c r="E5510">
        <v>2</v>
      </c>
      <c r="F5510" t="s">
        <v>1247</v>
      </c>
      <c r="J5510" t="s">
        <v>23</v>
      </c>
      <c r="K5510">
        <v>3</v>
      </c>
      <c r="L5510">
        <v>15.33</v>
      </c>
      <c r="M5510">
        <v>1.2E-2</v>
      </c>
      <c r="O5510" s="12">
        <f>VLOOKUP(C5510,[3]May!$C:$Z,24,FALSE)</f>
        <v>2019</v>
      </c>
    </row>
    <row r="5511" spans="1:15" x14ac:dyDescent="0.25">
      <c r="A5511" t="s">
        <v>1245</v>
      </c>
      <c r="C5511" t="s">
        <v>1266</v>
      </c>
      <c r="E5511">
        <v>2</v>
      </c>
      <c r="F5511" t="s">
        <v>1247</v>
      </c>
      <c r="J5511" t="s">
        <v>23</v>
      </c>
      <c r="K5511">
        <v>5</v>
      </c>
      <c r="L5511">
        <v>325.64999999999998</v>
      </c>
      <c r="M5511">
        <v>0.255</v>
      </c>
      <c r="O5511" s="12">
        <f>VLOOKUP(C5511,[3]May!$C:$Z,24,FALSE)</f>
        <v>2019</v>
      </c>
    </row>
    <row r="5512" spans="1:15" x14ac:dyDescent="0.25">
      <c r="A5512" t="s">
        <v>1245</v>
      </c>
      <c r="C5512" t="s">
        <v>1266</v>
      </c>
      <c r="E5512">
        <v>2</v>
      </c>
      <c r="F5512" t="s">
        <v>1247</v>
      </c>
      <c r="J5512" t="s">
        <v>23</v>
      </c>
      <c r="K5512">
        <v>3</v>
      </c>
      <c r="L5512">
        <v>195.39</v>
      </c>
      <c r="M5512">
        <v>0.153</v>
      </c>
      <c r="O5512" s="12">
        <f>VLOOKUP(C5512,[3]May!$C:$Z,24,FALSE)</f>
        <v>2019</v>
      </c>
    </row>
    <row r="5513" spans="1:15" x14ac:dyDescent="0.25">
      <c r="A5513" t="s">
        <v>1245</v>
      </c>
      <c r="C5513" t="s">
        <v>1266</v>
      </c>
      <c r="E5513">
        <v>2</v>
      </c>
      <c r="F5513" t="s">
        <v>1247</v>
      </c>
      <c r="J5513" t="s">
        <v>23</v>
      </c>
      <c r="K5513">
        <v>2</v>
      </c>
      <c r="L5513">
        <v>10.220000000000001</v>
      </c>
      <c r="M5513">
        <v>8.0000000000000002E-3</v>
      </c>
      <c r="O5513" s="12">
        <f>VLOOKUP(C5513,[3]May!$C:$Z,24,FALSE)</f>
        <v>2019</v>
      </c>
    </row>
    <row r="5514" spans="1:15" x14ac:dyDescent="0.25">
      <c r="A5514" t="s">
        <v>1245</v>
      </c>
      <c r="C5514" t="s">
        <v>1266</v>
      </c>
      <c r="E5514">
        <v>2</v>
      </c>
      <c r="F5514" t="s">
        <v>1247</v>
      </c>
      <c r="J5514" t="s">
        <v>23</v>
      </c>
      <c r="K5514">
        <v>8</v>
      </c>
      <c r="L5514">
        <v>40.880000000000003</v>
      </c>
      <c r="M5514">
        <v>3.2000000000000001E-2</v>
      </c>
      <c r="O5514" s="12">
        <f>VLOOKUP(C5514,[3]May!$C:$Z,24,FALSE)</f>
        <v>2019</v>
      </c>
    </row>
    <row r="5515" spans="1:15" x14ac:dyDescent="0.25">
      <c r="A5515" t="s">
        <v>1245</v>
      </c>
      <c r="C5515" t="s">
        <v>1266</v>
      </c>
      <c r="E5515">
        <v>2</v>
      </c>
      <c r="F5515" t="s">
        <v>1247</v>
      </c>
      <c r="J5515" t="s">
        <v>23</v>
      </c>
      <c r="K5515">
        <v>5</v>
      </c>
      <c r="L5515">
        <v>25.55</v>
      </c>
      <c r="M5515">
        <v>0.02</v>
      </c>
      <c r="O5515" s="12">
        <f>VLOOKUP(C5515,[3]May!$C:$Z,24,FALSE)</f>
        <v>2019</v>
      </c>
    </row>
    <row r="5516" spans="1:15" x14ac:dyDescent="0.25">
      <c r="A5516" t="s">
        <v>1245</v>
      </c>
      <c r="C5516" t="s">
        <v>1266</v>
      </c>
      <c r="E5516">
        <v>2</v>
      </c>
      <c r="F5516" t="s">
        <v>1247</v>
      </c>
      <c r="J5516" t="s">
        <v>23</v>
      </c>
      <c r="K5516">
        <v>1</v>
      </c>
      <c r="L5516">
        <v>65.13</v>
      </c>
      <c r="M5516">
        <v>5.0999999999999997E-2</v>
      </c>
      <c r="O5516" s="12">
        <f>VLOOKUP(C5516,[3]May!$C:$Z,24,FALSE)</f>
        <v>2019</v>
      </c>
    </row>
    <row r="5517" spans="1:15" x14ac:dyDescent="0.25">
      <c r="A5517" t="s">
        <v>1245</v>
      </c>
      <c r="C5517" t="s">
        <v>1266</v>
      </c>
      <c r="E5517">
        <v>2</v>
      </c>
      <c r="F5517" t="s">
        <v>1247</v>
      </c>
      <c r="J5517" t="s">
        <v>23</v>
      </c>
      <c r="K5517">
        <v>7</v>
      </c>
      <c r="L5517">
        <v>455.91</v>
      </c>
      <c r="M5517">
        <v>0.35699999999999998</v>
      </c>
      <c r="O5517" s="12">
        <f>VLOOKUP(C5517,[3]May!$C:$Z,24,FALSE)</f>
        <v>2019</v>
      </c>
    </row>
    <row r="5518" spans="1:15" x14ac:dyDescent="0.25">
      <c r="A5518" t="s">
        <v>1245</v>
      </c>
      <c r="C5518" t="s">
        <v>1266</v>
      </c>
      <c r="E5518">
        <v>2</v>
      </c>
      <c r="F5518" t="s">
        <v>1247</v>
      </c>
      <c r="J5518" t="s">
        <v>23</v>
      </c>
      <c r="K5518">
        <v>1</v>
      </c>
      <c r="L5518">
        <v>5.1100000000000003</v>
      </c>
      <c r="M5518">
        <v>4.0000000000000001E-3</v>
      </c>
      <c r="O5518" s="12">
        <f>VLOOKUP(C5518,[3]May!$C:$Z,24,FALSE)</f>
        <v>2019</v>
      </c>
    </row>
    <row r="5519" spans="1:15" x14ac:dyDescent="0.25">
      <c r="A5519" t="s">
        <v>1245</v>
      </c>
      <c r="C5519" t="s">
        <v>1266</v>
      </c>
      <c r="E5519">
        <v>2</v>
      </c>
      <c r="F5519" t="s">
        <v>1247</v>
      </c>
      <c r="J5519" t="s">
        <v>23</v>
      </c>
      <c r="K5519">
        <v>3</v>
      </c>
      <c r="L5519">
        <v>195.39</v>
      </c>
      <c r="M5519">
        <v>0.153</v>
      </c>
      <c r="O5519" s="12">
        <f>VLOOKUP(C5519,[3]May!$C:$Z,24,FALSE)</f>
        <v>2019</v>
      </c>
    </row>
    <row r="5520" spans="1:15" x14ac:dyDescent="0.25">
      <c r="A5520" t="s">
        <v>1245</v>
      </c>
      <c r="C5520" t="s">
        <v>1266</v>
      </c>
      <c r="E5520">
        <v>2</v>
      </c>
      <c r="F5520" t="s">
        <v>1247</v>
      </c>
      <c r="J5520" t="s">
        <v>23</v>
      </c>
      <c r="K5520">
        <v>2</v>
      </c>
      <c r="L5520">
        <v>10.220000000000001</v>
      </c>
      <c r="M5520">
        <v>8.0000000000000002E-3</v>
      </c>
      <c r="O5520" s="12">
        <f>VLOOKUP(C5520,[3]May!$C:$Z,24,FALSE)</f>
        <v>2019</v>
      </c>
    </row>
    <row r="5521" spans="1:15" x14ac:dyDescent="0.25">
      <c r="A5521" t="s">
        <v>1245</v>
      </c>
      <c r="C5521" t="s">
        <v>1266</v>
      </c>
      <c r="E5521">
        <v>2</v>
      </c>
      <c r="F5521" t="s">
        <v>1247</v>
      </c>
      <c r="J5521" t="s">
        <v>23</v>
      </c>
      <c r="K5521">
        <v>3</v>
      </c>
      <c r="L5521">
        <v>195.39</v>
      </c>
      <c r="M5521">
        <v>0.153</v>
      </c>
      <c r="O5521" s="12">
        <f>VLOOKUP(C5521,[3]May!$C:$Z,24,FALSE)</f>
        <v>2019</v>
      </c>
    </row>
    <row r="5522" spans="1:15" x14ac:dyDescent="0.25">
      <c r="A5522" t="s">
        <v>1245</v>
      </c>
      <c r="C5522" t="s">
        <v>1266</v>
      </c>
      <c r="E5522">
        <v>6</v>
      </c>
      <c r="F5522" t="s">
        <v>1250</v>
      </c>
      <c r="J5522" t="s">
        <v>23</v>
      </c>
      <c r="K5522">
        <v>1</v>
      </c>
      <c r="L5522">
        <v>10.85</v>
      </c>
      <c r="M5522">
        <v>8.5000000000000006E-3</v>
      </c>
      <c r="O5522" s="12">
        <f>VLOOKUP(C5522,[3]May!$C:$Z,24,FALSE)</f>
        <v>2019</v>
      </c>
    </row>
    <row r="5523" spans="1:15" x14ac:dyDescent="0.25">
      <c r="A5523" t="s">
        <v>1245</v>
      </c>
      <c r="C5523" t="s">
        <v>1266</v>
      </c>
      <c r="E5523">
        <v>2</v>
      </c>
      <c r="F5523" t="s">
        <v>1247</v>
      </c>
      <c r="J5523" t="s">
        <v>23</v>
      </c>
      <c r="K5523">
        <v>4</v>
      </c>
      <c r="L5523">
        <v>260.52</v>
      </c>
      <c r="M5523">
        <v>0.20399999999999999</v>
      </c>
      <c r="O5523" s="12">
        <f>VLOOKUP(C5523,[3]May!$C:$Z,24,FALSE)</f>
        <v>2019</v>
      </c>
    </row>
    <row r="5524" spans="1:15" x14ac:dyDescent="0.25">
      <c r="A5524" t="s">
        <v>1245</v>
      </c>
      <c r="C5524" t="s">
        <v>1266</v>
      </c>
      <c r="E5524">
        <v>2</v>
      </c>
      <c r="F5524" t="s">
        <v>1247</v>
      </c>
      <c r="J5524" t="s">
        <v>23</v>
      </c>
      <c r="K5524">
        <v>8</v>
      </c>
      <c r="L5524">
        <v>521.04</v>
      </c>
      <c r="M5524">
        <v>0.40799999999999997</v>
      </c>
      <c r="O5524" s="12">
        <f>VLOOKUP(C5524,[3]May!$C:$Z,24,FALSE)</f>
        <v>2019</v>
      </c>
    </row>
    <row r="5525" spans="1:15" x14ac:dyDescent="0.25">
      <c r="A5525" t="s">
        <v>1245</v>
      </c>
      <c r="C5525" t="s">
        <v>1266</v>
      </c>
      <c r="E5525">
        <v>2</v>
      </c>
      <c r="F5525" t="s">
        <v>1247</v>
      </c>
      <c r="J5525" t="s">
        <v>23</v>
      </c>
      <c r="K5525">
        <v>2</v>
      </c>
      <c r="L5525">
        <v>10.220000000000001</v>
      </c>
      <c r="M5525">
        <v>8.0000000000000002E-3</v>
      </c>
      <c r="O5525" s="12">
        <f>VLOOKUP(C5525,[3]May!$C:$Z,24,FALSE)</f>
        <v>2019</v>
      </c>
    </row>
    <row r="5526" spans="1:15" x14ac:dyDescent="0.25">
      <c r="A5526" t="s">
        <v>1245</v>
      </c>
      <c r="C5526" t="s">
        <v>1266</v>
      </c>
      <c r="E5526">
        <v>2</v>
      </c>
      <c r="F5526" t="s">
        <v>1247</v>
      </c>
      <c r="J5526" t="s">
        <v>23</v>
      </c>
      <c r="K5526">
        <v>1</v>
      </c>
      <c r="L5526">
        <v>5.1100000000000003</v>
      </c>
      <c r="M5526">
        <v>4.0000000000000001E-3</v>
      </c>
      <c r="O5526" s="12">
        <f>VLOOKUP(C5526,[3]May!$C:$Z,24,FALSE)</f>
        <v>2019</v>
      </c>
    </row>
    <row r="5527" spans="1:15" x14ac:dyDescent="0.25">
      <c r="A5527" t="s">
        <v>1245</v>
      </c>
      <c r="C5527" t="s">
        <v>1266</v>
      </c>
      <c r="E5527">
        <v>2</v>
      </c>
      <c r="F5527" t="s">
        <v>1247</v>
      </c>
      <c r="J5527" t="s">
        <v>23</v>
      </c>
      <c r="K5527">
        <v>5</v>
      </c>
      <c r="L5527">
        <v>25.55</v>
      </c>
      <c r="M5527">
        <v>0.02</v>
      </c>
      <c r="O5527" s="12">
        <f>VLOOKUP(C5527,[3]May!$C:$Z,24,FALSE)</f>
        <v>2019</v>
      </c>
    </row>
    <row r="5528" spans="1:15" x14ac:dyDescent="0.25">
      <c r="A5528" t="s">
        <v>1245</v>
      </c>
      <c r="C5528" t="s">
        <v>1266</v>
      </c>
      <c r="E5528">
        <v>2</v>
      </c>
      <c r="F5528" t="s">
        <v>1247</v>
      </c>
      <c r="J5528" t="s">
        <v>23</v>
      </c>
      <c r="K5528">
        <v>7</v>
      </c>
      <c r="L5528">
        <v>35.770000000000003</v>
      </c>
      <c r="M5528">
        <v>2.8000000000000001E-2</v>
      </c>
      <c r="O5528" s="12">
        <f>VLOOKUP(C5528,[3]May!$C:$Z,24,FALSE)</f>
        <v>2019</v>
      </c>
    </row>
    <row r="5529" spans="1:15" x14ac:dyDescent="0.25">
      <c r="A5529" t="s">
        <v>1245</v>
      </c>
      <c r="C5529" t="s">
        <v>1266</v>
      </c>
      <c r="E5529">
        <v>2</v>
      </c>
      <c r="F5529" t="s">
        <v>1247</v>
      </c>
      <c r="J5529" t="s">
        <v>23</v>
      </c>
      <c r="K5529">
        <v>7</v>
      </c>
      <c r="L5529">
        <v>455.91</v>
      </c>
      <c r="M5529">
        <v>0.35699999999999998</v>
      </c>
      <c r="O5529" s="12">
        <f>VLOOKUP(C5529,[3]May!$C:$Z,24,FALSE)</f>
        <v>2019</v>
      </c>
    </row>
    <row r="5530" spans="1:15" x14ac:dyDescent="0.25">
      <c r="A5530" t="s">
        <v>1245</v>
      </c>
      <c r="C5530" t="s">
        <v>1266</v>
      </c>
      <c r="E5530">
        <v>2</v>
      </c>
      <c r="F5530" t="s">
        <v>1247</v>
      </c>
      <c r="J5530" t="s">
        <v>23</v>
      </c>
      <c r="K5530">
        <v>2</v>
      </c>
      <c r="L5530">
        <v>130.26</v>
      </c>
      <c r="M5530">
        <v>0.10199999999999999</v>
      </c>
      <c r="O5530" s="12">
        <f>VLOOKUP(C5530,[3]May!$C:$Z,24,FALSE)</f>
        <v>2019</v>
      </c>
    </row>
    <row r="5531" spans="1:15" x14ac:dyDescent="0.25">
      <c r="A5531" t="s">
        <v>1245</v>
      </c>
      <c r="C5531" t="s">
        <v>1266</v>
      </c>
      <c r="E5531">
        <v>2</v>
      </c>
      <c r="F5531" t="s">
        <v>1247</v>
      </c>
      <c r="J5531" t="s">
        <v>23</v>
      </c>
      <c r="K5531">
        <v>6</v>
      </c>
      <c r="L5531">
        <v>30.66</v>
      </c>
      <c r="M5531">
        <v>2.4E-2</v>
      </c>
      <c r="O5531" s="12">
        <f>VLOOKUP(C5531,[3]May!$C:$Z,24,FALSE)</f>
        <v>2019</v>
      </c>
    </row>
    <row r="5532" spans="1:15" x14ac:dyDescent="0.25">
      <c r="A5532" t="s">
        <v>1245</v>
      </c>
      <c r="C5532" t="s">
        <v>1266</v>
      </c>
      <c r="E5532">
        <v>2</v>
      </c>
      <c r="F5532" t="s">
        <v>1247</v>
      </c>
      <c r="J5532" t="s">
        <v>23</v>
      </c>
      <c r="K5532">
        <v>2</v>
      </c>
      <c r="L5532">
        <v>130.26</v>
      </c>
      <c r="M5532">
        <v>0.10199999999999999</v>
      </c>
      <c r="O5532" s="12">
        <f>VLOOKUP(C5532,[3]May!$C:$Z,24,FALSE)</f>
        <v>2019</v>
      </c>
    </row>
    <row r="5533" spans="1:15" x14ac:dyDescent="0.25">
      <c r="A5533" t="s">
        <v>1245</v>
      </c>
      <c r="C5533" t="s">
        <v>1266</v>
      </c>
      <c r="E5533">
        <v>2</v>
      </c>
      <c r="F5533" t="s">
        <v>1247</v>
      </c>
      <c r="J5533" t="s">
        <v>23</v>
      </c>
      <c r="K5533">
        <v>1</v>
      </c>
      <c r="L5533">
        <v>5.1100000000000003</v>
      </c>
      <c r="M5533">
        <v>4.0000000000000001E-3</v>
      </c>
      <c r="O5533" s="12">
        <f>VLOOKUP(C5533,[3]May!$C:$Z,24,FALSE)</f>
        <v>2019</v>
      </c>
    </row>
    <row r="5534" spans="1:15" x14ac:dyDescent="0.25">
      <c r="A5534" t="s">
        <v>1245</v>
      </c>
      <c r="C5534" t="s">
        <v>1266</v>
      </c>
      <c r="E5534">
        <v>2</v>
      </c>
      <c r="F5534" t="s">
        <v>1247</v>
      </c>
      <c r="J5534" t="s">
        <v>23</v>
      </c>
      <c r="K5534">
        <v>3</v>
      </c>
      <c r="L5534">
        <v>15.33</v>
      </c>
      <c r="M5534">
        <v>1.2E-2</v>
      </c>
      <c r="O5534" s="12">
        <f>VLOOKUP(C5534,[3]May!$C:$Z,24,FALSE)</f>
        <v>2019</v>
      </c>
    </row>
    <row r="5535" spans="1:15" x14ac:dyDescent="0.25">
      <c r="A5535" t="s">
        <v>1245</v>
      </c>
      <c r="C5535" t="s">
        <v>1266</v>
      </c>
      <c r="E5535">
        <v>2</v>
      </c>
      <c r="F5535" t="s">
        <v>1247</v>
      </c>
      <c r="J5535" t="s">
        <v>23</v>
      </c>
      <c r="K5535">
        <v>4</v>
      </c>
      <c r="L5535">
        <v>260.52</v>
      </c>
      <c r="M5535">
        <v>0.20399999999999999</v>
      </c>
      <c r="O5535" s="12">
        <f>VLOOKUP(C5535,[3]May!$C:$Z,24,FALSE)</f>
        <v>2019</v>
      </c>
    </row>
    <row r="5536" spans="1:15" x14ac:dyDescent="0.25">
      <c r="A5536" t="s">
        <v>1245</v>
      </c>
      <c r="C5536" t="s">
        <v>1266</v>
      </c>
      <c r="E5536">
        <v>2</v>
      </c>
      <c r="F5536" t="s">
        <v>1247</v>
      </c>
      <c r="J5536" t="s">
        <v>23</v>
      </c>
      <c r="K5536">
        <v>1</v>
      </c>
      <c r="L5536">
        <v>5.1100000000000003</v>
      </c>
      <c r="M5536">
        <v>4.0000000000000001E-3</v>
      </c>
      <c r="O5536" s="12">
        <f>VLOOKUP(C5536,[3]May!$C:$Z,24,FALSE)</f>
        <v>2019</v>
      </c>
    </row>
    <row r="5537" spans="1:15" x14ac:dyDescent="0.25">
      <c r="A5537" t="s">
        <v>1245</v>
      </c>
      <c r="C5537" t="s">
        <v>1266</v>
      </c>
      <c r="E5537">
        <v>2</v>
      </c>
      <c r="F5537" t="s">
        <v>1247</v>
      </c>
      <c r="J5537" t="s">
        <v>23</v>
      </c>
      <c r="K5537">
        <v>5</v>
      </c>
      <c r="L5537">
        <v>325.64999999999998</v>
      </c>
      <c r="M5537">
        <v>0.255</v>
      </c>
      <c r="O5537" s="12">
        <f>VLOOKUP(C5537,[3]May!$C:$Z,24,FALSE)</f>
        <v>2019</v>
      </c>
    </row>
    <row r="5538" spans="1:15" x14ac:dyDescent="0.25">
      <c r="A5538" t="s">
        <v>1245</v>
      </c>
      <c r="C5538" t="s">
        <v>1266</v>
      </c>
      <c r="E5538">
        <v>2</v>
      </c>
      <c r="F5538" t="s">
        <v>1247</v>
      </c>
      <c r="J5538" t="s">
        <v>23</v>
      </c>
      <c r="K5538">
        <v>2</v>
      </c>
      <c r="L5538">
        <v>10.220000000000001</v>
      </c>
      <c r="M5538">
        <v>8.0000000000000002E-3</v>
      </c>
      <c r="O5538" s="12">
        <f>VLOOKUP(C5538,[3]May!$C:$Z,24,FALSE)</f>
        <v>2019</v>
      </c>
    </row>
    <row r="5539" spans="1:15" x14ac:dyDescent="0.25">
      <c r="A5539" t="s">
        <v>1245</v>
      </c>
      <c r="C5539" t="s">
        <v>1266</v>
      </c>
      <c r="E5539">
        <v>2</v>
      </c>
      <c r="F5539" t="s">
        <v>1247</v>
      </c>
      <c r="J5539" t="s">
        <v>23</v>
      </c>
      <c r="K5539">
        <v>6</v>
      </c>
      <c r="L5539">
        <v>30.66</v>
      </c>
      <c r="M5539">
        <v>2.4E-2</v>
      </c>
      <c r="O5539" s="12">
        <f>VLOOKUP(C5539,[3]May!$C:$Z,24,FALSE)</f>
        <v>2019</v>
      </c>
    </row>
    <row r="5540" spans="1:15" x14ac:dyDescent="0.25">
      <c r="A5540" t="s">
        <v>1245</v>
      </c>
      <c r="C5540" t="s">
        <v>1266</v>
      </c>
      <c r="E5540">
        <v>2</v>
      </c>
      <c r="F5540" t="s">
        <v>1247</v>
      </c>
      <c r="J5540" t="s">
        <v>23</v>
      </c>
      <c r="K5540">
        <v>2</v>
      </c>
      <c r="L5540">
        <v>130.26</v>
      </c>
      <c r="M5540">
        <v>0.10199999999999999</v>
      </c>
      <c r="O5540" s="12">
        <f>VLOOKUP(C5540,[3]May!$C:$Z,24,FALSE)</f>
        <v>2019</v>
      </c>
    </row>
    <row r="5541" spans="1:15" x14ac:dyDescent="0.25">
      <c r="A5541" t="s">
        <v>1245</v>
      </c>
      <c r="C5541" t="s">
        <v>1266</v>
      </c>
      <c r="E5541">
        <v>2</v>
      </c>
      <c r="F5541" t="s">
        <v>1247</v>
      </c>
      <c r="J5541" t="s">
        <v>23</v>
      </c>
      <c r="K5541">
        <v>3</v>
      </c>
      <c r="L5541">
        <v>15.33</v>
      </c>
      <c r="M5541">
        <v>1.2E-2</v>
      </c>
      <c r="O5541" s="12">
        <f>VLOOKUP(C5541,[3]May!$C:$Z,24,FALSE)</f>
        <v>2019</v>
      </c>
    </row>
    <row r="5542" spans="1:15" x14ac:dyDescent="0.25">
      <c r="A5542" t="s">
        <v>1245</v>
      </c>
      <c r="C5542" t="s">
        <v>1266</v>
      </c>
      <c r="E5542">
        <v>2</v>
      </c>
      <c r="F5542" t="s">
        <v>1247</v>
      </c>
      <c r="J5542" t="s">
        <v>23</v>
      </c>
      <c r="K5542">
        <v>1</v>
      </c>
      <c r="L5542">
        <v>65.13</v>
      </c>
      <c r="M5542">
        <v>5.0999999999999997E-2</v>
      </c>
      <c r="O5542" s="12">
        <f>VLOOKUP(C5542,[3]May!$C:$Z,24,FALSE)</f>
        <v>2019</v>
      </c>
    </row>
    <row r="5543" spans="1:15" x14ac:dyDescent="0.25">
      <c r="A5543" t="s">
        <v>1245</v>
      </c>
      <c r="C5543" t="s">
        <v>1266</v>
      </c>
      <c r="E5543">
        <v>2</v>
      </c>
      <c r="F5543" t="s">
        <v>1247</v>
      </c>
      <c r="J5543" t="s">
        <v>23</v>
      </c>
      <c r="K5543">
        <v>1</v>
      </c>
      <c r="L5543">
        <v>5.1100000000000003</v>
      </c>
      <c r="M5543">
        <v>4.0000000000000001E-3</v>
      </c>
      <c r="O5543" s="12">
        <f>VLOOKUP(C5543,[3]May!$C:$Z,24,FALSE)</f>
        <v>2019</v>
      </c>
    </row>
    <row r="5544" spans="1:15" x14ac:dyDescent="0.25">
      <c r="A5544" t="s">
        <v>1245</v>
      </c>
      <c r="C5544" t="s">
        <v>1266</v>
      </c>
      <c r="E5544">
        <v>2</v>
      </c>
      <c r="F5544" t="s">
        <v>1247</v>
      </c>
      <c r="J5544" t="s">
        <v>23</v>
      </c>
      <c r="K5544">
        <v>5</v>
      </c>
      <c r="L5544">
        <v>325.64999999999998</v>
      </c>
      <c r="M5544">
        <v>0.255</v>
      </c>
      <c r="O5544" s="12">
        <f>VLOOKUP(C5544,[3]May!$C:$Z,24,FALSE)</f>
        <v>2019</v>
      </c>
    </row>
    <row r="5545" spans="1:15" x14ac:dyDescent="0.25">
      <c r="A5545" t="s">
        <v>1245</v>
      </c>
      <c r="C5545" t="s">
        <v>1266</v>
      </c>
      <c r="E5545">
        <v>2</v>
      </c>
      <c r="F5545" t="s">
        <v>1247</v>
      </c>
      <c r="J5545" t="s">
        <v>23</v>
      </c>
      <c r="K5545">
        <v>1</v>
      </c>
      <c r="L5545">
        <v>5.1100000000000003</v>
      </c>
      <c r="M5545">
        <v>4.0000000000000001E-3</v>
      </c>
      <c r="O5545" s="12">
        <f>VLOOKUP(C5545,[3]May!$C:$Z,24,FALSE)</f>
        <v>2019</v>
      </c>
    </row>
    <row r="5546" spans="1:15" x14ac:dyDescent="0.25">
      <c r="A5546" t="s">
        <v>1245</v>
      </c>
      <c r="C5546" t="s">
        <v>1266</v>
      </c>
      <c r="E5546">
        <v>2</v>
      </c>
      <c r="F5546" t="s">
        <v>1247</v>
      </c>
      <c r="J5546" t="s">
        <v>23</v>
      </c>
      <c r="K5546">
        <v>4</v>
      </c>
      <c r="L5546">
        <v>260.52</v>
      </c>
      <c r="M5546">
        <v>0.20399999999999999</v>
      </c>
      <c r="O5546" s="12">
        <f>VLOOKUP(C5546,[3]May!$C:$Z,24,FALSE)</f>
        <v>2019</v>
      </c>
    </row>
    <row r="5547" spans="1:15" x14ac:dyDescent="0.25">
      <c r="A5547" t="s">
        <v>1245</v>
      </c>
      <c r="C5547" t="s">
        <v>1266</v>
      </c>
      <c r="E5547">
        <v>2</v>
      </c>
      <c r="F5547" t="s">
        <v>1247</v>
      </c>
      <c r="J5547" t="s">
        <v>23</v>
      </c>
      <c r="K5547">
        <v>4</v>
      </c>
      <c r="L5547">
        <v>260.52</v>
      </c>
      <c r="M5547">
        <v>0.20399999999999999</v>
      </c>
      <c r="O5547" s="12">
        <f>VLOOKUP(C5547,[3]May!$C:$Z,24,FALSE)</f>
        <v>2019</v>
      </c>
    </row>
    <row r="5548" spans="1:15" x14ac:dyDescent="0.25">
      <c r="A5548" t="s">
        <v>1245</v>
      </c>
      <c r="C5548" t="s">
        <v>1266</v>
      </c>
      <c r="E5548">
        <v>2</v>
      </c>
      <c r="F5548" t="s">
        <v>1247</v>
      </c>
      <c r="J5548" t="s">
        <v>23</v>
      </c>
      <c r="K5548">
        <v>6</v>
      </c>
      <c r="L5548">
        <v>30.66</v>
      </c>
      <c r="M5548">
        <v>2.4E-2</v>
      </c>
      <c r="O5548" s="12">
        <f>VLOOKUP(C5548,[3]May!$C:$Z,24,FALSE)</f>
        <v>2019</v>
      </c>
    </row>
    <row r="5549" spans="1:15" x14ac:dyDescent="0.25">
      <c r="A5549" t="s">
        <v>1245</v>
      </c>
      <c r="C5549" t="s">
        <v>1266</v>
      </c>
      <c r="E5549">
        <v>2</v>
      </c>
      <c r="F5549" t="s">
        <v>1247</v>
      </c>
      <c r="J5549" t="s">
        <v>23</v>
      </c>
      <c r="K5549">
        <v>2</v>
      </c>
      <c r="L5549">
        <v>130.26</v>
      </c>
      <c r="M5549">
        <v>0.10199999999999999</v>
      </c>
      <c r="O5549" s="12">
        <f>VLOOKUP(C5549,[3]May!$C:$Z,24,FALSE)</f>
        <v>2019</v>
      </c>
    </row>
    <row r="5550" spans="1:15" x14ac:dyDescent="0.25">
      <c r="A5550" t="s">
        <v>1245</v>
      </c>
      <c r="C5550" t="s">
        <v>1266</v>
      </c>
      <c r="E5550">
        <v>1</v>
      </c>
      <c r="F5550" t="s">
        <v>1252</v>
      </c>
      <c r="J5550" t="s">
        <v>23</v>
      </c>
      <c r="K5550">
        <v>2</v>
      </c>
      <c r="L5550">
        <v>65.98</v>
      </c>
      <c r="M5550">
        <v>5.4399999999999997E-2</v>
      </c>
      <c r="O5550" s="12">
        <f>VLOOKUP(C5550,[3]May!$C:$Z,24,FALSE)</f>
        <v>2019</v>
      </c>
    </row>
    <row r="5551" spans="1:15" x14ac:dyDescent="0.25">
      <c r="A5551" t="s">
        <v>1245</v>
      </c>
      <c r="C5551" t="s">
        <v>1266</v>
      </c>
      <c r="E5551">
        <v>2</v>
      </c>
      <c r="F5551" t="s">
        <v>1247</v>
      </c>
      <c r="J5551" t="s">
        <v>23</v>
      </c>
      <c r="K5551">
        <v>5</v>
      </c>
      <c r="L5551">
        <v>325.64999999999998</v>
      </c>
      <c r="M5551">
        <v>0.255</v>
      </c>
      <c r="O5551" s="12">
        <f>VLOOKUP(C5551,[3]May!$C:$Z,24,FALSE)</f>
        <v>2019</v>
      </c>
    </row>
    <row r="5552" spans="1:15" x14ac:dyDescent="0.25">
      <c r="A5552" t="s">
        <v>1245</v>
      </c>
      <c r="C5552" t="s">
        <v>1266</v>
      </c>
      <c r="E5552">
        <v>2</v>
      </c>
      <c r="F5552" t="s">
        <v>1247</v>
      </c>
      <c r="J5552" t="s">
        <v>23</v>
      </c>
      <c r="K5552">
        <v>2</v>
      </c>
      <c r="L5552">
        <v>10.220000000000001</v>
      </c>
      <c r="M5552">
        <v>8.0000000000000002E-3</v>
      </c>
      <c r="O5552" s="12">
        <f>VLOOKUP(C5552,[3]May!$C:$Z,24,FALSE)</f>
        <v>2019</v>
      </c>
    </row>
    <row r="5553" spans="1:15" x14ac:dyDescent="0.25">
      <c r="A5553" t="s">
        <v>1245</v>
      </c>
      <c r="C5553" t="s">
        <v>1266</v>
      </c>
      <c r="E5553">
        <v>2</v>
      </c>
      <c r="F5553" t="s">
        <v>1247</v>
      </c>
      <c r="J5553" t="s">
        <v>23</v>
      </c>
      <c r="K5553">
        <v>4</v>
      </c>
      <c r="L5553">
        <v>20.440000000000001</v>
      </c>
      <c r="M5553">
        <v>1.6E-2</v>
      </c>
      <c r="O5553" s="12">
        <f>VLOOKUP(C5553,[3]May!$C:$Z,24,FALSE)</f>
        <v>2019</v>
      </c>
    </row>
    <row r="5554" spans="1:15" x14ac:dyDescent="0.25">
      <c r="A5554" t="s">
        <v>1245</v>
      </c>
      <c r="C5554" t="s">
        <v>1266</v>
      </c>
      <c r="E5554">
        <v>2</v>
      </c>
      <c r="F5554" t="s">
        <v>1247</v>
      </c>
      <c r="J5554" t="s">
        <v>23</v>
      </c>
      <c r="K5554">
        <v>5</v>
      </c>
      <c r="L5554">
        <v>325.64999999999998</v>
      </c>
      <c r="M5554">
        <v>0.255</v>
      </c>
      <c r="O5554" s="12">
        <f>VLOOKUP(C5554,[3]May!$C:$Z,24,FALSE)</f>
        <v>2019</v>
      </c>
    </row>
    <row r="5555" spans="1:15" x14ac:dyDescent="0.25">
      <c r="A5555" t="s">
        <v>1245</v>
      </c>
      <c r="C5555" t="s">
        <v>1266</v>
      </c>
      <c r="E5555">
        <v>2</v>
      </c>
      <c r="F5555" t="s">
        <v>1247</v>
      </c>
      <c r="J5555" t="s">
        <v>23</v>
      </c>
      <c r="K5555">
        <v>2</v>
      </c>
      <c r="L5555">
        <v>10.220000000000001</v>
      </c>
      <c r="M5555">
        <v>8.0000000000000002E-3</v>
      </c>
      <c r="O5555" s="12">
        <f>VLOOKUP(C5555,[3]May!$C:$Z,24,FALSE)</f>
        <v>2019</v>
      </c>
    </row>
    <row r="5556" spans="1:15" x14ac:dyDescent="0.25">
      <c r="A5556" t="s">
        <v>1245</v>
      </c>
      <c r="C5556" t="s">
        <v>1266</v>
      </c>
      <c r="E5556">
        <v>2</v>
      </c>
      <c r="F5556" t="s">
        <v>1247</v>
      </c>
      <c r="J5556" t="s">
        <v>23</v>
      </c>
      <c r="K5556">
        <v>3</v>
      </c>
      <c r="L5556">
        <v>195.39</v>
      </c>
      <c r="M5556">
        <v>0.153</v>
      </c>
      <c r="O5556" s="12">
        <f>VLOOKUP(C5556,[3]May!$C:$Z,24,FALSE)</f>
        <v>2019</v>
      </c>
    </row>
    <row r="5557" spans="1:15" x14ac:dyDescent="0.25">
      <c r="A5557" t="s">
        <v>1245</v>
      </c>
      <c r="C5557" t="s">
        <v>1266</v>
      </c>
      <c r="E5557">
        <v>2</v>
      </c>
      <c r="F5557" t="s">
        <v>1247</v>
      </c>
      <c r="J5557" t="s">
        <v>23</v>
      </c>
      <c r="K5557">
        <v>1</v>
      </c>
      <c r="L5557">
        <v>5.1100000000000003</v>
      </c>
      <c r="M5557">
        <v>4.0000000000000001E-3</v>
      </c>
      <c r="O5557" s="12">
        <f>VLOOKUP(C5557,[3]May!$C:$Z,24,FALSE)</f>
        <v>2019</v>
      </c>
    </row>
    <row r="5558" spans="1:15" x14ac:dyDescent="0.25">
      <c r="A5558" t="s">
        <v>1245</v>
      </c>
      <c r="C5558" t="s">
        <v>1266</v>
      </c>
      <c r="E5558">
        <v>2</v>
      </c>
      <c r="F5558" t="s">
        <v>1247</v>
      </c>
      <c r="J5558" t="s">
        <v>23</v>
      </c>
      <c r="K5558">
        <v>1</v>
      </c>
      <c r="L5558">
        <v>5.1100000000000003</v>
      </c>
      <c r="M5558">
        <v>4.0000000000000001E-3</v>
      </c>
      <c r="O5558" s="12">
        <f>VLOOKUP(C5558,[3]May!$C:$Z,24,FALSE)</f>
        <v>2019</v>
      </c>
    </row>
    <row r="5559" spans="1:15" x14ac:dyDescent="0.25">
      <c r="A5559" t="s">
        <v>1245</v>
      </c>
      <c r="C5559" t="s">
        <v>1266</v>
      </c>
      <c r="E5559">
        <v>2</v>
      </c>
      <c r="F5559" t="s">
        <v>1247</v>
      </c>
      <c r="J5559" t="s">
        <v>23</v>
      </c>
      <c r="K5559">
        <v>2</v>
      </c>
      <c r="L5559">
        <v>130.26</v>
      </c>
      <c r="M5559">
        <v>0.10199999999999999</v>
      </c>
      <c r="O5559" s="12">
        <f>VLOOKUP(C5559,[3]May!$C:$Z,24,FALSE)</f>
        <v>2019</v>
      </c>
    </row>
    <row r="5560" spans="1:15" x14ac:dyDescent="0.25">
      <c r="A5560" t="s">
        <v>1245</v>
      </c>
      <c r="C5560" t="s">
        <v>1266</v>
      </c>
      <c r="E5560">
        <v>2</v>
      </c>
      <c r="F5560" t="s">
        <v>1247</v>
      </c>
      <c r="J5560" t="s">
        <v>23</v>
      </c>
      <c r="K5560">
        <v>10</v>
      </c>
      <c r="L5560">
        <v>51.1</v>
      </c>
      <c r="M5560">
        <v>0.04</v>
      </c>
      <c r="O5560" s="12">
        <f>VLOOKUP(C5560,[3]May!$C:$Z,24,FALSE)</f>
        <v>2019</v>
      </c>
    </row>
    <row r="5561" spans="1:15" x14ac:dyDescent="0.25">
      <c r="A5561" t="s">
        <v>1245</v>
      </c>
      <c r="C5561" t="s">
        <v>1266</v>
      </c>
      <c r="E5561">
        <v>2</v>
      </c>
      <c r="F5561" t="s">
        <v>1247</v>
      </c>
      <c r="J5561" t="s">
        <v>23</v>
      </c>
      <c r="K5561">
        <v>6</v>
      </c>
      <c r="L5561">
        <v>390.78</v>
      </c>
      <c r="M5561">
        <v>0.30599999999999999</v>
      </c>
      <c r="O5561" s="12">
        <f>VLOOKUP(C5561,[3]May!$C:$Z,24,FALSE)</f>
        <v>2019</v>
      </c>
    </row>
    <row r="5562" spans="1:15" x14ac:dyDescent="0.25">
      <c r="A5562" t="s">
        <v>1245</v>
      </c>
      <c r="C5562" t="s">
        <v>1266</v>
      </c>
      <c r="E5562">
        <v>2</v>
      </c>
      <c r="F5562" t="s">
        <v>1247</v>
      </c>
      <c r="J5562" t="s">
        <v>23</v>
      </c>
      <c r="K5562">
        <v>2</v>
      </c>
      <c r="L5562">
        <v>10.220000000000001</v>
      </c>
      <c r="M5562">
        <v>8.0000000000000002E-3</v>
      </c>
      <c r="O5562" s="12">
        <f>VLOOKUP(C5562,[3]May!$C:$Z,24,FALSE)</f>
        <v>2019</v>
      </c>
    </row>
    <row r="5563" spans="1:15" x14ac:dyDescent="0.25">
      <c r="A5563" t="s">
        <v>1245</v>
      </c>
      <c r="C5563" t="s">
        <v>1266</v>
      </c>
      <c r="E5563">
        <v>2</v>
      </c>
      <c r="F5563" t="s">
        <v>1247</v>
      </c>
      <c r="J5563" t="s">
        <v>23</v>
      </c>
      <c r="K5563">
        <v>5</v>
      </c>
      <c r="L5563">
        <v>25.55</v>
      </c>
      <c r="M5563">
        <v>0.02</v>
      </c>
      <c r="O5563" s="12">
        <f>VLOOKUP(C5563,[3]May!$C:$Z,24,FALSE)</f>
        <v>2019</v>
      </c>
    </row>
    <row r="5564" spans="1:15" x14ac:dyDescent="0.25">
      <c r="A5564" t="s">
        <v>1245</v>
      </c>
      <c r="C5564" t="s">
        <v>1266</v>
      </c>
      <c r="E5564">
        <v>2</v>
      </c>
      <c r="F5564" t="s">
        <v>1247</v>
      </c>
      <c r="J5564" t="s">
        <v>23</v>
      </c>
      <c r="K5564">
        <v>3</v>
      </c>
      <c r="L5564">
        <v>195.39</v>
      </c>
      <c r="M5564">
        <v>0.153</v>
      </c>
      <c r="O5564" s="12">
        <f>VLOOKUP(C5564,[3]May!$C:$Z,24,FALSE)</f>
        <v>2019</v>
      </c>
    </row>
    <row r="5565" spans="1:15" x14ac:dyDescent="0.25">
      <c r="A5565" t="s">
        <v>1245</v>
      </c>
      <c r="C5565" t="s">
        <v>1266</v>
      </c>
      <c r="E5565">
        <v>2</v>
      </c>
      <c r="F5565" t="s">
        <v>1247</v>
      </c>
      <c r="J5565" t="s">
        <v>23</v>
      </c>
      <c r="K5565">
        <v>9</v>
      </c>
      <c r="L5565">
        <v>586.16999999999996</v>
      </c>
      <c r="M5565">
        <v>0.45900000000000002</v>
      </c>
      <c r="O5565" s="12">
        <f>VLOOKUP(C5565,[3]May!$C:$Z,24,FALSE)</f>
        <v>2019</v>
      </c>
    </row>
    <row r="5566" spans="1:15" x14ac:dyDescent="0.25">
      <c r="A5566" t="s">
        <v>1245</v>
      </c>
      <c r="C5566" t="s">
        <v>1266</v>
      </c>
      <c r="E5566">
        <v>2</v>
      </c>
      <c r="F5566" t="s">
        <v>1247</v>
      </c>
      <c r="J5566" t="s">
        <v>23</v>
      </c>
      <c r="K5566">
        <v>6</v>
      </c>
      <c r="L5566">
        <v>30.66</v>
      </c>
      <c r="M5566">
        <v>2.4E-2</v>
      </c>
      <c r="O5566" s="12">
        <f>VLOOKUP(C5566,[3]May!$C:$Z,24,FALSE)</f>
        <v>2019</v>
      </c>
    </row>
    <row r="5567" spans="1:15" x14ac:dyDescent="0.25">
      <c r="A5567" t="s">
        <v>1245</v>
      </c>
      <c r="C5567" t="s">
        <v>1266</v>
      </c>
      <c r="E5567">
        <v>2</v>
      </c>
      <c r="F5567" t="s">
        <v>1247</v>
      </c>
      <c r="J5567" t="s">
        <v>23</v>
      </c>
      <c r="K5567">
        <v>1</v>
      </c>
      <c r="L5567">
        <v>65.13</v>
      </c>
      <c r="M5567">
        <v>5.0999999999999997E-2</v>
      </c>
      <c r="O5567" s="12">
        <f>VLOOKUP(C5567,[3]May!$C:$Z,24,FALSE)</f>
        <v>2019</v>
      </c>
    </row>
    <row r="5568" spans="1:15" x14ac:dyDescent="0.25">
      <c r="A5568" t="s">
        <v>1245</v>
      </c>
      <c r="C5568" t="s">
        <v>1266</v>
      </c>
      <c r="E5568">
        <v>2</v>
      </c>
      <c r="F5568" t="s">
        <v>1247</v>
      </c>
      <c r="J5568" t="s">
        <v>23</v>
      </c>
      <c r="K5568">
        <v>2</v>
      </c>
      <c r="L5568">
        <v>10.220000000000001</v>
      </c>
      <c r="M5568">
        <v>8.0000000000000002E-3</v>
      </c>
      <c r="O5568" s="12">
        <f>VLOOKUP(C5568,[3]May!$C:$Z,24,FALSE)</f>
        <v>2019</v>
      </c>
    </row>
    <row r="5569" spans="1:15" x14ac:dyDescent="0.25">
      <c r="A5569" t="s">
        <v>1245</v>
      </c>
      <c r="C5569" t="s">
        <v>1266</v>
      </c>
      <c r="E5569">
        <v>2</v>
      </c>
      <c r="F5569" t="s">
        <v>1247</v>
      </c>
      <c r="J5569" t="s">
        <v>23</v>
      </c>
      <c r="K5569">
        <v>6</v>
      </c>
      <c r="L5569">
        <v>390.78</v>
      </c>
      <c r="M5569">
        <v>0.30599999999999999</v>
      </c>
      <c r="O5569" s="12">
        <f>VLOOKUP(C5569,[3]May!$C:$Z,24,FALSE)</f>
        <v>2019</v>
      </c>
    </row>
    <row r="5570" spans="1:15" x14ac:dyDescent="0.25">
      <c r="A5570" t="s">
        <v>1245</v>
      </c>
      <c r="C5570" t="s">
        <v>1266</v>
      </c>
      <c r="E5570">
        <v>2</v>
      </c>
      <c r="F5570" t="s">
        <v>1247</v>
      </c>
      <c r="J5570" t="s">
        <v>23</v>
      </c>
      <c r="K5570">
        <v>3</v>
      </c>
      <c r="L5570">
        <v>195.39</v>
      </c>
      <c r="M5570">
        <v>0.153</v>
      </c>
      <c r="O5570" s="12">
        <f>VLOOKUP(C5570,[3]May!$C:$Z,24,FALSE)</f>
        <v>2019</v>
      </c>
    </row>
    <row r="5571" spans="1:15" x14ac:dyDescent="0.25">
      <c r="A5571" t="s">
        <v>1245</v>
      </c>
      <c r="C5571" t="s">
        <v>1266</v>
      </c>
      <c r="E5571">
        <v>2</v>
      </c>
      <c r="F5571" t="s">
        <v>1247</v>
      </c>
      <c r="J5571" t="s">
        <v>23</v>
      </c>
      <c r="K5571">
        <v>5</v>
      </c>
      <c r="L5571">
        <v>25.55</v>
      </c>
      <c r="M5571">
        <v>0.02</v>
      </c>
      <c r="O5571" s="12">
        <f>VLOOKUP(C5571,[3]May!$C:$Z,24,FALSE)</f>
        <v>2019</v>
      </c>
    </row>
    <row r="5572" spans="1:15" x14ac:dyDescent="0.25">
      <c r="A5572" t="s">
        <v>1245</v>
      </c>
      <c r="C5572" t="s">
        <v>1266</v>
      </c>
      <c r="E5572">
        <v>2</v>
      </c>
      <c r="F5572" t="s">
        <v>1247</v>
      </c>
      <c r="J5572" t="s">
        <v>23</v>
      </c>
      <c r="K5572">
        <v>4</v>
      </c>
      <c r="L5572">
        <v>20.440000000000001</v>
      </c>
      <c r="M5572">
        <v>1.6E-2</v>
      </c>
      <c r="O5572" s="12">
        <f>VLOOKUP(C5572,[3]May!$C:$Z,24,FALSE)</f>
        <v>2019</v>
      </c>
    </row>
    <row r="5573" spans="1:15" x14ac:dyDescent="0.25">
      <c r="A5573" t="s">
        <v>1245</v>
      </c>
      <c r="C5573" t="s">
        <v>1266</v>
      </c>
      <c r="E5573">
        <v>2</v>
      </c>
      <c r="F5573" t="s">
        <v>1247</v>
      </c>
      <c r="J5573" t="s">
        <v>23</v>
      </c>
      <c r="K5573">
        <v>8</v>
      </c>
      <c r="L5573">
        <v>521.04</v>
      </c>
      <c r="M5573">
        <v>0.40799999999999997</v>
      </c>
      <c r="O5573" s="12">
        <f>VLOOKUP(C5573,[3]May!$C:$Z,24,FALSE)</f>
        <v>2019</v>
      </c>
    </row>
    <row r="5574" spans="1:15" x14ac:dyDescent="0.25">
      <c r="A5574" t="s">
        <v>1245</v>
      </c>
      <c r="C5574" t="s">
        <v>1266</v>
      </c>
      <c r="E5574">
        <v>2</v>
      </c>
      <c r="F5574" t="s">
        <v>1247</v>
      </c>
      <c r="J5574" t="s">
        <v>23</v>
      </c>
      <c r="K5574">
        <v>8</v>
      </c>
      <c r="L5574">
        <v>521.04</v>
      </c>
      <c r="M5574">
        <v>0.40799999999999997</v>
      </c>
      <c r="O5574" s="12">
        <f>VLOOKUP(C5574,[3]May!$C:$Z,24,FALSE)</f>
        <v>2019</v>
      </c>
    </row>
    <row r="5575" spans="1:15" x14ac:dyDescent="0.25">
      <c r="A5575" t="s">
        <v>1245</v>
      </c>
      <c r="C5575" t="s">
        <v>1266</v>
      </c>
      <c r="E5575">
        <v>2</v>
      </c>
      <c r="F5575" t="s">
        <v>1247</v>
      </c>
      <c r="J5575" t="s">
        <v>23</v>
      </c>
      <c r="K5575">
        <v>3</v>
      </c>
      <c r="L5575">
        <v>15.33</v>
      </c>
      <c r="M5575">
        <v>1.2E-2</v>
      </c>
      <c r="O5575" s="12">
        <f>VLOOKUP(C5575,[3]May!$C:$Z,24,FALSE)</f>
        <v>2019</v>
      </c>
    </row>
    <row r="5576" spans="1:15" x14ac:dyDescent="0.25">
      <c r="A5576" t="s">
        <v>1245</v>
      </c>
      <c r="C5576" t="s">
        <v>1266</v>
      </c>
      <c r="E5576">
        <v>2</v>
      </c>
      <c r="F5576" t="s">
        <v>1247</v>
      </c>
      <c r="J5576" t="s">
        <v>23</v>
      </c>
      <c r="K5576">
        <v>6</v>
      </c>
      <c r="L5576">
        <v>390.78</v>
      </c>
      <c r="M5576">
        <v>0.30599999999999999</v>
      </c>
      <c r="O5576" s="12">
        <f>VLOOKUP(C5576,[3]May!$C:$Z,24,FALSE)</f>
        <v>2019</v>
      </c>
    </row>
    <row r="5577" spans="1:15" x14ac:dyDescent="0.25">
      <c r="A5577" t="s">
        <v>1245</v>
      </c>
      <c r="C5577" t="s">
        <v>1266</v>
      </c>
      <c r="E5577">
        <v>2</v>
      </c>
      <c r="F5577" t="s">
        <v>1247</v>
      </c>
      <c r="J5577" t="s">
        <v>23</v>
      </c>
      <c r="K5577">
        <v>5</v>
      </c>
      <c r="L5577">
        <v>325.64999999999998</v>
      </c>
      <c r="M5577">
        <v>0.255</v>
      </c>
      <c r="O5577" s="12">
        <f>VLOOKUP(C5577,[3]May!$C:$Z,24,FALSE)</f>
        <v>2019</v>
      </c>
    </row>
    <row r="5578" spans="1:15" x14ac:dyDescent="0.25">
      <c r="A5578" t="s">
        <v>1245</v>
      </c>
      <c r="C5578" t="s">
        <v>1266</v>
      </c>
      <c r="E5578">
        <v>2</v>
      </c>
      <c r="F5578" t="s">
        <v>1247</v>
      </c>
      <c r="J5578" t="s">
        <v>23</v>
      </c>
      <c r="K5578">
        <v>4</v>
      </c>
      <c r="L5578">
        <v>260.52</v>
      </c>
      <c r="M5578">
        <v>0.20399999999999999</v>
      </c>
      <c r="O5578" s="12">
        <f>VLOOKUP(C5578,[3]May!$C:$Z,24,FALSE)</f>
        <v>2019</v>
      </c>
    </row>
    <row r="5579" spans="1:15" x14ac:dyDescent="0.25">
      <c r="A5579" t="s">
        <v>1245</v>
      </c>
      <c r="C5579" t="s">
        <v>1266</v>
      </c>
      <c r="E5579">
        <v>2</v>
      </c>
      <c r="F5579" t="s">
        <v>1247</v>
      </c>
      <c r="J5579" t="s">
        <v>23</v>
      </c>
      <c r="K5579">
        <v>2</v>
      </c>
      <c r="L5579">
        <v>10.220000000000001</v>
      </c>
      <c r="M5579">
        <v>8.0000000000000002E-3</v>
      </c>
      <c r="O5579" s="12">
        <f>VLOOKUP(C5579,[3]May!$C:$Z,24,FALSE)</f>
        <v>2019</v>
      </c>
    </row>
    <row r="5580" spans="1:15" x14ac:dyDescent="0.25">
      <c r="A5580" t="s">
        <v>1245</v>
      </c>
      <c r="C5580" t="s">
        <v>1266</v>
      </c>
      <c r="E5580">
        <v>2</v>
      </c>
      <c r="F5580" t="s">
        <v>1247</v>
      </c>
      <c r="J5580" t="s">
        <v>23</v>
      </c>
      <c r="K5580">
        <v>4</v>
      </c>
      <c r="L5580">
        <v>20.440000000000001</v>
      </c>
      <c r="M5580">
        <v>1.6E-2</v>
      </c>
      <c r="O5580" s="12">
        <f>VLOOKUP(C5580,[3]May!$C:$Z,24,FALSE)</f>
        <v>2019</v>
      </c>
    </row>
    <row r="5581" spans="1:15" x14ac:dyDescent="0.25">
      <c r="A5581" t="s">
        <v>1245</v>
      </c>
      <c r="C5581" t="s">
        <v>1266</v>
      </c>
      <c r="E5581">
        <v>2</v>
      </c>
      <c r="F5581" t="s">
        <v>1247</v>
      </c>
      <c r="J5581" t="s">
        <v>23</v>
      </c>
      <c r="K5581">
        <v>3</v>
      </c>
      <c r="L5581">
        <v>195.39</v>
      </c>
      <c r="M5581">
        <v>0.153</v>
      </c>
      <c r="O5581" s="12">
        <f>VLOOKUP(C5581,[3]May!$C:$Z,24,FALSE)</f>
        <v>2019</v>
      </c>
    </row>
    <row r="5582" spans="1:15" x14ac:dyDescent="0.25">
      <c r="A5582" t="s">
        <v>1245</v>
      </c>
      <c r="C5582" t="s">
        <v>1266</v>
      </c>
      <c r="E5582">
        <v>2</v>
      </c>
      <c r="F5582" t="s">
        <v>1247</v>
      </c>
      <c r="J5582" t="s">
        <v>23</v>
      </c>
      <c r="K5582">
        <v>2</v>
      </c>
      <c r="L5582">
        <v>10.220000000000001</v>
      </c>
      <c r="M5582">
        <v>8.0000000000000002E-3</v>
      </c>
      <c r="O5582" s="12">
        <f>VLOOKUP(C5582,[3]May!$C:$Z,24,FALSE)</f>
        <v>2019</v>
      </c>
    </row>
    <row r="5583" spans="1:15" x14ac:dyDescent="0.25">
      <c r="A5583" t="s">
        <v>1245</v>
      </c>
      <c r="C5583" t="s">
        <v>1266</v>
      </c>
      <c r="E5583">
        <v>2</v>
      </c>
      <c r="F5583" t="s">
        <v>1247</v>
      </c>
      <c r="J5583" t="s">
        <v>23</v>
      </c>
      <c r="K5583">
        <v>2</v>
      </c>
      <c r="L5583">
        <v>130.26</v>
      </c>
      <c r="M5583">
        <v>0.10199999999999999</v>
      </c>
      <c r="O5583" s="12">
        <f>VLOOKUP(C5583,[3]May!$C:$Z,24,FALSE)</f>
        <v>2019</v>
      </c>
    </row>
    <row r="5584" spans="1:15" x14ac:dyDescent="0.25">
      <c r="A5584" t="s">
        <v>1245</v>
      </c>
      <c r="C5584" t="s">
        <v>1266</v>
      </c>
      <c r="E5584">
        <v>6</v>
      </c>
      <c r="F5584" t="s">
        <v>1250</v>
      </c>
      <c r="J5584" t="s">
        <v>23</v>
      </c>
      <c r="K5584">
        <v>3</v>
      </c>
      <c r="L5584">
        <v>32.549999999999997</v>
      </c>
      <c r="M5584">
        <v>2.5499999999999998E-2</v>
      </c>
      <c r="O5584" s="12">
        <f>VLOOKUP(C5584,[3]May!$C:$Z,24,FALSE)</f>
        <v>2019</v>
      </c>
    </row>
    <row r="5585" spans="1:15" x14ac:dyDescent="0.25">
      <c r="A5585" t="s">
        <v>1245</v>
      </c>
      <c r="C5585" t="s">
        <v>1266</v>
      </c>
      <c r="E5585">
        <v>2</v>
      </c>
      <c r="F5585" t="s">
        <v>1247</v>
      </c>
      <c r="J5585" t="s">
        <v>23</v>
      </c>
      <c r="K5585">
        <v>2</v>
      </c>
      <c r="L5585">
        <v>10.220000000000001</v>
      </c>
      <c r="M5585">
        <v>8.0000000000000002E-3</v>
      </c>
      <c r="O5585" s="12">
        <f>VLOOKUP(C5585,[3]May!$C:$Z,24,FALSE)</f>
        <v>2019</v>
      </c>
    </row>
    <row r="5586" spans="1:15" x14ac:dyDescent="0.25">
      <c r="A5586" t="s">
        <v>1245</v>
      </c>
      <c r="C5586" t="s">
        <v>1266</v>
      </c>
      <c r="E5586">
        <v>2</v>
      </c>
      <c r="F5586" t="s">
        <v>1247</v>
      </c>
      <c r="J5586" t="s">
        <v>23</v>
      </c>
      <c r="K5586">
        <v>3</v>
      </c>
      <c r="L5586">
        <v>195.39</v>
      </c>
      <c r="M5586">
        <v>0.153</v>
      </c>
      <c r="O5586" s="12">
        <f>VLOOKUP(C5586,[3]May!$C:$Z,24,FALSE)</f>
        <v>2019</v>
      </c>
    </row>
    <row r="5587" spans="1:15" x14ac:dyDescent="0.25">
      <c r="A5587" t="s">
        <v>1245</v>
      </c>
      <c r="C5587" t="s">
        <v>1266</v>
      </c>
      <c r="E5587">
        <v>2</v>
      </c>
      <c r="F5587" t="s">
        <v>1247</v>
      </c>
      <c r="J5587" t="s">
        <v>23</v>
      </c>
      <c r="K5587">
        <v>2</v>
      </c>
      <c r="L5587">
        <v>130.26</v>
      </c>
      <c r="M5587">
        <v>0.10199999999999999</v>
      </c>
      <c r="O5587" s="12">
        <f>VLOOKUP(C5587,[3]May!$C:$Z,24,FALSE)</f>
        <v>2019</v>
      </c>
    </row>
    <row r="5588" spans="1:15" x14ac:dyDescent="0.25">
      <c r="A5588" t="s">
        <v>1245</v>
      </c>
      <c r="C5588" t="s">
        <v>1266</v>
      </c>
      <c r="E5588">
        <v>2</v>
      </c>
      <c r="F5588" t="s">
        <v>1247</v>
      </c>
      <c r="J5588" t="s">
        <v>23</v>
      </c>
      <c r="K5588">
        <v>1</v>
      </c>
      <c r="L5588">
        <v>5.1100000000000003</v>
      </c>
      <c r="M5588">
        <v>4.0000000000000001E-3</v>
      </c>
      <c r="O5588" s="12">
        <f>VLOOKUP(C5588,[3]May!$C:$Z,24,FALSE)</f>
        <v>2019</v>
      </c>
    </row>
    <row r="5589" spans="1:15" x14ac:dyDescent="0.25">
      <c r="A5589" t="s">
        <v>1245</v>
      </c>
      <c r="C5589" t="s">
        <v>1266</v>
      </c>
      <c r="E5589">
        <v>6</v>
      </c>
      <c r="F5589" t="s">
        <v>1250</v>
      </c>
      <c r="J5589" t="s">
        <v>23</v>
      </c>
      <c r="K5589">
        <v>1</v>
      </c>
      <c r="L5589">
        <v>10.85</v>
      </c>
      <c r="M5589">
        <v>8.5000000000000006E-3</v>
      </c>
      <c r="O5589" s="12">
        <f>VLOOKUP(C5589,[3]May!$C:$Z,24,FALSE)</f>
        <v>2019</v>
      </c>
    </row>
    <row r="5590" spans="1:15" x14ac:dyDescent="0.25">
      <c r="A5590" t="s">
        <v>1245</v>
      </c>
      <c r="C5590" t="s">
        <v>1266</v>
      </c>
      <c r="E5590">
        <v>2</v>
      </c>
      <c r="F5590" t="s">
        <v>1247</v>
      </c>
      <c r="J5590" t="s">
        <v>23</v>
      </c>
      <c r="K5590">
        <v>4</v>
      </c>
      <c r="L5590">
        <v>260.52</v>
      </c>
      <c r="M5590">
        <v>0.20399999999999999</v>
      </c>
      <c r="O5590" s="12">
        <f>VLOOKUP(C5590,[3]May!$C:$Z,24,FALSE)</f>
        <v>2019</v>
      </c>
    </row>
    <row r="5591" spans="1:15" x14ac:dyDescent="0.25">
      <c r="A5591" t="s">
        <v>1245</v>
      </c>
      <c r="C5591" t="s">
        <v>1266</v>
      </c>
      <c r="E5591">
        <v>2</v>
      </c>
      <c r="F5591" t="s">
        <v>1247</v>
      </c>
      <c r="J5591" t="s">
        <v>23</v>
      </c>
      <c r="K5591">
        <v>4</v>
      </c>
      <c r="L5591">
        <v>20.440000000000001</v>
      </c>
      <c r="M5591">
        <v>1.6E-2</v>
      </c>
      <c r="O5591" s="12">
        <f>VLOOKUP(C5591,[3]May!$C:$Z,24,FALSE)</f>
        <v>2019</v>
      </c>
    </row>
    <row r="5592" spans="1:15" x14ac:dyDescent="0.25">
      <c r="A5592" t="s">
        <v>1245</v>
      </c>
      <c r="C5592" t="s">
        <v>1266</v>
      </c>
      <c r="E5592">
        <v>2</v>
      </c>
      <c r="F5592" t="s">
        <v>1247</v>
      </c>
      <c r="J5592" t="s">
        <v>23</v>
      </c>
      <c r="K5592">
        <v>8</v>
      </c>
      <c r="L5592">
        <v>521.04</v>
      </c>
      <c r="M5592">
        <v>0.40799999999999997</v>
      </c>
      <c r="O5592" s="12">
        <f>VLOOKUP(C5592,[3]May!$C:$Z,24,FALSE)</f>
        <v>2019</v>
      </c>
    </row>
    <row r="5593" spans="1:15" x14ac:dyDescent="0.25">
      <c r="A5593" t="s">
        <v>1245</v>
      </c>
      <c r="C5593" t="s">
        <v>1266</v>
      </c>
      <c r="E5593">
        <v>6</v>
      </c>
      <c r="F5593" t="s">
        <v>1250</v>
      </c>
      <c r="J5593" t="s">
        <v>23</v>
      </c>
      <c r="K5593">
        <v>1</v>
      </c>
      <c r="L5593">
        <v>10.85</v>
      </c>
      <c r="M5593">
        <v>8.5000000000000006E-3</v>
      </c>
      <c r="O5593" s="12">
        <f>VLOOKUP(C5593,[3]May!$C:$Z,24,FALSE)</f>
        <v>2019</v>
      </c>
    </row>
    <row r="5594" spans="1:15" x14ac:dyDescent="0.25">
      <c r="A5594" t="s">
        <v>1245</v>
      </c>
      <c r="C5594" t="s">
        <v>1266</v>
      </c>
      <c r="E5594">
        <v>2</v>
      </c>
      <c r="F5594" t="s">
        <v>1247</v>
      </c>
      <c r="J5594" t="s">
        <v>23</v>
      </c>
      <c r="K5594">
        <v>6</v>
      </c>
      <c r="L5594">
        <v>390.78</v>
      </c>
      <c r="M5594">
        <v>0.30599999999999999</v>
      </c>
      <c r="O5594" s="12">
        <f>VLOOKUP(C5594,[3]May!$C:$Z,24,FALSE)</f>
        <v>2019</v>
      </c>
    </row>
    <row r="5595" spans="1:15" x14ac:dyDescent="0.25">
      <c r="A5595" t="s">
        <v>1245</v>
      </c>
      <c r="C5595" t="s">
        <v>1266</v>
      </c>
      <c r="E5595">
        <v>2</v>
      </c>
      <c r="F5595" t="s">
        <v>1247</v>
      </c>
      <c r="J5595" t="s">
        <v>23</v>
      </c>
      <c r="K5595">
        <v>1</v>
      </c>
      <c r="L5595">
        <v>5.1100000000000003</v>
      </c>
      <c r="M5595">
        <v>4.0000000000000001E-3</v>
      </c>
      <c r="O5595" s="12">
        <f>VLOOKUP(C5595,[3]May!$C:$Z,24,FALSE)</f>
        <v>2019</v>
      </c>
    </row>
    <row r="5596" spans="1:15" x14ac:dyDescent="0.25">
      <c r="A5596" t="s">
        <v>1245</v>
      </c>
      <c r="C5596" t="s">
        <v>1266</v>
      </c>
      <c r="E5596">
        <v>6</v>
      </c>
      <c r="F5596" t="s">
        <v>1250</v>
      </c>
      <c r="J5596" t="s">
        <v>23</v>
      </c>
      <c r="K5596">
        <v>1</v>
      </c>
      <c r="L5596">
        <v>10.85</v>
      </c>
      <c r="M5596">
        <v>8.5000000000000006E-3</v>
      </c>
      <c r="O5596" s="12">
        <f>VLOOKUP(C5596,[3]May!$C:$Z,24,FALSE)</f>
        <v>2019</v>
      </c>
    </row>
    <row r="5597" spans="1:15" x14ac:dyDescent="0.25">
      <c r="A5597" t="s">
        <v>1245</v>
      </c>
      <c r="C5597" t="s">
        <v>1266</v>
      </c>
      <c r="E5597">
        <v>2</v>
      </c>
      <c r="F5597" t="s">
        <v>1247</v>
      </c>
      <c r="J5597" t="s">
        <v>23</v>
      </c>
      <c r="K5597">
        <v>2</v>
      </c>
      <c r="L5597">
        <v>130.26</v>
      </c>
      <c r="M5597">
        <v>0.10199999999999999</v>
      </c>
      <c r="O5597" s="12">
        <f>VLOOKUP(C5597,[3]May!$C:$Z,24,FALSE)</f>
        <v>2019</v>
      </c>
    </row>
    <row r="5598" spans="1:15" x14ac:dyDescent="0.25">
      <c r="A5598" t="s">
        <v>1245</v>
      </c>
      <c r="C5598" t="s">
        <v>1266</v>
      </c>
      <c r="E5598">
        <v>2</v>
      </c>
      <c r="F5598" t="s">
        <v>1247</v>
      </c>
      <c r="J5598" t="s">
        <v>23</v>
      </c>
      <c r="K5598">
        <v>5</v>
      </c>
      <c r="L5598">
        <v>25.55</v>
      </c>
      <c r="M5598">
        <v>0.02</v>
      </c>
      <c r="O5598" s="12">
        <f>VLOOKUP(C5598,[3]May!$C:$Z,24,FALSE)</f>
        <v>2019</v>
      </c>
    </row>
    <row r="5599" spans="1:15" x14ac:dyDescent="0.25">
      <c r="A5599" t="s">
        <v>1245</v>
      </c>
      <c r="C5599" t="s">
        <v>1266</v>
      </c>
      <c r="E5599">
        <v>2</v>
      </c>
      <c r="F5599" t="s">
        <v>1247</v>
      </c>
      <c r="J5599" t="s">
        <v>23</v>
      </c>
      <c r="K5599">
        <v>5</v>
      </c>
      <c r="L5599">
        <v>325.64999999999998</v>
      </c>
      <c r="M5599">
        <v>0.255</v>
      </c>
      <c r="O5599" s="12">
        <f>VLOOKUP(C5599,[3]May!$C:$Z,24,FALSE)</f>
        <v>2019</v>
      </c>
    </row>
    <row r="5600" spans="1:15" x14ac:dyDescent="0.25">
      <c r="A5600" t="s">
        <v>1245</v>
      </c>
      <c r="C5600" t="s">
        <v>1266</v>
      </c>
      <c r="E5600">
        <v>2</v>
      </c>
      <c r="F5600" t="s">
        <v>1247</v>
      </c>
      <c r="J5600" t="s">
        <v>23</v>
      </c>
      <c r="K5600">
        <v>2</v>
      </c>
      <c r="L5600">
        <v>10.220000000000001</v>
      </c>
      <c r="M5600">
        <v>8.0000000000000002E-3</v>
      </c>
      <c r="O5600" s="12">
        <f>VLOOKUP(C5600,[3]May!$C:$Z,24,FALSE)</f>
        <v>2019</v>
      </c>
    </row>
    <row r="5601" spans="1:15" x14ac:dyDescent="0.25">
      <c r="A5601" t="s">
        <v>1245</v>
      </c>
      <c r="C5601" t="s">
        <v>1266</v>
      </c>
      <c r="E5601">
        <v>6</v>
      </c>
      <c r="F5601" t="s">
        <v>1250</v>
      </c>
      <c r="J5601" t="s">
        <v>23</v>
      </c>
      <c r="K5601">
        <v>1</v>
      </c>
      <c r="L5601">
        <v>10.85</v>
      </c>
      <c r="M5601">
        <v>8.5000000000000006E-3</v>
      </c>
      <c r="O5601" s="12">
        <f>VLOOKUP(C5601,[3]May!$C:$Z,24,FALSE)</f>
        <v>2019</v>
      </c>
    </row>
    <row r="5602" spans="1:15" x14ac:dyDescent="0.25">
      <c r="A5602" t="s">
        <v>1245</v>
      </c>
      <c r="C5602" t="s">
        <v>1266</v>
      </c>
      <c r="E5602">
        <v>2</v>
      </c>
      <c r="F5602" t="s">
        <v>1247</v>
      </c>
      <c r="J5602" t="s">
        <v>23</v>
      </c>
      <c r="K5602">
        <v>3</v>
      </c>
      <c r="L5602">
        <v>195.39</v>
      </c>
      <c r="M5602">
        <v>0.153</v>
      </c>
      <c r="O5602" s="12">
        <f>VLOOKUP(C5602,[3]May!$C:$Z,24,FALSE)</f>
        <v>2019</v>
      </c>
    </row>
    <row r="5603" spans="1:15" x14ac:dyDescent="0.25">
      <c r="A5603" t="s">
        <v>1245</v>
      </c>
      <c r="C5603" t="s">
        <v>1266</v>
      </c>
      <c r="E5603">
        <v>2</v>
      </c>
      <c r="F5603" t="s">
        <v>1247</v>
      </c>
      <c r="J5603" t="s">
        <v>23</v>
      </c>
      <c r="K5603">
        <v>3</v>
      </c>
      <c r="L5603">
        <v>195.39</v>
      </c>
      <c r="M5603">
        <v>0.153</v>
      </c>
      <c r="O5603" s="12">
        <f>VLOOKUP(C5603,[3]May!$C:$Z,24,FALSE)</f>
        <v>2019</v>
      </c>
    </row>
    <row r="5604" spans="1:15" x14ac:dyDescent="0.25">
      <c r="A5604" t="s">
        <v>1245</v>
      </c>
      <c r="C5604" t="s">
        <v>1266</v>
      </c>
      <c r="E5604">
        <v>2</v>
      </c>
      <c r="F5604" t="s">
        <v>1247</v>
      </c>
      <c r="J5604" t="s">
        <v>23</v>
      </c>
      <c r="K5604">
        <v>1</v>
      </c>
      <c r="L5604">
        <v>5.1100000000000003</v>
      </c>
      <c r="M5604">
        <v>4.0000000000000001E-3</v>
      </c>
      <c r="O5604" s="12">
        <f>VLOOKUP(C5604,[3]May!$C:$Z,24,FALSE)</f>
        <v>2019</v>
      </c>
    </row>
    <row r="5605" spans="1:15" x14ac:dyDescent="0.25">
      <c r="A5605" t="s">
        <v>1245</v>
      </c>
      <c r="C5605" t="s">
        <v>1266</v>
      </c>
      <c r="E5605">
        <v>6</v>
      </c>
      <c r="F5605" t="s">
        <v>1250</v>
      </c>
      <c r="J5605" t="s">
        <v>23</v>
      </c>
      <c r="K5605">
        <v>1</v>
      </c>
      <c r="L5605">
        <v>10.85</v>
      </c>
      <c r="M5605">
        <v>8.5000000000000006E-3</v>
      </c>
      <c r="O5605" s="12">
        <f>VLOOKUP(C5605,[3]May!$C:$Z,24,FALSE)</f>
        <v>2019</v>
      </c>
    </row>
    <row r="5606" spans="1:15" x14ac:dyDescent="0.25">
      <c r="A5606" t="s">
        <v>1245</v>
      </c>
      <c r="C5606" t="s">
        <v>1266</v>
      </c>
      <c r="E5606">
        <v>2</v>
      </c>
      <c r="F5606" t="s">
        <v>1247</v>
      </c>
      <c r="J5606" t="s">
        <v>23</v>
      </c>
      <c r="K5606">
        <v>5</v>
      </c>
      <c r="L5606">
        <v>325.64999999999998</v>
      </c>
      <c r="M5606">
        <v>0.255</v>
      </c>
      <c r="O5606" s="12">
        <f>VLOOKUP(C5606,[3]May!$C:$Z,24,FALSE)</f>
        <v>2019</v>
      </c>
    </row>
    <row r="5607" spans="1:15" x14ac:dyDescent="0.25">
      <c r="A5607" t="s">
        <v>1245</v>
      </c>
      <c r="C5607" t="s">
        <v>1266</v>
      </c>
      <c r="E5607">
        <v>2</v>
      </c>
      <c r="F5607" t="s">
        <v>1247</v>
      </c>
      <c r="J5607" t="s">
        <v>23</v>
      </c>
      <c r="K5607">
        <v>1</v>
      </c>
      <c r="L5607">
        <v>5.1100000000000003</v>
      </c>
      <c r="M5607">
        <v>4.0000000000000001E-3</v>
      </c>
      <c r="O5607" s="12">
        <f>VLOOKUP(C5607,[3]May!$C:$Z,24,FALSE)</f>
        <v>2019</v>
      </c>
    </row>
    <row r="5608" spans="1:15" x14ac:dyDescent="0.25">
      <c r="A5608" t="s">
        <v>1245</v>
      </c>
      <c r="C5608" t="s">
        <v>1266</v>
      </c>
      <c r="E5608">
        <v>2</v>
      </c>
      <c r="F5608" t="s">
        <v>1247</v>
      </c>
      <c r="J5608" t="s">
        <v>23</v>
      </c>
      <c r="K5608">
        <v>4</v>
      </c>
      <c r="L5608">
        <v>260.52</v>
      </c>
      <c r="M5608">
        <v>0.20399999999999999</v>
      </c>
      <c r="O5608" s="12">
        <f>VLOOKUP(C5608,[3]May!$C:$Z,24,FALSE)</f>
        <v>2019</v>
      </c>
    </row>
    <row r="5609" spans="1:15" x14ac:dyDescent="0.25">
      <c r="A5609" t="s">
        <v>1245</v>
      </c>
      <c r="C5609" t="s">
        <v>1266</v>
      </c>
      <c r="E5609">
        <v>2</v>
      </c>
      <c r="F5609" t="s">
        <v>1247</v>
      </c>
      <c r="J5609" t="s">
        <v>23</v>
      </c>
      <c r="K5609">
        <v>7</v>
      </c>
      <c r="L5609">
        <v>455.91</v>
      </c>
      <c r="M5609">
        <v>0.35699999999999998</v>
      </c>
      <c r="O5609" s="12">
        <f>VLOOKUP(C5609,[3]May!$C:$Z,24,FALSE)</f>
        <v>2019</v>
      </c>
    </row>
    <row r="5610" spans="1:15" x14ac:dyDescent="0.25">
      <c r="A5610" t="s">
        <v>1245</v>
      </c>
      <c r="C5610" t="s">
        <v>1266</v>
      </c>
      <c r="E5610">
        <v>2</v>
      </c>
      <c r="F5610" t="s">
        <v>1247</v>
      </c>
      <c r="J5610" t="s">
        <v>23</v>
      </c>
      <c r="K5610">
        <v>1</v>
      </c>
      <c r="L5610">
        <v>5.1100000000000003</v>
      </c>
      <c r="M5610">
        <v>4.0000000000000001E-3</v>
      </c>
      <c r="O5610" s="12">
        <f>VLOOKUP(C5610,[3]May!$C:$Z,24,FALSE)</f>
        <v>2019</v>
      </c>
    </row>
    <row r="5611" spans="1:15" x14ac:dyDescent="0.25">
      <c r="A5611" t="s">
        <v>1245</v>
      </c>
      <c r="C5611" t="s">
        <v>1266</v>
      </c>
      <c r="E5611">
        <v>2</v>
      </c>
      <c r="F5611" t="s">
        <v>1247</v>
      </c>
      <c r="J5611" t="s">
        <v>23</v>
      </c>
      <c r="K5611">
        <v>4</v>
      </c>
      <c r="L5611">
        <v>260.52</v>
      </c>
      <c r="M5611">
        <v>0.20399999999999999</v>
      </c>
      <c r="O5611" s="12">
        <f>VLOOKUP(C5611,[3]May!$C:$Z,24,FALSE)</f>
        <v>2019</v>
      </c>
    </row>
    <row r="5612" spans="1:15" x14ac:dyDescent="0.25">
      <c r="A5612" t="s">
        <v>1245</v>
      </c>
      <c r="C5612" t="s">
        <v>1266</v>
      </c>
      <c r="E5612">
        <v>2</v>
      </c>
      <c r="F5612" t="s">
        <v>1247</v>
      </c>
      <c r="J5612" t="s">
        <v>23</v>
      </c>
      <c r="K5612">
        <v>1</v>
      </c>
      <c r="L5612">
        <v>5.1100000000000003</v>
      </c>
      <c r="M5612">
        <v>4.0000000000000001E-3</v>
      </c>
      <c r="O5612" s="12">
        <f>VLOOKUP(C5612,[3]May!$C:$Z,24,FALSE)</f>
        <v>2019</v>
      </c>
    </row>
    <row r="5613" spans="1:15" x14ac:dyDescent="0.25">
      <c r="A5613" t="s">
        <v>1245</v>
      </c>
      <c r="C5613" t="s">
        <v>1266</v>
      </c>
      <c r="E5613">
        <v>2</v>
      </c>
      <c r="F5613" t="s">
        <v>1247</v>
      </c>
      <c r="J5613" t="s">
        <v>23</v>
      </c>
      <c r="K5613">
        <v>8</v>
      </c>
      <c r="L5613">
        <v>521.04</v>
      </c>
      <c r="M5613">
        <v>0.40799999999999997</v>
      </c>
      <c r="O5613" s="12">
        <f>VLOOKUP(C5613,[3]May!$C:$Z,24,FALSE)</f>
        <v>2019</v>
      </c>
    </row>
    <row r="5614" spans="1:15" x14ac:dyDescent="0.25">
      <c r="A5614" t="s">
        <v>1245</v>
      </c>
      <c r="C5614" t="s">
        <v>1266</v>
      </c>
      <c r="E5614">
        <v>2</v>
      </c>
      <c r="F5614" t="s">
        <v>1247</v>
      </c>
      <c r="J5614" t="s">
        <v>23</v>
      </c>
      <c r="K5614">
        <v>5</v>
      </c>
      <c r="L5614">
        <v>325.64999999999998</v>
      </c>
      <c r="M5614">
        <v>0.255</v>
      </c>
      <c r="O5614" s="12">
        <f>VLOOKUP(C5614,[3]May!$C:$Z,24,FALSE)</f>
        <v>2019</v>
      </c>
    </row>
    <row r="5615" spans="1:15" x14ac:dyDescent="0.25">
      <c r="A5615" t="s">
        <v>1245</v>
      </c>
      <c r="C5615" t="s">
        <v>1266</v>
      </c>
      <c r="E5615">
        <v>2</v>
      </c>
      <c r="F5615" t="s">
        <v>1247</v>
      </c>
      <c r="J5615" t="s">
        <v>23</v>
      </c>
      <c r="K5615">
        <v>2</v>
      </c>
      <c r="L5615">
        <v>10.220000000000001</v>
      </c>
      <c r="M5615">
        <v>8.0000000000000002E-3</v>
      </c>
      <c r="O5615" s="12">
        <f>VLOOKUP(C5615,[3]May!$C:$Z,24,FALSE)</f>
        <v>2019</v>
      </c>
    </row>
    <row r="5616" spans="1:15" x14ac:dyDescent="0.25">
      <c r="A5616" t="s">
        <v>1245</v>
      </c>
      <c r="C5616" t="s">
        <v>1266</v>
      </c>
      <c r="E5616">
        <v>2</v>
      </c>
      <c r="F5616" t="s">
        <v>1247</v>
      </c>
      <c r="J5616" t="s">
        <v>23</v>
      </c>
      <c r="K5616">
        <v>8</v>
      </c>
      <c r="L5616">
        <v>521.04</v>
      </c>
      <c r="M5616">
        <v>0.40799999999999997</v>
      </c>
      <c r="O5616" s="12">
        <f>VLOOKUP(C5616,[3]May!$C:$Z,24,FALSE)</f>
        <v>2019</v>
      </c>
    </row>
    <row r="5617" spans="1:15" x14ac:dyDescent="0.25">
      <c r="A5617" t="s">
        <v>1245</v>
      </c>
      <c r="C5617" t="s">
        <v>1266</v>
      </c>
      <c r="E5617">
        <v>2</v>
      </c>
      <c r="F5617" t="s">
        <v>1247</v>
      </c>
      <c r="J5617" t="s">
        <v>23</v>
      </c>
      <c r="K5617">
        <v>8</v>
      </c>
      <c r="L5617">
        <v>40.880000000000003</v>
      </c>
      <c r="M5617">
        <v>3.2000000000000001E-2</v>
      </c>
      <c r="O5617" s="12">
        <f>VLOOKUP(C5617,[3]May!$C:$Z,24,FALSE)</f>
        <v>2019</v>
      </c>
    </row>
    <row r="5618" spans="1:15" x14ac:dyDescent="0.25">
      <c r="A5618" t="s">
        <v>1245</v>
      </c>
      <c r="C5618" t="s">
        <v>1266</v>
      </c>
      <c r="E5618">
        <v>2</v>
      </c>
      <c r="F5618" t="s">
        <v>1247</v>
      </c>
      <c r="J5618" t="s">
        <v>23</v>
      </c>
      <c r="K5618">
        <v>3</v>
      </c>
      <c r="L5618">
        <v>195.39</v>
      </c>
      <c r="M5618">
        <v>0.153</v>
      </c>
      <c r="O5618" s="12">
        <f>VLOOKUP(C5618,[3]May!$C:$Z,24,FALSE)</f>
        <v>2019</v>
      </c>
    </row>
    <row r="5619" spans="1:15" x14ac:dyDescent="0.25">
      <c r="A5619" t="s">
        <v>1245</v>
      </c>
      <c r="C5619" t="s">
        <v>1266</v>
      </c>
      <c r="E5619">
        <v>2</v>
      </c>
      <c r="F5619" t="s">
        <v>1247</v>
      </c>
      <c r="J5619" t="s">
        <v>23</v>
      </c>
      <c r="K5619">
        <v>2</v>
      </c>
      <c r="L5619">
        <v>10.220000000000001</v>
      </c>
      <c r="M5619">
        <v>8.0000000000000002E-3</v>
      </c>
      <c r="O5619" s="12">
        <f>VLOOKUP(C5619,[3]May!$C:$Z,24,FALSE)</f>
        <v>2019</v>
      </c>
    </row>
    <row r="5620" spans="1:15" x14ac:dyDescent="0.25">
      <c r="A5620" t="s">
        <v>1245</v>
      </c>
      <c r="C5620" t="s">
        <v>1266</v>
      </c>
      <c r="E5620">
        <v>2</v>
      </c>
      <c r="F5620" t="s">
        <v>1247</v>
      </c>
      <c r="J5620" t="s">
        <v>23</v>
      </c>
      <c r="K5620">
        <v>4</v>
      </c>
      <c r="L5620">
        <v>260.52</v>
      </c>
      <c r="M5620">
        <v>0.20399999999999999</v>
      </c>
      <c r="O5620" s="12">
        <f>VLOOKUP(C5620,[3]May!$C:$Z,24,FALSE)</f>
        <v>2019</v>
      </c>
    </row>
    <row r="5621" spans="1:15" x14ac:dyDescent="0.25">
      <c r="A5621" t="s">
        <v>1245</v>
      </c>
      <c r="C5621" t="s">
        <v>1266</v>
      </c>
      <c r="E5621">
        <v>2</v>
      </c>
      <c r="F5621" t="s">
        <v>1247</v>
      </c>
      <c r="J5621" t="s">
        <v>23</v>
      </c>
      <c r="K5621">
        <v>4</v>
      </c>
      <c r="L5621">
        <v>20.440000000000001</v>
      </c>
      <c r="M5621">
        <v>1.6E-2</v>
      </c>
      <c r="O5621" s="12">
        <f>VLOOKUP(C5621,[3]May!$C:$Z,24,FALSE)</f>
        <v>2019</v>
      </c>
    </row>
    <row r="5622" spans="1:15" x14ac:dyDescent="0.25">
      <c r="A5622" t="s">
        <v>1245</v>
      </c>
      <c r="C5622" t="s">
        <v>1266</v>
      </c>
      <c r="E5622">
        <v>2</v>
      </c>
      <c r="F5622" t="s">
        <v>1247</v>
      </c>
      <c r="J5622" t="s">
        <v>23</v>
      </c>
      <c r="K5622">
        <v>2</v>
      </c>
      <c r="L5622">
        <v>10.220000000000001</v>
      </c>
      <c r="M5622">
        <v>8.0000000000000002E-3</v>
      </c>
      <c r="O5622" s="12">
        <f>VLOOKUP(C5622,[3]May!$C:$Z,24,FALSE)</f>
        <v>2019</v>
      </c>
    </row>
    <row r="5623" spans="1:15" x14ac:dyDescent="0.25">
      <c r="A5623" t="s">
        <v>1245</v>
      </c>
      <c r="C5623" t="s">
        <v>1266</v>
      </c>
      <c r="E5623">
        <v>2</v>
      </c>
      <c r="F5623" t="s">
        <v>1247</v>
      </c>
      <c r="J5623" t="s">
        <v>23</v>
      </c>
      <c r="K5623">
        <v>3</v>
      </c>
      <c r="L5623">
        <v>195.39</v>
      </c>
      <c r="M5623">
        <v>0.153</v>
      </c>
      <c r="O5623" s="12">
        <f>VLOOKUP(C5623,[3]May!$C:$Z,24,FALSE)</f>
        <v>2019</v>
      </c>
    </row>
    <row r="5624" spans="1:15" x14ac:dyDescent="0.25">
      <c r="A5624" t="s">
        <v>1245</v>
      </c>
      <c r="C5624" t="s">
        <v>1266</v>
      </c>
      <c r="E5624">
        <v>2</v>
      </c>
      <c r="F5624" t="s">
        <v>1247</v>
      </c>
      <c r="J5624" t="s">
        <v>23</v>
      </c>
      <c r="K5624">
        <v>6</v>
      </c>
      <c r="L5624">
        <v>30.66</v>
      </c>
      <c r="M5624">
        <v>2.4E-2</v>
      </c>
      <c r="O5624" s="12">
        <f>VLOOKUP(C5624,[3]May!$C:$Z,24,FALSE)</f>
        <v>2019</v>
      </c>
    </row>
    <row r="5625" spans="1:15" x14ac:dyDescent="0.25">
      <c r="A5625" t="s">
        <v>1245</v>
      </c>
      <c r="C5625" t="s">
        <v>1266</v>
      </c>
      <c r="E5625">
        <v>2</v>
      </c>
      <c r="F5625" t="s">
        <v>1247</v>
      </c>
      <c r="J5625" t="s">
        <v>23</v>
      </c>
      <c r="K5625">
        <v>3</v>
      </c>
      <c r="L5625">
        <v>195.39</v>
      </c>
      <c r="M5625">
        <v>0.153</v>
      </c>
      <c r="O5625" s="12">
        <f>VLOOKUP(C5625,[3]May!$C:$Z,24,FALSE)</f>
        <v>2019</v>
      </c>
    </row>
    <row r="5626" spans="1:15" x14ac:dyDescent="0.25">
      <c r="A5626" t="s">
        <v>1245</v>
      </c>
      <c r="C5626" t="s">
        <v>1266</v>
      </c>
      <c r="E5626">
        <v>2</v>
      </c>
      <c r="F5626" t="s">
        <v>1247</v>
      </c>
      <c r="J5626" t="s">
        <v>23</v>
      </c>
      <c r="K5626">
        <v>3</v>
      </c>
      <c r="L5626">
        <v>15.33</v>
      </c>
      <c r="M5626">
        <v>1.2E-2</v>
      </c>
      <c r="O5626" s="12">
        <f>VLOOKUP(C5626,[3]May!$C:$Z,24,FALSE)</f>
        <v>2019</v>
      </c>
    </row>
    <row r="5627" spans="1:15" x14ac:dyDescent="0.25">
      <c r="A5627" t="s">
        <v>1245</v>
      </c>
      <c r="C5627" t="s">
        <v>1266</v>
      </c>
      <c r="E5627">
        <v>2</v>
      </c>
      <c r="F5627" t="s">
        <v>1247</v>
      </c>
      <c r="J5627" t="s">
        <v>23</v>
      </c>
      <c r="K5627">
        <v>4</v>
      </c>
      <c r="L5627">
        <v>20.440000000000001</v>
      </c>
      <c r="M5627">
        <v>1.6E-2</v>
      </c>
      <c r="O5627" s="12">
        <f>VLOOKUP(C5627,[3]May!$C:$Z,24,FALSE)</f>
        <v>2019</v>
      </c>
    </row>
    <row r="5628" spans="1:15" x14ac:dyDescent="0.25">
      <c r="A5628" t="s">
        <v>1245</v>
      </c>
      <c r="C5628" t="s">
        <v>1266</v>
      </c>
      <c r="E5628">
        <v>2</v>
      </c>
      <c r="F5628" t="s">
        <v>1247</v>
      </c>
      <c r="J5628" t="s">
        <v>23</v>
      </c>
      <c r="K5628">
        <v>4</v>
      </c>
      <c r="L5628">
        <v>260.52</v>
      </c>
      <c r="M5628">
        <v>0.20399999999999999</v>
      </c>
      <c r="O5628" s="12">
        <f>VLOOKUP(C5628,[3]May!$C:$Z,24,FALSE)</f>
        <v>2019</v>
      </c>
    </row>
    <row r="5629" spans="1:15" x14ac:dyDescent="0.25">
      <c r="A5629" t="s">
        <v>1245</v>
      </c>
      <c r="C5629" t="s">
        <v>1266</v>
      </c>
      <c r="E5629">
        <v>2</v>
      </c>
      <c r="F5629" t="s">
        <v>1247</v>
      </c>
      <c r="J5629" t="s">
        <v>23</v>
      </c>
      <c r="K5629">
        <v>2</v>
      </c>
      <c r="L5629">
        <v>130.26</v>
      </c>
      <c r="M5629">
        <v>0.10199999999999999</v>
      </c>
      <c r="O5629" s="12">
        <f>VLOOKUP(C5629,[3]May!$C:$Z,24,FALSE)</f>
        <v>2019</v>
      </c>
    </row>
    <row r="5630" spans="1:15" x14ac:dyDescent="0.25">
      <c r="A5630" t="s">
        <v>1245</v>
      </c>
      <c r="C5630" t="s">
        <v>1266</v>
      </c>
      <c r="E5630">
        <v>2</v>
      </c>
      <c r="F5630" t="s">
        <v>1247</v>
      </c>
      <c r="J5630" t="s">
        <v>23</v>
      </c>
      <c r="K5630">
        <v>5</v>
      </c>
      <c r="L5630">
        <v>25.55</v>
      </c>
      <c r="M5630">
        <v>0.02</v>
      </c>
      <c r="O5630" s="12">
        <f>VLOOKUP(C5630,[3]May!$C:$Z,24,FALSE)</f>
        <v>2019</v>
      </c>
    </row>
    <row r="5631" spans="1:15" x14ac:dyDescent="0.25">
      <c r="A5631" t="s">
        <v>1245</v>
      </c>
      <c r="C5631" t="s">
        <v>1266</v>
      </c>
      <c r="E5631">
        <v>2</v>
      </c>
      <c r="F5631" t="s">
        <v>1247</v>
      </c>
      <c r="J5631" t="s">
        <v>23</v>
      </c>
      <c r="K5631">
        <v>3</v>
      </c>
      <c r="L5631">
        <v>195.39</v>
      </c>
      <c r="M5631">
        <v>0.153</v>
      </c>
      <c r="O5631" s="12">
        <f>VLOOKUP(C5631,[3]May!$C:$Z,24,FALSE)</f>
        <v>2019</v>
      </c>
    </row>
    <row r="5632" spans="1:15" x14ac:dyDescent="0.25">
      <c r="A5632" t="s">
        <v>1245</v>
      </c>
      <c r="C5632" t="s">
        <v>1266</v>
      </c>
      <c r="E5632">
        <v>2</v>
      </c>
      <c r="F5632" t="s">
        <v>1247</v>
      </c>
      <c r="J5632" t="s">
        <v>23</v>
      </c>
      <c r="K5632">
        <v>3</v>
      </c>
      <c r="L5632">
        <v>15.33</v>
      </c>
      <c r="M5632">
        <v>1.2E-2</v>
      </c>
      <c r="O5632" s="12">
        <f>VLOOKUP(C5632,[3]May!$C:$Z,24,FALSE)</f>
        <v>2019</v>
      </c>
    </row>
    <row r="5633" spans="1:15" x14ac:dyDescent="0.25">
      <c r="A5633" t="s">
        <v>1245</v>
      </c>
      <c r="C5633" t="s">
        <v>1266</v>
      </c>
      <c r="E5633">
        <v>2</v>
      </c>
      <c r="F5633" t="s">
        <v>1247</v>
      </c>
      <c r="J5633" t="s">
        <v>23</v>
      </c>
      <c r="K5633">
        <v>3</v>
      </c>
      <c r="L5633">
        <v>15.33</v>
      </c>
      <c r="M5633">
        <v>1.2E-2</v>
      </c>
      <c r="O5633" s="12">
        <f>VLOOKUP(C5633,[3]May!$C:$Z,24,FALSE)</f>
        <v>2019</v>
      </c>
    </row>
    <row r="5634" spans="1:15" x14ac:dyDescent="0.25">
      <c r="A5634" t="s">
        <v>1245</v>
      </c>
      <c r="C5634" t="s">
        <v>1266</v>
      </c>
      <c r="E5634">
        <v>2</v>
      </c>
      <c r="F5634" t="s">
        <v>1247</v>
      </c>
      <c r="J5634" t="s">
        <v>23</v>
      </c>
      <c r="K5634">
        <v>2</v>
      </c>
      <c r="L5634">
        <v>130.26</v>
      </c>
      <c r="M5634">
        <v>0.10199999999999999</v>
      </c>
      <c r="O5634" s="12">
        <f>VLOOKUP(C5634,[3]May!$C:$Z,24,FALSE)</f>
        <v>2019</v>
      </c>
    </row>
    <row r="5635" spans="1:15" x14ac:dyDescent="0.25">
      <c r="A5635" t="s">
        <v>1245</v>
      </c>
      <c r="C5635" t="s">
        <v>1266</v>
      </c>
      <c r="E5635">
        <v>2</v>
      </c>
      <c r="F5635" t="s">
        <v>1247</v>
      </c>
      <c r="J5635" t="s">
        <v>23</v>
      </c>
      <c r="K5635">
        <v>3</v>
      </c>
      <c r="L5635">
        <v>195.39</v>
      </c>
      <c r="M5635">
        <v>0.153</v>
      </c>
      <c r="O5635" s="12">
        <f>VLOOKUP(C5635,[3]May!$C:$Z,24,FALSE)</f>
        <v>2019</v>
      </c>
    </row>
    <row r="5636" spans="1:15" x14ac:dyDescent="0.25">
      <c r="A5636" t="s">
        <v>1245</v>
      </c>
      <c r="C5636" t="s">
        <v>1266</v>
      </c>
      <c r="E5636">
        <v>2</v>
      </c>
      <c r="F5636" t="s">
        <v>1247</v>
      </c>
      <c r="J5636" t="s">
        <v>23</v>
      </c>
      <c r="K5636">
        <v>3</v>
      </c>
      <c r="L5636">
        <v>15.33</v>
      </c>
      <c r="M5636">
        <v>1.2E-2</v>
      </c>
      <c r="O5636" s="12">
        <f>VLOOKUP(C5636,[3]May!$C:$Z,24,FALSE)</f>
        <v>2019</v>
      </c>
    </row>
    <row r="5637" spans="1:15" x14ac:dyDescent="0.25">
      <c r="A5637" t="s">
        <v>1245</v>
      </c>
      <c r="C5637" t="s">
        <v>1266</v>
      </c>
      <c r="E5637">
        <v>2</v>
      </c>
      <c r="F5637" t="s">
        <v>1247</v>
      </c>
      <c r="J5637" t="s">
        <v>23</v>
      </c>
      <c r="K5637">
        <v>4</v>
      </c>
      <c r="L5637">
        <v>260.52</v>
      </c>
      <c r="M5637">
        <v>0.20399999999999999</v>
      </c>
      <c r="O5637" s="12">
        <f>VLOOKUP(C5637,[3]May!$C:$Z,24,FALSE)</f>
        <v>2019</v>
      </c>
    </row>
    <row r="5638" spans="1:15" x14ac:dyDescent="0.25">
      <c r="A5638" t="s">
        <v>1245</v>
      </c>
      <c r="C5638" t="s">
        <v>1266</v>
      </c>
      <c r="E5638">
        <v>2</v>
      </c>
      <c r="F5638" t="s">
        <v>1247</v>
      </c>
      <c r="J5638" t="s">
        <v>23</v>
      </c>
      <c r="K5638">
        <v>1</v>
      </c>
      <c r="L5638">
        <v>5.1100000000000003</v>
      </c>
      <c r="M5638">
        <v>4.0000000000000001E-3</v>
      </c>
      <c r="O5638" s="12">
        <f>VLOOKUP(C5638,[3]May!$C:$Z,24,FALSE)</f>
        <v>2019</v>
      </c>
    </row>
    <row r="5639" spans="1:15" x14ac:dyDescent="0.25">
      <c r="A5639" t="s">
        <v>1245</v>
      </c>
      <c r="C5639" t="s">
        <v>1266</v>
      </c>
      <c r="E5639">
        <v>2</v>
      </c>
      <c r="F5639" t="s">
        <v>1247</v>
      </c>
      <c r="J5639" t="s">
        <v>23</v>
      </c>
      <c r="K5639">
        <v>6</v>
      </c>
      <c r="L5639">
        <v>390.78</v>
      </c>
      <c r="M5639">
        <v>0.30599999999999999</v>
      </c>
      <c r="O5639" s="12">
        <f>VLOOKUP(C5639,[3]May!$C:$Z,24,FALSE)</f>
        <v>2019</v>
      </c>
    </row>
    <row r="5640" spans="1:15" x14ac:dyDescent="0.25">
      <c r="A5640" t="s">
        <v>1245</v>
      </c>
      <c r="C5640" t="s">
        <v>1266</v>
      </c>
      <c r="E5640">
        <v>2</v>
      </c>
      <c r="F5640" t="s">
        <v>1247</v>
      </c>
      <c r="J5640" t="s">
        <v>23</v>
      </c>
      <c r="K5640">
        <v>3</v>
      </c>
      <c r="L5640">
        <v>15.33</v>
      </c>
      <c r="M5640">
        <v>1.2E-2</v>
      </c>
      <c r="O5640" s="12">
        <f>VLOOKUP(C5640,[3]May!$C:$Z,24,FALSE)</f>
        <v>2019</v>
      </c>
    </row>
    <row r="5641" spans="1:15" x14ac:dyDescent="0.25">
      <c r="A5641" t="s">
        <v>1245</v>
      </c>
      <c r="C5641" t="s">
        <v>1266</v>
      </c>
      <c r="E5641">
        <v>2</v>
      </c>
      <c r="F5641" t="s">
        <v>1247</v>
      </c>
      <c r="J5641" t="s">
        <v>23</v>
      </c>
      <c r="K5641">
        <v>3</v>
      </c>
      <c r="L5641">
        <v>15.33</v>
      </c>
      <c r="M5641">
        <v>1.2E-2</v>
      </c>
      <c r="O5641" s="12">
        <f>VLOOKUP(C5641,[3]May!$C:$Z,24,FALSE)</f>
        <v>2019</v>
      </c>
    </row>
    <row r="5642" spans="1:15" x14ac:dyDescent="0.25">
      <c r="A5642" t="s">
        <v>1245</v>
      </c>
      <c r="C5642" t="s">
        <v>1266</v>
      </c>
      <c r="E5642">
        <v>2</v>
      </c>
      <c r="F5642" t="s">
        <v>1247</v>
      </c>
      <c r="J5642" t="s">
        <v>23</v>
      </c>
      <c r="K5642">
        <v>3</v>
      </c>
      <c r="L5642">
        <v>195.39</v>
      </c>
      <c r="M5642">
        <v>0.153</v>
      </c>
      <c r="O5642" s="12">
        <f>VLOOKUP(C5642,[3]May!$C:$Z,24,FALSE)</f>
        <v>2019</v>
      </c>
    </row>
    <row r="5643" spans="1:15" x14ac:dyDescent="0.25">
      <c r="A5643" t="s">
        <v>1245</v>
      </c>
      <c r="C5643" t="s">
        <v>1266</v>
      </c>
      <c r="E5643">
        <v>9</v>
      </c>
      <c r="F5643" t="s">
        <v>1256</v>
      </c>
      <c r="J5643" t="s">
        <v>23</v>
      </c>
      <c r="K5643">
        <v>1</v>
      </c>
      <c r="L5643">
        <v>39.06</v>
      </c>
      <c r="M5643">
        <v>3.2199999999999999E-2</v>
      </c>
      <c r="O5643" s="12">
        <f>VLOOKUP(C5643,[3]May!$C:$Z,24,FALSE)</f>
        <v>2019</v>
      </c>
    </row>
    <row r="5644" spans="1:15" x14ac:dyDescent="0.25">
      <c r="A5644" t="s">
        <v>1245</v>
      </c>
      <c r="C5644" t="s">
        <v>1266</v>
      </c>
      <c r="E5644">
        <v>2</v>
      </c>
      <c r="F5644" t="s">
        <v>1247</v>
      </c>
      <c r="J5644" t="s">
        <v>23</v>
      </c>
      <c r="K5644">
        <v>5</v>
      </c>
      <c r="L5644">
        <v>325.64999999999998</v>
      </c>
      <c r="M5644">
        <v>0.255</v>
      </c>
      <c r="O5644" s="12">
        <f>VLOOKUP(C5644,[3]May!$C:$Z,24,FALSE)</f>
        <v>2019</v>
      </c>
    </row>
    <row r="5645" spans="1:15" x14ac:dyDescent="0.25">
      <c r="A5645" t="s">
        <v>1245</v>
      </c>
      <c r="C5645" t="s">
        <v>1266</v>
      </c>
      <c r="E5645">
        <v>2</v>
      </c>
      <c r="F5645" t="s">
        <v>1247</v>
      </c>
      <c r="J5645" t="s">
        <v>23</v>
      </c>
      <c r="K5645">
        <v>1</v>
      </c>
      <c r="L5645">
        <v>65.13</v>
      </c>
      <c r="M5645">
        <v>5.0999999999999997E-2</v>
      </c>
      <c r="O5645" s="12">
        <f>VLOOKUP(C5645,[3]May!$C:$Z,24,FALSE)</f>
        <v>2019</v>
      </c>
    </row>
    <row r="5646" spans="1:15" x14ac:dyDescent="0.25">
      <c r="A5646" t="s">
        <v>1245</v>
      </c>
      <c r="C5646" t="s">
        <v>1266</v>
      </c>
      <c r="E5646">
        <v>2</v>
      </c>
      <c r="F5646" t="s">
        <v>1247</v>
      </c>
      <c r="J5646" t="s">
        <v>23</v>
      </c>
      <c r="K5646">
        <v>2</v>
      </c>
      <c r="L5646">
        <v>10.220000000000001</v>
      </c>
      <c r="M5646">
        <v>8.0000000000000002E-3</v>
      </c>
      <c r="O5646" s="12">
        <f>VLOOKUP(C5646,[3]May!$C:$Z,24,FALSE)</f>
        <v>2019</v>
      </c>
    </row>
    <row r="5647" spans="1:15" x14ac:dyDescent="0.25">
      <c r="A5647" t="s">
        <v>1245</v>
      </c>
      <c r="C5647" t="s">
        <v>1266</v>
      </c>
      <c r="E5647">
        <v>8</v>
      </c>
      <c r="F5647" t="s">
        <v>1251</v>
      </c>
      <c r="J5647" t="s">
        <v>23</v>
      </c>
      <c r="K5647">
        <v>5</v>
      </c>
      <c r="L5647">
        <v>275.3</v>
      </c>
      <c r="M5647">
        <v>0.161</v>
      </c>
      <c r="O5647" s="12">
        <f>VLOOKUP(C5647,[3]May!$C:$Z,24,FALSE)</f>
        <v>2019</v>
      </c>
    </row>
    <row r="5648" spans="1:15" x14ac:dyDescent="0.25">
      <c r="A5648" t="s">
        <v>1245</v>
      </c>
      <c r="C5648" t="s">
        <v>1266</v>
      </c>
      <c r="E5648">
        <v>2</v>
      </c>
      <c r="F5648" t="s">
        <v>1247</v>
      </c>
      <c r="J5648" t="s">
        <v>23</v>
      </c>
      <c r="K5648">
        <v>4</v>
      </c>
      <c r="L5648">
        <v>260.52</v>
      </c>
      <c r="M5648">
        <v>0.20399999999999999</v>
      </c>
      <c r="O5648" s="12">
        <f>VLOOKUP(C5648,[3]May!$C:$Z,24,FALSE)</f>
        <v>2019</v>
      </c>
    </row>
    <row r="5649" spans="1:15" x14ac:dyDescent="0.25">
      <c r="A5649" t="s">
        <v>1245</v>
      </c>
      <c r="C5649" t="s">
        <v>1266</v>
      </c>
      <c r="E5649">
        <v>2</v>
      </c>
      <c r="F5649" t="s">
        <v>1247</v>
      </c>
      <c r="J5649" t="s">
        <v>23</v>
      </c>
      <c r="K5649">
        <v>3</v>
      </c>
      <c r="L5649">
        <v>15.33</v>
      </c>
      <c r="M5649">
        <v>1.2E-2</v>
      </c>
      <c r="O5649" s="12">
        <f>VLOOKUP(C5649,[3]May!$C:$Z,24,FALSE)</f>
        <v>2019</v>
      </c>
    </row>
    <row r="5650" spans="1:15" x14ac:dyDescent="0.25">
      <c r="A5650" t="s">
        <v>1245</v>
      </c>
      <c r="C5650" t="s">
        <v>1266</v>
      </c>
      <c r="E5650">
        <v>2</v>
      </c>
      <c r="F5650" t="s">
        <v>1247</v>
      </c>
      <c r="J5650" t="s">
        <v>23</v>
      </c>
      <c r="K5650">
        <v>4</v>
      </c>
      <c r="L5650">
        <v>260.52</v>
      </c>
      <c r="M5650">
        <v>0.20399999999999999</v>
      </c>
      <c r="O5650" s="12">
        <f>VLOOKUP(C5650,[3]May!$C:$Z,24,FALSE)</f>
        <v>2019</v>
      </c>
    </row>
    <row r="5651" spans="1:15" x14ac:dyDescent="0.25">
      <c r="A5651" t="s">
        <v>1245</v>
      </c>
      <c r="C5651" t="s">
        <v>1266</v>
      </c>
      <c r="E5651">
        <v>2</v>
      </c>
      <c r="F5651" t="s">
        <v>1247</v>
      </c>
      <c r="J5651" t="s">
        <v>23</v>
      </c>
      <c r="K5651">
        <v>7</v>
      </c>
      <c r="L5651">
        <v>35.770000000000003</v>
      </c>
      <c r="M5651">
        <v>2.8000000000000001E-2</v>
      </c>
      <c r="O5651" s="12">
        <f>VLOOKUP(C5651,[3]May!$C:$Z,24,FALSE)</f>
        <v>2019</v>
      </c>
    </row>
    <row r="5652" spans="1:15" x14ac:dyDescent="0.25">
      <c r="A5652" t="s">
        <v>1245</v>
      </c>
      <c r="C5652" t="s">
        <v>1266</v>
      </c>
      <c r="E5652">
        <v>2</v>
      </c>
      <c r="F5652" t="s">
        <v>1247</v>
      </c>
      <c r="J5652" t="s">
        <v>23</v>
      </c>
      <c r="K5652">
        <v>1</v>
      </c>
      <c r="L5652">
        <v>65.13</v>
      </c>
      <c r="M5652">
        <v>5.0999999999999997E-2</v>
      </c>
      <c r="O5652" s="12">
        <f>VLOOKUP(C5652,[3]May!$C:$Z,24,FALSE)</f>
        <v>2019</v>
      </c>
    </row>
    <row r="5653" spans="1:15" x14ac:dyDescent="0.25">
      <c r="A5653" t="s">
        <v>1245</v>
      </c>
      <c r="C5653" t="s">
        <v>1266</v>
      </c>
      <c r="E5653">
        <v>2</v>
      </c>
      <c r="F5653" t="s">
        <v>1247</v>
      </c>
      <c r="J5653" t="s">
        <v>23</v>
      </c>
      <c r="K5653">
        <v>6</v>
      </c>
      <c r="L5653">
        <v>390.78</v>
      </c>
      <c r="M5653">
        <v>0.30599999999999999</v>
      </c>
      <c r="O5653" s="12">
        <f>VLOOKUP(C5653,[3]May!$C:$Z,24,FALSE)</f>
        <v>2019</v>
      </c>
    </row>
    <row r="5654" spans="1:15" x14ac:dyDescent="0.25">
      <c r="A5654" t="s">
        <v>1245</v>
      </c>
      <c r="C5654" t="s">
        <v>1266</v>
      </c>
      <c r="E5654">
        <v>2</v>
      </c>
      <c r="F5654" t="s">
        <v>1247</v>
      </c>
      <c r="J5654" t="s">
        <v>23</v>
      </c>
      <c r="K5654">
        <v>2</v>
      </c>
      <c r="L5654">
        <v>10.220000000000001</v>
      </c>
      <c r="M5654">
        <v>8.0000000000000002E-3</v>
      </c>
      <c r="O5654" s="12">
        <f>VLOOKUP(C5654,[3]May!$C:$Z,24,FALSE)</f>
        <v>2019</v>
      </c>
    </row>
    <row r="5655" spans="1:15" x14ac:dyDescent="0.25">
      <c r="A5655" t="s">
        <v>1245</v>
      </c>
      <c r="C5655" t="s">
        <v>1266</v>
      </c>
      <c r="E5655">
        <v>2</v>
      </c>
      <c r="F5655" t="s">
        <v>1247</v>
      </c>
      <c r="J5655" t="s">
        <v>23</v>
      </c>
      <c r="K5655">
        <v>6</v>
      </c>
      <c r="L5655">
        <v>390.78</v>
      </c>
      <c r="M5655">
        <v>0.30599999999999999</v>
      </c>
      <c r="O5655" s="12">
        <f>VLOOKUP(C5655,[3]May!$C:$Z,24,FALSE)</f>
        <v>2019</v>
      </c>
    </row>
    <row r="5656" spans="1:15" x14ac:dyDescent="0.25">
      <c r="A5656" t="s">
        <v>1245</v>
      </c>
      <c r="C5656" t="s">
        <v>1266</v>
      </c>
      <c r="E5656">
        <v>2</v>
      </c>
      <c r="F5656" t="s">
        <v>1247</v>
      </c>
      <c r="J5656" t="s">
        <v>23</v>
      </c>
      <c r="K5656">
        <v>2</v>
      </c>
      <c r="L5656">
        <v>10.220000000000001</v>
      </c>
      <c r="M5656">
        <v>8.0000000000000002E-3</v>
      </c>
      <c r="O5656" s="12">
        <f>VLOOKUP(C5656,[3]May!$C:$Z,24,FALSE)</f>
        <v>2019</v>
      </c>
    </row>
    <row r="5657" spans="1:15" x14ac:dyDescent="0.25">
      <c r="A5657" t="s">
        <v>1245</v>
      </c>
      <c r="C5657" t="s">
        <v>1266</v>
      </c>
      <c r="E5657">
        <v>6</v>
      </c>
      <c r="F5657" t="s">
        <v>1250</v>
      </c>
      <c r="J5657" t="s">
        <v>23</v>
      </c>
      <c r="K5657">
        <v>1</v>
      </c>
      <c r="L5657">
        <v>109.18</v>
      </c>
      <c r="M5657">
        <v>8.5500000000000007E-2</v>
      </c>
      <c r="O5657" s="12">
        <f>VLOOKUP(C5657,[3]May!$C:$Z,24,FALSE)</f>
        <v>2019</v>
      </c>
    </row>
    <row r="5658" spans="1:15" x14ac:dyDescent="0.25">
      <c r="A5658" t="s">
        <v>1245</v>
      </c>
      <c r="C5658" t="s">
        <v>1266</v>
      </c>
      <c r="E5658">
        <v>2</v>
      </c>
      <c r="F5658" t="s">
        <v>1247</v>
      </c>
      <c r="J5658" t="s">
        <v>23</v>
      </c>
      <c r="K5658">
        <v>8</v>
      </c>
      <c r="L5658">
        <v>521.04</v>
      </c>
      <c r="M5658">
        <v>0.40799999999999997</v>
      </c>
      <c r="O5658" s="12">
        <f>VLOOKUP(C5658,[3]May!$C:$Z,24,FALSE)</f>
        <v>2019</v>
      </c>
    </row>
    <row r="5659" spans="1:15" x14ac:dyDescent="0.25">
      <c r="A5659" t="s">
        <v>1245</v>
      </c>
      <c r="C5659" t="s">
        <v>1266</v>
      </c>
      <c r="E5659">
        <v>2</v>
      </c>
      <c r="F5659" t="s">
        <v>1247</v>
      </c>
      <c r="J5659" t="s">
        <v>23</v>
      </c>
      <c r="K5659">
        <v>4</v>
      </c>
      <c r="L5659">
        <v>260.52</v>
      </c>
      <c r="M5659">
        <v>0.20399999999999999</v>
      </c>
      <c r="O5659" s="12">
        <f>VLOOKUP(C5659,[3]May!$C:$Z,24,FALSE)</f>
        <v>2019</v>
      </c>
    </row>
    <row r="5660" spans="1:15" x14ac:dyDescent="0.25">
      <c r="A5660" t="s">
        <v>1245</v>
      </c>
      <c r="C5660" t="s">
        <v>1266</v>
      </c>
      <c r="E5660">
        <v>2</v>
      </c>
      <c r="F5660" t="s">
        <v>1247</v>
      </c>
      <c r="J5660" t="s">
        <v>23</v>
      </c>
      <c r="K5660">
        <v>5</v>
      </c>
      <c r="L5660">
        <v>25.55</v>
      </c>
      <c r="M5660">
        <v>0.02</v>
      </c>
      <c r="O5660" s="12">
        <f>VLOOKUP(C5660,[3]May!$C:$Z,24,FALSE)</f>
        <v>2019</v>
      </c>
    </row>
    <row r="5661" spans="1:15" x14ac:dyDescent="0.25">
      <c r="A5661" t="s">
        <v>1245</v>
      </c>
      <c r="C5661" t="s">
        <v>1266</v>
      </c>
      <c r="E5661">
        <v>2</v>
      </c>
      <c r="F5661" t="s">
        <v>1247</v>
      </c>
      <c r="J5661" t="s">
        <v>23</v>
      </c>
      <c r="K5661">
        <v>5</v>
      </c>
      <c r="L5661">
        <v>325.64999999999998</v>
      </c>
      <c r="M5661">
        <v>0.255</v>
      </c>
      <c r="O5661" s="12">
        <f>VLOOKUP(C5661,[3]May!$C:$Z,24,FALSE)</f>
        <v>2019</v>
      </c>
    </row>
    <row r="5662" spans="1:15" x14ac:dyDescent="0.25">
      <c r="A5662" t="s">
        <v>1245</v>
      </c>
      <c r="C5662" t="s">
        <v>1266</v>
      </c>
      <c r="E5662">
        <v>2</v>
      </c>
      <c r="F5662" t="s">
        <v>1247</v>
      </c>
      <c r="J5662" t="s">
        <v>23</v>
      </c>
      <c r="K5662">
        <v>3</v>
      </c>
      <c r="L5662">
        <v>15.33</v>
      </c>
      <c r="M5662">
        <v>1.2E-2</v>
      </c>
      <c r="O5662" s="12">
        <f>VLOOKUP(C5662,[3]May!$C:$Z,24,FALSE)</f>
        <v>2019</v>
      </c>
    </row>
    <row r="5663" spans="1:15" x14ac:dyDescent="0.25">
      <c r="A5663" t="s">
        <v>1245</v>
      </c>
      <c r="C5663" t="s">
        <v>1266</v>
      </c>
      <c r="E5663">
        <v>2</v>
      </c>
      <c r="F5663" t="s">
        <v>1247</v>
      </c>
      <c r="J5663" t="s">
        <v>23</v>
      </c>
      <c r="K5663">
        <v>5</v>
      </c>
      <c r="L5663">
        <v>325.64999999999998</v>
      </c>
      <c r="M5663">
        <v>0.255</v>
      </c>
      <c r="O5663" s="12">
        <f>VLOOKUP(C5663,[3]May!$C:$Z,24,FALSE)</f>
        <v>2019</v>
      </c>
    </row>
    <row r="5664" spans="1:15" x14ac:dyDescent="0.25">
      <c r="A5664" t="s">
        <v>1245</v>
      </c>
      <c r="C5664" t="s">
        <v>1266</v>
      </c>
      <c r="E5664">
        <v>2</v>
      </c>
      <c r="F5664" t="s">
        <v>1247</v>
      </c>
      <c r="J5664" t="s">
        <v>23</v>
      </c>
      <c r="K5664">
        <v>1</v>
      </c>
      <c r="L5664">
        <v>65.13</v>
      </c>
      <c r="M5664">
        <v>5.0999999999999997E-2</v>
      </c>
      <c r="O5664" s="12">
        <f>VLOOKUP(C5664,[3]May!$C:$Z,24,FALSE)</f>
        <v>2019</v>
      </c>
    </row>
    <row r="5665" spans="1:15" x14ac:dyDescent="0.25">
      <c r="A5665" t="s">
        <v>1245</v>
      </c>
      <c r="C5665" t="s">
        <v>1266</v>
      </c>
      <c r="E5665">
        <v>2</v>
      </c>
      <c r="F5665" t="s">
        <v>1247</v>
      </c>
      <c r="J5665" t="s">
        <v>23</v>
      </c>
      <c r="K5665">
        <v>1</v>
      </c>
      <c r="L5665">
        <v>5.1100000000000003</v>
      </c>
      <c r="M5665">
        <v>4.0000000000000001E-3</v>
      </c>
      <c r="O5665" s="12">
        <f>VLOOKUP(C5665,[3]May!$C:$Z,24,FALSE)</f>
        <v>2019</v>
      </c>
    </row>
    <row r="5666" spans="1:15" x14ac:dyDescent="0.25">
      <c r="A5666" t="s">
        <v>1245</v>
      </c>
      <c r="C5666" t="s">
        <v>1266</v>
      </c>
      <c r="E5666">
        <v>2</v>
      </c>
      <c r="F5666" t="s">
        <v>1247</v>
      </c>
      <c r="J5666" t="s">
        <v>23</v>
      </c>
      <c r="K5666">
        <v>1</v>
      </c>
      <c r="L5666">
        <v>65.13</v>
      </c>
      <c r="M5666">
        <v>5.0999999999999997E-2</v>
      </c>
      <c r="O5666" s="12">
        <f>VLOOKUP(C5666,[3]May!$C:$Z,24,FALSE)</f>
        <v>2019</v>
      </c>
    </row>
    <row r="5667" spans="1:15" x14ac:dyDescent="0.25">
      <c r="A5667" t="s">
        <v>1245</v>
      </c>
      <c r="C5667" t="s">
        <v>1266</v>
      </c>
      <c r="E5667">
        <v>2</v>
      </c>
      <c r="F5667" t="s">
        <v>1247</v>
      </c>
      <c r="J5667" t="s">
        <v>23</v>
      </c>
      <c r="K5667">
        <v>2</v>
      </c>
      <c r="L5667">
        <v>130.26</v>
      </c>
      <c r="M5667">
        <v>0.10199999999999999</v>
      </c>
      <c r="O5667" s="12">
        <f>VLOOKUP(C5667,[3]May!$C:$Z,24,FALSE)</f>
        <v>2019</v>
      </c>
    </row>
    <row r="5668" spans="1:15" x14ac:dyDescent="0.25">
      <c r="A5668" t="s">
        <v>1245</v>
      </c>
      <c r="C5668" t="s">
        <v>1266</v>
      </c>
      <c r="E5668">
        <v>2</v>
      </c>
      <c r="F5668" t="s">
        <v>1247</v>
      </c>
      <c r="J5668" t="s">
        <v>23</v>
      </c>
      <c r="K5668">
        <v>2</v>
      </c>
      <c r="L5668">
        <v>10.220000000000001</v>
      </c>
      <c r="M5668">
        <v>8.0000000000000002E-3</v>
      </c>
      <c r="O5668" s="12">
        <f>VLOOKUP(C5668,[3]May!$C:$Z,24,FALSE)</f>
        <v>2019</v>
      </c>
    </row>
    <row r="5669" spans="1:15" x14ac:dyDescent="0.25">
      <c r="A5669" t="s">
        <v>1245</v>
      </c>
      <c r="C5669" t="s">
        <v>1266</v>
      </c>
      <c r="E5669">
        <v>2</v>
      </c>
      <c r="F5669" t="s">
        <v>1247</v>
      </c>
      <c r="J5669" t="s">
        <v>23</v>
      </c>
      <c r="K5669">
        <v>3</v>
      </c>
      <c r="L5669">
        <v>15.33</v>
      </c>
      <c r="M5669">
        <v>1.2E-2</v>
      </c>
      <c r="O5669" s="12">
        <f>VLOOKUP(C5669,[3]May!$C:$Z,24,FALSE)</f>
        <v>2019</v>
      </c>
    </row>
    <row r="5670" spans="1:15" x14ac:dyDescent="0.25">
      <c r="A5670" t="s">
        <v>1245</v>
      </c>
      <c r="C5670" t="s">
        <v>1266</v>
      </c>
      <c r="E5670">
        <v>2</v>
      </c>
      <c r="F5670" t="s">
        <v>1247</v>
      </c>
      <c r="J5670" t="s">
        <v>23</v>
      </c>
      <c r="K5670">
        <v>2</v>
      </c>
      <c r="L5670">
        <v>130.26</v>
      </c>
      <c r="M5670">
        <v>0.10199999999999999</v>
      </c>
      <c r="O5670" s="12">
        <f>VLOOKUP(C5670,[3]May!$C:$Z,24,FALSE)</f>
        <v>2019</v>
      </c>
    </row>
    <row r="5671" spans="1:15" x14ac:dyDescent="0.25">
      <c r="A5671" t="s">
        <v>1245</v>
      </c>
      <c r="C5671" t="s">
        <v>1266</v>
      </c>
      <c r="E5671">
        <v>6</v>
      </c>
      <c r="F5671" t="s">
        <v>1250</v>
      </c>
      <c r="J5671" t="s">
        <v>23</v>
      </c>
      <c r="K5671">
        <v>1</v>
      </c>
      <c r="L5671">
        <v>10.85</v>
      </c>
      <c r="M5671">
        <v>8.5000000000000006E-3</v>
      </c>
      <c r="O5671" s="12">
        <f>VLOOKUP(C5671,[3]May!$C:$Z,24,FALSE)</f>
        <v>2019</v>
      </c>
    </row>
    <row r="5672" spans="1:15" x14ac:dyDescent="0.25">
      <c r="A5672" t="s">
        <v>1245</v>
      </c>
      <c r="C5672" t="s">
        <v>1266</v>
      </c>
      <c r="E5672">
        <v>2</v>
      </c>
      <c r="F5672" t="s">
        <v>1247</v>
      </c>
      <c r="J5672" t="s">
        <v>23</v>
      </c>
      <c r="K5672">
        <v>2</v>
      </c>
      <c r="L5672">
        <v>130.26</v>
      </c>
      <c r="M5672">
        <v>0.10199999999999999</v>
      </c>
      <c r="O5672" s="12">
        <f>VLOOKUP(C5672,[3]May!$C:$Z,24,FALSE)</f>
        <v>2019</v>
      </c>
    </row>
    <row r="5673" spans="1:15" x14ac:dyDescent="0.25">
      <c r="A5673" t="s">
        <v>1245</v>
      </c>
      <c r="C5673" t="s">
        <v>1266</v>
      </c>
      <c r="E5673">
        <v>2</v>
      </c>
      <c r="F5673" t="s">
        <v>1247</v>
      </c>
      <c r="J5673" t="s">
        <v>23</v>
      </c>
      <c r="K5673">
        <v>5</v>
      </c>
      <c r="L5673">
        <v>25.55</v>
      </c>
      <c r="M5673">
        <v>0.02</v>
      </c>
      <c r="O5673" s="12">
        <f>VLOOKUP(C5673,[3]May!$C:$Z,24,FALSE)</f>
        <v>2019</v>
      </c>
    </row>
    <row r="5674" spans="1:15" x14ac:dyDescent="0.25">
      <c r="A5674" t="s">
        <v>1245</v>
      </c>
      <c r="C5674" t="s">
        <v>1266</v>
      </c>
      <c r="E5674">
        <v>2</v>
      </c>
      <c r="F5674" t="s">
        <v>1247</v>
      </c>
      <c r="J5674" t="s">
        <v>23</v>
      </c>
      <c r="K5674">
        <v>1</v>
      </c>
      <c r="L5674">
        <v>5.1100000000000003</v>
      </c>
      <c r="M5674">
        <v>4.0000000000000001E-3</v>
      </c>
      <c r="O5674" s="12">
        <f>VLOOKUP(C5674,[3]May!$C:$Z,24,FALSE)</f>
        <v>2019</v>
      </c>
    </row>
    <row r="5675" spans="1:15" x14ac:dyDescent="0.25">
      <c r="A5675" t="s">
        <v>1245</v>
      </c>
      <c r="C5675" t="s">
        <v>1266</v>
      </c>
      <c r="E5675">
        <v>2</v>
      </c>
      <c r="F5675" t="s">
        <v>1247</v>
      </c>
      <c r="J5675" t="s">
        <v>23</v>
      </c>
      <c r="K5675">
        <v>6</v>
      </c>
      <c r="L5675">
        <v>390.78</v>
      </c>
      <c r="M5675">
        <v>0.30599999999999999</v>
      </c>
      <c r="O5675" s="12">
        <f>VLOOKUP(C5675,[3]May!$C:$Z,24,FALSE)</f>
        <v>2019</v>
      </c>
    </row>
    <row r="5676" spans="1:15" x14ac:dyDescent="0.25">
      <c r="A5676" t="s">
        <v>1245</v>
      </c>
      <c r="C5676" t="s">
        <v>1266</v>
      </c>
      <c r="E5676">
        <v>2</v>
      </c>
      <c r="F5676" t="s">
        <v>1247</v>
      </c>
      <c r="J5676" t="s">
        <v>23</v>
      </c>
      <c r="K5676">
        <v>3</v>
      </c>
      <c r="L5676">
        <v>195.39</v>
      </c>
      <c r="M5676">
        <v>0.153</v>
      </c>
      <c r="O5676" s="12">
        <f>VLOOKUP(C5676,[3]May!$C:$Z,24,FALSE)</f>
        <v>2019</v>
      </c>
    </row>
    <row r="5677" spans="1:15" x14ac:dyDescent="0.25">
      <c r="A5677" t="s">
        <v>1245</v>
      </c>
      <c r="C5677" t="s">
        <v>1266</v>
      </c>
      <c r="E5677">
        <v>2</v>
      </c>
      <c r="F5677" t="s">
        <v>1247</v>
      </c>
      <c r="J5677" t="s">
        <v>23</v>
      </c>
      <c r="K5677">
        <v>1</v>
      </c>
      <c r="L5677">
        <v>5.1100000000000003</v>
      </c>
      <c r="M5677">
        <v>4.0000000000000001E-3</v>
      </c>
      <c r="O5677" s="12">
        <f>VLOOKUP(C5677,[3]May!$C:$Z,24,FALSE)</f>
        <v>2019</v>
      </c>
    </row>
    <row r="5678" spans="1:15" x14ac:dyDescent="0.25">
      <c r="A5678" t="s">
        <v>1245</v>
      </c>
      <c r="C5678" t="s">
        <v>1266</v>
      </c>
      <c r="E5678">
        <v>2</v>
      </c>
      <c r="F5678" t="s">
        <v>1247</v>
      </c>
      <c r="J5678" t="s">
        <v>23</v>
      </c>
      <c r="K5678">
        <v>7</v>
      </c>
      <c r="L5678">
        <v>455.91</v>
      </c>
      <c r="M5678">
        <v>0.35699999999999998</v>
      </c>
      <c r="O5678" s="12">
        <f>VLOOKUP(C5678,[3]May!$C:$Z,24,FALSE)</f>
        <v>2019</v>
      </c>
    </row>
    <row r="5679" spans="1:15" x14ac:dyDescent="0.25">
      <c r="A5679" t="s">
        <v>1245</v>
      </c>
      <c r="C5679" t="s">
        <v>1266</v>
      </c>
      <c r="E5679">
        <v>2</v>
      </c>
      <c r="F5679" t="s">
        <v>1247</v>
      </c>
      <c r="J5679" t="s">
        <v>23</v>
      </c>
      <c r="K5679">
        <v>3</v>
      </c>
      <c r="L5679">
        <v>15.33</v>
      </c>
      <c r="M5679">
        <v>1.2E-2</v>
      </c>
      <c r="O5679" s="12">
        <f>VLOOKUP(C5679,[3]May!$C:$Z,24,FALSE)</f>
        <v>2019</v>
      </c>
    </row>
    <row r="5680" spans="1:15" x14ac:dyDescent="0.25">
      <c r="A5680" t="s">
        <v>1245</v>
      </c>
      <c r="C5680" t="s">
        <v>1266</v>
      </c>
      <c r="E5680">
        <v>2</v>
      </c>
      <c r="F5680" t="s">
        <v>1247</v>
      </c>
      <c r="J5680" t="s">
        <v>23</v>
      </c>
      <c r="K5680">
        <v>8</v>
      </c>
      <c r="L5680">
        <v>521.04</v>
      </c>
      <c r="M5680">
        <v>0.40799999999999997</v>
      </c>
      <c r="O5680" s="12">
        <f>VLOOKUP(C5680,[3]May!$C:$Z,24,FALSE)</f>
        <v>2019</v>
      </c>
    </row>
    <row r="5681" spans="1:15" x14ac:dyDescent="0.25">
      <c r="A5681" t="s">
        <v>1245</v>
      </c>
      <c r="C5681" t="s">
        <v>1268</v>
      </c>
      <c r="E5681">
        <v>2</v>
      </c>
      <c r="F5681" t="s">
        <v>1247</v>
      </c>
      <c r="J5681" t="s">
        <v>23</v>
      </c>
      <c r="K5681">
        <v>1</v>
      </c>
      <c r="L5681">
        <v>5.1100000000000003</v>
      </c>
      <c r="M5681">
        <v>4.0000000000000001E-3</v>
      </c>
      <c r="O5681" s="12">
        <f>VLOOKUP(C5681,[3]May!$C:$Z,24,FALSE)</f>
        <v>2019</v>
      </c>
    </row>
    <row r="5682" spans="1:15" x14ac:dyDescent="0.25">
      <c r="A5682" t="s">
        <v>1245</v>
      </c>
      <c r="C5682" t="s">
        <v>1268</v>
      </c>
      <c r="E5682">
        <v>2</v>
      </c>
      <c r="F5682" t="s">
        <v>1247</v>
      </c>
      <c r="J5682" t="s">
        <v>23</v>
      </c>
      <c r="K5682">
        <v>1</v>
      </c>
      <c r="L5682">
        <v>65.13</v>
      </c>
      <c r="M5682">
        <v>5.0999999999999997E-2</v>
      </c>
      <c r="O5682" s="12">
        <f>VLOOKUP(C5682,[3]May!$C:$Z,24,FALSE)</f>
        <v>2019</v>
      </c>
    </row>
    <row r="5683" spans="1:15" x14ac:dyDescent="0.25">
      <c r="A5683" t="s">
        <v>1245</v>
      </c>
      <c r="C5683" t="s">
        <v>1268</v>
      </c>
      <c r="E5683">
        <v>2</v>
      </c>
      <c r="F5683" t="s">
        <v>1247</v>
      </c>
      <c r="J5683" t="s">
        <v>23</v>
      </c>
      <c r="K5683">
        <v>3</v>
      </c>
      <c r="L5683">
        <v>15.33</v>
      </c>
      <c r="M5683">
        <v>1.2E-2</v>
      </c>
      <c r="O5683" s="12">
        <f>VLOOKUP(C5683,[3]May!$C:$Z,24,FALSE)</f>
        <v>2019</v>
      </c>
    </row>
    <row r="5684" spans="1:15" x14ac:dyDescent="0.25">
      <c r="A5684" t="s">
        <v>1245</v>
      </c>
      <c r="C5684" t="s">
        <v>1268</v>
      </c>
      <c r="E5684">
        <v>2</v>
      </c>
      <c r="F5684" t="s">
        <v>1247</v>
      </c>
      <c r="J5684" t="s">
        <v>23</v>
      </c>
      <c r="K5684">
        <v>1</v>
      </c>
      <c r="L5684">
        <v>65.13</v>
      </c>
      <c r="M5684">
        <v>5.0999999999999997E-2</v>
      </c>
      <c r="O5684" s="12">
        <f>VLOOKUP(C5684,[3]May!$C:$Z,24,FALSE)</f>
        <v>2019</v>
      </c>
    </row>
    <row r="5685" spans="1:15" x14ac:dyDescent="0.25">
      <c r="A5685" t="s">
        <v>1245</v>
      </c>
      <c r="C5685" t="s">
        <v>1268</v>
      </c>
      <c r="E5685">
        <v>2</v>
      </c>
      <c r="F5685" t="s">
        <v>1247</v>
      </c>
      <c r="J5685" t="s">
        <v>23</v>
      </c>
      <c r="K5685">
        <v>10</v>
      </c>
      <c r="L5685">
        <v>51.1</v>
      </c>
      <c r="M5685">
        <v>0.04</v>
      </c>
      <c r="O5685" s="12">
        <f>VLOOKUP(C5685,[3]May!$C:$Z,24,FALSE)</f>
        <v>2019</v>
      </c>
    </row>
    <row r="5686" spans="1:15" x14ac:dyDescent="0.25">
      <c r="A5686" t="s">
        <v>1245</v>
      </c>
      <c r="C5686" t="s">
        <v>1268</v>
      </c>
      <c r="E5686">
        <v>2</v>
      </c>
      <c r="F5686" t="s">
        <v>1247</v>
      </c>
      <c r="J5686" t="s">
        <v>23</v>
      </c>
      <c r="K5686">
        <v>5</v>
      </c>
      <c r="L5686">
        <v>25.55</v>
      </c>
      <c r="M5686">
        <v>0.02</v>
      </c>
      <c r="O5686" s="12">
        <f>VLOOKUP(C5686,[3]May!$C:$Z,24,FALSE)</f>
        <v>2019</v>
      </c>
    </row>
    <row r="5687" spans="1:15" x14ac:dyDescent="0.25">
      <c r="A5687" t="s">
        <v>1245</v>
      </c>
      <c r="C5687" t="s">
        <v>1268</v>
      </c>
      <c r="E5687">
        <v>2</v>
      </c>
      <c r="F5687" t="s">
        <v>1247</v>
      </c>
      <c r="J5687" t="s">
        <v>23</v>
      </c>
      <c r="K5687">
        <v>6</v>
      </c>
      <c r="L5687">
        <v>30.66</v>
      </c>
      <c r="M5687">
        <v>2.4E-2</v>
      </c>
      <c r="O5687" s="12">
        <f>VLOOKUP(C5687,[3]May!$C:$Z,24,FALSE)</f>
        <v>2019</v>
      </c>
    </row>
    <row r="5688" spans="1:15" x14ac:dyDescent="0.25">
      <c r="A5688" t="s">
        <v>1245</v>
      </c>
      <c r="C5688" t="s">
        <v>1268</v>
      </c>
      <c r="E5688">
        <v>8</v>
      </c>
      <c r="F5688" t="s">
        <v>1251</v>
      </c>
      <c r="J5688" t="s">
        <v>23</v>
      </c>
      <c r="K5688">
        <v>4</v>
      </c>
      <c r="L5688">
        <v>220.24</v>
      </c>
      <c r="M5688">
        <v>0.1288</v>
      </c>
      <c r="O5688" s="12">
        <f>VLOOKUP(C5688,[3]May!$C:$Z,24,FALSE)</f>
        <v>2019</v>
      </c>
    </row>
    <row r="5689" spans="1:15" x14ac:dyDescent="0.25">
      <c r="A5689" t="s">
        <v>1245</v>
      </c>
      <c r="C5689" t="s">
        <v>1268</v>
      </c>
      <c r="E5689">
        <v>2</v>
      </c>
      <c r="F5689" t="s">
        <v>1247</v>
      </c>
      <c r="J5689" t="s">
        <v>23</v>
      </c>
      <c r="K5689">
        <v>16</v>
      </c>
      <c r="L5689">
        <v>81.760000000000005</v>
      </c>
      <c r="M5689">
        <v>6.4000000000000001E-2</v>
      </c>
      <c r="O5689" s="12">
        <f>VLOOKUP(C5689,[3]May!$C:$Z,24,FALSE)</f>
        <v>2019</v>
      </c>
    </row>
    <row r="5690" spans="1:15" x14ac:dyDescent="0.25">
      <c r="A5690" t="s">
        <v>1245</v>
      </c>
      <c r="C5690" t="s">
        <v>1268</v>
      </c>
      <c r="E5690">
        <v>2</v>
      </c>
      <c r="F5690" t="s">
        <v>1247</v>
      </c>
      <c r="J5690" t="s">
        <v>23</v>
      </c>
      <c r="K5690">
        <v>1</v>
      </c>
      <c r="L5690">
        <v>5.1100000000000003</v>
      </c>
      <c r="M5690">
        <v>4.0000000000000001E-3</v>
      </c>
      <c r="O5690" s="12">
        <f>VLOOKUP(C5690,[3]May!$C:$Z,24,FALSE)</f>
        <v>2019</v>
      </c>
    </row>
    <row r="5691" spans="1:15" x14ac:dyDescent="0.25">
      <c r="A5691" t="s">
        <v>1245</v>
      </c>
      <c r="C5691" t="s">
        <v>1268</v>
      </c>
      <c r="E5691">
        <v>2</v>
      </c>
      <c r="F5691" t="s">
        <v>1247</v>
      </c>
      <c r="J5691" t="s">
        <v>23</v>
      </c>
      <c r="K5691">
        <v>2</v>
      </c>
      <c r="L5691">
        <v>10.220000000000001</v>
      </c>
      <c r="M5691">
        <v>8.0000000000000002E-3</v>
      </c>
      <c r="O5691" s="12">
        <f>VLOOKUP(C5691,[3]May!$C:$Z,24,FALSE)</f>
        <v>2019</v>
      </c>
    </row>
    <row r="5692" spans="1:15" x14ac:dyDescent="0.25">
      <c r="A5692" t="s">
        <v>1245</v>
      </c>
      <c r="C5692" t="s">
        <v>1268</v>
      </c>
      <c r="E5692">
        <v>2</v>
      </c>
      <c r="F5692" t="s">
        <v>1247</v>
      </c>
      <c r="J5692" t="s">
        <v>23</v>
      </c>
      <c r="K5692">
        <v>10</v>
      </c>
      <c r="L5692">
        <v>51.1</v>
      </c>
      <c r="M5692">
        <v>0.04</v>
      </c>
      <c r="O5692" s="12">
        <f>VLOOKUP(C5692,[3]May!$C:$Z,24,FALSE)</f>
        <v>2019</v>
      </c>
    </row>
    <row r="5693" spans="1:15" x14ac:dyDescent="0.25">
      <c r="A5693" t="s">
        <v>1245</v>
      </c>
      <c r="C5693" t="s">
        <v>1268</v>
      </c>
      <c r="E5693">
        <v>2</v>
      </c>
      <c r="F5693" t="s">
        <v>1247</v>
      </c>
      <c r="J5693" t="s">
        <v>23</v>
      </c>
      <c r="K5693">
        <v>3</v>
      </c>
      <c r="L5693">
        <v>195.39</v>
      </c>
      <c r="M5693">
        <v>0.153</v>
      </c>
      <c r="O5693" s="12">
        <f>VLOOKUP(C5693,[3]May!$C:$Z,24,FALSE)</f>
        <v>2019</v>
      </c>
    </row>
    <row r="5694" spans="1:15" x14ac:dyDescent="0.25">
      <c r="A5694" t="s">
        <v>1245</v>
      </c>
      <c r="C5694" t="s">
        <v>1268</v>
      </c>
      <c r="E5694">
        <v>2</v>
      </c>
      <c r="F5694" t="s">
        <v>1247</v>
      </c>
      <c r="J5694" t="s">
        <v>23</v>
      </c>
      <c r="K5694">
        <v>8</v>
      </c>
      <c r="L5694">
        <v>521.04</v>
      </c>
      <c r="M5694">
        <v>0.40799999999999997</v>
      </c>
      <c r="O5694" s="12">
        <f>VLOOKUP(C5694,[3]May!$C:$Z,24,FALSE)</f>
        <v>2019</v>
      </c>
    </row>
    <row r="5695" spans="1:15" x14ac:dyDescent="0.25">
      <c r="A5695" t="s">
        <v>1245</v>
      </c>
      <c r="C5695" t="s">
        <v>1268</v>
      </c>
      <c r="E5695">
        <v>2</v>
      </c>
      <c r="F5695" t="s">
        <v>1247</v>
      </c>
      <c r="J5695" t="s">
        <v>23</v>
      </c>
      <c r="K5695">
        <v>2</v>
      </c>
      <c r="L5695">
        <v>10.220000000000001</v>
      </c>
      <c r="M5695">
        <v>8.0000000000000002E-3</v>
      </c>
      <c r="O5695" s="12">
        <f>VLOOKUP(C5695,[3]May!$C:$Z,24,FALSE)</f>
        <v>2019</v>
      </c>
    </row>
    <row r="5696" spans="1:15" x14ac:dyDescent="0.25">
      <c r="A5696" t="s">
        <v>1245</v>
      </c>
      <c r="C5696" t="s">
        <v>1268</v>
      </c>
      <c r="E5696">
        <v>2</v>
      </c>
      <c r="F5696" t="s">
        <v>1247</v>
      </c>
      <c r="J5696" t="s">
        <v>23</v>
      </c>
      <c r="K5696">
        <v>7</v>
      </c>
      <c r="L5696">
        <v>35.770000000000003</v>
      </c>
      <c r="M5696">
        <v>2.8000000000000001E-2</v>
      </c>
      <c r="O5696" s="12">
        <f>VLOOKUP(C5696,[3]May!$C:$Z,24,FALSE)</f>
        <v>2019</v>
      </c>
    </row>
    <row r="5697" spans="1:15" x14ac:dyDescent="0.25">
      <c r="A5697" t="s">
        <v>1245</v>
      </c>
      <c r="C5697" t="s">
        <v>1268</v>
      </c>
      <c r="E5697">
        <v>2</v>
      </c>
      <c r="F5697" t="s">
        <v>1247</v>
      </c>
      <c r="J5697" t="s">
        <v>23</v>
      </c>
      <c r="K5697">
        <v>7</v>
      </c>
      <c r="L5697">
        <v>455.91</v>
      </c>
      <c r="M5697">
        <v>0.35699999999999998</v>
      </c>
      <c r="O5697" s="12">
        <f>VLOOKUP(C5697,[3]May!$C:$Z,24,FALSE)</f>
        <v>2019</v>
      </c>
    </row>
    <row r="5698" spans="1:15" x14ac:dyDescent="0.25">
      <c r="A5698" t="s">
        <v>1245</v>
      </c>
      <c r="C5698" t="s">
        <v>1268</v>
      </c>
      <c r="E5698">
        <v>2</v>
      </c>
      <c r="F5698" t="s">
        <v>1247</v>
      </c>
      <c r="J5698" t="s">
        <v>23</v>
      </c>
      <c r="K5698">
        <v>3</v>
      </c>
      <c r="L5698">
        <v>15.33</v>
      </c>
      <c r="M5698">
        <v>1.2E-2</v>
      </c>
      <c r="O5698" s="12">
        <f>VLOOKUP(C5698,[3]May!$C:$Z,24,FALSE)</f>
        <v>2019</v>
      </c>
    </row>
    <row r="5699" spans="1:15" x14ac:dyDescent="0.25">
      <c r="A5699" t="s">
        <v>1245</v>
      </c>
      <c r="C5699" t="s">
        <v>1268</v>
      </c>
      <c r="E5699">
        <v>2</v>
      </c>
      <c r="F5699" t="s">
        <v>1247</v>
      </c>
      <c r="J5699" t="s">
        <v>23</v>
      </c>
      <c r="K5699">
        <v>2</v>
      </c>
      <c r="L5699">
        <v>10.220000000000001</v>
      </c>
      <c r="M5699">
        <v>8.0000000000000002E-3</v>
      </c>
      <c r="O5699" s="12">
        <f>VLOOKUP(C5699,[3]May!$C:$Z,24,FALSE)</f>
        <v>2019</v>
      </c>
    </row>
    <row r="5700" spans="1:15" x14ac:dyDescent="0.25">
      <c r="A5700" t="s">
        <v>1245</v>
      </c>
      <c r="C5700" t="s">
        <v>1268</v>
      </c>
      <c r="E5700">
        <v>2</v>
      </c>
      <c r="F5700" t="s">
        <v>1247</v>
      </c>
      <c r="J5700" t="s">
        <v>23</v>
      </c>
      <c r="K5700">
        <v>2</v>
      </c>
      <c r="L5700">
        <v>130.26</v>
      </c>
      <c r="M5700">
        <v>0.10199999999999999</v>
      </c>
      <c r="O5700" s="12">
        <f>VLOOKUP(C5700,[3]May!$C:$Z,24,FALSE)</f>
        <v>2019</v>
      </c>
    </row>
    <row r="5701" spans="1:15" x14ac:dyDescent="0.25">
      <c r="A5701" t="s">
        <v>1245</v>
      </c>
      <c r="C5701" t="s">
        <v>1268</v>
      </c>
      <c r="E5701">
        <v>2</v>
      </c>
      <c r="F5701" t="s">
        <v>1247</v>
      </c>
      <c r="J5701" t="s">
        <v>23</v>
      </c>
      <c r="K5701">
        <v>10</v>
      </c>
      <c r="L5701">
        <v>51.1</v>
      </c>
      <c r="M5701">
        <v>0.04</v>
      </c>
      <c r="O5701" s="12">
        <f>VLOOKUP(C5701,[3]May!$C:$Z,24,FALSE)</f>
        <v>2019</v>
      </c>
    </row>
    <row r="5702" spans="1:15" x14ac:dyDescent="0.25">
      <c r="A5702" t="s">
        <v>1245</v>
      </c>
      <c r="C5702" t="s">
        <v>1268</v>
      </c>
      <c r="E5702">
        <v>2</v>
      </c>
      <c r="F5702" t="s">
        <v>1247</v>
      </c>
      <c r="J5702" t="s">
        <v>23</v>
      </c>
      <c r="K5702">
        <v>2</v>
      </c>
      <c r="L5702">
        <v>130.26</v>
      </c>
      <c r="M5702">
        <v>0.10199999999999999</v>
      </c>
      <c r="O5702" s="12">
        <f>VLOOKUP(C5702,[3]May!$C:$Z,24,FALSE)</f>
        <v>2019</v>
      </c>
    </row>
    <row r="5703" spans="1:15" x14ac:dyDescent="0.25">
      <c r="A5703" t="s">
        <v>1245</v>
      </c>
      <c r="C5703" t="s">
        <v>1268</v>
      </c>
      <c r="E5703">
        <v>2</v>
      </c>
      <c r="F5703" t="s">
        <v>1247</v>
      </c>
      <c r="J5703" t="s">
        <v>23</v>
      </c>
      <c r="K5703">
        <v>8</v>
      </c>
      <c r="L5703">
        <v>40.880000000000003</v>
      </c>
      <c r="M5703">
        <v>3.2000000000000001E-2</v>
      </c>
      <c r="O5703" s="12">
        <f>VLOOKUP(C5703,[3]May!$C:$Z,24,FALSE)</f>
        <v>2019</v>
      </c>
    </row>
    <row r="5704" spans="1:15" x14ac:dyDescent="0.25">
      <c r="A5704" t="s">
        <v>1245</v>
      </c>
      <c r="C5704" t="s">
        <v>1268</v>
      </c>
      <c r="E5704">
        <v>2</v>
      </c>
      <c r="F5704" t="s">
        <v>1247</v>
      </c>
      <c r="J5704" t="s">
        <v>23</v>
      </c>
      <c r="K5704">
        <v>10</v>
      </c>
      <c r="L5704">
        <v>51.1</v>
      </c>
      <c r="M5704">
        <v>0.04</v>
      </c>
      <c r="O5704" s="12">
        <f>VLOOKUP(C5704,[3]May!$C:$Z,24,FALSE)</f>
        <v>2019</v>
      </c>
    </row>
    <row r="5705" spans="1:15" x14ac:dyDescent="0.25">
      <c r="A5705" t="s">
        <v>1245</v>
      </c>
      <c r="C5705" t="s">
        <v>1268</v>
      </c>
      <c r="E5705">
        <v>2</v>
      </c>
      <c r="F5705" t="s">
        <v>1247</v>
      </c>
      <c r="J5705" t="s">
        <v>23</v>
      </c>
      <c r="K5705">
        <v>3</v>
      </c>
      <c r="L5705">
        <v>15.33</v>
      </c>
      <c r="M5705">
        <v>1.2E-2</v>
      </c>
      <c r="O5705" s="12">
        <f>VLOOKUP(C5705,[3]May!$C:$Z,24,FALSE)</f>
        <v>2019</v>
      </c>
    </row>
    <row r="5706" spans="1:15" x14ac:dyDescent="0.25">
      <c r="A5706" t="s">
        <v>1245</v>
      </c>
      <c r="C5706" t="s">
        <v>1268</v>
      </c>
      <c r="E5706">
        <v>2</v>
      </c>
      <c r="F5706" t="s">
        <v>1247</v>
      </c>
      <c r="J5706" t="s">
        <v>23</v>
      </c>
      <c r="K5706">
        <v>2</v>
      </c>
      <c r="L5706">
        <v>130.26</v>
      </c>
      <c r="M5706">
        <v>0.10199999999999999</v>
      </c>
      <c r="O5706" s="12">
        <f>VLOOKUP(C5706,[3]May!$C:$Z,24,FALSE)</f>
        <v>2019</v>
      </c>
    </row>
    <row r="5707" spans="1:15" x14ac:dyDescent="0.25">
      <c r="A5707" t="s">
        <v>1245</v>
      </c>
      <c r="C5707" t="s">
        <v>1268</v>
      </c>
      <c r="E5707">
        <v>2</v>
      </c>
      <c r="F5707" t="s">
        <v>1247</v>
      </c>
      <c r="J5707" t="s">
        <v>23</v>
      </c>
      <c r="K5707">
        <v>5</v>
      </c>
      <c r="L5707">
        <v>325.64999999999998</v>
      </c>
      <c r="M5707">
        <v>0.255</v>
      </c>
      <c r="O5707" s="12">
        <f>VLOOKUP(C5707,[3]May!$C:$Z,24,FALSE)</f>
        <v>2019</v>
      </c>
    </row>
    <row r="5708" spans="1:15" x14ac:dyDescent="0.25">
      <c r="A5708" t="s">
        <v>1245</v>
      </c>
      <c r="C5708" t="s">
        <v>1268</v>
      </c>
      <c r="E5708">
        <v>2</v>
      </c>
      <c r="F5708" t="s">
        <v>1247</v>
      </c>
      <c r="J5708" t="s">
        <v>23</v>
      </c>
      <c r="K5708">
        <v>2</v>
      </c>
      <c r="L5708">
        <v>130.26</v>
      </c>
      <c r="M5708">
        <v>0.10199999999999999</v>
      </c>
      <c r="O5708" s="12">
        <f>VLOOKUP(C5708,[3]May!$C:$Z,24,FALSE)</f>
        <v>2019</v>
      </c>
    </row>
    <row r="5709" spans="1:15" x14ac:dyDescent="0.25">
      <c r="A5709" t="s">
        <v>1245</v>
      </c>
      <c r="C5709" t="s">
        <v>1268</v>
      </c>
      <c r="E5709">
        <v>2</v>
      </c>
      <c r="F5709" t="s">
        <v>1247</v>
      </c>
      <c r="J5709" t="s">
        <v>23</v>
      </c>
      <c r="K5709">
        <v>7</v>
      </c>
      <c r="L5709">
        <v>35.770000000000003</v>
      </c>
      <c r="M5709">
        <v>2.8000000000000001E-2</v>
      </c>
      <c r="O5709" s="12">
        <f>VLOOKUP(C5709,[3]May!$C:$Z,24,FALSE)</f>
        <v>2019</v>
      </c>
    </row>
    <row r="5710" spans="1:15" x14ac:dyDescent="0.25">
      <c r="A5710" t="s">
        <v>1245</v>
      </c>
      <c r="C5710" t="s">
        <v>1268</v>
      </c>
      <c r="E5710">
        <v>2</v>
      </c>
      <c r="F5710" t="s">
        <v>1247</v>
      </c>
      <c r="J5710" t="s">
        <v>23</v>
      </c>
      <c r="K5710">
        <v>3</v>
      </c>
      <c r="L5710">
        <v>15.33</v>
      </c>
      <c r="M5710">
        <v>1.2E-2</v>
      </c>
      <c r="O5710" s="12">
        <f>VLOOKUP(C5710,[3]May!$C:$Z,24,FALSE)</f>
        <v>2019</v>
      </c>
    </row>
    <row r="5711" spans="1:15" x14ac:dyDescent="0.25">
      <c r="A5711" t="s">
        <v>1245</v>
      </c>
      <c r="C5711" t="s">
        <v>1268</v>
      </c>
      <c r="E5711">
        <v>2</v>
      </c>
      <c r="F5711" t="s">
        <v>1247</v>
      </c>
      <c r="J5711" t="s">
        <v>23</v>
      </c>
      <c r="K5711">
        <v>2</v>
      </c>
      <c r="L5711">
        <v>130.26</v>
      </c>
      <c r="M5711">
        <v>0.10199999999999999</v>
      </c>
      <c r="O5711" s="12">
        <f>VLOOKUP(C5711,[3]May!$C:$Z,24,FALSE)</f>
        <v>2019</v>
      </c>
    </row>
    <row r="5712" spans="1:15" x14ac:dyDescent="0.25">
      <c r="A5712" t="s">
        <v>1245</v>
      </c>
      <c r="C5712" t="s">
        <v>1268</v>
      </c>
      <c r="E5712">
        <v>2</v>
      </c>
      <c r="F5712" t="s">
        <v>1247</v>
      </c>
      <c r="J5712" t="s">
        <v>23</v>
      </c>
      <c r="K5712">
        <v>4</v>
      </c>
      <c r="L5712">
        <v>20.440000000000001</v>
      </c>
      <c r="M5712">
        <v>1.6E-2</v>
      </c>
      <c r="O5712" s="12">
        <f>VLOOKUP(C5712,[3]May!$C:$Z,24,FALSE)</f>
        <v>2019</v>
      </c>
    </row>
    <row r="5713" spans="1:15" x14ac:dyDescent="0.25">
      <c r="A5713" t="s">
        <v>1245</v>
      </c>
      <c r="C5713" t="s">
        <v>1268</v>
      </c>
      <c r="E5713">
        <v>2</v>
      </c>
      <c r="F5713" t="s">
        <v>1247</v>
      </c>
      <c r="J5713" t="s">
        <v>23</v>
      </c>
      <c r="K5713">
        <v>8</v>
      </c>
      <c r="L5713">
        <v>40.880000000000003</v>
      </c>
      <c r="M5713">
        <v>3.2000000000000001E-2</v>
      </c>
      <c r="O5713" s="12">
        <f>VLOOKUP(C5713,[3]May!$C:$Z,24,FALSE)</f>
        <v>2019</v>
      </c>
    </row>
    <row r="5714" spans="1:15" x14ac:dyDescent="0.25">
      <c r="A5714" t="s">
        <v>1245</v>
      </c>
      <c r="C5714" t="s">
        <v>1268</v>
      </c>
      <c r="E5714">
        <v>2</v>
      </c>
      <c r="F5714" t="s">
        <v>1247</v>
      </c>
      <c r="J5714" t="s">
        <v>23</v>
      </c>
      <c r="K5714">
        <v>1</v>
      </c>
      <c r="L5714">
        <v>65.13</v>
      </c>
      <c r="M5714">
        <v>5.0999999999999997E-2</v>
      </c>
      <c r="O5714" s="12">
        <f>VLOOKUP(C5714,[3]May!$C:$Z,24,FALSE)</f>
        <v>2019</v>
      </c>
    </row>
    <row r="5715" spans="1:15" x14ac:dyDescent="0.25">
      <c r="A5715" t="s">
        <v>1245</v>
      </c>
      <c r="C5715" t="s">
        <v>1268</v>
      </c>
      <c r="E5715">
        <v>2</v>
      </c>
      <c r="F5715" t="s">
        <v>1247</v>
      </c>
      <c r="J5715" t="s">
        <v>23</v>
      </c>
      <c r="K5715">
        <v>13</v>
      </c>
      <c r="L5715">
        <v>846.69</v>
      </c>
      <c r="M5715">
        <v>0.66300000000000003</v>
      </c>
      <c r="O5715" s="12">
        <f>VLOOKUP(C5715,[3]May!$C:$Z,24,FALSE)</f>
        <v>2019</v>
      </c>
    </row>
    <row r="5716" spans="1:15" x14ac:dyDescent="0.25">
      <c r="A5716" t="s">
        <v>1245</v>
      </c>
      <c r="C5716" t="s">
        <v>1268</v>
      </c>
      <c r="E5716">
        <v>2</v>
      </c>
      <c r="F5716" t="s">
        <v>1247</v>
      </c>
      <c r="J5716" t="s">
        <v>23</v>
      </c>
      <c r="K5716">
        <v>12</v>
      </c>
      <c r="L5716">
        <v>61.32</v>
      </c>
      <c r="M5716">
        <v>4.8000000000000001E-2</v>
      </c>
      <c r="O5716" s="12">
        <f>VLOOKUP(C5716,[3]May!$C:$Z,24,FALSE)</f>
        <v>2019</v>
      </c>
    </row>
    <row r="5717" spans="1:15" x14ac:dyDescent="0.25">
      <c r="A5717" t="s">
        <v>1245</v>
      </c>
      <c r="C5717" t="s">
        <v>1268</v>
      </c>
      <c r="E5717">
        <v>2</v>
      </c>
      <c r="F5717" t="s">
        <v>1247</v>
      </c>
      <c r="J5717" t="s">
        <v>23</v>
      </c>
      <c r="K5717">
        <v>2</v>
      </c>
      <c r="L5717">
        <v>10.220000000000001</v>
      </c>
      <c r="M5717">
        <v>8.0000000000000002E-3</v>
      </c>
      <c r="O5717" s="12">
        <f>VLOOKUP(C5717,[3]May!$C:$Z,24,FALSE)</f>
        <v>2019</v>
      </c>
    </row>
    <row r="5718" spans="1:15" x14ac:dyDescent="0.25">
      <c r="A5718" t="s">
        <v>1245</v>
      </c>
      <c r="C5718" t="s">
        <v>1268</v>
      </c>
      <c r="E5718">
        <v>6</v>
      </c>
      <c r="F5718" t="s">
        <v>1250</v>
      </c>
      <c r="J5718" t="s">
        <v>23</v>
      </c>
      <c r="K5718">
        <v>2</v>
      </c>
      <c r="L5718">
        <v>21.7</v>
      </c>
      <c r="M5718">
        <v>1.7000000000000001E-2</v>
      </c>
      <c r="O5718" s="12">
        <f>VLOOKUP(C5718,[3]May!$C:$Z,24,FALSE)</f>
        <v>2019</v>
      </c>
    </row>
    <row r="5719" spans="1:15" x14ac:dyDescent="0.25">
      <c r="A5719" t="s">
        <v>1245</v>
      </c>
      <c r="C5719" t="s">
        <v>1268</v>
      </c>
      <c r="E5719">
        <v>2</v>
      </c>
      <c r="F5719" t="s">
        <v>1247</v>
      </c>
      <c r="J5719" t="s">
        <v>23</v>
      </c>
      <c r="K5719">
        <v>3</v>
      </c>
      <c r="L5719">
        <v>195.39</v>
      </c>
      <c r="M5719">
        <v>0.153</v>
      </c>
      <c r="O5719" s="12">
        <f>VLOOKUP(C5719,[3]May!$C:$Z,24,FALSE)</f>
        <v>2019</v>
      </c>
    </row>
    <row r="5720" spans="1:15" x14ac:dyDescent="0.25">
      <c r="A5720" t="s">
        <v>1245</v>
      </c>
      <c r="C5720" t="s">
        <v>1268</v>
      </c>
      <c r="E5720">
        <v>2</v>
      </c>
      <c r="F5720" t="s">
        <v>1247</v>
      </c>
      <c r="J5720" t="s">
        <v>23</v>
      </c>
      <c r="K5720">
        <v>3</v>
      </c>
      <c r="L5720">
        <v>15.33</v>
      </c>
      <c r="M5720">
        <v>1.2E-2</v>
      </c>
      <c r="O5720" s="12">
        <f>VLOOKUP(C5720,[3]May!$C:$Z,24,FALSE)</f>
        <v>2019</v>
      </c>
    </row>
    <row r="5721" spans="1:15" x14ac:dyDescent="0.25">
      <c r="A5721" t="s">
        <v>1245</v>
      </c>
      <c r="C5721" t="s">
        <v>1268</v>
      </c>
      <c r="E5721">
        <v>2</v>
      </c>
      <c r="F5721" t="s">
        <v>1247</v>
      </c>
      <c r="J5721" t="s">
        <v>23</v>
      </c>
      <c r="K5721">
        <v>5</v>
      </c>
      <c r="L5721">
        <v>325.64999999999998</v>
      </c>
      <c r="M5721">
        <v>0.255</v>
      </c>
      <c r="O5721" s="12">
        <f>VLOOKUP(C5721,[3]May!$C:$Z,24,FALSE)</f>
        <v>2019</v>
      </c>
    </row>
    <row r="5722" spans="1:15" x14ac:dyDescent="0.25">
      <c r="A5722" t="s">
        <v>1245</v>
      </c>
      <c r="C5722" t="s">
        <v>1268</v>
      </c>
      <c r="E5722">
        <v>2</v>
      </c>
      <c r="F5722" t="s">
        <v>1247</v>
      </c>
      <c r="J5722" t="s">
        <v>23</v>
      </c>
      <c r="K5722">
        <v>1</v>
      </c>
      <c r="L5722">
        <v>5.1100000000000003</v>
      </c>
      <c r="M5722">
        <v>4.0000000000000001E-3</v>
      </c>
      <c r="O5722" s="12">
        <f>VLOOKUP(C5722,[3]May!$C:$Z,24,FALSE)</f>
        <v>2019</v>
      </c>
    </row>
    <row r="5723" spans="1:15" x14ac:dyDescent="0.25">
      <c r="A5723" t="s">
        <v>1245</v>
      </c>
      <c r="C5723" t="s">
        <v>1268</v>
      </c>
      <c r="E5723">
        <v>2</v>
      </c>
      <c r="F5723" t="s">
        <v>1247</v>
      </c>
      <c r="J5723" t="s">
        <v>23</v>
      </c>
      <c r="K5723">
        <v>6</v>
      </c>
      <c r="L5723">
        <v>30.66</v>
      </c>
      <c r="M5723">
        <v>2.4E-2</v>
      </c>
      <c r="O5723" s="12">
        <f>VLOOKUP(C5723,[3]May!$C:$Z,24,FALSE)</f>
        <v>2019</v>
      </c>
    </row>
    <row r="5724" spans="1:15" x14ac:dyDescent="0.25">
      <c r="A5724" t="s">
        <v>1245</v>
      </c>
      <c r="C5724" t="s">
        <v>1268</v>
      </c>
      <c r="E5724">
        <v>2</v>
      </c>
      <c r="F5724" t="s">
        <v>1247</v>
      </c>
      <c r="J5724" t="s">
        <v>23</v>
      </c>
      <c r="K5724">
        <v>1</v>
      </c>
      <c r="L5724">
        <v>65.13</v>
      </c>
      <c r="M5724">
        <v>5.0999999999999997E-2</v>
      </c>
      <c r="O5724" s="12">
        <f>VLOOKUP(C5724,[3]May!$C:$Z,24,FALSE)</f>
        <v>2019</v>
      </c>
    </row>
    <row r="5725" spans="1:15" x14ac:dyDescent="0.25">
      <c r="A5725" t="s">
        <v>1245</v>
      </c>
      <c r="C5725" t="s">
        <v>1268</v>
      </c>
      <c r="E5725">
        <v>2</v>
      </c>
      <c r="F5725" t="s">
        <v>1247</v>
      </c>
      <c r="J5725" t="s">
        <v>23</v>
      </c>
      <c r="K5725">
        <v>7</v>
      </c>
      <c r="L5725">
        <v>35.770000000000003</v>
      </c>
      <c r="M5725">
        <v>2.8000000000000001E-2</v>
      </c>
      <c r="O5725" s="12">
        <f>VLOOKUP(C5725,[3]May!$C:$Z,24,FALSE)</f>
        <v>2019</v>
      </c>
    </row>
    <row r="5726" spans="1:15" x14ac:dyDescent="0.25">
      <c r="A5726" t="s">
        <v>1245</v>
      </c>
      <c r="C5726" t="s">
        <v>1268</v>
      </c>
      <c r="E5726">
        <v>2</v>
      </c>
      <c r="F5726" t="s">
        <v>1247</v>
      </c>
      <c r="J5726" t="s">
        <v>23</v>
      </c>
      <c r="K5726">
        <v>3</v>
      </c>
      <c r="L5726">
        <v>15.33</v>
      </c>
      <c r="M5726">
        <v>1.2E-2</v>
      </c>
      <c r="O5726" s="12">
        <f>VLOOKUP(C5726,[3]May!$C:$Z,24,FALSE)</f>
        <v>2019</v>
      </c>
    </row>
    <row r="5727" spans="1:15" x14ac:dyDescent="0.25">
      <c r="A5727" t="s">
        <v>1245</v>
      </c>
      <c r="C5727" t="s">
        <v>1268</v>
      </c>
      <c r="E5727">
        <v>2</v>
      </c>
      <c r="F5727" t="s">
        <v>1247</v>
      </c>
      <c r="J5727" t="s">
        <v>23</v>
      </c>
      <c r="K5727">
        <v>2</v>
      </c>
      <c r="L5727">
        <v>130.26</v>
      </c>
      <c r="M5727">
        <v>0.10199999999999999</v>
      </c>
      <c r="O5727" s="12">
        <f>VLOOKUP(C5727,[3]May!$C:$Z,24,FALSE)</f>
        <v>2019</v>
      </c>
    </row>
    <row r="5728" spans="1:15" x14ac:dyDescent="0.25">
      <c r="A5728" t="s">
        <v>1245</v>
      </c>
      <c r="C5728" t="s">
        <v>1268</v>
      </c>
      <c r="E5728">
        <v>2</v>
      </c>
      <c r="F5728" t="s">
        <v>1247</v>
      </c>
      <c r="J5728" t="s">
        <v>23</v>
      </c>
      <c r="K5728">
        <v>9</v>
      </c>
      <c r="L5728">
        <v>45.99</v>
      </c>
      <c r="M5728">
        <v>3.5999999999999997E-2</v>
      </c>
      <c r="O5728" s="12">
        <f>VLOOKUP(C5728,[3]May!$C:$Z,24,FALSE)</f>
        <v>2019</v>
      </c>
    </row>
    <row r="5729" spans="1:15" x14ac:dyDescent="0.25">
      <c r="A5729" t="s">
        <v>1245</v>
      </c>
      <c r="C5729" t="s">
        <v>1268</v>
      </c>
      <c r="E5729">
        <v>2</v>
      </c>
      <c r="F5729" t="s">
        <v>1247</v>
      </c>
      <c r="J5729" t="s">
        <v>23</v>
      </c>
      <c r="K5729">
        <v>2</v>
      </c>
      <c r="L5729">
        <v>130.26</v>
      </c>
      <c r="M5729">
        <v>0.10199999999999999</v>
      </c>
      <c r="O5729" s="12">
        <f>VLOOKUP(C5729,[3]May!$C:$Z,24,FALSE)</f>
        <v>2019</v>
      </c>
    </row>
    <row r="5730" spans="1:15" x14ac:dyDescent="0.25">
      <c r="A5730" t="s">
        <v>1245</v>
      </c>
      <c r="C5730" t="s">
        <v>1268</v>
      </c>
      <c r="E5730">
        <v>2</v>
      </c>
      <c r="F5730" t="s">
        <v>1247</v>
      </c>
      <c r="J5730" t="s">
        <v>23</v>
      </c>
      <c r="K5730">
        <v>1</v>
      </c>
      <c r="L5730">
        <v>5.1100000000000003</v>
      </c>
      <c r="M5730">
        <v>4.0000000000000001E-3</v>
      </c>
      <c r="O5730" s="12">
        <f>VLOOKUP(C5730,[3]May!$C:$Z,24,FALSE)</f>
        <v>2019</v>
      </c>
    </row>
    <row r="5731" spans="1:15" x14ac:dyDescent="0.25">
      <c r="A5731" t="s">
        <v>1245</v>
      </c>
      <c r="C5731" t="s">
        <v>1268</v>
      </c>
      <c r="E5731">
        <v>2</v>
      </c>
      <c r="F5731" t="s">
        <v>1247</v>
      </c>
      <c r="J5731" t="s">
        <v>23</v>
      </c>
      <c r="K5731">
        <v>3</v>
      </c>
      <c r="L5731">
        <v>15.33</v>
      </c>
      <c r="M5731">
        <v>1.2E-2</v>
      </c>
      <c r="O5731" s="12">
        <f>VLOOKUP(C5731,[3]May!$C:$Z,24,FALSE)</f>
        <v>2019</v>
      </c>
    </row>
    <row r="5732" spans="1:15" x14ac:dyDescent="0.25">
      <c r="A5732" t="s">
        <v>1245</v>
      </c>
      <c r="C5732" t="s">
        <v>1268</v>
      </c>
      <c r="E5732">
        <v>2</v>
      </c>
      <c r="F5732" t="s">
        <v>1247</v>
      </c>
      <c r="J5732" t="s">
        <v>23</v>
      </c>
      <c r="K5732">
        <v>1</v>
      </c>
      <c r="L5732">
        <v>65.13</v>
      </c>
      <c r="M5732">
        <v>5.0999999999999997E-2</v>
      </c>
      <c r="O5732" s="12">
        <f>VLOOKUP(C5732,[3]May!$C:$Z,24,FALSE)</f>
        <v>2019</v>
      </c>
    </row>
    <row r="5733" spans="1:15" x14ac:dyDescent="0.25">
      <c r="A5733" t="s">
        <v>1245</v>
      </c>
      <c r="C5733" t="s">
        <v>1268</v>
      </c>
      <c r="E5733">
        <v>2</v>
      </c>
      <c r="F5733" t="s">
        <v>1247</v>
      </c>
      <c r="J5733" t="s">
        <v>23</v>
      </c>
      <c r="K5733">
        <v>5</v>
      </c>
      <c r="L5733">
        <v>25.55</v>
      </c>
      <c r="M5733">
        <v>0.02</v>
      </c>
      <c r="O5733" s="12">
        <f>VLOOKUP(C5733,[3]May!$C:$Z,24,FALSE)</f>
        <v>2019</v>
      </c>
    </row>
    <row r="5734" spans="1:15" x14ac:dyDescent="0.25">
      <c r="A5734" t="s">
        <v>1245</v>
      </c>
      <c r="C5734" t="s">
        <v>1268</v>
      </c>
      <c r="E5734">
        <v>6</v>
      </c>
      <c r="F5734" t="s">
        <v>1250</v>
      </c>
      <c r="J5734" t="s">
        <v>23</v>
      </c>
      <c r="K5734">
        <v>2</v>
      </c>
      <c r="L5734">
        <v>21.7</v>
      </c>
      <c r="M5734">
        <v>1.7000000000000001E-2</v>
      </c>
      <c r="O5734" s="12">
        <f>VLOOKUP(C5734,[3]May!$C:$Z,24,FALSE)</f>
        <v>2019</v>
      </c>
    </row>
    <row r="5735" spans="1:15" x14ac:dyDescent="0.25">
      <c r="A5735" t="s">
        <v>1245</v>
      </c>
      <c r="C5735" t="s">
        <v>1268</v>
      </c>
      <c r="E5735">
        <v>2</v>
      </c>
      <c r="F5735" t="s">
        <v>1247</v>
      </c>
      <c r="J5735" t="s">
        <v>23</v>
      </c>
      <c r="K5735">
        <v>7</v>
      </c>
      <c r="L5735">
        <v>35.770000000000003</v>
      </c>
      <c r="M5735">
        <v>2.8000000000000001E-2</v>
      </c>
      <c r="O5735" s="12">
        <f>VLOOKUP(C5735,[3]May!$C:$Z,24,FALSE)</f>
        <v>2019</v>
      </c>
    </row>
    <row r="5736" spans="1:15" x14ac:dyDescent="0.25">
      <c r="A5736" t="s">
        <v>1245</v>
      </c>
      <c r="C5736" t="s">
        <v>1268</v>
      </c>
      <c r="E5736">
        <v>2</v>
      </c>
      <c r="F5736" t="s">
        <v>1247</v>
      </c>
      <c r="J5736" t="s">
        <v>23</v>
      </c>
      <c r="K5736">
        <v>8</v>
      </c>
      <c r="L5736">
        <v>521.04</v>
      </c>
      <c r="M5736">
        <v>0.40799999999999997</v>
      </c>
      <c r="O5736" s="12">
        <f>VLOOKUP(C5736,[3]May!$C:$Z,24,FALSE)</f>
        <v>2019</v>
      </c>
    </row>
    <row r="5737" spans="1:15" x14ac:dyDescent="0.25">
      <c r="A5737" t="s">
        <v>1245</v>
      </c>
      <c r="C5737" t="s">
        <v>1268</v>
      </c>
      <c r="E5737">
        <v>2</v>
      </c>
      <c r="F5737" t="s">
        <v>1247</v>
      </c>
      <c r="J5737" t="s">
        <v>23</v>
      </c>
      <c r="K5737">
        <v>9</v>
      </c>
      <c r="L5737">
        <v>45.99</v>
      </c>
      <c r="M5737">
        <v>3.5999999999999997E-2</v>
      </c>
      <c r="O5737" s="12">
        <f>VLOOKUP(C5737,[3]May!$C:$Z,24,FALSE)</f>
        <v>2019</v>
      </c>
    </row>
    <row r="5738" spans="1:15" x14ac:dyDescent="0.25">
      <c r="A5738" t="s">
        <v>1245</v>
      </c>
      <c r="C5738" t="s">
        <v>1268</v>
      </c>
      <c r="E5738">
        <v>2</v>
      </c>
      <c r="F5738" t="s">
        <v>1247</v>
      </c>
      <c r="J5738" t="s">
        <v>23</v>
      </c>
      <c r="K5738">
        <v>9</v>
      </c>
      <c r="L5738">
        <v>45.99</v>
      </c>
      <c r="M5738">
        <v>3.5999999999999997E-2</v>
      </c>
      <c r="O5738" s="12">
        <f>VLOOKUP(C5738,[3]May!$C:$Z,24,FALSE)</f>
        <v>2019</v>
      </c>
    </row>
    <row r="5739" spans="1:15" x14ac:dyDescent="0.25">
      <c r="A5739" t="s">
        <v>1245</v>
      </c>
      <c r="C5739" t="s">
        <v>1268</v>
      </c>
      <c r="E5739">
        <v>2</v>
      </c>
      <c r="F5739" t="s">
        <v>1247</v>
      </c>
      <c r="J5739" t="s">
        <v>23</v>
      </c>
      <c r="K5739">
        <v>2</v>
      </c>
      <c r="L5739">
        <v>130.26</v>
      </c>
      <c r="M5739">
        <v>0.10199999999999999</v>
      </c>
      <c r="O5739" s="12">
        <f>VLOOKUP(C5739,[3]May!$C:$Z,24,FALSE)</f>
        <v>2019</v>
      </c>
    </row>
    <row r="5740" spans="1:15" x14ac:dyDescent="0.25">
      <c r="A5740" t="s">
        <v>1245</v>
      </c>
      <c r="C5740" t="s">
        <v>1268</v>
      </c>
      <c r="E5740">
        <v>2</v>
      </c>
      <c r="F5740" t="s">
        <v>1247</v>
      </c>
      <c r="J5740" t="s">
        <v>23</v>
      </c>
      <c r="K5740">
        <v>4</v>
      </c>
      <c r="L5740">
        <v>20.440000000000001</v>
      </c>
      <c r="M5740">
        <v>1.6E-2</v>
      </c>
      <c r="O5740" s="12">
        <f>VLOOKUP(C5740,[3]May!$C:$Z,24,FALSE)</f>
        <v>2019</v>
      </c>
    </row>
    <row r="5741" spans="1:15" x14ac:dyDescent="0.25">
      <c r="A5741" t="s">
        <v>1245</v>
      </c>
      <c r="C5741" t="s">
        <v>1268</v>
      </c>
      <c r="E5741">
        <v>2</v>
      </c>
      <c r="F5741" t="s">
        <v>1247</v>
      </c>
      <c r="J5741" t="s">
        <v>23</v>
      </c>
      <c r="K5741">
        <v>3</v>
      </c>
      <c r="L5741">
        <v>195.39</v>
      </c>
      <c r="M5741">
        <v>0.153</v>
      </c>
      <c r="O5741" s="12">
        <f>VLOOKUP(C5741,[3]May!$C:$Z,24,FALSE)</f>
        <v>2019</v>
      </c>
    </row>
    <row r="5742" spans="1:15" x14ac:dyDescent="0.25">
      <c r="A5742" t="s">
        <v>1245</v>
      </c>
      <c r="C5742" t="s">
        <v>1268</v>
      </c>
      <c r="E5742">
        <v>2</v>
      </c>
      <c r="F5742" t="s">
        <v>1247</v>
      </c>
      <c r="J5742" t="s">
        <v>23</v>
      </c>
      <c r="K5742">
        <v>6</v>
      </c>
      <c r="L5742">
        <v>30.66</v>
      </c>
      <c r="M5742">
        <v>2.4E-2</v>
      </c>
      <c r="O5742" s="12">
        <f>VLOOKUP(C5742,[3]May!$C:$Z,24,FALSE)</f>
        <v>2019</v>
      </c>
    </row>
    <row r="5743" spans="1:15" x14ac:dyDescent="0.25">
      <c r="A5743" t="s">
        <v>1245</v>
      </c>
      <c r="C5743" t="s">
        <v>1268</v>
      </c>
      <c r="E5743">
        <v>2</v>
      </c>
      <c r="F5743" t="s">
        <v>1247</v>
      </c>
      <c r="J5743" t="s">
        <v>23</v>
      </c>
      <c r="K5743">
        <v>10</v>
      </c>
      <c r="L5743">
        <v>651.29999999999995</v>
      </c>
      <c r="M5743">
        <v>0.51</v>
      </c>
      <c r="O5743" s="12">
        <f>VLOOKUP(C5743,[3]May!$C:$Z,24,FALSE)</f>
        <v>2019</v>
      </c>
    </row>
    <row r="5744" spans="1:15" x14ac:dyDescent="0.25">
      <c r="A5744" t="s">
        <v>1245</v>
      </c>
      <c r="C5744" t="s">
        <v>1268</v>
      </c>
      <c r="E5744">
        <v>2</v>
      </c>
      <c r="F5744" t="s">
        <v>1247</v>
      </c>
      <c r="J5744" t="s">
        <v>23</v>
      </c>
      <c r="K5744">
        <v>3</v>
      </c>
      <c r="L5744">
        <v>15.33</v>
      </c>
      <c r="M5744">
        <v>1.2E-2</v>
      </c>
      <c r="O5744" s="12">
        <f>VLOOKUP(C5744,[3]May!$C:$Z,24,FALSE)</f>
        <v>2019</v>
      </c>
    </row>
    <row r="5745" spans="1:15" x14ac:dyDescent="0.25">
      <c r="A5745" t="s">
        <v>1245</v>
      </c>
      <c r="C5745" t="s">
        <v>1268</v>
      </c>
      <c r="E5745">
        <v>2</v>
      </c>
      <c r="F5745" t="s">
        <v>1247</v>
      </c>
      <c r="J5745" t="s">
        <v>23</v>
      </c>
      <c r="K5745">
        <v>2</v>
      </c>
      <c r="L5745">
        <v>130.26</v>
      </c>
      <c r="M5745">
        <v>0.10199999999999999</v>
      </c>
      <c r="O5745" s="12">
        <f>VLOOKUP(C5745,[3]May!$C:$Z,24,FALSE)</f>
        <v>2019</v>
      </c>
    </row>
    <row r="5746" spans="1:15" x14ac:dyDescent="0.25">
      <c r="A5746" t="s">
        <v>1245</v>
      </c>
      <c r="C5746" t="s">
        <v>1268</v>
      </c>
      <c r="E5746">
        <v>2</v>
      </c>
      <c r="F5746" t="s">
        <v>1247</v>
      </c>
      <c r="J5746" t="s">
        <v>23</v>
      </c>
      <c r="K5746">
        <v>4</v>
      </c>
      <c r="L5746">
        <v>20.440000000000001</v>
      </c>
      <c r="M5746">
        <v>1.6E-2</v>
      </c>
      <c r="O5746" s="12">
        <f>VLOOKUP(C5746,[3]May!$C:$Z,24,FALSE)</f>
        <v>2019</v>
      </c>
    </row>
    <row r="5747" spans="1:15" x14ac:dyDescent="0.25">
      <c r="A5747" t="s">
        <v>1245</v>
      </c>
      <c r="C5747" t="s">
        <v>1268</v>
      </c>
      <c r="E5747">
        <v>2</v>
      </c>
      <c r="F5747" t="s">
        <v>1247</v>
      </c>
      <c r="J5747" t="s">
        <v>23</v>
      </c>
      <c r="K5747">
        <v>6</v>
      </c>
      <c r="L5747">
        <v>30.66</v>
      </c>
      <c r="M5747">
        <v>2.4E-2</v>
      </c>
      <c r="O5747" s="12">
        <f>VLOOKUP(C5747,[3]May!$C:$Z,24,FALSE)</f>
        <v>2019</v>
      </c>
    </row>
    <row r="5748" spans="1:15" x14ac:dyDescent="0.25">
      <c r="A5748" t="s">
        <v>1245</v>
      </c>
      <c r="C5748" t="s">
        <v>1268</v>
      </c>
      <c r="E5748">
        <v>2</v>
      </c>
      <c r="F5748" t="s">
        <v>1247</v>
      </c>
      <c r="J5748" t="s">
        <v>23</v>
      </c>
      <c r="K5748">
        <v>3</v>
      </c>
      <c r="L5748">
        <v>195.39</v>
      </c>
      <c r="M5748">
        <v>0.153</v>
      </c>
      <c r="O5748" s="12">
        <f>VLOOKUP(C5748,[3]May!$C:$Z,24,FALSE)</f>
        <v>2019</v>
      </c>
    </row>
    <row r="5749" spans="1:15" x14ac:dyDescent="0.25">
      <c r="A5749" t="s">
        <v>1245</v>
      </c>
      <c r="C5749" t="s">
        <v>1268</v>
      </c>
      <c r="E5749">
        <v>2</v>
      </c>
      <c r="F5749" t="s">
        <v>1247</v>
      </c>
      <c r="J5749" t="s">
        <v>23</v>
      </c>
      <c r="K5749">
        <v>5</v>
      </c>
      <c r="L5749">
        <v>25.55</v>
      </c>
      <c r="M5749">
        <v>0.02</v>
      </c>
      <c r="O5749" s="12">
        <f>VLOOKUP(C5749,[3]May!$C:$Z,24,FALSE)</f>
        <v>2019</v>
      </c>
    </row>
    <row r="5750" spans="1:15" x14ac:dyDescent="0.25">
      <c r="A5750" t="s">
        <v>1245</v>
      </c>
      <c r="C5750" t="s">
        <v>1268</v>
      </c>
      <c r="E5750">
        <v>2</v>
      </c>
      <c r="F5750" t="s">
        <v>1247</v>
      </c>
      <c r="J5750" t="s">
        <v>23</v>
      </c>
      <c r="K5750">
        <v>3</v>
      </c>
      <c r="L5750">
        <v>195.39</v>
      </c>
      <c r="M5750">
        <v>0.153</v>
      </c>
      <c r="O5750" s="12">
        <f>VLOOKUP(C5750,[3]May!$C:$Z,24,FALSE)</f>
        <v>2019</v>
      </c>
    </row>
    <row r="5751" spans="1:15" x14ac:dyDescent="0.25">
      <c r="A5751" t="s">
        <v>1245</v>
      </c>
      <c r="C5751" t="s">
        <v>1268</v>
      </c>
      <c r="E5751">
        <v>2</v>
      </c>
      <c r="F5751" t="s">
        <v>1247</v>
      </c>
      <c r="J5751" t="s">
        <v>23</v>
      </c>
      <c r="K5751">
        <v>3</v>
      </c>
      <c r="L5751">
        <v>15.33</v>
      </c>
      <c r="M5751">
        <v>1.2E-2</v>
      </c>
      <c r="O5751" s="12">
        <f>VLOOKUP(C5751,[3]May!$C:$Z,24,FALSE)</f>
        <v>2019</v>
      </c>
    </row>
    <row r="5752" spans="1:15" x14ac:dyDescent="0.25">
      <c r="A5752" t="s">
        <v>1245</v>
      </c>
      <c r="C5752" t="s">
        <v>1268</v>
      </c>
      <c r="E5752">
        <v>2</v>
      </c>
      <c r="F5752" t="s">
        <v>1247</v>
      </c>
      <c r="J5752" t="s">
        <v>23</v>
      </c>
      <c r="K5752">
        <v>5</v>
      </c>
      <c r="L5752">
        <v>25.55</v>
      </c>
      <c r="M5752">
        <v>0.02</v>
      </c>
      <c r="O5752" s="12">
        <f>VLOOKUP(C5752,[3]May!$C:$Z,24,FALSE)</f>
        <v>2019</v>
      </c>
    </row>
    <row r="5753" spans="1:15" x14ac:dyDescent="0.25">
      <c r="A5753" t="s">
        <v>1245</v>
      </c>
      <c r="C5753" t="s">
        <v>1268</v>
      </c>
      <c r="E5753">
        <v>1</v>
      </c>
      <c r="F5753" t="s">
        <v>1252</v>
      </c>
      <c r="J5753" t="s">
        <v>23</v>
      </c>
      <c r="K5753">
        <v>3</v>
      </c>
      <c r="L5753">
        <v>98.97</v>
      </c>
      <c r="M5753">
        <v>8.1600000000000006E-2</v>
      </c>
      <c r="O5753" s="12">
        <f>VLOOKUP(C5753,[3]May!$C:$Z,24,FALSE)</f>
        <v>2019</v>
      </c>
    </row>
    <row r="5754" spans="1:15" x14ac:dyDescent="0.25">
      <c r="A5754" t="s">
        <v>1245</v>
      </c>
      <c r="C5754" t="s">
        <v>1268</v>
      </c>
      <c r="E5754">
        <v>2</v>
      </c>
      <c r="F5754" t="s">
        <v>1247</v>
      </c>
      <c r="J5754" t="s">
        <v>23</v>
      </c>
      <c r="K5754">
        <v>3</v>
      </c>
      <c r="L5754">
        <v>15.33</v>
      </c>
      <c r="M5754">
        <v>1.2E-2</v>
      </c>
      <c r="O5754" s="12">
        <f>VLOOKUP(C5754,[3]May!$C:$Z,24,FALSE)</f>
        <v>2019</v>
      </c>
    </row>
    <row r="5755" spans="1:15" x14ac:dyDescent="0.25">
      <c r="A5755" t="s">
        <v>1245</v>
      </c>
      <c r="C5755" t="s">
        <v>1268</v>
      </c>
      <c r="E5755">
        <v>2</v>
      </c>
      <c r="F5755" t="s">
        <v>1247</v>
      </c>
      <c r="J5755" t="s">
        <v>23</v>
      </c>
      <c r="K5755">
        <v>7</v>
      </c>
      <c r="L5755">
        <v>35.770000000000003</v>
      </c>
      <c r="M5755">
        <v>2.8000000000000001E-2</v>
      </c>
      <c r="O5755" s="12">
        <f>VLOOKUP(C5755,[3]May!$C:$Z,24,FALSE)</f>
        <v>2019</v>
      </c>
    </row>
    <row r="5756" spans="1:15" x14ac:dyDescent="0.25">
      <c r="A5756" t="s">
        <v>1245</v>
      </c>
      <c r="C5756" t="s">
        <v>1268</v>
      </c>
      <c r="E5756">
        <v>2</v>
      </c>
      <c r="F5756" t="s">
        <v>1247</v>
      </c>
      <c r="J5756" t="s">
        <v>23</v>
      </c>
      <c r="K5756">
        <v>2</v>
      </c>
      <c r="L5756">
        <v>130.26</v>
      </c>
      <c r="M5756">
        <v>0.10199999999999999</v>
      </c>
      <c r="O5756" s="12">
        <f>VLOOKUP(C5756,[3]May!$C:$Z,24,FALSE)</f>
        <v>2019</v>
      </c>
    </row>
    <row r="5757" spans="1:15" x14ac:dyDescent="0.25">
      <c r="A5757" t="s">
        <v>1245</v>
      </c>
      <c r="C5757" t="s">
        <v>1268</v>
      </c>
      <c r="E5757">
        <v>2</v>
      </c>
      <c r="F5757" t="s">
        <v>1247</v>
      </c>
      <c r="J5757" t="s">
        <v>23</v>
      </c>
      <c r="K5757">
        <v>9</v>
      </c>
      <c r="L5757">
        <v>45.99</v>
      </c>
      <c r="M5757">
        <v>3.5999999999999997E-2</v>
      </c>
      <c r="O5757" s="12">
        <f>VLOOKUP(C5757,[3]May!$C:$Z,24,FALSE)</f>
        <v>2019</v>
      </c>
    </row>
    <row r="5758" spans="1:15" x14ac:dyDescent="0.25">
      <c r="A5758" t="s">
        <v>1245</v>
      </c>
      <c r="C5758" t="s">
        <v>1268</v>
      </c>
      <c r="E5758">
        <v>2</v>
      </c>
      <c r="F5758" t="s">
        <v>1247</v>
      </c>
      <c r="J5758" t="s">
        <v>23</v>
      </c>
      <c r="K5758">
        <v>4</v>
      </c>
      <c r="L5758">
        <v>20.440000000000001</v>
      </c>
      <c r="M5758">
        <v>1.6E-2</v>
      </c>
      <c r="O5758" s="12">
        <f>VLOOKUP(C5758,[3]May!$C:$Z,24,FALSE)</f>
        <v>2019</v>
      </c>
    </row>
    <row r="5759" spans="1:15" x14ac:dyDescent="0.25">
      <c r="A5759" t="s">
        <v>1245</v>
      </c>
      <c r="C5759" t="s">
        <v>1268</v>
      </c>
      <c r="E5759">
        <v>2</v>
      </c>
      <c r="F5759" t="s">
        <v>1247</v>
      </c>
      <c r="J5759" t="s">
        <v>23</v>
      </c>
      <c r="K5759">
        <v>5</v>
      </c>
      <c r="L5759">
        <v>25.55</v>
      </c>
      <c r="M5759">
        <v>0.02</v>
      </c>
      <c r="O5759" s="12">
        <f>VLOOKUP(C5759,[3]May!$C:$Z,24,FALSE)</f>
        <v>2019</v>
      </c>
    </row>
    <row r="5760" spans="1:15" x14ac:dyDescent="0.25">
      <c r="A5760" t="s">
        <v>1245</v>
      </c>
      <c r="C5760" t="s">
        <v>1268</v>
      </c>
      <c r="E5760">
        <v>2</v>
      </c>
      <c r="F5760" t="s">
        <v>1247</v>
      </c>
      <c r="J5760" t="s">
        <v>23</v>
      </c>
      <c r="K5760">
        <v>10</v>
      </c>
      <c r="L5760">
        <v>51.1</v>
      </c>
      <c r="M5760">
        <v>0.04</v>
      </c>
      <c r="O5760" s="12">
        <f>VLOOKUP(C5760,[3]May!$C:$Z,24,FALSE)</f>
        <v>2019</v>
      </c>
    </row>
    <row r="5761" spans="1:15" x14ac:dyDescent="0.25">
      <c r="A5761" t="s">
        <v>1245</v>
      </c>
      <c r="C5761" t="s">
        <v>1268</v>
      </c>
      <c r="E5761">
        <v>2</v>
      </c>
      <c r="F5761" t="s">
        <v>1247</v>
      </c>
      <c r="J5761" t="s">
        <v>23</v>
      </c>
      <c r="K5761">
        <v>4</v>
      </c>
      <c r="L5761">
        <v>20.440000000000001</v>
      </c>
      <c r="M5761">
        <v>1.6E-2</v>
      </c>
      <c r="O5761" s="12">
        <f>VLOOKUP(C5761,[3]May!$C:$Z,24,FALSE)</f>
        <v>2019</v>
      </c>
    </row>
    <row r="5762" spans="1:15" x14ac:dyDescent="0.25">
      <c r="A5762" t="s">
        <v>1245</v>
      </c>
      <c r="C5762" t="s">
        <v>1268</v>
      </c>
      <c r="E5762">
        <v>2</v>
      </c>
      <c r="F5762" t="s">
        <v>1247</v>
      </c>
      <c r="J5762" t="s">
        <v>23</v>
      </c>
      <c r="K5762">
        <v>3</v>
      </c>
      <c r="L5762">
        <v>195.39</v>
      </c>
      <c r="M5762">
        <v>0.153</v>
      </c>
      <c r="O5762" s="12">
        <f>VLOOKUP(C5762,[3]May!$C:$Z,24,FALSE)</f>
        <v>2019</v>
      </c>
    </row>
    <row r="5763" spans="1:15" x14ac:dyDescent="0.25">
      <c r="A5763" t="s">
        <v>1245</v>
      </c>
      <c r="C5763" t="s">
        <v>1268</v>
      </c>
      <c r="E5763">
        <v>2</v>
      </c>
      <c r="F5763" t="s">
        <v>1247</v>
      </c>
      <c r="J5763" t="s">
        <v>23</v>
      </c>
      <c r="K5763">
        <v>7</v>
      </c>
      <c r="L5763">
        <v>35.770000000000003</v>
      </c>
      <c r="M5763">
        <v>2.8000000000000001E-2</v>
      </c>
      <c r="O5763" s="12">
        <f>VLOOKUP(C5763,[3]May!$C:$Z,24,FALSE)</f>
        <v>2019</v>
      </c>
    </row>
    <row r="5764" spans="1:15" x14ac:dyDescent="0.25">
      <c r="A5764" t="s">
        <v>1245</v>
      </c>
      <c r="C5764" t="s">
        <v>1268</v>
      </c>
      <c r="E5764">
        <v>2</v>
      </c>
      <c r="F5764" t="s">
        <v>1247</v>
      </c>
      <c r="J5764" t="s">
        <v>23</v>
      </c>
      <c r="K5764">
        <v>8</v>
      </c>
      <c r="L5764">
        <v>40.880000000000003</v>
      </c>
      <c r="M5764">
        <v>3.2000000000000001E-2</v>
      </c>
      <c r="O5764" s="12">
        <f>VLOOKUP(C5764,[3]May!$C:$Z,24,FALSE)</f>
        <v>2019</v>
      </c>
    </row>
    <row r="5765" spans="1:15" x14ac:dyDescent="0.25">
      <c r="A5765" t="s">
        <v>1245</v>
      </c>
      <c r="C5765" t="s">
        <v>1268</v>
      </c>
      <c r="E5765">
        <v>2</v>
      </c>
      <c r="F5765" t="s">
        <v>1247</v>
      </c>
      <c r="J5765" t="s">
        <v>23</v>
      </c>
      <c r="K5765">
        <v>1</v>
      </c>
      <c r="L5765">
        <v>65.13</v>
      </c>
      <c r="M5765">
        <v>5.0999999999999997E-2</v>
      </c>
      <c r="O5765" s="12">
        <f>VLOOKUP(C5765,[3]May!$C:$Z,24,FALSE)</f>
        <v>2019</v>
      </c>
    </row>
    <row r="5766" spans="1:15" x14ac:dyDescent="0.25">
      <c r="A5766" t="s">
        <v>1245</v>
      </c>
      <c r="C5766" t="s">
        <v>1268</v>
      </c>
      <c r="E5766">
        <v>2</v>
      </c>
      <c r="F5766" t="s">
        <v>1247</v>
      </c>
      <c r="J5766" t="s">
        <v>23</v>
      </c>
      <c r="K5766">
        <v>3</v>
      </c>
      <c r="L5766">
        <v>15.33</v>
      </c>
      <c r="M5766">
        <v>1.2E-2</v>
      </c>
      <c r="O5766" s="12">
        <f>VLOOKUP(C5766,[3]May!$C:$Z,24,FALSE)</f>
        <v>2019</v>
      </c>
    </row>
    <row r="5767" spans="1:15" x14ac:dyDescent="0.25">
      <c r="A5767" t="s">
        <v>1245</v>
      </c>
      <c r="C5767" t="s">
        <v>1268</v>
      </c>
      <c r="E5767">
        <v>2</v>
      </c>
      <c r="F5767" t="s">
        <v>1247</v>
      </c>
      <c r="J5767" t="s">
        <v>23</v>
      </c>
      <c r="K5767">
        <v>2</v>
      </c>
      <c r="L5767">
        <v>130.26</v>
      </c>
      <c r="M5767">
        <v>0.10199999999999999</v>
      </c>
      <c r="O5767" s="12">
        <f>VLOOKUP(C5767,[3]May!$C:$Z,24,FALSE)</f>
        <v>2019</v>
      </c>
    </row>
    <row r="5768" spans="1:15" x14ac:dyDescent="0.25">
      <c r="A5768" t="s">
        <v>1245</v>
      </c>
      <c r="C5768" t="s">
        <v>1268</v>
      </c>
      <c r="E5768">
        <v>2</v>
      </c>
      <c r="F5768" t="s">
        <v>1247</v>
      </c>
      <c r="J5768" t="s">
        <v>23</v>
      </c>
      <c r="K5768">
        <v>9</v>
      </c>
      <c r="L5768">
        <v>45.99</v>
      </c>
      <c r="M5768">
        <v>3.5999999999999997E-2</v>
      </c>
      <c r="O5768" s="12">
        <f>VLOOKUP(C5768,[3]May!$C:$Z,24,FALSE)</f>
        <v>2019</v>
      </c>
    </row>
    <row r="5769" spans="1:15" x14ac:dyDescent="0.25">
      <c r="A5769" t="s">
        <v>1245</v>
      </c>
      <c r="C5769" t="s">
        <v>1268</v>
      </c>
      <c r="E5769">
        <v>2</v>
      </c>
      <c r="F5769" t="s">
        <v>1247</v>
      </c>
      <c r="J5769" t="s">
        <v>23</v>
      </c>
      <c r="K5769">
        <v>1</v>
      </c>
      <c r="L5769">
        <v>65.13</v>
      </c>
      <c r="M5769">
        <v>5.0999999999999997E-2</v>
      </c>
      <c r="O5769" s="12">
        <f>VLOOKUP(C5769,[3]May!$C:$Z,24,FALSE)</f>
        <v>2019</v>
      </c>
    </row>
    <row r="5770" spans="1:15" x14ac:dyDescent="0.25">
      <c r="A5770" t="s">
        <v>1245</v>
      </c>
      <c r="C5770" t="s">
        <v>1268</v>
      </c>
      <c r="E5770">
        <v>2</v>
      </c>
      <c r="F5770" t="s">
        <v>1247</v>
      </c>
      <c r="J5770" t="s">
        <v>23</v>
      </c>
      <c r="K5770">
        <v>6</v>
      </c>
      <c r="L5770">
        <v>30.66</v>
      </c>
      <c r="M5770">
        <v>2.4E-2</v>
      </c>
      <c r="O5770" s="12">
        <f>VLOOKUP(C5770,[3]May!$C:$Z,24,FALSE)</f>
        <v>2019</v>
      </c>
    </row>
    <row r="5771" spans="1:15" x14ac:dyDescent="0.25">
      <c r="A5771" t="s">
        <v>1245</v>
      </c>
      <c r="C5771" t="s">
        <v>1268</v>
      </c>
      <c r="E5771">
        <v>2</v>
      </c>
      <c r="F5771" t="s">
        <v>1247</v>
      </c>
      <c r="J5771" t="s">
        <v>23</v>
      </c>
      <c r="K5771">
        <v>6</v>
      </c>
      <c r="L5771">
        <v>30.66</v>
      </c>
      <c r="M5771">
        <v>2.4E-2</v>
      </c>
      <c r="O5771" s="12">
        <f>VLOOKUP(C5771,[3]May!$C:$Z,24,FALSE)</f>
        <v>2019</v>
      </c>
    </row>
    <row r="5772" spans="1:15" x14ac:dyDescent="0.25">
      <c r="A5772" t="s">
        <v>1245</v>
      </c>
      <c r="C5772" t="s">
        <v>1268</v>
      </c>
      <c r="E5772">
        <v>2</v>
      </c>
      <c r="F5772" t="s">
        <v>1247</v>
      </c>
      <c r="J5772" t="s">
        <v>23</v>
      </c>
      <c r="K5772">
        <v>12</v>
      </c>
      <c r="L5772">
        <v>61.32</v>
      </c>
      <c r="M5772">
        <v>4.8000000000000001E-2</v>
      </c>
      <c r="O5772" s="12">
        <f>VLOOKUP(C5772,[3]May!$C:$Z,24,FALSE)</f>
        <v>2019</v>
      </c>
    </row>
    <row r="5773" spans="1:15" x14ac:dyDescent="0.25">
      <c r="A5773" t="s">
        <v>1245</v>
      </c>
      <c r="C5773" t="s">
        <v>1268</v>
      </c>
      <c r="E5773">
        <v>2</v>
      </c>
      <c r="F5773" t="s">
        <v>1247</v>
      </c>
      <c r="J5773" t="s">
        <v>23</v>
      </c>
      <c r="K5773">
        <v>1</v>
      </c>
      <c r="L5773">
        <v>5.1100000000000003</v>
      </c>
      <c r="M5773">
        <v>4.0000000000000001E-3</v>
      </c>
      <c r="O5773" s="12">
        <f>VLOOKUP(C5773,[3]May!$C:$Z,24,FALSE)</f>
        <v>2019</v>
      </c>
    </row>
    <row r="5774" spans="1:15" x14ac:dyDescent="0.25">
      <c r="A5774" t="s">
        <v>1245</v>
      </c>
      <c r="C5774" t="s">
        <v>1268</v>
      </c>
      <c r="E5774">
        <v>2</v>
      </c>
      <c r="F5774" t="s">
        <v>1247</v>
      </c>
      <c r="J5774" t="s">
        <v>23</v>
      </c>
      <c r="K5774">
        <v>6</v>
      </c>
      <c r="L5774">
        <v>30.66</v>
      </c>
      <c r="M5774">
        <v>2.4E-2</v>
      </c>
      <c r="O5774" s="12">
        <f>VLOOKUP(C5774,[3]May!$C:$Z,24,FALSE)</f>
        <v>2019</v>
      </c>
    </row>
    <row r="5775" spans="1:15" x14ac:dyDescent="0.25">
      <c r="A5775" t="s">
        <v>1245</v>
      </c>
      <c r="C5775" t="s">
        <v>1268</v>
      </c>
      <c r="E5775">
        <v>2</v>
      </c>
      <c r="F5775" t="s">
        <v>1247</v>
      </c>
      <c r="J5775" t="s">
        <v>23</v>
      </c>
      <c r="K5775">
        <v>1</v>
      </c>
      <c r="L5775">
        <v>5.1100000000000003</v>
      </c>
      <c r="M5775">
        <v>4.0000000000000001E-3</v>
      </c>
      <c r="O5775" s="12">
        <f>VLOOKUP(C5775,[3]May!$C:$Z,24,FALSE)</f>
        <v>2019</v>
      </c>
    </row>
    <row r="5776" spans="1:15" x14ac:dyDescent="0.25">
      <c r="A5776" t="s">
        <v>1245</v>
      </c>
      <c r="C5776" t="s">
        <v>1268</v>
      </c>
      <c r="E5776">
        <v>2</v>
      </c>
      <c r="F5776" t="s">
        <v>1247</v>
      </c>
      <c r="J5776" t="s">
        <v>23</v>
      </c>
      <c r="K5776">
        <v>5</v>
      </c>
      <c r="L5776">
        <v>25.55</v>
      </c>
      <c r="M5776">
        <v>0.02</v>
      </c>
      <c r="O5776" s="12">
        <f>VLOOKUP(C5776,[3]May!$C:$Z,24,FALSE)</f>
        <v>2019</v>
      </c>
    </row>
    <row r="5777" spans="1:15" x14ac:dyDescent="0.25">
      <c r="A5777" t="s">
        <v>1245</v>
      </c>
      <c r="C5777" t="s">
        <v>1268</v>
      </c>
      <c r="E5777">
        <v>2</v>
      </c>
      <c r="F5777" t="s">
        <v>1247</v>
      </c>
      <c r="J5777" t="s">
        <v>23</v>
      </c>
      <c r="K5777">
        <v>4</v>
      </c>
      <c r="L5777">
        <v>260.52</v>
      </c>
      <c r="M5777">
        <v>0.20399999999999999</v>
      </c>
      <c r="O5777" s="12">
        <f>VLOOKUP(C5777,[3]May!$C:$Z,24,FALSE)</f>
        <v>2019</v>
      </c>
    </row>
    <row r="5778" spans="1:15" x14ac:dyDescent="0.25">
      <c r="A5778" t="s">
        <v>1245</v>
      </c>
      <c r="C5778" t="s">
        <v>1268</v>
      </c>
      <c r="E5778">
        <v>2</v>
      </c>
      <c r="F5778" t="s">
        <v>1247</v>
      </c>
      <c r="J5778" t="s">
        <v>23</v>
      </c>
      <c r="K5778">
        <v>2</v>
      </c>
      <c r="L5778">
        <v>10.220000000000001</v>
      </c>
      <c r="M5778">
        <v>8.0000000000000002E-3</v>
      </c>
      <c r="O5778" s="12">
        <f>VLOOKUP(C5778,[3]May!$C:$Z,24,FALSE)</f>
        <v>2019</v>
      </c>
    </row>
    <row r="5779" spans="1:15" x14ac:dyDescent="0.25">
      <c r="A5779" t="s">
        <v>1245</v>
      </c>
      <c r="C5779" t="s">
        <v>1268</v>
      </c>
      <c r="E5779">
        <v>2</v>
      </c>
      <c r="F5779" t="s">
        <v>1247</v>
      </c>
      <c r="J5779" t="s">
        <v>23</v>
      </c>
      <c r="K5779">
        <v>6</v>
      </c>
      <c r="L5779">
        <v>30.66</v>
      </c>
      <c r="M5779">
        <v>2.4E-2</v>
      </c>
      <c r="O5779" s="12">
        <f>VLOOKUP(C5779,[3]May!$C:$Z,24,FALSE)</f>
        <v>2019</v>
      </c>
    </row>
    <row r="5780" spans="1:15" x14ac:dyDescent="0.25">
      <c r="A5780" t="s">
        <v>1245</v>
      </c>
      <c r="C5780" t="s">
        <v>1268</v>
      </c>
      <c r="E5780">
        <v>2</v>
      </c>
      <c r="F5780" t="s">
        <v>1247</v>
      </c>
      <c r="J5780" t="s">
        <v>23</v>
      </c>
      <c r="K5780">
        <v>9</v>
      </c>
      <c r="L5780">
        <v>45.99</v>
      </c>
      <c r="M5780">
        <v>3.5999999999999997E-2</v>
      </c>
      <c r="O5780" s="12">
        <f>VLOOKUP(C5780,[3]May!$C:$Z,24,FALSE)</f>
        <v>2019</v>
      </c>
    </row>
    <row r="5781" spans="1:15" x14ac:dyDescent="0.25">
      <c r="A5781" t="s">
        <v>1245</v>
      </c>
      <c r="C5781" t="s">
        <v>1268</v>
      </c>
      <c r="E5781">
        <v>6</v>
      </c>
      <c r="F5781" t="s">
        <v>1250</v>
      </c>
      <c r="J5781" t="s">
        <v>23</v>
      </c>
      <c r="K5781">
        <v>2</v>
      </c>
      <c r="L5781">
        <v>21.7</v>
      </c>
      <c r="M5781">
        <v>1.7000000000000001E-2</v>
      </c>
      <c r="O5781" s="12">
        <f>VLOOKUP(C5781,[3]May!$C:$Z,24,FALSE)</f>
        <v>2019</v>
      </c>
    </row>
    <row r="5782" spans="1:15" x14ac:dyDescent="0.25">
      <c r="A5782" t="s">
        <v>1245</v>
      </c>
      <c r="C5782" t="s">
        <v>1268</v>
      </c>
      <c r="E5782">
        <v>2</v>
      </c>
      <c r="F5782" t="s">
        <v>1247</v>
      </c>
      <c r="J5782" t="s">
        <v>23</v>
      </c>
      <c r="K5782">
        <v>4</v>
      </c>
      <c r="L5782">
        <v>20.440000000000001</v>
      </c>
      <c r="M5782">
        <v>1.6E-2</v>
      </c>
      <c r="O5782" s="12">
        <f>VLOOKUP(C5782,[3]May!$C:$Z,24,FALSE)</f>
        <v>2019</v>
      </c>
    </row>
    <row r="5783" spans="1:15" x14ac:dyDescent="0.25">
      <c r="A5783" t="s">
        <v>1245</v>
      </c>
      <c r="C5783" t="s">
        <v>1268</v>
      </c>
      <c r="E5783">
        <v>2</v>
      </c>
      <c r="F5783" t="s">
        <v>1247</v>
      </c>
      <c r="J5783" t="s">
        <v>23</v>
      </c>
      <c r="K5783">
        <v>2</v>
      </c>
      <c r="L5783">
        <v>130.26</v>
      </c>
      <c r="M5783">
        <v>0.10199999999999999</v>
      </c>
      <c r="O5783" s="12">
        <f>VLOOKUP(C5783,[3]May!$C:$Z,24,FALSE)</f>
        <v>2019</v>
      </c>
    </row>
    <row r="5784" spans="1:15" x14ac:dyDescent="0.25">
      <c r="A5784" t="s">
        <v>1245</v>
      </c>
      <c r="C5784" t="s">
        <v>1268</v>
      </c>
      <c r="E5784">
        <v>2</v>
      </c>
      <c r="F5784" t="s">
        <v>1247</v>
      </c>
      <c r="J5784" t="s">
        <v>23</v>
      </c>
      <c r="K5784">
        <v>1</v>
      </c>
      <c r="L5784">
        <v>5.1100000000000003</v>
      </c>
      <c r="M5784">
        <v>4.0000000000000001E-3</v>
      </c>
      <c r="O5784" s="12">
        <f>VLOOKUP(C5784,[3]May!$C:$Z,24,FALSE)</f>
        <v>2019</v>
      </c>
    </row>
    <row r="5785" spans="1:15" x14ac:dyDescent="0.25">
      <c r="A5785" t="s">
        <v>1245</v>
      </c>
      <c r="C5785" t="s">
        <v>1268</v>
      </c>
      <c r="E5785">
        <v>2</v>
      </c>
      <c r="F5785" t="s">
        <v>1247</v>
      </c>
      <c r="J5785" t="s">
        <v>23</v>
      </c>
      <c r="K5785">
        <v>6</v>
      </c>
      <c r="L5785">
        <v>390.78</v>
      </c>
      <c r="M5785">
        <v>0.30599999999999999</v>
      </c>
      <c r="O5785" s="12">
        <f>VLOOKUP(C5785,[3]May!$C:$Z,24,FALSE)</f>
        <v>2019</v>
      </c>
    </row>
    <row r="5786" spans="1:15" x14ac:dyDescent="0.25">
      <c r="A5786" t="s">
        <v>1245</v>
      </c>
      <c r="C5786" t="s">
        <v>1268</v>
      </c>
      <c r="E5786">
        <v>2</v>
      </c>
      <c r="F5786" t="s">
        <v>1247</v>
      </c>
      <c r="J5786" t="s">
        <v>23</v>
      </c>
      <c r="K5786">
        <v>13</v>
      </c>
      <c r="L5786">
        <v>66.430000000000007</v>
      </c>
      <c r="M5786">
        <v>5.1999999999999998E-2</v>
      </c>
      <c r="O5786" s="12">
        <f>VLOOKUP(C5786,[3]May!$C:$Z,24,FALSE)</f>
        <v>2019</v>
      </c>
    </row>
    <row r="5787" spans="1:15" x14ac:dyDescent="0.25">
      <c r="A5787" t="s">
        <v>1245</v>
      </c>
      <c r="C5787" t="s">
        <v>1268</v>
      </c>
      <c r="E5787">
        <v>2</v>
      </c>
      <c r="F5787" t="s">
        <v>1247</v>
      </c>
      <c r="J5787" t="s">
        <v>23</v>
      </c>
      <c r="K5787">
        <v>18</v>
      </c>
      <c r="L5787">
        <v>91.98</v>
      </c>
      <c r="M5787">
        <v>7.1999999999999995E-2</v>
      </c>
      <c r="O5787" s="12">
        <f>VLOOKUP(C5787,[3]May!$C:$Z,24,FALSE)</f>
        <v>2019</v>
      </c>
    </row>
    <row r="5788" spans="1:15" x14ac:dyDescent="0.25">
      <c r="A5788" t="s">
        <v>1245</v>
      </c>
      <c r="C5788" t="s">
        <v>1268</v>
      </c>
      <c r="E5788">
        <v>2</v>
      </c>
      <c r="F5788" t="s">
        <v>1247</v>
      </c>
      <c r="J5788" t="s">
        <v>23</v>
      </c>
      <c r="K5788">
        <v>7</v>
      </c>
      <c r="L5788">
        <v>455.91</v>
      </c>
      <c r="M5788">
        <v>0.35699999999999998</v>
      </c>
      <c r="O5788" s="12">
        <f>VLOOKUP(C5788,[3]May!$C:$Z,24,FALSE)</f>
        <v>2019</v>
      </c>
    </row>
    <row r="5789" spans="1:15" x14ac:dyDescent="0.25">
      <c r="A5789" t="s">
        <v>1245</v>
      </c>
      <c r="C5789" t="s">
        <v>1268</v>
      </c>
      <c r="E5789">
        <v>2</v>
      </c>
      <c r="F5789" t="s">
        <v>1247</v>
      </c>
      <c r="J5789" t="s">
        <v>23</v>
      </c>
      <c r="K5789">
        <v>3</v>
      </c>
      <c r="L5789">
        <v>15.33</v>
      </c>
      <c r="M5789">
        <v>1.2E-2</v>
      </c>
      <c r="O5789" s="12">
        <f>VLOOKUP(C5789,[3]May!$C:$Z,24,FALSE)</f>
        <v>2019</v>
      </c>
    </row>
    <row r="5790" spans="1:15" x14ac:dyDescent="0.25">
      <c r="A5790" t="s">
        <v>1245</v>
      </c>
      <c r="C5790" t="s">
        <v>1268</v>
      </c>
      <c r="E5790">
        <v>2</v>
      </c>
      <c r="F5790" t="s">
        <v>1247</v>
      </c>
      <c r="J5790" t="s">
        <v>23</v>
      </c>
      <c r="K5790">
        <v>3</v>
      </c>
      <c r="L5790">
        <v>15.33</v>
      </c>
      <c r="M5790">
        <v>1.2E-2</v>
      </c>
      <c r="O5790" s="12">
        <f>VLOOKUP(C5790,[3]May!$C:$Z,24,FALSE)</f>
        <v>2019</v>
      </c>
    </row>
    <row r="5791" spans="1:15" x14ac:dyDescent="0.25">
      <c r="A5791" t="s">
        <v>1245</v>
      </c>
      <c r="C5791" t="s">
        <v>1268</v>
      </c>
      <c r="E5791">
        <v>6</v>
      </c>
      <c r="F5791" t="s">
        <v>1250</v>
      </c>
      <c r="J5791" t="s">
        <v>23</v>
      </c>
      <c r="K5791">
        <v>3</v>
      </c>
      <c r="L5791">
        <v>32.549999999999997</v>
      </c>
      <c r="M5791">
        <v>2.5499999999999998E-2</v>
      </c>
      <c r="O5791" s="12">
        <f>VLOOKUP(C5791,[3]May!$C:$Z,24,FALSE)</f>
        <v>2019</v>
      </c>
    </row>
    <row r="5792" spans="1:15" x14ac:dyDescent="0.25">
      <c r="A5792" t="s">
        <v>1245</v>
      </c>
      <c r="C5792" t="s">
        <v>1268</v>
      </c>
      <c r="E5792">
        <v>2</v>
      </c>
      <c r="F5792" t="s">
        <v>1247</v>
      </c>
      <c r="J5792" t="s">
        <v>23</v>
      </c>
      <c r="K5792">
        <v>12</v>
      </c>
      <c r="L5792">
        <v>61.32</v>
      </c>
      <c r="M5792">
        <v>4.8000000000000001E-2</v>
      </c>
      <c r="O5792" s="12">
        <f>VLOOKUP(C5792,[3]May!$C:$Z,24,FALSE)</f>
        <v>2019</v>
      </c>
    </row>
    <row r="5793" spans="1:15" x14ac:dyDescent="0.25">
      <c r="A5793" t="s">
        <v>1245</v>
      </c>
      <c r="C5793" t="s">
        <v>1268</v>
      </c>
      <c r="E5793">
        <v>2</v>
      </c>
      <c r="F5793" t="s">
        <v>1247</v>
      </c>
      <c r="J5793" t="s">
        <v>23</v>
      </c>
      <c r="K5793">
        <v>7</v>
      </c>
      <c r="L5793">
        <v>455.91</v>
      </c>
      <c r="M5793">
        <v>0.35699999999999998</v>
      </c>
      <c r="O5793" s="12">
        <f>VLOOKUP(C5793,[3]May!$C:$Z,24,FALSE)</f>
        <v>2019</v>
      </c>
    </row>
    <row r="5794" spans="1:15" x14ac:dyDescent="0.25">
      <c r="A5794" t="s">
        <v>1245</v>
      </c>
      <c r="C5794" t="s">
        <v>1268</v>
      </c>
      <c r="E5794">
        <v>2</v>
      </c>
      <c r="F5794" t="s">
        <v>1247</v>
      </c>
      <c r="J5794" t="s">
        <v>23</v>
      </c>
      <c r="K5794">
        <v>2</v>
      </c>
      <c r="L5794">
        <v>10.220000000000001</v>
      </c>
      <c r="M5794">
        <v>8.0000000000000002E-3</v>
      </c>
      <c r="O5794" s="12">
        <f>VLOOKUP(C5794,[3]May!$C:$Z,24,FALSE)</f>
        <v>2019</v>
      </c>
    </row>
    <row r="5795" spans="1:15" x14ac:dyDescent="0.25">
      <c r="A5795" t="s">
        <v>1245</v>
      </c>
      <c r="C5795" t="s">
        <v>1268</v>
      </c>
      <c r="E5795">
        <v>2</v>
      </c>
      <c r="F5795" t="s">
        <v>1247</v>
      </c>
      <c r="J5795" t="s">
        <v>23</v>
      </c>
      <c r="K5795">
        <v>3</v>
      </c>
      <c r="L5795">
        <v>15.33</v>
      </c>
      <c r="M5795">
        <v>1.2E-2</v>
      </c>
      <c r="O5795" s="12">
        <f>VLOOKUP(C5795,[3]May!$C:$Z,24,FALSE)</f>
        <v>2019</v>
      </c>
    </row>
    <row r="5796" spans="1:15" x14ac:dyDescent="0.25">
      <c r="A5796" t="s">
        <v>1245</v>
      </c>
      <c r="C5796" t="s">
        <v>1268</v>
      </c>
      <c r="E5796">
        <v>2</v>
      </c>
      <c r="F5796" t="s">
        <v>1247</v>
      </c>
      <c r="J5796" t="s">
        <v>23</v>
      </c>
      <c r="K5796">
        <v>4</v>
      </c>
      <c r="L5796">
        <v>260.52</v>
      </c>
      <c r="M5796">
        <v>0.20399999999999999</v>
      </c>
      <c r="O5796" s="12">
        <f>VLOOKUP(C5796,[3]May!$C:$Z,24,FALSE)</f>
        <v>2019</v>
      </c>
    </row>
    <row r="5797" spans="1:15" x14ac:dyDescent="0.25">
      <c r="A5797" t="s">
        <v>1245</v>
      </c>
      <c r="C5797" t="s">
        <v>1268</v>
      </c>
      <c r="E5797">
        <v>2</v>
      </c>
      <c r="F5797" t="s">
        <v>1247</v>
      </c>
      <c r="J5797" t="s">
        <v>23</v>
      </c>
      <c r="K5797">
        <v>4</v>
      </c>
      <c r="L5797">
        <v>20.440000000000001</v>
      </c>
      <c r="M5797">
        <v>1.6E-2</v>
      </c>
      <c r="O5797" s="12">
        <f>VLOOKUP(C5797,[3]May!$C:$Z,24,FALSE)</f>
        <v>2019</v>
      </c>
    </row>
    <row r="5798" spans="1:15" x14ac:dyDescent="0.25">
      <c r="A5798" t="s">
        <v>1245</v>
      </c>
      <c r="C5798" t="s">
        <v>1268</v>
      </c>
      <c r="E5798">
        <v>2</v>
      </c>
      <c r="F5798" t="s">
        <v>1247</v>
      </c>
      <c r="J5798" t="s">
        <v>23</v>
      </c>
      <c r="K5798">
        <v>3</v>
      </c>
      <c r="L5798">
        <v>195.39</v>
      </c>
      <c r="M5798">
        <v>0.153</v>
      </c>
      <c r="O5798" s="12">
        <f>VLOOKUP(C5798,[3]May!$C:$Z,24,FALSE)</f>
        <v>2019</v>
      </c>
    </row>
    <row r="5799" spans="1:15" x14ac:dyDescent="0.25">
      <c r="A5799" t="s">
        <v>1245</v>
      </c>
      <c r="C5799" t="s">
        <v>1268</v>
      </c>
      <c r="E5799">
        <v>2</v>
      </c>
      <c r="F5799" t="s">
        <v>1247</v>
      </c>
      <c r="J5799" t="s">
        <v>23</v>
      </c>
      <c r="K5799">
        <v>9</v>
      </c>
      <c r="L5799">
        <v>45.99</v>
      </c>
      <c r="M5799">
        <v>3.5999999999999997E-2</v>
      </c>
      <c r="O5799" s="12">
        <f>VLOOKUP(C5799,[3]May!$C:$Z,24,FALSE)</f>
        <v>2019</v>
      </c>
    </row>
    <row r="5800" spans="1:15" x14ac:dyDescent="0.25">
      <c r="A5800" t="s">
        <v>1245</v>
      </c>
      <c r="C5800" t="s">
        <v>1268</v>
      </c>
      <c r="E5800">
        <v>2</v>
      </c>
      <c r="F5800" t="s">
        <v>1247</v>
      </c>
      <c r="J5800" t="s">
        <v>23</v>
      </c>
      <c r="K5800">
        <v>3</v>
      </c>
      <c r="L5800">
        <v>15.33</v>
      </c>
      <c r="M5800">
        <v>1.2E-2</v>
      </c>
      <c r="O5800" s="12">
        <f>VLOOKUP(C5800,[3]May!$C:$Z,24,FALSE)</f>
        <v>2019</v>
      </c>
    </row>
    <row r="5801" spans="1:15" x14ac:dyDescent="0.25">
      <c r="A5801" t="s">
        <v>1245</v>
      </c>
      <c r="C5801" t="s">
        <v>1268</v>
      </c>
      <c r="E5801">
        <v>2</v>
      </c>
      <c r="F5801" t="s">
        <v>1247</v>
      </c>
      <c r="J5801" t="s">
        <v>23</v>
      </c>
      <c r="K5801">
        <v>3</v>
      </c>
      <c r="L5801">
        <v>195.39</v>
      </c>
      <c r="M5801">
        <v>0.153</v>
      </c>
      <c r="O5801" s="12">
        <f>VLOOKUP(C5801,[3]May!$C:$Z,24,FALSE)</f>
        <v>2019</v>
      </c>
    </row>
    <row r="5802" spans="1:15" x14ac:dyDescent="0.25">
      <c r="A5802" t="s">
        <v>1245</v>
      </c>
      <c r="C5802" t="s">
        <v>1268</v>
      </c>
      <c r="E5802">
        <v>2</v>
      </c>
      <c r="F5802" t="s">
        <v>1247</v>
      </c>
      <c r="J5802" t="s">
        <v>23</v>
      </c>
      <c r="K5802">
        <v>6</v>
      </c>
      <c r="L5802">
        <v>30.66</v>
      </c>
      <c r="M5802">
        <v>2.4E-2</v>
      </c>
      <c r="O5802" s="12">
        <f>VLOOKUP(C5802,[3]May!$C:$Z,24,FALSE)</f>
        <v>2019</v>
      </c>
    </row>
    <row r="5803" spans="1:15" x14ac:dyDescent="0.25">
      <c r="A5803" t="s">
        <v>1245</v>
      </c>
      <c r="C5803" t="s">
        <v>1268</v>
      </c>
      <c r="E5803">
        <v>2</v>
      </c>
      <c r="F5803" t="s">
        <v>1247</v>
      </c>
      <c r="J5803" t="s">
        <v>23</v>
      </c>
      <c r="K5803">
        <v>3</v>
      </c>
      <c r="L5803">
        <v>195.39</v>
      </c>
      <c r="M5803">
        <v>0.153</v>
      </c>
      <c r="O5803" s="12">
        <f>VLOOKUP(C5803,[3]May!$C:$Z,24,FALSE)</f>
        <v>2019</v>
      </c>
    </row>
    <row r="5804" spans="1:15" x14ac:dyDescent="0.25">
      <c r="A5804" t="s">
        <v>1245</v>
      </c>
      <c r="C5804" t="s">
        <v>1268</v>
      </c>
      <c r="E5804">
        <v>2</v>
      </c>
      <c r="F5804" t="s">
        <v>1247</v>
      </c>
      <c r="J5804" t="s">
        <v>23</v>
      </c>
      <c r="K5804">
        <v>5</v>
      </c>
      <c r="L5804">
        <v>25.55</v>
      </c>
      <c r="M5804">
        <v>0.02</v>
      </c>
      <c r="O5804" s="12">
        <f>VLOOKUP(C5804,[3]May!$C:$Z,24,FALSE)</f>
        <v>2019</v>
      </c>
    </row>
    <row r="5805" spans="1:15" x14ac:dyDescent="0.25">
      <c r="A5805" t="s">
        <v>1245</v>
      </c>
      <c r="C5805" t="s">
        <v>1268</v>
      </c>
      <c r="E5805">
        <v>2</v>
      </c>
      <c r="F5805" t="s">
        <v>1247</v>
      </c>
      <c r="J5805" t="s">
        <v>23</v>
      </c>
      <c r="K5805">
        <v>11</v>
      </c>
      <c r="L5805">
        <v>56.21</v>
      </c>
      <c r="M5805">
        <v>4.3999999999999997E-2</v>
      </c>
      <c r="O5805" s="12">
        <f>VLOOKUP(C5805,[3]May!$C:$Z,24,FALSE)</f>
        <v>2019</v>
      </c>
    </row>
    <row r="5806" spans="1:15" x14ac:dyDescent="0.25">
      <c r="A5806" t="s">
        <v>1245</v>
      </c>
      <c r="C5806" t="s">
        <v>1268</v>
      </c>
      <c r="E5806">
        <v>2</v>
      </c>
      <c r="F5806" t="s">
        <v>1247</v>
      </c>
      <c r="J5806" t="s">
        <v>23</v>
      </c>
      <c r="K5806">
        <v>2</v>
      </c>
      <c r="L5806">
        <v>10.220000000000001</v>
      </c>
      <c r="M5806">
        <v>8.0000000000000002E-3</v>
      </c>
      <c r="O5806" s="12">
        <f>VLOOKUP(C5806,[3]May!$C:$Z,24,FALSE)</f>
        <v>2019</v>
      </c>
    </row>
    <row r="5807" spans="1:15" x14ac:dyDescent="0.25">
      <c r="A5807" t="s">
        <v>1245</v>
      </c>
      <c r="C5807" t="s">
        <v>1268</v>
      </c>
      <c r="E5807">
        <v>2</v>
      </c>
      <c r="F5807" t="s">
        <v>1247</v>
      </c>
      <c r="J5807" t="s">
        <v>23</v>
      </c>
      <c r="K5807">
        <v>5</v>
      </c>
      <c r="L5807">
        <v>25.55</v>
      </c>
      <c r="M5807">
        <v>0.02</v>
      </c>
      <c r="O5807" s="12">
        <f>VLOOKUP(C5807,[3]May!$C:$Z,24,FALSE)</f>
        <v>2019</v>
      </c>
    </row>
    <row r="5808" spans="1:15" x14ac:dyDescent="0.25">
      <c r="A5808" t="s">
        <v>1245</v>
      </c>
      <c r="C5808" t="s">
        <v>1268</v>
      </c>
      <c r="E5808">
        <v>2</v>
      </c>
      <c r="F5808" t="s">
        <v>1247</v>
      </c>
      <c r="J5808" t="s">
        <v>23</v>
      </c>
      <c r="K5808">
        <v>7</v>
      </c>
      <c r="L5808">
        <v>35.770000000000003</v>
      </c>
      <c r="M5808">
        <v>2.8000000000000001E-2</v>
      </c>
      <c r="O5808" s="12">
        <f>VLOOKUP(C5808,[3]May!$C:$Z,24,FALSE)</f>
        <v>2019</v>
      </c>
    </row>
    <row r="5809" spans="1:15" x14ac:dyDescent="0.25">
      <c r="A5809" t="s">
        <v>1245</v>
      </c>
      <c r="C5809" t="s">
        <v>1268</v>
      </c>
      <c r="E5809">
        <v>8</v>
      </c>
      <c r="F5809" t="s">
        <v>1251</v>
      </c>
      <c r="J5809" t="s">
        <v>23</v>
      </c>
      <c r="K5809">
        <v>2</v>
      </c>
      <c r="L5809">
        <v>110.12</v>
      </c>
      <c r="M5809">
        <v>6.4399999999999999E-2</v>
      </c>
      <c r="O5809" s="12">
        <f>VLOOKUP(C5809,[3]May!$C:$Z,24,FALSE)</f>
        <v>2019</v>
      </c>
    </row>
    <row r="5810" spans="1:15" x14ac:dyDescent="0.25">
      <c r="A5810" t="s">
        <v>1245</v>
      </c>
      <c r="C5810" t="s">
        <v>1268</v>
      </c>
      <c r="E5810">
        <v>2</v>
      </c>
      <c r="F5810" t="s">
        <v>1247</v>
      </c>
      <c r="J5810" t="s">
        <v>23</v>
      </c>
      <c r="K5810">
        <v>12</v>
      </c>
      <c r="L5810">
        <v>61.32</v>
      </c>
      <c r="M5810">
        <v>4.8000000000000001E-2</v>
      </c>
      <c r="O5810" s="12">
        <f>VLOOKUP(C5810,[3]May!$C:$Z,24,FALSE)</f>
        <v>2019</v>
      </c>
    </row>
    <row r="5811" spans="1:15" x14ac:dyDescent="0.25">
      <c r="A5811" t="s">
        <v>1245</v>
      </c>
      <c r="C5811" t="s">
        <v>1268</v>
      </c>
      <c r="E5811">
        <v>1</v>
      </c>
      <c r="F5811" t="s">
        <v>1252</v>
      </c>
      <c r="J5811" t="s">
        <v>23</v>
      </c>
      <c r="K5811">
        <v>3</v>
      </c>
      <c r="L5811">
        <v>98.97</v>
      </c>
      <c r="M5811">
        <v>8.1600000000000006E-2</v>
      </c>
      <c r="O5811" s="12">
        <f>VLOOKUP(C5811,[3]May!$C:$Z,24,FALSE)</f>
        <v>2019</v>
      </c>
    </row>
    <row r="5812" spans="1:15" x14ac:dyDescent="0.25">
      <c r="A5812" t="s">
        <v>1245</v>
      </c>
      <c r="C5812" t="s">
        <v>1268</v>
      </c>
      <c r="E5812">
        <v>2</v>
      </c>
      <c r="F5812" t="s">
        <v>1247</v>
      </c>
      <c r="J5812" t="s">
        <v>23</v>
      </c>
      <c r="K5812">
        <v>4</v>
      </c>
      <c r="L5812">
        <v>260.52</v>
      </c>
      <c r="M5812">
        <v>0.20399999999999999</v>
      </c>
      <c r="O5812" s="12">
        <f>VLOOKUP(C5812,[3]May!$C:$Z,24,FALSE)</f>
        <v>2019</v>
      </c>
    </row>
    <row r="5813" spans="1:15" x14ac:dyDescent="0.25">
      <c r="A5813" t="s">
        <v>1245</v>
      </c>
      <c r="C5813" t="s">
        <v>1268</v>
      </c>
      <c r="E5813">
        <v>2</v>
      </c>
      <c r="F5813" t="s">
        <v>1247</v>
      </c>
      <c r="J5813" t="s">
        <v>23</v>
      </c>
      <c r="K5813">
        <v>5</v>
      </c>
      <c r="L5813">
        <v>25.55</v>
      </c>
      <c r="M5813">
        <v>0.02</v>
      </c>
      <c r="O5813" s="12">
        <f>VLOOKUP(C5813,[3]May!$C:$Z,24,FALSE)</f>
        <v>2019</v>
      </c>
    </row>
    <row r="5814" spans="1:15" x14ac:dyDescent="0.25">
      <c r="A5814" t="s">
        <v>1245</v>
      </c>
      <c r="C5814" t="s">
        <v>1268</v>
      </c>
      <c r="E5814">
        <v>2</v>
      </c>
      <c r="F5814" t="s">
        <v>1247</v>
      </c>
      <c r="J5814" t="s">
        <v>23</v>
      </c>
      <c r="K5814">
        <v>10</v>
      </c>
      <c r="L5814">
        <v>51.1</v>
      </c>
      <c r="M5814">
        <v>0.04</v>
      </c>
      <c r="O5814" s="12">
        <f>VLOOKUP(C5814,[3]May!$C:$Z,24,FALSE)</f>
        <v>2019</v>
      </c>
    </row>
    <row r="5815" spans="1:15" x14ac:dyDescent="0.25">
      <c r="A5815" t="s">
        <v>1245</v>
      </c>
      <c r="C5815" t="s">
        <v>1268</v>
      </c>
      <c r="E5815">
        <v>2</v>
      </c>
      <c r="F5815" t="s">
        <v>1247</v>
      </c>
      <c r="J5815" t="s">
        <v>23</v>
      </c>
      <c r="K5815">
        <v>1</v>
      </c>
      <c r="L5815">
        <v>65.13</v>
      </c>
      <c r="M5815">
        <v>5.0999999999999997E-2</v>
      </c>
      <c r="O5815" s="12">
        <f>VLOOKUP(C5815,[3]May!$C:$Z,24,FALSE)</f>
        <v>2019</v>
      </c>
    </row>
    <row r="5816" spans="1:15" x14ac:dyDescent="0.25">
      <c r="A5816" t="s">
        <v>1245</v>
      </c>
      <c r="C5816" t="s">
        <v>1268</v>
      </c>
      <c r="E5816">
        <v>2</v>
      </c>
      <c r="F5816" t="s">
        <v>1247</v>
      </c>
      <c r="J5816" t="s">
        <v>23</v>
      </c>
      <c r="K5816">
        <v>7</v>
      </c>
      <c r="L5816">
        <v>35.770000000000003</v>
      </c>
      <c r="M5816">
        <v>2.8000000000000001E-2</v>
      </c>
      <c r="O5816" s="12">
        <f>VLOOKUP(C5816,[3]May!$C:$Z,24,FALSE)</f>
        <v>2019</v>
      </c>
    </row>
    <row r="5817" spans="1:15" x14ac:dyDescent="0.25">
      <c r="A5817" t="s">
        <v>1245</v>
      </c>
      <c r="C5817" t="s">
        <v>1268</v>
      </c>
      <c r="E5817">
        <v>2</v>
      </c>
      <c r="F5817" t="s">
        <v>1247</v>
      </c>
      <c r="J5817" t="s">
        <v>23</v>
      </c>
      <c r="K5817">
        <v>3</v>
      </c>
      <c r="L5817">
        <v>15.33</v>
      </c>
      <c r="M5817">
        <v>1.2E-2</v>
      </c>
      <c r="O5817" s="12">
        <f>VLOOKUP(C5817,[3]May!$C:$Z,24,FALSE)</f>
        <v>2019</v>
      </c>
    </row>
    <row r="5818" spans="1:15" x14ac:dyDescent="0.25">
      <c r="A5818" t="s">
        <v>1245</v>
      </c>
      <c r="C5818" t="s">
        <v>1268</v>
      </c>
      <c r="E5818">
        <v>8</v>
      </c>
      <c r="F5818" t="s">
        <v>1251</v>
      </c>
      <c r="J5818" t="s">
        <v>23</v>
      </c>
      <c r="K5818">
        <v>1</v>
      </c>
      <c r="L5818">
        <v>55.06</v>
      </c>
      <c r="M5818">
        <v>3.2199999999999999E-2</v>
      </c>
      <c r="O5818" s="12">
        <f>VLOOKUP(C5818,[3]May!$C:$Z,24,FALSE)</f>
        <v>2019</v>
      </c>
    </row>
    <row r="5819" spans="1:15" x14ac:dyDescent="0.25">
      <c r="A5819" t="s">
        <v>1245</v>
      </c>
      <c r="C5819" t="s">
        <v>1268</v>
      </c>
      <c r="E5819">
        <v>2</v>
      </c>
      <c r="F5819" t="s">
        <v>1247</v>
      </c>
      <c r="J5819" t="s">
        <v>23</v>
      </c>
      <c r="K5819">
        <v>4</v>
      </c>
      <c r="L5819">
        <v>20.440000000000001</v>
      </c>
      <c r="M5819">
        <v>1.6E-2</v>
      </c>
      <c r="O5819" s="12">
        <f>VLOOKUP(C5819,[3]May!$C:$Z,24,FALSE)</f>
        <v>2019</v>
      </c>
    </row>
    <row r="5820" spans="1:15" x14ac:dyDescent="0.25">
      <c r="A5820" t="s">
        <v>1245</v>
      </c>
      <c r="C5820" t="s">
        <v>1268</v>
      </c>
      <c r="E5820">
        <v>2</v>
      </c>
      <c r="F5820" t="s">
        <v>1247</v>
      </c>
      <c r="J5820" t="s">
        <v>23</v>
      </c>
      <c r="K5820">
        <v>7</v>
      </c>
      <c r="L5820">
        <v>455.91</v>
      </c>
      <c r="M5820">
        <v>0.35699999999999998</v>
      </c>
      <c r="O5820" s="12">
        <f>VLOOKUP(C5820,[3]May!$C:$Z,24,FALSE)</f>
        <v>2019</v>
      </c>
    </row>
    <row r="5821" spans="1:15" x14ac:dyDescent="0.25">
      <c r="A5821" t="s">
        <v>1245</v>
      </c>
      <c r="C5821" t="s">
        <v>1268</v>
      </c>
      <c r="E5821">
        <v>2</v>
      </c>
      <c r="F5821" t="s">
        <v>1247</v>
      </c>
      <c r="J5821" t="s">
        <v>23</v>
      </c>
      <c r="K5821">
        <v>8</v>
      </c>
      <c r="L5821">
        <v>40.880000000000003</v>
      </c>
      <c r="M5821">
        <v>3.2000000000000001E-2</v>
      </c>
      <c r="O5821" s="12">
        <f>VLOOKUP(C5821,[3]May!$C:$Z,24,FALSE)</f>
        <v>2019</v>
      </c>
    </row>
    <row r="5822" spans="1:15" x14ac:dyDescent="0.25">
      <c r="A5822" t="s">
        <v>1245</v>
      </c>
      <c r="C5822" t="s">
        <v>1268</v>
      </c>
      <c r="E5822">
        <v>2</v>
      </c>
      <c r="F5822" t="s">
        <v>1247</v>
      </c>
      <c r="J5822" t="s">
        <v>23</v>
      </c>
      <c r="K5822">
        <v>6</v>
      </c>
      <c r="L5822">
        <v>30.66</v>
      </c>
      <c r="M5822">
        <v>2.4E-2</v>
      </c>
      <c r="O5822" s="12">
        <f>VLOOKUP(C5822,[3]May!$C:$Z,24,FALSE)</f>
        <v>2019</v>
      </c>
    </row>
    <row r="5823" spans="1:15" x14ac:dyDescent="0.25">
      <c r="A5823" t="s">
        <v>1245</v>
      </c>
      <c r="C5823" t="s">
        <v>1268</v>
      </c>
      <c r="E5823">
        <v>2</v>
      </c>
      <c r="F5823" t="s">
        <v>1247</v>
      </c>
      <c r="J5823" t="s">
        <v>23</v>
      </c>
      <c r="K5823">
        <v>10</v>
      </c>
      <c r="L5823">
        <v>51.1</v>
      </c>
      <c r="M5823">
        <v>0.04</v>
      </c>
      <c r="O5823" s="12">
        <f>VLOOKUP(C5823,[3]May!$C:$Z,24,FALSE)</f>
        <v>2019</v>
      </c>
    </row>
    <row r="5824" spans="1:15" x14ac:dyDescent="0.25">
      <c r="A5824" t="s">
        <v>1245</v>
      </c>
      <c r="C5824" t="s">
        <v>1268</v>
      </c>
      <c r="E5824">
        <v>1</v>
      </c>
      <c r="F5824" t="s">
        <v>1252</v>
      </c>
      <c r="J5824" t="s">
        <v>23</v>
      </c>
      <c r="K5824">
        <v>4</v>
      </c>
      <c r="L5824">
        <v>131.96</v>
      </c>
      <c r="M5824">
        <v>0.10879999999999999</v>
      </c>
      <c r="O5824" s="12">
        <f>VLOOKUP(C5824,[3]May!$C:$Z,24,FALSE)</f>
        <v>2019</v>
      </c>
    </row>
    <row r="5825" spans="1:15" x14ac:dyDescent="0.25">
      <c r="A5825" t="s">
        <v>1245</v>
      </c>
      <c r="C5825" t="s">
        <v>1268</v>
      </c>
      <c r="E5825">
        <v>2</v>
      </c>
      <c r="F5825" t="s">
        <v>1247</v>
      </c>
      <c r="J5825" t="s">
        <v>23</v>
      </c>
      <c r="K5825">
        <v>5</v>
      </c>
      <c r="L5825">
        <v>25.55</v>
      </c>
      <c r="M5825">
        <v>0.02</v>
      </c>
      <c r="O5825" s="12">
        <f>VLOOKUP(C5825,[3]May!$C:$Z,24,FALSE)</f>
        <v>2019</v>
      </c>
    </row>
    <row r="5826" spans="1:15" x14ac:dyDescent="0.25">
      <c r="A5826" t="s">
        <v>1245</v>
      </c>
      <c r="C5826" t="s">
        <v>1268</v>
      </c>
      <c r="E5826">
        <v>2</v>
      </c>
      <c r="F5826" t="s">
        <v>1247</v>
      </c>
      <c r="J5826" t="s">
        <v>23</v>
      </c>
      <c r="K5826">
        <v>5</v>
      </c>
      <c r="L5826">
        <v>25.55</v>
      </c>
      <c r="M5826">
        <v>0.02</v>
      </c>
      <c r="O5826" s="12">
        <f>VLOOKUP(C5826,[3]May!$C:$Z,24,FALSE)</f>
        <v>2019</v>
      </c>
    </row>
    <row r="5827" spans="1:15" x14ac:dyDescent="0.25">
      <c r="A5827" t="s">
        <v>1245</v>
      </c>
      <c r="C5827" t="s">
        <v>1268</v>
      </c>
      <c r="E5827">
        <v>2</v>
      </c>
      <c r="F5827" t="s">
        <v>1247</v>
      </c>
      <c r="J5827" t="s">
        <v>23</v>
      </c>
      <c r="K5827">
        <v>1</v>
      </c>
      <c r="L5827">
        <v>65.13</v>
      </c>
      <c r="M5827">
        <v>5.0999999999999997E-2</v>
      </c>
      <c r="O5827" s="12">
        <f>VLOOKUP(C5827,[3]May!$C:$Z,24,FALSE)</f>
        <v>2019</v>
      </c>
    </row>
    <row r="5828" spans="1:15" x14ac:dyDescent="0.25">
      <c r="A5828" t="s">
        <v>1245</v>
      </c>
      <c r="C5828" t="s">
        <v>1268</v>
      </c>
      <c r="E5828">
        <v>2</v>
      </c>
      <c r="F5828" t="s">
        <v>1247</v>
      </c>
      <c r="J5828" t="s">
        <v>23</v>
      </c>
      <c r="K5828">
        <v>3</v>
      </c>
      <c r="L5828">
        <v>15.33</v>
      </c>
      <c r="M5828">
        <v>1.2E-2</v>
      </c>
      <c r="O5828" s="12">
        <f>VLOOKUP(C5828,[3]May!$C:$Z,24,FALSE)</f>
        <v>2019</v>
      </c>
    </row>
    <row r="5829" spans="1:15" x14ac:dyDescent="0.25">
      <c r="A5829" t="s">
        <v>1245</v>
      </c>
      <c r="C5829" t="s">
        <v>1268</v>
      </c>
      <c r="E5829">
        <v>2</v>
      </c>
      <c r="F5829" t="s">
        <v>1247</v>
      </c>
      <c r="J5829" t="s">
        <v>23</v>
      </c>
      <c r="K5829">
        <v>7</v>
      </c>
      <c r="L5829">
        <v>455.91</v>
      </c>
      <c r="M5829">
        <v>0.35699999999999998</v>
      </c>
      <c r="O5829" s="12">
        <f>VLOOKUP(C5829,[3]May!$C:$Z,24,FALSE)</f>
        <v>2019</v>
      </c>
    </row>
    <row r="5830" spans="1:15" x14ac:dyDescent="0.25">
      <c r="A5830" t="s">
        <v>1245</v>
      </c>
      <c r="C5830" t="s">
        <v>1268</v>
      </c>
      <c r="E5830">
        <v>2</v>
      </c>
      <c r="F5830" t="s">
        <v>1247</v>
      </c>
      <c r="J5830" t="s">
        <v>23</v>
      </c>
      <c r="K5830">
        <v>4</v>
      </c>
      <c r="L5830">
        <v>260.52</v>
      </c>
      <c r="M5830">
        <v>0.20399999999999999</v>
      </c>
      <c r="O5830" s="12">
        <f>VLOOKUP(C5830,[3]May!$C:$Z,24,FALSE)</f>
        <v>2019</v>
      </c>
    </row>
    <row r="5831" spans="1:15" x14ac:dyDescent="0.25">
      <c r="A5831" t="s">
        <v>1245</v>
      </c>
      <c r="C5831" t="s">
        <v>1268</v>
      </c>
      <c r="E5831">
        <v>2</v>
      </c>
      <c r="F5831" t="s">
        <v>1247</v>
      </c>
      <c r="J5831" t="s">
        <v>23</v>
      </c>
      <c r="K5831">
        <v>2</v>
      </c>
      <c r="L5831">
        <v>10.220000000000001</v>
      </c>
      <c r="M5831">
        <v>8.0000000000000002E-3</v>
      </c>
      <c r="O5831" s="12">
        <f>VLOOKUP(C5831,[3]May!$C:$Z,24,FALSE)</f>
        <v>2019</v>
      </c>
    </row>
    <row r="5832" spans="1:15" x14ac:dyDescent="0.25">
      <c r="A5832" t="s">
        <v>1245</v>
      </c>
      <c r="C5832" t="s">
        <v>1268</v>
      </c>
      <c r="E5832">
        <v>2</v>
      </c>
      <c r="F5832" t="s">
        <v>1247</v>
      </c>
      <c r="J5832" t="s">
        <v>23</v>
      </c>
      <c r="K5832">
        <v>7</v>
      </c>
      <c r="L5832">
        <v>35.770000000000003</v>
      </c>
      <c r="M5832">
        <v>2.8000000000000001E-2</v>
      </c>
      <c r="O5832" s="12">
        <f>VLOOKUP(C5832,[3]May!$C:$Z,24,FALSE)</f>
        <v>2019</v>
      </c>
    </row>
    <row r="5833" spans="1:15" x14ac:dyDescent="0.25">
      <c r="A5833" t="s">
        <v>1245</v>
      </c>
      <c r="C5833" t="s">
        <v>1268</v>
      </c>
      <c r="E5833">
        <v>2</v>
      </c>
      <c r="F5833" t="s">
        <v>1247</v>
      </c>
      <c r="J5833" t="s">
        <v>23</v>
      </c>
      <c r="K5833">
        <v>1</v>
      </c>
      <c r="L5833">
        <v>5.1100000000000003</v>
      </c>
      <c r="M5833">
        <v>4.0000000000000001E-3</v>
      </c>
      <c r="O5833" s="12">
        <f>VLOOKUP(C5833,[3]May!$C:$Z,24,FALSE)</f>
        <v>2019</v>
      </c>
    </row>
    <row r="5834" spans="1:15" x14ac:dyDescent="0.25">
      <c r="A5834" t="s">
        <v>1245</v>
      </c>
      <c r="C5834" t="s">
        <v>1268</v>
      </c>
      <c r="E5834">
        <v>2</v>
      </c>
      <c r="F5834" t="s">
        <v>1247</v>
      </c>
      <c r="J5834" t="s">
        <v>23</v>
      </c>
      <c r="K5834">
        <v>1</v>
      </c>
      <c r="L5834">
        <v>65.13</v>
      </c>
      <c r="M5834">
        <v>5.0999999999999997E-2</v>
      </c>
      <c r="O5834" s="12">
        <f>VLOOKUP(C5834,[3]May!$C:$Z,24,FALSE)</f>
        <v>2019</v>
      </c>
    </row>
    <row r="5835" spans="1:15" x14ac:dyDescent="0.25">
      <c r="A5835" t="s">
        <v>1245</v>
      </c>
      <c r="C5835" t="s">
        <v>1268</v>
      </c>
      <c r="E5835">
        <v>2</v>
      </c>
      <c r="F5835" t="s">
        <v>1247</v>
      </c>
      <c r="J5835" t="s">
        <v>23</v>
      </c>
      <c r="K5835">
        <v>4</v>
      </c>
      <c r="L5835">
        <v>20.440000000000001</v>
      </c>
      <c r="M5835">
        <v>1.6E-2</v>
      </c>
      <c r="O5835" s="12">
        <f>VLOOKUP(C5835,[3]May!$C:$Z,24,FALSE)</f>
        <v>2019</v>
      </c>
    </row>
    <row r="5836" spans="1:15" x14ac:dyDescent="0.25">
      <c r="A5836" t="s">
        <v>1245</v>
      </c>
      <c r="C5836" t="s">
        <v>1268</v>
      </c>
      <c r="E5836">
        <v>2</v>
      </c>
      <c r="F5836" t="s">
        <v>1247</v>
      </c>
      <c r="J5836" t="s">
        <v>23</v>
      </c>
      <c r="K5836">
        <v>6</v>
      </c>
      <c r="L5836">
        <v>30.66</v>
      </c>
      <c r="M5836">
        <v>2.4E-2</v>
      </c>
      <c r="O5836" s="12">
        <f>VLOOKUP(C5836,[3]May!$C:$Z,24,FALSE)</f>
        <v>2019</v>
      </c>
    </row>
    <row r="5837" spans="1:15" x14ac:dyDescent="0.25">
      <c r="A5837" t="s">
        <v>1245</v>
      </c>
      <c r="C5837" t="s">
        <v>1268</v>
      </c>
      <c r="E5837">
        <v>2</v>
      </c>
      <c r="F5837" t="s">
        <v>1247</v>
      </c>
      <c r="J5837" t="s">
        <v>23</v>
      </c>
      <c r="K5837">
        <v>5</v>
      </c>
      <c r="L5837">
        <v>25.55</v>
      </c>
      <c r="M5837">
        <v>0.02</v>
      </c>
      <c r="O5837" s="12">
        <f>VLOOKUP(C5837,[3]May!$C:$Z,24,FALSE)</f>
        <v>2019</v>
      </c>
    </row>
    <row r="5838" spans="1:15" x14ac:dyDescent="0.25">
      <c r="A5838" t="s">
        <v>1245</v>
      </c>
      <c r="C5838" t="s">
        <v>1268</v>
      </c>
      <c r="E5838">
        <v>2</v>
      </c>
      <c r="F5838" t="s">
        <v>1247</v>
      </c>
      <c r="J5838" t="s">
        <v>23</v>
      </c>
      <c r="K5838">
        <v>2</v>
      </c>
      <c r="L5838">
        <v>130.26</v>
      </c>
      <c r="M5838">
        <v>0.10199999999999999</v>
      </c>
      <c r="O5838" s="12">
        <f>VLOOKUP(C5838,[3]May!$C:$Z,24,FALSE)</f>
        <v>2019</v>
      </c>
    </row>
    <row r="5839" spans="1:15" x14ac:dyDescent="0.25">
      <c r="A5839" t="s">
        <v>1245</v>
      </c>
      <c r="C5839" t="s">
        <v>1268</v>
      </c>
      <c r="E5839">
        <v>2</v>
      </c>
      <c r="F5839" t="s">
        <v>1247</v>
      </c>
      <c r="J5839" t="s">
        <v>23</v>
      </c>
      <c r="K5839">
        <v>3</v>
      </c>
      <c r="L5839">
        <v>15.33</v>
      </c>
      <c r="M5839">
        <v>1.2E-2</v>
      </c>
      <c r="O5839" s="12">
        <f>VLOOKUP(C5839,[3]May!$C:$Z,24,FALSE)</f>
        <v>2019</v>
      </c>
    </row>
    <row r="5840" spans="1:15" x14ac:dyDescent="0.25">
      <c r="A5840" t="s">
        <v>1245</v>
      </c>
      <c r="C5840" t="s">
        <v>1268</v>
      </c>
      <c r="E5840">
        <v>2</v>
      </c>
      <c r="F5840" t="s">
        <v>1247</v>
      </c>
      <c r="J5840" t="s">
        <v>23</v>
      </c>
      <c r="K5840">
        <v>3</v>
      </c>
      <c r="L5840">
        <v>15.33</v>
      </c>
      <c r="M5840">
        <v>1.2E-2</v>
      </c>
      <c r="O5840" s="12">
        <f>VLOOKUP(C5840,[3]May!$C:$Z,24,FALSE)</f>
        <v>2019</v>
      </c>
    </row>
    <row r="5841" spans="1:15" x14ac:dyDescent="0.25">
      <c r="A5841" t="s">
        <v>1245</v>
      </c>
      <c r="C5841" t="s">
        <v>1268</v>
      </c>
      <c r="E5841">
        <v>2</v>
      </c>
      <c r="F5841" t="s">
        <v>1247</v>
      </c>
      <c r="J5841" t="s">
        <v>23</v>
      </c>
      <c r="K5841">
        <v>7</v>
      </c>
      <c r="L5841">
        <v>35.770000000000003</v>
      </c>
      <c r="M5841">
        <v>2.8000000000000001E-2</v>
      </c>
      <c r="O5841" s="12">
        <f>VLOOKUP(C5841,[3]May!$C:$Z,24,FALSE)</f>
        <v>2019</v>
      </c>
    </row>
    <row r="5842" spans="1:15" x14ac:dyDescent="0.25">
      <c r="A5842" t="s">
        <v>1245</v>
      </c>
      <c r="C5842" t="s">
        <v>1268</v>
      </c>
      <c r="E5842">
        <v>2</v>
      </c>
      <c r="F5842" t="s">
        <v>1247</v>
      </c>
      <c r="J5842" t="s">
        <v>23</v>
      </c>
      <c r="K5842">
        <v>4</v>
      </c>
      <c r="L5842">
        <v>20.440000000000001</v>
      </c>
      <c r="M5842">
        <v>1.6E-2</v>
      </c>
      <c r="O5842" s="12">
        <f>VLOOKUP(C5842,[3]May!$C:$Z,24,FALSE)</f>
        <v>2019</v>
      </c>
    </row>
    <row r="5843" spans="1:15" x14ac:dyDescent="0.25">
      <c r="A5843" t="s">
        <v>1245</v>
      </c>
      <c r="C5843" t="s">
        <v>1268</v>
      </c>
      <c r="E5843">
        <v>2</v>
      </c>
      <c r="F5843" t="s">
        <v>1247</v>
      </c>
      <c r="J5843" t="s">
        <v>23</v>
      </c>
      <c r="K5843">
        <v>7</v>
      </c>
      <c r="L5843">
        <v>35.770000000000003</v>
      </c>
      <c r="M5843">
        <v>2.8000000000000001E-2</v>
      </c>
      <c r="O5843" s="12">
        <f>VLOOKUP(C5843,[3]May!$C:$Z,24,FALSE)</f>
        <v>2019</v>
      </c>
    </row>
    <row r="5844" spans="1:15" x14ac:dyDescent="0.25">
      <c r="A5844" t="s">
        <v>1245</v>
      </c>
      <c r="C5844" t="s">
        <v>1268</v>
      </c>
      <c r="E5844">
        <v>2</v>
      </c>
      <c r="F5844" t="s">
        <v>1247</v>
      </c>
      <c r="J5844" t="s">
        <v>23</v>
      </c>
      <c r="K5844">
        <v>9</v>
      </c>
      <c r="L5844">
        <v>45.99</v>
      </c>
      <c r="M5844">
        <v>3.5999999999999997E-2</v>
      </c>
      <c r="O5844" s="12">
        <f>VLOOKUP(C5844,[3]May!$C:$Z,24,FALSE)</f>
        <v>2019</v>
      </c>
    </row>
    <row r="5845" spans="1:15" x14ac:dyDescent="0.25">
      <c r="A5845" t="s">
        <v>1245</v>
      </c>
      <c r="C5845" t="s">
        <v>1268</v>
      </c>
      <c r="E5845">
        <v>2</v>
      </c>
      <c r="F5845" t="s">
        <v>1247</v>
      </c>
      <c r="J5845" t="s">
        <v>23</v>
      </c>
      <c r="K5845">
        <v>10</v>
      </c>
      <c r="L5845">
        <v>51.1</v>
      </c>
      <c r="M5845">
        <v>0.04</v>
      </c>
      <c r="O5845" s="12">
        <f>VLOOKUP(C5845,[3]May!$C:$Z,24,FALSE)</f>
        <v>2019</v>
      </c>
    </row>
    <row r="5846" spans="1:15" x14ac:dyDescent="0.25">
      <c r="A5846" t="s">
        <v>1245</v>
      </c>
      <c r="C5846" t="s">
        <v>1268</v>
      </c>
      <c r="E5846">
        <v>2</v>
      </c>
      <c r="F5846" t="s">
        <v>1247</v>
      </c>
      <c r="J5846" t="s">
        <v>23</v>
      </c>
      <c r="K5846">
        <v>1</v>
      </c>
      <c r="L5846">
        <v>65.13</v>
      </c>
      <c r="M5846">
        <v>5.0999999999999997E-2</v>
      </c>
      <c r="O5846" s="12">
        <f>VLOOKUP(C5846,[3]May!$C:$Z,24,FALSE)</f>
        <v>2019</v>
      </c>
    </row>
    <row r="5847" spans="1:15" x14ac:dyDescent="0.25">
      <c r="A5847" t="s">
        <v>1245</v>
      </c>
      <c r="C5847" t="s">
        <v>1268</v>
      </c>
      <c r="E5847">
        <v>2</v>
      </c>
      <c r="F5847" t="s">
        <v>1247</v>
      </c>
      <c r="J5847" t="s">
        <v>23</v>
      </c>
      <c r="K5847">
        <v>3</v>
      </c>
      <c r="L5847">
        <v>15.33</v>
      </c>
      <c r="M5847">
        <v>1.2E-2</v>
      </c>
      <c r="O5847" s="12">
        <f>VLOOKUP(C5847,[3]May!$C:$Z,24,FALSE)</f>
        <v>2019</v>
      </c>
    </row>
    <row r="5848" spans="1:15" x14ac:dyDescent="0.25">
      <c r="A5848" t="s">
        <v>1245</v>
      </c>
      <c r="C5848" t="s">
        <v>1268</v>
      </c>
      <c r="E5848">
        <v>2</v>
      </c>
      <c r="F5848" t="s">
        <v>1247</v>
      </c>
      <c r="J5848" t="s">
        <v>23</v>
      </c>
      <c r="K5848">
        <v>8</v>
      </c>
      <c r="L5848">
        <v>521.04</v>
      </c>
      <c r="M5848">
        <v>0.40799999999999997</v>
      </c>
      <c r="O5848" s="12">
        <f>VLOOKUP(C5848,[3]May!$C:$Z,24,FALSE)</f>
        <v>2019</v>
      </c>
    </row>
    <row r="5849" spans="1:15" x14ac:dyDescent="0.25">
      <c r="A5849" t="s">
        <v>1245</v>
      </c>
      <c r="C5849" t="s">
        <v>1268</v>
      </c>
      <c r="E5849">
        <v>2</v>
      </c>
      <c r="F5849" t="s">
        <v>1247</v>
      </c>
      <c r="J5849" t="s">
        <v>23</v>
      </c>
      <c r="K5849">
        <v>3</v>
      </c>
      <c r="L5849">
        <v>15.33</v>
      </c>
      <c r="M5849">
        <v>1.2E-2</v>
      </c>
      <c r="O5849" s="12">
        <f>VLOOKUP(C5849,[3]May!$C:$Z,24,FALSE)</f>
        <v>2019</v>
      </c>
    </row>
    <row r="5850" spans="1:15" x14ac:dyDescent="0.25">
      <c r="A5850" t="s">
        <v>1245</v>
      </c>
      <c r="C5850" t="s">
        <v>1268</v>
      </c>
      <c r="E5850">
        <v>8</v>
      </c>
      <c r="F5850" t="s">
        <v>1251</v>
      </c>
      <c r="J5850" t="s">
        <v>23</v>
      </c>
      <c r="K5850">
        <v>3</v>
      </c>
      <c r="L5850">
        <v>165.18</v>
      </c>
      <c r="M5850">
        <v>9.6600000000000005E-2</v>
      </c>
      <c r="O5850" s="12">
        <f>VLOOKUP(C5850,[3]May!$C:$Z,24,FALSE)</f>
        <v>2019</v>
      </c>
    </row>
    <row r="5851" spans="1:15" x14ac:dyDescent="0.25">
      <c r="A5851" t="s">
        <v>1245</v>
      </c>
      <c r="C5851" t="s">
        <v>1268</v>
      </c>
      <c r="E5851">
        <v>2</v>
      </c>
      <c r="F5851" t="s">
        <v>1247</v>
      </c>
      <c r="J5851" t="s">
        <v>23</v>
      </c>
      <c r="K5851">
        <v>2</v>
      </c>
      <c r="L5851">
        <v>10.220000000000001</v>
      </c>
      <c r="M5851">
        <v>8.0000000000000002E-3</v>
      </c>
      <c r="O5851" s="12">
        <f>VLOOKUP(C5851,[3]May!$C:$Z,24,FALSE)</f>
        <v>2019</v>
      </c>
    </row>
    <row r="5852" spans="1:15" x14ac:dyDescent="0.25">
      <c r="A5852" t="s">
        <v>1245</v>
      </c>
      <c r="C5852" t="s">
        <v>1268</v>
      </c>
      <c r="E5852">
        <v>8</v>
      </c>
      <c r="F5852" t="s">
        <v>1251</v>
      </c>
      <c r="J5852" t="s">
        <v>23</v>
      </c>
      <c r="K5852">
        <v>5</v>
      </c>
      <c r="L5852">
        <v>275.3</v>
      </c>
      <c r="M5852">
        <v>0.161</v>
      </c>
      <c r="O5852" s="12">
        <f>VLOOKUP(C5852,[3]May!$C:$Z,24,FALSE)</f>
        <v>2019</v>
      </c>
    </row>
    <row r="5853" spans="1:15" x14ac:dyDescent="0.25">
      <c r="A5853" t="s">
        <v>1245</v>
      </c>
      <c r="C5853" t="s">
        <v>1268</v>
      </c>
      <c r="E5853">
        <v>2</v>
      </c>
      <c r="F5853" t="s">
        <v>1247</v>
      </c>
      <c r="J5853" t="s">
        <v>23</v>
      </c>
      <c r="K5853">
        <v>5</v>
      </c>
      <c r="L5853">
        <v>325.64999999999998</v>
      </c>
      <c r="M5853">
        <v>0.255</v>
      </c>
      <c r="O5853" s="12">
        <f>VLOOKUP(C5853,[3]May!$C:$Z,24,FALSE)</f>
        <v>2019</v>
      </c>
    </row>
    <row r="5854" spans="1:15" x14ac:dyDescent="0.25">
      <c r="A5854" t="s">
        <v>1245</v>
      </c>
      <c r="C5854" t="s">
        <v>1268</v>
      </c>
      <c r="E5854">
        <v>2</v>
      </c>
      <c r="F5854" t="s">
        <v>1247</v>
      </c>
      <c r="J5854" t="s">
        <v>23</v>
      </c>
      <c r="K5854">
        <v>2</v>
      </c>
      <c r="L5854">
        <v>10.220000000000001</v>
      </c>
      <c r="M5854">
        <v>8.0000000000000002E-3</v>
      </c>
      <c r="O5854" s="12">
        <f>VLOOKUP(C5854,[3]May!$C:$Z,24,FALSE)</f>
        <v>2019</v>
      </c>
    </row>
    <row r="5855" spans="1:15" x14ac:dyDescent="0.25">
      <c r="A5855" t="s">
        <v>1245</v>
      </c>
      <c r="C5855" t="s">
        <v>1268</v>
      </c>
      <c r="E5855">
        <v>2</v>
      </c>
      <c r="F5855" t="s">
        <v>1247</v>
      </c>
      <c r="J5855" t="s">
        <v>23</v>
      </c>
      <c r="K5855">
        <v>5</v>
      </c>
      <c r="L5855">
        <v>25.55</v>
      </c>
      <c r="M5855">
        <v>0.02</v>
      </c>
      <c r="O5855" s="12">
        <f>VLOOKUP(C5855,[3]May!$C:$Z,24,FALSE)</f>
        <v>2019</v>
      </c>
    </row>
    <row r="5856" spans="1:15" x14ac:dyDescent="0.25">
      <c r="A5856" t="s">
        <v>1245</v>
      </c>
      <c r="C5856" t="s">
        <v>1268</v>
      </c>
      <c r="E5856">
        <v>2</v>
      </c>
      <c r="F5856" t="s">
        <v>1247</v>
      </c>
      <c r="J5856" t="s">
        <v>23</v>
      </c>
      <c r="K5856">
        <v>10</v>
      </c>
      <c r="L5856">
        <v>51.1</v>
      </c>
      <c r="M5856">
        <v>0.04</v>
      </c>
      <c r="O5856" s="12">
        <f>VLOOKUP(C5856,[3]May!$C:$Z,24,FALSE)</f>
        <v>2019</v>
      </c>
    </row>
    <row r="5857" spans="1:15" x14ac:dyDescent="0.25">
      <c r="A5857" t="s">
        <v>1245</v>
      </c>
      <c r="C5857" t="s">
        <v>1268</v>
      </c>
      <c r="E5857">
        <v>2</v>
      </c>
      <c r="F5857" t="s">
        <v>1247</v>
      </c>
      <c r="J5857" t="s">
        <v>23</v>
      </c>
      <c r="K5857">
        <v>7</v>
      </c>
      <c r="L5857">
        <v>35.770000000000003</v>
      </c>
      <c r="M5857">
        <v>2.8000000000000001E-2</v>
      </c>
      <c r="O5857" s="12">
        <f>VLOOKUP(C5857,[3]May!$C:$Z,24,FALSE)</f>
        <v>2019</v>
      </c>
    </row>
    <row r="5858" spans="1:15" x14ac:dyDescent="0.25">
      <c r="A5858" t="s">
        <v>1245</v>
      </c>
      <c r="C5858" t="s">
        <v>1268</v>
      </c>
      <c r="E5858">
        <v>2</v>
      </c>
      <c r="F5858" t="s">
        <v>1247</v>
      </c>
      <c r="J5858" t="s">
        <v>23</v>
      </c>
      <c r="K5858">
        <v>4</v>
      </c>
      <c r="L5858">
        <v>20.440000000000001</v>
      </c>
      <c r="M5858">
        <v>1.6E-2</v>
      </c>
      <c r="O5858" s="12">
        <f>VLOOKUP(C5858,[3]May!$C:$Z,24,FALSE)</f>
        <v>2019</v>
      </c>
    </row>
    <row r="5859" spans="1:15" x14ac:dyDescent="0.25">
      <c r="A5859" t="s">
        <v>1245</v>
      </c>
      <c r="C5859" t="s">
        <v>1268</v>
      </c>
      <c r="E5859">
        <v>6</v>
      </c>
      <c r="F5859" t="s">
        <v>1250</v>
      </c>
      <c r="J5859" t="s">
        <v>23</v>
      </c>
      <c r="K5859">
        <v>2</v>
      </c>
      <c r="L5859">
        <v>21.7</v>
      </c>
      <c r="M5859">
        <v>1.7000000000000001E-2</v>
      </c>
      <c r="O5859" s="12">
        <f>VLOOKUP(C5859,[3]May!$C:$Z,24,FALSE)</f>
        <v>2019</v>
      </c>
    </row>
    <row r="5860" spans="1:15" x14ac:dyDescent="0.25">
      <c r="A5860" t="s">
        <v>1245</v>
      </c>
      <c r="C5860" t="s">
        <v>1268</v>
      </c>
      <c r="E5860">
        <v>2</v>
      </c>
      <c r="F5860" t="s">
        <v>1247</v>
      </c>
      <c r="J5860" t="s">
        <v>23</v>
      </c>
      <c r="K5860">
        <v>4</v>
      </c>
      <c r="L5860">
        <v>20.440000000000001</v>
      </c>
      <c r="M5860">
        <v>1.6E-2</v>
      </c>
      <c r="O5860" s="12">
        <f>VLOOKUP(C5860,[3]May!$C:$Z,24,FALSE)</f>
        <v>2019</v>
      </c>
    </row>
    <row r="5861" spans="1:15" x14ac:dyDescent="0.25">
      <c r="A5861" t="s">
        <v>1245</v>
      </c>
      <c r="C5861" t="s">
        <v>1268</v>
      </c>
      <c r="E5861">
        <v>2</v>
      </c>
      <c r="F5861" t="s">
        <v>1247</v>
      </c>
      <c r="J5861" t="s">
        <v>23</v>
      </c>
      <c r="K5861">
        <v>4</v>
      </c>
      <c r="L5861">
        <v>260.52</v>
      </c>
      <c r="M5861">
        <v>0.20399999999999999</v>
      </c>
      <c r="O5861" s="12">
        <f>VLOOKUP(C5861,[3]May!$C:$Z,24,FALSE)</f>
        <v>2019</v>
      </c>
    </row>
    <row r="5862" spans="1:15" x14ac:dyDescent="0.25">
      <c r="A5862" t="s">
        <v>1245</v>
      </c>
      <c r="C5862" t="s">
        <v>1268</v>
      </c>
      <c r="E5862">
        <v>5</v>
      </c>
      <c r="F5862" t="s">
        <v>1269</v>
      </c>
      <c r="J5862" t="s">
        <v>23</v>
      </c>
      <c r="K5862">
        <v>3</v>
      </c>
      <c r="L5862">
        <v>297.39</v>
      </c>
      <c r="M5862">
        <v>0.17130000000000001</v>
      </c>
      <c r="O5862" s="12">
        <f>VLOOKUP(C5862,[3]May!$C:$Z,24,FALSE)</f>
        <v>2019</v>
      </c>
    </row>
    <row r="5863" spans="1:15" x14ac:dyDescent="0.25">
      <c r="A5863" t="s">
        <v>1245</v>
      </c>
      <c r="C5863" t="s">
        <v>1268</v>
      </c>
      <c r="E5863">
        <v>2</v>
      </c>
      <c r="F5863" t="s">
        <v>1247</v>
      </c>
      <c r="J5863" t="s">
        <v>23</v>
      </c>
      <c r="K5863">
        <v>7</v>
      </c>
      <c r="L5863">
        <v>35.770000000000003</v>
      </c>
      <c r="M5863">
        <v>2.8000000000000001E-2</v>
      </c>
      <c r="O5863" s="12">
        <f>VLOOKUP(C5863,[3]May!$C:$Z,24,FALSE)</f>
        <v>2019</v>
      </c>
    </row>
    <row r="5864" spans="1:15" x14ac:dyDescent="0.25">
      <c r="A5864" t="s">
        <v>1245</v>
      </c>
      <c r="C5864" t="s">
        <v>1268</v>
      </c>
      <c r="E5864">
        <v>2</v>
      </c>
      <c r="F5864" t="s">
        <v>1247</v>
      </c>
      <c r="J5864" t="s">
        <v>23</v>
      </c>
      <c r="K5864">
        <v>2</v>
      </c>
      <c r="L5864">
        <v>130.26</v>
      </c>
      <c r="M5864">
        <v>0.10199999999999999</v>
      </c>
      <c r="O5864" s="12">
        <f>VLOOKUP(C5864,[3]May!$C:$Z,24,FALSE)</f>
        <v>2019</v>
      </c>
    </row>
    <row r="5865" spans="1:15" x14ac:dyDescent="0.25">
      <c r="A5865" t="s">
        <v>1245</v>
      </c>
      <c r="C5865" t="s">
        <v>1268</v>
      </c>
      <c r="E5865">
        <v>2</v>
      </c>
      <c r="F5865" t="s">
        <v>1247</v>
      </c>
      <c r="J5865" t="s">
        <v>23</v>
      </c>
      <c r="K5865">
        <v>9</v>
      </c>
      <c r="L5865">
        <v>45.99</v>
      </c>
      <c r="M5865">
        <v>3.5999999999999997E-2</v>
      </c>
      <c r="O5865" s="12">
        <f>VLOOKUP(C5865,[3]May!$C:$Z,24,FALSE)</f>
        <v>2019</v>
      </c>
    </row>
    <row r="5866" spans="1:15" x14ac:dyDescent="0.25">
      <c r="A5866" t="s">
        <v>1245</v>
      </c>
      <c r="C5866" t="s">
        <v>1268</v>
      </c>
      <c r="E5866">
        <v>2</v>
      </c>
      <c r="F5866" t="s">
        <v>1247</v>
      </c>
      <c r="J5866" t="s">
        <v>23</v>
      </c>
      <c r="K5866">
        <v>9</v>
      </c>
      <c r="L5866">
        <v>45.99</v>
      </c>
      <c r="M5866">
        <v>3.5999999999999997E-2</v>
      </c>
      <c r="O5866" s="12">
        <f>VLOOKUP(C5866,[3]May!$C:$Z,24,FALSE)</f>
        <v>2019</v>
      </c>
    </row>
    <row r="5867" spans="1:15" x14ac:dyDescent="0.25">
      <c r="A5867" t="s">
        <v>1245</v>
      </c>
      <c r="C5867" t="s">
        <v>1268</v>
      </c>
      <c r="E5867">
        <v>2</v>
      </c>
      <c r="F5867" t="s">
        <v>1247</v>
      </c>
      <c r="J5867" t="s">
        <v>23</v>
      </c>
      <c r="K5867">
        <v>1</v>
      </c>
      <c r="L5867">
        <v>65.13</v>
      </c>
      <c r="M5867">
        <v>5.0999999999999997E-2</v>
      </c>
      <c r="O5867" s="12">
        <f>VLOOKUP(C5867,[3]May!$C:$Z,24,FALSE)</f>
        <v>2019</v>
      </c>
    </row>
    <row r="5868" spans="1:15" x14ac:dyDescent="0.25">
      <c r="A5868" t="s">
        <v>1245</v>
      </c>
      <c r="C5868" t="s">
        <v>1268</v>
      </c>
      <c r="E5868">
        <v>2</v>
      </c>
      <c r="F5868" t="s">
        <v>1247</v>
      </c>
      <c r="J5868" t="s">
        <v>23</v>
      </c>
      <c r="K5868">
        <v>1</v>
      </c>
      <c r="L5868">
        <v>65.13</v>
      </c>
      <c r="M5868">
        <v>5.0999999999999997E-2</v>
      </c>
      <c r="O5868" s="12">
        <f>VLOOKUP(C5868,[3]May!$C:$Z,24,FALSE)</f>
        <v>2019</v>
      </c>
    </row>
    <row r="5869" spans="1:15" x14ac:dyDescent="0.25">
      <c r="A5869" t="s">
        <v>1245</v>
      </c>
      <c r="C5869" t="s">
        <v>1268</v>
      </c>
      <c r="E5869">
        <v>2</v>
      </c>
      <c r="F5869" t="s">
        <v>1247</v>
      </c>
      <c r="J5869" t="s">
        <v>23</v>
      </c>
      <c r="K5869">
        <v>10</v>
      </c>
      <c r="L5869">
        <v>51.1</v>
      </c>
      <c r="M5869">
        <v>0.04</v>
      </c>
      <c r="O5869" s="12">
        <f>VLOOKUP(C5869,[3]May!$C:$Z,24,FALSE)</f>
        <v>2019</v>
      </c>
    </row>
    <row r="5870" spans="1:15" x14ac:dyDescent="0.25">
      <c r="A5870" t="s">
        <v>1245</v>
      </c>
      <c r="C5870" t="s">
        <v>1268</v>
      </c>
      <c r="E5870">
        <v>6</v>
      </c>
      <c r="F5870" t="s">
        <v>1250</v>
      </c>
      <c r="J5870" t="s">
        <v>23</v>
      </c>
      <c r="K5870">
        <v>1</v>
      </c>
      <c r="L5870">
        <v>10.85</v>
      </c>
      <c r="M5870">
        <v>8.5000000000000006E-3</v>
      </c>
      <c r="O5870" s="12">
        <f>VLOOKUP(C5870,[3]May!$C:$Z,24,FALSE)</f>
        <v>2019</v>
      </c>
    </row>
    <row r="5871" spans="1:15" x14ac:dyDescent="0.25">
      <c r="A5871" t="s">
        <v>1245</v>
      </c>
      <c r="C5871" t="s">
        <v>1268</v>
      </c>
      <c r="E5871">
        <v>2</v>
      </c>
      <c r="F5871" t="s">
        <v>1247</v>
      </c>
      <c r="J5871" t="s">
        <v>23</v>
      </c>
      <c r="K5871">
        <v>2</v>
      </c>
      <c r="L5871">
        <v>10.220000000000001</v>
      </c>
      <c r="M5871">
        <v>8.0000000000000002E-3</v>
      </c>
      <c r="O5871" s="12">
        <f>VLOOKUP(C5871,[3]May!$C:$Z,24,FALSE)</f>
        <v>2019</v>
      </c>
    </row>
    <row r="5872" spans="1:15" x14ac:dyDescent="0.25">
      <c r="A5872" t="s">
        <v>1245</v>
      </c>
      <c r="C5872" t="s">
        <v>1268</v>
      </c>
      <c r="E5872">
        <v>2</v>
      </c>
      <c r="F5872" t="s">
        <v>1247</v>
      </c>
      <c r="J5872" t="s">
        <v>23</v>
      </c>
      <c r="K5872">
        <v>10</v>
      </c>
      <c r="L5872">
        <v>51.1</v>
      </c>
      <c r="M5872">
        <v>0.04</v>
      </c>
      <c r="O5872" s="12">
        <f>VLOOKUP(C5872,[3]May!$C:$Z,24,FALSE)</f>
        <v>2019</v>
      </c>
    </row>
    <row r="5873" spans="1:15" x14ac:dyDescent="0.25">
      <c r="A5873" t="s">
        <v>1245</v>
      </c>
      <c r="C5873" t="s">
        <v>1268</v>
      </c>
      <c r="E5873">
        <v>2</v>
      </c>
      <c r="F5873" t="s">
        <v>1247</v>
      </c>
      <c r="J5873" t="s">
        <v>23</v>
      </c>
      <c r="K5873">
        <v>1</v>
      </c>
      <c r="L5873">
        <v>65.13</v>
      </c>
      <c r="M5873">
        <v>5.0999999999999997E-2</v>
      </c>
      <c r="O5873" s="12">
        <f>VLOOKUP(C5873,[3]May!$C:$Z,24,FALSE)</f>
        <v>2019</v>
      </c>
    </row>
    <row r="5874" spans="1:15" x14ac:dyDescent="0.25">
      <c r="A5874" t="s">
        <v>1245</v>
      </c>
      <c r="C5874" t="s">
        <v>1268</v>
      </c>
      <c r="E5874">
        <v>2</v>
      </c>
      <c r="F5874" t="s">
        <v>1247</v>
      </c>
      <c r="J5874" t="s">
        <v>23</v>
      </c>
      <c r="K5874">
        <v>5</v>
      </c>
      <c r="L5874">
        <v>325.64999999999998</v>
      </c>
      <c r="M5874">
        <v>0.255</v>
      </c>
      <c r="O5874" s="12">
        <f>VLOOKUP(C5874,[3]May!$C:$Z,24,FALSE)</f>
        <v>2019</v>
      </c>
    </row>
    <row r="5875" spans="1:15" x14ac:dyDescent="0.25">
      <c r="A5875" t="s">
        <v>1245</v>
      </c>
      <c r="C5875" t="s">
        <v>1268</v>
      </c>
      <c r="E5875">
        <v>2</v>
      </c>
      <c r="F5875" t="s">
        <v>1247</v>
      </c>
      <c r="J5875" t="s">
        <v>23</v>
      </c>
      <c r="K5875">
        <v>5</v>
      </c>
      <c r="L5875">
        <v>25.55</v>
      </c>
      <c r="M5875">
        <v>0.02</v>
      </c>
      <c r="O5875" s="12">
        <f>VLOOKUP(C5875,[3]May!$C:$Z,24,FALSE)</f>
        <v>2019</v>
      </c>
    </row>
    <row r="5876" spans="1:15" x14ac:dyDescent="0.25">
      <c r="A5876" t="s">
        <v>1245</v>
      </c>
      <c r="C5876" t="s">
        <v>1268</v>
      </c>
      <c r="E5876">
        <v>2</v>
      </c>
      <c r="F5876" t="s">
        <v>1247</v>
      </c>
      <c r="J5876" t="s">
        <v>23</v>
      </c>
      <c r="K5876">
        <v>4</v>
      </c>
      <c r="L5876">
        <v>20.440000000000001</v>
      </c>
      <c r="M5876">
        <v>1.6E-2</v>
      </c>
      <c r="O5876" s="12">
        <f>VLOOKUP(C5876,[3]May!$C:$Z,24,FALSE)</f>
        <v>2019</v>
      </c>
    </row>
    <row r="5877" spans="1:15" x14ac:dyDescent="0.25">
      <c r="A5877" t="s">
        <v>1245</v>
      </c>
      <c r="C5877" t="s">
        <v>1268</v>
      </c>
      <c r="E5877">
        <v>2</v>
      </c>
      <c r="F5877" t="s">
        <v>1247</v>
      </c>
      <c r="J5877" t="s">
        <v>23</v>
      </c>
      <c r="K5877">
        <v>2</v>
      </c>
      <c r="L5877">
        <v>130.26</v>
      </c>
      <c r="M5877">
        <v>0.10199999999999999</v>
      </c>
      <c r="O5877" s="12">
        <f>VLOOKUP(C5877,[3]May!$C:$Z,24,FALSE)</f>
        <v>2019</v>
      </c>
    </row>
    <row r="5878" spans="1:15" x14ac:dyDescent="0.25">
      <c r="A5878" t="s">
        <v>1245</v>
      </c>
      <c r="C5878" t="s">
        <v>1268</v>
      </c>
      <c r="E5878">
        <v>7</v>
      </c>
      <c r="F5878" t="s">
        <v>1255</v>
      </c>
      <c r="J5878" t="s">
        <v>23</v>
      </c>
      <c r="K5878">
        <v>3</v>
      </c>
      <c r="L5878">
        <v>168.78</v>
      </c>
      <c r="M5878">
        <v>9.8699999999999996E-2</v>
      </c>
      <c r="O5878" s="12">
        <f>VLOOKUP(C5878,[3]May!$C:$Z,24,FALSE)</f>
        <v>2019</v>
      </c>
    </row>
    <row r="5879" spans="1:15" x14ac:dyDescent="0.25">
      <c r="A5879" t="s">
        <v>1245</v>
      </c>
      <c r="C5879" t="s">
        <v>1268</v>
      </c>
      <c r="E5879">
        <v>2</v>
      </c>
      <c r="F5879" t="s">
        <v>1247</v>
      </c>
      <c r="J5879" t="s">
        <v>23</v>
      </c>
      <c r="K5879">
        <v>7</v>
      </c>
      <c r="L5879">
        <v>35.770000000000003</v>
      </c>
      <c r="M5879">
        <v>2.8000000000000001E-2</v>
      </c>
      <c r="O5879" s="12">
        <f>VLOOKUP(C5879,[3]May!$C:$Z,24,FALSE)</f>
        <v>2019</v>
      </c>
    </row>
    <row r="5880" spans="1:15" x14ac:dyDescent="0.25">
      <c r="A5880" t="s">
        <v>1245</v>
      </c>
      <c r="C5880" t="s">
        <v>1268</v>
      </c>
      <c r="E5880">
        <v>2</v>
      </c>
      <c r="F5880" t="s">
        <v>1247</v>
      </c>
      <c r="J5880" t="s">
        <v>23</v>
      </c>
      <c r="K5880">
        <v>10</v>
      </c>
      <c r="L5880">
        <v>51.1</v>
      </c>
      <c r="M5880">
        <v>0.04</v>
      </c>
      <c r="O5880" s="12">
        <f>VLOOKUP(C5880,[3]May!$C:$Z,24,FALSE)</f>
        <v>2019</v>
      </c>
    </row>
    <row r="5881" spans="1:15" x14ac:dyDescent="0.25">
      <c r="A5881" t="s">
        <v>1245</v>
      </c>
      <c r="C5881" t="s">
        <v>1268</v>
      </c>
      <c r="E5881">
        <v>2</v>
      </c>
      <c r="F5881" t="s">
        <v>1247</v>
      </c>
      <c r="J5881" t="s">
        <v>23</v>
      </c>
      <c r="K5881">
        <v>13</v>
      </c>
      <c r="L5881">
        <v>66.430000000000007</v>
      </c>
      <c r="M5881">
        <v>5.1999999999999998E-2</v>
      </c>
      <c r="O5881" s="12">
        <f>VLOOKUP(C5881,[3]May!$C:$Z,24,FALSE)</f>
        <v>2019</v>
      </c>
    </row>
    <row r="5882" spans="1:15" x14ac:dyDescent="0.25">
      <c r="A5882" t="s">
        <v>1245</v>
      </c>
      <c r="C5882" t="s">
        <v>1268</v>
      </c>
      <c r="E5882">
        <v>2</v>
      </c>
      <c r="F5882" t="s">
        <v>1247</v>
      </c>
      <c r="J5882" t="s">
        <v>23</v>
      </c>
      <c r="K5882">
        <v>6</v>
      </c>
      <c r="L5882">
        <v>30.66</v>
      </c>
      <c r="M5882">
        <v>2.4E-2</v>
      </c>
      <c r="O5882" s="12">
        <f>VLOOKUP(C5882,[3]May!$C:$Z,24,FALSE)</f>
        <v>2019</v>
      </c>
    </row>
    <row r="5883" spans="1:15" x14ac:dyDescent="0.25">
      <c r="A5883" t="s">
        <v>1245</v>
      </c>
      <c r="C5883" t="s">
        <v>1268</v>
      </c>
      <c r="E5883">
        <v>2</v>
      </c>
      <c r="F5883" t="s">
        <v>1247</v>
      </c>
      <c r="J5883" t="s">
        <v>23</v>
      </c>
      <c r="K5883">
        <v>2</v>
      </c>
      <c r="L5883">
        <v>130.26</v>
      </c>
      <c r="M5883">
        <v>0.10199999999999999</v>
      </c>
      <c r="O5883" s="12">
        <f>VLOOKUP(C5883,[3]May!$C:$Z,24,FALSE)</f>
        <v>2019</v>
      </c>
    </row>
    <row r="5884" spans="1:15" x14ac:dyDescent="0.25">
      <c r="A5884" t="s">
        <v>1245</v>
      </c>
      <c r="C5884" t="s">
        <v>1268</v>
      </c>
      <c r="E5884">
        <v>2</v>
      </c>
      <c r="F5884" t="s">
        <v>1247</v>
      </c>
      <c r="J5884" t="s">
        <v>23</v>
      </c>
      <c r="K5884">
        <v>7</v>
      </c>
      <c r="L5884">
        <v>35.770000000000003</v>
      </c>
      <c r="M5884">
        <v>2.8000000000000001E-2</v>
      </c>
      <c r="O5884" s="12">
        <f>VLOOKUP(C5884,[3]May!$C:$Z,24,FALSE)</f>
        <v>2019</v>
      </c>
    </row>
    <row r="5885" spans="1:15" x14ac:dyDescent="0.25">
      <c r="A5885" t="s">
        <v>1245</v>
      </c>
      <c r="C5885" t="s">
        <v>1268</v>
      </c>
      <c r="E5885">
        <v>2</v>
      </c>
      <c r="F5885" t="s">
        <v>1247</v>
      </c>
      <c r="J5885" t="s">
        <v>23</v>
      </c>
      <c r="K5885">
        <v>2</v>
      </c>
      <c r="L5885">
        <v>130.26</v>
      </c>
      <c r="M5885">
        <v>0.10199999999999999</v>
      </c>
      <c r="O5885" s="12">
        <f>VLOOKUP(C5885,[3]May!$C:$Z,24,FALSE)</f>
        <v>2019</v>
      </c>
    </row>
    <row r="5886" spans="1:15" x14ac:dyDescent="0.25">
      <c r="A5886" t="s">
        <v>1245</v>
      </c>
      <c r="C5886" t="s">
        <v>1268</v>
      </c>
      <c r="E5886">
        <v>2</v>
      </c>
      <c r="F5886" t="s">
        <v>1247</v>
      </c>
      <c r="J5886" t="s">
        <v>23</v>
      </c>
      <c r="K5886">
        <v>7</v>
      </c>
      <c r="L5886">
        <v>35.770000000000003</v>
      </c>
      <c r="M5886">
        <v>2.8000000000000001E-2</v>
      </c>
      <c r="O5886" s="12">
        <f>VLOOKUP(C5886,[3]May!$C:$Z,24,FALSE)</f>
        <v>2019</v>
      </c>
    </row>
    <row r="5887" spans="1:15" x14ac:dyDescent="0.25">
      <c r="A5887" t="s">
        <v>1245</v>
      </c>
      <c r="C5887" t="s">
        <v>1268</v>
      </c>
      <c r="E5887">
        <v>2</v>
      </c>
      <c r="F5887" t="s">
        <v>1247</v>
      </c>
      <c r="J5887" t="s">
        <v>23</v>
      </c>
      <c r="K5887">
        <v>1</v>
      </c>
      <c r="L5887">
        <v>65.13</v>
      </c>
      <c r="M5887">
        <v>5.0999999999999997E-2</v>
      </c>
      <c r="O5887" s="12">
        <f>VLOOKUP(C5887,[3]May!$C:$Z,24,FALSE)</f>
        <v>2019</v>
      </c>
    </row>
    <row r="5888" spans="1:15" x14ac:dyDescent="0.25">
      <c r="A5888" t="s">
        <v>1245</v>
      </c>
      <c r="C5888" t="s">
        <v>1268</v>
      </c>
      <c r="E5888">
        <v>13</v>
      </c>
      <c r="F5888" t="s">
        <v>1248</v>
      </c>
      <c r="J5888" t="s">
        <v>23</v>
      </c>
      <c r="K5888">
        <v>1</v>
      </c>
      <c r="L5888">
        <v>5.1100000000000003</v>
      </c>
      <c r="M5888">
        <v>4.0000000000000001E-3</v>
      </c>
      <c r="O5888" s="12">
        <f>VLOOKUP(C5888,[3]May!$C:$Z,24,FALSE)</f>
        <v>2019</v>
      </c>
    </row>
    <row r="5889" spans="1:15" x14ac:dyDescent="0.25">
      <c r="A5889" t="s">
        <v>1245</v>
      </c>
      <c r="C5889" t="s">
        <v>1268</v>
      </c>
      <c r="E5889">
        <v>2</v>
      </c>
      <c r="F5889" t="s">
        <v>1247</v>
      </c>
      <c r="J5889" t="s">
        <v>23</v>
      </c>
      <c r="K5889">
        <v>6</v>
      </c>
      <c r="L5889">
        <v>30.66</v>
      </c>
      <c r="M5889">
        <v>2.4E-2</v>
      </c>
      <c r="O5889" s="12">
        <f>VLOOKUP(C5889,[3]May!$C:$Z,24,FALSE)</f>
        <v>2019</v>
      </c>
    </row>
    <row r="5890" spans="1:15" x14ac:dyDescent="0.25">
      <c r="A5890" t="s">
        <v>1245</v>
      </c>
      <c r="C5890" t="s">
        <v>1268</v>
      </c>
      <c r="E5890">
        <v>2</v>
      </c>
      <c r="F5890" t="s">
        <v>1247</v>
      </c>
      <c r="J5890" t="s">
        <v>23</v>
      </c>
      <c r="K5890">
        <v>1</v>
      </c>
      <c r="L5890">
        <v>65.13</v>
      </c>
      <c r="M5890">
        <v>5.0999999999999997E-2</v>
      </c>
      <c r="O5890" s="12">
        <f>VLOOKUP(C5890,[3]May!$C:$Z,24,FALSE)</f>
        <v>2019</v>
      </c>
    </row>
    <row r="5891" spans="1:15" x14ac:dyDescent="0.25">
      <c r="A5891" t="s">
        <v>1245</v>
      </c>
      <c r="C5891" t="s">
        <v>1268</v>
      </c>
      <c r="E5891">
        <v>2</v>
      </c>
      <c r="F5891" t="s">
        <v>1247</v>
      </c>
      <c r="J5891" t="s">
        <v>23</v>
      </c>
      <c r="K5891">
        <v>6</v>
      </c>
      <c r="L5891">
        <v>30.66</v>
      </c>
      <c r="M5891">
        <v>2.4E-2</v>
      </c>
      <c r="O5891" s="12">
        <f>VLOOKUP(C5891,[3]May!$C:$Z,24,FALSE)</f>
        <v>2019</v>
      </c>
    </row>
    <row r="5892" spans="1:15" x14ac:dyDescent="0.25">
      <c r="A5892" t="s">
        <v>1245</v>
      </c>
      <c r="C5892" t="s">
        <v>1268</v>
      </c>
      <c r="E5892">
        <v>2</v>
      </c>
      <c r="F5892" t="s">
        <v>1247</v>
      </c>
      <c r="J5892" t="s">
        <v>23</v>
      </c>
      <c r="K5892">
        <v>7</v>
      </c>
      <c r="L5892">
        <v>35.770000000000003</v>
      </c>
      <c r="M5892">
        <v>2.8000000000000001E-2</v>
      </c>
      <c r="O5892" s="12">
        <f>VLOOKUP(C5892,[3]May!$C:$Z,24,FALSE)</f>
        <v>2019</v>
      </c>
    </row>
    <row r="5893" spans="1:15" x14ac:dyDescent="0.25">
      <c r="A5893" t="s">
        <v>1245</v>
      </c>
      <c r="C5893" t="s">
        <v>1268</v>
      </c>
      <c r="E5893">
        <v>13</v>
      </c>
      <c r="F5893" t="s">
        <v>1248</v>
      </c>
      <c r="J5893" t="s">
        <v>23</v>
      </c>
      <c r="K5893">
        <v>2</v>
      </c>
      <c r="L5893">
        <v>10.220000000000001</v>
      </c>
      <c r="M5893">
        <v>8.0000000000000002E-3</v>
      </c>
      <c r="O5893" s="12">
        <f>VLOOKUP(C5893,[3]May!$C:$Z,24,FALSE)</f>
        <v>2019</v>
      </c>
    </row>
    <row r="5894" spans="1:15" x14ac:dyDescent="0.25">
      <c r="A5894" t="s">
        <v>1245</v>
      </c>
      <c r="C5894" t="s">
        <v>1268</v>
      </c>
      <c r="E5894">
        <v>2</v>
      </c>
      <c r="F5894" t="s">
        <v>1247</v>
      </c>
      <c r="J5894" t="s">
        <v>23</v>
      </c>
      <c r="K5894">
        <v>2</v>
      </c>
      <c r="L5894">
        <v>10.220000000000001</v>
      </c>
      <c r="M5894">
        <v>8.0000000000000002E-3</v>
      </c>
      <c r="O5894" s="12">
        <f>VLOOKUP(C5894,[3]May!$C:$Z,24,FALSE)</f>
        <v>2019</v>
      </c>
    </row>
    <row r="5895" spans="1:15" x14ac:dyDescent="0.25">
      <c r="A5895" t="s">
        <v>1245</v>
      </c>
      <c r="C5895" t="s">
        <v>1268</v>
      </c>
      <c r="E5895">
        <v>2</v>
      </c>
      <c r="F5895" t="s">
        <v>1247</v>
      </c>
      <c r="J5895" t="s">
        <v>23</v>
      </c>
      <c r="K5895">
        <v>3</v>
      </c>
      <c r="L5895">
        <v>195.39</v>
      </c>
      <c r="M5895">
        <v>0.153</v>
      </c>
      <c r="O5895" s="12">
        <f>VLOOKUP(C5895,[3]May!$C:$Z,24,FALSE)</f>
        <v>2019</v>
      </c>
    </row>
    <row r="5896" spans="1:15" x14ac:dyDescent="0.25">
      <c r="A5896" t="s">
        <v>1245</v>
      </c>
      <c r="C5896" t="s">
        <v>1268</v>
      </c>
      <c r="E5896">
        <v>6</v>
      </c>
      <c r="F5896" t="s">
        <v>1250</v>
      </c>
      <c r="J5896" t="s">
        <v>23</v>
      </c>
      <c r="K5896">
        <v>1</v>
      </c>
      <c r="L5896">
        <v>10.85</v>
      </c>
      <c r="M5896">
        <v>8.5000000000000006E-3</v>
      </c>
      <c r="O5896" s="12">
        <f>VLOOKUP(C5896,[3]May!$C:$Z,24,FALSE)</f>
        <v>2019</v>
      </c>
    </row>
    <row r="5897" spans="1:15" x14ac:dyDescent="0.25">
      <c r="A5897" t="s">
        <v>1245</v>
      </c>
      <c r="C5897" t="s">
        <v>1268</v>
      </c>
      <c r="E5897">
        <v>8</v>
      </c>
      <c r="F5897" t="s">
        <v>1251</v>
      </c>
      <c r="J5897" t="s">
        <v>23</v>
      </c>
      <c r="K5897">
        <v>1</v>
      </c>
      <c r="L5897">
        <v>55.06</v>
      </c>
      <c r="M5897">
        <v>3.2199999999999999E-2</v>
      </c>
      <c r="O5897" s="12">
        <f>VLOOKUP(C5897,[3]May!$C:$Z,24,FALSE)</f>
        <v>2019</v>
      </c>
    </row>
    <row r="5898" spans="1:15" x14ac:dyDescent="0.25">
      <c r="A5898" t="s">
        <v>1245</v>
      </c>
      <c r="C5898" t="s">
        <v>1268</v>
      </c>
      <c r="E5898">
        <v>2</v>
      </c>
      <c r="F5898" t="s">
        <v>1247</v>
      </c>
      <c r="J5898" t="s">
        <v>23</v>
      </c>
      <c r="K5898">
        <v>12</v>
      </c>
      <c r="L5898">
        <v>61.32</v>
      </c>
      <c r="M5898">
        <v>4.8000000000000001E-2</v>
      </c>
      <c r="O5898" s="12">
        <f>VLOOKUP(C5898,[3]May!$C:$Z,24,FALSE)</f>
        <v>2019</v>
      </c>
    </row>
    <row r="5899" spans="1:15" x14ac:dyDescent="0.25">
      <c r="A5899" t="s">
        <v>1245</v>
      </c>
      <c r="C5899" t="s">
        <v>1268</v>
      </c>
      <c r="E5899">
        <v>2</v>
      </c>
      <c r="F5899" t="s">
        <v>1247</v>
      </c>
      <c r="J5899" t="s">
        <v>23</v>
      </c>
      <c r="K5899">
        <v>7</v>
      </c>
      <c r="L5899">
        <v>35.770000000000003</v>
      </c>
      <c r="M5899">
        <v>2.8000000000000001E-2</v>
      </c>
      <c r="O5899" s="12">
        <f>VLOOKUP(C5899,[3]May!$C:$Z,24,FALSE)</f>
        <v>2019</v>
      </c>
    </row>
    <row r="5900" spans="1:15" x14ac:dyDescent="0.25">
      <c r="A5900" t="s">
        <v>1245</v>
      </c>
      <c r="C5900" t="s">
        <v>1268</v>
      </c>
      <c r="E5900">
        <v>2</v>
      </c>
      <c r="F5900" t="s">
        <v>1247</v>
      </c>
      <c r="J5900" t="s">
        <v>23</v>
      </c>
      <c r="K5900">
        <v>1</v>
      </c>
      <c r="L5900">
        <v>65.13</v>
      </c>
      <c r="M5900">
        <v>5.0999999999999997E-2</v>
      </c>
      <c r="O5900" s="12">
        <f>VLOOKUP(C5900,[3]May!$C:$Z,24,FALSE)</f>
        <v>2019</v>
      </c>
    </row>
    <row r="5901" spans="1:15" x14ac:dyDescent="0.25">
      <c r="A5901" t="s">
        <v>1245</v>
      </c>
      <c r="C5901" t="s">
        <v>1268</v>
      </c>
      <c r="E5901">
        <v>2</v>
      </c>
      <c r="F5901" t="s">
        <v>1247</v>
      </c>
      <c r="J5901" t="s">
        <v>23</v>
      </c>
      <c r="K5901">
        <v>4</v>
      </c>
      <c r="L5901">
        <v>20.440000000000001</v>
      </c>
      <c r="M5901">
        <v>1.6E-2</v>
      </c>
      <c r="O5901" s="12">
        <f>VLOOKUP(C5901,[3]May!$C:$Z,24,FALSE)</f>
        <v>2019</v>
      </c>
    </row>
    <row r="5902" spans="1:15" x14ac:dyDescent="0.25">
      <c r="A5902" t="s">
        <v>1245</v>
      </c>
      <c r="C5902" t="s">
        <v>1268</v>
      </c>
      <c r="E5902">
        <v>2</v>
      </c>
      <c r="F5902" t="s">
        <v>1247</v>
      </c>
      <c r="J5902" t="s">
        <v>23</v>
      </c>
      <c r="K5902">
        <v>2</v>
      </c>
      <c r="L5902">
        <v>130.26</v>
      </c>
      <c r="M5902">
        <v>0.10199999999999999</v>
      </c>
      <c r="O5902" s="12">
        <f>VLOOKUP(C5902,[3]May!$C:$Z,24,FALSE)</f>
        <v>2019</v>
      </c>
    </row>
    <row r="5903" spans="1:15" x14ac:dyDescent="0.25">
      <c r="A5903" t="s">
        <v>1245</v>
      </c>
      <c r="C5903" t="s">
        <v>1268</v>
      </c>
      <c r="E5903">
        <v>8</v>
      </c>
      <c r="F5903" t="s">
        <v>1251</v>
      </c>
      <c r="J5903" t="s">
        <v>23</v>
      </c>
      <c r="K5903">
        <v>2</v>
      </c>
      <c r="L5903">
        <v>110.12</v>
      </c>
      <c r="M5903">
        <v>6.4399999999999999E-2</v>
      </c>
      <c r="O5903" s="12">
        <f>VLOOKUP(C5903,[3]May!$C:$Z,24,FALSE)</f>
        <v>2019</v>
      </c>
    </row>
    <row r="5904" spans="1:15" x14ac:dyDescent="0.25">
      <c r="A5904" t="s">
        <v>1245</v>
      </c>
      <c r="C5904" t="s">
        <v>1268</v>
      </c>
      <c r="E5904">
        <v>2</v>
      </c>
      <c r="F5904" t="s">
        <v>1247</v>
      </c>
      <c r="J5904" t="s">
        <v>23</v>
      </c>
      <c r="K5904">
        <v>13</v>
      </c>
      <c r="L5904">
        <v>66.430000000000007</v>
      </c>
      <c r="M5904">
        <v>5.1999999999999998E-2</v>
      </c>
      <c r="O5904" s="12">
        <f>VLOOKUP(C5904,[3]May!$C:$Z,24,FALSE)</f>
        <v>2019</v>
      </c>
    </row>
    <row r="5905" spans="1:15" x14ac:dyDescent="0.25">
      <c r="A5905" t="s">
        <v>1245</v>
      </c>
      <c r="C5905" t="s">
        <v>1268</v>
      </c>
      <c r="E5905">
        <v>2</v>
      </c>
      <c r="F5905" t="s">
        <v>1247</v>
      </c>
      <c r="J5905" t="s">
        <v>23</v>
      </c>
      <c r="K5905">
        <v>6</v>
      </c>
      <c r="L5905">
        <v>30.66</v>
      </c>
      <c r="M5905">
        <v>2.4E-2</v>
      </c>
      <c r="O5905" s="12">
        <f>VLOOKUP(C5905,[3]May!$C:$Z,24,FALSE)</f>
        <v>2019</v>
      </c>
    </row>
    <row r="5906" spans="1:15" x14ac:dyDescent="0.25">
      <c r="A5906" t="s">
        <v>1245</v>
      </c>
      <c r="C5906" t="s">
        <v>1268</v>
      </c>
      <c r="E5906">
        <v>2</v>
      </c>
      <c r="F5906" t="s">
        <v>1247</v>
      </c>
      <c r="J5906" t="s">
        <v>23</v>
      </c>
      <c r="K5906">
        <v>10</v>
      </c>
      <c r="L5906">
        <v>51.1</v>
      </c>
      <c r="M5906">
        <v>0.04</v>
      </c>
      <c r="O5906" s="12">
        <f>VLOOKUP(C5906,[3]May!$C:$Z,24,FALSE)</f>
        <v>2019</v>
      </c>
    </row>
    <row r="5907" spans="1:15" x14ac:dyDescent="0.25">
      <c r="A5907" t="s">
        <v>1245</v>
      </c>
      <c r="C5907" t="s">
        <v>1268</v>
      </c>
      <c r="E5907">
        <v>2</v>
      </c>
      <c r="F5907" t="s">
        <v>1247</v>
      </c>
      <c r="J5907" t="s">
        <v>23</v>
      </c>
      <c r="K5907">
        <v>2</v>
      </c>
      <c r="L5907">
        <v>130.26</v>
      </c>
      <c r="M5907">
        <v>0.10199999999999999</v>
      </c>
      <c r="O5907" s="12">
        <f>VLOOKUP(C5907,[3]May!$C:$Z,24,FALSE)</f>
        <v>2019</v>
      </c>
    </row>
    <row r="5908" spans="1:15" x14ac:dyDescent="0.25">
      <c r="A5908" t="s">
        <v>1245</v>
      </c>
      <c r="C5908" t="s">
        <v>1268</v>
      </c>
      <c r="E5908">
        <v>2</v>
      </c>
      <c r="F5908" t="s">
        <v>1247</v>
      </c>
      <c r="J5908" t="s">
        <v>23</v>
      </c>
      <c r="K5908">
        <v>9</v>
      </c>
      <c r="L5908">
        <v>45.99</v>
      </c>
      <c r="M5908">
        <v>3.5999999999999997E-2</v>
      </c>
      <c r="O5908" s="12">
        <f>VLOOKUP(C5908,[3]May!$C:$Z,24,FALSE)</f>
        <v>2019</v>
      </c>
    </row>
    <row r="5909" spans="1:15" x14ac:dyDescent="0.25">
      <c r="A5909" t="s">
        <v>1245</v>
      </c>
      <c r="C5909" t="s">
        <v>1268</v>
      </c>
      <c r="E5909">
        <v>2</v>
      </c>
      <c r="F5909" t="s">
        <v>1247</v>
      </c>
      <c r="J5909" t="s">
        <v>23</v>
      </c>
      <c r="K5909">
        <v>7</v>
      </c>
      <c r="L5909">
        <v>35.770000000000003</v>
      </c>
      <c r="M5909">
        <v>2.8000000000000001E-2</v>
      </c>
      <c r="O5909" s="12">
        <f>VLOOKUP(C5909,[3]May!$C:$Z,24,FALSE)</f>
        <v>2019</v>
      </c>
    </row>
    <row r="5910" spans="1:15" x14ac:dyDescent="0.25">
      <c r="A5910" t="s">
        <v>1245</v>
      </c>
      <c r="C5910" t="s">
        <v>1268</v>
      </c>
      <c r="E5910">
        <v>2</v>
      </c>
      <c r="F5910" t="s">
        <v>1247</v>
      </c>
      <c r="J5910" t="s">
        <v>23</v>
      </c>
      <c r="K5910">
        <v>1</v>
      </c>
      <c r="L5910">
        <v>5.1100000000000003</v>
      </c>
      <c r="M5910">
        <v>4.0000000000000001E-3</v>
      </c>
      <c r="O5910" s="12">
        <f>VLOOKUP(C5910,[3]May!$C:$Z,24,FALSE)</f>
        <v>2019</v>
      </c>
    </row>
    <row r="5911" spans="1:15" x14ac:dyDescent="0.25">
      <c r="A5911" t="s">
        <v>1245</v>
      </c>
      <c r="C5911" t="s">
        <v>1268</v>
      </c>
      <c r="E5911">
        <v>2</v>
      </c>
      <c r="F5911" t="s">
        <v>1247</v>
      </c>
      <c r="J5911" t="s">
        <v>23</v>
      </c>
      <c r="K5911">
        <v>6</v>
      </c>
      <c r="L5911">
        <v>30.66</v>
      </c>
      <c r="M5911">
        <v>2.4E-2</v>
      </c>
      <c r="O5911" s="12">
        <f>VLOOKUP(C5911,[3]May!$C:$Z,24,FALSE)</f>
        <v>2019</v>
      </c>
    </row>
    <row r="5912" spans="1:15" x14ac:dyDescent="0.25">
      <c r="A5912" t="s">
        <v>1245</v>
      </c>
      <c r="C5912" t="s">
        <v>1268</v>
      </c>
      <c r="E5912">
        <v>2</v>
      </c>
      <c r="F5912" t="s">
        <v>1247</v>
      </c>
      <c r="J5912" t="s">
        <v>23</v>
      </c>
      <c r="K5912">
        <v>6</v>
      </c>
      <c r="L5912">
        <v>30.66</v>
      </c>
      <c r="M5912">
        <v>2.4E-2</v>
      </c>
      <c r="O5912" s="12">
        <f>VLOOKUP(C5912,[3]May!$C:$Z,24,FALSE)</f>
        <v>2019</v>
      </c>
    </row>
    <row r="5913" spans="1:15" x14ac:dyDescent="0.25">
      <c r="A5913" t="s">
        <v>1245</v>
      </c>
      <c r="C5913" t="s">
        <v>1268</v>
      </c>
      <c r="E5913">
        <v>2</v>
      </c>
      <c r="F5913" t="s">
        <v>1247</v>
      </c>
      <c r="J5913" t="s">
        <v>23</v>
      </c>
      <c r="K5913">
        <v>1</v>
      </c>
      <c r="L5913">
        <v>65.13</v>
      </c>
      <c r="M5913">
        <v>5.0999999999999997E-2</v>
      </c>
      <c r="O5913" s="12">
        <f>VLOOKUP(C5913,[3]May!$C:$Z,24,FALSE)</f>
        <v>2019</v>
      </c>
    </row>
    <row r="5914" spans="1:15" x14ac:dyDescent="0.25">
      <c r="A5914" t="s">
        <v>1245</v>
      </c>
      <c r="C5914" t="s">
        <v>1268</v>
      </c>
      <c r="E5914">
        <v>2</v>
      </c>
      <c r="F5914" t="s">
        <v>1247</v>
      </c>
      <c r="J5914" t="s">
        <v>23</v>
      </c>
      <c r="K5914">
        <v>11</v>
      </c>
      <c r="L5914">
        <v>56.21</v>
      </c>
      <c r="M5914">
        <v>4.3999999999999997E-2</v>
      </c>
      <c r="O5914" s="12">
        <f>VLOOKUP(C5914,[3]May!$C:$Z,24,FALSE)</f>
        <v>2019</v>
      </c>
    </row>
    <row r="5915" spans="1:15" x14ac:dyDescent="0.25">
      <c r="A5915" t="s">
        <v>1245</v>
      </c>
      <c r="C5915" t="s">
        <v>1268</v>
      </c>
      <c r="E5915">
        <v>2</v>
      </c>
      <c r="F5915" t="s">
        <v>1247</v>
      </c>
      <c r="J5915" t="s">
        <v>23</v>
      </c>
      <c r="K5915">
        <v>6</v>
      </c>
      <c r="L5915">
        <v>30.66</v>
      </c>
      <c r="M5915">
        <v>2.4E-2</v>
      </c>
      <c r="O5915" s="12">
        <f>VLOOKUP(C5915,[3]May!$C:$Z,24,FALSE)</f>
        <v>2019</v>
      </c>
    </row>
    <row r="5916" spans="1:15" x14ac:dyDescent="0.25">
      <c r="A5916" t="s">
        <v>1245</v>
      </c>
      <c r="C5916" t="s">
        <v>1268</v>
      </c>
      <c r="E5916">
        <v>2</v>
      </c>
      <c r="F5916" t="s">
        <v>1247</v>
      </c>
      <c r="J5916" t="s">
        <v>23</v>
      </c>
      <c r="K5916">
        <v>8</v>
      </c>
      <c r="L5916">
        <v>40.880000000000003</v>
      </c>
      <c r="M5916">
        <v>3.2000000000000001E-2</v>
      </c>
      <c r="O5916" s="12">
        <f>VLOOKUP(C5916,[3]May!$C:$Z,24,FALSE)</f>
        <v>2019</v>
      </c>
    </row>
    <row r="5917" spans="1:15" x14ac:dyDescent="0.25">
      <c r="A5917" t="s">
        <v>1245</v>
      </c>
      <c r="C5917" t="s">
        <v>1268</v>
      </c>
      <c r="E5917">
        <v>2</v>
      </c>
      <c r="F5917" t="s">
        <v>1247</v>
      </c>
      <c r="J5917" t="s">
        <v>23</v>
      </c>
      <c r="K5917">
        <v>2</v>
      </c>
      <c r="L5917">
        <v>10.220000000000001</v>
      </c>
      <c r="M5917">
        <v>8.0000000000000002E-3</v>
      </c>
      <c r="O5917" s="12">
        <f>VLOOKUP(C5917,[3]May!$C:$Z,24,FALSE)</f>
        <v>2019</v>
      </c>
    </row>
    <row r="5918" spans="1:15" x14ac:dyDescent="0.25">
      <c r="A5918" t="s">
        <v>1245</v>
      </c>
      <c r="C5918" t="s">
        <v>1268</v>
      </c>
      <c r="E5918">
        <v>2</v>
      </c>
      <c r="F5918" t="s">
        <v>1247</v>
      </c>
      <c r="J5918" t="s">
        <v>23</v>
      </c>
      <c r="K5918">
        <v>7</v>
      </c>
      <c r="L5918">
        <v>35.770000000000003</v>
      </c>
      <c r="M5918">
        <v>2.8000000000000001E-2</v>
      </c>
      <c r="O5918" s="12">
        <f>VLOOKUP(C5918,[3]May!$C:$Z,24,FALSE)</f>
        <v>2019</v>
      </c>
    </row>
    <row r="5919" spans="1:15" x14ac:dyDescent="0.25">
      <c r="A5919" t="s">
        <v>1245</v>
      </c>
      <c r="C5919" t="s">
        <v>1268</v>
      </c>
      <c r="E5919">
        <v>2</v>
      </c>
      <c r="F5919" t="s">
        <v>1247</v>
      </c>
      <c r="J5919" t="s">
        <v>23</v>
      </c>
      <c r="K5919">
        <v>5</v>
      </c>
      <c r="L5919">
        <v>25.55</v>
      </c>
      <c r="M5919">
        <v>0.02</v>
      </c>
      <c r="O5919" s="12">
        <f>VLOOKUP(C5919,[3]May!$C:$Z,24,FALSE)</f>
        <v>2019</v>
      </c>
    </row>
    <row r="5920" spans="1:15" x14ac:dyDescent="0.25">
      <c r="A5920" t="s">
        <v>1245</v>
      </c>
      <c r="C5920" t="s">
        <v>1268</v>
      </c>
      <c r="E5920">
        <v>2</v>
      </c>
      <c r="F5920" t="s">
        <v>1247</v>
      </c>
      <c r="J5920" t="s">
        <v>23</v>
      </c>
      <c r="K5920">
        <v>2</v>
      </c>
      <c r="L5920">
        <v>130.26</v>
      </c>
      <c r="M5920">
        <v>0.10199999999999999</v>
      </c>
      <c r="O5920" s="12">
        <f>VLOOKUP(C5920,[3]May!$C:$Z,24,FALSE)</f>
        <v>2019</v>
      </c>
    </row>
    <row r="5921" spans="1:15" x14ac:dyDescent="0.25">
      <c r="A5921" t="s">
        <v>1245</v>
      </c>
      <c r="C5921" t="s">
        <v>1268</v>
      </c>
      <c r="E5921">
        <v>2</v>
      </c>
      <c r="F5921" t="s">
        <v>1247</v>
      </c>
      <c r="J5921" t="s">
        <v>23</v>
      </c>
      <c r="K5921">
        <v>19</v>
      </c>
      <c r="L5921">
        <v>97.09</v>
      </c>
      <c r="M5921">
        <v>7.5999999999999998E-2</v>
      </c>
      <c r="O5921" s="12">
        <f>VLOOKUP(C5921,[3]May!$C:$Z,24,FALSE)</f>
        <v>2019</v>
      </c>
    </row>
    <row r="5922" spans="1:15" x14ac:dyDescent="0.25">
      <c r="A5922" t="s">
        <v>1245</v>
      </c>
      <c r="C5922" t="s">
        <v>1268</v>
      </c>
      <c r="E5922">
        <v>12</v>
      </c>
      <c r="F5922" t="s">
        <v>1253</v>
      </c>
      <c r="J5922" t="s">
        <v>23</v>
      </c>
      <c r="K5922">
        <v>1</v>
      </c>
      <c r="L5922">
        <v>61.2</v>
      </c>
      <c r="M5922">
        <v>8.3370000000000007E-3</v>
      </c>
      <c r="O5922" s="12">
        <f>VLOOKUP(C5922,[3]May!$C:$Z,24,FALSE)</f>
        <v>2019</v>
      </c>
    </row>
    <row r="5923" spans="1:15" x14ac:dyDescent="0.25">
      <c r="A5923" t="s">
        <v>1245</v>
      </c>
      <c r="C5923" t="s">
        <v>1268</v>
      </c>
      <c r="E5923">
        <v>2</v>
      </c>
      <c r="F5923" t="s">
        <v>1247</v>
      </c>
      <c r="J5923" t="s">
        <v>23</v>
      </c>
      <c r="K5923">
        <v>12</v>
      </c>
      <c r="L5923">
        <v>61.32</v>
      </c>
      <c r="M5923">
        <v>4.8000000000000001E-2</v>
      </c>
      <c r="O5923" s="12">
        <f>VLOOKUP(C5923,[3]May!$C:$Z,24,FALSE)</f>
        <v>2019</v>
      </c>
    </row>
    <row r="5924" spans="1:15" x14ac:dyDescent="0.25">
      <c r="A5924" t="s">
        <v>1245</v>
      </c>
      <c r="C5924" t="s">
        <v>1268</v>
      </c>
      <c r="E5924">
        <v>2</v>
      </c>
      <c r="F5924" t="s">
        <v>1247</v>
      </c>
      <c r="J5924" t="s">
        <v>23</v>
      </c>
      <c r="K5924">
        <v>5</v>
      </c>
      <c r="L5924">
        <v>25.55</v>
      </c>
      <c r="M5924">
        <v>0.02</v>
      </c>
      <c r="O5924" s="12">
        <f>VLOOKUP(C5924,[3]May!$C:$Z,24,FALSE)</f>
        <v>2019</v>
      </c>
    </row>
    <row r="5925" spans="1:15" x14ac:dyDescent="0.25">
      <c r="A5925" t="s">
        <v>1245</v>
      </c>
      <c r="C5925" t="s">
        <v>1268</v>
      </c>
      <c r="E5925">
        <v>2</v>
      </c>
      <c r="F5925" t="s">
        <v>1247</v>
      </c>
      <c r="J5925" t="s">
        <v>23</v>
      </c>
      <c r="K5925">
        <v>1</v>
      </c>
      <c r="L5925">
        <v>65.13</v>
      </c>
      <c r="M5925">
        <v>5.0999999999999997E-2</v>
      </c>
      <c r="O5925" s="12">
        <f>VLOOKUP(C5925,[3]May!$C:$Z,24,FALSE)</f>
        <v>2019</v>
      </c>
    </row>
    <row r="5926" spans="1:15" x14ac:dyDescent="0.25">
      <c r="A5926" t="s">
        <v>1245</v>
      </c>
      <c r="C5926" t="s">
        <v>1268</v>
      </c>
      <c r="E5926">
        <v>13</v>
      </c>
      <c r="F5926" t="s">
        <v>1248</v>
      </c>
      <c r="J5926" t="s">
        <v>23</v>
      </c>
      <c r="K5926">
        <v>1</v>
      </c>
      <c r="L5926">
        <v>5.1100000000000003</v>
      </c>
      <c r="M5926">
        <v>4.0000000000000001E-3</v>
      </c>
      <c r="O5926" s="12">
        <f>VLOOKUP(C5926,[3]May!$C:$Z,24,FALSE)</f>
        <v>2019</v>
      </c>
    </row>
    <row r="5927" spans="1:15" x14ac:dyDescent="0.25">
      <c r="A5927" t="s">
        <v>1245</v>
      </c>
      <c r="C5927" t="s">
        <v>1268</v>
      </c>
      <c r="E5927">
        <v>2</v>
      </c>
      <c r="F5927" t="s">
        <v>1247</v>
      </c>
      <c r="J5927" t="s">
        <v>23</v>
      </c>
      <c r="K5927">
        <v>6</v>
      </c>
      <c r="L5927">
        <v>30.66</v>
      </c>
      <c r="M5927">
        <v>2.4E-2</v>
      </c>
      <c r="O5927" s="12">
        <f>VLOOKUP(C5927,[3]May!$C:$Z,24,FALSE)</f>
        <v>2019</v>
      </c>
    </row>
    <row r="5928" spans="1:15" x14ac:dyDescent="0.25">
      <c r="A5928" t="s">
        <v>1245</v>
      </c>
      <c r="C5928" t="s">
        <v>1268</v>
      </c>
      <c r="E5928">
        <v>2</v>
      </c>
      <c r="F5928" t="s">
        <v>1247</v>
      </c>
      <c r="J5928" t="s">
        <v>23</v>
      </c>
      <c r="K5928">
        <v>7</v>
      </c>
      <c r="L5928">
        <v>35.770000000000003</v>
      </c>
      <c r="M5928">
        <v>2.8000000000000001E-2</v>
      </c>
      <c r="O5928" s="12">
        <f>VLOOKUP(C5928,[3]May!$C:$Z,24,FALSE)</f>
        <v>2019</v>
      </c>
    </row>
    <row r="5929" spans="1:15" x14ac:dyDescent="0.25">
      <c r="A5929" t="s">
        <v>1245</v>
      </c>
      <c r="C5929" t="s">
        <v>1268</v>
      </c>
      <c r="E5929">
        <v>2</v>
      </c>
      <c r="F5929" t="s">
        <v>1247</v>
      </c>
      <c r="J5929" t="s">
        <v>23</v>
      </c>
      <c r="K5929">
        <v>7</v>
      </c>
      <c r="L5929">
        <v>455.91</v>
      </c>
      <c r="M5929">
        <v>0.35699999999999998</v>
      </c>
      <c r="O5929" s="12">
        <f>VLOOKUP(C5929,[3]May!$C:$Z,24,FALSE)</f>
        <v>2019</v>
      </c>
    </row>
    <row r="5930" spans="1:15" x14ac:dyDescent="0.25">
      <c r="A5930" t="s">
        <v>1245</v>
      </c>
      <c r="C5930" t="s">
        <v>1268</v>
      </c>
      <c r="E5930">
        <v>2</v>
      </c>
      <c r="F5930" t="s">
        <v>1247</v>
      </c>
      <c r="J5930" t="s">
        <v>23</v>
      </c>
      <c r="K5930">
        <v>2</v>
      </c>
      <c r="L5930">
        <v>10.220000000000001</v>
      </c>
      <c r="M5930">
        <v>8.0000000000000002E-3</v>
      </c>
      <c r="O5930" s="12">
        <f>VLOOKUP(C5930,[3]May!$C:$Z,24,FALSE)</f>
        <v>2019</v>
      </c>
    </row>
    <row r="5931" spans="1:15" x14ac:dyDescent="0.25">
      <c r="A5931" t="s">
        <v>1245</v>
      </c>
      <c r="C5931" t="s">
        <v>1268</v>
      </c>
      <c r="E5931">
        <v>2</v>
      </c>
      <c r="F5931" t="s">
        <v>1247</v>
      </c>
      <c r="J5931" t="s">
        <v>23</v>
      </c>
      <c r="K5931">
        <v>3</v>
      </c>
      <c r="L5931">
        <v>195.39</v>
      </c>
      <c r="M5931">
        <v>0.153</v>
      </c>
      <c r="O5931" s="12">
        <f>VLOOKUP(C5931,[3]May!$C:$Z,24,FALSE)</f>
        <v>2019</v>
      </c>
    </row>
    <row r="5932" spans="1:15" x14ac:dyDescent="0.25">
      <c r="A5932" t="s">
        <v>1245</v>
      </c>
      <c r="C5932" t="s">
        <v>1268</v>
      </c>
      <c r="E5932">
        <v>2</v>
      </c>
      <c r="F5932" t="s">
        <v>1247</v>
      </c>
      <c r="J5932" t="s">
        <v>23</v>
      </c>
      <c r="K5932">
        <v>5</v>
      </c>
      <c r="L5932">
        <v>25.55</v>
      </c>
      <c r="M5932">
        <v>0.02</v>
      </c>
      <c r="O5932" s="12">
        <f>VLOOKUP(C5932,[3]May!$C:$Z,24,FALSE)</f>
        <v>2019</v>
      </c>
    </row>
    <row r="5933" spans="1:15" x14ac:dyDescent="0.25">
      <c r="A5933" t="s">
        <v>1245</v>
      </c>
      <c r="C5933" t="s">
        <v>1268</v>
      </c>
      <c r="E5933">
        <v>2</v>
      </c>
      <c r="F5933" t="s">
        <v>1247</v>
      </c>
      <c r="J5933" t="s">
        <v>23</v>
      </c>
      <c r="K5933">
        <v>5</v>
      </c>
      <c r="L5933">
        <v>25.55</v>
      </c>
      <c r="M5933">
        <v>0.02</v>
      </c>
      <c r="O5933" s="12">
        <f>VLOOKUP(C5933,[3]May!$C:$Z,24,FALSE)</f>
        <v>2019</v>
      </c>
    </row>
    <row r="5934" spans="1:15" x14ac:dyDescent="0.25">
      <c r="A5934" t="s">
        <v>1245</v>
      </c>
      <c r="C5934" t="s">
        <v>1268</v>
      </c>
      <c r="E5934">
        <v>2</v>
      </c>
      <c r="F5934" t="s">
        <v>1247</v>
      </c>
      <c r="J5934" t="s">
        <v>23</v>
      </c>
      <c r="K5934">
        <v>2</v>
      </c>
      <c r="L5934">
        <v>130.26</v>
      </c>
      <c r="M5934">
        <v>0.10199999999999999</v>
      </c>
      <c r="O5934" s="12">
        <f>VLOOKUP(C5934,[3]May!$C:$Z,24,FALSE)</f>
        <v>2019</v>
      </c>
    </row>
    <row r="5935" spans="1:15" x14ac:dyDescent="0.25">
      <c r="A5935" t="s">
        <v>1245</v>
      </c>
      <c r="C5935" t="s">
        <v>1268</v>
      </c>
      <c r="E5935">
        <v>2</v>
      </c>
      <c r="F5935" t="s">
        <v>1247</v>
      </c>
      <c r="J5935" t="s">
        <v>23</v>
      </c>
      <c r="K5935">
        <v>8</v>
      </c>
      <c r="L5935">
        <v>40.880000000000003</v>
      </c>
      <c r="M5935">
        <v>3.2000000000000001E-2</v>
      </c>
      <c r="O5935" s="12">
        <f>VLOOKUP(C5935,[3]May!$C:$Z,24,FALSE)</f>
        <v>2019</v>
      </c>
    </row>
    <row r="5936" spans="1:15" x14ac:dyDescent="0.25">
      <c r="A5936" t="s">
        <v>1245</v>
      </c>
      <c r="C5936" t="s">
        <v>1268</v>
      </c>
      <c r="E5936">
        <v>2</v>
      </c>
      <c r="F5936" t="s">
        <v>1247</v>
      </c>
      <c r="J5936" t="s">
        <v>23</v>
      </c>
      <c r="K5936">
        <v>7</v>
      </c>
      <c r="L5936">
        <v>35.770000000000003</v>
      </c>
      <c r="M5936">
        <v>2.8000000000000001E-2</v>
      </c>
      <c r="O5936" s="12">
        <f>VLOOKUP(C5936,[3]May!$C:$Z,24,FALSE)</f>
        <v>2019</v>
      </c>
    </row>
    <row r="5937" spans="1:15" x14ac:dyDescent="0.25">
      <c r="A5937" t="s">
        <v>1245</v>
      </c>
      <c r="C5937" t="s">
        <v>1268</v>
      </c>
      <c r="E5937">
        <v>2</v>
      </c>
      <c r="F5937" t="s">
        <v>1247</v>
      </c>
      <c r="J5937" t="s">
        <v>23</v>
      </c>
      <c r="K5937">
        <v>5</v>
      </c>
      <c r="L5937">
        <v>25.55</v>
      </c>
      <c r="M5937">
        <v>0.02</v>
      </c>
      <c r="O5937" s="12">
        <f>VLOOKUP(C5937,[3]May!$C:$Z,24,FALSE)</f>
        <v>2019</v>
      </c>
    </row>
    <row r="5938" spans="1:15" x14ac:dyDescent="0.25">
      <c r="A5938" t="s">
        <v>1245</v>
      </c>
      <c r="C5938" t="s">
        <v>1268</v>
      </c>
      <c r="E5938">
        <v>2</v>
      </c>
      <c r="F5938" t="s">
        <v>1247</v>
      </c>
      <c r="J5938" t="s">
        <v>23</v>
      </c>
      <c r="K5938">
        <v>5</v>
      </c>
      <c r="L5938">
        <v>25.55</v>
      </c>
      <c r="M5938">
        <v>0.02</v>
      </c>
      <c r="O5938" s="12">
        <f>VLOOKUP(C5938,[3]May!$C:$Z,24,FALSE)</f>
        <v>2019</v>
      </c>
    </row>
    <row r="5939" spans="1:15" x14ac:dyDescent="0.25">
      <c r="A5939" t="s">
        <v>1245</v>
      </c>
      <c r="C5939" t="s">
        <v>1268</v>
      </c>
      <c r="E5939">
        <v>2</v>
      </c>
      <c r="F5939" t="s">
        <v>1247</v>
      </c>
      <c r="J5939" t="s">
        <v>23</v>
      </c>
      <c r="K5939">
        <v>1</v>
      </c>
      <c r="L5939">
        <v>65.13</v>
      </c>
      <c r="M5939">
        <v>5.0999999999999997E-2</v>
      </c>
      <c r="O5939" s="12">
        <f>VLOOKUP(C5939,[3]May!$C:$Z,24,FALSE)</f>
        <v>2019</v>
      </c>
    </row>
    <row r="5940" spans="1:15" x14ac:dyDescent="0.25">
      <c r="A5940" t="s">
        <v>1245</v>
      </c>
      <c r="C5940" t="s">
        <v>1268</v>
      </c>
      <c r="E5940">
        <v>2</v>
      </c>
      <c r="F5940" t="s">
        <v>1247</v>
      </c>
      <c r="J5940" t="s">
        <v>23</v>
      </c>
      <c r="K5940">
        <v>9</v>
      </c>
      <c r="L5940">
        <v>586.16999999999996</v>
      </c>
      <c r="M5940">
        <v>0.45900000000000002</v>
      </c>
      <c r="O5940" s="12">
        <f>VLOOKUP(C5940,[3]May!$C:$Z,24,FALSE)</f>
        <v>2019</v>
      </c>
    </row>
    <row r="5941" spans="1:15" x14ac:dyDescent="0.25">
      <c r="A5941" t="s">
        <v>1245</v>
      </c>
      <c r="C5941" t="s">
        <v>1268</v>
      </c>
      <c r="E5941">
        <v>2</v>
      </c>
      <c r="F5941" t="s">
        <v>1247</v>
      </c>
      <c r="J5941" t="s">
        <v>23</v>
      </c>
      <c r="K5941">
        <v>8</v>
      </c>
      <c r="L5941">
        <v>40.880000000000003</v>
      </c>
      <c r="M5941">
        <v>3.2000000000000001E-2</v>
      </c>
      <c r="O5941" s="12">
        <f>VLOOKUP(C5941,[3]May!$C:$Z,24,FALSE)</f>
        <v>2019</v>
      </c>
    </row>
    <row r="5942" spans="1:15" x14ac:dyDescent="0.25">
      <c r="A5942" t="s">
        <v>1245</v>
      </c>
      <c r="C5942" t="s">
        <v>1268</v>
      </c>
      <c r="E5942">
        <v>6</v>
      </c>
      <c r="F5942" t="s">
        <v>1250</v>
      </c>
      <c r="J5942" t="s">
        <v>23</v>
      </c>
      <c r="K5942">
        <v>1</v>
      </c>
      <c r="L5942">
        <v>10.85</v>
      </c>
      <c r="M5942">
        <v>8.5000000000000006E-3</v>
      </c>
      <c r="O5942" s="12">
        <f>VLOOKUP(C5942,[3]May!$C:$Z,24,FALSE)</f>
        <v>2019</v>
      </c>
    </row>
    <row r="5943" spans="1:15" x14ac:dyDescent="0.25">
      <c r="A5943" t="s">
        <v>1245</v>
      </c>
      <c r="C5943" t="s">
        <v>1268</v>
      </c>
      <c r="E5943">
        <v>2</v>
      </c>
      <c r="F5943" t="s">
        <v>1247</v>
      </c>
      <c r="J5943" t="s">
        <v>23</v>
      </c>
      <c r="K5943">
        <v>3</v>
      </c>
      <c r="L5943">
        <v>195.39</v>
      </c>
      <c r="M5943">
        <v>0.153</v>
      </c>
      <c r="O5943" s="12">
        <f>VLOOKUP(C5943,[3]May!$C:$Z,24,FALSE)</f>
        <v>2019</v>
      </c>
    </row>
    <row r="5944" spans="1:15" x14ac:dyDescent="0.25">
      <c r="A5944" t="s">
        <v>1245</v>
      </c>
      <c r="C5944" t="s">
        <v>1268</v>
      </c>
      <c r="E5944">
        <v>2</v>
      </c>
      <c r="F5944" t="s">
        <v>1247</v>
      </c>
      <c r="J5944" t="s">
        <v>23</v>
      </c>
      <c r="K5944">
        <v>6</v>
      </c>
      <c r="L5944">
        <v>30.66</v>
      </c>
      <c r="M5944">
        <v>2.4E-2</v>
      </c>
      <c r="O5944" s="12">
        <f>VLOOKUP(C5944,[3]May!$C:$Z,24,FALSE)</f>
        <v>2019</v>
      </c>
    </row>
    <row r="5945" spans="1:15" x14ac:dyDescent="0.25">
      <c r="A5945" t="s">
        <v>1245</v>
      </c>
      <c r="C5945" t="s">
        <v>1268</v>
      </c>
      <c r="E5945">
        <v>2</v>
      </c>
      <c r="F5945" t="s">
        <v>1247</v>
      </c>
      <c r="J5945" t="s">
        <v>23</v>
      </c>
      <c r="K5945">
        <v>5</v>
      </c>
      <c r="L5945">
        <v>25.55</v>
      </c>
      <c r="M5945">
        <v>0.02</v>
      </c>
      <c r="O5945" s="12">
        <f>VLOOKUP(C5945,[3]May!$C:$Z,24,FALSE)</f>
        <v>2019</v>
      </c>
    </row>
    <row r="5946" spans="1:15" x14ac:dyDescent="0.25">
      <c r="A5946" t="s">
        <v>1245</v>
      </c>
      <c r="C5946" t="s">
        <v>1268</v>
      </c>
      <c r="E5946">
        <v>2</v>
      </c>
      <c r="F5946" t="s">
        <v>1247</v>
      </c>
      <c r="J5946" t="s">
        <v>23</v>
      </c>
      <c r="K5946">
        <v>1</v>
      </c>
      <c r="L5946">
        <v>65.13</v>
      </c>
      <c r="M5946">
        <v>5.0999999999999997E-2</v>
      </c>
      <c r="O5946" s="12">
        <f>VLOOKUP(C5946,[3]May!$C:$Z,24,FALSE)</f>
        <v>2019</v>
      </c>
    </row>
    <row r="5947" spans="1:15" x14ac:dyDescent="0.25">
      <c r="A5947" t="s">
        <v>1245</v>
      </c>
      <c r="C5947" t="s">
        <v>1268</v>
      </c>
      <c r="E5947">
        <v>2</v>
      </c>
      <c r="F5947" t="s">
        <v>1247</v>
      </c>
      <c r="J5947" t="s">
        <v>23</v>
      </c>
      <c r="K5947">
        <v>7</v>
      </c>
      <c r="L5947">
        <v>35.770000000000003</v>
      </c>
      <c r="M5947">
        <v>2.8000000000000001E-2</v>
      </c>
      <c r="O5947" s="12">
        <f>VLOOKUP(C5947,[3]May!$C:$Z,24,FALSE)</f>
        <v>2019</v>
      </c>
    </row>
    <row r="5948" spans="1:15" x14ac:dyDescent="0.25">
      <c r="A5948" t="s">
        <v>1245</v>
      </c>
      <c r="C5948" t="s">
        <v>1268</v>
      </c>
      <c r="E5948">
        <v>2</v>
      </c>
      <c r="F5948" t="s">
        <v>1247</v>
      </c>
      <c r="J5948" t="s">
        <v>23</v>
      </c>
      <c r="K5948">
        <v>6</v>
      </c>
      <c r="L5948">
        <v>30.66</v>
      </c>
      <c r="M5948">
        <v>2.4E-2</v>
      </c>
      <c r="O5948" s="12">
        <f>VLOOKUP(C5948,[3]May!$C:$Z,24,FALSE)</f>
        <v>2019</v>
      </c>
    </row>
    <row r="5949" spans="1:15" x14ac:dyDescent="0.25">
      <c r="A5949" t="s">
        <v>1245</v>
      </c>
      <c r="C5949" t="s">
        <v>1268</v>
      </c>
      <c r="E5949">
        <v>2</v>
      </c>
      <c r="F5949" t="s">
        <v>1247</v>
      </c>
      <c r="J5949" t="s">
        <v>23</v>
      </c>
      <c r="K5949">
        <v>11</v>
      </c>
      <c r="L5949">
        <v>56.21</v>
      </c>
      <c r="M5949">
        <v>4.3999999999999997E-2</v>
      </c>
      <c r="O5949" s="12">
        <f>VLOOKUP(C5949,[3]May!$C:$Z,24,FALSE)</f>
        <v>2019</v>
      </c>
    </row>
    <row r="5950" spans="1:15" x14ac:dyDescent="0.25">
      <c r="A5950" t="s">
        <v>1245</v>
      </c>
      <c r="C5950" t="s">
        <v>1268</v>
      </c>
      <c r="E5950">
        <v>2</v>
      </c>
      <c r="F5950" t="s">
        <v>1247</v>
      </c>
      <c r="J5950" t="s">
        <v>23</v>
      </c>
      <c r="K5950">
        <v>1</v>
      </c>
      <c r="L5950">
        <v>65.13</v>
      </c>
      <c r="M5950">
        <v>5.0999999999999997E-2</v>
      </c>
      <c r="O5950" s="12">
        <f>VLOOKUP(C5950,[3]May!$C:$Z,24,FALSE)</f>
        <v>2019</v>
      </c>
    </row>
    <row r="5951" spans="1:15" x14ac:dyDescent="0.25">
      <c r="A5951" t="s">
        <v>1245</v>
      </c>
      <c r="C5951" t="s">
        <v>1268</v>
      </c>
      <c r="E5951">
        <v>5</v>
      </c>
      <c r="F5951" t="s">
        <v>1269</v>
      </c>
      <c r="J5951" t="s">
        <v>23</v>
      </c>
      <c r="K5951">
        <v>1</v>
      </c>
      <c r="L5951">
        <v>99.13</v>
      </c>
      <c r="M5951">
        <v>5.7099999999999998E-2</v>
      </c>
      <c r="O5951" s="12">
        <f>VLOOKUP(C5951,[3]May!$C:$Z,24,FALSE)</f>
        <v>2019</v>
      </c>
    </row>
    <row r="5952" spans="1:15" x14ac:dyDescent="0.25">
      <c r="A5952" t="s">
        <v>1245</v>
      </c>
      <c r="C5952" t="s">
        <v>1268</v>
      </c>
      <c r="E5952">
        <v>2</v>
      </c>
      <c r="F5952" t="s">
        <v>1247</v>
      </c>
      <c r="J5952" t="s">
        <v>23</v>
      </c>
      <c r="K5952">
        <v>8</v>
      </c>
      <c r="L5952">
        <v>40.880000000000003</v>
      </c>
      <c r="M5952">
        <v>3.2000000000000001E-2</v>
      </c>
      <c r="O5952" s="12">
        <f>VLOOKUP(C5952,[3]May!$C:$Z,24,FALSE)</f>
        <v>2019</v>
      </c>
    </row>
    <row r="5953" spans="1:15" x14ac:dyDescent="0.25">
      <c r="A5953" t="s">
        <v>1245</v>
      </c>
      <c r="C5953" t="s">
        <v>1268</v>
      </c>
      <c r="E5953">
        <v>2</v>
      </c>
      <c r="F5953" t="s">
        <v>1247</v>
      </c>
      <c r="J5953" t="s">
        <v>23</v>
      </c>
      <c r="K5953">
        <v>3</v>
      </c>
      <c r="L5953">
        <v>15.33</v>
      </c>
      <c r="M5953">
        <v>1.2E-2</v>
      </c>
      <c r="O5953" s="12">
        <f>VLOOKUP(C5953,[3]May!$C:$Z,24,FALSE)</f>
        <v>2019</v>
      </c>
    </row>
    <row r="5954" spans="1:15" x14ac:dyDescent="0.25">
      <c r="A5954" t="s">
        <v>1245</v>
      </c>
      <c r="C5954" t="s">
        <v>1268</v>
      </c>
      <c r="E5954">
        <v>2</v>
      </c>
      <c r="F5954" t="s">
        <v>1247</v>
      </c>
      <c r="J5954" t="s">
        <v>23</v>
      </c>
      <c r="K5954">
        <v>20</v>
      </c>
      <c r="L5954">
        <v>102.2</v>
      </c>
      <c r="M5954">
        <v>0.08</v>
      </c>
      <c r="O5954" s="12">
        <f>VLOOKUP(C5954,[3]May!$C:$Z,24,FALSE)</f>
        <v>2019</v>
      </c>
    </row>
    <row r="5955" spans="1:15" x14ac:dyDescent="0.25">
      <c r="A5955" t="s">
        <v>1245</v>
      </c>
      <c r="C5955" t="s">
        <v>1268</v>
      </c>
      <c r="E5955">
        <v>2</v>
      </c>
      <c r="F5955" t="s">
        <v>1247</v>
      </c>
      <c r="J5955" t="s">
        <v>23</v>
      </c>
      <c r="K5955">
        <v>12</v>
      </c>
      <c r="L5955">
        <v>781.56</v>
      </c>
      <c r="M5955">
        <v>0.61199999999999999</v>
      </c>
      <c r="O5955" s="12">
        <f>VLOOKUP(C5955,[3]May!$C:$Z,24,FALSE)</f>
        <v>2019</v>
      </c>
    </row>
    <row r="5956" spans="1:15" x14ac:dyDescent="0.25">
      <c r="A5956" t="s">
        <v>1245</v>
      </c>
      <c r="C5956" t="s">
        <v>1268</v>
      </c>
      <c r="E5956">
        <v>2</v>
      </c>
      <c r="F5956" t="s">
        <v>1247</v>
      </c>
      <c r="J5956" t="s">
        <v>23</v>
      </c>
      <c r="K5956">
        <v>1</v>
      </c>
      <c r="L5956">
        <v>5.1100000000000003</v>
      </c>
      <c r="M5956">
        <v>4.0000000000000001E-3</v>
      </c>
      <c r="O5956" s="12">
        <f>VLOOKUP(C5956,[3]May!$C:$Z,24,FALSE)</f>
        <v>2019</v>
      </c>
    </row>
    <row r="5957" spans="1:15" x14ac:dyDescent="0.25">
      <c r="A5957" t="s">
        <v>1245</v>
      </c>
      <c r="C5957" t="s">
        <v>1268</v>
      </c>
      <c r="E5957">
        <v>2</v>
      </c>
      <c r="F5957" t="s">
        <v>1247</v>
      </c>
      <c r="J5957" t="s">
        <v>23</v>
      </c>
      <c r="K5957">
        <v>1</v>
      </c>
      <c r="L5957">
        <v>65.13</v>
      </c>
      <c r="M5957">
        <v>5.0999999999999997E-2</v>
      </c>
      <c r="O5957" s="12">
        <f>VLOOKUP(C5957,[3]May!$C:$Z,24,FALSE)</f>
        <v>2019</v>
      </c>
    </row>
    <row r="5958" spans="1:15" x14ac:dyDescent="0.25">
      <c r="A5958" t="s">
        <v>1245</v>
      </c>
      <c r="C5958" t="s">
        <v>1268</v>
      </c>
      <c r="E5958">
        <v>2</v>
      </c>
      <c r="F5958" t="s">
        <v>1247</v>
      </c>
      <c r="J5958" t="s">
        <v>23</v>
      </c>
      <c r="K5958">
        <v>6</v>
      </c>
      <c r="L5958">
        <v>30.66</v>
      </c>
      <c r="M5958">
        <v>2.4E-2</v>
      </c>
      <c r="O5958" s="12">
        <f>VLOOKUP(C5958,[3]May!$C:$Z,24,FALSE)</f>
        <v>2019</v>
      </c>
    </row>
    <row r="5959" spans="1:15" x14ac:dyDescent="0.25">
      <c r="A5959" t="s">
        <v>1245</v>
      </c>
      <c r="C5959" t="s">
        <v>1268</v>
      </c>
      <c r="E5959">
        <v>2</v>
      </c>
      <c r="F5959" t="s">
        <v>1247</v>
      </c>
      <c r="J5959" t="s">
        <v>23</v>
      </c>
      <c r="K5959">
        <v>10</v>
      </c>
      <c r="L5959">
        <v>51.1</v>
      </c>
      <c r="M5959">
        <v>0.04</v>
      </c>
      <c r="O5959" s="12">
        <f>VLOOKUP(C5959,[3]May!$C:$Z,24,FALSE)</f>
        <v>2019</v>
      </c>
    </row>
    <row r="5960" spans="1:15" x14ac:dyDescent="0.25">
      <c r="A5960" t="s">
        <v>1245</v>
      </c>
      <c r="C5960" t="s">
        <v>1268</v>
      </c>
      <c r="E5960">
        <v>2</v>
      </c>
      <c r="F5960" t="s">
        <v>1247</v>
      </c>
      <c r="J5960" t="s">
        <v>23</v>
      </c>
      <c r="K5960">
        <v>1</v>
      </c>
      <c r="L5960">
        <v>65.13</v>
      </c>
      <c r="M5960">
        <v>5.0999999999999997E-2</v>
      </c>
      <c r="O5960" s="12">
        <f>VLOOKUP(C5960,[3]May!$C:$Z,24,FALSE)</f>
        <v>2019</v>
      </c>
    </row>
    <row r="5961" spans="1:15" x14ac:dyDescent="0.25">
      <c r="A5961" t="s">
        <v>1245</v>
      </c>
      <c r="C5961" t="s">
        <v>1268</v>
      </c>
      <c r="E5961">
        <v>2</v>
      </c>
      <c r="F5961" t="s">
        <v>1247</v>
      </c>
      <c r="J5961" t="s">
        <v>23</v>
      </c>
      <c r="K5961">
        <v>3</v>
      </c>
      <c r="L5961">
        <v>15.33</v>
      </c>
      <c r="M5961">
        <v>1.2E-2</v>
      </c>
      <c r="O5961" s="12">
        <f>VLOOKUP(C5961,[3]May!$C:$Z,24,FALSE)</f>
        <v>2019</v>
      </c>
    </row>
    <row r="5962" spans="1:15" x14ac:dyDescent="0.25">
      <c r="A5962" t="s">
        <v>1245</v>
      </c>
      <c r="C5962" t="s">
        <v>1268</v>
      </c>
      <c r="E5962">
        <v>2</v>
      </c>
      <c r="F5962" t="s">
        <v>1247</v>
      </c>
      <c r="J5962" t="s">
        <v>23</v>
      </c>
      <c r="K5962">
        <v>3</v>
      </c>
      <c r="L5962">
        <v>195.39</v>
      </c>
      <c r="M5962">
        <v>0.153</v>
      </c>
      <c r="O5962" s="12">
        <f>VLOOKUP(C5962,[3]May!$C:$Z,24,FALSE)</f>
        <v>2019</v>
      </c>
    </row>
    <row r="5963" spans="1:15" x14ac:dyDescent="0.25">
      <c r="A5963" t="s">
        <v>1245</v>
      </c>
      <c r="C5963" t="s">
        <v>1268</v>
      </c>
      <c r="E5963">
        <v>2</v>
      </c>
      <c r="F5963" t="s">
        <v>1247</v>
      </c>
      <c r="J5963" t="s">
        <v>23</v>
      </c>
      <c r="K5963">
        <v>6</v>
      </c>
      <c r="L5963">
        <v>30.66</v>
      </c>
      <c r="M5963">
        <v>2.4E-2</v>
      </c>
      <c r="O5963" s="12">
        <f>VLOOKUP(C5963,[3]May!$C:$Z,24,FALSE)</f>
        <v>2019</v>
      </c>
    </row>
    <row r="5964" spans="1:15" x14ac:dyDescent="0.25">
      <c r="A5964" t="s">
        <v>1245</v>
      </c>
      <c r="C5964" t="s">
        <v>1268</v>
      </c>
      <c r="E5964">
        <v>2</v>
      </c>
      <c r="F5964" t="s">
        <v>1247</v>
      </c>
      <c r="J5964" t="s">
        <v>23</v>
      </c>
      <c r="K5964">
        <v>2</v>
      </c>
      <c r="L5964">
        <v>130.26</v>
      </c>
      <c r="M5964">
        <v>0.10199999999999999</v>
      </c>
      <c r="O5964" s="12">
        <f>VLOOKUP(C5964,[3]May!$C:$Z,24,FALSE)</f>
        <v>2019</v>
      </c>
    </row>
    <row r="5965" spans="1:15" x14ac:dyDescent="0.25">
      <c r="A5965" t="s">
        <v>1245</v>
      </c>
      <c r="C5965" t="s">
        <v>1268</v>
      </c>
      <c r="E5965">
        <v>2</v>
      </c>
      <c r="F5965" t="s">
        <v>1247</v>
      </c>
      <c r="J5965" t="s">
        <v>23</v>
      </c>
      <c r="K5965">
        <v>7</v>
      </c>
      <c r="L5965">
        <v>35.770000000000003</v>
      </c>
      <c r="M5965">
        <v>2.8000000000000001E-2</v>
      </c>
      <c r="O5965" s="12">
        <f>VLOOKUP(C5965,[3]May!$C:$Z,24,FALSE)</f>
        <v>2019</v>
      </c>
    </row>
    <row r="5966" spans="1:15" x14ac:dyDescent="0.25">
      <c r="A5966" t="s">
        <v>1245</v>
      </c>
      <c r="C5966" t="s">
        <v>1268</v>
      </c>
      <c r="E5966">
        <v>2</v>
      </c>
      <c r="F5966" t="s">
        <v>1247</v>
      </c>
      <c r="J5966" t="s">
        <v>23</v>
      </c>
      <c r="K5966">
        <v>4</v>
      </c>
      <c r="L5966">
        <v>260.52</v>
      </c>
      <c r="M5966">
        <v>0.20399999999999999</v>
      </c>
      <c r="O5966" s="12">
        <f>VLOOKUP(C5966,[3]May!$C:$Z,24,FALSE)</f>
        <v>2019</v>
      </c>
    </row>
    <row r="5967" spans="1:15" x14ac:dyDescent="0.25">
      <c r="A5967" t="s">
        <v>1245</v>
      </c>
      <c r="C5967" t="s">
        <v>1268</v>
      </c>
      <c r="E5967">
        <v>2</v>
      </c>
      <c r="F5967" t="s">
        <v>1247</v>
      </c>
      <c r="J5967" t="s">
        <v>23</v>
      </c>
      <c r="K5967">
        <v>3</v>
      </c>
      <c r="L5967">
        <v>15.33</v>
      </c>
      <c r="M5967">
        <v>1.2E-2</v>
      </c>
      <c r="O5967" s="12">
        <f>VLOOKUP(C5967,[3]May!$C:$Z,24,FALSE)</f>
        <v>2019</v>
      </c>
    </row>
    <row r="5968" spans="1:15" x14ac:dyDescent="0.25">
      <c r="A5968" t="s">
        <v>1245</v>
      </c>
      <c r="C5968" t="s">
        <v>1268</v>
      </c>
      <c r="E5968">
        <v>6</v>
      </c>
      <c r="F5968" t="s">
        <v>1250</v>
      </c>
      <c r="J5968" t="s">
        <v>23</v>
      </c>
      <c r="K5968">
        <v>3</v>
      </c>
      <c r="L5968">
        <v>32.549999999999997</v>
      </c>
      <c r="M5968">
        <v>2.5499999999999998E-2</v>
      </c>
      <c r="O5968" s="12">
        <f>VLOOKUP(C5968,[3]May!$C:$Z,24,FALSE)</f>
        <v>2019</v>
      </c>
    </row>
    <row r="5969" spans="1:15" x14ac:dyDescent="0.25">
      <c r="A5969" t="s">
        <v>1245</v>
      </c>
      <c r="C5969" t="s">
        <v>1268</v>
      </c>
      <c r="E5969">
        <v>2</v>
      </c>
      <c r="F5969" t="s">
        <v>1247</v>
      </c>
      <c r="J5969" t="s">
        <v>23</v>
      </c>
      <c r="K5969">
        <v>4</v>
      </c>
      <c r="L5969">
        <v>20.440000000000001</v>
      </c>
      <c r="M5969">
        <v>1.6E-2</v>
      </c>
      <c r="O5969" s="12">
        <f>VLOOKUP(C5969,[3]May!$C:$Z,24,FALSE)</f>
        <v>2019</v>
      </c>
    </row>
    <row r="5970" spans="1:15" x14ac:dyDescent="0.25">
      <c r="A5970" t="s">
        <v>1245</v>
      </c>
      <c r="C5970" t="s">
        <v>1268</v>
      </c>
      <c r="E5970">
        <v>7</v>
      </c>
      <c r="F5970" t="s">
        <v>1255</v>
      </c>
      <c r="J5970" t="s">
        <v>23</v>
      </c>
      <c r="K5970">
        <v>3</v>
      </c>
      <c r="L5970">
        <v>168.78</v>
      </c>
      <c r="M5970">
        <v>9.8699999999999996E-2</v>
      </c>
      <c r="O5970" s="12">
        <f>VLOOKUP(C5970,[3]May!$C:$Z,24,FALSE)</f>
        <v>2019</v>
      </c>
    </row>
    <row r="5971" spans="1:15" x14ac:dyDescent="0.25">
      <c r="A5971" t="s">
        <v>1245</v>
      </c>
      <c r="C5971" t="s">
        <v>1268</v>
      </c>
      <c r="E5971">
        <v>2</v>
      </c>
      <c r="F5971" t="s">
        <v>1247</v>
      </c>
      <c r="J5971" t="s">
        <v>23</v>
      </c>
      <c r="K5971">
        <v>6</v>
      </c>
      <c r="L5971">
        <v>30.66</v>
      </c>
      <c r="M5971">
        <v>2.4E-2</v>
      </c>
      <c r="O5971" s="12">
        <f>VLOOKUP(C5971,[3]May!$C:$Z,24,FALSE)</f>
        <v>2019</v>
      </c>
    </row>
    <row r="5972" spans="1:15" x14ac:dyDescent="0.25">
      <c r="A5972" t="s">
        <v>1245</v>
      </c>
      <c r="C5972" t="s">
        <v>1268</v>
      </c>
      <c r="E5972">
        <v>2</v>
      </c>
      <c r="F5972" t="s">
        <v>1247</v>
      </c>
      <c r="J5972" t="s">
        <v>23</v>
      </c>
      <c r="K5972">
        <v>1</v>
      </c>
      <c r="L5972">
        <v>65.13</v>
      </c>
      <c r="M5972">
        <v>5.0999999999999997E-2</v>
      </c>
      <c r="O5972" s="12">
        <f>VLOOKUP(C5972,[3]May!$C:$Z,24,FALSE)</f>
        <v>2019</v>
      </c>
    </row>
    <row r="5973" spans="1:15" x14ac:dyDescent="0.25">
      <c r="A5973" t="s">
        <v>1245</v>
      </c>
      <c r="C5973" t="s">
        <v>1268</v>
      </c>
      <c r="E5973">
        <v>2</v>
      </c>
      <c r="F5973" t="s">
        <v>1247</v>
      </c>
      <c r="J5973" t="s">
        <v>23</v>
      </c>
      <c r="K5973">
        <v>7</v>
      </c>
      <c r="L5973">
        <v>35.770000000000003</v>
      </c>
      <c r="M5973">
        <v>2.8000000000000001E-2</v>
      </c>
      <c r="O5973" s="12">
        <f>VLOOKUP(C5973,[3]May!$C:$Z,24,FALSE)</f>
        <v>2019</v>
      </c>
    </row>
    <row r="5974" spans="1:15" x14ac:dyDescent="0.25">
      <c r="A5974" t="s">
        <v>1245</v>
      </c>
      <c r="C5974" t="s">
        <v>1268</v>
      </c>
      <c r="E5974">
        <v>2</v>
      </c>
      <c r="F5974" t="s">
        <v>1247</v>
      </c>
      <c r="J5974" t="s">
        <v>23</v>
      </c>
      <c r="K5974">
        <v>1</v>
      </c>
      <c r="L5974">
        <v>65.13</v>
      </c>
      <c r="M5974">
        <v>5.0999999999999997E-2</v>
      </c>
      <c r="O5974" s="12">
        <f>VLOOKUP(C5974,[3]May!$C:$Z,24,FALSE)</f>
        <v>2019</v>
      </c>
    </row>
    <row r="5975" spans="1:15" x14ac:dyDescent="0.25">
      <c r="A5975" t="s">
        <v>1245</v>
      </c>
      <c r="C5975" t="s">
        <v>1268</v>
      </c>
      <c r="E5975">
        <v>2</v>
      </c>
      <c r="F5975" t="s">
        <v>1247</v>
      </c>
      <c r="J5975" t="s">
        <v>23</v>
      </c>
      <c r="K5975">
        <v>8</v>
      </c>
      <c r="L5975">
        <v>40.880000000000003</v>
      </c>
      <c r="M5975">
        <v>3.2000000000000001E-2</v>
      </c>
      <c r="O5975" s="12">
        <f>VLOOKUP(C5975,[3]May!$C:$Z,24,FALSE)</f>
        <v>2019</v>
      </c>
    </row>
    <row r="5976" spans="1:15" x14ac:dyDescent="0.25">
      <c r="A5976" t="s">
        <v>1245</v>
      </c>
      <c r="C5976" t="s">
        <v>1268</v>
      </c>
      <c r="E5976">
        <v>2</v>
      </c>
      <c r="F5976" t="s">
        <v>1247</v>
      </c>
      <c r="J5976" t="s">
        <v>23</v>
      </c>
      <c r="K5976">
        <v>8</v>
      </c>
      <c r="L5976">
        <v>40.880000000000003</v>
      </c>
      <c r="M5976">
        <v>3.2000000000000001E-2</v>
      </c>
      <c r="O5976" s="12">
        <f>VLOOKUP(C5976,[3]May!$C:$Z,24,FALSE)</f>
        <v>2019</v>
      </c>
    </row>
    <row r="5977" spans="1:15" x14ac:dyDescent="0.25">
      <c r="A5977" t="s">
        <v>1245</v>
      </c>
      <c r="C5977" t="s">
        <v>1268</v>
      </c>
      <c r="E5977">
        <v>6</v>
      </c>
      <c r="F5977" t="s">
        <v>1250</v>
      </c>
      <c r="J5977" t="s">
        <v>23</v>
      </c>
      <c r="K5977">
        <v>2</v>
      </c>
      <c r="L5977">
        <v>21.7</v>
      </c>
      <c r="M5977">
        <v>1.7000000000000001E-2</v>
      </c>
      <c r="O5977" s="12">
        <f>VLOOKUP(C5977,[3]May!$C:$Z,24,FALSE)</f>
        <v>2019</v>
      </c>
    </row>
    <row r="5978" spans="1:15" x14ac:dyDescent="0.25">
      <c r="A5978" t="s">
        <v>1245</v>
      </c>
      <c r="C5978" t="s">
        <v>1268</v>
      </c>
      <c r="E5978">
        <v>2</v>
      </c>
      <c r="F5978" t="s">
        <v>1247</v>
      </c>
      <c r="J5978" t="s">
        <v>23</v>
      </c>
      <c r="K5978">
        <v>2</v>
      </c>
      <c r="L5978">
        <v>10.220000000000001</v>
      </c>
      <c r="M5978">
        <v>8.0000000000000002E-3</v>
      </c>
      <c r="O5978" s="12">
        <f>VLOOKUP(C5978,[3]May!$C:$Z,24,FALSE)</f>
        <v>2019</v>
      </c>
    </row>
    <row r="5979" spans="1:15" x14ac:dyDescent="0.25">
      <c r="A5979" t="s">
        <v>1245</v>
      </c>
      <c r="C5979" t="s">
        <v>1268</v>
      </c>
      <c r="E5979">
        <v>2</v>
      </c>
      <c r="F5979" t="s">
        <v>1247</v>
      </c>
      <c r="J5979" t="s">
        <v>23</v>
      </c>
      <c r="K5979">
        <v>3</v>
      </c>
      <c r="L5979">
        <v>15.33</v>
      </c>
      <c r="M5979">
        <v>1.2E-2</v>
      </c>
      <c r="O5979" s="12">
        <f>VLOOKUP(C5979,[3]May!$C:$Z,24,FALSE)</f>
        <v>2019</v>
      </c>
    </row>
    <row r="5980" spans="1:15" x14ac:dyDescent="0.25">
      <c r="A5980" t="s">
        <v>1245</v>
      </c>
      <c r="C5980" t="s">
        <v>1268</v>
      </c>
      <c r="E5980">
        <v>2</v>
      </c>
      <c r="F5980" t="s">
        <v>1247</v>
      </c>
      <c r="J5980" t="s">
        <v>23</v>
      </c>
      <c r="K5980">
        <v>1</v>
      </c>
      <c r="L5980">
        <v>65.13</v>
      </c>
      <c r="M5980">
        <v>5.0999999999999997E-2</v>
      </c>
      <c r="O5980" s="12">
        <f>VLOOKUP(C5980,[3]May!$C:$Z,24,FALSE)</f>
        <v>2019</v>
      </c>
    </row>
    <row r="5981" spans="1:15" x14ac:dyDescent="0.25">
      <c r="A5981" t="s">
        <v>1245</v>
      </c>
      <c r="C5981" t="s">
        <v>1268</v>
      </c>
      <c r="E5981">
        <v>2</v>
      </c>
      <c r="F5981" t="s">
        <v>1247</v>
      </c>
      <c r="J5981" t="s">
        <v>23</v>
      </c>
      <c r="K5981">
        <v>10</v>
      </c>
      <c r="L5981">
        <v>51.1</v>
      </c>
      <c r="M5981">
        <v>0.04</v>
      </c>
      <c r="O5981" s="12">
        <f>VLOOKUP(C5981,[3]May!$C:$Z,24,FALSE)</f>
        <v>2019</v>
      </c>
    </row>
    <row r="5982" spans="1:15" x14ac:dyDescent="0.25">
      <c r="A5982" t="s">
        <v>1245</v>
      </c>
      <c r="C5982" t="s">
        <v>1268</v>
      </c>
      <c r="E5982">
        <v>2</v>
      </c>
      <c r="F5982" t="s">
        <v>1247</v>
      </c>
      <c r="J5982" t="s">
        <v>23</v>
      </c>
      <c r="K5982">
        <v>1</v>
      </c>
      <c r="L5982">
        <v>65.13</v>
      </c>
      <c r="M5982">
        <v>5.0999999999999997E-2</v>
      </c>
      <c r="O5982" s="12">
        <f>VLOOKUP(C5982,[3]May!$C:$Z,24,FALSE)</f>
        <v>2019</v>
      </c>
    </row>
    <row r="5983" spans="1:15" x14ac:dyDescent="0.25">
      <c r="A5983" t="s">
        <v>1245</v>
      </c>
      <c r="C5983" t="s">
        <v>1268</v>
      </c>
      <c r="E5983">
        <v>2</v>
      </c>
      <c r="F5983" t="s">
        <v>1247</v>
      </c>
      <c r="J5983" t="s">
        <v>23</v>
      </c>
      <c r="K5983">
        <v>4</v>
      </c>
      <c r="L5983">
        <v>20.440000000000001</v>
      </c>
      <c r="M5983">
        <v>1.6E-2</v>
      </c>
      <c r="O5983" s="12">
        <f>VLOOKUP(C5983,[3]May!$C:$Z,24,FALSE)</f>
        <v>2019</v>
      </c>
    </row>
    <row r="5984" spans="1:15" x14ac:dyDescent="0.25">
      <c r="A5984" t="s">
        <v>1245</v>
      </c>
      <c r="C5984" t="s">
        <v>1268</v>
      </c>
      <c r="E5984">
        <v>2</v>
      </c>
      <c r="F5984" t="s">
        <v>1247</v>
      </c>
      <c r="J5984" t="s">
        <v>23</v>
      </c>
      <c r="K5984">
        <v>1</v>
      </c>
      <c r="L5984">
        <v>65.13</v>
      </c>
      <c r="M5984">
        <v>5.0999999999999997E-2</v>
      </c>
      <c r="O5984" s="12">
        <f>VLOOKUP(C5984,[3]May!$C:$Z,24,FALSE)</f>
        <v>2019</v>
      </c>
    </row>
    <row r="5985" spans="1:15" x14ac:dyDescent="0.25">
      <c r="A5985" t="s">
        <v>1245</v>
      </c>
      <c r="C5985" t="s">
        <v>1268</v>
      </c>
      <c r="E5985">
        <v>2</v>
      </c>
      <c r="F5985" t="s">
        <v>1247</v>
      </c>
      <c r="J5985" t="s">
        <v>23</v>
      </c>
      <c r="K5985">
        <v>1</v>
      </c>
      <c r="L5985">
        <v>65.13</v>
      </c>
      <c r="M5985">
        <v>5.0999999999999997E-2</v>
      </c>
      <c r="O5985" s="12">
        <f>VLOOKUP(C5985,[3]May!$C:$Z,24,FALSE)</f>
        <v>2019</v>
      </c>
    </row>
    <row r="5986" spans="1:15" x14ac:dyDescent="0.25">
      <c r="A5986" t="s">
        <v>1245</v>
      </c>
      <c r="C5986" t="s">
        <v>1268</v>
      </c>
      <c r="E5986">
        <v>2</v>
      </c>
      <c r="F5986" t="s">
        <v>1247</v>
      </c>
      <c r="J5986" t="s">
        <v>23</v>
      </c>
      <c r="K5986">
        <v>11</v>
      </c>
      <c r="L5986">
        <v>56.21</v>
      </c>
      <c r="M5986">
        <v>4.3999999999999997E-2</v>
      </c>
      <c r="O5986" s="12">
        <f>VLOOKUP(C5986,[3]May!$C:$Z,24,FALSE)</f>
        <v>2019</v>
      </c>
    </row>
    <row r="5987" spans="1:15" x14ac:dyDescent="0.25">
      <c r="A5987" t="s">
        <v>1245</v>
      </c>
      <c r="C5987" t="s">
        <v>1268</v>
      </c>
      <c r="E5987">
        <v>2</v>
      </c>
      <c r="F5987" t="s">
        <v>1247</v>
      </c>
      <c r="J5987" t="s">
        <v>23</v>
      </c>
      <c r="K5987">
        <v>17</v>
      </c>
      <c r="L5987">
        <v>86.87</v>
      </c>
      <c r="M5987">
        <v>6.8000000000000005E-2</v>
      </c>
      <c r="O5987" s="12">
        <f>VLOOKUP(C5987,[3]May!$C:$Z,24,FALSE)</f>
        <v>2019</v>
      </c>
    </row>
    <row r="5988" spans="1:15" x14ac:dyDescent="0.25">
      <c r="A5988" t="s">
        <v>1245</v>
      </c>
      <c r="C5988" t="s">
        <v>1268</v>
      </c>
      <c r="E5988">
        <v>2</v>
      </c>
      <c r="F5988" t="s">
        <v>1247</v>
      </c>
      <c r="J5988" t="s">
        <v>23</v>
      </c>
      <c r="K5988">
        <v>8</v>
      </c>
      <c r="L5988">
        <v>40.880000000000003</v>
      </c>
      <c r="M5988">
        <v>3.2000000000000001E-2</v>
      </c>
      <c r="O5988" s="12">
        <f>VLOOKUP(C5988,[3]May!$C:$Z,24,FALSE)</f>
        <v>2019</v>
      </c>
    </row>
    <row r="5989" spans="1:15" x14ac:dyDescent="0.25">
      <c r="A5989" t="s">
        <v>1245</v>
      </c>
      <c r="C5989" t="s">
        <v>1268</v>
      </c>
      <c r="E5989">
        <v>2</v>
      </c>
      <c r="F5989" t="s">
        <v>1247</v>
      </c>
      <c r="J5989" t="s">
        <v>23</v>
      </c>
      <c r="K5989">
        <v>9</v>
      </c>
      <c r="L5989">
        <v>45.99</v>
      </c>
      <c r="M5989">
        <v>3.5999999999999997E-2</v>
      </c>
      <c r="O5989" s="12">
        <f>VLOOKUP(C5989,[3]May!$C:$Z,24,FALSE)</f>
        <v>2019</v>
      </c>
    </row>
    <row r="5990" spans="1:15" x14ac:dyDescent="0.25">
      <c r="A5990" t="s">
        <v>1245</v>
      </c>
      <c r="C5990" t="s">
        <v>1268</v>
      </c>
      <c r="E5990">
        <v>2</v>
      </c>
      <c r="F5990" t="s">
        <v>1247</v>
      </c>
      <c r="J5990" t="s">
        <v>23</v>
      </c>
      <c r="K5990">
        <v>2</v>
      </c>
      <c r="L5990">
        <v>130.26</v>
      </c>
      <c r="M5990">
        <v>0.10199999999999999</v>
      </c>
      <c r="O5990" s="12">
        <f>VLOOKUP(C5990,[3]May!$C:$Z,24,FALSE)</f>
        <v>2019</v>
      </c>
    </row>
    <row r="5991" spans="1:15" x14ac:dyDescent="0.25">
      <c r="A5991" t="s">
        <v>1245</v>
      </c>
      <c r="C5991" t="s">
        <v>1268</v>
      </c>
      <c r="E5991">
        <v>2</v>
      </c>
      <c r="F5991" t="s">
        <v>1247</v>
      </c>
      <c r="J5991" t="s">
        <v>23</v>
      </c>
      <c r="K5991">
        <v>5</v>
      </c>
      <c r="L5991">
        <v>325.64999999999998</v>
      </c>
      <c r="M5991">
        <v>0.255</v>
      </c>
      <c r="O5991" s="12">
        <f>VLOOKUP(C5991,[3]May!$C:$Z,24,FALSE)</f>
        <v>2019</v>
      </c>
    </row>
    <row r="5992" spans="1:15" x14ac:dyDescent="0.25">
      <c r="A5992" t="s">
        <v>1245</v>
      </c>
      <c r="C5992" t="s">
        <v>1268</v>
      </c>
      <c r="E5992">
        <v>2</v>
      </c>
      <c r="F5992" t="s">
        <v>1247</v>
      </c>
      <c r="J5992" t="s">
        <v>23</v>
      </c>
      <c r="K5992">
        <v>4</v>
      </c>
      <c r="L5992">
        <v>20.440000000000001</v>
      </c>
      <c r="M5992">
        <v>1.6E-2</v>
      </c>
      <c r="O5992" s="12">
        <f>VLOOKUP(C5992,[3]May!$C:$Z,24,FALSE)</f>
        <v>2019</v>
      </c>
    </row>
    <row r="5993" spans="1:15" x14ac:dyDescent="0.25">
      <c r="A5993" t="s">
        <v>1245</v>
      </c>
      <c r="C5993" t="s">
        <v>1268</v>
      </c>
      <c r="E5993">
        <v>2</v>
      </c>
      <c r="F5993" t="s">
        <v>1247</v>
      </c>
      <c r="J5993" t="s">
        <v>23</v>
      </c>
      <c r="K5993">
        <v>5</v>
      </c>
      <c r="L5993">
        <v>325.64999999999998</v>
      </c>
      <c r="M5993">
        <v>0.255</v>
      </c>
      <c r="O5993" s="12">
        <f>VLOOKUP(C5993,[3]May!$C:$Z,24,FALSE)</f>
        <v>2019</v>
      </c>
    </row>
    <row r="5994" spans="1:15" x14ac:dyDescent="0.25">
      <c r="A5994" t="s">
        <v>1245</v>
      </c>
      <c r="C5994" t="s">
        <v>1268</v>
      </c>
      <c r="E5994">
        <v>2</v>
      </c>
      <c r="F5994" t="s">
        <v>1247</v>
      </c>
      <c r="J5994" t="s">
        <v>23</v>
      </c>
      <c r="K5994">
        <v>1</v>
      </c>
      <c r="L5994">
        <v>5.1100000000000003</v>
      </c>
      <c r="M5994">
        <v>4.0000000000000001E-3</v>
      </c>
      <c r="O5994" s="12">
        <f>VLOOKUP(C5994,[3]May!$C:$Z,24,FALSE)</f>
        <v>2019</v>
      </c>
    </row>
    <row r="5995" spans="1:15" x14ac:dyDescent="0.25">
      <c r="A5995" t="s">
        <v>1245</v>
      </c>
      <c r="C5995" t="s">
        <v>1268</v>
      </c>
      <c r="E5995">
        <v>2</v>
      </c>
      <c r="F5995" t="s">
        <v>1247</v>
      </c>
      <c r="J5995" t="s">
        <v>23</v>
      </c>
      <c r="K5995">
        <v>4</v>
      </c>
      <c r="L5995">
        <v>20.440000000000001</v>
      </c>
      <c r="M5995">
        <v>1.6E-2</v>
      </c>
      <c r="O5995" s="12">
        <f>VLOOKUP(C5995,[3]May!$C:$Z,24,FALSE)</f>
        <v>2019</v>
      </c>
    </row>
    <row r="5996" spans="1:15" x14ac:dyDescent="0.25">
      <c r="A5996" t="s">
        <v>1245</v>
      </c>
      <c r="C5996" t="s">
        <v>1268</v>
      </c>
      <c r="E5996">
        <v>2</v>
      </c>
      <c r="F5996" t="s">
        <v>1247</v>
      </c>
      <c r="J5996" t="s">
        <v>23</v>
      </c>
      <c r="K5996">
        <v>4</v>
      </c>
      <c r="L5996">
        <v>260.52</v>
      </c>
      <c r="M5996">
        <v>0.20399999999999999</v>
      </c>
      <c r="O5996" s="12">
        <f>VLOOKUP(C5996,[3]May!$C:$Z,24,FALSE)</f>
        <v>2019</v>
      </c>
    </row>
    <row r="5997" spans="1:15" x14ac:dyDescent="0.25">
      <c r="A5997" t="s">
        <v>1245</v>
      </c>
      <c r="C5997" t="s">
        <v>1268</v>
      </c>
      <c r="E5997">
        <v>2</v>
      </c>
      <c r="F5997" t="s">
        <v>1247</v>
      </c>
      <c r="J5997" t="s">
        <v>23</v>
      </c>
      <c r="K5997">
        <v>10</v>
      </c>
      <c r="L5997">
        <v>51.1</v>
      </c>
      <c r="M5997">
        <v>0.04</v>
      </c>
      <c r="O5997" s="12">
        <f>VLOOKUP(C5997,[3]May!$C:$Z,24,FALSE)</f>
        <v>2019</v>
      </c>
    </row>
    <row r="5998" spans="1:15" x14ac:dyDescent="0.25">
      <c r="A5998" t="s">
        <v>1245</v>
      </c>
      <c r="C5998" t="s">
        <v>1268</v>
      </c>
      <c r="E5998">
        <v>2</v>
      </c>
      <c r="F5998" t="s">
        <v>1247</v>
      </c>
      <c r="J5998" t="s">
        <v>23</v>
      </c>
      <c r="K5998">
        <v>8</v>
      </c>
      <c r="L5998">
        <v>40.880000000000003</v>
      </c>
      <c r="M5998">
        <v>3.2000000000000001E-2</v>
      </c>
      <c r="O5998" s="12">
        <f>VLOOKUP(C5998,[3]May!$C:$Z,24,FALSE)</f>
        <v>2019</v>
      </c>
    </row>
    <row r="5999" spans="1:15" x14ac:dyDescent="0.25">
      <c r="A5999" t="s">
        <v>1245</v>
      </c>
      <c r="C5999" t="s">
        <v>1268</v>
      </c>
      <c r="E5999">
        <v>2</v>
      </c>
      <c r="F5999" t="s">
        <v>1247</v>
      </c>
      <c r="J5999" t="s">
        <v>23</v>
      </c>
      <c r="K5999">
        <v>8</v>
      </c>
      <c r="L5999">
        <v>40.880000000000003</v>
      </c>
      <c r="M5999">
        <v>3.2000000000000001E-2</v>
      </c>
      <c r="O5999" s="12">
        <f>VLOOKUP(C5999,[3]May!$C:$Z,24,FALSE)</f>
        <v>2019</v>
      </c>
    </row>
    <row r="6000" spans="1:15" x14ac:dyDescent="0.25">
      <c r="A6000" t="s">
        <v>1245</v>
      </c>
      <c r="C6000" t="s">
        <v>1268</v>
      </c>
      <c r="E6000">
        <v>2</v>
      </c>
      <c r="F6000" t="s">
        <v>1247</v>
      </c>
      <c r="J6000" t="s">
        <v>23</v>
      </c>
      <c r="K6000">
        <v>1</v>
      </c>
      <c r="L6000">
        <v>65.13</v>
      </c>
      <c r="M6000">
        <v>5.0999999999999997E-2</v>
      </c>
      <c r="O6000" s="12">
        <f>VLOOKUP(C6000,[3]May!$C:$Z,24,FALSE)</f>
        <v>2019</v>
      </c>
    </row>
    <row r="6001" spans="1:15" x14ac:dyDescent="0.25">
      <c r="A6001" t="s">
        <v>1245</v>
      </c>
      <c r="C6001" t="s">
        <v>1268</v>
      </c>
      <c r="E6001">
        <v>8</v>
      </c>
      <c r="F6001" t="s">
        <v>1251</v>
      </c>
      <c r="J6001" t="s">
        <v>23</v>
      </c>
      <c r="K6001">
        <v>3</v>
      </c>
      <c r="L6001">
        <v>165.18</v>
      </c>
      <c r="M6001">
        <v>9.6600000000000005E-2</v>
      </c>
      <c r="O6001" s="12">
        <f>VLOOKUP(C6001,[3]May!$C:$Z,24,FALSE)</f>
        <v>2019</v>
      </c>
    </row>
    <row r="6002" spans="1:15" x14ac:dyDescent="0.25">
      <c r="A6002" t="s">
        <v>1245</v>
      </c>
      <c r="C6002" t="s">
        <v>1268</v>
      </c>
      <c r="E6002">
        <v>2</v>
      </c>
      <c r="F6002" t="s">
        <v>1247</v>
      </c>
      <c r="J6002" t="s">
        <v>23</v>
      </c>
      <c r="K6002">
        <v>11</v>
      </c>
      <c r="L6002">
        <v>56.21</v>
      </c>
      <c r="M6002">
        <v>4.3999999999999997E-2</v>
      </c>
      <c r="O6002" s="12">
        <f>VLOOKUP(C6002,[3]May!$C:$Z,24,FALSE)</f>
        <v>2019</v>
      </c>
    </row>
    <row r="6003" spans="1:15" x14ac:dyDescent="0.25">
      <c r="A6003" t="s">
        <v>1245</v>
      </c>
      <c r="C6003" t="s">
        <v>1268</v>
      </c>
      <c r="E6003">
        <v>2</v>
      </c>
      <c r="F6003" t="s">
        <v>1247</v>
      </c>
      <c r="J6003" t="s">
        <v>23</v>
      </c>
      <c r="K6003">
        <v>1</v>
      </c>
      <c r="L6003">
        <v>5.1100000000000003</v>
      </c>
      <c r="M6003">
        <v>4.0000000000000001E-3</v>
      </c>
      <c r="O6003" s="12">
        <f>VLOOKUP(C6003,[3]May!$C:$Z,24,FALSE)</f>
        <v>2019</v>
      </c>
    </row>
    <row r="6004" spans="1:15" x14ac:dyDescent="0.25">
      <c r="A6004" t="s">
        <v>1245</v>
      </c>
      <c r="C6004" t="s">
        <v>1268</v>
      </c>
      <c r="E6004">
        <v>2</v>
      </c>
      <c r="F6004" t="s">
        <v>1247</v>
      </c>
      <c r="J6004" t="s">
        <v>23</v>
      </c>
      <c r="K6004">
        <v>3</v>
      </c>
      <c r="L6004">
        <v>195.39</v>
      </c>
      <c r="M6004">
        <v>0.153</v>
      </c>
      <c r="O6004" s="12">
        <f>VLOOKUP(C6004,[3]May!$C:$Z,24,FALSE)</f>
        <v>2019</v>
      </c>
    </row>
    <row r="6005" spans="1:15" x14ac:dyDescent="0.25">
      <c r="A6005" t="s">
        <v>1245</v>
      </c>
      <c r="C6005" t="s">
        <v>1268</v>
      </c>
      <c r="E6005">
        <v>2</v>
      </c>
      <c r="F6005" t="s">
        <v>1247</v>
      </c>
      <c r="J6005" t="s">
        <v>23</v>
      </c>
      <c r="K6005">
        <v>3</v>
      </c>
      <c r="L6005">
        <v>15.33</v>
      </c>
      <c r="M6005">
        <v>1.2E-2</v>
      </c>
      <c r="O6005" s="12">
        <f>VLOOKUP(C6005,[3]May!$C:$Z,24,FALSE)</f>
        <v>2019</v>
      </c>
    </row>
    <row r="6006" spans="1:15" x14ac:dyDescent="0.25">
      <c r="A6006" t="s">
        <v>1245</v>
      </c>
      <c r="C6006" t="s">
        <v>1268</v>
      </c>
      <c r="E6006">
        <v>2</v>
      </c>
      <c r="F6006" t="s">
        <v>1247</v>
      </c>
      <c r="J6006" t="s">
        <v>23</v>
      </c>
      <c r="K6006">
        <v>5</v>
      </c>
      <c r="L6006">
        <v>325.64999999999998</v>
      </c>
      <c r="M6006">
        <v>0.255</v>
      </c>
      <c r="O6006" s="12">
        <f>VLOOKUP(C6006,[3]May!$C:$Z,24,FALSE)</f>
        <v>2019</v>
      </c>
    </row>
    <row r="6007" spans="1:15" x14ac:dyDescent="0.25">
      <c r="A6007" t="s">
        <v>1245</v>
      </c>
      <c r="C6007" t="s">
        <v>1268</v>
      </c>
      <c r="E6007">
        <v>2</v>
      </c>
      <c r="F6007" t="s">
        <v>1247</v>
      </c>
      <c r="J6007" t="s">
        <v>23</v>
      </c>
      <c r="K6007">
        <v>3</v>
      </c>
      <c r="L6007">
        <v>15.33</v>
      </c>
      <c r="M6007">
        <v>1.2E-2</v>
      </c>
      <c r="O6007" s="12">
        <f>VLOOKUP(C6007,[3]May!$C:$Z,24,FALSE)</f>
        <v>2019</v>
      </c>
    </row>
    <row r="6008" spans="1:15" x14ac:dyDescent="0.25">
      <c r="A6008" t="s">
        <v>1245</v>
      </c>
      <c r="C6008" t="s">
        <v>1268</v>
      </c>
      <c r="E6008">
        <v>2</v>
      </c>
      <c r="F6008" t="s">
        <v>1247</v>
      </c>
      <c r="J6008" t="s">
        <v>23</v>
      </c>
      <c r="K6008">
        <v>2</v>
      </c>
      <c r="L6008">
        <v>10.220000000000001</v>
      </c>
      <c r="M6008">
        <v>8.0000000000000002E-3</v>
      </c>
      <c r="O6008" s="12">
        <f>VLOOKUP(C6008,[3]May!$C:$Z,24,FALSE)</f>
        <v>2019</v>
      </c>
    </row>
    <row r="6009" spans="1:15" x14ac:dyDescent="0.25">
      <c r="A6009" t="s">
        <v>1245</v>
      </c>
      <c r="C6009" t="s">
        <v>1268</v>
      </c>
      <c r="E6009">
        <v>2</v>
      </c>
      <c r="F6009" t="s">
        <v>1247</v>
      </c>
      <c r="J6009" t="s">
        <v>23</v>
      </c>
      <c r="K6009">
        <v>6</v>
      </c>
      <c r="L6009">
        <v>390.78</v>
      </c>
      <c r="M6009">
        <v>0.30599999999999999</v>
      </c>
      <c r="O6009" s="12">
        <f>VLOOKUP(C6009,[3]May!$C:$Z,24,FALSE)</f>
        <v>2019</v>
      </c>
    </row>
    <row r="6010" spans="1:15" x14ac:dyDescent="0.25">
      <c r="A6010" t="s">
        <v>1245</v>
      </c>
      <c r="C6010" t="s">
        <v>1268</v>
      </c>
      <c r="E6010">
        <v>2</v>
      </c>
      <c r="F6010" t="s">
        <v>1247</v>
      </c>
      <c r="J6010" t="s">
        <v>23</v>
      </c>
      <c r="K6010">
        <v>2</v>
      </c>
      <c r="L6010">
        <v>10.220000000000001</v>
      </c>
      <c r="M6010">
        <v>8.0000000000000002E-3</v>
      </c>
      <c r="O6010" s="12">
        <f>VLOOKUP(C6010,[3]May!$C:$Z,24,FALSE)</f>
        <v>2019</v>
      </c>
    </row>
    <row r="6011" spans="1:15" x14ac:dyDescent="0.25">
      <c r="A6011" t="s">
        <v>1245</v>
      </c>
      <c r="C6011" t="s">
        <v>1268</v>
      </c>
      <c r="E6011">
        <v>2</v>
      </c>
      <c r="F6011" t="s">
        <v>1247</v>
      </c>
      <c r="J6011" t="s">
        <v>23</v>
      </c>
      <c r="K6011">
        <v>4</v>
      </c>
      <c r="L6011">
        <v>20.440000000000001</v>
      </c>
      <c r="M6011">
        <v>1.6E-2</v>
      </c>
      <c r="O6011" s="12">
        <f>VLOOKUP(C6011,[3]May!$C:$Z,24,FALSE)</f>
        <v>2019</v>
      </c>
    </row>
    <row r="6012" spans="1:15" x14ac:dyDescent="0.25">
      <c r="A6012" t="s">
        <v>1245</v>
      </c>
      <c r="C6012" t="s">
        <v>1268</v>
      </c>
      <c r="E6012">
        <v>2</v>
      </c>
      <c r="F6012" t="s">
        <v>1247</v>
      </c>
      <c r="J6012" t="s">
        <v>23</v>
      </c>
      <c r="K6012">
        <v>3</v>
      </c>
      <c r="L6012">
        <v>195.39</v>
      </c>
      <c r="M6012">
        <v>0.153</v>
      </c>
      <c r="O6012" s="12">
        <f>VLOOKUP(C6012,[3]May!$C:$Z,24,FALSE)</f>
        <v>2019</v>
      </c>
    </row>
    <row r="6013" spans="1:15" x14ac:dyDescent="0.25">
      <c r="A6013" t="s">
        <v>1245</v>
      </c>
      <c r="C6013" t="s">
        <v>1268</v>
      </c>
      <c r="E6013">
        <v>2</v>
      </c>
      <c r="F6013" t="s">
        <v>1247</v>
      </c>
      <c r="J6013" t="s">
        <v>23</v>
      </c>
      <c r="K6013">
        <v>4</v>
      </c>
      <c r="L6013">
        <v>20.440000000000001</v>
      </c>
      <c r="M6013">
        <v>1.6E-2</v>
      </c>
      <c r="O6013" s="12">
        <f>VLOOKUP(C6013,[3]May!$C:$Z,24,FALSE)</f>
        <v>2019</v>
      </c>
    </row>
    <row r="6014" spans="1:15" x14ac:dyDescent="0.25">
      <c r="A6014" t="s">
        <v>1245</v>
      </c>
      <c r="C6014" t="s">
        <v>1268</v>
      </c>
      <c r="E6014">
        <v>2</v>
      </c>
      <c r="F6014" t="s">
        <v>1247</v>
      </c>
      <c r="J6014" t="s">
        <v>23</v>
      </c>
      <c r="K6014">
        <v>4</v>
      </c>
      <c r="L6014">
        <v>260.52</v>
      </c>
      <c r="M6014">
        <v>0.20399999999999999</v>
      </c>
      <c r="O6014" s="12">
        <f>VLOOKUP(C6014,[3]May!$C:$Z,24,FALSE)</f>
        <v>2019</v>
      </c>
    </row>
    <row r="6015" spans="1:15" x14ac:dyDescent="0.25">
      <c r="A6015" t="s">
        <v>1245</v>
      </c>
      <c r="C6015" t="s">
        <v>1268</v>
      </c>
      <c r="E6015">
        <v>2</v>
      </c>
      <c r="F6015" t="s">
        <v>1247</v>
      </c>
      <c r="J6015" t="s">
        <v>23</v>
      </c>
      <c r="K6015">
        <v>16</v>
      </c>
      <c r="L6015">
        <v>81.760000000000005</v>
      </c>
      <c r="M6015">
        <v>6.4000000000000001E-2</v>
      </c>
      <c r="O6015" s="12">
        <f>VLOOKUP(C6015,[3]May!$C:$Z,24,FALSE)</f>
        <v>2019</v>
      </c>
    </row>
    <row r="6016" spans="1:15" x14ac:dyDescent="0.25">
      <c r="A6016" t="s">
        <v>1245</v>
      </c>
      <c r="C6016" t="s">
        <v>1268</v>
      </c>
      <c r="E6016">
        <v>2</v>
      </c>
      <c r="F6016" t="s">
        <v>1247</v>
      </c>
      <c r="J6016" t="s">
        <v>23</v>
      </c>
      <c r="K6016">
        <v>5</v>
      </c>
      <c r="L6016">
        <v>325.64999999999998</v>
      </c>
      <c r="M6016">
        <v>0.255</v>
      </c>
      <c r="O6016" s="12">
        <f>VLOOKUP(C6016,[3]May!$C:$Z,24,FALSE)</f>
        <v>2019</v>
      </c>
    </row>
    <row r="6017" spans="1:15" x14ac:dyDescent="0.25">
      <c r="A6017" t="s">
        <v>1245</v>
      </c>
      <c r="C6017" t="s">
        <v>1268</v>
      </c>
      <c r="E6017">
        <v>2</v>
      </c>
      <c r="F6017" t="s">
        <v>1247</v>
      </c>
      <c r="J6017" t="s">
        <v>23</v>
      </c>
      <c r="K6017">
        <v>4</v>
      </c>
      <c r="L6017">
        <v>20.440000000000001</v>
      </c>
      <c r="M6017">
        <v>1.6E-2</v>
      </c>
      <c r="O6017" s="12">
        <f>VLOOKUP(C6017,[3]May!$C:$Z,24,FALSE)</f>
        <v>2019</v>
      </c>
    </row>
    <row r="6018" spans="1:15" x14ac:dyDescent="0.25">
      <c r="A6018" t="s">
        <v>1245</v>
      </c>
      <c r="C6018" t="s">
        <v>1268</v>
      </c>
      <c r="E6018">
        <v>2</v>
      </c>
      <c r="F6018" t="s">
        <v>1247</v>
      </c>
      <c r="J6018" t="s">
        <v>23</v>
      </c>
      <c r="K6018">
        <v>15</v>
      </c>
      <c r="L6018">
        <v>76.650000000000006</v>
      </c>
      <c r="M6018">
        <v>0.06</v>
      </c>
      <c r="O6018" s="12">
        <f>VLOOKUP(C6018,[3]May!$C:$Z,24,FALSE)</f>
        <v>2019</v>
      </c>
    </row>
    <row r="6019" spans="1:15" x14ac:dyDescent="0.25">
      <c r="A6019" t="s">
        <v>1245</v>
      </c>
      <c r="C6019" t="s">
        <v>1268</v>
      </c>
      <c r="E6019">
        <v>2</v>
      </c>
      <c r="F6019" t="s">
        <v>1247</v>
      </c>
      <c r="J6019" t="s">
        <v>23</v>
      </c>
      <c r="K6019">
        <v>7</v>
      </c>
      <c r="L6019">
        <v>35.770000000000003</v>
      </c>
      <c r="M6019">
        <v>2.8000000000000001E-2</v>
      </c>
      <c r="O6019" s="12">
        <f>VLOOKUP(C6019,[3]May!$C:$Z,24,FALSE)</f>
        <v>2019</v>
      </c>
    </row>
    <row r="6020" spans="1:15" x14ac:dyDescent="0.25">
      <c r="A6020" t="s">
        <v>1245</v>
      </c>
      <c r="C6020" t="s">
        <v>1268</v>
      </c>
      <c r="E6020">
        <v>2</v>
      </c>
      <c r="F6020" t="s">
        <v>1247</v>
      </c>
      <c r="J6020" t="s">
        <v>23</v>
      </c>
      <c r="K6020">
        <v>1</v>
      </c>
      <c r="L6020">
        <v>65.13</v>
      </c>
      <c r="M6020">
        <v>5.0999999999999997E-2</v>
      </c>
      <c r="O6020" s="12">
        <f>VLOOKUP(C6020,[3]May!$C:$Z,24,FALSE)</f>
        <v>2019</v>
      </c>
    </row>
    <row r="6021" spans="1:15" x14ac:dyDescent="0.25">
      <c r="A6021" t="s">
        <v>1245</v>
      </c>
      <c r="C6021" t="s">
        <v>1268</v>
      </c>
      <c r="E6021">
        <v>8</v>
      </c>
      <c r="F6021" t="s">
        <v>1251</v>
      </c>
      <c r="J6021" t="s">
        <v>23</v>
      </c>
      <c r="K6021">
        <v>4</v>
      </c>
      <c r="L6021">
        <v>220.24</v>
      </c>
      <c r="M6021">
        <v>0.1288</v>
      </c>
      <c r="O6021" s="12">
        <f>VLOOKUP(C6021,[3]May!$C:$Z,24,FALSE)</f>
        <v>2019</v>
      </c>
    </row>
    <row r="6022" spans="1:15" x14ac:dyDescent="0.25">
      <c r="A6022" t="s">
        <v>1245</v>
      </c>
      <c r="C6022" t="s">
        <v>1268</v>
      </c>
      <c r="E6022">
        <v>2</v>
      </c>
      <c r="F6022" t="s">
        <v>1247</v>
      </c>
      <c r="J6022" t="s">
        <v>23</v>
      </c>
      <c r="K6022">
        <v>5</v>
      </c>
      <c r="L6022">
        <v>25.55</v>
      </c>
      <c r="M6022">
        <v>0.02</v>
      </c>
      <c r="O6022" s="12">
        <f>VLOOKUP(C6022,[3]May!$C:$Z,24,FALSE)</f>
        <v>2019</v>
      </c>
    </row>
    <row r="6023" spans="1:15" x14ac:dyDescent="0.25">
      <c r="A6023" t="s">
        <v>1245</v>
      </c>
      <c r="C6023" t="s">
        <v>1268</v>
      </c>
      <c r="E6023">
        <v>2</v>
      </c>
      <c r="F6023" t="s">
        <v>1247</v>
      </c>
      <c r="J6023" t="s">
        <v>23</v>
      </c>
      <c r="K6023">
        <v>2</v>
      </c>
      <c r="L6023">
        <v>130.26</v>
      </c>
      <c r="M6023">
        <v>0.10199999999999999</v>
      </c>
      <c r="O6023" s="12">
        <f>VLOOKUP(C6023,[3]May!$C:$Z,24,FALSE)</f>
        <v>2019</v>
      </c>
    </row>
    <row r="6024" spans="1:15" x14ac:dyDescent="0.25">
      <c r="A6024" t="s">
        <v>1245</v>
      </c>
      <c r="C6024" t="s">
        <v>1268</v>
      </c>
      <c r="E6024">
        <v>2</v>
      </c>
      <c r="F6024" t="s">
        <v>1247</v>
      </c>
      <c r="J6024" t="s">
        <v>23</v>
      </c>
      <c r="K6024">
        <v>4</v>
      </c>
      <c r="L6024">
        <v>20.440000000000001</v>
      </c>
      <c r="M6024">
        <v>1.6E-2</v>
      </c>
      <c r="O6024" s="12">
        <f>VLOOKUP(C6024,[3]May!$C:$Z,24,FALSE)</f>
        <v>2019</v>
      </c>
    </row>
    <row r="6025" spans="1:15" x14ac:dyDescent="0.25">
      <c r="A6025" t="s">
        <v>1245</v>
      </c>
      <c r="C6025" t="s">
        <v>1268</v>
      </c>
      <c r="E6025">
        <v>2</v>
      </c>
      <c r="F6025" t="s">
        <v>1247</v>
      </c>
      <c r="J6025" t="s">
        <v>23</v>
      </c>
      <c r="K6025">
        <v>1</v>
      </c>
      <c r="L6025">
        <v>5.1100000000000003</v>
      </c>
      <c r="M6025">
        <v>4.0000000000000001E-3</v>
      </c>
      <c r="O6025" s="12">
        <f>VLOOKUP(C6025,[3]May!$C:$Z,24,FALSE)</f>
        <v>2019</v>
      </c>
    </row>
    <row r="6026" spans="1:15" x14ac:dyDescent="0.25">
      <c r="A6026" t="s">
        <v>1245</v>
      </c>
      <c r="C6026" t="s">
        <v>1268</v>
      </c>
      <c r="E6026">
        <v>2</v>
      </c>
      <c r="F6026" t="s">
        <v>1247</v>
      </c>
      <c r="J6026" t="s">
        <v>23</v>
      </c>
      <c r="K6026">
        <v>2</v>
      </c>
      <c r="L6026">
        <v>10.220000000000001</v>
      </c>
      <c r="M6026">
        <v>8.0000000000000002E-3</v>
      </c>
      <c r="O6026" s="12">
        <f>VLOOKUP(C6026,[3]May!$C:$Z,24,FALSE)</f>
        <v>2019</v>
      </c>
    </row>
    <row r="6027" spans="1:15" x14ac:dyDescent="0.25">
      <c r="A6027" t="s">
        <v>1245</v>
      </c>
      <c r="C6027" t="s">
        <v>1268</v>
      </c>
      <c r="E6027">
        <v>2</v>
      </c>
      <c r="F6027" t="s">
        <v>1247</v>
      </c>
      <c r="J6027" t="s">
        <v>23</v>
      </c>
      <c r="K6027">
        <v>4</v>
      </c>
      <c r="L6027">
        <v>20.440000000000001</v>
      </c>
      <c r="M6027">
        <v>1.6E-2</v>
      </c>
      <c r="O6027" s="12">
        <f>VLOOKUP(C6027,[3]May!$C:$Z,24,FALSE)</f>
        <v>2019</v>
      </c>
    </row>
    <row r="6028" spans="1:15" x14ac:dyDescent="0.25">
      <c r="A6028" t="s">
        <v>1245</v>
      </c>
      <c r="C6028" t="s">
        <v>1268</v>
      </c>
      <c r="E6028">
        <v>2</v>
      </c>
      <c r="F6028" t="s">
        <v>1247</v>
      </c>
      <c r="J6028" t="s">
        <v>23</v>
      </c>
      <c r="K6028">
        <v>1</v>
      </c>
      <c r="L6028">
        <v>65.13</v>
      </c>
      <c r="M6028">
        <v>5.0999999999999997E-2</v>
      </c>
      <c r="O6028" s="12">
        <f>VLOOKUP(C6028,[3]May!$C:$Z,24,FALSE)</f>
        <v>2019</v>
      </c>
    </row>
    <row r="6029" spans="1:15" x14ac:dyDescent="0.25">
      <c r="A6029" t="s">
        <v>1245</v>
      </c>
      <c r="C6029" t="s">
        <v>1268</v>
      </c>
      <c r="E6029">
        <v>2</v>
      </c>
      <c r="F6029" t="s">
        <v>1247</v>
      </c>
      <c r="J6029" t="s">
        <v>23</v>
      </c>
      <c r="K6029">
        <v>3</v>
      </c>
      <c r="L6029">
        <v>15.33</v>
      </c>
      <c r="M6029">
        <v>1.2E-2</v>
      </c>
      <c r="O6029" s="12">
        <f>VLOOKUP(C6029,[3]May!$C:$Z,24,FALSE)</f>
        <v>2019</v>
      </c>
    </row>
    <row r="6030" spans="1:15" x14ac:dyDescent="0.25">
      <c r="A6030" t="s">
        <v>1245</v>
      </c>
      <c r="C6030" t="s">
        <v>1268</v>
      </c>
      <c r="E6030">
        <v>2</v>
      </c>
      <c r="F6030" t="s">
        <v>1247</v>
      </c>
      <c r="J6030" t="s">
        <v>23</v>
      </c>
      <c r="K6030">
        <v>2</v>
      </c>
      <c r="L6030">
        <v>130.26</v>
      </c>
      <c r="M6030">
        <v>0.10199999999999999</v>
      </c>
      <c r="O6030" s="12">
        <f>VLOOKUP(C6030,[3]May!$C:$Z,24,FALSE)</f>
        <v>2019</v>
      </c>
    </row>
    <row r="6031" spans="1:15" x14ac:dyDescent="0.25">
      <c r="A6031" t="s">
        <v>1245</v>
      </c>
      <c r="C6031" t="s">
        <v>1268</v>
      </c>
      <c r="E6031">
        <v>2</v>
      </c>
      <c r="F6031" t="s">
        <v>1247</v>
      </c>
      <c r="J6031" t="s">
        <v>23</v>
      </c>
      <c r="K6031">
        <v>4</v>
      </c>
      <c r="L6031">
        <v>260.52</v>
      </c>
      <c r="M6031">
        <v>0.20399999999999999</v>
      </c>
      <c r="O6031" s="12">
        <f>VLOOKUP(C6031,[3]May!$C:$Z,24,FALSE)</f>
        <v>2019</v>
      </c>
    </row>
    <row r="6032" spans="1:15" x14ac:dyDescent="0.25">
      <c r="A6032" t="s">
        <v>1245</v>
      </c>
      <c r="C6032" t="s">
        <v>1268</v>
      </c>
      <c r="E6032">
        <v>2</v>
      </c>
      <c r="F6032" t="s">
        <v>1247</v>
      </c>
      <c r="J6032" t="s">
        <v>23</v>
      </c>
      <c r="K6032">
        <v>3</v>
      </c>
      <c r="L6032">
        <v>15.33</v>
      </c>
      <c r="M6032">
        <v>1.2E-2</v>
      </c>
      <c r="O6032" s="12">
        <f>VLOOKUP(C6032,[3]May!$C:$Z,24,FALSE)</f>
        <v>2019</v>
      </c>
    </row>
    <row r="6033" spans="1:15" x14ac:dyDescent="0.25">
      <c r="A6033" t="s">
        <v>1245</v>
      </c>
      <c r="C6033" t="s">
        <v>1268</v>
      </c>
      <c r="E6033">
        <v>2</v>
      </c>
      <c r="F6033" t="s">
        <v>1247</v>
      </c>
      <c r="J6033" t="s">
        <v>23</v>
      </c>
      <c r="K6033">
        <v>3</v>
      </c>
      <c r="L6033">
        <v>15.33</v>
      </c>
      <c r="M6033">
        <v>1.2E-2</v>
      </c>
      <c r="O6033" s="12">
        <f>VLOOKUP(C6033,[3]May!$C:$Z,24,FALSE)</f>
        <v>2019</v>
      </c>
    </row>
    <row r="6034" spans="1:15" x14ac:dyDescent="0.25">
      <c r="A6034" t="s">
        <v>1245</v>
      </c>
      <c r="C6034" t="s">
        <v>1268</v>
      </c>
      <c r="E6034">
        <v>2</v>
      </c>
      <c r="F6034" t="s">
        <v>1247</v>
      </c>
      <c r="J6034" t="s">
        <v>23</v>
      </c>
      <c r="K6034">
        <v>4</v>
      </c>
      <c r="L6034">
        <v>260.52</v>
      </c>
      <c r="M6034">
        <v>0.20399999999999999</v>
      </c>
      <c r="O6034" s="12">
        <f>VLOOKUP(C6034,[3]May!$C:$Z,24,FALSE)</f>
        <v>2019</v>
      </c>
    </row>
    <row r="6035" spans="1:15" x14ac:dyDescent="0.25">
      <c r="A6035" t="s">
        <v>1245</v>
      </c>
      <c r="C6035" t="s">
        <v>1268</v>
      </c>
      <c r="E6035">
        <v>2</v>
      </c>
      <c r="F6035" t="s">
        <v>1247</v>
      </c>
      <c r="J6035" t="s">
        <v>23</v>
      </c>
      <c r="K6035">
        <v>11</v>
      </c>
      <c r="L6035">
        <v>56.21</v>
      </c>
      <c r="M6035">
        <v>4.3999999999999997E-2</v>
      </c>
      <c r="O6035" s="12">
        <f>VLOOKUP(C6035,[3]May!$C:$Z,24,FALSE)</f>
        <v>2019</v>
      </c>
    </row>
    <row r="6036" spans="1:15" x14ac:dyDescent="0.25">
      <c r="A6036" t="s">
        <v>1245</v>
      </c>
      <c r="C6036" t="s">
        <v>1268</v>
      </c>
      <c r="E6036">
        <v>2</v>
      </c>
      <c r="F6036" t="s">
        <v>1247</v>
      </c>
      <c r="J6036" t="s">
        <v>23</v>
      </c>
      <c r="K6036">
        <v>2</v>
      </c>
      <c r="L6036">
        <v>130.26</v>
      </c>
      <c r="M6036">
        <v>0.10199999999999999</v>
      </c>
      <c r="O6036" s="12">
        <f>VLOOKUP(C6036,[3]May!$C:$Z,24,FALSE)</f>
        <v>2019</v>
      </c>
    </row>
    <row r="6037" spans="1:15" x14ac:dyDescent="0.25">
      <c r="A6037" t="s">
        <v>1245</v>
      </c>
      <c r="C6037" t="s">
        <v>1268</v>
      </c>
      <c r="E6037">
        <v>8</v>
      </c>
      <c r="F6037" t="s">
        <v>1251</v>
      </c>
      <c r="J6037" t="s">
        <v>23</v>
      </c>
      <c r="K6037">
        <v>1</v>
      </c>
      <c r="L6037">
        <v>55.06</v>
      </c>
      <c r="M6037">
        <v>3.2199999999999999E-2</v>
      </c>
      <c r="O6037" s="12">
        <f>VLOOKUP(C6037,[3]May!$C:$Z,24,FALSE)</f>
        <v>2019</v>
      </c>
    </row>
    <row r="6038" spans="1:15" x14ac:dyDescent="0.25">
      <c r="A6038" t="s">
        <v>1245</v>
      </c>
      <c r="C6038" t="s">
        <v>1268</v>
      </c>
      <c r="E6038">
        <v>2</v>
      </c>
      <c r="F6038" t="s">
        <v>1247</v>
      </c>
      <c r="J6038" t="s">
        <v>23</v>
      </c>
      <c r="K6038">
        <v>6</v>
      </c>
      <c r="L6038">
        <v>30.66</v>
      </c>
      <c r="M6038">
        <v>2.4E-2</v>
      </c>
      <c r="O6038" s="12">
        <f>VLOOKUP(C6038,[3]May!$C:$Z,24,FALSE)</f>
        <v>2019</v>
      </c>
    </row>
    <row r="6039" spans="1:15" x14ac:dyDescent="0.25">
      <c r="A6039" t="s">
        <v>1245</v>
      </c>
      <c r="C6039" t="s">
        <v>1268</v>
      </c>
      <c r="E6039">
        <v>2</v>
      </c>
      <c r="F6039" t="s">
        <v>1247</v>
      </c>
      <c r="J6039" t="s">
        <v>23</v>
      </c>
      <c r="K6039">
        <v>1</v>
      </c>
      <c r="L6039">
        <v>65.13</v>
      </c>
      <c r="M6039">
        <v>5.0999999999999997E-2</v>
      </c>
      <c r="O6039" s="12">
        <f>VLOOKUP(C6039,[3]May!$C:$Z,24,FALSE)</f>
        <v>2019</v>
      </c>
    </row>
    <row r="6040" spans="1:15" x14ac:dyDescent="0.25">
      <c r="A6040" t="s">
        <v>1245</v>
      </c>
      <c r="C6040" t="s">
        <v>1268</v>
      </c>
      <c r="E6040">
        <v>1</v>
      </c>
      <c r="F6040" t="s">
        <v>1252</v>
      </c>
      <c r="J6040" t="s">
        <v>23</v>
      </c>
      <c r="K6040">
        <v>2</v>
      </c>
      <c r="L6040">
        <v>65.98</v>
      </c>
      <c r="M6040">
        <v>5.4399999999999997E-2</v>
      </c>
      <c r="O6040" s="12">
        <f>VLOOKUP(C6040,[3]May!$C:$Z,24,FALSE)</f>
        <v>2019</v>
      </c>
    </row>
    <row r="6041" spans="1:15" x14ac:dyDescent="0.25">
      <c r="A6041" t="s">
        <v>1245</v>
      </c>
      <c r="C6041" t="s">
        <v>1268</v>
      </c>
      <c r="E6041">
        <v>2</v>
      </c>
      <c r="F6041" t="s">
        <v>1247</v>
      </c>
      <c r="J6041" t="s">
        <v>23</v>
      </c>
      <c r="K6041">
        <v>3</v>
      </c>
      <c r="L6041">
        <v>195.39</v>
      </c>
      <c r="M6041">
        <v>0.153</v>
      </c>
      <c r="O6041" s="12">
        <f>VLOOKUP(C6041,[3]May!$C:$Z,24,FALSE)</f>
        <v>2019</v>
      </c>
    </row>
    <row r="6042" spans="1:15" x14ac:dyDescent="0.25">
      <c r="A6042" t="s">
        <v>1245</v>
      </c>
      <c r="C6042" t="s">
        <v>1268</v>
      </c>
      <c r="E6042">
        <v>2</v>
      </c>
      <c r="F6042" t="s">
        <v>1247</v>
      </c>
      <c r="J6042" t="s">
        <v>23</v>
      </c>
      <c r="K6042">
        <v>1</v>
      </c>
      <c r="L6042">
        <v>5.1100000000000003</v>
      </c>
      <c r="M6042">
        <v>4.0000000000000001E-3</v>
      </c>
      <c r="O6042" s="12">
        <f>VLOOKUP(C6042,[3]May!$C:$Z,24,FALSE)</f>
        <v>2019</v>
      </c>
    </row>
    <row r="6043" spans="1:15" x14ac:dyDescent="0.25">
      <c r="A6043" t="s">
        <v>1245</v>
      </c>
      <c r="C6043" t="s">
        <v>1268</v>
      </c>
      <c r="E6043">
        <v>2</v>
      </c>
      <c r="F6043" t="s">
        <v>1247</v>
      </c>
      <c r="J6043" t="s">
        <v>23</v>
      </c>
      <c r="K6043">
        <v>8</v>
      </c>
      <c r="L6043">
        <v>40.880000000000003</v>
      </c>
      <c r="M6043">
        <v>3.2000000000000001E-2</v>
      </c>
      <c r="O6043" s="12">
        <f>VLOOKUP(C6043,[3]May!$C:$Z,24,FALSE)</f>
        <v>2019</v>
      </c>
    </row>
    <row r="6044" spans="1:15" x14ac:dyDescent="0.25">
      <c r="A6044" t="s">
        <v>1245</v>
      </c>
      <c r="C6044" t="s">
        <v>1268</v>
      </c>
      <c r="E6044">
        <v>2</v>
      </c>
      <c r="F6044" t="s">
        <v>1247</v>
      </c>
      <c r="J6044" t="s">
        <v>23</v>
      </c>
      <c r="K6044">
        <v>2</v>
      </c>
      <c r="L6044">
        <v>130.26</v>
      </c>
      <c r="M6044">
        <v>0.10199999999999999</v>
      </c>
      <c r="O6044" s="12">
        <f>VLOOKUP(C6044,[3]May!$C:$Z,24,FALSE)</f>
        <v>2019</v>
      </c>
    </row>
    <row r="6045" spans="1:15" x14ac:dyDescent="0.25">
      <c r="A6045" t="s">
        <v>1245</v>
      </c>
      <c r="C6045" t="s">
        <v>1268</v>
      </c>
      <c r="E6045">
        <v>2</v>
      </c>
      <c r="F6045" t="s">
        <v>1247</v>
      </c>
      <c r="J6045" t="s">
        <v>23</v>
      </c>
      <c r="K6045">
        <v>6</v>
      </c>
      <c r="L6045">
        <v>30.66</v>
      </c>
      <c r="M6045">
        <v>2.4E-2</v>
      </c>
      <c r="O6045" s="12">
        <f>VLOOKUP(C6045,[3]May!$C:$Z,24,FALSE)</f>
        <v>2019</v>
      </c>
    </row>
    <row r="6046" spans="1:15" x14ac:dyDescent="0.25">
      <c r="A6046" t="s">
        <v>1245</v>
      </c>
      <c r="C6046" t="s">
        <v>1268</v>
      </c>
      <c r="E6046">
        <v>2</v>
      </c>
      <c r="F6046" t="s">
        <v>1247</v>
      </c>
      <c r="J6046" t="s">
        <v>23</v>
      </c>
      <c r="K6046">
        <v>12</v>
      </c>
      <c r="L6046">
        <v>61.32</v>
      </c>
      <c r="M6046">
        <v>4.8000000000000001E-2</v>
      </c>
      <c r="O6046" s="12">
        <f>VLOOKUP(C6046,[3]May!$C:$Z,24,FALSE)</f>
        <v>2019</v>
      </c>
    </row>
    <row r="6047" spans="1:15" x14ac:dyDescent="0.25">
      <c r="A6047" t="s">
        <v>1245</v>
      </c>
      <c r="C6047" t="s">
        <v>1268</v>
      </c>
      <c r="E6047">
        <v>2</v>
      </c>
      <c r="F6047" t="s">
        <v>1247</v>
      </c>
      <c r="J6047" t="s">
        <v>23</v>
      </c>
      <c r="K6047">
        <v>5</v>
      </c>
      <c r="L6047">
        <v>325.64999999999998</v>
      </c>
      <c r="M6047">
        <v>0.255</v>
      </c>
      <c r="O6047" s="12">
        <f>VLOOKUP(C6047,[3]May!$C:$Z,24,FALSE)</f>
        <v>2019</v>
      </c>
    </row>
    <row r="6048" spans="1:15" x14ac:dyDescent="0.25">
      <c r="A6048" t="s">
        <v>1245</v>
      </c>
      <c r="C6048" t="s">
        <v>1268</v>
      </c>
      <c r="E6048">
        <v>2</v>
      </c>
      <c r="F6048" t="s">
        <v>1247</v>
      </c>
      <c r="J6048" t="s">
        <v>23</v>
      </c>
      <c r="K6048">
        <v>1</v>
      </c>
      <c r="L6048">
        <v>5.1100000000000003</v>
      </c>
      <c r="M6048">
        <v>4.0000000000000001E-3</v>
      </c>
      <c r="O6048" s="12">
        <f>VLOOKUP(C6048,[3]May!$C:$Z,24,FALSE)</f>
        <v>2019</v>
      </c>
    </row>
    <row r="6049" spans="1:15" x14ac:dyDescent="0.25">
      <c r="A6049" t="s">
        <v>1245</v>
      </c>
      <c r="C6049" t="s">
        <v>1268</v>
      </c>
      <c r="E6049">
        <v>2</v>
      </c>
      <c r="F6049" t="s">
        <v>1247</v>
      </c>
      <c r="J6049" t="s">
        <v>23</v>
      </c>
      <c r="K6049">
        <v>10</v>
      </c>
      <c r="L6049">
        <v>51.1</v>
      </c>
      <c r="M6049">
        <v>0.04</v>
      </c>
      <c r="O6049" s="12">
        <f>VLOOKUP(C6049,[3]May!$C:$Z,24,FALSE)</f>
        <v>2019</v>
      </c>
    </row>
    <row r="6050" spans="1:15" x14ac:dyDescent="0.25">
      <c r="A6050" t="s">
        <v>1245</v>
      </c>
      <c r="C6050" t="s">
        <v>1268</v>
      </c>
      <c r="E6050">
        <v>2</v>
      </c>
      <c r="F6050" t="s">
        <v>1247</v>
      </c>
      <c r="J6050" t="s">
        <v>23</v>
      </c>
      <c r="K6050">
        <v>2</v>
      </c>
      <c r="L6050">
        <v>130.26</v>
      </c>
      <c r="M6050">
        <v>0.10199999999999999</v>
      </c>
      <c r="O6050" s="12">
        <f>VLOOKUP(C6050,[3]May!$C:$Z,24,FALSE)</f>
        <v>2019</v>
      </c>
    </row>
    <row r="6051" spans="1:15" x14ac:dyDescent="0.25">
      <c r="A6051" t="s">
        <v>1245</v>
      </c>
      <c r="C6051" t="s">
        <v>1268</v>
      </c>
      <c r="E6051">
        <v>2</v>
      </c>
      <c r="F6051" t="s">
        <v>1247</v>
      </c>
      <c r="J6051" t="s">
        <v>23</v>
      </c>
      <c r="K6051">
        <v>9</v>
      </c>
      <c r="L6051">
        <v>45.99</v>
      </c>
      <c r="M6051">
        <v>3.5999999999999997E-2</v>
      </c>
      <c r="O6051" s="12">
        <f>VLOOKUP(C6051,[3]May!$C:$Z,24,FALSE)</f>
        <v>2019</v>
      </c>
    </row>
    <row r="6052" spans="1:15" x14ac:dyDescent="0.25">
      <c r="A6052" t="s">
        <v>1245</v>
      </c>
      <c r="C6052" t="s">
        <v>1268</v>
      </c>
      <c r="E6052">
        <v>2</v>
      </c>
      <c r="F6052" t="s">
        <v>1247</v>
      </c>
      <c r="J6052" t="s">
        <v>23</v>
      </c>
      <c r="K6052">
        <v>2</v>
      </c>
      <c r="L6052">
        <v>130.26</v>
      </c>
      <c r="M6052">
        <v>0.10199999999999999</v>
      </c>
      <c r="O6052" s="12">
        <f>VLOOKUP(C6052,[3]May!$C:$Z,24,FALSE)</f>
        <v>2019</v>
      </c>
    </row>
    <row r="6053" spans="1:15" x14ac:dyDescent="0.25">
      <c r="A6053" t="s">
        <v>1245</v>
      </c>
      <c r="C6053" t="s">
        <v>1268</v>
      </c>
      <c r="E6053">
        <v>2</v>
      </c>
      <c r="F6053" t="s">
        <v>1247</v>
      </c>
      <c r="J6053" t="s">
        <v>23</v>
      </c>
      <c r="K6053">
        <v>2</v>
      </c>
      <c r="L6053">
        <v>10.220000000000001</v>
      </c>
      <c r="M6053">
        <v>8.0000000000000002E-3</v>
      </c>
      <c r="O6053" s="12">
        <f>VLOOKUP(C6053,[3]May!$C:$Z,24,FALSE)</f>
        <v>2019</v>
      </c>
    </row>
    <row r="6054" spans="1:15" x14ac:dyDescent="0.25">
      <c r="A6054" t="s">
        <v>1245</v>
      </c>
      <c r="C6054" t="s">
        <v>1268</v>
      </c>
      <c r="E6054">
        <v>2</v>
      </c>
      <c r="F6054" t="s">
        <v>1247</v>
      </c>
      <c r="J6054" t="s">
        <v>23</v>
      </c>
      <c r="K6054">
        <v>3</v>
      </c>
      <c r="L6054">
        <v>195.39</v>
      </c>
      <c r="M6054">
        <v>0.153</v>
      </c>
      <c r="O6054" s="12">
        <f>VLOOKUP(C6054,[3]May!$C:$Z,24,FALSE)</f>
        <v>2019</v>
      </c>
    </row>
    <row r="6055" spans="1:15" x14ac:dyDescent="0.25">
      <c r="A6055" t="s">
        <v>1245</v>
      </c>
      <c r="C6055" t="s">
        <v>1268</v>
      </c>
      <c r="E6055">
        <v>1</v>
      </c>
      <c r="F6055" t="s">
        <v>1252</v>
      </c>
      <c r="J6055" t="s">
        <v>23</v>
      </c>
      <c r="K6055">
        <v>6</v>
      </c>
      <c r="L6055">
        <v>197.94</v>
      </c>
      <c r="M6055">
        <v>0.16320000000000001</v>
      </c>
      <c r="O6055" s="12">
        <f>VLOOKUP(C6055,[3]May!$C:$Z,24,FALSE)</f>
        <v>2019</v>
      </c>
    </row>
    <row r="6056" spans="1:15" x14ac:dyDescent="0.25">
      <c r="A6056" t="s">
        <v>1245</v>
      </c>
      <c r="C6056" t="s">
        <v>1268</v>
      </c>
      <c r="E6056">
        <v>2</v>
      </c>
      <c r="F6056" t="s">
        <v>1247</v>
      </c>
      <c r="J6056" t="s">
        <v>23</v>
      </c>
      <c r="K6056">
        <v>5</v>
      </c>
      <c r="L6056">
        <v>25.55</v>
      </c>
      <c r="M6056">
        <v>0.02</v>
      </c>
      <c r="O6056" s="12">
        <f>VLOOKUP(C6056,[3]May!$C:$Z,24,FALSE)</f>
        <v>2019</v>
      </c>
    </row>
    <row r="6057" spans="1:15" x14ac:dyDescent="0.25">
      <c r="A6057" t="s">
        <v>1245</v>
      </c>
      <c r="C6057" t="s">
        <v>1268</v>
      </c>
      <c r="E6057">
        <v>8</v>
      </c>
      <c r="F6057" t="s">
        <v>1251</v>
      </c>
      <c r="J6057" t="s">
        <v>23</v>
      </c>
      <c r="K6057">
        <v>2</v>
      </c>
      <c r="L6057">
        <v>110.12</v>
      </c>
      <c r="M6057">
        <v>6.4399999999999999E-2</v>
      </c>
      <c r="O6057" s="12">
        <f>VLOOKUP(C6057,[3]May!$C:$Z,24,FALSE)</f>
        <v>2019</v>
      </c>
    </row>
    <row r="6058" spans="1:15" x14ac:dyDescent="0.25">
      <c r="A6058" t="s">
        <v>1245</v>
      </c>
      <c r="C6058" t="s">
        <v>1268</v>
      </c>
      <c r="E6058">
        <v>2</v>
      </c>
      <c r="F6058" t="s">
        <v>1247</v>
      </c>
      <c r="J6058" t="s">
        <v>23</v>
      </c>
      <c r="K6058">
        <v>2</v>
      </c>
      <c r="L6058">
        <v>130.26</v>
      </c>
      <c r="M6058">
        <v>0.10199999999999999</v>
      </c>
      <c r="O6058" s="12">
        <f>VLOOKUP(C6058,[3]May!$C:$Z,24,FALSE)</f>
        <v>2019</v>
      </c>
    </row>
    <row r="6059" spans="1:15" x14ac:dyDescent="0.25">
      <c r="A6059" t="s">
        <v>1245</v>
      </c>
      <c r="C6059" t="s">
        <v>1268</v>
      </c>
      <c r="E6059">
        <v>2</v>
      </c>
      <c r="F6059" t="s">
        <v>1247</v>
      </c>
      <c r="J6059" t="s">
        <v>23</v>
      </c>
      <c r="K6059">
        <v>1</v>
      </c>
      <c r="L6059">
        <v>5.1100000000000003</v>
      </c>
      <c r="M6059">
        <v>4.0000000000000001E-3</v>
      </c>
      <c r="O6059" s="12">
        <f>VLOOKUP(C6059,[3]May!$C:$Z,24,FALSE)</f>
        <v>2019</v>
      </c>
    </row>
    <row r="6060" spans="1:15" x14ac:dyDescent="0.25">
      <c r="A6060" t="s">
        <v>1245</v>
      </c>
      <c r="C6060" t="s">
        <v>1268</v>
      </c>
      <c r="E6060">
        <v>2</v>
      </c>
      <c r="F6060" t="s">
        <v>1247</v>
      </c>
      <c r="J6060" t="s">
        <v>23</v>
      </c>
      <c r="K6060">
        <v>4</v>
      </c>
      <c r="L6060">
        <v>20.440000000000001</v>
      </c>
      <c r="M6060">
        <v>1.6E-2</v>
      </c>
      <c r="O6060" s="12">
        <f>VLOOKUP(C6060,[3]May!$C:$Z,24,FALSE)</f>
        <v>2019</v>
      </c>
    </row>
    <row r="6061" spans="1:15" x14ac:dyDescent="0.25">
      <c r="A6061" t="s">
        <v>1245</v>
      </c>
      <c r="C6061" t="s">
        <v>1268</v>
      </c>
      <c r="E6061">
        <v>2</v>
      </c>
      <c r="F6061" t="s">
        <v>1247</v>
      </c>
      <c r="J6061" t="s">
        <v>23</v>
      </c>
      <c r="K6061">
        <v>2</v>
      </c>
      <c r="L6061">
        <v>130.26</v>
      </c>
      <c r="M6061">
        <v>0.10199999999999999</v>
      </c>
      <c r="O6061" s="12">
        <f>VLOOKUP(C6061,[3]May!$C:$Z,24,FALSE)</f>
        <v>2019</v>
      </c>
    </row>
    <row r="6062" spans="1:15" x14ac:dyDescent="0.25">
      <c r="A6062" t="s">
        <v>1245</v>
      </c>
      <c r="C6062" t="s">
        <v>1268</v>
      </c>
      <c r="E6062">
        <v>2</v>
      </c>
      <c r="F6062" t="s">
        <v>1247</v>
      </c>
      <c r="J6062" t="s">
        <v>23</v>
      </c>
      <c r="K6062">
        <v>11</v>
      </c>
      <c r="L6062">
        <v>56.21</v>
      </c>
      <c r="M6062">
        <v>4.3999999999999997E-2</v>
      </c>
      <c r="O6062" s="12">
        <f>VLOOKUP(C6062,[3]May!$C:$Z,24,FALSE)</f>
        <v>2019</v>
      </c>
    </row>
    <row r="6063" spans="1:15" x14ac:dyDescent="0.25">
      <c r="A6063" t="s">
        <v>1245</v>
      </c>
      <c r="C6063" t="s">
        <v>1268</v>
      </c>
      <c r="E6063">
        <v>2</v>
      </c>
      <c r="F6063" t="s">
        <v>1247</v>
      </c>
      <c r="J6063" t="s">
        <v>23</v>
      </c>
      <c r="K6063">
        <v>15</v>
      </c>
      <c r="L6063">
        <v>76.650000000000006</v>
      </c>
      <c r="M6063">
        <v>0.06</v>
      </c>
      <c r="O6063" s="12">
        <f>VLOOKUP(C6063,[3]May!$C:$Z,24,FALSE)</f>
        <v>2019</v>
      </c>
    </row>
    <row r="6064" spans="1:15" x14ac:dyDescent="0.25">
      <c r="A6064" t="s">
        <v>1245</v>
      </c>
      <c r="C6064" t="s">
        <v>1268</v>
      </c>
      <c r="E6064">
        <v>2</v>
      </c>
      <c r="F6064" t="s">
        <v>1247</v>
      </c>
      <c r="J6064" t="s">
        <v>23</v>
      </c>
      <c r="K6064">
        <v>13</v>
      </c>
      <c r="L6064">
        <v>66.430000000000007</v>
      </c>
      <c r="M6064">
        <v>5.1999999999999998E-2</v>
      </c>
      <c r="O6064" s="12">
        <f>VLOOKUP(C6064,[3]May!$C:$Z,24,FALSE)</f>
        <v>2019</v>
      </c>
    </row>
    <row r="6065" spans="1:15" x14ac:dyDescent="0.25">
      <c r="A6065" t="s">
        <v>1245</v>
      </c>
      <c r="C6065" t="s">
        <v>1268</v>
      </c>
      <c r="E6065">
        <v>2</v>
      </c>
      <c r="F6065" t="s">
        <v>1247</v>
      </c>
      <c r="J6065" t="s">
        <v>23</v>
      </c>
      <c r="K6065">
        <v>2</v>
      </c>
      <c r="L6065">
        <v>130.26</v>
      </c>
      <c r="M6065">
        <v>0.10199999999999999</v>
      </c>
      <c r="O6065" s="12">
        <f>VLOOKUP(C6065,[3]May!$C:$Z,24,FALSE)</f>
        <v>2019</v>
      </c>
    </row>
    <row r="6066" spans="1:15" x14ac:dyDescent="0.25">
      <c r="A6066" t="s">
        <v>1245</v>
      </c>
      <c r="C6066" t="s">
        <v>1268</v>
      </c>
      <c r="E6066">
        <v>2</v>
      </c>
      <c r="F6066" t="s">
        <v>1247</v>
      </c>
      <c r="J6066" t="s">
        <v>23</v>
      </c>
      <c r="K6066">
        <v>5</v>
      </c>
      <c r="L6066">
        <v>25.55</v>
      </c>
      <c r="M6066">
        <v>0.02</v>
      </c>
      <c r="O6066" s="12">
        <f>VLOOKUP(C6066,[3]May!$C:$Z,24,FALSE)</f>
        <v>2019</v>
      </c>
    </row>
    <row r="6067" spans="1:15" x14ac:dyDescent="0.25">
      <c r="A6067" t="s">
        <v>1245</v>
      </c>
      <c r="C6067" t="s">
        <v>1268</v>
      </c>
      <c r="E6067">
        <v>2</v>
      </c>
      <c r="F6067" t="s">
        <v>1247</v>
      </c>
      <c r="J6067" t="s">
        <v>23</v>
      </c>
      <c r="K6067">
        <v>5</v>
      </c>
      <c r="L6067">
        <v>25.55</v>
      </c>
      <c r="M6067">
        <v>0.02</v>
      </c>
      <c r="O6067" s="12">
        <f>VLOOKUP(C6067,[3]May!$C:$Z,24,FALSE)</f>
        <v>2019</v>
      </c>
    </row>
    <row r="6068" spans="1:15" x14ac:dyDescent="0.25">
      <c r="A6068" t="s">
        <v>1245</v>
      </c>
      <c r="C6068" t="s">
        <v>1268</v>
      </c>
      <c r="E6068">
        <v>2</v>
      </c>
      <c r="F6068" t="s">
        <v>1247</v>
      </c>
      <c r="J6068" t="s">
        <v>23</v>
      </c>
      <c r="K6068">
        <v>9</v>
      </c>
      <c r="L6068">
        <v>586.16999999999996</v>
      </c>
      <c r="M6068">
        <v>0.45900000000000002</v>
      </c>
      <c r="O6068" s="12">
        <f>VLOOKUP(C6068,[3]May!$C:$Z,24,FALSE)</f>
        <v>2019</v>
      </c>
    </row>
    <row r="6069" spans="1:15" x14ac:dyDescent="0.25">
      <c r="A6069" t="s">
        <v>1245</v>
      </c>
      <c r="C6069" t="s">
        <v>1268</v>
      </c>
      <c r="E6069">
        <v>2</v>
      </c>
      <c r="F6069" t="s">
        <v>1247</v>
      </c>
      <c r="J6069" t="s">
        <v>23</v>
      </c>
      <c r="K6069">
        <v>2</v>
      </c>
      <c r="L6069">
        <v>10.220000000000001</v>
      </c>
      <c r="M6069">
        <v>8.0000000000000002E-3</v>
      </c>
      <c r="O6069" s="12">
        <f>VLOOKUP(C6069,[3]May!$C:$Z,24,FALSE)</f>
        <v>2019</v>
      </c>
    </row>
    <row r="6070" spans="1:15" x14ac:dyDescent="0.25">
      <c r="A6070" t="s">
        <v>1245</v>
      </c>
      <c r="C6070" t="s">
        <v>1268</v>
      </c>
      <c r="E6070">
        <v>2</v>
      </c>
      <c r="F6070" t="s">
        <v>1247</v>
      </c>
      <c r="J6070" t="s">
        <v>23</v>
      </c>
      <c r="K6070">
        <v>10</v>
      </c>
      <c r="L6070">
        <v>651.29999999999995</v>
      </c>
      <c r="M6070">
        <v>0.51</v>
      </c>
      <c r="O6070" s="12">
        <f>VLOOKUP(C6070,[3]May!$C:$Z,24,FALSE)</f>
        <v>2019</v>
      </c>
    </row>
    <row r="6071" spans="1:15" x14ac:dyDescent="0.25">
      <c r="A6071" t="s">
        <v>1245</v>
      </c>
      <c r="C6071" t="s">
        <v>1268</v>
      </c>
      <c r="E6071">
        <v>2</v>
      </c>
      <c r="F6071" t="s">
        <v>1247</v>
      </c>
      <c r="J6071" t="s">
        <v>23</v>
      </c>
      <c r="K6071">
        <v>20</v>
      </c>
      <c r="L6071">
        <v>102.2</v>
      </c>
      <c r="M6071">
        <v>0.08</v>
      </c>
      <c r="O6071" s="12">
        <f>VLOOKUP(C6071,[3]May!$C:$Z,24,FALSE)</f>
        <v>2019</v>
      </c>
    </row>
    <row r="6072" spans="1:15" x14ac:dyDescent="0.25">
      <c r="A6072" t="s">
        <v>1245</v>
      </c>
      <c r="C6072" t="s">
        <v>1268</v>
      </c>
      <c r="E6072">
        <v>2</v>
      </c>
      <c r="F6072" t="s">
        <v>1247</v>
      </c>
      <c r="J6072" t="s">
        <v>23</v>
      </c>
      <c r="K6072">
        <v>7</v>
      </c>
      <c r="L6072">
        <v>35.770000000000003</v>
      </c>
      <c r="M6072">
        <v>2.8000000000000001E-2</v>
      </c>
      <c r="O6072" s="12">
        <f>VLOOKUP(C6072,[3]May!$C:$Z,24,FALSE)</f>
        <v>2019</v>
      </c>
    </row>
    <row r="6073" spans="1:15" x14ac:dyDescent="0.25">
      <c r="A6073" t="s">
        <v>1245</v>
      </c>
      <c r="C6073" t="s">
        <v>1268</v>
      </c>
      <c r="E6073">
        <v>2</v>
      </c>
      <c r="F6073" t="s">
        <v>1247</v>
      </c>
      <c r="J6073" t="s">
        <v>23</v>
      </c>
      <c r="K6073">
        <v>1</v>
      </c>
      <c r="L6073">
        <v>65.13</v>
      </c>
      <c r="M6073">
        <v>5.0999999999999997E-2</v>
      </c>
      <c r="O6073" s="12">
        <f>VLOOKUP(C6073,[3]May!$C:$Z,24,FALSE)</f>
        <v>2019</v>
      </c>
    </row>
    <row r="6074" spans="1:15" x14ac:dyDescent="0.25">
      <c r="A6074" t="s">
        <v>1245</v>
      </c>
      <c r="C6074" t="s">
        <v>1276</v>
      </c>
      <c r="E6074">
        <v>2</v>
      </c>
      <c r="F6074" t="s">
        <v>1247</v>
      </c>
      <c r="J6074" t="s">
        <v>23</v>
      </c>
      <c r="K6074">
        <v>11</v>
      </c>
      <c r="L6074">
        <v>56.21</v>
      </c>
      <c r="M6074">
        <v>4.3999999999999997E-2</v>
      </c>
      <c r="O6074" s="12">
        <f>VLOOKUP(C6074,[3]May!$C:$Z,24,FALSE)</f>
        <v>2019</v>
      </c>
    </row>
    <row r="6075" spans="1:15" x14ac:dyDescent="0.25">
      <c r="A6075" t="s">
        <v>1245</v>
      </c>
      <c r="C6075" t="s">
        <v>1276</v>
      </c>
      <c r="E6075">
        <v>2</v>
      </c>
      <c r="F6075" t="s">
        <v>1247</v>
      </c>
      <c r="J6075" t="s">
        <v>23</v>
      </c>
      <c r="K6075">
        <v>11</v>
      </c>
      <c r="L6075">
        <v>56.21</v>
      </c>
      <c r="M6075">
        <v>4.3999999999999997E-2</v>
      </c>
      <c r="O6075" s="12">
        <f>VLOOKUP(C6075,[3]May!$C:$Z,24,FALSE)</f>
        <v>2019</v>
      </c>
    </row>
    <row r="6076" spans="1:15" x14ac:dyDescent="0.25">
      <c r="A6076" t="s">
        <v>1245</v>
      </c>
      <c r="C6076" t="s">
        <v>1276</v>
      </c>
      <c r="E6076">
        <v>12</v>
      </c>
      <c r="F6076" t="s">
        <v>1253</v>
      </c>
      <c r="J6076" t="s">
        <v>23</v>
      </c>
      <c r="K6076">
        <v>1</v>
      </c>
      <c r="L6076">
        <v>61.2</v>
      </c>
      <c r="M6076">
        <v>8.3370000000000007E-3</v>
      </c>
      <c r="O6076" s="12">
        <f>VLOOKUP(C6076,[3]May!$C:$Z,24,FALSE)</f>
        <v>2019</v>
      </c>
    </row>
    <row r="6077" spans="1:15" x14ac:dyDescent="0.25">
      <c r="A6077" t="s">
        <v>1245</v>
      </c>
      <c r="C6077" t="s">
        <v>1276</v>
      </c>
      <c r="E6077">
        <v>2</v>
      </c>
      <c r="F6077" t="s">
        <v>1247</v>
      </c>
      <c r="J6077" t="s">
        <v>23</v>
      </c>
      <c r="K6077">
        <v>12</v>
      </c>
      <c r="L6077">
        <v>61.32</v>
      </c>
      <c r="M6077">
        <v>4.8000000000000001E-2</v>
      </c>
      <c r="O6077" s="12">
        <f>VLOOKUP(C6077,[3]May!$C:$Z,24,FALSE)</f>
        <v>2019</v>
      </c>
    </row>
    <row r="6078" spans="1:15" x14ac:dyDescent="0.25">
      <c r="A6078" t="s">
        <v>1245</v>
      </c>
      <c r="C6078" t="s">
        <v>1276</v>
      </c>
      <c r="E6078">
        <v>2</v>
      </c>
      <c r="F6078" t="s">
        <v>1247</v>
      </c>
      <c r="J6078" t="s">
        <v>23</v>
      </c>
      <c r="K6078">
        <v>11</v>
      </c>
      <c r="L6078">
        <v>56.21</v>
      </c>
      <c r="M6078">
        <v>4.3999999999999997E-2</v>
      </c>
      <c r="O6078" s="12">
        <f>VLOOKUP(C6078,[3]May!$C:$Z,24,FALSE)</f>
        <v>2019</v>
      </c>
    </row>
    <row r="6079" spans="1:15" x14ac:dyDescent="0.25">
      <c r="A6079" t="s">
        <v>1245</v>
      </c>
      <c r="C6079" t="s">
        <v>1276</v>
      </c>
      <c r="E6079">
        <v>2</v>
      </c>
      <c r="F6079" t="s">
        <v>1247</v>
      </c>
      <c r="J6079" t="s">
        <v>23</v>
      </c>
      <c r="K6079">
        <v>7</v>
      </c>
      <c r="L6079">
        <v>35.770000000000003</v>
      </c>
      <c r="M6079">
        <v>2.8000000000000001E-2</v>
      </c>
      <c r="O6079" s="12">
        <f>VLOOKUP(C6079,[3]May!$C:$Z,24,FALSE)</f>
        <v>2019</v>
      </c>
    </row>
    <row r="6080" spans="1:15" x14ac:dyDescent="0.25">
      <c r="A6080" t="s">
        <v>1245</v>
      </c>
      <c r="C6080" t="s">
        <v>1276</v>
      </c>
      <c r="E6080">
        <v>1</v>
      </c>
      <c r="F6080" t="s">
        <v>1252</v>
      </c>
      <c r="J6080" t="s">
        <v>23</v>
      </c>
      <c r="K6080">
        <v>3</v>
      </c>
      <c r="L6080">
        <v>98.97</v>
      </c>
      <c r="M6080">
        <v>8.1600000000000006E-2</v>
      </c>
      <c r="O6080" s="12">
        <f>VLOOKUP(C6080,[3]May!$C:$Z,24,FALSE)</f>
        <v>2019</v>
      </c>
    </row>
    <row r="6081" spans="1:15" x14ac:dyDescent="0.25">
      <c r="A6081" t="s">
        <v>1245</v>
      </c>
      <c r="C6081" t="s">
        <v>1276</v>
      </c>
      <c r="E6081">
        <v>2</v>
      </c>
      <c r="F6081" t="s">
        <v>1247</v>
      </c>
      <c r="J6081" t="s">
        <v>23</v>
      </c>
      <c r="K6081">
        <v>12</v>
      </c>
      <c r="L6081">
        <v>61.32</v>
      </c>
      <c r="M6081">
        <v>4.8000000000000001E-2</v>
      </c>
      <c r="O6081" s="12">
        <f>VLOOKUP(C6081,[3]May!$C:$Z,24,FALSE)</f>
        <v>2019</v>
      </c>
    </row>
    <row r="6082" spans="1:15" x14ac:dyDescent="0.25">
      <c r="A6082" t="s">
        <v>1245</v>
      </c>
      <c r="C6082" t="s">
        <v>1276</v>
      </c>
      <c r="E6082">
        <v>2</v>
      </c>
      <c r="F6082" t="s">
        <v>1247</v>
      </c>
      <c r="J6082" t="s">
        <v>23</v>
      </c>
      <c r="K6082">
        <v>5</v>
      </c>
      <c r="L6082">
        <v>25.55</v>
      </c>
      <c r="M6082">
        <v>0.02</v>
      </c>
      <c r="O6082" s="12">
        <f>VLOOKUP(C6082,[3]May!$C:$Z,24,FALSE)</f>
        <v>2019</v>
      </c>
    </row>
    <row r="6083" spans="1:15" x14ac:dyDescent="0.25">
      <c r="A6083" t="s">
        <v>1245</v>
      </c>
      <c r="C6083" t="s">
        <v>1276</v>
      </c>
      <c r="E6083">
        <v>2</v>
      </c>
      <c r="F6083" t="s">
        <v>1247</v>
      </c>
      <c r="J6083" t="s">
        <v>23</v>
      </c>
      <c r="K6083">
        <v>7</v>
      </c>
      <c r="L6083">
        <v>35.770000000000003</v>
      </c>
      <c r="M6083">
        <v>2.8000000000000001E-2</v>
      </c>
      <c r="O6083" s="12">
        <f>VLOOKUP(C6083,[3]May!$C:$Z,24,FALSE)</f>
        <v>2019</v>
      </c>
    </row>
    <row r="6084" spans="1:15" x14ac:dyDescent="0.25">
      <c r="A6084" t="s">
        <v>1245</v>
      </c>
      <c r="C6084" t="s">
        <v>1276</v>
      </c>
      <c r="E6084">
        <v>2</v>
      </c>
      <c r="F6084" t="s">
        <v>1247</v>
      </c>
      <c r="J6084" t="s">
        <v>23</v>
      </c>
      <c r="K6084">
        <v>6</v>
      </c>
      <c r="L6084">
        <v>390.78</v>
      </c>
      <c r="M6084">
        <v>0.30599999999999999</v>
      </c>
      <c r="O6084" s="12">
        <f>VLOOKUP(C6084,[3]May!$C:$Z,24,FALSE)</f>
        <v>2019</v>
      </c>
    </row>
    <row r="6085" spans="1:15" x14ac:dyDescent="0.25">
      <c r="A6085" t="s">
        <v>1245</v>
      </c>
      <c r="C6085" t="s">
        <v>1276</v>
      </c>
      <c r="E6085">
        <v>6</v>
      </c>
      <c r="F6085" t="s">
        <v>1250</v>
      </c>
      <c r="J6085" t="s">
        <v>23</v>
      </c>
      <c r="K6085">
        <v>1</v>
      </c>
      <c r="L6085">
        <v>10.85</v>
      </c>
      <c r="M6085">
        <v>8.5000000000000006E-3</v>
      </c>
      <c r="O6085" s="12">
        <f>VLOOKUP(C6085,[3]May!$C:$Z,24,FALSE)</f>
        <v>2019</v>
      </c>
    </row>
    <row r="6086" spans="1:15" x14ac:dyDescent="0.25">
      <c r="A6086" t="s">
        <v>1245</v>
      </c>
      <c r="C6086" t="s">
        <v>1276</v>
      </c>
      <c r="E6086">
        <v>2</v>
      </c>
      <c r="F6086" t="s">
        <v>1247</v>
      </c>
      <c r="J6086" t="s">
        <v>23</v>
      </c>
      <c r="K6086">
        <v>3</v>
      </c>
      <c r="L6086">
        <v>195.39</v>
      </c>
      <c r="M6086">
        <v>0.153</v>
      </c>
      <c r="O6086" s="12">
        <f>VLOOKUP(C6086,[3]May!$C:$Z,24,FALSE)</f>
        <v>2019</v>
      </c>
    </row>
    <row r="6087" spans="1:15" x14ac:dyDescent="0.25">
      <c r="A6087" t="s">
        <v>1245</v>
      </c>
      <c r="C6087" t="s">
        <v>1276</v>
      </c>
      <c r="E6087">
        <v>2</v>
      </c>
      <c r="F6087" t="s">
        <v>1247</v>
      </c>
      <c r="J6087" t="s">
        <v>23</v>
      </c>
      <c r="K6087">
        <v>2</v>
      </c>
      <c r="L6087">
        <v>10.220000000000001</v>
      </c>
      <c r="M6087">
        <v>8.0000000000000002E-3</v>
      </c>
      <c r="O6087" s="12">
        <f>VLOOKUP(C6087,[3]May!$C:$Z,24,FALSE)</f>
        <v>2019</v>
      </c>
    </row>
    <row r="6088" spans="1:15" x14ac:dyDescent="0.25">
      <c r="A6088" t="s">
        <v>1245</v>
      </c>
      <c r="C6088" t="s">
        <v>1276</v>
      </c>
      <c r="E6088">
        <v>12</v>
      </c>
      <c r="F6088" t="s">
        <v>1253</v>
      </c>
      <c r="J6088" t="s">
        <v>23</v>
      </c>
      <c r="K6088">
        <v>1</v>
      </c>
      <c r="L6088">
        <v>61.2</v>
      </c>
      <c r="M6088">
        <v>8.3370000000000007E-3</v>
      </c>
      <c r="O6088" s="12">
        <f>VLOOKUP(C6088,[3]May!$C:$Z,24,FALSE)</f>
        <v>2019</v>
      </c>
    </row>
    <row r="6089" spans="1:15" x14ac:dyDescent="0.25">
      <c r="A6089" t="s">
        <v>1245</v>
      </c>
      <c r="C6089" t="s">
        <v>1276</v>
      </c>
      <c r="E6089">
        <v>2</v>
      </c>
      <c r="F6089" t="s">
        <v>1247</v>
      </c>
      <c r="J6089" t="s">
        <v>23</v>
      </c>
      <c r="K6089">
        <v>12</v>
      </c>
      <c r="L6089">
        <v>61.32</v>
      </c>
      <c r="M6089">
        <v>4.8000000000000001E-2</v>
      </c>
      <c r="O6089" s="12">
        <f>VLOOKUP(C6089,[3]May!$C:$Z,24,FALSE)</f>
        <v>2019</v>
      </c>
    </row>
    <row r="6090" spans="1:15" x14ac:dyDescent="0.25">
      <c r="A6090" t="s">
        <v>1245</v>
      </c>
      <c r="C6090" t="s">
        <v>1276</v>
      </c>
      <c r="E6090">
        <v>2</v>
      </c>
      <c r="F6090" t="s">
        <v>1247</v>
      </c>
      <c r="J6090" t="s">
        <v>23</v>
      </c>
      <c r="K6090">
        <v>10</v>
      </c>
      <c r="L6090">
        <v>51.1</v>
      </c>
      <c r="M6090">
        <v>0.04</v>
      </c>
      <c r="O6090" s="12">
        <f>VLOOKUP(C6090,[3]May!$C:$Z,24,FALSE)</f>
        <v>2019</v>
      </c>
    </row>
    <row r="6091" spans="1:15" x14ac:dyDescent="0.25">
      <c r="A6091" t="s">
        <v>1245</v>
      </c>
      <c r="C6091" t="s">
        <v>1276</v>
      </c>
      <c r="E6091">
        <v>2</v>
      </c>
      <c r="F6091" t="s">
        <v>1247</v>
      </c>
      <c r="J6091" t="s">
        <v>23</v>
      </c>
      <c r="K6091">
        <v>13</v>
      </c>
      <c r="L6091">
        <v>66.430000000000007</v>
      </c>
      <c r="M6091">
        <v>5.1999999999999998E-2</v>
      </c>
      <c r="O6091" s="12">
        <f>VLOOKUP(C6091,[3]May!$C:$Z,24,FALSE)</f>
        <v>2019</v>
      </c>
    </row>
    <row r="6092" spans="1:15" x14ac:dyDescent="0.25">
      <c r="A6092" t="s">
        <v>1245</v>
      </c>
      <c r="C6092" t="s">
        <v>1276</v>
      </c>
      <c r="E6092">
        <v>2</v>
      </c>
      <c r="F6092" t="s">
        <v>1247</v>
      </c>
      <c r="J6092" t="s">
        <v>23</v>
      </c>
      <c r="K6092">
        <v>4</v>
      </c>
      <c r="L6092">
        <v>20.440000000000001</v>
      </c>
      <c r="M6092">
        <v>1.6E-2</v>
      </c>
      <c r="O6092" s="12">
        <f>VLOOKUP(C6092,[3]May!$C:$Z,24,FALSE)</f>
        <v>2019</v>
      </c>
    </row>
    <row r="6093" spans="1:15" x14ac:dyDescent="0.25">
      <c r="A6093" t="s">
        <v>1245</v>
      </c>
      <c r="C6093" t="s">
        <v>1276</v>
      </c>
      <c r="E6093">
        <v>2</v>
      </c>
      <c r="F6093" t="s">
        <v>1247</v>
      </c>
      <c r="J6093" t="s">
        <v>23</v>
      </c>
      <c r="K6093">
        <v>6</v>
      </c>
      <c r="L6093">
        <v>30.66</v>
      </c>
      <c r="M6093">
        <v>2.4E-2</v>
      </c>
      <c r="O6093" s="12">
        <f>VLOOKUP(C6093,[3]May!$C:$Z,24,FALSE)</f>
        <v>2019</v>
      </c>
    </row>
    <row r="6094" spans="1:15" x14ac:dyDescent="0.25">
      <c r="A6094" t="s">
        <v>1245</v>
      </c>
      <c r="C6094" t="s">
        <v>1276</v>
      </c>
      <c r="E6094">
        <v>2</v>
      </c>
      <c r="F6094" t="s">
        <v>1247</v>
      </c>
      <c r="J6094" t="s">
        <v>23</v>
      </c>
      <c r="K6094">
        <v>1</v>
      </c>
      <c r="L6094">
        <v>65.13</v>
      </c>
      <c r="M6094">
        <v>5.0999999999999997E-2</v>
      </c>
      <c r="O6094" s="12">
        <f>VLOOKUP(C6094,[3]May!$C:$Z,24,FALSE)</f>
        <v>2019</v>
      </c>
    </row>
    <row r="6095" spans="1:15" x14ac:dyDescent="0.25">
      <c r="A6095" t="s">
        <v>1245</v>
      </c>
      <c r="C6095" t="s">
        <v>1276</v>
      </c>
      <c r="E6095">
        <v>2</v>
      </c>
      <c r="F6095" t="s">
        <v>1247</v>
      </c>
      <c r="J6095" t="s">
        <v>23</v>
      </c>
      <c r="K6095">
        <v>3</v>
      </c>
      <c r="L6095">
        <v>15.33</v>
      </c>
      <c r="M6095">
        <v>1.2E-2</v>
      </c>
      <c r="O6095" s="12">
        <f>VLOOKUP(C6095,[3]May!$C:$Z,24,FALSE)</f>
        <v>2019</v>
      </c>
    </row>
    <row r="6096" spans="1:15" x14ac:dyDescent="0.25">
      <c r="A6096" t="s">
        <v>1245</v>
      </c>
      <c r="C6096" t="s">
        <v>1276</v>
      </c>
      <c r="E6096">
        <v>12</v>
      </c>
      <c r="F6096" t="s">
        <v>1253</v>
      </c>
      <c r="J6096" t="s">
        <v>23</v>
      </c>
      <c r="K6096">
        <v>1</v>
      </c>
      <c r="L6096">
        <v>61.2</v>
      </c>
      <c r="M6096">
        <v>8.3370000000000007E-3</v>
      </c>
      <c r="O6096" s="12">
        <f>VLOOKUP(C6096,[3]May!$C:$Z,24,FALSE)</f>
        <v>2019</v>
      </c>
    </row>
    <row r="6097" spans="1:15" x14ac:dyDescent="0.25">
      <c r="A6097" t="s">
        <v>1245</v>
      </c>
      <c r="C6097" t="s">
        <v>1276</v>
      </c>
      <c r="E6097">
        <v>2</v>
      </c>
      <c r="F6097" t="s">
        <v>1247</v>
      </c>
      <c r="J6097" t="s">
        <v>23</v>
      </c>
      <c r="K6097">
        <v>4</v>
      </c>
      <c r="L6097">
        <v>20.440000000000001</v>
      </c>
      <c r="M6097">
        <v>1.6E-2</v>
      </c>
      <c r="O6097" s="12">
        <f>VLOOKUP(C6097,[3]May!$C:$Z,24,FALSE)</f>
        <v>2019</v>
      </c>
    </row>
    <row r="6098" spans="1:15" x14ac:dyDescent="0.25">
      <c r="A6098" t="s">
        <v>1245</v>
      </c>
      <c r="C6098" t="s">
        <v>1276</v>
      </c>
      <c r="E6098">
        <v>6</v>
      </c>
      <c r="F6098" t="s">
        <v>1250</v>
      </c>
      <c r="J6098" t="s">
        <v>23</v>
      </c>
      <c r="K6098">
        <v>6</v>
      </c>
      <c r="L6098">
        <v>65.099999999999994</v>
      </c>
      <c r="M6098">
        <v>5.0999999999999997E-2</v>
      </c>
      <c r="O6098" s="12">
        <f>VLOOKUP(C6098,[3]May!$C:$Z,24,FALSE)</f>
        <v>2019</v>
      </c>
    </row>
    <row r="6099" spans="1:15" x14ac:dyDescent="0.25">
      <c r="A6099" t="s">
        <v>1245</v>
      </c>
      <c r="C6099" t="s">
        <v>1276</v>
      </c>
      <c r="E6099">
        <v>9</v>
      </c>
      <c r="F6099" t="s">
        <v>1256</v>
      </c>
      <c r="J6099" t="s">
        <v>23</v>
      </c>
      <c r="K6099">
        <v>1</v>
      </c>
      <c r="L6099">
        <v>39.06</v>
      </c>
      <c r="M6099">
        <v>3.2199999999999999E-2</v>
      </c>
      <c r="O6099" s="12">
        <f>VLOOKUP(C6099,[3]May!$C:$Z,24,FALSE)</f>
        <v>2019</v>
      </c>
    </row>
    <row r="6100" spans="1:15" x14ac:dyDescent="0.25">
      <c r="A6100" t="s">
        <v>1245</v>
      </c>
      <c r="C6100" t="s">
        <v>1276</v>
      </c>
      <c r="E6100">
        <v>12</v>
      </c>
      <c r="F6100" t="s">
        <v>1253</v>
      </c>
      <c r="J6100" t="s">
        <v>23</v>
      </c>
      <c r="K6100">
        <v>1</v>
      </c>
      <c r="L6100">
        <v>61.2</v>
      </c>
      <c r="M6100">
        <v>8.3370000000000007E-3</v>
      </c>
      <c r="O6100" s="12">
        <f>VLOOKUP(C6100,[3]May!$C:$Z,24,FALSE)</f>
        <v>2019</v>
      </c>
    </row>
    <row r="6101" spans="1:15" x14ac:dyDescent="0.25">
      <c r="A6101" t="s">
        <v>1245</v>
      </c>
      <c r="C6101" t="s">
        <v>1276</v>
      </c>
      <c r="E6101">
        <v>2</v>
      </c>
      <c r="F6101" t="s">
        <v>1247</v>
      </c>
      <c r="J6101" t="s">
        <v>23</v>
      </c>
      <c r="K6101">
        <v>5</v>
      </c>
      <c r="L6101">
        <v>325.64999999999998</v>
      </c>
      <c r="M6101">
        <v>0.255</v>
      </c>
      <c r="O6101" s="12">
        <f>VLOOKUP(C6101,[3]May!$C:$Z,24,FALSE)</f>
        <v>2019</v>
      </c>
    </row>
    <row r="6102" spans="1:15" x14ac:dyDescent="0.25">
      <c r="A6102" t="s">
        <v>1245</v>
      </c>
      <c r="C6102" t="s">
        <v>1276</v>
      </c>
      <c r="E6102">
        <v>2</v>
      </c>
      <c r="F6102" t="s">
        <v>1247</v>
      </c>
      <c r="J6102" t="s">
        <v>23</v>
      </c>
      <c r="K6102">
        <v>11</v>
      </c>
      <c r="L6102">
        <v>56.21</v>
      </c>
      <c r="M6102">
        <v>4.3999999999999997E-2</v>
      </c>
      <c r="O6102" s="12">
        <f>VLOOKUP(C6102,[3]May!$C:$Z,24,FALSE)</f>
        <v>2019</v>
      </c>
    </row>
    <row r="6103" spans="1:15" x14ac:dyDescent="0.25">
      <c r="A6103" t="s">
        <v>1245</v>
      </c>
      <c r="C6103" t="s">
        <v>1276</v>
      </c>
      <c r="E6103">
        <v>2</v>
      </c>
      <c r="F6103" t="s">
        <v>1247</v>
      </c>
      <c r="J6103" t="s">
        <v>23</v>
      </c>
      <c r="K6103">
        <v>4</v>
      </c>
      <c r="L6103">
        <v>260.52</v>
      </c>
      <c r="M6103">
        <v>0.20399999999999999</v>
      </c>
      <c r="O6103" s="12">
        <f>VLOOKUP(C6103,[3]May!$C:$Z,24,FALSE)</f>
        <v>2019</v>
      </c>
    </row>
    <row r="6104" spans="1:15" x14ac:dyDescent="0.25">
      <c r="A6104" t="s">
        <v>1245</v>
      </c>
      <c r="C6104" t="s">
        <v>1276</v>
      </c>
      <c r="E6104">
        <v>2</v>
      </c>
      <c r="F6104" t="s">
        <v>1247</v>
      </c>
      <c r="J6104" t="s">
        <v>23</v>
      </c>
      <c r="K6104">
        <v>6</v>
      </c>
      <c r="L6104">
        <v>30.66</v>
      </c>
      <c r="M6104">
        <v>2.4E-2</v>
      </c>
      <c r="O6104" s="12">
        <f>VLOOKUP(C6104,[3]May!$C:$Z,24,FALSE)</f>
        <v>2019</v>
      </c>
    </row>
    <row r="6105" spans="1:15" x14ac:dyDescent="0.25">
      <c r="A6105" t="s">
        <v>1245</v>
      </c>
      <c r="C6105" t="s">
        <v>1276</v>
      </c>
      <c r="E6105">
        <v>2</v>
      </c>
      <c r="F6105" t="s">
        <v>1247</v>
      </c>
      <c r="J6105" t="s">
        <v>23</v>
      </c>
      <c r="K6105">
        <v>2</v>
      </c>
      <c r="L6105">
        <v>130.26</v>
      </c>
      <c r="M6105">
        <v>0.10199999999999999</v>
      </c>
      <c r="O6105" s="12">
        <f>VLOOKUP(C6105,[3]May!$C:$Z,24,FALSE)</f>
        <v>2019</v>
      </c>
    </row>
    <row r="6106" spans="1:15" x14ac:dyDescent="0.25">
      <c r="A6106" t="s">
        <v>1245</v>
      </c>
      <c r="C6106" t="s">
        <v>1276</v>
      </c>
      <c r="E6106">
        <v>2</v>
      </c>
      <c r="F6106" t="s">
        <v>1247</v>
      </c>
      <c r="J6106" t="s">
        <v>23</v>
      </c>
      <c r="K6106">
        <v>2</v>
      </c>
      <c r="L6106">
        <v>10.220000000000001</v>
      </c>
      <c r="M6106">
        <v>8.0000000000000002E-3</v>
      </c>
      <c r="O6106" s="12">
        <f>VLOOKUP(C6106,[3]May!$C:$Z,24,FALSE)</f>
        <v>2019</v>
      </c>
    </row>
    <row r="6107" spans="1:15" x14ac:dyDescent="0.25">
      <c r="A6107" t="s">
        <v>1245</v>
      </c>
      <c r="C6107" t="s">
        <v>1276</v>
      </c>
      <c r="E6107">
        <v>2</v>
      </c>
      <c r="F6107" t="s">
        <v>1247</v>
      </c>
      <c r="J6107" t="s">
        <v>23</v>
      </c>
      <c r="K6107">
        <v>10</v>
      </c>
      <c r="L6107">
        <v>51.1</v>
      </c>
      <c r="M6107">
        <v>0.04</v>
      </c>
      <c r="O6107" s="12">
        <f>VLOOKUP(C6107,[3]May!$C:$Z,24,FALSE)</f>
        <v>2019</v>
      </c>
    </row>
    <row r="6108" spans="1:15" x14ac:dyDescent="0.25">
      <c r="A6108" t="s">
        <v>1245</v>
      </c>
      <c r="C6108" t="s">
        <v>1276</v>
      </c>
      <c r="E6108">
        <v>2</v>
      </c>
      <c r="F6108" t="s">
        <v>1247</v>
      </c>
      <c r="J6108" t="s">
        <v>23</v>
      </c>
      <c r="K6108">
        <v>5</v>
      </c>
      <c r="L6108">
        <v>325.64999999999998</v>
      </c>
      <c r="M6108">
        <v>0.255</v>
      </c>
      <c r="O6108" s="12">
        <f>VLOOKUP(C6108,[3]May!$C:$Z,24,FALSE)</f>
        <v>2019</v>
      </c>
    </row>
    <row r="6109" spans="1:15" x14ac:dyDescent="0.25">
      <c r="A6109" t="s">
        <v>1245</v>
      </c>
      <c r="C6109" t="s">
        <v>1276</v>
      </c>
      <c r="E6109">
        <v>2</v>
      </c>
      <c r="F6109" t="s">
        <v>1247</v>
      </c>
      <c r="J6109" t="s">
        <v>23</v>
      </c>
      <c r="K6109">
        <v>2</v>
      </c>
      <c r="L6109">
        <v>10.220000000000001</v>
      </c>
      <c r="M6109">
        <v>8.0000000000000002E-3</v>
      </c>
      <c r="O6109" s="12">
        <f>VLOOKUP(C6109,[3]May!$C:$Z,24,FALSE)</f>
        <v>2019</v>
      </c>
    </row>
    <row r="6110" spans="1:15" x14ac:dyDescent="0.25">
      <c r="A6110" t="s">
        <v>1245</v>
      </c>
      <c r="C6110" t="s">
        <v>1276</v>
      </c>
      <c r="E6110">
        <v>2</v>
      </c>
      <c r="F6110" t="s">
        <v>1247</v>
      </c>
      <c r="J6110" t="s">
        <v>23</v>
      </c>
      <c r="K6110">
        <v>10</v>
      </c>
      <c r="L6110">
        <v>51.1</v>
      </c>
      <c r="M6110">
        <v>0.04</v>
      </c>
      <c r="O6110" s="12">
        <f>VLOOKUP(C6110,[3]May!$C:$Z,24,FALSE)</f>
        <v>2019</v>
      </c>
    </row>
    <row r="6111" spans="1:15" x14ac:dyDescent="0.25">
      <c r="A6111" t="s">
        <v>1245</v>
      </c>
      <c r="C6111" t="s">
        <v>1276</v>
      </c>
      <c r="E6111">
        <v>2</v>
      </c>
      <c r="F6111" t="s">
        <v>1247</v>
      </c>
      <c r="J6111" t="s">
        <v>23</v>
      </c>
      <c r="K6111">
        <v>2</v>
      </c>
      <c r="L6111">
        <v>130.26</v>
      </c>
      <c r="M6111">
        <v>0.10199999999999999</v>
      </c>
      <c r="O6111" s="12">
        <f>VLOOKUP(C6111,[3]May!$C:$Z,24,FALSE)</f>
        <v>2019</v>
      </c>
    </row>
    <row r="6112" spans="1:15" x14ac:dyDescent="0.25">
      <c r="A6112" t="s">
        <v>1245</v>
      </c>
      <c r="C6112" t="s">
        <v>1276</v>
      </c>
      <c r="E6112">
        <v>2</v>
      </c>
      <c r="F6112" t="s">
        <v>1247</v>
      </c>
      <c r="J6112" t="s">
        <v>23</v>
      </c>
      <c r="K6112">
        <v>6</v>
      </c>
      <c r="L6112">
        <v>30.66</v>
      </c>
      <c r="M6112">
        <v>2.4E-2</v>
      </c>
      <c r="O6112" s="12">
        <f>VLOOKUP(C6112,[3]May!$C:$Z,24,FALSE)</f>
        <v>2019</v>
      </c>
    </row>
    <row r="6113" spans="1:15" x14ac:dyDescent="0.25">
      <c r="A6113" t="s">
        <v>1245</v>
      </c>
      <c r="C6113" t="s">
        <v>1276</v>
      </c>
      <c r="E6113">
        <v>2</v>
      </c>
      <c r="F6113" t="s">
        <v>1247</v>
      </c>
      <c r="J6113" t="s">
        <v>23</v>
      </c>
      <c r="K6113">
        <v>13</v>
      </c>
      <c r="L6113">
        <v>66.430000000000007</v>
      </c>
      <c r="M6113">
        <v>5.1999999999999998E-2</v>
      </c>
      <c r="O6113" s="12">
        <f>VLOOKUP(C6113,[3]May!$C:$Z,24,FALSE)</f>
        <v>2019</v>
      </c>
    </row>
    <row r="6114" spans="1:15" x14ac:dyDescent="0.25">
      <c r="A6114" t="s">
        <v>1245</v>
      </c>
      <c r="C6114" t="s">
        <v>1276</v>
      </c>
      <c r="E6114">
        <v>2</v>
      </c>
      <c r="F6114" t="s">
        <v>1247</v>
      </c>
      <c r="J6114" t="s">
        <v>23</v>
      </c>
      <c r="K6114">
        <v>8</v>
      </c>
      <c r="L6114">
        <v>40.880000000000003</v>
      </c>
      <c r="M6114">
        <v>3.2000000000000001E-2</v>
      </c>
      <c r="O6114" s="12">
        <f>VLOOKUP(C6114,[3]May!$C:$Z,24,FALSE)</f>
        <v>2019</v>
      </c>
    </row>
    <row r="6115" spans="1:15" x14ac:dyDescent="0.25">
      <c r="A6115" t="s">
        <v>1245</v>
      </c>
      <c r="C6115" t="s">
        <v>1276</v>
      </c>
      <c r="E6115">
        <v>2</v>
      </c>
      <c r="F6115" t="s">
        <v>1247</v>
      </c>
      <c r="J6115" t="s">
        <v>23</v>
      </c>
      <c r="K6115">
        <v>6</v>
      </c>
      <c r="L6115">
        <v>30.66</v>
      </c>
      <c r="M6115">
        <v>2.4E-2</v>
      </c>
      <c r="O6115" s="12">
        <f>VLOOKUP(C6115,[3]May!$C:$Z,24,FALSE)</f>
        <v>2019</v>
      </c>
    </row>
    <row r="6116" spans="1:15" x14ac:dyDescent="0.25">
      <c r="A6116" t="s">
        <v>1245</v>
      </c>
      <c r="C6116" t="s">
        <v>1276</v>
      </c>
      <c r="E6116">
        <v>2</v>
      </c>
      <c r="F6116" t="s">
        <v>1247</v>
      </c>
      <c r="J6116" t="s">
        <v>23</v>
      </c>
      <c r="K6116">
        <v>11</v>
      </c>
      <c r="L6116">
        <v>56.21</v>
      </c>
      <c r="M6116">
        <v>4.3999999999999997E-2</v>
      </c>
      <c r="O6116" s="12">
        <f>VLOOKUP(C6116,[3]May!$C:$Z,24,FALSE)</f>
        <v>2019</v>
      </c>
    </row>
    <row r="6117" spans="1:15" x14ac:dyDescent="0.25">
      <c r="A6117" t="s">
        <v>1245</v>
      </c>
      <c r="C6117" t="s">
        <v>1276</v>
      </c>
      <c r="E6117">
        <v>2</v>
      </c>
      <c r="F6117" t="s">
        <v>1247</v>
      </c>
      <c r="J6117" t="s">
        <v>23</v>
      </c>
      <c r="K6117">
        <v>17</v>
      </c>
      <c r="L6117">
        <v>86.87</v>
      </c>
      <c r="M6117">
        <v>6.8000000000000005E-2</v>
      </c>
      <c r="O6117" s="12">
        <f>VLOOKUP(C6117,[3]May!$C:$Z,24,FALSE)</f>
        <v>2019</v>
      </c>
    </row>
    <row r="6118" spans="1:15" x14ac:dyDescent="0.25">
      <c r="A6118" t="s">
        <v>1245</v>
      </c>
      <c r="C6118" t="s">
        <v>1276</v>
      </c>
      <c r="E6118">
        <v>2</v>
      </c>
      <c r="F6118" t="s">
        <v>1247</v>
      </c>
      <c r="J6118" t="s">
        <v>23</v>
      </c>
      <c r="K6118">
        <v>8</v>
      </c>
      <c r="L6118">
        <v>40.880000000000003</v>
      </c>
      <c r="M6118">
        <v>3.2000000000000001E-2</v>
      </c>
      <c r="O6118" s="12">
        <f>VLOOKUP(C6118,[3]May!$C:$Z,24,FALSE)</f>
        <v>2019</v>
      </c>
    </row>
    <row r="6119" spans="1:15" x14ac:dyDescent="0.25">
      <c r="A6119" t="s">
        <v>1245</v>
      </c>
      <c r="C6119" t="s">
        <v>1276</v>
      </c>
      <c r="E6119">
        <v>12</v>
      </c>
      <c r="F6119" t="s">
        <v>1253</v>
      </c>
      <c r="J6119" t="s">
        <v>23</v>
      </c>
      <c r="K6119">
        <v>1</v>
      </c>
      <c r="L6119">
        <v>61.2</v>
      </c>
      <c r="M6119">
        <v>8.3370000000000007E-3</v>
      </c>
      <c r="O6119" s="12">
        <f>VLOOKUP(C6119,[3]May!$C:$Z,24,FALSE)</f>
        <v>2019</v>
      </c>
    </row>
    <row r="6120" spans="1:15" x14ac:dyDescent="0.25">
      <c r="A6120" t="s">
        <v>1245</v>
      </c>
      <c r="C6120" t="s">
        <v>1276</v>
      </c>
      <c r="E6120">
        <v>2</v>
      </c>
      <c r="F6120" t="s">
        <v>1247</v>
      </c>
      <c r="J6120" t="s">
        <v>23</v>
      </c>
      <c r="K6120">
        <v>10</v>
      </c>
      <c r="L6120">
        <v>51.1</v>
      </c>
      <c r="M6120">
        <v>0.04</v>
      </c>
      <c r="O6120" s="12">
        <f>VLOOKUP(C6120,[3]May!$C:$Z,24,FALSE)</f>
        <v>2019</v>
      </c>
    </row>
    <row r="6121" spans="1:15" x14ac:dyDescent="0.25">
      <c r="A6121" t="s">
        <v>1245</v>
      </c>
      <c r="C6121" t="s">
        <v>1276</v>
      </c>
      <c r="E6121">
        <v>2</v>
      </c>
      <c r="F6121" t="s">
        <v>1247</v>
      </c>
      <c r="J6121" t="s">
        <v>23</v>
      </c>
      <c r="K6121">
        <v>5</v>
      </c>
      <c r="L6121">
        <v>25.55</v>
      </c>
      <c r="M6121">
        <v>0.02</v>
      </c>
      <c r="O6121" s="12">
        <f>VLOOKUP(C6121,[3]May!$C:$Z,24,FALSE)</f>
        <v>2019</v>
      </c>
    </row>
    <row r="6122" spans="1:15" x14ac:dyDescent="0.25">
      <c r="A6122" t="s">
        <v>1245</v>
      </c>
      <c r="C6122" t="s">
        <v>1276</v>
      </c>
      <c r="E6122">
        <v>2</v>
      </c>
      <c r="F6122" t="s">
        <v>1247</v>
      </c>
      <c r="J6122" t="s">
        <v>23</v>
      </c>
      <c r="K6122">
        <v>7</v>
      </c>
      <c r="L6122">
        <v>455.91</v>
      </c>
      <c r="M6122">
        <v>0.35699999999999998</v>
      </c>
      <c r="O6122" s="12">
        <f>VLOOKUP(C6122,[3]May!$C:$Z,24,FALSE)</f>
        <v>2019</v>
      </c>
    </row>
    <row r="6123" spans="1:15" x14ac:dyDescent="0.25">
      <c r="A6123" t="s">
        <v>1245</v>
      </c>
      <c r="C6123" t="s">
        <v>1276</v>
      </c>
      <c r="E6123">
        <v>2</v>
      </c>
      <c r="F6123" t="s">
        <v>1247</v>
      </c>
      <c r="J6123" t="s">
        <v>23</v>
      </c>
      <c r="K6123">
        <v>11</v>
      </c>
      <c r="L6123">
        <v>56.21</v>
      </c>
      <c r="M6123">
        <v>4.3999999999999997E-2</v>
      </c>
      <c r="O6123" s="12">
        <f>VLOOKUP(C6123,[3]May!$C:$Z,24,FALSE)</f>
        <v>2019</v>
      </c>
    </row>
    <row r="6124" spans="1:15" x14ac:dyDescent="0.25">
      <c r="A6124" t="s">
        <v>1245</v>
      </c>
      <c r="C6124" t="s">
        <v>1276</v>
      </c>
      <c r="E6124">
        <v>2</v>
      </c>
      <c r="F6124" t="s">
        <v>1247</v>
      </c>
      <c r="J6124" t="s">
        <v>23</v>
      </c>
      <c r="K6124">
        <v>4</v>
      </c>
      <c r="L6124">
        <v>20.440000000000001</v>
      </c>
      <c r="M6124">
        <v>1.6E-2</v>
      </c>
      <c r="O6124" s="12">
        <f>VLOOKUP(C6124,[3]May!$C:$Z,24,FALSE)</f>
        <v>2019</v>
      </c>
    </row>
    <row r="6125" spans="1:15" x14ac:dyDescent="0.25">
      <c r="A6125" t="s">
        <v>1245</v>
      </c>
      <c r="C6125" t="s">
        <v>1276</v>
      </c>
      <c r="E6125">
        <v>2</v>
      </c>
      <c r="F6125" t="s">
        <v>1247</v>
      </c>
      <c r="J6125" t="s">
        <v>23</v>
      </c>
      <c r="K6125">
        <v>10</v>
      </c>
      <c r="L6125">
        <v>51.1</v>
      </c>
      <c r="M6125">
        <v>0.04</v>
      </c>
      <c r="O6125" s="12">
        <f>VLOOKUP(C6125,[3]May!$C:$Z,24,FALSE)</f>
        <v>2019</v>
      </c>
    </row>
    <row r="6126" spans="1:15" x14ac:dyDescent="0.25">
      <c r="A6126" t="s">
        <v>1245</v>
      </c>
      <c r="C6126" t="s">
        <v>1276</v>
      </c>
      <c r="E6126">
        <v>2</v>
      </c>
      <c r="F6126" t="s">
        <v>1247</v>
      </c>
      <c r="J6126" t="s">
        <v>23</v>
      </c>
      <c r="K6126">
        <v>3</v>
      </c>
      <c r="L6126">
        <v>15.33</v>
      </c>
      <c r="M6126">
        <v>1.2E-2</v>
      </c>
      <c r="O6126" s="12">
        <f>VLOOKUP(C6126,[3]May!$C:$Z,24,FALSE)</f>
        <v>2019</v>
      </c>
    </row>
    <row r="6127" spans="1:15" x14ac:dyDescent="0.25">
      <c r="A6127" t="s">
        <v>1245</v>
      </c>
      <c r="C6127" t="s">
        <v>1276</v>
      </c>
      <c r="E6127">
        <v>2</v>
      </c>
      <c r="F6127" t="s">
        <v>1247</v>
      </c>
      <c r="J6127" t="s">
        <v>23</v>
      </c>
      <c r="K6127">
        <v>9</v>
      </c>
      <c r="L6127">
        <v>45.99</v>
      </c>
      <c r="M6127">
        <v>3.5999999999999997E-2</v>
      </c>
      <c r="O6127" s="12">
        <f>VLOOKUP(C6127,[3]May!$C:$Z,24,FALSE)</f>
        <v>2019</v>
      </c>
    </row>
    <row r="6128" spans="1:15" x14ac:dyDescent="0.25">
      <c r="A6128" t="s">
        <v>1245</v>
      </c>
      <c r="C6128" t="s">
        <v>1276</v>
      </c>
      <c r="E6128">
        <v>2</v>
      </c>
      <c r="F6128" t="s">
        <v>1247</v>
      </c>
      <c r="J6128" t="s">
        <v>23</v>
      </c>
      <c r="K6128">
        <v>4</v>
      </c>
      <c r="L6128">
        <v>20.440000000000001</v>
      </c>
      <c r="M6128">
        <v>1.6E-2</v>
      </c>
      <c r="O6128" s="12">
        <f>VLOOKUP(C6128,[3]May!$C:$Z,24,FALSE)</f>
        <v>2019</v>
      </c>
    </row>
    <row r="6129" spans="1:15" x14ac:dyDescent="0.25">
      <c r="A6129" t="s">
        <v>1245</v>
      </c>
      <c r="C6129" t="s">
        <v>1276</v>
      </c>
      <c r="E6129">
        <v>2</v>
      </c>
      <c r="F6129" t="s">
        <v>1247</v>
      </c>
      <c r="J6129" t="s">
        <v>23</v>
      </c>
      <c r="K6129">
        <v>1</v>
      </c>
      <c r="L6129">
        <v>65.13</v>
      </c>
      <c r="M6129">
        <v>5.0999999999999997E-2</v>
      </c>
      <c r="O6129" s="12">
        <f>VLOOKUP(C6129,[3]May!$C:$Z,24,FALSE)</f>
        <v>2019</v>
      </c>
    </row>
    <row r="6130" spans="1:15" x14ac:dyDescent="0.25">
      <c r="A6130" t="s">
        <v>1245</v>
      </c>
      <c r="C6130" t="s">
        <v>1276</v>
      </c>
      <c r="E6130">
        <v>12</v>
      </c>
      <c r="F6130" t="s">
        <v>1253</v>
      </c>
      <c r="J6130" t="s">
        <v>23</v>
      </c>
      <c r="K6130">
        <v>1</v>
      </c>
      <c r="L6130">
        <v>61.2</v>
      </c>
      <c r="M6130">
        <v>8.3370000000000007E-3</v>
      </c>
      <c r="O6130" s="12">
        <f>VLOOKUP(C6130,[3]May!$C:$Z,24,FALSE)</f>
        <v>2019</v>
      </c>
    </row>
    <row r="6131" spans="1:15" x14ac:dyDescent="0.25">
      <c r="A6131" t="s">
        <v>1245</v>
      </c>
      <c r="C6131" t="s">
        <v>1276</v>
      </c>
      <c r="E6131">
        <v>2</v>
      </c>
      <c r="F6131" t="s">
        <v>1247</v>
      </c>
      <c r="J6131" t="s">
        <v>23</v>
      </c>
      <c r="K6131">
        <v>1</v>
      </c>
      <c r="L6131">
        <v>5.1100000000000003</v>
      </c>
      <c r="M6131">
        <v>4.0000000000000001E-3</v>
      </c>
      <c r="O6131" s="12">
        <f>VLOOKUP(C6131,[3]May!$C:$Z,24,FALSE)</f>
        <v>2019</v>
      </c>
    </row>
    <row r="6132" spans="1:15" x14ac:dyDescent="0.25">
      <c r="A6132" t="s">
        <v>1245</v>
      </c>
      <c r="C6132" t="s">
        <v>1276</v>
      </c>
      <c r="E6132">
        <v>2</v>
      </c>
      <c r="F6132" t="s">
        <v>1247</v>
      </c>
      <c r="J6132" t="s">
        <v>23</v>
      </c>
      <c r="K6132">
        <v>1</v>
      </c>
      <c r="L6132">
        <v>65.13</v>
      </c>
      <c r="M6132">
        <v>5.0999999999999997E-2</v>
      </c>
      <c r="O6132" s="12">
        <f>VLOOKUP(C6132,[3]May!$C:$Z,24,FALSE)</f>
        <v>2019</v>
      </c>
    </row>
    <row r="6133" spans="1:15" x14ac:dyDescent="0.25">
      <c r="A6133" t="s">
        <v>1245</v>
      </c>
      <c r="C6133" t="s">
        <v>1276</v>
      </c>
      <c r="E6133">
        <v>6</v>
      </c>
      <c r="F6133" t="s">
        <v>1250</v>
      </c>
      <c r="J6133" t="s">
        <v>23</v>
      </c>
      <c r="K6133">
        <v>1</v>
      </c>
      <c r="L6133">
        <v>10.85</v>
      </c>
      <c r="M6133">
        <v>8.5000000000000006E-3</v>
      </c>
      <c r="O6133" s="12">
        <f>VLOOKUP(C6133,[3]May!$C:$Z,24,FALSE)</f>
        <v>2019</v>
      </c>
    </row>
    <row r="6134" spans="1:15" x14ac:dyDescent="0.25">
      <c r="A6134" t="s">
        <v>1245</v>
      </c>
      <c r="C6134" t="s">
        <v>1276</v>
      </c>
      <c r="E6134">
        <v>2</v>
      </c>
      <c r="F6134" t="s">
        <v>1247</v>
      </c>
      <c r="J6134" t="s">
        <v>23</v>
      </c>
      <c r="K6134">
        <v>8</v>
      </c>
      <c r="L6134">
        <v>40.880000000000003</v>
      </c>
      <c r="M6134">
        <v>3.2000000000000001E-2</v>
      </c>
      <c r="O6134" s="12">
        <f>VLOOKUP(C6134,[3]May!$C:$Z,24,FALSE)</f>
        <v>2019</v>
      </c>
    </row>
    <row r="6135" spans="1:15" x14ac:dyDescent="0.25">
      <c r="A6135" t="s">
        <v>1245</v>
      </c>
      <c r="C6135" t="s">
        <v>1276</v>
      </c>
      <c r="E6135">
        <v>1</v>
      </c>
      <c r="F6135" t="s">
        <v>1252</v>
      </c>
      <c r="J6135" t="s">
        <v>23</v>
      </c>
      <c r="K6135">
        <v>3</v>
      </c>
      <c r="L6135">
        <v>98.97</v>
      </c>
      <c r="M6135">
        <v>8.1600000000000006E-2</v>
      </c>
      <c r="O6135" s="12">
        <f>VLOOKUP(C6135,[3]May!$C:$Z,24,FALSE)</f>
        <v>2019</v>
      </c>
    </row>
    <row r="6136" spans="1:15" x14ac:dyDescent="0.25">
      <c r="A6136" t="s">
        <v>1245</v>
      </c>
      <c r="C6136" t="s">
        <v>1276</v>
      </c>
      <c r="E6136">
        <v>2</v>
      </c>
      <c r="F6136" t="s">
        <v>1247</v>
      </c>
      <c r="J6136" t="s">
        <v>23</v>
      </c>
      <c r="K6136">
        <v>8</v>
      </c>
      <c r="L6136">
        <v>40.880000000000003</v>
      </c>
      <c r="M6136">
        <v>3.2000000000000001E-2</v>
      </c>
      <c r="O6136" s="12">
        <f>VLOOKUP(C6136,[3]May!$C:$Z,24,FALSE)</f>
        <v>2019</v>
      </c>
    </row>
    <row r="6137" spans="1:15" x14ac:dyDescent="0.25">
      <c r="A6137" t="s">
        <v>1245</v>
      </c>
      <c r="C6137" t="s">
        <v>1276</v>
      </c>
      <c r="E6137">
        <v>2</v>
      </c>
      <c r="F6137" t="s">
        <v>1247</v>
      </c>
      <c r="J6137" t="s">
        <v>23</v>
      </c>
      <c r="K6137">
        <v>1</v>
      </c>
      <c r="L6137">
        <v>65.13</v>
      </c>
      <c r="M6137">
        <v>5.0999999999999997E-2</v>
      </c>
      <c r="O6137" s="12">
        <f>VLOOKUP(C6137,[3]May!$C:$Z,24,FALSE)</f>
        <v>2019</v>
      </c>
    </row>
    <row r="6138" spans="1:15" x14ac:dyDescent="0.25">
      <c r="A6138" t="s">
        <v>1245</v>
      </c>
      <c r="C6138" t="s">
        <v>1276</v>
      </c>
      <c r="E6138">
        <v>12</v>
      </c>
      <c r="F6138" t="s">
        <v>1253</v>
      </c>
      <c r="J6138" t="s">
        <v>23</v>
      </c>
      <c r="K6138">
        <v>1</v>
      </c>
      <c r="L6138">
        <v>61.2</v>
      </c>
      <c r="M6138">
        <v>8.3370000000000007E-3</v>
      </c>
      <c r="O6138" s="12">
        <f>VLOOKUP(C6138,[3]May!$C:$Z,24,FALSE)</f>
        <v>2019</v>
      </c>
    </row>
    <row r="6139" spans="1:15" x14ac:dyDescent="0.25">
      <c r="A6139" t="s">
        <v>1245</v>
      </c>
      <c r="C6139" t="s">
        <v>1276</v>
      </c>
      <c r="E6139">
        <v>2</v>
      </c>
      <c r="F6139" t="s">
        <v>1247</v>
      </c>
      <c r="J6139" t="s">
        <v>23</v>
      </c>
      <c r="K6139">
        <v>6</v>
      </c>
      <c r="L6139">
        <v>390.78</v>
      </c>
      <c r="M6139">
        <v>0.30599999999999999</v>
      </c>
      <c r="O6139" s="12">
        <f>VLOOKUP(C6139,[3]May!$C:$Z,24,FALSE)</f>
        <v>2019</v>
      </c>
    </row>
    <row r="6140" spans="1:15" x14ac:dyDescent="0.25">
      <c r="A6140" t="s">
        <v>1245</v>
      </c>
      <c r="C6140" t="s">
        <v>1276</v>
      </c>
      <c r="E6140">
        <v>2</v>
      </c>
      <c r="F6140" t="s">
        <v>1247</v>
      </c>
      <c r="J6140" t="s">
        <v>23</v>
      </c>
      <c r="K6140">
        <v>8</v>
      </c>
      <c r="L6140">
        <v>40.880000000000003</v>
      </c>
      <c r="M6140">
        <v>3.2000000000000001E-2</v>
      </c>
      <c r="O6140" s="12">
        <f>VLOOKUP(C6140,[3]May!$C:$Z,24,FALSE)</f>
        <v>2019</v>
      </c>
    </row>
    <row r="6141" spans="1:15" x14ac:dyDescent="0.25">
      <c r="A6141" t="s">
        <v>1245</v>
      </c>
      <c r="C6141" t="s">
        <v>1276</v>
      </c>
      <c r="E6141">
        <v>2</v>
      </c>
      <c r="F6141" t="s">
        <v>1247</v>
      </c>
      <c r="J6141" t="s">
        <v>23</v>
      </c>
      <c r="K6141">
        <v>13</v>
      </c>
      <c r="L6141">
        <v>846.69</v>
      </c>
      <c r="M6141">
        <v>0.66300000000000003</v>
      </c>
      <c r="O6141" s="12">
        <f>VLOOKUP(C6141,[3]May!$C:$Z,24,FALSE)</f>
        <v>2019</v>
      </c>
    </row>
    <row r="6142" spans="1:15" x14ac:dyDescent="0.25">
      <c r="A6142" t="s">
        <v>1245</v>
      </c>
      <c r="C6142" t="s">
        <v>1276</v>
      </c>
      <c r="E6142">
        <v>2</v>
      </c>
      <c r="F6142" t="s">
        <v>1247</v>
      </c>
      <c r="J6142" t="s">
        <v>23</v>
      </c>
      <c r="K6142">
        <v>2</v>
      </c>
      <c r="L6142">
        <v>130.26</v>
      </c>
      <c r="M6142">
        <v>0.10199999999999999</v>
      </c>
      <c r="O6142" s="12">
        <f>VLOOKUP(C6142,[3]May!$C:$Z,24,FALSE)</f>
        <v>2019</v>
      </c>
    </row>
    <row r="6143" spans="1:15" x14ac:dyDescent="0.25">
      <c r="A6143" t="s">
        <v>1245</v>
      </c>
      <c r="C6143" t="s">
        <v>1276</v>
      </c>
      <c r="E6143">
        <v>2</v>
      </c>
      <c r="F6143" t="s">
        <v>1247</v>
      </c>
      <c r="J6143" t="s">
        <v>23</v>
      </c>
      <c r="K6143">
        <v>3</v>
      </c>
      <c r="L6143">
        <v>15.33</v>
      </c>
      <c r="M6143">
        <v>1.2E-2</v>
      </c>
      <c r="O6143" s="12">
        <f>VLOOKUP(C6143,[3]May!$C:$Z,24,FALSE)</f>
        <v>2019</v>
      </c>
    </row>
    <row r="6144" spans="1:15" x14ac:dyDescent="0.25">
      <c r="A6144" t="s">
        <v>1245</v>
      </c>
      <c r="C6144" t="s">
        <v>1276</v>
      </c>
      <c r="E6144">
        <v>2</v>
      </c>
      <c r="F6144" t="s">
        <v>1247</v>
      </c>
      <c r="J6144" t="s">
        <v>23</v>
      </c>
      <c r="K6144">
        <v>4</v>
      </c>
      <c r="L6144">
        <v>20.440000000000001</v>
      </c>
      <c r="M6144">
        <v>1.6E-2</v>
      </c>
      <c r="O6144" s="12">
        <f>VLOOKUP(C6144,[3]May!$C:$Z,24,FALSE)</f>
        <v>2019</v>
      </c>
    </row>
    <row r="6145" spans="1:15" x14ac:dyDescent="0.25">
      <c r="A6145" t="s">
        <v>1245</v>
      </c>
      <c r="C6145" t="s">
        <v>1276</v>
      </c>
      <c r="E6145">
        <v>2</v>
      </c>
      <c r="F6145" t="s">
        <v>1247</v>
      </c>
      <c r="J6145" t="s">
        <v>23</v>
      </c>
      <c r="K6145">
        <v>12</v>
      </c>
      <c r="L6145">
        <v>61.32</v>
      </c>
      <c r="M6145">
        <v>4.8000000000000001E-2</v>
      </c>
      <c r="O6145" s="12">
        <f>VLOOKUP(C6145,[3]May!$C:$Z,24,FALSE)</f>
        <v>2019</v>
      </c>
    </row>
    <row r="6146" spans="1:15" x14ac:dyDescent="0.25">
      <c r="A6146" t="s">
        <v>1245</v>
      </c>
      <c r="C6146" t="s">
        <v>1276</v>
      </c>
      <c r="E6146">
        <v>2</v>
      </c>
      <c r="F6146" t="s">
        <v>1247</v>
      </c>
      <c r="J6146" t="s">
        <v>23</v>
      </c>
      <c r="K6146">
        <v>3</v>
      </c>
      <c r="L6146">
        <v>195.39</v>
      </c>
      <c r="M6146">
        <v>0.153</v>
      </c>
      <c r="O6146" s="12">
        <f>VLOOKUP(C6146,[3]May!$C:$Z,24,FALSE)</f>
        <v>2019</v>
      </c>
    </row>
    <row r="6147" spans="1:15" x14ac:dyDescent="0.25">
      <c r="A6147" t="s">
        <v>1245</v>
      </c>
      <c r="C6147" t="s">
        <v>1276</v>
      </c>
      <c r="E6147">
        <v>2</v>
      </c>
      <c r="F6147" t="s">
        <v>1247</v>
      </c>
      <c r="J6147" t="s">
        <v>23</v>
      </c>
      <c r="K6147">
        <v>9</v>
      </c>
      <c r="L6147">
        <v>45.99</v>
      </c>
      <c r="M6147">
        <v>3.5999999999999997E-2</v>
      </c>
      <c r="O6147" s="12">
        <f>VLOOKUP(C6147,[3]May!$C:$Z,24,FALSE)</f>
        <v>2019</v>
      </c>
    </row>
    <row r="6148" spans="1:15" x14ac:dyDescent="0.25">
      <c r="A6148" t="s">
        <v>1245</v>
      </c>
      <c r="C6148" t="s">
        <v>1276</v>
      </c>
      <c r="E6148">
        <v>2</v>
      </c>
      <c r="F6148" t="s">
        <v>1247</v>
      </c>
      <c r="J6148" t="s">
        <v>23</v>
      </c>
      <c r="K6148">
        <v>12</v>
      </c>
      <c r="L6148">
        <v>61.32</v>
      </c>
      <c r="M6148">
        <v>4.8000000000000001E-2</v>
      </c>
      <c r="O6148" s="12">
        <f>VLOOKUP(C6148,[3]May!$C:$Z,24,FALSE)</f>
        <v>2019</v>
      </c>
    </row>
    <row r="6149" spans="1:15" x14ac:dyDescent="0.25">
      <c r="A6149" t="s">
        <v>1245</v>
      </c>
      <c r="C6149" t="s">
        <v>1276</v>
      </c>
      <c r="E6149">
        <v>2</v>
      </c>
      <c r="F6149" t="s">
        <v>1247</v>
      </c>
      <c r="J6149" t="s">
        <v>23</v>
      </c>
      <c r="K6149">
        <v>7</v>
      </c>
      <c r="L6149">
        <v>35.770000000000003</v>
      </c>
      <c r="M6149">
        <v>2.8000000000000001E-2</v>
      </c>
      <c r="O6149" s="12">
        <f>VLOOKUP(C6149,[3]May!$C:$Z,24,FALSE)</f>
        <v>2019</v>
      </c>
    </row>
    <row r="6150" spans="1:15" x14ac:dyDescent="0.25">
      <c r="A6150" t="s">
        <v>1245</v>
      </c>
      <c r="C6150" t="s">
        <v>1276</v>
      </c>
      <c r="E6150">
        <v>2</v>
      </c>
      <c r="F6150" t="s">
        <v>1247</v>
      </c>
      <c r="J6150" t="s">
        <v>23</v>
      </c>
      <c r="K6150">
        <v>10</v>
      </c>
      <c r="L6150">
        <v>51.1</v>
      </c>
      <c r="M6150">
        <v>0.04</v>
      </c>
      <c r="O6150" s="12">
        <f>VLOOKUP(C6150,[3]May!$C:$Z,24,FALSE)</f>
        <v>2019</v>
      </c>
    </row>
    <row r="6151" spans="1:15" x14ac:dyDescent="0.25">
      <c r="A6151" t="s">
        <v>1245</v>
      </c>
      <c r="C6151" t="s">
        <v>1276</v>
      </c>
      <c r="E6151">
        <v>2</v>
      </c>
      <c r="F6151" t="s">
        <v>1247</v>
      </c>
      <c r="J6151" t="s">
        <v>23</v>
      </c>
      <c r="K6151">
        <v>5</v>
      </c>
      <c r="L6151">
        <v>25.55</v>
      </c>
      <c r="M6151">
        <v>0.02</v>
      </c>
      <c r="O6151" s="12">
        <f>VLOOKUP(C6151,[3]May!$C:$Z,24,FALSE)</f>
        <v>2019</v>
      </c>
    </row>
    <row r="6152" spans="1:15" x14ac:dyDescent="0.25">
      <c r="A6152" t="s">
        <v>1245</v>
      </c>
      <c r="C6152" t="s">
        <v>1276</v>
      </c>
      <c r="E6152">
        <v>2</v>
      </c>
      <c r="F6152" t="s">
        <v>1247</v>
      </c>
      <c r="J6152" t="s">
        <v>23</v>
      </c>
      <c r="K6152">
        <v>4</v>
      </c>
      <c r="L6152">
        <v>20.440000000000001</v>
      </c>
      <c r="M6152">
        <v>1.6E-2</v>
      </c>
      <c r="O6152" s="12">
        <f>VLOOKUP(C6152,[3]May!$C:$Z,24,FALSE)</f>
        <v>2019</v>
      </c>
    </row>
    <row r="6153" spans="1:15" x14ac:dyDescent="0.25">
      <c r="A6153" t="s">
        <v>1245</v>
      </c>
      <c r="C6153" t="s">
        <v>1276</v>
      </c>
      <c r="E6153">
        <v>2</v>
      </c>
      <c r="F6153" t="s">
        <v>1247</v>
      </c>
      <c r="J6153" t="s">
        <v>23</v>
      </c>
      <c r="K6153">
        <v>10</v>
      </c>
      <c r="L6153">
        <v>51.1</v>
      </c>
      <c r="M6153">
        <v>0.04</v>
      </c>
      <c r="O6153" s="12">
        <f>VLOOKUP(C6153,[3]May!$C:$Z,24,FALSE)</f>
        <v>2019</v>
      </c>
    </row>
    <row r="6154" spans="1:15" x14ac:dyDescent="0.25">
      <c r="A6154" t="s">
        <v>1245</v>
      </c>
      <c r="C6154" t="s">
        <v>1276</v>
      </c>
      <c r="E6154">
        <v>2</v>
      </c>
      <c r="F6154" t="s">
        <v>1247</v>
      </c>
      <c r="J6154" t="s">
        <v>23</v>
      </c>
      <c r="K6154">
        <v>7</v>
      </c>
      <c r="L6154">
        <v>35.770000000000003</v>
      </c>
      <c r="M6154">
        <v>2.8000000000000001E-2</v>
      </c>
      <c r="O6154" s="12">
        <f>VLOOKUP(C6154,[3]May!$C:$Z,24,FALSE)</f>
        <v>2019</v>
      </c>
    </row>
    <row r="6155" spans="1:15" x14ac:dyDescent="0.25">
      <c r="A6155" t="s">
        <v>1245</v>
      </c>
      <c r="C6155" t="s">
        <v>1276</v>
      </c>
      <c r="E6155">
        <v>2</v>
      </c>
      <c r="F6155" t="s">
        <v>1247</v>
      </c>
      <c r="J6155" t="s">
        <v>23</v>
      </c>
      <c r="K6155">
        <v>5</v>
      </c>
      <c r="L6155">
        <v>25.55</v>
      </c>
      <c r="M6155">
        <v>0.02</v>
      </c>
      <c r="O6155" s="12">
        <f>VLOOKUP(C6155,[3]May!$C:$Z,24,FALSE)</f>
        <v>2019</v>
      </c>
    </row>
    <row r="6156" spans="1:15" x14ac:dyDescent="0.25">
      <c r="A6156" t="s">
        <v>1245</v>
      </c>
      <c r="C6156" t="s">
        <v>1276</v>
      </c>
      <c r="E6156">
        <v>2</v>
      </c>
      <c r="F6156" t="s">
        <v>1247</v>
      </c>
      <c r="J6156" t="s">
        <v>23</v>
      </c>
      <c r="K6156">
        <v>14</v>
      </c>
      <c r="L6156">
        <v>71.540000000000006</v>
      </c>
      <c r="M6156">
        <v>5.6000000000000001E-2</v>
      </c>
      <c r="O6156" s="12">
        <f>VLOOKUP(C6156,[3]May!$C:$Z,24,FALSE)</f>
        <v>2019</v>
      </c>
    </row>
    <row r="6157" spans="1:15" x14ac:dyDescent="0.25">
      <c r="A6157" t="s">
        <v>1245</v>
      </c>
      <c r="C6157" t="s">
        <v>1276</v>
      </c>
      <c r="E6157">
        <v>2</v>
      </c>
      <c r="F6157" t="s">
        <v>1247</v>
      </c>
      <c r="J6157" t="s">
        <v>23</v>
      </c>
      <c r="K6157">
        <v>11</v>
      </c>
      <c r="L6157">
        <v>716.43</v>
      </c>
      <c r="M6157">
        <v>0.56100000000000005</v>
      </c>
      <c r="O6157" s="12">
        <f>VLOOKUP(C6157,[3]May!$C:$Z,24,FALSE)</f>
        <v>2019</v>
      </c>
    </row>
    <row r="6158" spans="1:15" x14ac:dyDescent="0.25">
      <c r="A6158" t="s">
        <v>1245</v>
      </c>
      <c r="C6158" t="s">
        <v>1276</v>
      </c>
      <c r="E6158">
        <v>2</v>
      </c>
      <c r="F6158" t="s">
        <v>1247</v>
      </c>
      <c r="J6158" t="s">
        <v>23</v>
      </c>
      <c r="K6158">
        <v>8</v>
      </c>
      <c r="L6158">
        <v>40.880000000000003</v>
      </c>
      <c r="M6158">
        <v>3.2000000000000001E-2</v>
      </c>
      <c r="O6158" s="12">
        <f>VLOOKUP(C6158,[3]May!$C:$Z,24,FALSE)</f>
        <v>2019</v>
      </c>
    </row>
    <row r="6159" spans="1:15" x14ac:dyDescent="0.25">
      <c r="A6159" t="s">
        <v>1245</v>
      </c>
      <c r="C6159" t="s">
        <v>1276</v>
      </c>
      <c r="E6159">
        <v>2</v>
      </c>
      <c r="F6159" t="s">
        <v>1247</v>
      </c>
      <c r="J6159" t="s">
        <v>23</v>
      </c>
      <c r="K6159">
        <v>4</v>
      </c>
      <c r="L6159">
        <v>20.440000000000001</v>
      </c>
      <c r="M6159">
        <v>1.6E-2</v>
      </c>
      <c r="O6159" s="12">
        <f>VLOOKUP(C6159,[3]May!$C:$Z,24,FALSE)</f>
        <v>2019</v>
      </c>
    </row>
    <row r="6160" spans="1:15" x14ac:dyDescent="0.25">
      <c r="A6160" t="s">
        <v>1245</v>
      </c>
      <c r="C6160" t="s">
        <v>1276</v>
      </c>
      <c r="E6160">
        <v>4</v>
      </c>
      <c r="F6160" t="s">
        <v>1249</v>
      </c>
      <c r="J6160" t="s">
        <v>23</v>
      </c>
      <c r="K6160">
        <v>3</v>
      </c>
      <c r="L6160">
        <v>205.2</v>
      </c>
      <c r="M6160">
        <v>0.1182</v>
      </c>
      <c r="O6160" s="12">
        <f>VLOOKUP(C6160,[3]May!$C:$Z,24,FALSE)</f>
        <v>2019</v>
      </c>
    </row>
    <row r="6161" spans="1:15" x14ac:dyDescent="0.25">
      <c r="A6161" t="s">
        <v>1245</v>
      </c>
      <c r="C6161" t="s">
        <v>1276</v>
      </c>
      <c r="E6161">
        <v>2</v>
      </c>
      <c r="F6161" t="s">
        <v>1247</v>
      </c>
      <c r="J6161" t="s">
        <v>23</v>
      </c>
      <c r="K6161">
        <v>10</v>
      </c>
      <c r="L6161">
        <v>51.1</v>
      </c>
      <c r="M6161">
        <v>0.04</v>
      </c>
      <c r="O6161" s="12">
        <f>VLOOKUP(C6161,[3]May!$C:$Z,24,FALSE)</f>
        <v>2019</v>
      </c>
    </row>
    <row r="6162" spans="1:15" x14ac:dyDescent="0.25">
      <c r="A6162" t="s">
        <v>1245</v>
      </c>
      <c r="C6162" t="s">
        <v>1276</v>
      </c>
      <c r="E6162">
        <v>4</v>
      </c>
      <c r="F6162" t="s">
        <v>1249</v>
      </c>
      <c r="J6162" t="s">
        <v>23</v>
      </c>
      <c r="K6162">
        <v>4</v>
      </c>
      <c r="L6162">
        <v>273.60000000000002</v>
      </c>
      <c r="M6162">
        <v>0.15759999999999999</v>
      </c>
      <c r="O6162" s="12">
        <f>VLOOKUP(C6162,[3]May!$C:$Z,24,FALSE)</f>
        <v>2019</v>
      </c>
    </row>
    <row r="6163" spans="1:15" x14ac:dyDescent="0.25">
      <c r="A6163" t="s">
        <v>1245</v>
      </c>
      <c r="C6163" t="s">
        <v>1276</v>
      </c>
      <c r="E6163">
        <v>2</v>
      </c>
      <c r="F6163" t="s">
        <v>1247</v>
      </c>
      <c r="J6163" t="s">
        <v>23</v>
      </c>
      <c r="K6163">
        <v>11</v>
      </c>
      <c r="L6163">
        <v>56.21</v>
      </c>
      <c r="M6163">
        <v>4.3999999999999997E-2</v>
      </c>
      <c r="O6163" s="12">
        <f>VLOOKUP(C6163,[3]May!$C:$Z,24,FALSE)</f>
        <v>2019</v>
      </c>
    </row>
    <row r="6164" spans="1:15" x14ac:dyDescent="0.25">
      <c r="A6164" t="s">
        <v>1245</v>
      </c>
      <c r="C6164" t="s">
        <v>1276</v>
      </c>
      <c r="E6164">
        <v>6</v>
      </c>
      <c r="F6164" t="s">
        <v>1250</v>
      </c>
      <c r="J6164" t="s">
        <v>23</v>
      </c>
      <c r="K6164">
        <v>4</v>
      </c>
      <c r="L6164">
        <v>43.4</v>
      </c>
      <c r="M6164">
        <v>3.4000000000000002E-2</v>
      </c>
      <c r="O6164" s="12">
        <f>VLOOKUP(C6164,[3]May!$C:$Z,24,FALSE)</f>
        <v>2019</v>
      </c>
    </row>
    <row r="6165" spans="1:15" x14ac:dyDescent="0.25">
      <c r="A6165" t="s">
        <v>1245</v>
      </c>
      <c r="C6165" t="s">
        <v>1276</v>
      </c>
      <c r="E6165">
        <v>2</v>
      </c>
      <c r="F6165" t="s">
        <v>1247</v>
      </c>
      <c r="J6165" t="s">
        <v>23</v>
      </c>
      <c r="K6165">
        <v>4</v>
      </c>
      <c r="L6165">
        <v>20.440000000000001</v>
      </c>
      <c r="M6165">
        <v>1.6E-2</v>
      </c>
      <c r="O6165" s="12">
        <f>VLOOKUP(C6165,[3]May!$C:$Z,24,FALSE)</f>
        <v>2019</v>
      </c>
    </row>
    <row r="6166" spans="1:15" x14ac:dyDescent="0.25">
      <c r="A6166" t="s">
        <v>1245</v>
      </c>
      <c r="C6166" t="s">
        <v>1276</v>
      </c>
      <c r="E6166">
        <v>2</v>
      </c>
      <c r="F6166" t="s">
        <v>1247</v>
      </c>
      <c r="J6166" t="s">
        <v>23</v>
      </c>
      <c r="K6166">
        <v>2</v>
      </c>
      <c r="L6166">
        <v>130.26</v>
      </c>
      <c r="M6166">
        <v>0.10199999999999999</v>
      </c>
      <c r="O6166" s="12">
        <f>VLOOKUP(C6166,[3]May!$C:$Z,24,FALSE)</f>
        <v>2019</v>
      </c>
    </row>
    <row r="6167" spans="1:15" x14ac:dyDescent="0.25">
      <c r="A6167" t="s">
        <v>1245</v>
      </c>
      <c r="C6167" t="s">
        <v>1276</v>
      </c>
      <c r="E6167">
        <v>2</v>
      </c>
      <c r="F6167" t="s">
        <v>1247</v>
      </c>
      <c r="J6167" t="s">
        <v>23</v>
      </c>
      <c r="K6167">
        <v>11</v>
      </c>
      <c r="L6167">
        <v>56.21</v>
      </c>
      <c r="M6167">
        <v>4.3999999999999997E-2</v>
      </c>
      <c r="O6167" s="12">
        <f>VLOOKUP(C6167,[3]May!$C:$Z,24,FALSE)</f>
        <v>2019</v>
      </c>
    </row>
    <row r="6168" spans="1:15" x14ac:dyDescent="0.25">
      <c r="A6168" t="s">
        <v>1245</v>
      </c>
      <c r="C6168" t="s">
        <v>1276</v>
      </c>
      <c r="E6168">
        <v>2</v>
      </c>
      <c r="F6168" t="s">
        <v>1247</v>
      </c>
      <c r="J6168" t="s">
        <v>23</v>
      </c>
      <c r="K6168">
        <v>5</v>
      </c>
      <c r="L6168">
        <v>25.55</v>
      </c>
      <c r="M6168">
        <v>0.02</v>
      </c>
      <c r="O6168" s="12">
        <f>VLOOKUP(C6168,[3]May!$C:$Z,24,FALSE)</f>
        <v>2019</v>
      </c>
    </row>
    <row r="6169" spans="1:15" x14ac:dyDescent="0.25">
      <c r="A6169" t="s">
        <v>1245</v>
      </c>
      <c r="C6169" t="s">
        <v>1276</v>
      </c>
      <c r="E6169">
        <v>2</v>
      </c>
      <c r="F6169" t="s">
        <v>1247</v>
      </c>
      <c r="J6169" t="s">
        <v>23</v>
      </c>
      <c r="K6169">
        <v>2</v>
      </c>
      <c r="L6169">
        <v>130.26</v>
      </c>
      <c r="M6169">
        <v>0.10199999999999999</v>
      </c>
      <c r="O6169" s="12">
        <f>VLOOKUP(C6169,[3]May!$C:$Z,24,FALSE)</f>
        <v>2019</v>
      </c>
    </row>
    <row r="6170" spans="1:15" x14ac:dyDescent="0.25">
      <c r="A6170" t="s">
        <v>1245</v>
      </c>
      <c r="C6170" t="s">
        <v>1276</v>
      </c>
      <c r="E6170">
        <v>2</v>
      </c>
      <c r="F6170" t="s">
        <v>1247</v>
      </c>
      <c r="J6170" t="s">
        <v>23</v>
      </c>
      <c r="K6170">
        <v>4</v>
      </c>
      <c r="L6170">
        <v>20.440000000000001</v>
      </c>
      <c r="M6170">
        <v>1.6E-2</v>
      </c>
      <c r="O6170" s="12">
        <f>VLOOKUP(C6170,[3]May!$C:$Z,24,FALSE)</f>
        <v>2019</v>
      </c>
    </row>
    <row r="6171" spans="1:15" x14ac:dyDescent="0.25">
      <c r="A6171" t="s">
        <v>1245</v>
      </c>
      <c r="C6171" t="s">
        <v>1276</v>
      </c>
      <c r="E6171">
        <v>12</v>
      </c>
      <c r="F6171" t="s">
        <v>1253</v>
      </c>
      <c r="J6171" t="s">
        <v>23</v>
      </c>
      <c r="K6171">
        <v>1</v>
      </c>
      <c r="L6171">
        <v>61.2</v>
      </c>
      <c r="M6171">
        <v>8.3370000000000007E-3</v>
      </c>
      <c r="O6171" s="12">
        <f>VLOOKUP(C6171,[3]May!$C:$Z,24,FALSE)</f>
        <v>2019</v>
      </c>
    </row>
    <row r="6172" spans="1:15" x14ac:dyDescent="0.25">
      <c r="A6172" t="s">
        <v>1245</v>
      </c>
      <c r="C6172" t="s">
        <v>1276</v>
      </c>
      <c r="E6172">
        <v>2</v>
      </c>
      <c r="F6172" t="s">
        <v>1247</v>
      </c>
      <c r="J6172" t="s">
        <v>23</v>
      </c>
      <c r="K6172">
        <v>4</v>
      </c>
      <c r="L6172">
        <v>20.440000000000001</v>
      </c>
      <c r="M6172">
        <v>1.6E-2</v>
      </c>
      <c r="O6172" s="12">
        <f>VLOOKUP(C6172,[3]May!$C:$Z,24,FALSE)</f>
        <v>2019</v>
      </c>
    </row>
    <row r="6173" spans="1:15" x14ac:dyDescent="0.25">
      <c r="A6173" t="s">
        <v>1245</v>
      </c>
      <c r="C6173" t="s">
        <v>1276</v>
      </c>
      <c r="E6173">
        <v>2</v>
      </c>
      <c r="F6173" t="s">
        <v>1247</v>
      </c>
      <c r="J6173" t="s">
        <v>23</v>
      </c>
      <c r="K6173">
        <v>4</v>
      </c>
      <c r="L6173">
        <v>260.52</v>
      </c>
      <c r="M6173">
        <v>0.20399999999999999</v>
      </c>
      <c r="O6173" s="12">
        <f>VLOOKUP(C6173,[3]May!$C:$Z,24,FALSE)</f>
        <v>2019</v>
      </c>
    </row>
    <row r="6174" spans="1:15" x14ac:dyDescent="0.25">
      <c r="A6174" t="s">
        <v>1245</v>
      </c>
      <c r="C6174" t="s">
        <v>1276</v>
      </c>
      <c r="E6174">
        <v>4</v>
      </c>
      <c r="F6174" t="s">
        <v>1249</v>
      </c>
      <c r="J6174" t="s">
        <v>23</v>
      </c>
      <c r="K6174">
        <v>4</v>
      </c>
      <c r="L6174">
        <v>273.60000000000002</v>
      </c>
      <c r="M6174">
        <v>0.15759999999999999</v>
      </c>
      <c r="O6174" s="12">
        <f>VLOOKUP(C6174,[3]May!$C:$Z,24,FALSE)</f>
        <v>2019</v>
      </c>
    </row>
    <row r="6175" spans="1:15" x14ac:dyDescent="0.25">
      <c r="A6175" t="s">
        <v>1245</v>
      </c>
      <c r="C6175" t="s">
        <v>1276</v>
      </c>
      <c r="E6175">
        <v>1</v>
      </c>
      <c r="F6175" t="s">
        <v>1252</v>
      </c>
      <c r="J6175" t="s">
        <v>23</v>
      </c>
      <c r="K6175">
        <v>3</v>
      </c>
      <c r="L6175">
        <v>98.97</v>
      </c>
      <c r="M6175">
        <v>8.1600000000000006E-2</v>
      </c>
      <c r="O6175" s="12">
        <f>VLOOKUP(C6175,[3]May!$C:$Z,24,FALSE)</f>
        <v>2019</v>
      </c>
    </row>
    <row r="6176" spans="1:15" x14ac:dyDescent="0.25">
      <c r="A6176" t="s">
        <v>1245</v>
      </c>
      <c r="C6176" t="s">
        <v>1276</v>
      </c>
      <c r="E6176">
        <v>2</v>
      </c>
      <c r="F6176" t="s">
        <v>1247</v>
      </c>
      <c r="J6176" t="s">
        <v>23</v>
      </c>
      <c r="K6176">
        <v>12</v>
      </c>
      <c r="L6176">
        <v>61.32</v>
      </c>
      <c r="M6176">
        <v>4.8000000000000001E-2</v>
      </c>
      <c r="O6176" s="12">
        <f>VLOOKUP(C6176,[3]May!$C:$Z,24,FALSE)</f>
        <v>2019</v>
      </c>
    </row>
    <row r="6177" spans="1:15" x14ac:dyDescent="0.25">
      <c r="A6177" t="s">
        <v>1245</v>
      </c>
      <c r="C6177" t="s">
        <v>1276</v>
      </c>
      <c r="E6177">
        <v>8</v>
      </c>
      <c r="F6177" t="s">
        <v>1251</v>
      </c>
      <c r="J6177" t="s">
        <v>23</v>
      </c>
      <c r="K6177">
        <v>2</v>
      </c>
      <c r="L6177">
        <v>110.12</v>
      </c>
      <c r="M6177">
        <v>6.4399999999999999E-2</v>
      </c>
      <c r="O6177" s="12">
        <f>VLOOKUP(C6177,[3]May!$C:$Z,24,FALSE)</f>
        <v>2019</v>
      </c>
    </row>
    <row r="6178" spans="1:15" x14ac:dyDescent="0.25">
      <c r="A6178" t="s">
        <v>1245</v>
      </c>
      <c r="C6178" t="s">
        <v>1276</v>
      </c>
      <c r="E6178">
        <v>2</v>
      </c>
      <c r="F6178" t="s">
        <v>1247</v>
      </c>
      <c r="J6178" t="s">
        <v>23</v>
      </c>
      <c r="K6178">
        <v>2</v>
      </c>
      <c r="L6178">
        <v>10.220000000000001</v>
      </c>
      <c r="M6178">
        <v>8.0000000000000002E-3</v>
      </c>
      <c r="O6178" s="12">
        <f>VLOOKUP(C6178,[3]May!$C:$Z,24,FALSE)</f>
        <v>2019</v>
      </c>
    </row>
    <row r="6179" spans="1:15" x14ac:dyDescent="0.25">
      <c r="A6179" t="s">
        <v>1245</v>
      </c>
      <c r="C6179" t="s">
        <v>1276</v>
      </c>
      <c r="E6179">
        <v>2</v>
      </c>
      <c r="F6179" t="s">
        <v>1247</v>
      </c>
      <c r="J6179" t="s">
        <v>23</v>
      </c>
      <c r="K6179">
        <v>4</v>
      </c>
      <c r="L6179">
        <v>20.440000000000001</v>
      </c>
      <c r="M6179">
        <v>1.6E-2</v>
      </c>
      <c r="O6179" s="12">
        <f>VLOOKUP(C6179,[3]May!$C:$Z,24,FALSE)</f>
        <v>2019</v>
      </c>
    </row>
    <row r="6180" spans="1:15" x14ac:dyDescent="0.25">
      <c r="A6180" t="s">
        <v>1245</v>
      </c>
      <c r="C6180" t="s">
        <v>1276</v>
      </c>
      <c r="E6180">
        <v>2</v>
      </c>
      <c r="F6180" t="s">
        <v>1247</v>
      </c>
      <c r="J6180" t="s">
        <v>23</v>
      </c>
      <c r="K6180">
        <v>1</v>
      </c>
      <c r="L6180">
        <v>65.13</v>
      </c>
      <c r="M6180">
        <v>5.0999999999999997E-2</v>
      </c>
      <c r="O6180" s="12">
        <f>VLOOKUP(C6180,[3]May!$C:$Z,24,FALSE)</f>
        <v>2019</v>
      </c>
    </row>
    <row r="6181" spans="1:15" x14ac:dyDescent="0.25">
      <c r="A6181" t="s">
        <v>1245</v>
      </c>
      <c r="C6181" t="s">
        <v>1276</v>
      </c>
      <c r="E6181">
        <v>2</v>
      </c>
      <c r="F6181" t="s">
        <v>1247</v>
      </c>
      <c r="J6181" t="s">
        <v>23</v>
      </c>
      <c r="K6181">
        <v>7</v>
      </c>
      <c r="L6181">
        <v>35.770000000000003</v>
      </c>
      <c r="M6181">
        <v>2.8000000000000001E-2</v>
      </c>
      <c r="O6181" s="12">
        <f>VLOOKUP(C6181,[3]May!$C:$Z,24,FALSE)</f>
        <v>2019</v>
      </c>
    </row>
    <row r="6182" spans="1:15" x14ac:dyDescent="0.25">
      <c r="A6182" t="s">
        <v>1245</v>
      </c>
      <c r="C6182" t="s">
        <v>1276</v>
      </c>
      <c r="E6182">
        <v>2</v>
      </c>
      <c r="F6182" t="s">
        <v>1247</v>
      </c>
      <c r="J6182" t="s">
        <v>23</v>
      </c>
      <c r="K6182">
        <v>10</v>
      </c>
      <c r="L6182">
        <v>51.1</v>
      </c>
      <c r="M6182">
        <v>0.04</v>
      </c>
      <c r="O6182" s="12">
        <f>VLOOKUP(C6182,[3]May!$C:$Z,24,FALSE)</f>
        <v>2019</v>
      </c>
    </row>
    <row r="6183" spans="1:15" x14ac:dyDescent="0.25">
      <c r="A6183" t="s">
        <v>1245</v>
      </c>
      <c r="C6183" t="s">
        <v>1276</v>
      </c>
      <c r="E6183">
        <v>2</v>
      </c>
      <c r="F6183" t="s">
        <v>1247</v>
      </c>
      <c r="J6183" t="s">
        <v>23</v>
      </c>
      <c r="K6183">
        <v>11</v>
      </c>
      <c r="L6183">
        <v>56.21</v>
      </c>
      <c r="M6183">
        <v>4.3999999999999997E-2</v>
      </c>
      <c r="O6183" s="12">
        <f>VLOOKUP(C6183,[3]May!$C:$Z,24,FALSE)</f>
        <v>2019</v>
      </c>
    </row>
    <row r="6184" spans="1:15" x14ac:dyDescent="0.25">
      <c r="A6184" t="s">
        <v>1245</v>
      </c>
      <c r="C6184" t="s">
        <v>1276</v>
      </c>
      <c r="E6184">
        <v>6</v>
      </c>
      <c r="F6184" t="s">
        <v>1250</v>
      </c>
      <c r="J6184" t="s">
        <v>23</v>
      </c>
      <c r="K6184">
        <v>2</v>
      </c>
      <c r="L6184">
        <v>21.7</v>
      </c>
      <c r="M6184">
        <v>1.7000000000000001E-2</v>
      </c>
      <c r="O6184" s="12">
        <f>VLOOKUP(C6184,[3]May!$C:$Z,24,FALSE)</f>
        <v>2019</v>
      </c>
    </row>
    <row r="6185" spans="1:15" x14ac:dyDescent="0.25">
      <c r="A6185" t="s">
        <v>1245</v>
      </c>
      <c r="C6185" t="s">
        <v>1276</v>
      </c>
      <c r="E6185">
        <v>2</v>
      </c>
      <c r="F6185" t="s">
        <v>1247</v>
      </c>
      <c r="J6185" t="s">
        <v>23</v>
      </c>
      <c r="K6185">
        <v>5</v>
      </c>
      <c r="L6185">
        <v>25.55</v>
      </c>
      <c r="M6185">
        <v>0.02</v>
      </c>
      <c r="O6185" s="12">
        <f>VLOOKUP(C6185,[3]May!$C:$Z,24,FALSE)</f>
        <v>2019</v>
      </c>
    </row>
    <row r="6186" spans="1:15" x14ac:dyDescent="0.25">
      <c r="A6186" t="s">
        <v>1245</v>
      </c>
      <c r="C6186" t="s">
        <v>1276</v>
      </c>
      <c r="E6186">
        <v>2</v>
      </c>
      <c r="F6186" t="s">
        <v>1247</v>
      </c>
      <c r="J6186" t="s">
        <v>23</v>
      </c>
      <c r="K6186">
        <v>11</v>
      </c>
      <c r="L6186">
        <v>56.21</v>
      </c>
      <c r="M6186">
        <v>4.3999999999999997E-2</v>
      </c>
      <c r="O6186" s="12">
        <f>VLOOKUP(C6186,[3]May!$C:$Z,24,FALSE)</f>
        <v>2019</v>
      </c>
    </row>
    <row r="6187" spans="1:15" x14ac:dyDescent="0.25">
      <c r="A6187" t="s">
        <v>1245</v>
      </c>
      <c r="C6187" t="s">
        <v>1276</v>
      </c>
      <c r="E6187">
        <v>2</v>
      </c>
      <c r="F6187" t="s">
        <v>1247</v>
      </c>
      <c r="J6187" t="s">
        <v>23</v>
      </c>
      <c r="K6187">
        <v>13</v>
      </c>
      <c r="L6187">
        <v>66.430000000000007</v>
      </c>
      <c r="M6187">
        <v>5.1999999999999998E-2</v>
      </c>
      <c r="O6187" s="12">
        <f>VLOOKUP(C6187,[3]May!$C:$Z,24,FALSE)</f>
        <v>2019</v>
      </c>
    </row>
    <row r="6188" spans="1:15" x14ac:dyDescent="0.25">
      <c r="A6188" t="s">
        <v>1245</v>
      </c>
      <c r="C6188" t="s">
        <v>1276</v>
      </c>
      <c r="E6188">
        <v>2</v>
      </c>
      <c r="F6188" t="s">
        <v>1247</v>
      </c>
      <c r="J6188" t="s">
        <v>23</v>
      </c>
      <c r="K6188">
        <v>12</v>
      </c>
      <c r="L6188">
        <v>61.32</v>
      </c>
      <c r="M6188">
        <v>4.8000000000000001E-2</v>
      </c>
      <c r="O6188" s="12">
        <f>VLOOKUP(C6188,[3]May!$C:$Z,24,FALSE)</f>
        <v>2019</v>
      </c>
    </row>
    <row r="6189" spans="1:15" x14ac:dyDescent="0.25">
      <c r="A6189" t="s">
        <v>1245</v>
      </c>
      <c r="C6189" t="s">
        <v>1276</v>
      </c>
      <c r="E6189">
        <v>2</v>
      </c>
      <c r="F6189" t="s">
        <v>1247</v>
      </c>
      <c r="J6189" t="s">
        <v>23</v>
      </c>
      <c r="K6189">
        <v>12</v>
      </c>
      <c r="L6189">
        <v>61.32</v>
      </c>
      <c r="M6189">
        <v>4.8000000000000001E-2</v>
      </c>
      <c r="O6189" s="12">
        <f>VLOOKUP(C6189,[3]May!$C:$Z,24,FALSE)</f>
        <v>2019</v>
      </c>
    </row>
    <row r="6190" spans="1:15" x14ac:dyDescent="0.25">
      <c r="A6190" t="s">
        <v>1245</v>
      </c>
      <c r="C6190" t="s">
        <v>1276</v>
      </c>
      <c r="E6190">
        <v>2</v>
      </c>
      <c r="F6190" t="s">
        <v>1247</v>
      </c>
      <c r="J6190" t="s">
        <v>23</v>
      </c>
      <c r="K6190">
        <v>4</v>
      </c>
      <c r="L6190">
        <v>20.440000000000001</v>
      </c>
      <c r="M6190">
        <v>1.6E-2</v>
      </c>
      <c r="O6190" s="12">
        <f>VLOOKUP(C6190,[3]May!$C:$Z,24,FALSE)</f>
        <v>2019</v>
      </c>
    </row>
    <row r="6191" spans="1:15" x14ac:dyDescent="0.25">
      <c r="A6191" t="s">
        <v>1245</v>
      </c>
      <c r="C6191" t="s">
        <v>1276</v>
      </c>
      <c r="E6191">
        <v>1</v>
      </c>
      <c r="F6191" t="s">
        <v>1252</v>
      </c>
      <c r="J6191" t="s">
        <v>23</v>
      </c>
      <c r="K6191">
        <v>1</v>
      </c>
      <c r="L6191">
        <v>32.99</v>
      </c>
      <c r="M6191">
        <v>2.7199999999999998E-2</v>
      </c>
      <c r="O6191" s="12">
        <f>VLOOKUP(C6191,[3]May!$C:$Z,24,FALSE)</f>
        <v>2019</v>
      </c>
    </row>
    <row r="6192" spans="1:15" x14ac:dyDescent="0.25">
      <c r="A6192" t="s">
        <v>1245</v>
      </c>
      <c r="C6192" t="s">
        <v>1276</v>
      </c>
      <c r="E6192">
        <v>2</v>
      </c>
      <c r="F6192" t="s">
        <v>1247</v>
      </c>
      <c r="J6192" t="s">
        <v>23</v>
      </c>
      <c r="K6192">
        <v>13</v>
      </c>
      <c r="L6192">
        <v>66.430000000000007</v>
      </c>
      <c r="M6192">
        <v>5.1999999999999998E-2</v>
      </c>
      <c r="O6192" s="12">
        <f>VLOOKUP(C6192,[3]May!$C:$Z,24,FALSE)</f>
        <v>2019</v>
      </c>
    </row>
    <row r="6193" spans="1:15" x14ac:dyDescent="0.25">
      <c r="A6193" t="s">
        <v>1245</v>
      </c>
      <c r="C6193" t="s">
        <v>1276</v>
      </c>
      <c r="E6193">
        <v>2</v>
      </c>
      <c r="F6193" t="s">
        <v>1247</v>
      </c>
      <c r="J6193" t="s">
        <v>23</v>
      </c>
      <c r="K6193">
        <v>6</v>
      </c>
      <c r="L6193">
        <v>30.66</v>
      </c>
      <c r="M6193">
        <v>2.4E-2</v>
      </c>
      <c r="O6193" s="12">
        <f>VLOOKUP(C6193,[3]May!$C:$Z,24,FALSE)</f>
        <v>2019</v>
      </c>
    </row>
    <row r="6194" spans="1:15" x14ac:dyDescent="0.25">
      <c r="A6194" t="s">
        <v>1245</v>
      </c>
      <c r="C6194" t="s">
        <v>1276</v>
      </c>
      <c r="E6194">
        <v>2</v>
      </c>
      <c r="F6194" t="s">
        <v>1247</v>
      </c>
      <c r="J6194" t="s">
        <v>23</v>
      </c>
      <c r="K6194">
        <v>2</v>
      </c>
      <c r="L6194">
        <v>130.26</v>
      </c>
      <c r="M6194">
        <v>0.10199999999999999</v>
      </c>
      <c r="O6194" s="12">
        <f>VLOOKUP(C6194,[3]May!$C:$Z,24,FALSE)</f>
        <v>2019</v>
      </c>
    </row>
    <row r="6195" spans="1:15" x14ac:dyDescent="0.25">
      <c r="A6195" t="s">
        <v>1245</v>
      </c>
      <c r="C6195" t="s">
        <v>1276</v>
      </c>
      <c r="E6195">
        <v>2</v>
      </c>
      <c r="F6195" t="s">
        <v>1247</v>
      </c>
      <c r="J6195" t="s">
        <v>23</v>
      </c>
      <c r="K6195">
        <v>12</v>
      </c>
      <c r="L6195">
        <v>61.32</v>
      </c>
      <c r="M6195">
        <v>4.8000000000000001E-2</v>
      </c>
      <c r="O6195" s="12">
        <f>VLOOKUP(C6195,[3]May!$C:$Z,24,FALSE)</f>
        <v>2019</v>
      </c>
    </row>
    <row r="6196" spans="1:15" x14ac:dyDescent="0.25">
      <c r="A6196" t="s">
        <v>1245</v>
      </c>
      <c r="C6196" t="s">
        <v>1276</v>
      </c>
      <c r="E6196">
        <v>2</v>
      </c>
      <c r="F6196" t="s">
        <v>1247</v>
      </c>
      <c r="J6196" t="s">
        <v>23</v>
      </c>
      <c r="K6196">
        <v>2</v>
      </c>
      <c r="L6196">
        <v>130.26</v>
      </c>
      <c r="M6196">
        <v>0.10199999999999999</v>
      </c>
      <c r="O6196" s="12">
        <f>VLOOKUP(C6196,[3]May!$C:$Z,24,FALSE)</f>
        <v>2019</v>
      </c>
    </row>
    <row r="6197" spans="1:15" x14ac:dyDescent="0.25">
      <c r="A6197" t="s">
        <v>1245</v>
      </c>
      <c r="C6197" t="s">
        <v>1276</v>
      </c>
      <c r="E6197">
        <v>2</v>
      </c>
      <c r="F6197" t="s">
        <v>1247</v>
      </c>
      <c r="J6197" t="s">
        <v>23</v>
      </c>
      <c r="K6197">
        <v>11</v>
      </c>
      <c r="L6197">
        <v>56.21</v>
      </c>
      <c r="M6197">
        <v>4.3999999999999997E-2</v>
      </c>
      <c r="O6197" s="12">
        <f>VLOOKUP(C6197,[3]May!$C:$Z,24,FALSE)</f>
        <v>2019</v>
      </c>
    </row>
    <row r="6198" spans="1:15" x14ac:dyDescent="0.25">
      <c r="A6198" t="s">
        <v>1245</v>
      </c>
      <c r="C6198" t="s">
        <v>1276</v>
      </c>
      <c r="E6198">
        <v>2</v>
      </c>
      <c r="F6198" t="s">
        <v>1247</v>
      </c>
      <c r="J6198" t="s">
        <v>23</v>
      </c>
      <c r="K6198">
        <v>6</v>
      </c>
      <c r="L6198">
        <v>30.66</v>
      </c>
      <c r="M6198">
        <v>2.4E-2</v>
      </c>
      <c r="O6198" s="12">
        <f>VLOOKUP(C6198,[3]May!$C:$Z,24,FALSE)</f>
        <v>2019</v>
      </c>
    </row>
    <row r="6199" spans="1:15" x14ac:dyDescent="0.25">
      <c r="A6199" t="s">
        <v>1245</v>
      </c>
      <c r="C6199" t="s">
        <v>1276</v>
      </c>
      <c r="E6199">
        <v>2</v>
      </c>
      <c r="F6199" t="s">
        <v>1247</v>
      </c>
      <c r="J6199" t="s">
        <v>23</v>
      </c>
      <c r="K6199">
        <v>2</v>
      </c>
      <c r="L6199">
        <v>130.26</v>
      </c>
      <c r="M6199">
        <v>0.10199999999999999</v>
      </c>
      <c r="O6199" s="12">
        <f>VLOOKUP(C6199,[3]May!$C:$Z,24,FALSE)</f>
        <v>2019</v>
      </c>
    </row>
    <row r="6200" spans="1:15" x14ac:dyDescent="0.25">
      <c r="A6200" t="s">
        <v>1245</v>
      </c>
      <c r="C6200" t="s">
        <v>1276</v>
      </c>
      <c r="E6200">
        <v>2</v>
      </c>
      <c r="F6200" t="s">
        <v>1247</v>
      </c>
      <c r="J6200" t="s">
        <v>23</v>
      </c>
      <c r="K6200">
        <v>10</v>
      </c>
      <c r="L6200">
        <v>51.1</v>
      </c>
      <c r="M6200">
        <v>0.04</v>
      </c>
      <c r="O6200" s="12">
        <f>VLOOKUP(C6200,[3]May!$C:$Z,24,FALSE)</f>
        <v>2019</v>
      </c>
    </row>
    <row r="6201" spans="1:15" x14ac:dyDescent="0.25">
      <c r="A6201" t="s">
        <v>1245</v>
      </c>
      <c r="C6201" t="s">
        <v>1276</v>
      </c>
      <c r="E6201">
        <v>2</v>
      </c>
      <c r="F6201" t="s">
        <v>1247</v>
      </c>
      <c r="J6201" t="s">
        <v>23</v>
      </c>
      <c r="K6201">
        <v>5</v>
      </c>
      <c r="L6201">
        <v>325.64999999999998</v>
      </c>
      <c r="M6201">
        <v>0.255</v>
      </c>
      <c r="O6201" s="12">
        <f>VLOOKUP(C6201,[3]May!$C:$Z,24,FALSE)</f>
        <v>2019</v>
      </c>
    </row>
    <row r="6202" spans="1:15" x14ac:dyDescent="0.25">
      <c r="A6202" t="s">
        <v>1245</v>
      </c>
      <c r="C6202" t="s">
        <v>1276</v>
      </c>
      <c r="E6202">
        <v>2</v>
      </c>
      <c r="F6202" t="s">
        <v>1247</v>
      </c>
      <c r="J6202" t="s">
        <v>23</v>
      </c>
      <c r="K6202">
        <v>1</v>
      </c>
      <c r="L6202">
        <v>5.1100000000000003</v>
      </c>
      <c r="M6202">
        <v>4.0000000000000001E-3</v>
      </c>
      <c r="O6202" s="12">
        <f>VLOOKUP(C6202,[3]May!$C:$Z,24,FALSE)</f>
        <v>2019</v>
      </c>
    </row>
    <row r="6203" spans="1:15" x14ac:dyDescent="0.25">
      <c r="A6203" t="s">
        <v>1245</v>
      </c>
      <c r="C6203" t="s">
        <v>1276</v>
      </c>
      <c r="E6203">
        <v>2</v>
      </c>
      <c r="F6203" t="s">
        <v>1247</v>
      </c>
      <c r="J6203" t="s">
        <v>23</v>
      </c>
      <c r="K6203">
        <v>11</v>
      </c>
      <c r="L6203">
        <v>56.21</v>
      </c>
      <c r="M6203">
        <v>4.3999999999999997E-2</v>
      </c>
      <c r="O6203" s="12">
        <f>VLOOKUP(C6203,[3]May!$C:$Z,24,FALSE)</f>
        <v>2019</v>
      </c>
    </row>
    <row r="6204" spans="1:15" x14ac:dyDescent="0.25">
      <c r="A6204" t="s">
        <v>1245</v>
      </c>
      <c r="C6204" t="s">
        <v>1276</v>
      </c>
      <c r="E6204">
        <v>2</v>
      </c>
      <c r="F6204" t="s">
        <v>1247</v>
      </c>
      <c r="J6204" t="s">
        <v>23</v>
      </c>
      <c r="K6204">
        <v>10</v>
      </c>
      <c r="L6204">
        <v>51.1</v>
      </c>
      <c r="M6204">
        <v>0.04</v>
      </c>
      <c r="O6204" s="12">
        <f>VLOOKUP(C6204,[3]May!$C:$Z,24,FALSE)</f>
        <v>2019</v>
      </c>
    </row>
    <row r="6205" spans="1:15" x14ac:dyDescent="0.25">
      <c r="A6205" t="s">
        <v>1245</v>
      </c>
      <c r="C6205" t="s">
        <v>1276</v>
      </c>
      <c r="E6205">
        <v>2</v>
      </c>
      <c r="F6205" t="s">
        <v>1247</v>
      </c>
      <c r="J6205" t="s">
        <v>23</v>
      </c>
      <c r="K6205">
        <v>2</v>
      </c>
      <c r="L6205">
        <v>130.26</v>
      </c>
      <c r="M6205">
        <v>0.10199999999999999</v>
      </c>
      <c r="O6205" s="12">
        <f>VLOOKUP(C6205,[3]May!$C:$Z,24,FALSE)</f>
        <v>2019</v>
      </c>
    </row>
    <row r="6206" spans="1:15" x14ac:dyDescent="0.25">
      <c r="A6206" t="s">
        <v>1245</v>
      </c>
      <c r="C6206" t="s">
        <v>1276</v>
      </c>
      <c r="E6206">
        <v>4</v>
      </c>
      <c r="F6206" t="s">
        <v>1249</v>
      </c>
      <c r="J6206" t="s">
        <v>23</v>
      </c>
      <c r="K6206">
        <v>3</v>
      </c>
      <c r="L6206">
        <v>205.2</v>
      </c>
      <c r="M6206">
        <v>0.1182</v>
      </c>
      <c r="O6206" s="12">
        <f>VLOOKUP(C6206,[3]May!$C:$Z,24,FALSE)</f>
        <v>2019</v>
      </c>
    </row>
    <row r="6207" spans="1:15" x14ac:dyDescent="0.25">
      <c r="A6207" t="s">
        <v>1245</v>
      </c>
      <c r="C6207" t="s">
        <v>1276</v>
      </c>
      <c r="E6207">
        <v>2</v>
      </c>
      <c r="F6207" t="s">
        <v>1247</v>
      </c>
      <c r="J6207" t="s">
        <v>23</v>
      </c>
      <c r="K6207">
        <v>10</v>
      </c>
      <c r="L6207">
        <v>51.1</v>
      </c>
      <c r="M6207">
        <v>0.04</v>
      </c>
      <c r="O6207" s="12">
        <f>VLOOKUP(C6207,[3]May!$C:$Z,24,FALSE)</f>
        <v>2019</v>
      </c>
    </row>
    <row r="6208" spans="1:15" x14ac:dyDescent="0.25">
      <c r="A6208" t="s">
        <v>1245</v>
      </c>
      <c r="C6208" t="s">
        <v>1276</v>
      </c>
      <c r="E6208">
        <v>2</v>
      </c>
      <c r="F6208" t="s">
        <v>1247</v>
      </c>
      <c r="J6208" t="s">
        <v>23</v>
      </c>
      <c r="K6208">
        <v>3</v>
      </c>
      <c r="L6208">
        <v>195.39</v>
      </c>
      <c r="M6208">
        <v>0.153</v>
      </c>
      <c r="O6208" s="12">
        <f>VLOOKUP(C6208,[3]May!$C:$Z,24,FALSE)</f>
        <v>2019</v>
      </c>
    </row>
    <row r="6209" spans="1:15" x14ac:dyDescent="0.25">
      <c r="A6209" t="s">
        <v>1245</v>
      </c>
      <c r="C6209" t="s">
        <v>1276</v>
      </c>
      <c r="E6209">
        <v>2</v>
      </c>
      <c r="F6209" t="s">
        <v>1247</v>
      </c>
      <c r="J6209" t="s">
        <v>23</v>
      </c>
      <c r="K6209">
        <v>5</v>
      </c>
      <c r="L6209">
        <v>25.55</v>
      </c>
      <c r="M6209">
        <v>0.02</v>
      </c>
      <c r="O6209" s="12">
        <f>VLOOKUP(C6209,[3]May!$C:$Z,24,FALSE)</f>
        <v>2019</v>
      </c>
    </row>
    <row r="6210" spans="1:15" x14ac:dyDescent="0.25">
      <c r="A6210" t="s">
        <v>1245</v>
      </c>
      <c r="C6210" t="s">
        <v>1276</v>
      </c>
      <c r="E6210">
        <v>2</v>
      </c>
      <c r="F6210" t="s">
        <v>1247</v>
      </c>
      <c r="J6210" t="s">
        <v>23</v>
      </c>
      <c r="K6210">
        <v>8</v>
      </c>
      <c r="L6210">
        <v>40.880000000000003</v>
      </c>
      <c r="M6210">
        <v>3.2000000000000001E-2</v>
      </c>
      <c r="O6210" s="12">
        <f>VLOOKUP(C6210,[3]May!$C:$Z,24,FALSE)</f>
        <v>2019</v>
      </c>
    </row>
    <row r="6211" spans="1:15" x14ac:dyDescent="0.25">
      <c r="A6211" t="s">
        <v>1245</v>
      </c>
      <c r="C6211" t="s">
        <v>1276</v>
      </c>
      <c r="E6211">
        <v>2</v>
      </c>
      <c r="F6211" t="s">
        <v>1247</v>
      </c>
      <c r="J6211" t="s">
        <v>23</v>
      </c>
      <c r="K6211">
        <v>4</v>
      </c>
      <c r="L6211">
        <v>20.440000000000001</v>
      </c>
      <c r="M6211">
        <v>1.6E-2</v>
      </c>
      <c r="O6211" s="12">
        <f>VLOOKUP(C6211,[3]May!$C:$Z,24,FALSE)</f>
        <v>2019</v>
      </c>
    </row>
    <row r="6212" spans="1:15" x14ac:dyDescent="0.25">
      <c r="A6212" t="s">
        <v>1245</v>
      </c>
      <c r="C6212" t="s">
        <v>1276</v>
      </c>
      <c r="E6212">
        <v>2</v>
      </c>
      <c r="F6212" t="s">
        <v>1247</v>
      </c>
      <c r="J6212" t="s">
        <v>23</v>
      </c>
      <c r="K6212">
        <v>8</v>
      </c>
      <c r="L6212">
        <v>521.04</v>
      </c>
      <c r="M6212">
        <v>0.40799999999999997</v>
      </c>
      <c r="O6212" s="12">
        <f>VLOOKUP(C6212,[3]May!$C:$Z,24,FALSE)</f>
        <v>2019</v>
      </c>
    </row>
    <row r="6213" spans="1:15" x14ac:dyDescent="0.25">
      <c r="A6213" t="s">
        <v>1245</v>
      </c>
      <c r="C6213" t="s">
        <v>1276</v>
      </c>
      <c r="E6213">
        <v>1</v>
      </c>
      <c r="F6213" t="s">
        <v>1252</v>
      </c>
      <c r="J6213" t="s">
        <v>23</v>
      </c>
      <c r="K6213">
        <v>8</v>
      </c>
      <c r="L6213">
        <v>263.92</v>
      </c>
      <c r="M6213">
        <v>0.21759999999999999</v>
      </c>
      <c r="O6213" s="12">
        <f>VLOOKUP(C6213,[3]May!$C:$Z,24,FALSE)</f>
        <v>2019</v>
      </c>
    </row>
    <row r="6214" spans="1:15" x14ac:dyDescent="0.25">
      <c r="A6214" t="s">
        <v>1245</v>
      </c>
      <c r="C6214" t="s">
        <v>1276</v>
      </c>
      <c r="E6214">
        <v>2</v>
      </c>
      <c r="F6214" t="s">
        <v>1247</v>
      </c>
      <c r="J6214" t="s">
        <v>23</v>
      </c>
      <c r="K6214">
        <v>4</v>
      </c>
      <c r="L6214">
        <v>20.440000000000001</v>
      </c>
      <c r="M6214">
        <v>1.6E-2</v>
      </c>
      <c r="O6214" s="12">
        <f>VLOOKUP(C6214,[3]May!$C:$Z,24,FALSE)</f>
        <v>2019</v>
      </c>
    </row>
    <row r="6215" spans="1:15" x14ac:dyDescent="0.25">
      <c r="A6215" t="s">
        <v>1245</v>
      </c>
      <c r="C6215" t="s">
        <v>1276</v>
      </c>
      <c r="E6215">
        <v>2</v>
      </c>
      <c r="F6215" t="s">
        <v>1247</v>
      </c>
      <c r="J6215" t="s">
        <v>23</v>
      </c>
      <c r="K6215">
        <v>15</v>
      </c>
      <c r="L6215">
        <v>76.650000000000006</v>
      </c>
      <c r="M6215">
        <v>0.06</v>
      </c>
      <c r="O6215" s="12">
        <f>VLOOKUP(C6215,[3]May!$C:$Z,24,FALSE)</f>
        <v>2019</v>
      </c>
    </row>
    <row r="6216" spans="1:15" x14ac:dyDescent="0.25">
      <c r="A6216" t="s">
        <v>1245</v>
      </c>
      <c r="C6216" t="s">
        <v>1276</v>
      </c>
      <c r="E6216">
        <v>2</v>
      </c>
      <c r="F6216" t="s">
        <v>1247</v>
      </c>
      <c r="J6216" t="s">
        <v>23</v>
      </c>
      <c r="K6216">
        <v>9</v>
      </c>
      <c r="L6216">
        <v>45.99</v>
      </c>
      <c r="M6216">
        <v>3.5999999999999997E-2</v>
      </c>
      <c r="O6216" s="12">
        <f>VLOOKUP(C6216,[3]May!$C:$Z,24,FALSE)</f>
        <v>2019</v>
      </c>
    </row>
    <row r="6217" spans="1:15" x14ac:dyDescent="0.25">
      <c r="A6217" t="s">
        <v>1245</v>
      </c>
      <c r="C6217" t="s">
        <v>1276</v>
      </c>
      <c r="E6217">
        <v>2</v>
      </c>
      <c r="F6217" t="s">
        <v>1247</v>
      </c>
      <c r="J6217" t="s">
        <v>23</v>
      </c>
      <c r="K6217">
        <v>9</v>
      </c>
      <c r="L6217">
        <v>45.99</v>
      </c>
      <c r="M6217">
        <v>3.5999999999999997E-2</v>
      </c>
      <c r="O6217" s="12">
        <f>VLOOKUP(C6217,[3]May!$C:$Z,24,FALSE)</f>
        <v>2019</v>
      </c>
    </row>
    <row r="6218" spans="1:15" x14ac:dyDescent="0.25">
      <c r="A6218" t="s">
        <v>1245</v>
      </c>
      <c r="C6218" t="s">
        <v>1276</v>
      </c>
      <c r="E6218">
        <v>2</v>
      </c>
      <c r="F6218" t="s">
        <v>1247</v>
      </c>
      <c r="J6218" t="s">
        <v>23</v>
      </c>
      <c r="K6218">
        <v>8</v>
      </c>
      <c r="L6218">
        <v>40.880000000000003</v>
      </c>
      <c r="M6218">
        <v>3.2000000000000001E-2</v>
      </c>
      <c r="O6218" s="12">
        <f>VLOOKUP(C6218,[3]May!$C:$Z,24,FALSE)</f>
        <v>2019</v>
      </c>
    </row>
    <row r="6219" spans="1:15" x14ac:dyDescent="0.25">
      <c r="A6219" t="s">
        <v>1245</v>
      </c>
      <c r="C6219" t="s">
        <v>1276</v>
      </c>
      <c r="E6219">
        <v>2</v>
      </c>
      <c r="F6219" t="s">
        <v>1247</v>
      </c>
      <c r="J6219" t="s">
        <v>23</v>
      </c>
      <c r="K6219">
        <v>11</v>
      </c>
      <c r="L6219">
        <v>56.21</v>
      </c>
      <c r="M6219">
        <v>4.3999999999999997E-2</v>
      </c>
      <c r="O6219" s="12">
        <f>VLOOKUP(C6219,[3]May!$C:$Z,24,FALSE)</f>
        <v>2019</v>
      </c>
    </row>
    <row r="6220" spans="1:15" x14ac:dyDescent="0.25">
      <c r="A6220" t="s">
        <v>1245</v>
      </c>
      <c r="C6220" t="s">
        <v>1276</v>
      </c>
      <c r="E6220">
        <v>2</v>
      </c>
      <c r="F6220" t="s">
        <v>1247</v>
      </c>
      <c r="J6220" t="s">
        <v>23</v>
      </c>
      <c r="K6220">
        <v>11</v>
      </c>
      <c r="L6220">
        <v>56.21</v>
      </c>
      <c r="M6220">
        <v>4.3999999999999997E-2</v>
      </c>
      <c r="O6220" s="12">
        <f>VLOOKUP(C6220,[3]May!$C:$Z,24,FALSE)</f>
        <v>2019</v>
      </c>
    </row>
    <row r="6221" spans="1:15" x14ac:dyDescent="0.25">
      <c r="A6221" t="s">
        <v>1245</v>
      </c>
      <c r="C6221" t="s">
        <v>1276</v>
      </c>
      <c r="E6221">
        <v>12</v>
      </c>
      <c r="F6221" t="s">
        <v>1253</v>
      </c>
      <c r="J6221" t="s">
        <v>23</v>
      </c>
      <c r="K6221">
        <v>1</v>
      </c>
      <c r="L6221">
        <v>61.2</v>
      </c>
      <c r="M6221">
        <v>8.3370000000000007E-3</v>
      </c>
      <c r="O6221" s="12">
        <f>VLOOKUP(C6221,[3]May!$C:$Z,24,FALSE)</f>
        <v>2019</v>
      </c>
    </row>
    <row r="6222" spans="1:15" x14ac:dyDescent="0.25">
      <c r="A6222" t="s">
        <v>1245</v>
      </c>
      <c r="C6222" t="s">
        <v>1276</v>
      </c>
      <c r="E6222">
        <v>2</v>
      </c>
      <c r="F6222" t="s">
        <v>1247</v>
      </c>
      <c r="J6222" t="s">
        <v>23</v>
      </c>
      <c r="K6222">
        <v>10</v>
      </c>
      <c r="L6222">
        <v>51.1</v>
      </c>
      <c r="M6222">
        <v>0.04</v>
      </c>
      <c r="O6222" s="12">
        <f>VLOOKUP(C6222,[3]May!$C:$Z,24,FALSE)</f>
        <v>2019</v>
      </c>
    </row>
    <row r="6223" spans="1:15" x14ac:dyDescent="0.25">
      <c r="A6223" t="s">
        <v>1245</v>
      </c>
      <c r="C6223" t="s">
        <v>1276</v>
      </c>
      <c r="E6223">
        <v>2</v>
      </c>
      <c r="F6223" t="s">
        <v>1247</v>
      </c>
      <c r="J6223" t="s">
        <v>23</v>
      </c>
      <c r="K6223">
        <v>6</v>
      </c>
      <c r="L6223">
        <v>30.66</v>
      </c>
      <c r="M6223">
        <v>2.4E-2</v>
      </c>
      <c r="O6223" s="12">
        <f>VLOOKUP(C6223,[3]May!$C:$Z,24,FALSE)</f>
        <v>2019</v>
      </c>
    </row>
    <row r="6224" spans="1:15" x14ac:dyDescent="0.25">
      <c r="A6224" t="s">
        <v>1245</v>
      </c>
      <c r="C6224" t="s">
        <v>1276</v>
      </c>
      <c r="E6224">
        <v>2</v>
      </c>
      <c r="F6224" t="s">
        <v>1247</v>
      </c>
      <c r="J6224" t="s">
        <v>23</v>
      </c>
      <c r="K6224">
        <v>1</v>
      </c>
      <c r="L6224">
        <v>65.13</v>
      </c>
      <c r="M6224">
        <v>5.0999999999999997E-2</v>
      </c>
      <c r="O6224" s="12">
        <f>VLOOKUP(C6224,[3]May!$C:$Z,24,FALSE)</f>
        <v>2019</v>
      </c>
    </row>
    <row r="6225" spans="1:15" x14ac:dyDescent="0.25">
      <c r="A6225" t="s">
        <v>1245</v>
      </c>
      <c r="C6225" t="s">
        <v>1276</v>
      </c>
      <c r="E6225">
        <v>2</v>
      </c>
      <c r="F6225" t="s">
        <v>1247</v>
      </c>
      <c r="J6225" t="s">
        <v>23</v>
      </c>
      <c r="K6225">
        <v>10</v>
      </c>
      <c r="L6225">
        <v>51.1</v>
      </c>
      <c r="M6225">
        <v>0.04</v>
      </c>
      <c r="O6225" s="12">
        <f>VLOOKUP(C6225,[3]May!$C:$Z,24,FALSE)</f>
        <v>2019</v>
      </c>
    </row>
    <row r="6226" spans="1:15" x14ac:dyDescent="0.25">
      <c r="A6226" t="s">
        <v>1245</v>
      </c>
      <c r="C6226" t="s">
        <v>1276</v>
      </c>
      <c r="E6226">
        <v>2</v>
      </c>
      <c r="F6226" t="s">
        <v>1247</v>
      </c>
      <c r="J6226" t="s">
        <v>23</v>
      </c>
      <c r="K6226">
        <v>3</v>
      </c>
      <c r="L6226">
        <v>195.39</v>
      </c>
      <c r="M6226">
        <v>0.153</v>
      </c>
      <c r="O6226" s="12">
        <f>VLOOKUP(C6226,[3]May!$C:$Z,24,FALSE)</f>
        <v>2019</v>
      </c>
    </row>
    <row r="6227" spans="1:15" x14ac:dyDescent="0.25">
      <c r="A6227" t="s">
        <v>1245</v>
      </c>
      <c r="C6227" t="s">
        <v>1276</v>
      </c>
      <c r="E6227">
        <v>12</v>
      </c>
      <c r="F6227" t="s">
        <v>1253</v>
      </c>
      <c r="J6227" t="s">
        <v>23</v>
      </c>
      <c r="K6227">
        <v>1</v>
      </c>
      <c r="L6227">
        <v>61.2</v>
      </c>
      <c r="M6227">
        <v>8.3370000000000007E-3</v>
      </c>
      <c r="O6227" s="12">
        <f>VLOOKUP(C6227,[3]May!$C:$Z,24,FALSE)</f>
        <v>2019</v>
      </c>
    </row>
    <row r="6228" spans="1:15" x14ac:dyDescent="0.25">
      <c r="A6228" t="s">
        <v>1245</v>
      </c>
      <c r="C6228" t="s">
        <v>1276</v>
      </c>
      <c r="E6228">
        <v>1</v>
      </c>
      <c r="F6228" t="s">
        <v>1252</v>
      </c>
      <c r="J6228" t="s">
        <v>23</v>
      </c>
      <c r="K6228">
        <v>3</v>
      </c>
      <c r="L6228">
        <v>98.97</v>
      </c>
      <c r="M6228">
        <v>8.1600000000000006E-2</v>
      </c>
      <c r="O6228" s="12">
        <f>VLOOKUP(C6228,[3]May!$C:$Z,24,FALSE)</f>
        <v>2019</v>
      </c>
    </row>
    <row r="6229" spans="1:15" x14ac:dyDescent="0.25">
      <c r="A6229" t="s">
        <v>1245</v>
      </c>
      <c r="C6229" t="s">
        <v>1276</v>
      </c>
      <c r="E6229">
        <v>2</v>
      </c>
      <c r="F6229" t="s">
        <v>1247</v>
      </c>
      <c r="J6229" t="s">
        <v>23</v>
      </c>
      <c r="K6229">
        <v>9</v>
      </c>
      <c r="L6229">
        <v>45.99</v>
      </c>
      <c r="M6229">
        <v>3.5999999999999997E-2</v>
      </c>
      <c r="O6229" s="12">
        <f>VLOOKUP(C6229,[3]May!$C:$Z,24,FALSE)</f>
        <v>2019</v>
      </c>
    </row>
    <row r="6230" spans="1:15" x14ac:dyDescent="0.25">
      <c r="A6230" t="s">
        <v>1245</v>
      </c>
      <c r="C6230" t="s">
        <v>1276</v>
      </c>
      <c r="E6230">
        <v>2</v>
      </c>
      <c r="F6230" t="s">
        <v>1247</v>
      </c>
      <c r="J6230" t="s">
        <v>23</v>
      </c>
      <c r="K6230">
        <v>6</v>
      </c>
      <c r="L6230">
        <v>30.66</v>
      </c>
      <c r="M6230">
        <v>2.4E-2</v>
      </c>
      <c r="O6230" s="12">
        <f>VLOOKUP(C6230,[3]May!$C:$Z,24,FALSE)</f>
        <v>2019</v>
      </c>
    </row>
    <row r="6231" spans="1:15" x14ac:dyDescent="0.25">
      <c r="A6231" t="s">
        <v>1245</v>
      </c>
      <c r="C6231" t="s">
        <v>1276</v>
      </c>
      <c r="E6231">
        <v>2</v>
      </c>
      <c r="F6231" t="s">
        <v>1247</v>
      </c>
      <c r="J6231" t="s">
        <v>23</v>
      </c>
      <c r="K6231">
        <v>2</v>
      </c>
      <c r="L6231">
        <v>130.26</v>
      </c>
      <c r="M6231">
        <v>0.10199999999999999</v>
      </c>
      <c r="O6231" s="12">
        <f>VLOOKUP(C6231,[3]May!$C:$Z,24,FALSE)</f>
        <v>2019</v>
      </c>
    </row>
    <row r="6232" spans="1:15" x14ac:dyDescent="0.25">
      <c r="A6232" t="s">
        <v>1245</v>
      </c>
      <c r="C6232" t="s">
        <v>1276</v>
      </c>
      <c r="E6232">
        <v>2</v>
      </c>
      <c r="F6232" t="s">
        <v>1247</v>
      </c>
      <c r="J6232" t="s">
        <v>23</v>
      </c>
      <c r="K6232">
        <v>6</v>
      </c>
      <c r="L6232">
        <v>30.66</v>
      </c>
      <c r="M6232">
        <v>2.4E-2</v>
      </c>
      <c r="O6232" s="12">
        <f>VLOOKUP(C6232,[3]May!$C:$Z,24,FALSE)</f>
        <v>2019</v>
      </c>
    </row>
    <row r="6233" spans="1:15" x14ac:dyDescent="0.25">
      <c r="A6233" t="s">
        <v>1245</v>
      </c>
      <c r="C6233" t="s">
        <v>1276</v>
      </c>
      <c r="E6233">
        <v>2</v>
      </c>
      <c r="F6233" t="s">
        <v>1247</v>
      </c>
      <c r="J6233" t="s">
        <v>23</v>
      </c>
      <c r="K6233">
        <v>16</v>
      </c>
      <c r="L6233">
        <v>81.760000000000005</v>
      </c>
      <c r="M6233">
        <v>6.4000000000000001E-2</v>
      </c>
      <c r="O6233" s="12">
        <f>VLOOKUP(C6233,[3]May!$C:$Z,24,FALSE)</f>
        <v>2019</v>
      </c>
    </row>
    <row r="6234" spans="1:15" x14ac:dyDescent="0.25">
      <c r="A6234" t="s">
        <v>1245</v>
      </c>
      <c r="C6234" t="s">
        <v>1276</v>
      </c>
      <c r="E6234">
        <v>2</v>
      </c>
      <c r="F6234" t="s">
        <v>1247</v>
      </c>
      <c r="J6234" t="s">
        <v>23</v>
      </c>
      <c r="K6234">
        <v>1</v>
      </c>
      <c r="L6234">
        <v>65.13</v>
      </c>
      <c r="M6234">
        <v>5.0999999999999997E-2</v>
      </c>
      <c r="O6234" s="12">
        <f>VLOOKUP(C6234,[3]May!$C:$Z,24,FALSE)</f>
        <v>2019</v>
      </c>
    </row>
    <row r="6235" spans="1:15" x14ac:dyDescent="0.25">
      <c r="A6235" t="s">
        <v>1245</v>
      </c>
      <c r="C6235" t="s">
        <v>1276</v>
      </c>
      <c r="E6235">
        <v>2</v>
      </c>
      <c r="F6235" t="s">
        <v>1247</v>
      </c>
      <c r="J6235" t="s">
        <v>23</v>
      </c>
      <c r="K6235">
        <v>4</v>
      </c>
      <c r="L6235">
        <v>20.440000000000001</v>
      </c>
      <c r="M6235">
        <v>1.6E-2</v>
      </c>
      <c r="O6235" s="12">
        <f>VLOOKUP(C6235,[3]May!$C:$Z,24,FALSE)</f>
        <v>2019</v>
      </c>
    </row>
    <row r="6236" spans="1:15" x14ac:dyDescent="0.25">
      <c r="A6236" t="s">
        <v>1245</v>
      </c>
      <c r="C6236" t="s">
        <v>1276</v>
      </c>
      <c r="E6236">
        <v>2</v>
      </c>
      <c r="F6236" t="s">
        <v>1247</v>
      </c>
      <c r="J6236" t="s">
        <v>23</v>
      </c>
      <c r="K6236">
        <v>11</v>
      </c>
      <c r="L6236">
        <v>716.43</v>
      </c>
      <c r="M6236">
        <v>0.56100000000000005</v>
      </c>
      <c r="O6236" s="12">
        <f>VLOOKUP(C6236,[3]May!$C:$Z,24,FALSE)</f>
        <v>2019</v>
      </c>
    </row>
    <row r="6237" spans="1:15" x14ac:dyDescent="0.25">
      <c r="A6237" t="s">
        <v>1245</v>
      </c>
      <c r="C6237" t="s">
        <v>1276</v>
      </c>
      <c r="E6237">
        <v>2</v>
      </c>
      <c r="F6237" t="s">
        <v>1247</v>
      </c>
      <c r="J6237" t="s">
        <v>23</v>
      </c>
      <c r="K6237">
        <v>1</v>
      </c>
      <c r="L6237">
        <v>5.1100000000000003</v>
      </c>
      <c r="M6237">
        <v>4.0000000000000001E-3</v>
      </c>
      <c r="O6237" s="12">
        <f>VLOOKUP(C6237,[3]May!$C:$Z,24,FALSE)</f>
        <v>2019</v>
      </c>
    </row>
    <row r="6238" spans="1:15" x14ac:dyDescent="0.25">
      <c r="A6238" t="s">
        <v>1245</v>
      </c>
      <c r="C6238" t="s">
        <v>1276</v>
      </c>
      <c r="E6238">
        <v>2</v>
      </c>
      <c r="F6238" t="s">
        <v>1247</v>
      </c>
      <c r="J6238" t="s">
        <v>23</v>
      </c>
      <c r="K6238">
        <v>8</v>
      </c>
      <c r="L6238">
        <v>40.880000000000003</v>
      </c>
      <c r="M6238">
        <v>3.2000000000000001E-2</v>
      </c>
      <c r="O6238" s="12">
        <f>VLOOKUP(C6238,[3]May!$C:$Z,24,FALSE)</f>
        <v>2019</v>
      </c>
    </row>
    <row r="6239" spans="1:15" x14ac:dyDescent="0.25">
      <c r="A6239" t="s">
        <v>1245</v>
      </c>
      <c r="C6239" t="s">
        <v>1276</v>
      </c>
      <c r="E6239">
        <v>8</v>
      </c>
      <c r="F6239" t="s">
        <v>1251</v>
      </c>
      <c r="J6239" t="s">
        <v>23</v>
      </c>
      <c r="K6239">
        <v>3</v>
      </c>
      <c r="L6239">
        <v>165.18</v>
      </c>
      <c r="M6239">
        <v>9.6600000000000005E-2</v>
      </c>
      <c r="O6239" s="12">
        <f>VLOOKUP(C6239,[3]May!$C:$Z,24,FALSE)</f>
        <v>2019</v>
      </c>
    </row>
    <row r="6240" spans="1:15" x14ac:dyDescent="0.25">
      <c r="A6240" t="s">
        <v>1245</v>
      </c>
      <c r="C6240" t="s">
        <v>1276</v>
      </c>
      <c r="E6240">
        <v>2</v>
      </c>
      <c r="F6240" t="s">
        <v>1247</v>
      </c>
      <c r="J6240" t="s">
        <v>23</v>
      </c>
      <c r="K6240">
        <v>8</v>
      </c>
      <c r="L6240">
        <v>40.880000000000003</v>
      </c>
      <c r="M6240">
        <v>3.2000000000000001E-2</v>
      </c>
      <c r="O6240" s="12">
        <f>VLOOKUP(C6240,[3]May!$C:$Z,24,FALSE)</f>
        <v>2019</v>
      </c>
    </row>
    <row r="6241" spans="1:15" x14ac:dyDescent="0.25">
      <c r="A6241" t="s">
        <v>1245</v>
      </c>
      <c r="C6241" t="s">
        <v>1276</v>
      </c>
      <c r="E6241">
        <v>2</v>
      </c>
      <c r="F6241" t="s">
        <v>1247</v>
      </c>
      <c r="J6241" t="s">
        <v>23</v>
      </c>
      <c r="K6241">
        <v>1</v>
      </c>
      <c r="L6241">
        <v>65.13</v>
      </c>
      <c r="M6241">
        <v>5.0999999999999997E-2</v>
      </c>
      <c r="O6241" s="12">
        <f>VLOOKUP(C6241,[3]May!$C:$Z,24,FALSE)</f>
        <v>2019</v>
      </c>
    </row>
    <row r="6242" spans="1:15" x14ac:dyDescent="0.25">
      <c r="A6242" t="s">
        <v>1245</v>
      </c>
      <c r="C6242" t="s">
        <v>1276</v>
      </c>
      <c r="E6242">
        <v>2</v>
      </c>
      <c r="F6242" t="s">
        <v>1247</v>
      </c>
      <c r="J6242" t="s">
        <v>23</v>
      </c>
      <c r="K6242">
        <v>8</v>
      </c>
      <c r="L6242">
        <v>40.880000000000003</v>
      </c>
      <c r="M6242">
        <v>3.2000000000000001E-2</v>
      </c>
      <c r="O6242" s="12">
        <f>VLOOKUP(C6242,[3]May!$C:$Z,24,FALSE)</f>
        <v>2019</v>
      </c>
    </row>
    <row r="6243" spans="1:15" x14ac:dyDescent="0.25">
      <c r="A6243" t="s">
        <v>1245</v>
      </c>
      <c r="C6243" t="s">
        <v>1276</v>
      </c>
      <c r="E6243">
        <v>2</v>
      </c>
      <c r="F6243" t="s">
        <v>1247</v>
      </c>
      <c r="J6243" t="s">
        <v>23</v>
      </c>
      <c r="K6243">
        <v>3</v>
      </c>
      <c r="L6243">
        <v>15.33</v>
      </c>
      <c r="M6243">
        <v>1.2E-2</v>
      </c>
      <c r="O6243" s="12">
        <f>VLOOKUP(C6243,[3]May!$C:$Z,24,FALSE)</f>
        <v>2019</v>
      </c>
    </row>
    <row r="6244" spans="1:15" x14ac:dyDescent="0.25">
      <c r="A6244" t="s">
        <v>1245</v>
      </c>
      <c r="C6244" t="s">
        <v>1276</v>
      </c>
      <c r="E6244">
        <v>2</v>
      </c>
      <c r="F6244" t="s">
        <v>1247</v>
      </c>
      <c r="J6244" t="s">
        <v>23</v>
      </c>
      <c r="K6244">
        <v>4</v>
      </c>
      <c r="L6244">
        <v>20.440000000000001</v>
      </c>
      <c r="M6244">
        <v>1.6E-2</v>
      </c>
      <c r="O6244" s="12">
        <f>VLOOKUP(C6244,[3]May!$C:$Z,24,FALSE)</f>
        <v>2019</v>
      </c>
    </row>
    <row r="6245" spans="1:15" x14ac:dyDescent="0.25">
      <c r="A6245" t="s">
        <v>1245</v>
      </c>
      <c r="C6245" t="s">
        <v>1276</v>
      </c>
      <c r="E6245">
        <v>1</v>
      </c>
      <c r="F6245" t="s">
        <v>1252</v>
      </c>
      <c r="J6245" t="s">
        <v>23</v>
      </c>
      <c r="K6245">
        <v>3</v>
      </c>
      <c r="L6245">
        <v>98.97</v>
      </c>
      <c r="M6245">
        <v>8.1600000000000006E-2</v>
      </c>
      <c r="O6245" s="12">
        <f>VLOOKUP(C6245,[3]May!$C:$Z,24,FALSE)</f>
        <v>2019</v>
      </c>
    </row>
    <row r="6246" spans="1:15" x14ac:dyDescent="0.25">
      <c r="A6246" t="s">
        <v>1245</v>
      </c>
      <c r="C6246" t="s">
        <v>1276</v>
      </c>
      <c r="E6246">
        <v>2</v>
      </c>
      <c r="F6246" t="s">
        <v>1247</v>
      </c>
      <c r="J6246" t="s">
        <v>23</v>
      </c>
      <c r="K6246">
        <v>12</v>
      </c>
      <c r="L6246">
        <v>61.32</v>
      </c>
      <c r="M6246">
        <v>4.8000000000000001E-2</v>
      </c>
      <c r="O6246" s="12">
        <f>VLOOKUP(C6246,[3]May!$C:$Z,24,FALSE)</f>
        <v>2019</v>
      </c>
    </row>
    <row r="6247" spans="1:15" x14ac:dyDescent="0.25">
      <c r="A6247" t="s">
        <v>1245</v>
      </c>
      <c r="C6247" t="s">
        <v>1276</v>
      </c>
      <c r="E6247">
        <v>2</v>
      </c>
      <c r="F6247" t="s">
        <v>1247</v>
      </c>
      <c r="J6247" t="s">
        <v>23</v>
      </c>
      <c r="K6247">
        <v>1</v>
      </c>
      <c r="L6247">
        <v>65.13</v>
      </c>
      <c r="M6247">
        <v>5.0999999999999997E-2</v>
      </c>
      <c r="O6247" s="12">
        <f>VLOOKUP(C6247,[3]May!$C:$Z,24,FALSE)</f>
        <v>2019</v>
      </c>
    </row>
    <row r="6248" spans="1:15" x14ac:dyDescent="0.25">
      <c r="A6248" t="s">
        <v>1245</v>
      </c>
      <c r="C6248" t="s">
        <v>1276</v>
      </c>
      <c r="E6248">
        <v>2</v>
      </c>
      <c r="F6248" t="s">
        <v>1247</v>
      </c>
      <c r="J6248" t="s">
        <v>23</v>
      </c>
      <c r="K6248">
        <v>8</v>
      </c>
      <c r="L6248">
        <v>40.880000000000003</v>
      </c>
      <c r="M6248">
        <v>3.2000000000000001E-2</v>
      </c>
      <c r="O6248" s="12">
        <f>VLOOKUP(C6248,[3]May!$C:$Z,24,FALSE)</f>
        <v>2019</v>
      </c>
    </row>
    <row r="6249" spans="1:15" x14ac:dyDescent="0.25">
      <c r="A6249" t="s">
        <v>1245</v>
      </c>
      <c r="C6249" t="s">
        <v>1276</v>
      </c>
      <c r="E6249">
        <v>6</v>
      </c>
      <c r="F6249" t="s">
        <v>1250</v>
      </c>
      <c r="J6249" t="s">
        <v>23</v>
      </c>
      <c r="K6249">
        <v>2</v>
      </c>
      <c r="L6249">
        <v>21.7</v>
      </c>
      <c r="M6249">
        <v>1.7000000000000001E-2</v>
      </c>
      <c r="O6249" s="12">
        <f>VLOOKUP(C6249,[3]May!$C:$Z,24,FALSE)</f>
        <v>2019</v>
      </c>
    </row>
    <row r="6250" spans="1:15" x14ac:dyDescent="0.25">
      <c r="A6250" t="s">
        <v>1245</v>
      </c>
      <c r="C6250" t="s">
        <v>1276</v>
      </c>
      <c r="E6250">
        <v>2</v>
      </c>
      <c r="F6250" t="s">
        <v>1247</v>
      </c>
      <c r="J6250" t="s">
        <v>23</v>
      </c>
      <c r="K6250">
        <v>8</v>
      </c>
      <c r="L6250">
        <v>40.880000000000003</v>
      </c>
      <c r="M6250">
        <v>3.2000000000000001E-2</v>
      </c>
      <c r="O6250" s="12">
        <f>VLOOKUP(C6250,[3]May!$C:$Z,24,FALSE)</f>
        <v>2019</v>
      </c>
    </row>
    <row r="6251" spans="1:15" x14ac:dyDescent="0.25">
      <c r="A6251" t="s">
        <v>1245</v>
      </c>
      <c r="C6251" t="s">
        <v>1276</v>
      </c>
      <c r="E6251">
        <v>8</v>
      </c>
      <c r="F6251" t="s">
        <v>1251</v>
      </c>
      <c r="J6251" t="s">
        <v>23</v>
      </c>
      <c r="K6251">
        <v>4</v>
      </c>
      <c r="L6251">
        <v>220.24</v>
      </c>
      <c r="M6251">
        <v>0.1288</v>
      </c>
      <c r="O6251" s="12">
        <f>VLOOKUP(C6251,[3]May!$C:$Z,24,FALSE)</f>
        <v>2019</v>
      </c>
    </row>
    <row r="6252" spans="1:15" x14ac:dyDescent="0.25">
      <c r="A6252" t="s">
        <v>1245</v>
      </c>
      <c r="C6252" t="s">
        <v>1276</v>
      </c>
      <c r="E6252">
        <v>2</v>
      </c>
      <c r="F6252" t="s">
        <v>1247</v>
      </c>
      <c r="J6252" t="s">
        <v>23</v>
      </c>
      <c r="K6252">
        <v>8</v>
      </c>
      <c r="L6252">
        <v>40.880000000000003</v>
      </c>
      <c r="M6252">
        <v>3.2000000000000001E-2</v>
      </c>
      <c r="O6252" s="12">
        <f>VLOOKUP(C6252,[3]May!$C:$Z,24,FALSE)</f>
        <v>2019</v>
      </c>
    </row>
    <row r="6253" spans="1:15" x14ac:dyDescent="0.25">
      <c r="A6253" t="s">
        <v>1245</v>
      </c>
      <c r="C6253" t="s">
        <v>1276</v>
      </c>
      <c r="E6253">
        <v>2</v>
      </c>
      <c r="F6253" t="s">
        <v>1247</v>
      </c>
      <c r="J6253" t="s">
        <v>23</v>
      </c>
      <c r="K6253">
        <v>7</v>
      </c>
      <c r="L6253">
        <v>35.770000000000003</v>
      </c>
      <c r="M6253">
        <v>2.8000000000000001E-2</v>
      </c>
      <c r="O6253" s="12">
        <f>VLOOKUP(C6253,[3]May!$C:$Z,24,FALSE)</f>
        <v>2019</v>
      </c>
    </row>
    <row r="6254" spans="1:15" x14ac:dyDescent="0.25">
      <c r="A6254" t="s">
        <v>1245</v>
      </c>
      <c r="C6254" t="s">
        <v>1276</v>
      </c>
      <c r="E6254">
        <v>2</v>
      </c>
      <c r="F6254" t="s">
        <v>1247</v>
      </c>
      <c r="J6254" t="s">
        <v>23</v>
      </c>
      <c r="K6254">
        <v>1</v>
      </c>
      <c r="L6254">
        <v>65.13</v>
      </c>
      <c r="M6254">
        <v>5.0999999999999997E-2</v>
      </c>
      <c r="O6254" s="12">
        <f>VLOOKUP(C6254,[3]May!$C:$Z,24,FALSE)</f>
        <v>2019</v>
      </c>
    </row>
    <row r="6255" spans="1:15" x14ac:dyDescent="0.25">
      <c r="A6255" t="s">
        <v>1245</v>
      </c>
      <c r="C6255" t="s">
        <v>1276</v>
      </c>
      <c r="E6255">
        <v>4</v>
      </c>
      <c r="F6255" t="s">
        <v>1249</v>
      </c>
      <c r="J6255" t="s">
        <v>23</v>
      </c>
      <c r="K6255">
        <v>3</v>
      </c>
      <c r="L6255">
        <v>205.2</v>
      </c>
      <c r="M6255">
        <v>0.1182</v>
      </c>
      <c r="O6255" s="12">
        <f>VLOOKUP(C6255,[3]May!$C:$Z,24,FALSE)</f>
        <v>2019</v>
      </c>
    </row>
    <row r="6256" spans="1:15" x14ac:dyDescent="0.25">
      <c r="A6256" t="s">
        <v>1245</v>
      </c>
      <c r="C6256" t="s">
        <v>1276</v>
      </c>
      <c r="E6256">
        <v>2</v>
      </c>
      <c r="F6256" t="s">
        <v>1247</v>
      </c>
      <c r="J6256" t="s">
        <v>23</v>
      </c>
      <c r="K6256">
        <v>8</v>
      </c>
      <c r="L6256">
        <v>40.880000000000003</v>
      </c>
      <c r="M6256">
        <v>3.2000000000000001E-2</v>
      </c>
      <c r="O6256" s="12">
        <f>VLOOKUP(C6256,[3]May!$C:$Z,24,FALSE)</f>
        <v>2019</v>
      </c>
    </row>
    <row r="6257" spans="1:15" x14ac:dyDescent="0.25">
      <c r="A6257" t="s">
        <v>1245</v>
      </c>
      <c r="C6257" t="s">
        <v>1276</v>
      </c>
      <c r="E6257">
        <v>2</v>
      </c>
      <c r="F6257" t="s">
        <v>1247</v>
      </c>
      <c r="J6257" t="s">
        <v>23</v>
      </c>
      <c r="K6257">
        <v>5</v>
      </c>
      <c r="L6257">
        <v>25.55</v>
      </c>
      <c r="M6257">
        <v>0.02</v>
      </c>
      <c r="O6257" s="12">
        <f>VLOOKUP(C6257,[3]May!$C:$Z,24,FALSE)</f>
        <v>2019</v>
      </c>
    </row>
    <row r="6258" spans="1:15" x14ac:dyDescent="0.25">
      <c r="A6258" t="s">
        <v>1245</v>
      </c>
      <c r="C6258" t="s">
        <v>1276</v>
      </c>
      <c r="E6258">
        <v>2</v>
      </c>
      <c r="F6258" t="s">
        <v>1247</v>
      </c>
      <c r="J6258" t="s">
        <v>23</v>
      </c>
      <c r="K6258">
        <v>3</v>
      </c>
      <c r="L6258">
        <v>195.39</v>
      </c>
      <c r="M6258">
        <v>0.153</v>
      </c>
      <c r="O6258" s="12">
        <f>VLOOKUP(C6258,[3]May!$C:$Z,24,FALSE)</f>
        <v>2019</v>
      </c>
    </row>
    <row r="6259" spans="1:15" x14ac:dyDescent="0.25">
      <c r="A6259" t="s">
        <v>1245</v>
      </c>
      <c r="C6259" t="s">
        <v>1276</v>
      </c>
      <c r="E6259">
        <v>2</v>
      </c>
      <c r="F6259" t="s">
        <v>1247</v>
      </c>
      <c r="J6259" t="s">
        <v>23</v>
      </c>
      <c r="K6259">
        <v>13</v>
      </c>
      <c r="L6259">
        <v>66.430000000000007</v>
      </c>
      <c r="M6259">
        <v>5.1999999999999998E-2</v>
      </c>
      <c r="O6259" s="12">
        <f>VLOOKUP(C6259,[3]May!$C:$Z,24,FALSE)</f>
        <v>2019</v>
      </c>
    </row>
    <row r="6260" spans="1:15" x14ac:dyDescent="0.25">
      <c r="A6260" t="s">
        <v>1245</v>
      </c>
      <c r="C6260" t="s">
        <v>1276</v>
      </c>
      <c r="E6260">
        <v>2</v>
      </c>
      <c r="F6260" t="s">
        <v>1247</v>
      </c>
      <c r="J6260" t="s">
        <v>23</v>
      </c>
      <c r="K6260">
        <v>9</v>
      </c>
      <c r="L6260">
        <v>45.99</v>
      </c>
      <c r="M6260">
        <v>3.5999999999999997E-2</v>
      </c>
      <c r="O6260" s="12">
        <f>VLOOKUP(C6260,[3]May!$C:$Z,24,FALSE)</f>
        <v>2019</v>
      </c>
    </row>
    <row r="6261" spans="1:15" x14ac:dyDescent="0.25">
      <c r="A6261" t="s">
        <v>1245</v>
      </c>
      <c r="C6261" t="s">
        <v>1276</v>
      </c>
      <c r="E6261">
        <v>2</v>
      </c>
      <c r="F6261" t="s">
        <v>1247</v>
      </c>
      <c r="J6261" t="s">
        <v>23</v>
      </c>
      <c r="K6261">
        <v>4</v>
      </c>
      <c r="L6261">
        <v>20.440000000000001</v>
      </c>
      <c r="M6261">
        <v>1.6E-2</v>
      </c>
      <c r="O6261" s="12">
        <f>VLOOKUP(C6261,[3]May!$C:$Z,24,FALSE)</f>
        <v>2019</v>
      </c>
    </row>
    <row r="6262" spans="1:15" x14ac:dyDescent="0.25">
      <c r="A6262" t="s">
        <v>1245</v>
      </c>
      <c r="C6262" t="s">
        <v>1276</v>
      </c>
      <c r="E6262">
        <v>2</v>
      </c>
      <c r="F6262" t="s">
        <v>1247</v>
      </c>
      <c r="J6262" t="s">
        <v>23</v>
      </c>
      <c r="K6262">
        <v>8</v>
      </c>
      <c r="L6262">
        <v>40.880000000000003</v>
      </c>
      <c r="M6262">
        <v>3.2000000000000001E-2</v>
      </c>
      <c r="O6262" s="12">
        <f>VLOOKUP(C6262,[3]May!$C:$Z,24,FALSE)</f>
        <v>2019</v>
      </c>
    </row>
    <row r="6263" spans="1:15" x14ac:dyDescent="0.25">
      <c r="A6263" t="s">
        <v>1245</v>
      </c>
      <c r="C6263" t="s">
        <v>1276</v>
      </c>
      <c r="E6263">
        <v>12</v>
      </c>
      <c r="F6263" t="s">
        <v>1253</v>
      </c>
      <c r="J6263" t="s">
        <v>23</v>
      </c>
      <c r="K6263">
        <v>1</v>
      </c>
      <c r="L6263">
        <v>61.2</v>
      </c>
      <c r="M6263">
        <v>8.3370000000000007E-3</v>
      </c>
      <c r="O6263" s="12">
        <f>VLOOKUP(C6263,[3]May!$C:$Z,24,FALSE)</f>
        <v>2019</v>
      </c>
    </row>
    <row r="6264" spans="1:15" x14ac:dyDescent="0.25">
      <c r="A6264" t="s">
        <v>1245</v>
      </c>
      <c r="C6264" t="s">
        <v>1276</v>
      </c>
      <c r="E6264">
        <v>2</v>
      </c>
      <c r="F6264" t="s">
        <v>1247</v>
      </c>
      <c r="J6264" t="s">
        <v>23</v>
      </c>
      <c r="K6264">
        <v>13</v>
      </c>
      <c r="L6264">
        <v>66.430000000000007</v>
      </c>
      <c r="M6264">
        <v>5.1999999999999998E-2</v>
      </c>
      <c r="O6264" s="12">
        <f>VLOOKUP(C6264,[3]May!$C:$Z,24,FALSE)</f>
        <v>2019</v>
      </c>
    </row>
    <row r="6265" spans="1:15" x14ac:dyDescent="0.25">
      <c r="A6265" t="s">
        <v>1245</v>
      </c>
      <c r="C6265" t="s">
        <v>1276</v>
      </c>
      <c r="E6265">
        <v>2</v>
      </c>
      <c r="F6265" t="s">
        <v>1247</v>
      </c>
      <c r="J6265" t="s">
        <v>23</v>
      </c>
      <c r="K6265">
        <v>13</v>
      </c>
      <c r="L6265">
        <v>66.430000000000007</v>
      </c>
      <c r="M6265">
        <v>5.1999999999999998E-2</v>
      </c>
      <c r="O6265" s="12">
        <f>VLOOKUP(C6265,[3]May!$C:$Z,24,FALSE)</f>
        <v>2019</v>
      </c>
    </row>
    <row r="6266" spans="1:15" x14ac:dyDescent="0.25">
      <c r="A6266" t="s">
        <v>1245</v>
      </c>
      <c r="C6266" t="s">
        <v>1276</v>
      </c>
      <c r="E6266">
        <v>2</v>
      </c>
      <c r="F6266" t="s">
        <v>1247</v>
      </c>
      <c r="J6266" t="s">
        <v>23</v>
      </c>
      <c r="K6266">
        <v>1</v>
      </c>
      <c r="L6266">
        <v>65.13</v>
      </c>
      <c r="M6266">
        <v>5.0999999999999997E-2</v>
      </c>
      <c r="O6266" s="12">
        <f>VLOOKUP(C6266,[3]May!$C:$Z,24,FALSE)</f>
        <v>2019</v>
      </c>
    </row>
    <row r="6267" spans="1:15" x14ac:dyDescent="0.25">
      <c r="A6267" t="s">
        <v>1245</v>
      </c>
      <c r="C6267" t="s">
        <v>1276</v>
      </c>
      <c r="E6267">
        <v>2</v>
      </c>
      <c r="F6267" t="s">
        <v>1247</v>
      </c>
      <c r="J6267" t="s">
        <v>23</v>
      </c>
      <c r="K6267">
        <v>6</v>
      </c>
      <c r="L6267">
        <v>30.66</v>
      </c>
      <c r="M6267">
        <v>2.4E-2</v>
      </c>
      <c r="O6267" s="12">
        <f>VLOOKUP(C6267,[3]May!$C:$Z,24,FALSE)</f>
        <v>2019</v>
      </c>
    </row>
    <row r="6268" spans="1:15" x14ac:dyDescent="0.25">
      <c r="A6268" t="s">
        <v>1245</v>
      </c>
      <c r="C6268" t="s">
        <v>1276</v>
      </c>
      <c r="E6268">
        <v>1</v>
      </c>
      <c r="F6268" t="s">
        <v>1252</v>
      </c>
      <c r="J6268" t="s">
        <v>23</v>
      </c>
      <c r="K6268">
        <v>2</v>
      </c>
      <c r="L6268">
        <v>65.98</v>
      </c>
      <c r="M6268">
        <v>5.4399999999999997E-2</v>
      </c>
      <c r="O6268" s="12">
        <f>VLOOKUP(C6268,[3]May!$C:$Z,24,FALSE)</f>
        <v>2019</v>
      </c>
    </row>
    <row r="6269" spans="1:15" x14ac:dyDescent="0.25">
      <c r="A6269" t="s">
        <v>1245</v>
      </c>
      <c r="C6269" t="s">
        <v>1276</v>
      </c>
      <c r="E6269">
        <v>2</v>
      </c>
      <c r="F6269" t="s">
        <v>1247</v>
      </c>
      <c r="J6269" t="s">
        <v>23</v>
      </c>
      <c r="K6269">
        <v>15</v>
      </c>
      <c r="L6269">
        <v>76.650000000000006</v>
      </c>
      <c r="M6269">
        <v>0.06</v>
      </c>
      <c r="O6269" s="12">
        <f>VLOOKUP(C6269,[3]May!$C:$Z,24,FALSE)</f>
        <v>2019</v>
      </c>
    </row>
    <row r="6270" spans="1:15" x14ac:dyDescent="0.25">
      <c r="A6270" t="s">
        <v>1245</v>
      </c>
      <c r="C6270" t="s">
        <v>1276</v>
      </c>
      <c r="E6270">
        <v>2</v>
      </c>
      <c r="F6270" t="s">
        <v>1247</v>
      </c>
      <c r="J6270" t="s">
        <v>23</v>
      </c>
      <c r="K6270">
        <v>15</v>
      </c>
      <c r="L6270">
        <v>76.650000000000006</v>
      </c>
      <c r="M6270">
        <v>0.06</v>
      </c>
      <c r="O6270" s="12">
        <f>VLOOKUP(C6270,[3]May!$C:$Z,24,FALSE)</f>
        <v>2019</v>
      </c>
    </row>
    <row r="6271" spans="1:15" x14ac:dyDescent="0.25">
      <c r="A6271" t="s">
        <v>1245</v>
      </c>
      <c r="C6271" t="s">
        <v>1276</v>
      </c>
      <c r="E6271">
        <v>2</v>
      </c>
      <c r="F6271" t="s">
        <v>1247</v>
      </c>
      <c r="J6271" t="s">
        <v>23</v>
      </c>
      <c r="K6271">
        <v>11</v>
      </c>
      <c r="L6271">
        <v>716.43</v>
      </c>
      <c r="M6271">
        <v>0.56100000000000005</v>
      </c>
      <c r="O6271" s="12">
        <f>VLOOKUP(C6271,[3]May!$C:$Z,24,FALSE)</f>
        <v>2019</v>
      </c>
    </row>
    <row r="6272" spans="1:15" x14ac:dyDescent="0.25">
      <c r="A6272" t="s">
        <v>1245</v>
      </c>
      <c r="C6272" t="s">
        <v>1276</v>
      </c>
      <c r="E6272">
        <v>2</v>
      </c>
      <c r="F6272" t="s">
        <v>1247</v>
      </c>
      <c r="J6272" t="s">
        <v>23</v>
      </c>
      <c r="K6272">
        <v>3</v>
      </c>
      <c r="L6272">
        <v>15.33</v>
      </c>
      <c r="M6272">
        <v>1.2E-2</v>
      </c>
      <c r="O6272" s="12">
        <f>VLOOKUP(C6272,[3]May!$C:$Z,24,FALSE)</f>
        <v>2019</v>
      </c>
    </row>
    <row r="6273" spans="1:15" x14ac:dyDescent="0.25">
      <c r="A6273" t="s">
        <v>1245</v>
      </c>
      <c r="C6273" t="s">
        <v>1276</v>
      </c>
      <c r="E6273">
        <v>2</v>
      </c>
      <c r="F6273" t="s">
        <v>1247</v>
      </c>
      <c r="J6273" t="s">
        <v>23</v>
      </c>
      <c r="K6273">
        <v>4</v>
      </c>
      <c r="L6273">
        <v>260.52</v>
      </c>
      <c r="M6273">
        <v>0.20399999999999999</v>
      </c>
      <c r="O6273" s="12">
        <f>VLOOKUP(C6273,[3]May!$C:$Z,24,FALSE)</f>
        <v>2019</v>
      </c>
    </row>
    <row r="6274" spans="1:15" x14ac:dyDescent="0.25">
      <c r="A6274" t="s">
        <v>1245</v>
      </c>
      <c r="C6274" t="s">
        <v>1276</v>
      </c>
      <c r="E6274">
        <v>2</v>
      </c>
      <c r="F6274" t="s">
        <v>1247</v>
      </c>
      <c r="J6274" t="s">
        <v>23</v>
      </c>
      <c r="K6274">
        <v>10</v>
      </c>
      <c r="L6274">
        <v>651.29999999999995</v>
      </c>
      <c r="M6274">
        <v>0.51</v>
      </c>
      <c r="O6274" s="12">
        <f>VLOOKUP(C6274,[3]May!$C:$Z,24,FALSE)</f>
        <v>2019</v>
      </c>
    </row>
    <row r="6275" spans="1:15" x14ac:dyDescent="0.25">
      <c r="A6275" t="s">
        <v>1245</v>
      </c>
      <c r="C6275" t="s">
        <v>1276</v>
      </c>
      <c r="E6275">
        <v>7</v>
      </c>
      <c r="F6275" t="s">
        <v>1255</v>
      </c>
      <c r="J6275" t="s">
        <v>23</v>
      </c>
      <c r="K6275">
        <v>4</v>
      </c>
      <c r="L6275">
        <v>225.04</v>
      </c>
      <c r="M6275">
        <v>0.13159999999999999</v>
      </c>
      <c r="O6275" s="12">
        <f>VLOOKUP(C6275,[3]May!$C:$Z,24,FALSE)</f>
        <v>2019</v>
      </c>
    </row>
    <row r="6276" spans="1:15" x14ac:dyDescent="0.25">
      <c r="A6276" t="s">
        <v>1245</v>
      </c>
      <c r="C6276" t="s">
        <v>1276</v>
      </c>
      <c r="E6276">
        <v>2</v>
      </c>
      <c r="F6276" t="s">
        <v>1247</v>
      </c>
      <c r="J6276" t="s">
        <v>23</v>
      </c>
      <c r="K6276">
        <v>3</v>
      </c>
      <c r="L6276">
        <v>15.33</v>
      </c>
      <c r="M6276">
        <v>1.2E-2</v>
      </c>
      <c r="O6276" s="12">
        <f>VLOOKUP(C6276,[3]May!$C:$Z,24,FALSE)</f>
        <v>2019</v>
      </c>
    </row>
    <row r="6277" spans="1:15" x14ac:dyDescent="0.25">
      <c r="A6277" t="s">
        <v>1245</v>
      </c>
      <c r="C6277" t="s">
        <v>1276</v>
      </c>
      <c r="E6277">
        <v>2</v>
      </c>
      <c r="F6277" t="s">
        <v>1247</v>
      </c>
      <c r="J6277" t="s">
        <v>23</v>
      </c>
      <c r="K6277">
        <v>5</v>
      </c>
      <c r="L6277">
        <v>325.64999999999998</v>
      </c>
      <c r="M6277">
        <v>0.255</v>
      </c>
      <c r="O6277" s="12">
        <f>VLOOKUP(C6277,[3]May!$C:$Z,24,FALSE)</f>
        <v>2019</v>
      </c>
    </row>
    <row r="6278" spans="1:15" x14ac:dyDescent="0.25">
      <c r="A6278" t="s">
        <v>1245</v>
      </c>
      <c r="C6278" t="s">
        <v>1276</v>
      </c>
      <c r="E6278">
        <v>2</v>
      </c>
      <c r="F6278" t="s">
        <v>1247</v>
      </c>
      <c r="J6278" t="s">
        <v>23</v>
      </c>
      <c r="K6278">
        <v>6</v>
      </c>
      <c r="L6278">
        <v>390.78</v>
      </c>
      <c r="M6278">
        <v>0.30599999999999999</v>
      </c>
      <c r="O6278" s="12">
        <f>VLOOKUP(C6278,[3]May!$C:$Z,24,FALSE)</f>
        <v>2019</v>
      </c>
    </row>
    <row r="6279" spans="1:15" x14ac:dyDescent="0.25">
      <c r="A6279" t="s">
        <v>1245</v>
      </c>
      <c r="C6279" t="s">
        <v>1276</v>
      </c>
      <c r="E6279">
        <v>2</v>
      </c>
      <c r="F6279" t="s">
        <v>1247</v>
      </c>
      <c r="J6279" t="s">
        <v>23</v>
      </c>
      <c r="K6279">
        <v>2</v>
      </c>
      <c r="L6279">
        <v>10.220000000000001</v>
      </c>
      <c r="M6279">
        <v>8.0000000000000002E-3</v>
      </c>
      <c r="O6279" s="12">
        <f>VLOOKUP(C6279,[3]May!$C:$Z,24,FALSE)</f>
        <v>2019</v>
      </c>
    </row>
    <row r="6280" spans="1:15" x14ac:dyDescent="0.25">
      <c r="A6280" t="s">
        <v>1245</v>
      </c>
      <c r="C6280" t="s">
        <v>1276</v>
      </c>
      <c r="E6280">
        <v>12</v>
      </c>
      <c r="F6280" t="s">
        <v>1253</v>
      </c>
      <c r="J6280" t="s">
        <v>23</v>
      </c>
      <c r="K6280">
        <v>1</v>
      </c>
      <c r="L6280">
        <v>61.2</v>
      </c>
      <c r="M6280">
        <v>8.3370000000000007E-3</v>
      </c>
      <c r="O6280" s="12">
        <f>VLOOKUP(C6280,[3]May!$C:$Z,24,FALSE)</f>
        <v>2019</v>
      </c>
    </row>
    <row r="6281" spans="1:15" x14ac:dyDescent="0.25">
      <c r="A6281" t="s">
        <v>1245</v>
      </c>
      <c r="C6281" t="s">
        <v>1276</v>
      </c>
      <c r="E6281">
        <v>2</v>
      </c>
      <c r="F6281" t="s">
        <v>1247</v>
      </c>
      <c r="J6281" t="s">
        <v>23</v>
      </c>
      <c r="K6281">
        <v>4</v>
      </c>
      <c r="L6281">
        <v>20.440000000000001</v>
      </c>
      <c r="M6281">
        <v>1.6E-2</v>
      </c>
      <c r="O6281" s="12">
        <f>VLOOKUP(C6281,[3]May!$C:$Z,24,FALSE)</f>
        <v>2019</v>
      </c>
    </row>
    <row r="6282" spans="1:15" x14ac:dyDescent="0.25">
      <c r="A6282" t="s">
        <v>1245</v>
      </c>
      <c r="C6282" t="s">
        <v>1276</v>
      </c>
      <c r="E6282">
        <v>4</v>
      </c>
      <c r="F6282" t="s">
        <v>1249</v>
      </c>
      <c r="J6282" t="s">
        <v>23</v>
      </c>
      <c r="K6282">
        <v>2</v>
      </c>
      <c r="L6282">
        <v>136.80000000000001</v>
      </c>
      <c r="M6282">
        <v>7.8799999999999995E-2</v>
      </c>
      <c r="O6282" s="12">
        <f>VLOOKUP(C6282,[3]May!$C:$Z,24,FALSE)</f>
        <v>2019</v>
      </c>
    </row>
    <row r="6283" spans="1:15" x14ac:dyDescent="0.25">
      <c r="A6283" t="s">
        <v>1245</v>
      </c>
      <c r="C6283" t="s">
        <v>1276</v>
      </c>
      <c r="E6283">
        <v>1</v>
      </c>
      <c r="F6283" t="s">
        <v>1252</v>
      </c>
      <c r="J6283" t="s">
        <v>23</v>
      </c>
      <c r="K6283">
        <v>3</v>
      </c>
      <c r="L6283">
        <v>98.97</v>
      </c>
      <c r="M6283">
        <v>8.1600000000000006E-2</v>
      </c>
      <c r="O6283" s="12">
        <f>VLOOKUP(C6283,[3]May!$C:$Z,24,FALSE)</f>
        <v>2019</v>
      </c>
    </row>
    <row r="6284" spans="1:15" x14ac:dyDescent="0.25">
      <c r="A6284" t="s">
        <v>1245</v>
      </c>
      <c r="C6284" t="s">
        <v>1276</v>
      </c>
      <c r="E6284">
        <v>2</v>
      </c>
      <c r="F6284" t="s">
        <v>1247</v>
      </c>
      <c r="J6284" t="s">
        <v>23</v>
      </c>
      <c r="K6284">
        <v>4</v>
      </c>
      <c r="L6284">
        <v>20.440000000000001</v>
      </c>
      <c r="M6284">
        <v>1.6E-2</v>
      </c>
      <c r="O6284" s="12">
        <f>VLOOKUP(C6284,[3]May!$C:$Z,24,FALSE)</f>
        <v>2019</v>
      </c>
    </row>
    <row r="6285" spans="1:15" x14ac:dyDescent="0.25">
      <c r="A6285" t="s">
        <v>1245</v>
      </c>
      <c r="C6285" t="s">
        <v>1276</v>
      </c>
      <c r="E6285">
        <v>2</v>
      </c>
      <c r="F6285" t="s">
        <v>1247</v>
      </c>
      <c r="J6285" t="s">
        <v>23</v>
      </c>
      <c r="K6285">
        <v>7</v>
      </c>
      <c r="L6285">
        <v>35.770000000000003</v>
      </c>
      <c r="M6285">
        <v>2.8000000000000001E-2</v>
      </c>
      <c r="O6285" s="12">
        <f>VLOOKUP(C6285,[3]May!$C:$Z,24,FALSE)</f>
        <v>2019</v>
      </c>
    </row>
    <row r="6286" spans="1:15" x14ac:dyDescent="0.25">
      <c r="A6286" t="s">
        <v>1245</v>
      </c>
      <c r="C6286" t="s">
        <v>1276</v>
      </c>
      <c r="E6286">
        <v>2</v>
      </c>
      <c r="F6286" t="s">
        <v>1247</v>
      </c>
      <c r="J6286" t="s">
        <v>23</v>
      </c>
      <c r="K6286">
        <v>4</v>
      </c>
      <c r="L6286">
        <v>20.440000000000001</v>
      </c>
      <c r="M6286">
        <v>1.6E-2</v>
      </c>
      <c r="O6286" s="12">
        <f>VLOOKUP(C6286,[3]May!$C:$Z,24,FALSE)</f>
        <v>2019</v>
      </c>
    </row>
    <row r="6287" spans="1:15" x14ac:dyDescent="0.25">
      <c r="A6287" t="s">
        <v>1245</v>
      </c>
      <c r="C6287" t="s">
        <v>1278</v>
      </c>
      <c r="E6287">
        <v>2</v>
      </c>
      <c r="F6287" t="s">
        <v>1247</v>
      </c>
      <c r="J6287" t="s">
        <v>23</v>
      </c>
      <c r="K6287">
        <v>15</v>
      </c>
      <c r="L6287">
        <v>76.650000000000006</v>
      </c>
      <c r="M6287">
        <v>0.06</v>
      </c>
      <c r="O6287" s="12">
        <f>VLOOKUP(C6287,[3]May!$C:$Z,24,FALSE)</f>
        <v>2019</v>
      </c>
    </row>
    <row r="6288" spans="1:15" x14ac:dyDescent="0.25">
      <c r="A6288" t="s">
        <v>1245</v>
      </c>
      <c r="C6288" t="s">
        <v>1278</v>
      </c>
      <c r="E6288">
        <v>2</v>
      </c>
      <c r="F6288" t="s">
        <v>1247</v>
      </c>
      <c r="J6288" t="s">
        <v>23</v>
      </c>
      <c r="K6288">
        <v>2</v>
      </c>
      <c r="L6288">
        <v>10.220000000000001</v>
      </c>
      <c r="M6288">
        <v>8.0000000000000002E-3</v>
      </c>
      <c r="O6288" s="12">
        <f>VLOOKUP(C6288,[3]May!$C:$Z,24,FALSE)</f>
        <v>2019</v>
      </c>
    </row>
    <row r="6289" spans="1:15" x14ac:dyDescent="0.25">
      <c r="A6289" t="s">
        <v>1245</v>
      </c>
      <c r="C6289" t="s">
        <v>1278</v>
      </c>
      <c r="E6289">
        <v>2</v>
      </c>
      <c r="F6289" t="s">
        <v>1247</v>
      </c>
      <c r="J6289" t="s">
        <v>23</v>
      </c>
      <c r="K6289">
        <v>16</v>
      </c>
      <c r="L6289">
        <v>1042.08</v>
      </c>
      <c r="M6289">
        <v>0.81599999999999995</v>
      </c>
      <c r="O6289" s="12">
        <f>VLOOKUP(C6289,[3]May!$C:$Z,24,FALSE)</f>
        <v>2019</v>
      </c>
    </row>
    <row r="6290" spans="1:15" x14ac:dyDescent="0.25">
      <c r="A6290" t="s">
        <v>1245</v>
      </c>
      <c r="C6290" t="s">
        <v>1278</v>
      </c>
      <c r="E6290">
        <v>2</v>
      </c>
      <c r="F6290" t="s">
        <v>1247</v>
      </c>
      <c r="J6290" t="s">
        <v>23</v>
      </c>
      <c r="K6290">
        <v>12</v>
      </c>
      <c r="L6290">
        <v>61.32</v>
      </c>
      <c r="M6290">
        <v>4.8000000000000001E-2</v>
      </c>
      <c r="O6290" s="12">
        <f>VLOOKUP(C6290,[3]May!$C:$Z,24,FALSE)</f>
        <v>2019</v>
      </c>
    </row>
    <row r="6291" spans="1:15" x14ac:dyDescent="0.25">
      <c r="A6291" t="s">
        <v>1245</v>
      </c>
      <c r="C6291" t="s">
        <v>1278</v>
      </c>
      <c r="E6291">
        <v>2</v>
      </c>
      <c r="F6291" t="s">
        <v>1247</v>
      </c>
      <c r="J6291" t="s">
        <v>23</v>
      </c>
      <c r="K6291">
        <v>1</v>
      </c>
      <c r="L6291">
        <v>65.13</v>
      </c>
      <c r="M6291">
        <v>5.0999999999999997E-2</v>
      </c>
      <c r="O6291" s="12">
        <f>VLOOKUP(C6291,[3]May!$C:$Z,24,FALSE)</f>
        <v>2019</v>
      </c>
    </row>
    <row r="6292" spans="1:15" x14ac:dyDescent="0.25">
      <c r="A6292" t="s">
        <v>1245</v>
      </c>
      <c r="C6292" t="s">
        <v>1278</v>
      </c>
      <c r="E6292">
        <v>2</v>
      </c>
      <c r="F6292" t="s">
        <v>1247</v>
      </c>
      <c r="J6292" t="s">
        <v>23</v>
      </c>
      <c r="K6292">
        <v>13</v>
      </c>
      <c r="L6292">
        <v>846.69</v>
      </c>
      <c r="M6292">
        <v>0.66300000000000003</v>
      </c>
      <c r="O6292" s="12">
        <f>VLOOKUP(C6292,[3]May!$C:$Z,24,FALSE)</f>
        <v>2019</v>
      </c>
    </row>
    <row r="6293" spans="1:15" x14ac:dyDescent="0.25">
      <c r="A6293" t="s">
        <v>1245</v>
      </c>
      <c r="C6293" t="s">
        <v>1278</v>
      </c>
      <c r="E6293">
        <v>2</v>
      </c>
      <c r="F6293" t="s">
        <v>1247</v>
      </c>
      <c r="J6293" t="s">
        <v>23</v>
      </c>
      <c r="K6293">
        <v>4</v>
      </c>
      <c r="L6293">
        <v>260.52</v>
      </c>
      <c r="M6293">
        <v>0.20399999999999999</v>
      </c>
      <c r="O6293" s="12">
        <f>VLOOKUP(C6293,[3]May!$C:$Z,24,FALSE)</f>
        <v>2019</v>
      </c>
    </row>
    <row r="6294" spans="1:15" x14ac:dyDescent="0.25">
      <c r="A6294" t="s">
        <v>1245</v>
      </c>
      <c r="C6294" t="s">
        <v>1278</v>
      </c>
      <c r="E6294">
        <v>2</v>
      </c>
      <c r="F6294" t="s">
        <v>1247</v>
      </c>
      <c r="J6294" t="s">
        <v>23</v>
      </c>
      <c r="K6294">
        <v>8</v>
      </c>
      <c r="L6294">
        <v>40.880000000000003</v>
      </c>
      <c r="M6294">
        <v>3.2000000000000001E-2</v>
      </c>
      <c r="O6294" s="12">
        <f>VLOOKUP(C6294,[3]May!$C:$Z,24,FALSE)</f>
        <v>2019</v>
      </c>
    </row>
    <row r="6295" spans="1:15" x14ac:dyDescent="0.25">
      <c r="A6295" t="s">
        <v>1245</v>
      </c>
      <c r="C6295" t="s">
        <v>1278</v>
      </c>
      <c r="E6295">
        <v>2</v>
      </c>
      <c r="F6295" t="s">
        <v>1247</v>
      </c>
      <c r="J6295" t="s">
        <v>23</v>
      </c>
      <c r="K6295">
        <v>18</v>
      </c>
      <c r="L6295">
        <v>91.98</v>
      </c>
      <c r="M6295">
        <v>7.1999999999999995E-2</v>
      </c>
      <c r="O6295" s="12">
        <f>VLOOKUP(C6295,[3]May!$C:$Z,24,FALSE)</f>
        <v>2019</v>
      </c>
    </row>
    <row r="6296" spans="1:15" x14ac:dyDescent="0.25">
      <c r="A6296" t="s">
        <v>1245</v>
      </c>
      <c r="C6296" t="s">
        <v>1278</v>
      </c>
      <c r="E6296">
        <v>2</v>
      </c>
      <c r="F6296" t="s">
        <v>1247</v>
      </c>
      <c r="J6296" t="s">
        <v>23</v>
      </c>
      <c r="K6296">
        <v>16</v>
      </c>
      <c r="L6296">
        <v>81.760000000000005</v>
      </c>
      <c r="M6296">
        <v>6.4000000000000001E-2</v>
      </c>
      <c r="O6296" s="12">
        <f>VLOOKUP(C6296,[3]May!$C:$Z,24,FALSE)</f>
        <v>2019</v>
      </c>
    </row>
    <row r="6297" spans="1:15" x14ac:dyDescent="0.25">
      <c r="A6297" t="s">
        <v>1245</v>
      </c>
      <c r="C6297" t="s">
        <v>1278</v>
      </c>
      <c r="E6297">
        <v>12</v>
      </c>
      <c r="F6297" t="s">
        <v>1253</v>
      </c>
      <c r="J6297" t="s">
        <v>23</v>
      </c>
      <c r="K6297">
        <v>1</v>
      </c>
      <c r="L6297">
        <v>61.2</v>
      </c>
      <c r="M6297">
        <v>8.3370000000000007E-3</v>
      </c>
      <c r="O6297" s="12">
        <f>VLOOKUP(C6297,[3]May!$C:$Z,24,FALSE)</f>
        <v>2019</v>
      </c>
    </row>
    <row r="6298" spans="1:15" x14ac:dyDescent="0.25">
      <c r="A6298" t="s">
        <v>1245</v>
      </c>
      <c r="C6298" t="s">
        <v>1278</v>
      </c>
      <c r="E6298">
        <v>2</v>
      </c>
      <c r="F6298" t="s">
        <v>1247</v>
      </c>
      <c r="J6298" t="s">
        <v>23</v>
      </c>
      <c r="K6298">
        <v>12</v>
      </c>
      <c r="L6298">
        <v>61.32</v>
      </c>
      <c r="M6298">
        <v>4.8000000000000001E-2</v>
      </c>
      <c r="O6298" s="12">
        <f>VLOOKUP(C6298,[3]May!$C:$Z,24,FALSE)</f>
        <v>2019</v>
      </c>
    </row>
    <row r="6299" spans="1:15" x14ac:dyDescent="0.25">
      <c r="A6299" t="s">
        <v>1245</v>
      </c>
      <c r="C6299" t="s">
        <v>1278</v>
      </c>
      <c r="E6299">
        <v>12</v>
      </c>
      <c r="F6299" t="s">
        <v>1253</v>
      </c>
      <c r="J6299" t="s">
        <v>23</v>
      </c>
      <c r="K6299">
        <v>1</v>
      </c>
      <c r="L6299">
        <v>61.2</v>
      </c>
      <c r="M6299">
        <v>8.3370000000000007E-3</v>
      </c>
      <c r="O6299" s="12">
        <f>VLOOKUP(C6299,[3]May!$C:$Z,24,FALSE)</f>
        <v>2019</v>
      </c>
    </row>
    <row r="6300" spans="1:15" x14ac:dyDescent="0.25">
      <c r="A6300" t="s">
        <v>1245</v>
      </c>
      <c r="C6300" t="s">
        <v>1278</v>
      </c>
      <c r="E6300">
        <v>2</v>
      </c>
      <c r="F6300" t="s">
        <v>1247</v>
      </c>
      <c r="J6300" t="s">
        <v>23</v>
      </c>
      <c r="K6300">
        <v>7</v>
      </c>
      <c r="L6300">
        <v>35.770000000000003</v>
      </c>
      <c r="M6300">
        <v>2.8000000000000001E-2</v>
      </c>
      <c r="O6300" s="12">
        <f>VLOOKUP(C6300,[3]May!$C:$Z,24,FALSE)</f>
        <v>2019</v>
      </c>
    </row>
    <row r="6301" spans="1:15" x14ac:dyDescent="0.25">
      <c r="A6301" t="s">
        <v>1245</v>
      </c>
      <c r="C6301" t="s">
        <v>1278</v>
      </c>
      <c r="E6301">
        <v>2</v>
      </c>
      <c r="F6301" t="s">
        <v>1247</v>
      </c>
      <c r="J6301" t="s">
        <v>23</v>
      </c>
      <c r="K6301">
        <v>12</v>
      </c>
      <c r="L6301">
        <v>61.32</v>
      </c>
      <c r="M6301">
        <v>4.8000000000000001E-2</v>
      </c>
      <c r="O6301" s="12">
        <f>VLOOKUP(C6301,[3]May!$C:$Z,24,FALSE)</f>
        <v>2019</v>
      </c>
    </row>
    <row r="6302" spans="1:15" x14ac:dyDescent="0.25">
      <c r="A6302" t="s">
        <v>1245</v>
      </c>
      <c r="C6302" t="s">
        <v>1278</v>
      </c>
      <c r="E6302">
        <v>2</v>
      </c>
      <c r="F6302" t="s">
        <v>1247</v>
      </c>
      <c r="J6302" t="s">
        <v>23</v>
      </c>
      <c r="K6302">
        <v>13</v>
      </c>
      <c r="L6302">
        <v>66.430000000000007</v>
      </c>
      <c r="M6302">
        <v>5.1999999999999998E-2</v>
      </c>
      <c r="O6302" s="12">
        <f>VLOOKUP(C6302,[3]May!$C:$Z,24,FALSE)</f>
        <v>2019</v>
      </c>
    </row>
    <row r="6303" spans="1:15" x14ac:dyDescent="0.25">
      <c r="A6303" t="s">
        <v>1245</v>
      </c>
      <c r="C6303" t="s">
        <v>1278</v>
      </c>
      <c r="E6303">
        <v>2</v>
      </c>
      <c r="F6303" t="s">
        <v>1247</v>
      </c>
      <c r="J6303" t="s">
        <v>23</v>
      </c>
      <c r="K6303">
        <v>12</v>
      </c>
      <c r="L6303">
        <v>61.32</v>
      </c>
      <c r="M6303">
        <v>4.8000000000000001E-2</v>
      </c>
      <c r="O6303" s="12">
        <f>VLOOKUP(C6303,[3]May!$C:$Z,24,FALSE)</f>
        <v>2019</v>
      </c>
    </row>
    <row r="6304" spans="1:15" x14ac:dyDescent="0.25">
      <c r="A6304" t="s">
        <v>1245</v>
      </c>
      <c r="C6304" t="s">
        <v>1278</v>
      </c>
      <c r="E6304">
        <v>2</v>
      </c>
      <c r="F6304" t="s">
        <v>1247</v>
      </c>
      <c r="J6304" t="s">
        <v>23</v>
      </c>
      <c r="K6304">
        <v>20</v>
      </c>
      <c r="L6304">
        <v>102.2</v>
      </c>
      <c r="M6304">
        <v>0.08</v>
      </c>
      <c r="O6304" s="12">
        <f>VLOOKUP(C6304,[3]May!$C:$Z,24,FALSE)</f>
        <v>2019</v>
      </c>
    </row>
    <row r="6305" spans="1:15" x14ac:dyDescent="0.25">
      <c r="A6305" t="s">
        <v>1245</v>
      </c>
      <c r="C6305" t="s">
        <v>1278</v>
      </c>
      <c r="E6305">
        <v>2</v>
      </c>
      <c r="F6305" t="s">
        <v>1247</v>
      </c>
      <c r="J6305" t="s">
        <v>23</v>
      </c>
      <c r="K6305">
        <v>1</v>
      </c>
      <c r="L6305">
        <v>5.1100000000000003</v>
      </c>
      <c r="M6305">
        <v>4.0000000000000001E-3</v>
      </c>
      <c r="O6305" s="12">
        <f>VLOOKUP(C6305,[3]May!$C:$Z,24,FALSE)</f>
        <v>2019</v>
      </c>
    </row>
    <row r="6306" spans="1:15" x14ac:dyDescent="0.25">
      <c r="A6306" t="s">
        <v>1245</v>
      </c>
      <c r="C6306" t="s">
        <v>1278</v>
      </c>
      <c r="E6306">
        <v>2</v>
      </c>
      <c r="F6306" t="s">
        <v>1247</v>
      </c>
      <c r="J6306" t="s">
        <v>23</v>
      </c>
      <c r="K6306">
        <v>13</v>
      </c>
      <c r="L6306">
        <v>846.69</v>
      </c>
      <c r="M6306">
        <v>0.66300000000000003</v>
      </c>
      <c r="O6306" s="12">
        <f>VLOOKUP(C6306,[3]May!$C:$Z,24,FALSE)</f>
        <v>2019</v>
      </c>
    </row>
    <row r="6307" spans="1:15" x14ac:dyDescent="0.25">
      <c r="A6307" t="s">
        <v>1245</v>
      </c>
      <c r="C6307" t="s">
        <v>1278</v>
      </c>
      <c r="E6307">
        <v>2</v>
      </c>
      <c r="F6307" t="s">
        <v>1247</v>
      </c>
      <c r="J6307" t="s">
        <v>23</v>
      </c>
      <c r="K6307">
        <v>12</v>
      </c>
      <c r="L6307">
        <v>781.56</v>
      </c>
      <c r="M6307">
        <v>0.61199999999999999</v>
      </c>
      <c r="O6307" s="12">
        <f>VLOOKUP(C6307,[3]May!$C:$Z,24,FALSE)</f>
        <v>2019</v>
      </c>
    </row>
    <row r="6308" spans="1:15" x14ac:dyDescent="0.25">
      <c r="A6308" t="s">
        <v>1245</v>
      </c>
      <c r="C6308" t="s">
        <v>1278</v>
      </c>
      <c r="E6308">
        <v>12</v>
      </c>
      <c r="F6308" t="s">
        <v>1253</v>
      </c>
      <c r="J6308" t="s">
        <v>23</v>
      </c>
      <c r="K6308">
        <v>1</v>
      </c>
      <c r="L6308">
        <v>61.2</v>
      </c>
      <c r="M6308">
        <v>8.3370000000000007E-3</v>
      </c>
      <c r="O6308" s="12">
        <f>VLOOKUP(C6308,[3]May!$C:$Z,24,FALSE)</f>
        <v>2019</v>
      </c>
    </row>
    <row r="6309" spans="1:15" x14ac:dyDescent="0.25">
      <c r="A6309" t="s">
        <v>1245</v>
      </c>
      <c r="C6309" t="s">
        <v>1278</v>
      </c>
      <c r="E6309">
        <v>2</v>
      </c>
      <c r="F6309" t="s">
        <v>1247</v>
      </c>
      <c r="J6309" t="s">
        <v>23</v>
      </c>
      <c r="K6309">
        <v>18</v>
      </c>
      <c r="L6309">
        <v>91.98</v>
      </c>
      <c r="M6309">
        <v>7.1999999999999995E-2</v>
      </c>
      <c r="O6309" s="12">
        <f>VLOOKUP(C6309,[3]May!$C:$Z,24,FALSE)</f>
        <v>2019</v>
      </c>
    </row>
    <row r="6310" spans="1:15" x14ac:dyDescent="0.25">
      <c r="A6310" t="s">
        <v>1245</v>
      </c>
      <c r="C6310" t="s">
        <v>1278</v>
      </c>
      <c r="E6310">
        <v>2</v>
      </c>
      <c r="F6310" t="s">
        <v>1247</v>
      </c>
      <c r="J6310" t="s">
        <v>23</v>
      </c>
      <c r="K6310">
        <v>18</v>
      </c>
      <c r="L6310">
        <v>91.98</v>
      </c>
      <c r="M6310">
        <v>7.1999999999999995E-2</v>
      </c>
      <c r="O6310" s="12">
        <f>VLOOKUP(C6310,[3]May!$C:$Z,24,FALSE)</f>
        <v>2019</v>
      </c>
    </row>
    <row r="6311" spans="1:15" x14ac:dyDescent="0.25">
      <c r="A6311" t="s">
        <v>1245</v>
      </c>
      <c r="C6311" t="s">
        <v>1278</v>
      </c>
      <c r="E6311">
        <v>2</v>
      </c>
      <c r="F6311" t="s">
        <v>1247</v>
      </c>
      <c r="J6311" t="s">
        <v>23</v>
      </c>
      <c r="K6311">
        <v>12</v>
      </c>
      <c r="L6311">
        <v>61.32</v>
      </c>
      <c r="M6311">
        <v>4.8000000000000001E-2</v>
      </c>
      <c r="O6311" s="12">
        <f>VLOOKUP(C6311,[3]May!$C:$Z,24,FALSE)</f>
        <v>2019</v>
      </c>
    </row>
    <row r="6312" spans="1:15" x14ac:dyDescent="0.25">
      <c r="A6312" t="s">
        <v>1245</v>
      </c>
      <c r="C6312" t="s">
        <v>1278</v>
      </c>
      <c r="E6312">
        <v>12</v>
      </c>
      <c r="F6312" t="s">
        <v>1253</v>
      </c>
      <c r="J6312" t="s">
        <v>23</v>
      </c>
      <c r="K6312">
        <v>1</v>
      </c>
      <c r="L6312">
        <v>61.2</v>
      </c>
      <c r="M6312">
        <v>8.3370000000000007E-3</v>
      </c>
      <c r="O6312" s="12">
        <f>VLOOKUP(C6312,[3]May!$C:$Z,24,FALSE)</f>
        <v>2019</v>
      </c>
    </row>
    <row r="6313" spans="1:15" x14ac:dyDescent="0.25">
      <c r="A6313" t="s">
        <v>1245</v>
      </c>
      <c r="C6313" t="s">
        <v>1278</v>
      </c>
      <c r="E6313">
        <v>2</v>
      </c>
      <c r="F6313" t="s">
        <v>1247</v>
      </c>
      <c r="J6313" t="s">
        <v>23</v>
      </c>
      <c r="K6313">
        <v>14</v>
      </c>
      <c r="L6313">
        <v>71.540000000000006</v>
      </c>
      <c r="M6313">
        <v>5.6000000000000001E-2</v>
      </c>
      <c r="O6313" s="12">
        <f>VLOOKUP(C6313,[3]May!$C:$Z,24,FALSE)</f>
        <v>2019</v>
      </c>
    </row>
    <row r="6314" spans="1:15" x14ac:dyDescent="0.25">
      <c r="A6314" t="s">
        <v>1245</v>
      </c>
      <c r="C6314" t="s">
        <v>1278</v>
      </c>
      <c r="E6314">
        <v>2</v>
      </c>
      <c r="F6314" t="s">
        <v>1247</v>
      </c>
      <c r="J6314" t="s">
        <v>23</v>
      </c>
      <c r="K6314">
        <v>6</v>
      </c>
      <c r="L6314">
        <v>30.66</v>
      </c>
      <c r="M6314">
        <v>2.4E-2</v>
      </c>
      <c r="O6314" s="12">
        <f>VLOOKUP(C6314,[3]May!$C:$Z,24,FALSE)</f>
        <v>2019</v>
      </c>
    </row>
    <row r="6315" spans="1:15" x14ac:dyDescent="0.25">
      <c r="A6315" t="s">
        <v>1245</v>
      </c>
      <c r="C6315" t="s">
        <v>1278</v>
      </c>
      <c r="E6315">
        <v>2</v>
      </c>
      <c r="F6315" t="s">
        <v>1247</v>
      </c>
      <c r="J6315" t="s">
        <v>23</v>
      </c>
      <c r="K6315">
        <v>2</v>
      </c>
      <c r="L6315">
        <v>130.26</v>
      </c>
      <c r="M6315">
        <v>0.10199999999999999</v>
      </c>
      <c r="O6315" s="12">
        <f>VLOOKUP(C6315,[3]May!$C:$Z,24,FALSE)</f>
        <v>2019</v>
      </c>
    </row>
    <row r="6316" spans="1:15" x14ac:dyDescent="0.25">
      <c r="A6316" t="s">
        <v>1245</v>
      </c>
      <c r="C6316" t="s">
        <v>1278</v>
      </c>
      <c r="E6316">
        <v>2</v>
      </c>
      <c r="F6316" t="s">
        <v>1247</v>
      </c>
      <c r="J6316" t="s">
        <v>23</v>
      </c>
      <c r="K6316">
        <v>10</v>
      </c>
      <c r="L6316">
        <v>51.1</v>
      </c>
      <c r="M6316">
        <v>0.04</v>
      </c>
      <c r="O6316" s="12">
        <f>VLOOKUP(C6316,[3]May!$C:$Z,24,FALSE)</f>
        <v>2019</v>
      </c>
    </row>
    <row r="6317" spans="1:15" x14ac:dyDescent="0.25">
      <c r="A6317" t="s">
        <v>1245</v>
      </c>
      <c r="C6317" t="s">
        <v>1278</v>
      </c>
      <c r="E6317">
        <v>2</v>
      </c>
      <c r="F6317" t="s">
        <v>1247</v>
      </c>
      <c r="J6317" t="s">
        <v>23</v>
      </c>
      <c r="K6317">
        <v>14</v>
      </c>
      <c r="L6317">
        <v>71.540000000000006</v>
      </c>
      <c r="M6317">
        <v>5.6000000000000001E-2</v>
      </c>
      <c r="O6317" s="12">
        <f>VLOOKUP(C6317,[3]May!$C:$Z,24,FALSE)</f>
        <v>2019</v>
      </c>
    </row>
    <row r="6318" spans="1:15" x14ac:dyDescent="0.25">
      <c r="A6318" t="s">
        <v>1245</v>
      </c>
      <c r="C6318" t="s">
        <v>1278</v>
      </c>
      <c r="E6318">
        <v>2</v>
      </c>
      <c r="F6318" t="s">
        <v>1247</v>
      </c>
      <c r="J6318" t="s">
        <v>23</v>
      </c>
      <c r="K6318">
        <v>14</v>
      </c>
      <c r="L6318">
        <v>71.540000000000006</v>
      </c>
      <c r="M6318">
        <v>5.6000000000000001E-2</v>
      </c>
      <c r="O6318" s="12">
        <f>VLOOKUP(C6318,[3]May!$C:$Z,24,FALSE)</f>
        <v>2019</v>
      </c>
    </row>
    <row r="6319" spans="1:15" x14ac:dyDescent="0.25">
      <c r="A6319" t="s">
        <v>1245</v>
      </c>
      <c r="C6319" t="s">
        <v>1278</v>
      </c>
      <c r="E6319">
        <v>2</v>
      </c>
      <c r="F6319" t="s">
        <v>1247</v>
      </c>
      <c r="J6319" t="s">
        <v>23</v>
      </c>
      <c r="K6319">
        <v>2</v>
      </c>
      <c r="L6319">
        <v>130.26</v>
      </c>
      <c r="M6319">
        <v>0.10199999999999999</v>
      </c>
      <c r="O6319" s="12">
        <f>VLOOKUP(C6319,[3]May!$C:$Z,24,FALSE)</f>
        <v>2019</v>
      </c>
    </row>
    <row r="6320" spans="1:15" x14ac:dyDescent="0.25">
      <c r="A6320" t="s">
        <v>1245</v>
      </c>
      <c r="C6320" t="s">
        <v>1278</v>
      </c>
      <c r="E6320">
        <v>2</v>
      </c>
      <c r="F6320" t="s">
        <v>1247</v>
      </c>
      <c r="J6320" t="s">
        <v>23</v>
      </c>
      <c r="K6320">
        <v>20</v>
      </c>
      <c r="L6320">
        <v>102.2</v>
      </c>
      <c r="M6320">
        <v>0.08</v>
      </c>
      <c r="O6320" s="12">
        <f>VLOOKUP(C6320,[3]May!$C:$Z,24,FALSE)</f>
        <v>2019</v>
      </c>
    </row>
    <row r="6321" spans="1:15" x14ac:dyDescent="0.25">
      <c r="A6321" t="s">
        <v>1245</v>
      </c>
      <c r="C6321" t="s">
        <v>1278</v>
      </c>
      <c r="E6321">
        <v>2</v>
      </c>
      <c r="F6321" t="s">
        <v>1247</v>
      </c>
      <c r="J6321" t="s">
        <v>23</v>
      </c>
      <c r="K6321">
        <v>6</v>
      </c>
      <c r="L6321">
        <v>30.66</v>
      </c>
      <c r="M6321">
        <v>2.4E-2</v>
      </c>
      <c r="O6321" s="12">
        <f>VLOOKUP(C6321,[3]May!$C:$Z,24,FALSE)</f>
        <v>2019</v>
      </c>
    </row>
    <row r="6322" spans="1:15" x14ac:dyDescent="0.25">
      <c r="A6322" t="s">
        <v>1245</v>
      </c>
      <c r="C6322" t="s">
        <v>1278</v>
      </c>
      <c r="E6322">
        <v>2</v>
      </c>
      <c r="F6322" t="s">
        <v>1247</v>
      </c>
      <c r="J6322" t="s">
        <v>23</v>
      </c>
      <c r="K6322">
        <v>3</v>
      </c>
      <c r="L6322">
        <v>195.39</v>
      </c>
      <c r="M6322">
        <v>0.153</v>
      </c>
      <c r="O6322" s="12">
        <f>VLOOKUP(C6322,[3]May!$C:$Z,24,FALSE)</f>
        <v>2019</v>
      </c>
    </row>
    <row r="6323" spans="1:15" x14ac:dyDescent="0.25">
      <c r="A6323" t="s">
        <v>1245</v>
      </c>
      <c r="C6323" t="s">
        <v>1278</v>
      </c>
      <c r="E6323">
        <v>2</v>
      </c>
      <c r="F6323" t="s">
        <v>1247</v>
      </c>
      <c r="J6323" t="s">
        <v>23</v>
      </c>
      <c r="K6323">
        <v>18</v>
      </c>
      <c r="L6323">
        <v>1172.3399999999999</v>
      </c>
      <c r="M6323">
        <v>0.91800000000000004</v>
      </c>
      <c r="O6323" s="12">
        <f>VLOOKUP(C6323,[3]May!$C:$Z,24,FALSE)</f>
        <v>2019</v>
      </c>
    </row>
    <row r="6324" spans="1:15" x14ac:dyDescent="0.25">
      <c r="A6324" t="s">
        <v>1245</v>
      </c>
      <c r="C6324" t="s">
        <v>1278</v>
      </c>
      <c r="E6324">
        <v>2</v>
      </c>
      <c r="F6324" t="s">
        <v>1247</v>
      </c>
      <c r="J6324" t="s">
        <v>23</v>
      </c>
      <c r="K6324">
        <v>2</v>
      </c>
      <c r="L6324">
        <v>10.220000000000001</v>
      </c>
      <c r="M6324">
        <v>8.0000000000000002E-3</v>
      </c>
      <c r="O6324" s="12">
        <f>VLOOKUP(C6324,[3]May!$C:$Z,24,FALSE)</f>
        <v>2019</v>
      </c>
    </row>
    <row r="6325" spans="1:15" x14ac:dyDescent="0.25">
      <c r="A6325" t="s">
        <v>1245</v>
      </c>
      <c r="C6325" t="s">
        <v>1278</v>
      </c>
      <c r="E6325">
        <v>2</v>
      </c>
      <c r="F6325" t="s">
        <v>1247</v>
      </c>
      <c r="J6325" t="s">
        <v>23</v>
      </c>
      <c r="K6325">
        <v>9</v>
      </c>
      <c r="L6325">
        <v>45.99</v>
      </c>
      <c r="M6325">
        <v>3.5999999999999997E-2</v>
      </c>
      <c r="O6325" s="12">
        <f>VLOOKUP(C6325,[3]May!$C:$Z,24,FALSE)</f>
        <v>2019</v>
      </c>
    </row>
    <row r="6326" spans="1:15" x14ac:dyDescent="0.25">
      <c r="A6326" t="s">
        <v>1245</v>
      </c>
      <c r="C6326" t="s">
        <v>1278</v>
      </c>
      <c r="E6326">
        <v>2</v>
      </c>
      <c r="F6326" t="s">
        <v>1247</v>
      </c>
      <c r="J6326" t="s">
        <v>23</v>
      </c>
      <c r="K6326">
        <v>4</v>
      </c>
      <c r="L6326">
        <v>260.52</v>
      </c>
      <c r="M6326">
        <v>0.20399999999999999</v>
      </c>
      <c r="O6326" s="12">
        <f>VLOOKUP(C6326,[3]May!$C:$Z,24,FALSE)</f>
        <v>2019</v>
      </c>
    </row>
    <row r="6327" spans="1:15" x14ac:dyDescent="0.25">
      <c r="A6327" t="s">
        <v>1245</v>
      </c>
      <c r="C6327" t="s">
        <v>1278</v>
      </c>
      <c r="E6327">
        <v>2</v>
      </c>
      <c r="F6327" t="s">
        <v>1247</v>
      </c>
      <c r="J6327" t="s">
        <v>23</v>
      </c>
      <c r="K6327">
        <v>15</v>
      </c>
      <c r="L6327">
        <v>76.650000000000006</v>
      </c>
      <c r="M6327">
        <v>0.06</v>
      </c>
      <c r="O6327" s="12">
        <f>VLOOKUP(C6327,[3]May!$C:$Z,24,FALSE)</f>
        <v>2019</v>
      </c>
    </row>
    <row r="6328" spans="1:15" x14ac:dyDescent="0.25">
      <c r="A6328" t="s">
        <v>1245</v>
      </c>
      <c r="C6328" t="s">
        <v>1278</v>
      </c>
      <c r="E6328">
        <v>2</v>
      </c>
      <c r="F6328" t="s">
        <v>1247</v>
      </c>
      <c r="J6328" t="s">
        <v>23</v>
      </c>
      <c r="K6328">
        <v>13</v>
      </c>
      <c r="L6328">
        <v>846.69</v>
      </c>
      <c r="M6328">
        <v>0.66300000000000003</v>
      </c>
      <c r="O6328" s="12">
        <f>VLOOKUP(C6328,[3]May!$C:$Z,24,FALSE)</f>
        <v>2019</v>
      </c>
    </row>
    <row r="6329" spans="1:15" x14ac:dyDescent="0.25">
      <c r="A6329" t="s">
        <v>1245</v>
      </c>
      <c r="C6329" t="s">
        <v>1278</v>
      </c>
      <c r="E6329">
        <v>2</v>
      </c>
      <c r="F6329" t="s">
        <v>1247</v>
      </c>
      <c r="J6329" t="s">
        <v>23</v>
      </c>
      <c r="K6329">
        <v>18</v>
      </c>
      <c r="L6329">
        <v>91.98</v>
      </c>
      <c r="M6329">
        <v>7.1999999999999995E-2</v>
      </c>
      <c r="O6329" s="12">
        <f>VLOOKUP(C6329,[3]May!$C:$Z,24,FALSE)</f>
        <v>2019</v>
      </c>
    </row>
    <row r="6330" spans="1:15" x14ac:dyDescent="0.25">
      <c r="A6330" t="s">
        <v>1245</v>
      </c>
      <c r="C6330" t="s">
        <v>1278</v>
      </c>
      <c r="E6330">
        <v>2</v>
      </c>
      <c r="F6330" t="s">
        <v>1247</v>
      </c>
      <c r="J6330" t="s">
        <v>23</v>
      </c>
      <c r="K6330">
        <v>16</v>
      </c>
      <c r="L6330">
        <v>81.760000000000005</v>
      </c>
      <c r="M6330">
        <v>6.4000000000000001E-2</v>
      </c>
      <c r="O6330" s="12">
        <f>VLOOKUP(C6330,[3]May!$C:$Z,24,FALSE)</f>
        <v>2019</v>
      </c>
    </row>
    <row r="6331" spans="1:15" x14ac:dyDescent="0.25">
      <c r="A6331" t="s">
        <v>1245</v>
      </c>
      <c r="C6331" t="s">
        <v>1278</v>
      </c>
      <c r="E6331">
        <v>2</v>
      </c>
      <c r="F6331" t="s">
        <v>1247</v>
      </c>
      <c r="J6331" t="s">
        <v>23</v>
      </c>
      <c r="K6331">
        <v>5</v>
      </c>
      <c r="L6331">
        <v>25.55</v>
      </c>
      <c r="M6331">
        <v>0.02</v>
      </c>
      <c r="O6331" s="12">
        <f>VLOOKUP(C6331,[3]May!$C:$Z,24,FALSE)</f>
        <v>2019</v>
      </c>
    </row>
    <row r="6332" spans="1:15" x14ac:dyDescent="0.25">
      <c r="A6332" t="s">
        <v>1245</v>
      </c>
      <c r="C6332" t="s">
        <v>1278</v>
      </c>
      <c r="E6332">
        <v>2</v>
      </c>
      <c r="F6332" t="s">
        <v>1247</v>
      </c>
      <c r="J6332" t="s">
        <v>23</v>
      </c>
      <c r="K6332">
        <v>12</v>
      </c>
      <c r="L6332">
        <v>61.32</v>
      </c>
      <c r="M6332">
        <v>4.8000000000000001E-2</v>
      </c>
      <c r="O6332" s="12">
        <f>VLOOKUP(C6332,[3]May!$C:$Z,24,FALSE)</f>
        <v>2019</v>
      </c>
    </row>
    <row r="6333" spans="1:15" x14ac:dyDescent="0.25">
      <c r="A6333" t="s">
        <v>1245</v>
      </c>
      <c r="C6333" t="s">
        <v>1278</v>
      </c>
      <c r="E6333">
        <v>2</v>
      </c>
      <c r="F6333" t="s">
        <v>1247</v>
      </c>
      <c r="J6333" t="s">
        <v>23</v>
      </c>
      <c r="K6333">
        <v>16</v>
      </c>
      <c r="L6333">
        <v>1042.08</v>
      </c>
      <c r="M6333">
        <v>0.81599999999999995</v>
      </c>
      <c r="O6333" s="12">
        <f>VLOOKUP(C6333,[3]May!$C:$Z,24,FALSE)</f>
        <v>2019</v>
      </c>
    </row>
    <row r="6334" spans="1:15" x14ac:dyDescent="0.25">
      <c r="A6334" t="s">
        <v>1245</v>
      </c>
      <c r="C6334" t="s">
        <v>1278</v>
      </c>
      <c r="E6334">
        <v>2</v>
      </c>
      <c r="F6334" t="s">
        <v>1247</v>
      </c>
      <c r="J6334" t="s">
        <v>23</v>
      </c>
      <c r="K6334">
        <v>10</v>
      </c>
      <c r="L6334">
        <v>651.29999999999995</v>
      </c>
      <c r="M6334">
        <v>0.51</v>
      </c>
      <c r="O6334" s="12">
        <f>VLOOKUP(C6334,[3]May!$C:$Z,24,FALSE)</f>
        <v>2019</v>
      </c>
    </row>
    <row r="6335" spans="1:15" x14ac:dyDescent="0.25">
      <c r="A6335" t="s">
        <v>1245</v>
      </c>
      <c r="C6335" t="s">
        <v>1278</v>
      </c>
      <c r="E6335">
        <v>6</v>
      </c>
      <c r="F6335" t="s">
        <v>1250</v>
      </c>
      <c r="J6335" t="s">
        <v>23</v>
      </c>
      <c r="K6335">
        <v>3</v>
      </c>
      <c r="L6335">
        <v>32.549999999999997</v>
      </c>
      <c r="M6335">
        <v>2.5499999999999998E-2</v>
      </c>
      <c r="O6335" s="12">
        <f>VLOOKUP(C6335,[3]May!$C:$Z,24,FALSE)</f>
        <v>2019</v>
      </c>
    </row>
    <row r="6336" spans="1:15" x14ac:dyDescent="0.25">
      <c r="A6336" t="s">
        <v>1245</v>
      </c>
      <c r="C6336" t="s">
        <v>1278</v>
      </c>
      <c r="E6336">
        <v>2</v>
      </c>
      <c r="F6336" t="s">
        <v>1247</v>
      </c>
      <c r="J6336" t="s">
        <v>23</v>
      </c>
      <c r="K6336">
        <v>15</v>
      </c>
      <c r="L6336">
        <v>76.650000000000006</v>
      </c>
      <c r="M6336">
        <v>0.06</v>
      </c>
      <c r="O6336" s="12">
        <f>VLOOKUP(C6336,[3]May!$C:$Z,24,FALSE)</f>
        <v>2019</v>
      </c>
    </row>
    <row r="6337" spans="1:15" x14ac:dyDescent="0.25">
      <c r="A6337" t="s">
        <v>1245</v>
      </c>
      <c r="C6337" t="s">
        <v>1278</v>
      </c>
      <c r="E6337">
        <v>2</v>
      </c>
      <c r="F6337" t="s">
        <v>1247</v>
      </c>
      <c r="J6337" t="s">
        <v>23</v>
      </c>
      <c r="K6337">
        <v>1</v>
      </c>
      <c r="L6337">
        <v>65.13</v>
      </c>
      <c r="M6337">
        <v>5.0999999999999997E-2</v>
      </c>
      <c r="O6337" s="12">
        <f>VLOOKUP(C6337,[3]May!$C:$Z,24,FALSE)</f>
        <v>2019</v>
      </c>
    </row>
    <row r="6338" spans="1:15" x14ac:dyDescent="0.25">
      <c r="A6338" t="s">
        <v>1245</v>
      </c>
      <c r="C6338" t="s">
        <v>1278</v>
      </c>
      <c r="E6338">
        <v>2</v>
      </c>
      <c r="F6338" t="s">
        <v>1247</v>
      </c>
      <c r="J6338" t="s">
        <v>23</v>
      </c>
      <c r="K6338">
        <v>3</v>
      </c>
      <c r="L6338">
        <v>15.33</v>
      </c>
      <c r="M6338">
        <v>1.2E-2</v>
      </c>
      <c r="O6338" s="12">
        <f>VLOOKUP(C6338,[3]May!$C:$Z,24,FALSE)</f>
        <v>2019</v>
      </c>
    </row>
    <row r="6339" spans="1:15" x14ac:dyDescent="0.25">
      <c r="A6339" t="s">
        <v>1245</v>
      </c>
      <c r="C6339" t="s">
        <v>1278</v>
      </c>
      <c r="E6339">
        <v>5</v>
      </c>
      <c r="F6339" t="s">
        <v>1269</v>
      </c>
      <c r="J6339" t="s">
        <v>23</v>
      </c>
      <c r="K6339">
        <v>2</v>
      </c>
      <c r="L6339">
        <v>198.26</v>
      </c>
      <c r="M6339">
        <v>0.1142</v>
      </c>
      <c r="O6339" s="12">
        <f>VLOOKUP(C6339,[3]May!$C:$Z,24,FALSE)</f>
        <v>2019</v>
      </c>
    </row>
    <row r="6340" spans="1:15" x14ac:dyDescent="0.25">
      <c r="A6340" t="s">
        <v>1245</v>
      </c>
      <c r="C6340" t="s">
        <v>1278</v>
      </c>
      <c r="E6340">
        <v>12</v>
      </c>
      <c r="F6340" t="s">
        <v>1253</v>
      </c>
      <c r="J6340" t="s">
        <v>23</v>
      </c>
      <c r="K6340">
        <v>1</v>
      </c>
      <c r="L6340">
        <v>61.2</v>
      </c>
      <c r="M6340">
        <v>8.3370000000000007E-3</v>
      </c>
      <c r="O6340" s="12">
        <f>VLOOKUP(C6340,[3]May!$C:$Z,24,FALSE)</f>
        <v>2019</v>
      </c>
    </row>
    <row r="6341" spans="1:15" x14ac:dyDescent="0.25">
      <c r="A6341" t="s">
        <v>1245</v>
      </c>
      <c r="C6341" t="s">
        <v>1278</v>
      </c>
      <c r="E6341">
        <v>2</v>
      </c>
      <c r="F6341" t="s">
        <v>1247</v>
      </c>
      <c r="J6341" t="s">
        <v>23</v>
      </c>
      <c r="K6341">
        <v>17</v>
      </c>
      <c r="L6341">
        <v>86.87</v>
      </c>
      <c r="M6341">
        <v>6.8000000000000005E-2</v>
      </c>
      <c r="O6341" s="12">
        <f>VLOOKUP(C6341,[3]May!$C:$Z,24,FALSE)</f>
        <v>2019</v>
      </c>
    </row>
    <row r="6342" spans="1:15" x14ac:dyDescent="0.25">
      <c r="A6342" t="s">
        <v>1245</v>
      </c>
      <c r="C6342" t="s">
        <v>1278</v>
      </c>
      <c r="E6342">
        <v>2</v>
      </c>
      <c r="F6342" t="s">
        <v>1247</v>
      </c>
      <c r="J6342" t="s">
        <v>23</v>
      </c>
      <c r="K6342">
        <v>12</v>
      </c>
      <c r="L6342">
        <v>61.32</v>
      </c>
      <c r="M6342">
        <v>4.8000000000000001E-2</v>
      </c>
      <c r="O6342" s="12">
        <f>VLOOKUP(C6342,[3]May!$C:$Z,24,FALSE)</f>
        <v>2019</v>
      </c>
    </row>
    <row r="6343" spans="1:15" x14ac:dyDescent="0.25">
      <c r="A6343" t="s">
        <v>1245</v>
      </c>
      <c r="C6343" t="s">
        <v>1278</v>
      </c>
      <c r="E6343">
        <v>2</v>
      </c>
      <c r="F6343" t="s">
        <v>1247</v>
      </c>
      <c r="J6343" t="s">
        <v>23</v>
      </c>
      <c r="K6343">
        <v>1</v>
      </c>
      <c r="L6343">
        <v>65.13</v>
      </c>
      <c r="M6343">
        <v>5.0999999999999997E-2</v>
      </c>
      <c r="O6343" s="12">
        <f>VLOOKUP(C6343,[3]May!$C:$Z,24,FALSE)</f>
        <v>2019</v>
      </c>
    </row>
    <row r="6344" spans="1:15" x14ac:dyDescent="0.25">
      <c r="A6344" t="s">
        <v>1245</v>
      </c>
      <c r="C6344" t="s">
        <v>1278</v>
      </c>
      <c r="E6344">
        <v>2</v>
      </c>
      <c r="F6344" t="s">
        <v>1247</v>
      </c>
      <c r="J6344" t="s">
        <v>23</v>
      </c>
      <c r="K6344">
        <v>16</v>
      </c>
      <c r="L6344">
        <v>81.760000000000005</v>
      </c>
      <c r="M6344">
        <v>6.4000000000000001E-2</v>
      </c>
      <c r="O6344" s="12">
        <f>VLOOKUP(C6344,[3]May!$C:$Z,24,FALSE)</f>
        <v>2019</v>
      </c>
    </row>
    <row r="6345" spans="1:15" x14ac:dyDescent="0.25">
      <c r="A6345" t="s">
        <v>1245</v>
      </c>
      <c r="C6345" t="s">
        <v>1278</v>
      </c>
      <c r="E6345">
        <v>12</v>
      </c>
      <c r="F6345" t="s">
        <v>1253</v>
      </c>
      <c r="J6345" t="s">
        <v>23</v>
      </c>
      <c r="K6345">
        <v>1</v>
      </c>
      <c r="L6345">
        <v>61.2</v>
      </c>
      <c r="M6345">
        <v>8.3370000000000007E-3</v>
      </c>
      <c r="O6345" s="12">
        <f>VLOOKUP(C6345,[3]May!$C:$Z,24,FALSE)</f>
        <v>2019</v>
      </c>
    </row>
    <row r="6346" spans="1:15" x14ac:dyDescent="0.25">
      <c r="A6346" t="s">
        <v>1245</v>
      </c>
      <c r="C6346" t="s">
        <v>1278</v>
      </c>
      <c r="E6346">
        <v>2</v>
      </c>
      <c r="F6346" t="s">
        <v>1247</v>
      </c>
      <c r="J6346" t="s">
        <v>23</v>
      </c>
      <c r="K6346">
        <v>12</v>
      </c>
      <c r="L6346">
        <v>61.32</v>
      </c>
      <c r="M6346">
        <v>4.8000000000000001E-2</v>
      </c>
      <c r="O6346" s="12">
        <f>VLOOKUP(C6346,[3]May!$C:$Z,24,FALSE)</f>
        <v>2019</v>
      </c>
    </row>
    <row r="6347" spans="1:15" x14ac:dyDescent="0.25">
      <c r="A6347" t="s">
        <v>1245</v>
      </c>
      <c r="C6347" t="s">
        <v>1278</v>
      </c>
      <c r="E6347">
        <v>2</v>
      </c>
      <c r="F6347" t="s">
        <v>1247</v>
      </c>
      <c r="J6347" t="s">
        <v>23</v>
      </c>
      <c r="K6347">
        <v>10</v>
      </c>
      <c r="L6347">
        <v>51.1</v>
      </c>
      <c r="M6347">
        <v>0.04</v>
      </c>
      <c r="O6347" s="12">
        <f>VLOOKUP(C6347,[3]May!$C:$Z,24,FALSE)</f>
        <v>2019</v>
      </c>
    </row>
    <row r="6348" spans="1:15" x14ac:dyDescent="0.25">
      <c r="A6348" t="s">
        <v>1245</v>
      </c>
      <c r="C6348" t="s">
        <v>1278</v>
      </c>
      <c r="E6348">
        <v>2</v>
      </c>
      <c r="F6348" t="s">
        <v>1247</v>
      </c>
      <c r="J6348" t="s">
        <v>23</v>
      </c>
      <c r="K6348">
        <v>7</v>
      </c>
      <c r="L6348">
        <v>35.770000000000003</v>
      </c>
      <c r="M6348">
        <v>2.8000000000000001E-2</v>
      </c>
      <c r="O6348" s="12">
        <f>VLOOKUP(C6348,[3]May!$C:$Z,24,FALSE)</f>
        <v>2019</v>
      </c>
    </row>
    <row r="6349" spans="1:15" x14ac:dyDescent="0.25">
      <c r="A6349" t="s">
        <v>1245</v>
      </c>
      <c r="C6349" t="s">
        <v>1278</v>
      </c>
      <c r="E6349">
        <v>2</v>
      </c>
      <c r="F6349" t="s">
        <v>1247</v>
      </c>
      <c r="J6349" t="s">
        <v>23</v>
      </c>
      <c r="K6349">
        <v>20</v>
      </c>
      <c r="L6349">
        <v>102.2</v>
      </c>
      <c r="M6349">
        <v>0.08</v>
      </c>
      <c r="O6349" s="12">
        <f>VLOOKUP(C6349,[3]May!$C:$Z,24,FALSE)</f>
        <v>2019</v>
      </c>
    </row>
    <row r="6350" spans="1:15" x14ac:dyDescent="0.25">
      <c r="A6350" t="s">
        <v>1245</v>
      </c>
      <c r="C6350" t="s">
        <v>1278</v>
      </c>
      <c r="E6350">
        <v>2</v>
      </c>
      <c r="F6350" t="s">
        <v>1247</v>
      </c>
      <c r="J6350" t="s">
        <v>23</v>
      </c>
      <c r="K6350">
        <v>9</v>
      </c>
      <c r="L6350">
        <v>45.99</v>
      </c>
      <c r="M6350">
        <v>3.5999999999999997E-2</v>
      </c>
      <c r="O6350" s="12">
        <f>VLOOKUP(C6350,[3]May!$C:$Z,24,FALSE)</f>
        <v>2019</v>
      </c>
    </row>
    <row r="6351" spans="1:15" x14ac:dyDescent="0.25">
      <c r="A6351" t="s">
        <v>1245</v>
      </c>
      <c r="C6351" t="s">
        <v>1278</v>
      </c>
      <c r="E6351">
        <v>2</v>
      </c>
      <c r="F6351" t="s">
        <v>1247</v>
      </c>
      <c r="J6351" t="s">
        <v>23</v>
      </c>
      <c r="K6351">
        <v>1</v>
      </c>
      <c r="L6351">
        <v>65.13</v>
      </c>
      <c r="M6351">
        <v>5.0999999999999997E-2</v>
      </c>
      <c r="O6351" s="12">
        <f>VLOOKUP(C6351,[3]May!$C:$Z,24,FALSE)</f>
        <v>2019</v>
      </c>
    </row>
    <row r="6352" spans="1:15" x14ac:dyDescent="0.25">
      <c r="A6352" t="s">
        <v>1245</v>
      </c>
      <c r="C6352" t="s">
        <v>1278</v>
      </c>
      <c r="E6352">
        <v>2</v>
      </c>
      <c r="F6352" t="s">
        <v>1247</v>
      </c>
      <c r="J6352" t="s">
        <v>23</v>
      </c>
      <c r="K6352">
        <v>14</v>
      </c>
      <c r="L6352">
        <v>71.540000000000006</v>
      </c>
      <c r="M6352">
        <v>5.6000000000000001E-2</v>
      </c>
      <c r="O6352" s="12">
        <f>VLOOKUP(C6352,[3]May!$C:$Z,24,FALSE)</f>
        <v>2019</v>
      </c>
    </row>
    <row r="6353" spans="1:15" x14ac:dyDescent="0.25">
      <c r="A6353" t="s">
        <v>1245</v>
      </c>
      <c r="C6353" t="s">
        <v>1278</v>
      </c>
      <c r="E6353">
        <v>2</v>
      </c>
      <c r="F6353" t="s">
        <v>1247</v>
      </c>
      <c r="J6353" t="s">
        <v>23</v>
      </c>
      <c r="K6353">
        <v>18</v>
      </c>
      <c r="L6353">
        <v>91.98</v>
      </c>
      <c r="M6353">
        <v>7.1999999999999995E-2</v>
      </c>
      <c r="O6353" s="12">
        <f>VLOOKUP(C6353,[3]May!$C:$Z,24,FALSE)</f>
        <v>2019</v>
      </c>
    </row>
    <row r="6354" spans="1:15" x14ac:dyDescent="0.25">
      <c r="A6354" t="s">
        <v>1245</v>
      </c>
      <c r="C6354" t="s">
        <v>1278</v>
      </c>
      <c r="E6354">
        <v>2</v>
      </c>
      <c r="F6354" t="s">
        <v>1247</v>
      </c>
      <c r="J6354" t="s">
        <v>23</v>
      </c>
      <c r="K6354">
        <v>2</v>
      </c>
      <c r="L6354">
        <v>130.26</v>
      </c>
      <c r="M6354">
        <v>0.10199999999999999</v>
      </c>
      <c r="O6354" s="12">
        <f>VLOOKUP(C6354,[3]May!$C:$Z,24,FALSE)</f>
        <v>2019</v>
      </c>
    </row>
    <row r="6355" spans="1:15" x14ac:dyDescent="0.25">
      <c r="A6355" t="s">
        <v>1245</v>
      </c>
      <c r="C6355" t="s">
        <v>1278</v>
      </c>
      <c r="E6355">
        <v>2</v>
      </c>
      <c r="F6355" t="s">
        <v>1247</v>
      </c>
      <c r="J6355" t="s">
        <v>23</v>
      </c>
      <c r="K6355">
        <v>1</v>
      </c>
      <c r="L6355">
        <v>65.13</v>
      </c>
      <c r="M6355">
        <v>5.0999999999999997E-2</v>
      </c>
      <c r="O6355" s="12">
        <f>VLOOKUP(C6355,[3]May!$C:$Z,24,FALSE)</f>
        <v>2019</v>
      </c>
    </row>
    <row r="6356" spans="1:15" x14ac:dyDescent="0.25">
      <c r="A6356" t="s">
        <v>1245</v>
      </c>
      <c r="C6356" t="s">
        <v>1278</v>
      </c>
      <c r="E6356">
        <v>2</v>
      </c>
      <c r="F6356" t="s">
        <v>1247</v>
      </c>
      <c r="J6356" t="s">
        <v>23</v>
      </c>
      <c r="K6356">
        <v>6</v>
      </c>
      <c r="L6356">
        <v>30.66</v>
      </c>
      <c r="M6356">
        <v>2.4E-2</v>
      </c>
      <c r="O6356" s="12">
        <f>VLOOKUP(C6356,[3]May!$C:$Z,24,FALSE)</f>
        <v>2019</v>
      </c>
    </row>
    <row r="6357" spans="1:15" x14ac:dyDescent="0.25">
      <c r="A6357" t="s">
        <v>1245</v>
      </c>
      <c r="C6357" t="s">
        <v>1278</v>
      </c>
      <c r="E6357">
        <v>2</v>
      </c>
      <c r="F6357" t="s">
        <v>1247</v>
      </c>
      <c r="J6357" t="s">
        <v>23</v>
      </c>
      <c r="K6357">
        <v>15</v>
      </c>
      <c r="L6357">
        <v>76.650000000000006</v>
      </c>
      <c r="M6357">
        <v>0.06</v>
      </c>
      <c r="O6357" s="12">
        <f>VLOOKUP(C6357,[3]May!$C:$Z,24,FALSE)</f>
        <v>2019</v>
      </c>
    </row>
    <row r="6358" spans="1:15" x14ac:dyDescent="0.25">
      <c r="A6358" t="s">
        <v>1245</v>
      </c>
      <c r="C6358" t="s">
        <v>1278</v>
      </c>
      <c r="E6358">
        <v>2</v>
      </c>
      <c r="F6358" t="s">
        <v>1247</v>
      </c>
      <c r="J6358" t="s">
        <v>23</v>
      </c>
      <c r="K6358">
        <v>2</v>
      </c>
      <c r="L6358">
        <v>10.220000000000001</v>
      </c>
      <c r="M6358">
        <v>8.0000000000000002E-3</v>
      </c>
      <c r="O6358" s="12">
        <f>VLOOKUP(C6358,[3]May!$C:$Z,24,FALSE)</f>
        <v>2019</v>
      </c>
    </row>
    <row r="6359" spans="1:15" x14ac:dyDescent="0.25">
      <c r="A6359" t="s">
        <v>1245</v>
      </c>
      <c r="C6359" t="s">
        <v>1278</v>
      </c>
      <c r="E6359">
        <v>6</v>
      </c>
      <c r="F6359" t="s">
        <v>1250</v>
      </c>
      <c r="J6359" t="s">
        <v>23</v>
      </c>
      <c r="K6359">
        <v>5</v>
      </c>
      <c r="L6359">
        <v>54.25</v>
      </c>
      <c r="M6359">
        <v>4.2500000000000003E-2</v>
      </c>
      <c r="O6359" s="12">
        <f>VLOOKUP(C6359,[3]May!$C:$Z,24,FALSE)</f>
        <v>2019</v>
      </c>
    </row>
    <row r="6360" spans="1:15" x14ac:dyDescent="0.25">
      <c r="A6360" t="s">
        <v>1245</v>
      </c>
      <c r="C6360" t="s">
        <v>1278</v>
      </c>
      <c r="E6360">
        <v>12</v>
      </c>
      <c r="F6360" t="s">
        <v>1253</v>
      </c>
      <c r="J6360" t="s">
        <v>23</v>
      </c>
      <c r="K6360">
        <v>1</v>
      </c>
      <c r="L6360">
        <v>61.2</v>
      </c>
      <c r="M6360">
        <v>8.3370000000000007E-3</v>
      </c>
      <c r="O6360" s="12">
        <f>VLOOKUP(C6360,[3]May!$C:$Z,24,FALSE)</f>
        <v>2019</v>
      </c>
    </row>
    <row r="6361" spans="1:15" x14ac:dyDescent="0.25">
      <c r="A6361" t="s">
        <v>1245</v>
      </c>
      <c r="C6361" t="s">
        <v>1278</v>
      </c>
      <c r="E6361">
        <v>2</v>
      </c>
      <c r="F6361" t="s">
        <v>1247</v>
      </c>
      <c r="J6361" t="s">
        <v>23</v>
      </c>
      <c r="K6361">
        <v>1</v>
      </c>
      <c r="L6361">
        <v>5.1100000000000003</v>
      </c>
      <c r="M6361">
        <v>4.0000000000000001E-3</v>
      </c>
      <c r="O6361" s="12">
        <f>VLOOKUP(C6361,[3]May!$C:$Z,24,FALSE)</f>
        <v>2019</v>
      </c>
    </row>
    <row r="6362" spans="1:15" x14ac:dyDescent="0.25">
      <c r="A6362" t="s">
        <v>1245</v>
      </c>
      <c r="C6362" t="s">
        <v>1278</v>
      </c>
      <c r="E6362">
        <v>2</v>
      </c>
      <c r="F6362" t="s">
        <v>1247</v>
      </c>
      <c r="J6362" t="s">
        <v>23</v>
      </c>
      <c r="K6362">
        <v>17</v>
      </c>
      <c r="L6362">
        <v>1107.21</v>
      </c>
      <c r="M6362">
        <v>0.86699999999999999</v>
      </c>
      <c r="O6362" s="12">
        <f>VLOOKUP(C6362,[3]May!$C:$Z,24,FALSE)</f>
        <v>2019</v>
      </c>
    </row>
    <row r="6363" spans="1:15" x14ac:dyDescent="0.25">
      <c r="A6363" t="s">
        <v>1245</v>
      </c>
      <c r="C6363" t="s">
        <v>1278</v>
      </c>
      <c r="E6363">
        <v>2</v>
      </c>
      <c r="F6363" t="s">
        <v>1247</v>
      </c>
      <c r="J6363" t="s">
        <v>23</v>
      </c>
      <c r="K6363">
        <v>1</v>
      </c>
      <c r="L6363">
        <v>5.1100000000000003</v>
      </c>
      <c r="M6363">
        <v>4.0000000000000001E-3</v>
      </c>
      <c r="O6363" s="12">
        <f>VLOOKUP(C6363,[3]May!$C:$Z,24,FALSE)</f>
        <v>2019</v>
      </c>
    </row>
    <row r="6364" spans="1:15" x14ac:dyDescent="0.25">
      <c r="A6364" t="s">
        <v>1245</v>
      </c>
      <c r="C6364" t="s">
        <v>1278</v>
      </c>
      <c r="E6364">
        <v>2</v>
      </c>
      <c r="F6364" t="s">
        <v>1247</v>
      </c>
      <c r="J6364" t="s">
        <v>23</v>
      </c>
      <c r="K6364">
        <v>15</v>
      </c>
      <c r="L6364">
        <v>76.650000000000006</v>
      </c>
      <c r="M6364">
        <v>0.06</v>
      </c>
      <c r="O6364" s="12">
        <f>VLOOKUP(C6364,[3]May!$C:$Z,24,FALSE)</f>
        <v>2019</v>
      </c>
    </row>
    <row r="6365" spans="1:15" x14ac:dyDescent="0.25">
      <c r="A6365" t="s">
        <v>1245</v>
      </c>
      <c r="C6365" t="s">
        <v>1278</v>
      </c>
      <c r="E6365">
        <v>2</v>
      </c>
      <c r="F6365" t="s">
        <v>1247</v>
      </c>
      <c r="J6365" t="s">
        <v>23</v>
      </c>
      <c r="K6365">
        <v>4</v>
      </c>
      <c r="L6365">
        <v>260.52</v>
      </c>
      <c r="M6365">
        <v>0.20399999999999999</v>
      </c>
      <c r="O6365" s="12">
        <f>VLOOKUP(C6365,[3]May!$C:$Z,24,FALSE)</f>
        <v>2019</v>
      </c>
    </row>
    <row r="6366" spans="1:15" x14ac:dyDescent="0.25">
      <c r="A6366" t="s">
        <v>1245</v>
      </c>
      <c r="C6366" t="s">
        <v>1278</v>
      </c>
      <c r="E6366">
        <v>2</v>
      </c>
      <c r="F6366" t="s">
        <v>1247</v>
      </c>
      <c r="J6366" t="s">
        <v>23</v>
      </c>
      <c r="K6366">
        <v>6</v>
      </c>
      <c r="L6366">
        <v>30.66</v>
      </c>
      <c r="M6366">
        <v>2.4E-2</v>
      </c>
      <c r="O6366" s="12">
        <f>VLOOKUP(C6366,[3]May!$C:$Z,24,FALSE)</f>
        <v>2019</v>
      </c>
    </row>
    <row r="6367" spans="1:15" x14ac:dyDescent="0.25">
      <c r="A6367" t="s">
        <v>1245</v>
      </c>
      <c r="C6367" t="s">
        <v>1278</v>
      </c>
      <c r="E6367">
        <v>2</v>
      </c>
      <c r="F6367" t="s">
        <v>1247</v>
      </c>
      <c r="J6367" t="s">
        <v>23</v>
      </c>
      <c r="K6367">
        <v>10</v>
      </c>
      <c r="L6367">
        <v>51.1</v>
      </c>
      <c r="M6367">
        <v>0.04</v>
      </c>
      <c r="O6367" s="12">
        <f>VLOOKUP(C6367,[3]May!$C:$Z,24,FALSE)</f>
        <v>2019</v>
      </c>
    </row>
    <row r="6368" spans="1:15" x14ac:dyDescent="0.25">
      <c r="A6368" t="s">
        <v>1245</v>
      </c>
      <c r="C6368" t="s">
        <v>1278</v>
      </c>
      <c r="E6368">
        <v>2</v>
      </c>
      <c r="F6368" t="s">
        <v>1247</v>
      </c>
      <c r="J6368" t="s">
        <v>23</v>
      </c>
      <c r="K6368">
        <v>14</v>
      </c>
      <c r="L6368">
        <v>911.82</v>
      </c>
      <c r="M6368">
        <v>0.71399999999999997</v>
      </c>
      <c r="O6368" s="12">
        <f>VLOOKUP(C6368,[3]May!$C:$Z,24,FALSE)</f>
        <v>2019</v>
      </c>
    </row>
    <row r="6369" spans="1:15" x14ac:dyDescent="0.25">
      <c r="A6369" t="s">
        <v>1245</v>
      </c>
      <c r="C6369" t="s">
        <v>1278</v>
      </c>
      <c r="E6369">
        <v>12</v>
      </c>
      <c r="F6369" t="s">
        <v>1253</v>
      </c>
      <c r="J6369" t="s">
        <v>23</v>
      </c>
      <c r="K6369">
        <v>1</v>
      </c>
      <c r="L6369">
        <v>61.2</v>
      </c>
      <c r="M6369">
        <v>8.3370000000000007E-3</v>
      </c>
      <c r="O6369" s="12">
        <f>VLOOKUP(C6369,[3]May!$C:$Z,24,FALSE)</f>
        <v>2019</v>
      </c>
    </row>
    <row r="6370" spans="1:15" x14ac:dyDescent="0.25">
      <c r="A6370" t="s">
        <v>1245</v>
      </c>
      <c r="C6370" t="s">
        <v>1278</v>
      </c>
      <c r="E6370">
        <v>2</v>
      </c>
      <c r="F6370" t="s">
        <v>1247</v>
      </c>
      <c r="J6370" t="s">
        <v>23</v>
      </c>
      <c r="K6370">
        <v>8</v>
      </c>
      <c r="L6370">
        <v>40.880000000000003</v>
      </c>
      <c r="M6370">
        <v>3.2000000000000001E-2</v>
      </c>
      <c r="O6370" s="12">
        <f>VLOOKUP(C6370,[3]May!$C:$Z,24,FALSE)</f>
        <v>2019</v>
      </c>
    </row>
    <row r="6371" spans="1:15" x14ac:dyDescent="0.25">
      <c r="A6371" t="s">
        <v>1245</v>
      </c>
      <c r="C6371" t="s">
        <v>1278</v>
      </c>
      <c r="E6371">
        <v>6</v>
      </c>
      <c r="F6371" t="s">
        <v>1250</v>
      </c>
      <c r="J6371" t="s">
        <v>23</v>
      </c>
      <c r="K6371">
        <v>1</v>
      </c>
      <c r="L6371">
        <v>10.85</v>
      </c>
      <c r="M6371">
        <v>8.5000000000000006E-3</v>
      </c>
      <c r="O6371" s="12">
        <f>VLOOKUP(C6371,[3]May!$C:$Z,24,FALSE)</f>
        <v>2019</v>
      </c>
    </row>
    <row r="6372" spans="1:15" x14ac:dyDescent="0.25">
      <c r="A6372" t="s">
        <v>1245</v>
      </c>
      <c r="C6372" t="s">
        <v>1278</v>
      </c>
      <c r="E6372">
        <v>12</v>
      </c>
      <c r="F6372" t="s">
        <v>1253</v>
      </c>
      <c r="J6372" t="s">
        <v>23</v>
      </c>
      <c r="K6372">
        <v>1</v>
      </c>
      <c r="L6372">
        <v>61.2</v>
      </c>
      <c r="M6372">
        <v>8.3370000000000007E-3</v>
      </c>
      <c r="O6372" s="12">
        <f>VLOOKUP(C6372,[3]May!$C:$Z,24,FALSE)</f>
        <v>2019</v>
      </c>
    </row>
    <row r="6373" spans="1:15" x14ac:dyDescent="0.25">
      <c r="A6373" t="s">
        <v>1245</v>
      </c>
      <c r="C6373" t="s">
        <v>1278</v>
      </c>
      <c r="E6373">
        <v>2</v>
      </c>
      <c r="F6373" t="s">
        <v>1247</v>
      </c>
      <c r="J6373" t="s">
        <v>23</v>
      </c>
      <c r="K6373">
        <v>1</v>
      </c>
      <c r="L6373">
        <v>65.13</v>
      </c>
      <c r="M6373">
        <v>5.0999999999999997E-2</v>
      </c>
      <c r="O6373" s="12">
        <f>VLOOKUP(C6373,[3]May!$C:$Z,24,FALSE)</f>
        <v>2019</v>
      </c>
    </row>
    <row r="6374" spans="1:15" x14ac:dyDescent="0.25">
      <c r="A6374" t="s">
        <v>1245</v>
      </c>
      <c r="C6374" t="s">
        <v>1278</v>
      </c>
      <c r="E6374">
        <v>2</v>
      </c>
      <c r="F6374" t="s">
        <v>1247</v>
      </c>
      <c r="J6374" t="s">
        <v>23</v>
      </c>
      <c r="K6374">
        <v>15</v>
      </c>
      <c r="L6374">
        <v>76.650000000000006</v>
      </c>
      <c r="M6374">
        <v>0.06</v>
      </c>
      <c r="O6374" s="12">
        <f>VLOOKUP(C6374,[3]May!$C:$Z,24,FALSE)</f>
        <v>2019</v>
      </c>
    </row>
    <row r="6375" spans="1:15" x14ac:dyDescent="0.25">
      <c r="A6375" t="s">
        <v>1245</v>
      </c>
      <c r="C6375" t="s">
        <v>1278</v>
      </c>
      <c r="E6375">
        <v>2</v>
      </c>
      <c r="F6375" t="s">
        <v>1247</v>
      </c>
      <c r="J6375" t="s">
        <v>23</v>
      </c>
      <c r="K6375">
        <v>18</v>
      </c>
      <c r="L6375">
        <v>91.98</v>
      </c>
      <c r="M6375">
        <v>7.1999999999999995E-2</v>
      </c>
      <c r="O6375" s="12">
        <f>VLOOKUP(C6375,[3]May!$C:$Z,24,FALSE)</f>
        <v>2019</v>
      </c>
    </row>
    <row r="6376" spans="1:15" x14ac:dyDescent="0.25">
      <c r="A6376" t="s">
        <v>1245</v>
      </c>
      <c r="C6376" t="s">
        <v>1278</v>
      </c>
      <c r="E6376">
        <v>2</v>
      </c>
      <c r="F6376" t="s">
        <v>1247</v>
      </c>
      <c r="J6376" t="s">
        <v>23</v>
      </c>
      <c r="K6376">
        <v>6</v>
      </c>
      <c r="L6376">
        <v>30.66</v>
      </c>
      <c r="M6376">
        <v>2.4E-2</v>
      </c>
      <c r="O6376" s="12">
        <f>VLOOKUP(C6376,[3]May!$C:$Z,24,FALSE)</f>
        <v>2019</v>
      </c>
    </row>
    <row r="6377" spans="1:15" x14ac:dyDescent="0.25">
      <c r="A6377" t="s">
        <v>1245</v>
      </c>
      <c r="C6377" t="s">
        <v>1278</v>
      </c>
      <c r="E6377">
        <v>2</v>
      </c>
      <c r="F6377" t="s">
        <v>1247</v>
      </c>
      <c r="J6377" t="s">
        <v>23</v>
      </c>
      <c r="K6377">
        <v>13</v>
      </c>
      <c r="L6377">
        <v>66.430000000000007</v>
      </c>
      <c r="M6377">
        <v>5.1999999999999998E-2</v>
      </c>
      <c r="O6377" s="12">
        <f>VLOOKUP(C6377,[3]May!$C:$Z,24,FALSE)</f>
        <v>2019</v>
      </c>
    </row>
    <row r="6378" spans="1:15" x14ac:dyDescent="0.25">
      <c r="A6378" t="s">
        <v>1245</v>
      </c>
      <c r="C6378" t="s">
        <v>1278</v>
      </c>
      <c r="E6378">
        <v>2</v>
      </c>
      <c r="F6378" t="s">
        <v>1247</v>
      </c>
      <c r="J6378" t="s">
        <v>23</v>
      </c>
      <c r="K6378">
        <v>3</v>
      </c>
      <c r="L6378">
        <v>195.39</v>
      </c>
      <c r="M6378">
        <v>0.153</v>
      </c>
      <c r="O6378" s="12">
        <f>VLOOKUP(C6378,[3]May!$C:$Z,24,FALSE)</f>
        <v>2019</v>
      </c>
    </row>
    <row r="6379" spans="1:15" x14ac:dyDescent="0.25">
      <c r="A6379" t="s">
        <v>1245</v>
      </c>
      <c r="C6379" t="s">
        <v>1278</v>
      </c>
      <c r="E6379">
        <v>2</v>
      </c>
      <c r="F6379" t="s">
        <v>1247</v>
      </c>
      <c r="J6379" t="s">
        <v>23</v>
      </c>
      <c r="K6379">
        <v>9</v>
      </c>
      <c r="L6379">
        <v>45.99</v>
      </c>
      <c r="M6379">
        <v>3.5999999999999997E-2</v>
      </c>
      <c r="O6379" s="12">
        <f>VLOOKUP(C6379,[3]May!$C:$Z,24,FALSE)</f>
        <v>2019</v>
      </c>
    </row>
    <row r="6380" spans="1:15" x14ac:dyDescent="0.25">
      <c r="A6380" t="s">
        <v>1245</v>
      </c>
      <c r="C6380" t="s">
        <v>1278</v>
      </c>
      <c r="E6380">
        <v>2</v>
      </c>
      <c r="F6380" t="s">
        <v>1247</v>
      </c>
      <c r="J6380" t="s">
        <v>23</v>
      </c>
      <c r="K6380">
        <v>12</v>
      </c>
      <c r="L6380">
        <v>781.56</v>
      </c>
      <c r="M6380">
        <v>0.61199999999999999</v>
      </c>
      <c r="O6380" s="12">
        <f>VLOOKUP(C6380,[3]May!$C:$Z,24,FALSE)</f>
        <v>2019</v>
      </c>
    </row>
    <row r="6381" spans="1:15" x14ac:dyDescent="0.25">
      <c r="A6381" t="s">
        <v>1245</v>
      </c>
      <c r="C6381" t="s">
        <v>1278</v>
      </c>
      <c r="E6381">
        <v>12</v>
      </c>
      <c r="F6381" t="s">
        <v>1253</v>
      </c>
      <c r="J6381" t="s">
        <v>23</v>
      </c>
      <c r="K6381">
        <v>1</v>
      </c>
      <c r="L6381">
        <v>61.2</v>
      </c>
      <c r="M6381">
        <v>8.3370000000000007E-3</v>
      </c>
      <c r="O6381" s="12">
        <f>VLOOKUP(C6381,[3]May!$C:$Z,24,FALSE)</f>
        <v>2019</v>
      </c>
    </row>
    <row r="6382" spans="1:15" x14ac:dyDescent="0.25">
      <c r="A6382" t="s">
        <v>1245</v>
      </c>
      <c r="C6382" t="s">
        <v>1278</v>
      </c>
      <c r="E6382">
        <v>2</v>
      </c>
      <c r="F6382" t="s">
        <v>1247</v>
      </c>
      <c r="J6382" t="s">
        <v>23</v>
      </c>
      <c r="K6382">
        <v>18</v>
      </c>
      <c r="L6382">
        <v>91.98</v>
      </c>
      <c r="M6382">
        <v>7.1999999999999995E-2</v>
      </c>
      <c r="O6382" s="12">
        <f>VLOOKUP(C6382,[3]May!$C:$Z,24,FALSE)</f>
        <v>2019</v>
      </c>
    </row>
    <row r="6383" spans="1:15" x14ac:dyDescent="0.25">
      <c r="A6383" t="s">
        <v>1245</v>
      </c>
      <c r="C6383" t="s">
        <v>1278</v>
      </c>
      <c r="E6383">
        <v>2</v>
      </c>
      <c r="F6383" t="s">
        <v>1247</v>
      </c>
      <c r="J6383" t="s">
        <v>23</v>
      </c>
      <c r="K6383">
        <v>4</v>
      </c>
      <c r="L6383">
        <v>260.52</v>
      </c>
      <c r="M6383">
        <v>0.20399999999999999</v>
      </c>
      <c r="O6383" s="12">
        <f>VLOOKUP(C6383,[3]May!$C:$Z,24,FALSE)</f>
        <v>2019</v>
      </c>
    </row>
    <row r="6384" spans="1:15" x14ac:dyDescent="0.25">
      <c r="A6384" t="s">
        <v>1245</v>
      </c>
      <c r="C6384" t="s">
        <v>1278</v>
      </c>
      <c r="E6384">
        <v>12</v>
      </c>
      <c r="F6384" t="s">
        <v>1253</v>
      </c>
      <c r="J6384" t="s">
        <v>23</v>
      </c>
      <c r="K6384">
        <v>1</v>
      </c>
      <c r="L6384">
        <v>61.2</v>
      </c>
      <c r="M6384">
        <v>8.3370000000000007E-3</v>
      </c>
      <c r="O6384" s="12">
        <f>VLOOKUP(C6384,[3]May!$C:$Z,24,FALSE)</f>
        <v>2019</v>
      </c>
    </row>
    <row r="6385" spans="1:15" x14ac:dyDescent="0.25">
      <c r="A6385" t="s">
        <v>1245</v>
      </c>
      <c r="C6385" t="s">
        <v>1278</v>
      </c>
      <c r="E6385">
        <v>2</v>
      </c>
      <c r="F6385" t="s">
        <v>1247</v>
      </c>
      <c r="J6385" t="s">
        <v>23</v>
      </c>
      <c r="K6385">
        <v>10</v>
      </c>
      <c r="L6385">
        <v>51.1</v>
      </c>
      <c r="M6385">
        <v>0.04</v>
      </c>
      <c r="O6385" s="12">
        <f>VLOOKUP(C6385,[3]May!$C:$Z,24,FALSE)</f>
        <v>2019</v>
      </c>
    </row>
    <row r="6386" spans="1:15" x14ac:dyDescent="0.25">
      <c r="A6386" t="s">
        <v>1245</v>
      </c>
      <c r="C6386" t="s">
        <v>1278</v>
      </c>
      <c r="E6386">
        <v>2</v>
      </c>
      <c r="F6386" t="s">
        <v>1247</v>
      </c>
      <c r="J6386" t="s">
        <v>23</v>
      </c>
      <c r="K6386">
        <v>4</v>
      </c>
      <c r="L6386">
        <v>260.52</v>
      </c>
      <c r="M6386">
        <v>0.20399999999999999</v>
      </c>
      <c r="O6386" s="12">
        <f>VLOOKUP(C6386,[3]May!$C:$Z,24,FALSE)</f>
        <v>2019</v>
      </c>
    </row>
    <row r="6387" spans="1:15" x14ac:dyDescent="0.25">
      <c r="A6387" t="s">
        <v>1245</v>
      </c>
      <c r="C6387" t="s">
        <v>1278</v>
      </c>
      <c r="E6387">
        <v>2</v>
      </c>
      <c r="F6387" t="s">
        <v>1247</v>
      </c>
      <c r="J6387" t="s">
        <v>23</v>
      </c>
      <c r="K6387">
        <v>8</v>
      </c>
      <c r="L6387">
        <v>40.880000000000003</v>
      </c>
      <c r="M6387">
        <v>3.2000000000000001E-2</v>
      </c>
      <c r="O6387" s="12">
        <f>VLOOKUP(C6387,[3]May!$C:$Z,24,FALSE)</f>
        <v>2019</v>
      </c>
    </row>
    <row r="6388" spans="1:15" x14ac:dyDescent="0.25">
      <c r="A6388" t="s">
        <v>1245</v>
      </c>
      <c r="C6388" t="s">
        <v>1278</v>
      </c>
      <c r="E6388">
        <v>2</v>
      </c>
      <c r="F6388" t="s">
        <v>1247</v>
      </c>
      <c r="J6388" t="s">
        <v>23</v>
      </c>
      <c r="K6388">
        <v>17</v>
      </c>
      <c r="L6388">
        <v>86.87</v>
      </c>
      <c r="M6388">
        <v>6.8000000000000005E-2</v>
      </c>
      <c r="O6388" s="12">
        <f>VLOOKUP(C6388,[3]May!$C:$Z,24,FALSE)</f>
        <v>2019</v>
      </c>
    </row>
    <row r="6389" spans="1:15" x14ac:dyDescent="0.25">
      <c r="A6389" t="s">
        <v>1245</v>
      </c>
      <c r="C6389" t="s">
        <v>1278</v>
      </c>
      <c r="E6389">
        <v>12</v>
      </c>
      <c r="F6389" t="s">
        <v>1253</v>
      </c>
      <c r="J6389" t="s">
        <v>23</v>
      </c>
      <c r="K6389">
        <v>1</v>
      </c>
      <c r="L6389">
        <v>61.2</v>
      </c>
      <c r="M6389">
        <v>8.3370000000000007E-3</v>
      </c>
      <c r="O6389" s="12">
        <f>VLOOKUP(C6389,[3]May!$C:$Z,24,FALSE)</f>
        <v>2019</v>
      </c>
    </row>
    <row r="6390" spans="1:15" x14ac:dyDescent="0.25">
      <c r="A6390" t="s">
        <v>1245</v>
      </c>
      <c r="C6390" t="s">
        <v>1278</v>
      </c>
      <c r="E6390">
        <v>2</v>
      </c>
      <c r="F6390" t="s">
        <v>1247</v>
      </c>
      <c r="J6390" t="s">
        <v>23</v>
      </c>
      <c r="K6390">
        <v>5</v>
      </c>
      <c r="L6390">
        <v>25.55</v>
      </c>
      <c r="M6390">
        <v>0.02</v>
      </c>
      <c r="O6390" s="12">
        <f>VLOOKUP(C6390,[3]May!$C:$Z,24,FALSE)</f>
        <v>2019</v>
      </c>
    </row>
    <row r="6391" spans="1:15" x14ac:dyDescent="0.25">
      <c r="A6391" t="s">
        <v>1245</v>
      </c>
      <c r="C6391" t="s">
        <v>1278</v>
      </c>
      <c r="E6391">
        <v>2</v>
      </c>
      <c r="F6391" t="s">
        <v>1247</v>
      </c>
      <c r="J6391" t="s">
        <v>23</v>
      </c>
      <c r="K6391">
        <v>9</v>
      </c>
      <c r="L6391">
        <v>586.16999999999996</v>
      </c>
      <c r="M6391">
        <v>0.45900000000000002</v>
      </c>
      <c r="O6391" s="12">
        <f>VLOOKUP(C6391,[3]May!$C:$Z,24,FALSE)</f>
        <v>2019</v>
      </c>
    </row>
    <row r="6392" spans="1:15" x14ac:dyDescent="0.25">
      <c r="A6392" t="s">
        <v>1245</v>
      </c>
      <c r="C6392" t="s">
        <v>1278</v>
      </c>
      <c r="E6392">
        <v>12</v>
      </c>
      <c r="F6392" t="s">
        <v>1253</v>
      </c>
      <c r="J6392" t="s">
        <v>23</v>
      </c>
      <c r="K6392">
        <v>1</v>
      </c>
      <c r="L6392">
        <v>61.2</v>
      </c>
      <c r="M6392">
        <v>8.3370000000000007E-3</v>
      </c>
      <c r="O6392" s="12">
        <f>VLOOKUP(C6392,[3]May!$C:$Z,24,FALSE)</f>
        <v>2019</v>
      </c>
    </row>
    <row r="6393" spans="1:15" x14ac:dyDescent="0.25">
      <c r="A6393" t="s">
        <v>1245</v>
      </c>
      <c r="C6393" t="s">
        <v>1278</v>
      </c>
      <c r="E6393">
        <v>2</v>
      </c>
      <c r="F6393" t="s">
        <v>1247</v>
      </c>
      <c r="J6393" t="s">
        <v>23</v>
      </c>
      <c r="K6393">
        <v>3</v>
      </c>
      <c r="L6393">
        <v>15.33</v>
      </c>
      <c r="M6393">
        <v>1.2E-2</v>
      </c>
      <c r="O6393" s="12">
        <f>VLOOKUP(C6393,[3]May!$C:$Z,24,FALSE)</f>
        <v>2019</v>
      </c>
    </row>
    <row r="6394" spans="1:15" x14ac:dyDescent="0.25">
      <c r="A6394" t="s">
        <v>1245</v>
      </c>
      <c r="C6394" t="s">
        <v>1278</v>
      </c>
      <c r="E6394">
        <v>2</v>
      </c>
      <c r="F6394" t="s">
        <v>1247</v>
      </c>
      <c r="J6394" t="s">
        <v>23</v>
      </c>
      <c r="K6394">
        <v>1</v>
      </c>
      <c r="L6394">
        <v>65.13</v>
      </c>
      <c r="M6394">
        <v>5.0999999999999997E-2</v>
      </c>
      <c r="O6394" s="12">
        <f>VLOOKUP(C6394,[3]May!$C:$Z,24,FALSE)</f>
        <v>2019</v>
      </c>
    </row>
    <row r="6395" spans="1:15" x14ac:dyDescent="0.25">
      <c r="A6395" t="s">
        <v>1245</v>
      </c>
      <c r="C6395" t="s">
        <v>1278</v>
      </c>
      <c r="E6395">
        <v>2</v>
      </c>
      <c r="F6395" t="s">
        <v>1247</v>
      </c>
      <c r="J6395" t="s">
        <v>23</v>
      </c>
      <c r="K6395">
        <v>16</v>
      </c>
      <c r="L6395">
        <v>81.760000000000005</v>
      </c>
      <c r="M6395">
        <v>6.4000000000000001E-2</v>
      </c>
      <c r="O6395" s="12">
        <f>VLOOKUP(C6395,[3]May!$C:$Z,24,FALSE)</f>
        <v>2019</v>
      </c>
    </row>
    <row r="6396" spans="1:15" x14ac:dyDescent="0.25">
      <c r="A6396" t="s">
        <v>1245</v>
      </c>
      <c r="C6396" t="s">
        <v>1278</v>
      </c>
      <c r="E6396">
        <v>2</v>
      </c>
      <c r="F6396" t="s">
        <v>1247</v>
      </c>
      <c r="J6396" t="s">
        <v>23</v>
      </c>
      <c r="K6396">
        <v>12</v>
      </c>
      <c r="L6396">
        <v>61.32</v>
      </c>
      <c r="M6396">
        <v>4.8000000000000001E-2</v>
      </c>
      <c r="O6396" s="12">
        <f>VLOOKUP(C6396,[3]May!$C:$Z,24,FALSE)</f>
        <v>2019</v>
      </c>
    </row>
    <row r="6397" spans="1:15" x14ac:dyDescent="0.25">
      <c r="A6397" t="s">
        <v>1245</v>
      </c>
      <c r="C6397" t="s">
        <v>1278</v>
      </c>
      <c r="E6397">
        <v>2</v>
      </c>
      <c r="F6397" t="s">
        <v>1247</v>
      </c>
      <c r="J6397" t="s">
        <v>23</v>
      </c>
      <c r="K6397">
        <v>1</v>
      </c>
      <c r="L6397">
        <v>65.13</v>
      </c>
      <c r="M6397">
        <v>5.0999999999999997E-2</v>
      </c>
      <c r="O6397" s="12">
        <f>VLOOKUP(C6397,[3]May!$C:$Z,24,FALSE)</f>
        <v>2019</v>
      </c>
    </row>
    <row r="6398" spans="1:15" x14ac:dyDescent="0.25">
      <c r="A6398" t="s">
        <v>1245</v>
      </c>
      <c r="C6398" t="s">
        <v>1278</v>
      </c>
      <c r="E6398">
        <v>2</v>
      </c>
      <c r="F6398" t="s">
        <v>1247</v>
      </c>
      <c r="J6398" t="s">
        <v>23</v>
      </c>
      <c r="K6398">
        <v>20</v>
      </c>
      <c r="L6398">
        <v>102.2</v>
      </c>
      <c r="M6398">
        <v>0.08</v>
      </c>
      <c r="O6398" s="12">
        <f>VLOOKUP(C6398,[3]May!$C:$Z,24,FALSE)</f>
        <v>2019</v>
      </c>
    </row>
    <row r="6399" spans="1:15" x14ac:dyDescent="0.25">
      <c r="A6399" t="s">
        <v>1245</v>
      </c>
      <c r="C6399" t="s">
        <v>1278</v>
      </c>
      <c r="E6399">
        <v>12</v>
      </c>
      <c r="F6399" t="s">
        <v>1253</v>
      </c>
      <c r="J6399" t="s">
        <v>23</v>
      </c>
      <c r="K6399">
        <v>1</v>
      </c>
      <c r="L6399">
        <v>61.2</v>
      </c>
      <c r="M6399">
        <v>8.3370000000000007E-3</v>
      </c>
      <c r="O6399" s="12">
        <f>VLOOKUP(C6399,[3]May!$C:$Z,24,FALSE)</f>
        <v>2019</v>
      </c>
    </row>
    <row r="6400" spans="1:15" x14ac:dyDescent="0.25">
      <c r="A6400" t="s">
        <v>1245</v>
      </c>
      <c r="C6400" t="s">
        <v>1278</v>
      </c>
      <c r="E6400">
        <v>2</v>
      </c>
      <c r="F6400" t="s">
        <v>1247</v>
      </c>
      <c r="J6400" t="s">
        <v>23</v>
      </c>
      <c r="K6400">
        <v>11</v>
      </c>
      <c r="L6400">
        <v>716.43</v>
      </c>
      <c r="M6400">
        <v>0.56100000000000005</v>
      </c>
      <c r="O6400" s="12">
        <f>VLOOKUP(C6400,[3]May!$C:$Z,24,FALSE)</f>
        <v>2019</v>
      </c>
    </row>
    <row r="6401" spans="1:15" x14ac:dyDescent="0.25">
      <c r="A6401" t="s">
        <v>1245</v>
      </c>
      <c r="C6401" t="s">
        <v>1278</v>
      </c>
      <c r="E6401">
        <v>2</v>
      </c>
      <c r="F6401" t="s">
        <v>1247</v>
      </c>
      <c r="J6401" t="s">
        <v>23</v>
      </c>
      <c r="K6401">
        <v>11</v>
      </c>
      <c r="L6401">
        <v>56.21</v>
      </c>
      <c r="M6401">
        <v>4.3999999999999997E-2</v>
      </c>
      <c r="O6401" s="12">
        <f>VLOOKUP(C6401,[3]May!$C:$Z,24,FALSE)</f>
        <v>2019</v>
      </c>
    </row>
    <row r="6402" spans="1:15" x14ac:dyDescent="0.25">
      <c r="A6402" t="s">
        <v>1245</v>
      </c>
      <c r="C6402" t="s">
        <v>1278</v>
      </c>
      <c r="E6402">
        <v>2</v>
      </c>
      <c r="F6402" t="s">
        <v>1247</v>
      </c>
      <c r="J6402" t="s">
        <v>23</v>
      </c>
      <c r="K6402">
        <v>1</v>
      </c>
      <c r="L6402">
        <v>65.13</v>
      </c>
      <c r="M6402">
        <v>5.0999999999999997E-2</v>
      </c>
      <c r="O6402" s="12">
        <f>VLOOKUP(C6402,[3]May!$C:$Z,24,FALSE)</f>
        <v>2019</v>
      </c>
    </row>
    <row r="6403" spans="1:15" x14ac:dyDescent="0.25">
      <c r="A6403" t="s">
        <v>1245</v>
      </c>
      <c r="C6403" t="s">
        <v>1278</v>
      </c>
      <c r="E6403">
        <v>2</v>
      </c>
      <c r="F6403" t="s">
        <v>1247</v>
      </c>
      <c r="J6403" t="s">
        <v>23</v>
      </c>
      <c r="K6403">
        <v>12</v>
      </c>
      <c r="L6403">
        <v>61.32</v>
      </c>
      <c r="M6403">
        <v>4.8000000000000001E-2</v>
      </c>
      <c r="O6403" s="12">
        <f>VLOOKUP(C6403,[3]May!$C:$Z,24,FALSE)</f>
        <v>2019</v>
      </c>
    </row>
    <row r="6404" spans="1:15" x14ac:dyDescent="0.25">
      <c r="A6404" t="s">
        <v>1245</v>
      </c>
      <c r="C6404" t="s">
        <v>1278</v>
      </c>
      <c r="E6404">
        <v>2</v>
      </c>
      <c r="F6404" t="s">
        <v>1247</v>
      </c>
      <c r="J6404" t="s">
        <v>23</v>
      </c>
      <c r="K6404">
        <v>12</v>
      </c>
      <c r="L6404">
        <v>61.32</v>
      </c>
      <c r="M6404">
        <v>4.8000000000000001E-2</v>
      </c>
      <c r="O6404" s="12">
        <f>VLOOKUP(C6404,[3]May!$C:$Z,24,FALSE)</f>
        <v>2019</v>
      </c>
    </row>
    <row r="6405" spans="1:15" x14ac:dyDescent="0.25">
      <c r="A6405" t="s">
        <v>1245</v>
      </c>
      <c r="C6405" t="s">
        <v>1278</v>
      </c>
      <c r="E6405">
        <v>2</v>
      </c>
      <c r="F6405" t="s">
        <v>1247</v>
      </c>
      <c r="J6405" t="s">
        <v>23</v>
      </c>
      <c r="K6405">
        <v>2</v>
      </c>
      <c r="L6405">
        <v>130.26</v>
      </c>
      <c r="M6405">
        <v>0.10199999999999999</v>
      </c>
      <c r="O6405" s="12">
        <f>VLOOKUP(C6405,[3]May!$C:$Z,24,FALSE)</f>
        <v>2019</v>
      </c>
    </row>
    <row r="6406" spans="1:15" x14ac:dyDescent="0.25">
      <c r="A6406" t="s">
        <v>1245</v>
      </c>
      <c r="C6406" t="s">
        <v>1278</v>
      </c>
      <c r="E6406">
        <v>2</v>
      </c>
      <c r="F6406" t="s">
        <v>1247</v>
      </c>
      <c r="J6406" t="s">
        <v>23</v>
      </c>
      <c r="K6406">
        <v>20</v>
      </c>
      <c r="L6406">
        <v>102.2</v>
      </c>
      <c r="M6406">
        <v>0.08</v>
      </c>
      <c r="O6406" s="12">
        <f>VLOOKUP(C6406,[3]May!$C:$Z,24,FALSE)</f>
        <v>2019</v>
      </c>
    </row>
    <row r="6407" spans="1:15" x14ac:dyDescent="0.25">
      <c r="A6407" t="s">
        <v>1245</v>
      </c>
      <c r="C6407" t="s">
        <v>1278</v>
      </c>
      <c r="E6407">
        <v>2</v>
      </c>
      <c r="F6407" t="s">
        <v>1247</v>
      </c>
      <c r="J6407" t="s">
        <v>23</v>
      </c>
      <c r="K6407">
        <v>2</v>
      </c>
      <c r="L6407">
        <v>10.220000000000001</v>
      </c>
      <c r="M6407">
        <v>8.0000000000000002E-3</v>
      </c>
      <c r="O6407" s="12">
        <f>VLOOKUP(C6407,[3]May!$C:$Z,24,FALSE)</f>
        <v>2019</v>
      </c>
    </row>
    <row r="6408" spans="1:15" x14ac:dyDescent="0.25">
      <c r="A6408" t="s">
        <v>1245</v>
      </c>
      <c r="C6408" t="s">
        <v>1278</v>
      </c>
      <c r="E6408">
        <v>2</v>
      </c>
      <c r="F6408" t="s">
        <v>1247</v>
      </c>
      <c r="J6408" t="s">
        <v>23</v>
      </c>
      <c r="K6408">
        <v>3</v>
      </c>
      <c r="L6408">
        <v>15.33</v>
      </c>
      <c r="M6408">
        <v>1.2E-2</v>
      </c>
      <c r="O6408" s="12">
        <f>VLOOKUP(C6408,[3]May!$C:$Z,24,FALSE)</f>
        <v>2019</v>
      </c>
    </row>
    <row r="6409" spans="1:15" x14ac:dyDescent="0.25">
      <c r="A6409" t="s">
        <v>1245</v>
      </c>
      <c r="C6409" t="s">
        <v>1278</v>
      </c>
      <c r="E6409">
        <v>2</v>
      </c>
      <c r="F6409" t="s">
        <v>1247</v>
      </c>
      <c r="J6409" t="s">
        <v>23</v>
      </c>
      <c r="K6409">
        <v>11</v>
      </c>
      <c r="L6409">
        <v>716.43</v>
      </c>
      <c r="M6409">
        <v>0.56100000000000005</v>
      </c>
      <c r="O6409" s="12">
        <f>VLOOKUP(C6409,[3]May!$C:$Z,24,FALSE)</f>
        <v>2019</v>
      </c>
    </row>
    <row r="6410" spans="1:15" x14ac:dyDescent="0.25">
      <c r="A6410" t="s">
        <v>1245</v>
      </c>
      <c r="C6410" t="s">
        <v>1278</v>
      </c>
      <c r="E6410">
        <v>2</v>
      </c>
      <c r="F6410" t="s">
        <v>1247</v>
      </c>
      <c r="J6410" t="s">
        <v>23</v>
      </c>
      <c r="K6410">
        <v>18</v>
      </c>
      <c r="L6410">
        <v>91.98</v>
      </c>
      <c r="M6410">
        <v>7.1999999999999995E-2</v>
      </c>
      <c r="O6410" s="12">
        <f>VLOOKUP(C6410,[3]May!$C:$Z,24,FALSE)</f>
        <v>2019</v>
      </c>
    </row>
    <row r="6411" spans="1:15" x14ac:dyDescent="0.25">
      <c r="A6411" t="s">
        <v>1245</v>
      </c>
      <c r="C6411" t="s">
        <v>1278</v>
      </c>
      <c r="E6411">
        <v>2</v>
      </c>
      <c r="F6411" t="s">
        <v>1247</v>
      </c>
      <c r="J6411" t="s">
        <v>23</v>
      </c>
      <c r="K6411">
        <v>1</v>
      </c>
      <c r="L6411">
        <v>5.1100000000000003</v>
      </c>
      <c r="M6411">
        <v>4.0000000000000001E-3</v>
      </c>
      <c r="O6411" s="12">
        <f>VLOOKUP(C6411,[3]May!$C:$Z,24,FALSE)</f>
        <v>2019</v>
      </c>
    </row>
    <row r="6412" spans="1:15" x14ac:dyDescent="0.25">
      <c r="A6412" t="s">
        <v>1245</v>
      </c>
      <c r="C6412" t="s">
        <v>1278</v>
      </c>
      <c r="E6412">
        <v>12</v>
      </c>
      <c r="F6412" t="s">
        <v>1253</v>
      </c>
      <c r="J6412" t="s">
        <v>23</v>
      </c>
      <c r="K6412">
        <v>1</v>
      </c>
      <c r="L6412">
        <v>61.2</v>
      </c>
      <c r="M6412">
        <v>8.3370000000000007E-3</v>
      </c>
      <c r="O6412" s="12">
        <f>VLOOKUP(C6412,[3]May!$C:$Z,24,FALSE)</f>
        <v>2019</v>
      </c>
    </row>
    <row r="6413" spans="1:15" x14ac:dyDescent="0.25">
      <c r="A6413" t="s">
        <v>1245</v>
      </c>
      <c r="C6413" t="s">
        <v>1278</v>
      </c>
      <c r="E6413">
        <v>12</v>
      </c>
      <c r="F6413" t="s">
        <v>1253</v>
      </c>
      <c r="J6413" t="s">
        <v>23</v>
      </c>
      <c r="K6413">
        <v>1</v>
      </c>
      <c r="L6413">
        <v>61.2</v>
      </c>
      <c r="M6413">
        <v>8.3370000000000007E-3</v>
      </c>
      <c r="O6413" s="12">
        <f>VLOOKUP(C6413,[3]May!$C:$Z,24,FALSE)</f>
        <v>2019</v>
      </c>
    </row>
    <row r="6414" spans="1:15" x14ac:dyDescent="0.25">
      <c r="A6414" t="s">
        <v>1245</v>
      </c>
      <c r="C6414" t="s">
        <v>1278</v>
      </c>
      <c r="E6414">
        <v>2</v>
      </c>
      <c r="F6414" t="s">
        <v>1247</v>
      </c>
      <c r="J6414" t="s">
        <v>23</v>
      </c>
      <c r="K6414">
        <v>18</v>
      </c>
      <c r="L6414">
        <v>91.98</v>
      </c>
      <c r="M6414">
        <v>7.1999999999999995E-2</v>
      </c>
      <c r="O6414" s="12">
        <f>VLOOKUP(C6414,[3]May!$C:$Z,24,FALSE)</f>
        <v>2019</v>
      </c>
    </row>
    <row r="6415" spans="1:15" x14ac:dyDescent="0.25">
      <c r="A6415" t="s">
        <v>1245</v>
      </c>
      <c r="C6415" t="s">
        <v>1278</v>
      </c>
      <c r="E6415">
        <v>12</v>
      </c>
      <c r="F6415" t="s">
        <v>1253</v>
      </c>
      <c r="J6415" t="s">
        <v>23</v>
      </c>
      <c r="K6415">
        <v>1</v>
      </c>
      <c r="L6415">
        <v>61.2</v>
      </c>
      <c r="M6415">
        <v>8.3370000000000007E-3</v>
      </c>
      <c r="O6415" s="12">
        <f>VLOOKUP(C6415,[3]May!$C:$Z,24,FALSE)</f>
        <v>2019</v>
      </c>
    </row>
    <row r="6416" spans="1:15" x14ac:dyDescent="0.25">
      <c r="A6416" t="s">
        <v>1245</v>
      </c>
      <c r="C6416" t="s">
        <v>1278</v>
      </c>
      <c r="E6416">
        <v>2</v>
      </c>
      <c r="F6416" t="s">
        <v>1247</v>
      </c>
      <c r="J6416" t="s">
        <v>23</v>
      </c>
      <c r="K6416">
        <v>7</v>
      </c>
      <c r="L6416">
        <v>35.770000000000003</v>
      </c>
      <c r="M6416">
        <v>2.8000000000000001E-2</v>
      </c>
      <c r="O6416" s="12">
        <f>VLOOKUP(C6416,[3]May!$C:$Z,24,FALSE)</f>
        <v>2019</v>
      </c>
    </row>
    <row r="6417" spans="1:15" x14ac:dyDescent="0.25">
      <c r="A6417" t="s">
        <v>1245</v>
      </c>
      <c r="C6417" t="s">
        <v>1278</v>
      </c>
      <c r="E6417">
        <v>2</v>
      </c>
      <c r="F6417" t="s">
        <v>1247</v>
      </c>
      <c r="J6417" t="s">
        <v>23</v>
      </c>
      <c r="K6417">
        <v>2</v>
      </c>
      <c r="L6417">
        <v>130.26</v>
      </c>
      <c r="M6417">
        <v>0.10199999999999999</v>
      </c>
      <c r="O6417" s="12">
        <f>VLOOKUP(C6417,[3]May!$C:$Z,24,FALSE)</f>
        <v>2019</v>
      </c>
    </row>
    <row r="6418" spans="1:15" x14ac:dyDescent="0.25">
      <c r="A6418" t="s">
        <v>1245</v>
      </c>
      <c r="C6418" t="s">
        <v>1278</v>
      </c>
      <c r="E6418">
        <v>2</v>
      </c>
      <c r="F6418" t="s">
        <v>1247</v>
      </c>
      <c r="J6418" t="s">
        <v>23</v>
      </c>
      <c r="K6418">
        <v>11</v>
      </c>
      <c r="L6418">
        <v>56.21</v>
      </c>
      <c r="M6418">
        <v>4.3999999999999997E-2</v>
      </c>
      <c r="O6418" s="12">
        <f>VLOOKUP(C6418,[3]May!$C:$Z,24,FALSE)</f>
        <v>2019</v>
      </c>
    </row>
    <row r="6419" spans="1:15" x14ac:dyDescent="0.25">
      <c r="A6419" t="s">
        <v>1245</v>
      </c>
      <c r="C6419" t="s">
        <v>1278</v>
      </c>
      <c r="E6419">
        <v>2</v>
      </c>
      <c r="F6419" t="s">
        <v>1247</v>
      </c>
      <c r="J6419" t="s">
        <v>23</v>
      </c>
      <c r="K6419">
        <v>13</v>
      </c>
      <c r="L6419">
        <v>66.430000000000007</v>
      </c>
      <c r="M6419">
        <v>5.1999999999999998E-2</v>
      </c>
      <c r="O6419" s="12">
        <f>VLOOKUP(C6419,[3]May!$C:$Z,24,FALSE)</f>
        <v>2019</v>
      </c>
    </row>
    <row r="6420" spans="1:15" x14ac:dyDescent="0.25">
      <c r="A6420" t="s">
        <v>1245</v>
      </c>
      <c r="C6420" t="s">
        <v>1278</v>
      </c>
      <c r="E6420">
        <v>2</v>
      </c>
      <c r="F6420" t="s">
        <v>1247</v>
      </c>
      <c r="J6420" t="s">
        <v>23</v>
      </c>
      <c r="K6420">
        <v>12</v>
      </c>
      <c r="L6420">
        <v>61.32</v>
      </c>
      <c r="M6420">
        <v>4.8000000000000001E-2</v>
      </c>
      <c r="O6420" s="12">
        <f>VLOOKUP(C6420,[3]May!$C:$Z,24,FALSE)</f>
        <v>2019</v>
      </c>
    </row>
    <row r="6421" spans="1:15" x14ac:dyDescent="0.25">
      <c r="A6421" t="s">
        <v>1245</v>
      </c>
      <c r="C6421" t="s">
        <v>1278</v>
      </c>
      <c r="E6421">
        <v>2</v>
      </c>
      <c r="F6421" t="s">
        <v>1247</v>
      </c>
      <c r="J6421" t="s">
        <v>23</v>
      </c>
      <c r="K6421">
        <v>9</v>
      </c>
      <c r="L6421">
        <v>45.99</v>
      </c>
      <c r="M6421">
        <v>3.5999999999999997E-2</v>
      </c>
      <c r="O6421" s="12">
        <f>VLOOKUP(C6421,[3]May!$C:$Z,24,FALSE)</f>
        <v>2019</v>
      </c>
    </row>
    <row r="6422" spans="1:15" x14ac:dyDescent="0.25">
      <c r="A6422" t="s">
        <v>1245</v>
      </c>
      <c r="C6422" t="s">
        <v>1278</v>
      </c>
      <c r="E6422">
        <v>8</v>
      </c>
      <c r="F6422" t="s">
        <v>1251</v>
      </c>
      <c r="J6422" t="s">
        <v>23</v>
      </c>
      <c r="K6422">
        <v>6</v>
      </c>
      <c r="L6422">
        <v>330.36</v>
      </c>
      <c r="M6422">
        <v>0.19320000000000001</v>
      </c>
      <c r="O6422" s="12">
        <f>VLOOKUP(C6422,[3]May!$C:$Z,24,FALSE)</f>
        <v>2019</v>
      </c>
    </row>
    <row r="6423" spans="1:15" x14ac:dyDescent="0.25">
      <c r="A6423" t="s">
        <v>1245</v>
      </c>
      <c r="C6423" t="s">
        <v>1278</v>
      </c>
      <c r="E6423">
        <v>2</v>
      </c>
      <c r="F6423" t="s">
        <v>1247</v>
      </c>
      <c r="J6423" t="s">
        <v>23</v>
      </c>
      <c r="K6423">
        <v>12</v>
      </c>
      <c r="L6423">
        <v>61.32</v>
      </c>
      <c r="M6423">
        <v>4.8000000000000001E-2</v>
      </c>
      <c r="O6423" s="12">
        <f>VLOOKUP(C6423,[3]May!$C:$Z,24,FALSE)</f>
        <v>2019</v>
      </c>
    </row>
    <row r="6424" spans="1:15" x14ac:dyDescent="0.25">
      <c r="A6424" t="s">
        <v>1245</v>
      </c>
      <c r="C6424" t="s">
        <v>1278</v>
      </c>
      <c r="E6424">
        <v>2</v>
      </c>
      <c r="F6424" t="s">
        <v>1247</v>
      </c>
      <c r="J6424" t="s">
        <v>23</v>
      </c>
      <c r="K6424">
        <v>10</v>
      </c>
      <c r="L6424">
        <v>51.1</v>
      </c>
      <c r="M6424">
        <v>0.04</v>
      </c>
      <c r="O6424" s="12">
        <f>VLOOKUP(C6424,[3]May!$C:$Z,24,FALSE)</f>
        <v>2019</v>
      </c>
    </row>
    <row r="6425" spans="1:15" x14ac:dyDescent="0.25">
      <c r="A6425" t="s">
        <v>1245</v>
      </c>
      <c r="C6425" t="s">
        <v>1278</v>
      </c>
      <c r="E6425">
        <v>2</v>
      </c>
      <c r="F6425" t="s">
        <v>1247</v>
      </c>
      <c r="J6425" t="s">
        <v>23</v>
      </c>
      <c r="K6425">
        <v>16</v>
      </c>
      <c r="L6425">
        <v>81.760000000000005</v>
      </c>
      <c r="M6425">
        <v>6.4000000000000001E-2</v>
      </c>
      <c r="O6425" s="12">
        <f>VLOOKUP(C6425,[3]May!$C:$Z,24,FALSE)</f>
        <v>2019</v>
      </c>
    </row>
    <row r="6426" spans="1:15" x14ac:dyDescent="0.25">
      <c r="A6426" t="s">
        <v>1245</v>
      </c>
      <c r="C6426" t="s">
        <v>1278</v>
      </c>
      <c r="E6426">
        <v>2</v>
      </c>
      <c r="F6426" t="s">
        <v>1247</v>
      </c>
      <c r="J6426" t="s">
        <v>23</v>
      </c>
      <c r="K6426">
        <v>2</v>
      </c>
      <c r="L6426">
        <v>130.26</v>
      </c>
      <c r="M6426">
        <v>0.10199999999999999</v>
      </c>
      <c r="O6426" s="12">
        <f>VLOOKUP(C6426,[3]May!$C:$Z,24,FALSE)</f>
        <v>2019</v>
      </c>
    </row>
    <row r="6427" spans="1:15" x14ac:dyDescent="0.25">
      <c r="A6427" t="s">
        <v>1245</v>
      </c>
      <c r="C6427" t="s">
        <v>1278</v>
      </c>
      <c r="E6427">
        <v>2</v>
      </c>
      <c r="F6427" t="s">
        <v>1247</v>
      </c>
      <c r="J6427" t="s">
        <v>23</v>
      </c>
      <c r="K6427">
        <v>6</v>
      </c>
      <c r="L6427">
        <v>30.66</v>
      </c>
      <c r="M6427">
        <v>2.4E-2</v>
      </c>
      <c r="O6427" s="12">
        <f>VLOOKUP(C6427,[3]May!$C:$Z,24,FALSE)</f>
        <v>2019</v>
      </c>
    </row>
    <row r="6428" spans="1:15" x14ac:dyDescent="0.25">
      <c r="A6428" t="s">
        <v>1245</v>
      </c>
      <c r="C6428" t="s">
        <v>1278</v>
      </c>
      <c r="E6428">
        <v>2</v>
      </c>
      <c r="F6428" t="s">
        <v>1247</v>
      </c>
      <c r="J6428" t="s">
        <v>23</v>
      </c>
      <c r="K6428">
        <v>2</v>
      </c>
      <c r="L6428">
        <v>130.26</v>
      </c>
      <c r="M6428">
        <v>0.10199999999999999</v>
      </c>
      <c r="O6428" s="12">
        <f>VLOOKUP(C6428,[3]May!$C:$Z,24,FALSE)</f>
        <v>2019</v>
      </c>
    </row>
    <row r="6429" spans="1:15" x14ac:dyDescent="0.25">
      <c r="A6429" t="s">
        <v>1245</v>
      </c>
      <c r="C6429" t="s">
        <v>1278</v>
      </c>
      <c r="E6429">
        <v>2</v>
      </c>
      <c r="F6429" t="s">
        <v>1247</v>
      </c>
      <c r="J6429" t="s">
        <v>23</v>
      </c>
      <c r="K6429">
        <v>14</v>
      </c>
      <c r="L6429">
        <v>71.540000000000006</v>
      </c>
      <c r="M6429">
        <v>5.6000000000000001E-2</v>
      </c>
      <c r="O6429" s="12">
        <f>VLOOKUP(C6429,[3]May!$C:$Z,24,FALSE)</f>
        <v>2019</v>
      </c>
    </row>
    <row r="6430" spans="1:15" x14ac:dyDescent="0.25">
      <c r="A6430" t="s">
        <v>1245</v>
      </c>
      <c r="C6430" t="s">
        <v>1278</v>
      </c>
      <c r="E6430">
        <v>2</v>
      </c>
      <c r="F6430" t="s">
        <v>1247</v>
      </c>
      <c r="J6430" t="s">
        <v>23</v>
      </c>
      <c r="K6430">
        <v>2</v>
      </c>
      <c r="L6430">
        <v>130.26</v>
      </c>
      <c r="M6430">
        <v>0.10199999999999999</v>
      </c>
      <c r="O6430" s="12">
        <f>VLOOKUP(C6430,[3]May!$C:$Z,24,FALSE)</f>
        <v>2019</v>
      </c>
    </row>
    <row r="6431" spans="1:15" x14ac:dyDescent="0.25">
      <c r="A6431" t="s">
        <v>1245</v>
      </c>
      <c r="C6431" t="s">
        <v>1278</v>
      </c>
      <c r="E6431">
        <v>2</v>
      </c>
      <c r="F6431" t="s">
        <v>1247</v>
      </c>
      <c r="J6431" t="s">
        <v>23</v>
      </c>
      <c r="K6431">
        <v>16</v>
      </c>
      <c r="L6431">
        <v>81.760000000000005</v>
      </c>
      <c r="M6431">
        <v>6.4000000000000001E-2</v>
      </c>
      <c r="O6431" s="12">
        <f>VLOOKUP(C6431,[3]May!$C:$Z,24,FALSE)</f>
        <v>2019</v>
      </c>
    </row>
    <row r="6432" spans="1:15" x14ac:dyDescent="0.25">
      <c r="A6432" t="s">
        <v>1245</v>
      </c>
      <c r="C6432" t="s">
        <v>1278</v>
      </c>
      <c r="E6432">
        <v>2</v>
      </c>
      <c r="F6432" t="s">
        <v>1247</v>
      </c>
      <c r="J6432" t="s">
        <v>23</v>
      </c>
      <c r="K6432">
        <v>9</v>
      </c>
      <c r="L6432">
        <v>45.99</v>
      </c>
      <c r="M6432">
        <v>3.5999999999999997E-2</v>
      </c>
      <c r="O6432" s="12">
        <f>VLOOKUP(C6432,[3]May!$C:$Z,24,FALSE)</f>
        <v>2019</v>
      </c>
    </row>
    <row r="6433" spans="1:15" x14ac:dyDescent="0.25">
      <c r="A6433" t="s">
        <v>1245</v>
      </c>
      <c r="C6433" t="s">
        <v>1278</v>
      </c>
      <c r="E6433">
        <v>2</v>
      </c>
      <c r="F6433" t="s">
        <v>1247</v>
      </c>
      <c r="J6433" t="s">
        <v>23</v>
      </c>
      <c r="K6433">
        <v>14</v>
      </c>
      <c r="L6433">
        <v>71.540000000000006</v>
      </c>
      <c r="M6433">
        <v>5.6000000000000001E-2</v>
      </c>
      <c r="O6433" s="12">
        <f>VLOOKUP(C6433,[3]May!$C:$Z,24,FALSE)</f>
        <v>2019</v>
      </c>
    </row>
    <row r="6434" spans="1:15" x14ac:dyDescent="0.25">
      <c r="A6434" t="s">
        <v>1245</v>
      </c>
      <c r="C6434" t="s">
        <v>1278</v>
      </c>
      <c r="E6434">
        <v>2</v>
      </c>
      <c r="F6434" t="s">
        <v>1247</v>
      </c>
      <c r="J6434" t="s">
        <v>23</v>
      </c>
      <c r="K6434">
        <v>18</v>
      </c>
      <c r="L6434">
        <v>91.98</v>
      </c>
      <c r="M6434">
        <v>7.1999999999999995E-2</v>
      </c>
      <c r="O6434" s="12">
        <f>VLOOKUP(C6434,[3]May!$C:$Z,24,FALSE)</f>
        <v>2019</v>
      </c>
    </row>
    <row r="6435" spans="1:15" x14ac:dyDescent="0.25">
      <c r="A6435" t="s">
        <v>1245</v>
      </c>
      <c r="C6435" t="s">
        <v>1278</v>
      </c>
      <c r="E6435">
        <v>2</v>
      </c>
      <c r="F6435" t="s">
        <v>1247</v>
      </c>
      <c r="J6435" t="s">
        <v>23</v>
      </c>
      <c r="K6435">
        <v>12</v>
      </c>
      <c r="L6435">
        <v>61.32</v>
      </c>
      <c r="M6435">
        <v>4.8000000000000001E-2</v>
      </c>
      <c r="O6435" s="12">
        <f>VLOOKUP(C6435,[3]May!$C:$Z,24,FALSE)</f>
        <v>2019</v>
      </c>
    </row>
    <row r="6436" spans="1:15" x14ac:dyDescent="0.25">
      <c r="A6436" t="s">
        <v>1245</v>
      </c>
      <c r="C6436" t="s">
        <v>1278</v>
      </c>
      <c r="E6436">
        <v>2</v>
      </c>
      <c r="F6436" t="s">
        <v>1247</v>
      </c>
      <c r="J6436" t="s">
        <v>23</v>
      </c>
      <c r="K6436">
        <v>12</v>
      </c>
      <c r="L6436">
        <v>61.32</v>
      </c>
      <c r="M6436">
        <v>4.8000000000000001E-2</v>
      </c>
      <c r="O6436" s="12">
        <f>VLOOKUP(C6436,[3]May!$C:$Z,24,FALSE)</f>
        <v>2019</v>
      </c>
    </row>
    <row r="6437" spans="1:15" x14ac:dyDescent="0.25">
      <c r="A6437" t="s">
        <v>1245</v>
      </c>
      <c r="C6437" t="s">
        <v>1278</v>
      </c>
      <c r="E6437">
        <v>2</v>
      </c>
      <c r="F6437" t="s">
        <v>1247</v>
      </c>
      <c r="J6437" t="s">
        <v>23</v>
      </c>
      <c r="K6437">
        <v>15</v>
      </c>
      <c r="L6437">
        <v>976.95</v>
      </c>
      <c r="M6437">
        <v>0.76500000000000001</v>
      </c>
      <c r="O6437" s="12">
        <f>VLOOKUP(C6437,[3]May!$C:$Z,24,FALSE)</f>
        <v>2019</v>
      </c>
    </row>
    <row r="6438" spans="1:15" x14ac:dyDescent="0.25">
      <c r="A6438" t="s">
        <v>1245</v>
      </c>
      <c r="C6438" t="s">
        <v>1278</v>
      </c>
      <c r="E6438">
        <v>2</v>
      </c>
      <c r="F6438" t="s">
        <v>1247</v>
      </c>
      <c r="J6438" t="s">
        <v>23</v>
      </c>
      <c r="K6438">
        <v>6</v>
      </c>
      <c r="L6438">
        <v>30.66</v>
      </c>
      <c r="M6438">
        <v>2.4E-2</v>
      </c>
      <c r="O6438" s="12">
        <f>VLOOKUP(C6438,[3]May!$C:$Z,24,FALSE)</f>
        <v>2019</v>
      </c>
    </row>
    <row r="6439" spans="1:15" x14ac:dyDescent="0.25">
      <c r="A6439" t="s">
        <v>1245</v>
      </c>
      <c r="C6439" t="s">
        <v>1278</v>
      </c>
      <c r="E6439">
        <v>2</v>
      </c>
      <c r="F6439" t="s">
        <v>1247</v>
      </c>
      <c r="J6439" t="s">
        <v>23</v>
      </c>
      <c r="K6439">
        <v>6</v>
      </c>
      <c r="L6439">
        <v>390.78</v>
      </c>
      <c r="M6439">
        <v>0.30599999999999999</v>
      </c>
      <c r="O6439" s="12">
        <f>VLOOKUP(C6439,[3]May!$C:$Z,24,FALSE)</f>
        <v>2019</v>
      </c>
    </row>
    <row r="6440" spans="1:15" x14ac:dyDescent="0.25">
      <c r="A6440" t="s">
        <v>1245</v>
      </c>
      <c r="C6440" t="s">
        <v>1278</v>
      </c>
      <c r="E6440">
        <v>2</v>
      </c>
      <c r="F6440" t="s">
        <v>1247</v>
      </c>
      <c r="J6440" t="s">
        <v>23</v>
      </c>
      <c r="K6440">
        <v>18</v>
      </c>
      <c r="L6440">
        <v>91.98</v>
      </c>
      <c r="M6440">
        <v>7.1999999999999995E-2</v>
      </c>
      <c r="O6440" s="12">
        <f>VLOOKUP(C6440,[3]May!$C:$Z,24,FALSE)</f>
        <v>2019</v>
      </c>
    </row>
    <row r="6441" spans="1:15" x14ac:dyDescent="0.25">
      <c r="A6441" t="s">
        <v>1245</v>
      </c>
      <c r="C6441" t="s">
        <v>1278</v>
      </c>
      <c r="E6441">
        <v>6</v>
      </c>
      <c r="F6441" t="s">
        <v>1250</v>
      </c>
      <c r="J6441" t="s">
        <v>23</v>
      </c>
      <c r="K6441">
        <v>4</v>
      </c>
      <c r="L6441">
        <v>43.4</v>
      </c>
      <c r="M6441">
        <v>3.4000000000000002E-2</v>
      </c>
      <c r="O6441" s="12">
        <f>VLOOKUP(C6441,[3]May!$C:$Z,24,FALSE)</f>
        <v>2019</v>
      </c>
    </row>
    <row r="6442" spans="1:15" x14ac:dyDescent="0.25">
      <c r="A6442" t="s">
        <v>1245</v>
      </c>
      <c r="C6442" t="s">
        <v>1278</v>
      </c>
      <c r="E6442">
        <v>2</v>
      </c>
      <c r="F6442" t="s">
        <v>1247</v>
      </c>
      <c r="J6442" t="s">
        <v>23</v>
      </c>
      <c r="K6442">
        <v>7</v>
      </c>
      <c r="L6442">
        <v>35.770000000000003</v>
      </c>
      <c r="M6442">
        <v>2.8000000000000001E-2</v>
      </c>
      <c r="O6442" s="12">
        <f>VLOOKUP(C6442,[3]May!$C:$Z,24,FALSE)</f>
        <v>2019</v>
      </c>
    </row>
    <row r="6443" spans="1:15" x14ac:dyDescent="0.25">
      <c r="A6443" t="s">
        <v>1245</v>
      </c>
      <c r="C6443" t="s">
        <v>1278</v>
      </c>
      <c r="E6443">
        <v>8</v>
      </c>
      <c r="F6443" t="s">
        <v>1251</v>
      </c>
      <c r="J6443" t="s">
        <v>23</v>
      </c>
      <c r="K6443">
        <v>4</v>
      </c>
      <c r="L6443">
        <v>220.24</v>
      </c>
      <c r="M6443">
        <v>0.1288</v>
      </c>
      <c r="O6443" s="12">
        <f>VLOOKUP(C6443,[3]May!$C:$Z,24,FALSE)</f>
        <v>2019</v>
      </c>
    </row>
    <row r="6444" spans="1:15" x14ac:dyDescent="0.25">
      <c r="A6444" t="s">
        <v>1245</v>
      </c>
      <c r="C6444" t="s">
        <v>1278</v>
      </c>
      <c r="E6444">
        <v>6</v>
      </c>
      <c r="F6444" t="s">
        <v>1250</v>
      </c>
      <c r="J6444" t="s">
        <v>23</v>
      </c>
      <c r="K6444">
        <v>2</v>
      </c>
      <c r="L6444">
        <v>21.7</v>
      </c>
      <c r="M6444">
        <v>1.7000000000000001E-2</v>
      </c>
      <c r="O6444" s="12">
        <f>VLOOKUP(C6444,[3]May!$C:$Z,24,FALSE)</f>
        <v>2019</v>
      </c>
    </row>
    <row r="6445" spans="1:15" x14ac:dyDescent="0.25">
      <c r="A6445" t="s">
        <v>1245</v>
      </c>
      <c r="C6445" t="s">
        <v>1278</v>
      </c>
      <c r="E6445">
        <v>2</v>
      </c>
      <c r="F6445" t="s">
        <v>1247</v>
      </c>
      <c r="J6445" t="s">
        <v>23</v>
      </c>
      <c r="K6445">
        <v>10</v>
      </c>
      <c r="L6445">
        <v>51.1</v>
      </c>
      <c r="M6445">
        <v>0.04</v>
      </c>
      <c r="O6445" s="12">
        <f>VLOOKUP(C6445,[3]May!$C:$Z,24,FALSE)</f>
        <v>2019</v>
      </c>
    </row>
    <row r="6446" spans="1:15" x14ac:dyDescent="0.25">
      <c r="A6446" t="s">
        <v>1245</v>
      </c>
      <c r="C6446" t="s">
        <v>1278</v>
      </c>
      <c r="E6446">
        <v>2</v>
      </c>
      <c r="F6446" t="s">
        <v>1247</v>
      </c>
      <c r="J6446" t="s">
        <v>23</v>
      </c>
      <c r="K6446">
        <v>1</v>
      </c>
      <c r="L6446">
        <v>65.13</v>
      </c>
      <c r="M6446">
        <v>5.0999999999999997E-2</v>
      </c>
      <c r="O6446" s="12">
        <f>VLOOKUP(C6446,[3]May!$C:$Z,24,FALSE)</f>
        <v>2019</v>
      </c>
    </row>
    <row r="6447" spans="1:15" x14ac:dyDescent="0.25">
      <c r="A6447" t="s">
        <v>1245</v>
      </c>
      <c r="C6447" t="s">
        <v>1278</v>
      </c>
      <c r="E6447">
        <v>2</v>
      </c>
      <c r="F6447" t="s">
        <v>1247</v>
      </c>
      <c r="J6447" t="s">
        <v>23</v>
      </c>
      <c r="K6447">
        <v>16</v>
      </c>
      <c r="L6447">
        <v>81.760000000000005</v>
      </c>
      <c r="M6447">
        <v>6.4000000000000001E-2</v>
      </c>
      <c r="O6447" s="12">
        <f>VLOOKUP(C6447,[3]May!$C:$Z,24,FALSE)</f>
        <v>2019</v>
      </c>
    </row>
    <row r="6448" spans="1:15" x14ac:dyDescent="0.25">
      <c r="A6448" t="s">
        <v>1245</v>
      </c>
      <c r="C6448" t="s">
        <v>1278</v>
      </c>
      <c r="E6448">
        <v>2</v>
      </c>
      <c r="F6448" t="s">
        <v>1247</v>
      </c>
      <c r="J6448" t="s">
        <v>23</v>
      </c>
      <c r="K6448">
        <v>1</v>
      </c>
      <c r="L6448">
        <v>65.13</v>
      </c>
      <c r="M6448">
        <v>5.0999999999999997E-2</v>
      </c>
      <c r="O6448" s="12">
        <f>VLOOKUP(C6448,[3]May!$C:$Z,24,FALSE)</f>
        <v>2019</v>
      </c>
    </row>
    <row r="6449" spans="1:15" x14ac:dyDescent="0.25">
      <c r="A6449" t="s">
        <v>1245</v>
      </c>
      <c r="C6449" t="s">
        <v>1278</v>
      </c>
      <c r="E6449">
        <v>2</v>
      </c>
      <c r="F6449" t="s">
        <v>1247</v>
      </c>
      <c r="J6449" t="s">
        <v>23</v>
      </c>
      <c r="K6449">
        <v>2</v>
      </c>
      <c r="L6449">
        <v>10.220000000000001</v>
      </c>
      <c r="M6449">
        <v>8.0000000000000002E-3</v>
      </c>
      <c r="O6449" s="12">
        <f>VLOOKUP(C6449,[3]May!$C:$Z,24,FALSE)</f>
        <v>2019</v>
      </c>
    </row>
    <row r="6450" spans="1:15" x14ac:dyDescent="0.25">
      <c r="A6450" t="s">
        <v>1245</v>
      </c>
      <c r="C6450" t="s">
        <v>1278</v>
      </c>
      <c r="E6450">
        <v>2</v>
      </c>
      <c r="F6450" t="s">
        <v>1247</v>
      </c>
      <c r="J6450" t="s">
        <v>23</v>
      </c>
      <c r="K6450">
        <v>11</v>
      </c>
      <c r="L6450">
        <v>716.43</v>
      </c>
      <c r="M6450">
        <v>0.56100000000000005</v>
      </c>
      <c r="O6450" s="12">
        <f>VLOOKUP(C6450,[3]May!$C:$Z,24,FALSE)</f>
        <v>2019</v>
      </c>
    </row>
    <row r="6451" spans="1:15" x14ac:dyDescent="0.25">
      <c r="A6451" t="s">
        <v>1245</v>
      </c>
      <c r="C6451" t="s">
        <v>1278</v>
      </c>
      <c r="E6451">
        <v>1</v>
      </c>
      <c r="F6451" t="s">
        <v>1252</v>
      </c>
      <c r="J6451" t="s">
        <v>23</v>
      </c>
      <c r="K6451">
        <v>13</v>
      </c>
      <c r="L6451">
        <v>428.87</v>
      </c>
      <c r="M6451">
        <v>0.35360000000000003</v>
      </c>
      <c r="O6451" s="12">
        <f>VLOOKUP(C6451,[3]May!$C:$Z,24,FALSE)</f>
        <v>2019</v>
      </c>
    </row>
    <row r="6452" spans="1:15" x14ac:dyDescent="0.25">
      <c r="A6452" t="s">
        <v>1245</v>
      </c>
      <c r="C6452" t="s">
        <v>1278</v>
      </c>
      <c r="E6452">
        <v>2</v>
      </c>
      <c r="F6452" t="s">
        <v>1247</v>
      </c>
      <c r="J6452" t="s">
        <v>23</v>
      </c>
      <c r="K6452">
        <v>6</v>
      </c>
      <c r="L6452">
        <v>390.78</v>
      </c>
      <c r="M6452">
        <v>0.30599999999999999</v>
      </c>
      <c r="O6452" s="12">
        <f>VLOOKUP(C6452,[3]May!$C:$Z,24,FALSE)</f>
        <v>2019</v>
      </c>
    </row>
    <row r="6453" spans="1:15" x14ac:dyDescent="0.25">
      <c r="A6453" t="s">
        <v>1245</v>
      </c>
      <c r="C6453" t="s">
        <v>1278</v>
      </c>
      <c r="E6453">
        <v>2</v>
      </c>
      <c r="F6453" t="s">
        <v>1247</v>
      </c>
      <c r="J6453" t="s">
        <v>23</v>
      </c>
      <c r="K6453">
        <v>9</v>
      </c>
      <c r="L6453">
        <v>45.99</v>
      </c>
      <c r="M6453">
        <v>3.5999999999999997E-2</v>
      </c>
      <c r="O6453" s="12">
        <f>VLOOKUP(C6453,[3]May!$C:$Z,24,FALSE)</f>
        <v>2019</v>
      </c>
    </row>
    <row r="6454" spans="1:15" x14ac:dyDescent="0.25">
      <c r="A6454" t="s">
        <v>1245</v>
      </c>
      <c r="C6454" t="s">
        <v>1278</v>
      </c>
      <c r="E6454">
        <v>8</v>
      </c>
      <c r="F6454" t="s">
        <v>1251</v>
      </c>
      <c r="J6454" t="s">
        <v>23</v>
      </c>
      <c r="K6454">
        <v>5</v>
      </c>
      <c r="L6454">
        <v>275.3</v>
      </c>
      <c r="M6454">
        <v>0.161</v>
      </c>
      <c r="O6454" s="12">
        <f>VLOOKUP(C6454,[3]May!$C:$Z,24,FALSE)</f>
        <v>2019</v>
      </c>
    </row>
    <row r="6455" spans="1:15" x14ac:dyDescent="0.25">
      <c r="A6455" t="s">
        <v>1245</v>
      </c>
      <c r="C6455" t="s">
        <v>1278</v>
      </c>
      <c r="E6455">
        <v>2</v>
      </c>
      <c r="F6455" t="s">
        <v>1247</v>
      </c>
      <c r="J6455" t="s">
        <v>23</v>
      </c>
      <c r="K6455">
        <v>1</v>
      </c>
      <c r="L6455">
        <v>65.13</v>
      </c>
      <c r="M6455">
        <v>5.0999999999999997E-2</v>
      </c>
      <c r="O6455" s="12">
        <f>VLOOKUP(C6455,[3]May!$C:$Z,24,FALSE)</f>
        <v>2019</v>
      </c>
    </row>
    <row r="6456" spans="1:15" x14ac:dyDescent="0.25">
      <c r="A6456" t="s">
        <v>1245</v>
      </c>
      <c r="C6456" t="s">
        <v>1278</v>
      </c>
      <c r="E6456">
        <v>2</v>
      </c>
      <c r="F6456" t="s">
        <v>1247</v>
      </c>
      <c r="J6456" t="s">
        <v>23</v>
      </c>
      <c r="K6456">
        <v>8</v>
      </c>
      <c r="L6456">
        <v>40.880000000000003</v>
      </c>
      <c r="M6456">
        <v>3.2000000000000001E-2</v>
      </c>
      <c r="O6456" s="12">
        <f>VLOOKUP(C6456,[3]May!$C:$Z,24,FALSE)</f>
        <v>2019</v>
      </c>
    </row>
    <row r="6457" spans="1:15" x14ac:dyDescent="0.25">
      <c r="A6457" t="s">
        <v>1245</v>
      </c>
      <c r="C6457" t="s">
        <v>1278</v>
      </c>
      <c r="E6457">
        <v>2</v>
      </c>
      <c r="F6457" t="s">
        <v>1247</v>
      </c>
      <c r="J6457" t="s">
        <v>23</v>
      </c>
      <c r="K6457">
        <v>12</v>
      </c>
      <c r="L6457">
        <v>61.32</v>
      </c>
      <c r="M6457">
        <v>4.8000000000000001E-2</v>
      </c>
      <c r="O6457" s="12">
        <f>VLOOKUP(C6457,[3]May!$C:$Z,24,FALSE)</f>
        <v>2019</v>
      </c>
    </row>
    <row r="6458" spans="1:15" x14ac:dyDescent="0.25">
      <c r="A6458" t="s">
        <v>1245</v>
      </c>
      <c r="C6458" t="s">
        <v>1278</v>
      </c>
      <c r="E6458">
        <v>2</v>
      </c>
      <c r="F6458" t="s">
        <v>1247</v>
      </c>
      <c r="J6458" t="s">
        <v>23</v>
      </c>
      <c r="K6458">
        <v>12</v>
      </c>
      <c r="L6458">
        <v>61.32</v>
      </c>
      <c r="M6458">
        <v>4.8000000000000001E-2</v>
      </c>
      <c r="O6458" s="12">
        <f>VLOOKUP(C6458,[3]May!$C:$Z,24,FALSE)</f>
        <v>2019</v>
      </c>
    </row>
    <row r="6459" spans="1:15" x14ac:dyDescent="0.25">
      <c r="A6459" t="s">
        <v>1245</v>
      </c>
      <c r="C6459" t="s">
        <v>1278</v>
      </c>
      <c r="E6459">
        <v>2</v>
      </c>
      <c r="F6459" t="s">
        <v>1247</v>
      </c>
      <c r="J6459" t="s">
        <v>23</v>
      </c>
      <c r="K6459">
        <v>12</v>
      </c>
      <c r="L6459">
        <v>61.32</v>
      </c>
      <c r="M6459">
        <v>4.8000000000000001E-2</v>
      </c>
      <c r="O6459" s="12">
        <f>VLOOKUP(C6459,[3]May!$C:$Z,24,FALSE)</f>
        <v>2019</v>
      </c>
    </row>
    <row r="6460" spans="1:15" x14ac:dyDescent="0.25">
      <c r="A6460" t="s">
        <v>1245</v>
      </c>
      <c r="C6460" t="s">
        <v>1278</v>
      </c>
      <c r="E6460">
        <v>2</v>
      </c>
      <c r="F6460" t="s">
        <v>1247</v>
      </c>
      <c r="J6460" t="s">
        <v>23</v>
      </c>
      <c r="K6460">
        <v>20</v>
      </c>
      <c r="L6460">
        <v>102.2</v>
      </c>
      <c r="M6460">
        <v>0.08</v>
      </c>
      <c r="O6460" s="12">
        <f>VLOOKUP(C6460,[3]May!$C:$Z,24,FALSE)</f>
        <v>2019</v>
      </c>
    </row>
    <row r="6461" spans="1:15" x14ac:dyDescent="0.25">
      <c r="A6461" t="s">
        <v>1245</v>
      </c>
      <c r="C6461" t="s">
        <v>1278</v>
      </c>
      <c r="E6461">
        <v>2</v>
      </c>
      <c r="F6461" t="s">
        <v>1247</v>
      </c>
      <c r="J6461" t="s">
        <v>23</v>
      </c>
      <c r="K6461">
        <v>1</v>
      </c>
      <c r="L6461">
        <v>5.1100000000000003</v>
      </c>
      <c r="M6461">
        <v>4.0000000000000001E-3</v>
      </c>
      <c r="O6461" s="12">
        <f>VLOOKUP(C6461,[3]May!$C:$Z,24,FALSE)</f>
        <v>2019</v>
      </c>
    </row>
    <row r="6462" spans="1:15" x14ac:dyDescent="0.25">
      <c r="A6462" t="s">
        <v>1245</v>
      </c>
      <c r="C6462" t="s">
        <v>1278</v>
      </c>
      <c r="E6462">
        <v>2</v>
      </c>
      <c r="F6462" t="s">
        <v>1247</v>
      </c>
      <c r="J6462" t="s">
        <v>23</v>
      </c>
      <c r="K6462">
        <v>17</v>
      </c>
      <c r="L6462">
        <v>86.87</v>
      </c>
      <c r="M6462">
        <v>6.8000000000000005E-2</v>
      </c>
      <c r="O6462" s="12">
        <f>VLOOKUP(C6462,[3]May!$C:$Z,24,FALSE)</f>
        <v>2019</v>
      </c>
    </row>
    <row r="6463" spans="1:15" x14ac:dyDescent="0.25">
      <c r="A6463" t="s">
        <v>1245</v>
      </c>
      <c r="C6463" t="s">
        <v>1278</v>
      </c>
      <c r="E6463">
        <v>12</v>
      </c>
      <c r="F6463" t="s">
        <v>1253</v>
      </c>
      <c r="J6463" t="s">
        <v>23</v>
      </c>
      <c r="K6463">
        <v>1</v>
      </c>
      <c r="L6463">
        <v>61.2</v>
      </c>
      <c r="M6463">
        <v>8.3370000000000007E-3</v>
      </c>
      <c r="O6463" s="12">
        <f>VLOOKUP(C6463,[3]May!$C:$Z,24,FALSE)</f>
        <v>2019</v>
      </c>
    </row>
    <row r="6464" spans="1:15" x14ac:dyDescent="0.25">
      <c r="A6464" t="s">
        <v>1245</v>
      </c>
      <c r="C6464" t="s">
        <v>1278</v>
      </c>
      <c r="E6464">
        <v>2</v>
      </c>
      <c r="F6464" t="s">
        <v>1247</v>
      </c>
      <c r="J6464" t="s">
        <v>23</v>
      </c>
      <c r="K6464">
        <v>15</v>
      </c>
      <c r="L6464">
        <v>76.650000000000006</v>
      </c>
      <c r="M6464">
        <v>0.06</v>
      </c>
      <c r="O6464" s="12">
        <f>VLOOKUP(C6464,[3]May!$C:$Z,24,FALSE)</f>
        <v>2019</v>
      </c>
    </row>
    <row r="6465" spans="1:15" x14ac:dyDescent="0.25">
      <c r="A6465" t="s">
        <v>1245</v>
      </c>
      <c r="C6465" t="s">
        <v>1278</v>
      </c>
      <c r="E6465">
        <v>2</v>
      </c>
      <c r="F6465" t="s">
        <v>1247</v>
      </c>
      <c r="J6465" t="s">
        <v>23</v>
      </c>
      <c r="K6465">
        <v>7</v>
      </c>
      <c r="L6465">
        <v>35.770000000000003</v>
      </c>
      <c r="M6465">
        <v>2.8000000000000001E-2</v>
      </c>
      <c r="O6465" s="12">
        <f>VLOOKUP(C6465,[3]May!$C:$Z,24,FALSE)</f>
        <v>2019</v>
      </c>
    </row>
    <row r="6466" spans="1:15" x14ac:dyDescent="0.25">
      <c r="A6466" t="s">
        <v>1245</v>
      </c>
      <c r="C6466" t="s">
        <v>1278</v>
      </c>
      <c r="E6466">
        <v>2</v>
      </c>
      <c r="F6466" t="s">
        <v>1247</v>
      </c>
      <c r="J6466" t="s">
        <v>23</v>
      </c>
      <c r="K6466">
        <v>12</v>
      </c>
      <c r="L6466">
        <v>781.56</v>
      </c>
      <c r="M6466">
        <v>0.61199999999999999</v>
      </c>
      <c r="O6466" s="12">
        <f>VLOOKUP(C6466,[3]May!$C:$Z,24,FALSE)</f>
        <v>2019</v>
      </c>
    </row>
    <row r="6467" spans="1:15" x14ac:dyDescent="0.25">
      <c r="A6467" t="s">
        <v>1245</v>
      </c>
      <c r="C6467" t="s">
        <v>1278</v>
      </c>
      <c r="E6467">
        <v>2</v>
      </c>
      <c r="F6467" t="s">
        <v>1247</v>
      </c>
      <c r="J6467" t="s">
        <v>23</v>
      </c>
      <c r="K6467">
        <v>9</v>
      </c>
      <c r="L6467">
        <v>45.99</v>
      </c>
      <c r="M6467">
        <v>3.5999999999999997E-2</v>
      </c>
      <c r="O6467" s="12">
        <f>VLOOKUP(C6467,[3]May!$C:$Z,24,FALSE)</f>
        <v>2019</v>
      </c>
    </row>
    <row r="6468" spans="1:15" x14ac:dyDescent="0.25">
      <c r="A6468" t="s">
        <v>1245</v>
      </c>
      <c r="C6468" t="s">
        <v>1278</v>
      </c>
      <c r="E6468">
        <v>2</v>
      </c>
      <c r="F6468" t="s">
        <v>1247</v>
      </c>
      <c r="J6468" t="s">
        <v>23</v>
      </c>
      <c r="K6468">
        <v>4</v>
      </c>
      <c r="L6468">
        <v>20.440000000000001</v>
      </c>
      <c r="M6468">
        <v>1.6E-2</v>
      </c>
      <c r="O6468" s="12">
        <f>VLOOKUP(C6468,[3]May!$C:$Z,24,FALSE)</f>
        <v>2019</v>
      </c>
    </row>
    <row r="6469" spans="1:15" x14ac:dyDescent="0.25">
      <c r="A6469" t="s">
        <v>1245</v>
      </c>
      <c r="C6469" t="s">
        <v>1278</v>
      </c>
      <c r="E6469">
        <v>2</v>
      </c>
      <c r="F6469" t="s">
        <v>1247</v>
      </c>
      <c r="J6469" t="s">
        <v>23</v>
      </c>
      <c r="K6469">
        <v>16</v>
      </c>
      <c r="L6469">
        <v>81.760000000000005</v>
      </c>
      <c r="M6469">
        <v>6.4000000000000001E-2</v>
      </c>
      <c r="O6469" s="12">
        <f>VLOOKUP(C6469,[3]May!$C:$Z,24,FALSE)</f>
        <v>2019</v>
      </c>
    </row>
    <row r="6470" spans="1:15" x14ac:dyDescent="0.25">
      <c r="A6470" t="s">
        <v>1245</v>
      </c>
      <c r="C6470" t="s">
        <v>1278</v>
      </c>
      <c r="E6470">
        <v>6</v>
      </c>
      <c r="F6470" t="s">
        <v>1250</v>
      </c>
      <c r="J6470" t="s">
        <v>23</v>
      </c>
      <c r="K6470">
        <v>2</v>
      </c>
      <c r="L6470">
        <v>21.7</v>
      </c>
      <c r="M6470">
        <v>1.7000000000000001E-2</v>
      </c>
      <c r="O6470" s="12">
        <f>VLOOKUP(C6470,[3]May!$C:$Z,24,FALSE)</f>
        <v>2019</v>
      </c>
    </row>
    <row r="6471" spans="1:15" x14ac:dyDescent="0.25">
      <c r="A6471" t="s">
        <v>1245</v>
      </c>
      <c r="C6471" t="s">
        <v>1278</v>
      </c>
      <c r="E6471">
        <v>2</v>
      </c>
      <c r="F6471" t="s">
        <v>1247</v>
      </c>
      <c r="J6471" t="s">
        <v>23</v>
      </c>
      <c r="K6471">
        <v>12</v>
      </c>
      <c r="L6471">
        <v>61.32</v>
      </c>
      <c r="M6471">
        <v>4.8000000000000001E-2</v>
      </c>
      <c r="O6471" s="12">
        <f>VLOOKUP(C6471,[3]May!$C:$Z,24,FALSE)</f>
        <v>2019</v>
      </c>
    </row>
    <row r="6472" spans="1:15" x14ac:dyDescent="0.25">
      <c r="A6472" t="s">
        <v>1245</v>
      </c>
      <c r="C6472" t="s">
        <v>1278</v>
      </c>
      <c r="E6472">
        <v>2</v>
      </c>
      <c r="F6472" t="s">
        <v>1247</v>
      </c>
      <c r="J6472" t="s">
        <v>23</v>
      </c>
      <c r="K6472">
        <v>12</v>
      </c>
      <c r="L6472">
        <v>61.32</v>
      </c>
      <c r="M6472">
        <v>4.8000000000000001E-2</v>
      </c>
      <c r="O6472" s="12">
        <f>VLOOKUP(C6472,[3]May!$C:$Z,24,FALSE)</f>
        <v>2019</v>
      </c>
    </row>
    <row r="6473" spans="1:15" x14ac:dyDescent="0.25">
      <c r="A6473" t="s">
        <v>1245</v>
      </c>
      <c r="C6473" t="s">
        <v>1278</v>
      </c>
      <c r="E6473">
        <v>2</v>
      </c>
      <c r="F6473" t="s">
        <v>1247</v>
      </c>
      <c r="J6473" t="s">
        <v>23</v>
      </c>
      <c r="K6473">
        <v>20</v>
      </c>
      <c r="L6473">
        <v>102.2</v>
      </c>
      <c r="M6473">
        <v>0.08</v>
      </c>
      <c r="O6473" s="12">
        <f>VLOOKUP(C6473,[3]May!$C:$Z,24,FALSE)</f>
        <v>2019</v>
      </c>
    </row>
    <row r="6474" spans="1:15" x14ac:dyDescent="0.25">
      <c r="A6474" t="s">
        <v>1245</v>
      </c>
      <c r="C6474" t="s">
        <v>1278</v>
      </c>
      <c r="E6474">
        <v>2</v>
      </c>
      <c r="F6474" t="s">
        <v>1247</v>
      </c>
      <c r="J6474" t="s">
        <v>23</v>
      </c>
      <c r="K6474">
        <v>2</v>
      </c>
      <c r="L6474">
        <v>10.220000000000001</v>
      </c>
      <c r="M6474">
        <v>8.0000000000000002E-3</v>
      </c>
      <c r="O6474" s="12">
        <f>VLOOKUP(C6474,[3]May!$C:$Z,24,FALSE)</f>
        <v>2019</v>
      </c>
    </row>
    <row r="6475" spans="1:15" x14ac:dyDescent="0.25">
      <c r="A6475" t="s">
        <v>1245</v>
      </c>
      <c r="C6475" t="s">
        <v>1278</v>
      </c>
      <c r="E6475">
        <v>2</v>
      </c>
      <c r="F6475" t="s">
        <v>1247</v>
      </c>
      <c r="J6475" t="s">
        <v>23</v>
      </c>
      <c r="K6475">
        <v>2</v>
      </c>
      <c r="L6475">
        <v>130.26</v>
      </c>
      <c r="M6475">
        <v>0.10199999999999999</v>
      </c>
      <c r="O6475" s="12">
        <f>VLOOKUP(C6475,[3]May!$C:$Z,24,FALSE)</f>
        <v>2019</v>
      </c>
    </row>
    <row r="6476" spans="1:15" x14ac:dyDescent="0.25">
      <c r="A6476" t="s">
        <v>1245</v>
      </c>
      <c r="C6476" t="s">
        <v>1278</v>
      </c>
      <c r="E6476">
        <v>2</v>
      </c>
      <c r="F6476" t="s">
        <v>1247</v>
      </c>
      <c r="J6476" t="s">
        <v>23</v>
      </c>
      <c r="K6476">
        <v>2</v>
      </c>
      <c r="L6476">
        <v>10.220000000000001</v>
      </c>
      <c r="M6476">
        <v>8.0000000000000002E-3</v>
      </c>
      <c r="O6476" s="12">
        <f>VLOOKUP(C6476,[3]May!$C:$Z,24,FALSE)</f>
        <v>2019</v>
      </c>
    </row>
    <row r="6477" spans="1:15" x14ac:dyDescent="0.25">
      <c r="A6477" t="s">
        <v>1245</v>
      </c>
      <c r="C6477" t="s">
        <v>1278</v>
      </c>
      <c r="E6477">
        <v>2</v>
      </c>
      <c r="F6477" t="s">
        <v>1247</v>
      </c>
      <c r="J6477" t="s">
        <v>23</v>
      </c>
      <c r="K6477">
        <v>8</v>
      </c>
      <c r="L6477">
        <v>40.880000000000003</v>
      </c>
      <c r="M6477">
        <v>3.2000000000000001E-2</v>
      </c>
      <c r="O6477" s="12">
        <f>VLOOKUP(C6477,[3]May!$C:$Z,24,FALSE)</f>
        <v>2019</v>
      </c>
    </row>
    <row r="6478" spans="1:15" x14ac:dyDescent="0.25">
      <c r="A6478" t="s">
        <v>1245</v>
      </c>
      <c r="C6478" t="s">
        <v>1278</v>
      </c>
      <c r="E6478">
        <v>2</v>
      </c>
      <c r="F6478" t="s">
        <v>1247</v>
      </c>
      <c r="J6478" t="s">
        <v>23</v>
      </c>
      <c r="K6478">
        <v>1</v>
      </c>
      <c r="L6478">
        <v>65.13</v>
      </c>
      <c r="M6478">
        <v>5.0999999999999997E-2</v>
      </c>
      <c r="O6478" s="12">
        <f>VLOOKUP(C6478,[3]May!$C:$Z,24,FALSE)</f>
        <v>2019</v>
      </c>
    </row>
    <row r="6479" spans="1:15" x14ac:dyDescent="0.25">
      <c r="A6479" t="s">
        <v>1245</v>
      </c>
      <c r="C6479" t="s">
        <v>1278</v>
      </c>
      <c r="E6479">
        <v>2</v>
      </c>
      <c r="F6479" t="s">
        <v>1247</v>
      </c>
      <c r="J6479" t="s">
        <v>23</v>
      </c>
      <c r="K6479">
        <v>16</v>
      </c>
      <c r="L6479">
        <v>81.760000000000005</v>
      </c>
      <c r="M6479">
        <v>6.4000000000000001E-2</v>
      </c>
      <c r="O6479" s="12">
        <f>VLOOKUP(C6479,[3]May!$C:$Z,24,FALSE)</f>
        <v>2019</v>
      </c>
    </row>
    <row r="6480" spans="1:15" x14ac:dyDescent="0.25">
      <c r="A6480" t="s">
        <v>1245</v>
      </c>
      <c r="C6480" t="s">
        <v>1278</v>
      </c>
      <c r="E6480">
        <v>2</v>
      </c>
      <c r="F6480" t="s">
        <v>1247</v>
      </c>
      <c r="J6480" t="s">
        <v>23</v>
      </c>
      <c r="K6480">
        <v>1</v>
      </c>
      <c r="L6480">
        <v>65.13</v>
      </c>
      <c r="M6480">
        <v>5.0999999999999997E-2</v>
      </c>
      <c r="O6480" s="12">
        <f>VLOOKUP(C6480,[3]May!$C:$Z,24,FALSE)</f>
        <v>2019</v>
      </c>
    </row>
    <row r="6481" spans="1:15" x14ac:dyDescent="0.25">
      <c r="A6481" t="s">
        <v>1245</v>
      </c>
      <c r="C6481" t="s">
        <v>1278</v>
      </c>
      <c r="E6481">
        <v>2</v>
      </c>
      <c r="F6481" t="s">
        <v>1247</v>
      </c>
      <c r="J6481" t="s">
        <v>23</v>
      </c>
      <c r="K6481">
        <v>16</v>
      </c>
      <c r="L6481">
        <v>81.760000000000005</v>
      </c>
      <c r="M6481">
        <v>6.4000000000000001E-2</v>
      </c>
      <c r="O6481" s="12">
        <f>VLOOKUP(C6481,[3]May!$C:$Z,24,FALSE)</f>
        <v>2019</v>
      </c>
    </row>
    <row r="6482" spans="1:15" x14ac:dyDescent="0.25">
      <c r="A6482" t="s">
        <v>1245</v>
      </c>
      <c r="C6482" t="s">
        <v>1278</v>
      </c>
      <c r="E6482">
        <v>2</v>
      </c>
      <c r="F6482" t="s">
        <v>1247</v>
      </c>
      <c r="J6482" t="s">
        <v>23</v>
      </c>
      <c r="K6482">
        <v>1</v>
      </c>
      <c r="L6482">
        <v>65.13</v>
      </c>
      <c r="M6482">
        <v>5.0999999999999997E-2</v>
      </c>
      <c r="O6482" s="12">
        <f>VLOOKUP(C6482,[3]May!$C:$Z,24,FALSE)</f>
        <v>2019</v>
      </c>
    </row>
    <row r="6483" spans="1:15" x14ac:dyDescent="0.25">
      <c r="A6483" t="s">
        <v>1245</v>
      </c>
      <c r="C6483" t="s">
        <v>1278</v>
      </c>
      <c r="E6483">
        <v>12</v>
      </c>
      <c r="F6483" t="s">
        <v>1253</v>
      </c>
      <c r="J6483" t="s">
        <v>23</v>
      </c>
      <c r="K6483">
        <v>1</v>
      </c>
      <c r="L6483">
        <v>61.2</v>
      </c>
      <c r="M6483">
        <v>8.3370000000000007E-3</v>
      </c>
      <c r="O6483" s="12">
        <f>VLOOKUP(C6483,[3]May!$C:$Z,24,FALSE)</f>
        <v>2019</v>
      </c>
    </row>
    <row r="6484" spans="1:15" x14ac:dyDescent="0.25">
      <c r="A6484" t="s">
        <v>1245</v>
      </c>
      <c r="C6484" t="s">
        <v>1278</v>
      </c>
      <c r="E6484">
        <v>8</v>
      </c>
      <c r="F6484" t="s">
        <v>1251</v>
      </c>
      <c r="J6484" t="s">
        <v>23</v>
      </c>
      <c r="K6484">
        <v>7</v>
      </c>
      <c r="L6484">
        <v>385.42</v>
      </c>
      <c r="M6484">
        <v>0.22539999999999999</v>
      </c>
      <c r="O6484" s="12">
        <f>VLOOKUP(C6484,[3]May!$C:$Z,24,FALSE)</f>
        <v>2019</v>
      </c>
    </row>
    <row r="6485" spans="1:15" x14ac:dyDescent="0.25">
      <c r="A6485" t="s">
        <v>1245</v>
      </c>
      <c r="C6485" t="s">
        <v>1278</v>
      </c>
      <c r="E6485">
        <v>2</v>
      </c>
      <c r="F6485" t="s">
        <v>1247</v>
      </c>
      <c r="J6485" t="s">
        <v>23</v>
      </c>
      <c r="K6485">
        <v>5</v>
      </c>
      <c r="L6485">
        <v>25.55</v>
      </c>
      <c r="M6485">
        <v>0.02</v>
      </c>
      <c r="O6485" s="12">
        <f>VLOOKUP(C6485,[3]May!$C:$Z,24,FALSE)</f>
        <v>2019</v>
      </c>
    </row>
    <row r="6486" spans="1:15" x14ac:dyDescent="0.25">
      <c r="A6486" t="s">
        <v>1245</v>
      </c>
      <c r="C6486" t="s">
        <v>1278</v>
      </c>
      <c r="E6486">
        <v>12</v>
      </c>
      <c r="F6486" t="s">
        <v>1253</v>
      </c>
      <c r="J6486" t="s">
        <v>23</v>
      </c>
      <c r="K6486">
        <v>1</v>
      </c>
      <c r="L6486">
        <v>61.2</v>
      </c>
      <c r="M6486">
        <v>8.3370000000000007E-3</v>
      </c>
      <c r="O6486" s="12">
        <f>VLOOKUP(C6486,[3]May!$C:$Z,24,FALSE)</f>
        <v>2019</v>
      </c>
    </row>
    <row r="6487" spans="1:15" x14ac:dyDescent="0.25">
      <c r="A6487" t="s">
        <v>1245</v>
      </c>
      <c r="C6487" t="s">
        <v>1278</v>
      </c>
      <c r="E6487">
        <v>2</v>
      </c>
      <c r="F6487" t="s">
        <v>1247</v>
      </c>
      <c r="J6487" t="s">
        <v>23</v>
      </c>
      <c r="K6487">
        <v>1</v>
      </c>
      <c r="L6487">
        <v>65.13</v>
      </c>
      <c r="M6487">
        <v>5.0999999999999997E-2</v>
      </c>
      <c r="O6487" s="12">
        <f>VLOOKUP(C6487,[3]May!$C:$Z,24,FALSE)</f>
        <v>2019</v>
      </c>
    </row>
    <row r="6488" spans="1:15" x14ac:dyDescent="0.25">
      <c r="A6488" t="s">
        <v>1245</v>
      </c>
      <c r="C6488" t="s">
        <v>1278</v>
      </c>
      <c r="E6488">
        <v>2</v>
      </c>
      <c r="F6488" t="s">
        <v>1247</v>
      </c>
      <c r="J6488" t="s">
        <v>23</v>
      </c>
      <c r="K6488">
        <v>11</v>
      </c>
      <c r="L6488">
        <v>56.21</v>
      </c>
      <c r="M6488">
        <v>4.3999999999999997E-2</v>
      </c>
      <c r="O6488" s="12">
        <f>VLOOKUP(C6488,[3]May!$C:$Z,24,FALSE)</f>
        <v>2019</v>
      </c>
    </row>
    <row r="6489" spans="1:15" x14ac:dyDescent="0.25">
      <c r="A6489" t="s">
        <v>1245</v>
      </c>
      <c r="C6489" t="s">
        <v>1278</v>
      </c>
      <c r="E6489">
        <v>2</v>
      </c>
      <c r="F6489" t="s">
        <v>1247</v>
      </c>
      <c r="J6489" t="s">
        <v>23</v>
      </c>
      <c r="K6489">
        <v>9</v>
      </c>
      <c r="L6489">
        <v>45.99</v>
      </c>
      <c r="M6489">
        <v>3.5999999999999997E-2</v>
      </c>
      <c r="O6489" s="12">
        <f>VLOOKUP(C6489,[3]May!$C:$Z,24,FALSE)</f>
        <v>2019</v>
      </c>
    </row>
    <row r="6490" spans="1:15" x14ac:dyDescent="0.25">
      <c r="A6490" t="s">
        <v>1245</v>
      </c>
      <c r="C6490" t="s">
        <v>1278</v>
      </c>
      <c r="E6490">
        <v>2</v>
      </c>
      <c r="F6490" t="s">
        <v>1247</v>
      </c>
      <c r="J6490" t="s">
        <v>23</v>
      </c>
      <c r="K6490">
        <v>2</v>
      </c>
      <c r="L6490">
        <v>10.220000000000001</v>
      </c>
      <c r="M6490">
        <v>8.0000000000000002E-3</v>
      </c>
      <c r="O6490" s="12">
        <f>VLOOKUP(C6490,[3]May!$C:$Z,24,FALSE)</f>
        <v>2019</v>
      </c>
    </row>
    <row r="6491" spans="1:15" x14ac:dyDescent="0.25">
      <c r="A6491" t="s">
        <v>1245</v>
      </c>
      <c r="C6491" t="s">
        <v>1278</v>
      </c>
      <c r="E6491">
        <v>2</v>
      </c>
      <c r="F6491" t="s">
        <v>1247</v>
      </c>
      <c r="J6491" t="s">
        <v>23</v>
      </c>
      <c r="K6491">
        <v>11</v>
      </c>
      <c r="L6491">
        <v>56.21</v>
      </c>
      <c r="M6491">
        <v>4.3999999999999997E-2</v>
      </c>
      <c r="O6491" s="12">
        <f>VLOOKUP(C6491,[3]May!$C:$Z,24,FALSE)</f>
        <v>2019</v>
      </c>
    </row>
    <row r="6492" spans="1:15" x14ac:dyDescent="0.25">
      <c r="A6492" t="s">
        <v>1245</v>
      </c>
      <c r="C6492" t="s">
        <v>1278</v>
      </c>
      <c r="E6492">
        <v>2</v>
      </c>
      <c r="F6492" t="s">
        <v>1247</v>
      </c>
      <c r="J6492" t="s">
        <v>23</v>
      </c>
      <c r="K6492">
        <v>1</v>
      </c>
      <c r="L6492">
        <v>65.13</v>
      </c>
      <c r="M6492">
        <v>5.0999999999999997E-2</v>
      </c>
      <c r="O6492" s="12">
        <f>VLOOKUP(C6492,[3]May!$C:$Z,24,FALSE)</f>
        <v>2019</v>
      </c>
    </row>
    <row r="6493" spans="1:15" x14ac:dyDescent="0.25">
      <c r="A6493" t="s">
        <v>1245</v>
      </c>
      <c r="C6493" t="s">
        <v>1278</v>
      </c>
      <c r="E6493">
        <v>2</v>
      </c>
      <c r="F6493" t="s">
        <v>1247</v>
      </c>
      <c r="J6493" t="s">
        <v>23</v>
      </c>
      <c r="K6493">
        <v>18</v>
      </c>
      <c r="L6493">
        <v>91.98</v>
      </c>
      <c r="M6493">
        <v>7.1999999999999995E-2</v>
      </c>
      <c r="O6493" s="12">
        <f>VLOOKUP(C6493,[3]May!$C:$Z,24,FALSE)</f>
        <v>2019</v>
      </c>
    </row>
    <row r="6494" spans="1:15" x14ac:dyDescent="0.25">
      <c r="A6494" t="s">
        <v>1245</v>
      </c>
      <c r="C6494" t="s">
        <v>1278</v>
      </c>
      <c r="E6494">
        <v>2</v>
      </c>
      <c r="F6494" t="s">
        <v>1247</v>
      </c>
      <c r="J6494" t="s">
        <v>23</v>
      </c>
      <c r="K6494">
        <v>16</v>
      </c>
      <c r="L6494">
        <v>81.760000000000005</v>
      </c>
      <c r="M6494">
        <v>6.4000000000000001E-2</v>
      </c>
      <c r="O6494" s="12">
        <f>VLOOKUP(C6494,[3]May!$C:$Z,24,FALSE)</f>
        <v>2019</v>
      </c>
    </row>
    <row r="6495" spans="1:15" x14ac:dyDescent="0.25">
      <c r="A6495" t="s">
        <v>1245</v>
      </c>
      <c r="C6495" t="s">
        <v>1278</v>
      </c>
      <c r="E6495">
        <v>2</v>
      </c>
      <c r="F6495" t="s">
        <v>1247</v>
      </c>
      <c r="J6495" t="s">
        <v>23</v>
      </c>
      <c r="K6495">
        <v>8</v>
      </c>
      <c r="L6495">
        <v>521.04</v>
      </c>
      <c r="M6495">
        <v>0.40799999999999997</v>
      </c>
      <c r="O6495" s="12">
        <f>VLOOKUP(C6495,[3]May!$C:$Z,24,FALSE)</f>
        <v>2019</v>
      </c>
    </row>
    <row r="6496" spans="1:15" x14ac:dyDescent="0.25">
      <c r="A6496" t="s">
        <v>1245</v>
      </c>
      <c r="C6496" t="s">
        <v>1278</v>
      </c>
      <c r="E6496">
        <v>2</v>
      </c>
      <c r="F6496" t="s">
        <v>1247</v>
      </c>
      <c r="J6496" t="s">
        <v>23</v>
      </c>
      <c r="K6496">
        <v>9</v>
      </c>
      <c r="L6496">
        <v>45.99</v>
      </c>
      <c r="M6496">
        <v>3.5999999999999997E-2</v>
      </c>
      <c r="O6496" s="12">
        <f>VLOOKUP(C6496,[3]May!$C:$Z,24,FALSE)</f>
        <v>2019</v>
      </c>
    </row>
    <row r="6497" spans="1:15" x14ac:dyDescent="0.25">
      <c r="A6497" t="s">
        <v>1245</v>
      </c>
      <c r="C6497" t="s">
        <v>1278</v>
      </c>
      <c r="E6497">
        <v>2</v>
      </c>
      <c r="F6497" t="s">
        <v>1247</v>
      </c>
      <c r="J6497" t="s">
        <v>23</v>
      </c>
      <c r="K6497">
        <v>2</v>
      </c>
      <c r="L6497">
        <v>130.26</v>
      </c>
      <c r="M6497">
        <v>0.10199999999999999</v>
      </c>
      <c r="O6497" s="12">
        <f>VLOOKUP(C6497,[3]May!$C:$Z,24,FALSE)</f>
        <v>2019</v>
      </c>
    </row>
    <row r="6498" spans="1:15" x14ac:dyDescent="0.25">
      <c r="A6498" t="s">
        <v>1245</v>
      </c>
      <c r="C6498" t="s">
        <v>1278</v>
      </c>
      <c r="E6498">
        <v>6</v>
      </c>
      <c r="F6498" t="s">
        <v>1250</v>
      </c>
      <c r="J6498" t="s">
        <v>23</v>
      </c>
      <c r="K6498">
        <v>5</v>
      </c>
      <c r="L6498">
        <v>54.25</v>
      </c>
      <c r="M6498">
        <v>4.2500000000000003E-2</v>
      </c>
      <c r="O6498" s="12">
        <f>VLOOKUP(C6498,[3]May!$C:$Z,24,FALSE)</f>
        <v>2019</v>
      </c>
    </row>
    <row r="6499" spans="1:15" x14ac:dyDescent="0.25">
      <c r="A6499" t="s">
        <v>1245</v>
      </c>
      <c r="C6499" t="s">
        <v>1278</v>
      </c>
      <c r="E6499">
        <v>2</v>
      </c>
      <c r="F6499" t="s">
        <v>1247</v>
      </c>
      <c r="J6499" t="s">
        <v>23</v>
      </c>
      <c r="K6499">
        <v>15</v>
      </c>
      <c r="L6499">
        <v>76.650000000000006</v>
      </c>
      <c r="M6499">
        <v>0.06</v>
      </c>
      <c r="O6499" s="12">
        <f>VLOOKUP(C6499,[3]May!$C:$Z,24,FALSE)</f>
        <v>2019</v>
      </c>
    </row>
    <row r="6500" spans="1:15" x14ac:dyDescent="0.25">
      <c r="A6500" t="s">
        <v>1245</v>
      </c>
      <c r="C6500" t="s">
        <v>1278</v>
      </c>
      <c r="E6500">
        <v>2</v>
      </c>
      <c r="F6500" t="s">
        <v>1247</v>
      </c>
      <c r="J6500" t="s">
        <v>23</v>
      </c>
      <c r="K6500">
        <v>2</v>
      </c>
      <c r="L6500">
        <v>130.26</v>
      </c>
      <c r="M6500">
        <v>0.10199999999999999</v>
      </c>
      <c r="O6500" s="12">
        <f>VLOOKUP(C6500,[3]May!$C:$Z,24,FALSE)</f>
        <v>2019</v>
      </c>
    </row>
    <row r="6501" spans="1:15" x14ac:dyDescent="0.25">
      <c r="A6501" t="s">
        <v>1245</v>
      </c>
      <c r="C6501" t="s">
        <v>1278</v>
      </c>
      <c r="E6501">
        <v>2</v>
      </c>
      <c r="F6501" t="s">
        <v>1247</v>
      </c>
      <c r="J6501" t="s">
        <v>23</v>
      </c>
      <c r="K6501">
        <v>10</v>
      </c>
      <c r="L6501">
        <v>51.1</v>
      </c>
      <c r="M6501">
        <v>0.04</v>
      </c>
      <c r="O6501" s="12">
        <f>VLOOKUP(C6501,[3]May!$C:$Z,24,FALSE)</f>
        <v>2019</v>
      </c>
    </row>
    <row r="6502" spans="1:15" x14ac:dyDescent="0.25">
      <c r="A6502" t="s">
        <v>1245</v>
      </c>
      <c r="C6502" t="s">
        <v>1278</v>
      </c>
      <c r="E6502">
        <v>2</v>
      </c>
      <c r="F6502" t="s">
        <v>1247</v>
      </c>
      <c r="J6502" t="s">
        <v>23</v>
      </c>
      <c r="K6502">
        <v>9</v>
      </c>
      <c r="L6502">
        <v>45.99</v>
      </c>
      <c r="M6502">
        <v>3.5999999999999997E-2</v>
      </c>
      <c r="O6502" s="12">
        <f>VLOOKUP(C6502,[3]May!$C:$Z,24,FALSE)</f>
        <v>2019</v>
      </c>
    </row>
    <row r="6503" spans="1:15" x14ac:dyDescent="0.25">
      <c r="A6503" t="s">
        <v>1245</v>
      </c>
      <c r="C6503" t="s">
        <v>1278</v>
      </c>
      <c r="E6503">
        <v>2</v>
      </c>
      <c r="F6503" t="s">
        <v>1247</v>
      </c>
      <c r="J6503" t="s">
        <v>23</v>
      </c>
      <c r="K6503">
        <v>2</v>
      </c>
      <c r="L6503">
        <v>130.26</v>
      </c>
      <c r="M6503">
        <v>0.10199999999999999</v>
      </c>
      <c r="O6503" s="12">
        <f>VLOOKUP(C6503,[3]May!$C:$Z,24,FALSE)</f>
        <v>2019</v>
      </c>
    </row>
    <row r="6504" spans="1:15" x14ac:dyDescent="0.25">
      <c r="A6504" t="s">
        <v>1245</v>
      </c>
      <c r="C6504" t="s">
        <v>1278</v>
      </c>
      <c r="E6504">
        <v>2</v>
      </c>
      <c r="F6504" t="s">
        <v>1247</v>
      </c>
      <c r="J6504" t="s">
        <v>23</v>
      </c>
      <c r="K6504">
        <v>12</v>
      </c>
      <c r="L6504">
        <v>61.32</v>
      </c>
      <c r="M6504">
        <v>4.8000000000000001E-2</v>
      </c>
      <c r="O6504" s="12">
        <f>VLOOKUP(C6504,[3]May!$C:$Z,24,FALSE)</f>
        <v>2019</v>
      </c>
    </row>
    <row r="6505" spans="1:15" x14ac:dyDescent="0.25">
      <c r="A6505" t="s">
        <v>1245</v>
      </c>
      <c r="C6505" t="s">
        <v>1278</v>
      </c>
      <c r="E6505">
        <v>2</v>
      </c>
      <c r="F6505" t="s">
        <v>1247</v>
      </c>
      <c r="J6505" t="s">
        <v>23</v>
      </c>
      <c r="K6505">
        <v>15</v>
      </c>
      <c r="L6505">
        <v>976.95</v>
      </c>
      <c r="M6505">
        <v>0.76500000000000001</v>
      </c>
      <c r="O6505" s="12">
        <f>VLOOKUP(C6505,[3]May!$C:$Z,24,FALSE)</f>
        <v>2019</v>
      </c>
    </row>
    <row r="6506" spans="1:15" x14ac:dyDescent="0.25">
      <c r="A6506" t="s">
        <v>1245</v>
      </c>
      <c r="C6506" t="s">
        <v>1278</v>
      </c>
      <c r="E6506">
        <v>2</v>
      </c>
      <c r="F6506" t="s">
        <v>1247</v>
      </c>
      <c r="J6506" t="s">
        <v>23</v>
      </c>
      <c r="K6506">
        <v>20</v>
      </c>
      <c r="L6506">
        <v>102.2</v>
      </c>
      <c r="M6506">
        <v>0.08</v>
      </c>
      <c r="O6506" s="12">
        <f>VLOOKUP(C6506,[3]May!$C:$Z,24,FALSE)</f>
        <v>2019</v>
      </c>
    </row>
    <row r="6507" spans="1:15" x14ac:dyDescent="0.25">
      <c r="A6507" t="s">
        <v>1245</v>
      </c>
      <c r="C6507" t="s">
        <v>1278</v>
      </c>
      <c r="E6507">
        <v>2</v>
      </c>
      <c r="F6507" t="s">
        <v>1247</v>
      </c>
      <c r="J6507" t="s">
        <v>23</v>
      </c>
      <c r="K6507">
        <v>13</v>
      </c>
      <c r="L6507">
        <v>66.430000000000007</v>
      </c>
      <c r="M6507">
        <v>5.1999999999999998E-2</v>
      </c>
      <c r="O6507" s="12">
        <f>VLOOKUP(C6507,[3]May!$C:$Z,24,FALSE)</f>
        <v>2019</v>
      </c>
    </row>
    <row r="6508" spans="1:15" x14ac:dyDescent="0.25">
      <c r="A6508" t="s">
        <v>1245</v>
      </c>
      <c r="C6508" t="s">
        <v>1278</v>
      </c>
      <c r="E6508">
        <v>12</v>
      </c>
      <c r="F6508" t="s">
        <v>1253</v>
      </c>
      <c r="J6508" t="s">
        <v>23</v>
      </c>
      <c r="K6508">
        <v>1</v>
      </c>
      <c r="L6508">
        <v>61.2</v>
      </c>
      <c r="M6508">
        <v>8.3370000000000007E-3</v>
      </c>
      <c r="O6508" s="12">
        <f>VLOOKUP(C6508,[3]May!$C:$Z,24,FALSE)</f>
        <v>2019</v>
      </c>
    </row>
    <row r="6509" spans="1:15" x14ac:dyDescent="0.25">
      <c r="A6509" t="s">
        <v>1245</v>
      </c>
      <c r="C6509" t="s">
        <v>1278</v>
      </c>
      <c r="E6509">
        <v>2</v>
      </c>
      <c r="F6509" t="s">
        <v>1247</v>
      </c>
      <c r="J6509" t="s">
        <v>23</v>
      </c>
      <c r="K6509">
        <v>6</v>
      </c>
      <c r="L6509">
        <v>390.78</v>
      </c>
      <c r="M6509">
        <v>0.30599999999999999</v>
      </c>
      <c r="O6509" s="12">
        <f>VLOOKUP(C6509,[3]May!$C:$Z,24,FALSE)</f>
        <v>2019</v>
      </c>
    </row>
    <row r="6510" spans="1:15" x14ac:dyDescent="0.25">
      <c r="A6510" t="s">
        <v>1245</v>
      </c>
      <c r="C6510" t="s">
        <v>1278</v>
      </c>
      <c r="E6510">
        <v>2</v>
      </c>
      <c r="F6510" t="s">
        <v>1247</v>
      </c>
      <c r="J6510" t="s">
        <v>23</v>
      </c>
      <c r="K6510">
        <v>9</v>
      </c>
      <c r="L6510">
        <v>45.99</v>
      </c>
      <c r="M6510">
        <v>3.5999999999999997E-2</v>
      </c>
      <c r="O6510" s="12">
        <f>VLOOKUP(C6510,[3]May!$C:$Z,24,FALSE)</f>
        <v>2019</v>
      </c>
    </row>
    <row r="6511" spans="1:15" x14ac:dyDescent="0.25">
      <c r="A6511" t="s">
        <v>1245</v>
      </c>
      <c r="C6511" t="s">
        <v>1278</v>
      </c>
      <c r="E6511">
        <v>6</v>
      </c>
      <c r="F6511" t="s">
        <v>1250</v>
      </c>
      <c r="J6511" t="s">
        <v>23</v>
      </c>
      <c r="K6511">
        <v>2</v>
      </c>
      <c r="L6511">
        <v>21.7</v>
      </c>
      <c r="M6511">
        <v>1.7000000000000001E-2</v>
      </c>
      <c r="O6511" s="12">
        <f>VLOOKUP(C6511,[3]May!$C:$Z,24,FALSE)</f>
        <v>2019</v>
      </c>
    </row>
    <row r="6512" spans="1:15" x14ac:dyDescent="0.25">
      <c r="A6512" t="s">
        <v>1245</v>
      </c>
      <c r="C6512" t="s">
        <v>1278</v>
      </c>
      <c r="E6512">
        <v>2</v>
      </c>
      <c r="F6512" t="s">
        <v>1247</v>
      </c>
      <c r="J6512" t="s">
        <v>23</v>
      </c>
      <c r="K6512">
        <v>12</v>
      </c>
      <c r="L6512">
        <v>781.56</v>
      </c>
      <c r="M6512">
        <v>0.61199999999999999</v>
      </c>
      <c r="O6512" s="12">
        <f>VLOOKUP(C6512,[3]May!$C:$Z,24,FALSE)</f>
        <v>2019</v>
      </c>
    </row>
    <row r="6513" spans="1:15" x14ac:dyDescent="0.25">
      <c r="A6513" t="s">
        <v>1245</v>
      </c>
      <c r="C6513" t="s">
        <v>1278</v>
      </c>
      <c r="E6513">
        <v>2</v>
      </c>
      <c r="F6513" t="s">
        <v>1247</v>
      </c>
      <c r="J6513" t="s">
        <v>23</v>
      </c>
      <c r="K6513">
        <v>1</v>
      </c>
      <c r="L6513">
        <v>5.1100000000000003</v>
      </c>
      <c r="M6513">
        <v>4.0000000000000001E-3</v>
      </c>
      <c r="O6513" s="12">
        <f>VLOOKUP(C6513,[3]May!$C:$Z,24,FALSE)</f>
        <v>2019</v>
      </c>
    </row>
    <row r="6514" spans="1:15" x14ac:dyDescent="0.25">
      <c r="A6514" t="s">
        <v>1245</v>
      </c>
      <c r="C6514" t="s">
        <v>1278</v>
      </c>
      <c r="E6514">
        <v>2</v>
      </c>
      <c r="F6514" t="s">
        <v>1247</v>
      </c>
      <c r="J6514" t="s">
        <v>23</v>
      </c>
      <c r="K6514">
        <v>12</v>
      </c>
      <c r="L6514">
        <v>61.32</v>
      </c>
      <c r="M6514">
        <v>4.8000000000000001E-2</v>
      </c>
      <c r="O6514" s="12">
        <f>VLOOKUP(C6514,[3]May!$C:$Z,24,FALSE)</f>
        <v>2019</v>
      </c>
    </row>
    <row r="6515" spans="1:15" x14ac:dyDescent="0.25">
      <c r="A6515" t="s">
        <v>1245</v>
      </c>
      <c r="C6515" t="s">
        <v>1278</v>
      </c>
      <c r="E6515">
        <v>2</v>
      </c>
      <c r="F6515" t="s">
        <v>1247</v>
      </c>
      <c r="J6515" t="s">
        <v>23</v>
      </c>
      <c r="K6515">
        <v>4</v>
      </c>
      <c r="L6515">
        <v>20.440000000000001</v>
      </c>
      <c r="M6515">
        <v>1.6E-2</v>
      </c>
      <c r="O6515" s="12">
        <f>VLOOKUP(C6515,[3]May!$C:$Z,24,FALSE)</f>
        <v>2019</v>
      </c>
    </row>
    <row r="6516" spans="1:15" x14ac:dyDescent="0.25">
      <c r="A6516" t="s">
        <v>1245</v>
      </c>
      <c r="C6516" t="s">
        <v>1278</v>
      </c>
      <c r="E6516">
        <v>2</v>
      </c>
      <c r="F6516" t="s">
        <v>1247</v>
      </c>
      <c r="J6516" t="s">
        <v>23</v>
      </c>
      <c r="K6516">
        <v>7</v>
      </c>
      <c r="L6516">
        <v>35.770000000000003</v>
      </c>
      <c r="M6516">
        <v>2.8000000000000001E-2</v>
      </c>
      <c r="O6516" s="12">
        <f>VLOOKUP(C6516,[3]May!$C:$Z,24,FALSE)</f>
        <v>2019</v>
      </c>
    </row>
    <row r="6517" spans="1:15" x14ac:dyDescent="0.25">
      <c r="A6517" t="s">
        <v>1245</v>
      </c>
      <c r="C6517" t="s">
        <v>1278</v>
      </c>
      <c r="E6517">
        <v>2</v>
      </c>
      <c r="F6517" t="s">
        <v>1247</v>
      </c>
      <c r="J6517" t="s">
        <v>23</v>
      </c>
      <c r="K6517">
        <v>9</v>
      </c>
      <c r="L6517">
        <v>586.16999999999996</v>
      </c>
      <c r="M6517">
        <v>0.45900000000000002</v>
      </c>
      <c r="O6517" s="12">
        <f>VLOOKUP(C6517,[3]May!$C:$Z,24,FALSE)</f>
        <v>2019</v>
      </c>
    </row>
    <row r="6518" spans="1:15" x14ac:dyDescent="0.25">
      <c r="A6518" t="s">
        <v>1245</v>
      </c>
      <c r="C6518" t="s">
        <v>1278</v>
      </c>
      <c r="E6518">
        <v>2</v>
      </c>
      <c r="F6518" t="s">
        <v>1247</v>
      </c>
      <c r="J6518" t="s">
        <v>23</v>
      </c>
      <c r="K6518">
        <v>20</v>
      </c>
      <c r="L6518">
        <v>102.2</v>
      </c>
      <c r="M6518">
        <v>0.08</v>
      </c>
      <c r="O6518" s="12">
        <f>VLOOKUP(C6518,[3]May!$C:$Z,24,FALSE)</f>
        <v>2019</v>
      </c>
    </row>
    <row r="6519" spans="1:15" x14ac:dyDescent="0.25">
      <c r="A6519" t="s">
        <v>1245</v>
      </c>
      <c r="C6519" t="s">
        <v>1278</v>
      </c>
      <c r="E6519">
        <v>2</v>
      </c>
      <c r="F6519" t="s">
        <v>1247</v>
      </c>
      <c r="J6519" t="s">
        <v>23</v>
      </c>
      <c r="K6519">
        <v>2</v>
      </c>
      <c r="L6519">
        <v>130.26</v>
      </c>
      <c r="M6519">
        <v>0.10199999999999999</v>
      </c>
      <c r="O6519" s="12">
        <f>VLOOKUP(C6519,[3]May!$C:$Z,24,FALSE)</f>
        <v>2019</v>
      </c>
    </row>
    <row r="6520" spans="1:15" x14ac:dyDescent="0.25">
      <c r="A6520" t="s">
        <v>1245</v>
      </c>
      <c r="C6520" t="s">
        <v>1278</v>
      </c>
      <c r="E6520">
        <v>2</v>
      </c>
      <c r="F6520" t="s">
        <v>1247</v>
      </c>
      <c r="J6520" t="s">
        <v>23</v>
      </c>
      <c r="K6520">
        <v>16</v>
      </c>
      <c r="L6520">
        <v>81.760000000000005</v>
      </c>
      <c r="M6520">
        <v>6.4000000000000001E-2</v>
      </c>
      <c r="O6520" s="12">
        <f>VLOOKUP(C6520,[3]May!$C:$Z,24,FALSE)</f>
        <v>2019</v>
      </c>
    </row>
    <row r="6521" spans="1:15" x14ac:dyDescent="0.25">
      <c r="A6521" t="s">
        <v>1245</v>
      </c>
      <c r="C6521" t="s">
        <v>1278</v>
      </c>
      <c r="E6521">
        <v>2</v>
      </c>
      <c r="F6521" t="s">
        <v>1247</v>
      </c>
      <c r="J6521" t="s">
        <v>23</v>
      </c>
      <c r="K6521">
        <v>1</v>
      </c>
      <c r="L6521">
        <v>65.13</v>
      </c>
      <c r="M6521">
        <v>5.0999999999999997E-2</v>
      </c>
      <c r="O6521" s="12">
        <f>VLOOKUP(C6521,[3]May!$C:$Z,24,FALSE)</f>
        <v>2019</v>
      </c>
    </row>
    <row r="6522" spans="1:15" x14ac:dyDescent="0.25">
      <c r="A6522" t="s">
        <v>1245</v>
      </c>
      <c r="C6522" t="s">
        <v>1278</v>
      </c>
      <c r="E6522">
        <v>2</v>
      </c>
      <c r="F6522" t="s">
        <v>1247</v>
      </c>
      <c r="J6522" t="s">
        <v>23</v>
      </c>
      <c r="K6522">
        <v>16</v>
      </c>
      <c r="L6522">
        <v>81.760000000000005</v>
      </c>
      <c r="M6522">
        <v>6.4000000000000001E-2</v>
      </c>
      <c r="O6522" s="12">
        <f>VLOOKUP(C6522,[3]May!$C:$Z,24,FALSE)</f>
        <v>2019</v>
      </c>
    </row>
    <row r="6523" spans="1:15" x14ac:dyDescent="0.25">
      <c r="A6523" t="s">
        <v>1245</v>
      </c>
      <c r="C6523" t="s">
        <v>1278</v>
      </c>
      <c r="E6523">
        <v>2</v>
      </c>
      <c r="F6523" t="s">
        <v>1247</v>
      </c>
      <c r="J6523" t="s">
        <v>23</v>
      </c>
      <c r="K6523">
        <v>1</v>
      </c>
      <c r="L6523">
        <v>65.13</v>
      </c>
      <c r="M6523">
        <v>5.0999999999999997E-2</v>
      </c>
      <c r="O6523" s="12">
        <f>VLOOKUP(C6523,[3]May!$C:$Z,24,FALSE)</f>
        <v>2019</v>
      </c>
    </row>
    <row r="6524" spans="1:15" x14ac:dyDescent="0.25">
      <c r="A6524" t="s">
        <v>1245</v>
      </c>
      <c r="C6524" t="s">
        <v>1278</v>
      </c>
      <c r="E6524">
        <v>2</v>
      </c>
      <c r="F6524" t="s">
        <v>1247</v>
      </c>
      <c r="J6524" t="s">
        <v>23</v>
      </c>
      <c r="K6524">
        <v>10</v>
      </c>
      <c r="L6524">
        <v>51.1</v>
      </c>
      <c r="M6524">
        <v>0.04</v>
      </c>
      <c r="O6524" s="12">
        <f>VLOOKUP(C6524,[3]May!$C:$Z,24,FALSE)</f>
        <v>2019</v>
      </c>
    </row>
    <row r="6525" spans="1:15" x14ac:dyDescent="0.25">
      <c r="A6525" t="s">
        <v>1245</v>
      </c>
      <c r="C6525" t="s">
        <v>1278</v>
      </c>
      <c r="E6525">
        <v>2</v>
      </c>
      <c r="F6525" t="s">
        <v>1247</v>
      </c>
      <c r="J6525" t="s">
        <v>23</v>
      </c>
      <c r="K6525">
        <v>13</v>
      </c>
      <c r="L6525">
        <v>846.69</v>
      </c>
      <c r="M6525">
        <v>0.66300000000000003</v>
      </c>
      <c r="O6525" s="12">
        <f>VLOOKUP(C6525,[3]May!$C:$Z,24,FALSE)</f>
        <v>2019</v>
      </c>
    </row>
    <row r="6526" spans="1:15" x14ac:dyDescent="0.25">
      <c r="A6526" t="s">
        <v>1245</v>
      </c>
      <c r="C6526" t="s">
        <v>1278</v>
      </c>
      <c r="E6526">
        <v>2</v>
      </c>
      <c r="F6526" t="s">
        <v>1247</v>
      </c>
      <c r="J6526" t="s">
        <v>23</v>
      </c>
      <c r="K6526">
        <v>3</v>
      </c>
      <c r="L6526">
        <v>15.33</v>
      </c>
      <c r="M6526">
        <v>1.2E-2</v>
      </c>
      <c r="O6526" s="12">
        <f>VLOOKUP(C6526,[3]May!$C:$Z,24,FALSE)</f>
        <v>2019</v>
      </c>
    </row>
    <row r="6527" spans="1:15" x14ac:dyDescent="0.25">
      <c r="A6527" t="s">
        <v>1245</v>
      </c>
      <c r="C6527" t="s">
        <v>1278</v>
      </c>
      <c r="E6527">
        <v>2</v>
      </c>
      <c r="F6527" t="s">
        <v>1247</v>
      </c>
      <c r="J6527" t="s">
        <v>23</v>
      </c>
      <c r="K6527">
        <v>4</v>
      </c>
      <c r="L6527">
        <v>260.52</v>
      </c>
      <c r="M6527">
        <v>0.20399999999999999</v>
      </c>
      <c r="O6527" s="12">
        <f>VLOOKUP(C6527,[3]May!$C:$Z,24,FALSE)</f>
        <v>2019</v>
      </c>
    </row>
    <row r="6528" spans="1:15" x14ac:dyDescent="0.25">
      <c r="A6528" t="s">
        <v>1245</v>
      </c>
      <c r="C6528" t="s">
        <v>1278</v>
      </c>
      <c r="E6528">
        <v>2</v>
      </c>
      <c r="F6528" t="s">
        <v>1247</v>
      </c>
      <c r="J6528" t="s">
        <v>23</v>
      </c>
      <c r="K6528">
        <v>13</v>
      </c>
      <c r="L6528">
        <v>66.430000000000007</v>
      </c>
      <c r="M6528">
        <v>5.1999999999999998E-2</v>
      </c>
      <c r="O6528" s="12">
        <f>VLOOKUP(C6528,[3]May!$C:$Z,24,FALSE)</f>
        <v>2019</v>
      </c>
    </row>
    <row r="6529" spans="1:15" x14ac:dyDescent="0.25">
      <c r="A6529" t="s">
        <v>1245</v>
      </c>
      <c r="C6529" t="s">
        <v>1278</v>
      </c>
      <c r="E6529">
        <v>2</v>
      </c>
      <c r="F6529" t="s">
        <v>1247</v>
      </c>
      <c r="J6529" t="s">
        <v>23</v>
      </c>
      <c r="K6529">
        <v>2</v>
      </c>
      <c r="L6529">
        <v>10.220000000000001</v>
      </c>
      <c r="M6529">
        <v>8.0000000000000002E-3</v>
      </c>
      <c r="O6529" s="12">
        <f>VLOOKUP(C6529,[3]May!$C:$Z,24,FALSE)</f>
        <v>2019</v>
      </c>
    </row>
    <row r="6530" spans="1:15" x14ac:dyDescent="0.25">
      <c r="A6530" t="s">
        <v>1245</v>
      </c>
      <c r="C6530" t="s">
        <v>1278</v>
      </c>
      <c r="E6530">
        <v>2</v>
      </c>
      <c r="F6530" t="s">
        <v>1247</v>
      </c>
      <c r="J6530" t="s">
        <v>23</v>
      </c>
      <c r="K6530">
        <v>12</v>
      </c>
      <c r="L6530">
        <v>61.32</v>
      </c>
      <c r="M6530">
        <v>4.8000000000000001E-2</v>
      </c>
      <c r="O6530" s="12">
        <f>VLOOKUP(C6530,[3]May!$C:$Z,24,FALSE)</f>
        <v>2019</v>
      </c>
    </row>
    <row r="6531" spans="1:15" x14ac:dyDescent="0.25">
      <c r="A6531" t="s">
        <v>1245</v>
      </c>
      <c r="C6531" t="s">
        <v>1278</v>
      </c>
      <c r="E6531">
        <v>2</v>
      </c>
      <c r="F6531" t="s">
        <v>1247</v>
      </c>
      <c r="J6531" t="s">
        <v>23</v>
      </c>
      <c r="K6531">
        <v>19</v>
      </c>
      <c r="L6531">
        <v>97.09</v>
      </c>
      <c r="M6531">
        <v>7.5999999999999998E-2</v>
      </c>
      <c r="O6531" s="12">
        <f>VLOOKUP(C6531,[3]May!$C:$Z,24,FALSE)</f>
        <v>2019</v>
      </c>
    </row>
    <row r="6532" spans="1:15" x14ac:dyDescent="0.25">
      <c r="A6532" t="s">
        <v>1245</v>
      </c>
      <c r="C6532" t="s">
        <v>1278</v>
      </c>
      <c r="E6532">
        <v>2</v>
      </c>
      <c r="F6532" t="s">
        <v>1247</v>
      </c>
      <c r="J6532" t="s">
        <v>23</v>
      </c>
      <c r="K6532">
        <v>16</v>
      </c>
      <c r="L6532">
        <v>81.760000000000005</v>
      </c>
      <c r="M6532">
        <v>6.4000000000000001E-2</v>
      </c>
      <c r="O6532" s="12">
        <f>VLOOKUP(C6532,[3]May!$C:$Z,24,FALSE)</f>
        <v>2019</v>
      </c>
    </row>
    <row r="6533" spans="1:15" x14ac:dyDescent="0.25">
      <c r="A6533" t="s">
        <v>1245</v>
      </c>
      <c r="C6533" t="s">
        <v>1278</v>
      </c>
      <c r="E6533">
        <v>2</v>
      </c>
      <c r="F6533" t="s">
        <v>1247</v>
      </c>
      <c r="J6533" t="s">
        <v>23</v>
      </c>
      <c r="K6533">
        <v>7</v>
      </c>
      <c r="L6533">
        <v>35.770000000000003</v>
      </c>
      <c r="M6533">
        <v>2.8000000000000001E-2</v>
      </c>
      <c r="O6533" s="12">
        <f>VLOOKUP(C6533,[3]May!$C:$Z,24,FALSE)</f>
        <v>2019</v>
      </c>
    </row>
    <row r="6534" spans="1:15" x14ac:dyDescent="0.25">
      <c r="A6534" t="s">
        <v>1245</v>
      </c>
      <c r="C6534" t="s">
        <v>1278</v>
      </c>
      <c r="E6534">
        <v>12</v>
      </c>
      <c r="F6534" t="s">
        <v>1253</v>
      </c>
      <c r="J6534" t="s">
        <v>23</v>
      </c>
      <c r="K6534">
        <v>1</v>
      </c>
      <c r="L6534">
        <v>61.2</v>
      </c>
      <c r="M6534">
        <v>8.3370000000000007E-3</v>
      </c>
      <c r="O6534" s="12">
        <f>VLOOKUP(C6534,[3]May!$C:$Z,24,FALSE)</f>
        <v>2019</v>
      </c>
    </row>
    <row r="6535" spans="1:15" x14ac:dyDescent="0.25">
      <c r="A6535" t="s">
        <v>1245</v>
      </c>
      <c r="C6535" t="s">
        <v>1278</v>
      </c>
      <c r="E6535">
        <v>2</v>
      </c>
      <c r="F6535" t="s">
        <v>1247</v>
      </c>
      <c r="J6535" t="s">
        <v>23</v>
      </c>
      <c r="K6535">
        <v>9</v>
      </c>
      <c r="L6535">
        <v>45.99</v>
      </c>
      <c r="M6535">
        <v>3.5999999999999997E-2</v>
      </c>
      <c r="O6535" s="12">
        <f>VLOOKUP(C6535,[3]May!$C:$Z,24,FALSE)</f>
        <v>2019</v>
      </c>
    </row>
    <row r="6536" spans="1:15" x14ac:dyDescent="0.25">
      <c r="A6536" t="s">
        <v>1245</v>
      </c>
      <c r="C6536" t="s">
        <v>1278</v>
      </c>
      <c r="E6536">
        <v>6</v>
      </c>
      <c r="F6536" t="s">
        <v>1250</v>
      </c>
      <c r="J6536" t="s">
        <v>23</v>
      </c>
      <c r="K6536">
        <v>2</v>
      </c>
      <c r="L6536">
        <v>21.7</v>
      </c>
      <c r="M6536">
        <v>1.7000000000000001E-2</v>
      </c>
      <c r="O6536" s="12">
        <f>VLOOKUP(C6536,[3]May!$C:$Z,24,FALSE)</f>
        <v>2019</v>
      </c>
    </row>
    <row r="6537" spans="1:15" x14ac:dyDescent="0.25">
      <c r="A6537" t="s">
        <v>1245</v>
      </c>
      <c r="C6537" t="s">
        <v>1278</v>
      </c>
      <c r="E6537">
        <v>2</v>
      </c>
      <c r="F6537" t="s">
        <v>1247</v>
      </c>
      <c r="J6537" t="s">
        <v>23</v>
      </c>
      <c r="K6537">
        <v>12</v>
      </c>
      <c r="L6537">
        <v>61.32</v>
      </c>
      <c r="M6537">
        <v>4.8000000000000001E-2</v>
      </c>
      <c r="O6537" s="12">
        <f>VLOOKUP(C6537,[3]May!$C:$Z,24,FALSE)</f>
        <v>2019</v>
      </c>
    </row>
    <row r="6538" spans="1:15" x14ac:dyDescent="0.25">
      <c r="A6538" t="s">
        <v>1245</v>
      </c>
      <c r="C6538" t="s">
        <v>1278</v>
      </c>
      <c r="E6538">
        <v>2</v>
      </c>
      <c r="F6538" t="s">
        <v>1247</v>
      </c>
      <c r="J6538" t="s">
        <v>23</v>
      </c>
      <c r="K6538">
        <v>10</v>
      </c>
      <c r="L6538">
        <v>651.29999999999995</v>
      </c>
      <c r="M6538">
        <v>0.51</v>
      </c>
      <c r="O6538" s="12">
        <f>VLOOKUP(C6538,[3]May!$C:$Z,24,FALSE)</f>
        <v>2019</v>
      </c>
    </row>
    <row r="6539" spans="1:15" x14ac:dyDescent="0.25">
      <c r="A6539" t="s">
        <v>1245</v>
      </c>
      <c r="C6539" t="s">
        <v>1278</v>
      </c>
      <c r="E6539">
        <v>2</v>
      </c>
      <c r="F6539" t="s">
        <v>1247</v>
      </c>
      <c r="J6539" t="s">
        <v>23</v>
      </c>
      <c r="K6539">
        <v>2</v>
      </c>
      <c r="L6539">
        <v>10.220000000000001</v>
      </c>
      <c r="M6539">
        <v>8.0000000000000002E-3</v>
      </c>
      <c r="O6539" s="12">
        <f>VLOOKUP(C6539,[3]May!$C:$Z,24,FALSE)</f>
        <v>2019</v>
      </c>
    </row>
    <row r="6540" spans="1:15" x14ac:dyDescent="0.25">
      <c r="A6540" t="s">
        <v>1245</v>
      </c>
      <c r="C6540" t="s">
        <v>1278</v>
      </c>
      <c r="E6540">
        <v>2</v>
      </c>
      <c r="F6540" t="s">
        <v>1247</v>
      </c>
      <c r="J6540" t="s">
        <v>23</v>
      </c>
      <c r="K6540">
        <v>18</v>
      </c>
      <c r="L6540">
        <v>91.98</v>
      </c>
      <c r="M6540">
        <v>7.1999999999999995E-2</v>
      </c>
      <c r="O6540" s="12">
        <f>VLOOKUP(C6540,[3]May!$C:$Z,24,FALSE)</f>
        <v>2019</v>
      </c>
    </row>
    <row r="6541" spans="1:15" x14ac:dyDescent="0.25">
      <c r="A6541" t="s">
        <v>1245</v>
      </c>
      <c r="C6541" t="s">
        <v>1278</v>
      </c>
      <c r="E6541">
        <v>2</v>
      </c>
      <c r="F6541" t="s">
        <v>1247</v>
      </c>
      <c r="J6541" t="s">
        <v>23</v>
      </c>
      <c r="K6541">
        <v>13</v>
      </c>
      <c r="L6541">
        <v>846.69</v>
      </c>
      <c r="M6541">
        <v>0.66300000000000003</v>
      </c>
      <c r="O6541" s="12">
        <f>VLOOKUP(C6541,[3]May!$C:$Z,24,FALSE)</f>
        <v>2019</v>
      </c>
    </row>
    <row r="6542" spans="1:15" x14ac:dyDescent="0.25">
      <c r="A6542" t="s">
        <v>1245</v>
      </c>
      <c r="C6542" t="s">
        <v>1278</v>
      </c>
      <c r="E6542">
        <v>2</v>
      </c>
      <c r="F6542" t="s">
        <v>1247</v>
      </c>
      <c r="J6542" t="s">
        <v>23</v>
      </c>
      <c r="K6542">
        <v>1</v>
      </c>
      <c r="L6542">
        <v>5.1100000000000003</v>
      </c>
      <c r="M6542">
        <v>4.0000000000000001E-3</v>
      </c>
      <c r="O6542" s="12">
        <f>VLOOKUP(C6542,[3]May!$C:$Z,24,FALSE)</f>
        <v>2019</v>
      </c>
    </row>
    <row r="6543" spans="1:15" x14ac:dyDescent="0.25">
      <c r="A6543" t="s">
        <v>1245</v>
      </c>
      <c r="C6543" t="s">
        <v>1278</v>
      </c>
      <c r="E6543">
        <v>12</v>
      </c>
      <c r="F6543" t="s">
        <v>1253</v>
      </c>
      <c r="J6543" t="s">
        <v>23</v>
      </c>
      <c r="K6543">
        <v>1</v>
      </c>
      <c r="L6543">
        <v>61.2</v>
      </c>
      <c r="M6543">
        <v>8.3370000000000007E-3</v>
      </c>
      <c r="O6543" s="12">
        <f>VLOOKUP(C6543,[3]May!$C:$Z,24,FALSE)</f>
        <v>2019</v>
      </c>
    </row>
    <row r="6544" spans="1:15" x14ac:dyDescent="0.25">
      <c r="A6544" t="s">
        <v>1245</v>
      </c>
      <c r="C6544" t="s">
        <v>1278</v>
      </c>
      <c r="E6544">
        <v>2</v>
      </c>
      <c r="F6544" t="s">
        <v>1247</v>
      </c>
      <c r="J6544" t="s">
        <v>23</v>
      </c>
      <c r="K6544">
        <v>5</v>
      </c>
      <c r="L6544">
        <v>325.64999999999998</v>
      </c>
      <c r="M6544">
        <v>0.255</v>
      </c>
      <c r="O6544" s="12">
        <f>VLOOKUP(C6544,[3]May!$C:$Z,24,FALSE)</f>
        <v>2019</v>
      </c>
    </row>
    <row r="6545" spans="1:15" x14ac:dyDescent="0.25">
      <c r="A6545" t="s">
        <v>1245</v>
      </c>
      <c r="C6545" t="s">
        <v>1278</v>
      </c>
      <c r="E6545">
        <v>2</v>
      </c>
      <c r="F6545" t="s">
        <v>1247</v>
      </c>
      <c r="J6545" t="s">
        <v>23</v>
      </c>
      <c r="K6545">
        <v>11</v>
      </c>
      <c r="L6545">
        <v>56.21</v>
      </c>
      <c r="M6545">
        <v>4.3999999999999997E-2</v>
      </c>
      <c r="O6545" s="12">
        <f>VLOOKUP(C6545,[3]May!$C:$Z,24,FALSE)</f>
        <v>2019</v>
      </c>
    </row>
    <row r="6546" spans="1:15" x14ac:dyDescent="0.25">
      <c r="A6546" t="s">
        <v>1245</v>
      </c>
      <c r="C6546" t="s">
        <v>1278</v>
      </c>
      <c r="E6546">
        <v>2</v>
      </c>
      <c r="F6546" t="s">
        <v>1247</v>
      </c>
      <c r="J6546" t="s">
        <v>23</v>
      </c>
      <c r="K6546">
        <v>5</v>
      </c>
      <c r="L6546">
        <v>325.64999999999998</v>
      </c>
      <c r="M6546">
        <v>0.255</v>
      </c>
      <c r="O6546" s="12">
        <f>VLOOKUP(C6546,[3]May!$C:$Z,24,FALSE)</f>
        <v>2019</v>
      </c>
    </row>
    <row r="6547" spans="1:15" x14ac:dyDescent="0.25">
      <c r="A6547" t="s">
        <v>1245</v>
      </c>
      <c r="C6547" t="s">
        <v>1278</v>
      </c>
      <c r="E6547">
        <v>2</v>
      </c>
      <c r="F6547" t="s">
        <v>1247</v>
      </c>
      <c r="J6547" t="s">
        <v>23</v>
      </c>
      <c r="K6547">
        <v>18</v>
      </c>
      <c r="L6547">
        <v>91.98</v>
      </c>
      <c r="M6547">
        <v>7.1999999999999995E-2</v>
      </c>
      <c r="O6547" s="12">
        <f>VLOOKUP(C6547,[3]May!$C:$Z,24,FALSE)</f>
        <v>2019</v>
      </c>
    </row>
    <row r="6548" spans="1:15" x14ac:dyDescent="0.25">
      <c r="A6548" t="s">
        <v>1245</v>
      </c>
      <c r="C6548" t="s">
        <v>1278</v>
      </c>
      <c r="E6548">
        <v>2</v>
      </c>
      <c r="F6548" t="s">
        <v>1247</v>
      </c>
      <c r="J6548" t="s">
        <v>23</v>
      </c>
      <c r="K6548">
        <v>17</v>
      </c>
      <c r="L6548">
        <v>1107.21</v>
      </c>
      <c r="M6548">
        <v>0.86699999999999999</v>
      </c>
      <c r="O6548" s="12">
        <f>VLOOKUP(C6548,[3]May!$C:$Z,24,FALSE)</f>
        <v>2019</v>
      </c>
    </row>
    <row r="6549" spans="1:15" x14ac:dyDescent="0.25">
      <c r="A6549" t="s">
        <v>1245</v>
      </c>
      <c r="C6549" t="s">
        <v>1278</v>
      </c>
      <c r="E6549">
        <v>2</v>
      </c>
      <c r="F6549" t="s">
        <v>1247</v>
      </c>
      <c r="J6549" t="s">
        <v>23</v>
      </c>
      <c r="K6549">
        <v>17</v>
      </c>
      <c r="L6549">
        <v>86.87</v>
      </c>
      <c r="M6549">
        <v>6.8000000000000005E-2</v>
      </c>
      <c r="O6549" s="12">
        <f>VLOOKUP(C6549,[3]May!$C:$Z,24,FALSE)</f>
        <v>2019</v>
      </c>
    </row>
    <row r="6550" spans="1:15" x14ac:dyDescent="0.25">
      <c r="A6550" t="s">
        <v>1245</v>
      </c>
      <c r="C6550" t="s">
        <v>1278</v>
      </c>
      <c r="E6550">
        <v>2</v>
      </c>
      <c r="F6550" t="s">
        <v>1247</v>
      </c>
      <c r="J6550" t="s">
        <v>23</v>
      </c>
      <c r="K6550">
        <v>1</v>
      </c>
      <c r="L6550">
        <v>65.13</v>
      </c>
      <c r="M6550">
        <v>5.0999999999999997E-2</v>
      </c>
      <c r="O6550" s="12">
        <f>VLOOKUP(C6550,[3]May!$C:$Z,24,FALSE)</f>
        <v>2019</v>
      </c>
    </row>
    <row r="6551" spans="1:15" x14ac:dyDescent="0.25">
      <c r="A6551" t="s">
        <v>1245</v>
      </c>
      <c r="C6551" t="s">
        <v>1278</v>
      </c>
      <c r="E6551">
        <v>2</v>
      </c>
      <c r="F6551" t="s">
        <v>1247</v>
      </c>
      <c r="J6551" t="s">
        <v>23</v>
      </c>
      <c r="K6551">
        <v>16</v>
      </c>
      <c r="L6551">
        <v>81.760000000000005</v>
      </c>
      <c r="M6551">
        <v>6.4000000000000001E-2</v>
      </c>
      <c r="O6551" s="12">
        <f>VLOOKUP(C6551,[3]May!$C:$Z,24,FALSE)</f>
        <v>2019</v>
      </c>
    </row>
    <row r="6552" spans="1:15" x14ac:dyDescent="0.25">
      <c r="A6552" t="s">
        <v>1245</v>
      </c>
      <c r="C6552" t="s">
        <v>1278</v>
      </c>
      <c r="E6552">
        <v>2</v>
      </c>
      <c r="F6552" t="s">
        <v>1247</v>
      </c>
      <c r="J6552" t="s">
        <v>23</v>
      </c>
      <c r="K6552">
        <v>11</v>
      </c>
      <c r="L6552">
        <v>56.21</v>
      </c>
      <c r="M6552">
        <v>4.3999999999999997E-2</v>
      </c>
      <c r="O6552" s="12">
        <f>VLOOKUP(C6552,[3]May!$C:$Z,24,FALSE)</f>
        <v>2019</v>
      </c>
    </row>
    <row r="6553" spans="1:15" x14ac:dyDescent="0.25">
      <c r="A6553" t="s">
        <v>1245</v>
      </c>
      <c r="C6553" t="s">
        <v>1278</v>
      </c>
      <c r="E6553">
        <v>2</v>
      </c>
      <c r="F6553" t="s">
        <v>1247</v>
      </c>
      <c r="J6553" t="s">
        <v>23</v>
      </c>
      <c r="K6553">
        <v>5</v>
      </c>
      <c r="L6553">
        <v>25.55</v>
      </c>
      <c r="M6553">
        <v>0.02</v>
      </c>
      <c r="O6553" s="12">
        <f>VLOOKUP(C6553,[3]May!$C:$Z,24,FALSE)</f>
        <v>2019</v>
      </c>
    </row>
    <row r="6554" spans="1:15" x14ac:dyDescent="0.25">
      <c r="A6554" t="s">
        <v>1245</v>
      </c>
      <c r="C6554" t="s">
        <v>1278</v>
      </c>
      <c r="E6554">
        <v>2</v>
      </c>
      <c r="F6554" t="s">
        <v>1247</v>
      </c>
      <c r="J6554" t="s">
        <v>23</v>
      </c>
      <c r="K6554">
        <v>1</v>
      </c>
      <c r="L6554">
        <v>65.13</v>
      </c>
      <c r="M6554">
        <v>5.0999999999999997E-2</v>
      </c>
      <c r="O6554" s="12">
        <f>VLOOKUP(C6554,[3]May!$C:$Z,24,FALSE)</f>
        <v>2019</v>
      </c>
    </row>
    <row r="6555" spans="1:15" x14ac:dyDescent="0.25">
      <c r="A6555" t="s">
        <v>1245</v>
      </c>
      <c r="C6555" t="s">
        <v>1278</v>
      </c>
      <c r="E6555">
        <v>6</v>
      </c>
      <c r="F6555" t="s">
        <v>1250</v>
      </c>
      <c r="J6555" t="s">
        <v>23</v>
      </c>
      <c r="K6555">
        <v>5</v>
      </c>
      <c r="L6555">
        <v>54.25</v>
      </c>
      <c r="M6555">
        <v>4.2500000000000003E-2</v>
      </c>
      <c r="O6555" s="12">
        <f>VLOOKUP(C6555,[3]May!$C:$Z,24,FALSE)</f>
        <v>2019</v>
      </c>
    </row>
    <row r="6556" spans="1:15" x14ac:dyDescent="0.25">
      <c r="A6556" t="s">
        <v>1245</v>
      </c>
      <c r="C6556" t="s">
        <v>1278</v>
      </c>
      <c r="E6556">
        <v>12</v>
      </c>
      <c r="F6556" t="s">
        <v>1253</v>
      </c>
      <c r="J6556" t="s">
        <v>23</v>
      </c>
      <c r="K6556">
        <v>1</v>
      </c>
      <c r="L6556">
        <v>61.2</v>
      </c>
      <c r="M6556">
        <v>8.3370000000000007E-3</v>
      </c>
      <c r="O6556" s="12">
        <f>VLOOKUP(C6556,[3]May!$C:$Z,24,FALSE)</f>
        <v>2019</v>
      </c>
    </row>
    <row r="6557" spans="1:15" x14ac:dyDescent="0.25">
      <c r="A6557" t="s">
        <v>1245</v>
      </c>
      <c r="C6557" t="s">
        <v>1278</v>
      </c>
      <c r="E6557">
        <v>2</v>
      </c>
      <c r="F6557" t="s">
        <v>1247</v>
      </c>
      <c r="J6557" t="s">
        <v>23</v>
      </c>
      <c r="K6557">
        <v>6</v>
      </c>
      <c r="L6557">
        <v>30.66</v>
      </c>
      <c r="M6557">
        <v>2.4E-2</v>
      </c>
      <c r="O6557" s="12">
        <f>VLOOKUP(C6557,[3]May!$C:$Z,24,FALSE)</f>
        <v>2019</v>
      </c>
    </row>
    <row r="6558" spans="1:15" x14ac:dyDescent="0.25">
      <c r="A6558" t="s">
        <v>1245</v>
      </c>
      <c r="C6558" t="s">
        <v>1278</v>
      </c>
      <c r="E6558">
        <v>2</v>
      </c>
      <c r="F6558" t="s">
        <v>1247</v>
      </c>
      <c r="J6558" t="s">
        <v>23</v>
      </c>
      <c r="K6558">
        <v>12</v>
      </c>
      <c r="L6558">
        <v>61.32</v>
      </c>
      <c r="M6558">
        <v>4.8000000000000001E-2</v>
      </c>
      <c r="O6558" s="12">
        <f>VLOOKUP(C6558,[3]May!$C:$Z,24,FALSE)</f>
        <v>2019</v>
      </c>
    </row>
    <row r="6559" spans="1:15" x14ac:dyDescent="0.25">
      <c r="A6559" t="s">
        <v>1245</v>
      </c>
      <c r="C6559" t="s">
        <v>1278</v>
      </c>
      <c r="E6559">
        <v>2</v>
      </c>
      <c r="F6559" t="s">
        <v>1247</v>
      </c>
      <c r="J6559" t="s">
        <v>23</v>
      </c>
      <c r="K6559">
        <v>16</v>
      </c>
      <c r="L6559">
        <v>81.760000000000005</v>
      </c>
      <c r="M6559">
        <v>6.4000000000000001E-2</v>
      </c>
      <c r="O6559" s="12">
        <f>VLOOKUP(C6559,[3]May!$C:$Z,24,FALSE)</f>
        <v>2019</v>
      </c>
    </row>
    <row r="6560" spans="1:15" x14ac:dyDescent="0.25">
      <c r="A6560" t="s">
        <v>1245</v>
      </c>
      <c r="C6560" t="s">
        <v>1278</v>
      </c>
      <c r="E6560">
        <v>2</v>
      </c>
      <c r="F6560" t="s">
        <v>1247</v>
      </c>
      <c r="J6560" t="s">
        <v>23</v>
      </c>
      <c r="K6560">
        <v>1</v>
      </c>
      <c r="L6560">
        <v>65.13</v>
      </c>
      <c r="M6560">
        <v>5.0999999999999997E-2</v>
      </c>
      <c r="O6560" s="12">
        <f>VLOOKUP(C6560,[3]May!$C:$Z,24,FALSE)</f>
        <v>2019</v>
      </c>
    </row>
    <row r="6561" spans="1:15" x14ac:dyDescent="0.25">
      <c r="A6561" t="s">
        <v>1245</v>
      </c>
      <c r="C6561" t="s">
        <v>1278</v>
      </c>
      <c r="E6561">
        <v>12</v>
      </c>
      <c r="F6561" t="s">
        <v>1253</v>
      </c>
      <c r="J6561" t="s">
        <v>23</v>
      </c>
      <c r="K6561">
        <v>1</v>
      </c>
      <c r="L6561">
        <v>61.2</v>
      </c>
      <c r="M6561">
        <v>8.3370000000000007E-3</v>
      </c>
      <c r="O6561" s="12">
        <f>VLOOKUP(C6561,[3]May!$C:$Z,24,FALSE)</f>
        <v>2019</v>
      </c>
    </row>
    <row r="6562" spans="1:15" x14ac:dyDescent="0.25">
      <c r="A6562" t="s">
        <v>1245</v>
      </c>
      <c r="C6562" t="s">
        <v>1278</v>
      </c>
      <c r="E6562">
        <v>2</v>
      </c>
      <c r="F6562" t="s">
        <v>1247</v>
      </c>
      <c r="J6562" t="s">
        <v>23</v>
      </c>
      <c r="K6562">
        <v>15</v>
      </c>
      <c r="L6562">
        <v>76.650000000000006</v>
      </c>
      <c r="M6562">
        <v>0.06</v>
      </c>
      <c r="O6562" s="12">
        <f>VLOOKUP(C6562,[3]May!$C:$Z,24,FALSE)</f>
        <v>2019</v>
      </c>
    </row>
    <row r="6563" spans="1:15" x14ac:dyDescent="0.25">
      <c r="A6563" t="s">
        <v>1245</v>
      </c>
      <c r="C6563" t="s">
        <v>1278</v>
      </c>
      <c r="E6563">
        <v>2</v>
      </c>
      <c r="F6563" t="s">
        <v>1247</v>
      </c>
      <c r="J6563" t="s">
        <v>23</v>
      </c>
      <c r="K6563">
        <v>12</v>
      </c>
      <c r="L6563">
        <v>61.32</v>
      </c>
      <c r="M6563">
        <v>4.8000000000000001E-2</v>
      </c>
      <c r="O6563" s="12">
        <f>VLOOKUP(C6563,[3]May!$C:$Z,24,FALSE)</f>
        <v>2019</v>
      </c>
    </row>
    <row r="6564" spans="1:15" x14ac:dyDescent="0.25">
      <c r="A6564" t="s">
        <v>1245</v>
      </c>
      <c r="C6564" t="s">
        <v>1280</v>
      </c>
      <c r="E6564">
        <v>2</v>
      </c>
      <c r="F6564" t="s">
        <v>1247</v>
      </c>
      <c r="J6564" t="s">
        <v>23</v>
      </c>
      <c r="K6564">
        <v>9</v>
      </c>
      <c r="L6564">
        <v>586.16999999999996</v>
      </c>
      <c r="M6564">
        <v>0.45900000000000002</v>
      </c>
      <c r="O6564" s="12">
        <f>VLOOKUP(C6564,[3]May!$C:$Z,24,FALSE)</f>
        <v>2019</v>
      </c>
    </row>
    <row r="6565" spans="1:15" x14ac:dyDescent="0.25">
      <c r="A6565" t="s">
        <v>1245</v>
      </c>
      <c r="C6565" t="s">
        <v>1280</v>
      </c>
      <c r="E6565">
        <v>2</v>
      </c>
      <c r="F6565" t="s">
        <v>1247</v>
      </c>
      <c r="J6565" t="s">
        <v>23</v>
      </c>
      <c r="K6565">
        <v>2</v>
      </c>
      <c r="L6565">
        <v>10.220000000000001</v>
      </c>
      <c r="M6565">
        <v>8.0000000000000002E-3</v>
      </c>
      <c r="O6565" s="12">
        <f>VLOOKUP(C6565,[3]May!$C:$Z,24,FALSE)</f>
        <v>2019</v>
      </c>
    </row>
    <row r="6566" spans="1:15" x14ac:dyDescent="0.25">
      <c r="A6566" t="s">
        <v>1245</v>
      </c>
      <c r="C6566" t="s">
        <v>1280</v>
      </c>
      <c r="E6566">
        <v>2</v>
      </c>
      <c r="F6566" t="s">
        <v>1247</v>
      </c>
      <c r="J6566" t="s">
        <v>23</v>
      </c>
      <c r="K6566">
        <v>9</v>
      </c>
      <c r="L6566">
        <v>45.99</v>
      </c>
      <c r="M6566">
        <v>3.5999999999999997E-2</v>
      </c>
      <c r="O6566" s="12">
        <f>VLOOKUP(C6566,[3]May!$C:$Z,24,FALSE)</f>
        <v>2019</v>
      </c>
    </row>
    <row r="6567" spans="1:15" x14ac:dyDescent="0.25">
      <c r="A6567" t="s">
        <v>1245</v>
      </c>
      <c r="C6567" t="s">
        <v>1280</v>
      </c>
      <c r="E6567">
        <v>2</v>
      </c>
      <c r="F6567" t="s">
        <v>1247</v>
      </c>
      <c r="J6567" t="s">
        <v>23</v>
      </c>
      <c r="K6567">
        <v>13</v>
      </c>
      <c r="L6567">
        <v>846.69</v>
      </c>
      <c r="M6567">
        <v>0.66300000000000003</v>
      </c>
      <c r="O6567" s="12">
        <f>VLOOKUP(C6567,[3]May!$C:$Z,24,FALSE)</f>
        <v>2019</v>
      </c>
    </row>
    <row r="6568" spans="1:15" x14ac:dyDescent="0.25">
      <c r="A6568" t="s">
        <v>1245</v>
      </c>
      <c r="C6568" t="s">
        <v>1280</v>
      </c>
      <c r="E6568">
        <v>2</v>
      </c>
      <c r="F6568" t="s">
        <v>1247</v>
      </c>
      <c r="J6568" t="s">
        <v>23</v>
      </c>
      <c r="K6568">
        <v>11</v>
      </c>
      <c r="L6568">
        <v>56.21</v>
      </c>
      <c r="M6568">
        <v>4.3999999999999997E-2</v>
      </c>
      <c r="O6568" s="12">
        <f>VLOOKUP(C6568,[3]May!$C:$Z,24,FALSE)</f>
        <v>2019</v>
      </c>
    </row>
    <row r="6569" spans="1:15" x14ac:dyDescent="0.25">
      <c r="A6569" t="s">
        <v>1245</v>
      </c>
      <c r="C6569" t="s">
        <v>1280</v>
      </c>
      <c r="E6569">
        <v>2</v>
      </c>
      <c r="F6569" t="s">
        <v>1247</v>
      </c>
      <c r="J6569" t="s">
        <v>23</v>
      </c>
      <c r="K6569">
        <v>4</v>
      </c>
      <c r="L6569">
        <v>260.52</v>
      </c>
      <c r="M6569">
        <v>0.20399999999999999</v>
      </c>
      <c r="O6569" s="12">
        <f>VLOOKUP(C6569,[3]May!$C:$Z,24,FALSE)</f>
        <v>2019</v>
      </c>
    </row>
    <row r="6570" spans="1:15" x14ac:dyDescent="0.25">
      <c r="A6570" t="s">
        <v>1245</v>
      </c>
      <c r="C6570" t="s">
        <v>1280</v>
      </c>
      <c r="E6570">
        <v>2</v>
      </c>
      <c r="F6570" t="s">
        <v>1247</v>
      </c>
      <c r="J6570" t="s">
        <v>23</v>
      </c>
      <c r="K6570">
        <v>2</v>
      </c>
      <c r="L6570">
        <v>10.220000000000001</v>
      </c>
      <c r="M6570">
        <v>8.0000000000000002E-3</v>
      </c>
      <c r="O6570" s="12">
        <f>VLOOKUP(C6570,[3]May!$C:$Z,24,FALSE)</f>
        <v>2019</v>
      </c>
    </row>
    <row r="6571" spans="1:15" x14ac:dyDescent="0.25">
      <c r="A6571" t="s">
        <v>1245</v>
      </c>
      <c r="C6571" t="s">
        <v>1280</v>
      </c>
      <c r="E6571">
        <v>2</v>
      </c>
      <c r="F6571" t="s">
        <v>1247</v>
      </c>
      <c r="J6571" t="s">
        <v>23</v>
      </c>
      <c r="K6571">
        <v>3</v>
      </c>
      <c r="L6571">
        <v>195.39</v>
      </c>
      <c r="M6571">
        <v>0.153</v>
      </c>
      <c r="O6571" s="12">
        <f>VLOOKUP(C6571,[3]May!$C:$Z,24,FALSE)</f>
        <v>2019</v>
      </c>
    </row>
    <row r="6572" spans="1:15" x14ac:dyDescent="0.25">
      <c r="A6572" t="s">
        <v>1245</v>
      </c>
      <c r="C6572" t="s">
        <v>1280</v>
      </c>
      <c r="E6572">
        <v>8</v>
      </c>
      <c r="F6572" t="s">
        <v>1251</v>
      </c>
      <c r="J6572" t="s">
        <v>23</v>
      </c>
      <c r="K6572">
        <v>5</v>
      </c>
      <c r="L6572">
        <v>275.3</v>
      </c>
      <c r="M6572">
        <v>0.161</v>
      </c>
      <c r="O6572" s="12">
        <f>VLOOKUP(C6572,[3]May!$C:$Z,24,FALSE)</f>
        <v>2019</v>
      </c>
    </row>
    <row r="6573" spans="1:15" x14ac:dyDescent="0.25">
      <c r="A6573" t="s">
        <v>1245</v>
      </c>
      <c r="C6573" t="s">
        <v>1280</v>
      </c>
      <c r="E6573">
        <v>2</v>
      </c>
      <c r="F6573" t="s">
        <v>1247</v>
      </c>
      <c r="J6573" t="s">
        <v>23</v>
      </c>
      <c r="K6573">
        <v>3</v>
      </c>
      <c r="L6573">
        <v>15.33</v>
      </c>
      <c r="M6573">
        <v>1.2E-2</v>
      </c>
      <c r="O6573" s="12">
        <f>VLOOKUP(C6573,[3]May!$C:$Z,24,FALSE)</f>
        <v>2019</v>
      </c>
    </row>
    <row r="6574" spans="1:15" x14ac:dyDescent="0.25">
      <c r="A6574" t="s">
        <v>1245</v>
      </c>
      <c r="C6574" t="s">
        <v>1280</v>
      </c>
      <c r="E6574">
        <v>2</v>
      </c>
      <c r="F6574" t="s">
        <v>1247</v>
      </c>
      <c r="J6574" t="s">
        <v>23</v>
      </c>
      <c r="K6574">
        <v>3</v>
      </c>
      <c r="L6574">
        <v>195.39</v>
      </c>
      <c r="M6574">
        <v>0.153</v>
      </c>
      <c r="O6574" s="12">
        <f>VLOOKUP(C6574,[3]May!$C:$Z,24,FALSE)</f>
        <v>2019</v>
      </c>
    </row>
    <row r="6575" spans="1:15" x14ac:dyDescent="0.25">
      <c r="A6575" t="s">
        <v>1245</v>
      </c>
      <c r="C6575" t="s">
        <v>1280</v>
      </c>
      <c r="E6575">
        <v>2</v>
      </c>
      <c r="F6575" t="s">
        <v>1247</v>
      </c>
      <c r="J6575" t="s">
        <v>23</v>
      </c>
      <c r="K6575">
        <v>11</v>
      </c>
      <c r="L6575">
        <v>716.43</v>
      </c>
      <c r="M6575">
        <v>0.56100000000000005</v>
      </c>
      <c r="O6575" s="12">
        <f>VLOOKUP(C6575,[3]May!$C:$Z,24,FALSE)</f>
        <v>2019</v>
      </c>
    </row>
    <row r="6576" spans="1:15" x14ac:dyDescent="0.25">
      <c r="A6576" t="s">
        <v>1245</v>
      </c>
      <c r="C6576" t="s">
        <v>1280</v>
      </c>
      <c r="E6576">
        <v>8</v>
      </c>
      <c r="F6576" t="s">
        <v>1251</v>
      </c>
      <c r="J6576" t="s">
        <v>23</v>
      </c>
      <c r="K6576">
        <v>5</v>
      </c>
      <c r="L6576">
        <v>275.3</v>
      </c>
      <c r="M6576">
        <v>0.161</v>
      </c>
      <c r="O6576" s="12">
        <f>VLOOKUP(C6576,[3]May!$C:$Z,24,FALSE)</f>
        <v>2019</v>
      </c>
    </row>
    <row r="6577" spans="1:15" x14ac:dyDescent="0.25">
      <c r="A6577" t="s">
        <v>1245</v>
      </c>
      <c r="C6577" t="s">
        <v>1280</v>
      </c>
      <c r="E6577">
        <v>2</v>
      </c>
      <c r="F6577" t="s">
        <v>1247</v>
      </c>
      <c r="J6577" t="s">
        <v>23</v>
      </c>
      <c r="K6577">
        <v>2</v>
      </c>
      <c r="L6577">
        <v>10.220000000000001</v>
      </c>
      <c r="M6577">
        <v>8.0000000000000002E-3</v>
      </c>
      <c r="O6577" s="12">
        <f>VLOOKUP(C6577,[3]May!$C:$Z,24,FALSE)</f>
        <v>2019</v>
      </c>
    </row>
    <row r="6578" spans="1:15" x14ac:dyDescent="0.25">
      <c r="A6578" t="s">
        <v>1245</v>
      </c>
      <c r="C6578" t="s">
        <v>1280</v>
      </c>
      <c r="E6578">
        <v>2</v>
      </c>
      <c r="F6578" t="s">
        <v>1247</v>
      </c>
      <c r="J6578" t="s">
        <v>23</v>
      </c>
      <c r="K6578">
        <v>3</v>
      </c>
      <c r="L6578">
        <v>15.33</v>
      </c>
      <c r="M6578">
        <v>1.2E-2</v>
      </c>
      <c r="O6578" s="12">
        <f>VLOOKUP(C6578,[3]May!$C:$Z,24,FALSE)</f>
        <v>2019</v>
      </c>
    </row>
    <row r="6579" spans="1:15" x14ac:dyDescent="0.25">
      <c r="A6579" t="s">
        <v>1245</v>
      </c>
      <c r="C6579" t="s">
        <v>1280</v>
      </c>
      <c r="E6579">
        <v>2</v>
      </c>
      <c r="F6579" t="s">
        <v>1247</v>
      </c>
      <c r="J6579" t="s">
        <v>23</v>
      </c>
      <c r="K6579">
        <v>6</v>
      </c>
      <c r="L6579">
        <v>30.66</v>
      </c>
      <c r="M6579">
        <v>2.4E-2</v>
      </c>
      <c r="O6579" s="12">
        <f>VLOOKUP(C6579,[3]May!$C:$Z,24,FALSE)</f>
        <v>2019</v>
      </c>
    </row>
    <row r="6580" spans="1:15" x14ac:dyDescent="0.25">
      <c r="A6580" t="s">
        <v>1245</v>
      </c>
      <c r="C6580" t="s">
        <v>1280</v>
      </c>
      <c r="E6580">
        <v>2</v>
      </c>
      <c r="F6580" t="s">
        <v>1247</v>
      </c>
      <c r="J6580" t="s">
        <v>23</v>
      </c>
      <c r="K6580">
        <v>6</v>
      </c>
      <c r="L6580">
        <v>30.66</v>
      </c>
      <c r="M6580">
        <v>2.4E-2</v>
      </c>
      <c r="O6580" s="12">
        <f>VLOOKUP(C6580,[3]May!$C:$Z,24,FALSE)</f>
        <v>2019</v>
      </c>
    </row>
    <row r="6581" spans="1:15" x14ac:dyDescent="0.25">
      <c r="A6581" t="s">
        <v>1245</v>
      </c>
      <c r="C6581" t="s">
        <v>1280</v>
      </c>
      <c r="E6581">
        <v>2</v>
      </c>
      <c r="F6581" t="s">
        <v>1247</v>
      </c>
      <c r="J6581" t="s">
        <v>23</v>
      </c>
      <c r="K6581">
        <v>19</v>
      </c>
      <c r="L6581">
        <v>1237.47</v>
      </c>
      <c r="M6581">
        <v>0.96899999999999997</v>
      </c>
      <c r="O6581" s="12">
        <f>VLOOKUP(C6581,[3]May!$C:$Z,24,FALSE)</f>
        <v>2019</v>
      </c>
    </row>
    <row r="6582" spans="1:15" x14ac:dyDescent="0.25">
      <c r="A6582" t="s">
        <v>1245</v>
      </c>
      <c r="C6582" t="s">
        <v>1280</v>
      </c>
      <c r="E6582">
        <v>2</v>
      </c>
      <c r="F6582" t="s">
        <v>1247</v>
      </c>
      <c r="J6582" t="s">
        <v>23</v>
      </c>
      <c r="K6582">
        <v>20</v>
      </c>
      <c r="L6582">
        <v>102.2</v>
      </c>
      <c r="M6582">
        <v>0.08</v>
      </c>
      <c r="O6582" s="12">
        <f>VLOOKUP(C6582,[3]May!$C:$Z,24,FALSE)</f>
        <v>2019</v>
      </c>
    </row>
    <row r="6583" spans="1:15" x14ac:dyDescent="0.25">
      <c r="A6583" t="s">
        <v>1245</v>
      </c>
      <c r="C6583" t="s">
        <v>1280</v>
      </c>
      <c r="E6583">
        <v>2</v>
      </c>
      <c r="F6583" t="s">
        <v>1247</v>
      </c>
      <c r="J6583" t="s">
        <v>23</v>
      </c>
      <c r="K6583">
        <v>13</v>
      </c>
      <c r="L6583">
        <v>66.430000000000007</v>
      </c>
      <c r="M6583">
        <v>5.1999999999999998E-2</v>
      </c>
      <c r="O6583" s="12">
        <f>VLOOKUP(C6583,[3]May!$C:$Z,24,FALSE)</f>
        <v>2019</v>
      </c>
    </row>
    <row r="6584" spans="1:15" x14ac:dyDescent="0.25">
      <c r="A6584" t="s">
        <v>1245</v>
      </c>
      <c r="C6584" t="s">
        <v>1280</v>
      </c>
      <c r="E6584">
        <v>2</v>
      </c>
      <c r="F6584" t="s">
        <v>1247</v>
      </c>
      <c r="J6584" t="s">
        <v>23</v>
      </c>
      <c r="K6584">
        <v>8</v>
      </c>
      <c r="L6584">
        <v>521.04</v>
      </c>
      <c r="M6584">
        <v>0.40799999999999997</v>
      </c>
      <c r="O6584" s="12">
        <f>VLOOKUP(C6584,[3]May!$C:$Z,24,FALSE)</f>
        <v>2019</v>
      </c>
    </row>
    <row r="6585" spans="1:15" x14ac:dyDescent="0.25">
      <c r="A6585" t="s">
        <v>1245</v>
      </c>
      <c r="C6585" t="s">
        <v>1280</v>
      </c>
      <c r="E6585">
        <v>2</v>
      </c>
      <c r="F6585" t="s">
        <v>1247</v>
      </c>
      <c r="J6585" t="s">
        <v>23</v>
      </c>
      <c r="K6585">
        <v>13</v>
      </c>
      <c r="L6585">
        <v>66.430000000000007</v>
      </c>
      <c r="M6585">
        <v>5.1999999999999998E-2</v>
      </c>
      <c r="O6585" s="12">
        <f>VLOOKUP(C6585,[3]May!$C:$Z,24,FALSE)</f>
        <v>2019</v>
      </c>
    </row>
    <row r="6586" spans="1:15" x14ac:dyDescent="0.25">
      <c r="A6586" t="s">
        <v>1245</v>
      </c>
      <c r="C6586" t="s">
        <v>1280</v>
      </c>
      <c r="E6586">
        <v>2</v>
      </c>
      <c r="F6586" t="s">
        <v>1247</v>
      </c>
      <c r="J6586" t="s">
        <v>23</v>
      </c>
      <c r="K6586">
        <v>12</v>
      </c>
      <c r="L6586">
        <v>61.32</v>
      </c>
      <c r="M6586">
        <v>4.8000000000000001E-2</v>
      </c>
      <c r="O6586" s="12">
        <f>VLOOKUP(C6586,[3]May!$C:$Z,24,FALSE)</f>
        <v>2019</v>
      </c>
    </row>
    <row r="6587" spans="1:15" x14ac:dyDescent="0.25">
      <c r="A6587" t="s">
        <v>1245</v>
      </c>
      <c r="C6587" t="s">
        <v>1280</v>
      </c>
      <c r="E6587">
        <v>2</v>
      </c>
      <c r="F6587" t="s">
        <v>1247</v>
      </c>
      <c r="J6587" t="s">
        <v>23</v>
      </c>
      <c r="K6587">
        <v>8</v>
      </c>
      <c r="L6587">
        <v>521.04</v>
      </c>
      <c r="M6587">
        <v>0.40799999999999997</v>
      </c>
      <c r="O6587" s="12">
        <f>VLOOKUP(C6587,[3]May!$C:$Z,24,FALSE)</f>
        <v>2019</v>
      </c>
    </row>
    <row r="6588" spans="1:15" x14ac:dyDescent="0.25">
      <c r="A6588" t="s">
        <v>1245</v>
      </c>
      <c r="C6588" t="s">
        <v>1280</v>
      </c>
      <c r="E6588">
        <v>8</v>
      </c>
      <c r="F6588" t="s">
        <v>1251</v>
      </c>
      <c r="J6588" t="s">
        <v>23</v>
      </c>
      <c r="K6588">
        <v>5</v>
      </c>
      <c r="L6588">
        <v>275.3</v>
      </c>
      <c r="M6588">
        <v>0.161</v>
      </c>
      <c r="O6588" s="12">
        <f>VLOOKUP(C6588,[3]May!$C:$Z,24,FALSE)</f>
        <v>2019</v>
      </c>
    </row>
    <row r="6589" spans="1:15" x14ac:dyDescent="0.25">
      <c r="A6589" t="s">
        <v>1245</v>
      </c>
      <c r="C6589" t="s">
        <v>1280</v>
      </c>
      <c r="E6589">
        <v>2</v>
      </c>
      <c r="F6589" t="s">
        <v>1247</v>
      </c>
      <c r="J6589" t="s">
        <v>23</v>
      </c>
      <c r="K6589">
        <v>20</v>
      </c>
      <c r="L6589">
        <v>1302.5999999999999</v>
      </c>
      <c r="M6589">
        <v>1.02</v>
      </c>
      <c r="O6589" s="12">
        <f>VLOOKUP(C6589,[3]May!$C:$Z,24,FALSE)</f>
        <v>2019</v>
      </c>
    </row>
    <row r="6590" spans="1:15" x14ac:dyDescent="0.25">
      <c r="A6590" t="s">
        <v>1245</v>
      </c>
      <c r="C6590" t="s">
        <v>1280</v>
      </c>
      <c r="E6590">
        <v>2</v>
      </c>
      <c r="F6590" t="s">
        <v>1247</v>
      </c>
      <c r="J6590" t="s">
        <v>23</v>
      </c>
      <c r="K6590">
        <v>1</v>
      </c>
      <c r="L6590">
        <v>65.13</v>
      </c>
      <c r="M6590">
        <v>5.0999999999999997E-2</v>
      </c>
      <c r="O6590" s="12">
        <f>VLOOKUP(C6590,[3]May!$C:$Z,24,FALSE)</f>
        <v>2019</v>
      </c>
    </row>
    <row r="6591" spans="1:15" x14ac:dyDescent="0.25">
      <c r="A6591" t="s">
        <v>1245</v>
      </c>
      <c r="C6591" t="s">
        <v>1280</v>
      </c>
      <c r="E6591">
        <v>2</v>
      </c>
      <c r="F6591" t="s">
        <v>1247</v>
      </c>
      <c r="J6591" t="s">
        <v>23</v>
      </c>
      <c r="K6591">
        <v>14</v>
      </c>
      <c r="L6591">
        <v>911.82</v>
      </c>
      <c r="M6591">
        <v>0.71399999999999997</v>
      </c>
      <c r="O6591" s="12">
        <f>VLOOKUP(C6591,[3]May!$C:$Z,24,FALSE)</f>
        <v>2019</v>
      </c>
    </row>
    <row r="6592" spans="1:15" x14ac:dyDescent="0.25">
      <c r="A6592" t="s">
        <v>1245</v>
      </c>
      <c r="C6592" t="s">
        <v>1280</v>
      </c>
      <c r="E6592">
        <v>8</v>
      </c>
      <c r="F6592" t="s">
        <v>1251</v>
      </c>
      <c r="J6592" t="s">
        <v>23</v>
      </c>
      <c r="K6592">
        <v>5</v>
      </c>
      <c r="L6592">
        <v>275.3</v>
      </c>
      <c r="M6592">
        <v>0.161</v>
      </c>
      <c r="O6592" s="12">
        <f>VLOOKUP(C6592,[3]May!$C:$Z,24,FALSE)</f>
        <v>2019</v>
      </c>
    </row>
    <row r="6593" spans="1:15" x14ac:dyDescent="0.25">
      <c r="A6593" t="s">
        <v>1245</v>
      </c>
      <c r="C6593" t="s">
        <v>1280</v>
      </c>
      <c r="E6593">
        <v>2</v>
      </c>
      <c r="F6593" t="s">
        <v>1247</v>
      </c>
      <c r="J6593" t="s">
        <v>23</v>
      </c>
      <c r="K6593">
        <v>13</v>
      </c>
      <c r="L6593">
        <v>66.430000000000007</v>
      </c>
      <c r="M6593">
        <v>5.1999999999999998E-2</v>
      </c>
      <c r="O6593" s="12">
        <f>VLOOKUP(C6593,[3]May!$C:$Z,24,FALSE)</f>
        <v>2019</v>
      </c>
    </row>
    <row r="6594" spans="1:15" x14ac:dyDescent="0.25">
      <c r="A6594" t="s">
        <v>1245</v>
      </c>
      <c r="C6594" t="s">
        <v>1280</v>
      </c>
      <c r="E6594">
        <v>2</v>
      </c>
      <c r="F6594" t="s">
        <v>1247</v>
      </c>
      <c r="J6594" t="s">
        <v>23</v>
      </c>
      <c r="K6594">
        <v>9</v>
      </c>
      <c r="L6594">
        <v>45.99</v>
      </c>
      <c r="M6594">
        <v>3.5999999999999997E-2</v>
      </c>
      <c r="O6594" s="12">
        <f>VLOOKUP(C6594,[3]May!$C:$Z,24,FALSE)</f>
        <v>2019</v>
      </c>
    </row>
    <row r="6595" spans="1:15" x14ac:dyDescent="0.25">
      <c r="A6595" t="s">
        <v>1245</v>
      </c>
      <c r="C6595" t="s">
        <v>1280</v>
      </c>
      <c r="E6595">
        <v>2</v>
      </c>
      <c r="F6595" t="s">
        <v>1247</v>
      </c>
      <c r="J6595" t="s">
        <v>23</v>
      </c>
      <c r="K6595">
        <v>6</v>
      </c>
      <c r="L6595">
        <v>390.78</v>
      </c>
      <c r="M6595">
        <v>0.30599999999999999</v>
      </c>
      <c r="O6595" s="12">
        <f>VLOOKUP(C6595,[3]May!$C:$Z,24,FALSE)</f>
        <v>2019</v>
      </c>
    </row>
    <row r="6596" spans="1:15" x14ac:dyDescent="0.25">
      <c r="A6596" t="s">
        <v>1245</v>
      </c>
      <c r="C6596" t="s">
        <v>1280</v>
      </c>
      <c r="E6596">
        <v>2</v>
      </c>
      <c r="F6596" t="s">
        <v>1247</v>
      </c>
      <c r="J6596" t="s">
        <v>23</v>
      </c>
      <c r="K6596">
        <v>2</v>
      </c>
      <c r="L6596">
        <v>130.26</v>
      </c>
      <c r="M6596">
        <v>0.10199999999999999</v>
      </c>
      <c r="O6596" s="12">
        <f>VLOOKUP(C6596,[3]May!$C:$Z,24,FALSE)</f>
        <v>2019</v>
      </c>
    </row>
    <row r="6597" spans="1:15" x14ac:dyDescent="0.25">
      <c r="A6597" t="s">
        <v>1245</v>
      </c>
      <c r="C6597" t="s">
        <v>1280</v>
      </c>
      <c r="E6597">
        <v>2</v>
      </c>
      <c r="F6597" t="s">
        <v>1247</v>
      </c>
      <c r="J6597" t="s">
        <v>23</v>
      </c>
      <c r="K6597">
        <v>10</v>
      </c>
      <c r="L6597">
        <v>51.1</v>
      </c>
      <c r="M6597">
        <v>0.04</v>
      </c>
      <c r="O6597" s="12">
        <f>VLOOKUP(C6597,[3]May!$C:$Z,24,FALSE)</f>
        <v>2019</v>
      </c>
    </row>
    <row r="6598" spans="1:15" x14ac:dyDescent="0.25">
      <c r="A6598" t="s">
        <v>1245</v>
      </c>
      <c r="C6598" t="s">
        <v>1280</v>
      </c>
      <c r="E6598">
        <v>2</v>
      </c>
      <c r="F6598" t="s">
        <v>1247</v>
      </c>
      <c r="J6598" t="s">
        <v>23</v>
      </c>
      <c r="K6598">
        <v>18</v>
      </c>
      <c r="L6598">
        <v>91.98</v>
      </c>
      <c r="M6598">
        <v>7.1999999999999995E-2</v>
      </c>
      <c r="O6598" s="12">
        <f>VLOOKUP(C6598,[3]May!$C:$Z,24,FALSE)</f>
        <v>2019</v>
      </c>
    </row>
    <row r="6599" spans="1:15" x14ac:dyDescent="0.25">
      <c r="A6599" t="s">
        <v>1245</v>
      </c>
      <c r="C6599" t="s">
        <v>1280</v>
      </c>
      <c r="E6599">
        <v>2</v>
      </c>
      <c r="F6599" t="s">
        <v>1247</v>
      </c>
      <c r="J6599" t="s">
        <v>23</v>
      </c>
      <c r="K6599">
        <v>18</v>
      </c>
      <c r="L6599">
        <v>91.98</v>
      </c>
      <c r="M6599">
        <v>7.1999999999999995E-2</v>
      </c>
      <c r="O6599" s="12">
        <f>VLOOKUP(C6599,[3]May!$C:$Z,24,FALSE)</f>
        <v>2019</v>
      </c>
    </row>
    <row r="6600" spans="1:15" x14ac:dyDescent="0.25">
      <c r="A6600" t="s">
        <v>1245</v>
      </c>
      <c r="C6600" t="s">
        <v>1280</v>
      </c>
      <c r="E6600">
        <v>2</v>
      </c>
      <c r="F6600" t="s">
        <v>1247</v>
      </c>
      <c r="J6600" t="s">
        <v>23</v>
      </c>
      <c r="K6600">
        <v>10</v>
      </c>
      <c r="L6600">
        <v>51.1</v>
      </c>
      <c r="M6600">
        <v>0.04</v>
      </c>
      <c r="O6600" s="12">
        <f>VLOOKUP(C6600,[3]May!$C:$Z,24,FALSE)</f>
        <v>2019</v>
      </c>
    </row>
    <row r="6601" spans="1:15" x14ac:dyDescent="0.25">
      <c r="A6601" t="s">
        <v>1245</v>
      </c>
      <c r="C6601" t="s">
        <v>1280</v>
      </c>
      <c r="E6601">
        <v>2</v>
      </c>
      <c r="F6601" t="s">
        <v>1247</v>
      </c>
      <c r="J6601" t="s">
        <v>23</v>
      </c>
      <c r="K6601">
        <v>2</v>
      </c>
      <c r="L6601">
        <v>130.26</v>
      </c>
      <c r="M6601">
        <v>0.10199999999999999</v>
      </c>
      <c r="O6601" s="12">
        <f>VLOOKUP(C6601,[3]May!$C:$Z,24,FALSE)</f>
        <v>2019</v>
      </c>
    </row>
    <row r="6602" spans="1:15" x14ac:dyDescent="0.25">
      <c r="A6602" t="s">
        <v>1245</v>
      </c>
      <c r="C6602" t="s">
        <v>1280</v>
      </c>
      <c r="E6602">
        <v>5</v>
      </c>
      <c r="F6602" t="s">
        <v>1269</v>
      </c>
      <c r="J6602" t="s">
        <v>23</v>
      </c>
      <c r="K6602">
        <v>1</v>
      </c>
      <c r="L6602">
        <v>99.13</v>
      </c>
      <c r="M6602">
        <v>5.7099999999999998E-2</v>
      </c>
      <c r="O6602" s="12">
        <f>VLOOKUP(C6602,[3]May!$C:$Z,24,FALSE)</f>
        <v>2019</v>
      </c>
    </row>
    <row r="6603" spans="1:15" x14ac:dyDescent="0.25">
      <c r="A6603" t="s">
        <v>1245</v>
      </c>
      <c r="C6603" t="s">
        <v>1280</v>
      </c>
      <c r="E6603">
        <v>12</v>
      </c>
      <c r="F6603" t="s">
        <v>1253</v>
      </c>
      <c r="J6603" t="s">
        <v>23</v>
      </c>
      <c r="K6603">
        <v>1</v>
      </c>
      <c r="L6603">
        <v>61.2</v>
      </c>
      <c r="M6603">
        <v>8.3370000000000007E-3</v>
      </c>
      <c r="O6603" s="12">
        <f>VLOOKUP(C6603,[3]May!$C:$Z,24,FALSE)</f>
        <v>2019</v>
      </c>
    </row>
    <row r="6604" spans="1:15" x14ac:dyDescent="0.25">
      <c r="A6604" t="s">
        <v>1245</v>
      </c>
      <c r="C6604" t="s">
        <v>1280</v>
      </c>
      <c r="E6604">
        <v>2</v>
      </c>
      <c r="F6604" t="s">
        <v>1247</v>
      </c>
      <c r="J6604" t="s">
        <v>23</v>
      </c>
      <c r="K6604">
        <v>12</v>
      </c>
      <c r="L6604">
        <v>61.32</v>
      </c>
      <c r="M6604">
        <v>4.8000000000000001E-2</v>
      </c>
      <c r="O6604" s="12">
        <f>VLOOKUP(C6604,[3]May!$C:$Z,24,FALSE)</f>
        <v>2019</v>
      </c>
    </row>
    <row r="6605" spans="1:15" x14ac:dyDescent="0.25">
      <c r="A6605" t="s">
        <v>1245</v>
      </c>
      <c r="C6605" t="s">
        <v>1280</v>
      </c>
      <c r="E6605">
        <v>2</v>
      </c>
      <c r="F6605" t="s">
        <v>1247</v>
      </c>
      <c r="J6605" t="s">
        <v>23</v>
      </c>
      <c r="K6605">
        <v>10</v>
      </c>
      <c r="L6605">
        <v>51.1</v>
      </c>
      <c r="M6605">
        <v>0.04</v>
      </c>
      <c r="O6605" s="12">
        <f>VLOOKUP(C6605,[3]May!$C:$Z,24,FALSE)</f>
        <v>2019</v>
      </c>
    </row>
    <row r="6606" spans="1:15" x14ac:dyDescent="0.25">
      <c r="A6606" t="s">
        <v>1245</v>
      </c>
      <c r="C6606" t="s">
        <v>1280</v>
      </c>
      <c r="E6606">
        <v>2</v>
      </c>
      <c r="F6606" t="s">
        <v>1247</v>
      </c>
      <c r="J6606" t="s">
        <v>23</v>
      </c>
      <c r="K6606">
        <v>2</v>
      </c>
      <c r="L6606">
        <v>130.26</v>
      </c>
      <c r="M6606">
        <v>0.10199999999999999</v>
      </c>
      <c r="O6606" s="12">
        <f>VLOOKUP(C6606,[3]May!$C:$Z,24,FALSE)</f>
        <v>2019</v>
      </c>
    </row>
    <row r="6607" spans="1:15" x14ac:dyDescent="0.25">
      <c r="A6607" t="s">
        <v>1245</v>
      </c>
      <c r="C6607" t="s">
        <v>1280</v>
      </c>
      <c r="E6607">
        <v>2</v>
      </c>
      <c r="F6607" t="s">
        <v>1247</v>
      </c>
      <c r="J6607" t="s">
        <v>23</v>
      </c>
      <c r="K6607">
        <v>4</v>
      </c>
      <c r="L6607">
        <v>260.52</v>
      </c>
      <c r="M6607">
        <v>0.20399999999999999</v>
      </c>
      <c r="O6607" s="12">
        <f>VLOOKUP(C6607,[3]May!$C:$Z,24,FALSE)</f>
        <v>2019</v>
      </c>
    </row>
    <row r="6608" spans="1:15" x14ac:dyDescent="0.25">
      <c r="A6608" t="s">
        <v>1245</v>
      </c>
      <c r="C6608" t="s">
        <v>1280</v>
      </c>
      <c r="E6608">
        <v>2</v>
      </c>
      <c r="F6608" t="s">
        <v>1247</v>
      </c>
      <c r="J6608" t="s">
        <v>23</v>
      </c>
      <c r="K6608">
        <v>13</v>
      </c>
      <c r="L6608">
        <v>66.430000000000007</v>
      </c>
      <c r="M6608">
        <v>5.1999999999999998E-2</v>
      </c>
      <c r="O6608" s="12">
        <f>VLOOKUP(C6608,[3]May!$C:$Z,24,FALSE)</f>
        <v>2019</v>
      </c>
    </row>
    <row r="6609" spans="1:15" x14ac:dyDescent="0.25">
      <c r="A6609" t="s">
        <v>1245</v>
      </c>
      <c r="C6609" t="s">
        <v>1280</v>
      </c>
      <c r="E6609">
        <v>2</v>
      </c>
      <c r="F6609" t="s">
        <v>1247</v>
      </c>
      <c r="J6609" t="s">
        <v>23</v>
      </c>
      <c r="K6609">
        <v>3</v>
      </c>
      <c r="L6609">
        <v>15.33</v>
      </c>
      <c r="M6609">
        <v>1.2E-2</v>
      </c>
      <c r="O6609" s="12">
        <f>VLOOKUP(C6609,[3]May!$C:$Z,24,FALSE)</f>
        <v>2019</v>
      </c>
    </row>
    <row r="6610" spans="1:15" x14ac:dyDescent="0.25">
      <c r="A6610" t="s">
        <v>1245</v>
      </c>
      <c r="C6610" t="s">
        <v>1280</v>
      </c>
      <c r="E6610">
        <v>2</v>
      </c>
      <c r="F6610" t="s">
        <v>1247</v>
      </c>
      <c r="J6610" t="s">
        <v>23</v>
      </c>
      <c r="K6610">
        <v>4</v>
      </c>
      <c r="L6610">
        <v>260.52</v>
      </c>
      <c r="M6610">
        <v>0.20399999999999999</v>
      </c>
      <c r="O6610" s="12">
        <f>VLOOKUP(C6610,[3]May!$C:$Z,24,FALSE)</f>
        <v>2019</v>
      </c>
    </row>
    <row r="6611" spans="1:15" x14ac:dyDescent="0.25">
      <c r="A6611" t="s">
        <v>1245</v>
      </c>
      <c r="C6611" t="s">
        <v>1280</v>
      </c>
      <c r="E6611">
        <v>12</v>
      </c>
      <c r="F6611" t="s">
        <v>1253</v>
      </c>
      <c r="J6611" t="s">
        <v>23</v>
      </c>
      <c r="K6611">
        <v>1</v>
      </c>
      <c r="L6611">
        <v>61.2</v>
      </c>
      <c r="M6611">
        <v>8.3370000000000007E-3</v>
      </c>
      <c r="O6611" s="12">
        <f>VLOOKUP(C6611,[3]May!$C:$Z,24,FALSE)</f>
        <v>2019</v>
      </c>
    </row>
    <row r="6612" spans="1:15" x14ac:dyDescent="0.25">
      <c r="A6612" t="s">
        <v>1245</v>
      </c>
      <c r="C6612" t="s">
        <v>1280</v>
      </c>
      <c r="E6612">
        <v>6</v>
      </c>
      <c r="F6612" t="s">
        <v>1250</v>
      </c>
      <c r="J6612" t="s">
        <v>23</v>
      </c>
      <c r="K6612">
        <v>1</v>
      </c>
      <c r="L6612">
        <v>10.85</v>
      </c>
      <c r="M6612">
        <v>8.5000000000000006E-3</v>
      </c>
      <c r="O6612" s="12">
        <f>VLOOKUP(C6612,[3]May!$C:$Z,24,FALSE)</f>
        <v>2019</v>
      </c>
    </row>
    <row r="6613" spans="1:15" x14ac:dyDescent="0.25">
      <c r="A6613" t="s">
        <v>1245</v>
      </c>
      <c r="C6613" t="s">
        <v>1280</v>
      </c>
      <c r="E6613">
        <v>2</v>
      </c>
      <c r="F6613" t="s">
        <v>1247</v>
      </c>
      <c r="J6613" t="s">
        <v>23</v>
      </c>
      <c r="K6613">
        <v>17</v>
      </c>
      <c r="L6613">
        <v>86.87</v>
      </c>
      <c r="M6613">
        <v>6.8000000000000005E-2</v>
      </c>
      <c r="O6613" s="12">
        <f>VLOOKUP(C6613,[3]May!$C:$Z,24,FALSE)</f>
        <v>2019</v>
      </c>
    </row>
    <row r="6614" spans="1:15" x14ac:dyDescent="0.25">
      <c r="A6614" t="s">
        <v>1245</v>
      </c>
      <c r="C6614" t="s">
        <v>1280</v>
      </c>
      <c r="E6614">
        <v>2</v>
      </c>
      <c r="F6614" t="s">
        <v>1247</v>
      </c>
      <c r="J6614" t="s">
        <v>23</v>
      </c>
      <c r="K6614">
        <v>16</v>
      </c>
      <c r="L6614">
        <v>81.760000000000005</v>
      </c>
      <c r="M6614">
        <v>6.4000000000000001E-2</v>
      </c>
      <c r="O6614" s="12">
        <f>VLOOKUP(C6614,[3]May!$C:$Z,24,FALSE)</f>
        <v>2019</v>
      </c>
    </row>
    <row r="6615" spans="1:15" x14ac:dyDescent="0.25">
      <c r="A6615" t="s">
        <v>1245</v>
      </c>
      <c r="C6615" t="s">
        <v>1280</v>
      </c>
      <c r="E6615">
        <v>2</v>
      </c>
      <c r="F6615" t="s">
        <v>1247</v>
      </c>
      <c r="J6615" t="s">
        <v>23</v>
      </c>
      <c r="K6615">
        <v>9</v>
      </c>
      <c r="L6615">
        <v>45.99</v>
      </c>
      <c r="M6615">
        <v>3.5999999999999997E-2</v>
      </c>
      <c r="O6615" s="12">
        <f>VLOOKUP(C6615,[3]May!$C:$Z,24,FALSE)</f>
        <v>2019</v>
      </c>
    </row>
    <row r="6616" spans="1:15" x14ac:dyDescent="0.25">
      <c r="A6616" t="s">
        <v>1245</v>
      </c>
      <c r="C6616" t="s">
        <v>1280</v>
      </c>
      <c r="E6616">
        <v>12</v>
      </c>
      <c r="F6616" t="s">
        <v>1253</v>
      </c>
      <c r="J6616" t="s">
        <v>23</v>
      </c>
      <c r="K6616">
        <v>1</v>
      </c>
      <c r="L6616">
        <v>61.2</v>
      </c>
      <c r="M6616">
        <v>8.3370000000000007E-3</v>
      </c>
      <c r="O6616" s="12">
        <f>VLOOKUP(C6616,[3]May!$C:$Z,24,FALSE)</f>
        <v>2019</v>
      </c>
    </row>
    <row r="6617" spans="1:15" x14ac:dyDescent="0.25">
      <c r="A6617" t="s">
        <v>1245</v>
      </c>
      <c r="C6617" t="s">
        <v>1280</v>
      </c>
      <c r="E6617">
        <v>2</v>
      </c>
      <c r="F6617" t="s">
        <v>1247</v>
      </c>
      <c r="J6617" t="s">
        <v>23</v>
      </c>
      <c r="K6617">
        <v>14</v>
      </c>
      <c r="L6617">
        <v>71.540000000000006</v>
      </c>
      <c r="M6617">
        <v>5.6000000000000001E-2</v>
      </c>
      <c r="O6617" s="12">
        <f>VLOOKUP(C6617,[3]May!$C:$Z,24,FALSE)</f>
        <v>2019</v>
      </c>
    </row>
    <row r="6618" spans="1:15" x14ac:dyDescent="0.25">
      <c r="A6618" t="s">
        <v>1245</v>
      </c>
      <c r="C6618" t="s">
        <v>1280</v>
      </c>
      <c r="E6618">
        <v>12</v>
      </c>
      <c r="F6618" t="s">
        <v>1253</v>
      </c>
      <c r="J6618" t="s">
        <v>23</v>
      </c>
      <c r="K6618">
        <v>1</v>
      </c>
      <c r="L6618">
        <v>61.2</v>
      </c>
      <c r="M6618">
        <v>8.3370000000000007E-3</v>
      </c>
      <c r="O6618" s="12">
        <f>VLOOKUP(C6618,[3]May!$C:$Z,24,FALSE)</f>
        <v>2019</v>
      </c>
    </row>
    <row r="6619" spans="1:15" x14ac:dyDescent="0.25">
      <c r="A6619" t="s">
        <v>1245</v>
      </c>
      <c r="C6619" t="s">
        <v>1280</v>
      </c>
      <c r="E6619">
        <v>2</v>
      </c>
      <c r="F6619" t="s">
        <v>1247</v>
      </c>
      <c r="J6619" t="s">
        <v>23</v>
      </c>
      <c r="K6619">
        <v>12</v>
      </c>
      <c r="L6619">
        <v>61.32</v>
      </c>
      <c r="M6619">
        <v>4.8000000000000001E-2</v>
      </c>
      <c r="O6619" s="12">
        <f>VLOOKUP(C6619,[3]May!$C:$Z,24,FALSE)</f>
        <v>2019</v>
      </c>
    </row>
    <row r="6620" spans="1:15" x14ac:dyDescent="0.25">
      <c r="A6620" t="s">
        <v>1245</v>
      </c>
      <c r="C6620" t="s">
        <v>1280</v>
      </c>
      <c r="E6620">
        <v>2</v>
      </c>
      <c r="F6620" t="s">
        <v>1247</v>
      </c>
      <c r="J6620" t="s">
        <v>23</v>
      </c>
      <c r="K6620">
        <v>11</v>
      </c>
      <c r="L6620">
        <v>716.43</v>
      </c>
      <c r="M6620">
        <v>0.56100000000000005</v>
      </c>
      <c r="O6620" s="12">
        <f>VLOOKUP(C6620,[3]May!$C:$Z,24,FALSE)</f>
        <v>2019</v>
      </c>
    </row>
    <row r="6621" spans="1:15" x14ac:dyDescent="0.25">
      <c r="A6621" t="s">
        <v>1245</v>
      </c>
      <c r="C6621" t="s">
        <v>1280</v>
      </c>
      <c r="E6621">
        <v>8</v>
      </c>
      <c r="F6621" t="s">
        <v>1251</v>
      </c>
      <c r="J6621" t="s">
        <v>23</v>
      </c>
      <c r="K6621">
        <v>5</v>
      </c>
      <c r="L6621">
        <v>275.3</v>
      </c>
      <c r="M6621">
        <v>0.161</v>
      </c>
      <c r="O6621" s="12">
        <f>VLOOKUP(C6621,[3]May!$C:$Z,24,FALSE)</f>
        <v>2019</v>
      </c>
    </row>
    <row r="6622" spans="1:15" x14ac:dyDescent="0.25">
      <c r="A6622" t="s">
        <v>1245</v>
      </c>
      <c r="C6622" t="s">
        <v>1280</v>
      </c>
      <c r="E6622">
        <v>2</v>
      </c>
      <c r="F6622" t="s">
        <v>1247</v>
      </c>
      <c r="J6622" t="s">
        <v>23</v>
      </c>
      <c r="K6622">
        <v>12</v>
      </c>
      <c r="L6622">
        <v>61.32</v>
      </c>
      <c r="M6622">
        <v>4.8000000000000001E-2</v>
      </c>
      <c r="O6622" s="12">
        <f>VLOOKUP(C6622,[3]May!$C:$Z,24,FALSE)</f>
        <v>2019</v>
      </c>
    </row>
    <row r="6623" spans="1:15" x14ac:dyDescent="0.25">
      <c r="A6623" t="s">
        <v>1245</v>
      </c>
      <c r="C6623" t="s">
        <v>1280</v>
      </c>
      <c r="E6623">
        <v>12</v>
      </c>
      <c r="F6623" t="s">
        <v>1253</v>
      </c>
      <c r="J6623" t="s">
        <v>23</v>
      </c>
      <c r="K6623">
        <v>1</v>
      </c>
      <c r="L6623">
        <v>61.2</v>
      </c>
      <c r="M6623">
        <v>8.3370000000000007E-3</v>
      </c>
      <c r="O6623" s="12">
        <f>VLOOKUP(C6623,[3]May!$C:$Z,24,FALSE)</f>
        <v>2019</v>
      </c>
    </row>
    <row r="6624" spans="1:15" x14ac:dyDescent="0.25">
      <c r="A6624" t="s">
        <v>1245</v>
      </c>
      <c r="C6624" t="s">
        <v>1280</v>
      </c>
      <c r="E6624">
        <v>2</v>
      </c>
      <c r="F6624" t="s">
        <v>1247</v>
      </c>
      <c r="J6624" t="s">
        <v>23</v>
      </c>
      <c r="K6624">
        <v>16</v>
      </c>
      <c r="L6624">
        <v>81.760000000000005</v>
      </c>
      <c r="M6624">
        <v>6.4000000000000001E-2</v>
      </c>
      <c r="O6624" s="12">
        <f>VLOOKUP(C6624,[3]May!$C:$Z,24,FALSE)</f>
        <v>2019</v>
      </c>
    </row>
    <row r="6625" spans="1:15" x14ac:dyDescent="0.25">
      <c r="A6625" t="s">
        <v>1245</v>
      </c>
      <c r="C6625" t="s">
        <v>1280</v>
      </c>
      <c r="E6625">
        <v>2</v>
      </c>
      <c r="F6625" t="s">
        <v>1247</v>
      </c>
      <c r="J6625" t="s">
        <v>23</v>
      </c>
      <c r="K6625">
        <v>4</v>
      </c>
      <c r="L6625">
        <v>20.440000000000001</v>
      </c>
      <c r="M6625">
        <v>1.6E-2</v>
      </c>
      <c r="O6625" s="12">
        <f>VLOOKUP(C6625,[3]May!$C:$Z,24,FALSE)</f>
        <v>2019</v>
      </c>
    </row>
    <row r="6626" spans="1:15" x14ac:dyDescent="0.25">
      <c r="A6626" t="s">
        <v>1245</v>
      </c>
      <c r="C6626" t="s">
        <v>1280</v>
      </c>
      <c r="E6626">
        <v>2</v>
      </c>
      <c r="F6626" t="s">
        <v>1247</v>
      </c>
      <c r="J6626" t="s">
        <v>23</v>
      </c>
      <c r="K6626">
        <v>20</v>
      </c>
      <c r="L6626">
        <v>1302.5999999999999</v>
      </c>
      <c r="M6626">
        <v>1.02</v>
      </c>
      <c r="O6626" s="12">
        <f>VLOOKUP(C6626,[3]May!$C:$Z,24,FALSE)</f>
        <v>2019</v>
      </c>
    </row>
    <row r="6627" spans="1:15" x14ac:dyDescent="0.25">
      <c r="A6627" t="s">
        <v>1245</v>
      </c>
      <c r="C6627" t="s">
        <v>1280</v>
      </c>
      <c r="E6627">
        <v>2</v>
      </c>
      <c r="F6627" t="s">
        <v>1247</v>
      </c>
      <c r="J6627" t="s">
        <v>23</v>
      </c>
      <c r="K6627">
        <v>16</v>
      </c>
      <c r="L6627">
        <v>81.760000000000005</v>
      </c>
      <c r="M6627">
        <v>6.4000000000000001E-2</v>
      </c>
      <c r="O6627" s="12">
        <f>VLOOKUP(C6627,[3]May!$C:$Z,24,FALSE)</f>
        <v>2019</v>
      </c>
    </row>
    <row r="6628" spans="1:15" x14ac:dyDescent="0.25">
      <c r="A6628" t="s">
        <v>1245</v>
      </c>
      <c r="C6628" t="s">
        <v>1280</v>
      </c>
      <c r="E6628">
        <v>2</v>
      </c>
      <c r="F6628" t="s">
        <v>1247</v>
      </c>
      <c r="J6628" t="s">
        <v>23</v>
      </c>
      <c r="K6628">
        <v>15</v>
      </c>
      <c r="L6628">
        <v>76.650000000000006</v>
      </c>
      <c r="M6628">
        <v>0.06</v>
      </c>
      <c r="O6628" s="12">
        <f>VLOOKUP(C6628,[3]May!$C:$Z,24,FALSE)</f>
        <v>2019</v>
      </c>
    </row>
    <row r="6629" spans="1:15" x14ac:dyDescent="0.25">
      <c r="A6629" t="s">
        <v>1245</v>
      </c>
      <c r="C6629" t="s">
        <v>1280</v>
      </c>
      <c r="E6629">
        <v>2</v>
      </c>
      <c r="F6629" t="s">
        <v>1247</v>
      </c>
      <c r="J6629" t="s">
        <v>23</v>
      </c>
      <c r="K6629">
        <v>1</v>
      </c>
      <c r="L6629">
        <v>65.13</v>
      </c>
      <c r="M6629">
        <v>5.0999999999999997E-2</v>
      </c>
      <c r="O6629" s="12">
        <f>VLOOKUP(C6629,[3]May!$C:$Z,24,FALSE)</f>
        <v>2019</v>
      </c>
    </row>
    <row r="6630" spans="1:15" x14ac:dyDescent="0.25">
      <c r="A6630" t="s">
        <v>1245</v>
      </c>
      <c r="C6630" t="s">
        <v>1280</v>
      </c>
      <c r="E6630">
        <v>12</v>
      </c>
      <c r="F6630" t="s">
        <v>1253</v>
      </c>
      <c r="J6630" t="s">
        <v>23</v>
      </c>
      <c r="K6630">
        <v>1</v>
      </c>
      <c r="L6630">
        <v>61.2</v>
      </c>
      <c r="M6630">
        <v>8.3370000000000007E-3</v>
      </c>
      <c r="O6630" s="12">
        <f>VLOOKUP(C6630,[3]May!$C:$Z,24,FALSE)</f>
        <v>2019</v>
      </c>
    </row>
    <row r="6631" spans="1:15" x14ac:dyDescent="0.25">
      <c r="A6631" t="s">
        <v>1245</v>
      </c>
      <c r="C6631" t="s">
        <v>1280</v>
      </c>
      <c r="E6631">
        <v>2</v>
      </c>
      <c r="F6631" t="s">
        <v>1247</v>
      </c>
      <c r="J6631" t="s">
        <v>23</v>
      </c>
      <c r="K6631">
        <v>12</v>
      </c>
      <c r="L6631">
        <v>61.32</v>
      </c>
      <c r="M6631">
        <v>4.8000000000000001E-2</v>
      </c>
      <c r="O6631" s="12">
        <f>VLOOKUP(C6631,[3]May!$C:$Z,24,FALSE)</f>
        <v>2019</v>
      </c>
    </row>
    <row r="6632" spans="1:15" x14ac:dyDescent="0.25">
      <c r="A6632" t="s">
        <v>1245</v>
      </c>
      <c r="C6632" t="s">
        <v>1280</v>
      </c>
      <c r="E6632">
        <v>2</v>
      </c>
      <c r="F6632" t="s">
        <v>1247</v>
      </c>
      <c r="J6632" t="s">
        <v>23</v>
      </c>
      <c r="K6632">
        <v>15</v>
      </c>
      <c r="L6632">
        <v>76.650000000000006</v>
      </c>
      <c r="M6632">
        <v>0.06</v>
      </c>
      <c r="O6632" s="12">
        <f>VLOOKUP(C6632,[3]May!$C:$Z,24,FALSE)</f>
        <v>2019</v>
      </c>
    </row>
    <row r="6633" spans="1:15" x14ac:dyDescent="0.25">
      <c r="A6633" t="s">
        <v>1245</v>
      </c>
      <c r="C6633" t="s">
        <v>1280</v>
      </c>
      <c r="E6633">
        <v>2</v>
      </c>
      <c r="F6633" t="s">
        <v>1247</v>
      </c>
      <c r="J6633" t="s">
        <v>23</v>
      </c>
      <c r="K6633">
        <v>20</v>
      </c>
      <c r="L6633">
        <v>102.2</v>
      </c>
      <c r="M6633">
        <v>0.08</v>
      </c>
      <c r="O6633" s="12">
        <f>VLOOKUP(C6633,[3]May!$C:$Z,24,FALSE)</f>
        <v>2019</v>
      </c>
    </row>
    <row r="6634" spans="1:15" x14ac:dyDescent="0.25">
      <c r="A6634" t="s">
        <v>1245</v>
      </c>
      <c r="C6634" t="s">
        <v>1280</v>
      </c>
      <c r="E6634">
        <v>2</v>
      </c>
      <c r="F6634" t="s">
        <v>1247</v>
      </c>
      <c r="J6634" t="s">
        <v>23</v>
      </c>
      <c r="K6634">
        <v>2</v>
      </c>
      <c r="L6634">
        <v>10.220000000000001</v>
      </c>
      <c r="M6634">
        <v>8.0000000000000002E-3</v>
      </c>
      <c r="O6634" s="12">
        <f>VLOOKUP(C6634,[3]May!$C:$Z,24,FALSE)</f>
        <v>2019</v>
      </c>
    </row>
    <row r="6635" spans="1:15" x14ac:dyDescent="0.25">
      <c r="A6635" t="s">
        <v>1245</v>
      </c>
      <c r="C6635" t="s">
        <v>1280</v>
      </c>
      <c r="E6635">
        <v>2</v>
      </c>
      <c r="F6635" t="s">
        <v>1247</v>
      </c>
      <c r="J6635" t="s">
        <v>23</v>
      </c>
      <c r="K6635">
        <v>8</v>
      </c>
      <c r="L6635">
        <v>521.04</v>
      </c>
      <c r="M6635">
        <v>0.40799999999999997</v>
      </c>
      <c r="O6635" s="12">
        <f>VLOOKUP(C6635,[3]May!$C:$Z,24,FALSE)</f>
        <v>2019</v>
      </c>
    </row>
    <row r="6636" spans="1:15" x14ac:dyDescent="0.25">
      <c r="A6636" t="s">
        <v>1245</v>
      </c>
      <c r="C6636" t="s">
        <v>1280</v>
      </c>
      <c r="E6636">
        <v>8</v>
      </c>
      <c r="F6636" t="s">
        <v>1251</v>
      </c>
      <c r="J6636" t="s">
        <v>23</v>
      </c>
      <c r="K6636">
        <v>5</v>
      </c>
      <c r="L6636">
        <v>275.3</v>
      </c>
      <c r="M6636">
        <v>0.161</v>
      </c>
      <c r="O6636" s="12">
        <f>VLOOKUP(C6636,[3]May!$C:$Z,24,FALSE)</f>
        <v>2019</v>
      </c>
    </row>
    <row r="6637" spans="1:15" x14ac:dyDescent="0.25">
      <c r="A6637" t="s">
        <v>1245</v>
      </c>
      <c r="C6637" t="s">
        <v>1280</v>
      </c>
      <c r="E6637">
        <v>2</v>
      </c>
      <c r="F6637" t="s">
        <v>1247</v>
      </c>
      <c r="J6637" t="s">
        <v>23</v>
      </c>
      <c r="K6637">
        <v>12</v>
      </c>
      <c r="L6637">
        <v>61.32</v>
      </c>
      <c r="M6637">
        <v>4.8000000000000001E-2</v>
      </c>
      <c r="O6637" s="12">
        <f>VLOOKUP(C6637,[3]May!$C:$Z,24,FALSE)</f>
        <v>2019</v>
      </c>
    </row>
    <row r="6638" spans="1:15" x14ac:dyDescent="0.25">
      <c r="A6638" t="s">
        <v>1245</v>
      </c>
      <c r="C6638" t="s">
        <v>1280</v>
      </c>
      <c r="E6638">
        <v>2</v>
      </c>
      <c r="F6638" t="s">
        <v>1247</v>
      </c>
      <c r="J6638" t="s">
        <v>23</v>
      </c>
      <c r="K6638">
        <v>11</v>
      </c>
      <c r="L6638">
        <v>56.21</v>
      </c>
      <c r="M6638">
        <v>4.3999999999999997E-2</v>
      </c>
      <c r="O6638" s="12">
        <f>VLOOKUP(C6638,[3]May!$C:$Z,24,FALSE)</f>
        <v>2019</v>
      </c>
    </row>
    <row r="6639" spans="1:15" x14ac:dyDescent="0.25">
      <c r="A6639" t="s">
        <v>1245</v>
      </c>
      <c r="C6639" t="s">
        <v>1280</v>
      </c>
      <c r="E6639">
        <v>2</v>
      </c>
      <c r="F6639" t="s">
        <v>1247</v>
      </c>
      <c r="J6639" t="s">
        <v>23</v>
      </c>
      <c r="K6639">
        <v>9</v>
      </c>
      <c r="L6639">
        <v>45.99</v>
      </c>
      <c r="M6639">
        <v>3.5999999999999997E-2</v>
      </c>
      <c r="O6639" s="12">
        <f>VLOOKUP(C6639,[3]May!$C:$Z,24,FALSE)</f>
        <v>2019</v>
      </c>
    </row>
    <row r="6640" spans="1:15" x14ac:dyDescent="0.25">
      <c r="A6640" t="s">
        <v>1245</v>
      </c>
      <c r="C6640" t="s">
        <v>1280</v>
      </c>
      <c r="E6640">
        <v>2</v>
      </c>
      <c r="F6640" t="s">
        <v>1247</v>
      </c>
      <c r="J6640" t="s">
        <v>23</v>
      </c>
      <c r="K6640">
        <v>3</v>
      </c>
      <c r="L6640">
        <v>195.39</v>
      </c>
      <c r="M6640">
        <v>0.153</v>
      </c>
      <c r="O6640" s="12">
        <f>VLOOKUP(C6640,[3]May!$C:$Z,24,FALSE)</f>
        <v>2019</v>
      </c>
    </row>
    <row r="6641" spans="1:15" x14ac:dyDescent="0.25">
      <c r="A6641" t="s">
        <v>1245</v>
      </c>
      <c r="C6641" t="s">
        <v>1280</v>
      </c>
      <c r="E6641">
        <v>2</v>
      </c>
      <c r="F6641" t="s">
        <v>1247</v>
      </c>
      <c r="J6641" t="s">
        <v>23</v>
      </c>
      <c r="K6641">
        <v>20</v>
      </c>
      <c r="L6641">
        <v>102.2</v>
      </c>
      <c r="M6641">
        <v>0.08</v>
      </c>
      <c r="O6641" s="12">
        <f>VLOOKUP(C6641,[3]May!$C:$Z,24,FALSE)</f>
        <v>2019</v>
      </c>
    </row>
    <row r="6642" spans="1:15" x14ac:dyDescent="0.25">
      <c r="A6642" t="s">
        <v>1245</v>
      </c>
      <c r="C6642" t="s">
        <v>1280</v>
      </c>
      <c r="E6642">
        <v>12</v>
      </c>
      <c r="F6642" t="s">
        <v>1253</v>
      </c>
      <c r="J6642" t="s">
        <v>23</v>
      </c>
      <c r="K6642">
        <v>1</v>
      </c>
      <c r="L6642">
        <v>61.2</v>
      </c>
      <c r="M6642">
        <v>8.3370000000000007E-3</v>
      </c>
      <c r="O6642" s="12">
        <f>VLOOKUP(C6642,[3]May!$C:$Z,24,FALSE)</f>
        <v>2019</v>
      </c>
    </row>
    <row r="6643" spans="1:15" x14ac:dyDescent="0.25">
      <c r="A6643" t="s">
        <v>1245</v>
      </c>
      <c r="C6643" t="s">
        <v>1280</v>
      </c>
      <c r="E6643">
        <v>8</v>
      </c>
      <c r="F6643" t="s">
        <v>1251</v>
      </c>
      <c r="J6643" t="s">
        <v>23</v>
      </c>
      <c r="K6643">
        <v>5</v>
      </c>
      <c r="L6643">
        <v>275.3</v>
      </c>
      <c r="M6643">
        <v>0.161</v>
      </c>
      <c r="O6643" s="12">
        <f>VLOOKUP(C6643,[3]May!$C:$Z,24,FALSE)</f>
        <v>2019</v>
      </c>
    </row>
    <row r="6644" spans="1:15" x14ac:dyDescent="0.25">
      <c r="A6644" t="s">
        <v>1245</v>
      </c>
      <c r="C6644" t="s">
        <v>1280</v>
      </c>
      <c r="E6644">
        <v>2</v>
      </c>
      <c r="F6644" t="s">
        <v>1247</v>
      </c>
      <c r="J6644" t="s">
        <v>23</v>
      </c>
      <c r="K6644">
        <v>13</v>
      </c>
      <c r="L6644">
        <v>846.69</v>
      </c>
      <c r="M6644">
        <v>0.66300000000000003</v>
      </c>
      <c r="O6644" s="12">
        <f>VLOOKUP(C6644,[3]May!$C:$Z,24,FALSE)</f>
        <v>2019</v>
      </c>
    </row>
    <row r="6645" spans="1:15" x14ac:dyDescent="0.25">
      <c r="A6645" t="s">
        <v>1245</v>
      </c>
      <c r="C6645" t="s">
        <v>1280</v>
      </c>
      <c r="E6645">
        <v>12</v>
      </c>
      <c r="F6645" t="s">
        <v>1253</v>
      </c>
      <c r="J6645" t="s">
        <v>23</v>
      </c>
      <c r="K6645">
        <v>1</v>
      </c>
      <c r="L6645">
        <v>61.2</v>
      </c>
      <c r="M6645">
        <v>8.3370000000000007E-3</v>
      </c>
      <c r="O6645" s="12">
        <f>VLOOKUP(C6645,[3]May!$C:$Z,24,FALSE)</f>
        <v>2019</v>
      </c>
    </row>
    <row r="6646" spans="1:15" x14ac:dyDescent="0.25">
      <c r="A6646" t="s">
        <v>1245</v>
      </c>
      <c r="C6646" t="s">
        <v>1280</v>
      </c>
      <c r="E6646">
        <v>2</v>
      </c>
      <c r="F6646" t="s">
        <v>1247</v>
      </c>
      <c r="J6646" t="s">
        <v>23</v>
      </c>
      <c r="K6646">
        <v>15</v>
      </c>
      <c r="L6646">
        <v>76.650000000000006</v>
      </c>
      <c r="M6646">
        <v>0.06</v>
      </c>
      <c r="O6646" s="12">
        <f>VLOOKUP(C6646,[3]May!$C:$Z,24,FALSE)</f>
        <v>2019</v>
      </c>
    </row>
    <row r="6647" spans="1:15" x14ac:dyDescent="0.25">
      <c r="A6647" t="s">
        <v>1245</v>
      </c>
      <c r="C6647" t="s">
        <v>1280</v>
      </c>
      <c r="E6647">
        <v>2</v>
      </c>
      <c r="F6647" t="s">
        <v>1247</v>
      </c>
      <c r="J6647" t="s">
        <v>23</v>
      </c>
      <c r="K6647">
        <v>14</v>
      </c>
      <c r="L6647">
        <v>911.82</v>
      </c>
      <c r="M6647">
        <v>0.71399999999999997</v>
      </c>
      <c r="O6647" s="12">
        <f>VLOOKUP(C6647,[3]May!$C:$Z,24,FALSE)</f>
        <v>2019</v>
      </c>
    </row>
    <row r="6648" spans="1:15" x14ac:dyDescent="0.25">
      <c r="A6648" t="s">
        <v>1245</v>
      </c>
      <c r="C6648" t="s">
        <v>1280</v>
      </c>
      <c r="E6648">
        <v>2</v>
      </c>
      <c r="F6648" t="s">
        <v>1247</v>
      </c>
      <c r="J6648" t="s">
        <v>23</v>
      </c>
      <c r="K6648">
        <v>13</v>
      </c>
      <c r="L6648">
        <v>66.430000000000007</v>
      </c>
      <c r="M6648">
        <v>5.1999999999999998E-2</v>
      </c>
      <c r="O6648" s="12">
        <f>VLOOKUP(C6648,[3]May!$C:$Z,24,FALSE)</f>
        <v>2019</v>
      </c>
    </row>
    <row r="6649" spans="1:15" x14ac:dyDescent="0.25">
      <c r="A6649" t="s">
        <v>1245</v>
      </c>
      <c r="C6649" t="s">
        <v>1280</v>
      </c>
      <c r="E6649">
        <v>2</v>
      </c>
      <c r="F6649" t="s">
        <v>1247</v>
      </c>
      <c r="J6649" t="s">
        <v>23</v>
      </c>
      <c r="K6649">
        <v>1</v>
      </c>
      <c r="L6649">
        <v>65.13</v>
      </c>
      <c r="M6649">
        <v>5.0999999999999997E-2</v>
      </c>
      <c r="O6649" s="12">
        <f>VLOOKUP(C6649,[3]May!$C:$Z,24,FALSE)</f>
        <v>2019</v>
      </c>
    </row>
    <row r="6650" spans="1:15" x14ac:dyDescent="0.25">
      <c r="A6650" t="s">
        <v>1245</v>
      </c>
      <c r="C6650" t="s">
        <v>1280</v>
      </c>
      <c r="E6650">
        <v>2</v>
      </c>
      <c r="F6650" t="s">
        <v>1247</v>
      </c>
      <c r="J6650" t="s">
        <v>23</v>
      </c>
      <c r="K6650">
        <v>12</v>
      </c>
      <c r="L6650">
        <v>61.32</v>
      </c>
      <c r="M6650">
        <v>4.8000000000000001E-2</v>
      </c>
      <c r="O6650" s="12">
        <f>VLOOKUP(C6650,[3]May!$C:$Z,24,FALSE)</f>
        <v>2019</v>
      </c>
    </row>
    <row r="6651" spans="1:15" x14ac:dyDescent="0.25">
      <c r="A6651" t="s">
        <v>1245</v>
      </c>
      <c r="C6651" t="s">
        <v>1280</v>
      </c>
      <c r="E6651">
        <v>2</v>
      </c>
      <c r="F6651" t="s">
        <v>1247</v>
      </c>
      <c r="J6651" t="s">
        <v>23</v>
      </c>
      <c r="K6651">
        <v>4</v>
      </c>
      <c r="L6651">
        <v>20.440000000000001</v>
      </c>
      <c r="M6651">
        <v>1.6E-2</v>
      </c>
      <c r="O6651" s="12">
        <f>VLOOKUP(C6651,[3]May!$C:$Z,24,FALSE)</f>
        <v>2019</v>
      </c>
    </row>
    <row r="6652" spans="1:15" x14ac:dyDescent="0.25">
      <c r="A6652" t="s">
        <v>1245</v>
      </c>
      <c r="C6652" t="s">
        <v>1280</v>
      </c>
      <c r="E6652">
        <v>2</v>
      </c>
      <c r="F6652" t="s">
        <v>1247</v>
      </c>
      <c r="J6652" t="s">
        <v>23</v>
      </c>
      <c r="K6652">
        <v>10</v>
      </c>
      <c r="L6652">
        <v>651.29999999999995</v>
      </c>
      <c r="M6652">
        <v>0.51</v>
      </c>
      <c r="O6652" s="12">
        <f>VLOOKUP(C6652,[3]May!$C:$Z,24,FALSE)</f>
        <v>2019</v>
      </c>
    </row>
    <row r="6653" spans="1:15" x14ac:dyDescent="0.25">
      <c r="A6653" t="s">
        <v>1245</v>
      </c>
      <c r="C6653" t="s">
        <v>1280</v>
      </c>
      <c r="E6653">
        <v>2</v>
      </c>
      <c r="F6653" t="s">
        <v>1247</v>
      </c>
      <c r="J6653" t="s">
        <v>23</v>
      </c>
      <c r="K6653">
        <v>8</v>
      </c>
      <c r="L6653">
        <v>521.04</v>
      </c>
      <c r="M6653">
        <v>0.40799999999999997</v>
      </c>
      <c r="O6653" s="12">
        <f>VLOOKUP(C6653,[3]May!$C:$Z,24,FALSE)</f>
        <v>2019</v>
      </c>
    </row>
    <row r="6654" spans="1:15" x14ac:dyDescent="0.25">
      <c r="A6654" t="s">
        <v>1245</v>
      </c>
      <c r="C6654" t="s">
        <v>1280</v>
      </c>
      <c r="E6654">
        <v>2</v>
      </c>
      <c r="F6654" t="s">
        <v>1247</v>
      </c>
      <c r="J6654" t="s">
        <v>23</v>
      </c>
      <c r="K6654">
        <v>2</v>
      </c>
      <c r="L6654">
        <v>10.220000000000001</v>
      </c>
      <c r="M6654">
        <v>8.0000000000000002E-3</v>
      </c>
      <c r="O6654" s="12">
        <f>VLOOKUP(C6654,[3]May!$C:$Z,24,FALSE)</f>
        <v>2019</v>
      </c>
    </row>
    <row r="6655" spans="1:15" x14ac:dyDescent="0.25">
      <c r="A6655" t="s">
        <v>1245</v>
      </c>
      <c r="C6655" t="s">
        <v>1280</v>
      </c>
      <c r="E6655">
        <v>2</v>
      </c>
      <c r="F6655" t="s">
        <v>1247</v>
      </c>
      <c r="J6655" t="s">
        <v>23</v>
      </c>
      <c r="K6655">
        <v>11</v>
      </c>
      <c r="L6655">
        <v>56.21</v>
      </c>
      <c r="M6655">
        <v>4.3999999999999997E-2</v>
      </c>
      <c r="O6655" s="12">
        <f>VLOOKUP(C6655,[3]May!$C:$Z,24,FALSE)</f>
        <v>2019</v>
      </c>
    </row>
    <row r="6656" spans="1:15" x14ac:dyDescent="0.25">
      <c r="A6656" t="s">
        <v>1245</v>
      </c>
      <c r="C6656" t="s">
        <v>1280</v>
      </c>
      <c r="E6656">
        <v>2</v>
      </c>
      <c r="F6656" t="s">
        <v>1247</v>
      </c>
      <c r="J6656" t="s">
        <v>23</v>
      </c>
      <c r="K6656">
        <v>10</v>
      </c>
      <c r="L6656">
        <v>51.1</v>
      </c>
      <c r="M6656">
        <v>0.04</v>
      </c>
      <c r="O6656" s="12">
        <f>VLOOKUP(C6656,[3]May!$C:$Z,24,FALSE)</f>
        <v>2019</v>
      </c>
    </row>
    <row r="6657" spans="1:15" x14ac:dyDescent="0.25">
      <c r="A6657" t="s">
        <v>1245</v>
      </c>
      <c r="C6657" t="s">
        <v>1280</v>
      </c>
      <c r="E6657">
        <v>2</v>
      </c>
      <c r="F6657" t="s">
        <v>1247</v>
      </c>
      <c r="J6657" t="s">
        <v>23</v>
      </c>
      <c r="K6657">
        <v>10</v>
      </c>
      <c r="L6657">
        <v>51.1</v>
      </c>
      <c r="M6657">
        <v>0.04</v>
      </c>
      <c r="O6657" s="12">
        <f>VLOOKUP(C6657,[3]May!$C:$Z,24,FALSE)</f>
        <v>2019</v>
      </c>
    </row>
    <row r="6658" spans="1:15" x14ac:dyDescent="0.25">
      <c r="A6658" t="s">
        <v>1245</v>
      </c>
      <c r="C6658" t="s">
        <v>1280</v>
      </c>
      <c r="E6658">
        <v>2</v>
      </c>
      <c r="F6658" t="s">
        <v>1247</v>
      </c>
      <c r="J6658" t="s">
        <v>23</v>
      </c>
      <c r="K6658">
        <v>2</v>
      </c>
      <c r="L6658">
        <v>130.26</v>
      </c>
      <c r="M6658">
        <v>0.10199999999999999</v>
      </c>
      <c r="O6658" s="12">
        <f>VLOOKUP(C6658,[3]May!$C:$Z,24,FALSE)</f>
        <v>2019</v>
      </c>
    </row>
    <row r="6659" spans="1:15" x14ac:dyDescent="0.25">
      <c r="A6659" t="s">
        <v>1245</v>
      </c>
      <c r="C6659" t="s">
        <v>1280</v>
      </c>
      <c r="E6659">
        <v>2</v>
      </c>
      <c r="F6659" t="s">
        <v>1247</v>
      </c>
      <c r="J6659" t="s">
        <v>23</v>
      </c>
      <c r="K6659">
        <v>2</v>
      </c>
      <c r="L6659">
        <v>130.26</v>
      </c>
      <c r="M6659">
        <v>0.10199999999999999</v>
      </c>
      <c r="O6659" s="12">
        <f>VLOOKUP(C6659,[3]May!$C:$Z,24,FALSE)</f>
        <v>2019</v>
      </c>
    </row>
    <row r="6660" spans="1:15" x14ac:dyDescent="0.25">
      <c r="A6660" t="s">
        <v>1245</v>
      </c>
      <c r="C6660" t="s">
        <v>1280</v>
      </c>
      <c r="E6660">
        <v>2</v>
      </c>
      <c r="F6660" t="s">
        <v>1247</v>
      </c>
      <c r="J6660" t="s">
        <v>23</v>
      </c>
      <c r="K6660">
        <v>17</v>
      </c>
      <c r="L6660">
        <v>86.87</v>
      </c>
      <c r="M6660">
        <v>6.8000000000000005E-2</v>
      </c>
      <c r="O6660" s="12">
        <f>VLOOKUP(C6660,[3]May!$C:$Z,24,FALSE)</f>
        <v>2019</v>
      </c>
    </row>
    <row r="6661" spans="1:15" x14ac:dyDescent="0.25">
      <c r="A6661" t="s">
        <v>1245</v>
      </c>
      <c r="C6661" t="s">
        <v>1280</v>
      </c>
      <c r="E6661">
        <v>5</v>
      </c>
      <c r="F6661" t="s">
        <v>1269</v>
      </c>
      <c r="J6661" t="s">
        <v>23</v>
      </c>
      <c r="K6661">
        <v>1</v>
      </c>
      <c r="L6661">
        <v>99.13</v>
      </c>
      <c r="M6661">
        <v>5.7099999999999998E-2</v>
      </c>
      <c r="O6661" s="12">
        <f>VLOOKUP(C6661,[3]May!$C:$Z,24,FALSE)</f>
        <v>2019</v>
      </c>
    </row>
    <row r="6662" spans="1:15" x14ac:dyDescent="0.25">
      <c r="A6662" t="s">
        <v>1245</v>
      </c>
      <c r="C6662" t="s">
        <v>1280</v>
      </c>
      <c r="E6662">
        <v>2</v>
      </c>
      <c r="F6662" t="s">
        <v>1247</v>
      </c>
      <c r="J6662" t="s">
        <v>23</v>
      </c>
      <c r="K6662">
        <v>20</v>
      </c>
      <c r="L6662">
        <v>102.2</v>
      </c>
      <c r="M6662">
        <v>0.08</v>
      </c>
      <c r="O6662" s="12">
        <f>VLOOKUP(C6662,[3]May!$C:$Z,24,FALSE)</f>
        <v>2019</v>
      </c>
    </row>
    <row r="6663" spans="1:15" x14ac:dyDescent="0.25">
      <c r="A6663" t="s">
        <v>1245</v>
      </c>
      <c r="C6663" t="s">
        <v>1280</v>
      </c>
      <c r="E6663">
        <v>2</v>
      </c>
      <c r="F6663" t="s">
        <v>1247</v>
      </c>
      <c r="J6663" t="s">
        <v>23</v>
      </c>
      <c r="K6663">
        <v>10</v>
      </c>
      <c r="L6663">
        <v>51.1</v>
      </c>
      <c r="M6663">
        <v>0.04</v>
      </c>
      <c r="O6663" s="12">
        <f>VLOOKUP(C6663,[3]May!$C:$Z,24,FALSE)</f>
        <v>2019</v>
      </c>
    </row>
    <row r="6664" spans="1:15" x14ac:dyDescent="0.25">
      <c r="A6664" t="s">
        <v>1245</v>
      </c>
      <c r="C6664" t="s">
        <v>1280</v>
      </c>
      <c r="E6664">
        <v>2</v>
      </c>
      <c r="F6664" t="s">
        <v>1247</v>
      </c>
      <c r="J6664" t="s">
        <v>23</v>
      </c>
      <c r="K6664">
        <v>7</v>
      </c>
      <c r="L6664">
        <v>35.770000000000003</v>
      </c>
      <c r="M6664">
        <v>2.8000000000000001E-2</v>
      </c>
      <c r="O6664" s="12">
        <f>VLOOKUP(C6664,[3]May!$C:$Z,24,FALSE)</f>
        <v>2019</v>
      </c>
    </row>
    <row r="6665" spans="1:15" x14ac:dyDescent="0.25">
      <c r="A6665" t="s">
        <v>1245</v>
      </c>
      <c r="C6665" t="s">
        <v>1280</v>
      </c>
      <c r="E6665">
        <v>8</v>
      </c>
      <c r="F6665" t="s">
        <v>1251</v>
      </c>
      <c r="J6665" t="s">
        <v>23</v>
      </c>
      <c r="K6665">
        <v>4</v>
      </c>
      <c r="L6665">
        <v>220.24</v>
      </c>
      <c r="M6665">
        <v>0.1288</v>
      </c>
      <c r="O6665" s="12">
        <f>VLOOKUP(C6665,[3]May!$C:$Z,24,FALSE)</f>
        <v>2019</v>
      </c>
    </row>
    <row r="6666" spans="1:15" x14ac:dyDescent="0.25">
      <c r="A6666" t="s">
        <v>1245</v>
      </c>
      <c r="C6666" t="s">
        <v>1280</v>
      </c>
      <c r="E6666">
        <v>2</v>
      </c>
      <c r="F6666" t="s">
        <v>1247</v>
      </c>
      <c r="J6666" t="s">
        <v>23</v>
      </c>
      <c r="K6666">
        <v>12</v>
      </c>
      <c r="L6666">
        <v>781.56</v>
      </c>
      <c r="M6666">
        <v>0.61199999999999999</v>
      </c>
      <c r="O6666" s="12">
        <f>VLOOKUP(C6666,[3]May!$C:$Z,24,FALSE)</f>
        <v>2019</v>
      </c>
    </row>
    <row r="6667" spans="1:15" x14ac:dyDescent="0.25">
      <c r="A6667" t="s">
        <v>1245</v>
      </c>
      <c r="C6667" t="s">
        <v>1280</v>
      </c>
      <c r="E6667">
        <v>2</v>
      </c>
      <c r="F6667" t="s">
        <v>1247</v>
      </c>
      <c r="J6667" t="s">
        <v>23</v>
      </c>
      <c r="K6667">
        <v>10</v>
      </c>
      <c r="L6667">
        <v>51.1</v>
      </c>
      <c r="M6667">
        <v>0.04</v>
      </c>
      <c r="O6667" s="12">
        <f>VLOOKUP(C6667,[3]May!$C:$Z,24,FALSE)</f>
        <v>2019</v>
      </c>
    </row>
    <row r="6668" spans="1:15" x14ac:dyDescent="0.25">
      <c r="A6668" t="s">
        <v>1245</v>
      </c>
      <c r="C6668" t="s">
        <v>1280</v>
      </c>
      <c r="E6668">
        <v>2</v>
      </c>
      <c r="F6668" t="s">
        <v>1247</v>
      </c>
      <c r="J6668" t="s">
        <v>23</v>
      </c>
      <c r="K6668">
        <v>15</v>
      </c>
      <c r="L6668">
        <v>76.650000000000006</v>
      </c>
      <c r="M6668">
        <v>0.06</v>
      </c>
      <c r="O6668" s="12">
        <f>VLOOKUP(C6668,[3]May!$C:$Z,24,FALSE)</f>
        <v>2019</v>
      </c>
    </row>
    <row r="6669" spans="1:15" x14ac:dyDescent="0.25">
      <c r="A6669" t="s">
        <v>1245</v>
      </c>
      <c r="C6669" t="s">
        <v>1280</v>
      </c>
      <c r="E6669">
        <v>12</v>
      </c>
      <c r="F6669" t="s">
        <v>1253</v>
      </c>
      <c r="J6669" t="s">
        <v>23</v>
      </c>
      <c r="K6669">
        <v>1</v>
      </c>
      <c r="L6669">
        <v>61.2</v>
      </c>
      <c r="M6669">
        <v>8.3370000000000007E-3</v>
      </c>
      <c r="O6669" s="12">
        <f>VLOOKUP(C6669,[3]May!$C:$Z,24,FALSE)</f>
        <v>2019</v>
      </c>
    </row>
    <row r="6670" spans="1:15" x14ac:dyDescent="0.25">
      <c r="A6670" t="s">
        <v>1245</v>
      </c>
      <c r="C6670" t="s">
        <v>1280</v>
      </c>
      <c r="E6670">
        <v>2</v>
      </c>
      <c r="F6670" t="s">
        <v>1247</v>
      </c>
      <c r="J6670" t="s">
        <v>23</v>
      </c>
      <c r="K6670">
        <v>8</v>
      </c>
      <c r="L6670">
        <v>521.04</v>
      </c>
      <c r="M6670">
        <v>0.40799999999999997</v>
      </c>
      <c r="O6670" s="12">
        <f>VLOOKUP(C6670,[3]May!$C:$Z,24,FALSE)</f>
        <v>2019</v>
      </c>
    </row>
    <row r="6671" spans="1:15" x14ac:dyDescent="0.25">
      <c r="A6671" t="s">
        <v>1245</v>
      </c>
      <c r="C6671" t="s">
        <v>1280</v>
      </c>
      <c r="E6671">
        <v>2</v>
      </c>
      <c r="F6671" t="s">
        <v>1247</v>
      </c>
      <c r="J6671" t="s">
        <v>23</v>
      </c>
      <c r="K6671">
        <v>3</v>
      </c>
      <c r="L6671">
        <v>15.33</v>
      </c>
      <c r="M6671">
        <v>1.2E-2</v>
      </c>
      <c r="O6671" s="12">
        <f>VLOOKUP(C6671,[3]May!$C:$Z,24,FALSE)</f>
        <v>2019</v>
      </c>
    </row>
    <row r="6672" spans="1:15" x14ac:dyDescent="0.25">
      <c r="A6672" t="s">
        <v>1245</v>
      </c>
      <c r="C6672" t="s">
        <v>1280</v>
      </c>
      <c r="E6672">
        <v>8</v>
      </c>
      <c r="F6672" t="s">
        <v>1251</v>
      </c>
      <c r="J6672" t="s">
        <v>23</v>
      </c>
      <c r="K6672">
        <v>5</v>
      </c>
      <c r="L6672">
        <v>275.3</v>
      </c>
      <c r="M6672">
        <v>0.161</v>
      </c>
      <c r="O6672" s="12">
        <f>VLOOKUP(C6672,[3]May!$C:$Z,24,FALSE)</f>
        <v>2019</v>
      </c>
    </row>
    <row r="6673" spans="1:15" x14ac:dyDescent="0.25">
      <c r="A6673" t="s">
        <v>1245</v>
      </c>
      <c r="C6673" t="s">
        <v>1280</v>
      </c>
      <c r="E6673">
        <v>2</v>
      </c>
      <c r="F6673" t="s">
        <v>1247</v>
      </c>
      <c r="J6673" t="s">
        <v>23</v>
      </c>
      <c r="K6673">
        <v>11</v>
      </c>
      <c r="L6673">
        <v>56.21</v>
      </c>
      <c r="M6673">
        <v>4.3999999999999997E-2</v>
      </c>
      <c r="O6673" s="12">
        <f>VLOOKUP(C6673,[3]May!$C:$Z,24,FALSE)</f>
        <v>2019</v>
      </c>
    </row>
    <row r="6674" spans="1:15" x14ac:dyDescent="0.25">
      <c r="A6674" t="s">
        <v>1245</v>
      </c>
      <c r="C6674" t="s">
        <v>1280</v>
      </c>
      <c r="E6674">
        <v>2</v>
      </c>
      <c r="F6674" t="s">
        <v>1247</v>
      </c>
      <c r="J6674" t="s">
        <v>23</v>
      </c>
      <c r="K6674">
        <v>3</v>
      </c>
      <c r="L6674">
        <v>195.39</v>
      </c>
      <c r="M6674">
        <v>0.153</v>
      </c>
      <c r="O6674" s="12">
        <f>VLOOKUP(C6674,[3]May!$C:$Z,24,FALSE)</f>
        <v>2019</v>
      </c>
    </row>
    <row r="6675" spans="1:15" x14ac:dyDescent="0.25">
      <c r="A6675" t="s">
        <v>1245</v>
      </c>
      <c r="C6675" t="s">
        <v>1280</v>
      </c>
      <c r="E6675">
        <v>2</v>
      </c>
      <c r="F6675" t="s">
        <v>1247</v>
      </c>
      <c r="J6675" t="s">
        <v>23</v>
      </c>
      <c r="K6675">
        <v>16</v>
      </c>
      <c r="L6675">
        <v>81.760000000000005</v>
      </c>
      <c r="M6675">
        <v>6.4000000000000001E-2</v>
      </c>
      <c r="O6675" s="12">
        <f>VLOOKUP(C6675,[3]May!$C:$Z,24,FALSE)</f>
        <v>2019</v>
      </c>
    </row>
    <row r="6676" spans="1:15" x14ac:dyDescent="0.25">
      <c r="A6676" t="s">
        <v>1245</v>
      </c>
      <c r="C6676" t="s">
        <v>1280</v>
      </c>
      <c r="E6676">
        <v>2</v>
      </c>
      <c r="F6676" t="s">
        <v>1247</v>
      </c>
      <c r="J6676" t="s">
        <v>23</v>
      </c>
      <c r="K6676">
        <v>1</v>
      </c>
      <c r="L6676">
        <v>65.13</v>
      </c>
      <c r="M6676">
        <v>5.0999999999999997E-2</v>
      </c>
      <c r="O6676" s="12">
        <f>VLOOKUP(C6676,[3]May!$C:$Z,24,FALSE)</f>
        <v>2019</v>
      </c>
    </row>
    <row r="6677" spans="1:15" x14ac:dyDescent="0.25">
      <c r="A6677" t="s">
        <v>1245</v>
      </c>
      <c r="C6677" t="s">
        <v>1280</v>
      </c>
      <c r="E6677">
        <v>2</v>
      </c>
      <c r="F6677" t="s">
        <v>1247</v>
      </c>
      <c r="J6677" t="s">
        <v>23</v>
      </c>
      <c r="K6677">
        <v>18</v>
      </c>
      <c r="L6677">
        <v>1172.3399999999999</v>
      </c>
      <c r="M6677">
        <v>0.91800000000000004</v>
      </c>
      <c r="O6677" s="12">
        <f>VLOOKUP(C6677,[3]May!$C:$Z,24,FALSE)</f>
        <v>2019</v>
      </c>
    </row>
    <row r="6678" spans="1:15" x14ac:dyDescent="0.25">
      <c r="A6678" t="s">
        <v>1245</v>
      </c>
      <c r="C6678" t="s">
        <v>1280</v>
      </c>
      <c r="E6678">
        <v>12</v>
      </c>
      <c r="F6678" t="s">
        <v>1253</v>
      </c>
      <c r="J6678" t="s">
        <v>23</v>
      </c>
      <c r="K6678">
        <v>1</v>
      </c>
      <c r="L6678">
        <v>61.2</v>
      </c>
      <c r="M6678">
        <v>8.3370000000000007E-3</v>
      </c>
      <c r="O6678" s="12">
        <f>VLOOKUP(C6678,[3]May!$C:$Z,24,FALSE)</f>
        <v>2019</v>
      </c>
    </row>
    <row r="6679" spans="1:15" x14ac:dyDescent="0.25">
      <c r="A6679" t="s">
        <v>1245</v>
      </c>
      <c r="C6679" t="s">
        <v>1280</v>
      </c>
      <c r="E6679">
        <v>2</v>
      </c>
      <c r="F6679" t="s">
        <v>1247</v>
      </c>
      <c r="J6679" t="s">
        <v>23</v>
      </c>
      <c r="K6679">
        <v>7</v>
      </c>
      <c r="L6679">
        <v>35.770000000000003</v>
      </c>
      <c r="M6679">
        <v>2.8000000000000001E-2</v>
      </c>
      <c r="O6679" s="12">
        <f>VLOOKUP(C6679,[3]May!$C:$Z,24,FALSE)</f>
        <v>2019</v>
      </c>
    </row>
    <row r="6680" spans="1:15" x14ac:dyDescent="0.25">
      <c r="A6680" t="s">
        <v>1245</v>
      </c>
      <c r="C6680" t="s">
        <v>1280</v>
      </c>
      <c r="E6680">
        <v>2</v>
      </c>
      <c r="F6680" t="s">
        <v>1247</v>
      </c>
      <c r="J6680" t="s">
        <v>23</v>
      </c>
      <c r="K6680">
        <v>1</v>
      </c>
      <c r="L6680">
        <v>65.13</v>
      </c>
      <c r="M6680">
        <v>5.0999999999999997E-2</v>
      </c>
      <c r="O6680" s="12">
        <f>VLOOKUP(C6680,[3]May!$C:$Z,24,FALSE)</f>
        <v>2019</v>
      </c>
    </row>
    <row r="6681" spans="1:15" x14ac:dyDescent="0.25">
      <c r="A6681" t="s">
        <v>1245</v>
      </c>
      <c r="C6681" t="s">
        <v>1280</v>
      </c>
      <c r="E6681">
        <v>2</v>
      </c>
      <c r="F6681" t="s">
        <v>1247</v>
      </c>
      <c r="J6681" t="s">
        <v>23</v>
      </c>
      <c r="K6681">
        <v>20</v>
      </c>
      <c r="L6681">
        <v>1302.5999999999999</v>
      </c>
      <c r="M6681">
        <v>1.02</v>
      </c>
      <c r="O6681" s="12">
        <f>VLOOKUP(C6681,[3]May!$C:$Z,24,FALSE)</f>
        <v>2019</v>
      </c>
    </row>
    <row r="6682" spans="1:15" x14ac:dyDescent="0.25">
      <c r="A6682" t="s">
        <v>1245</v>
      </c>
      <c r="C6682" t="s">
        <v>1280</v>
      </c>
      <c r="E6682">
        <v>2</v>
      </c>
      <c r="F6682" t="s">
        <v>1247</v>
      </c>
      <c r="J6682" t="s">
        <v>23</v>
      </c>
      <c r="K6682">
        <v>2</v>
      </c>
      <c r="L6682">
        <v>130.26</v>
      </c>
      <c r="M6682">
        <v>0.10199999999999999</v>
      </c>
      <c r="O6682" s="12">
        <f>VLOOKUP(C6682,[3]May!$C:$Z,24,FALSE)</f>
        <v>2019</v>
      </c>
    </row>
    <row r="6683" spans="1:15" x14ac:dyDescent="0.25">
      <c r="A6683" t="s">
        <v>1245</v>
      </c>
      <c r="C6683" t="s">
        <v>1280</v>
      </c>
      <c r="E6683">
        <v>2</v>
      </c>
      <c r="F6683" t="s">
        <v>1247</v>
      </c>
      <c r="J6683" t="s">
        <v>23</v>
      </c>
      <c r="K6683">
        <v>15</v>
      </c>
      <c r="L6683">
        <v>76.650000000000006</v>
      </c>
      <c r="M6683">
        <v>0.06</v>
      </c>
      <c r="O6683" s="12">
        <f>VLOOKUP(C6683,[3]May!$C:$Z,24,FALSE)</f>
        <v>2019</v>
      </c>
    </row>
    <row r="6684" spans="1:15" x14ac:dyDescent="0.25">
      <c r="A6684" t="s">
        <v>1245</v>
      </c>
      <c r="C6684" t="s">
        <v>1280</v>
      </c>
      <c r="E6684">
        <v>2</v>
      </c>
      <c r="F6684" t="s">
        <v>1247</v>
      </c>
      <c r="J6684" t="s">
        <v>23</v>
      </c>
      <c r="K6684">
        <v>14</v>
      </c>
      <c r="L6684">
        <v>71.540000000000006</v>
      </c>
      <c r="M6684">
        <v>5.6000000000000001E-2</v>
      </c>
      <c r="O6684" s="12">
        <f>VLOOKUP(C6684,[3]May!$C:$Z,24,FALSE)</f>
        <v>2019</v>
      </c>
    </row>
    <row r="6685" spans="1:15" x14ac:dyDescent="0.25">
      <c r="A6685" t="s">
        <v>1245</v>
      </c>
      <c r="C6685" t="s">
        <v>1280</v>
      </c>
      <c r="E6685">
        <v>12</v>
      </c>
      <c r="F6685" t="s">
        <v>1253</v>
      </c>
      <c r="J6685" t="s">
        <v>23</v>
      </c>
      <c r="K6685">
        <v>1</v>
      </c>
      <c r="L6685">
        <v>61.2</v>
      </c>
      <c r="M6685">
        <v>8.3370000000000007E-3</v>
      </c>
      <c r="O6685" s="12">
        <f>VLOOKUP(C6685,[3]May!$C:$Z,24,FALSE)</f>
        <v>2019</v>
      </c>
    </row>
    <row r="6686" spans="1:15" x14ac:dyDescent="0.25">
      <c r="A6686" t="s">
        <v>1245</v>
      </c>
      <c r="C6686" t="s">
        <v>1280</v>
      </c>
      <c r="E6686">
        <v>2</v>
      </c>
      <c r="F6686" t="s">
        <v>1247</v>
      </c>
      <c r="J6686" t="s">
        <v>23</v>
      </c>
      <c r="K6686">
        <v>12</v>
      </c>
      <c r="L6686">
        <v>61.32</v>
      </c>
      <c r="M6686">
        <v>4.8000000000000001E-2</v>
      </c>
      <c r="O6686" s="12">
        <f>VLOOKUP(C6686,[3]May!$C:$Z,24,FALSE)</f>
        <v>2019</v>
      </c>
    </row>
    <row r="6687" spans="1:15" x14ac:dyDescent="0.25">
      <c r="A6687" t="s">
        <v>1245</v>
      </c>
      <c r="C6687" t="s">
        <v>1280</v>
      </c>
      <c r="E6687">
        <v>2</v>
      </c>
      <c r="F6687" t="s">
        <v>1247</v>
      </c>
      <c r="J6687" t="s">
        <v>23</v>
      </c>
      <c r="K6687">
        <v>12</v>
      </c>
      <c r="L6687">
        <v>61.32</v>
      </c>
      <c r="M6687">
        <v>4.8000000000000001E-2</v>
      </c>
      <c r="O6687" s="12">
        <f>VLOOKUP(C6687,[3]May!$C:$Z,24,FALSE)</f>
        <v>2019</v>
      </c>
    </row>
    <row r="6688" spans="1:15" x14ac:dyDescent="0.25">
      <c r="A6688" t="s">
        <v>1245</v>
      </c>
      <c r="C6688" t="s">
        <v>1280</v>
      </c>
      <c r="E6688">
        <v>12</v>
      </c>
      <c r="F6688" t="s">
        <v>1253</v>
      </c>
      <c r="J6688" t="s">
        <v>23</v>
      </c>
      <c r="K6688">
        <v>1</v>
      </c>
      <c r="L6688">
        <v>61.2</v>
      </c>
      <c r="M6688">
        <v>8.3370000000000007E-3</v>
      </c>
      <c r="O6688" s="12">
        <f>VLOOKUP(C6688,[3]May!$C:$Z,24,FALSE)</f>
        <v>2019</v>
      </c>
    </row>
    <row r="6689" spans="1:15" x14ac:dyDescent="0.25">
      <c r="A6689" t="s">
        <v>1245</v>
      </c>
      <c r="C6689" t="s">
        <v>1280</v>
      </c>
      <c r="E6689">
        <v>2</v>
      </c>
      <c r="F6689" t="s">
        <v>1247</v>
      </c>
      <c r="J6689" t="s">
        <v>23</v>
      </c>
      <c r="K6689">
        <v>9</v>
      </c>
      <c r="L6689">
        <v>45.99</v>
      </c>
      <c r="M6689">
        <v>3.5999999999999997E-2</v>
      </c>
      <c r="O6689" s="12">
        <f>VLOOKUP(C6689,[3]May!$C:$Z,24,FALSE)</f>
        <v>2019</v>
      </c>
    </row>
    <row r="6690" spans="1:15" x14ac:dyDescent="0.25">
      <c r="A6690" t="s">
        <v>1245</v>
      </c>
      <c r="C6690" t="s">
        <v>1280</v>
      </c>
      <c r="E6690">
        <v>8</v>
      </c>
      <c r="F6690" t="s">
        <v>1251</v>
      </c>
      <c r="J6690" t="s">
        <v>23</v>
      </c>
      <c r="K6690">
        <v>2</v>
      </c>
      <c r="L6690">
        <v>110.12</v>
      </c>
      <c r="M6690">
        <v>6.4399999999999999E-2</v>
      </c>
      <c r="O6690" s="12">
        <f>VLOOKUP(C6690,[3]May!$C:$Z,24,FALSE)</f>
        <v>2019</v>
      </c>
    </row>
    <row r="6691" spans="1:15" x14ac:dyDescent="0.25">
      <c r="A6691" t="s">
        <v>1245</v>
      </c>
      <c r="C6691" t="s">
        <v>1280</v>
      </c>
      <c r="E6691">
        <v>8</v>
      </c>
      <c r="F6691" t="s">
        <v>1251</v>
      </c>
      <c r="J6691" t="s">
        <v>23</v>
      </c>
      <c r="K6691">
        <v>3</v>
      </c>
      <c r="L6691">
        <v>165.18</v>
      </c>
      <c r="M6691">
        <v>9.6600000000000005E-2</v>
      </c>
      <c r="O6691" s="12">
        <f>VLOOKUP(C6691,[3]May!$C:$Z,24,FALSE)</f>
        <v>2019</v>
      </c>
    </row>
    <row r="6692" spans="1:15" x14ac:dyDescent="0.25">
      <c r="A6692" t="s">
        <v>1245</v>
      </c>
      <c r="C6692" t="s">
        <v>1280</v>
      </c>
      <c r="E6692">
        <v>2</v>
      </c>
      <c r="F6692" t="s">
        <v>1247</v>
      </c>
      <c r="J6692" t="s">
        <v>23</v>
      </c>
      <c r="K6692">
        <v>8</v>
      </c>
      <c r="L6692">
        <v>521.04</v>
      </c>
      <c r="M6692">
        <v>0.40799999999999997</v>
      </c>
      <c r="O6692" s="12">
        <f>VLOOKUP(C6692,[3]May!$C:$Z,24,FALSE)</f>
        <v>2019</v>
      </c>
    </row>
    <row r="6693" spans="1:15" x14ac:dyDescent="0.25">
      <c r="A6693" t="s">
        <v>1245</v>
      </c>
      <c r="C6693" t="s">
        <v>1280</v>
      </c>
      <c r="E6693">
        <v>2</v>
      </c>
      <c r="F6693" t="s">
        <v>1247</v>
      </c>
      <c r="J6693" t="s">
        <v>23</v>
      </c>
      <c r="K6693">
        <v>8</v>
      </c>
      <c r="L6693">
        <v>521.04</v>
      </c>
      <c r="M6693">
        <v>0.40799999999999997</v>
      </c>
      <c r="O6693" s="12">
        <f>VLOOKUP(C6693,[3]May!$C:$Z,24,FALSE)</f>
        <v>2019</v>
      </c>
    </row>
    <row r="6694" spans="1:15" x14ac:dyDescent="0.25">
      <c r="A6694" t="s">
        <v>1245</v>
      </c>
      <c r="C6694" t="s">
        <v>1280</v>
      </c>
      <c r="E6694">
        <v>2</v>
      </c>
      <c r="F6694" t="s">
        <v>1247</v>
      </c>
      <c r="J6694" t="s">
        <v>23</v>
      </c>
      <c r="K6694">
        <v>9</v>
      </c>
      <c r="L6694">
        <v>45.99</v>
      </c>
      <c r="M6694">
        <v>3.5999999999999997E-2</v>
      </c>
      <c r="O6694" s="12">
        <f>VLOOKUP(C6694,[3]May!$C:$Z,24,FALSE)</f>
        <v>2019</v>
      </c>
    </row>
    <row r="6695" spans="1:15" x14ac:dyDescent="0.25">
      <c r="A6695" t="s">
        <v>1245</v>
      </c>
      <c r="C6695" t="s">
        <v>1280</v>
      </c>
      <c r="E6695">
        <v>2</v>
      </c>
      <c r="F6695" t="s">
        <v>1247</v>
      </c>
      <c r="J6695" t="s">
        <v>23</v>
      </c>
      <c r="K6695">
        <v>8</v>
      </c>
      <c r="L6695">
        <v>521.04</v>
      </c>
      <c r="M6695">
        <v>0.40799999999999997</v>
      </c>
      <c r="O6695" s="12">
        <f>VLOOKUP(C6695,[3]May!$C:$Z,24,FALSE)</f>
        <v>2019</v>
      </c>
    </row>
    <row r="6696" spans="1:15" x14ac:dyDescent="0.25">
      <c r="A6696" t="s">
        <v>1245</v>
      </c>
      <c r="C6696" t="s">
        <v>1280</v>
      </c>
      <c r="E6696">
        <v>2</v>
      </c>
      <c r="F6696" t="s">
        <v>1247</v>
      </c>
      <c r="J6696" t="s">
        <v>23</v>
      </c>
      <c r="K6696">
        <v>14</v>
      </c>
      <c r="L6696">
        <v>71.540000000000006</v>
      </c>
      <c r="M6696">
        <v>5.6000000000000001E-2</v>
      </c>
      <c r="O6696" s="12">
        <f>VLOOKUP(C6696,[3]May!$C:$Z,24,FALSE)</f>
        <v>2019</v>
      </c>
    </row>
    <row r="6697" spans="1:15" x14ac:dyDescent="0.25">
      <c r="A6697" t="s">
        <v>1245</v>
      </c>
      <c r="C6697" t="s">
        <v>1280</v>
      </c>
      <c r="E6697">
        <v>2</v>
      </c>
      <c r="F6697" t="s">
        <v>1247</v>
      </c>
      <c r="J6697" t="s">
        <v>23</v>
      </c>
      <c r="K6697">
        <v>16</v>
      </c>
      <c r="L6697">
        <v>81.760000000000005</v>
      </c>
      <c r="M6697">
        <v>6.4000000000000001E-2</v>
      </c>
      <c r="O6697" s="12">
        <f>VLOOKUP(C6697,[3]May!$C:$Z,24,FALSE)</f>
        <v>2019</v>
      </c>
    </row>
    <row r="6698" spans="1:15" x14ac:dyDescent="0.25">
      <c r="A6698" t="s">
        <v>1245</v>
      </c>
      <c r="C6698" t="s">
        <v>1280</v>
      </c>
      <c r="E6698">
        <v>2</v>
      </c>
      <c r="F6698" t="s">
        <v>1247</v>
      </c>
      <c r="J6698" t="s">
        <v>23</v>
      </c>
      <c r="K6698">
        <v>6</v>
      </c>
      <c r="L6698">
        <v>390.78</v>
      </c>
      <c r="M6698">
        <v>0.30599999999999999</v>
      </c>
      <c r="O6698" s="12">
        <f>VLOOKUP(C6698,[3]May!$C:$Z,24,FALSE)</f>
        <v>2019</v>
      </c>
    </row>
    <row r="6699" spans="1:15" x14ac:dyDescent="0.25">
      <c r="A6699" t="s">
        <v>1245</v>
      </c>
      <c r="C6699" t="s">
        <v>1280</v>
      </c>
      <c r="E6699">
        <v>2</v>
      </c>
      <c r="F6699" t="s">
        <v>1247</v>
      </c>
      <c r="J6699" t="s">
        <v>23</v>
      </c>
      <c r="K6699">
        <v>1</v>
      </c>
      <c r="L6699">
        <v>5.1100000000000003</v>
      </c>
      <c r="M6699">
        <v>4.0000000000000001E-3</v>
      </c>
      <c r="O6699" s="12">
        <f>VLOOKUP(C6699,[3]May!$C:$Z,24,FALSE)</f>
        <v>2019</v>
      </c>
    </row>
    <row r="6700" spans="1:15" x14ac:dyDescent="0.25">
      <c r="A6700" t="s">
        <v>1245</v>
      </c>
      <c r="C6700" t="s">
        <v>1280</v>
      </c>
      <c r="E6700">
        <v>2</v>
      </c>
      <c r="F6700" t="s">
        <v>1247</v>
      </c>
      <c r="J6700" t="s">
        <v>23</v>
      </c>
      <c r="K6700">
        <v>11</v>
      </c>
      <c r="L6700">
        <v>56.21</v>
      </c>
      <c r="M6700">
        <v>4.3999999999999997E-2</v>
      </c>
      <c r="O6700" s="12">
        <f>VLOOKUP(C6700,[3]May!$C:$Z,24,FALSE)</f>
        <v>2019</v>
      </c>
    </row>
    <row r="6701" spans="1:15" x14ac:dyDescent="0.25">
      <c r="A6701" t="s">
        <v>1245</v>
      </c>
      <c r="C6701" t="s">
        <v>1280</v>
      </c>
      <c r="E6701">
        <v>2</v>
      </c>
      <c r="F6701" t="s">
        <v>1247</v>
      </c>
      <c r="J6701" t="s">
        <v>23</v>
      </c>
      <c r="K6701">
        <v>1</v>
      </c>
      <c r="L6701">
        <v>65.13</v>
      </c>
      <c r="M6701">
        <v>5.0999999999999997E-2</v>
      </c>
      <c r="O6701" s="12">
        <f>VLOOKUP(C6701,[3]May!$C:$Z,24,FALSE)</f>
        <v>2019</v>
      </c>
    </row>
    <row r="6702" spans="1:15" x14ac:dyDescent="0.25">
      <c r="A6702" t="s">
        <v>1245</v>
      </c>
      <c r="C6702" t="s">
        <v>1280</v>
      </c>
      <c r="E6702">
        <v>2</v>
      </c>
      <c r="F6702" t="s">
        <v>1247</v>
      </c>
      <c r="J6702" t="s">
        <v>23</v>
      </c>
      <c r="K6702">
        <v>6</v>
      </c>
      <c r="L6702">
        <v>390.78</v>
      </c>
      <c r="M6702">
        <v>0.30599999999999999</v>
      </c>
      <c r="O6702" s="12">
        <f>VLOOKUP(C6702,[3]May!$C:$Z,24,FALSE)</f>
        <v>2019</v>
      </c>
    </row>
    <row r="6703" spans="1:15" x14ac:dyDescent="0.25">
      <c r="A6703" t="s">
        <v>1245</v>
      </c>
      <c r="C6703" t="s">
        <v>1280</v>
      </c>
      <c r="E6703">
        <v>2</v>
      </c>
      <c r="F6703" t="s">
        <v>1247</v>
      </c>
      <c r="J6703" t="s">
        <v>23</v>
      </c>
      <c r="K6703">
        <v>3</v>
      </c>
      <c r="L6703">
        <v>15.33</v>
      </c>
      <c r="M6703">
        <v>1.2E-2</v>
      </c>
      <c r="O6703" s="12">
        <f>VLOOKUP(C6703,[3]May!$C:$Z,24,FALSE)</f>
        <v>2019</v>
      </c>
    </row>
    <row r="6704" spans="1:15" x14ac:dyDescent="0.25">
      <c r="A6704" t="s">
        <v>1245</v>
      </c>
      <c r="C6704" t="s">
        <v>1280</v>
      </c>
      <c r="E6704">
        <v>2</v>
      </c>
      <c r="F6704" t="s">
        <v>1247</v>
      </c>
      <c r="J6704" t="s">
        <v>23</v>
      </c>
      <c r="K6704">
        <v>10</v>
      </c>
      <c r="L6704">
        <v>51.1</v>
      </c>
      <c r="M6704">
        <v>0.04</v>
      </c>
      <c r="O6704" s="12">
        <f>VLOOKUP(C6704,[3]May!$C:$Z,24,FALSE)</f>
        <v>2019</v>
      </c>
    </row>
    <row r="6705" spans="1:15" x14ac:dyDescent="0.25">
      <c r="A6705" t="s">
        <v>1245</v>
      </c>
      <c r="C6705" t="s">
        <v>1280</v>
      </c>
      <c r="E6705">
        <v>2</v>
      </c>
      <c r="F6705" t="s">
        <v>1247</v>
      </c>
      <c r="J6705" t="s">
        <v>23</v>
      </c>
      <c r="K6705">
        <v>4</v>
      </c>
      <c r="L6705">
        <v>260.52</v>
      </c>
      <c r="M6705">
        <v>0.20399999999999999</v>
      </c>
      <c r="O6705" s="12">
        <f>VLOOKUP(C6705,[3]May!$C:$Z,24,FALSE)</f>
        <v>2019</v>
      </c>
    </row>
    <row r="6706" spans="1:15" x14ac:dyDescent="0.25">
      <c r="A6706" t="s">
        <v>1245</v>
      </c>
      <c r="C6706" t="s">
        <v>1280</v>
      </c>
      <c r="E6706">
        <v>2</v>
      </c>
      <c r="F6706" t="s">
        <v>1247</v>
      </c>
      <c r="J6706" t="s">
        <v>23</v>
      </c>
      <c r="K6706">
        <v>15</v>
      </c>
      <c r="L6706">
        <v>76.650000000000006</v>
      </c>
      <c r="M6706">
        <v>0.06</v>
      </c>
      <c r="O6706" s="12">
        <f>VLOOKUP(C6706,[3]May!$C:$Z,24,FALSE)</f>
        <v>2019</v>
      </c>
    </row>
    <row r="6707" spans="1:15" x14ac:dyDescent="0.25">
      <c r="A6707" t="s">
        <v>1245</v>
      </c>
      <c r="C6707" t="s">
        <v>1280</v>
      </c>
      <c r="E6707">
        <v>2</v>
      </c>
      <c r="F6707" t="s">
        <v>1247</v>
      </c>
      <c r="J6707" t="s">
        <v>23</v>
      </c>
      <c r="K6707">
        <v>8</v>
      </c>
      <c r="L6707">
        <v>40.880000000000003</v>
      </c>
      <c r="M6707">
        <v>3.2000000000000001E-2</v>
      </c>
      <c r="O6707" s="12">
        <f>VLOOKUP(C6707,[3]May!$C:$Z,24,FALSE)</f>
        <v>2019</v>
      </c>
    </row>
    <row r="6708" spans="1:15" x14ac:dyDescent="0.25">
      <c r="A6708" t="s">
        <v>1245</v>
      </c>
      <c r="C6708" t="s">
        <v>1280</v>
      </c>
      <c r="E6708">
        <v>2</v>
      </c>
      <c r="F6708" t="s">
        <v>1247</v>
      </c>
      <c r="J6708" t="s">
        <v>23</v>
      </c>
      <c r="K6708">
        <v>5</v>
      </c>
      <c r="L6708">
        <v>325.64999999999998</v>
      </c>
      <c r="M6708">
        <v>0.255</v>
      </c>
      <c r="O6708" s="12">
        <f>VLOOKUP(C6708,[3]May!$C:$Z,24,FALSE)</f>
        <v>2019</v>
      </c>
    </row>
    <row r="6709" spans="1:15" x14ac:dyDescent="0.25">
      <c r="A6709" t="s">
        <v>1245</v>
      </c>
      <c r="C6709" t="s">
        <v>1280</v>
      </c>
      <c r="E6709">
        <v>2</v>
      </c>
      <c r="F6709" t="s">
        <v>1247</v>
      </c>
      <c r="J6709" t="s">
        <v>23</v>
      </c>
      <c r="K6709">
        <v>5</v>
      </c>
      <c r="L6709">
        <v>25.55</v>
      </c>
      <c r="M6709">
        <v>0.02</v>
      </c>
      <c r="O6709" s="12">
        <f>VLOOKUP(C6709,[3]May!$C:$Z,24,FALSE)</f>
        <v>2019</v>
      </c>
    </row>
    <row r="6710" spans="1:15" x14ac:dyDescent="0.25">
      <c r="A6710" t="s">
        <v>1245</v>
      </c>
      <c r="C6710" t="s">
        <v>1280</v>
      </c>
      <c r="E6710">
        <v>2</v>
      </c>
      <c r="F6710" t="s">
        <v>1247</v>
      </c>
      <c r="J6710" t="s">
        <v>23</v>
      </c>
      <c r="K6710">
        <v>13</v>
      </c>
      <c r="L6710">
        <v>846.69</v>
      </c>
      <c r="M6710">
        <v>0.66300000000000003</v>
      </c>
      <c r="O6710" s="12">
        <f>VLOOKUP(C6710,[3]May!$C:$Z,24,FALSE)</f>
        <v>2019</v>
      </c>
    </row>
    <row r="6711" spans="1:15" x14ac:dyDescent="0.25">
      <c r="A6711" t="s">
        <v>1245</v>
      </c>
      <c r="C6711" t="s">
        <v>1280</v>
      </c>
      <c r="E6711">
        <v>2</v>
      </c>
      <c r="F6711" t="s">
        <v>1247</v>
      </c>
      <c r="J6711" t="s">
        <v>23</v>
      </c>
      <c r="K6711">
        <v>12</v>
      </c>
      <c r="L6711">
        <v>61.32</v>
      </c>
      <c r="M6711">
        <v>4.8000000000000001E-2</v>
      </c>
      <c r="O6711" s="12">
        <f>VLOOKUP(C6711,[3]May!$C:$Z,24,FALSE)</f>
        <v>2019</v>
      </c>
    </row>
    <row r="6712" spans="1:15" x14ac:dyDescent="0.25">
      <c r="A6712" t="s">
        <v>1245</v>
      </c>
      <c r="C6712" t="s">
        <v>1280</v>
      </c>
      <c r="E6712">
        <v>2</v>
      </c>
      <c r="F6712" t="s">
        <v>1247</v>
      </c>
      <c r="J6712" t="s">
        <v>23</v>
      </c>
      <c r="K6712">
        <v>20</v>
      </c>
      <c r="L6712">
        <v>102.2</v>
      </c>
      <c r="M6712">
        <v>0.08</v>
      </c>
      <c r="O6712" s="12">
        <f>VLOOKUP(C6712,[3]May!$C:$Z,24,FALSE)</f>
        <v>2019</v>
      </c>
    </row>
    <row r="6713" spans="1:15" x14ac:dyDescent="0.25">
      <c r="A6713" t="s">
        <v>1245</v>
      </c>
      <c r="C6713" t="s">
        <v>1280</v>
      </c>
      <c r="E6713">
        <v>12</v>
      </c>
      <c r="F6713" t="s">
        <v>1253</v>
      </c>
      <c r="J6713" t="s">
        <v>23</v>
      </c>
      <c r="K6713">
        <v>1</v>
      </c>
      <c r="L6713">
        <v>61.2</v>
      </c>
      <c r="M6713">
        <v>8.3370000000000007E-3</v>
      </c>
      <c r="O6713" s="12">
        <f>VLOOKUP(C6713,[3]May!$C:$Z,24,FALSE)</f>
        <v>2019</v>
      </c>
    </row>
    <row r="6714" spans="1:15" x14ac:dyDescent="0.25">
      <c r="A6714" t="s">
        <v>1245</v>
      </c>
      <c r="C6714" t="s">
        <v>1280</v>
      </c>
      <c r="E6714">
        <v>2</v>
      </c>
      <c r="F6714" t="s">
        <v>1247</v>
      </c>
      <c r="J6714" t="s">
        <v>23</v>
      </c>
      <c r="K6714">
        <v>17</v>
      </c>
      <c r="L6714">
        <v>86.87</v>
      </c>
      <c r="M6714">
        <v>6.8000000000000005E-2</v>
      </c>
      <c r="O6714" s="12">
        <f>VLOOKUP(C6714,[3]May!$C:$Z,24,FALSE)</f>
        <v>2019</v>
      </c>
    </row>
    <row r="6715" spans="1:15" x14ac:dyDescent="0.25">
      <c r="A6715" t="s">
        <v>1245</v>
      </c>
      <c r="C6715" t="s">
        <v>1280</v>
      </c>
      <c r="E6715">
        <v>2</v>
      </c>
      <c r="F6715" t="s">
        <v>1247</v>
      </c>
      <c r="J6715" t="s">
        <v>23</v>
      </c>
      <c r="K6715">
        <v>1</v>
      </c>
      <c r="L6715">
        <v>65.13</v>
      </c>
      <c r="M6715">
        <v>5.0999999999999997E-2</v>
      </c>
      <c r="O6715" s="12">
        <f>VLOOKUP(C6715,[3]May!$C:$Z,24,FALSE)</f>
        <v>2019</v>
      </c>
    </row>
    <row r="6716" spans="1:15" x14ac:dyDescent="0.25">
      <c r="A6716" t="s">
        <v>1245</v>
      </c>
      <c r="C6716" t="s">
        <v>1280</v>
      </c>
      <c r="E6716">
        <v>2</v>
      </c>
      <c r="F6716" t="s">
        <v>1247</v>
      </c>
      <c r="J6716" t="s">
        <v>23</v>
      </c>
      <c r="K6716">
        <v>16</v>
      </c>
      <c r="L6716">
        <v>81.760000000000005</v>
      </c>
      <c r="M6716">
        <v>6.4000000000000001E-2</v>
      </c>
      <c r="O6716" s="12">
        <f>VLOOKUP(C6716,[3]May!$C:$Z,24,FALSE)</f>
        <v>2019</v>
      </c>
    </row>
    <row r="6717" spans="1:15" x14ac:dyDescent="0.25">
      <c r="A6717" t="s">
        <v>1245</v>
      </c>
      <c r="C6717" t="s">
        <v>1280</v>
      </c>
      <c r="E6717">
        <v>2</v>
      </c>
      <c r="F6717" t="s">
        <v>1247</v>
      </c>
      <c r="J6717" t="s">
        <v>23</v>
      </c>
      <c r="K6717">
        <v>16</v>
      </c>
      <c r="L6717">
        <v>81.760000000000005</v>
      </c>
      <c r="M6717">
        <v>6.4000000000000001E-2</v>
      </c>
      <c r="O6717" s="12">
        <f>VLOOKUP(C6717,[3]May!$C:$Z,24,FALSE)</f>
        <v>2019</v>
      </c>
    </row>
    <row r="6718" spans="1:15" x14ac:dyDescent="0.25">
      <c r="A6718" t="s">
        <v>1245</v>
      </c>
      <c r="C6718" t="s">
        <v>1280</v>
      </c>
      <c r="E6718">
        <v>8</v>
      </c>
      <c r="F6718" t="s">
        <v>1251</v>
      </c>
      <c r="J6718" t="s">
        <v>23</v>
      </c>
      <c r="K6718">
        <v>5</v>
      </c>
      <c r="L6718">
        <v>275.3</v>
      </c>
      <c r="M6718">
        <v>0.161</v>
      </c>
      <c r="O6718" s="12">
        <f>VLOOKUP(C6718,[3]May!$C:$Z,24,FALSE)</f>
        <v>2019</v>
      </c>
    </row>
    <row r="6719" spans="1:15" x14ac:dyDescent="0.25">
      <c r="A6719" t="s">
        <v>1245</v>
      </c>
      <c r="C6719" t="s">
        <v>1280</v>
      </c>
      <c r="E6719">
        <v>2</v>
      </c>
      <c r="F6719" t="s">
        <v>1247</v>
      </c>
      <c r="J6719" t="s">
        <v>23</v>
      </c>
      <c r="K6719">
        <v>2</v>
      </c>
      <c r="L6719">
        <v>10.220000000000001</v>
      </c>
      <c r="M6719">
        <v>8.0000000000000002E-3</v>
      </c>
      <c r="O6719" s="12">
        <f>VLOOKUP(C6719,[3]May!$C:$Z,24,FALSE)</f>
        <v>2019</v>
      </c>
    </row>
    <row r="6720" spans="1:15" x14ac:dyDescent="0.25">
      <c r="A6720" t="s">
        <v>1245</v>
      </c>
      <c r="C6720" t="s">
        <v>1280</v>
      </c>
      <c r="E6720">
        <v>2</v>
      </c>
      <c r="F6720" t="s">
        <v>1247</v>
      </c>
      <c r="J6720" t="s">
        <v>23</v>
      </c>
      <c r="K6720">
        <v>9</v>
      </c>
      <c r="L6720">
        <v>586.16999999999996</v>
      </c>
      <c r="M6720">
        <v>0.45900000000000002</v>
      </c>
      <c r="O6720" s="12">
        <f>VLOOKUP(C6720,[3]May!$C:$Z,24,FALSE)</f>
        <v>2019</v>
      </c>
    </row>
    <row r="6721" spans="1:15" x14ac:dyDescent="0.25">
      <c r="A6721" t="s">
        <v>1245</v>
      </c>
      <c r="C6721" t="s">
        <v>1280</v>
      </c>
      <c r="E6721">
        <v>8</v>
      </c>
      <c r="F6721" t="s">
        <v>1251</v>
      </c>
      <c r="J6721" t="s">
        <v>23</v>
      </c>
      <c r="K6721">
        <v>5</v>
      </c>
      <c r="L6721">
        <v>275.3</v>
      </c>
      <c r="M6721">
        <v>0.161</v>
      </c>
      <c r="O6721" s="12">
        <f>VLOOKUP(C6721,[3]May!$C:$Z,24,FALSE)</f>
        <v>2019</v>
      </c>
    </row>
    <row r="6722" spans="1:15" x14ac:dyDescent="0.25">
      <c r="A6722" t="s">
        <v>1245</v>
      </c>
      <c r="C6722" t="s">
        <v>1280</v>
      </c>
      <c r="E6722">
        <v>2</v>
      </c>
      <c r="F6722" t="s">
        <v>1247</v>
      </c>
      <c r="J6722" t="s">
        <v>23</v>
      </c>
      <c r="K6722">
        <v>5</v>
      </c>
      <c r="L6722">
        <v>325.64999999999998</v>
      </c>
      <c r="M6722">
        <v>0.255</v>
      </c>
      <c r="O6722" s="12">
        <f>VLOOKUP(C6722,[3]May!$C:$Z,24,FALSE)</f>
        <v>2019</v>
      </c>
    </row>
    <row r="6723" spans="1:15" x14ac:dyDescent="0.25">
      <c r="A6723" t="s">
        <v>1245</v>
      </c>
      <c r="C6723" t="s">
        <v>1280</v>
      </c>
      <c r="E6723">
        <v>2</v>
      </c>
      <c r="F6723" t="s">
        <v>1247</v>
      </c>
      <c r="J6723" t="s">
        <v>23</v>
      </c>
      <c r="K6723">
        <v>8</v>
      </c>
      <c r="L6723">
        <v>40.880000000000003</v>
      </c>
      <c r="M6723">
        <v>3.2000000000000001E-2</v>
      </c>
      <c r="O6723" s="12">
        <f>VLOOKUP(C6723,[3]May!$C:$Z,24,FALSE)</f>
        <v>2019</v>
      </c>
    </row>
    <row r="6724" spans="1:15" x14ac:dyDescent="0.25">
      <c r="A6724" t="s">
        <v>1245</v>
      </c>
      <c r="C6724" t="s">
        <v>1280</v>
      </c>
      <c r="E6724">
        <v>2</v>
      </c>
      <c r="F6724" t="s">
        <v>1247</v>
      </c>
      <c r="J6724" t="s">
        <v>23</v>
      </c>
      <c r="K6724">
        <v>20</v>
      </c>
      <c r="L6724">
        <v>1302.5999999999999</v>
      </c>
      <c r="M6724">
        <v>1.02</v>
      </c>
      <c r="O6724" s="12">
        <f>VLOOKUP(C6724,[3]May!$C:$Z,24,FALSE)</f>
        <v>2019</v>
      </c>
    </row>
    <row r="6725" spans="1:15" x14ac:dyDescent="0.25">
      <c r="A6725" t="s">
        <v>1245</v>
      </c>
      <c r="C6725" t="s">
        <v>1280</v>
      </c>
      <c r="E6725">
        <v>2</v>
      </c>
      <c r="F6725" t="s">
        <v>1247</v>
      </c>
      <c r="J6725" t="s">
        <v>23</v>
      </c>
      <c r="K6725">
        <v>6</v>
      </c>
      <c r="L6725">
        <v>30.66</v>
      </c>
      <c r="M6725">
        <v>2.4E-2</v>
      </c>
      <c r="O6725" s="12">
        <f>VLOOKUP(C6725,[3]May!$C:$Z,24,FALSE)</f>
        <v>2019</v>
      </c>
    </row>
    <row r="6726" spans="1:15" x14ac:dyDescent="0.25">
      <c r="A6726" t="s">
        <v>1245</v>
      </c>
      <c r="C6726" t="s">
        <v>1280</v>
      </c>
      <c r="E6726">
        <v>2</v>
      </c>
      <c r="F6726" t="s">
        <v>1247</v>
      </c>
      <c r="J6726" t="s">
        <v>23</v>
      </c>
      <c r="K6726">
        <v>10</v>
      </c>
      <c r="L6726">
        <v>51.1</v>
      </c>
      <c r="M6726">
        <v>0.04</v>
      </c>
      <c r="O6726" s="12">
        <f>VLOOKUP(C6726,[3]May!$C:$Z,24,FALSE)</f>
        <v>2019</v>
      </c>
    </row>
    <row r="6727" spans="1:15" x14ac:dyDescent="0.25">
      <c r="A6727" t="s">
        <v>1245</v>
      </c>
      <c r="C6727" t="s">
        <v>1280</v>
      </c>
      <c r="E6727">
        <v>2</v>
      </c>
      <c r="F6727" t="s">
        <v>1247</v>
      </c>
      <c r="J6727" t="s">
        <v>23</v>
      </c>
      <c r="K6727">
        <v>20</v>
      </c>
      <c r="L6727">
        <v>102.2</v>
      </c>
      <c r="M6727">
        <v>0.08</v>
      </c>
      <c r="O6727" s="12">
        <f>VLOOKUP(C6727,[3]May!$C:$Z,24,FALSE)</f>
        <v>2019</v>
      </c>
    </row>
    <row r="6728" spans="1:15" x14ac:dyDescent="0.25">
      <c r="A6728" t="s">
        <v>1245</v>
      </c>
      <c r="C6728" t="s">
        <v>1280</v>
      </c>
      <c r="E6728">
        <v>2</v>
      </c>
      <c r="F6728" t="s">
        <v>1247</v>
      </c>
      <c r="J6728" t="s">
        <v>23</v>
      </c>
      <c r="K6728">
        <v>15</v>
      </c>
      <c r="L6728">
        <v>76.650000000000006</v>
      </c>
      <c r="M6728">
        <v>0.06</v>
      </c>
      <c r="O6728" s="12">
        <f>VLOOKUP(C6728,[3]May!$C:$Z,24,FALSE)</f>
        <v>2019</v>
      </c>
    </row>
    <row r="6729" spans="1:15" x14ac:dyDescent="0.25">
      <c r="A6729" t="s">
        <v>1245</v>
      </c>
      <c r="C6729" t="s">
        <v>1280</v>
      </c>
      <c r="E6729">
        <v>2</v>
      </c>
      <c r="F6729" t="s">
        <v>1247</v>
      </c>
      <c r="J6729" t="s">
        <v>23</v>
      </c>
      <c r="K6729">
        <v>11</v>
      </c>
      <c r="L6729">
        <v>56.21</v>
      </c>
      <c r="M6729">
        <v>4.3999999999999997E-2</v>
      </c>
      <c r="O6729" s="12">
        <f>VLOOKUP(C6729,[3]May!$C:$Z,24,FALSE)</f>
        <v>2019</v>
      </c>
    </row>
    <row r="6730" spans="1:15" x14ac:dyDescent="0.25">
      <c r="A6730" t="s">
        <v>1245</v>
      </c>
      <c r="C6730" t="s">
        <v>1280</v>
      </c>
      <c r="E6730">
        <v>2</v>
      </c>
      <c r="F6730" t="s">
        <v>1247</v>
      </c>
      <c r="J6730" t="s">
        <v>23</v>
      </c>
      <c r="K6730">
        <v>16</v>
      </c>
      <c r="L6730">
        <v>81.760000000000005</v>
      </c>
      <c r="M6730">
        <v>6.4000000000000001E-2</v>
      </c>
      <c r="O6730" s="12">
        <f>VLOOKUP(C6730,[3]May!$C:$Z,24,FALSE)</f>
        <v>2019</v>
      </c>
    </row>
    <row r="6731" spans="1:15" x14ac:dyDescent="0.25">
      <c r="A6731" t="s">
        <v>1245</v>
      </c>
      <c r="C6731" t="s">
        <v>1280</v>
      </c>
      <c r="E6731">
        <v>2</v>
      </c>
      <c r="F6731" t="s">
        <v>1247</v>
      </c>
      <c r="J6731" t="s">
        <v>23</v>
      </c>
      <c r="K6731">
        <v>12</v>
      </c>
      <c r="L6731">
        <v>61.32</v>
      </c>
      <c r="M6731">
        <v>4.8000000000000001E-2</v>
      </c>
      <c r="O6731" s="12">
        <f>VLOOKUP(C6731,[3]May!$C:$Z,24,FALSE)</f>
        <v>2019</v>
      </c>
    </row>
    <row r="6732" spans="1:15" x14ac:dyDescent="0.25">
      <c r="A6732" t="s">
        <v>1245</v>
      </c>
      <c r="C6732" t="s">
        <v>1280</v>
      </c>
      <c r="E6732">
        <v>2</v>
      </c>
      <c r="F6732" t="s">
        <v>1247</v>
      </c>
      <c r="J6732" t="s">
        <v>23</v>
      </c>
      <c r="K6732">
        <v>20</v>
      </c>
      <c r="L6732">
        <v>102.2</v>
      </c>
      <c r="M6732">
        <v>0.08</v>
      </c>
      <c r="O6732" s="12">
        <f>VLOOKUP(C6732,[3]May!$C:$Z,24,FALSE)</f>
        <v>2019</v>
      </c>
    </row>
    <row r="6733" spans="1:15" x14ac:dyDescent="0.25">
      <c r="A6733" t="s">
        <v>1245</v>
      </c>
      <c r="C6733" t="s">
        <v>1280</v>
      </c>
      <c r="E6733">
        <v>2</v>
      </c>
      <c r="F6733" t="s">
        <v>1247</v>
      </c>
      <c r="J6733" t="s">
        <v>23</v>
      </c>
      <c r="K6733">
        <v>2</v>
      </c>
      <c r="L6733">
        <v>10.220000000000001</v>
      </c>
      <c r="M6733">
        <v>8.0000000000000002E-3</v>
      </c>
      <c r="O6733" s="12">
        <f>VLOOKUP(C6733,[3]May!$C:$Z,24,FALSE)</f>
        <v>2019</v>
      </c>
    </row>
    <row r="6734" spans="1:15" x14ac:dyDescent="0.25">
      <c r="A6734" t="s">
        <v>1245</v>
      </c>
      <c r="C6734" t="s">
        <v>1280</v>
      </c>
      <c r="E6734">
        <v>2</v>
      </c>
      <c r="F6734" t="s">
        <v>1247</v>
      </c>
      <c r="J6734" t="s">
        <v>23</v>
      </c>
      <c r="K6734">
        <v>20</v>
      </c>
      <c r="L6734">
        <v>102.2</v>
      </c>
      <c r="M6734">
        <v>0.08</v>
      </c>
      <c r="O6734" s="12">
        <f>VLOOKUP(C6734,[3]May!$C:$Z,24,FALSE)</f>
        <v>2019</v>
      </c>
    </row>
    <row r="6735" spans="1:15" x14ac:dyDescent="0.25">
      <c r="A6735" t="s">
        <v>1245</v>
      </c>
      <c r="C6735" t="s">
        <v>1280</v>
      </c>
      <c r="E6735">
        <v>2</v>
      </c>
      <c r="F6735" t="s">
        <v>1247</v>
      </c>
      <c r="J6735" t="s">
        <v>23</v>
      </c>
      <c r="K6735">
        <v>13</v>
      </c>
      <c r="L6735">
        <v>66.430000000000007</v>
      </c>
      <c r="M6735">
        <v>5.1999999999999998E-2</v>
      </c>
      <c r="O6735" s="12">
        <f>VLOOKUP(C6735,[3]May!$C:$Z,24,FALSE)</f>
        <v>2019</v>
      </c>
    </row>
    <row r="6736" spans="1:15" x14ac:dyDescent="0.25">
      <c r="A6736" t="s">
        <v>1245</v>
      </c>
      <c r="C6736" t="s">
        <v>1280</v>
      </c>
      <c r="E6736">
        <v>2</v>
      </c>
      <c r="F6736" t="s">
        <v>1247</v>
      </c>
      <c r="J6736" t="s">
        <v>23</v>
      </c>
      <c r="K6736">
        <v>7</v>
      </c>
      <c r="L6736">
        <v>35.770000000000003</v>
      </c>
      <c r="M6736">
        <v>2.8000000000000001E-2</v>
      </c>
      <c r="O6736" s="12">
        <f>VLOOKUP(C6736,[3]May!$C:$Z,24,FALSE)</f>
        <v>2019</v>
      </c>
    </row>
    <row r="6737" spans="1:15" x14ac:dyDescent="0.25">
      <c r="A6737" t="s">
        <v>1245</v>
      </c>
      <c r="C6737" t="s">
        <v>1280</v>
      </c>
      <c r="E6737">
        <v>2</v>
      </c>
      <c r="F6737" t="s">
        <v>1247</v>
      </c>
      <c r="J6737" t="s">
        <v>23</v>
      </c>
      <c r="K6737">
        <v>12</v>
      </c>
      <c r="L6737">
        <v>61.32</v>
      </c>
      <c r="M6737">
        <v>4.8000000000000001E-2</v>
      </c>
      <c r="O6737" s="12">
        <f>VLOOKUP(C6737,[3]May!$C:$Z,24,FALSE)</f>
        <v>2019</v>
      </c>
    </row>
    <row r="6738" spans="1:15" x14ac:dyDescent="0.25">
      <c r="A6738" t="s">
        <v>1245</v>
      </c>
      <c r="C6738" t="s">
        <v>1280</v>
      </c>
      <c r="E6738">
        <v>2</v>
      </c>
      <c r="F6738" t="s">
        <v>1247</v>
      </c>
      <c r="J6738" t="s">
        <v>23</v>
      </c>
      <c r="K6738">
        <v>12</v>
      </c>
      <c r="L6738">
        <v>61.32</v>
      </c>
      <c r="M6738">
        <v>4.8000000000000001E-2</v>
      </c>
      <c r="O6738" s="12">
        <f>VLOOKUP(C6738,[3]May!$C:$Z,24,FALSE)</f>
        <v>2019</v>
      </c>
    </row>
    <row r="6739" spans="1:15" x14ac:dyDescent="0.25">
      <c r="A6739" t="s">
        <v>1245</v>
      </c>
      <c r="C6739" t="s">
        <v>1280</v>
      </c>
      <c r="E6739">
        <v>2</v>
      </c>
      <c r="F6739" t="s">
        <v>1247</v>
      </c>
      <c r="J6739" t="s">
        <v>23</v>
      </c>
      <c r="K6739">
        <v>13</v>
      </c>
      <c r="L6739">
        <v>66.430000000000007</v>
      </c>
      <c r="M6739">
        <v>5.1999999999999998E-2</v>
      </c>
      <c r="O6739" s="12">
        <f>VLOOKUP(C6739,[3]May!$C:$Z,24,FALSE)</f>
        <v>2019</v>
      </c>
    </row>
    <row r="6740" spans="1:15" x14ac:dyDescent="0.25">
      <c r="A6740" t="s">
        <v>1245</v>
      </c>
      <c r="C6740" t="s">
        <v>1280</v>
      </c>
      <c r="E6740">
        <v>2</v>
      </c>
      <c r="F6740" t="s">
        <v>1247</v>
      </c>
      <c r="J6740" t="s">
        <v>23</v>
      </c>
      <c r="K6740">
        <v>20</v>
      </c>
      <c r="L6740">
        <v>102.2</v>
      </c>
      <c r="M6740">
        <v>0.08</v>
      </c>
      <c r="O6740" s="12">
        <f>VLOOKUP(C6740,[3]May!$C:$Z,24,FALSE)</f>
        <v>2019</v>
      </c>
    </row>
    <row r="6741" spans="1:15" x14ac:dyDescent="0.25">
      <c r="A6741" t="s">
        <v>1245</v>
      </c>
      <c r="C6741" t="s">
        <v>1280</v>
      </c>
      <c r="E6741">
        <v>2</v>
      </c>
      <c r="F6741" t="s">
        <v>1247</v>
      </c>
      <c r="J6741" t="s">
        <v>23</v>
      </c>
      <c r="K6741">
        <v>9</v>
      </c>
      <c r="L6741">
        <v>45.99</v>
      </c>
      <c r="M6741">
        <v>3.5999999999999997E-2</v>
      </c>
      <c r="O6741" s="12">
        <f>VLOOKUP(C6741,[3]May!$C:$Z,24,FALSE)</f>
        <v>2019</v>
      </c>
    </row>
    <row r="6742" spans="1:15" x14ac:dyDescent="0.25">
      <c r="A6742" t="s">
        <v>1245</v>
      </c>
      <c r="C6742" t="s">
        <v>1280</v>
      </c>
      <c r="E6742">
        <v>2</v>
      </c>
      <c r="F6742" t="s">
        <v>1247</v>
      </c>
      <c r="J6742" t="s">
        <v>23</v>
      </c>
      <c r="K6742">
        <v>2</v>
      </c>
      <c r="L6742">
        <v>130.26</v>
      </c>
      <c r="M6742">
        <v>0.10199999999999999</v>
      </c>
      <c r="O6742" s="12">
        <f>VLOOKUP(C6742,[3]May!$C:$Z,24,FALSE)</f>
        <v>2019</v>
      </c>
    </row>
    <row r="6743" spans="1:15" x14ac:dyDescent="0.25">
      <c r="A6743" t="s">
        <v>1245</v>
      </c>
      <c r="C6743" t="s">
        <v>1280</v>
      </c>
      <c r="E6743">
        <v>2</v>
      </c>
      <c r="F6743" t="s">
        <v>1247</v>
      </c>
      <c r="J6743" t="s">
        <v>23</v>
      </c>
      <c r="K6743">
        <v>10</v>
      </c>
      <c r="L6743">
        <v>651.29999999999995</v>
      </c>
      <c r="M6743">
        <v>0.51</v>
      </c>
      <c r="O6743" s="12">
        <f>VLOOKUP(C6743,[3]May!$C:$Z,24,FALSE)</f>
        <v>2019</v>
      </c>
    </row>
    <row r="6744" spans="1:15" x14ac:dyDescent="0.25">
      <c r="A6744" t="s">
        <v>1245</v>
      </c>
      <c r="C6744" t="s">
        <v>1280</v>
      </c>
      <c r="E6744">
        <v>2</v>
      </c>
      <c r="F6744" t="s">
        <v>1247</v>
      </c>
      <c r="J6744" t="s">
        <v>23</v>
      </c>
      <c r="K6744">
        <v>4</v>
      </c>
      <c r="L6744">
        <v>20.440000000000001</v>
      </c>
      <c r="M6744">
        <v>1.6E-2</v>
      </c>
      <c r="O6744" s="12">
        <f>VLOOKUP(C6744,[3]May!$C:$Z,24,FALSE)</f>
        <v>2019</v>
      </c>
    </row>
    <row r="6745" spans="1:15" x14ac:dyDescent="0.25">
      <c r="A6745" t="s">
        <v>1245</v>
      </c>
      <c r="C6745" t="s">
        <v>1280</v>
      </c>
      <c r="E6745">
        <v>12</v>
      </c>
      <c r="F6745" t="s">
        <v>1253</v>
      </c>
      <c r="J6745" t="s">
        <v>23</v>
      </c>
      <c r="K6745">
        <v>1</v>
      </c>
      <c r="L6745">
        <v>61.2</v>
      </c>
      <c r="M6745">
        <v>8.3370000000000007E-3</v>
      </c>
      <c r="O6745" s="12">
        <f>VLOOKUP(C6745,[3]May!$C:$Z,24,FALSE)</f>
        <v>2019</v>
      </c>
    </row>
    <row r="6746" spans="1:15" x14ac:dyDescent="0.25">
      <c r="A6746" t="s">
        <v>1245</v>
      </c>
      <c r="C6746" t="s">
        <v>1280</v>
      </c>
      <c r="E6746">
        <v>2</v>
      </c>
      <c r="F6746" t="s">
        <v>1247</v>
      </c>
      <c r="J6746" t="s">
        <v>23</v>
      </c>
      <c r="K6746">
        <v>10</v>
      </c>
      <c r="L6746">
        <v>651.29999999999995</v>
      </c>
      <c r="M6746">
        <v>0.51</v>
      </c>
      <c r="O6746" s="12">
        <f>VLOOKUP(C6746,[3]May!$C:$Z,24,FALSE)</f>
        <v>2019</v>
      </c>
    </row>
    <row r="6747" spans="1:15" x14ac:dyDescent="0.25">
      <c r="A6747" t="s">
        <v>1245</v>
      </c>
      <c r="C6747" t="s">
        <v>1280</v>
      </c>
      <c r="E6747">
        <v>2</v>
      </c>
      <c r="F6747" t="s">
        <v>1247</v>
      </c>
      <c r="J6747" t="s">
        <v>23</v>
      </c>
      <c r="K6747">
        <v>13</v>
      </c>
      <c r="L6747">
        <v>846.69</v>
      </c>
      <c r="M6747">
        <v>0.66300000000000003</v>
      </c>
      <c r="O6747" s="12">
        <f>VLOOKUP(C6747,[3]May!$C:$Z,24,FALSE)</f>
        <v>2019</v>
      </c>
    </row>
    <row r="6748" spans="1:15" x14ac:dyDescent="0.25">
      <c r="A6748" t="s">
        <v>1245</v>
      </c>
      <c r="C6748" t="s">
        <v>1280</v>
      </c>
      <c r="E6748">
        <v>8</v>
      </c>
      <c r="F6748" t="s">
        <v>1251</v>
      </c>
      <c r="J6748" t="s">
        <v>23</v>
      </c>
      <c r="K6748">
        <v>5</v>
      </c>
      <c r="L6748">
        <v>275.3</v>
      </c>
      <c r="M6748">
        <v>0.161</v>
      </c>
      <c r="O6748" s="12">
        <f>VLOOKUP(C6748,[3]May!$C:$Z,24,FALSE)</f>
        <v>2019</v>
      </c>
    </row>
    <row r="6749" spans="1:15" x14ac:dyDescent="0.25">
      <c r="A6749" t="s">
        <v>1245</v>
      </c>
      <c r="C6749" t="s">
        <v>1280</v>
      </c>
      <c r="E6749">
        <v>8</v>
      </c>
      <c r="F6749" t="s">
        <v>1251</v>
      </c>
      <c r="J6749" t="s">
        <v>23</v>
      </c>
      <c r="K6749">
        <v>5</v>
      </c>
      <c r="L6749">
        <v>275.3</v>
      </c>
      <c r="M6749">
        <v>0.161</v>
      </c>
      <c r="O6749" s="12">
        <f>VLOOKUP(C6749,[3]May!$C:$Z,24,FALSE)</f>
        <v>2019</v>
      </c>
    </row>
    <row r="6750" spans="1:15" x14ac:dyDescent="0.25">
      <c r="A6750" t="s">
        <v>1245</v>
      </c>
      <c r="C6750" t="s">
        <v>1280</v>
      </c>
      <c r="E6750">
        <v>2</v>
      </c>
      <c r="F6750" t="s">
        <v>1247</v>
      </c>
      <c r="J6750" t="s">
        <v>23</v>
      </c>
      <c r="K6750">
        <v>3</v>
      </c>
      <c r="L6750">
        <v>15.33</v>
      </c>
      <c r="M6750">
        <v>1.2E-2</v>
      </c>
      <c r="O6750" s="12">
        <f>VLOOKUP(C6750,[3]May!$C:$Z,24,FALSE)</f>
        <v>2019</v>
      </c>
    </row>
    <row r="6751" spans="1:15" x14ac:dyDescent="0.25">
      <c r="A6751" t="s">
        <v>1245</v>
      </c>
      <c r="C6751" t="s">
        <v>1280</v>
      </c>
      <c r="E6751">
        <v>2</v>
      </c>
      <c r="F6751" t="s">
        <v>1247</v>
      </c>
      <c r="J6751" t="s">
        <v>23</v>
      </c>
      <c r="K6751">
        <v>5</v>
      </c>
      <c r="L6751">
        <v>325.64999999999998</v>
      </c>
      <c r="M6751">
        <v>0.255</v>
      </c>
      <c r="O6751" s="12">
        <f>VLOOKUP(C6751,[3]May!$C:$Z,24,FALSE)</f>
        <v>2019</v>
      </c>
    </row>
    <row r="6752" spans="1:15" x14ac:dyDescent="0.25">
      <c r="A6752" t="s">
        <v>1245</v>
      </c>
      <c r="C6752" t="s">
        <v>1280</v>
      </c>
      <c r="E6752">
        <v>8</v>
      </c>
      <c r="F6752" t="s">
        <v>1251</v>
      </c>
      <c r="J6752" t="s">
        <v>23</v>
      </c>
      <c r="K6752">
        <v>5</v>
      </c>
      <c r="L6752">
        <v>275.3</v>
      </c>
      <c r="M6752">
        <v>0.161</v>
      </c>
      <c r="O6752" s="12">
        <f>VLOOKUP(C6752,[3]May!$C:$Z,24,FALSE)</f>
        <v>2019</v>
      </c>
    </row>
    <row r="6753" spans="1:15" x14ac:dyDescent="0.25">
      <c r="A6753" t="s">
        <v>1245</v>
      </c>
      <c r="C6753" t="s">
        <v>1280</v>
      </c>
      <c r="E6753">
        <v>2</v>
      </c>
      <c r="F6753" t="s">
        <v>1247</v>
      </c>
      <c r="J6753" t="s">
        <v>23</v>
      </c>
      <c r="K6753">
        <v>1</v>
      </c>
      <c r="L6753">
        <v>5.1100000000000003</v>
      </c>
      <c r="M6753">
        <v>4.0000000000000001E-3</v>
      </c>
      <c r="O6753" s="12">
        <f>VLOOKUP(C6753,[3]May!$C:$Z,24,FALSE)</f>
        <v>2019</v>
      </c>
    </row>
    <row r="6754" spans="1:15" x14ac:dyDescent="0.25">
      <c r="A6754" t="s">
        <v>1245</v>
      </c>
      <c r="C6754" t="s">
        <v>1280</v>
      </c>
      <c r="E6754">
        <v>2</v>
      </c>
      <c r="F6754" t="s">
        <v>1247</v>
      </c>
      <c r="J6754" t="s">
        <v>23</v>
      </c>
      <c r="K6754">
        <v>11</v>
      </c>
      <c r="L6754">
        <v>716.43</v>
      </c>
      <c r="M6754">
        <v>0.56100000000000005</v>
      </c>
      <c r="O6754" s="12">
        <f>VLOOKUP(C6754,[3]May!$C:$Z,24,FALSE)</f>
        <v>2019</v>
      </c>
    </row>
    <row r="6755" spans="1:15" x14ac:dyDescent="0.25">
      <c r="A6755" t="s">
        <v>1245</v>
      </c>
      <c r="C6755" t="s">
        <v>1280</v>
      </c>
      <c r="E6755">
        <v>2</v>
      </c>
      <c r="F6755" t="s">
        <v>1247</v>
      </c>
      <c r="J6755" t="s">
        <v>23</v>
      </c>
      <c r="K6755">
        <v>14</v>
      </c>
      <c r="L6755">
        <v>71.540000000000006</v>
      </c>
      <c r="M6755">
        <v>5.6000000000000001E-2</v>
      </c>
      <c r="O6755" s="12">
        <f>VLOOKUP(C6755,[3]May!$C:$Z,24,FALSE)</f>
        <v>2019</v>
      </c>
    </row>
    <row r="6756" spans="1:15" x14ac:dyDescent="0.25">
      <c r="A6756" t="s">
        <v>1245</v>
      </c>
      <c r="C6756" t="s">
        <v>1280</v>
      </c>
      <c r="E6756">
        <v>2</v>
      </c>
      <c r="F6756" t="s">
        <v>1247</v>
      </c>
      <c r="J6756" t="s">
        <v>23</v>
      </c>
      <c r="K6756">
        <v>12</v>
      </c>
      <c r="L6756">
        <v>61.32</v>
      </c>
      <c r="M6756">
        <v>4.8000000000000001E-2</v>
      </c>
      <c r="O6756" s="12">
        <f>VLOOKUP(C6756,[3]May!$C:$Z,24,FALSE)</f>
        <v>2019</v>
      </c>
    </row>
    <row r="6757" spans="1:15" x14ac:dyDescent="0.25">
      <c r="A6757" t="s">
        <v>1245</v>
      </c>
      <c r="C6757" t="s">
        <v>1280</v>
      </c>
      <c r="E6757">
        <v>2</v>
      </c>
      <c r="F6757" t="s">
        <v>1247</v>
      </c>
      <c r="J6757" t="s">
        <v>23</v>
      </c>
      <c r="K6757">
        <v>6</v>
      </c>
      <c r="L6757">
        <v>390.78</v>
      </c>
      <c r="M6757">
        <v>0.30599999999999999</v>
      </c>
      <c r="O6757" s="12">
        <f>VLOOKUP(C6757,[3]May!$C:$Z,24,FALSE)</f>
        <v>2019</v>
      </c>
    </row>
    <row r="6758" spans="1:15" x14ac:dyDescent="0.25">
      <c r="A6758" t="s">
        <v>1245</v>
      </c>
      <c r="C6758" t="s">
        <v>1280</v>
      </c>
      <c r="E6758">
        <v>12</v>
      </c>
      <c r="F6758" t="s">
        <v>1253</v>
      </c>
      <c r="J6758" t="s">
        <v>23</v>
      </c>
      <c r="K6758">
        <v>1</v>
      </c>
      <c r="L6758">
        <v>61.2</v>
      </c>
      <c r="M6758">
        <v>8.3370000000000007E-3</v>
      </c>
      <c r="O6758" s="12">
        <f>VLOOKUP(C6758,[3]May!$C:$Z,24,FALSE)</f>
        <v>2019</v>
      </c>
    </row>
    <row r="6759" spans="1:15" x14ac:dyDescent="0.25">
      <c r="A6759" t="s">
        <v>1245</v>
      </c>
      <c r="C6759" t="s">
        <v>1280</v>
      </c>
      <c r="E6759">
        <v>2</v>
      </c>
      <c r="F6759" t="s">
        <v>1247</v>
      </c>
      <c r="J6759" t="s">
        <v>23</v>
      </c>
      <c r="K6759">
        <v>12</v>
      </c>
      <c r="L6759">
        <v>61.32</v>
      </c>
      <c r="M6759">
        <v>4.8000000000000001E-2</v>
      </c>
      <c r="O6759" s="12">
        <f>VLOOKUP(C6759,[3]May!$C:$Z,24,FALSE)</f>
        <v>2019</v>
      </c>
    </row>
    <row r="6760" spans="1:15" x14ac:dyDescent="0.25">
      <c r="A6760" t="s">
        <v>1245</v>
      </c>
      <c r="C6760" t="s">
        <v>1280</v>
      </c>
      <c r="E6760">
        <v>2</v>
      </c>
      <c r="F6760" t="s">
        <v>1247</v>
      </c>
      <c r="J6760" t="s">
        <v>23</v>
      </c>
      <c r="K6760">
        <v>1</v>
      </c>
      <c r="L6760">
        <v>65.13</v>
      </c>
      <c r="M6760">
        <v>5.0999999999999997E-2</v>
      </c>
      <c r="O6760" s="12">
        <f>VLOOKUP(C6760,[3]May!$C:$Z,24,FALSE)</f>
        <v>2019</v>
      </c>
    </row>
    <row r="6761" spans="1:15" x14ac:dyDescent="0.25">
      <c r="A6761" t="s">
        <v>1245</v>
      </c>
      <c r="C6761" t="s">
        <v>1280</v>
      </c>
      <c r="E6761">
        <v>2</v>
      </c>
      <c r="F6761" t="s">
        <v>1247</v>
      </c>
      <c r="J6761" t="s">
        <v>23</v>
      </c>
      <c r="K6761">
        <v>14</v>
      </c>
      <c r="L6761">
        <v>71.540000000000006</v>
      </c>
      <c r="M6761">
        <v>5.6000000000000001E-2</v>
      </c>
      <c r="O6761" s="12">
        <f>VLOOKUP(C6761,[3]May!$C:$Z,24,FALSE)</f>
        <v>2019</v>
      </c>
    </row>
    <row r="6762" spans="1:15" x14ac:dyDescent="0.25">
      <c r="A6762" t="s">
        <v>1245</v>
      </c>
      <c r="C6762" t="s">
        <v>1280</v>
      </c>
      <c r="E6762">
        <v>2</v>
      </c>
      <c r="F6762" t="s">
        <v>1247</v>
      </c>
      <c r="J6762" t="s">
        <v>23</v>
      </c>
      <c r="K6762">
        <v>20</v>
      </c>
      <c r="L6762">
        <v>102.2</v>
      </c>
      <c r="M6762">
        <v>0.08</v>
      </c>
      <c r="O6762" s="12">
        <f>VLOOKUP(C6762,[3]May!$C:$Z,24,FALSE)</f>
        <v>2019</v>
      </c>
    </row>
    <row r="6763" spans="1:15" x14ac:dyDescent="0.25">
      <c r="A6763" t="s">
        <v>1245</v>
      </c>
      <c r="C6763" t="s">
        <v>1280</v>
      </c>
      <c r="E6763">
        <v>8</v>
      </c>
      <c r="F6763" t="s">
        <v>1251</v>
      </c>
      <c r="J6763" t="s">
        <v>23</v>
      </c>
      <c r="K6763">
        <v>12</v>
      </c>
      <c r="L6763">
        <v>660.72</v>
      </c>
      <c r="M6763">
        <v>0.38640000000000002</v>
      </c>
      <c r="O6763" s="12">
        <f>VLOOKUP(C6763,[3]May!$C:$Z,24,FALSE)</f>
        <v>2019</v>
      </c>
    </row>
    <row r="6764" spans="1:15" x14ac:dyDescent="0.25">
      <c r="A6764" t="s">
        <v>1245</v>
      </c>
      <c r="C6764" t="s">
        <v>1280</v>
      </c>
      <c r="E6764">
        <v>2</v>
      </c>
      <c r="F6764" t="s">
        <v>1247</v>
      </c>
      <c r="J6764" t="s">
        <v>23</v>
      </c>
      <c r="K6764">
        <v>19</v>
      </c>
      <c r="L6764">
        <v>1237.47</v>
      </c>
      <c r="M6764">
        <v>0.96899999999999997</v>
      </c>
      <c r="O6764" s="12">
        <f>VLOOKUP(C6764,[3]May!$C:$Z,24,FALSE)</f>
        <v>2019</v>
      </c>
    </row>
    <row r="6765" spans="1:15" x14ac:dyDescent="0.25">
      <c r="A6765" t="s">
        <v>1245</v>
      </c>
      <c r="C6765" t="s">
        <v>1280</v>
      </c>
      <c r="E6765">
        <v>2</v>
      </c>
      <c r="F6765" t="s">
        <v>1247</v>
      </c>
      <c r="J6765" t="s">
        <v>23</v>
      </c>
      <c r="K6765">
        <v>4</v>
      </c>
      <c r="L6765">
        <v>20.440000000000001</v>
      </c>
      <c r="M6765">
        <v>1.6E-2</v>
      </c>
      <c r="O6765" s="12">
        <f>VLOOKUP(C6765,[3]May!$C:$Z,24,FALSE)</f>
        <v>2019</v>
      </c>
    </row>
    <row r="6766" spans="1:15" x14ac:dyDescent="0.25">
      <c r="A6766" t="s">
        <v>1245</v>
      </c>
      <c r="C6766" t="s">
        <v>1280</v>
      </c>
      <c r="E6766">
        <v>2</v>
      </c>
      <c r="F6766" t="s">
        <v>1247</v>
      </c>
      <c r="J6766" t="s">
        <v>23</v>
      </c>
      <c r="K6766">
        <v>12</v>
      </c>
      <c r="L6766">
        <v>61.32</v>
      </c>
      <c r="M6766">
        <v>4.8000000000000001E-2</v>
      </c>
      <c r="O6766" s="12">
        <f>VLOOKUP(C6766,[3]May!$C:$Z,24,FALSE)</f>
        <v>2019</v>
      </c>
    </row>
    <row r="6767" spans="1:15" x14ac:dyDescent="0.25">
      <c r="A6767" t="s">
        <v>1245</v>
      </c>
      <c r="C6767" t="s">
        <v>1280</v>
      </c>
      <c r="E6767">
        <v>2</v>
      </c>
      <c r="F6767" t="s">
        <v>1247</v>
      </c>
      <c r="J6767" t="s">
        <v>23</v>
      </c>
      <c r="K6767">
        <v>4</v>
      </c>
      <c r="L6767">
        <v>260.52</v>
      </c>
      <c r="M6767">
        <v>0.20399999999999999</v>
      </c>
      <c r="O6767" s="12">
        <f>VLOOKUP(C6767,[3]May!$C:$Z,24,FALSE)</f>
        <v>2019</v>
      </c>
    </row>
    <row r="6768" spans="1:15" x14ac:dyDescent="0.25">
      <c r="A6768" t="s">
        <v>1245</v>
      </c>
      <c r="C6768" t="s">
        <v>1280</v>
      </c>
      <c r="E6768">
        <v>2</v>
      </c>
      <c r="F6768" t="s">
        <v>1247</v>
      </c>
      <c r="J6768" t="s">
        <v>23</v>
      </c>
      <c r="K6768">
        <v>6</v>
      </c>
      <c r="L6768">
        <v>30.66</v>
      </c>
      <c r="M6768">
        <v>2.4E-2</v>
      </c>
      <c r="O6768" s="12">
        <f>VLOOKUP(C6768,[3]May!$C:$Z,24,FALSE)</f>
        <v>2019</v>
      </c>
    </row>
    <row r="6769" spans="1:15" x14ac:dyDescent="0.25">
      <c r="A6769" t="s">
        <v>1245</v>
      </c>
      <c r="C6769" t="s">
        <v>1280</v>
      </c>
      <c r="E6769">
        <v>2</v>
      </c>
      <c r="F6769" t="s">
        <v>1247</v>
      </c>
      <c r="J6769" t="s">
        <v>23</v>
      </c>
      <c r="K6769">
        <v>2</v>
      </c>
      <c r="L6769">
        <v>10.220000000000001</v>
      </c>
      <c r="M6769">
        <v>8.0000000000000002E-3</v>
      </c>
      <c r="O6769" s="12">
        <f>VLOOKUP(C6769,[3]May!$C:$Z,24,FALSE)</f>
        <v>2019</v>
      </c>
    </row>
    <row r="6770" spans="1:15" x14ac:dyDescent="0.25">
      <c r="A6770" t="s">
        <v>1245</v>
      </c>
      <c r="C6770" t="s">
        <v>1280</v>
      </c>
      <c r="E6770">
        <v>12</v>
      </c>
      <c r="F6770" t="s">
        <v>1253</v>
      </c>
      <c r="J6770" t="s">
        <v>23</v>
      </c>
      <c r="K6770">
        <v>1</v>
      </c>
      <c r="L6770">
        <v>61.2</v>
      </c>
      <c r="M6770">
        <v>8.3370000000000007E-3</v>
      </c>
      <c r="O6770" s="12">
        <f>VLOOKUP(C6770,[3]May!$C:$Z,24,FALSE)</f>
        <v>2019</v>
      </c>
    </row>
    <row r="6771" spans="1:15" x14ac:dyDescent="0.25">
      <c r="A6771" t="s">
        <v>1245</v>
      </c>
      <c r="C6771" t="s">
        <v>1280</v>
      </c>
      <c r="E6771">
        <v>2</v>
      </c>
      <c r="F6771" t="s">
        <v>1247</v>
      </c>
      <c r="J6771" t="s">
        <v>23</v>
      </c>
      <c r="K6771">
        <v>7</v>
      </c>
      <c r="L6771">
        <v>35.770000000000003</v>
      </c>
      <c r="M6771">
        <v>2.8000000000000001E-2</v>
      </c>
      <c r="O6771" s="12">
        <f>VLOOKUP(C6771,[3]May!$C:$Z,24,FALSE)</f>
        <v>2019</v>
      </c>
    </row>
    <row r="6772" spans="1:15" x14ac:dyDescent="0.25">
      <c r="A6772" t="s">
        <v>1245</v>
      </c>
      <c r="C6772" t="s">
        <v>1280</v>
      </c>
      <c r="E6772">
        <v>2</v>
      </c>
      <c r="F6772" t="s">
        <v>1247</v>
      </c>
      <c r="J6772" t="s">
        <v>23</v>
      </c>
      <c r="K6772">
        <v>9</v>
      </c>
      <c r="L6772">
        <v>45.99</v>
      </c>
      <c r="M6772">
        <v>3.5999999999999997E-2</v>
      </c>
      <c r="O6772" s="12">
        <f>VLOOKUP(C6772,[3]May!$C:$Z,24,FALSE)</f>
        <v>2019</v>
      </c>
    </row>
    <row r="6773" spans="1:15" x14ac:dyDescent="0.25">
      <c r="A6773" t="s">
        <v>1245</v>
      </c>
      <c r="C6773" t="s">
        <v>1280</v>
      </c>
      <c r="E6773">
        <v>2</v>
      </c>
      <c r="F6773" t="s">
        <v>1247</v>
      </c>
      <c r="J6773" t="s">
        <v>23</v>
      </c>
      <c r="K6773">
        <v>11</v>
      </c>
      <c r="L6773">
        <v>56.21</v>
      </c>
      <c r="M6773">
        <v>4.3999999999999997E-2</v>
      </c>
      <c r="O6773" s="12">
        <f>VLOOKUP(C6773,[3]May!$C:$Z,24,FALSE)</f>
        <v>2019</v>
      </c>
    </row>
    <row r="6774" spans="1:15" x14ac:dyDescent="0.25">
      <c r="A6774" t="s">
        <v>1245</v>
      </c>
      <c r="C6774" t="s">
        <v>1280</v>
      </c>
      <c r="E6774">
        <v>2</v>
      </c>
      <c r="F6774" t="s">
        <v>1247</v>
      </c>
      <c r="J6774" t="s">
        <v>23</v>
      </c>
      <c r="K6774">
        <v>13</v>
      </c>
      <c r="L6774">
        <v>66.430000000000007</v>
      </c>
      <c r="M6774">
        <v>5.1999999999999998E-2</v>
      </c>
      <c r="O6774" s="12">
        <f>VLOOKUP(C6774,[3]May!$C:$Z,24,FALSE)</f>
        <v>2019</v>
      </c>
    </row>
    <row r="6775" spans="1:15" x14ac:dyDescent="0.25">
      <c r="A6775" t="s">
        <v>1245</v>
      </c>
      <c r="C6775" t="s">
        <v>1280</v>
      </c>
      <c r="E6775">
        <v>2</v>
      </c>
      <c r="F6775" t="s">
        <v>1247</v>
      </c>
      <c r="J6775" t="s">
        <v>23</v>
      </c>
      <c r="K6775">
        <v>13</v>
      </c>
      <c r="L6775">
        <v>66.430000000000007</v>
      </c>
      <c r="M6775">
        <v>5.1999999999999998E-2</v>
      </c>
      <c r="O6775" s="12">
        <f>VLOOKUP(C6775,[3]May!$C:$Z,24,FALSE)</f>
        <v>2019</v>
      </c>
    </row>
    <row r="6776" spans="1:15" x14ac:dyDescent="0.25">
      <c r="A6776" t="s">
        <v>1245</v>
      </c>
      <c r="C6776" t="s">
        <v>1280</v>
      </c>
      <c r="E6776">
        <v>2</v>
      </c>
      <c r="F6776" t="s">
        <v>1247</v>
      </c>
      <c r="J6776" t="s">
        <v>23</v>
      </c>
      <c r="K6776">
        <v>17</v>
      </c>
      <c r="L6776">
        <v>86.87</v>
      </c>
      <c r="M6776">
        <v>6.8000000000000005E-2</v>
      </c>
      <c r="O6776" s="12">
        <f>VLOOKUP(C6776,[3]May!$C:$Z,24,FALSE)</f>
        <v>2019</v>
      </c>
    </row>
    <row r="6777" spans="1:15" x14ac:dyDescent="0.25">
      <c r="A6777" t="s">
        <v>1245</v>
      </c>
      <c r="C6777" t="s">
        <v>1280</v>
      </c>
      <c r="E6777">
        <v>2</v>
      </c>
      <c r="F6777" t="s">
        <v>1247</v>
      </c>
      <c r="J6777" t="s">
        <v>23</v>
      </c>
      <c r="K6777">
        <v>9</v>
      </c>
      <c r="L6777">
        <v>45.99</v>
      </c>
      <c r="M6777">
        <v>3.5999999999999997E-2</v>
      </c>
      <c r="O6777" s="12">
        <f>VLOOKUP(C6777,[3]May!$C:$Z,24,FALSE)</f>
        <v>2019</v>
      </c>
    </row>
    <row r="6778" spans="1:15" x14ac:dyDescent="0.25">
      <c r="A6778" t="s">
        <v>1245</v>
      </c>
      <c r="C6778" t="s">
        <v>1280</v>
      </c>
      <c r="E6778">
        <v>12</v>
      </c>
      <c r="F6778" t="s">
        <v>1253</v>
      </c>
      <c r="J6778" t="s">
        <v>23</v>
      </c>
      <c r="K6778">
        <v>1</v>
      </c>
      <c r="L6778">
        <v>61.2</v>
      </c>
      <c r="M6778">
        <v>8.3370000000000007E-3</v>
      </c>
      <c r="O6778" s="12">
        <f>VLOOKUP(C6778,[3]May!$C:$Z,24,FALSE)</f>
        <v>2019</v>
      </c>
    </row>
    <row r="6779" spans="1:15" x14ac:dyDescent="0.25">
      <c r="A6779" t="s">
        <v>1245</v>
      </c>
      <c r="C6779" t="s">
        <v>1280</v>
      </c>
      <c r="E6779">
        <v>2</v>
      </c>
      <c r="F6779" t="s">
        <v>1247</v>
      </c>
      <c r="J6779" t="s">
        <v>23</v>
      </c>
      <c r="K6779">
        <v>15</v>
      </c>
      <c r="L6779">
        <v>76.650000000000006</v>
      </c>
      <c r="M6779">
        <v>0.06</v>
      </c>
      <c r="O6779" s="12">
        <f>VLOOKUP(C6779,[3]May!$C:$Z,24,FALSE)</f>
        <v>2019</v>
      </c>
    </row>
    <row r="6780" spans="1:15" x14ac:dyDescent="0.25">
      <c r="A6780" t="s">
        <v>1245</v>
      </c>
      <c r="C6780" t="s">
        <v>1280</v>
      </c>
      <c r="E6780">
        <v>2</v>
      </c>
      <c r="F6780" t="s">
        <v>1247</v>
      </c>
      <c r="J6780" t="s">
        <v>23</v>
      </c>
      <c r="K6780">
        <v>10</v>
      </c>
      <c r="L6780">
        <v>51.1</v>
      </c>
      <c r="M6780">
        <v>0.04</v>
      </c>
      <c r="O6780" s="12">
        <f>VLOOKUP(C6780,[3]May!$C:$Z,24,FALSE)</f>
        <v>2019</v>
      </c>
    </row>
    <row r="6781" spans="1:15" x14ac:dyDescent="0.25">
      <c r="A6781" t="s">
        <v>1245</v>
      </c>
      <c r="C6781" t="s">
        <v>1280</v>
      </c>
      <c r="E6781">
        <v>2</v>
      </c>
      <c r="F6781" t="s">
        <v>1247</v>
      </c>
      <c r="J6781" t="s">
        <v>23</v>
      </c>
      <c r="K6781">
        <v>20</v>
      </c>
      <c r="L6781">
        <v>102.2</v>
      </c>
      <c r="M6781">
        <v>0.08</v>
      </c>
      <c r="O6781" s="12">
        <f>VLOOKUP(C6781,[3]May!$C:$Z,24,FALSE)</f>
        <v>2019</v>
      </c>
    </row>
    <row r="6782" spans="1:15" x14ac:dyDescent="0.25">
      <c r="A6782" t="s">
        <v>1245</v>
      </c>
      <c r="C6782" t="s">
        <v>1280</v>
      </c>
      <c r="E6782">
        <v>2</v>
      </c>
      <c r="F6782" t="s">
        <v>1247</v>
      </c>
      <c r="J6782" t="s">
        <v>23</v>
      </c>
      <c r="K6782">
        <v>20</v>
      </c>
      <c r="L6782">
        <v>102.2</v>
      </c>
      <c r="M6782">
        <v>0.08</v>
      </c>
      <c r="O6782" s="12">
        <f>VLOOKUP(C6782,[3]May!$C:$Z,24,FALSE)</f>
        <v>2019</v>
      </c>
    </row>
    <row r="6783" spans="1:15" x14ac:dyDescent="0.25">
      <c r="A6783" t="s">
        <v>1245</v>
      </c>
      <c r="C6783" t="s">
        <v>1280</v>
      </c>
      <c r="E6783">
        <v>2</v>
      </c>
      <c r="F6783" t="s">
        <v>1247</v>
      </c>
      <c r="J6783" t="s">
        <v>23</v>
      </c>
      <c r="K6783">
        <v>1</v>
      </c>
      <c r="L6783">
        <v>65.13</v>
      </c>
      <c r="M6783">
        <v>5.0999999999999997E-2</v>
      </c>
      <c r="O6783" s="12">
        <f>VLOOKUP(C6783,[3]May!$C:$Z,24,FALSE)</f>
        <v>2019</v>
      </c>
    </row>
    <row r="6784" spans="1:15" x14ac:dyDescent="0.25">
      <c r="A6784" t="s">
        <v>1245</v>
      </c>
      <c r="C6784" t="s">
        <v>1280</v>
      </c>
      <c r="E6784">
        <v>2</v>
      </c>
      <c r="F6784" t="s">
        <v>1247</v>
      </c>
      <c r="J6784" t="s">
        <v>23</v>
      </c>
      <c r="K6784">
        <v>11</v>
      </c>
      <c r="L6784">
        <v>56.21</v>
      </c>
      <c r="M6784">
        <v>4.3999999999999997E-2</v>
      </c>
      <c r="O6784" s="12">
        <f>VLOOKUP(C6784,[3]May!$C:$Z,24,FALSE)</f>
        <v>2019</v>
      </c>
    </row>
    <row r="6785" spans="1:15" x14ac:dyDescent="0.25">
      <c r="A6785" t="s">
        <v>1245</v>
      </c>
      <c r="C6785" t="s">
        <v>1280</v>
      </c>
      <c r="E6785">
        <v>12</v>
      </c>
      <c r="F6785" t="s">
        <v>1253</v>
      </c>
      <c r="J6785" t="s">
        <v>23</v>
      </c>
      <c r="K6785">
        <v>1</v>
      </c>
      <c r="L6785">
        <v>61.2</v>
      </c>
      <c r="M6785">
        <v>8.3370000000000007E-3</v>
      </c>
      <c r="O6785" s="12">
        <f>VLOOKUP(C6785,[3]May!$C:$Z,24,FALSE)</f>
        <v>2019</v>
      </c>
    </row>
    <row r="6786" spans="1:15" x14ac:dyDescent="0.25">
      <c r="A6786" t="s">
        <v>1245</v>
      </c>
      <c r="C6786" t="s">
        <v>1280</v>
      </c>
      <c r="E6786">
        <v>2</v>
      </c>
      <c r="F6786" t="s">
        <v>1247</v>
      </c>
      <c r="J6786" t="s">
        <v>23</v>
      </c>
      <c r="K6786">
        <v>5</v>
      </c>
      <c r="L6786">
        <v>25.55</v>
      </c>
      <c r="M6786">
        <v>0.02</v>
      </c>
      <c r="O6786" s="12">
        <f>VLOOKUP(C6786,[3]May!$C:$Z,24,FALSE)</f>
        <v>2019</v>
      </c>
    </row>
    <row r="6787" spans="1:15" x14ac:dyDescent="0.25">
      <c r="A6787" t="s">
        <v>1245</v>
      </c>
      <c r="C6787" t="s">
        <v>1280</v>
      </c>
      <c r="E6787">
        <v>2</v>
      </c>
      <c r="F6787" t="s">
        <v>1247</v>
      </c>
      <c r="J6787" t="s">
        <v>23</v>
      </c>
      <c r="K6787">
        <v>12</v>
      </c>
      <c r="L6787">
        <v>61.32</v>
      </c>
      <c r="M6787">
        <v>4.8000000000000001E-2</v>
      </c>
      <c r="O6787" s="12">
        <f>VLOOKUP(C6787,[3]May!$C:$Z,24,FALSE)</f>
        <v>2019</v>
      </c>
    </row>
    <row r="6788" spans="1:15" x14ac:dyDescent="0.25">
      <c r="A6788" t="s">
        <v>1245</v>
      </c>
      <c r="C6788" t="s">
        <v>1280</v>
      </c>
      <c r="E6788">
        <v>2</v>
      </c>
      <c r="F6788" t="s">
        <v>1247</v>
      </c>
      <c r="J6788" t="s">
        <v>23</v>
      </c>
      <c r="K6788">
        <v>15</v>
      </c>
      <c r="L6788">
        <v>76.650000000000006</v>
      </c>
      <c r="M6788">
        <v>0.06</v>
      </c>
      <c r="O6788" s="12">
        <f>VLOOKUP(C6788,[3]May!$C:$Z,24,FALSE)</f>
        <v>2019</v>
      </c>
    </row>
    <row r="6789" spans="1:15" x14ac:dyDescent="0.25">
      <c r="A6789" t="s">
        <v>1245</v>
      </c>
      <c r="C6789" t="s">
        <v>1280</v>
      </c>
      <c r="E6789">
        <v>2</v>
      </c>
      <c r="F6789" t="s">
        <v>1247</v>
      </c>
      <c r="J6789" t="s">
        <v>23</v>
      </c>
      <c r="K6789">
        <v>12</v>
      </c>
      <c r="L6789">
        <v>61.32</v>
      </c>
      <c r="M6789">
        <v>4.8000000000000001E-2</v>
      </c>
      <c r="O6789" s="12">
        <f>VLOOKUP(C6789,[3]May!$C:$Z,24,FALSE)</f>
        <v>2019</v>
      </c>
    </row>
    <row r="6790" spans="1:15" x14ac:dyDescent="0.25">
      <c r="A6790" t="s">
        <v>1245</v>
      </c>
      <c r="C6790" t="s">
        <v>1280</v>
      </c>
      <c r="E6790">
        <v>2</v>
      </c>
      <c r="F6790" t="s">
        <v>1247</v>
      </c>
      <c r="J6790" t="s">
        <v>23</v>
      </c>
      <c r="K6790">
        <v>1</v>
      </c>
      <c r="L6790">
        <v>65.13</v>
      </c>
      <c r="M6790">
        <v>5.0999999999999997E-2</v>
      </c>
      <c r="O6790" s="12">
        <f>VLOOKUP(C6790,[3]May!$C:$Z,24,FALSE)</f>
        <v>2019</v>
      </c>
    </row>
    <row r="6791" spans="1:15" x14ac:dyDescent="0.25">
      <c r="A6791" t="s">
        <v>1245</v>
      </c>
      <c r="C6791" t="s">
        <v>1280</v>
      </c>
      <c r="E6791">
        <v>12</v>
      </c>
      <c r="F6791" t="s">
        <v>1253</v>
      </c>
      <c r="J6791" t="s">
        <v>23</v>
      </c>
      <c r="K6791">
        <v>1</v>
      </c>
      <c r="L6791">
        <v>61.2</v>
      </c>
      <c r="M6791">
        <v>8.3370000000000007E-3</v>
      </c>
      <c r="O6791" s="12">
        <f>VLOOKUP(C6791,[3]May!$C:$Z,24,FALSE)</f>
        <v>2019</v>
      </c>
    </row>
    <row r="6792" spans="1:15" x14ac:dyDescent="0.25">
      <c r="A6792" t="s">
        <v>1245</v>
      </c>
      <c r="C6792" t="s">
        <v>1280</v>
      </c>
      <c r="E6792">
        <v>2</v>
      </c>
      <c r="F6792" t="s">
        <v>1247</v>
      </c>
      <c r="J6792" t="s">
        <v>23</v>
      </c>
      <c r="K6792">
        <v>12</v>
      </c>
      <c r="L6792">
        <v>61.32</v>
      </c>
      <c r="M6792">
        <v>4.8000000000000001E-2</v>
      </c>
      <c r="O6792" s="12">
        <f>VLOOKUP(C6792,[3]May!$C:$Z,24,FALSE)</f>
        <v>2019</v>
      </c>
    </row>
    <row r="6793" spans="1:15" x14ac:dyDescent="0.25">
      <c r="A6793" t="s">
        <v>1245</v>
      </c>
      <c r="C6793" t="s">
        <v>1280</v>
      </c>
      <c r="E6793">
        <v>2</v>
      </c>
      <c r="F6793" t="s">
        <v>1247</v>
      </c>
      <c r="J6793" t="s">
        <v>23</v>
      </c>
      <c r="K6793">
        <v>16</v>
      </c>
      <c r="L6793">
        <v>1042.08</v>
      </c>
      <c r="M6793">
        <v>0.81599999999999995</v>
      </c>
      <c r="O6793" s="12">
        <f>VLOOKUP(C6793,[3]May!$C:$Z,24,FALSE)</f>
        <v>2019</v>
      </c>
    </row>
    <row r="6794" spans="1:15" x14ac:dyDescent="0.25">
      <c r="A6794" t="s">
        <v>1245</v>
      </c>
      <c r="C6794" t="s">
        <v>1280</v>
      </c>
      <c r="E6794">
        <v>2</v>
      </c>
      <c r="F6794" t="s">
        <v>1247</v>
      </c>
      <c r="J6794" t="s">
        <v>23</v>
      </c>
      <c r="K6794">
        <v>14</v>
      </c>
      <c r="L6794">
        <v>71.540000000000006</v>
      </c>
      <c r="M6794">
        <v>5.6000000000000001E-2</v>
      </c>
      <c r="O6794" s="12">
        <f>VLOOKUP(C6794,[3]May!$C:$Z,24,FALSE)</f>
        <v>2019</v>
      </c>
    </row>
    <row r="6795" spans="1:15" x14ac:dyDescent="0.25">
      <c r="A6795" t="s">
        <v>1245</v>
      </c>
      <c r="C6795" t="s">
        <v>1280</v>
      </c>
      <c r="E6795">
        <v>2</v>
      </c>
      <c r="F6795" t="s">
        <v>1247</v>
      </c>
      <c r="J6795" t="s">
        <v>23</v>
      </c>
      <c r="K6795">
        <v>20</v>
      </c>
      <c r="L6795">
        <v>102.2</v>
      </c>
      <c r="M6795">
        <v>0.08</v>
      </c>
      <c r="O6795" s="12">
        <f>VLOOKUP(C6795,[3]May!$C:$Z,24,FALSE)</f>
        <v>2019</v>
      </c>
    </row>
    <row r="6796" spans="1:15" x14ac:dyDescent="0.25">
      <c r="A6796" t="s">
        <v>1245</v>
      </c>
      <c r="C6796" t="s">
        <v>1280</v>
      </c>
      <c r="E6796">
        <v>2</v>
      </c>
      <c r="F6796" t="s">
        <v>1247</v>
      </c>
      <c r="J6796" t="s">
        <v>23</v>
      </c>
      <c r="K6796">
        <v>2</v>
      </c>
      <c r="L6796">
        <v>10.220000000000001</v>
      </c>
      <c r="M6796">
        <v>8.0000000000000002E-3</v>
      </c>
      <c r="O6796" s="12">
        <f>VLOOKUP(C6796,[3]May!$C:$Z,24,FALSE)</f>
        <v>2019</v>
      </c>
    </row>
    <row r="6797" spans="1:15" x14ac:dyDescent="0.25">
      <c r="A6797" t="s">
        <v>1245</v>
      </c>
      <c r="C6797" t="s">
        <v>1280</v>
      </c>
      <c r="E6797">
        <v>2</v>
      </c>
      <c r="F6797" t="s">
        <v>1247</v>
      </c>
      <c r="J6797" t="s">
        <v>23</v>
      </c>
      <c r="K6797">
        <v>10</v>
      </c>
      <c r="L6797">
        <v>51.1</v>
      </c>
      <c r="M6797">
        <v>0.04</v>
      </c>
      <c r="O6797" s="12">
        <f>VLOOKUP(C6797,[3]May!$C:$Z,24,FALSE)</f>
        <v>2019</v>
      </c>
    </row>
    <row r="6798" spans="1:15" x14ac:dyDescent="0.25">
      <c r="A6798" t="s">
        <v>1245</v>
      </c>
      <c r="C6798" t="s">
        <v>1280</v>
      </c>
      <c r="E6798">
        <v>2</v>
      </c>
      <c r="F6798" t="s">
        <v>1247</v>
      </c>
      <c r="J6798" t="s">
        <v>23</v>
      </c>
      <c r="K6798">
        <v>1</v>
      </c>
      <c r="L6798">
        <v>65.13</v>
      </c>
      <c r="M6798">
        <v>5.0999999999999997E-2</v>
      </c>
      <c r="O6798" s="12">
        <f>VLOOKUP(C6798,[3]May!$C:$Z,24,FALSE)</f>
        <v>2019</v>
      </c>
    </row>
    <row r="6799" spans="1:15" x14ac:dyDescent="0.25">
      <c r="A6799" t="s">
        <v>1245</v>
      </c>
      <c r="C6799" t="s">
        <v>1280</v>
      </c>
      <c r="E6799">
        <v>8</v>
      </c>
      <c r="F6799" t="s">
        <v>1251</v>
      </c>
      <c r="J6799" t="s">
        <v>23</v>
      </c>
      <c r="K6799">
        <v>5</v>
      </c>
      <c r="L6799">
        <v>275.3</v>
      </c>
      <c r="M6799">
        <v>0.161</v>
      </c>
      <c r="O6799" s="12">
        <f>VLOOKUP(C6799,[3]May!$C:$Z,24,FALSE)</f>
        <v>2019</v>
      </c>
    </row>
    <row r="6800" spans="1:15" x14ac:dyDescent="0.25">
      <c r="A6800" t="s">
        <v>1245</v>
      </c>
      <c r="C6800" t="s">
        <v>1280</v>
      </c>
      <c r="E6800">
        <v>2</v>
      </c>
      <c r="F6800" t="s">
        <v>1247</v>
      </c>
      <c r="J6800" t="s">
        <v>23</v>
      </c>
      <c r="K6800">
        <v>10</v>
      </c>
      <c r="L6800">
        <v>51.1</v>
      </c>
      <c r="M6800">
        <v>0.04</v>
      </c>
      <c r="O6800" s="12">
        <f>VLOOKUP(C6800,[3]May!$C:$Z,24,FALSE)</f>
        <v>2019</v>
      </c>
    </row>
    <row r="6801" spans="1:15" x14ac:dyDescent="0.25">
      <c r="A6801" t="s">
        <v>1245</v>
      </c>
      <c r="C6801" t="s">
        <v>1280</v>
      </c>
      <c r="E6801">
        <v>2</v>
      </c>
      <c r="F6801" t="s">
        <v>1247</v>
      </c>
      <c r="J6801" t="s">
        <v>23</v>
      </c>
      <c r="K6801">
        <v>1</v>
      </c>
      <c r="L6801">
        <v>65.13</v>
      </c>
      <c r="M6801">
        <v>5.0999999999999997E-2</v>
      </c>
      <c r="O6801" s="12">
        <f>VLOOKUP(C6801,[3]May!$C:$Z,24,FALSE)</f>
        <v>2019</v>
      </c>
    </row>
    <row r="6802" spans="1:15" x14ac:dyDescent="0.25">
      <c r="A6802" t="s">
        <v>1245</v>
      </c>
      <c r="C6802" t="s">
        <v>1280</v>
      </c>
      <c r="E6802">
        <v>2</v>
      </c>
      <c r="F6802" t="s">
        <v>1247</v>
      </c>
      <c r="J6802" t="s">
        <v>23</v>
      </c>
      <c r="K6802">
        <v>9</v>
      </c>
      <c r="L6802">
        <v>45.99</v>
      </c>
      <c r="M6802">
        <v>3.5999999999999997E-2</v>
      </c>
      <c r="O6802" s="12">
        <f>VLOOKUP(C6802,[3]May!$C:$Z,24,FALSE)</f>
        <v>2019</v>
      </c>
    </row>
    <row r="6803" spans="1:15" x14ac:dyDescent="0.25">
      <c r="A6803" t="s">
        <v>1245</v>
      </c>
      <c r="C6803" t="s">
        <v>1280</v>
      </c>
      <c r="E6803">
        <v>2</v>
      </c>
      <c r="F6803" t="s">
        <v>1247</v>
      </c>
      <c r="J6803" t="s">
        <v>23</v>
      </c>
      <c r="K6803">
        <v>1</v>
      </c>
      <c r="L6803">
        <v>5.1100000000000003</v>
      </c>
      <c r="M6803">
        <v>4.0000000000000001E-3</v>
      </c>
      <c r="O6803" s="12">
        <f>VLOOKUP(C6803,[3]May!$C:$Z,24,FALSE)</f>
        <v>2019</v>
      </c>
    </row>
    <row r="6804" spans="1:15" x14ac:dyDescent="0.25">
      <c r="A6804" t="s">
        <v>1245</v>
      </c>
      <c r="C6804" t="s">
        <v>1280</v>
      </c>
      <c r="E6804">
        <v>2</v>
      </c>
      <c r="F6804" t="s">
        <v>1247</v>
      </c>
      <c r="J6804" t="s">
        <v>23</v>
      </c>
      <c r="K6804">
        <v>10</v>
      </c>
      <c r="L6804">
        <v>51.1</v>
      </c>
      <c r="M6804">
        <v>0.04</v>
      </c>
      <c r="O6804" s="12">
        <f>VLOOKUP(C6804,[3]May!$C:$Z,24,FALSE)</f>
        <v>2019</v>
      </c>
    </row>
    <row r="6805" spans="1:15" x14ac:dyDescent="0.25">
      <c r="A6805" t="s">
        <v>1245</v>
      </c>
      <c r="C6805" t="s">
        <v>1280</v>
      </c>
      <c r="E6805">
        <v>2</v>
      </c>
      <c r="F6805" t="s">
        <v>1247</v>
      </c>
      <c r="J6805" t="s">
        <v>23</v>
      </c>
      <c r="K6805">
        <v>16</v>
      </c>
      <c r="L6805">
        <v>1042.08</v>
      </c>
      <c r="M6805">
        <v>0.81599999999999995</v>
      </c>
      <c r="O6805" s="12">
        <f>VLOOKUP(C6805,[3]May!$C:$Z,24,FALSE)</f>
        <v>2019</v>
      </c>
    </row>
    <row r="6806" spans="1:15" x14ac:dyDescent="0.25">
      <c r="A6806" t="s">
        <v>1245</v>
      </c>
      <c r="C6806" t="s">
        <v>1280</v>
      </c>
      <c r="E6806">
        <v>2</v>
      </c>
      <c r="F6806" t="s">
        <v>1247</v>
      </c>
      <c r="J6806" t="s">
        <v>23</v>
      </c>
      <c r="K6806">
        <v>16</v>
      </c>
      <c r="L6806">
        <v>1042.08</v>
      </c>
      <c r="M6806">
        <v>0.81599999999999995</v>
      </c>
      <c r="O6806" s="12">
        <f>VLOOKUP(C6806,[3]May!$C:$Z,24,FALSE)</f>
        <v>2019</v>
      </c>
    </row>
    <row r="6807" spans="1:15" x14ac:dyDescent="0.25">
      <c r="A6807" t="s">
        <v>1245</v>
      </c>
      <c r="C6807" t="s">
        <v>1280</v>
      </c>
      <c r="E6807">
        <v>2</v>
      </c>
      <c r="F6807" t="s">
        <v>1247</v>
      </c>
      <c r="J6807" t="s">
        <v>23</v>
      </c>
      <c r="K6807">
        <v>20</v>
      </c>
      <c r="L6807">
        <v>102.2</v>
      </c>
      <c r="M6807">
        <v>0.08</v>
      </c>
      <c r="O6807" s="12">
        <f>VLOOKUP(C6807,[3]May!$C:$Z,24,FALSE)</f>
        <v>2019</v>
      </c>
    </row>
    <row r="6808" spans="1:15" x14ac:dyDescent="0.25">
      <c r="A6808" t="s">
        <v>1245</v>
      </c>
      <c r="C6808" t="s">
        <v>1280</v>
      </c>
      <c r="E6808">
        <v>5</v>
      </c>
      <c r="F6808" t="s">
        <v>1269</v>
      </c>
      <c r="J6808" t="s">
        <v>23</v>
      </c>
      <c r="K6808">
        <v>1</v>
      </c>
      <c r="L6808">
        <v>99.13</v>
      </c>
      <c r="M6808">
        <v>5.7099999999999998E-2</v>
      </c>
      <c r="O6808" s="12">
        <f>VLOOKUP(C6808,[3]May!$C:$Z,24,FALSE)</f>
        <v>2019</v>
      </c>
    </row>
    <row r="6809" spans="1:15" x14ac:dyDescent="0.25">
      <c r="A6809" t="s">
        <v>1245</v>
      </c>
      <c r="C6809" t="s">
        <v>1280</v>
      </c>
      <c r="E6809">
        <v>2</v>
      </c>
      <c r="F6809" t="s">
        <v>1247</v>
      </c>
      <c r="J6809" t="s">
        <v>23</v>
      </c>
      <c r="K6809">
        <v>16</v>
      </c>
      <c r="L6809">
        <v>81.760000000000005</v>
      </c>
      <c r="M6809">
        <v>6.4000000000000001E-2</v>
      </c>
      <c r="O6809" s="12">
        <f>VLOOKUP(C6809,[3]May!$C:$Z,24,FALSE)</f>
        <v>2019</v>
      </c>
    </row>
    <row r="6810" spans="1:15" x14ac:dyDescent="0.25">
      <c r="A6810" t="s">
        <v>1245</v>
      </c>
      <c r="C6810" t="s">
        <v>1280</v>
      </c>
      <c r="E6810">
        <v>2</v>
      </c>
      <c r="F6810" t="s">
        <v>1247</v>
      </c>
      <c r="J6810" t="s">
        <v>23</v>
      </c>
      <c r="K6810">
        <v>10</v>
      </c>
      <c r="L6810">
        <v>51.1</v>
      </c>
      <c r="M6810">
        <v>0.04</v>
      </c>
      <c r="O6810" s="12">
        <f>VLOOKUP(C6810,[3]May!$C:$Z,24,FALSE)</f>
        <v>2019</v>
      </c>
    </row>
    <row r="6811" spans="1:15" x14ac:dyDescent="0.25">
      <c r="A6811" t="s">
        <v>1245</v>
      </c>
      <c r="C6811" t="s">
        <v>1280</v>
      </c>
      <c r="E6811">
        <v>2</v>
      </c>
      <c r="F6811" t="s">
        <v>1247</v>
      </c>
      <c r="J6811" t="s">
        <v>23</v>
      </c>
      <c r="K6811">
        <v>18</v>
      </c>
      <c r="L6811">
        <v>91.98</v>
      </c>
      <c r="M6811">
        <v>7.1999999999999995E-2</v>
      </c>
      <c r="O6811" s="12">
        <f>VLOOKUP(C6811,[3]May!$C:$Z,24,FALSE)</f>
        <v>2019</v>
      </c>
    </row>
    <row r="6812" spans="1:15" x14ac:dyDescent="0.25">
      <c r="A6812" t="s">
        <v>1245</v>
      </c>
      <c r="C6812" t="s">
        <v>1280</v>
      </c>
      <c r="E6812">
        <v>2</v>
      </c>
      <c r="F6812" t="s">
        <v>1247</v>
      </c>
      <c r="J6812" t="s">
        <v>23</v>
      </c>
      <c r="K6812">
        <v>14</v>
      </c>
      <c r="L6812">
        <v>71.540000000000006</v>
      </c>
      <c r="M6812">
        <v>5.6000000000000001E-2</v>
      </c>
      <c r="O6812" s="12">
        <f>VLOOKUP(C6812,[3]May!$C:$Z,24,FALSE)</f>
        <v>2019</v>
      </c>
    </row>
    <row r="6813" spans="1:15" x14ac:dyDescent="0.25">
      <c r="A6813" t="s">
        <v>1245</v>
      </c>
      <c r="C6813" t="s">
        <v>1280</v>
      </c>
      <c r="E6813">
        <v>8</v>
      </c>
      <c r="F6813" t="s">
        <v>1251</v>
      </c>
      <c r="J6813" t="s">
        <v>23</v>
      </c>
      <c r="K6813">
        <v>5</v>
      </c>
      <c r="L6813">
        <v>275.3</v>
      </c>
      <c r="M6813">
        <v>0.161</v>
      </c>
      <c r="O6813" s="12">
        <f>VLOOKUP(C6813,[3]May!$C:$Z,24,FALSE)</f>
        <v>2019</v>
      </c>
    </row>
    <row r="6814" spans="1:15" x14ac:dyDescent="0.25">
      <c r="A6814" t="s">
        <v>1245</v>
      </c>
      <c r="C6814" t="s">
        <v>1280</v>
      </c>
      <c r="E6814">
        <v>2</v>
      </c>
      <c r="F6814" t="s">
        <v>1247</v>
      </c>
      <c r="J6814" t="s">
        <v>23</v>
      </c>
      <c r="K6814">
        <v>7</v>
      </c>
      <c r="L6814">
        <v>35.770000000000003</v>
      </c>
      <c r="M6814">
        <v>2.8000000000000001E-2</v>
      </c>
      <c r="O6814" s="12">
        <f>VLOOKUP(C6814,[3]May!$C:$Z,24,FALSE)</f>
        <v>2019</v>
      </c>
    </row>
    <row r="6815" spans="1:15" x14ac:dyDescent="0.25">
      <c r="A6815" t="s">
        <v>1245</v>
      </c>
      <c r="C6815" t="s">
        <v>1280</v>
      </c>
      <c r="E6815">
        <v>2</v>
      </c>
      <c r="F6815" t="s">
        <v>1247</v>
      </c>
      <c r="J6815" t="s">
        <v>23</v>
      </c>
      <c r="K6815">
        <v>12</v>
      </c>
      <c r="L6815">
        <v>61.32</v>
      </c>
      <c r="M6815">
        <v>4.8000000000000001E-2</v>
      </c>
      <c r="O6815" s="12">
        <f>VLOOKUP(C6815,[3]May!$C:$Z,24,FALSE)</f>
        <v>2019</v>
      </c>
    </row>
    <row r="6816" spans="1:15" x14ac:dyDescent="0.25">
      <c r="A6816" t="s">
        <v>1245</v>
      </c>
      <c r="C6816" t="s">
        <v>1280</v>
      </c>
      <c r="E6816">
        <v>6</v>
      </c>
      <c r="F6816" t="s">
        <v>1250</v>
      </c>
      <c r="J6816" t="s">
        <v>23</v>
      </c>
      <c r="K6816">
        <v>1</v>
      </c>
      <c r="L6816">
        <v>10.85</v>
      </c>
      <c r="M6816">
        <v>8.5000000000000006E-3</v>
      </c>
      <c r="O6816" s="12">
        <f>VLOOKUP(C6816,[3]May!$C:$Z,24,FALSE)</f>
        <v>2019</v>
      </c>
    </row>
    <row r="6817" spans="1:15" x14ac:dyDescent="0.25">
      <c r="A6817" t="s">
        <v>1245</v>
      </c>
      <c r="C6817" t="s">
        <v>1280</v>
      </c>
      <c r="E6817">
        <v>2</v>
      </c>
      <c r="F6817" t="s">
        <v>1247</v>
      </c>
      <c r="J6817" t="s">
        <v>23</v>
      </c>
      <c r="K6817">
        <v>3</v>
      </c>
      <c r="L6817">
        <v>15.33</v>
      </c>
      <c r="M6817">
        <v>1.2E-2</v>
      </c>
      <c r="O6817" s="12">
        <f>VLOOKUP(C6817,[3]May!$C:$Z,24,FALSE)</f>
        <v>2019</v>
      </c>
    </row>
    <row r="6818" spans="1:15" x14ac:dyDescent="0.25">
      <c r="A6818" t="s">
        <v>1245</v>
      </c>
      <c r="C6818" t="s">
        <v>1280</v>
      </c>
      <c r="E6818">
        <v>2</v>
      </c>
      <c r="F6818" t="s">
        <v>1247</v>
      </c>
      <c r="J6818" t="s">
        <v>23</v>
      </c>
      <c r="K6818">
        <v>5</v>
      </c>
      <c r="L6818">
        <v>325.64999999999998</v>
      </c>
      <c r="M6818">
        <v>0.255</v>
      </c>
      <c r="O6818" s="12">
        <f>VLOOKUP(C6818,[3]May!$C:$Z,24,FALSE)</f>
        <v>2019</v>
      </c>
    </row>
    <row r="6819" spans="1:15" x14ac:dyDescent="0.25">
      <c r="A6819" t="s">
        <v>1245</v>
      </c>
      <c r="C6819" t="s">
        <v>1280</v>
      </c>
      <c r="E6819">
        <v>2</v>
      </c>
      <c r="F6819" t="s">
        <v>1247</v>
      </c>
      <c r="J6819" t="s">
        <v>23</v>
      </c>
      <c r="K6819">
        <v>12</v>
      </c>
      <c r="L6819">
        <v>61.32</v>
      </c>
      <c r="M6819">
        <v>4.8000000000000001E-2</v>
      </c>
      <c r="O6819" s="12">
        <f>VLOOKUP(C6819,[3]May!$C:$Z,24,FALSE)</f>
        <v>2019</v>
      </c>
    </row>
    <row r="6820" spans="1:15" x14ac:dyDescent="0.25">
      <c r="A6820" t="s">
        <v>1245</v>
      </c>
      <c r="C6820" t="s">
        <v>1280</v>
      </c>
      <c r="E6820">
        <v>2</v>
      </c>
      <c r="F6820" t="s">
        <v>1247</v>
      </c>
      <c r="J6820" t="s">
        <v>23</v>
      </c>
      <c r="K6820">
        <v>19</v>
      </c>
      <c r="L6820">
        <v>97.09</v>
      </c>
      <c r="M6820">
        <v>7.5999999999999998E-2</v>
      </c>
      <c r="O6820" s="12">
        <f>VLOOKUP(C6820,[3]May!$C:$Z,24,FALSE)</f>
        <v>2019</v>
      </c>
    </row>
    <row r="6821" spans="1:15" x14ac:dyDescent="0.25">
      <c r="A6821" t="s">
        <v>1245</v>
      </c>
      <c r="C6821" t="s">
        <v>1280</v>
      </c>
      <c r="E6821">
        <v>8</v>
      </c>
      <c r="F6821" t="s">
        <v>1251</v>
      </c>
      <c r="J6821" t="s">
        <v>23</v>
      </c>
      <c r="K6821">
        <v>4</v>
      </c>
      <c r="L6821">
        <v>220.24</v>
      </c>
      <c r="M6821">
        <v>0.1288</v>
      </c>
      <c r="O6821" s="12">
        <f>VLOOKUP(C6821,[3]May!$C:$Z,24,FALSE)</f>
        <v>2019</v>
      </c>
    </row>
    <row r="6822" spans="1:15" x14ac:dyDescent="0.25">
      <c r="A6822" t="s">
        <v>1245</v>
      </c>
      <c r="C6822" t="s">
        <v>1280</v>
      </c>
      <c r="E6822">
        <v>2</v>
      </c>
      <c r="F6822" t="s">
        <v>1247</v>
      </c>
      <c r="J6822" t="s">
        <v>23</v>
      </c>
      <c r="K6822">
        <v>6</v>
      </c>
      <c r="L6822">
        <v>30.66</v>
      </c>
      <c r="M6822">
        <v>2.4E-2</v>
      </c>
      <c r="O6822" s="12">
        <f>VLOOKUP(C6822,[3]May!$C:$Z,24,FALSE)</f>
        <v>2019</v>
      </c>
    </row>
    <row r="6823" spans="1:15" x14ac:dyDescent="0.25">
      <c r="A6823" t="s">
        <v>1245</v>
      </c>
      <c r="C6823" t="s">
        <v>1280</v>
      </c>
      <c r="E6823">
        <v>2</v>
      </c>
      <c r="F6823" t="s">
        <v>1247</v>
      </c>
      <c r="J6823" t="s">
        <v>23</v>
      </c>
      <c r="K6823">
        <v>3</v>
      </c>
      <c r="L6823">
        <v>195.39</v>
      </c>
      <c r="M6823">
        <v>0.153</v>
      </c>
      <c r="O6823" s="12">
        <f>VLOOKUP(C6823,[3]May!$C:$Z,24,FALSE)</f>
        <v>2019</v>
      </c>
    </row>
    <row r="6824" spans="1:15" x14ac:dyDescent="0.25">
      <c r="A6824" t="s">
        <v>1245</v>
      </c>
      <c r="C6824" t="s">
        <v>1280</v>
      </c>
      <c r="E6824">
        <v>2</v>
      </c>
      <c r="F6824" t="s">
        <v>1247</v>
      </c>
      <c r="J6824" t="s">
        <v>23</v>
      </c>
      <c r="K6824">
        <v>15</v>
      </c>
      <c r="L6824">
        <v>76.650000000000006</v>
      </c>
      <c r="M6824">
        <v>0.06</v>
      </c>
      <c r="O6824" s="12">
        <f>VLOOKUP(C6824,[3]May!$C:$Z,24,FALSE)</f>
        <v>2019</v>
      </c>
    </row>
    <row r="6825" spans="1:15" x14ac:dyDescent="0.25">
      <c r="A6825" t="s">
        <v>1245</v>
      </c>
      <c r="C6825" t="s">
        <v>1280</v>
      </c>
      <c r="E6825">
        <v>2</v>
      </c>
      <c r="F6825" t="s">
        <v>1247</v>
      </c>
      <c r="J6825" t="s">
        <v>23</v>
      </c>
      <c r="K6825">
        <v>12</v>
      </c>
      <c r="L6825">
        <v>61.32</v>
      </c>
      <c r="M6825">
        <v>4.8000000000000001E-2</v>
      </c>
      <c r="O6825" s="12">
        <f>VLOOKUP(C6825,[3]May!$C:$Z,24,FALSE)</f>
        <v>2019</v>
      </c>
    </row>
    <row r="6826" spans="1:15" x14ac:dyDescent="0.25">
      <c r="A6826" t="s">
        <v>1245</v>
      </c>
      <c r="C6826" t="s">
        <v>1280</v>
      </c>
      <c r="E6826">
        <v>2</v>
      </c>
      <c r="F6826" t="s">
        <v>1247</v>
      </c>
      <c r="J6826" t="s">
        <v>23</v>
      </c>
      <c r="K6826">
        <v>7</v>
      </c>
      <c r="L6826">
        <v>35.770000000000003</v>
      </c>
      <c r="M6826">
        <v>2.8000000000000001E-2</v>
      </c>
      <c r="O6826" s="12">
        <f>VLOOKUP(C6826,[3]May!$C:$Z,24,FALSE)</f>
        <v>2019</v>
      </c>
    </row>
    <row r="6827" spans="1:15" x14ac:dyDescent="0.25">
      <c r="A6827" t="s">
        <v>1245</v>
      </c>
      <c r="C6827" t="s">
        <v>1280</v>
      </c>
      <c r="E6827">
        <v>2</v>
      </c>
      <c r="F6827" t="s">
        <v>1247</v>
      </c>
      <c r="J6827" t="s">
        <v>23</v>
      </c>
      <c r="K6827">
        <v>2</v>
      </c>
      <c r="L6827">
        <v>10.220000000000001</v>
      </c>
      <c r="M6827">
        <v>8.0000000000000002E-3</v>
      </c>
      <c r="O6827" s="12">
        <f>VLOOKUP(C6827,[3]May!$C:$Z,24,FALSE)</f>
        <v>2019</v>
      </c>
    </row>
    <row r="6828" spans="1:15" x14ac:dyDescent="0.25">
      <c r="A6828" t="s">
        <v>1245</v>
      </c>
      <c r="C6828" t="s">
        <v>1280</v>
      </c>
      <c r="E6828">
        <v>2</v>
      </c>
      <c r="F6828" t="s">
        <v>1247</v>
      </c>
      <c r="J6828" t="s">
        <v>23</v>
      </c>
      <c r="K6828">
        <v>10</v>
      </c>
      <c r="L6828">
        <v>51.1</v>
      </c>
      <c r="M6828">
        <v>0.04</v>
      </c>
      <c r="O6828" s="12">
        <f>VLOOKUP(C6828,[3]May!$C:$Z,24,FALSE)</f>
        <v>2019</v>
      </c>
    </row>
    <row r="6829" spans="1:15" x14ac:dyDescent="0.25">
      <c r="A6829" t="s">
        <v>1245</v>
      </c>
      <c r="C6829" t="s">
        <v>1280</v>
      </c>
      <c r="E6829">
        <v>2</v>
      </c>
      <c r="F6829" t="s">
        <v>1247</v>
      </c>
      <c r="J6829" t="s">
        <v>23</v>
      </c>
      <c r="K6829">
        <v>14</v>
      </c>
      <c r="L6829">
        <v>71.540000000000006</v>
      </c>
      <c r="M6829">
        <v>5.6000000000000001E-2</v>
      </c>
      <c r="O6829" s="12">
        <f>VLOOKUP(C6829,[3]May!$C:$Z,24,FALSE)</f>
        <v>2019</v>
      </c>
    </row>
    <row r="6830" spans="1:15" x14ac:dyDescent="0.25">
      <c r="A6830" t="s">
        <v>1245</v>
      </c>
      <c r="C6830" t="s">
        <v>1280</v>
      </c>
      <c r="E6830">
        <v>2</v>
      </c>
      <c r="F6830" t="s">
        <v>1247</v>
      </c>
      <c r="J6830" t="s">
        <v>23</v>
      </c>
      <c r="K6830">
        <v>8</v>
      </c>
      <c r="L6830">
        <v>40.880000000000003</v>
      </c>
      <c r="M6830">
        <v>3.2000000000000001E-2</v>
      </c>
      <c r="O6830" s="12">
        <f>VLOOKUP(C6830,[3]May!$C:$Z,24,FALSE)</f>
        <v>2019</v>
      </c>
    </row>
    <row r="6831" spans="1:15" x14ac:dyDescent="0.25">
      <c r="A6831" t="s">
        <v>1245</v>
      </c>
      <c r="C6831" t="s">
        <v>1280</v>
      </c>
      <c r="E6831">
        <v>2</v>
      </c>
      <c r="F6831" t="s">
        <v>1247</v>
      </c>
      <c r="J6831" t="s">
        <v>23</v>
      </c>
      <c r="K6831">
        <v>2</v>
      </c>
      <c r="L6831">
        <v>130.26</v>
      </c>
      <c r="M6831">
        <v>0.10199999999999999</v>
      </c>
      <c r="O6831" s="12">
        <f>VLOOKUP(C6831,[3]May!$C:$Z,24,FALSE)</f>
        <v>2019</v>
      </c>
    </row>
    <row r="6832" spans="1:15" x14ac:dyDescent="0.25">
      <c r="A6832" t="s">
        <v>1245</v>
      </c>
      <c r="C6832" t="s">
        <v>1280</v>
      </c>
      <c r="E6832">
        <v>2</v>
      </c>
      <c r="F6832" t="s">
        <v>1247</v>
      </c>
      <c r="J6832" t="s">
        <v>23</v>
      </c>
      <c r="K6832">
        <v>1</v>
      </c>
      <c r="L6832">
        <v>5.1100000000000003</v>
      </c>
      <c r="M6832">
        <v>4.0000000000000001E-3</v>
      </c>
      <c r="O6832" s="12">
        <f>VLOOKUP(C6832,[3]May!$C:$Z,24,FALSE)</f>
        <v>2019</v>
      </c>
    </row>
    <row r="6833" spans="1:15" x14ac:dyDescent="0.25">
      <c r="A6833" t="s">
        <v>1245</v>
      </c>
      <c r="C6833" t="s">
        <v>1280</v>
      </c>
      <c r="E6833">
        <v>2</v>
      </c>
      <c r="F6833" t="s">
        <v>1247</v>
      </c>
      <c r="J6833" t="s">
        <v>23</v>
      </c>
      <c r="K6833">
        <v>2</v>
      </c>
      <c r="L6833">
        <v>10.220000000000001</v>
      </c>
      <c r="M6833">
        <v>8.0000000000000002E-3</v>
      </c>
      <c r="O6833" s="12">
        <f>VLOOKUP(C6833,[3]May!$C:$Z,24,FALSE)</f>
        <v>2019</v>
      </c>
    </row>
    <row r="6834" spans="1:15" x14ac:dyDescent="0.25">
      <c r="A6834" t="s">
        <v>1245</v>
      </c>
      <c r="C6834" t="s">
        <v>1280</v>
      </c>
      <c r="E6834">
        <v>2</v>
      </c>
      <c r="F6834" t="s">
        <v>1247</v>
      </c>
      <c r="J6834" t="s">
        <v>23</v>
      </c>
      <c r="K6834">
        <v>17</v>
      </c>
      <c r="L6834">
        <v>86.87</v>
      </c>
      <c r="M6834">
        <v>6.8000000000000005E-2</v>
      </c>
      <c r="O6834" s="12">
        <f>VLOOKUP(C6834,[3]May!$C:$Z,24,FALSE)</f>
        <v>2019</v>
      </c>
    </row>
    <row r="6835" spans="1:15" x14ac:dyDescent="0.25">
      <c r="A6835" t="s">
        <v>1245</v>
      </c>
      <c r="C6835" t="s">
        <v>1280</v>
      </c>
      <c r="E6835">
        <v>2</v>
      </c>
      <c r="F6835" t="s">
        <v>1247</v>
      </c>
      <c r="J6835" t="s">
        <v>23</v>
      </c>
      <c r="K6835">
        <v>8</v>
      </c>
      <c r="L6835">
        <v>521.04</v>
      </c>
      <c r="M6835">
        <v>0.40799999999999997</v>
      </c>
      <c r="O6835" s="12">
        <f>VLOOKUP(C6835,[3]May!$C:$Z,24,FALSE)</f>
        <v>2019</v>
      </c>
    </row>
    <row r="6836" spans="1:15" x14ac:dyDescent="0.25">
      <c r="A6836" t="s">
        <v>1245</v>
      </c>
      <c r="C6836" t="s">
        <v>1280</v>
      </c>
      <c r="E6836">
        <v>2</v>
      </c>
      <c r="F6836" t="s">
        <v>1247</v>
      </c>
      <c r="J6836" t="s">
        <v>23</v>
      </c>
      <c r="K6836">
        <v>1</v>
      </c>
      <c r="L6836">
        <v>65.13</v>
      </c>
      <c r="M6836">
        <v>5.0999999999999997E-2</v>
      </c>
      <c r="O6836" s="12">
        <f>VLOOKUP(C6836,[3]May!$C:$Z,24,FALSE)</f>
        <v>2019</v>
      </c>
    </row>
    <row r="6837" spans="1:15" x14ac:dyDescent="0.25">
      <c r="A6837" t="s">
        <v>1245</v>
      </c>
      <c r="C6837" t="s">
        <v>1280</v>
      </c>
      <c r="E6837">
        <v>2</v>
      </c>
      <c r="F6837" t="s">
        <v>1247</v>
      </c>
      <c r="J6837" t="s">
        <v>23</v>
      </c>
      <c r="K6837">
        <v>14</v>
      </c>
      <c r="L6837">
        <v>71.540000000000006</v>
      </c>
      <c r="M6837">
        <v>5.6000000000000001E-2</v>
      </c>
      <c r="O6837" s="12">
        <f>VLOOKUP(C6837,[3]May!$C:$Z,24,FALSE)</f>
        <v>2019</v>
      </c>
    </row>
    <row r="6838" spans="1:15" x14ac:dyDescent="0.25">
      <c r="A6838" t="s">
        <v>1245</v>
      </c>
      <c r="C6838" t="s">
        <v>1281</v>
      </c>
      <c r="E6838">
        <v>2</v>
      </c>
      <c r="F6838" t="s">
        <v>1247</v>
      </c>
      <c r="J6838" t="s">
        <v>23</v>
      </c>
      <c r="K6838">
        <v>6</v>
      </c>
      <c r="L6838">
        <v>30.66</v>
      </c>
      <c r="M6838">
        <v>2.4E-2</v>
      </c>
      <c r="O6838" s="12">
        <f>VLOOKUP(C6838,[3]May!$C:$Z,24,FALSE)</f>
        <v>2019</v>
      </c>
    </row>
    <row r="6839" spans="1:15" x14ac:dyDescent="0.25">
      <c r="A6839" t="s">
        <v>1245</v>
      </c>
      <c r="C6839" t="s">
        <v>1281</v>
      </c>
      <c r="E6839">
        <v>2</v>
      </c>
      <c r="F6839" t="s">
        <v>1247</v>
      </c>
      <c r="J6839" t="s">
        <v>23</v>
      </c>
      <c r="K6839">
        <v>5</v>
      </c>
      <c r="L6839">
        <v>325.64999999999998</v>
      </c>
      <c r="M6839">
        <v>0.255</v>
      </c>
      <c r="O6839" s="12">
        <f>VLOOKUP(C6839,[3]May!$C:$Z,24,FALSE)</f>
        <v>2019</v>
      </c>
    </row>
    <row r="6840" spans="1:15" x14ac:dyDescent="0.25">
      <c r="A6840" t="s">
        <v>1245</v>
      </c>
      <c r="C6840" t="s">
        <v>1281</v>
      </c>
      <c r="E6840">
        <v>2</v>
      </c>
      <c r="F6840" t="s">
        <v>1247</v>
      </c>
      <c r="J6840" t="s">
        <v>23</v>
      </c>
      <c r="K6840">
        <v>1</v>
      </c>
      <c r="L6840">
        <v>65.13</v>
      </c>
      <c r="M6840">
        <v>5.0999999999999997E-2</v>
      </c>
      <c r="O6840" s="12">
        <f>VLOOKUP(C6840,[3]May!$C:$Z,24,FALSE)</f>
        <v>2019</v>
      </c>
    </row>
    <row r="6841" spans="1:15" x14ac:dyDescent="0.25">
      <c r="A6841" t="s">
        <v>1245</v>
      </c>
      <c r="C6841" t="s">
        <v>1281</v>
      </c>
      <c r="E6841">
        <v>2</v>
      </c>
      <c r="F6841" t="s">
        <v>1247</v>
      </c>
      <c r="J6841" t="s">
        <v>23</v>
      </c>
      <c r="K6841">
        <v>3</v>
      </c>
      <c r="L6841">
        <v>195.39</v>
      </c>
      <c r="M6841">
        <v>0.153</v>
      </c>
      <c r="O6841" s="12">
        <f>VLOOKUP(C6841,[3]May!$C:$Z,24,FALSE)</f>
        <v>2019</v>
      </c>
    </row>
    <row r="6842" spans="1:15" x14ac:dyDescent="0.25">
      <c r="A6842" t="s">
        <v>1245</v>
      </c>
      <c r="C6842" t="s">
        <v>1281</v>
      </c>
      <c r="E6842">
        <v>2</v>
      </c>
      <c r="F6842" t="s">
        <v>1247</v>
      </c>
      <c r="J6842" t="s">
        <v>23</v>
      </c>
      <c r="K6842">
        <v>3</v>
      </c>
      <c r="L6842">
        <v>15.33</v>
      </c>
      <c r="M6842">
        <v>1.2E-2</v>
      </c>
      <c r="O6842" s="12">
        <f>VLOOKUP(C6842,[3]May!$C:$Z,24,FALSE)</f>
        <v>2019</v>
      </c>
    </row>
    <row r="6843" spans="1:15" x14ac:dyDescent="0.25">
      <c r="A6843" t="s">
        <v>1245</v>
      </c>
      <c r="C6843" t="s">
        <v>1281</v>
      </c>
      <c r="E6843">
        <v>2</v>
      </c>
      <c r="F6843" t="s">
        <v>1247</v>
      </c>
      <c r="J6843" t="s">
        <v>23</v>
      </c>
      <c r="K6843">
        <v>6</v>
      </c>
      <c r="L6843">
        <v>390.78</v>
      </c>
      <c r="M6843">
        <v>0.30599999999999999</v>
      </c>
      <c r="O6843" s="12">
        <f>VLOOKUP(C6843,[3]May!$C:$Z,24,FALSE)</f>
        <v>2019</v>
      </c>
    </row>
    <row r="6844" spans="1:15" x14ac:dyDescent="0.25">
      <c r="A6844" t="s">
        <v>1245</v>
      </c>
      <c r="C6844" t="s">
        <v>1281</v>
      </c>
      <c r="E6844">
        <v>2</v>
      </c>
      <c r="F6844" t="s">
        <v>1247</v>
      </c>
      <c r="J6844" t="s">
        <v>23</v>
      </c>
      <c r="K6844">
        <v>1</v>
      </c>
      <c r="L6844">
        <v>5.1100000000000003</v>
      </c>
      <c r="M6844">
        <v>4.0000000000000001E-3</v>
      </c>
      <c r="O6844" s="12">
        <f>VLOOKUP(C6844,[3]May!$C:$Z,24,FALSE)</f>
        <v>2019</v>
      </c>
    </row>
    <row r="6845" spans="1:15" x14ac:dyDescent="0.25">
      <c r="A6845" t="s">
        <v>1245</v>
      </c>
      <c r="C6845" t="s">
        <v>1281</v>
      </c>
      <c r="E6845">
        <v>2</v>
      </c>
      <c r="F6845" t="s">
        <v>1247</v>
      </c>
      <c r="J6845" t="s">
        <v>23</v>
      </c>
      <c r="K6845">
        <v>3</v>
      </c>
      <c r="L6845">
        <v>15.33</v>
      </c>
      <c r="M6845">
        <v>1.2E-2</v>
      </c>
      <c r="O6845" s="12">
        <f>VLOOKUP(C6845,[3]May!$C:$Z,24,FALSE)</f>
        <v>2019</v>
      </c>
    </row>
    <row r="6846" spans="1:15" x14ac:dyDescent="0.25">
      <c r="A6846" t="s">
        <v>1245</v>
      </c>
      <c r="C6846" t="s">
        <v>1281</v>
      </c>
      <c r="E6846">
        <v>2</v>
      </c>
      <c r="F6846" t="s">
        <v>1247</v>
      </c>
      <c r="J6846" t="s">
        <v>23</v>
      </c>
      <c r="K6846">
        <v>5</v>
      </c>
      <c r="L6846">
        <v>325.64999999999998</v>
      </c>
      <c r="M6846">
        <v>0.255</v>
      </c>
      <c r="O6846" s="12">
        <f>VLOOKUP(C6846,[3]May!$C:$Z,24,FALSE)</f>
        <v>2019</v>
      </c>
    </row>
    <row r="6847" spans="1:15" x14ac:dyDescent="0.25">
      <c r="A6847" t="s">
        <v>1245</v>
      </c>
      <c r="C6847" t="s">
        <v>1281</v>
      </c>
      <c r="E6847">
        <v>2</v>
      </c>
      <c r="F6847" t="s">
        <v>1247</v>
      </c>
      <c r="J6847" t="s">
        <v>23</v>
      </c>
      <c r="K6847">
        <v>8</v>
      </c>
      <c r="L6847">
        <v>40.880000000000003</v>
      </c>
      <c r="M6847">
        <v>3.2000000000000001E-2</v>
      </c>
      <c r="O6847" s="12">
        <f>VLOOKUP(C6847,[3]May!$C:$Z,24,FALSE)</f>
        <v>2019</v>
      </c>
    </row>
    <row r="6848" spans="1:15" x14ac:dyDescent="0.25">
      <c r="A6848" t="s">
        <v>1245</v>
      </c>
      <c r="C6848" t="s">
        <v>1281</v>
      </c>
      <c r="E6848">
        <v>2</v>
      </c>
      <c r="F6848" t="s">
        <v>1247</v>
      </c>
      <c r="J6848" t="s">
        <v>23</v>
      </c>
      <c r="K6848">
        <v>3</v>
      </c>
      <c r="L6848">
        <v>195.39</v>
      </c>
      <c r="M6848">
        <v>0.153</v>
      </c>
      <c r="O6848" s="12">
        <f>VLOOKUP(C6848,[3]May!$C:$Z,24,FALSE)</f>
        <v>2019</v>
      </c>
    </row>
    <row r="6849" spans="1:15" x14ac:dyDescent="0.25">
      <c r="A6849" t="s">
        <v>1245</v>
      </c>
      <c r="C6849" t="s">
        <v>1281</v>
      </c>
      <c r="E6849">
        <v>2</v>
      </c>
      <c r="F6849" t="s">
        <v>1247</v>
      </c>
      <c r="J6849" t="s">
        <v>23</v>
      </c>
      <c r="K6849">
        <v>2</v>
      </c>
      <c r="L6849">
        <v>10.220000000000001</v>
      </c>
      <c r="M6849">
        <v>8.0000000000000002E-3</v>
      </c>
      <c r="O6849" s="12">
        <f>VLOOKUP(C6849,[3]May!$C:$Z,24,FALSE)</f>
        <v>2019</v>
      </c>
    </row>
    <row r="6850" spans="1:15" x14ac:dyDescent="0.25">
      <c r="A6850" t="s">
        <v>1245</v>
      </c>
      <c r="C6850" t="s">
        <v>1281</v>
      </c>
      <c r="E6850">
        <v>2</v>
      </c>
      <c r="F6850" t="s">
        <v>1247</v>
      </c>
      <c r="J6850" t="s">
        <v>23</v>
      </c>
      <c r="K6850">
        <v>4</v>
      </c>
      <c r="L6850">
        <v>260.52</v>
      </c>
      <c r="M6850">
        <v>0.20399999999999999</v>
      </c>
      <c r="O6850" s="12">
        <f>VLOOKUP(C6850,[3]May!$C:$Z,24,FALSE)</f>
        <v>2019</v>
      </c>
    </row>
    <row r="6851" spans="1:15" x14ac:dyDescent="0.25">
      <c r="A6851" t="s">
        <v>1245</v>
      </c>
      <c r="C6851" t="s">
        <v>1281</v>
      </c>
      <c r="E6851">
        <v>2</v>
      </c>
      <c r="F6851" t="s">
        <v>1247</v>
      </c>
      <c r="J6851" t="s">
        <v>23</v>
      </c>
      <c r="K6851">
        <v>4</v>
      </c>
      <c r="L6851">
        <v>20.440000000000001</v>
      </c>
      <c r="M6851">
        <v>1.6E-2</v>
      </c>
      <c r="O6851" s="12">
        <f>VLOOKUP(C6851,[3]May!$C:$Z,24,FALSE)</f>
        <v>2019</v>
      </c>
    </row>
    <row r="6852" spans="1:15" x14ac:dyDescent="0.25">
      <c r="A6852" t="s">
        <v>1245</v>
      </c>
      <c r="C6852" t="s">
        <v>1281</v>
      </c>
      <c r="E6852">
        <v>2</v>
      </c>
      <c r="F6852" t="s">
        <v>1247</v>
      </c>
      <c r="J6852" t="s">
        <v>23</v>
      </c>
      <c r="K6852">
        <v>12</v>
      </c>
      <c r="L6852">
        <v>61.32</v>
      </c>
      <c r="M6852">
        <v>4.8000000000000001E-2</v>
      </c>
      <c r="O6852" s="12">
        <f>VLOOKUP(C6852,[3]May!$C:$Z,24,FALSE)</f>
        <v>2019</v>
      </c>
    </row>
    <row r="6853" spans="1:15" x14ac:dyDescent="0.25">
      <c r="A6853" t="s">
        <v>1245</v>
      </c>
      <c r="C6853" t="s">
        <v>1281</v>
      </c>
      <c r="E6853">
        <v>2</v>
      </c>
      <c r="F6853" t="s">
        <v>1247</v>
      </c>
      <c r="J6853" t="s">
        <v>23</v>
      </c>
      <c r="K6853">
        <v>9</v>
      </c>
      <c r="L6853">
        <v>586.16999999999996</v>
      </c>
      <c r="M6853">
        <v>0.45900000000000002</v>
      </c>
      <c r="O6853" s="12">
        <f>VLOOKUP(C6853,[3]May!$C:$Z,24,FALSE)</f>
        <v>2019</v>
      </c>
    </row>
    <row r="6854" spans="1:15" x14ac:dyDescent="0.25">
      <c r="A6854" t="s">
        <v>1245</v>
      </c>
      <c r="C6854" t="s">
        <v>1281</v>
      </c>
      <c r="E6854">
        <v>2</v>
      </c>
      <c r="F6854" t="s">
        <v>1247</v>
      </c>
      <c r="J6854" t="s">
        <v>23</v>
      </c>
      <c r="K6854">
        <v>10</v>
      </c>
      <c r="L6854">
        <v>651.29999999999995</v>
      </c>
      <c r="M6854">
        <v>0.51</v>
      </c>
      <c r="O6854" s="12">
        <f>VLOOKUP(C6854,[3]May!$C:$Z,24,FALSE)</f>
        <v>2019</v>
      </c>
    </row>
    <row r="6855" spans="1:15" x14ac:dyDescent="0.25">
      <c r="A6855" t="s">
        <v>1245</v>
      </c>
      <c r="C6855" t="s">
        <v>1281</v>
      </c>
      <c r="E6855">
        <v>2</v>
      </c>
      <c r="F6855" t="s">
        <v>1247</v>
      </c>
      <c r="J6855" t="s">
        <v>23</v>
      </c>
      <c r="K6855">
        <v>3</v>
      </c>
      <c r="L6855">
        <v>15.33</v>
      </c>
      <c r="M6855">
        <v>1.2E-2</v>
      </c>
      <c r="O6855" s="12">
        <f>VLOOKUP(C6855,[3]May!$C:$Z,24,FALSE)</f>
        <v>2019</v>
      </c>
    </row>
    <row r="6856" spans="1:15" x14ac:dyDescent="0.25">
      <c r="A6856" t="s">
        <v>1245</v>
      </c>
      <c r="C6856" t="s">
        <v>1281</v>
      </c>
      <c r="E6856">
        <v>2</v>
      </c>
      <c r="F6856" t="s">
        <v>1247</v>
      </c>
      <c r="J6856" t="s">
        <v>23</v>
      </c>
      <c r="K6856">
        <v>7</v>
      </c>
      <c r="L6856">
        <v>35.770000000000003</v>
      </c>
      <c r="M6856">
        <v>2.8000000000000001E-2</v>
      </c>
      <c r="O6856" s="12">
        <f>VLOOKUP(C6856,[3]May!$C:$Z,24,FALSE)</f>
        <v>2019</v>
      </c>
    </row>
    <row r="6857" spans="1:15" x14ac:dyDescent="0.25">
      <c r="A6857" t="s">
        <v>1245</v>
      </c>
      <c r="C6857" t="s">
        <v>1281</v>
      </c>
      <c r="E6857">
        <v>2</v>
      </c>
      <c r="F6857" t="s">
        <v>1247</v>
      </c>
      <c r="J6857" t="s">
        <v>23</v>
      </c>
      <c r="K6857">
        <v>6</v>
      </c>
      <c r="L6857">
        <v>390.78</v>
      </c>
      <c r="M6857">
        <v>0.30599999999999999</v>
      </c>
      <c r="O6857" s="12">
        <f>VLOOKUP(C6857,[3]May!$C:$Z,24,FALSE)</f>
        <v>2019</v>
      </c>
    </row>
    <row r="6858" spans="1:15" x14ac:dyDescent="0.25">
      <c r="A6858" t="s">
        <v>1245</v>
      </c>
      <c r="C6858" t="s">
        <v>1281</v>
      </c>
      <c r="E6858">
        <v>2</v>
      </c>
      <c r="F6858" t="s">
        <v>1247</v>
      </c>
      <c r="J6858" t="s">
        <v>23</v>
      </c>
      <c r="K6858">
        <v>6</v>
      </c>
      <c r="L6858">
        <v>30.66</v>
      </c>
      <c r="M6858">
        <v>2.4E-2</v>
      </c>
      <c r="O6858" s="12">
        <f>VLOOKUP(C6858,[3]May!$C:$Z,24,FALSE)</f>
        <v>2019</v>
      </c>
    </row>
    <row r="6859" spans="1:15" x14ac:dyDescent="0.25">
      <c r="A6859" t="s">
        <v>1245</v>
      </c>
      <c r="C6859" t="s">
        <v>1281</v>
      </c>
      <c r="E6859">
        <v>2</v>
      </c>
      <c r="F6859" t="s">
        <v>1247</v>
      </c>
      <c r="J6859" t="s">
        <v>23</v>
      </c>
      <c r="K6859">
        <v>8</v>
      </c>
      <c r="L6859">
        <v>521.04</v>
      </c>
      <c r="M6859">
        <v>0.40799999999999997</v>
      </c>
      <c r="O6859" s="12">
        <f>VLOOKUP(C6859,[3]May!$C:$Z,24,FALSE)</f>
        <v>2019</v>
      </c>
    </row>
    <row r="6860" spans="1:15" x14ac:dyDescent="0.25">
      <c r="A6860" t="s">
        <v>1245</v>
      </c>
      <c r="C6860" t="s">
        <v>1281</v>
      </c>
      <c r="E6860">
        <v>2</v>
      </c>
      <c r="F6860" t="s">
        <v>1247</v>
      </c>
      <c r="J6860" t="s">
        <v>23</v>
      </c>
      <c r="K6860">
        <v>4</v>
      </c>
      <c r="L6860">
        <v>20.440000000000001</v>
      </c>
      <c r="M6860">
        <v>1.6E-2</v>
      </c>
      <c r="O6860" s="12">
        <f>VLOOKUP(C6860,[3]May!$C:$Z,24,FALSE)</f>
        <v>2019</v>
      </c>
    </row>
    <row r="6861" spans="1:15" x14ac:dyDescent="0.25">
      <c r="A6861" t="s">
        <v>1245</v>
      </c>
      <c r="C6861" t="s">
        <v>1281</v>
      </c>
      <c r="E6861">
        <v>2</v>
      </c>
      <c r="F6861" t="s">
        <v>1247</v>
      </c>
      <c r="J6861" t="s">
        <v>23</v>
      </c>
      <c r="K6861">
        <v>3</v>
      </c>
      <c r="L6861">
        <v>195.39</v>
      </c>
      <c r="M6861">
        <v>0.153</v>
      </c>
      <c r="O6861" s="12">
        <f>VLOOKUP(C6861,[3]May!$C:$Z,24,FALSE)</f>
        <v>2019</v>
      </c>
    </row>
    <row r="6862" spans="1:15" x14ac:dyDescent="0.25">
      <c r="A6862" t="s">
        <v>1245</v>
      </c>
      <c r="C6862" t="s">
        <v>1281</v>
      </c>
      <c r="E6862">
        <v>2</v>
      </c>
      <c r="F6862" t="s">
        <v>1247</v>
      </c>
      <c r="J6862" t="s">
        <v>23</v>
      </c>
      <c r="K6862">
        <v>9</v>
      </c>
      <c r="L6862">
        <v>45.99</v>
      </c>
      <c r="M6862">
        <v>3.5999999999999997E-2</v>
      </c>
      <c r="O6862" s="12">
        <f>VLOOKUP(C6862,[3]May!$C:$Z,24,FALSE)</f>
        <v>2019</v>
      </c>
    </row>
    <row r="6863" spans="1:15" x14ac:dyDescent="0.25">
      <c r="A6863" t="s">
        <v>1245</v>
      </c>
      <c r="C6863" t="s">
        <v>1281</v>
      </c>
      <c r="E6863">
        <v>2</v>
      </c>
      <c r="F6863" t="s">
        <v>1247</v>
      </c>
      <c r="J6863" t="s">
        <v>23</v>
      </c>
      <c r="K6863">
        <v>3</v>
      </c>
      <c r="L6863">
        <v>195.39</v>
      </c>
      <c r="M6863">
        <v>0.153</v>
      </c>
      <c r="O6863" s="12">
        <f>VLOOKUP(C6863,[3]May!$C:$Z,24,FALSE)</f>
        <v>2019</v>
      </c>
    </row>
    <row r="6864" spans="1:15" x14ac:dyDescent="0.25">
      <c r="A6864" t="s">
        <v>1245</v>
      </c>
      <c r="C6864" t="s">
        <v>1281</v>
      </c>
      <c r="E6864">
        <v>2</v>
      </c>
      <c r="F6864" t="s">
        <v>1247</v>
      </c>
      <c r="J6864" t="s">
        <v>23</v>
      </c>
      <c r="K6864">
        <v>7</v>
      </c>
      <c r="L6864">
        <v>35.770000000000003</v>
      </c>
      <c r="M6864">
        <v>2.8000000000000001E-2</v>
      </c>
      <c r="O6864" s="12">
        <f>VLOOKUP(C6864,[3]May!$C:$Z,24,FALSE)</f>
        <v>2019</v>
      </c>
    </row>
    <row r="6865" spans="1:15" x14ac:dyDescent="0.25">
      <c r="A6865" t="s">
        <v>1245</v>
      </c>
      <c r="C6865" t="s">
        <v>1281</v>
      </c>
      <c r="E6865">
        <v>2</v>
      </c>
      <c r="F6865" t="s">
        <v>1247</v>
      </c>
      <c r="J6865" t="s">
        <v>23</v>
      </c>
      <c r="K6865">
        <v>3</v>
      </c>
      <c r="L6865">
        <v>15.33</v>
      </c>
      <c r="M6865">
        <v>1.2E-2</v>
      </c>
      <c r="O6865" s="12">
        <f>VLOOKUP(C6865,[3]May!$C:$Z,24,FALSE)</f>
        <v>2019</v>
      </c>
    </row>
    <row r="6866" spans="1:15" x14ac:dyDescent="0.25">
      <c r="A6866" t="s">
        <v>1245</v>
      </c>
      <c r="C6866" t="s">
        <v>1281</v>
      </c>
      <c r="E6866">
        <v>2</v>
      </c>
      <c r="F6866" t="s">
        <v>1247</v>
      </c>
      <c r="J6866" t="s">
        <v>23</v>
      </c>
      <c r="K6866">
        <v>8</v>
      </c>
      <c r="L6866">
        <v>521.04</v>
      </c>
      <c r="M6866">
        <v>0.40799999999999997</v>
      </c>
      <c r="O6866" s="12">
        <f>VLOOKUP(C6866,[3]May!$C:$Z,24,FALSE)</f>
        <v>2019</v>
      </c>
    </row>
    <row r="6867" spans="1:15" x14ac:dyDescent="0.25">
      <c r="A6867" t="s">
        <v>1245</v>
      </c>
      <c r="C6867" t="s">
        <v>1281</v>
      </c>
      <c r="E6867">
        <v>12</v>
      </c>
      <c r="F6867" t="s">
        <v>1253</v>
      </c>
      <c r="J6867" t="s">
        <v>23</v>
      </c>
      <c r="K6867">
        <v>1</v>
      </c>
      <c r="L6867">
        <v>61.2</v>
      </c>
      <c r="M6867">
        <v>8.3370000000000007E-3</v>
      </c>
      <c r="O6867" s="12">
        <f>VLOOKUP(C6867,[3]May!$C:$Z,24,FALSE)</f>
        <v>2019</v>
      </c>
    </row>
    <row r="6868" spans="1:15" x14ac:dyDescent="0.25">
      <c r="A6868" t="s">
        <v>1245</v>
      </c>
      <c r="C6868" t="s">
        <v>1281</v>
      </c>
      <c r="E6868">
        <v>2</v>
      </c>
      <c r="F6868" t="s">
        <v>1247</v>
      </c>
      <c r="J6868" t="s">
        <v>23</v>
      </c>
      <c r="K6868">
        <v>4</v>
      </c>
      <c r="L6868">
        <v>260.52</v>
      </c>
      <c r="M6868">
        <v>0.20399999999999999</v>
      </c>
      <c r="O6868" s="12">
        <f>VLOOKUP(C6868,[3]May!$C:$Z,24,FALSE)</f>
        <v>2019</v>
      </c>
    </row>
    <row r="6869" spans="1:15" x14ac:dyDescent="0.25">
      <c r="A6869" t="s">
        <v>1245</v>
      </c>
      <c r="C6869" t="s">
        <v>1281</v>
      </c>
      <c r="E6869">
        <v>2</v>
      </c>
      <c r="F6869" t="s">
        <v>1247</v>
      </c>
      <c r="J6869" t="s">
        <v>23</v>
      </c>
      <c r="K6869">
        <v>5</v>
      </c>
      <c r="L6869">
        <v>25.55</v>
      </c>
      <c r="M6869">
        <v>0.02</v>
      </c>
      <c r="O6869" s="12">
        <f>VLOOKUP(C6869,[3]May!$C:$Z,24,FALSE)</f>
        <v>2019</v>
      </c>
    </row>
    <row r="6870" spans="1:15" x14ac:dyDescent="0.25">
      <c r="A6870" t="s">
        <v>1245</v>
      </c>
      <c r="C6870" t="s">
        <v>1281</v>
      </c>
      <c r="E6870">
        <v>2</v>
      </c>
      <c r="F6870" t="s">
        <v>1247</v>
      </c>
      <c r="J6870" t="s">
        <v>23</v>
      </c>
      <c r="K6870">
        <v>5</v>
      </c>
      <c r="L6870">
        <v>25.55</v>
      </c>
      <c r="M6870">
        <v>0.02</v>
      </c>
      <c r="O6870" s="12">
        <f>VLOOKUP(C6870,[3]May!$C:$Z,24,FALSE)</f>
        <v>2019</v>
      </c>
    </row>
    <row r="6871" spans="1:15" x14ac:dyDescent="0.25">
      <c r="A6871" t="s">
        <v>1245</v>
      </c>
      <c r="C6871" t="s">
        <v>1281</v>
      </c>
      <c r="E6871">
        <v>2</v>
      </c>
      <c r="F6871" t="s">
        <v>1247</v>
      </c>
      <c r="J6871" t="s">
        <v>23</v>
      </c>
      <c r="K6871">
        <v>1</v>
      </c>
      <c r="L6871">
        <v>65.13</v>
      </c>
      <c r="M6871">
        <v>5.0999999999999997E-2</v>
      </c>
      <c r="O6871" s="12">
        <f>VLOOKUP(C6871,[3]May!$C:$Z,24,FALSE)</f>
        <v>2019</v>
      </c>
    </row>
    <row r="6872" spans="1:15" x14ac:dyDescent="0.25">
      <c r="A6872" t="s">
        <v>1245</v>
      </c>
      <c r="C6872" t="s">
        <v>1281</v>
      </c>
      <c r="E6872">
        <v>2</v>
      </c>
      <c r="F6872" t="s">
        <v>1247</v>
      </c>
      <c r="J6872" t="s">
        <v>23</v>
      </c>
      <c r="K6872">
        <v>7</v>
      </c>
      <c r="L6872">
        <v>35.770000000000003</v>
      </c>
      <c r="M6872">
        <v>2.8000000000000001E-2</v>
      </c>
      <c r="O6872" s="12">
        <f>VLOOKUP(C6872,[3]May!$C:$Z,24,FALSE)</f>
        <v>2019</v>
      </c>
    </row>
    <row r="6873" spans="1:15" x14ac:dyDescent="0.25">
      <c r="A6873" t="s">
        <v>1245</v>
      </c>
      <c r="C6873" t="s">
        <v>1281</v>
      </c>
      <c r="E6873">
        <v>8</v>
      </c>
      <c r="F6873" t="s">
        <v>1251</v>
      </c>
      <c r="J6873" t="s">
        <v>23</v>
      </c>
      <c r="K6873">
        <v>6</v>
      </c>
      <c r="L6873">
        <v>330.36</v>
      </c>
      <c r="M6873">
        <v>0.19320000000000001</v>
      </c>
      <c r="O6873" s="12">
        <f>VLOOKUP(C6873,[3]May!$C:$Z,24,FALSE)</f>
        <v>2019</v>
      </c>
    </row>
    <row r="6874" spans="1:15" x14ac:dyDescent="0.25">
      <c r="A6874" t="s">
        <v>1245</v>
      </c>
      <c r="C6874" t="s">
        <v>1281</v>
      </c>
      <c r="E6874">
        <v>2</v>
      </c>
      <c r="F6874" t="s">
        <v>1247</v>
      </c>
      <c r="J6874" t="s">
        <v>23</v>
      </c>
      <c r="K6874">
        <v>5</v>
      </c>
      <c r="L6874">
        <v>25.55</v>
      </c>
      <c r="M6874">
        <v>0.02</v>
      </c>
      <c r="O6874" s="12">
        <f>VLOOKUP(C6874,[3]May!$C:$Z,24,FALSE)</f>
        <v>2019</v>
      </c>
    </row>
    <row r="6875" spans="1:15" x14ac:dyDescent="0.25">
      <c r="A6875" t="s">
        <v>1245</v>
      </c>
      <c r="C6875" t="s">
        <v>1281</v>
      </c>
      <c r="E6875">
        <v>2</v>
      </c>
      <c r="F6875" t="s">
        <v>1247</v>
      </c>
      <c r="J6875" t="s">
        <v>23</v>
      </c>
      <c r="K6875">
        <v>3</v>
      </c>
      <c r="L6875">
        <v>195.39</v>
      </c>
      <c r="M6875">
        <v>0.153</v>
      </c>
      <c r="O6875" s="12">
        <f>VLOOKUP(C6875,[3]May!$C:$Z,24,FALSE)</f>
        <v>2019</v>
      </c>
    </row>
    <row r="6876" spans="1:15" x14ac:dyDescent="0.25">
      <c r="A6876" t="s">
        <v>1245</v>
      </c>
      <c r="C6876" t="s">
        <v>1281</v>
      </c>
      <c r="E6876">
        <v>6</v>
      </c>
      <c r="F6876" t="s">
        <v>1250</v>
      </c>
      <c r="J6876" t="s">
        <v>23</v>
      </c>
      <c r="K6876">
        <v>2</v>
      </c>
      <c r="L6876">
        <v>21.7</v>
      </c>
      <c r="M6876">
        <v>1.7000000000000001E-2</v>
      </c>
      <c r="O6876" s="12">
        <f>VLOOKUP(C6876,[3]May!$C:$Z,24,FALSE)</f>
        <v>2019</v>
      </c>
    </row>
    <row r="6877" spans="1:15" x14ac:dyDescent="0.25">
      <c r="A6877" t="s">
        <v>1245</v>
      </c>
      <c r="C6877" t="s">
        <v>1281</v>
      </c>
      <c r="E6877">
        <v>2</v>
      </c>
      <c r="F6877" t="s">
        <v>1247</v>
      </c>
      <c r="J6877" t="s">
        <v>23</v>
      </c>
      <c r="K6877">
        <v>2</v>
      </c>
      <c r="L6877">
        <v>10.220000000000001</v>
      </c>
      <c r="M6877">
        <v>8.0000000000000002E-3</v>
      </c>
      <c r="O6877" s="12">
        <f>VLOOKUP(C6877,[3]May!$C:$Z,24,FALSE)</f>
        <v>2019</v>
      </c>
    </row>
    <row r="6878" spans="1:15" x14ac:dyDescent="0.25">
      <c r="A6878" t="s">
        <v>1245</v>
      </c>
      <c r="C6878" t="s">
        <v>1281</v>
      </c>
      <c r="E6878">
        <v>2</v>
      </c>
      <c r="F6878" t="s">
        <v>1247</v>
      </c>
      <c r="J6878" t="s">
        <v>23</v>
      </c>
      <c r="K6878">
        <v>1</v>
      </c>
      <c r="L6878">
        <v>65.13</v>
      </c>
      <c r="M6878">
        <v>5.0999999999999997E-2</v>
      </c>
      <c r="O6878" s="12">
        <f>VLOOKUP(C6878,[3]May!$C:$Z,24,FALSE)</f>
        <v>2019</v>
      </c>
    </row>
    <row r="6879" spans="1:15" x14ac:dyDescent="0.25">
      <c r="A6879" t="s">
        <v>1245</v>
      </c>
      <c r="C6879" t="s">
        <v>1281</v>
      </c>
      <c r="E6879">
        <v>2</v>
      </c>
      <c r="F6879" t="s">
        <v>1247</v>
      </c>
      <c r="J6879" t="s">
        <v>23</v>
      </c>
      <c r="K6879">
        <v>1</v>
      </c>
      <c r="L6879">
        <v>65.13</v>
      </c>
      <c r="M6879">
        <v>5.0999999999999997E-2</v>
      </c>
      <c r="O6879" s="12">
        <f>VLOOKUP(C6879,[3]May!$C:$Z,24,FALSE)</f>
        <v>2019</v>
      </c>
    </row>
    <row r="6880" spans="1:15" x14ac:dyDescent="0.25">
      <c r="A6880" t="s">
        <v>1245</v>
      </c>
      <c r="C6880" t="s">
        <v>1281</v>
      </c>
      <c r="E6880">
        <v>2</v>
      </c>
      <c r="F6880" t="s">
        <v>1247</v>
      </c>
      <c r="J6880" t="s">
        <v>23</v>
      </c>
      <c r="K6880">
        <v>12</v>
      </c>
      <c r="L6880">
        <v>61.32</v>
      </c>
      <c r="M6880">
        <v>4.8000000000000001E-2</v>
      </c>
      <c r="O6880" s="12">
        <f>VLOOKUP(C6880,[3]May!$C:$Z,24,FALSE)</f>
        <v>2019</v>
      </c>
    </row>
    <row r="6881" spans="1:15" x14ac:dyDescent="0.25">
      <c r="A6881" t="s">
        <v>1245</v>
      </c>
      <c r="C6881" t="s">
        <v>1281</v>
      </c>
      <c r="E6881">
        <v>2</v>
      </c>
      <c r="F6881" t="s">
        <v>1247</v>
      </c>
      <c r="J6881" t="s">
        <v>23</v>
      </c>
      <c r="K6881">
        <v>12</v>
      </c>
      <c r="L6881">
        <v>61.32</v>
      </c>
      <c r="M6881">
        <v>4.8000000000000001E-2</v>
      </c>
      <c r="O6881" s="12">
        <f>VLOOKUP(C6881,[3]May!$C:$Z,24,FALSE)</f>
        <v>2019</v>
      </c>
    </row>
    <row r="6882" spans="1:15" x14ac:dyDescent="0.25">
      <c r="A6882" t="s">
        <v>1245</v>
      </c>
      <c r="C6882" t="s">
        <v>1281</v>
      </c>
      <c r="E6882">
        <v>2</v>
      </c>
      <c r="F6882" t="s">
        <v>1247</v>
      </c>
      <c r="J6882" t="s">
        <v>23</v>
      </c>
      <c r="K6882">
        <v>2</v>
      </c>
      <c r="L6882">
        <v>10.220000000000001</v>
      </c>
      <c r="M6882">
        <v>8.0000000000000002E-3</v>
      </c>
      <c r="O6882" s="12">
        <f>VLOOKUP(C6882,[3]May!$C:$Z,24,FALSE)</f>
        <v>2019</v>
      </c>
    </row>
    <row r="6883" spans="1:15" x14ac:dyDescent="0.25">
      <c r="A6883" t="s">
        <v>1245</v>
      </c>
      <c r="C6883" t="s">
        <v>1281</v>
      </c>
      <c r="E6883">
        <v>2</v>
      </c>
      <c r="F6883" t="s">
        <v>1247</v>
      </c>
      <c r="J6883" t="s">
        <v>23</v>
      </c>
      <c r="K6883">
        <v>4</v>
      </c>
      <c r="L6883">
        <v>260.52</v>
      </c>
      <c r="M6883">
        <v>0.20399999999999999</v>
      </c>
      <c r="O6883" s="12">
        <f>VLOOKUP(C6883,[3]May!$C:$Z,24,FALSE)</f>
        <v>2019</v>
      </c>
    </row>
    <row r="6884" spans="1:15" x14ac:dyDescent="0.25">
      <c r="A6884" t="s">
        <v>1245</v>
      </c>
      <c r="C6884" t="s">
        <v>1281</v>
      </c>
      <c r="E6884">
        <v>2</v>
      </c>
      <c r="F6884" t="s">
        <v>1247</v>
      </c>
      <c r="J6884" t="s">
        <v>23</v>
      </c>
      <c r="K6884">
        <v>6</v>
      </c>
      <c r="L6884">
        <v>30.66</v>
      </c>
      <c r="M6884">
        <v>2.4E-2</v>
      </c>
      <c r="O6884" s="12">
        <f>VLOOKUP(C6884,[3]May!$C:$Z,24,FALSE)</f>
        <v>2019</v>
      </c>
    </row>
    <row r="6885" spans="1:15" x14ac:dyDescent="0.25">
      <c r="A6885" t="s">
        <v>1245</v>
      </c>
      <c r="C6885" t="s">
        <v>1281</v>
      </c>
      <c r="E6885">
        <v>12</v>
      </c>
      <c r="F6885" t="s">
        <v>1253</v>
      </c>
      <c r="J6885" t="s">
        <v>23</v>
      </c>
      <c r="K6885">
        <v>1</v>
      </c>
      <c r="L6885">
        <v>61.2</v>
      </c>
      <c r="M6885">
        <v>8.3370000000000007E-3</v>
      </c>
      <c r="O6885" s="12">
        <f>VLOOKUP(C6885,[3]May!$C:$Z,24,FALSE)</f>
        <v>2019</v>
      </c>
    </row>
    <row r="6886" spans="1:15" x14ac:dyDescent="0.25">
      <c r="A6886" t="s">
        <v>1245</v>
      </c>
      <c r="C6886" t="s">
        <v>1281</v>
      </c>
      <c r="E6886">
        <v>2</v>
      </c>
      <c r="F6886" t="s">
        <v>1247</v>
      </c>
      <c r="J6886" t="s">
        <v>23</v>
      </c>
      <c r="K6886">
        <v>6</v>
      </c>
      <c r="L6886">
        <v>30.66</v>
      </c>
      <c r="M6886">
        <v>2.4E-2</v>
      </c>
      <c r="O6886" s="12">
        <f>VLOOKUP(C6886,[3]May!$C:$Z,24,FALSE)</f>
        <v>2019</v>
      </c>
    </row>
    <row r="6887" spans="1:15" x14ac:dyDescent="0.25">
      <c r="A6887" t="s">
        <v>1245</v>
      </c>
      <c r="C6887" t="s">
        <v>1281</v>
      </c>
      <c r="E6887">
        <v>2</v>
      </c>
      <c r="F6887" t="s">
        <v>1247</v>
      </c>
      <c r="J6887" t="s">
        <v>23</v>
      </c>
      <c r="K6887">
        <v>6</v>
      </c>
      <c r="L6887">
        <v>390.78</v>
      </c>
      <c r="M6887">
        <v>0.30599999999999999</v>
      </c>
      <c r="O6887" s="12">
        <f>VLOOKUP(C6887,[3]May!$C:$Z,24,FALSE)</f>
        <v>2019</v>
      </c>
    </row>
    <row r="6888" spans="1:15" x14ac:dyDescent="0.25">
      <c r="A6888" t="s">
        <v>1245</v>
      </c>
      <c r="C6888" t="s">
        <v>1281</v>
      </c>
      <c r="E6888">
        <v>2</v>
      </c>
      <c r="F6888" t="s">
        <v>1247</v>
      </c>
      <c r="J6888" t="s">
        <v>23</v>
      </c>
      <c r="K6888">
        <v>2</v>
      </c>
      <c r="L6888">
        <v>10.220000000000001</v>
      </c>
      <c r="M6888">
        <v>8.0000000000000002E-3</v>
      </c>
      <c r="O6888" s="12">
        <f>VLOOKUP(C6888,[3]May!$C:$Z,24,FALSE)</f>
        <v>2019</v>
      </c>
    </row>
    <row r="6889" spans="1:15" x14ac:dyDescent="0.25">
      <c r="A6889" t="s">
        <v>1245</v>
      </c>
      <c r="C6889" t="s">
        <v>1281</v>
      </c>
      <c r="E6889">
        <v>2</v>
      </c>
      <c r="F6889" t="s">
        <v>1247</v>
      </c>
      <c r="J6889" t="s">
        <v>23</v>
      </c>
      <c r="K6889">
        <v>7</v>
      </c>
      <c r="L6889">
        <v>35.770000000000003</v>
      </c>
      <c r="M6889">
        <v>2.8000000000000001E-2</v>
      </c>
      <c r="O6889" s="12">
        <f>VLOOKUP(C6889,[3]May!$C:$Z,24,FALSE)</f>
        <v>2019</v>
      </c>
    </row>
    <row r="6890" spans="1:15" x14ac:dyDescent="0.25">
      <c r="A6890" t="s">
        <v>1245</v>
      </c>
      <c r="C6890" t="s">
        <v>1281</v>
      </c>
      <c r="E6890">
        <v>2</v>
      </c>
      <c r="F6890" t="s">
        <v>1247</v>
      </c>
      <c r="J6890" t="s">
        <v>23</v>
      </c>
      <c r="K6890">
        <v>4</v>
      </c>
      <c r="L6890">
        <v>260.52</v>
      </c>
      <c r="M6890">
        <v>0.20399999999999999</v>
      </c>
      <c r="O6890" s="12">
        <f>VLOOKUP(C6890,[3]May!$C:$Z,24,FALSE)</f>
        <v>2019</v>
      </c>
    </row>
    <row r="6891" spans="1:15" x14ac:dyDescent="0.25">
      <c r="A6891" t="s">
        <v>1245</v>
      </c>
      <c r="C6891" t="s">
        <v>1281</v>
      </c>
      <c r="E6891">
        <v>2</v>
      </c>
      <c r="F6891" t="s">
        <v>1247</v>
      </c>
      <c r="J6891" t="s">
        <v>23</v>
      </c>
      <c r="K6891">
        <v>2</v>
      </c>
      <c r="L6891">
        <v>130.26</v>
      </c>
      <c r="M6891">
        <v>0.10199999999999999</v>
      </c>
      <c r="O6891" s="12">
        <f>VLOOKUP(C6891,[3]May!$C:$Z,24,FALSE)</f>
        <v>2019</v>
      </c>
    </row>
    <row r="6892" spans="1:15" x14ac:dyDescent="0.25">
      <c r="A6892" t="s">
        <v>1245</v>
      </c>
      <c r="C6892" t="s">
        <v>1281</v>
      </c>
      <c r="E6892">
        <v>2</v>
      </c>
      <c r="F6892" t="s">
        <v>1247</v>
      </c>
      <c r="J6892" t="s">
        <v>23</v>
      </c>
      <c r="K6892">
        <v>13</v>
      </c>
      <c r="L6892">
        <v>66.430000000000007</v>
      </c>
      <c r="M6892">
        <v>5.1999999999999998E-2</v>
      </c>
      <c r="O6892" s="12">
        <f>VLOOKUP(C6892,[3]May!$C:$Z,24,FALSE)</f>
        <v>2019</v>
      </c>
    </row>
    <row r="6893" spans="1:15" x14ac:dyDescent="0.25">
      <c r="A6893" t="s">
        <v>1245</v>
      </c>
      <c r="C6893" t="s">
        <v>1281</v>
      </c>
      <c r="E6893">
        <v>2</v>
      </c>
      <c r="F6893" t="s">
        <v>1247</v>
      </c>
      <c r="J6893" t="s">
        <v>23</v>
      </c>
      <c r="K6893">
        <v>15</v>
      </c>
      <c r="L6893">
        <v>76.650000000000006</v>
      </c>
      <c r="M6893">
        <v>0.06</v>
      </c>
      <c r="O6893" s="12">
        <f>VLOOKUP(C6893,[3]May!$C:$Z,24,FALSE)</f>
        <v>2019</v>
      </c>
    </row>
    <row r="6894" spans="1:15" x14ac:dyDescent="0.25">
      <c r="A6894" t="s">
        <v>1245</v>
      </c>
      <c r="C6894" t="s">
        <v>1281</v>
      </c>
      <c r="E6894">
        <v>2</v>
      </c>
      <c r="F6894" t="s">
        <v>1247</v>
      </c>
      <c r="J6894" t="s">
        <v>23</v>
      </c>
      <c r="K6894">
        <v>11</v>
      </c>
      <c r="L6894">
        <v>56.21</v>
      </c>
      <c r="M6894">
        <v>4.3999999999999997E-2</v>
      </c>
      <c r="O6894" s="12">
        <f>VLOOKUP(C6894,[3]May!$C:$Z,24,FALSE)</f>
        <v>2019</v>
      </c>
    </row>
    <row r="6895" spans="1:15" x14ac:dyDescent="0.25">
      <c r="A6895" t="s">
        <v>1245</v>
      </c>
      <c r="C6895" t="s">
        <v>1281</v>
      </c>
      <c r="E6895">
        <v>2</v>
      </c>
      <c r="F6895" t="s">
        <v>1247</v>
      </c>
      <c r="J6895" t="s">
        <v>23</v>
      </c>
      <c r="K6895">
        <v>11</v>
      </c>
      <c r="L6895">
        <v>56.21</v>
      </c>
      <c r="M6895">
        <v>4.3999999999999997E-2</v>
      </c>
      <c r="O6895" s="12">
        <f>VLOOKUP(C6895,[3]May!$C:$Z,24,FALSE)</f>
        <v>2019</v>
      </c>
    </row>
    <row r="6896" spans="1:15" x14ac:dyDescent="0.25">
      <c r="A6896" t="s">
        <v>1245</v>
      </c>
      <c r="C6896" t="s">
        <v>1281</v>
      </c>
      <c r="E6896">
        <v>2</v>
      </c>
      <c r="F6896" t="s">
        <v>1247</v>
      </c>
      <c r="J6896" t="s">
        <v>23</v>
      </c>
      <c r="K6896">
        <v>6</v>
      </c>
      <c r="L6896">
        <v>30.66</v>
      </c>
      <c r="M6896">
        <v>2.4E-2</v>
      </c>
      <c r="O6896" s="12">
        <f>VLOOKUP(C6896,[3]May!$C:$Z,24,FALSE)</f>
        <v>2019</v>
      </c>
    </row>
    <row r="6897" spans="1:15" x14ac:dyDescent="0.25">
      <c r="A6897" t="s">
        <v>1245</v>
      </c>
      <c r="C6897" t="s">
        <v>1281</v>
      </c>
      <c r="E6897">
        <v>2</v>
      </c>
      <c r="F6897" t="s">
        <v>1247</v>
      </c>
      <c r="J6897" t="s">
        <v>23</v>
      </c>
      <c r="K6897">
        <v>1</v>
      </c>
      <c r="L6897">
        <v>65.13</v>
      </c>
      <c r="M6897">
        <v>5.0999999999999997E-2</v>
      </c>
      <c r="O6897" s="12">
        <f>VLOOKUP(C6897,[3]May!$C:$Z,24,FALSE)</f>
        <v>2019</v>
      </c>
    </row>
    <row r="6898" spans="1:15" x14ac:dyDescent="0.25">
      <c r="A6898" t="s">
        <v>1245</v>
      </c>
      <c r="C6898" t="s">
        <v>1281</v>
      </c>
      <c r="E6898">
        <v>2</v>
      </c>
      <c r="F6898" t="s">
        <v>1247</v>
      </c>
      <c r="J6898" t="s">
        <v>23</v>
      </c>
      <c r="K6898">
        <v>2</v>
      </c>
      <c r="L6898">
        <v>130.26</v>
      </c>
      <c r="M6898">
        <v>0.10199999999999999</v>
      </c>
      <c r="O6898" s="12">
        <f>VLOOKUP(C6898,[3]May!$C:$Z,24,FALSE)</f>
        <v>2019</v>
      </c>
    </row>
    <row r="6899" spans="1:15" x14ac:dyDescent="0.25">
      <c r="A6899" t="s">
        <v>1245</v>
      </c>
      <c r="C6899" t="s">
        <v>1281</v>
      </c>
      <c r="E6899">
        <v>2</v>
      </c>
      <c r="F6899" t="s">
        <v>1247</v>
      </c>
      <c r="J6899" t="s">
        <v>23</v>
      </c>
      <c r="K6899">
        <v>1</v>
      </c>
      <c r="L6899">
        <v>5.1100000000000003</v>
      </c>
      <c r="M6899">
        <v>4.0000000000000001E-3</v>
      </c>
      <c r="O6899" s="12">
        <f>VLOOKUP(C6899,[3]May!$C:$Z,24,FALSE)</f>
        <v>2019</v>
      </c>
    </row>
    <row r="6900" spans="1:15" x14ac:dyDescent="0.25">
      <c r="A6900" t="s">
        <v>1245</v>
      </c>
      <c r="C6900" t="s">
        <v>1281</v>
      </c>
      <c r="E6900">
        <v>2</v>
      </c>
      <c r="F6900" t="s">
        <v>1247</v>
      </c>
      <c r="J6900" t="s">
        <v>23</v>
      </c>
      <c r="K6900">
        <v>6</v>
      </c>
      <c r="L6900">
        <v>30.66</v>
      </c>
      <c r="M6900">
        <v>2.4E-2</v>
      </c>
      <c r="O6900" s="12">
        <f>VLOOKUP(C6900,[3]May!$C:$Z,24,FALSE)</f>
        <v>2019</v>
      </c>
    </row>
    <row r="6901" spans="1:15" x14ac:dyDescent="0.25">
      <c r="A6901" t="s">
        <v>1245</v>
      </c>
      <c r="C6901" t="s">
        <v>1281</v>
      </c>
      <c r="E6901">
        <v>2</v>
      </c>
      <c r="F6901" t="s">
        <v>1247</v>
      </c>
      <c r="J6901" t="s">
        <v>23</v>
      </c>
      <c r="K6901">
        <v>10</v>
      </c>
      <c r="L6901">
        <v>51.1</v>
      </c>
      <c r="M6901">
        <v>0.04</v>
      </c>
      <c r="O6901" s="12">
        <f>VLOOKUP(C6901,[3]May!$C:$Z,24,FALSE)</f>
        <v>2019</v>
      </c>
    </row>
    <row r="6902" spans="1:15" x14ac:dyDescent="0.25">
      <c r="A6902" t="s">
        <v>1245</v>
      </c>
      <c r="C6902" t="s">
        <v>1281</v>
      </c>
      <c r="E6902">
        <v>2</v>
      </c>
      <c r="F6902" t="s">
        <v>1247</v>
      </c>
      <c r="J6902" t="s">
        <v>23</v>
      </c>
      <c r="K6902">
        <v>8</v>
      </c>
      <c r="L6902">
        <v>40.880000000000003</v>
      </c>
      <c r="M6902">
        <v>3.2000000000000001E-2</v>
      </c>
      <c r="O6902" s="12">
        <f>VLOOKUP(C6902,[3]May!$C:$Z,24,FALSE)</f>
        <v>2019</v>
      </c>
    </row>
    <row r="6903" spans="1:15" x14ac:dyDescent="0.25">
      <c r="A6903" t="s">
        <v>1245</v>
      </c>
      <c r="C6903" t="s">
        <v>1281</v>
      </c>
      <c r="E6903">
        <v>2</v>
      </c>
      <c r="F6903" t="s">
        <v>1247</v>
      </c>
      <c r="J6903" t="s">
        <v>23</v>
      </c>
      <c r="K6903">
        <v>11</v>
      </c>
      <c r="L6903">
        <v>716.43</v>
      </c>
      <c r="M6903">
        <v>0.56100000000000005</v>
      </c>
      <c r="O6903" s="12">
        <f>VLOOKUP(C6903,[3]May!$C:$Z,24,FALSE)</f>
        <v>2019</v>
      </c>
    </row>
    <row r="6904" spans="1:15" x14ac:dyDescent="0.25">
      <c r="A6904" t="s">
        <v>1245</v>
      </c>
      <c r="C6904" t="s">
        <v>1281</v>
      </c>
      <c r="E6904">
        <v>2</v>
      </c>
      <c r="F6904" t="s">
        <v>1247</v>
      </c>
      <c r="J6904" t="s">
        <v>23</v>
      </c>
      <c r="K6904">
        <v>10</v>
      </c>
      <c r="L6904">
        <v>51.1</v>
      </c>
      <c r="M6904">
        <v>0.04</v>
      </c>
      <c r="O6904" s="12">
        <f>VLOOKUP(C6904,[3]May!$C:$Z,24,FALSE)</f>
        <v>2019</v>
      </c>
    </row>
    <row r="6905" spans="1:15" x14ac:dyDescent="0.25">
      <c r="A6905" t="s">
        <v>1245</v>
      </c>
      <c r="C6905" t="s">
        <v>1281</v>
      </c>
      <c r="E6905">
        <v>2</v>
      </c>
      <c r="F6905" t="s">
        <v>1247</v>
      </c>
      <c r="J6905" t="s">
        <v>23</v>
      </c>
      <c r="K6905">
        <v>8</v>
      </c>
      <c r="L6905">
        <v>40.880000000000003</v>
      </c>
      <c r="M6905">
        <v>3.2000000000000001E-2</v>
      </c>
      <c r="O6905" s="12">
        <f>VLOOKUP(C6905,[3]May!$C:$Z,24,FALSE)</f>
        <v>2019</v>
      </c>
    </row>
    <row r="6906" spans="1:15" x14ac:dyDescent="0.25">
      <c r="A6906" t="s">
        <v>1245</v>
      </c>
      <c r="C6906" t="s">
        <v>1281</v>
      </c>
      <c r="E6906">
        <v>2</v>
      </c>
      <c r="F6906" t="s">
        <v>1247</v>
      </c>
      <c r="J6906" t="s">
        <v>23</v>
      </c>
      <c r="K6906">
        <v>11</v>
      </c>
      <c r="L6906">
        <v>56.21</v>
      </c>
      <c r="M6906">
        <v>4.3999999999999997E-2</v>
      </c>
      <c r="O6906" s="12">
        <f>VLOOKUP(C6906,[3]May!$C:$Z,24,FALSE)</f>
        <v>2019</v>
      </c>
    </row>
    <row r="6907" spans="1:15" x14ac:dyDescent="0.25">
      <c r="A6907" t="s">
        <v>1245</v>
      </c>
      <c r="C6907" t="s">
        <v>1281</v>
      </c>
      <c r="E6907">
        <v>2</v>
      </c>
      <c r="F6907" t="s">
        <v>1247</v>
      </c>
      <c r="J6907" t="s">
        <v>23</v>
      </c>
      <c r="K6907">
        <v>3</v>
      </c>
      <c r="L6907">
        <v>15.33</v>
      </c>
      <c r="M6907">
        <v>1.2E-2</v>
      </c>
      <c r="O6907" s="12">
        <f>VLOOKUP(C6907,[3]May!$C:$Z,24,FALSE)</f>
        <v>2019</v>
      </c>
    </row>
    <row r="6908" spans="1:15" x14ac:dyDescent="0.25">
      <c r="A6908" t="s">
        <v>1245</v>
      </c>
      <c r="C6908" t="s">
        <v>1281</v>
      </c>
      <c r="E6908">
        <v>2</v>
      </c>
      <c r="F6908" t="s">
        <v>1247</v>
      </c>
      <c r="J6908" t="s">
        <v>23</v>
      </c>
      <c r="K6908">
        <v>4</v>
      </c>
      <c r="L6908">
        <v>260.52</v>
      </c>
      <c r="M6908">
        <v>0.20399999999999999</v>
      </c>
      <c r="O6908" s="12">
        <f>VLOOKUP(C6908,[3]May!$C:$Z,24,FALSE)</f>
        <v>2019</v>
      </c>
    </row>
    <row r="6909" spans="1:15" x14ac:dyDescent="0.25">
      <c r="A6909" t="s">
        <v>1245</v>
      </c>
      <c r="C6909" t="s">
        <v>1281</v>
      </c>
      <c r="E6909">
        <v>2</v>
      </c>
      <c r="F6909" t="s">
        <v>1247</v>
      </c>
      <c r="J6909" t="s">
        <v>23</v>
      </c>
      <c r="K6909">
        <v>2</v>
      </c>
      <c r="L6909">
        <v>130.26</v>
      </c>
      <c r="M6909">
        <v>0.10199999999999999</v>
      </c>
      <c r="O6909" s="12">
        <f>VLOOKUP(C6909,[3]May!$C:$Z,24,FALSE)</f>
        <v>2019</v>
      </c>
    </row>
    <row r="6910" spans="1:15" x14ac:dyDescent="0.25">
      <c r="A6910" t="s">
        <v>1245</v>
      </c>
      <c r="C6910" t="s">
        <v>1281</v>
      </c>
      <c r="E6910">
        <v>2</v>
      </c>
      <c r="F6910" t="s">
        <v>1247</v>
      </c>
      <c r="J6910" t="s">
        <v>23</v>
      </c>
      <c r="K6910">
        <v>10</v>
      </c>
      <c r="L6910">
        <v>51.1</v>
      </c>
      <c r="M6910">
        <v>0.04</v>
      </c>
      <c r="O6910" s="12">
        <f>VLOOKUP(C6910,[3]May!$C:$Z,24,FALSE)</f>
        <v>2019</v>
      </c>
    </row>
    <row r="6911" spans="1:15" x14ac:dyDescent="0.25">
      <c r="A6911" t="s">
        <v>1245</v>
      </c>
      <c r="C6911" t="s">
        <v>1281</v>
      </c>
      <c r="E6911">
        <v>2</v>
      </c>
      <c r="F6911" t="s">
        <v>1247</v>
      </c>
      <c r="J6911" t="s">
        <v>23</v>
      </c>
      <c r="K6911">
        <v>3</v>
      </c>
      <c r="L6911">
        <v>15.33</v>
      </c>
      <c r="M6911">
        <v>1.2E-2</v>
      </c>
      <c r="O6911" s="12">
        <f>VLOOKUP(C6911,[3]May!$C:$Z,24,FALSE)</f>
        <v>2019</v>
      </c>
    </row>
    <row r="6912" spans="1:15" x14ac:dyDescent="0.25">
      <c r="A6912" t="s">
        <v>1245</v>
      </c>
      <c r="C6912" t="s">
        <v>1281</v>
      </c>
      <c r="E6912">
        <v>2</v>
      </c>
      <c r="F6912" t="s">
        <v>1247</v>
      </c>
      <c r="J6912" t="s">
        <v>23</v>
      </c>
      <c r="K6912">
        <v>3</v>
      </c>
      <c r="L6912">
        <v>195.39</v>
      </c>
      <c r="M6912">
        <v>0.153</v>
      </c>
      <c r="O6912" s="12">
        <f>VLOOKUP(C6912,[3]May!$C:$Z,24,FALSE)</f>
        <v>2019</v>
      </c>
    </row>
    <row r="6913" spans="1:15" x14ac:dyDescent="0.25">
      <c r="A6913" t="s">
        <v>1245</v>
      </c>
      <c r="C6913" t="s">
        <v>1281</v>
      </c>
      <c r="E6913">
        <v>2</v>
      </c>
      <c r="F6913" t="s">
        <v>1247</v>
      </c>
      <c r="J6913" t="s">
        <v>23</v>
      </c>
      <c r="K6913">
        <v>10</v>
      </c>
      <c r="L6913">
        <v>51.1</v>
      </c>
      <c r="M6913">
        <v>0.04</v>
      </c>
      <c r="O6913" s="12">
        <f>VLOOKUP(C6913,[3]May!$C:$Z,24,FALSE)</f>
        <v>2019</v>
      </c>
    </row>
    <row r="6914" spans="1:15" x14ac:dyDescent="0.25">
      <c r="A6914" t="s">
        <v>1245</v>
      </c>
      <c r="C6914" t="s">
        <v>1281</v>
      </c>
      <c r="E6914">
        <v>2</v>
      </c>
      <c r="F6914" t="s">
        <v>1247</v>
      </c>
      <c r="J6914" t="s">
        <v>23</v>
      </c>
      <c r="K6914">
        <v>10</v>
      </c>
      <c r="L6914">
        <v>51.1</v>
      </c>
      <c r="M6914">
        <v>0.04</v>
      </c>
      <c r="O6914" s="12">
        <f>VLOOKUP(C6914,[3]May!$C:$Z,24,FALSE)</f>
        <v>2019</v>
      </c>
    </row>
    <row r="6915" spans="1:15" x14ac:dyDescent="0.25">
      <c r="A6915" t="s">
        <v>1245</v>
      </c>
      <c r="C6915" t="s">
        <v>1281</v>
      </c>
      <c r="E6915">
        <v>2</v>
      </c>
      <c r="F6915" t="s">
        <v>1247</v>
      </c>
      <c r="J6915" t="s">
        <v>23</v>
      </c>
      <c r="K6915">
        <v>12</v>
      </c>
      <c r="L6915">
        <v>61.32</v>
      </c>
      <c r="M6915">
        <v>4.8000000000000001E-2</v>
      </c>
      <c r="O6915" s="12">
        <f>VLOOKUP(C6915,[3]May!$C:$Z,24,FALSE)</f>
        <v>2019</v>
      </c>
    </row>
    <row r="6916" spans="1:15" x14ac:dyDescent="0.25">
      <c r="A6916" t="s">
        <v>1245</v>
      </c>
      <c r="C6916" t="s">
        <v>1281</v>
      </c>
      <c r="E6916">
        <v>2</v>
      </c>
      <c r="F6916" t="s">
        <v>1247</v>
      </c>
      <c r="J6916" t="s">
        <v>23</v>
      </c>
      <c r="K6916">
        <v>1</v>
      </c>
      <c r="L6916">
        <v>65.13</v>
      </c>
      <c r="M6916">
        <v>5.0999999999999997E-2</v>
      </c>
      <c r="O6916" s="12">
        <f>VLOOKUP(C6916,[3]May!$C:$Z,24,FALSE)</f>
        <v>2019</v>
      </c>
    </row>
    <row r="6917" spans="1:15" x14ac:dyDescent="0.25">
      <c r="A6917" t="s">
        <v>1245</v>
      </c>
      <c r="C6917" t="s">
        <v>1281</v>
      </c>
      <c r="E6917">
        <v>2</v>
      </c>
      <c r="F6917" t="s">
        <v>1247</v>
      </c>
      <c r="J6917" t="s">
        <v>23</v>
      </c>
      <c r="K6917">
        <v>15</v>
      </c>
      <c r="L6917">
        <v>76.650000000000006</v>
      </c>
      <c r="M6917">
        <v>0.06</v>
      </c>
      <c r="O6917" s="12">
        <f>VLOOKUP(C6917,[3]May!$C:$Z,24,FALSE)</f>
        <v>2019</v>
      </c>
    </row>
    <row r="6918" spans="1:15" x14ac:dyDescent="0.25">
      <c r="A6918" t="s">
        <v>1245</v>
      </c>
      <c r="C6918" t="s">
        <v>1281</v>
      </c>
      <c r="E6918">
        <v>2</v>
      </c>
      <c r="F6918" t="s">
        <v>1247</v>
      </c>
      <c r="J6918" t="s">
        <v>23</v>
      </c>
      <c r="K6918">
        <v>10</v>
      </c>
      <c r="L6918">
        <v>51.1</v>
      </c>
      <c r="M6918">
        <v>0.04</v>
      </c>
      <c r="O6918" s="12">
        <f>VLOOKUP(C6918,[3]May!$C:$Z,24,FALSE)</f>
        <v>2019</v>
      </c>
    </row>
    <row r="6919" spans="1:15" x14ac:dyDescent="0.25">
      <c r="A6919" t="s">
        <v>1245</v>
      </c>
      <c r="C6919" t="s">
        <v>1281</v>
      </c>
      <c r="E6919">
        <v>12</v>
      </c>
      <c r="F6919" t="s">
        <v>1253</v>
      </c>
      <c r="J6919" t="s">
        <v>23</v>
      </c>
      <c r="K6919">
        <v>1</v>
      </c>
      <c r="L6919">
        <v>61.2</v>
      </c>
      <c r="M6919">
        <v>8.3370000000000007E-3</v>
      </c>
      <c r="O6919" s="12">
        <f>VLOOKUP(C6919,[3]May!$C:$Z,24,FALSE)</f>
        <v>2019</v>
      </c>
    </row>
    <row r="6920" spans="1:15" x14ac:dyDescent="0.25">
      <c r="A6920" t="s">
        <v>1245</v>
      </c>
      <c r="C6920" t="s">
        <v>1281</v>
      </c>
      <c r="E6920">
        <v>2</v>
      </c>
      <c r="F6920" t="s">
        <v>1247</v>
      </c>
      <c r="J6920" t="s">
        <v>23</v>
      </c>
      <c r="K6920">
        <v>4</v>
      </c>
      <c r="L6920">
        <v>260.52</v>
      </c>
      <c r="M6920">
        <v>0.20399999999999999</v>
      </c>
      <c r="O6920" s="12">
        <f>VLOOKUP(C6920,[3]May!$C:$Z,24,FALSE)</f>
        <v>2019</v>
      </c>
    </row>
    <row r="6921" spans="1:15" x14ac:dyDescent="0.25">
      <c r="A6921" t="s">
        <v>1245</v>
      </c>
      <c r="C6921" t="s">
        <v>1281</v>
      </c>
      <c r="E6921">
        <v>2</v>
      </c>
      <c r="F6921" t="s">
        <v>1247</v>
      </c>
      <c r="J6921" t="s">
        <v>23</v>
      </c>
      <c r="K6921">
        <v>3</v>
      </c>
      <c r="L6921">
        <v>15.33</v>
      </c>
      <c r="M6921">
        <v>1.2E-2</v>
      </c>
      <c r="O6921" s="12">
        <f>VLOOKUP(C6921,[3]May!$C:$Z,24,FALSE)</f>
        <v>2019</v>
      </c>
    </row>
    <row r="6922" spans="1:15" x14ac:dyDescent="0.25">
      <c r="A6922" t="s">
        <v>1245</v>
      </c>
      <c r="C6922" t="s">
        <v>1281</v>
      </c>
      <c r="E6922">
        <v>2</v>
      </c>
      <c r="F6922" t="s">
        <v>1247</v>
      </c>
      <c r="J6922" t="s">
        <v>23</v>
      </c>
      <c r="K6922">
        <v>5</v>
      </c>
      <c r="L6922">
        <v>325.64999999999998</v>
      </c>
      <c r="M6922">
        <v>0.255</v>
      </c>
      <c r="O6922" s="12">
        <f>VLOOKUP(C6922,[3]May!$C:$Z,24,FALSE)</f>
        <v>2019</v>
      </c>
    </row>
    <row r="6923" spans="1:15" x14ac:dyDescent="0.25">
      <c r="A6923" t="s">
        <v>1245</v>
      </c>
      <c r="C6923" t="s">
        <v>1281</v>
      </c>
      <c r="E6923">
        <v>2</v>
      </c>
      <c r="F6923" t="s">
        <v>1247</v>
      </c>
      <c r="J6923" t="s">
        <v>23</v>
      </c>
      <c r="K6923">
        <v>10</v>
      </c>
      <c r="L6923">
        <v>51.1</v>
      </c>
      <c r="M6923">
        <v>0.04</v>
      </c>
      <c r="O6923" s="12">
        <f>VLOOKUP(C6923,[3]May!$C:$Z,24,FALSE)</f>
        <v>2019</v>
      </c>
    </row>
    <row r="6924" spans="1:15" x14ac:dyDescent="0.25">
      <c r="A6924" t="s">
        <v>1245</v>
      </c>
      <c r="C6924" t="s">
        <v>1281</v>
      </c>
      <c r="E6924">
        <v>2</v>
      </c>
      <c r="F6924" t="s">
        <v>1247</v>
      </c>
      <c r="J6924" t="s">
        <v>23</v>
      </c>
      <c r="K6924">
        <v>6</v>
      </c>
      <c r="L6924">
        <v>30.66</v>
      </c>
      <c r="M6924">
        <v>2.4E-2</v>
      </c>
      <c r="O6924" s="12">
        <f>VLOOKUP(C6924,[3]May!$C:$Z,24,FALSE)</f>
        <v>2019</v>
      </c>
    </row>
    <row r="6925" spans="1:15" x14ac:dyDescent="0.25">
      <c r="A6925" t="s">
        <v>1245</v>
      </c>
      <c r="C6925" t="s">
        <v>1281</v>
      </c>
      <c r="E6925">
        <v>2</v>
      </c>
      <c r="F6925" t="s">
        <v>1247</v>
      </c>
      <c r="J6925" t="s">
        <v>23</v>
      </c>
      <c r="K6925">
        <v>13</v>
      </c>
      <c r="L6925">
        <v>66.430000000000007</v>
      </c>
      <c r="M6925">
        <v>5.1999999999999998E-2</v>
      </c>
      <c r="O6925" s="12">
        <f>VLOOKUP(C6925,[3]May!$C:$Z,24,FALSE)</f>
        <v>2019</v>
      </c>
    </row>
    <row r="6926" spans="1:15" x14ac:dyDescent="0.25">
      <c r="A6926" t="s">
        <v>1245</v>
      </c>
      <c r="C6926" t="s">
        <v>1281</v>
      </c>
      <c r="E6926">
        <v>12</v>
      </c>
      <c r="F6926" t="s">
        <v>1253</v>
      </c>
      <c r="J6926" t="s">
        <v>23</v>
      </c>
      <c r="K6926">
        <v>1</v>
      </c>
      <c r="L6926">
        <v>61.2</v>
      </c>
      <c r="M6926">
        <v>8.3370000000000007E-3</v>
      </c>
      <c r="O6926" s="12">
        <f>VLOOKUP(C6926,[3]May!$C:$Z,24,FALSE)</f>
        <v>2019</v>
      </c>
    </row>
    <row r="6927" spans="1:15" x14ac:dyDescent="0.25">
      <c r="A6927" t="s">
        <v>1245</v>
      </c>
      <c r="C6927" t="s">
        <v>1281</v>
      </c>
      <c r="E6927">
        <v>12</v>
      </c>
      <c r="F6927" t="s">
        <v>1253</v>
      </c>
      <c r="J6927" t="s">
        <v>23</v>
      </c>
      <c r="K6927">
        <v>1</v>
      </c>
      <c r="L6927">
        <v>61.2</v>
      </c>
      <c r="M6927">
        <v>8.3370000000000007E-3</v>
      </c>
      <c r="O6927" s="12">
        <f>VLOOKUP(C6927,[3]May!$C:$Z,24,FALSE)</f>
        <v>2019</v>
      </c>
    </row>
    <row r="6928" spans="1:15" x14ac:dyDescent="0.25">
      <c r="A6928" t="s">
        <v>1245</v>
      </c>
      <c r="C6928" t="s">
        <v>1281</v>
      </c>
      <c r="E6928">
        <v>2</v>
      </c>
      <c r="F6928" t="s">
        <v>1247</v>
      </c>
      <c r="J6928" t="s">
        <v>23</v>
      </c>
      <c r="K6928">
        <v>10</v>
      </c>
      <c r="L6928">
        <v>51.1</v>
      </c>
      <c r="M6928">
        <v>0.04</v>
      </c>
      <c r="O6928" s="12">
        <f>VLOOKUP(C6928,[3]May!$C:$Z,24,FALSE)</f>
        <v>2019</v>
      </c>
    </row>
    <row r="6929" spans="1:15" x14ac:dyDescent="0.25">
      <c r="A6929" t="s">
        <v>1245</v>
      </c>
      <c r="C6929" t="s">
        <v>1281</v>
      </c>
      <c r="E6929">
        <v>2</v>
      </c>
      <c r="F6929" t="s">
        <v>1247</v>
      </c>
      <c r="J6929" t="s">
        <v>23</v>
      </c>
      <c r="K6929">
        <v>11</v>
      </c>
      <c r="L6929">
        <v>716.43</v>
      </c>
      <c r="M6929">
        <v>0.56100000000000005</v>
      </c>
      <c r="O6929" s="12">
        <f>VLOOKUP(C6929,[3]May!$C:$Z,24,FALSE)</f>
        <v>2019</v>
      </c>
    </row>
    <row r="6930" spans="1:15" x14ac:dyDescent="0.25">
      <c r="A6930" t="s">
        <v>1245</v>
      </c>
      <c r="C6930" t="s">
        <v>1281</v>
      </c>
      <c r="E6930">
        <v>2</v>
      </c>
      <c r="F6930" t="s">
        <v>1247</v>
      </c>
      <c r="J6930" t="s">
        <v>23</v>
      </c>
      <c r="K6930">
        <v>1</v>
      </c>
      <c r="L6930">
        <v>5.1100000000000003</v>
      </c>
      <c r="M6930">
        <v>4.0000000000000001E-3</v>
      </c>
      <c r="O6930" s="12">
        <f>VLOOKUP(C6930,[3]May!$C:$Z,24,FALSE)</f>
        <v>2019</v>
      </c>
    </row>
    <row r="6931" spans="1:15" x14ac:dyDescent="0.25">
      <c r="A6931" t="s">
        <v>1245</v>
      </c>
      <c r="C6931" t="s">
        <v>1281</v>
      </c>
      <c r="E6931">
        <v>2</v>
      </c>
      <c r="F6931" t="s">
        <v>1247</v>
      </c>
      <c r="J6931" t="s">
        <v>23</v>
      </c>
      <c r="K6931">
        <v>7</v>
      </c>
      <c r="L6931">
        <v>455.91</v>
      </c>
      <c r="M6931">
        <v>0.35699999999999998</v>
      </c>
      <c r="O6931" s="12">
        <f>VLOOKUP(C6931,[3]May!$C:$Z,24,FALSE)</f>
        <v>2019</v>
      </c>
    </row>
    <row r="6932" spans="1:15" x14ac:dyDescent="0.25">
      <c r="A6932" t="s">
        <v>1245</v>
      </c>
      <c r="C6932" t="s">
        <v>1281</v>
      </c>
      <c r="E6932">
        <v>2</v>
      </c>
      <c r="F6932" t="s">
        <v>1247</v>
      </c>
      <c r="J6932" t="s">
        <v>23</v>
      </c>
      <c r="K6932">
        <v>1</v>
      </c>
      <c r="L6932">
        <v>5.1100000000000003</v>
      </c>
      <c r="M6932">
        <v>4.0000000000000001E-3</v>
      </c>
      <c r="O6932" s="12">
        <f>VLOOKUP(C6932,[3]May!$C:$Z,24,FALSE)</f>
        <v>2019</v>
      </c>
    </row>
    <row r="6933" spans="1:15" x14ac:dyDescent="0.25">
      <c r="A6933" t="s">
        <v>1245</v>
      </c>
      <c r="C6933" t="s">
        <v>1281</v>
      </c>
      <c r="E6933">
        <v>12</v>
      </c>
      <c r="F6933" t="s">
        <v>1253</v>
      </c>
      <c r="J6933" t="s">
        <v>23</v>
      </c>
      <c r="K6933">
        <v>1</v>
      </c>
      <c r="L6933">
        <v>61.2</v>
      </c>
      <c r="M6933">
        <v>8.3370000000000007E-3</v>
      </c>
      <c r="O6933" s="12">
        <f>VLOOKUP(C6933,[3]May!$C:$Z,24,FALSE)</f>
        <v>2019</v>
      </c>
    </row>
    <row r="6934" spans="1:15" x14ac:dyDescent="0.25">
      <c r="A6934" t="s">
        <v>1245</v>
      </c>
      <c r="C6934" t="s">
        <v>1281</v>
      </c>
      <c r="E6934">
        <v>2</v>
      </c>
      <c r="F6934" t="s">
        <v>1247</v>
      </c>
      <c r="J6934" t="s">
        <v>23</v>
      </c>
      <c r="K6934">
        <v>1</v>
      </c>
      <c r="L6934">
        <v>5.1100000000000003</v>
      </c>
      <c r="M6934">
        <v>4.0000000000000001E-3</v>
      </c>
      <c r="O6934" s="12">
        <f>VLOOKUP(C6934,[3]May!$C:$Z,24,FALSE)</f>
        <v>2019</v>
      </c>
    </row>
    <row r="6935" spans="1:15" x14ac:dyDescent="0.25">
      <c r="A6935" t="s">
        <v>1245</v>
      </c>
      <c r="C6935" t="s">
        <v>1281</v>
      </c>
      <c r="E6935">
        <v>2</v>
      </c>
      <c r="F6935" t="s">
        <v>1247</v>
      </c>
      <c r="J6935" t="s">
        <v>23</v>
      </c>
      <c r="K6935">
        <v>10</v>
      </c>
      <c r="L6935">
        <v>651.29999999999995</v>
      </c>
      <c r="M6935">
        <v>0.51</v>
      </c>
      <c r="O6935" s="12">
        <f>VLOOKUP(C6935,[3]May!$C:$Z,24,FALSE)</f>
        <v>2019</v>
      </c>
    </row>
    <row r="6936" spans="1:15" x14ac:dyDescent="0.25">
      <c r="A6936" t="s">
        <v>1245</v>
      </c>
      <c r="C6936" t="s">
        <v>1281</v>
      </c>
      <c r="E6936">
        <v>2</v>
      </c>
      <c r="F6936" t="s">
        <v>1247</v>
      </c>
      <c r="J6936" t="s">
        <v>23</v>
      </c>
      <c r="K6936">
        <v>7</v>
      </c>
      <c r="L6936">
        <v>35.770000000000003</v>
      </c>
      <c r="M6936">
        <v>2.8000000000000001E-2</v>
      </c>
      <c r="O6936" s="12">
        <f>VLOOKUP(C6936,[3]May!$C:$Z,24,FALSE)</f>
        <v>2019</v>
      </c>
    </row>
    <row r="6937" spans="1:15" x14ac:dyDescent="0.25">
      <c r="A6937" t="s">
        <v>1245</v>
      </c>
      <c r="C6937" t="s">
        <v>1281</v>
      </c>
      <c r="E6937">
        <v>2</v>
      </c>
      <c r="F6937" t="s">
        <v>1247</v>
      </c>
      <c r="J6937" t="s">
        <v>23</v>
      </c>
      <c r="K6937">
        <v>6</v>
      </c>
      <c r="L6937">
        <v>30.66</v>
      </c>
      <c r="M6937">
        <v>2.4E-2</v>
      </c>
      <c r="O6937" s="12">
        <f>VLOOKUP(C6937,[3]May!$C:$Z,24,FALSE)</f>
        <v>2019</v>
      </c>
    </row>
    <row r="6938" spans="1:15" x14ac:dyDescent="0.25">
      <c r="A6938" t="s">
        <v>1245</v>
      </c>
      <c r="C6938" t="s">
        <v>1281</v>
      </c>
      <c r="E6938">
        <v>2</v>
      </c>
      <c r="F6938" t="s">
        <v>1247</v>
      </c>
      <c r="J6938" t="s">
        <v>23</v>
      </c>
      <c r="K6938">
        <v>6</v>
      </c>
      <c r="L6938">
        <v>390.78</v>
      </c>
      <c r="M6938">
        <v>0.30599999999999999</v>
      </c>
      <c r="O6938" s="12">
        <f>VLOOKUP(C6938,[3]May!$C:$Z,24,FALSE)</f>
        <v>2019</v>
      </c>
    </row>
    <row r="6939" spans="1:15" x14ac:dyDescent="0.25">
      <c r="A6939" t="s">
        <v>1245</v>
      </c>
      <c r="C6939" t="s">
        <v>1281</v>
      </c>
      <c r="E6939">
        <v>2</v>
      </c>
      <c r="F6939" t="s">
        <v>1247</v>
      </c>
      <c r="J6939" t="s">
        <v>23</v>
      </c>
      <c r="K6939">
        <v>6</v>
      </c>
      <c r="L6939">
        <v>30.66</v>
      </c>
      <c r="M6939">
        <v>2.4E-2</v>
      </c>
      <c r="O6939" s="12">
        <f>VLOOKUP(C6939,[3]May!$C:$Z,24,FALSE)</f>
        <v>2019</v>
      </c>
    </row>
    <row r="6940" spans="1:15" x14ac:dyDescent="0.25">
      <c r="A6940" t="s">
        <v>1245</v>
      </c>
      <c r="C6940" t="s">
        <v>1281</v>
      </c>
      <c r="E6940">
        <v>2</v>
      </c>
      <c r="F6940" t="s">
        <v>1247</v>
      </c>
      <c r="J6940" t="s">
        <v>23</v>
      </c>
      <c r="K6940">
        <v>2</v>
      </c>
      <c r="L6940">
        <v>130.26</v>
      </c>
      <c r="M6940">
        <v>0.10199999999999999</v>
      </c>
      <c r="O6940" s="12">
        <f>VLOOKUP(C6940,[3]May!$C:$Z,24,FALSE)</f>
        <v>2019</v>
      </c>
    </row>
    <row r="6941" spans="1:15" x14ac:dyDescent="0.25">
      <c r="A6941" t="s">
        <v>1245</v>
      </c>
      <c r="C6941" t="s">
        <v>1281</v>
      </c>
      <c r="E6941">
        <v>2</v>
      </c>
      <c r="F6941" t="s">
        <v>1247</v>
      </c>
      <c r="J6941" t="s">
        <v>23</v>
      </c>
      <c r="K6941">
        <v>13</v>
      </c>
      <c r="L6941">
        <v>846.69</v>
      </c>
      <c r="M6941">
        <v>0.66300000000000003</v>
      </c>
      <c r="O6941" s="12">
        <f>VLOOKUP(C6941,[3]May!$C:$Z,24,FALSE)</f>
        <v>2019</v>
      </c>
    </row>
    <row r="6942" spans="1:15" x14ac:dyDescent="0.25">
      <c r="A6942" t="s">
        <v>1245</v>
      </c>
      <c r="C6942" t="s">
        <v>1281</v>
      </c>
      <c r="E6942">
        <v>2</v>
      </c>
      <c r="F6942" t="s">
        <v>1247</v>
      </c>
      <c r="J6942" t="s">
        <v>23</v>
      </c>
      <c r="K6942">
        <v>6</v>
      </c>
      <c r="L6942">
        <v>390.78</v>
      </c>
      <c r="M6942">
        <v>0.30599999999999999</v>
      </c>
      <c r="O6942" s="12">
        <f>VLOOKUP(C6942,[3]May!$C:$Z,24,FALSE)</f>
        <v>2019</v>
      </c>
    </row>
    <row r="6943" spans="1:15" x14ac:dyDescent="0.25">
      <c r="A6943" t="s">
        <v>1245</v>
      </c>
      <c r="C6943" t="s">
        <v>1281</v>
      </c>
      <c r="E6943">
        <v>2</v>
      </c>
      <c r="F6943" t="s">
        <v>1247</v>
      </c>
      <c r="J6943" t="s">
        <v>23</v>
      </c>
      <c r="K6943">
        <v>1</v>
      </c>
      <c r="L6943">
        <v>5.1100000000000003</v>
      </c>
      <c r="M6943">
        <v>4.0000000000000001E-3</v>
      </c>
      <c r="O6943" s="12">
        <f>VLOOKUP(C6943,[3]May!$C:$Z,24,FALSE)</f>
        <v>2019</v>
      </c>
    </row>
    <row r="6944" spans="1:15" x14ac:dyDescent="0.25">
      <c r="A6944" t="s">
        <v>1245</v>
      </c>
      <c r="C6944" t="s">
        <v>1281</v>
      </c>
      <c r="E6944">
        <v>2</v>
      </c>
      <c r="F6944" t="s">
        <v>1247</v>
      </c>
      <c r="J6944" t="s">
        <v>23</v>
      </c>
      <c r="K6944">
        <v>1</v>
      </c>
      <c r="L6944">
        <v>5.1100000000000003</v>
      </c>
      <c r="M6944">
        <v>4.0000000000000001E-3</v>
      </c>
      <c r="O6944" s="12">
        <f>VLOOKUP(C6944,[3]May!$C:$Z,24,FALSE)</f>
        <v>2019</v>
      </c>
    </row>
    <row r="6945" spans="1:15" x14ac:dyDescent="0.25">
      <c r="A6945" t="s">
        <v>1245</v>
      </c>
      <c r="C6945" t="s">
        <v>1281</v>
      </c>
      <c r="E6945">
        <v>2</v>
      </c>
      <c r="F6945" t="s">
        <v>1247</v>
      </c>
      <c r="J6945" t="s">
        <v>23</v>
      </c>
      <c r="K6945">
        <v>10</v>
      </c>
      <c r="L6945">
        <v>51.1</v>
      </c>
      <c r="M6945">
        <v>0.04</v>
      </c>
      <c r="O6945" s="12">
        <f>VLOOKUP(C6945,[3]May!$C:$Z,24,FALSE)</f>
        <v>2019</v>
      </c>
    </row>
    <row r="6946" spans="1:15" x14ac:dyDescent="0.25">
      <c r="A6946" t="s">
        <v>1245</v>
      </c>
      <c r="C6946" t="s">
        <v>1281</v>
      </c>
      <c r="E6946">
        <v>12</v>
      </c>
      <c r="F6946" t="s">
        <v>1253</v>
      </c>
      <c r="J6946" t="s">
        <v>23</v>
      </c>
      <c r="K6946">
        <v>1</v>
      </c>
      <c r="L6946">
        <v>61.2</v>
      </c>
      <c r="M6946">
        <v>8.3370000000000007E-3</v>
      </c>
      <c r="O6946" s="12">
        <f>VLOOKUP(C6946,[3]May!$C:$Z,24,FALSE)</f>
        <v>2019</v>
      </c>
    </row>
    <row r="6947" spans="1:15" x14ac:dyDescent="0.25">
      <c r="A6947" t="s">
        <v>1245</v>
      </c>
      <c r="C6947" t="s">
        <v>1281</v>
      </c>
      <c r="E6947">
        <v>2</v>
      </c>
      <c r="F6947" t="s">
        <v>1247</v>
      </c>
      <c r="J6947" t="s">
        <v>23</v>
      </c>
      <c r="K6947">
        <v>10</v>
      </c>
      <c r="L6947">
        <v>651.29999999999995</v>
      </c>
      <c r="M6947">
        <v>0.51</v>
      </c>
      <c r="O6947" s="12">
        <f>VLOOKUP(C6947,[3]May!$C:$Z,24,FALSE)</f>
        <v>2019</v>
      </c>
    </row>
    <row r="6948" spans="1:15" x14ac:dyDescent="0.25">
      <c r="A6948" t="s">
        <v>1245</v>
      </c>
      <c r="C6948" t="s">
        <v>1281</v>
      </c>
      <c r="E6948">
        <v>2</v>
      </c>
      <c r="F6948" t="s">
        <v>1247</v>
      </c>
      <c r="J6948" t="s">
        <v>23</v>
      </c>
      <c r="K6948">
        <v>10</v>
      </c>
      <c r="L6948">
        <v>51.1</v>
      </c>
      <c r="M6948">
        <v>0.04</v>
      </c>
      <c r="O6948" s="12">
        <f>VLOOKUP(C6948,[3]May!$C:$Z,24,FALSE)</f>
        <v>2019</v>
      </c>
    </row>
    <row r="6949" spans="1:15" x14ac:dyDescent="0.25">
      <c r="A6949" t="s">
        <v>1245</v>
      </c>
      <c r="C6949" t="s">
        <v>1281</v>
      </c>
      <c r="E6949">
        <v>12</v>
      </c>
      <c r="F6949" t="s">
        <v>1253</v>
      </c>
      <c r="J6949" t="s">
        <v>23</v>
      </c>
      <c r="K6949">
        <v>1</v>
      </c>
      <c r="L6949">
        <v>61.2</v>
      </c>
      <c r="M6949">
        <v>8.3370000000000007E-3</v>
      </c>
      <c r="O6949" s="12">
        <f>VLOOKUP(C6949,[3]May!$C:$Z,24,FALSE)</f>
        <v>2019</v>
      </c>
    </row>
    <row r="6950" spans="1:15" x14ac:dyDescent="0.25">
      <c r="A6950" t="s">
        <v>1245</v>
      </c>
      <c r="C6950" t="s">
        <v>1281</v>
      </c>
      <c r="E6950">
        <v>2</v>
      </c>
      <c r="F6950" t="s">
        <v>1247</v>
      </c>
      <c r="J6950" t="s">
        <v>23</v>
      </c>
      <c r="K6950">
        <v>5</v>
      </c>
      <c r="L6950">
        <v>25.55</v>
      </c>
      <c r="M6950">
        <v>0.02</v>
      </c>
      <c r="O6950" s="12">
        <f>VLOOKUP(C6950,[3]May!$C:$Z,24,FALSE)</f>
        <v>2019</v>
      </c>
    </row>
    <row r="6951" spans="1:15" x14ac:dyDescent="0.25">
      <c r="A6951" t="s">
        <v>1245</v>
      </c>
      <c r="C6951" t="s">
        <v>1281</v>
      </c>
      <c r="E6951">
        <v>2</v>
      </c>
      <c r="F6951" t="s">
        <v>1247</v>
      </c>
      <c r="J6951" t="s">
        <v>23</v>
      </c>
      <c r="K6951">
        <v>5</v>
      </c>
      <c r="L6951">
        <v>25.55</v>
      </c>
      <c r="M6951">
        <v>0.02</v>
      </c>
      <c r="O6951" s="12">
        <f>VLOOKUP(C6951,[3]May!$C:$Z,24,FALSE)</f>
        <v>2019</v>
      </c>
    </row>
    <row r="6952" spans="1:15" x14ac:dyDescent="0.25">
      <c r="A6952" t="s">
        <v>1245</v>
      </c>
      <c r="C6952" t="s">
        <v>1281</v>
      </c>
      <c r="E6952">
        <v>2</v>
      </c>
      <c r="F6952" t="s">
        <v>1247</v>
      </c>
      <c r="J6952" t="s">
        <v>23</v>
      </c>
      <c r="K6952">
        <v>2</v>
      </c>
      <c r="L6952">
        <v>130.26</v>
      </c>
      <c r="M6952">
        <v>0.10199999999999999</v>
      </c>
      <c r="O6952" s="12">
        <f>VLOOKUP(C6952,[3]May!$C:$Z,24,FALSE)</f>
        <v>2019</v>
      </c>
    </row>
    <row r="6953" spans="1:15" x14ac:dyDescent="0.25">
      <c r="A6953" t="s">
        <v>1245</v>
      </c>
      <c r="C6953" t="s">
        <v>1281</v>
      </c>
      <c r="E6953">
        <v>2</v>
      </c>
      <c r="F6953" t="s">
        <v>1247</v>
      </c>
      <c r="J6953" t="s">
        <v>23</v>
      </c>
      <c r="K6953">
        <v>11</v>
      </c>
      <c r="L6953">
        <v>56.21</v>
      </c>
      <c r="M6953">
        <v>4.3999999999999997E-2</v>
      </c>
      <c r="O6953" s="12">
        <f>VLOOKUP(C6953,[3]May!$C:$Z,24,FALSE)</f>
        <v>2019</v>
      </c>
    </row>
    <row r="6954" spans="1:15" x14ac:dyDescent="0.25">
      <c r="A6954" t="s">
        <v>1245</v>
      </c>
      <c r="C6954" t="s">
        <v>1281</v>
      </c>
      <c r="E6954">
        <v>2</v>
      </c>
      <c r="F6954" t="s">
        <v>1247</v>
      </c>
      <c r="J6954" t="s">
        <v>23</v>
      </c>
      <c r="K6954">
        <v>12</v>
      </c>
      <c r="L6954">
        <v>781.56</v>
      </c>
      <c r="M6954">
        <v>0.61199999999999999</v>
      </c>
      <c r="O6954" s="12">
        <f>VLOOKUP(C6954,[3]May!$C:$Z,24,FALSE)</f>
        <v>2019</v>
      </c>
    </row>
    <row r="6955" spans="1:15" x14ac:dyDescent="0.25">
      <c r="A6955" t="s">
        <v>1245</v>
      </c>
      <c r="C6955" t="s">
        <v>1281</v>
      </c>
      <c r="E6955">
        <v>12</v>
      </c>
      <c r="F6955" t="s">
        <v>1253</v>
      </c>
      <c r="J6955" t="s">
        <v>23</v>
      </c>
      <c r="K6955">
        <v>1</v>
      </c>
      <c r="L6955">
        <v>61.2</v>
      </c>
      <c r="M6955">
        <v>8.3370000000000007E-3</v>
      </c>
      <c r="O6955" s="12">
        <f>VLOOKUP(C6955,[3]May!$C:$Z,24,FALSE)</f>
        <v>2019</v>
      </c>
    </row>
    <row r="6956" spans="1:15" x14ac:dyDescent="0.25">
      <c r="A6956" t="s">
        <v>1245</v>
      </c>
      <c r="C6956" t="s">
        <v>1281</v>
      </c>
      <c r="E6956">
        <v>2</v>
      </c>
      <c r="F6956" t="s">
        <v>1247</v>
      </c>
      <c r="J6956" t="s">
        <v>23</v>
      </c>
      <c r="K6956">
        <v>9</v>
      </c>
      <c r="L6956">
        <v>45.99</v>
      </c>
      <c r="M6956">
        <v>3.5999999999999997E-2</v>
      </c>
      <c r="O6956" s="12">
        <f>VLOOKUP(C6956,[3]May!$C:$Z,24,FALSE)</f>
        <v>2019</v>
      </c>
    </row>
    <row r="6957" spans="1:15" x14ac:dyDescent="0.25">
      <c r="A6957" t="s">
        <v>1245</v>
      </c>
      <c r="C6957" t="s">
        <v>1281</v>
      </c>
      <c r="E6957">
        <v>2</v>
      </c>
      <c r="F6957" t="s">
        <v>1247</v>
      </c>
      <c r="J6957" t="s">
        <v>23</v>
      </c>
      <c r="K6957">
        <v>2</v>
      </c>
      <c r="L6957">
        <v>130.26</v>
      </c>
      <c r="M6957">
        <v>0.10199999999999999</v>
      </c>
      <c r="O6957" s="12">
        <f>VLOOKUP(C6957,[3]May!$C:$Z,24,FALSE)</f>
        <v>2019</v>
      </c>
    </row>
    <row r="6958" spans="1:15" x14ac:dyDescent="0.25">
      <c r="A6958" t="s">
        <v>1245</v>
      </c>
      <c r="C6958" t="s">
        <v>1281</v>
      </c>
      <c r="E6958">
        <v>2</v>
      </c>
      <c r="F6958" t="s">
        <v>1247</v>
      </c>
      <c r="J6958" t="s">
        <v>23</v>
      </c>
      <c r="K6958">
        <v>2</v>
      </c>
      <c r="L6958">
        <v>10.220000000000001</v>
      </c>
      <c r="M6958">
        <v>8.0000000000000002E-3</v>
      </c>
      <c r="O6958" s="12">
        <f>VLOOKUP(C6958,[3]May!$C:$Z,24,FALSE)</f>
        <v>2019</v>
      </c>
    </row>
    <row r="6959" spans="1:15" x14ac:dyDescent="0.25">
      <c r="A6959" t="s">
        <v>1245</v>
      </c>
      <c r="C6959" t="s">
        <v>1281</v>
      </c>
      <c r="E6959">
        <v>2</v>
      </c>
      <c r="F6959" t="s">
        <v>1247</v>
      </c>
      <c r="J6959" t="s">
        <v>23</v>
      </c>
      <c r="K6959">
        <v>4</v>
      </c>
      <c r="L6959">
        <v>260.52</v>
      </c>
      <c r="M6959">
        <v>0.20399999999999999</v>
      </c>
      <c r="O6959" s="12">
        <f>VLOOKUP(C6959,[3]May!$C:$Z,24,FALSE)</f>
        <v>2019</v>
      </c>
    </row>
    <row r="6960" spans="1:15" x14ac:dyDescent="0.25">
      <c r="A6960" t="s">
        <v>1245</v>
      </c>
      <c r="C6960" t="s">
        <v>1281</v>
      </c>
      <c r="E6960">
        <v>2</v>
      </c>
      <c r="F6960" t="s">
        <v>1247</v>
      </c>
      <c r="J6960" t="s">
        <v>23</v>
      </c>
      <c r="K6960">
        <v>8</v>
      </c>
      <c r="L6960">
        <v>40.880000000000003</v>
      </c>
      <c r="M6960">
        <v>3.2000000000000001E-2</v>
      </c>
      <c r="O6960" s="12">
        <f>VLOOKUP(C6960,[3]May!$C:$Z,24,FALSE)</f>
        <v>2019</v>
      </c>
    </row>
    <row r="6961" spans="1:15" x14ac:dyDescent="0.25">
      <c r="A6961" t="s">
        <v>1245</v>
      </c>
      <c r="C6961" t="s">
        <v>1281</v>
      </c>
      <c r="E6961">
        <v>2</v>
      </c>
      <c r="F6961" t="s">
        <v>1247</v>
      </c>
      <c r="J6961" t="s">
        <v>23</v>
      </c>
      <c r="K6961">
        <v>10</v>
      </c>
      <c r="L6961">
        <v>51.1</v>
      </c>
      <c r="M6961">
        <v>0.04</v>
      </c>
      <c r="O6961" s="12">
        <f>VLOOKUP(C6961,[3]May!$C:$Z,24,FALSE)</f>
        <v>2019</v>
      </c>
    </row>
    <row r="6962" spans="1:15" x14ac:dyDescent="0.25">
      <c r="A6962" t="s">
        <v>1245</v>
      </c>
      <c r="C6962" t="s">
        <v>1281</v>
      </c>
      <c r="E6962">
        <v>2</v>
      </c>
      <c r="F6962" t="s">
        <v>1247</v>
      </c>
      <c r="J6962" t="s">
        <v>23</v>
      </c>
      <c r="K6962">
        <v>7</v>
      </c>
      <c r="L6962">
        <v>455.91</v>
      </c>
      <c r="M6962">
        <v>0.35699999999999998</v>
      </c>
      <c r="O6962" s="12">
        <f>VLOOKUP(C6962,[3]May!$C:$Z,24,FALSE)</f>
        <v>2019</v>
      </c>
    </row>
    <row r="6963" spans="1:15" x14ac:dyDescent="0.25">
      <c r="A6963" t="s">
        <v>1245</v>
      </c>
      <c r="C6963" t="s">
        <v>1281</v>
      </c>
      <c r="E6963">
        <v>2</v>
      </c>
      <c r="F6963" t="s">
        <v>1247</v>
      </c>
      <c r="J6963" t="s">
        <v>23</v>
      </c>
      <c r="K6963">
        <v>13</v>
      </c>
      <c r="L6963">
        <v>66.430000000000007</v>
      </c>
      <c r="M6963">
        <v>5.1999999999999998E-2</v>
      </c>
      <c r="O6963" s="12">
        <f>VLOOKUP(C6963,[3]May!$C:$Z,24,FALSE)</f>
        <v>2019</v>
      </c>
    </row>
    <row r="6964" spans="1:15" x14ac:dyDescent="0.25">
      <c r="A6964" t="s">
        <v>1245</v>
      </c>
      <c r="C6964" t="s">
        <v>1281</v>
      </c>
      <c r="E6964">
        <v>2</v>
      </c>
      <c r="F6964" t="s">
        <v>1247</v>
      </c>
      <c r="J6964" t="s">
        <v>23</v>
      </c>
      <c r="K6964">
        <v>2</v>
      </c>
      <c r="L6964">
        <v>130.26</v>
      </c>
      <c r="M6964">
        <v>0.10199999999999999</v>
      </c>
      <c r="O6964" s="12">
        <f>VLOOKUP(C6964,[3]May!$C:$Z,24,FALSE)</f>
        <v>2019</v>
      </c>
    </row>
    <row r="6965" spans="1:15" x14ac:dyDescent="0.25">
      <c r="A6965" t="s">
        <v>1245</v>
      </c>
      <c r="C6965" t="s">
        <v>1281</v>
      </c>
      <c r="E6965">
        <v>2</v>
      </c>
      <c r="F6965" t="s">
        <v>1247</v>
      </c>
      <c r="J6965" t="s">
        <v>23</v>
      </c>
      <c r="K6965">
        <v>1</v>
      </c>
      <c r="L6965">
        <v>5.1100000000000003</v>
      </c>
      <c r="M6965">
        <v>4.0000000000000001E-3</v>
      </c>
      <c r="O6965" s="12">
        <f>VLOOKUP(C6965,[3]May!$C:$Z,24,FALSE)</f>
        <v>2019</v>
      </c>
    </row>
    <row r="6966" spans="1:15" x14ac:dyDescent="0.25">
      <c r="A6966" t="s">
        <v>1245</v>
      </c>
      <c r="C6966" t="s">
        <v>1281</v>
      </c>
      <c r="E6966">
        <v>2</v>
      </c>
      <c r="F6966" t="s">
        <v>1247</v>
      </c>
      <c r="J6966" t="s">
        <v>23</v>
      </c>
      <c r="K6966">
        <v>4</v>
      </c>
      <c r="L6966">
        <v>20.440000000000001</v>
      </c>
      <c r="M6966">
        <v>1.6E-2</v>
      </c>
      <c r="O6966" s="12">
        <f>VLOOKUP(C6966,[3]May!$C:$Z,24,FALSE)</f>
        <v>2019</v>
      </c>
    </row>
    <row r="6967" spans="1:15" x14ac:dyDescent="0.25">
      <c r="A6967" t="s">
        <v>1245</v>
      </c>
      <c r="C6967" t="s">
        <v>1281</v>
      </c>
      <c r="E6967">
        <v>2</v>
      </c>
      <c r="F6967" t="s">
        <v>1247</v>
      </c>
      <c r="J6967" t="s">
        <v>23</v>
      </c>
      <c r="K6967">
        <v>13</v>
      </c>
      <c r="L6967">
        <v>846.69</v>
      </c>
      <c r="M6967">
        <v>0.66300000000000003</v>
      </c>
      <c r="O6967" s="12">
        <f>VLOOKUP(C6967,[3]May!$C:$Z,24,FALSE)</f>
        <v>2019</v>
      </c>
    </row>
    <row r="6968" spans="1:15" x14ac:dyDescent="0.25">
      <c r="A6968" t="s">
        <v>1245</v>
      </c>
      <c r="C6968" t="s">
        <v>1281</v>
      </c>
      <c r="E6968">
        <v>2</v>
      </c>
      <c r="F6968" t="s">
        <v>1247</v>
      </c>
      <c r="J6968" t="s">
        <v>23</v>
      </c>
      <c r="K6968">
        <v>8</v>
      </c>
      <c r="L6968">
        <v>521.04</v>
      </c>
      <c r="M6968">
        <v>0.40799999999999997</v>
      </c>
      <c r="O6968" s="12">
        <f>VLOOKUP(C6968,[3]May!$C:$Z,24,FALSE)</f>
        <v>2019</v>
      </c>
    </row>
    <row r="6969" spans="1:15" x14ac:dyDescent="0.25">
      <c r="A6969" t="s">
        <v>1245</v>
      </c>
      <c r="C6969" t="s">
        <v>1281</v>
      </c>
      <c r="E6969">
        <v>2</v>
      </c>
      <c r="F6969" t="s">
        <v>1247</v>
      </c>
      <c r="J6969" t="s">
        <v>23</v>
      </c>
      <c r="K6969">
        <v>14</v>
      </c>
      <c r="L6969">
        <v>71.540000000000006</v>
      </c>
      <c r="M6969">
        <v>5.6000000000000001E-2</v>
      </c>
      <c r="O6969" s="12">
        <f>VLOOKUP(C6969,[3]May!$C:$Z,24,FALSE)</f>
        <v>2019</v>
      </c>
    </row>
    <row r="6970" spans="1:15" x14ac:dyDescent="0.25">
      <c r="A6970" t="s">
        <v>1245</v>
      </c>
      <c r="C6970" t="s">
        <v>1281</v>
      </c>
      <c r="E6970">
        <v>2</v>
      </c>
      <c r="F6970" t="s">
        <v>1247</v>
      </c>
      <c r="J6970" t="s">
        <v>23</v>
      </c>
      <c r="K6970">
        <v>9</v>
      </c>
      <c r="L6970">
        <v>45.99</v>
      </c>
      <c r="M6970">
        <v>3.5999999999999997E-2</v>
      </c>
      <c r="O6970" s="12">
        <f>VLOOKUP(C6970,[3]May!$C:$Z,24,FALSE)</f>
        <v>2019</v>
      </c>
    </row>
    <row r="6971" spans="1:15" x14ac:dyDescent="0.25">
      <c r="A6971" t="s">
        <v>1245</v>
      </c>
      <c r="C6971" t="s">
        <v>1281</v>
      </c>
      <c r="E6971">
        <v>2</v>
      </c>
      <c r="F6971" t="s">
        <v>1247</v>
      </c>
      <c r="J6971" t="s">
        <v>23</v>
      </c>
      <c r="K6971">
        <v>10</v>
      </c>
      <c r="L6971">
        <v>51.1</v>
      </c>
      <c r="M6971">
        <v>0.04</v>
      </c>
      <c r="O6971" s="12">
        <f>VLOOKUP(C6971,[3]May!$C:$Z,24,FALSE)</f>
        <v>2019</v>
      </c>
    </row>
    <row r="6972" spans="1:15" x14ac:dyDescent="0.25">
      <c r="A6972" t="s">
        <v>1245</v>
      </c>
      <c r="C6972" t="s">
        <v>1281</v>
      </c>
      <c r="E6972">
        <v>2</v>
      </c>
      <c r="F6972" t="s">
        <v>1247</v>
      </c>
      <c r="J6972" t="s">
        <v>23</v>
      </c>
      <c r="K6972">
        <v>10</v>
      </c>
      <c r="L6972">
        <v>51.1</v>
      </c>
      <c r="M6972">
        <v>0.04</v>
      </c>
      <c r="O6972" s="12">
        <f>VLOOKUP(C6972,[3]May!$C:$Z,24,FALSE)</f>
        <v>2019</v>
      </c>
    </row>
    <row r="6973" spans="1:15" x14ac:dyDescent="0.25">
      <c r="A6973" t="s">
        <v>1245</v>
      </c>
      <c r="C6973" t="s">
        <v>1281</v>
      </c>
      <c r="E6973">
        <v>2</v>
      </c>
      <c r="F6973" t="s">
        <v>1247</v>
      </c>
      <c r="J6973" t="s">
        <v>23</v>
      </c>
      <c r="K6973">
        <v>13</v>
      </c>
      <c r="L6973">
        <v>66.430000000000007</v>
      </c>
      <c r="M6973">
        <v>5.1999999999999998E-2</v>
      </c>
      <c r="O6973" s="12">
        <f>VLOOKUP(C6973,[3]May!$C:$Z,24,FALSE)</f>
        <v>2019</v>
      </c>
    </row>
    <row r="6974" spans="1:15" x14ac:dyDescent="0.25">
      <c r="A6974" t="s">
        <v>1245</v>
      </c>
      <c r="C6974" t="s">
        <v>1281</v>
      </c>
      <c r="E6974">
        <v>2</v>
      </c>
      <c r="F6974" t="s">
        <v>1247</v>
      </c>
      <c r="J6974" t="s">
        <v>23</v>
      </c>
      <c r="K6974">
        <v>7</v>
      </c>
      <c r="L6974">
        <v>35.770000000000003</v>
      </c>
      <c r="M6974">
        <v>2.8000000000000001E-2</v>
      </c>
      <c r="O6974" s="12">
        <f>VLOOKUP(C6974,[3]May!$C:$Z,24,FALSE)</f>
        <v>2019</v>
      </c>
    </row>
    <row r="6975" spans="1:15" x14ac:dyDescent="0.25">
      <c r="A6975" t="s">
        <v>1245</v>
      </c>
      <c r="C6975" t="s">
        <v>1281</v>
      </c>
      <c r="E6975">
        <v>12</v>
      </c>
      <c r="F6975" t="s">
        <v>1253</v>
      </c>
      <c r="J6975" t="s">
        <v>23</v>
      </c>
      <c r="K6975">
        <v>1</v>
      </c>
      <c r="L6975">
        <v>61.2</v>
      </c>
      <c r="M6975">
        <v>8.3370000000000007E-3</v>
      </c>
      <c r="O6975" s="12">
        <f>VLOOKUP(C6975,[3]May!$C:$Z,24,FALSE)</f>
        <v>2019</v>
      </c>
    </row>
    <row r="6976" spans="1:15" x14ac:dyDescent="0.25">
      <c r="A6976" t="s">
        <v>1245</v>
      </c>
      <c r="C6976" t="s">
        <v>1281</v>
      </c>
      <c r="E6976">
        <v>2</v>
      </c>
      <c r="F6976" t="s">
        <v>1247</v>
      </c>
      <c r="J6976" t="s">
        <v>23</v>
      </c>
      <c r="K6976">
        <v>11</v>
      </c>
      <c r="L6976">
        <v>716.43</v>
      </c>
      <c r="M6976">
        <v>0.56100000000000005</v>
      </c>
      <c r="O6976" s="12">
        <f>VLOOKUP(C6976,[3]May!$C:$Z,24,FALSE)</f>
        <v>2019</v>
      </c>
    </row>
    <row r="6977" spans="1:15" x14ac:dyDescent="0.25">
      <c r="A6977" t="s">
        <v>1245</v>
      </c>
      <c r="C6977" t="s">
        <v>1281</v>
      </c>
      <c r="E6977">
        <v>2</v>
      </c>
      <c r="F6977" t="s">
        <v>1247</v>
      </c>
      <c r="J6977" t="s">
        <v>23</v>
      </c>
      <c r="K6977">
        <v>2</v>
      </c>
      <c r="L6977">
        <v>10.220000000000001</v>
      </c>
      <c r="M6977">
        <v>8.0000000000000002E-3</v>
      </c>
      <c r="O6977" s="12">
        <f>VLOOKUP(C6977,[3]May!$C:$Z,24,FALSE)</f>
        <v>2019</v>
      </c>
    </row>
    <row r="6978" spans="1:15" x14ac:dyDescent="0.25">
      <c r="A6978" t="s">
        <v>1245</v>
      </c>
      <c r="C6978" t="s">
        <v>1281</v>
      </c>
      <c r="E6978">
        <v>2</v>
      </c>
      <c r="F6978" t="s">
        <v>1247</v>
      </c>
      <c r="J6978" t="s">
        <v>23</v>
      </c>
      <c r="K6978">
        <v>6</v>
      </c>
      <c r="L6978">
        <v>30.66</v>
      </c>
      <c r="M6978">
        <v>2.4E-2</v>
      </c>
      <c r="O6978" s="12">
        <f>VLOOKUP(C6978,[3]May!$C:$Z,24,FALSE)</f>
        <v>2019</v>
      </c>
    </row>
    <row r="6979" spans="1:15" x14ac:dyDescent="0.25">
      <c r="A6979" t="s">
        <v>1245</v>
      </c>
      <c r="C6979" t="s">
        <v>1281</v>
      </c>
      <c r="E6979">
        <v>12</v>
      </c>
      <c r="F6979" t="s">
        <v>1253</v>
      </c>
      <c r="J6979" t="s">
        <v>23</v>
      </c>
      <c r="K6979">
        <v>1</v>
      </c>
      <c r="L6979">
        <v>61.2</v>
      </c>
      <c r="M6979">
        <v>8.3370000000000007E-3</v>
      </c>
      <c r="O6979" s="12">
        <f>VLOOKUP(C6979,[3]May!$C:$Z,24,FALSE)</f>
        <v>2019</v>
      </c>
    </row>
    <row r="6980" spans="1:15" x14ac:dyDescent="0.25">
      <c r="A6980" t="s">
        <v>1245</v>
      </c>
      <c r="C6980" t="s">
        <v>1281</v>
      </c>
      <c r="E6980">
        <v>2</v>
      </c>
      <c r="F6980" t="s">
        <v>1247</v>
      </c>
      <c r="J6980" t="s">
        <v>23</v>
      </c>
      <c r="K6980">
        <v>5</v>
      </c>
      <c r="L6980">
        <v>25.55</v>
      </c>
      <c r="M6980">
        <v>0.02</v>
      </c>
      <c r="O6980" s="12">
        <f>VLOOKUP(C6980,[3]May!$C:$Z,24,FALSE)</f>
        <v>2019</v>
      </c>
    </row>
    <row r="6981" spans="1:15" x14ac:dyDescent="0.25">
      <c r="A6981" t="s">
        <v>1245</v>
      </c>
      <c r="C6981" t="s">
        <v>1281</v>
      </c>
      <c r="E6981">
        <v>2</v>
      </c>
      <c r="F6981" t="s">
        <v>1247</v>
      </c>
      <c r="J6981" t="s">
        <v>23</v>
      </c>
      <c r="K6981">
        <v>3</v>
      </c>
      <c r="L6981">
        <v>195.39</v>
      </c>
      <c r="M6981">
        <v>0.153</v>
      </c>
      <c r="O6981" s="12">
        <f>VLOOKUP(C6981,[3]May!$C:$Z,24,FALSE)</f>
        <v>2019</v>
      </c>
    </row>
    <row r="6982" spans="1:15" x14ac:dyDescent="0.25">
      <c r="A6982" t="s">
        <v>1245</v>
      </c>
      <c r="C6982" t="s">
        <v>1281</v>
      </c>
      <c r="E6982">
        <v>2</v>
      </c>
      <c r="F6982" t="s">
        <v>1247</v>
      </c>
      <c r="J6982" t="s">
        <v>23</v>
      </c>
      <c r="K6982">
        <v>11</v>
      </c>
      <c r="L6982">
        <v>56.21</v>
      </c>
      <c r="M6982">
        <v>4.3999999999999997E-2</v>
      </c>
      <c r="O6982" s="12">
        <f>VLOOKUP(C6982,[3]May!$C:$Z,24,FALSE)</f>
        <v>2019</v>
      </c>
    </row>
    <row r="6983" spans="1:15" x14ac:dyDescent="0.25">
      <c r="A6983" t="s">
        <v>1245</v>
      </c>
      <c r="C6983" t="s">
        <v>1281</v>
      </c>
      <c r="E6983">
        <v>12</v>
      </c>
      <c r="F6983" t="s">
        <v>1253</v>
      </c>
      <c r="J6983" t="s">
        <v>23</v>
      </c>
      <c r="K6983">
        <v>1</v>
      </c>
      <c r="L6983">
        <v>61.2</v>
      </c>
      <c r="M6983">
        <v>8.3370000000000007E-3</v>
      </c>
      <c r="O6983" s="12">
        <f>VLOOKUP(C6983,[3]May!$C:$Z,24,FALSE)</f>
        <v>2019</v>
      </c>
    </row>
    <row r="6984" spans="1:15" x14ac:dyDescent="0.25">
      <c r="A6984" t="s">
        <v>1245</v>
      </c>
      <c r="C6984" t="s">
        <v>1281</v>
      </c>
      <c r="E6984">
        <v>2</v>
      </c>
      <c r="F6984" t="s">
        <v>1247</v>
      </c>
      <c r="J6984" t="s">
        <v>23</v>
      </c>
      <c r="K6984">
        <v>4</v>
      </c>
      <c r="L6984">
        <v>20.440000000000001</v>
      </c>
      <c r="M6984">
        <v>1.6E-2</v>
      </c>
      <c r="O6984" s="12">
        <f>VLOOKUP(C6984,[3]May!$C:$Z,24,FALSE)</f>
        <v>2019</v>
      </c>
    </row>
    <row r="6985" spans="1:15" x14ac:dyDescent="0.25">
      <c r="A6985" t="s">
        <v>1245</v>
      </c>
      <c r="C6985" t="s">
        <v>1281</v>
      </c>
      <c r="E6985">
        <v>2</v>
      </c>
      <c r="F6985" t="s">
        <v>1247</v>
      </c>
      <c r="J6985" t="s">
        <v>23</v>
      </c>
      <c r="K6985">
        <v>5</v>
      </c>
      <c r="L6985">
        <v>325.64999999999998</v>
      </c>
      <c r="M6985">
        <v>0.255</v>
      </c>
      <c r="O6985" s="12">
        <f>VLOOKUP(C6985,[3]May!$C:$Z,24,FALSE)</f>
        <v>2019</v>
      </c>
    </row>
    <row r="6986" spans="1:15" x14ac:dyDescent="0.25">
      <c r="A6986" t="s">
        <v>1245</v>
      </c>
      <c r="C6986" t="s">
        <v>1281</v>
      </c>
      <c r="E6986">
        <v>2</v>
      </c>
      <c r="F6986" t="s">
        <v>1247</v>
      </c>
      <c r="J6986" t="s">
        <v>23</v>
      </c>
      <c r="K6986">
        <v>8</v>
      </c>
      <c r="L6986">
        <v>40.880000000000003</v>
      </c>
      <c r="M6986">
        <v>3.2000000000000001E-2</v>
      </c>
      <c r="O6986" s="12">
        <f>VLOOKUP(C6986,[3]May!$C:$Z,24,FALSE)</f>
        <v>2019</v>
      </c>
    </row>
    <row r="6987" spans="1:15" x14ac:dyDescent="0.25">
      <c r="A6987" t="s">
        <v>1245</v>
      </c>
      <c r="C6987" t="s">
        <v>1281</v>
      </c>
      <c r="E6987">
        <v>2</v>
      </c>
      <c r="F6987" t="s">
        <v>1247</v>
      </c>
      <c r="J6987" t="s">
        <v>23</v>
      </c>
      <c r="K6987">
        <v>1</v>
      </c>
      <c r="L6987">
        <v>65.13</v>
      </c>
      <c r="M6987">
        <v>5.0999999999999997E-2</v>
      </c>
      <c r="O6987" s="12">
        <f>VLOOKUP(C6987,[3]May!$C:$Z,24,FALSE)</f>
        <v>2019</v>
      </c>
    </row>
    <row r="6988" spans="1:15" x14ac:dyDescent="0.25">
      <c r="A6988" t="s">
        <v>1245</v>
      </c>
      <c r="C6988" t="s">
        <v>1281</v>
      </c>
      <c r="E6988">
        <v>2</v>
      </c>
      <c r="F6988" t="s">
        <v>1247</v>
      </c>
      <c r="J6988" t="s">
        <v>23</v>
      </c>
      <c r="K6988">
        <v>4</v>
      </c>
      <c r="L6988">
        <v>260.52</v>
      </c>
      <c r="M6988">
        <v>0.20399999999999999</v>
      </c>
      <c r="O6988" s="12">
        <f>VLOOKUP(C6988,[3]May!$C:$Z,24,FALSE)</f>
        <v>2019</v>
      </c>
    </row>
    <row r="6989" spans="1:15" x14ac:dyDescent="0.25">
      <c r="A6989" t="s">
        <v>1245</v>
      </c>
      <c r="C6989" t="s">
        <v>1281</v>
      </c>
      <c r="E6989">
        <v>2</v>
      </c>
      <c r="F6989" t="s">
        <v>1247</v>
      </c>
      <c r="J6989" t="s">
        <v>23</v>
      </c>
      <c r="K6989">
        <v>3</v>
      </c>
      <c r="L6989">
        <v>15.33</v>
      </c>
      <c r="M6989">
        <v>1.2E-2</v>
      </c>
      <c r="O6989" s="12">
        <f>VLOOKUP(C6989,[3]May!$C:$Z,24,FALSE)</f>
        <v>2019</v>
      </c>
    </row>
    <row r="6990" spans="1:15" x14ac:dyDescent="0.25">
      <c r="A6990" t="s">
        <v>1245</v>
      </c>
      <c r="C6990" t="s">
        <v>1281</v>
      </c>
      <c r="E6990">
        <v>2</v>
      </c>
      <c r="F6990" t="s">
        <v>1247</v>
      </c>
      <c r="J6990" t="s">
        <v>23</v>
      </c>
      <c r="K6990">
        <v>12</v>
      </c>
      <c r="L6990">
        <v>781.56</v>
      </c>
      <c r="M6990">
        <v>0.61199999999999999</v>
      </c>
      <c r="O6990" s="12">
        <f>VLOOKUP(C6990,[3]May!$C:$Z,24,FALSE)</f>
        <v>2019</v>
      </c>
    </row>
    <row r="6991" spans="1:15" x14ac:dyDescent="0.25">
      <c r="A6991" t="s">
        <v>1245</v>
      </c>
      <c r="C6991" t="s">
        <v>1281</v>
      </c>
      <c r="E6991">
        <v>2</v>
      </c>
      <c r="F6991" t="s">
        <v>1247</v>
      </c>
      <c r="J6991" t="s">
        <v>23</v>
      </c>
      <c r="K6991">
        <v>1</v>
      </c>
      <c r="L6991">
        <v>5.1100000000000003</v>
      </c>
      <c r="M6991">
        <v>4.0000000000000001E-3</v>
      </c>
      <c r="O6991" s="12">
        <f>VLOOKUP(C6991,[3]May!$C:$Z,24,FALSE)</f>
        <v>2019</v>
      </c>
    </row>
    <row r="6992" spans="1:15" x14ac:dyDescent="0.25">
      <c r="A6992" t="s">
        <v>1245</v>
      </c>
      <c r="C6992" t="s">
        <v>1281</v>
      </c>
      <c r="E6992">
        <v>2</v>
      </c>
      <c r="F6992" t="s">
        <v>1247</v>
      </c>
      <c r="J6992" t="s">
        <v>23</v>
      </c>
      <c r="K6992">
        <v>8</v>
      </c>
      <c r="L6992">
        <v>40.880000000000003</v>
      </c>
      <c r="M6992">
        <v>3.2000000000000001E-2</v>
      </c>
      <c r="O6992" s="12">
        <f>VLOOKUP(C6992,[3]May!$C:$Z,24,FALSE)</f>
        <v>2019</v>
      </c>
    </row>
    <row r="6993" spans="1:15" x14ac:dyDescent="0.25">
      <c r="A6993" t="s">
        <v>1245</v>
      </c>
      <c r="C6993" t="s">
        <v>1281</v>
      </c>
      <c r="E6993">
        <v>2</v>
      </c>
      <c r="F6993" t="s">
        <v>1247</v>
      </c>
      <c r="J6993" t="s">
        <v>23</v>
      </c>
      <c r="K6993">
        <v>10</v>
      </c>
      <c r="L6993">
        <v>51.1</v>
      </c>
      <c r="M6993">
        <v>0.04</v>
      </c>
      <c r="O6993" s="12">
        <f>VLOOKUP(C6993,[3]May!$C:$Z,24,FALSE)</f>
        <v>2019</v>
      </c>
    </row>
    <row r="6994" spans="1:15" x14ac:dyDescent="0.25">
      <c r="A6994" t="s">
        <v>1245</v>
      </c>
      <c r="C6994" t="s">
        <v>1281</v>
      </c>
      <c r="E6994">
        <v>2</v>
      </c>
      <c r="F6994" t="s">
        <v>1247</v>
      </c>
      <c r="J6994" t="s">
        <v>23</v>
      </c>
      <c r="K6994">
        <v>12</v>
      </c>
      <c r="L6994">
        <v>61.32</v>
      </c>
      <c r="M6994">
        <v>4.8000000000000001E-2</v>
      </c>
      <c r="O6994" s="12">
        <f>VLOOKUP(C6994,[3]May!$C:$Z,24,FALSE)</f>
        <v>2019</v>
      </c>
    </row>
    <row r="6995" spans="1:15" x14ac:dyDescent="0.25">
      <c r="A6995" t="s">
        <v>1245</v>
      </c>
      <c r="C6995" t="s">
        <v>1281</v>
      </c>
      <c r="E6995">
        <v>2</v>
      </c>
      <c r="F6995" t="s">
        <v>1247</v>
      </c>
      <c r="J6995" t="s">
        <v>23</v>
      </c>
      <c r="K6995">
        <v>16</v>
      </c>
      <c r="L6995">
        <v>81.760000000000005</v>
      </c>
      <c r="M6995">
        <v>6.4000000000000001E-2</v>
      </c>
      <c r="O6995" s="12">
        <f>VLOOKUP(C6995,[3]May!$C:$Z,24,FALSE)</f>
        <v>2019</v>
      </c>
    </row>
    <row r="6996" spans="1:15" x14ac:dyDescent="0.25">
      <c r="A6996" t="s">
        <v>1245</v>
      </c>
      <c r="C6996" t="s">
        <v>1281</v>
      </c>
      <c r="E6996">
        <v>2</v>
      </c>
      <c r="F6996" t="s">
        <v>1247</v>
      </c>
      <c r="J6996" t="s">
        <v>23</v>
      </c>
      <c r="K6996">
        <v>10</v>
      </c>
      <c r="L6996">
        <v>51.1</v>
      </c>
      <c r="M6996">
        <v>0.04</v>
      </c>
      <c r="O6996" s="12">
        <f>VLOOKUP(C6996,[3]May!$C:$Z,24,FALSE)</f>
        <v>2019</v>
      </c>
    </row>
    <row r="6997" spans="1:15" x14ac:dyDescent="0.25">
      <c r="A6997" t="s">
        <v>1245</v>
      </c>
      <c r="C6997" t="s">
        <v>1281</v>
      </c>
      <c r="E6997">
        <v>12</v>
      </c>
      <c r="F6997" t="s">
        <v>1253</v>
      </c>
      <c r="J6997" t="s">
        <v>23</v>
      </c>
      <c r="K6997">
        <v>1</v>
      </c>
      <c r="L6997">
        <v>61.2</v>
      </c>
      <c r="M6997">
        <v>8.3370000000000007E-3</v>
      </c>
      <c r="O6997" s="12">
        <f>VLOOKUP(C6997,[3]May!$C:$Z,24,FALSE)</f>
        <v>2019</v>
      </c>
    </row>
    <row r="6998" spans="1:15" x14ac:dyDescent="0.25">
      <c r="A6998" t="s">
        <v>1245</v>
      </c>
      <c r="C6998" t="s">
        <v>1281</v>
      </c>
      <c r="E6998">
        <v>2</v>
      </c>
      <c r="F6998" t="s">
        <v>1247</v>
      </c>
      <c r="J6998" t="s">
        <v>23</v>
      </c>
      <c r="K6998">
        <v>8</v>
      </c>
      <c r="L6998">
        <v>40.880000000000003</v>
      </c>
      <c r="M6998">
        <v>3.2000000000000001E-2</v>
      </c>
      <c r="O6998" s="12">
        <f>VLOOKUP(C6998,[3]May!$C:$Z,24,FALSE)</f>
        <v>2019</v>
      </c>
    </row>
    <row r="6999" spans="1:15" x14ac:dyDescent="0.25">
      <c r="A6999" t="s">
        <v>1245</v>
      </c>
      <c r="C6999" t="s">
        <v>1281</v>
      </c>
      <c r="E6999">
        <v>2</v>
      </c>
      <c r="F6999" t="s">
        <v>1247</v>
      </c>
      <c r="J6999" t="s">
        <v>23</v>
      </c>
      <c r="K6999">
        <v>6</v>
      </c>
      <c r="L6999">
        <v>30.66</v>
      </c>
      <c r="M6999">
        <v>2.4E-2</v>
      </c>
      <c r="O6999" s="12">
        <f>VLOOKUP(C6999,[3]May!$C:$Z,24,FALSE)</f>
        <v>2019</v>
      </c>
    </row>
    <row r="7000" spans="1:15" x14ac:dyDescent="0.25">
      <c r="A7000" t="s">
        <v>1245</v>
      </c>
      <c r="C7000" t="s">
        <v>1281</v>
      </c>
      <c r="E7000">
        <v>2</v>
      </c>
      <c r="F7000" t="s">
        <v>1247</v>
      </c>
      <c r="J7000" t="s">
        <v>23</v>
      </c>
      <c r="K7000">
        <v>1</v>
      </c>
      <c r="L7000">
        <v>65.13</v>
      </c>
      <c r="M7000">
        <v>5.0999999999999997E-2</v>
      </c>
      <c r="O7000" s="12">
        <f>VLOOKUP(C7000,[3]May!$C:$Z,24,FALSE)</f>
        <v>2019</v>
      </c>
    </row>
    <row r="7001" spans="1:15" x14ac:dyDescent="0.25">
      <c r="A7001" t="s">
        <v>1245</v>
      </c>
      <c r="C7001" t="s">
        <v>1281</v>
      </c>
      <c r="E7001">
        <v>2</v>
      </c>
      <c r="F7001" t="s">
        <v>1247</v>
      </c>
      <c r="J7001" t="s">
        <v>23</v>
      </c>
      <c r="K7001">
        <v>9</v>
      </c>
      <c r="L7001">
        <v>586.16999999999996</v>
      </c>
      <c r="M7001">
        <v>0.45900000000000002</v>
      </c>
      <c r="O7001" s="12">
        <f>VLOOKUP(C7001,[3]May!$C:$Z,24,FALSE)</f>
        <v>2019</v>
      </c>
    </row>
    <row r="7002" spans="1:15" x14ac:dyDescent="0.25">
      <c r="A7002" t="s">
        <v>1245</v>
      </c>
      <c r="C7002" t="s">
        <v>1281</v>
      </c>
      <c r="E7002">
        <v>2</v>
      </c>
      <c r="F7002" t="s">
        <v>1247</v>
      </c>
      <c r="J7002" t="s">
        <v>23</v>
      </c>
      <c r="K7002">
        <v>3</v>
      </c>
      <c r="L7002">
        <v>15.33</v>
      </c>
      <c r="M7002">
        <v>1.2E-2</v>
      </c>
      <c r="O7002" s="12">
        <f>VLOOKUP(C7002,[3]May!$C:$Z,24,FALSE)</f>
        <v>2019</v>
      </c>
    </row>
    <row r="7003" spans="1:15" x14ac:dyDescent="0.25">
      <c r="A7003" t="s">
        <v>1245</v>
      </c>
      <c r="C7003" t="s">
        <v>1281</v>
      </c>
      <c r="E7003">
        <v>12</v>
      </c>
      <c r="F7003" t="s">
        <v>1253</v>
      </c>
      <c r="J7003" t="s">
        <v>23</v>
      </c>
      <c r="K7003">
        <v>1</v>
      </c>
      <c r="L7003">
        <v>61.2</v>
      </c>
      <c r="M7003">
        <v>8.3370000000000007E-3</v>
      </c>
      <c r="O7003" s="12">
        <f>VLOOKUP(C7003,[3]May!$C:$Z,24,FALSE)</f>
        <v>2019</v>
      </c>
    </row>
    <row r="7004" spans="1:15" x14ac:dyDescent="0.25">
      <c r="A7004" t="s">
        <v>1245</v>
      </c>
      <c r="C7004" t="s">
        <v>1281</v>
      </c>
      <c r="E7004">
        <v>2</v>
      </c>
      <c r="F7004" t="s">
        <v>1247</v>
      </c>
      <c r="J7004" t="s">
        <v>23</v>
      </c>
      <c r="K7004">
        <v>6</v>
      </c>
      <c r="L7004">
        <v>390.78</v>
      </c>
      <c r="M7004">
        <v>0.30599999999999999</v>
      </c>
      <c r="O7004" s="12">
        <f>VLOOKUP(C7004,[3]May!$C:$Z,24,FALSE)</f>
        <v>2019</v>
      </c>
    </row>
    <row r="7005" spans="1:15" x14ac:dyDescent="0.25">
      <c r="A7005" t="s">
        <v>1245</v>
      </c>
      <c r="C7005" t="s">
        <v>1281</v>
      </c>
      <c r="E7005">
        <v>2</v>
      </c>
      <c r="F7005" t="s">
        <v>1247</v>
      </c>
      <c r="J7005" t="s">
        <v>23</v>
      </c>
      <c r="K7005">
        <v>6</v>
      </c>
      <c r="L7005">
        <v>30.66</v>
      </c>
      <c r="M7005">
        <v>2.4E-2</v>
      </c>
      <c r="O7005" s="12">
        <f>VLOOKUP(C7005,[3]May!$C:$Z,24,FALSE)</f>
        <v>2019</v>
      </c>
    </row>
    <row r="7006" spans="1:15" x14ac:dyDescent="0.25">
      <c r="A7006" t="s">
        <v>1245</v>
      </c>
      <c r="C7006" t="s">
        <v>1281</v>
      </c>
      <c r="E7006">
        <v>2</v>
      </c>
      <c r="F7006" t="s">
        <v>1247</v>
      </c>
      <c r="J7006" t="s">
        <v>23</v>
      </c>
      <c r="K7006">
        <v>2</v>
      </c>
      <c r="L7006">
        <v>130.26</v>
      </c>
      <c r="M7006">
        <v>0.10199999999999999</v>
      </c>
      <c r="O7006" s="12">
        <f>VLOOKUP(C7006,[3]May!$C:$Z,24,FALSE)</f>
        <v>2019</v>
      </c>
    </row>
    <row r="7007" spans="1:15" x14ac:dyDescent="0.25">
      <c r="A7007" t="s">
        <v>1245</v>
      </c>
      <c r="C7007" t="s">
        <v>1281</v>
      </c>
      <c r="E7007">
        <v>2</v>
      </c>
      <c r="F7007" t="s">
        <v>1247</v>
      </c>
      <c r="J7007" t="s">
        <v>23</v>
      </c>
      <c r="K7007">
        <v>10</v>
      </c>
      <c r="L7007">
        <v>51.1</v>
      </c>
      <c r="M7007">
        <v>0.04</v>
      </c>
      <c r="O7007" s="12">
        <f>VLOOKUP(C7007,[3]May!$C:$Z,24,FALSE)</f>
        <v>2019</v>
      </c>
    </row>
    <row r="7008" spans="1:15" x14ac:dyDescent="0.25">
      <c r="A7008" t="s">
        <v>1245</v>
      </c>
      <c r="C7008" t="s">
        <v>1281</v>
      </c>
      <c r="E7008">
        <v>12</v>
      </c>
      <c r="F7008" t="s">
        <v>1253</v>
      </c>
      <c r="J7008" t="s">
        <v>23</v>
      </c>
      <c r="K7008">
        <v>1</v>
      </c>
      <c r="L7008">
        <v>61.2</v>
      </c>
      <c r="M7008">
        <v>8.3370000000000007E-3</v>
      </c>
      <c r="O7008" s="12">
        <f>VLOOKUP(C7008,[3]May!$C:$Z,24,FALSE)</f>
        <v>2019</v>
      </c>
    </row>
    <row r="7009" spans="1:15" x14ac:dyDescent="0.25">
      <c r="A7009" t="s">
        <v>1245</v>
      </c>
      <c r="C7009" t="s">
        <v>1281</v>
      </c>
      <c r="E7009">
        <v>2</v>
      </c>
      <c r="F7009" t="s">
        <v>1247</v>
      </c>
      <c r="J7009" t="s">
        <v>23</v>
      </c>
      <c r="K7009">
        <v>3</v>
      </c>
      <c r="L7009">
        <v>15.33</v>
      </c>
      <c r="M7009">
        <v>1.2E-2</v>
      </c>
      <c r="O7009" s="12">
        <f>VLOOKUP(C7009,[3]May!$C:$Z,24,FALSE)</f>
        <v>2019</v>
      </c>
    </row>
    <row r="7010" spans="1:15" x14ac:dyDescent="0.25">
      <c r="A7010" t="s">
        <v>1245</v>
      </c>
      <c r="C7010" t="s">
        <v>1281</v>
      </c>
      <c r="E7010">
        <v>2</v>
      </c>
      <c r="F7010" t="s">
        <v>1247</v>
      </c>
      <c r="J7010" t="s">
        <v>23</v>
      </c>
      <c r="K7010">
        <v>8</v>
      </c>
      <c r="L7010">
        <v>521.04</v>
      </c>
      <c r="M7010">
        <v>0.40799999999999997</v>
      </c>
      <c r="O7010" s="12">
        <f>VLOOKUP(C7010,[3]May!$C:$Z,24,FALSE)</f>
        <v>2019</v>
      </c>
    </row>
    <row r="7011" spans="1:15" x14ac:dyDescent="0.25">
      <c r="A7011" t="s">
        <v>1245</v>
      </c>
      <c r="C7011" t="s">
        <v>1281</v>
      </c>
      <c r="E7011">
        <v>2</v>
      </c>
      <c r="F7011" t="s">
        <v>1247</v>
      </c>
      <c r="J7011" t="s">
        <v>23</v>
      </c>
      <c r="K7011">
        <v>10</v>
      </c>
      <c r="L7011">
        <v>51.1</v>
      </c>
      <c r="M7011">
        <v>0.04</v>
      </c>
      <c r="O7011" s="12">
        <f>VLOOKUP(C7011,[3]May!$C:$Z,24,FALSE)</f>
        <v>2019</v>
      </c>
    </row>
    <row r="7012" spans="1:15" x14ac:dyDescent="0.25">
      <c r="A7012" t="s">
        <v>1245</v>
      </c>
      <c r="C7012" t="s">
        <v>1281</v>
      </c>
      <c r="E7012">
        <v>2</v>
      </c>
      <c r="F7012" t="s">
        <v>1247</v>
      </c>
      <c r="J7012" t="s">
        <v>23</v>
      </c>
      <c r="K7012">
        <v>10</v>
      </c>
      <c r="L7012">
        <v>651.29999999999995</v>
      </c>
      <c r="M7012">
        <v>0.51</v>
      </c>
      <c r="O7012" s="12">
        <f>VLOOKUP(C7012,[3]May!$C:$Z,24,FALSE)</f>
        <v>2019</v>
      </c>
    </row>
    <row r="7013" spans="1:15" x14ac:dyDescent="0.25">
      <c r="A7013" t="s">
        <v>1245</v>
      </c>
      <c r="C7013" t="s">
        <v>1281</v>
      </c>
      <c r="E7013">
        <v>2</v>
      </c>
      <c r="F7013" t="s">
        <v>1247</v>
      </c>
      <c r="J7013" t="s">
        <v>23</v>
      </c>
      <c r="K7013">
        <v>2</v>
      </c>
      <c r="L7013">
        <v>10.220000000000001</v>
      </c>
      <c r="M7013">
        <v>8.0000000000000002E-3</v>
      </c>
      <c r="O7013" s="12">
        <f>VLOOKUP(C7013,[3]May!$C:$Z,24,FALSE)</f>
        <v>2019</v>
      </c>
    </row>
    <row r="7014" spans="1:15" x14ac:dyDescent="0.25">
      <c r="A7014" t="s">
        <v>1245</v>
      </c>
      <c r="C7014" t="s">
        <v>1281</v>
      </c>
      <c r="E7014">
        <v>2</v>
      </c>
      <c r="F7014" t="s">
        <v>1247</v>
      </c>
      <c r="J7014" t="s">
        <v>23</v>
      </c>
      <c r="K7014">
        <v>10</v>
      </c>
      <c r="L7014">
        <v>51.1</v>
      </c>
      <c r="M7014">
        <v>0.04</v>
      </c>
      <c r="O7014" s="12">
        <f>VLOOKUP(C7014,[3]May!$C:$Z,24,FALSE)</f>
        <v>2019</v>
      </c>
    </row>
    <row r="7015" spans="1:15" x14ac:dyDescent="0.25">
      <c r="A7015" t="s">
        <v>1245</v>
      </c>
      <c r="C7015" t="s">
        <v>1281</v>
      </c>
      <c r="E7015">
        <v>2</v>
      </c>
      <c r="F7015" t="s">
        <v>1247</v>
      </c>
      <c r="J7015" t="s">
        <v>23</v>
      </c>
      <c r="K7015">
        <v>2</v>
      </c>
      <c r="L7015">
        <v>10.220000000000001</v>
      </c>
      <c r="M7015">
        <v>8.0000000000000002E-3</v>
      </c>
      <c r="O7015" s="12">
        <f>VLOOKUP(C7015,[3]May!$C:$Z,24,FALSE)</f>
        <v>2019</v>
      </c>
    </row>
    <row r="7016" spans="1:15" x14ac:dyDescent="0.25">
      <c r="A7016" t="s">
        <v>1245</v>
      </c>
      <c r="C7016" t="s">
        <v>1281</v>
      </c>
      <c r="E7016">
        <v>2</v>
      </c>
      <c r="F7016" t="s">
        <v>1247</v>
      </c>
      <c r="J7016" t="s">
        <v>23</v>
      </c>
      <c r="K7016">
        <v>1</v>
      </c>
      <c r="L7016">
        <v>65.13</v>
      </c>
      <c r="M7016">
        <v>5.0999999999999997E-2</v>
      </c>
      <c r="O7016" s="12">
        <f>VLOOKUP(C7016,[3]May!$C:$Z,24,FALSE)</f>
        <v>2019</v>
      </c>
    </row>
    <row r="7017" spans="1:15" x14ac:dyDescent="0.25">
      <c r="A7017" t="s">
        <v>1245</v>
      </c>
      <c r="C7017" t="s">
        <v>1281</v>
      </c>
      <c r="E7017">
        <v>8</v>
      </c>
      <c r="F7017" t="s">
        <v>1251</v>
      </c>
      <c r="J7017" t="s">
        <v>23</v>
      </c>
      <c r="K7017">
        <v>5</v>
      </c>
      <c r="L7017">
        <v>275.3</v>
      </c>
      <c r="M7017">
        <v>0.161</v>
      </c>
      <c r="O7017" s="12">
        <f>VLOOKUP(C7017,[3]May!$C:$Z,24,FALSE)</f>
        <v>2019</v>
      </c>
    </row>
    <row r="7018" spans="1:15" x14ac:dyDescent="0.25">
      <c r="A7018" t="s">
        <v>1245</v>
      </c>
      <c r="C7018" t="s">
        <v>1281</v>
      </c>
      <c r="E7018">
        <v>2</v>
      </c>
      <c r="F7018" t="s">
        <v>1247</v>
      </c>
      <c r="J7018" t="s">
        <v>23</v>
      </c>
      <c r="K7018">
        <v>4</v>
      </c>
      <c r="L7018">
        <v>20.440000000000001</v>
      </c>
      <c r="M7018">
        <v>1.6E-2</v>
      </c>
      <c r="O7018" s="12">
        <f>VLOOKUP(C7018,[3]May!$C:$Z,24,FALSE)</f>
        <v>2019</v>
      </c>
    </row>
    <row r="7019" spans="1:15" x14ac:dyDescent="0.25">
      <c r="A7019" t="s">
        <v>1245</v>
      </c>
      <c r="C7019" t="s">
        <v>1281</v>
      </c>
      <c r="E7019">
        <v>2</v>
      </c>
      <c r="F7019" t="s">
        <v>1247</v>
      </c>
      <c r="J7019" t="s">
        <v>23</v>
      </c>
      <c r="K7019">
        <v>7</v>
      </c>
      <c r="L7019">
        <v>35.770000000000003</v>
      </c>
      <c r="M7019">
        <v>2.8000000000000001E-2</v>
      </c>
      <c r="O7019" s="12">
        <f>VLOOKUP(C7019,[3]May!$C:$Z,24,FALSE)</f>
        <v>2019</v>
      </c>
    </row>
    <row r="7020" spans="1:15" x14ac:dyDescent="0.25">
      <c r="A7020" t="s">
        <v>1245</v>
      </c>
      <c r="C7020" t="s">
        <v>1281</v>
      </c>
      <c r="E7020">
        <v>2</v>
      </c>
      <c r="F7020" t="s">
        <v>1247</v>
      </c>
      <c r="J7020" t="s">
        <v>23</v>
      </c>
      <c r="K7020">
        <v>4</v>
      </c>
      <c r="L7020">
        <v>20.440000000000001</v>
      </c>
      <c r="M7020">
        <v>1.6E-2</v>
      </c>
      <c r="O7020" s="12">
        <f>VLOOKUP(C7020,[3]May!$C:$Z,24,FALSE)</f>
        <v>2019</v>
      </c>
    </row>
    <row r="7021" spans="1:15" x14ac:dyDescent="0.25">
      <c r="A7021" t="s">
        <v>1245</v>
      </c>
      <c r="C7021" t="s">
        <v>1281</v>
      </c>
      <c r="E7021">
        <v>2</v>
      </c>
      <c r="F7021" t="s">
        <v>1247</v>
      </c>
      <c r="J7021" t="s">
        <v>23</v>
      </c>
      <c r="K7021">
        <v>5</v>
      </c>
      <c r="L7021">
        <v>325.64999999999998</v>
      </c>
      <c r="M7021">
        <v>0.255</v>
      </c>
      <c r="O7021" s="12">
        <f>VLOOKUP(C7021,[3]May!$C:$Z,24,FALSE)</f>
        <v>2019</v>
      </c>
    </row>
    <row r="7022" spans="1:15" x14ac:dyDescent="0.25">
      <c r="A7022" t="s">
        <v>1245</v>
      </c>
      <c r="C7022" t="s">
        <v>1281</v>
      </c>
      <c r="E7022">
        <v>2</v>
      </c>
      <c r="F7022" t="s">
        <v>1247</v>
      </c>
      <c r="J7022" t="s">
        <v>23</v>
      </c>
      <c r="K7022">
        <v>2</v>
      </c>
      <c r="L7022">
        <v>10.220000000000001</v>
      </c>
      <c r="M7022">
        <v>8.0000000000000002E-3</v>
      </c>
      <c r="O7022" s="12">
        <f>VLOOKUP(C7022,[3]May!$C:$Z,24,FALSE)</f>
        <v>2019</v>
      </c>
    </row>
    <row r="7023" spans="1:15" x14ac:dyDescent="0.25">
      <c r="A7023" t="s">
        <v>1245</v>
      </c>
      <c r="C7023" t="s">
        <v>1281</v>
      </c>
      <c r="E7023">
        <v>2</v>
      </c>
      <c r="F7023" t="s">
        <v>1247</v>
      </c>
      <c r="J7023" t="s">
        <v>23</v>
      </c>
      <c r="K7023">
        <v>10</v>
      </c>
      <c r="L7023">
        <v>651.29999999999995</v>
      </c>
      <c r="M7023">
        <v>0.51</v>
      </c>
      <c r="O7023" s="12">
        <f>VLOOKUP(C7023,[3]May!$C:$Z,24,FALSE)</f>
        <v>2019</v>
      </c>
    </row>
    <row r="7024" spans="1:15" x14ac:dyDescent="0.25">
      <c r="A7024" t="s">
        <v>1245</v>
      </c>
      <c r="C7024" t="s">
        <v>1281</v>
      </c>
      <c r="E7024">
        <v>6</v>
      </c>
      <c r="F7024" t="s">
        <v>1250</v>
      </c>
      <c r="J7024" t="s">
        <v>23</v>
      </c>
      <c r="K7024">
        <v>1</v>
      </c>
      <c r="L7024">
        <v>10.85</v>
      </c>
      <c r="M7024">
        <v>8.5000000000000006E-3</v>
      </c>
      <c r="O7024" s="12">
        <f>VLOOKUP(C7024,[3]May!$C:$Z,24,FALSE)</f>
        <v>2019</v>
      </c>
    </row>
    <row r="7025" spans="1:15" x14ac:dyDescent="0.25">
      <c r="A7025" t="s">
        <v>1245</v>
      </c>
      <c r="C7025" t="s">
        <v>1281</v>
      </c>
      <c r="E7025">
        <v>2</v>
      </c>
      <c r="F7025" t="s">
        <v>1247</v>
      </c>
      <c r="J7025" t="s">
        <v>23</v>
      </c>
      <c r="K7025">
        <v>13</v>
      </c>
      <c r="L7025">
        <v>66.430000000000007</v>
      </c>
      <c r="M7025">
        <v>5.1999999999999998E-2</v>
      </c>
      <c r="O7025" s="12">
        <f>VLOOKUP(C7025,[3]May!$C:$Z,24,FALSE)</f>
        <v>2019</v>
      </c>
    </row>
    <row r="7026" spans="1:15" x14ac:dyDescent="0.25">
      <c r="A7026" t="s">
        <v>1245</v>
      </c>
      <c r="C7026" t="s">
        <v>1281</v>
      </c>
      <c r="E7026">
        <v>2</v>
      </c>
      <c r="F7026" t="s">
        <v>1247</v>
      </c>
      <c r="J7026" t="s">
        <v>23</v>
      </c>
      <c r="K7026">
        <v>6</v>
      </c>
      <c r="L7026">
        <v>30.66</v>
      </c>
      <c r="M7026">
        <v>2.4E-2</v>
      </c>
      <c r="O7026" s="12">
        <f>VLOOKUP(C7026,[3]May!$C:$Z,24,FALSE)</f>
        <v>2019</v>
      </c>
    </row>
    <row r="7027" spans="1:15" x14ac:dyDescent="0.25">
      <c r="A7027" t="s">
        <v>1245</v>
      </c>
      <c r="C7027" t="s">
        <v>1281</v>
      </c>
      <c r="E7027">
        <v>2</v>
      </c>
      <c r="F7027" t="s">
        <v>1247</v>
      </c>
      <c r="J7027" t="s">
        <v>23</v>
      </c>
      <c r="K7027">
        <v>1</v>
      </c>
      <c r="L7027">
        <v>65.13</v>
      </c>
      <c r="M7027">
        <v>5.0999999999999997E-2</v>
      </c>
      <c r="O7027" s="12">
        <f>VLOOKUP(C7027,[3]May!$C:$Z,24,FALSE)</f>
        <v>2019</v>
      </c>
    </row>
    <row r="7028" spans="1:15" x14ac:dyDescent="0.25">
      <c r="A7028" t="s">
        <v>1245</v>
      </c>
      <c r="C7028" t="s">
        <v>1281</v>
      </c>
      <c r="E7028">
        <v>2</v>
      </c>
      <c r="F7028" t="s">
        <v>1247</v>
      </c>
      <c r="J7028" t="s">
        <v>23</v>
      </c>
      <c r="K7028">
        <v>5</v>
      </c>
      <c r="L7028">
        <v>25.55</v>
      </c>
      <c r="M7028">
        <v>0.02</v>
      </c>
      <c r="O7028" s="12">
        <f>VLOOKUP(C7028,[3]May!$C:$Z,24,FALSE)</f>
        <v>2019</v>
      </c>
    </row>
    <row r="7029" spans="1:15" x14ac:dyDescent="0.25">
      <c r="A7029" t="s">
        <v>1245</v>
      </c>
      <c r="C7029" t="s">
        <v>1281</v>
      </c>
      <c r="E7029">
        <v>2</v>
      </c>
      <c r="F7029" t="s">
        <v>1247</v>
      </c>
      <c r="J7029" t="s">
        <v>23</v>
      </c>
      <c r="K7029">
        <v>1</v>
      </c>
      <c r="L7029">
        <v>65.13</v>
      </c>
      <c r="M7029">
        <v>5.0999999999999997E-2</v>
      </c>
      <c r="O7029" s="12">
        <f>VLOOKUP(C7029,[3]May!$C:$Z,24,FALSE)</f>
        <v>2019</v>
      </c>
    </row>
    <row r="7030" spans="1:15" x14ac:dyDescent="0.25">
      <c r="A7030" t="s">
        <v>1245</v>
      </c>
      <c r="C7030" t="s">
        <v>1281</v>
      </c>
      <c r="E7030">
        <v>2</v>
      </c>
      <c r="F7030" t="s">
        <v>1247</v>
      </c>
      <c r="J7030" t="s">
        <v>23</v>
      </c>
      <c r="K7030">
        <v>9</v>
      </c>
      <c r="L7030">
        <v>45.99</v>
      </c>
      <c r="M7030">
        <v>3.5999999999999997E-2</v>
      </c>
      <c r="O7030" s="12">
        <f>VLOOKUP(C7030,[3]May!$C:$Z,24,FALSE)</f>
        <v>2019</v>
      </c>
    </row>
    <row r="7031" spans="1:15" x14ac:dyDescent="0.25">
      <c r="A7031" t="s">
        <v>1245</v>
      </c>
      <c r="C7031" t="s">
        <v>1281</v>
      </c>
      <c r="E7031">
        <v>12</v>
      </c>
      <c r="F7031" t="s">
        <v>1253</v>
      </c>
      <c r="J7031" t="s">
        <v>23</v>
      </c>
      <c r="K7031">
        <v>1</v>
      </c>
      <c r="L7031">
        <v>61.2</v>
      </c>
      <c r="M7031">
        <v>8.3370000000000007E-3</v>
      </c>
      <c r="O7031" s="12">
        <f>VLOOKUP(C7031,[3]May!$C:$Z,24,FALSE)</f>
        <v>2019</v>
      </c>
    </row>
    <row r="7032" spans="1:15" x14ac:dyDescent="0.25">
      <c r="A7032" t="s">
        <v>1245</v>
      </c>
      <c r="C7032" t="s">
        <v>1281</v>
      </c>
      <c r="E7032">
        <v>2</v>
      </c>
      <c r="F7032" t="s">
        <v>1247</v>
      </c>
      <c r="J7032" t="s">
        <v>23</v>
      </c>
      <c r="K7032">
        <v>6</v>
      </c>
      <c r="L7032">
        <v>30.66</v>
      </c>
      <c r="M7032">
        <v>2.4E-2</v>
      </c>
      <c r="O7032" s="12">
        <f>VLOOKUP(C7032,[3]May!$C:$Z,24,FALSE)</f>
        <v>2019</v>
      </c>
    </row>
    <row r="7033" spans="1:15" x14ac:dyDescent="0.25">
      <c r="A7033" t="s">
        <v>1245</v>
      </c>
      <c r="C7033" t="s">
        <v>1281</v>
      </c>
      <c r="E7033">
        <v>2</v>
      </c>
      <c r="F7033" t="s">
        <v>1247</v>
      </c>
      <c r="J7033" t="s">
        <v>23</v>
      </c>
      <c r="K7033">
        <v>2</v>
      </c>
      <c r="L7033">
        <v>130.26</v>
      </c>
      <c r="M7033">
        <v>0.10199999999999999</v>
      </c>
      <c r="O7033" s="12">
        <f>VLOOKUP(C7033,[3]May!$C:$Z,24,FALSE)</f>
        <v>2019</v>
      </c>
    </row>
    <row r="7034" spans="1:15" x14ac:dyDescent="0.25">
      <c r="A7034" t="s">
        <v>1245</v>
      </c>
      <c r="C7034" t="s">
        <v>1281</v>
      </c>
      <c r="E7034">
        <v>2</v>
      </c>
      <c r="F7034" t="s">
        <v>1247</v>
      </c>
      <c r="J7034" t="s">
        <v>23</v>
      </c>
      <c r="K7034">
        <v>8</v>
      </c>
      <c r="L7034">
        <v>521.04</v>
      </c>
      <c r="M7034">
        <v>0.40799999999999997</v>
      </c>
      <c r="O7034" s="12">
        <f>VLOOKUP(C7034,[3]May!$C:$Z,24,FALSE)</f>
        <v>2019</v>
      </c>
    </row>
    <row r="7035" spans="1:15" x14ac:dyDescent="0.25">
      <c r="A7035" t="s">
        <v>1245</v>
      </c>
      <c r="C7035" t="s">
        <v>1281</v>
      </c>
      <c r="E7035">
        <v>2</v>
      </c>
      <c r="F7035" t="s">
        <v>1247</v>
      </c>
      <c r="J7035" t="s">
        <v>23</v>
      </c>
      <c r="K7035">
        <v>8</v>
      </c>
      <c r="L7035">
        <v>40.880000000000003</v>
      </c>
      <c r="M7035">
        <v>3.2000000000000001E-2</v>
      </c>
      <c r="O7035" s="12">
        <f>VLOOKUP(C7035,[3]May!$C:$Z,24,FALSE)</f>
        <v>2019</v>
      </c>
    </row>
    <row r="7036" spans="1:15" x14ac:dyDescent="0.25">
      <c r="A7036" t="s">
        <v>1245</v>
      </c>
      <c r="C7036" t="s">
        <v>1281</v>
      </c>
      <c r="E7036">
        <v>2</v>
      </c>
      <c r="F7036" t="s">
        <v>1247</v>
      </c>
      <c r="J7036" t="s">
        <v>23</v>
      </c>
      <c r="K7036">
        <v>12</v>
      </c>
      <c r="L7036">
        <v>61.32</v>
      </c>
      <c r="M7036">
        <v>4.8000000000000001E-2</v>
      </c>
      <c r="O7036" s="12">
        <f>VLOOKUP(C7036,[3]May!$C:$Z,24,FALSE)</f>
        <v>2019</v>
      </c>
    </row>
    <row r="7037" spans="1:15" x14ac:dyDescent="0.25">
      <c r="A7037" t="s">
        <v>1245</v>
      </c>
      <c r="C7037" t="s">
        <v>1281</v>
      </c>
      <c r="E7037">
        <v>2</v>
      </c>
      <c r="F7037" t="s">
        <v>1247</v>
      </c>
      <c r="J7037" t="s">
        <v>23</v>
      </c>
      <c r="K7037">
        <v>9</v>
      </c>
      <c r="L7037">
        <v>45.99</v>
      </c>
      <c r="M7037">
        <v>3.5999999999999997E-2</v>
      </c>
      <c r="O7037" s="12">
        <f>VLOOKUP(C7037,[3]May!$C:$Z,24,FALSE)</f>
        <v>2019</v>
      </c>
    </row>
    <row r="7038" spans="1:15" x14ac:dyDescent="0.25">
      <c r="A7038" t="s">
        <v>1245</v>
      </c>
      <c r="C7038" t="s">
        <v>1281</v>
      </c>
      <c r="E7038">
        <v>2</v>
      </c>
      <c r="F7038" t="s">
        <v>1247</v>
      </c>
      <c r="J7038" t="s">
        <v>23</v>
      </c>
      <c r="K7038">
        <v>1</v>
      </c>
      <c r="L7038">
        <v>65.13</v>
      </c>
      <c r="M7038">
        <v>5.0999999999999997E-2</v>
      </c>
      <c r="O7038" s="12">
        <f>VLOOKUP(C7038,[3]May!$C:$Z,24,FALSE)</f>
        <v>2019</v>
      </c>
    </row>
    <row r="7039" spans="1:15" x14ac:dyDescent="0.25">
      <c r="A7039" t="s">
        <v>1245</v>
      </c>
      <c r="C7039" t="s">
        <v>1281</v>
      </c>
      <c r="E7039">
        <v>2</v>
      </c>
      <c r="F7039" t="s">
        <v>1247</v>
      </c>
      <c r="J7039" t="s">
        <v>23</v>
      </c>
      <c r="K7039">
        <v>8</v>
      </c>
      <c r="L7039">
        <v>40.880000000000003</v>
      </c>
      <c r="M7039">
        <v>3.2000000000000001E-2</v>
      </c>
      <c r="O7039" s="12">
        <f>VLOOKUP(C7039,[3]May!$C:$Z,24,FALSE)</f>
        <v>2019</v>
      </c>
    </row>
    <row r="7040" spans="1:15" x14ac:dyDescent="0.25">
      <c r="A7040" t="s">
        <v>1245</v>
      </c>
      <c r="C7040" t="s">
        <v>1281</v>
      </c>
      <c r="E7040">
        <v>2</v>
      </c>
      <c r="F7040" t="s">
        <v>1247</v>
      </c>
      <c r="J7040" t="s">
        <v>23</v>
      </c>
      <c r="K7040">
        <v>12</v>
      </c>
      <c r="L7040">
        <v>781.56</v>
      </c>
      <c r="M7040">
        <v>0.61199999999999999</v>
      </c>
      <c r="O7040" s="12">
        <f>VLOOKUP(C7040,[3]May!$C:$Z,24,FALSE)</f>
        <v>2019</v>
      </c>
    </row>
    <row r="7041" spans="1:15" x14ac:dyDescent="0.25">
      <c r="A7041" t="s">
        <v>1245</v>
      </c>
      <c r="C7041" t="s">
        <v>1281</v>
      </c>
      <c r="E7041">
        <v>2</v>
      </c>
      <c r="F7041" t="s">
        <v>1247</v>
      </c>
      <c r="J7041" t="s">
        <v>23</v>
      </c>
      <c r="K7041">
        <v>7</v>
      </c>
      <c r="L7041">
        <v>35.770000000000003</v>
      </c>
      <c r="M7041">
        <v>2.8000000000000001E-2</v>
      </c>
      <c r="O7041" s="12">
        <f>VLOOKUP(C7041,[3]May!$C:$Z,24,FALSE)</f>
        <v>2019</v>
      </c>
    </row>
    <row r="7042" spans="1:15" x14ac:dyDescent="0.25">
      <c r="A7042" t="s">
        <v>1245</v>
      </c>
      <c r="C7042" t="s">
        <v>1281</v>
      </c>
      <c r="E7042">
        <v>2</v>
      </c>
      <c r="F7042" t="s">
        <v>1247</v>
      </c>
      <c r="J7042" t="s">
        <v>23</v>
      </c>
      <c r="K7042">
        <v>1</v>
      </c>
      <c r="L7042">
        <v>65.13</v>
      </c>
      <c r="M7042">
        <v>5.0999999999999997E-2</v>
      </c>
      <c r="O7042" s="12">
        <f>VLOOKUP(C7042,[3]May!$C:$Z,24,FALSE)</f>
        <v>2019</v>
      </c>
    </row>
    <row r="7043" spans="1:15" x14ac:dyDescent="0.25">
      <c r="A7043" t="s">
        <v>1245</v>
      </c>
      <c r="C7043" t="s">
        <v>1281</v>
      </c>
      <c r="E7043">
        <v>2</v>
      </c>
      <c r="F7043" t="s">
        <v>1247</v>
      </c>
      <c r="J7043" t="s">
        <v>23</v>
      </c>
      <c r="K7043">
        <v>11</v>
      </c>
      <c r="L7043">
        <v>56.21</v>
      </c>
      <c r="M7043">
        <v>4.3999999999999997E-2</v>
      </c>
      <c r="O7043" s="12">
        <f>VLOOKUP(C7043,[3]May!$C:$Z,24,FALSE)</f>
        <v>2019</v>
      </c>
    </row>
    <row r="7044" spans="1:15" x14ac:dyDescent="0.25">
      <c r="A7044" t="s">
        <v>1245</v>
      </c>
      <c r="C7044" t="s">
        <v>1281</v>
      </c>
      <c r="E7044">
        <v>2</v>
      </c>
      <c r="F7044" t="s">
        <v>1247</v>
      </c>
      <c r="J7044" t="s">
        <v>23</v>
      </c>
      <c r="K7044">
        <v>15</v>
      </c>
      <c r="L7044">
        <v>76.650000000000006</v>
      </c>
      <c r="M7044">
        <v>0.06</v>
      </c>
      <c r="O7044" s="12">
        <f>VLOOKUP(C7044,[3]May!$C:$Z,24,FALSE)</f>
        <v>2019</v>
      </c>
    </row>
    <row r="7045" spans="1:15" x14ac:dyDescent="0.25">
      <c r="A7045" t="s">
        <v>1245</v>
      </c>
      <c r="C7045" t="s">
        <v>1281</v>
      </c>
      <c r="E7045">
        <v>2</v>
      </c>
      <c r="F7045" t="s">
        <v>1247</v>
      </c>
      <c r="J7045" t="s">
        <v>23</v>
      </c>
      <c r="K7045">
        <v>5</v>
      </c>
      <c r="L7045">
        <v>25.55</v>
      </c>
      <c r="M7045">
        <v>0.02</v>
      </c>
      <c r="O7045" s="12">
        <f>VLOOKUP(C7045,[3]May!$C:$Z,24,FALSE)</f>
        <v>2019</v>
      </c>
    </row>
    <row r="7046" spans="1:15" x14ac:dyDescent="0.25">
      <c r="A7046" t="s">
        <v>1245</v>
      </c>
      <c r="C7046" t="s">
        <v>1281</v>
      </c>
      <c r="E7046">
        <v>2</v>
      </c>
      <c r="F7046" t="s">
        <v>1247</v>
      </c>
      <c r="J7046" t="s">
        <v>23</v>
      </c>
      <c r="K7046">
        <v>3</v>
      </c>
      <c r="L7046">
        <v>195.39</v>
      </c>
      <c r="M7046">
        <v>0.153</v>
      </c>
      <c r="O7046" s="12">
        <f>VLOOKUP(C7046,[3]May!$C:$Z,24,FALSE)</f>
        <v>2019</v>
      </c>
    </row>
    <row r="7047" spans="1:15" x14ac:dyDescent="0.25">
      <c r="A7047" t="s">
        <v>1245</v>
      </c>
      <c r="C7047" t="s">
        <v>1281</v>
      </c>
      <c r="E7047">
        <v>6</v>
      </c>
      <c r="F7047" t="s">
        <v>1250</v>
      </c>
      <c r="J7047" t="s">
        <v>23</v>
      </c>
      <c r="K7047">
        <v>2</v>
      </c>
      <c r="L7047">
        <v>21.7</v>
      </c>
      <c r="M7047">
        <v>1.7000000000000001E-2</v>
      </c>
      <c r="O7047" s="12">
        <f>VLOOKUP(C7047,[3]May!$C:$Z,24,FALSE)</f>
        <v>2019</v>
      </c>
    </row>
    <row r="7048" spans="1:15" x14ac:dyDescent="0.25">
      <c r="A7048" t="s">
        <v>1245</v>
      </c>
      <c r="C7048" t="s">
        <v>1281</v>
      </c>
      <c r="E7048">
        <v>2</v>
      </c>
      <c r="F7048" t="s">
        <v>1247</v>
      </c>
      <c r="J7048" t="s">
        <v>23</v>
      </c>
      <c r="K7048">
        <v>12</v>
      </c>
      <c r="L7048">
        <v>61.32</v>
      </c>
      <c r="M7048">
        <v>4.8000000000000001E-2</v>
      </c>
      <c r="O7048" s="12">
        <f>VLOOKUP(C7048,[3]May!$C:$Z,24,FALSE)</f>
        <v>2019</v>
      </c>
    </row>
    <row r="7049" spans="1:15" x14ac:dyDescent="0.25">
      <c r="A7049" t="s">
        <v>1245</v>
      </c>
      <c r="C7049" t="s">
        <v>1281</v>
      </c>
      <c r="E7049">
        <v>2</v>
      </c>
      <c r="F7049" t="s">
        <v>1247</v>
      </c>
      <c r="J7049" t="s">
        <v>23</v>
      </c>
      <c r="K7049">
        <v>4</v>
      </c>
      <c r="L7049">
        <v>20.440000000000001</v>
      </c>
      <c r="M7049">
        <v>1.6E-2</v>
      </c>
      <c r="O7049" s="12">
        <f>VLOOKUP(C7049,[3]May!$C:$Z,24,FALSE)</f>
        <v>2019</v>
      </c>
    </row>
    <row r="7050" spans="1:15" x14ac:dyDescent="0.25">
      <c r="A7050" t="s">
        <v>1245</v>
      </c>
      <c r="C7050" t="s">
        <v>1281</v>
      </c>
      <c r="E7050">
        <v>2</v>
      </c>
      <c r="F7050" t="s">
        <v>1247</v>
      </c>
      <c r="J7050" t="s">
        <v>23</v>
      </c>
      <c r="K7050">
        <v>5</v>
      </c>
      <c r="L7050">
        <v>325.64999999999998</v>
      </c>
      <c r="M7050">
        <v>0.255</v>
      </c>
      <c r="O7050" s="12">
        <f>VLOOKUP(C7050,[3]May!$C:$Z,24,FALSE)</f>
        <v>2019</v>
      </c>
    </row>
    <row r="7051" spans="1:15" x14ac:dyDescent="0.25">
      <c r="A7051" t="s">
        <v>1245</v>
      </c>
      <c r="C7051" t="s">
        <v>1281</v>
      </c>
      <c r="E7051">
        <v>2</v>
      </c>
      <c r="F7051" t="s">
        <v>1247</v>
      </c>
      <c r="J7051" t="s">
        <v>23</v>
      </c>
      <c r="K7051">
        <v>5</v>
      </c>
      <c r="L7051">
        <v>25.55</v>
      </c>
      <c r="M7051">
        <v>0.02</v>
      </c>
      <c r="O7051" s="12">
        <f>VLOOKUP(C7051,[3]May!$C:$Z,24,FALSE)</f>
        <v>2019</v>
      </c>
    </row>
    <row r="7052" spans="1:15" x14ac:dyDescent="0.25">
      <c r="A7052" t="s">
        <v>1245</v>
      </c>
      <c r="C7052" t="s">
        <v>1281</v>
      </c>
      <c r="E7052">
        <v>2</v>
      </c>
      <c r="F7052" t="s">
        <v>1247</v>
      </c>
      <c r="J7052" t="s">
        <v>23</v>
      </c>
      <c r="K7052">
        <v>1</v>
      </c>
      <c r="L7052">
        <v>65.13</v>
      </c>
      <c r="M7052">
        <v>5.0999999999999997E-2</v>
      </c>
      <c r="O7052" s="12">
        <f>VLOOKUP(C7052,[3]May!$C:$Z,24,FALSE)</f>
        <v>2019</v>
      </c>
    </row>
    <row r="7053" spans="1:15" x14ac:dyDescent="0.25">
      <c r="A7053" t="s">
        <v>1245</v>
      </c>
      <c r="C7053" t="s">
        <v>1281</v>
      </c>
      <c r="E7053">
        <v>2</v>
      </c>
      <c r="F7053" t="s">
        <v>1247</v>
      </c>
      <c r="J7053" t="s">
        <v>23</v>
      </c>
      <c r="K7053">
        <v>2</v>
      </c>
      <c r="L7053">
        <v>10.220000000000001</v>
      </c>
      <c r="M7053">
        <v>8.0000000000000002E-3</v>
      </c>
      <c r="O7053" s="12">
        <f>VLOOKUP(C7053,[3]May!$C:$Z,24,FALSE)</f>
        <v>2019</v>
      </c>
    </row>
    <row r="7054" spans="1:15" x14ac:dyDescent="0.25">
      <c r="A7054" t="s">
        <v>1245</v>
      </c>
      <c r="C7054" t="s">
        <v>1281</v>
      </c>
      <c r="E7054">
        <v>2</v>
      </c>
      <c r="F7054" t="s">
        <v>1247</v>
      </c>
      <c r="J7054" t="s">
        <v>23</v>
      </c>
      <c r="K7054">
        <v>10</v>
      </c>
      <c r="L7054">
        <v>51.1</v>
      </c>
      <c r="M7054">
        <v>0.04</v>
      </c>
      <c r="O7054" s="12">
        <f>VLOOKUP(C7054,[3]May!$C:$Z,24,FALSE)</f>
        <v>2019</v>
      </c>
    </row>
    <row r="7055" spans="1:15" x14ac:dyDescent="0.25">
      <c r="A7055" t="s">
        <v>1245</v>
      </c>
      <c r="C7055" t="s">
        <v>1281</v>
      </c>
      <c r="E7055">
        <v>2</v>
      </c>
      <c r="F7055" t="s">
        <v>1247</v>
      </c>
      <c r="J7055" t="s">
        <v>23</v>
      </c>
      <c r="K7055">
        <v>7</v>
      </c>
      <c r="L7055">
        <v>35.770000000000003</v>
      </c>
      <c r="M7055">
        <v>2.8000000000000001E-2</v>
      </c>
      <c r="O7055" s="12">
        <f>VLOOKUP(C7055,[3]May!$C:$Z,24,FALSE)</f>
        <v>2019</v>
      </c>
    </row>
    <row r="7056" spans="1:15" x14ac:dyDescent="0.25">
      <c r="A7056" t="s">
        <v>1245</v>
      </c>
      <c r="C7056" t="s">
        <v>1281</v>
      </c>
      <c r="E7056">
        <v>2</v>
      </c>
      <c r="F7056" t="s">
        <v>1247</v>
      </c>
      <c r="J7056" t="s">
        <v>23</v>
      </c>
      <c r="K7056">
        <v>12</v>
      </c>
      <c r="L7056">
        <v>781.56</v>
      </c>
      <c r="M7056">
        <v>0.61199999999999999</v>
      </c>
      <c r="O7056" s="12">
        <f>VLOOKUP(C7056,[3]May!$C:$Z,24,FALSE)</f>
        <v>2019</v>
      </c>
    </row>
    <row r="7057" spans="1:15" x14ac:dyDescent="0.25">
      <c r="A7057" t="s">
        <v>1245</v>
      </c>
      <c r="C7057" t="s">
        <v>1281</v>
      </c>
      <c r="E7057">
        <v>2</v>
      </c>
      <c r="F7057" t="s">
        <v>1247</v>
      </c>
      <c r="J7057" t="s">
        <v>23</v>
      </c>
      <c r="K7057">
        <v>3</v>
      </c>
      <c r="L7057">
        <v>15.33</v>
      </c>
      <c r="M7057">
        <v>1.2E-2</v>
      </c>
      <c r="O7057" s="12">
        <f>VLOOKUP(C7057,[3]May!$C:$Z,24,FALSE)</f>
        <v>2019</v>
      </c>
    </row>
    <row r="7058" spans="1:15" x14ac:dyDescent="0.25">
      <c r="A7058" t="s">
        <v>1245</v>
      </c>
      <c r="C7058" t="s">
        <v>1281</v>
      </c>
      <c r="E7058">
        <v>2</v>
      </c>
      <c r="F7058" t="s">
        <v>1247</v>
      </c>
      <c r="J7058" t="s">
        <v>23</v>
      </c>
      <c r="K7058">
        <v>7</v>
      </c>
      <c r="L7058">
        <v>455.91</v>
      </c>
      <c r="M7058">
        <v>0.35699999999999998</v>
      </c>
      <c r="O7058" s="12">
        <f>VLOOKUP(C7058,[3]May!$C:$Z,24,FALSE)</f>
        <v>2019</v>
      </c>
    </row>
    <row r="7059" spans="1:15" x14ac:dyDescent="0.25">
      <c r="A7059" t="s">
        <v>1245</v>
      </c>
      <c r="C7059" t="s">
        <v>1281</v>
      </c>
      <c r="E7059">
        <v>2</v>
      </c>
      <c r="F7059" t="s">
        <v>1247</v>
      </c>
      <c r="J7059" t="s">
        <v>23</v>
      </c>
      <c r="K7059">
        <v>1</v>
      </c>
      <c r="L7059">
        <v>5.1100000000000003</v>
      </c>
      <c r="M7059">
        <v>4.0000000000000001E-3</v>
      </c>
      <c r="O7059" s="12">
        <f>VLOOKUP(C7059,[3]May!$C:$Z,24,FALSE)</f>
        <v>2019</v>
      </c>
    </row>
    <row r="7060" spans="1:15" x14ac:dyDescent="0.25">
      <c r="A7060" t="s">
        <v>1245</v>
      </c>
      <c r="C7060" t="s">
        <v>1281</v>
      </c>
      <c r="E7060">
        <v>2</v>
      </c>
      <c r="F7060" t="s">
        <v>1247</v>
      </c>
      <c r="J7060" t="s">
        <v>23</v>
      </c>
      <c r="K7060">
        <v>8</v>
      </c>
      <c r="L7060">
        <v>40.880000000000003</v>
      </c>
      <c r="M7060">
        <v>3.2000000000000001E-2</v>
      </c>
      <c r="O7060" s="12">
        <f>VLOOKUP(C7060,[3]May!$C:$Z,24,FALSE)</f>
        <v>2019</v>
      </c>
    </row>
    <row r="7061" spans="1:15" x14ac:dyDescent="0.25">
      <c r="A7061" t="s">
        <v>1245</v>
      </c>
      <c r="C7061" t="s">
        <v>1281</v>
      </c>
      <c r="E7061">
        <v>2</v>
      </c>
      <c r="F7061" t="s">
        <v>1247</v>
      </c>
      <c r="J7061" t="s">
        <v>23</v>
      </c>
      <c r="K7061">
        <v>11</v>
      </c>
      <c r="L7061">
        <v>56.21</v>
      </c>
      <c r="M7061">
        <v>4.3999999999999997E-2</v>
      </c>
      <c r="O7061" s="12">
        <f>VLOOKUP(C7061,[3]May!$C:$Z,24,FALSE)</f>
        <v>2019</v>
      </c>
    </row>
    <row r="7062" spans="1:15" x14ac:dyDescent="0.25">
      <c r="A7062" t="s">
        <v>1245</v>
      </c>
      <c r="C7062" t="s">
        <v>1281</v>
      </c>
      <c r="E7062">
        <v>2</v>
      </c>
      <c r="F7062" t="s">
        <v>1247</v>
      </c>
      <c r="J7062" t="s">
        <v>23</v>
      </c>
      <c r="K7062">
        <v>7</v>
      </c>
      <c r="L7062">
        <v>35.770000000000003</v>
      </c>
      <c r="M7062">
        <v>2.8000000000000001E-2</v>
      </c>
      <c r="O7062" s="12">
        <f>VLOOKUP(C7062,[3]May!$C:$Z,24,FALSE)</f>
        <v>2019</v>
      </c>
    </row>
    <row r="7063" spans="1:15" x14ac:dyDescent="0.25">
      <c r="A7063" t="s">
        <v>1245</v>
      </c>
      <c r="C7063" t="s">
        <v>1281</v>
      </c>
      <c r="E7063">
        <v>2</v>
      </c>
      <c r="F7063" t="s">
        <v>1247</v>
      </c>
      <c r="J7063" t="s">
        <v>23</v>
      </c>
      <c r="K7063">
        <v>1</v>
      </c>
      <c r="L7063">
        <v>65.13</v>
      </c>
      <c r="M7063">
        <v>5.0999999999999997E-2</v>
      </c>
      <c r="O7063" s="12">
        <f>VLOOKUP(C7063,[3]May!$C:$Z,24,FALSE)</f>
        <v>2019</v>
      </c>
    </row>
    <row r="7064" spans="1:15" x14ac:dyDescent="0.25">
      <c r="A7064" t="s">
        <v>1245</v>
      </c>
      <c r="C7064" t="s">
        <v>1281</v>
      </c>
      <c r="E7064">
        <v>6</v>
      </c>
      <c r="F7064" t="s">
        <v>1250</v>
      </c>
      <c r="J7064" t="s">
        <v>23</v>
      </c>
      <c r="K7064">
        <v>9</v>
      </c>
      <c r="L7064">
        <v>982.62</v>
      </c>
      <c r="M7064">
        <v>0.76949999999999996</v>
      </c>
      <c r="O7064" s="12">
        <f>VLOOKUP(C7064,[3]May!$C:$Z,24,FALSE)</f>
        <v>2019</v>
      </c>
    </row>
    <row r="7065" spans="1:15" x14ac:dyDescent="0.25">
      <c r="A7065" t="s">
        <v>1245</v>
      </c>
      <c r="C7065" t="s">
        <v>1281</v>
      </c>
      <c r="E7065">
        <v>2</v>
      </c>
      <c r="F7065" t="s">
        <v>1247</v>
      </c>
      <c r="J7065" t="s">
        <v>23</v>
      </c>
      <c r="K7065">
        <v>5</v>
      </c>
      <c r="L7065">
        <v>25.55</v>
      </c>
      <c r="M7065">
        <v>0.02</v>
      </c>
      <c r="O7065" s="12">
        <f>VLOOKUP(C7065,[3]May!$C:$Z,24,FALSE)</f>
        <v>2019</v>
      </c>
    </row>
    <row r="7066" spans="1:15" x14ac:dyDescent="0.25">
      <c r="A7066" t="s">
        <v>1245</v>
      </c>
      <c r="C7066" t="s">
        <v>1281</v>
      </c>
      <c r="E7066">
        <v>2</v>
      </c>
      <c r="F7066" t="s">
        <v>1247</v>
      </c>
      <c r="J7066" t="s">
        <v>23</v>
      </c>
      <c r="K7066">
        <v>11</v>
      </c>
      <c r="L7066">
        <v>56.21</v>
      </c>
      <c r="M7066">
        <v>4.3999999999999997E-2</v>
      </c>
      <c r="O7066" s="12">
        <f>VLOOKUP(C7066,[3]May!$C:$Z,24,FALSE)</f>
        <v>2019</v>
      </c>
    </row>
    <row r="7067" spans="1:15" x14ac:dyDescent="0.25">
      <c r="A7067" t="s">
        <v>1245</v>
      </c>
      <c r="C7067" t="s">
        <v>1281</v>
      </c>
      <c r="E7067">
        <v>2</v>
      </c>
      <c r="F7067" t="s">
        <v>1247</v>
      </c>
      <c r="J7067" t="s">
        <v>23</v>
      </c>
      <c r="K7067">
        <v>2</v>
      </c>
      <c r="L7067">
        <v>130.26</v>
      </c>
      <c r="M7067">
        <v>0.10199999999999999</v>
      </c>
      <c r="O7067" s="12">
        <f>VLOOKUP(C7067,[3]May!$C:$Z,24,FALSE)</f>
        <v>2019</v>
      </c>
    </row>
    <row r="7068" spans="1:15" x14ac:dyDescent="0.25">
      <c r="A7068" t="s">
        <v>1245</v>
      </c>
      <c r="C7068" t="s">
        <v>1281</v>
      </c>
      <c r="E7068">
        <v>12</v>
      </c>
      <c r="F7068" t="s">
        <v>1253</v>
      </c>
      <c r="J7068" t="s">
        <v>23</v>
      </c>
      <c r="K7068">
        <v>1</v>
      </c>
      <c r="L7068">
        <v>61.2</v>
      </c>
      <c r="M7068">
        <v>8.3370000000000007E-3</v>
      </c>
      <c r="O7068" s="12">
        <f>VLOOKUP(C7068,[3]May!$C:$Z,24,FALSE)</f>
        <v>2019</v>
      </c>
    </row>
    <row r="7069" spans="1:15" x14ac:dyDescent="0.25">
      <c r="A7069" t="s">
        <v>1245</v>
      </c>
      <c r="C7069" t="s">
        <v>1281</v>
      </c>
      <c r="E7069">
        <v>2</v>
      </c>
      <c r="F7069" t="s">
        <v>1247</v>
      </c>
      <c r="J7069" t="s">
        <v>23</v>
      </c>
      <c r="K7069">
        <v>12</v>
      </c>
      <c r="L7069">
        <v>61.32</v>
      </c>
      <c r="M7069">
        <v>4.8000000000000001E-2</v>
      </c>
      <c r="O7069" s="12">
        <f>VLOOKUP(C7069,[3]May!$C:$Z,24,FALSE)</f>
        <v>2019</v>
      </c>
    </row>
    <row r="7070" spans="1:15" x14ac:dyDescent="0.25">
      <c r="A7070" t="s">
        <v>1245</v>
      </c>
      <c r="C7070" t="s">
        <v>1281</v>
      </c>
      <c r="E7070">
        <v>2</v>
      </c>
      <c r="F7070" t="s">
        <v>1247</v>
      </c>
      <c r="J7070" t="s">
        <v>23</v>
      </c>
      <c r="K7070">
        <v>11</v>
      </c>
      <c r="L7070">
        <v>56.21</v>
      </c>
      <c r="M7070">
        <v>4.3999999999999997E-2</v>
      </c>
      <c r="O7070" s="12">
        <f>VLOOKUP(C7070,[3]May!$C:$Z,24,FALSE)</f>
        <v>2019</v>
      </c>
    </row>
    <row r="7071" spans="1:15" x14ac:dyDescent="0.25">
      <c r="A7071" t="s">
        <v>1245</v>
      </c>
      <c r="C7071" t="s">
        <v>1281</v>
      </c>
      <c r="E7071">
        <v>2</v>
      </c>
      <c r="F7071" t="s">
        <v>1247</v>
      </c>
      <c r="J7071" t="s">
        <v>23</v>
      </c>
      <c r="K7071">
        <v>1</v>
      </c>
      <c r="L7071">
        <v>65.13</v>
      </c>
      <c r="M7071">
        <v>5.0999999999999997E-2</v>
      </c>
      <c r="O7071" s="12">
        <f>VLOOKUP(C7071,[3]May!$C:$Z,24,FALSE)</f>
        <v>2019</v>
      </c>
    </row>
    <row r="7072" spans="1:15" x14ac:dyDescent="0.25">
      <c r="A7072" t="s">
        <v>1245</v>
      </c>
      <c r="C7072" t="s">
        <v>1281</v>
      </c>
      <c r="E7072">
        <v>12</v>
      </c>
      <c r="F7072" t="s">
        <v>1253</v>
      </c>
      <c r="J7072" t="s">
        <v>23</v>
      </c>
      <c r="K7072">
        <v>1</v>
      </c>
      <c r="L7072">
        <v>61.2</v>
      </c>
      <c r="M7072">
        <v>8.3370000000000007E-3</v>
      </c>
      <c r="O7072" s="12">
        <f>VLOOKUP(C7072,[3]May!$C:$Z,24,FALSE)</f>
        <v>2019</v>
      </c>
    </row>
    <row r="7073" spans="1:15" x14ac:dyDescent="0.25">
      <c r="A7073" t="s">
        <v>1245</v>
      </c>
      <c r="C7073" t="s">
        <v>1281</v>
      </c>
      <c r="E7073">
        <v>2</v>
      </c>
      <c r="F7073" t="s">
        <v>1247</v>
      </c>
      <c r="J7073" t="s">
        <v>23</v>
      </c>
      <c r="K7073">
        <v>11</v>
      </c>
      <c r="L7073">
        <v>56.21</v>
      </c>
      <c r="M7073">
        <v>4.3999999999999997E-2</v>
      </c>
      <c r="O7073" s="12">
        <f>VLOOKUP(C7073,[3]May!$C:$Z,24,FALSE)</f>
        <v>2019</v>
      </c>
    </row>
    <row r="7074" spans="1:15" x14ac:dyDescent="0.25">
      <c r="A7074" t="s">
        <v>1245</v>
      </c>
      <c r="C7074" t="s">
        <v>1281</v>
      </c>
      <c r="E7074">
        <v>2</v>
      </c>
      <c r="F7074" t="s">
        <v>1247</v>
      </c>
      <c r="J7074" t="s">
        <v>23</v>
      </c>
      <c r="K7074">
        <v>9</v>
      </c>
      <c r="L7074">
        <v>586.16999999999996</v>
      </c>
      <c r="M7074">
        <v>0.45900000000000002</v>
      </c>
      <c r="O7074" s="12">
        <f>VLOOKUP(C7074,[3]May!$C:$Z,24,FALSE)</f>
        <v>2019</v>
      </c>
    </row>
    <row r="7075" spans="1:15" x14ac:dyDescent="0.25">
      <c r="A7075" t="s">
        <v>1245</v>
      </c>
      <c r="C7075" t="s">
        <v>1281</v>
      </c>
      <c r="E7075">
        <v>2</v>
      </c>
      <c r="F7075" t="s">
        <v>1247</v>
      </c>
      <c r="J7075" t="s">
        <v>23</v>
      </c>
      <c r="K7075">
        <v>6</v>
      </c>
      <c r="L7075">
        <v>390.78</v>
      </c>
      <c r="M7075">
        <v>0.30599999999999999</v>
      </c>
      <c r="O7075" s="12">
        <f>VLOOKUP(C7075,[3]May!$C:$Z,24,FALSE)</f>
        <v>2019</v>
      </c>
    </row>
    <row r="7076" spans="1:15" x14ac:dyDescent="0.25">
      <c r="A7076" t="s">
        <v>1245</v>
      </c>
      <c r="C7076" t="s">
        <v>1281</v>
      </c>
      <c r="E7076">
        <v>2</v>
      </c>
      <c r="F7076" t="s">
        <v>1247</v>
      </c>
      <c r="J7076" t="s">
        <v>23</v>
      </c>
      <c r="K7076">
        <v>11</v>
      </c>
      <c r="L7076">
        <v>56.21</v>
      </c>
      <c r="M7076">
        <v>4.3999999999999997E-2</v>
      </c>
      <c r="O7076" s="12">
        <f>VLOOKUP(C7076,[3]May!$C:$Z,24,FALSE)</f>
        <v>2019</v>
      </c>
    </row>
    <row r="7077" spans="1:15" x14ac:dyDescent="0.25">
      <c r="A7077" t="s">
        <v>1245</v>
      </c>
      <c r="C7077" t="s">
        <v>1281</v>
      </c>
      <c r="E7077">
        <v>2</v>
      </c>
      <c r="F7077" t="s">
        <v>1247</v>
      </c>
      <c r="J7077" t="s">
        <v>23</v>
      </c>
      <c r="K7077">
        <v>7</v>
      </c>
      <c r="L7077">
        <v>455.91</v>
      </c>
      <c r="M7077">
        <v>0.35699999999999998</v>
      </c>
      <c r="O7077" s="12">
        <f>VLOOKUP(C7077,[3]May!$C:$Z,24,FALSE)</f>
        <v>2019</v>
      </c>
    </row>
    <row r="7078" spans="1:15" x14ac:dyDescent="0.25">
      <c r="A7078" t="s">
        <v>1245</v>
      </c>
      <c r="C7078" t="s">
        <v>1281</v>
      </c>
      <c r="E7078">
        <v>2</v>
      </c>
      <c r="F7078" t="s">
        <v>1247</v>
      </c>
      <c r="J7078" t="s">
        <v>23</v>
      </c>
      <c r="K7078">
        <v>1</v>
      </c>
      <c r="L7078">
        <v>5.1100000000000003</v>
      </c>
      <c r="M7078">
        <v>4.0000000000000001E-3</v>
      </c>
      <c r="O7078" s="12">
        <f>VLOOKUP(C7078,[3]May!$C:$Z,24,FALSE)</f>
        <v>2019</v>
      </c>
    </row>
    <row r="7079" spans="1:15" x14ac:dyDescent="0.25">
      <c r="A7079" t="s">
        <v>1245</v>
      </c>
      <c r="C7079" t="s">
        <v>1281</v>
      </c>
      <c r="E7079">
        <v>2</v>
      </c>
      <c r="F7079" t="s">
        <v>1247</v>
      </c>
      <c r="J7079" t="s">
        <v>23</v>
      </c>
      <c r="K7079">
        <v>8</v>
      </c>
      <c r="L7079">
        <v>40.880000000000003</v>
      </c>
      <c r="M7079">
        <v>3.2000000000000001E-2</v>
      </c>
      <c r="O7079" s="12">
        <f>VLOOKUP(C7079,[3]May!$C:$Z,24,FALSE)</f>
        <v>2019</v>
      </c>
    </row>
    <row r="7080" spans="1:15" x14ac:dyDescent="0.25">
      <c r="A7080" t="s">
        <v>1245</v>
      </c>
      <c r="C7080" t="s">
        <v>1281</v>
      </c>
      <c r="E7080">
        <v>2</v>
      </c>
      <c r="F7080" t="s">
        <v>1247</v>
      </c>
      <c r="J7080" t="s">
        <v>23</v>
      </c>
      <c r="K7080">
        <v>2</v>
      </c>
      <c r="L7080">
        <v>130.26</v>
      </c>
      <c r="M7080">
        <v>0.10199999999999999</v>
      </c>
      <c r="O7080" s="12">
        <f>VLOOKUP(C7080,[3]May!$C:$Z,24,FALSE)</f>
        <v>2019</v>
      </c>
    </row>
    <row r="7081" spans="1:15" x14ac:dyDescent="0.25">
      <c r="A7081" t="s">
        <v>1245</v>
      </c>
      <c r="C7081" t="s">
        <v>1281</v>
      </c>
      <c r="E7081">
        <v>2</v>
      </c>
      <c r="F7081" t="s">
        <v>1247</v>
      </c>
      <c r="J7081" t="s">
        <v>23</v>
      </c>
      <c r="K7081">
        <v>6</v>
      </c>
      <c r="L7081">
        <v>390.78</v>
      </c>
      <c r="M7081">
        <v>0.30599999999999999</v>
      </c>
      <c r="O7081" s="12">
        <f>VLOOKUP(C7081,[3]May!$C:$Z,24,FALSE)</f>
        <v>2019</v>
      </c>
    </row>
    <row r="7082" spans="1:15" x14ac:dyDescent="0.25">
      <c r="A7082" t="s">
        <v>1245</v>
      </c>
      <c r="C7082" t="s">
        <v>1281</v>
      </c>
      <c r="E7082">
        <v>6</v>
      </c>
      <c r="F7082" t="s">
        <v>1250</v>
      </c>
      <c r="J7082" t="s">
        <v>23</v>
      </c>
      <c r="K7082">
        <v>1</v>
      </c>
      <c r="L7082">
        <v>10.85</v>
      </c>
      <c r="M7082">
        <v>8.5000000000000006E-3</v>
      </c>
      <c r="O7082" s="12">
        <f>VLOOKUP(C7082,[3]May!$C:$Z,24,FALSE)</f>
        <v>2019</v>
      </c>
    </row>
    <row r="7083" spans="1:15" x14ac:dyDescent="0.25">
      <c r="A7083" t="s">
        <v>1245</v>
      </c>
      <c r="C7083" t="s">
        <v>1281</v>
      </c>
      <c r="E7083">
        <v>2</v>
      </c>
      <c r="F7083" t="s">
        <v>1247</v>
      </c>
      <c r="J7083" t="s">
        <v>23</v>
      </c>
      <c r="K7083">
        <v>4</v>
      </c>
      <c r="L7083">
        <v>20.440000000000001</v>
      </c>
      <c r="M7083">
        <v>1.6E-2</v>
      </c>
      <c r="O7083" s="12">
        <f>VLOOKUP(C7083,[3]May!$C:$Z,24,FALSE)</f>
        <v>2019</v>
      </c>
    </row>
    <row r="7084" spans="1:15" x14ac:dyDescent="0.25">
      <c r="A7084" t="s">
        <v>1245</v>
      </c>
      <c r="C7084" t="s">
        <v>1281</v>
      </c>
      <c r="E7084">
        <v>2</v>
      </c>
      <c r="F7084" t="s">
        <v>1247</v>
      </c>
      <c r="J7084" t="s">
        <v>23</v>
      </c>
      <c r="K7084">
        <v>2</v>
      </c>
      <c r="L7084">
        <v>130.26</v>
      </c>
      <c r="M7084">
        <v>0.10199999999999999</v>
      </c>
      <c r="O7084" s="12">
        <f>VLOOKUP(C7084,[3]May!$C:$Z,24,FALSE)</f>
        <v>2019</v>
      </c>
    </row>
    <row r="7085" spans="1:15" x14ac:dyDescent="0.25">
      <c r="A7085" t="s">
        <v>1245</v>
      </c>
      <c r="C7085" t="s">
        <v>1281</v>
      </c>
      <c r="E7085">
        <v>2</v>
      </c>
      <c r="F7085" t="s">
        <v>1247</v>
      </c>
      <c r="J7085" t="s">
        <v>23</v>
      </c>
      <c r="K7085">
        <v>9</v>
      </c>
      <c r="L7085">
        <v>45.99</v>
      </c>
      <c r="M7085">
        <v>3.5999999999999997E-2</v>
      </c>
      <c r="O7085" s="12">
        <f>VLOOKUP(C7085,[3]May!$C:$Z,24,FALSE)</f>
        <v>2019</v>
      </c>
    </row>
    <row r="7086" spans="1:15" x14ac:dyDescent="0.25">
      <c r="A7086" t="s">
        <v>1245</v>
      </c>
      <c r="C7086" t="s">
        <v>1281</v>
      </c>
      <c r="E7086">
        <v>2</v>
      </c>
      <c r="F7086" t="s">
        <v>1247</v>
      </c>
      <c r="J7086" t="s">
        <v>23</v>
      </c>
      <c r="K7086">
        <v>1</v>
      </c>
      <c r="L7086">
        <v>65.13</v>
      </c>
      <c r="M7086">
        <v>5.0999999999999997E-2</v>
      </c>
      <c r="O7086" s="12">
        <f>VLOOKUP(C7086,[3]May!$C:$Z,24,FALSE)</f>
        <v>2019</v>
      </c>
    </row>
    <row r="7087" spans="1:15" x14ac:dyDescent="0.25">
      <c r="A7087" t="s">
        <v>1245</v>
      </c>
      <c r="C7087" t="s">
        <v>1281</v>
      </c>
      <c r="E7087">
        <v>2</v>
      </c>
      <c r="F7087" t="s">
        <v>1247</v>
      </c>
      <c r="J7087" t="s">
        <v>23</v>
      </c>
      <c r="K7087">
        <v>11</v>
      </c>
      <c r="L7087">
        <v>56.21</v>
      </c>
      <c r="M7087">
        <v>4.3999999999999997E-2</v>
      </c>
      <c r="O7087" s="12">
        <f>VLOOKUP(C7087,[3]May!$C:$Z,24,FALSE)</f>
        <v>2019</v>
      </c>
    </row>
    <row r="7088" spans="1:15" x14ac:dyDescent="0.25">
      <c r="A7088" t="s">
        <v>1245</v>
      </c>
      <c r="C7088" t="s">
        <v>1281</v>
      </c>
      <c r="E7088">
        <v>12</v>
      </c>
      <c r="F7088" t="s">
        <v>1253</v>
      </c>
      <c r="J7088" t="s">
        <v>23</v>
      </c>
      <c r="K7088">
        <v>1</v>
      </c>
      <c r="L7088">
        <v>61.2</v>
      </c>
      <c r="M7088">
        <v>8.3370000000000007E-3</v>
      </c>
      <c r="O7088" s="12">
        <f>VLOOKUP(C7088,[3]May!$C:$Z,24,FALSE)</f>
        <v>2019</v>
      </c>
    </row>
    <row r="7089" spans="1:15" x14ac:dyDescent="0.25">
      <c r="A7089" t="s">
        <v>1245</v>
      </c>
      <c r="C7089" t="s">
        <v>1281</v>
      </c>
      <c r="E7089">
        <v>6</v>
      </c>
      <c r="F7089" t="s">
        <v>1250</v>
      </c>
      <c r="J7089" t="s">
        <v>23</v>
      </c>
      <c r="K7089">
        <v>4</v>
      </c>
      <c r="L7089">
        <v>43.4</v>
      </c>
      <c r="M7089">
        <v>3.4000000000000002E-2</v>
      </c>
      <c r="O7089" s="12">
        <f>VLOOKUP(C7089,[3]May!$C:$Z,24,FALSE)</f>
        <v>2019</v>
      </c>
    </row>
    <row r="7090" spans="1:15" x14ac:dyDescent="0.25">
      <c r="A7090" t="s">
        <v>1245</v>
      </c>
      <c r="C7090" t="s">
        <v>1281</v>
      </c>
      <c r="E7090">
        <v>2</v>
      </c>
      <c r="F7090" t="s">
        <v>1247</v>
      </c>
      <c r="J7090" t="s">
        <v>23</v>
      </c>
      <c r="K7090">
        <v>7</v>
      </c>
      <c r="L7090">
        <v>35.770000000000003</v>
      </c>
      <c r="M7090">
        <v>2.8000000000000001E-2</v>
      </c>
      <c r="O7090" s="12">
        <f>VLOOKUP(C7090,[3]May!$C:$Z,24,FALSE)</f>
        <v>2019</v>
      </c>
    </row>
    <row r="7091" spans="1:15" x14ac:dyDescent="0.25">
      <c r="A7091" t="s">
        <v>1245</v>
      </c>
      <c r="C7091" t="s">
        <v>1281</v>
      </c>
      <c r="E7091">
        <v>2</v>
      </c>
      <c r="F7091" t="s">
        <v>1247</v>
      </c>
      <c r="J7091" t="s">
        <v>23</v>
      </c>
      <c r="K7091">
        <v>7</v>
      </c>
      <c r="L7091">
        <v>35.770000000000003</v>
      </c>
      <c r="M7091">
        <v>2.8000000000000001E-2</v>
      </c>
      <c r="O7091" s="12">
        <f>VLOOKUP(C7091,[3]May!$C:$Z,24,FALSE)</f>
        <v>2019</v>
      </c>
    </row>
    <row r="7092" spans="1:15" x14ac:dyDescent="0.25">
      <c r="A7092" t="s">
        <v>1245</v>
      </c>
      <c r="C7092" t="s">
        <v>1281</v>
      </c>
      <c r="E7092">
        <v>2</v>
      </c>
      <c r="F7092" t="s">
        <v>1247</v>
      </c>
      <c r="J7092" t="s">
        <v>23</v>
      </c>
      <c r="K7092">
        <v>6</v>
      </c>
      <c r="L7092">
        <v>30.66</v>
      </c>
      <c r="M7092">
        <v>2.4E-2</v>
      </c>
      <c r="O7092" s="12">
        <f>VLOOKUP(C7092,[3]May!$C:$Z,24,FALSE)</f>
        <v>2019</v>
      </c>
    </row>
    <row r="7093" spans="1:15" x14ac:dyDescent="0.25">
      <c r="A7093" t="s">
        <v>1245</v>
      </c>
      <c r="C7093" t="s">
        <v>1281</v>
      </c>
      <c r="E7093">
        <v>2</v>
      </c>
      <c r="F7093" t="s">
        <v>1247</v>
      </c>
      <c r="J7093" t="s">
        <v>23</v>
      </c>
      <c r="K7093">
        <v>8</v>
      </c>
      <c r="L7093">
        <v>40.880000000000003</v>
      </c>
      <c r="M7093">
        <v>3.2000000000000001E-2</v>
      </c>
      <c r="O7093" s="12">
        <f>VLOOKUP(C7093,[3]May!$C:$Z,24,FALSE)</f>
        <v>2019</v>
      </c>
    </row>
    <row r="7094" spans="1:15" x14ac:dyDescent="0.25">
      <c r="A7094" t="s">
        <v>1245</v>
      </c>
      <c r="C7094" t="s">
        <v>1281</v>
      </c>
      <c r="E7094">
        <v>2</v>
      </c>
      <c r="F7094" t="s">
        <v>1247</v>
      </c>
      <c r="J7094" t="s">
        <v>23</v>
      </c>
      <c r="K7094">
        <v>4</v>
      </c>
      <c r="L7094">
        <v>260.52</v>
      </c>
      <c r="M7094">
        <v>0.20399999999999999</v>
      </c>
      <c r="O7094" s="12">
        <f>VLOOKUP(C7094,[3]May!$C:$Z,24,FALSE)</f>
        <v>2019</v>
      </c>
    </row>
    <row r="7095" spans="1:15" x14ac:dyDescent="0.25">
      <c r="A7095" t="s">
        <v>1245</v>
      </c>
      <c r="C7095" t="s">
        <v>1281</v>
      </c>
      <c r="E7095">
        <v>2</v>
      </c>
      <c r="F7095" t="s">
        <v>1247</v>
      </c>
      <c r="J7095" t="s">
        <v>23</v>
      </c>
      <c r="K7095">
        <v>8</v>
      </c>
      <c r="L7095">
        <v>40.880000000000003</v>
      </c>
      <c r="M7095">
        <v>3.2000000000000001E-2</v>
      </c>
      <c r="O7095" s="12">
        <f>VLOOKUP(C7095,[3]May!$C:$Z,24,FALSE)</f>
        <v>2019</v>
      </c>
    </row>
    <row r="7096" spans="1:15" x14ac:dyDescent="0.25">
      <c r="A7096" t="s">
        <v>1245</v>
      </c>
      <c r="C7096" t="s">
        <v>1281</v>
      </c>
      <c r="E7096">
        <v>2</v>
      </c>
      <c r="F7096" t="s">
        <v>1247</v>
      </c>
      <c r="J7096" t="s">
        <v>23</v>
      </c>
      <c r="K7096">
        <v>7</v>
      </c>
      <c r="L7096">
        <v>35.770000000000003</v>
      </c>
      <c r="M7096">
        <v>2.8000000000000001E-2</v>
      </c>
      <c r="O7096" s="12">
        <f>VLOOKUP(C7096,[3]May!$C:$Z,24,FALSE)</f>
        <v>2019</v>
      </c>
    </row>
    <row r="7097" spans="1:15" x14ac:dyDescent="0.25">
      <c r="A7097" t="s">
        <v>1245</v>
      </c>
      <c r="C7097" t="s">
        <v>1281</v>
      </c>
      <c r="E7097">
        <v>2</v>
      </c>
      <c r="F7097" t="s">
        <v>1247</v>
      </c>
      <c r="J7097" t="s">
        <v>23</v>
      </c>
      <c r="K7097">
        <v>10</v>
      </c>
      <c r="L7097">
        <v>51.1</v>
      </c>
      <c r="M7097">
        <v>0.04</v>
      </c>
      <c r="O7097" s="12">
        <f>VLOOKUP(C7097,[3]May!$C:$Z,24,FALSE)</f>
        <v>2019</v>
      </c>
    </row>
    <row r="7098" spans="1:15" x14ac:dyDescent="0.25">
      <c r="A7098" t="s">
        <v>1245</v>
      </c>
      <c r="C7098" t="s">
        <v>1281</v>
      </c>
      <c r="E7098">
        <v>2</v>
      </c>
      <c r="F7098" t="s">
        <v>1247</v>
      </c>
      <c r="J7098" t="s">
        <v>23</v>
      </c>
      <c r="K7098">
        <v>2</v>
      </c>
      <c r="L7098">
        <v>130.26</v>
      </c>
      <c r="M7098">
        <v>0.10199999999999999</v>
      </c>
      <c r="O7098" s="12">
        <f>VLOOKUP(C7098,[3]May!$C:$Z,24,FALSE)</f>
        <v>2019</v>
      </c>
    </row>
    <row r="7099" spans="1:15" x14ac:dyDescent="0.25">
      <c r="A7099" t="s">
        <v>1245</v>
      </c>
      <c r="C7099" t="s">
        <v>1281</v>
      </c>
      <c r="E7099">
        <v>6</v>
      </c>
      <c r="F7099" t="s">
        <v>1250</v>
      </c>
      <c r="J7099" t="s">
        <v>23</v>
      </c>
      <c r="K7099">
        <v>2</v>
      </c>
      <c r="L7099">
        <v>21.7</v>
      </c>
      <c r="M7099">
        <v>1.7000000000000001E-2</v>
      </c>
      <c r="O7099" s="12">
        <f>VLOOKUP(C7099,[3]May!$C:$Z,24,FALSE)</f>
        <v>2019</v>
      </c>
    </row>
    <row r="7100" spans="1:15" x14ac:dyDescent="0.25">
      <c r="A7100" t="s">
        <v>1245</v>
      </c>
      <c r="C7100" t="s">
        <v>1281</v>
      </c>
      <c r="E7100">
        <v>2</v>
      </c>
      <c r="F7100" t="s">
        <v>1247</v>
      </c>
      <c r="J7100" t="s">
        <v>23</v>
      </c>
      <c r="K7100">
        <v>7</v>
      </c>
      <c r="L7100">
        <v>455.91</v>
      </c>
      <c r="M7100">
        <v>0.35699999999999998</v>
      </c>
      <c r="O7100" s="12">
        <f>VLOOKUP(C7100,[3]May!$C:$Z,24,FALSE)</f>
        <v>2019</v>
      </c>
    </row>
    <row r="7101" spans="1:15" x14ac:dyDescent="0.25">
      <c r="A7101" t="s">
        <v>1245</v>
      </c>
      <c r="C7101" t="s">
        <v>1281</v>
      </c>
      <c r="E7101">
        <v>12</v>
      </c>
      <c r="F7101" t="s">
        <v>1253</v>
      </c>
      <c r="J7101" t="s">
        <v>23</v>
      </c>
      <c r="K7101">
        <v>1</v>
      </c>
      <c r="L7101">
        <v>61.2</v>
      </c>
      <c r="M7101">
        <v>8.3370000000000007E-3</v>
      </c>
      <c r="O7101" s="12">
        <f>VLOOKUP(C7101,[3]May!$C:$Z,24,FALSE)</f>
        <v>2019</v>
      </c>
    </row>
    <row r="7102" spans="1:15" x14ac:dyDescent="0.25">
      <c r="A7102" t="s">
        <v>1245</v>
      </c>
      <c r="C7102" t="s">
        <v>1281</v>
      </c>
      <c r="E7102">
        <v>2</v>
      </c>
      <c r="F7102" t="s">
        <v>1247</v>
      </c>
      <c r="J7102" t="s">
        <v>23</v>
      </c>
      <c r="K7102">
        <v>2</v>
      </c>
      <c r="L7102">
        <v>130.26</v>
      </c>
      <c r="M7102">
        <v>0.10199999999999999</v>
      </c>
      <c r="O7102" s="12">
        <f>VLOOKUP(C7102,[3]May!$C:$Z,24,FALSE)</f>
        <v>2019</v>
      </c>
    </row>
    <row r="7103" spans="1:15" x14ac:dyDescent="0.25">
      <c r="A7103" t="s">
        <v>1245</v>
      </c>
      <c r="C7103" t="s">
        <v>1281</v>
      </c>
      <c r="E7103">
        <v>2</v>
      </c>
      <c r="F7103" t="s">
        <v>1247</v>
      </c>
      <c r="J7103" t="s">
        <v>23</v>
      </c>
      <c r="K7103">
        <v>10</v>
      </c>
      <c r="L7103">
        <v>51.1</v>
      </c>
      <c r="M7103">
        <v>0.04</v>
      </c>
      <c r="O7103" s="12">
        <f>VLOOKUP(C7103,[3]May!$C:$Z,24,FALSE)</f>
        <v>2019</v>
      </c>
    </row>
    <row r="7104" spans="1:15" x14ac:dyDescent="0.25">
      <c r="A7104" t="s">
        <v>1245</v>
      </c>
      <c r="C7104" t="s">
        <v>1281</v>
      </c>
      <c r="E7104">
        <v>2</v>
      </c>
      <c r="F7104" t="s">
        <v>1247</v>
      </c>
      <c r="J7104" t="s">
        <v>23</v>
      </c>
      <c r="K7104">
        <v>6</v>
      </c>
      <c r="L7104">
        <v>30.66</v>
      </c>
      <c r="M7104">
        <v>2.4E-2</v>
      </c>
      <c r="O7104" s="12">
        <f>VLOOKUP(C7104,[3]May!$C:$Z,24,FALSE)</f>
        <v>2019</v>
      </c>
    </row>
    <row r="7105" spans="1:15" x14ac:dyDescent="0.25">
      <c r="A7105" t="s">
        <v>1245</v>
      </c>
      <c r="C7105" t="s">
        <v>1281</v>
      </c>
      <c r="E7105">
        <v>2</v>
      </c>
      <c r="F7105" t="s">
        <v>1247</v>
      </c>
      <c r="J7105" t="s">
        <v>23</v>
      </c>
      <c r="K7105">
        <v>3</v>
      </c>
      <c r="L7105">
        <v>195.39</v>
      </c>
      <c r="M7105">
        <v>0.153</v>
      </c>
      <c r="O7105" s="12">
        <f>VLOOKUP(C7105,[3]May!$C:$Z,24,FALSE)</f>
        <v>2019</v>
      </c>
    </row>
    <row r="7106" spans="1:15" x14ac:dyDescent="0.25">
      <c r="A7106" t="s">
        <v>1245</v>
      </c>
      <c r="C7106" t="s">
        <v>1281</v>
      </c>
      <c r="E7106">
        <v>2</v>
      </c>
      <c r="F7106" t="s">
        <v>1247</v>
      </c>
      <c r="J7106" t="s">
        <v>23</v>
      </c>
      <c r="K7106">
        <v>3</v>
      </c>
      <c r="L7106">
        <v>15.33</v>
      </c>
      <c r="M7106">
        <v>1.2E-2</v>
      </c>
      <c r="O7106" s="12">
        <f>VLOOKUP(C7106,[3]May!$C:$Z,24,FALSE)</f>
        <v>2019</v>
      </c>
    </row>
    <row r="7107" spans="1:15" x14ac:dyDescent="0.25">
      <c r="A7107" t="s">
        <v>1245</v>
      </c>
      <c r="C7107" t="s">
        <v>1281</v>
      </c>
      <c r="E7107">
        <v>2</v>
      </c>
      <c r="F7107" t="s">
        <v>1247</v>
      </c>
      <c r="J7107" t="s">
        <v>23</v>
      </c>
      <c r="K7107">
        <v>7</v>
      </c>
      <c r="L7107">
        <v>35.770000000000003</v>
      </c>
      <c r="M7107">
        <v>2.8000000000000001E-2</v>
      </c>
      <c r="O7107" s="12">
        <f>VLOOKUP(C7107,[3]May!$C:$Z,24,FALSE)</f>
        <v>2019</v>
      </c>
    </row>
    <row r="7108" spans="1:15" x14ac:dyDescent="0.25">
      <c r="A7108" t="s">
        <v>1245</v>
      </c>
      <c r="C7108" t="s">
        <v>1281</v>
      </c>
      <c r="E7108">
        <v>2</v>
      </c>
      <c r="F7108" t="s">
        <v>1247</v>
      </c>
      <c r="J7108" t="s">
        <v>23</v>
      </c>
      <c r="K7108">
        <v>3</v>
      </c>
      <c r="L7108">
        <v>195.39</v>
      </c>
      <c r="M7108">
        <v>0.153</v>
      </c>
      <c r="O7108" s="12">
        <f>VLOOKUP(C7108,[3]May!$C:$Z,24,FALSE)</f>
        <v>2019</v>
      </c>
    </row>
    <row r="7109" spans="1:15" x14ac:dyDescent="0.25">
      <c r="A7109" t="s">
        <v>1245</v>
      </c>
      <c r="C7109" t="s">
        <v>1281</v>
      </c>
      <c r="E7109">
        <v>2</v>
      </c>
      <c r="F7109" t="s">
        <v>1247</v>
      </c>
      <c r="J7109" t="s">
        <v>23</v>
      </c>
      <c r="K7109">
        <v>5</v>
      </c>
      <c r="L7109">
        <v>25.55</v>
      </c>
      <c r="M7109">
        <v>0.02</v>
      </c>
      <c r="O7109" s="12">
        <f>VLOOKUP(C7109,[3]May!$C:$Z,24,FALSE)</f>
        <v>2019</v>
      </c>
    </row>
    <row r="7110" spans="1:15" x14ac:dyDescent="0.25">
      <c r="A7110" t="s">
        <v>1245</v>
      </c>
      <c r="C7110" t="s">
        <v>1281</v>
      </c>
      <c r="E7110">
        <v>2</v>
      </c>
      <c r="F7110" t="s">
        <v>1247</v>
      </c>
      <c r="J7110" t="s">
        <v>23</v>
      </c>
      <c r="K7110">
        <v>8</v>
      </c>
      <c r="L7110">
        <v>40.880000000000003</v>
      </c>
      <c r="M7110">
        <v>3.2000000000000001E-2</v>
      </c>
      <c r="O7110" s="12">
        <f>VLOOKUP(C7110,[3]May!$C:$Z,24,FALSE)</f>
        <v>2019</v>
      </c>
    </row>
    <row r="7111" spans="1:15" x14ac:dyDescent="0.25">
      <c r="A7111" t="s">
        <v>1245</v>
      </c>
      <c r="C7111" t="s">
        <v>1281</v>
      </c>
      <c r="E7111">
        <v>2</v>
      </c>
      <c r="F7111" t="s">
        <v>1247</v>
      </c>
      <c r="J7111" t="s">
        <v>23</v>
      </c>
      <c r="K7111">
        <v>11</v>
      </c>
      <c r="L7111">
        <v>56.21</v>
      </c>
      <c r="M7111">
        <v>4.3999999999999997E-2</v>
      </c>
      <c r="O7111" s="12">
        <f>VLOOKUP(C7111,[3]May!$C:$Z,24,FALSE)</f>
        <v>2019</v>
      </c>
    </row>
    <row r="7112" spans="1:15" x14ac:dyDescent="0.25">
      <c r="A7112" t="s">
        <v>1245</v>
      </c>
      <c r="C7112" t="s">
        <v>1281</v>
      </c>
      <c r="E7112">
        <v>2</v>
      </c>
      <c r="F7112" t="s">
        <v>1247</v>
      </c>
      <c r="J7112" t="s">
        <v>23</v>
      </c>
      <c r="K7112">
        <v>1</v>
      </c>
      <c r="L7112">
        <v>5.1100000000000003</v>
      </c>
      <c r="M7112">
        <v>4.0000000000000001E-3</v>
      </c>
      <c r="O7112" s="12">
        <f>VLOOKUP(C7112,[3]May!$C:$Z,24,FALSE)</f>
        <v>2019</v>
      </c>
    </row>
    <row r="7113" spans="1:15" x14ac:dyDescent="0.25">
      <c r="A7113" t="s">
        <v>1245</v>
      </c>
      <c r="C7113" t="s">
        <v>1281</v>
      </c>
      <c r="E7113">
        <v>2</v>
      </c>
      <c r="F7113" t="s">
        <v>1247</v>
      </c>
      <c r="J7113" t="s">
        <v>23</v>
      </c>
      <c r="K7113">
        <v>1</v>
      </c>
      <c r="L7113">
        <v>65.13</v>
      </c>
      <c r="M7113">
        <v>5.0999999999999997E-2</v>
      </c>
      <c r="O7113" s="12">
        <f>VLOOKUP(C7113,[3]May!$C:$Z,24,FALSE)</f>
        <v>2019</v>
      </c>
    </row>
    <row r="7114" spans="1:15" x14ac:dyDescent="0.25">
      <c r="A7114" t="s">
        <v>1245</v>
      </c>
      <c r="C7114" t="s">
        <v>1281</v>
      </c>
      <c r="E7114">
        <v>2</v>
      </c>
      <c r="F7114" t="s">
        <v>1247</v>
      </c>
      <c r="J7114" t="s">
        <v>23</v>
      </c>
      <c r="K7114">
        <v>14</v>
      </c>
      <c r="L7114">
        <v>71.540000000000006</v>
      </c>
      <c r="M7114">
        <v>5.6000000000000001E-2</v>
      </c>
      <c r="O7114" s="12">
        <f>VLOOKUP(C7114,[3]May!$C:$Z,24,FALSE)</f>
        <v>2019</v>
      </c>
    </row>
    <row r="7115" spans="1:15" x14ac:dyDescent="0.25">
      <c r="A7115" t="s">
        <v>1245</v>
      </c>
      <c r="C7115" t="s">
        <v>1281</v>
      </c>
      <c r="E7115">
        <v>2</v>
      </c>
      <c r="F7115" t="s">
        <v>1247</v>
      </c>
      <c r="J7115" t="s">
        <v>23</v>
      </c>
      <c r="K7115">
        <v>7</v>
      </c>
      <c r="L7115">
        <v>455.91</v>
      </c>
      <c r="M7115">
        <v>0.35699999999999998</v>
      </c>
      <c r="O7115" s="12">
        <f>VLOOKUP(C7115,[3]May!$C:$Z,24,FALSE)</f>
        <v>2019</v>
      </c>
    </row>
    <row r="7116" spans="1:15" x14ac:dyDescent="0.25">
      <c r="A7116" t="s">
        <v>1245</v>
      </c>
      <c r="C7116" t="s">
        <v>1281</v>
      </c>
      <c r="E7116">
        <v>2</v>
      </c>
      <c r="F7116" t="s">
        <v>1247</v>
      </c>
      <c r="J7116" t="s">
        <v>23</v>
      </c>
      <c r="K7116">
        <v>1</v>
      </c>
      <c r="L7116">
        <v>5.1100000000000003</v>
      </c>
      <c r="M7116">
        <v>4.0000000000000001E-3</v>
      </c>
      <c r="O7116" s="12">
        <f>VLOOKUP(C7116,[3]May!$C:$Z,24,FALSE)</f>
        <v>2019</v>
      </c>
    </row>
    <row r="7117" spans="1:15" x14ac:dyDescent="0.25">
      <c r="A7117" t="s">
        <v>1245</v>
      </c>
      <c r="C7117" t="s">
        <v>1281</v>
      </c>
      <c r="E7117">
        <v>2</v>
      </c>
      <c r="F7117" t="s">
        <v>1247</v>
      </c>
      <c r="J7117" t="s">
        <v>23</v>
      </c>
      <c r="K7117">
        <v>6</v>
      </c>
      <c r="L7117">
        <v>30.66</v>
      </c>
      <c r="M7117">
        <v>2.4E-2</v>
      </c>
      <c r="O7117" s="12">
        <f>VLOOKUP(C7117,[3]May!$C:$Z,24,FALSE)</f>
        <v>2019</v>
      </c>
    </row>
    <row r="7118" spans="1:15" x14ac:dyDescent="0.25">
      <c r="A7118" t="s">
        <v>1245</v>
      </c>
      <c r="C7118" t="s">
        <v>1281</v>
      </c>
      <c r="E7118">
        <v>2</v>
      </c>
      <c r="F7118" t="s">
        <v>1247</v>
      </c>
      <c r="J7118" t="s">
        <v>23</v>
      </c>
      <c r="K7118">
        <v>1</v>
      </c>
      <c r="L7118">
        <v>65.13</v>
      </c>
      <c r="M7118">
        <v>5.0999999999999997E-2</v>
      </c>
      <c r="O7118" s="12">
        <f>VLOOKUP(C7118,[3]May!$C:$Z,24,FALSE)</f>
        <v>2019</v>
      </c>
    </row>
    <row r="7119" spans="1:15" x14ac:dyDescent="0.25">
      <c r="A7119" t="s">
        <v>1245</v>
      </c>
      <c r="C7119" t="s">
        <v>1281</v>
      </c>
      <c r="E7119">
        <v>2</v>
      </c>
      <c r="F7119" t="s">
        <v>1247</v>
      </c>
      <c r="J7119" t="s">
        <v>23</v>
      </c>
      <c r="K7119">
        <v>6</v>
      </c>
      <c r="L7119">
        <v>30.66</v>
      </c>
      <c r="M7119">
        <v>2.4E-2</v>
      </c>
      <c r="O7119" s="12">
        <f>VLOOKUP(C7119,[3]May!$C:$Z,24,FALSE)</f>
        <v>2019</v>
      </c>
    </row>
    <row r="7120" spans="1:15" x14ac:dyDescent="0.25">
      <c r="A7120" t="s">
        <v>1245</v>
      </c>
      <c r="C7120" t="s">
        <v>1281</v>
      </c>
      <c r="E7120">
        <v>2</v>
      </c>
      <c r="F7120" t="s">
        <v>1247</v>
      </c>
      <c r="J7120" t="s">
        <v>23</v>
      </c>
      <c r="K7120">
        <v>2</v>
      </c>
      <c r="L7120">
        <v>130.26</v>
      </c>
      <c r="M7120">
        <v>0.10199999999999999</v>
      </c>
      <c r="O7120" s="12">
        <f>VLOOKUP(C7120,[3]May!$C:$Z,24,FALSE)</f>
        <v>2019</v>
      </c>
    </row>
    <row r="7121" spans="1:15" x14ac:dyDescent="0.25">
      <c r="A7121" t="s">
        <v>1245</v>
      </c>
      <c r="C7121" t="s">
        <v>1281</v>
      </c>
      <c r="E7121">
        <v>2</v>
      </c>
      <c r="F7121" t="s">
        <v>1247</v>
      </c>
      <c r="J7121" t="s">
        <v>23</v>
      </c>
      <c r="K7121">
        <v>5</v>
      </c>
      <c r="L7121">
        <v>325.64999999999998</v>
      </c>
      <c r="M7121">
        <v>0.255</v>
      </c>
      <c r="O7121" s="12">
        <f>VLOOKUP(C7121,[3]May!$C:$Z,24,FALSE)</f>
        <v>2019</v>
      </c>
    </row>
    <row r="7122" spans="1:15" x14ac:dyDescent="0.25">
      <c r="A7122" t="s">
        <v>1245</v>
      </c>
      <c r="C7122" t="s">
        <v>1281</v>
      </c>
      <c r="E7122">
        <v>2</v>
      </c>
      <c r="F7122" t="s">
        <v>1247</v>
      </c>
      <c r="J7122" t="s">
        <v>23</v>
      </c>
      <c r="K7122">
        <v>2</v>
      </c>
      <c r="L7122">
        <v>10.220000000000001</v>
      </c>
      <c r="M7122">
        <v>8.0000000000000002E-3</v>
      </c>
      <c r="O7122" s="12">
        <f>VLOOKUP(C7122,[3]May!$C:$Z,24,FALSE)</f>
        <v>2019</v>
      </c>
    </row>
    <row r="7123" spans="1:15" x14ac:dyDescent="0.25">
      <c r="A7123" t="s">
        <v>1245</v>
      </c>
      <c r="C7123" t="s">
        <v>1281</v>
      </c>
      <c r="E7123">
        <v>2</v>
      </c>
      <c r="F7123" t="s">
        <v>1247</v>
      </c>
      <c r="J7123" t="s">
        <v>23</v>
      </c>
      <c r="K7123">
        <v>8</v>
      </c>
      <c r="L7123">
        <v>40.880000000000003</v>
      </c>
      <c r="M7123">
        <v>3.2000000000000001E-2</v>
      </c>
      <c r="O7123" s="12">
        <f>VLOOKUP(C7123,[3]May!$C:$Z,24,FALSE)</f>
        <v>2019</v>
      </c>
    </row>
    <row r="7124" spans="1:15" x14ac:dyDescent="0.25">
      <c r="A7124" t="s">
        <v>1245</v>
      </c>
      <c r="C7124" t="s">
        <v>1281</v>
      </c>
      <c r="E7124">
        <v>2</v>
      </c>
      <c r="F7124" t="s">
        <v>1247</v>
      </c>
      <c r="J7124" t="s">
        <v>23</v>
      </c>
      <c r="K7124">
        <v>8</v>
      </c>
      <c r="L7124">
        <v>40.880000000000003</v>
      </c>
      <c r="M7124">
        <v>3.2000000000000001E-2</v>
      </c>
      <c r="O7124" s="12">
        <f>VLOOKUP(C7124,[3]May!$C:$Z,24,FALSE)</f>
        <v>2019</v>
      </c>
    </row>
    <row r="7125" spans="1:15" x14ac:dyDescent="0.25">
      <c r="A7125" t="s">
        <v>1245</v>
      </c>
      <c r="C7125" t="s">
        <v>1281</v>
      </c>
      <c r="E7125">
        <v>2</v>
      </c>
      <c r="F7125" t="s">
        <v>1247</v>
      </c>
      <c r="J7125" t="s">
        <v>23</v>
      </c>
      <c r="K7125">
        <v>2</v>
      </c>
      <c r="L7125">
        <v>10.220000000000001</v>
      </c>
      <c r="M7125">
        <v>8.0000000000000002E-3</v>
      </c>
      <c r="O7125" s="12">
        <f>VLOOKUP(C7125,[3]May!$C:$Z,24,FALSE)</f>
        <v>2019</v>
      </c>
    </row>
    <row r="7126" spans="1:15" x14ac:dyDescent="0.25">
      <c r="A7126" t="s">
        <v>1245</v>
      </c>
      <c r="C7126" t="s">
        <v>1281</v>
      </c>
      <c r="E7126">
        <v>2</v>
      </c>
      <c r="F7126" t="s">
        <v>1247</v>
      </c>
      <c r="J7126" t="s">
        <v>23</v>
      </c>
      <c r="K7126">
        <v>18</v>
      </c>
      <c r="L7126">
        <v>91.98</v>
      </c>
      <c r="M7126">
        <v>7.1999999999999995E-2</v>
      </c>
      <c r="O7126" s="12">
        <f>VLOOKUP(C7126,[3]May!$C:$Z,24,FALSE)</f>
        <v>2019</v>
      </c>
    </row>
    <row r="7127" spans="1:15" x14ac:dyDescent="0.25">
      <c r="A7127" t="s">
        <v>1245</v>
      </c>
      <c r="C7127" t="s">
        <v>1281</v>
      </c>
      <c r="E7127">
        <v>12</v>
      </c>
      <c r="F7127" t="s">
        <v>1253</v>
      </c>
      <c r="J7127" t="s">
        <v>23</v>
      </c>
      <c r="K7127">
        <v>1</v>
      </c>
      <c r="L7127">
        <v>61.2</v>
      </c>
      <c r="M7127">
        <v>8.3370000000000007E-3</v>
      </c>
      <c r="O7127" s="12">
        <f>VLOOKUP(C7127,[3]May!$C:$Z,24,FALSE)</f>
        <v>2019</v>
      </c>
    </row>
    <row r="7128" spans="1:15" x14ac:dyDescent="0.25">
      <c r="A7128" t="s">
        <v>1245</v>
      </c>
      <c r="C7128" t="s">
        <v>1281</v>
      </c>
      <c r="E7128">
        <v>2</v>
      </c>
      <c r="F7128" t="s">
        <v>1247</v>
      </c>
      <c r="J7128" t="s">
        <v>23</v>
      </c>
      <c r="K7128">
        <v>8</v>
      </c>
      <c r="L7128">
        <v>40.880000000000003</v>
      </c>
      <c r="M7128">
        <v>3.2000000000000001E-2</v>
      </c>
      <c r="O7128" s="12">
        <f>VLOOKUP(C7128,[3]May!$C:$Z,24,FALSE)</f>
        <v>2019</v>
      </c>
    </row>
    <row r="7129" spans="1:15" x14ac:dyDescent="0.25">
      <c r="A7129" t="s">
        <v>1245</v>
      </c>
      <c r="C7129" t="s">
        <v>1281</v>
      </c>
      <c r="E7129">
        <v>8</v>
      </c>
      <c r="F7129" t="s">
        <v>1251</v>
      </c>
      <c r="J7129" t="s">
        <v>23</v>
      </c>
      <c r="K7129">
        <v>5</v>
      </c>
      <c r="L7129">
        <v>275.3</v>
      </c>
      <c r="M7129">
        <v>0.161</v>
      </c>
      <c r="O7129" s="12">
        <f>VLOOKUP(C7129,[3]May!$C:$Z,24,FALSE)</f>
        <v>2019</v>
      </c>
    </row>
    <row r="7130" spans="1:15" x14ac:dyDescent="0.25">
      <c r="A7130" t="s">
        <v>1245</v>
      </c>
      <c r="C7130" t="s">
        <v>1281</v>
      </c>
      <c r="E7130">
        <v>2</v>
      </c>
      <c r="F7130" t="s">
        <v>1247</v>
      </c>
      <c r="J7130" t="s">
        <v>23</v>
      </c>
      <c r="K7130">
        <v>6</v>
      </c>
      <c r="L7130">
        <v>30.66</v>
      </c>
      <c r="M7130">
        <v>2.4E-2</v>
      </c>
      <c r="O7130" s="12">
        <f>VLOOKUP(C7130,[3]May!$C:$Z,24,FALSE)</f>
        <v>2019</v>
      </c>
    </row>
    <row r="7131" spans="1:15" x14ac:dyDescent="0.25">
      <c r="A7131" t="s">
        <v>1245</v>
      </c>
      <c r="C7131" t="s">
        <v>1281</v>
      </c>
      <c r="E7131">
        <v>2</v>
      </c>
      <c r="F7131" t="s">
        <v>1247</v>
      </c>
      <c r="J7131" t="s">
        <v>23</v>
      </c>
      <c r="K7131">
        <v>1</v>
      </c>
      <c r="L7131">
        <v>65.13</v>
      </c>
      <c r="M7131">
        <v>5.0999999999999997E-2</v>
      </c>
      <c r="O7131" s="12">
        <f>VLOOKUP(C7131,[3]May!$C:$Z,24,FALSE)</f>
        <v>2019</v>
      </c>
    </row>
    <row r="7132" spans="1:15" x14ac:dyDescent="0.25">
      <c r="A7132" t="s">
        <v>1245</v>
      </c>
      <c r="C7132" t="s">
        <v>1281</v>
      </c>
      <c r="E7132">
        <v>2</v>
      </c>
      <c r="F7132" t="s">
        <v>1247</v>
      </c>
      <c r="J7132" t="s">
        <v>23</v>
      </c>
      <c r="K7132">
        <v>7</v>
      </c>
      <c r="L7132">
        <v>35.770000000000003</v>
      </c>
      <c r="M7132">
        <v>2.8000000000000001E-2</v>
      </c>
      <c r="O7132" s="12">
        <f>VLOOKUP(C7132,[3]May!$C:$Z,24,FALSE)</f>
        <v>2019</v>
      </c>
    </row>
    <row r="7133" spans="1:15" x14ac:dyDescent="0.25">
      <c r="A7133" t="s">
        <v>1245</v>
      </c>
      <c r="C7133" t="s">
        <v>1281</v>
      </c>
      <c r="E7133">
        <v>2</v>
      </c>
      <c r="F7133" t="s">
        <v>1247</v>
      </c>
      <c r="J7133" t="s">
        <v>23</v>
      </c>
      <c r="K7133">
        <v>4</v>
      </c>
      <c r="L7133">
        <v>260.52</v>
      </c>
      <c r="M7133">
        <v>0.20399999999999999</v>
      </c>
      <c r="O7133" s="12">
        <f>VLOOKUP(C7133,[3]May!$C:$Z,24,FALSE)</f>
        <v>2019</v>
      </c>
    </row>
    <row r="7134" spans="1:15" x14ac:dyDescent="0.25">
      <c r="A7134" t="s">
        <v>1245</v>
      </c>
      <c r="C7134" t="s">
        <v>1281</v>
      </c>
      <c r="E7134">
        <v>2</v>
      </c>
      <c r="F7134" t="s">
        <v>1247</v>
      </c>
      <c r="J7134" t="s">
        <v>23</v>
      </c>
      <c r="K7134">
        <v>12</v>
      </c>
      <c r="L7134">
        <v>61.32</v>
      </c>
      <c r="M7134">
        <v>4.8000000000000001E-2</v>
      </c>
      <c r="O7134" s="12">
        <f>VLOOKUP(C7134,[3]May!$C:$Z,24,FALSE)</f>
        <v>2019</v>
      </c>
    </row>
    <row r="7135" spans="1:15" x14ac:dyDescent="0.25">
      <c r="A7135" t="s">
        <v>1245</v>
      </c>
      <c r="C7135" t="s">
        <v>1281</v>
      </c>
      <c r="E7135">
        <v>2</v>
      </c>
      <c r="F7135" t="s">
        <v>1247</v>
      </c>
      <c r="J7135" t="s">
        <v>23</v>
      </c>
      <c r="K7135">
        <v>8</v>
      </c>
      <c r="L7135">
        <v>521.04</v>
      </c>
      <c r="M7135">
        <v>0.40799999999999997</v>
      </c>
      <c r="O7135" s="12">
        <f>VLOOKUP(C7135,[3]May!$C:$Z,24,FALSE)</f>
        <v>2019</v>
      </c>
    </row>
    <row r="7136" spans="1:15" x14ac:dyDescent="0.25">
      <c r="A7136" t="s">
        <v>1245</v>
      </c>
      <c r="C7136" t="s">
        <v>1281</v>
      </c>
      <c r="E7136">
        <v>2</v>
      </c>
      <c r="F7136" t="s">
        <v>1247</v>
      </c>
      <c r="J7136" t="s">
        <v>23</v>
      </c>
      <c r="K7136">
        <v>1</v>
      </c>
      <c r="L7136">
        <v>5.1100000000000003</v>
      </c>
      <c r="M7136">
        <v>4.0000000000000001E-3</v>
      </c>
      <c r="O7136" s="12">
        <f>VLOOKUP(C7136,[3]May!$C:$Z,24,FALSE)</f>
        <v>2019</v>
      </c>
    </row>
    <row r="7137" spans="1:15" x14ac:dyDescent="0.25">
      <c r="A7137" t="s">
        <v>1245</v>
      </c>
      <c r="C7137" t="s">
        <v>1281</v>
      </c>
      <c r="E7137">
        <v>12</v>
      </c>
      <c r="F7137" t="s">
        <v>1253</v>
      </c>
      <c r="J7137" t="s">
        <v>23</v>
      </c>
      <c r="K7137">
        <v>1</v>
      </c>
      <c r="L7137">
        <v>61.2</v>
      </c>
      <c r="M7137">
        <v>8.3370000000000007E-3</v>
      </c>
      <c r="O7137" s="12">
        <f>VLOOKUP(C7137,[3]May!$C:$Z,24,FALSE)</f>
        <v>2019</v>
      </c>
    </row>
    <row r="7138" spans="1:15" x14ac:dyDescent="0.25">
      <c r="A7138" t="s">
        <v>1245</v>
      </c>
      <c r="C7138" t="s">
        <v>1281</v>
      </c>
      <c r="E7138">
        <v>12</v>
      </c>
      <c r="F7138" t="s">
        <v>1253</v>
      </c>
      <c r="J7138" t="s">
        <v>23</v>
      </c>
      <c r="K7138">
        <v>1</v>
      </c>
      <c r="L7138">
        <v>61.2</v>
      </c>
      <c r="M7138">
        <v>8.3370000000000007E-3</v>
      </c>
      <c r="O7138" s="12">
        <f>VLOOKUP(C7138,[3]May!$C:$Z,24,FALSE)</f>
        <v>2019</v>
      </c>
    </row>
    <row r="7139" spans="1:15" x14ac:dyDescent="0.25">
      <c r="A7139" t="s">
        <v>1245</v>
      </c>
      <c r="C7139" t="s">
        <v>1281</v>
      </c>
      <c r="E7139">
        <v>2</v>
      </c>
      <c r="F7139" t="s">
        <v>1247</v>
      </c>
      <c r="J7139" t="s">
        <v>23</v>
      </c>
      <c r="K7139">
        <v>8</v>
      </c>
      <c r="L7139">
        <v>521.04</v>
      </c>
      <c r="M7139">
        <v>0.40799999999999997</v>
      </c>
      <c r="O7139" s="12">
        <f>VLOOKUP(C7139,[3]May!$C:$Z,24,FALSE)</f>
        <v>2019</v>
      </c>
    </row>
    <row r="7140" spans="1:15" x14ac:dyDescent="0.25">
      <c r="A7140" t="s">
        <v>1245</v>
      </c>
      <c r="C7140" t="s">
        <v>1281</v>
      </c>
      <c r="E7140">
        <v>2</v>
      </c>
      <c r="F7140" t="s">
        <v>1247</v>
      </c>
      <c r="J7140" t="s">
        <v>23</v>
      </c>
      <c r="K7140">
        <v>2</v>
      </c>
      <c r="L7140">
        <v>10.220000000000001</v>
      </c>
      <c r="M7140">
        <v>8.0000000000000002E-3</v>
      </c>
      <c r="O7140" s="12">
        <f>VLOOKUP(C7140,[3]May!$C:$Z,24,FALSE)</f>
        <v>2019</v>
      </c>
    </row>
    <row r="7141" spans="1:15" x14ac:dyDescent="0.25">
      <c r="A7141" t="s">
        <v>1245</v>
      </c>
      <c r="C7141" t="s">
        <v>1281</v>
      </c>
      <c r="E7141">
        <v>2</v>
      </c>
      <c r="F7141" t="s">
        <v>1247</v>
      </c>
      <c r="J7141" t="s">
        <v>23</v>
      </c>
      <c r="K7141">
        <v>6</v>
      </c>
      <c r="L7141">
        <v>30.66</v>
      </c>
      <c r="M7141">
        <v>2.4E-2</v>
      </c>
      <c r="O7141" s="12">
        <f>VLOOKUP(C7141,[3]May!$C:$Z,24,FALSE)</f>
        <v>2019</v>
      </c>
    </row>
    <row r="7142" spans="1:15" x14ac:dyDescent="0.25">
      <c r="A7142" t="s">
        <v>1245</v>
      </c>
      <c r="C7142" t="s">
        <v>1281</v>
      </c>
      <c r="E7142">
        <v>2</v>
      </c>
      <c r="F7142" t="s">
        <v>1247</v>
      </c>
      <c r="J7142" t="s">
        <v>23</v>
      </c>
      <c r="K7142">
        <v>2</v>
      </c>
      <c r="L7142">
        <v>130.26</v>
      </c>
      <c r="M7142">
        <v>0.10199999999999999</v>
      </c>
      <c r="O7142" s="12">
        <f>VLOOKUP(C7142,[3]May!$C:$Z,24,FALSE)</f>
        <v>2019</v>
      </c>
    </row>
    <row r="7143" spans="1:15" x14ac:dyDescent="0.25">
      <c r="A7143" t="s">
        <v>1245</v>
      </c>
      <c r="C7143" t="s">
        <v>1281</v>
      </c>
      <c r="E7143">
        <v>2</v>
      </c>
      <c r="F7143" t="s">
        <v>1247</v>
      </c>
      <c r="J7143" t="s">
        <v>23</v>
      </c>
      <c r="K7143">
        <v>10</v>
      </c>
      <c r="L7143">
        <v>651.29999999999995</v>
      </c>
      <c r="M7143">
        <v>0.51</v>
      </c>
      <c r="O7143" s="12">
        <f>VLOOKUP(C7143,[3]May!$C:$Z,24,FALSE)</f>
        <v>2019</v>
      </c>
    </row>
    <row r="7144" spans="1:15" x14ac:dyDescent="0.25">
      <c r="A7144" t="s">
        <v>1245</v>
      </c>
      <c r="C7144" t="s">
        <v>1281</v>
      </c>
      <c r="E7144">
        <v>2</v>
      </c>
      <c r="F7144" t="s">
        <v>1247</v>
      </c>
      <c r="J7144" t="s">
        <v>23</v>
      </c>
      <c r="K7144">
        <v>5</v>
      </c>
      <c r="L7144">
        <v>25.55</v>
      </c>
      <c r="M7144">
        <v>0.02</v>
      </c>
      <c r="O7144" s="12">
        <f>VLOOKUP(C7144,[3]May!$C:$Z,24,FALSE)</f>
        <v>2019</v>
      </c>
    </row>
    <row r="7145" spans="1:15" x14ac:dyDescent="0.25">
      <c r="A7145" t="s">
        <v>1245</v>
      </c>
      <c r="C7145" t="s">
        <v>1281</v>
      </c>
      <c r="E7145">
        <v>2</v>
      </c>
      <c r="F7145" t="s">
        <v>1247</v>
      </c>
      <c r="J7145" t="s">
        <v>23</v>
      </c>
      <c r="K7145">
        <v>1</v>
      </c>
      <c r="L7145">
        <v>65.13</v>
      </c>
      <c r="M7145">
        <v>5.0999999999999997E-2</v>
      </c>
      <c r="O7145" s="12">
        <f>VLOOKUP(C7145,[3]May!$C:$Z,24,FALSE)</f>
        <v>2019</v>
      </c>
    </row>
    <row r="7146" spans="1:15" x14ac:dyDescent="0.25">
      <c r="A7146" t="s">
        <v>1245</v>
      </c>
      <c r="C7146" t="s">
        <v>1281</v>
      </c>
      <c r="E7146">
        <v>2</v>
      </c>
      <c r="F7146" t="s">
        <v>1247</v>
      </c>
      <c r="J7146" t="s">
        <v>23</v>
      </c>
      <c r="K7146">
        <v>9</v>
      </c>
      <c r="L7146">
        <v>45.99</v>
      </c>
      <c r="M7146">
        <v>3.5999999999999997E-2</v>
      </c>
      <c r="O7146" s="12">
        <f>VLOOKUP(C7146,[3]May!$C:$Z,24,FALSE)</f>
        <v>2019</v>
      </c>
    </row>
    <row r="7147" spans="1:15" x14ac:dyDescent="0.25">
      <c r="A7147" t="s">
        <v>1245</v>
      </c>
      <c r="C7147" t="s">
        <v>1281</v>
      </c>
      <c r="E7147">
        <v>2</v>
      </c>
      <c r="F7147" t="s">
        <v>1247</v>
      </c>
      <c r="J7147" t="s">
        <v>23</v>
      </c>
      <c r="K7147">
        <v>6</v>
      </c>
      <c r="L7147">
        <v>30.66</v>
      </c>
      <c r="M7147">
        <v>2.4E-2</v>
      </c>
      <c r="O7147" s="12">
        <f>VLOOKUP(C7147,[3]May!$C:$Z,24,FALSE)</f>
        <v>2019</v>
      </c>
    </row>
    <row r="7148" spans="1:15" x14ac:dyDescent="0.25">
      <c r="A7148" t="s">
        <v>1245</v>
      </c>
      <c r="C7148" t="s">
        <v>1281</v>
      </c>
      <c r="E7148">
        <v>2</v>
      </c>
      <c r="F7148" t="s">
        <v>1247</v>
      </c>
      <c r="J7148" t="s">
        <v>23</v>
      </c>
      <c r="K7148">
        <v>4</v>
      </c>
      <c r="L7148">
        <v>20.440000000000001</v>
      </c>
      <c r="M7148">
        <v>1.6E-2</v>
      </c>
      <c r="O7148" s="12">
        <f>VLOOKUP(C7148,[3]May!$C:$Z,24,FALSE)</f>
        <v>2019</v>
      </c>
    </row>
    <row r="7149" spans="1:15" x14ac:dyDescent="0.25">
      <c r="A7149" t="s">
        <v>1245</v>
      </c>
      <c r="C7149" t="s">
        <v>1281</v>
      </c>
      <c r="E7149">
        <v>2</v>
      </c>
      <c r="F7149" t="s">
        <v>1247</v>
      </c>
      <c r="J7149" t="s">
        <v>23</v>
      </c>
      <c r="K7149">
        <v>1</v>
      </c>
      <c r="L7149">
        <v>65.13</v>
      </c>
      <c r="M7149">
        <v>5.0999999999999997E-2</v>
      </c>
      <c r="O7149" s="12">
        <f>VLOOKUP(C7149,[3]May!$C:$Z,24,FALSE)</f>
        <v>2019</v>
      </c>
    </row>
    <row r="7150" spans="1:15" x14ac:dyDescent="0.25">
      <c r="A7150" t="s">
        <v>1245</v>
      </c>
      <c r="C7150" t="s">
        <v>1281</v>
      </c>
      <c r="E7150">
        <v>2</v>
      </c>
      <c r="F7150" t="s">
        <v>1247</v>
      </c>
      <c r="J7150" t="s">
        <v>23</v>
      </c>
      <c r="K7150">
        <v>7</v>
      </c>
      <c r="L7150">
        <v>35.770000000000003</v>
      </c>
      <c r="M7150">
        <v>2.8000000000000001E-2</v>
      </c>
      <c r="O7150" s="12">
        <f>VLOOKUP(C7150,[3]May!$C:$Z,24,FALSE)</f>
        <v>2019</v>
      </c>
    </row>
    <row r="7151" spans="1:15" x14ac:dyDescent="0.25">
      <c r="A7151" t="s">
        <v>1245</v>
      </c>
      <c r="C7151" t="s">
        <v>1281</v>
      </c>
      <c r="E7151">
        <v>2</v>
      </c>
      <c r="F7151" t="s">
        <v>1247</v>
      </c>
      <c r="J7151" t="s">
        <v>23</v>
      </c>
      <c r="K7151">
        <v>1</v>
      </c>
      <c r="L7151">
        <v>65.13</v>
      </c>
      <c r="M7151">
        <v>5.0999999999999997E-2</v>
      </c>
      <c r="O7151" s="12">
        <f>VLOOKUP(C7151,[3]May!$C:$Z,24,FALSE)</f>
        <v>2019</v>
      </c>
    </row>
    <row r="7152" spans="1:15" x14ac:dyDescent="0.25">
      <c r="A7152" t="s">
        <v>1245</v>
      </c>
      <c r="C7152" t="s">
        <v>1281</v>
      </c>
      <c r="E7152">
        <v>2</v>
      </c>
      <c r="F7152" t="s">
        <v>1247</v>
      </c>
      <c r="J7152" t="s">
        <v>23</v>
      </c>
      <c r="K7152">
        <v>2</v>
      </c>
      <c r="L7152">
        <v>130.26</v>
      </c>
      <c r="M7152">
        <v>0.10199999999999999</v>
      </c>
      <c r="O7152" s="12">
        <f>VLOOKUP(C7152,[3]May!$C:$Z,24,FALSE)</f>
        <v>2019</v>
      </c>
    </row>
    <row r="7153" spans="1:15" x14ac:dyDescent="0.25">
      <c r="A7153" t="s">
        <v>1245</v>
      </c>
      <c r="C7153" t="s">
        <v>1281</v>
      </c>
      <c r="E7153">
        <v>2</v>
      </c>
      <c r="F7153" t="s">
        <v>1247</v>
      </c>
      <c r="J7153" t="s">
        <v>23</v>
      </c>
      <c r="K7153">
        <v>7</v>
      </c>
      <c r="L7153">
        <v>35.770000000000003</v>
      </c>
      <c r="M7153">
        <v>2.8000000000000001E-2</v>
      </c>
      <c r="O7153" s="12">
        <f>VLOOKUP(C7153,[3]May!$C:$Z,24,FALSE)</f>
        <v>2019</v>
      </c>
    </row>
    <row r="7154" spans="1:15" x14ac:dyDescent="0.25">
      <c r="A7154" t="s">
        <v>1245</v>
      </c>
      <c r="C7154" t="s">
        <v>1281</v>
      </c>
      <c r="E7154">
        <v>2</v>
      </c>
      <c r="F7154" t="s">
        <v>1247</v>
      </c>
      <c r="J7154" t="s">
        <v>23</v>
      </c>
      <c r="K7154">
        <v>10</v>
      </c>
      <c r="L7154">
        <v>51.1</v>
      </c>
      <c r="M7154">
        <v>0.04</v>
      </c>
      <c r="O7154" s="12">
        <f>VLOOKUP(C7154,[3]May!$C:$Z,24,FALSE)</f>
        <v>2019</v>
      </c>
    </row>
    <row r="7155" spans="1:15" x14ac:dyDescent="0.25">
      <c r="A7155" t="s">
        <v>1245</v>
      </c>
      <c r="C7155" t="s">
        <v>1281</v>
      </c>
      <c r="E7155">
        <v>2</v>
      </c>
      <c r="F7155" t="s">
        <v>1247</v>
      </c>
      <c r="J7155" t="s">
        <v>23</v>
      </c>
      <c r="K7155">
        <v>6</v>
      </c>
      <c r="L7155">
        <v>30.66</v>
      </c>
      <c r="M7155">
        <v>2.4E-2</v>
      </c>
      <c r="O7155" s="12">
        <f>VLOOKUP(C7155,[3]May!$C:$Z,24,FALSE)</f>
        <v>2019</v>
      </c>
    </row>
    <row r="7156" spans="1:15" x14ac:dyDescent="0.25">
      <c r="A7156" t="s">
        <v>1245</v>
      </c>
      <c r="C7156" t="s">
        <v>1281</v>
      </c>
      <c r="E7156">
        <v>6</v>
      </c>
      <c r="F7156" t="s">
        <v>1250</v>
      </c>
      <c r="J7156" t="s">
        <v>23</v>
      </c>
      <c r="K7156">
        <v>1</v>
      </c>
      <c r="L7156">
        <v>10.85</v>
      </c>
      <c r="M7156">
        <v>8.5000000000000006E-3</v>
      </c>
      <c r="O7156" s="12">
        <f>VLOOKUP(C7156,[3]May!$C:$Z,24,FALSE)</f>
        <v>2019</v>
      </c>
    </row>
    <row r="7157" spans="1:15" x14ac:dyDescent="0.25">
      <c r="A7157" t="s">
        <v>1245</v>
      </c>
      <c r="C7157" t="s">
        <v>1281</v>
      </c>
      <c r="E7157">
        <v>2</v>
      </c>
      <c r="F7157" t="s">
        <v>1247</v>
      </c>
      <c r="J7157" t="s">
        <v>23</v>
      </c>
      <c r="K7157">
        <v>8</v>
      </c>
      <c r="L7157">
        <v>40.880000000000003</v>
      </c>
      <c r="M7157">
        <v>3.2000000000000001E-2</v>
      </c>
      <c r="O7157" s="12">
        <f>VLOOKUP(C7157,[3]May!$C:$Z,24,FALSE)</f>
        <v>2019</v>
      </c>
    </row>
    <row r="7158" spans="1:15" x14ac:dyDescent="0.25">
      <c r="A7158" t="s">
        <v>1245</v>
      </c>
      <c r="C7158" t="s">
        <v>1281</v>
      </c>
      <c r="E7158">
        <v>2</v>
      </c>
      <c r="F7158" t="s">
        <v>1247</v>
      </c>
      <c r="J7158" t="s">
        <v>23</v>
      </c>
      <c r="K7158">
        <v>5</v>
      </c>
      <c r="L7158">
        <v>325.64999999999998</v>
      </c>
      <c r="M7158">
        <v>0.255</v>
      </c>
      <c r="O7158" s="12">
        <f>VLOOKUP(C7158,[3]May!$C:$Z,24,FALSE)</f>
        <v>2019</v>
      </c>
    </row>
    <row r="7159" spans="1:15" x14ac:dyDescent="0.25">
      <c r="A7159" t="s">
        <v>1245</v>
      </c>
      <c r="C7159" t="s">
        <v>1281</v>
      </c>
      <c r="E7159">
        <v>2</v>
      </c>
      <c r="F7159" t="s">
        <v>1247</v>
      </c>
      <c r="J7159" t="s">
        <v>23</v>
      </c>
      <c r="K7159">
        <v>9</v>
      </c>
      <c r="L7159">
        <v>45.99</v>
      </c>
      <c r="M7159">
        <v>3.5999999999999997E-2</v>
      </c>
      <c r="O7159" s="12">
        <f>VLOOKUP(C7159,[3]May!$C:$Z,24,FALSE)</f>
        <v>2019</v>
      </c>
    </row>
    <row r="7160" spans="1:15" x14ac:dyDescent="0.25">
      <c r="A7160" t="s">
        <v>1245</v>
      </c>
      <c r="C7160" t="s">
        <v>1281</v>
      </c>
      <c r="E7160">
        <v>2</v>
      </c>
      <c r="F7160" t="s">
        <v>1247</v>
      </c>
      <c r="J7160" t="s">
        <v>23</v>
      </c>
      <c r="K7160">
        <v>11</v>
      </c>
      <c r="L7160">
        <v>56.21</v>
      </c>
      <c r="M7160">
        <v>4.3999999999999997E-2</v>
      </c>
      <c r="O7160" s="12">
        <f>VLOOKUP(C7160,[3]May!$C:$Z,24,FALSE)</f>
        <v>2019</v>
      </c>
    </row>
    <row r="7161" spans="1:15" x14ac:dyDescent="0.25">
      <c r="A7161" t="s">
        <v>1245</v>
      </c>
      <c r="C7161" t="s">
        <v>1281</v>
      </c>
      <c r="E7161">
        <v>2</v>
      </c>
      <c r="F7161" t="s">
        <v>1247</v>
      </c>
      <c r="J7161" t="s">
        <v>23</v>
      </c>
      <c r="K7161">
        <v>8</v>
      </c>
      <c r="L7161">
        <v>40.880000000000003</v>
      </c>
      <c r="M7161">
        <v>3.2000000000000001E-2</v>
      </c>
      <c r="O7161" s="12">
        <f>VLOOKUP(C7161,[3]May!$C:$Z,24,FALSE)</f>
        <v>2019</v>
      </c>
    </row>
    <row r="7162" spans="1:15" x14ac:dyDescent="0.25">
      <c r="A7162" t="s">
        <v>1245</v>
      </c>
      <c r="C7162" t="s">
        <v>1281</v>
      </c>
      <c r="E7162">
        <v>2</v>
      </c>
      <c r="F7162" t="s">
        <v>1247</v>
      </c>
      <c r="J7162" t="s">
        <v>23</v>
      </c>
      <c r="K7162">
        <v>12</v>
      </c>
      <c r="L7162">
        <v>61.32</v>
      </c>
      <c r="M7162">
        <v>4.8000000000000001E-2</v>
      </c>
      <c r="O7162" s="12">
        <f>VLOOKUP(C7162,[3]May!$C:$Z,24,FALSE)</f>
        <v>2019</v>
      </c>
    </row>
    <row r="7163" spans="1:15" x14ac:dyDescent="0.25">
      <c r="A7163" t="s">
        <v>1245</v>
      </c>
      <c r="C7163" t="s">
        <v>1281</v>
      </c>
      <c r="E7163">
        <v>2</v>
      </c>
      <c r="F7163" t="s">
        <v>1247</v>
      </c>
      <c r="J7163" t="s">
        <v>23</v>
      </c>
      <c r="K7163">
        <v>6</v>
      </c>
      <c r="L7163">
        <v>30.66</v>
      </c>
      <c r="M7163">
        <v>2.4E-2</v>
      </c>
      <c r="O7163" s="12">
        <f>VLOOKUP(C7163,[3]May!$C:$Z,24,FALSE)</f>
        <v>2019</v>
      </c>
    </row>
    <row r="7164" spans="1:15" x14ac:dyDescent="0.25">
      <c r="A7164" t="s">
        <v>1245</v>
      </c>
      <c r="C7164" t="s">
        <v>1281</v>
      </c>
      <c r="E7164">
        <v>2</v>
      </c>
      <c r="F7164" t="s">
        <v>1247</v>
      </c>
      <c r="J7164" t="s">
        <v>23</v>
      </c>
      <c r="K7164">
        <v>2</v>
      </c>
      <c r="L7164">
        <v>130.26</v>
      </c>
      <c r="M7164">
        <v>0.10199999999999999</v>
      </c>
      <c r="O7164" s="12">
        <f>VLOOKUP(C7164,[3]May!$C:$Z,24,FALSE)</f>
        <v>2019</v>
      </c>
    </row>
    <row r="7165" spans="1:15" x14ac:dyDescent="0.25">
      <c r="A7165" t="s">
        <v>1245</v>
      </c>
      <c r="C7165" t="s">
        <v>1281</v>
      </c>
      <c r="E7165">
        <v>2</v>
      </c>
      <c r="F7165" t="s">
        <v>1247</v>
      </c>
      <c r="J7165" t="s">
        <v>23</v>
      </c>
      <c r="K7165">
        <v>2</v>
      </c>
      <c r="L7165">
        <v>130.26</v>
      </c>
      <c r="M7165">
        <v>0.10199999999999999</v>
      </c>
      <c r="O7165" s="12">
        <f>VLOOKUP(C7165,[3]May!$C:$Z,24,FALSE)</f>
        <v>2019</v>
      </c>
    </row>
    <row r="7166" spans="1:15" x14ac:dyDescent="0.25">
      <c r="A7166" t="s">
        <v>1245</v>
      </c>
      <c r="C7166" t="s">
        <v>1281</v>
      </c>
      <c r="E7166">
        <v>2</v>
      </c>
      <c r="F7166" t="s">
        <v>1247</v>
      </c>
      <c r="J7166" t="s">
        <v>23</v>
      </c>
      <c r="K7166">
        <v>11</v>
      </c>
      <c r="L7166">
        <v>56.21</v>
      </c>
      <c r="M7166">
        <v>4.3999999999999997E-2</v>
      </c>
      <c r="O7166" s="12">
        <f>VLOOKUP(C7166,[3]May!$C:$Z,24,FALSE)</f>
        <v>2019</v>
      </c>
    </row>
    <row r="7167" spans="1:15" x14ac:dyDescent="0.25">
      <c r="A7167" t="s">
        <v>1245</v>
      </c>
      <c r="C7167" t="s">
        <v>1281</v>
      </c>
      <c r="E7167">
        <v>2</v>
      </c>
      <c r="F7167" t="s">
        <v>1247</v>
      </c>
      <c r="J7167" t="s">
        <v>23</v>
      </c>
      <c r="K7167">
        <v>2</v>
      </c>
      <c r="L7167">
        <v>130.26</v>
      </c>
      <c r="M7167">
        <v>0.10199999999999999</v>
      </c>
      <c r="O7167" s="12">
        <f>VLOOKUP(C7167,[3]May!$C:$Z,24,FALSE)</f>
        <v>2019</v>
      </c>
    </row>
    <row r="7168" spans="1:15" x14ac:dyDescent="0.25">
      <c r="A7168" t="s">
        <v>1245</v>
      </c>
      <c r="C7168" t="s">
        <v>1281</v>
      </c>
      <c r="E7168">
        <v>2</v>
      </c>
      <c r="F7168" t="s">
        <v>1247</v>
      </c>
      <c r="J7168" t="s">
        <v>23</v>
      </c>
      <c r="K7168">
        <v>10</v>
      </c>
      <c r="L7168">
        <v>51.1</v>
      </c>
      <c r="M7168">
        <v>0.04</v>
      </c>
      <c r="O7168" s="12">
        <f>VLOOKUP(C7168,[3]May!$C:$Z,24,FALSE)</f>
        <v>2019</v>
      </c>
    </row>
    <row r="7169" spans="1:15" x14ac:dyDescent="0.25">
      <c r="A7169" t="s">
        <v>1245</v>
      </c>
      <c r="C7169" t="s">
        <v>1281</v>
      </c>
      <c r="E7169">
        <v>2</v>
      </c>
      <c r="F7169" t="s">
        <v>1247</v>
      </c>
      <c r="J7169" t="s">
        <v>23</v>
      </c>
      <c r="K7169">
        <v>6</v>
      </c>
      <c r="L7169">
        <v>30.66</v>
      </c>
      <c r="M7169">
        <v>2.4E-2</v>
      </c>
      <c r="O7169" s="12">
        <f>VLOOKUP(C7169,[3]May!$C:$Z,24,FALSE)</f>
        <v>2019</v>
      </c>
    </row>
    <row r="7170" spans="1:15" x14ac:dyDescent="0.25">
      <c r="A7170" t="s">
        <v>1245</v>
      </c>
      <c r="C7170" t="s">
        <v>1281</v>
      </c>
      <c r="E7170">
        <v>2</v>
      </c>
      <c r="F7170" t="s">
        <v>1247</v>
      </c>
      <c r="J7170" t="s">
        <v>23</v>
      </c>
      <c r="K7170">
        <v>1</v>
      </c>
      <c r="L7170">
        <v>65.13</v>
      </c>
      <c r="M7170">
        <v>5.0999999999999997E-2</v>
      </c>
      <c r="O7170" s="12">
        <f>VLOOKUP(C7170,[3]May!$C:$Z,24,FALSE)</f>
        <v>2019</v>
      </c>
    </row>
    <row r="7171" spans="1:15" x14ac:dyDescent="0.25">
      <c r="A7171" t="s">
        <v>1245</v>
      </c>
      <c r="C7171" t="s">
        <v>1281</v>
      </c>
      <c r="E7171">
        <v>2</v>
      </c>
      <c r="F7171" t="s">
        <v>1247</v>
      </c>
      <c r="J7171" t="s">
        <v>23</v>
      </c>
      <c r="K7171">
        <v>15</v>
      </c>
      <c r="L7171">
        <v>976.95</v>
      </c>
      <c r="M7171">
        <v>0.76500000000000001</v>
      </c>
      <c r="O7171" s="12">
        <f>VLOOKUP(C7171,[3]May!$C:$Z,24,FALSE)</f>
        <v>2019</v>
      </c>
    </row>
    <row r="7172" spans="1:15" x14ac:dyDescent="0.25">
      <c r="A7172" t="s">
        <v>1245</v>
      </c>
      <c r="C7172" t="s">
        <v>1281</v>
      </c>
      <c r="E7172">
        <v>2</v>
      </c>
      <c r="F7172" t="s">
        <v>1247</v>
      </c>
      <c r="J7172" t="s">
        <v>23</v>
      </c>
      <c r="K7172">
        <v>4</v>
      </c>
      <c r="L7172">
        <v>20.440000000000001</v>
      </c>
      <c r="M7172">
        <v>1.6E-2</v>
      </c>
      <c r="O7172" s="12">
        <f>VLOOKUP(C7172,[3]May!$C:$Z,24,FALSE)</f>
        <v>2019</v>
      </c>
    </row>
    <row r="7173" spans="1:15" x14ac:dyDescent="0.25">
      <c r="A7173" t="s">
        <v>1245</v>
      </c>
      <c r="C7173" t="s">
        <v>1281</v>
      </c>
      <c r="E7173">
        <v>2</v>
      </c>
      <c r="F7173" t="s">
        <v>1247</v>
      </c>
      <c r="J7173" t="s">
        <v>23</v>
      </c>
      <c r="K7173">
        <v>10</v>
      </c>
      <c r="L7173">
        <v>651.29999999999995</v>
      </c>
      <c r="M7173">
        <v>0.51</v>
      </c>
      <c r="O7173" s="12">
        <f>VLOOKUP(C7173,[3]May!$C:$Z,24,FALSE)</f>
        <v>2019</v>
      </c>
    </row>
    <row r="7174" spans="1:15" x14ac:dyDescent="0.25">
      <c r="A7174" t="s">
        <v>1245</v>
      </c>
      <c r="C7174" t="s">
        <v>1281</v>
      </c>
      <c r="E7174">
        <v>2</v>
      </c>
      <c r="F7174" t="s">
        <v>1247</v>
      </c>
      <c r="J7174" t="s">
        <v>23</v>
      </c>
      <c r="K7174">
        <v>7</v>
      </c>
      <c r="L7174">
        <v>455.91</v>
      </c>
      <c r="M7174">
        <v>0.35699999999999998</v>
      </c>
      <c r="O7174" s="12">
        <f>VLOOKUP(C7174,[3]May!$C:$Z,24,FALSE)</f>
        <v>2019</v>
      </c>
    </row>
    <row r="7175" spans="1:15" x14ac:dyDescent="0.25">
      <c r="A7175" t="s">
        <v>1245</v>
      </c>
      <c r="C7175" t="s">
        <v>1281</v>
      </c>
      <c r="E7175">
        <v>12</v>
      </c>
      <c r="F7175" t="s">
        <v>1253</v>
      </c>
      <c r="J7175" t="s">
        <v>23</v>
      </c>
      <c r="K7175">
        <v>1</v>
      </c>
      <c r="L7175">
        <v>61.2</v>
      </c>
      <c r="M7175">
        <v>8.3370000000000007E-3</v>
      </c>
      <c r="O7175" s="12">
        <f>VLOOKUP(C7175,[3]May!$C:$Z,24,FALSE)</f>
        <v>2019</v>
      </c>
    </row>
    <row r="7176" spans="1:15" x14ac:dyDescent="0.25">
      <c r="A7176" t="s">
        <v>1245</v>
      </c>
      <c r="C7176" t="s">
        <v>1281</v>
      </c>
      <c r="E7176">
        <v>2</v>
      </c>
      <c r="F7176" t="s">
        <v>1247</v>
      </c>
      <c r="J7176" t="s">
        <v>23</v>
      </c>
      <c r="K7176">
        <v>6</v>
      </c>
      <c r="L7176">
        <v>30.66</v>
      </c>
      <c r="M7176">
        <v>2.4E-2</v>
      </c>
      <c r="O7176" s="12">
        <f>VLOOKUP(C7176,[3]May!$C:$Z,24,FALSE)</f>
        <v>2019</v>
      </c>
    </row>
    <row r="7177" spans="1:15" x14ac:dyDescent="0.25">
      <c r="A7177" t="s">
        <v>1245</v>
      </c>
      <c r="C7177" t="s">
        <v>1281</v>
      </c>
      <c r="E7177">
        <v>2</v>
      </c>
      <c r="F7177" t="s">
        <v>1247</v>
      </c>
      <c r="J7177" t="s">
        <v>23</v>
      </c>
      <c r="K7177">
        <v>1</v>
      </c>
      <c r="L7177">
        <v>65.13</v>
      </c>
      <c r="M7177">
        <v>5.0999999999999997E-2</v>
      </c>
      <c r="O7177" s="12">
        <f>VLOOKUP(C7177,[3]May!$C:$Z,24,FALSE)</f>
        <v>2019</v>
      </c>
    </row>
    <row r="7178" spans="1:15" x14ac:dyDescent="0.25">
      <c r="A7178" t="s">
        <v>1245</v>
      </c>
      <c r="C7178" t="s">
        <v>1281</v>
      </c>
      <c r="E7178">
        <v>2</v>
      </c>
      <c r="F7178" t="s">
        <v>1247</v>
      </c>
      <c r="J7178" t="s">
        <v>23</v>
      </c>
      <c r="K7178">
        <v>10</v>
      </c>
      <c r="L7178">
        <v>651.29999999999995</v>
      </c>
      <c r="M7178">
        <v>0.51</v>
      </c>
      <c r="O7178" s="12">
        <f>VLOOKUP(C7178,[3]May!$C:$Z,24,FALSE)</f>
        <v>2019</v>
      </c>
    </row>
    <row r="7179" spans="1:15" x14ac:dyDescent="0.25">
      <c r="A7179" t="s">
        <v>1245</v>
      </c>
      <c r="C7179" t="s">
        <v>1281</v>
      </c>
      <c r="E7179">
        <v>2</v>
      </c>
      <c r="F7179" t="s">
        <v>1247</v>
      </c>
      <c r="J7179" t="s">
        <v>23</v>
      </c>
      <c r="K7179">
        <v>1</v>
      </c>
      <c r="L7179">
        <v>5.1100000000000003</v>
      </c>
      <c r="M7179">
        <v>4.0000000000000001E-3</v>
      </c>
      <c r="O7179" s="12">
        <f>VLOOKUP(C7179,[3]May!$C:$Z,24,FALSE)</f>
        <v>2019</v>
      </c>
    </row>
    <row r="7180" spans="1:15" x14ac:dyDescent="0.25">
      <c r="A7180" t="s">
        <v>1245</v>
      </c>
      <c r="C7180" t="s">
        <v>1281</v>
      </c>
      <c r="E7180">
        <v>2</v>
      </c>
      <c r="F7180" t="s">
        <v>1247</v>
      </c>
      <c r="J7180" t="s">
        <v>23</v>
      </c>
      <c r="K7180">
        <v>5</v>
      </c>
      <c r="L7180">
        <v>325.64999999999998</v>
      </c>
      <c r="M7180">
        <v>0.255</v>
      </c>
      <c r="O7180" s="12">
        <f>VLOOKUP(C7180,[3]May!$C:$Z,24,FALSE)</f>
        <v>2019</v>
      </c>
    </row>
    <row r="7181" spans="1:15" x14ac:dyDescent="0.25">
      <c r="A7181" t="s">
        <v>1245</v>
      </c>
      <c r="C7181" t="s">
        <v>1281</v>
      </c>
      <c r="E7181">
        <v>12</v>
      </c>
      <c r="F7181" t="s">
        <v>1253</v>
      </c>
      <c r="J7181" t="s">
        <v>23</v>
      </c>
      <c r="K7181">
        <v>1</v>
      </c>
      <c r="L7181">
        <v>61.2</v>
      </c>
      <c r="M7181">
        <v>8.3370000000000007E-3</v>
      </c>
      <c r="O7181" s="12">
        <f>VLOOKUP(C7181,[3]May!$C:$Z,24,FALSE)</f>
        <v>2019</v>
      </c>
    </row>
    <row r="7182" spans="1:15" x14ac:dyDescent="0.25">
      <c r="A7182" t="s">
        <v>1245</v>
      </c>
      <c r="C7182" t="s">
        <v>1281</v>
      </c>
      <c r="E7182">
        <v>2</v>
      </c>
      <c r="F7182" t="s">
        <v>1247</v>
      </c>
      <c r="J7182" t="s">
        <v>23</v>
      </c>
      <c r="K7182">
        <v>10</v>
      </c>
      <c r="L7182">
        <v>651.29999999999995</v>
      </c>
      <c r="M7182">
        <v>0.51</v>
      </c>
      <c r="O7182" s="12">
        <f>VLOOKUP(C7182,[3]May!$C:$Z,24,FALSE)</f>
        <v>2019</v>
      </c>
    </row>
    <row r="7183" spans="1:15" x14ac:dyDescent="0.25">
      <c r="A7183" t="s">
        <v>1245</v>
      </c>
      <c r="C7183" t="s">
        <v>1281</v>
      </c>
      <c r="E7183">
        <v>2</v>
      </c>
      <c r="F7183" t="s">
        <v>1247</v>
      </c>
      <c r="J7183" t="s">
        <v>23</v>
      </c>
      <c r="K7183">
        <v>6</v>
      </c>
      <c r="L7183">
        <v>30.66</v>
      </c>
      <c r="M7183">
        <v>2.4E-2</v>
      </c>
      <c r="O7183" s="12">
        <f>VLOOKUP(C7183,[3]May!$C:$Z,24,FALSE)</f>
        <v>2019</v>
      </c>
    </row>
    <row r="7184" spans="1:15" x14ac:dyDescent="0.25">
      <c r="A7184" t="s">
        <v>1245</v>
      </c>
      <c r="C7184" t="s">
        <v>1281</v>
      </c>
      <c r="E7184">
        <v>2</v>
      </c>
      <c r="F7184" t="s">
        <v>1247</v>
      </c>
      <c r="J7184" t="s">
        <v>23</v>
      </c>
      <c r="K7184">
        <v>14</v>
      </c>
      <c r="L7184">
        <v>911.82</v>
      </c>
      <c r="M7184">
        <v>0.71399999999999997</v>
      </c>
      <c r="O7184" s="12">
        <f>VLOOKUP(C7184,[3]May!$C:$Z,24,FALSE)</f>
        <v>2019</v>
      </c>
    </row>
    <row r="7185" spans="1:15" x14ac:dyDescent="0.25">
      <c r="A7185" t="s">
        <v>1245</v>
      </c>
      <c r="C7185" t="s">
        <v>1281</v>
      </c>
      <c r="E7185">
        <v>12</v>
      </c>
      <c r="F7185" t="s">
        <v>1253</v>
      </c>
      <c r="J7185" t="s">
        <v>23</v>
      </c>
      <c r="K7185">
        <v>1</v>
      </c>
      <c r="L7185">
        <v>61.2</v>
      </c>
      <c r="M7185">
        <v>8.3370000000000007E-3</v>
      </c>
      <c r="O7185" s="12">
        <f>VLOOKUP(C7185,[3]May!$C:$Z,24,FALSE)</f>
        <v>2019</v>
      </c>
    </row>
    <row r="7186" spans="1:15" x14ac:dyDescent="0.25">
      <c r="A7186" t="s">
        <v>1245</v>
      </c>
      <c r="C7186" t="s">
        <v>1281</v>
      </c>
      <c r="E7186">
        <v>2</v>
      </c>
      <c r="F7186" t="s">
        <v>1247</v>
      </c>
      <c r="J7186" t="s">
        <v>23</v>
      </c>
      <c r="K7186">
        <v>11</v>
      </c>
      <c r="L7186">
        <v>56.21</v>
      </c>
      <c r="M7186">
        <v>4.3999999999999997E-2</v>
      </c>
      <c r="O7186" s="12">
        <f>VLOOKUP(C7186,[3]May!$C:$Z,24,FALSE)</f>
        <v>2019</v>
      </c>
    </row>
    <row r="7187" spans="1:15" x14ac:dyDescent="0.25">
      <c r="A7187" t="s">
        <v>1245</v>
      </c>
      <c r="C7187" t="s">
        <v>1281</v>
      </c>
      <c r="E7187">
        <v>2</v>
      </c>
      <c r="F7187" t="s">
        <v>1247</v>
      </c>
      <c r="J7187" t="s">
        <v>23</v>
      </c>
      <c r="K7187">
        <v>6</v>
      </c>
      <c r="L7187">
        <v>390.78</v>
      </c>
      <c r="M7187">
        <v>0.30599999999999999</v>
      </c>
      <c r="O7187" s="12">
        <f>VLOOKUP(C7187,[3]May!$C:$Z,24,FALSE)</f>
        <v>2019</v>
      </c>
    </row>
    <row r="7188" spans="1:15" x14ac:dyDescent="0.25">
      <c r="A7188" t="s">
        <v>1245</v>
      </c>
      <c r="C7188" t="s">
        <v>1281</v>
      </c>
      <c r="E7188">
        <v>2</v>
      </c>
      <c r="F7188" t="s">
        <v>1247</v>
      </c>
      <c r="J7188" t="s">
        <v>23</v>
      </c>
      <c r="K7188">
        <v>2</v>
      </c>
      <c r="L7188">
        <v>10.220000000000001</v>
      </c>
      <c r="M7188">
        <v>8.0000000000000002E-3</v>
      </c>
      <c r="O7188" s="12">
        <f>VLOOKUP(C7188,[3]May!$C:$Z,24,FALSE)</f>
        <v>2019</v>
      </c>
    </row>
    <row r="7189" spans="1:15" x14ac:dyDescent="0.25">
      <c r="A7189" t="s">
        <v>1245</v>
      </c>
      <c r="C7189" t="s">
        <v>1281</v>
      </c>
      <c r="E7189">
        <v>12</v>
      </c>
      <c r="F7189" t="s">
        <v>1253</v>
      </c>
      <c r="J7189" t="s">
        <v>23</v>
      </c>
      <c r="K7189">
        <v>1</v>
      </c>
      <c r="L7189">
        <v>61.2</v>
      </c>
      <c r="M7189">
        <v>8.3370000000000007E-3</v>
      </c>
      <c r="O7189" s="12">
        <f>VLOOKUP(C7189,[3]May!$C:$Z,24,FALSE)</f>
        <v>2019</v>
      </c>
    </row>
    <row r="7190" spans="1:15" x14ac:dyDescent="0.25">
      <c r="A7190" t="s">
        <v>1245</v>
      </c>
      <c r="C7190" t="s">
        <v>1281</v>
      </c>
      <c r="E7190">
        <v>2</v>
      </c>
      <c r="F7190" t="s">
        <v>1247</v>
      </c>
      <c r="J7190" t="s">
        <v>23</v>
      </c>
      <c r="K7190">
        <v>13</v>
      </c>
      <c r="L7190">
        <v>66.430000000000007</v>
      </c>
      <c r="M7190">
        <v>5.1999999999999998E-2</v>
      </c>
      <c r="O7190" s="12">
        <f>VLOOKUP(C7190,[3]May!$C:$Z,24,FALSE)</f>
        <v>2019</v>
      </c>
    </row>
    <row r="7191" spans="1:15" x14ac:dyDescent="0.25">
      <c r="A7191" t="s">
        <v>1245</v>
      </c>
      <c r="C7191" t="s">
        <v>1281</v>
      </c>
      <c r="E7191">
        <v>2</v>
      </c>
      <c r="F7191" t="s">
        <v>1247</v>
      </c>
      <c r="J7191" t="s">
        <v>23</v>
      </c>
      <c r="K7191">
        <v>2</v>
      </c>
      <c r="L7191">
        <v>10.220000000000001</v>
      </c>
      <c r="M7191">
        <v>8.0000000000000002E-3</v>
      </c>
      <c r="O7191" s="12">
        <f>VLOOKUP(C7191,[3]May!$C:$Z,24,FALSE)</f>
        <v>2019</v>
      </c>
    </row>
    <row r="7192" spans="1:15" x14ac:dyDescent="0.25">
      <c r="A7192" t="s">
        <v>1245</v>
      </c>
      <c r="C7192" t="s">
        <v>1281</v>
      </c>
      <c r="E7192">
        <v>2</v>
      </c>
      <c r="F7192" t="s">
        <v>1247</v>
      </c>
      <c r="J7192" t="s">
        <v>23</v>
      </c>
      <c r="K7192">
        <v>7</v>
      </c>
      <c r="L7192">
        <v>35.770000000000003</v>
      </c>
      <c r="M7192">
        <v>2.8000000000000001E-2</v>
      </c>
      <c r="O7192" s="12">
        <f>VLOOKUP(C7192,[3]May!$C:$Z,24,FALSE)</f>
        <v>2019</v>
      </c>
    </row>
    <row r="7193" spans="1:15" x14ac:dyDescent="0.25">
      <c r="A7193" t="s">
        <v>1245</v>
      </c>
      <c r="C7193" t="s">
        <v>1281</v>
      </c>
      <c r="E7193">
        <v>2</v>
      </c>
      <c r="F7193" t="s">
        <v>1247</v>
      </c>
      <c r="J7193" t="s">
        <v>23</v>
      </c>
      <c r="K7193">
        <v>1</v>
      </c>
      <c r="L7193">
        <v>65.13</v>
      </c>
      <c r="M7193">
        <v>5.0999999999999997E-2</v>
      </c>
      <c r="O7193" s="12">
        <f>VLOOKUP(C7193,[3]May!$C:$Z,24,FALSE)</f>
        <v>2019</v>
      </c>
    </row>
    <row r="7194" spans="1:15" x14ac:dyDescent="0.25">
      <c r="A7194" t="s">
        <v>1245</v>
      </c>
      <c r="C7194" t="s">
        <v>1281</v>
      </c>
      <c r="E7194">
        <v>2</v>
      </c>
      <c r="F7194" t="s">
        <v>1247</v>
      </c>
      <c r="J7194" t="s">
        <v>23</v>
      </c>
      <c r="K7194">
        <v>9</v>
      </c>
      <c r="L7194">
        <v>45.99</v>
      </c>
      <c r="M7194">
        <v>3.5999999999999997E-2</v>
      </c>
      <c r="O7194" s="12">
        <f>VLOOKUP(C7194,[3]May!$C:$Z,24,FALSE)</f>
        <v>2019</v>
      </c>
    </row>
    <row r="7195" spans="1:15" x14ac:dyDescent="0.25">
      <c r="A7195" t="s">
        <v>1245</v>
      </c>
      <c r="C7195" t="s">
        <v>1281</v>
      </c>
      <c r="E7195">
        <v>12</v>
      </c>
      <c r="F7195" t="s">
        <v>1253</v>
      </c>
      <c r="J7195" t="s">
        <v>23</v>
      </c>
      <c r="K7195">
        <v>1</v>
      </c>
      <c r="L7195">
        <v>61.2</v>
      </c>
      <c r="M7195">
        <v>8.3370000000000007E-3</v>
      </c>
      <c r="O7195" s="12">
        <f>VLOOKUP(C7195,[3]May!$C:$Z,24,FALSE)</f>
        <v>2019</v>
      </c>
    </row>
    <row r="7196" spans="1:15" x14ac:dyDescent="0.25">
      <c r="A7196" t="s">
        <v>1245</v>
      </c>
      <c r="C7196" t="s">
        <v>1281</v>
      </c>
      <c r="E7196">
        <v>12</v>
      </c>
      <c r="F7196" t="s">
        <v>1253</v>
      </c>
      <c r="J7196" t="s">
        <v>23</v>
      </c>
      <c r="K7196">
        <v>1</v>
      </c>
      <c r="L7196">
        <v>61.2</v>
      </c>
      <c r="M7196">
        <v>8.3370000000000007E-3</v>
      </c>
      <c r="O7196" s="12">
        <f>VLOOKUP(C7196,[3]May!$C:$Z,24,FALSE)</f>
        <v>2019</v>
      </c>
    </row>
    <row r="7197" spans="1:15" x14ac:dyDescent="0.25">
      <c r="A7197" t="s">
        <v>1245</v>
      </c>
      <c r="C7197" t="s">
        <v>1281</v>
      </c>
      <c r="E7197">
        <v>2</v>
      </c>
      <c r="F7197" t="s">
        <v>1247</v>
      </c>
      <c r="J7197" t="s">
        <v>23</v>
      </c>
      <c r="K7197">
        <v>2</v>
      </c>
      <c r="L7197">
        <v>130.26</v>
      </c>
      <c r="M7197">
        <v>0.10199999999999999</v>
      </c>
      <c r="O7197" s="12">
        <f>VLOOKUP(C7197,[3]May!$C:$Z,24,FALSE)</f>
        <v>2019</v>
      </c>
    </row>
    <row r="7198" spans="1:15" x14ac:dyDescent="0.25">
      <c r="A7198" t="s">
        <v>1245</v>
      </c>
      <c r="C7198" t="s">
        <v>1281</v>
      </c>
      <c r="E7198">
        <v>2</v>
      </c>
      <c r="F7198" t="s">
        <v>1247</v>
      </c>
      <c r="J7198" t="s">
        <v>23</v>
      </c>
      <c r="K7198">
        <v>5</v>
      </c>
      <c r="L7198">
        <v>25.55</v>
      </c>
      <c r="M7198">
        <v>0.02</v>
      </c>
      <c r="O7198" s="12">
        <f>VLOOKUP(C7198,[3]May!$C:$Z,24,FALSE)</f>
        <v>2019</v>
      </c>
    </row>
    <row r="7199" spans="1:15" x14ac:dyDescent="0.25">
      <c r="A7199" t="s">
        <v>1245</v>
      </c>
      <c r="C7199" t="s">
        <v>1281</v>
      </c>
      <c r="E7199">
        <v>2</v>
      </c>
      <c r="F7199" t="s">
        <v>1247</v>
      </c>
      <c r="J7199" t="s">
        <v>23</v>
      </c>
      <c r="K7199">
        <v>9</v>
      </c>
      <c r="L7199">
        <v>45.99</v>
      </c>
      <c r="M7199">
        <v>3.5999999999999997E-2</v>
      </c>
      <c r="O7199" s="12">
        <f>VLOOKUP(C7199,[3]May!$C:$Z,24,FALSE)</f>
        <v>2019</v>
      </c>
    </row>
    <row r="7200" spans="1:15" x14ac:dyDescent="0.25">
      <c r="A7200" t="s">
        <v>1245</v>
      </c>
      <c r="C7200" t="s">
        <v>1281</v>
      </c>
      <c r="E7200">
        <v>2</v>
      </c>
      <c r="F7200" t="s">
        <v>1247</v>
      </c>
      <c r="J7200" t="s">
        <v>23</v>
      </c>
      <c r="K7200">
        <v>7</v>
      </c>
      <c r="L7200">
        <v>35.770000000000003</v>
      </c>
      <c r="M7200">
        <v>2.8000000000000001E-2</v>
      </c>
      <c r="O7200" s="12">
        <f>VLOOKUP(C7200,[3]May!$C:$Z,24,FALSE)</f>
        <v>2019</v>
      </c>
    </row>
    <row r="7201" spans="1:15" x14ac:dyDescent="0.25">
      <c r="A7201" t="s">
        <v>1245</v>
      </c>
      <c r="C7201" t="s">
        <v>1281</v>
      </c>
      <c r="E7201">
        <v>2</v>
      </c>
      <c r="F7201" t="s">
        <v>1247</v>
      </c>
      <c r="J7201" t="s">
        <v>23</v>
      </c>
      <c r="K7201">
        <v>2</v>
      </c>
      <c r="L7201">
        <v>130.26</v>
      </c>
      <c r="M7201">
        <v>0.10199999999999999</v>
      </c>
      <c r="O7201" s="12">
        <f>VLOOKUP(C7201,[3]May!$C:$Z,24,FALSE)</f>
        <v>2019</v>
      </c>
    </row>
    <row r="7202" spans="1:15" x14ac:dyDescent="0.25">
      <c r="A7202" t="s">
        <v>1245</v>
      </c>
      <c r="C7202" t="s">
        <v>1281</v>
      </c>
      <c r="E7202">
        <v>2</v>
      </c>
      <c r="F7202" t="s">
        <v>1247</v>
      </c>
      <c r="J7202" t="s">
        <v>23</v>
      </c>
      <c r="K7202">
        <v>10</v>
      </c>
      <c r="L7202">
        <v>651.29999999999995</v>
      </c>
      <c r="M7202">
        <v>0.51</v>
      </c>
      <c r="O7202" s="12">
        <f>VLOOKUP(C7202,[3]May!$C:$Z,24,FALSE)</f>
        <v>2019</v>
      </c>
    </row>
    <row r="7203" spans="1:15" x14ac:dyDescent="0.25">
      <c r="A7203" t="s">
        <v>1245</v>
      </c>
      <c r="C7203" t="s">
        <v>1281</v>
      </c>
      <c r="E7203">
        <v>2</v>
      </c>
      <c r="F7203" t="s">
        <v>1247</v>
      </c>
      <c r="J7203" t="s">
        <v>23</v>
      </c>
      <c r="K7203">
        <v>3</v>
      </c>
      <c r="L7203">
        <v>195.39</v>
      </c>
      <c r="M7203">
        <v>0.153</v>
      </c>
      <c r="O7203" s="12">
        <f>VLOOKUP(C7203,[3]May!$C:$Z,24,FALSE)</f>
        <v>2019</v>
      </c>
    </row>
    <row r="7204" spans="1:15" x14ac:dyDescent="0.25">
      <c r="A7204" t="s">
        <v>1245</v>
      </c>
      <c r="C7204" t="s">
        <v>1281</v>
      </c>
      <c r="E7204">
        <v>2</v>
      </c>
      <c r="F7204" t="s">
        <v>1247</v>
      </c>
      <c r="J7204" t="s">
        <v>23</v>
      </c>
      <c r="K7204">
        <v>8</v>
      </c>
      <c r="L7204">
        <v>40.880000000000003</v>
      </c>
      <c r="M7204">
        <v>3.2000000000000001E-2</v>
      </c>
      <c r="O7204" s="12">
        <f>VLOOKUP(C7204,[3]May!$C:$Z,24,FALSE)</f>
        <v>2019</v>
      </c>
    </row>
    <row r="7205" spans="1:15" x14ac:dyDescent="0.25">
      <c r="A7205" t="s">
        <v>1245</v>
      </c>
      <c r="C7205" t="s">
        <v>1284</v>
      </c>
      <c r="E7205">
        <v>2</v>
      </c>
      <c r="F7205" t="s">
        <v>1247</v>
      </c>
      <c r="J7205" t="s">
        <v>23</v>
      </c>
      <c r="K7205">
        <v>1</v>
      </c>
      <c r="L7205">
        <v>5.1100000000000003</v>
      </c>
      <c r="M7205">
        <v>4.0000000000000001E-3</v>
      </c>
      <c r="O7205" s="12">
        <f>VLOOKUP(C7205,[3]May!$C:$Z,24,FALSE)</f>
        <v>2019</v>
      </c>
    </row>
    <row r="7206" spans="1:15" x14ac:dyDescent="0.25">
      <c r="A7206" t="s">
        <v>1245</v>
      </c>
      <c r="C7206" t="s">
        <v>1284</v>
      </c>
      <c r="E7206">
        <v>2</v>
      </c>
      <c r="F7206" t="s">
        <v>1247</v>
      </c>
      <c r="J7206" t="s">
        <v>23</v>
      </c>
      <c r="K7206">
        <v>9</v>
      </c>
      <c r="L7206">
        <v>586.16999999999996</v>
      </c>
      <c r="M7206">
        <v>0.45900000000000002</v>
      </c>
      <c r="O7206" s="12">
        <f>VLOOKUP(C7206,[3]May!$C:$Z,24,FALSE)</f>
        <v>2019</v>
      </c>
    </row>
    <row r="7207" spans="1:15" x14ac:dyDescent="0.25">
      <c r="A7207" t="s">
        <v>1245</v>
      </c>
      <c r="C7207" t="s">
        <v>1284</v>
      </c>
      <c r="E7207">
        <v>6</v>
      </c>
      <c r="F7207" t="s">
        <v>1250</v>
      </c>
      <c r="J7207" t="s">
        <v>23</v>
      </c>
      <c r="K7207">
        <v>1</v>
      </c>
      <c r="L7207">
        <v>10.85</v>
      </c>
      <c r="M7207">
        <v>8.5000000000000006E-3</v>
      </c>
      <c r="O7207" s="12">
        <f>VLOOKUP(C7207,[3]May!$C:$Z,24,FALSE)</f>
        <v>2019</v>
      </c>
    </row>
    <row r="7208" spans="1:15" x14ac:dyDescent="0.25">
      <c r="A7208" t="s">
        <v>1245</v>
      </c>
      <c r="C7208" t="s">
        <v>1284</v>
      </c>
      <c r="E7208">
        <v>2</v>
      </c>
      <c r="F7208" t="s">
        <v>1247</v>
      </c>
      <c r="J7208" t="s">
        <v>23</v>
      </c>
      <c r="K7208">
        <v>5</v>
      </c>
      <c r="L7208">
        <v>325.64999999999998</v>
      </c>
      <c r="M7208">
        <v>0.255</v>
      </c>
      <c r="O7208" s="12">
        <f>VLOOKUP(C7208,[3]May!$C:$Z,24,FALSE)</f>
        <v>2019</v>
      </c>
    </row>
    <row r="7209" spans="1:15" x14ac:dyDescent="0.25">
      <c r="A7209" t="s">
        <v>1245</v>
      </c>
      <c r="C7209" t="s">
        <v>1284</v>
      </c>
      <c r="E7209">
        <v>2</v>
      </c>
      <c r="F7209" t="s">
        <v>1247</v>
      </c>
      <c r="J7209" t="s">
        <v>23</v>
      </c>
      <c r="K7209">
        <v>8</v>
      </c>
      <c r="L7209">
        <v>40.880000000000003</v>
      </c>
      <c r="M7209">
        <v>3.2000000000000001E-2</v>
      </c>
      <c r="O7209" s="12">
        <f>VLOOKUP(C7209,[3]May!$C:$Z,24,FALSE)</f>
        <v>2019</v>
      </c>
    </row>
    <row r="7210" spans="1:15" x14ac:dyDescent="0.25">
      <c r="A7210" t="s">
        <v>1245</v>
      </c>
      <c r="C7210" t="s">
        <v>1284</v>
      </c>
      <c r="E7210">
        <v>2</v>
      </c>
      <c r="F7210" t="s">
        <v>1247</v>
      </c>
      <c r="J7210" t="s">
        <v>23</v>
      </c>
      <c r="K7210">
        <v>10</v>
      </c>
      <c r="L7210">
        <v>651.29999999999995</v>
      </c>
      <c r="M7210">
        <v>0.51</v>
      </c>
      <c r="O7210" s="12">
        <f>VLOOKUP(C7210,[3]May!$C:$Z,24,FALSE)</f>
        <v>2019</v>
      </c>
    </row>
    <row r="7211" spans="1:15" x14ac:dyDescent="0.25">
      <c r="A7211" t="s">
        <v>1245</v>
      </c>
      <c r="C7211" t="s">
        <v>1284</v>
      </c>
      <c r="E7211">
        <v>12</v>
      </c>
      <c r="F7211" t="s">
        <v>1253</v>
      </c>
      <c r="J7211" t="s">
        <v>23</v>
      </c>
      <c r="K7211">
        <v>1</v>
      </c>
      <c r="L7211">
        <v>61.2</v>
      </c>
      <c r="M7211">
        <v>8.3370000000000007E-3</v>
      </c>
      <c r="O7211" s="12">
        <f>VLOOKUP(C7211,[3]May!$C:$Z,24,FALSE)</f>
        <v>2019</v>
      </c>
    </row>
    <row r="7212" spans="1:15" x14ac:dyDescent="0.25">
      <c r="A7212" t="s">
        <v>1245</v>
      </c>
      <c r="C7212" t="s">
        <v>1284</v>
      </c>
      <c r="E7212">
        <v>2</v>
      </c>
      <c r="F7212" t="s">
        <v>1247</v>
      </c>
      <c r="J7212" t="s">
        <v>23</v>
      </c>
      <c r="K7212">
        <v>2</v>
      </c>
      <c r="L7212">
        <v>10.220000000000001</v>
      </c>
      <c r="M7212">
        <v>8.0000000000000002E-3</v>
      </c>
      <c r="O7212" s="12">
        <f>VLOOKUP(C7212,[3]May!$C:$Z,24,FALSE)</f>
        <v>2019</v>
      </c>
    </row>
    <row r="7213" spans="1:15" x14ac:dyDescent="0.25">
      <c r="A7213" t="s">
        <v>1245</v>
      </c>
      <c r="C7213" t="s">
        <v>1284</v>
      </c>
      <c r="E7213">
        <v>2</v>
      </c>
      <c r="F7213" t="s">
        <v>1247</v>
      </c>
      <c r="J7213" t="s">
        <v>23</v>
      </c>
      <c r="K7213">
        <v>9</v>
      </c>
      <c r="L7213">
        <v>586.16999999999996</v>
      </c>
      <c r="M7213">
        <v>0.45900000000000002</v>
      </c>
      <c r="O7213" s="12">
        <f>VLOOKUP(C7213,[3]May!$C:$Z,24,FALSE)</f>
        <v>2019</v>
      </c>
    </row>
    <row r="7214" spans="1:15" x14ac:dyDescent="0.25">
      <c r="A7214" t="s">
        <v>1245</v>
      </c>
      <c r="C7214" t="s">
        <v>1284</v>
      </c>
      <c r="E7214">
        <v>8</v>
      </c>
      <c r="F7214" t="s">
        <v>1251</v>
      </c>
      <c r="J7214" t="s">
        <v>23</v>
      </c>
      <c r="K7214">
        <v>7</v>
      </c>
      <c r="L7214">
        <v>385.42</v>
      </c>
      <c r="M7214">
        <v>0.22539999999999999</v>
      </c>
      <c r="O7214" s="12">
        <f>VLOOKUP(C7214,[3]May!$C:$Z,24,FALSE)</f>
        <v>2019</v>
      </c>
    </row>
    <row r="7215" spans="1:15" x14ac:dyDescent="0.25">
      <c r="A7215" t="s">
        <v>1245</v>
      </c>
      <c r="C7215" t="s">
        <v>1284</v>
      </c>
      <c r="E7215">
        <v>2</v>
      </c>
      <c r="F7215" t="s">
        <v>1247</v>
      </c>
      <c r="J7215" t="s">
        <v>23</v>
      </c>
      <c r="K7215">
        <v>4</v>
      </c>
      <c r="L7215">
        <v>20.440000000000001</v>
      </c>
      <c r="M7215">
        <v>1.6E-2</v>
      </c>
      <c r="O7215" s="12">
        <f>VLOOKUP(C7215,[3]May!$C:$Z,24,FALSE)</f>
        <v>2019</v>
      </c>
    </row>
    <row r="7216" spans="1:15" x14ac:dyDescent="0.25">
      <c r="A7216" t="s">
        <v>1245</v>
      </c>
      <c r="C7216" t="s">
        <v>1284</v>
      </c>
      <c r="E7216">
        <v>2</v>
      </c>
      <c r="F7216" t="s">
        <v>1247</v>
      </c>
      <c r="J7216" t="s">
        <v>23</v>
      </c>
      <c r="K7216">
        <v>3</v>
      </c>
      <c r="L7216">
        <v>195.39</v>
      </c>
      <c r="M7216">
        <v>0.153</v>
      </c>
      <c r="O7216" s="12">
        <f>VLOOKUP(C7216,[3]May!$C:$Z,24,FALSE)</f>
        <v>2019</v>
      </c>
    </row>
    <row r="7217" spans="1:15" x14ac:dyDescent="0.25">
      <c r="A7217" t="s">
        <v>1245</v>
      </c>
      <c r="C7217" t="s">
        <v>1284</v>
      </c>
      <c r="E7217">
        <v>8</v>
      </c>
      <c r="F7217" t="s">
        <v>1251</v>
      </c>
      <c r="J7217" t="s">
        <v>23</v>
      </c>
      <c r="K7217">
        <v>5</v>
      </c>
      <c r="L7217">
        <v>275.3</v>
      </c>
      <c r="M7217">
        <v>0.161</v>
      </c>
      <c r="O7217" s="12">
        <f>VLOOKUP(C7217,[3]May!$C:$Z,24,FALSE)</f>
        <v>2019</v>
      </c>
    </row>
    <row r="7218" spans="1:15" x14ac:dyDescent="0.25">
      <c r="A7218" t="s">
        <v>1245</v>
      </c>
      <c r="C7218" t="s">
        <v>1284</v>
      </c>
      <c r="E7218">
        <v>2</v>
      </c>
      <c r="F7218" t="s">
        <v>1247</v>
      </c>
      <c r="J7218" t="s">
        <v>23</v>
      </c>
      <c r="K7218">
        <v>2</v>
      </c>
      <c r="L7218">
        <v>10.220000000000001</v>
      </c>
      <c r="M7218">
        <v>8.0000000000000002E-3</v>
      </c>
      <c r="O7218" s="12">
        <f>VLOOKUP(C7218,[3]May!$C:$Z,24,FALSE)</f>
        <v>2019</v>
      </c>
    </row>
    <row r="7219" spans="1:15" x14ac:dyDescent="0.25">
      <c r="A7219" t="s">
        <v>1245</v>
      </c>
      <c r="C7219" t="s">
        <v>1284</v>
      </c>
      <c r="E7219">
        <v>2</v>
      </c>
      <c r="F7219" t="s">
        <v>1247</v>
      </c>
      <c r="J7219" t="s">
        <v>23</v>
      </c>
      <c r="K7219">
        <v>1</v>
      </c>
      <c r="L7219">
        <v>65.13</v>
      </c>
      <c r="M7219">
        <v>5.0999999999999997E-2</v>
      </c>
      <c r="O7219" s="12">
        <f>VLOOKUP(C7219,[3]May!$C:$Z,24,FALSE)</f>
        <v>2019</v>
      </c>
    </row>
    <row r="7220" spans="1:15" x14ac:dyDescent="0.25">
      <c r="A7220" t="s">
        <v>1245</v>
      </c>
      <c r="C7220" t="s">
        <v>1284</v>
      </c>
      <c r="E7220">
        <v>2</v>
      </c>
      <c r="F7220" t="s">
        <v>1247</v>
      </c>
      <c r="J7220" t="s">
        <v>23</v>
      </c>
      <c r="K7220">
        <v>3</v>
      </c>
      <c r="L7220">
        <v>195.39</v>
      </c>
      <c r="M7220">
        <v>0.153</v>
      </c>
      <c r="O7220" s="12">
        <f>VLOOKUP(C7220,[3]May!$C:$Z,24,FALSE)</f>
        <v>2019</v>
      </c>
    </row>
    <row r="7221" spans="1:15" x14ac:dyDescent="0.25">
      <c r="A7221" t="s">
        <v>1245</v>
      </c>
      <c r="C7221" t="s">
        <v>1284</v>
      </c>
      <c r="E7221">
        <v>2</v>
      </c>
      <c r="F7221" t="s">
        <v>1247</v>
      </c>
      <c r="J7221" t="s">
        <v>23</v>
      </c>
      <c r="K7221">
        <v>1</v>
      </c>
      <c r="L7221">
        <v>5.1100000000000003</v>
      </c>
      <c r="M7221">
        <v>4.0000000000000001E-3</v>
      </c>
      <c r="O7221" s="12">
        <f>VLOOKUP(C7221,[3]May!$C:$Z,24,FALSE)</f>
        <v>2019</v>
      </c>
    </row>
    <row r="7222" spans="1:15" x14ac:dyDescent="0.25">
      <c r="A7222" t="s">
        <v>1245</v>
      </c>
      <c r="C7222" t="s">
        <v>1284</v>
      </c>
      <c r="E7222">
        <v>2</v>
      </c>
      <c r="F7222" t="s">
        <v>1247</v>
      </c>
      <c r="J7222" t="s">
        <v>23</v>
      </c>
      <c r="K7222">
        <v>1</v>
      </c>
      <c r="L7222">
        <v>65.13</v>
      </c>
      <c r="M7222">
        <v>5.0999999999999997E-2</v>
      </c>
      <c r="O7222" s="12">
        <f>VLOOKUP(C7222,[3]May!$C:$Z,24,FALSE)</f>
        <v>2019</v>
      </c>
    </row>
    <row r="7223" spans="1:15" x14ac:dyDescent="0.25">
      <c r="A7223" t="s">
        <v>1245</v>
      </c>
      <c r="C7223" t="s">
        <v>1284</v>
      </c>
      <c r="E7223">
        <v>2</v>
      </c>
      <c r="F7223" t="s">
        <v>1247</v>
      </c>
      <c r="J7223" t="s">
        <v>23</v>
      </c>
      <c r="K7223">
        <v>13</v>
      </c>
      <c r="L7223">
        <v>66.430000000000007</v>
      </c>
      <c r="M7223">
        <v>5.1999999999999998E-2</v>
      </c>
      <c r="O7223" s="12">
        <f>VLOOKUP(C7223,[3]May!$C:$Z,24,FALSE)</f>
        <v>2019</v>
      </c>
    </row>
    <row r="7224" spans="1:15" x14ac:dyDescent="0.25">
      <c r="A7224" t="s">
        <v>1245</v>
      </c>
      <c r="C7224" t="s">
        <v>1284</v>
      </c>
      <c r="E7224">
        <v>2</v>
      </c>
      <c r="F7224" t="s">
        <v>1247</v>
      </c>
      <c r="J7224" t="s">
        <v>23</v>
      </c>
      <c r="K7224">
        <v>16</v>
      </c>
      <c r="L7224">
        <v>81.760000000000005</v>
      </c>
      <c r="M7224">
        <v>6.4000000000000001E-2</v>
      </c>
      <c r="O7224" s="12">
        <f>VLOOKUP(C7224,[3]May!$C:$Z,24,FALSE)</f>
        <v>2019</v>
      </c>
    </row>
    <row r="7225" spans="1:15" x14ac:dyDescent="0.25">
      <c r="A7225" t="s">
        <v>1245</v>
      </c>
      <c r="C7225" t="s">
        <v>1284</v>
      </c>
      <c r="E7225">
        <v>2</v>
      </c>
      <c r="F7225" t="s">
        <v>1247</v>
      </c>
      <c r="J7225" t="s">
        <v>23</v>
      </c>
      <c r="K7225">
        <v>12</v>
      </c>
      <c r="L7225">
        <v>781.56</v>
      </c>
      <c r="M7225">
        <v>0.61199999999999999</v>
      </c>
      <c r="O7225" s="12">
        <f>VLOOKUP(C7225,[3]May!$C:$Z,24,FALSE)</f>
        <v>2019</v>
      </c>
    </row>
    <row r="7226" spans="1:15" x14ac:dyDescent="0.25">
      <c r="A7226" t="s">
        <v>1245</v>
      </c>
      <c r="C7226" t="s">
        <v>1284</v>
      </c>
      <c r="E7226">
        <v>12</v>
      </c>
      <c r="F7226" t="s">
        <v>1253</v>
      </c>
      <c r="J7226" t="s">
        <v>23</v>
      </c>
      <c r="K7226">
        <v>1</v>
      </c>
      <c r="L7226">
        <v>61.2</v>
      </c>
      <c r="M7226">
        <v>8.3370000000000007E-3</v>
      </c>
      <c r="O7226" s="12">
        <f>VLOOKUP(C7226,[3]May!$C:$Z,24,FALSE)</f>
        <v>2019</v>
      </c>
    </row>
    <row r="7227" spans="1:15" x14ac:dyDescent="0.25">
      <c r="A7227" t="s">
        <v>1245</v>
      </c>
      <c r="C7227" t="s">
        <v>1284</v>
      </c>
      <c r="E7227">
        <v>6</v>
      </c>
      <c r="F7227" t="s">
        <v>1250</v>
      </c>
      <c r="J7227" t="s">
        <v>23</v>
      </c>
      <c r="K7227">
        <v>1</v>
      </c>
      <c r="L7227">
        <v>10.85</v>
      </c>
      <c r="M7227">
        <v>8.5000000000000006E-3</v>
      </c>
      <c r="O7227" s="12">
        <f>VLOOKUP(C7227,[3]May!$C:$Z,24,FALSE)</f>
        <v>2019</v>
      </c>
    </row>
    <row r="7228" spans="1:15" x14ac:dyDescent="0.25">
      <c r="A7228" t="s">
        <v>1245</v>
      </c>
      <c r="C7228" t="s">
        <v>1284</v>
      </c>
      <c r="E7228">
        <v>2</v>
      </c>
      <c r="F7228" t="s">
        <v>1247</v>
      </c>
      <c r="J7228" t="s">
        <v>23</v>
      </c>
      <c r="K7228">
        <v>15</v>
      </c>
      <c r="L7228">
        <v>976.95</v>
      </c>
      <c r="M7228">
        <v>0.76500000000000001</v>
      </c>
      <c r="O7228" s="12">
        <f>VLOOKUP(C7228,[3]May!$C:$Z,24,FALSE)</f>
        <v>2019</v>
      </c>
    </row>
    <row r="7229" spans="1:15" x14ac:dyDescent="0.25">
      <c r="A7229" t="s">
        <v>1245</v>
      </c>
      <c r="C7229" t="s">
        <v>1284</v>
      </c>
      <c r="E7229">
        <v>12</v>
      </c>
      <c r="F7229" t="s">
        <v>1253</v>
      </c>
      <c r="J7229" t="s">
        <v>23</v>
      </c>
      <c r="K7229">
        <v>1</v>
      </c>
      <c r="L7229">
        <v>61.2</v>
      </c>
      <c r="M7229">
        <v>8.3370000000000007E-3</v>
      </c>
      <c r="O7229" s="12">
        <f>VLOOKUP(C7229,[3]May!$C:$Z,24,FALSE)</f>
        <v>2019</v>
      </c>
    </row>
    <row r="7230" spans="1:15" x14ac:dyDescent="0.25">
      <c r="A7230" t="s">
        <v>1245</v>
      </c>
      <c r="C7230" t="s">
        <v>1284</v>
      </c>
      <c r="E7230">
        <v>2</v>
      </c>
      <c r="F7230" t="s">
        <v>1247</v>
      </c>
      <c r="J7230" t="s">
        <v>23</v>
      </c>
      <c r="K7230">
        <v>1</v>
      </c>
      <c r="L7230">
        <v>65.13</v>
      </c>
      <c r="M7230">
        <v>5.0999999999999997E-2</v>
      </c>
      <c r="O7230" s="12">
        <f>VLOOKUP(C7230,[3]May!$C:$Z,24,FALSE)</f>
        <v>2019</v>
      </c>
    </row>
    <row r="7231" spans="1:15" x14ac:dyDescent="0.25">
      <c r="A7231" t="s">
        <v>1245</v>
      </c>
      <c r="C7231" t="s">
        <v>1284</v>
      </c>
      <c r="E7231">
        <v>6</v>
      </c>
      <c r="F7231" t="s">
        <v>1250</v>
      </c>
      <c r="J7231" t="s">
        <v>23</v>
      </c>
      <c r="K7231">
        <v>4</v>
      </c>
      <c r="L7231">
        <v>43.4</v>
      </c>
      <c r="M7231">
        <v>3.4000000000000002E-2</v>
      </c>
      <c r="O7231" s="12">
        <f>VLOOKUP(C7231,[3]May!$C:$Z,24,FALSE)</f>
        <v>2019</v>
      </c>
    </row>
    <row r="7232" spans="1:15" x14ac:dyDescent="0.25">
      <c r="A7232" t="s">
        <v>1245</v>
      </c>
      <c r="C7232" t="s">
        <v>1284</v>
      </c>
      <c r="E7232">
        <v>2</v>
      </c>
      <c r="F7232" t="s">
        <v>1247</v>
      </c>
      <c r="J7232" t="s">
        <v>23</v>
      </c>
      <c r="K7232">
        <v>13</v>
      </c>
      <c r="L7232">
        <v>66.430000000000007</v>
      </c>
      <c r="M7232">
        <v>5.1999999999999998E-2</v>
      </c>
      <c r="O7232" s="12">
        <f>VLOOKUP(C7232,[3]May!$C:$Z,24,FALSE)</f>
        <v>2019</v>
      </c>
    </row>
    <row r="7233" spans="1:15" x14ac:dyDescent="0.25">
      <c r="A7233" t="s">
        <v>1245</v>
      </c>
      <c r="C7233" t="s">
        <v>1284</v>
      </c>
      <c r="E7233">
        <v>2</v>
      </c>
      <c r="F7233" t="s">
        <v>1247</v>
      </c>
      <c r="J7233" t="s">
        <v>23</v>
      </c>
      <c r="K7233">
        <v>12</v>
      </c>
      <c r="L7233">
        <v>61.32</v>
      </c>
      <c r="M7233">
        <v>4.8000000000000001E-2</v>
      </c>
      <c r="O7233" s="12">
        <f>VLOOKUP(C7233,[3]May!$C:$Z,24,FALSE)</f>
        <v>2019</v>
      </c>
    </row>
    <row r="7234" spans="1:15" x14ac:dyDescent="0.25">
      <c r="A7234" t="s">
        <v>1245</v>
      </c>
      <c r="C7234" t="s">
        <v>1284</v>
      </c>
      <c r="E7234">
        <v>8</v>
      </c>
      <c r="F7234" t="s">
        <v>1251</v>
      </c>
      <c r="J7234" t="s">
        <v>23</v>
      </c>
      <c r="K7234">
        <v>2</v>
      </c>
      <c r="L7234">
        <v>110.12</v>
      </c>
      <c r="M7234">
        <v>6.4399999999999999E-2</v>
      </c>
      <c r="O7234" s="12">
        <f>VLOOKUP(C7234,[3]May!$C:$Z,24,FALSE)</f>
        <v>2019</v>
      </c>
    </row>
    <row r="7235" spans="1:15" x14ac:dyDescent="0.25">
      <c r="A7235" t="s">
        <v>1245</v>
      </c>
      <c r="C7235" t="s">
        <v>1284</v>
      </c>
      <c r="E7235">
        <v>2</v>
      </c>
      <c r="F7235" t="s">
        <v>1247</v>
      </c>
      <c r="J7235" t="s">
        <v>23</v>
      </c>
      <c r="K7235">
        <v>10</v>
      </c>
      <c r="L7235">
        <v>51.1</v>
      </c>
      <c r="M7235">
        <v>0.04</v>
      </c>
      <c r="O7235" s="12">
        <f>VLOOKUP(C7235,[3]May!$C:$Z,24,FALSE)</f>
        <v>2019</v>
      </c>
    </row>
    <row r="7236" spans="1:15" x14ac:dyDescent="0.25">
      <c r="A7236" t="s">
        <v>1245</v>
      </c>
      <c r="C7236" t="s">
        <v>1284</v>
      </c>
      <c r="E7236">
        <v>2</v>
      </c>
      <c r="F7236" t="s">
        <v>1247</v>
      </c>
      <c r="J7236" t="s">
        <v>23</v>
      </c>
      <c r="K7236">
        <v>3</v>
      </c>
      <c r="L7236">
        <v>195.39</v>
      </c>
      <c r="M7236">
        <v>0.153</v>
      </c>
      <c r="O7236" s="12">
        <f>VLOOKUP(C7236,[3]May!$C:$Z,24,FALSE)</f>
        <v>2019</v>
      </c>
    </row>
    <row r="7237" spans="1:15" x14ac:dyDescent="0.25">
      <c r="A7237" t="s">
        <v>1245</v>
      </c>
      <c r="C7237" t="s">
        <v>1284</v>
      </c>
      <c r="E7237">
        <v>2</v>
      </c>
      <c r="F7237" t="s">
        <v>1247</v>
      </c>
      <c r="J7237" t="s">
        <v>23</v>
      </c>
      <c r="K7237">
        <v>3</v>
      </c>
      <c r="L7237">
        <v>15.33</v>
      </c>
      <c r="M7237">
        <v>1.2E-2</v>
      </c>
      <c r="O7237" s="12">
        <f>VLOOKUP(C7237,[3]May!$C:$Z,24,FALSE)</f>
        <v>2019</v>
      </c>
    </row>
    <row r="7238" spans="1:15" x14ac:dyDescent="0.25">
      <c r="A7238" t="s">
        <v>1245</v>
      </c>
      <c r="C7238" t="s">
        <v>1284</v>
      </c>
      <c r="E7238">
        <v>2</v>
      </c>
      <c r="F7238" t="s">
        <v>1247</v>
      </c>
      <c r="J7238" t="s">
        <v>23</v>
      </c>
      <c r="K7238">
        <v>8</v>
      </c>
      <c r="L7238">
        <v>521.04</v>
      </c>
      <c r="M7238">
        <v>0.40799999999999997</v>
      </c>
      <c r="O7238" s="12">
        <f>VLOOKUP(C7238,[3]May!$C:$Z,24,FALSE)</f>
        <v>2019</v>
      </c>
    </row>
    <row r="7239" spans="1:15" x14ac:dyDescent="0.25">
      <c r="A7239" t="s">
        <v>1245</v>
      </c>
      <c r="C7239" t="s">
        <v>1284</v>
      </c>
      <c r="E7239">
        <v>2</v>
      </c>
      <c r="F7239" t="s">
        <v>1247</v>
      </c>
      <c r="J7239" t="s">
        <v>23</v>
      </c>
      <c r="K7239">
        <v>1</v>
      </c>
      <c r="L7239">
        <v>5.1100000000000003</v>
      </c>
      <c r="M7239">
        <v>4.0000000000000001E-3</v>
      </c>
      <c r="O7239" s="12">
        <f>VLOOKUP(C7239,[3]May!$C:$Z,24,FALSE)</f>
        <v>2019</v>
      </c>
    </row>
    <row r="7240" spans="1:15" x14ac:dyDescent="0.25">
      <c r="A7240" t="s">
        <v>1245</v>
      </c>
      <c r="C7240" t="s">
        <v>1284</v>
      </c>
      <c r="E7240">
        <v>2</v>
      </c>
      <c r="F7240" t="s">
        <v>1247</v>
      </c>
      <c r="J7240" t="s">
        <v>23</v>
      </c>
      <c r="K7240">
        <v>3</v>
      </c>
      <c r="L7240">
        <v>195.39</v>
      </c>
      <c r="M7240">
        <v>0.153</v>
      </c>
      <c r="O7240" s="12">
        <f>VLOOKUP(C7240,[3]May!$C:$Z,24,FALSE)</f>
        <v>2019</v>
      </c>
    </row>
    <row r="7241" spans="1:15" x14ac:dyDescent="0.25">
      <c r="A7241" t="s">
        <v>1245</v>
      </c>
      <c r="C7241" t="s">
        <v>1284</v>
      </c>
      <c r="E7241">
        <v>2</v>
      </c>
      <c r="F7241" t="s">
        <v>1247</v>
      </c>
      <c r="J7241" t="s">
        <v>23</v>
      </c>
      <c r="K7241">
        <v>7</v>
      </c>
      <c r="L7241">
        <v>35.770000000000003</v>
      </c>
      <c r="M7241">
        <v>2.8000000000000001E-2</v>
      </c>
      <c r="O7241" s="12">
        <f>VLOOKUP(C7241,[3]May!$C:$Z,24,FALSE)</f>
        <v>2019</v>
      </c>
    </row>
    <row r="7242" spans="1:15" x14ac:dyDescent="0.25">
      <c r="A7242" t="s">
        <v>1245</v>
      </c>
      <c r="C7242" t="s">
        <v>1284</v>
      </c>
      <c r="E7242">
        <v>12</v>
      </c>
      <c r="F7242" t="s">
        <v>1253</v>
      </c>
      <c r="J7242" t="s">
        <v>23</v>
      </c>
      <c r="K7242">
        <v>1</v>
      </c>
      <c r="L7242">
        <v>61.2</v>
      </c>
      <c r="M7242">
        <v>8.3370000000000007E-3</v>
      </c>
      <c r="O7242" s="12">
        <f>VLOOKUP(C7242,[3]May!$C:$Z,24,FALSE)</f>
        <v>2019</v>
      </c>
    </row>
    <row r="7243" spans="1:15" x14ac:dyDescent="0.25">
      <c r="A7243" t="s">
        <v>1245</v>
      </c>
      <c r="C7243" t="s">
        <v>1284</v>
      </c>
      <c r="E7243">
        <v>8</v>
      </c>
      <c r="F7243" t="s">
        <v>1251</v>
      </c>
      <c r="J7243" t="s">
        <v>23</v>
      </c>
      <c r="K7243">
        <v>5</v>
      </c>
      <c r="L7243">
        <v>275.3</v>
      </c>
      <c r="M7243">
        <v>0.161</v>
      </c>
      <c r="O7243" s="12">
        <f>VLOOKUP(C7243,[3]May!$C:$Z,24,FALSE)</f>
        <v>2019</v>
      </c>
    </row>
    <row r="7244" spans="1:15" x14ac:dyDescent="0.25">
      <c r="A7244" t="s">
        <v>1245</v>
      </c>
      <c r="C7244" t="s">
        <v>1284</v>
      </c>
      <c r="E7244">
        <v>2</v>
      </c>
      <c r="F7244" t="s">
        <v>1247</v>
      </c>
      <c r="J7244" t="s">
        <v>23</v>
      </c>
      <c r="K7244">
        <v>5</v>
      </c>
      <c r="L7244">
        <v>325.64999999999998</v>
      </c>
      <c r="M7244">
        <v>0.255</v>
      </c>
      <c r="O7244" s="12">
        <f>VLOOKUP(C7244,[3]May!$C:$Z,24,FALSE)</f>
        <v>2019</v>
      </c>
    </row>
    <row r="7245" spans="1:15" x14ac:dyDescent="0.25">
      <c r="A7245" t="s">
        <v>1245</v>
      </c>
      <c r="C7245" t="s">
        <v>1284</v>
      </c>
      <c r="E7245">
        <v>2</v>
      </c>
      <c r="F7245" t="s">
        <v>1247</v>
      </c>
      <c r="J7245" t="s">
        <v>23</v>
      </c>
      <c r="K7245">
        <v>2</v>
      </c>
      <c r="L7245">
        <v>10.220000000000001</v>
      </c>
      <c r="M7245">
        <v>8.0000000000000002E-3</v>
      </c>
      <c r="O7245" s="12">
        <f>VLOOKUP(C7245,[3]May!$C:$Z,24,FALSE)</f>
        <v>2019</v>
      </c>
    </row>
    <row r="7246" spans="1:15" x14ac:dyDescent="0.25">
      <c r="A7246" t="s">
        <v>1245</v>
      </c>
      <c r="C7246" t="s">
        <v>1284</v>
      </c>
      <c r="E7246">
        <v>2</v>
      </c>
      <c r="F7246" t="s">
        <v>1247</v>
      </c>
      <c r="J7246" t="s">
        <v>23</v>
      </c>
      <c r="K7246">
        <v>6</v>
      </c>
      <c r="L7246">
        <v>390.78</v>
      </c>
      <c r="M7246">
        <v>0.30599999999999999</v>
      </c>
      <c r="O7246" s="12">
        <f>VLOOKUP(C7246,[3]May!$C:$Z,24,FALSE)</f>
        <v>2019</v>
      </c>
    </row>
    <row r="7247" spans="1:15" x14ac:dyDescent="0.25">
      <c r="A7247" t="s">
        <v>1245</v>
      </c>
      <c r="C7247" t="s">
        <v>1284</v>
      </c>
      <c r="E7247">
        <v>2</v>
      </c>
      <c r="F7247" t="s">
        <v>1247</v>
      </c>
      <c r="J7247" t="s">
        <v>23</v>
      </c>
      <c r="K7247">
        <v>1</v>
      </c>
      <c r="L7247">
        <v>5.1100000000000003</v>
      </c>
      <c r="M7247">
        <v>4.0000000000000001E-3</v>
      </c>
      <c r="O7247" s="12">
        <f>VLOOKUP(C7247,[3]May!$C:$Z,24,FALSE)</f>
        <v>2019</v>
      </c>
    </row>
    <row r="7248" spans="1:15" x14ac:dyDescent="0.25">
      <c r="A7248" t="s">
        <v>1245</v>
      </c>
      <c r="C7248" t="s">
        <v>1284</v>
      </c>
      <c r="E7248">
        <v>8</v>
      </c>
      <c r="F7248" t="s">
        <v>1251</v>
      </c>
      <c r="J7248" t="s">
        <v>23</v>
      </c>
      <c r="K7248">
        <v>2</v>
      </c>
      <c r="L7248">
        <v>110.12</v>
      </c>
      <c r="M7248">
        <v>6.4399999999999999E-2</v>
      </c>
      <c r="O7248" s="12">
        <f>VLOOKUP(C7248,[3]May!$C:$Z,24,FALSE)</f>
        <v>2019</v>
      </c>
    </row>
    <row r="7249" spans="1:15" x14ac:dyDescent="0.25">
      <c r="A7249" t="s">
        <v>1245</v>
      </c>
      <c r="C7249" t="s">
        <v>1284</v>
      </c>
      <c r="E7249">
        <v>2</v>
      </c>
      <c r="F7249" t="s">
        <v>1247</v>
      </c>
      <c r="J7249" t="s">
        <v>23</v>
      </c>
      <c r="K7249">
        <v>6</v>
      </c>
      <c r="L7249">
        <v>30.66</v>
      </c>
      <c r="M7249">
        <v>2.4E-2</v>
      </c>
      <c r="O7249" s="12">
        <f>VLOOKUP(C7249,[3]May!$C:$Z,24,FALSE)</f>
        <v>2019</v>
      </c>
    </row>
    <row r="7250" spans="1:15" x14ac:dyDescent="0.25">
      <c r="A7250" t="s">
        <v>1245</v>
      </c>
      <c r="C7250" t="s">
        <v>1284</v>
      </c>
      <c r="E7250">
        <v>2</v>
      </c>
      <c r="F7250" t="s">
        <v>1247</v>
      </c>
      <c r="J7250" t="s">
        <v>23</v>
      </c>
      <c r="K7250">
        <v>4</v>
      </c>
      <c r="L7250">
        <v>260.52</v>
      </c>
      <c r="M7250">
        <v>0.20399999999999999</v>
      </c>
      <c r="O7250" s="12">
        <f>VLOOKUP(C7250,[3]May!$C:$Z,24,FALSE)</f>
        <v>2019</v>
      </c>
    </row>
    <row r="7251" spans="1:15" x14ac:dyDescent="0.25">
      <c r="A7251" t="s">
        <v>1245</v>
      </c>
      <c r="C7251" t="s">
        <v>1284</v>
      </c>
      <c r="E7251">
        <v>12</v>
      </c>
      <c r="F7251" t="s">
        <v>1253</v>
      </c>
      <c r="J7251" t="s">
        <v>23</v>
      </c>
      <c r="K7251">
        <v>1</v>
      </c>
      <c r="L7251">
        <v>61.2</v>
      </c>
      <c r="M7251">
        <v>8.3370000000000007E-3</v>
      </c>
      <c r="O7251" s="12">
        <f>VLOOKUP(C7251,[3]May!$C:$Z,24,FALSE)</f>
        <v>2019</v>
      </c>
    </row>
    <row r="7252" spans="1:15" x14ac:dyDescent="0.25">
      <c r="A7252" t="s">
        <v>1245</v>
      </c>
      <c r="C7252" t="s">
        <v>1284</v>
      </c>
      <c r="E7252">
        <v>2</v>
      </c>
      <c r="F7252" t="s">
        <v>1247</v>
      </c>
      <c r="J7252" t="s">
        <v>23</v>
      </c>
      <c r="K7252">
        <v>4</v>
      </c>
      <c r="L7252">
        <v>20.440000000000001</v>
      </c>
      <c r="M7252">
        <v>1.6E-2</v>
      </c>
      <c r="O7252" s="12">
        <f>VLOOKUP(C7252,[3]May!$C:$Z,24,FALSE)</f>
        <v>2019</v>
      </c>
    </row>
    <row r="7253" spans="1:15" x14ac:dyDescent="0.25">
      <c r="A7253" t="s">
        <v>1245</v>
      </c>
      <c r="C7253" t="s">
        <v>1284</v>
      </c>
      <c r="E7253">
        <v>2</v>
      </c>
      <c r="F7253" t="s">
        <v>1247</v>
      </c>
      <c r="J7253" t="s">
        <v>23</v>
      </c>
      <c r="K7253">
        <v>14</v>
      </c>
      <c r="L7253">
        <v>911.82</v>
      </c>
      <c r="M7253">
        <v>0.71399999999999997</v>
      </c>
      <c r="O7253" s="12">
        <f>VLOOKUP(C7253,[3]May!$C:$Z,24,FALSE)</f>
        <v>2019</v>
      </c>
    </row>
    <row r="7254" spans="1:15" x14ac:dyDescent="0.25">
      <c r="A7254" t="s">
        <v>1245</v>
      </c>
      <c r="C7254" t="s">
        <v>1284</v>
      </c>
      <c r="E7254">
        <v>2</v>
      </c>
      <c r="F7254" t="s">
        <v>1247</v>
      </c>
      <c r="J7254" t="s">
        <v>23</v>
      </c>
      <c r="K7254">
        <v>8</v>
      </c>
      <c r="L7254">
        <v>40.880000000000003</v>
      </c>
      <c r="M7254">
        <v>3.2000000000000001E-2</v>
      </c>
      <c r="O7254" s="12">
        <f>VLOOKUP(C7254,[3]May!$C:$Z,24,FALSE)</f>
        <v>2019</v>
      </c>
    </row>
    <row r="7255" spans="1:15" x14ac:dyDescent="0.25">
      <c r="A7255" t="s">
        <v>1245</v>
      </c>
      <c r="C7255" t="s">
        <v>1284</v>
      </c>
      <c r="E7255">
        <v>2</v>
      </c>
      <c r="F7255" t="s">
        <v>1247</v>
      </c>
      <c r="J7255" t="s">
        <v>23</v>
      </c>
      <c r="K7255">
        <v>2</v>
      </c>
      <c r="L7255">
        <v>130.26</v>
      </c>
      <c r="M7255">
        <v>0.10199999999999999</v>
      </c>
      <c r="O7255" s="12">
        <f>VLOOKUP(C7255,[3]May!$C:$Z,24,FALSE)</f>
        <v>2019</v>
      </c>
    </row>
    <row r="7256" spans="1:15" x14ac:dyDescent="0.25">
      <c r="A7256" t="s">
        <v>1245</v>
      </c>
      <c r="C7256" t="s">
        <v>1284</v>
      </c>
      <c r="E7256">
        <v>2</v>
      </c>
      <c r="F7256" t="s">
        <v>1247</v>
      </c>
      <c r="J7256" t="s">
        <v>23</v>
      </c>
      <c r="K7256">
        <v>7</v>
      </c>
      <c r="L7256">
        <v>455.91</v>
      </c>
      <c r="M7256">
        <v>0.35699999999999998</v>
      </c>
      <c r="O7256" s="12">
        <f>VLOOKUP(C7256,[3]May!$C:$Z,24,FALSE)</f>
        <v>2019</v>
      </c>
    </row>
    <row r="7257" spans="1:15" x14ac:dyDescent="0.25">
      <c r="A7257" t="s">
        <v>1245</v>
      </c>
      <c r="C7257" t="s">
        <v>1284</v>
      </c>
      <c r="E7257">
        <v>2</v>
      </c>
      <c r="F7257" t="s">
        <v>1247</v>
      </c>
      <c r="J7257" t="s">
        <v>23</v>
      </c>
      <c r="K7257">
        <v>7</v>
      </c>
      <c r="L7257">
        <v>35.770000000000003</v>
      </c>
      <c r="M7257">
        <v>2.8000000000000001E-2</v>
      </c>
      <c r="O7257" s="12">
        <f>VLOOKUP(C7257,[3]May!$C:$Z,24,FALSE)</f>
        <v>2019</v>
      </c>
    </row>
    <row r="7258" spans="1:15" x14ac:dyDescent="0.25">
      <c r="A7258" t="s">
        <v>1245</v>
      </c>
      <c r="C7258" t="s">
        <v>1284</v>
      </c>
      <c r="E7258">
        <v>2</v>
      </c>
      <c r="F7258" t="s">
        <v>1247</v>
      </c>
      <c r="J7258" t="s">
        <v>23</v>
      </c>
      <c r="K7258">
        <v>2</v>
      </c>
      <c r="L7258">
        <v>130.26</v>
      </c>
      <c r="M7258">
        <v>0.10199999999999999</v>
      </c>
      <c r="O7258" s="12">
        <f>VLOOKUP(C7258,[3]May!$C:$Z,24,FALSE)</f>
        <v>2019</v>
      </c>
    </row>
    <row r="7259" spans="1:15" x14ac:dyDescent="0.25">
      <c r="A7259" t="s">
        <v>1245</v>
      </c>
      <c r="C7259" t="s">
        <v>1284</v>
      </c>
      <c r="E7259">
        <v>12</v>
      </c>
      <c r="F7259" t="s">
        <v>1253</v>
      </c>
      <c r="J7259" t="s">
        <v>23</v>
      </c>
      <c r="K7259">
        <v>1</v>
      </c>
      <c r="L7259">
        <v>61.2</v>
      </c>
      <c r="M7259">
        <v>8.3370000000000007E-3</v>
      </c>
      <c r="O7259" s="12">
        <f>VLOOKUP(C7259,[3]May!$C:$Z,24,FALSE)</f>
        <v>2019</v>
      </c>
    </row>
    <row r="7260" spans="1:15" x14ac:dyDescent="0.25">
      <c r="A7260" t="s">
        <v>1245</v>
      </c>
      <c r="C7260" t="s">
        <v>1284</v>
      </c>
      <c r="E7260">
        <v>2</v>
      </c>
      <c r="F7260" t="s">
        <v>1247</v>
      </c>
      <c r="J7260" t="s">
        <v>23</v>
      </c>
      <c r="K7260">
        <v>6</v>
      </c>
      <c r="L7260">
        <v>390.78</v>
      </c>
      <c r="M7260">
        <v>0.30599999999999999</v>
      </c>
      <c r="O7260" s="12">
        <f>VLOOKUP(C7260,[3]May!$C:$Z,24,FALSE)</f>
        <v>2019</v>
      </c>
    </row>
    <row r="7261" spans="1:15" x14ac:dyDescent="0.25">
      <c r="A7261" t="s">
        <v>1245</v>
      </c>
      <c r="C7261" t="s">
        <v>1284</v>
      </c>
      <c r="E7261">
        <v>2</v>
      </c>
      <c r="F7261" t="s">
        <v>1247</v>
      </c>
      <c r="J7261" t="s">
        <v>23</v>
      </c>
      <c r="K7261">
        <v>2</v>
      </c>
      <c r="L7261">
        <v>10.220000000000001</v>
      </c>
      <c r="M7261">
        <v>8.0000000000000002E-3</v>
      </c>
      <c r="O7261" s="12">
        <f>VLOOKUP(C7261,[3]May!$C:$Z,24,FALSE)</f>
        <v>2019</v>
      </c>
    </row>
    <row r="7262" spans="1:15" x14ac:dyDescent="0.25">
      <c r="A7262" t="s">
        <v>1245</v>
      </c>
      <c r="C7262" t="s">
        <v>1284</v>
      </c>
      <c r="E7262">
        <v>12</v>
      </c>
      <c r="F7262" t="s">
        <v>1253</v>
      </c>
      <c r="J7262" t="s">
        <v>23</v>
      </c>
      <c r="K7262">
        <v>1</v>
      </c>
      <c r="L7262">
        <v>61.2</v>
      </c>
      <c r="M7262">
        <v>8.3370000000000007E-3</v>
      </c>
      <c r="O7262" s="12">
        <f>VLOOKUP(C7262,[3]May!$C:$Z,24,FALSE)</f>
        <v>2019</v>
      </c>
    </row>
    <row r="7263" spans="1:15" x14ac:dyDescent="0.25">
      <c r="A7263" t="s">
        <v>1245</v>
      </c>
      <c r="C7263" t="s">
        <v>1284</v>
      </c>
      <c r="E7263">
        <v>2</v>
      </c>
      <c r="F7263" t="s">
        <v>1247</v>
      </c>
      <c r="J7263" t="s">
        <v>23</v>
      </c>
      <c r="K7263">
        <v>16</v>
      </c>
      <c r="L7263">
        <v>81.760000000000005</v>
      </c>
      <c r="M7263">
        <v>6.4000000000000001E-2</v>
      </c>
      <c r="O7263" s="12">
        <f>VLOOKUP(C7263,[3]May!$C:$Z,24,FALSE)</f>
        <v>2019</v>
      </c>
    </row>
    <row r="7264" spans="1:15" x14ac:dyDescent="0.25">
      <c r="A7264" t="s">
        <v>1245</v>
      </c>
      <c r="C7264" t="s">
        <v>1284</v>
      </c>
      <c r="E7264">
        <v>12</v>
      </c>
      <c r="F7264" t="s">
        <v>1253</v>
      </c>
      <c r="J7264" t="s">
        <v>23</v>
      </c>
      <c r="K7264">
        <v>1</v>
      </c>
      <c r="L7264">
        <v>61.2</v>
      </c>
      <c r="M7264">
        <v>8.3370000000000007E-3</v>
      </c>
      <c r="O7264" s="12">
        <f>VLOOKUP(C7264,[3]May!$C:$Z,24,FALSE)</f>
        <v>2019</v>
      </c>
    </row>
    <row r="7265" spans="1:15" x14ac:dyDescent="0.25">
      <c r="A7265" t="s">
        <v>1245</v>
      </c>
      <c r="C7265" t="s">
        <v>1284</v>
      </c>
      <c r="E7265">
        <v>12</v>
      </c>
      <c r="F7265" t="s">
        <v>1253</v>
      </c>
      <c r="J7265" t="s">
        <v>23</v>
      </c>
      <c r="K7265">
        <v>1</v>
      </c>
      <c r="L7265">
        <v>61.2</v>
      </c>
      <c r="M7265">
        <v>8.3370000000000007E-3</v>
      </c>
      <c r="O7265" s="12">
        <f>VLOOKUP(C7265,[3]May!$C:$Z,24,FALSE)</f>
        <v>2019</v>
      </c>
    </row>
    <row r="7266" spans="1:15" x14ac:dyDescent="0.25">
      <c r="A7266" t="s">
        <v>1245</v>
      </c>
      <c r="C7266" t="s">
        <v>1284</v>
      </c>
      <c r="E7266">
        <v>2</v>
      </c>
      <c r="F7266" t="s">
        <v>1247</v>
      </c>
      <c r="J7266" t="s">
        <v>23</v>
      </c>
      <c r="K7266">
        <v>8</v>
      </c>
      <c r="L7266">
        <v>521.04</v>
      </c>
      <c r="M7266">
        <v>0.40799999999999997</v>
      </c>
      <c r="O7266" s="12">
        <f>VLOOKUP(C7266,[3]May!$C:$Z,24,FALSE)</f>
        <v>2019</v>
      </c>
    </row>
    <row r="7267" spans="1:15" x14ac:dyDescent="0.25">
      <c r="A7267" t="s">
        <v>1245</v>
      </c>
      <c r="C7267" t="s">
        <v>1284</v>
      </c>
      <c r="E7267">
        <v>2</v>
      </c>
      <c r="F7267" t="s">
        <v>1247</v>
      </c>
      <c r="J7267" t="s">
        <v>23</v>
      </c>
      <c r="K7267">
        <v>15</v>
      </c>
      <c r="L7267">
        <v>76.650000000000006</v>
      </c>
      <c r="M7267">
        <v>0.06</v>
      </c>
      <c r="O7267" s="12">
        <f>VLOOKUP(C7267,[3]May!$C:$Z,24,FALSE)</f>
        <v>2019</v>
      </c>
    </row>
    <row r="7268" spans="1:15" x14ac:dyDescent="0.25">
      <c r="A7268" t="s">
        <v>1245</v>
      </c>
      <c r="C7268" t="s">
        <v>1284</v>
      </c>
      <c r="E7268">
        <v>12</v>
      </c>
      <c r="F7268" t="s">
        <v>1253</v>
      </c>
      <c r="J7268" t="s">
        <v>23</v>
      </c>
      <c r="K7268">
        <v>1</v>
      </c>
      <c r="L7268">
        <v>61.2</v>
      </c>
      <c r="M7268">
        <v>8.3370000000000007E-3</v>
      </c>
      <c r="O7268" s="12">
        <f>VLOOKUP(C7268,[3]May!$C:$Z,24,FALSE)</f>
        <v>2019</v>
      </c>
    </row>
    <row r="7269" spans="1:15" x14ac:dyDescent="0.25">
      <c r="A7269" t="s">
        <v>1245</v>
      </c>
      <c r="C7269" t="s">
        <v>1284</v>
      </c>
      <c r="E7269">
        <v>2</v>
      </c>
      <c r="F7269" t="s">
        <v>1247</v>
      </c>
      <c r="J7269" t="s">
        <v>23</v>
      </c>
      <c r="K7269">
        <v>20</v>
      </c>
      <c r="L7269">
        <v>102.2</v>
      </c>
      <c r="M7269">
        <v>0.08</v>
      </c>
      <c r="O7269" s="12">
        <f>VLOOKUP(C7269,[3]May!$C:$Z,24,FALSE)</f>
        <v>2019</v>
      </c>
    </row>
    <row r="7270" spans="1:15" x14ac:dyDescent="0.25">
      <c r="A7270" t="s">
        <v>1245</v>
      </c>
      <c r="C7270" t="s">
        <v>1284</v>
      </c>
      <c r="E7270">
        <v>12</v>
      </c>
      <c r="F7270" t="s">
        <v>1253</v>
      </c>
      <c r="J7270" t="s">
        <v>23</v>
      </c>
      <c r="K7270">
        <v>1</v>
      </c>
      <c r="L7270">
        <v>61.2</v>
      </c>
      <c r="M7270">
        <v>8.3370000000000007E-3</v>
      </c>
      <c r="O7270" s="12">
        <f>VLOOKUP(C7270,[3]May!$C:$Z,24,FALSE)</f>
        <v>2019</v>
      </c>
    </row>
    <row r="7271" spans="1:15" x14ac:dyDescent="0.25">
      <c r="A7271" t="s">
        <v>1245</v>
      </c>
      <c r="C7271" t="s">
        <v>1284</v>
      </c>
      <c r="E7271">
        <v>2</v>
      </c>
      <c r="F7271" t="s">
        <v>1247</v>
      </c>
      <c r="J7271" t="s">
        <v>23</v>
      </c>
      <c r="K7271">
        <v>3</v>
      </c>
      <c r="L7271">
        <v>195.39</v>
      </c>
      <c r="M7271">
        <v>0.153</v>
      </c>
      <c r="O7271" s="12">
        <f>VLOOKUP(C7271,[3]May!$C:$Z,24,FALSE)</f>
        <v>2019</v>
      </c>
    </row>
    <row r="7272" spans="1:15" x14ac:dyDescent="0.25">
      <c r="A7272" t="s">
        <v>1245</v>
      </c>
      <c r="C7272" t="s">
        <v>1284</v>
      </c>
      <c r="E7272">
        <v>2</v>
      </c>
      <c r="F7272" t="s">
        <v>1247</v>
      </c>
      <c r="J7272" t="s">
        <v>23</v>
      </c>
      <c r="K7272">
        <v>7</v>
      </c>
      <c r="L7272">
        <v>35.770000000000003</v>
      </c>
      <c r="M7272">
        <v>2.8000000000000001E-2</v>
      </c>
      <c r="O7272" s="12">
        <f>VLOOKUP(C7272,[3]May!$C:$Z,24,FALSE)</f>
        <v>2019</v>
      </c>
    </row>
    <row r="7273" spans="1:15" x14ac:dyDescent="0.25">
      <c r="A7273" t="s">
        <v>1245</v>
      </c>
      <c r="C7273" t="s">
        <v>1284</v>
      </c>
      <c r="E7273">
        <v>2</v>
      </c>
      <c r="F7273" t="s">
        <v>1247</v>
      </c>
      <c r="J7273" t="s">
        <v>23</v>
      </c>
      <c r="K7273">
        <v>3</v>
      </c>
      <c r="L7273">
        <v>15.33</v>
      </c>
      <c r="M7273">
        <v>1.2E-2</v>
      </c>
      <c r="O7273" s="12">
        <f>VLOOKUP(C7273,[3]May!$C:$Z,24,FALSE)</f>
        <v>2019</v>
      </c>
    </row>
    <row r="7274" spans="1:15" x14ac:dyDescent="0.25">
      <c r="A7274" t="s">
        <v>1245</v>
      </c>
      <c r="C7274" t="s">
        <v>1284</v>
      </c>
      <c r="E7274">
        <v>2</v>
      </c>
      <c r="F7274" t="s">
        <v>1247</v>
      </c>
      <c r="J7274" t="s">
        <v>23</v>
      </c>
      <c r="K7274">
        <v>1</v>
      </c>
      <c r="L7274">
        <v>65.13</v>
      </c>
      <c r="M7274">
        <v>5.0999999999999997E-2</v>
      </c>
      <c r="O7274" s="12">
        <f>VLOOKUP(C7274,[3]May!$C:$Z,24,FALSE)</f>
        <v>2019</v>
      </c>
    </row>
    <row r="7275" spans="1:15" x14ac:dyDescent="0.25">
      <c r="A7275" t="s">
        <v>1245</v>
      </c>
      <c r="C7275" t="s">
        <v>1284</v>
      </c>
      <c r="E7275">
        <v>12</v>
      </c>
      <c r="F7275" t="s">
        <v>1253</v>
      </c>
      <c r="J7275" t="s">
        <v>23</v>
      </c>
      <c r="K7275">
        <v>1</v>
      </c>
      <c r="L7275">
        <v>61.2</v>
      </c>
      <c r="M7275">
        <v>8.3370000000000007E-3</v>
      </c>
      <c r="O7275" s="12">
        <f>VLOOKUP(C7275,[3]May!$C:$Z,24,FALSE)</f>
        <v>2019</v>
      </c>
    </row>
    <row r="7276" spans="1:15" x14ac:dyDescent="0.25">
      <c r="A7276" t="s">
        <v>1245</v>
      </c>
      <c r="C7276" t="s">
        <v>1284</v>
      </c>
      <c r="E7276">
        <v>2</v>
      </c>
      <c r="F7276" t="s">
        <v>1247</v>
      </c>
      <c r="J7276" t="s">
        <v>23</v>
      </c>
      <c r="K7276">
        <v>4</v>
      </c>
      <c r="L7276">
        <v>260.52</v>
      </c>
      <c r="M7276">
        <v>0.20399999999999999</v>
      </c>
      <c r="O7276" s="12">
        <f>VLOOKUP(C7276,[3]May!$C:$Z,24,FALSE)</f>
        <v>2019</v>
      </c>
    </row>
    <row r="7277" spans="1:15" x14ac:dyDescent="0.25">
      <c r="A7277" t="s">
        <v>1245</v>
      </c>
      <c r="C7277" t="s">
        <v>1284</v>
      </c>
      <c r="E7277">
        <v>2</v>
      </c>
      <c r="F7277" t="s">
        <v>1247</v>
      </c>
      <c r="J7277" t="s">
        <v>23</v>
      </c>
      <c r="K7277">
        <v>4</v>
      </c>
      <c r="L7277">
        <v>20.440000000000001</v>
      </c>
      <c r="M7277">
        <v>1.6E-2</v>
      </c>
      <c r="O7277" s="12">
        <f>VLOOKUP(C7277,[3]May!$C:$Z,24,FALSE)</f>
        <v>2019</v>
      </c>
    </row>
    <row r="7278" spans="1:15" x14ac:dyDescent="0.25">
      <c r="A7278" t="s">
        <v>1245</v>
      </c>
      <c r="C7278" t="s">
        <v>1284</v>
      </c>
      <c r="E7278">
        <v>2</v>
      </c>
      <c r="F7278" t="s">
        <v>1247</v>
      </c>
      <c r="J7278" t="s">
        <v>23</v>
      </c>
      <c r="K7278">
        <v>2</v>
      </c>
      <c r="L7278">
        <v>130.26</v>
      </c>
      <c r="M7278">
        <v>0.10199999999999999</v>
      </c>
      <c r="O7278" s="12">
        <f>VLOOKUP(C7278,[3]May!$C:$Z,24,FALSE)</f>
        <v>2019</v>
      </c>
    </row>
    <row r="7279" spans="1:15" x14ac:dyDescent="0.25">
      <c r="A7279" t="s">
        <v>1245</v>
      </c>
      <c r="C7279" t="s">
        <v>1284</v>
      </c>
      <c r="E7279">
        <v>2</v>
      </c>
      <c r="F7279" t="s">
        <v>1247</v>
      </c>
      <c r="J7279" t="s">
        <v>23</v>
      </c>
      <c r="K7279">
        <v>20</v>
      </c>
      <c r="L7279">
        <v>102.2</v>
      </c>
      <c r="M7279">
        <v>0.08</v>
      </c>
      <c r="O7279" s="12">
        <f>VLOOKUP(C7279,[3]May!$C:$Z,24,FALSE)</f>
        <v>2019</v>
      </c>
    </row>
    <row r="7280" spans="1:15" x14ac:dyDescent="0.25">
      <c r="A7280" t="s">
        <v>1245</v>
      </c>
      <c r="C7280" t="s">
        <v>1284</v>
      </c>
      <c r="E7280">
        <v>2</v>
      </c>
      <c r="F7280" t="s">
        <v>1247</v>
      </c>
      <c r="J7280" t="s">
        <v>23</v>
      </c>
      <c r="K7280">
        <v>5</v>
      </c>
      <c r="L7280">
        <v>25.55</v>
      </c>
      <c r="M7280">
        <v>0.02</v>
      </c>
      <c r="O7280" s="12">
        <f>VLOOKUP(C7280,[3]May!$C:$Z,24,FALSE)</f>
        <v>2019</v>
      </c>
    </row>
    <row r="7281" spans="1:15" x14ac:dyDescent="0.25">
      <c r="A7281" t="s">
        <v>1245</v>
      </c>
      <c r="C7281" t="s">
        <v>1284</v>
      </c>
      <c r="E7281">
        <v>2</v>
      </c>
      <c r="F7281" t="s">
        <v>1247</v>
      </c>
      <c r="J7281" t="s">
        <v>23</v>
      </c>
      <c r="K7281">
        <v>6</v>
      </c>
      <c r="L7281">
        <v>390.78</v>
      </c>
      <c r="M7281">
        <v>0.30599999999999999</v>
      </c>
      <c r="O7281" s="12">
        <f>VLOOKUP(C7281,[3]May!$C:$Z,24,FALSE)</f>
        <v>2019</v>
      </c>
    </row>
    <row r="7282" spans="1:15" x14ac:dyDescent="0.25">
      <c r="A7282" t="s">
        <v>1245</v>
      </c>
      <c r="C7282" t="s">
        <v>1284</v>
      </c>
      <c r="E7282">
        <v>12</v>
      </c>
      <c r="F7282" t="s">
        <v>1253</v>
      </c>
      <c r="J7282" t="s">
        <v>23</v>
      </c>
      <c r="K7282">
        <v>1</v>
      </c>
      <c r="L7282">
        <v>61.2</v>
      </c>
      <c r="M7282">
        <v>8.3370000000000007E-3</v>
      </c>
      <c r="O7282" s="12">
        <f>VLOOKUP(C7282,[3]May!$C:$Z,24,FALSE)</f>
        <v>2019</v>
      </c>
    </row>
    <row r="7283" spans="1:15" x14ac:dyDescent="0.25">
      <c r="A7283" t="s">
        <v>1245</v>
      </c>
      <c r="C7283" t="s">
        <v>1284</v>
      </c>
      <c r="E7283">
        <v>12</v>
      </c>
      <c r="F7283" t="s">
        <v>1253</v>
      </c>
      <c r="J7283" t="s">
        <v>23</v>
      </c>
      <c r="K7283">
        <v>1</v>
      </c>
      <c r="L7283">
        <v>61.2</v>
      </c>
      <c r="M7283">
        <v>8.3370000000000007E-3</v>
      </c>
      <c r="O7283" s="12">
        <f>VLOOKUP(C7283,[3]May!$C:$Z,24,FALSE)</f>
        <v>2019</v>
      </c>
    </row>
    <row r="7284" spans="1:15" x14ac:dyDescent="0.25">
      <c r="A7284" t="s">
        <v>1245</v>
      </c>
      <c r="C7284" t="s">
        <v>1284</v>
      </c>
      <c r="E7284">
        <v>2</v>
      </c>
      <c r="F7284" t="s">
        <v>1247</v>
      </c>
      <c r="J7284" t="s">
        <v>23</v>
      </c>
      <c r="K7284">
        <v>3</v>
      </c>
      <c r="L7284">
        <v>15.33</v>
      </c>
      <c r="M7284">
        <v>1.2E-2</v>
      </c>
      <c r="O7284" s="12">
        <f>VLOOKUP(C7284,[3]May!$C:$Z,24,FALSE)</f>
        <v>2019</v>
      </c>
    </row>
    <row r="7285" spans="1:15" x14ac:dyDescent="0.25">
      <c r="A7285" t="s">
        <v>1245</v>
      </c>
      <c r="C7285" t="s">
        <v>1284</v>
      </c>
      <c r="E7285">
        <v>2</v>
      </c>
      <c r="F7285" t="s">
        <v>1247</v>
      </c>
      <c r="J7285" t="s">
        <v>23</v>
      </c>
      <c r="K7285">
        <v>12</v>
      </c>
      <c r="L7285">
        <v>781.56</v>
      </c>
      <c r="M7285">
        <v>0.61199999999999999</v>
      </c>
      <c r="O7285" s="12">
        <f>VLOOKUP(C7285,[3]May!$C:$Z,24,FALSE)</f>
        <v>2019</v>
      </c>
    </row>
    <row r="7286" spans="1:15" x14ac:dyDescent="0.25">
      <c r="A7286" t="s">
        <v>1245</v>
      </c>
      <c r="C7286" t="s">
        <v>1284</v>
      </c>
      <c r="E7286">
        <v>2</v>
      </c>
      <c r="F7286" t="s">
        <v>1247</v>
      </c>
      <c r="J7286" t="s">
        <v>23</v>
      </c>
      <c r="K7286">
        <v>1</v>
      </c>
      <c r="L7286">
        <v>5.1100000000000003</v>
      </c>
      <c r="M7286">
        <v>4.0000000000000001E-3</v>
      </c>
      <c r="O7286" s="12">
        <f>VLOOKUP(C7286,[3]May!$C:$Z,24,FALSE)</f>
        <v>2019</v>
      </c>
    </row>
    <row r="7287" spans="1:15" x14ac:dyDescent="0.25">
      <c r="A7287" t="s">
        <v>1245</v>
      </c>
      <c r="C7287" t="s">
        <v>1284</v>
      </c>
      <c r="E7287">
        <v>8</v>
      </c>
      <c r="F7287" t="s">
        <v>1251</v>
      </c>
      <c r="J7287" t="s">
        <v>23</v>
      </c>
      <c r="K7287">
        <v>5</v>
      </c>
      <c r="L7287">
        <v>275.3</v>
      </c>
      <c r="M7287">
        <v>0.161</v>
      </c>
      <c r="O7287" s="12">
        <f>VLOOKUP(C7287,[3]May!$C:$Z,24,FALSE)</f>
        <v>2019</v>
      </c>
    </row>
    <row r="7288" spans="1:15" x14ac:dyDescent="0.25">
      <c r="A7288" t="s">
        <v>1245</v>
      </c>
      <c r="C7288" t="s">
        <v>1284</v>
      </c>
      <c r="E7288">
        <v>8</v>
      </c>
      <c r="F7288" t="s">
        <v>1251</v>
      </c>
      <c r="J7288" t="s">
        <v>23</v>
      </c>
      <c r="K7288">
        <v>5</v>
      </c>
      <c r="L7288">
        <v>275.3</v>
      </c>
      <c r="M7288">
        <v>0.161</v>
      </c>
      <c r="O7288" s="12">
        <f>VLOOKUP(C7288,[3]May!$C:$Z,24,FALSE)</f>
        <v>2019</v>
      </c>
    </row>
    <row r="7289" spans="1:15" x14ac:dyDescent="0.25">
      <c r="A7289" t="s">
        <v>1245</v>
      </c>
      <c r="C7289" t="s">
        <v>1284</v>
      </c>
      <c r="E7289">
        <v>2</v>
      </c>
      <c r="F7289" t="s">
        <v>1247</v>
      </c>
      <c r="J7289" t="s">
        <v>23</v>
      </c>
      <c r="K7289">
        <v>6</v>
      </c>
      <c r="L7289">
        <v>30.66</v>
      </c>
      <c r="M7289">
        <v>2.4E-2</v>
      </c>
      <c r="O7289" s="12">
        <f>VLOOKUP(C7289,[3]May!$C:$Z,24,FALSE)</f>
        <v>2019</v>
      </c>
    </row>
    <row r="7290" spans="1:15" x14ac:dyDescent="0.25">
      <c r="A7290" t="s">
        <v>1245</v>
      </c>
      <c r="C7290" t="s">
        <v>1284</v>
      </c>
      <c r="E7290">
        <v>2</v>
      </c>
      <c r="F7290" t="s">
        <v>1247</v>
      </c>
      <c r="J7290" t="s">
        <v>23</v>
      </c>
      <c r="K7290">
        <v>2</v>
      </c>
      <c r="L7290">
        <v>130.26</v>
      </c>
      <c r="M7290">
        <v>0.10199999999999999</v>
      </c>
      <c r="O7290" s="12">
        <f>VLOOKUP(C7290,[3]May!$C:$Z,24,FALSE)</f>
        <v>2019</v>
      </c>
    </row>
    <row r="7291" spans="1:15" x14ac:dyDescent="0.25">
      <c r="A7291" t="s">
        <v>1245</v>
      </c>
      <c r="C7291" t="s">
        <v>1284</v>
      </c>
      <c r="E7291">
        <v>12</v>
      </c>
      <c r="F7291" t="s">
        <v>1253</v>
      </c>
      <c r="J7291" t="s">
        <v>23</v>
      </c>
      <c r="K7291">
        <v>1</v>
      </c>
      <c r="L7291">
        <v>61.2</v>
      </c>
      <c r="M7291">
        <v>8.3370000000000007E-3</v>
      </c>
      <c r="O7291" s="12">
        <f>VLOOKUP(C7291,[3]May!$C:$Z,24,FALSE)</f>
        <v>2019</v>
      </c>
    </row>
    <row r="7292" spans="1:15" x14ac:dyDescent="0.25">
      <c r="A7292" t="s">
        <v>1245</v>
      </c>
      <c r="C7292" t="s">
        <v>1284</v>
      </c>
      <c r="E7292">
        <v>8</v>
      </c>
      <c r="F7292" t="s">
        <v>1251</v>
      </c>
      <c r="J7292" t="s">
        <v>23</v>
      </c>
      <c r="K7292">
        <v>6</v>
      </c>
      <c r="L7292">
        <v>330.36</v>
      </c>
      <c r="M7292">
        <v>0.19320000000000001</v>
      </c>
      <c r="O7292" s="12">
        <f>VLOOKUP(C7292,[3]May!$C:$Z,24,FALSE)</f>
        <v>2019</v>
      </c>
    </row>
    <row r="7293" spans="1:15" x14ac:dyDescent="0.25">
      <c r="A7293" t="s">
        <v>1245</v>
      </c>
      <c r="C7293" t="s">
        <v>1284</v>
      </c>
      <c r="E7293">
        <v>2</v>
      </c>
      <c r="F7293" t="s">
        <v>1247</v>
      </c>
      <c r="J7293" t="s">
        <v>23</v>
      </c>
      <c r="K7293">
        <v>9</v>
      </c>
      <c r="L7293">
        <v>45.99</v>
      </c>
      <c r="M7293">
        <v>3.5999999999999997E-2</v>
      </c>
      <c r="O7293" s="12">
        <f>VLOOKUP(C7293,[3]May!$C:$Z,24,FALSE)</f>
        <v>2019</v>
      </c>
    </row>
    <row r="7294" spans="1:15" x14ac:dyDescent="0.25">
      <c r="A7294" t="s">
        <v>1245</v>
      </c>
      <c r="C7294" t="s">
        <v>1284</v>
      </c>
      <c r="E7294">
        <v>2</v>
      </c>
      <c r="F7294" t="s">
        <v>1247</v>
      </c>
      <c r="J7294" t="s">
        <v>23</v>
      </c>
      <c r="K7294">
        <v>1</v>
      </c>
      <c r="L7294">
        <v>65.13</v>
      </c>
      <c r="M7294">
        <v>5.0999999999999997E-2</v>
      </c>
      <c r="O7294" s="12">
        <f>VLOOKUP(C7294,[3]May!$C:$Z,24,FALSE)</f>
        <v>2019</v>
      </c>
    </row>
    <row r="7295" spans="1:15" x14ac:dyDescent="0.25">
      <c r="A7295" t="s">
        <v>1245</v>
      </c>
      <c r="C7295" t="s">
        <v>1284</v>
      </c>
      <c r="E7295">
        <v>2</v>
      </c>
      <c r="F7295" t="s">
        <v>1247</v>
      </c>
      <c r="J7295" t="s">
        <v>23</v>
      </c>
      <c r="K7295">
        <v>3</v>
      </c>
      <c r="L7295">
        <v>15.33</v>
      </c>
      <c r="M7295">
        <v>1.2E-2</v>
      </c>
      <c r="O7295" s="12">
        <f>VLOOKUP(C7295,[3]May!$C:$Z,24,FALSE)</f>
        <v>2019</v>
      </c>
    </row>
    <row r="7296" spans="1:15" x14ac:dyDescent="0.25">
      <c r="A7296" t="s">
        <v>1245</v>
      </c>
      <c r="C7296" t="s">
        <v>1284</v>
      </c>
      <c r="E7296">
        <v>2</v>
      </c>
      <c r="F7296" t="s">
        <v>1247</v>
      </c>
      <c r="J7296" t="s">
        <v>23</v>
      </c>
      <c r="K7296">
        <v>5</v>
      </c>
      <c r="L7296">
        <v>325.64999999999998</v>
      </c>
      <c r="M7296">
        <v>0.255</v>
      </c>
      <c r="O7296" s="12">
        <f>VLOOKUP(C7296,[3]May!$C:$Z,24,FALSE)</f>
        <v>2019</v>
      </c>
    </row>
    <row r="7297" spans="1:15" x14ac:dyDescent="0.25">
      <c r="A7297" t="s">
        <v>1245</v>
      </c>
      <c r="C7297" t="s">
        <v>1284</v>
      </c>
      <c r="E7297">
        <v>2</v>
      </c>
      <c r="F7297" t="s">
        <v>1247</v>
      </c>
      <c r="J7297" t="s">
        <v>23</v>
      </c>
      <c r="K7297">
        <v>3</v>
      </c>
      <c r="L7297">
        <v>15.33</v>
      </c>
      <c r="M7297">
        <v>1.2E-2</v>
      </c>
      <c r="O7297" s="12">
        <f>VLOOKUP(C7297,[3]May!$C:$Z,24,FALSE)</f>
        <v>2019</v>
      </c>
    </row>
    <row r="7298" spans="1:15" x14ac:dyDescent="0.25">
      <c r="A7298" t="s">
        <v>1245</v>
      </c>
      <c r="C7298" t="s">
        <v>1284</v>
      </c>
      <c r="E7298">
        <v>2</v>
      </c>
      <c r="F7298" t="s">
        <v>1247</v>
      </c>
      <c r="J7298" t="s">
        <v>23</v>
      </c>
      <c r="K7298">
        <v>9</v>
      </c>
      <c r="L7298">
        <v>586.16999999999996</v>
      </c>
      <c r="M7298">
        <v>0.45900000000000002</v>
      </c>
      <c r="O7298" s="12">
        <f>VLOOKUP(C7298,[3]May!$C:$Z,24,FALSE)</f>
        <v>2019</v>
      </c>
    </row>
    <row r="7299" spans="1:15" x14ac:dyDescent="0.25">
      <c r="A7299" t="s">
        <v>1245</v>
      </c>
      <c r="C7299" t="s">
        <v>1284</v>
      </c>
      <c r="E7299">
        <v>2</v>
      </c>
      <c r="F7299" t="s">
        <v>1247</v>
      </c>
      <c r="J7299" t="s">
        <v>23</v>
      </c>
      <c r="K7299">
        <v>3</v>
      </c>
      <c r="L7299">
        <v>15.33</v>
      </c>
      <c r="M7299">
        <v>1.2E-2</v>
      </c>
      <c r="O7299" s="12">
        <f>VLOOKUP(C7299,[3]May!$C:$Z,24,FALSE)</f>
        <v>2019</v>
      </c>
    </row>
    <row r="7300" spans="1:15" x14ac:dyDescent="0.25">
      <c r="A7300" t="s">
        <v>1245</v>
      </c>
      <c r="C7300" t="s">
        <v>1284</v>
      </c>
      <c r="E7300">
        <v>2</v>
      </c>
      <c r="F7300" t="s">
        <v>1247</v>
      </c>
      <c r="J7300" t="s">
        <v>23</v>
      </c>
      <c r="K7300">
        <v>13</v>
      </c>
      <c r="L7300">
        <v>846.69</v>
      </c>
      <c r="M7300">
        <v>0.66300000000000003</v>
      </c>
      <c r="O7300" s="12">
        <f>VLOOKUP(C7300,[3]May!$C:$Z,24,FALSE)</f>
        <v>2019</v>
      </c>
    </row>
    <row r="7301" spans="1:15" x14ac:dyDescent="0.25">
      <c r="A7301" t="s">
        <v>1245</v>
      </c>
      <c r="C7301" t="s">
        <v>1284</v>
      </c>
      <c r="E7301">
        <v>2</v>
      </c>
      <c r="F7301" t="s">
        <v>1247</v>
      </c>
      <c r="J7301" t="s">
        <v>23</v>
      </c>
      <c r="K7301">
        <v>12</v>
      </c>
      <c r="L7301">
        <v>61.32</v>
      </c>
      <c r="M7301">
        <v>4.8000000000000001E-2</v>
      </c>
      <c r="O7301" s="12">
        <f>VLOOKUP(C7301,[3]May!$C:$Z,24,FALSE)</f>
        <v>2019</v>
      </c>
    </row>
    <row r="7302" spans="1:15" x14ac:dyDescent="0.25">
      <c r="A7302" t="s">
        <v>1245</v>
      </c>
      <c r="C7302" t="s">
        <v>1284</v>
      </c>
      <c r="E7302">
        <v>2</v>
      </c>
      <c r="F7302" t="s">
        <v>1247</v>
      </c>
      <c r="J7302" t="s">
        <v>23</v>
      </c>
      <c r="K7302">
        <v>6</v>
      </c>
      <c r="L7302">
        <v>390.78</v>
      </c>
      <c r="M7302">
        <v>0.30599999999999999</v>
      </c>
      <c r="O7302" s="12">
        <f>VLOOKUP(C7302,[3]May!$C:$Z,24,FALSE)</f>
        <v>2019</v>
      </c>
    </row>
    <row r="7303" spans="1:15" x14ac:dyDescent="0.25">
      <c r="A7303" t="s">
        <v>1245</v>
      </c>
      <c r="C7303" t="s">
        <v>1284</v>
      </c>
      <c r="E7303">
        <v>2</v>
      </c>
      <c r="F7303" t="s">
        <v>1247</v>
      </c>
      <c r="J7303" t="s">
        <v>23</v>
      </c>
      <c r="K7303">
        <v>1</v>
      </c>
      <c r="L7303">
        <v>5.1100000000000003</v>
      </c>
      <c r="M7303">
        <v>4.0000000000000001E-3</v>
      </c>
      <c r="O7303" s="12">
        <f>VLOOKUP(C7303,[3]May!$C:$Z,24,FALSE)</f>
        <v>2019</v>
      </c>
    </row>
    <row r="7304" spans="1:15" x14ac:dyDescent="0.25">
      <c r="A7304" t="s">
        <v>1245</v>
      </c>
      <c r="C7304" t="s">
        <v>1284</v>
      </c>
      <c r="E7304">
        <v>8</v>
      </c>
      <c r="F7304" t="s">
        <v>1251</v>
      </c>
      <c r="J7304" t="s">
        <v>23</v>
      </c>
      <c r="K7304">
        <v>5</v>
      </c>
      <c r="L7304">
        <v>275.3</v>
      </c>
      <c r="M7304">
        <v>0.161</v>
      </c>
      <c r="O7304" s="12">
        <f>VLOOKUP(C7304,[3]May!$C:$Z,24,FALSE)</f>
        <v>2019</v>
      </c>
    </row>
    <row r="7305" spans="1:15" x14ac:dyDescent="0.25">
      <c r="A7305" t="s">
        <v>1245</v>
      </c>
      <c r="C7305" t="s">
        <v>1284</v>
      </c>
      <c r="E7305">
        <v>12</v>
      </c>
      <c r="F7305" t="s">
        <v>1253</v>
      </c>
      <c r="J7305" t="s">
        <v>23</v>
      </c>
      <c r="K7305">
        <v>1</v>
      </c>
      <c r="L7305">
        <v>61.2</v>
      </c>
      <c r="M7305">
        <v>8.3370000000000007E-3</v>
      </c>
      <c r="O7305" s="12">
        <f>VLOOKUP(C7305,[3]May!$C:$Z,24,FALSE)</f>
        <v>2019</v>
      </c>
    </row>
    <row r="7306" spans="1:15" x14ac:dyDescent="0.25">
      <c r="A7306" t="s">
        <v>1245</v>
      </c>
      <c r="C7306" t="s">
        <v>1284</v>
      </c>
      <c r="E7306">
        <v>2</v>
      </c>
      <c r="F7306" t="s">
        <v>1247</v>
      </c>
      <c r="J7306" t="s">
        <v>23</v>
      </c>
      <c r="K7306">
        <v>20</v>
      </c>
      <c r="L7306">
        <v>102.2</v>
      </c>
      <c r="M7306">
        <v>0.08</v>
      </c>
      <c r="O7306" s="12">
        <f>VLOOKUP(C7306,[3]May!$C:$Z,24,FALSE)</f>
        <v>2019</v>
      </c>
    </row>
    <row r="7307" spans="1:15" x14ac:dyDescent="0.25">
      <c r="A7307" t="s">
        <v>1245</v>
      </c>
      <c r="C7307" t="s">
        <v>1284</v>
      </c>
      <c r="E7307">
        <v>2</v>
      </c>
      <c r="F7307" t="s">
        <v>1247</v>
      </c>
      <c r="J7307" t="s">
        <v>23</v>
      </c>
      <c r="K7307">
        <v>1</v>
      </c>
      <c r="L7307">
        <v>5.1100000000000003</v>
      </c>
      <c r="M7307">
        <v>4.0000000000000001E-3</v>
      </c>
      <c r="O7307" s="12">
        <f>VLOOKUP(C7307,[3]May!$C:$Z,24,FALSE)</f>
        <v>2019</v>
      </c>
    </row>
    <row r="7308" spans="1:15" x14ac:dyDescent="0.25">
      <c r="A7308" t="s">
        <v>1245</v>
      </c>
      <c r="C7308" t="s">
        <v>1284</v>
      </c>
      <c r="E7308">
        <v>2</v>
      </c>
      <c r="F7308" t="s">
        <v>1247</v>
      </c>
      <c r="J7308" t="s">
        <v>23</v>
      </c>
      <c r="K7308">
        <v>19</v>
      </c>
      <c r="L7308">
        <v>97.09</v>
      </c>
      <c r="M7308">
        <v>7.5999999999999998E-2</v>
      </c>
      <c r="O7308" s="12">
        <f>VLOOKUP(C7308,[3]May!$C:$Z,24,FALSE)</f>
        <v>2019</v>
      </c>
    </row>
    <row r="7309" spans="1:15" x14ac:dyDescent="0.25">
      <c r="A7309" t="s">
        <v>1245</v>
      </c>
      <c r="C7309" t="s">
        <v>1284</v>
      </c>
      <c r="E7309">
        <v>2</v>
      </c>
      <c r="F7309" t="s">
        <v>1247</v>
      </c>
      <c r="J7309" t="s">
        <v>23</v>
      </c>
      <c r="K7309">
        <v>7</v>
      </c>
      <c r="L7309">
        <v>35.770000000000003</v>
      </c>
      <c r="M7309">
        <v>2.8000000000000001E-2</v>
      </c>
      <c r="O7309" s="12">
        <f>VLOOKUP(C7309,[3]May!$C:$Z,24,FALSE)</f>
        <v>2019</v>
      </c>
    </row>
    <row r="7310" spans="1:15" x14ac:dyDescent="0.25">
      <c r="A7310" t="s">
        <v>1245</v>
      </c>
      <c r="C7310" t="s">
        <v>1284</v>
      </c>
      <c r="E7310">
        <v>2</v>
      </c>
      <c r="F7310" t="s">
        <v>1247</v>
      </c>
      <c r="J7310" t="s">
        <v>23</v>
      </c>
      <c r="K7310">
        <v>14</v>
      </c>
      <c r="L7310">
        <v>71.540000000000006</v>
      </c>
      <c r="M7310">
        <v>5.6000000000000001E-2</v>
      </c>
      <c r="O7310" s="12">
        <f>VLOOKUP(C7310,[3]May!$C:$Z,24,FALSE)</f>
        <v>2019</v>
      </c>
    </row>
    <row r="7311" spans="1:15" x14ac:dyDescent="0.25">
      <c r="A7311" t="s">
        <v>1245</v>
      </c>
      <c r="C7311" t="s">
        <v>1284</v>
      </c>
      <c r="E7311">
        <v>8</v>
      </c>
      <c r="F7311" t="s">
        <v>1251</v>
      </c>
      <c r="J7311" t="s">
        <v>23</v>
      </c>
      <c r="K7311">
        <v>5</v>
      </c>
      <c r="L7311">
        <v>275.3</v>
      </c>
      <c r="M7311">
        <v>0.161</v>
      </c>
      <c r="O7311" s="12">
        <f>VLOOKUP(C7311,[3]May!$C:$Z,24,FALSE)</f>
        <v>2019</v>
      </c>
    </row>
    <row r="7312" spans="1:15" x14ac:dyDescent="0.25">
      <c r="A7312" t="s">
        <v>1245</v>
      </c>
      <c r="C7312" t="s">
        <v>1284</v>
      </c>
      <c r="E7312">
        <v>2</v>
      </c>
      <c r="F7312" t="s">
        <v>1247</v>
      </c>
      <c r="J7312" t="s">
        <v>23</v>
      </c>
      <c r="K7312">
        <v>5</v>
      </c>
      <c r="L7312">
        <v>25.55</v>
      </c>
      <c r="M7312">
        <v>0.02</v>
      </c>
      <c r="O7312" s="12">
        <f>VLOOKUP(C7312,[3]May!$C:$Z,24,FALSE)</f>
        <v>2019</v>
      </c>
    </row>
    <row r="7313" spans="1:15" x14ac:dyDescent="0.25">
      <c r="A7313" t="s">
        <v>1245</v>
      </c>
      <c r="C7313" t="s">
        <v>1284</v>
      </c>
      <c r="E7313">
        <v>2</v>
      </c>
      <c r="F7313" t="s">
        <v>1247</v>
      </c>
      <c r="J7313" t="s">
        <v>23</v>
      </c>
      <c r="K7313">
        <v>4</v>
      </c>
      <c r="L7313">
        <v>260.52</v>
      </c>
      <c r="M7313">
        <v>0.20399999999999999</v>
      </c>
      <c r="O7313" s="12">
        <f>VLOOKUP(C7313,[3]May!$C:$Z,24,FALSE)</f>
        <v>2019</v>
      </c>
    </row>
    <row r="7314" spans="1:15" x14ac:dyDescent="0.25">
      <c r="A7314" t="s">
        <v>1245</v>
      </c>
      <c r="C7314" t="s">
        <v>1284</v>
      </c>
      <c r="E7314">
        <v>2</v>
      </c>
      <c r="F7314" t="s">
        <v>1247</v>
      </c>
      <c r="J7314" t="s">
        <v>23</v>
      </c>
      <c r="K7314">
        <v>15</v>
      </c>
      <c r="L7314">
        <v>76.650000000000006</v>
      </c>
      <c r="M7314">
        <v>0.06</v>
      </c>
      <c r="O7314" s="12">
        <f>VLOOKUP(C7314,[3]May!$C:$Z,24,FALSE)</f>
        <v>2019</v>
      </c>
    </row>
    <row r="7315" spans="1:15" x14ac:dyDescent="0.25">
      <c r="A7315" t="s">
        <v>1245</v>
      </c>
      <c r="C7315" t="s">
        <v>1284</v>
      </c>
      <c r="E7315">
        <v>2</v>
      </c>
      <c r="F7315" t="s">
        <v>1247</v>
      </c>
      <c r="J7315" t="s">
        <v>23</v>
      </c>
      <c r="K7315">
        <v>6</v>
      </c>
      <c r="L7315">
        <v>30.66</v>
      </c>
      <c r="M7315">
        <v>2.4E-2</v>
      </c>
      <c r="O7315" s="12">
        <f>VLOOKUP(C7315,[3]May!$C:$Z,24,FALSE)</f>
        <v>2019</v>
      </c>
    </row>
    <row r="7316" spans="1:15" x14ac:dyDescent="0.25">
      <c r="A7316" t="s">
        <v>1245</v>
      </c>
      <c r="C7316" t="s">
        <v>1284</v>
      </c>
      <c r="E7316">
        <v>2</v>
      </c>
      <c r="F7316" t="s">
        <v>1247</v>
      </c>
      <c r="J7316" t="s">
        <v>23</v>
      </c>
      <c r="K7316">
        <v>7</v>
      </c>
      <c r="L7316">
        <v>455.91</v>
      </c>
      <c r="M7316">
        <v>0.35699999999999998</v>
      </c>
      <c r="O7316" s="12">
        <f>VLOOKUP(C7316,[3]May!$C:$Z,24,FALSE)</f>
        <v>2019</v>
      </c>
    </row>
    <row r="7317" spans="1:15" x14ac:dyDescent="0.25">
      <c r="A7317" t="s">
        <v>1245</v>
      </c>
      <c r="C7317" t="s">
        <v>1284</v>
      </c>
      <c r="E7317">
        <v>2</v>
      </c>
      <c r="F7317" t="s">
        <v>1247</v>
      </c>
      <c r="J7317" t="s">
        <v>23</v>
      </c>
      <c r="K7317">
        <v>2</v>
      </c>
      <c r="L7317">
        <v>130.26</v>
      </c>
      <c r="M7317">
        <v>0.10199999999999999</v>
      </c>
      <c r="O7317" s="12">
        <f>VLOOKUP(C7317,[3]May!$C:$Z,24,FALSE)</f>
        <v>2019</v>
      </c>
    </row>
    <row r="7318" spans="1:15" x14ac:dyDescent="0.25">
      <c r="A7318" t="s">
        <v>1245</v>
      </c>
      <c r="C7318" t="s">
        <v>1284</v>
      </c>
      <c r="E7318">
        <v>2</v>
      </c>
      <c r="F7318" t="s">
        <v>1247</v>
      </c>
      <c r="J7318" t="s">
        <v>23</v>
      </c>
      <c r="K7318">
        <v>11</v>
      </c>
      <c r="L7318">
        <v>56.21</v>
      </c>
      <c r="M7318">
        <v>4.3999999999999997E-2</v>
      </c>
      <c r="O7318" s="12">
        <f>VLOOKUP(C7318,[3]May!$C:$Z,24,FALSE)</f>
        <v>2019</v>
      </c>
    </row>
    <row r="7319" spans="1:15" x14ac:dyDescent="0.25">
      <c r="A7319" t="s">
        <v>1245</v>
      </c>
      <c r="C7319" t="s">
        <v>1284</v>
      </c>
      <c r="E7319">
        <v>2</v>
      </c>
      <c r="F7319" t="s">
        <v>1247</v>
      </c>
      <c r="J7319" t="s">
        <v>23</v>
      </c>
      <c r="K7319">
        <v>4</v>
      </c>
      <c r="L7319">
        <v>20.440000000000001</v>
      </c>
      <c r="M7319">
        <v>1.6E-2</v>
      </c>
      <c r="O7319" s="12">
        <f>VLOOKUP(C7319,[3]May!$C:$Z,24,FALSE)</f>
        <v>2019</v>
      </c>
    </row>
    <row r="7320" spans="1:15" x14ac:dyDescent="0.25">
      <c r="A7320" t="s">
        <v>1245</v>
      </c>
      <c r="C7320" t="s">
        <v>1284</v>
      </c>
      <c r="E7320">
        <v>2</v>
      </c>
      <c r="F7320" t="s">
        <v>1247</v>
      </c>
      <c r="J7320" t="s">
        <v>23</v>
      </c>
      <c r="K7320">
        <v>8</v>
      </c>
      <c r="L7320">
        <v>40.880000000000003</v>
      </c>
      <c r="M7320">
        <v>3.2000000000000001E-2</v>
      </c>
      <c r="O7320" s="12">
        <f>VLOOKUP(C7320,[3]May!$C:$Z,24,FALSE)</f>
        <v>2019</v>
      </c>
    </row>
    <row r="7321" spans="1:15" x14ac:dyDescent="0.25">
      <c r="A7321" t="s">
        <v>1245</v>
      </c>
      <c r="C7321" t="s">
        <v>1284</v>
      </c>
      <c r="E7321">
        <v>2</v>
      </c>
      <c r="F7321" t="s">
        <v>1247</v>
      </c>
      <c r="J7321" t="s">
        <v>23</v>
      </c>
      <c r="K7321">
        <v>6</v>
      </c>
      <c r="L7321">
        <v>390.78</v>
      </c>
      <c r="M7321">
        <v>0.30599999999999999</v>
      </c>
      <c r="O7321" s="12">
        <f>VLOOKUP(C7321,[3]May!$C:$Z,24,FALSE)</f>
        <v>2019</v>
      </c>
    </row>
    <row r="7322" spans="1:15" x14ac:dyDescent="0.25">
      <c r="A7322" t="s">
        <v>1245</v>
      </c>
      <c r="C7322" t="s">
        <v>1284</v>
      </c>
      <c r="E7322">
        <v>2</v>
      </c>
      <c r="F7322" t="s">
        <v>1247</v>
      </c>
      <c r="J7322" t="s">
        <v>23</v>
      </c>
      <c r="K7322">
        <v>10</v>
      </c>
      <c r="L7322">
        <v>51.1</v>
      </c>
      <c r="M7322">
        <v>0.04</v>
      </c>
      <c r="O7322" s="12">
        <f>VLOOKUP(C7322,[3]May!$C:$Z,24,FALSE)</f>
        <v>2019</v>
      </c>
    </row>
    <row r="7323" spans="1:15" x14ac:dyDescent="0.25">
      <c r="A7323" t="s">
        <v>1245</v>
      </c>
      <c r="C7323" t="s">
        <v>1284</v>
      </c>
      <c r="E7323">
        <v>2</v>
      </c>
      <c r="F7323" t="s">
        <v>1247</v>
      </c>
      <c r="J7323" t="s">
        <v>23</v>
      </c>
      <c r="K7323">
        <v>4</v>
      </c>
      <c r="L7323">
        <v>20.440000000000001</v>
      </c>
      <c r="M7323">
        <v>1.6E-2</v>
      </c>
      <c r="O7323" s="12">
        <f>VLOOKUP(C7323,[3]May!$C:$Z,24,FALSE)</f>
        <v>2019</v>
      </c>
    </row>
    <row r="7324" spans="1:15" x14ac:dyDescent="0.25">
      <c r="A7324" t="s">
        <v>1245</v>
      </c>
      <c r="C7324" t="s">
        <v>1284</v>
      </c>
      <c r="E7324">
        <v>2</v>
      </c>
      <c r="F7324" t="s">
        <v>1247</v>
      </c>
      <c r="J7324" t="s">
        <v>23</v>
      </c>
      <c r="K7324">
        <v>2</v>
      </c>
      <c r="L7324">
        <v>130.26</v>
      </c>
      <c r="M7324">
        <v>0.10199999999999999</v>
      </c>
      <c r="O7324" s="12">
        <f>VLOOKUP(C7324,[3]May!$C:$Z,24,FALSE)</f>
        <v>2019</v>
      </c>
    </row>
    <row r="7325" spans="1:15" x14ac:dyDescent="0.25">
      <c r="A7325" t="s">
        <v>1245</v>
      </c>
      <c r="C7325" t="s">
        <v>1284</v>
      </c>
      <c r="E7325">
        <v>2</v>
      </c>
      <c r="F7325" t="s">
        <v>1247</v>
      </c>
      <c r="J7325" t="s">
        <v>23</v>
      </c>
      <c r="K7325">
        <v>3</v>
      </c>
      <c r="L7325">
        <v>15.33</v>
      </c>
      <c r="M7325">
        <v>1.2E-2</v>
      </c>
      <c r="O7325" s="12">
        <f>VLOOKUP(C7325,[3]May!$C:$Z,24,FALSE)</f>
        <v>2019</v>
      </c>
    </row>
    <row r="7326" spans="1:15" x14ac:dyDescent="0.25">
      <c r="A7326" t="s">
        <v>1245</v>
      </c>
      <c r="C7326" t="s">
        <v>1284</v>
      </c>
      <c r="E7326">
        <v>2</v>
      </c>
      <c r="F7326" t="s">
        <v>1247</v>
      </c>
      <c r="J7326" t="s">
        <v>23</v>
      </c>
      <c r="K7326">
        <v>10</v>
      </c>
      <c r="L7326">
        <v>651.29999999999995</v>
      </c>
      <c r="M7326">
        <v>0.51</v>
      </c>
      <c r="O7326" s="12">
        <f>VLOOKUP(C7326,[3]May!$C:$Z,24,FALSE)</f>
        <v>2019</v>
      </c>
    </row>
    <row r="7327" spans="1:15" x14ac:dyDescent="0.25">
      <c r="A7327" t="s">
        <v>1245</v>
      </c>
      <c r="C7327" t="s">
        <v>1284</v>
      </c>
      <c r="E7327">
        <v>2</v>
      </c>
      <c r="F7327" t="s">
        <v>1247</v>
      </c>
      <c r="J7327" t="s">
        <v>23</v>
      </c>
      <c r="K7327">
        <v>13</v>
      </c>
      <c r="L7327">
        <v>66.430000000000007</v>
      </c>
      <c r="M7327">
        <v>5.1999999999999998E-2</v>
      </c>
      <c r="O7327" s="12">
        <f>VLOOKUP(C7327,[3]May!$C:$Z,24,FALSE)</f>
        <v>2019</v>
      </c>
    </row>
    <row r="7328" spans="1:15" x14ac:dyDescent="0.25">
      <c r="A7328" t="s">
        <v>1245</v>
      </c>
      <c r="C7328" t="s">
        <v>1284</v>
      </c>
      <c r="E7328">
        <v>2</v>
      </c>
      <c r="F7328" t="s">
        <v>1247</v>
      </c>
      <c r="J7328" t="s">
        <v>23</v>
      </c>
      <c r="K7328">
        <v>3</v>
      </c>
      <c r="L7328">
        <v>15.33</v>
      </c>
      <c r="M7328">
        <v>1.2E-2</v>
      </c>
      <c r="O7328" s="12">
        <f>VLOOKUP(C7328,[3]May!$C:$Z,24,FALSE)</f>
        <v>2019</v>
      </c>
    </row>
    <row r="7329" spans="1:15" x14ac:dyDescent="0.25">
      <c r="A7329" t="s">
        <v>1245</v>
      </c>
      <c r="C7329" t="s">
        <v>1284</v>
      </c>
      <c r="E7329">
        <v>2</v>
      </c>
      <c r="F7329" t="s">
        <v>1247</v>
      </c>
      <c r="J7329" t="s">
        <v>23</v>
      </c>
      <c r="K7329">
        <v>15</v>
      </c>
      <c r="L7329">
        <v>976.95</v>
      </c>
      <c r="M7329">
        <v>0.76500000000000001</v>
      </c>
      <c r="O7329" s="12">
        <f>VLOOKUP(C7329,[3]May!$C:$Z,24,FALSE)</f>
        <v>2019</v>
      </c>
    </row>
    <row r="7330" spans="1:15" x14ac:dyDescent="0.25">
      <c r="A7330" t="s">
        <v>1245</v>
      </c>
      <c r="C7330" t="s">
        <v>1284</v>
      </c>
      <c r="E7330">
        <v>2</v>
      </c>
      <c r="F7330" t="s">
        <v>1247</v>
      </c>
      <c r="J7330" t="s">
        <v>23</v>
      </c>
      <c r="K7330">
        <v>5</v>
      </c>
      <c r="L7330">
        <v>25.55</v>
      </c>
      <c r="M7330">
        <v>0.02</v>
      </c>
      <c r="O7330" s="12">
        <f>VLOOKUP(C7330,[3]May!$C:$Z,24,FALSE)</f>
        <v>2019</v>
      </c>
    </row>
    <row r="7331" spans="1:15" x14ac:dyDescent="0.25">
      <c r="A7331" t="s">
        <v>1245</v>
      </c>
      <c r="C7331" t="s">
        <v>1284</v>
      </c>
      <c r="E7331">
        <v>2</v>
      </c>
      <c r="F7331" t="s">
        <v>1247</v>
      </c>
      <c r="J7331" t="s">
        <v>23</v>
      </c>
      <c r="K7331">
        <v>4</v>
      </c>
      <c r="L7331">
        <v>260.52</v>
      </c>
      <c r="M7331">
        <v>0.20399999999999999</v>
      </c>
      <c r="O7331" s="12">
        <f>VLOOKUP(C7331,[3]May!$C:$Z,24,FALSE)</f>
        <v>2019</v>
      </c>
    </row>
    <row r="7332" spans="1:15" x14ac:dyDescent="0.25">
      <c r="A7332" t="s">
        <v>1245</v>
      </c>
      <c r="C7332" t="s">
        <v>1284</v>
      </c>
      <c r="E7332">
        <v>8</v>
      </c>
      <c r="F7332" t="s">
        <v>1251</v>
      </c>
      <c r="J7332" t="s">
        <v>23</v>
      </c>
      <c r="K7332">
        <v>5</v>
      </c>
      <c r="L7332">
        <v>275.3</v>
      </c>
      <c r="M7332">
        <v>0.161</v>
      </c>
      <c r="O7332" s="12">
        <f>VLOOKUP(C7332,[3]May!$C:$Z,24,FALSE)</f>
        <v>2019</v>
      </c>
    </row>
    <row r="7333" spans="1:15" x14ac:dyDescent="0.25">
      <c r="A7333" t="s">
        <v>1245</v>
      </c>
      <c r="C7333" t="s">
        <v>1284</v>
      </c>
      <c r="E7333">
        <v>12</v>
      </c>
      <c r="F7333" t="s">
        <v>1253</v>
      </c>
      <c r="J7333" t="s">
        <v>23</v>
      </c>
      <c r="K7333">
        <v>1</v>
      </c>
      <c r="L7333">
        <v>61.2</v>
      </c>
      <c r="M7333">
        <v>8.3370000000000007E-3</v>
      </c>
      <c r="O7333" s="12">
        <f>VLOOKUP(C7333,[3]May!$C:$Z,24,FALSE)</f>
        <v>2019</v>
      </c>
    </row>
    <row r="7334" spans="1:15" x14ac:dyDescent="0.25">
      <c r="A7334" t="s">
        <v>1245</v>
      </c>
      <c r="C7334" t="s">
        <v>1284</v>
      </c>
      <c r="E7334">
        <v>2</v>
      </c>
      <c r="F7334" t="s">
        <v>1247</v>
      </c>
      <c r="J7334" t="s">
        <v>23</v>
      </c>
      <c r="K7334">
        <v>18</v>
      </c>
      <c r="L7334">
        <v>91.98</v>
      </c>
      <c r="M7334">
        <v>7.1999999999999995E-2</v>
      </c>
      <c r="O7334" s="12">
        <f>VLOOKUP(C7334,[3]May!$C:$Z,24,FALSE)</f>
        <v>2019</v>
      </c>
    </row>
    <row r="7335" spans="1:15" x14ac:dyDescent="0.25">
      <c r="A7335" t="s">
        <v>1245</v>
      </c>
      <c r="C7335" t="s">
        <v>1286</v>
      </c>
      <c r="E7335">
        <v>2</v>
      </c>
      <c r="F7335" t="s">
        <v>1247</v>
      </c>
      <c r="J7335" t="s">
        <v>23</v>
      </c>
      <c r="K7335">
        <v>13</v>
      </c>
      <c r="L7335">
        <v>66.430000000000007</v>
      </c>
      <c r="M7335">
        <v>5.1999999999999998E-2</v>
      </c>
      <c r="O7335" s="12">
        <f>VLOOKUP(C7335,[3]May!$C:$Z,24,FALSE)</f>
        <v>2019</v>
      </c>
    </row>
    <row r="7336" spans="1:15" x14ac:dyDescent="0.25">
      <c r="A7336" t="s">
        <v>1245</v>
      </c>
      <c r="C7336" t="s">
        <v>1286</v>
      </c>
      <c r="E7336">
        <v>2</v>
      </c>
      <c r="F7336" t="s">
        <v>1247</v>
      </c>
      <c r="J7336" t="s">
        <v>23</v>
      </c>
      <c r="K7336">
        <v>11</v>
      </c>
      <c r="L7336">
        <v>56.21</v>
      </c>
      <c r="M7336">
        <v>4.3999999999999997E-2</v>
      </c>
      <c r="O7336" s="12">
        <f>VLOOKUP(C7336,[3]May!$C:$Z,24,FALSE)</f>
        <v>2019</v>
      </c>
    </row>
    <row r="7337" spans="1:15" x14ac:dyDescent="0.25">
      <c r="A7337" t="s">
        <v>1245</v>
      </c>
      <c r="C7337" t="s">
        <v>1286</v>
      </c>
      <c r="E7337">
        <v>2</v>
      </c>
      <c r="F7337" t="s">
        <v>1247</v>
      </c>
      <c r="J7337" t="s">
        <v>23</v>
      </c>
      <c r="K7337">
        <v>7</v>
      </c>
      <c r="L7337">
        <v>35.770000000000003</v>
      </c>
      <c r="M7337">
        <v>2.8000000000000001E-2</v>
      </c>
      <c r="O7337" s="12">
        <f>VLOOKUP(C7337,[3]May!$C:$Z,24,FALSE)</f>
        <v>2019</v>
      </c>
    </row>
    <row r="7338" spans="1:15" x14ac:dyDescent="0.25">
      <c r="A7338" t="s">
        <v>1245</v>
      </c>
      <c r="C7338" t="s">
        <v>1286</v>
      </c>
      <c r="E7338">
        <v>2</v>
      </c>
      <c r="F7338" t="s">
        <v>1247</v>
      </c>
      <c r="J7338" t="s">
        <v>23</v>
      </c>
      <c r="K7338">
        <v>8</v>
      </c>
      <c r="L7338">
        <v>40.880000000000003</v>
      </c>
      <c r="M7338">
        <v>3.2000000000000001E-2</v>
      </c>
      <c r="O7338" s="12">
        <f>VLOOKUP(C7338,[3]May!$C:$Z,24,FALSE)</f>
        <v>2019</v>
      </c>
    </row>
    <row r="7339" spans="1:15" x14ac:dyDescent="0.25">
      <c r="A7339" t="s">
        <v>1245</v>
      </c>
      <c r="C7339" t="s">
        <v>1286</v>
      </c>
      <c r="E7339">
        <v>2</v>
      </c>
      <c r="F7339" t="s">
        <v>1247</v>
      </c>
      <c r="J7339" t="s">
        <v>23</v>
      </c>
      <c r="K7339">
        <v>5</v>
      </c>
      <c r="L7339">
        <v>25.55</v>
      </c>
      <c r="M7339">
        <v>0.02</v>
      </c>
      <c r="O7339" s="12">
        <f>VLOOKUP(C7339,[3]May!$C:$Z,24,FALSE)</f>
        <v>2019</v>
      </c>
    </row>
    <row r="7340" spans="1:15" x14ac:dyDescent="0.25">
      <c r="A7340" t="s">
        <v>1245</v>
      </c>
      <c r="C7340" t="s">
        <v>1286</v>
      </c>
      <c r="E7340">
        <v>2</v>
      </c>
      <c r="F7340" t="s">
        <v>1247</v>
      </c>
      <c r="J7340" t="s">
        <v>23</v>
      </c>
      <c r="K7340">
        <v>10</v>
      </c>
      <c r="L7340">
        <v>51.1</v>
      </c>
      <c r="M7340">
        <v>0.04</v>
      </c>
      <c r="O7340" s="12">
        <f>VLOOKUP(C7340,[3]May!$C:$Z,24,FALSE)</f>
        <v>2019</v>
      </c>
    </row>
    <row r="7341" spans="1:15" x14ac:dyDescent="0.25">
      <c r="A7341" t="s">
        <v>1245</v>
      </c>
      <c r="C7341" t="s">
        <v>1286</v>
      </c>
      <c r="E7341">
        <v>2</v>
      </c>
      <c r="F7341" t="s">
        <v>1247</v>
      </c>
      <c r="J7341" t="s">
        <v>23</v>
      </c>
      <c r="K7341">
        <v>9</v>
      </c>
      <c r="L7341">
        <v>45.99</v>
      </c>
      <c r="M7341">
        <v>3.5999999999999997E-2</v>
      </c>
      <c r="O7341" s="12">
        <f>VLOOKUP(C7341,[3]May!$C:$Z,24,FALSE)</f>
        <v>2019</v>
      </c>
    </row>
    <row r="7342" spans="1:15" x14ac:dyDescent="0.25">
      <c r="A7342" t="s">
        <v>1245</v>
      </c>
      <c r="C7342" t="s">
        <v>1286</v>
      </c>
      <c r="E7342">
        <v>2</v>
      </c>
      <c r="F7342" t="s">
        <v>1247</v>
      </c>
      <c r="J7342" t="s">
        <v>23</v>
      </c>
      <c r="K7342">
        <v>4</v>
      </c>
      <c r="L7342">
        <v>260.52</v>
      </c>
      <c r="M7342">
        <v>0.20399999999999999</v>
      </c>
      <c r="O7342" s="12">
        <f>VLOOKUP(C7342,[3]May!$C:$Z,24,FALSE)</f>
        <v>2019</v>
      </c>
    </row>
    <row r="7343" spans="1:15" x14ac:dyDescent="0.25">
      <c r="A7343" t="s">
        <v>1245</v>
      </c>
      <c r="C7343" t="s">
        <v>1286</v>
      </c>
      <c r="E7343">
        <v>8</v>
      </c>
      <c r="F7343" t="s">
        <v>1251</v>
      </c>
      <c r="J7343" t="s">
        <v>23</v>
      </c>
      <c r="K7343">
        <v>5</v>
      </c>
      <c r="L7343">
        <v>275.3</v>
      </c>
      <c r="M7343">
        <v>0.161</v>
      </c>
      <c r="O7343" s="12">
        <f>VLOOKUP(C7343,[3]May!$C:$Z,24,FALSE)</f>
        <v>2019</v>
      </c>
    </row>
    <row r="7344" spans="1:15" x14ac:dyDescent="0.25">
      <c r="A7344" t="s">
        <v>1245</v>
      </c>
      <c r="C7344" t="s">
        <v>1286</v>
      </c>
      <c r="E7344">
        <v>2</v>
      </c>
      <c r="F7344" t="s">
        <v>1247</v>
      </c>
      <c r="J7344" t="s">
        <v>23</v>
      </c>
      <c r="K7344">
        <v>14</v>
      </c>
      <c r="L7344">
        <v>71.540000000000006</v>
      </c>
      <c r="M7344">
        <v>5.6000000000000001E-2</v>
      </c>
      <c r="O7344" s="12">
        <f>VLOOKUP(C7344,[3]May!$C:$Z,24,FALSE)</f>
        <v>2019</v>
      </c>
    </row>
    <row r="7345" spans="1:15" x14ac:dyDescent="0.25">
      <c r="A7345" t="s">
        <v>1245</v>
      </c>
      <c r="C7345" t="s">
        <v>1286</v>
      </c>
      <c r="E7345">
        <v>2</v>
      </c>
      <c r="F7345" t="s">
        <v>1247</v>
      </c>
      <c r="J7345" t="s">
        <v>23</v>
      </c>
      <c r="K7345">
        <v>16</v>
      </c>
      <c r="L7345">
        <v>81.760000000000005</v>
      </c>
      <c r="M7345">
        <v>6.4000000000000001E-2</v>
      </c>
      <c r="O7345" s="12">
        <f>VLOOKUP(C7345,[3]May!$C:$Z,24,FALSE)</f>
        <v>2019</v>
      </c>
    </row>
    <row r="7346" spans="1:15" x14ac:dyDescent="0.25">
      <c r="A7346" t="s">
        <v>1245</v>
      </c>
      <c r="C7346" t="s">
        <v>1286</v>
      </c>
      <c r="E7346">
        <v>2</v>
      </c>
      <c r="F7346" t="s">
        <v>1247</v>
      </c>
      <c r="J7346" t="s">
        <v>23</v>
      </c>
      <c r="K7346">
        <v>18</v>
      </c>
      <c r="L7346">
        <v>91.98</v>
      </c>
      <c r="M7346">
        <v>7.1999999999999995E-2</v>
      </c>
      <c r="O7346" s="12">
        <f>VLOOKUP(C7346,[3]May!$C:$Z,24,FALSE)</f>
        <v>2019</v>
      </c>
    </row>
    <row r="7347" spans="1:15" x14ac:dyDescent="0.25">
      <c r="A7347" t="s">
        <v>1245</v>
      </c>
      <c r="C7347" t="s">
        <v>1286</v>
      </c>
      <c r="E7347">
        <v>2</v>
      </c>
      <c r="F7347" t="s">
        <v>1247</v>
      </c>
      <c r="J7347" t="s">
        <v>23</v>
      </c>
      <c r="K7347">
        <v>1</v>
      </c>
      <c r="L7347">
        <v>65.13</v>
      </c>
      <c r="M7347">
        <v>5.0999999999999997E-2</v>
      </c>
      <c r="O7347" s="12">
        <f>VLOOKUP(C7347,[3]May!$C:$Z,24,FALSE)</f>
        <v>2019</v>
      </c>
    </row>
    <row r="7348" spans="1:15" x14ac:dyDescent="0.25">
      <c r="A7348" t="s">
        <v>1245</v>
      </c>
      <c r="C7348" t="s">
        <v>1286</v>
      </c>
      <c r="E7348">
        <v>2</v>
      </c>
      <c r="F7348" t="s">
        <v>1247</v>
      </c>
      <c r="J7348" t="s">
        <v>23</v>
      </c>
      <c r="K7348">
        <v>11</v>
      </c>
      <c r="L7348">
        <v>56.21</v>
      </c>
      <c r="M7348">
        <v>4.3999999999999997E-2</v>
      </c>
      <c r="O7348" s="12">
        <f>VLOOKUP(C7348,[3]May!$C:$Z,24,FALSE)</f>
        <v>2019</v>
      </c>
    </row>
    <row r="7349" spans="1:15" x14ac:dyDescent="0.25">
      <c r="A7349" t="s">
        <v>1245</v>
      </c>
      <c r="C7349" t="s">
        <v>1286</v>
      </c>
      <c r="E7349">
        <v>8</v>
      </c>
      <c r="F7349" t="s">
        <v>1251</v>
      </c>
      <c r="J7349" t="s">
        <v>23</v>
      </c>
      <c r="K7349">
        <v>4</v>
      </c>
      <c r="L7349">
        <v>220.24</v>
      </c>
      <c r="M7349">
        <v>0.1288</v>
      </c>
      <c r="O7349" s="12">
        <f>VLOOKUP(C7349,[3]May!$C:$Z,24,FALSE)</f>
        <v>2019</v>
      </c>
    </row>
    <row r="7350" spans="1:15" x14ac:dyDescent="0.25">
      <c r="A7350" t="s">
        <v>1245</v>
      </c>
      <c r="C7350" t="s">
        <v>1286</v>
      </c>
      <c r="E7350">
        <v>8</v>
      </c>
      <c r="F7350" t="s">
        <v>1251</v>
      </c>
      <c r="J7350" t="s">
        <v>23</v>
      </c>
      <c r="K7350">
        <v>1</v>
      </c>
      <c r="L7350">
        <v>55.06</v>
      </c>
      <c r="M7350">
        <v>3.2199999999999999E-2</v>
      </c>
      <c r="O7350" s="12">
        <f>VLOOKUP(C7350,[3]May!$C:$Z,24,FALSE)</f>
        <v>2019</v>
      </c>
    </row>
    <row r="7351" spans="1:15" x14ac:dyDescent="0.25">
      <c r="A7351" t="s">
        <v>1245</v>
      </c>
      <c r="C7351" t="s">
        <v>1286</v>
      </c>
      <c r="E7351">
        <v>2</v>
      </c>
      <c r="F7351" t="s">
        <v>1247</v>
      </c>
      <c r="J7351" t="s">
        <v>23</v>
      </c>
      <c r="K7351">
        <v>14</v>
      </c>
      <c r="L7351">
        <v>71.540000000000006</v>
      </c>
      <c r="M7351">
        <v>5.6000000000000001E-2</v>
      </c>
      <c r="O7351" s="12">
        <f>VLOOKUP(C7351,[3]May!$C:$Z,24,FALSE)</f>
        <v>2019</v>
      </c>
    </row>
    <row r="7352" spans="1:15" x14ac:dyDescent="0.25">
      <c r="A7352" t="s">
        <v>1245</v>
      </c>
      <c r="C7352" t="s">
        <v>1286</v>
      </c>
      <c r="E7352">
        <v>2</v>
      </c>
      <c r="F7352" t="s">
        <v>1247</v>
      </c>
      <c r="J7352" t="s">
        <v>23</v>
      </c>
      <c r="K7352">
        <v>1</v>
      </c>
      <c r="L7352">
        <v>65.13</v>
      </c>
      <c r="M7352">
        <v>5.0999999999999997E-2</v>
      </c>
      <c r="O7352" s="12">
        <f>VLOOKUP(C7352,[3]May!$C:$Z,24,FALSE)</f>
        <v>2019</v>
      </c>
    </row>
    <row r="7353" spans="1:15" x14ac:dyDescent="0.25">
      <c r="A7353" t="s">
        <v>1245</v>
      </c>
      <c r="C7353" t="s">
        <v>1286</v>
      </c>
      <c r="E7353">
        <v>2</v>
      </c>
      <c r="F7353" t="s">
        <v>1247</v>
      </c>
      <c r="J7353" t="s">
        <v>23</v>
      </c>
      <c r="K7353">
        <v>12</v>
      </c>
      <c r="L7353">
        <v>61.32</v>
      </c>
      <c r="M7353">
        <v>4.8000000000000001E-2</v>
      </c>
      <c r="O7353" s="12">
        <f>VLOOKUP(C7353,[3]May!$C:$Z,24,FALSE)</f>
        <v>2019</v>
      </c>
    </row>
    <row r="7354" spans="1:15" x14ac:dyDescent="0.25">
      <c r="A7354" t="s">
        <v>1245</v>
      </c>
      <c r="C7354" t="s">
        <v>1286</v>
      </c>
      <c r="E7354">
        <v>2</v>
      </c>
      <c r="F7354" t="s">
        <v>1247</v>
      </c>
      <c r="J7354" t="s">
        <v>23</v>
      </c>
      <c r="K7354">
        <v>18</v>
      </c>
      <c r="L7354">
        <v>91.98</v>
      </c>
      <c r="M7354">
        <v>7.1999999999999995E-2</v>
      </c>
      <c r="O7354" s="12">
        <f>VLOOKUP(C7354,[3]May!$C:$Z,24,FALSE)</f>
        <v>2019</v>
      </c>
    </row>
    <row r="7355" spans="1:15" x14ac:dyDescent="0.25">
      <c r="A7355" t="s">
        <v>1245</v>
      </c>
      <c r="C7355" t="s">
        <v>1286</v>
      </c>
      <c r="E7355">
        <v>2</v>
      </c>
      <c r="F7355" t="s">
        <v>1247</v>
      </c>
      <c r="J7355" t="s">
        <v>23</v>
      </c>
      <c r="K7355">
        <v>14</v>
      </c>
      <c r="L7355">
        <v>71.540000000000006</v>
      </c>
      <c r="M7355">
        <v>5.6000000000000001E-2</v>
      </c>
      <c r="O7355" s="12">
        <f>VLOOKUP(C7355,[3]May!$C:$Z,24,FALSE)</f>
        <v>2019</v>
      </c>
    </row>
    <row r="7356" spans="1:15" x14ac:dyDescent="0.25">
      <c r="A7356" t="s">
        <v>1245</v>
      </c>
      <c r="C7356" t="s">
        <v>1286</v>
      </c>
      <c r="E7356">
        <v>2</v>
      </c>
      <c r="F7356" t="s">
        <v>1247</v>
      </c>
      <c r="J7356" t="s">
        <v>23</v>
      </c>
      <c r="K7356">
        <v>6</v>
      </c>
      <c r="L7356">
        <v>30.66</v>
      </c>
      <c r="M7356">
        <v>2.4E-2</v>
      </c>
      <c r="O7356" s="12">
        <f>VLOOKUP(C7356,[3]May!$C:$Z,24,FALSE)</f>
        <v>2019</v>
      </c>
    </row>
    <row r="7357" spans="1:15" x14ac:dyDescent="0.25">
      <c r="A7357" t="s">
        <v>1245</v>
      </c>
      <c r="C7357" t="s">
        <v>1286</v>
      </c>
      <c r="E7357">
        <v>2</v>
      </c>
      <c r="F7357" t="s">
        <v>1247</v>
      </c>
      <c r="J7357" t="s">
        <v>23</v>
      </c>
      <c r="K7357">
        <v>1</v>
      </c>
      <c r="L7357">
        <v>65.13</v>
      </c>
      <c r="M7357">
        <v>5.0999999999999997E-2</v>
      </c>
      <c r="O7357" s="12">
        <f>VLOOKUP(C7357,[3]May!$C:$Z,24,FALSE)</f>
        <v>2019</v>
      </c>
    </row>
    <row r="7358" spans="1:15" x14ac:dyDescent="0.25">
      <c r="A7358" t="s">
        <v>1245</v>
      </c>
      <c r="C7358" t="s">
        <v>1286</v>
      </c>
      <c r="E7358">
        <v>2</v>
      </c>
      <c r="F7358" t="s">
        <v>1247</v>
      </c>
      <c r="J7358" t="s">
        <v>23</v>
      </c>
      <c r="K7358">
        <v>8</v>
      </c>
      <c r="L7358">
        <v>40.880000000000003</v>
      </c>
      <c r="M7358">
        <v>3.2000000000000001E-2</v>
      </c>
      <c r="O7358" s="12">
        <f>VLOOKUP(C7358,[3]May!$C:$Z,24,FALSE)</f>
        <v>2019</v>
      </c>
    </row>
    <row r="7359" spans="1:15" x14ac:dyDescent="0.25">
      <c r="A7359" t="s">
        <v>1245</v>
      </c>
      <c r="C7359" t="s">
        <v>1286</v>
      </c>
      <c r="E7359">
        <v>2</v>
      </c>
      <c r="F7359" t="s">
        <v>1247</v>
      </c>
      <c r="J7359" t="s">
        <v>23</v>
      </c>
      <c r="K7359">
        <v>1</v>
      </c>
      <c r="L7359">
        <v>65.13</v>
      </c>
      <c r="M7359">
        <v>5.0999999999999997E-2</v>
      </c>
      <c r="O7359" s="12">
        <f>VLOOKUP(C7359,[3]May!$C:$Z,24,FALSE)</f>
        <v>2019</v>
      </c>
    </row>
    <row r="7360" spans="1:15" x14ac:dyDescent="0.25">
      <c r="A7360" t="s">
        <v>1245</v>
      </c>
      <c r="C7360" t="s">
        <v>1286</v>
      </c>
      <c r="E7360">
        <v>2</v>
      </c>
      <c r="F7360" t="s">
        <v>1247</v>
      </c>
      <c r="J7360" t="s">
        <v>23</v>
      </c>
      <c r="K7360">
        <v>15</v>
      </c>
      <c r="L7360">
        <v>76.650000000000006</v>
      </c>
      <c r="M7360">
        <v>0.06</v>
      </c>
      <c r="O7360" s="12">
        <f>VLOOKUP(C7360,[3]May!$C:$Z,24,FALSE)</f>
        <v>2019</v>
      </c>
    </row>
    <row r="7361" spans="1:15" x14ac:dyDescent="0.25">
      <c r="A7361" t="s">
        <v>1245</v>
      </c>
      <c r="C7361" t="s">
        <v>1286</v>
      </c>
      <c r="E7361">
        <v>2</v>
      </c>
      <c r="F7361" t="s">
        <v>1247</v>
      </c>
      <c r="J7361" t="s">
        <v>23</v>
      </c>
      <c r="K7361">
        <v>11</v>
      </c>
      <c r="L7361">
        <v>56.21</v>
      </c>
      <c r="M7361">
        <v>4.3999999999999997E-2</v>
      </c>
      <c r="O7361" s="12">
        <f>VLOOKUP(C7361,[3]May!$C:$Z,24,FALSE)</f>
        <v>2019</v>
      </c>
    </row>
    <row r="7362" spans="1:15" x14ac:dyDescent="0.25">
      <c r="A7362" t="s">
        <v>1245</v>
      </c>
      <c r="C7362" t="s">
        <v>1286</v>
      </c>
      <c r="E7362">
        <v>2</v>
      </c>
      <c r="F7362" t="s">
        <v>1247</v>
      </c>
      <c r="J7362" t="s">
        <v>23</v>
      </c>
      <c r="K7362">
        <v>11</v>
      </c>
      <c r="L7362">
        <v>56.21</v>
      </c>
      <c r="M7362">
        <v>4.3999999999999997E-2</v>
      </c>
      <c r="O7362" s="12">
        <f>VLOOKUP(C7362,[3]May!$C:$Z,24,FALSE)</f>
        <v>2019</v>
      </c>
    </row>
    <row r="7363" spans="1:15" x14ac:dyDescent="0.25">
      <c r="A7363" t="s">
        <v>1245</v>
      </c>
      <c r="C7363" t="s">
        <v>1286</v>
      </c>
      <c r="E7363">
        <v>2</v>
      </c>
      <c r="F7363" t="s">
        <v>1247</v>
      </c>
      <c r="J7363" t="s">
        <v>23</v>
      </c>
      <c r="K7363">
        <v>1</v>
      </c>
      <c r="L7363">
        <v>65.13</v>
      </c>
      <c r="M7363">
        <v>5.0999999999999997E-2</v>
      </c>
      <c r="O7363" s="12">
        <f>VLOOKUP(C7363,[3]May!$C:$Z,24,FALSE)</f>
        <v>2019</v>
      </c>
    </row>
    <row r="7364" spans="1:15" x14ac:dyDescent="0.25">
      <c r="A7364" t="s">
        <v>1245</v>
      </c>
      <c r="C7364" t="s">
        <v>1286</v>
      </c>
      <c r="E7364">
        <v>2</v>
      </c>
      <c r="F7364" t="s">
        <v>1247</v>
      </c>
      <c r="J7364" t="s">
        <v>23</v>
      </c>
      <c r="K7364">
        <v>7</v>
      </c>
      <c r="L7364">
        <v>35.770000000000003</v>
      </c>
      <c r="M7364">
        <v>2.8000000000000001E-2</v>
      </c>
      <c r="O7364" s="12">
        <f>VLOOKUP(C7364,[3]May!$C:$Z,24,FALSE)</f>
        <v>2019</v>
      </c>
    </row>
    <row r="7365" spans="1:15" x14ac:dyDescent="0.25">
      <c r="A7365" t="s">
        <v>1245</v>
      </c>
      <c r="C7365" t="s">
        <v>1286</v>
      </c>
      <c r="E7365">
        <v>8</v>
      </c>
      <c r="F7365" t="s">
        <v>1251</v>
      </c>
      <c r="J7365" t="s">
        <v>23</v>
      </c>
      <c r="K7365">
        <v>4</v>
      </c>
      <c r="L7365">
        <v>220.24</v>
      </c>
      <c r="M7365">
        <v>0.1288</v>
      </c>
      <c r="O7365" s="12">
        <f>VLOOKUP(C7365,[3]May!$C:$Z,24,FALSE)</f>
        <v>2019</v>
      </c>
    </row>
    <row r="7366" spans="1:15" x14ac:dyDescent="0.25">
      <c r="A7366" t="s">
        <v>1245</v>
      </c>
      <c r="C7366" t="s">
        <v>1286</v>
      </c>
      <c r="E7366">
        <v>8</v>
      </c>
      <c r="F7366" t="s">
        <v>1251</v>
      </c>
      <c r="J7366" t="s">
        <v>23</v>
      </c>
      <c r="K7366">
        <v>1</v>
      </c>
      <c r="L7366">
        <v>55.06</v>
      </c>
      <c r="M7366">
        <v>3.2199999999999999E-2</v>
      </c>
      <c r="O7366" s="12">
        <f>VLOOKUP(C7366,[3]May!$C:$Z,24,FALSE)</f>
        <v>2019</v>
      </c>
    </row>
    <row r="7367" spans="1:15" x14ac:dyDescent="0.25">
      <c r="A7367" t="s">
        <v>1245</v>
      </c>
      <c r="C7367" t="s">
        <v>1286</v>
      </c>
      <c r="E7367">
        <v>2</v>
      </c>
      <c r="F7367" t="s">
        <v>1247</v>
      </c>
      <c r="J7367" t="s">
        <v>23</v>
      </c>
      <c r="K7367">
        <v>10</v>
      </c>
      <c r="L7367">
        <v>51.1</v>
      </c>
      <c r="M7367">
        <v>0.04</v>
      </c>
      <c r="O7367" s="12">
        <f>VLOOKUP(C7367,[3]May!$C:$Z,24,FALSE)</f>
        <v>2019</v>
      </c>
    </row>
    <row r="7368" spans="1:15" x14ac:dyDescent="0.25">
      <c r="A7368" t="s">
        <v>1245</v>
      </c>
      <c r="C7368" t="s">
        <v>1286</v>
      </c>
      <c r="E7368">
        <v>2</v>
      </c>
      <c r="F7368" t="s">
        <v>1247</v>
      </c>
      <c r="J7368" t="s">
        <v>23</v>
      </c>
      <c r="K7368">
        <v>10</v>
      </c>
      <c r="L7368">
        <v>51.1</v>
      </c>
      <c r="M7368">
        <v>0.04</v>
      </c>
      <c r="O7368" s="12">
        <f>VLOOKUP(C7368,[3]May!$C:$Z,24,FALSE)</f>
        <v>2019</v>
      </c>
    </row>
    <row r="7369" spans="1:15" x14ac:dyDescent="0.25">
      <c r="A7369" t="s">
        <v>1245</v>
      </c>
      <c r="C7369" t="s">
        <v>1286</v>
      </c>
      <c r="E7369">
        <v>12</v>
      </c>
      <c r="F7369" t="s">
        <v>1253</v>
      </c>
      <c r="J7369" t="s">
        <v>23</v>
      </c>
      <c r="K7369">
        <v>1</v>
      </c>
      <c r="L7369">
        <v>61.2</v>
      </c>
      <c r="M7369">
        <v>8.3370000000000007E-3</v>
      </c>
      <c r="O7369" s="12">
        <f>VLOOKUP(C7369,[3]May!$C:$Z,24,FALSE)</f>
        <v>2019</v>
      </c>
    </row>
    <row r="7370" spans="1:15" x14ac:dyDescent="0.25">
      <c r="A7370" t="s">
        <v>1245</v>
      </c>
      <c r="C7370" t="s">
        <v>1286</v>
      </c>
      <c r="E7370">
        <v>2</v>
      </c>
      <c r="F7370" t="s">
        <v>1247</v>
      </c>
      <c r="J7370" t="s">
        <v>23</v>
      </c>
      <c r="K7370">
        <v>8</v>
      </c>
      <c r="L7370">
        <v>40.880000000000003</v>
      </c>
      <c r="M7370">
        <v>3.2000000000000001E-2</v>
      </c>
      <c r="O7370" s="12">
        <f>VLOOKUP(C7370,[3]May!$C:$Z,24,FALSE)</f>
        <v>2019</v>
      </c>
    </row>
    <row r="7371" spans="1:15" x14ac:dyDescent="0.25">
      <c r="A7371" t="s">
        <v>1245</v>
      </c>
      <c r="C7371" t="s">
        <v>1286</v>
      </c>
      <c r="E7371">
        <v>2</v>
      </c>
      <c r="F7371" t="s">
        <v>1247</v>
      </c>
      <c r="J7371" t="s">
        <v>23</v>
      </c>
      <c r="K7371">
        <v>1</v>
      </c>
      <c r="L7371">
        <v>65.13</v>
      </c>
      <c r="M7371">
        <v>5.0999999999999997E-2</v>
      </c>
      <c r="O7371" s="12">
        <f>VLOOKUP(C7371,[3]May!$C:$Z,24,FALSE)</f>
        <v>2019</v>
      </c>
    </row>
    <row r="7372" spans="1:15" x14ac:dyDescent="0.25">
      <c r="A7372" t="s">
        <v>1245</v>
      </c>
      <c r="C7372" t="s">
        <v>1286</v>
      </c>
      <c r="E7372">
        <v>2</v>
      </c>
      <c r="F7372" t="s">
        <v>1247</v>
      </c>
      <c r="J7372" t="s">
        <v>23</v>
      </c>
      <c r="K7372">
        <v>11</v>
      </c>
      <c r="L7372">
        <v>56.21</v>
      </c>
      <c r="M7372">
        <v>4.3999999999999997E-2</v>
      </c>
      <c r="O7372" s="12">
        <f>VLOOKUP(C7372,[3]May!$C:$Z,24,FALSE)</f>
        <v>2019</v>
      </c>
    </row>
    <row r="7373" spans="1:15" x14ac:dyDescent="0.25">
      <c r="A7373" t="s">
        <v>1245</v>
      </c>
      <c r="C7373" t="s">
        <v>1286</v>
      </c>
      <c r="E7373">
        <v>2</v>
      </c>
      <c r="F7373" t="s">
        <v>1247</v>
      </c>
      <c r="J7373" t="s">
        <v>23</v>
      </c>
      <c r="K7373">
        <v>1</v>
      </c>
      <c r="L7373">
        <v>65.13</v>
      </c>
      <c r="M7373">
        <v>5.0999999999999997E-2</v>
      </c>
      <c r="O7373" s="12">
        <f>VLOOKUP(C7373,[3]May!$C:$Z,24,FALSE)</f>
        <v>2019</v>
      </c>
    </row>
    <row r="7374" spans="1:15" x14ac:dyDescent="0.25">
      <c r="A7374" t="s">
        <v>1245</v>
      </c>
      <c r="C7374" t="s">
        <v>1286</v>
      </c>
      <c r="E7374">
        <v>2</v>
      </c>
      <c r="F7374" t="s">
        <v>1247</v>
      </c>
      <c r="J7374" t="s">
        <v>23</v>
      </c>
      <c r="K7374">
        <v>1</v>
      </c>
      <c r="L7374">
        <v>65.13</v>
      </c>
      <c r="M7374">
        <v>5.0999999999999997E-2</v>
      </c>
      <c r="O7374" s="12">
        <f>VLOOKUP(C7374,[3]May!$C:$Z,24,FALSE)</f>
        <v>2019</v>
      </c>
    </row>
    <row r="7375" spans="1:15" x14ac:dyDescent="0.25">
      <c r="A7375" t="s">
        <v>1245</v>
      </c>
      <c r="C7375" t="s">
        <v>1286</v>
      </c>
      <c r="E7375">
        <v>9</v>
      </c>
      <c r="F7375" t="s">
        <v>1256</v>
      </c>
      <c r="J7375" t="s">
        <v>23</v>
      </c>
      <c r="K7375">
        <v>1</v>
      </c>
      <c r="L7375">
        <v>39.06</v>
      </c>
      <c r="M7375">
        <v>3.2199999999999999E-2</v>
      </c>
      <c r="O7375" s="12">
        <f>VLOOKUP(C7375,[3]May!$C:$Z,24,FALSE)</f>
        <v>2019</v>
      </c>
    </row>
    <row r="7376" spans="1:15" x14ac:dyDescent="0.25">
      <c r="A7376" t="s">
        <v>1245</v>
      </c>
      <c r="C7376" t="s">
        <v>1286</v>
      </c>
      <c r="E7376">
        <v>12</v>
      </c>
      <c r="F7376" t="s">
        <v>1253</v>
      </c>
      <c r="J7376" t="s">
        <v>23</v>
      </c>
      <c r="K7376">
        <v>1</v>
      </c>
      <c r="L7376">
        <v>61.2</v>
      </c>
      <c r="M7376">
        <v>8.3370000000000007E-3</v>
      </c>
      <c r="O7376" s="12">
        <f>VLOOKUP(C7376,[3]May!$C:$Z,24,FALSE)</f>
        <v>2019</v>
      </c>
    </row>
    <row r="7377" spans="1:15" x14ac:dyDescent="0.25">
      <c r="A7377" t="s">
        <v>1245</v>
      </c>
      <c r="C7377" t="s">
        <v>1286</v>
      </c>
      <c r="E7377">
        <v>2</v>
      </c>
      <c r="F7377" t="s">
        <v>1247</v>
      </c>
      <c r="J7377" t="s">
        <v>23</v>
      </c>
      <c r="K7377">
        <v>12</v>
      </c>
      <c r="L7377">
        <v>61.32</v>
      </c>
      <c r="M7377">
        <v>4.8000000000000001E-2</v>
      </c>
      <c r="O7377" s="12">
        <f>VLOOKUP(C7377,[3]May!$C:$Z,24,FALSE)</f>
        <v>2019</v>
      </c>
    </row>
    <row r="7378" spans="1:15" x14ac:dyDescent="0.25">
      <c r="A7378" t="s">
        <v>1245</v>
      </c>
      <c r="C7378" t="s">
        <v>1286</v>
      </c>
      <c r="E7378">
        <v>2</v>
      </c>
      <c r="F7378" t="s">
        <v>1247</v>
      </c>
      <c r="J7378" t="s">
        <v>23</v>
      </c>
      <c r="K7378">
        <v>1</v>
      </c>
      <c r="L7378">
        <v>65.13</v>
      </c>
      <c r="M7378">
        <v>5.0999999999999997E-2</v>
      </c>
      <c r="O7378" s="12">
        <f>VLOOKUP(C7378,[3]May!$C:$Z,24,FALSE)</f>
        <v>2019</v>
      </c>
    </row>
    <row r="7379" spans="1:15" x14ac:dyDescent="0.25">
      <c r="A7379" t="s">
        <v>1245</v>
      </c>
      <c r="C7379" t="s">
        <v>1286</v>
      </c>
      <c r="E7379">
        <v>2</v>
      </c>
      <c r="F7379" t="s">
        <v>1247</v>
      </c>
      <c r="J7379" t="s">
        <v>23</v>
      </c>
      <c r="K7379">
        <v>19</v>
      </c>
      <c r="L7379">
        <v>97.09</v>
      </c>
      <c r="M7379">
        <v>7.5999999999999998E-2</v>
      </c>
      <c r="O7379" s="12">
        <f>VLOOKUP(C7379,[3]May!$C:$Z,24,FALSE)</f>
        <v>2019</v>
      </c>
    </row>
    <row r="7380" spans="1:15" x14ac:dyDescent="0.25">
      <c r="A7380" t="s">
        <v>1245</v>
      </c>
      <c r="C7380" t="s">
        <v>1286</v>
      </c>
      <c r="E7380">
        <v>2</v>
      </c>
      <c r="F7380" t="s">
        <v>1247</v>
      </c>
      <c r="J7380" t="s">
        <v>23</v>
      </c>
      <c r="K7380">
        <v>2</v>
      </c>
      <c r="L7380">
        <v>130.26</v>
      </c>
      <c r="M7380">
        <v>0.10199999999999999</v>
      </c>
      <c r="O7380" s="12">
        <f>VLOOKUP(C7380,[3]May!$C:$Z,24,FALSE)</f>
        <v>2019</v>
      </c>
    </row>
    <row r="7381" spans="1:15" x14ac:dyDescent="0.25">
      <c r="A7381" t="s">
        <v>1245</v>
      </c>
      <c r="C7381" t="s">
        <v>1286</v>
      </c>
      <c r="E7381">
        <v>2</v>
      </c>
      <c r="F7381" t="s">
        <v>1247</v>
      </c>
      <c r="J7381" t="s">
        <v>23</v>
      </c>
      <c r="K7381">
        <v>17</v>
      </c>
      <c r="L7381">
        <v>86.87</v>
      </c>
      <c r="M7381">
        <v>6.8000000000000005E-2</v>
      </c>
      <c r="O7381" s="12">
        <f>VLOOKUP(C7381,[3]May!$C:$Z,24,FALSE)</f>
        <v>2019</v>
      </c>
    </row>
    <row r="7382" spans="1:15" x14ac:dyDescent="0.25">
      <c r="A7382" t="s">
        <v>1245</v>
      </c>
      <c r="C7382" t="s">
        <v>1286</v>
      </c>
      <c r="E7382">
        <v>8</v>
      </c>
      <c r="F7382" t="s">
        <v>1251</v>
      </c>
      <c r="J7382" t="s">
        <v>23</v>
      </c>
      <c r="K7382">
        <v>4</v>
      </c>
      <c r="L7382">
        <v>220.24</v>
      </c>
      <c r="M7382">
        <v>0.1288</v>
      </c>
      <c r="O7382" s="12">
        <f>VLOOKUP(C7382,[3]May!$C:$Z,24,FALSE)</f>
        <v>2019</v>
      </c>
    </row>
    <row r="7383" spans="1:15" x14ac:dyDescent="0.25">
      <c r="A7383" t="s">
        <v>1245</v>
      </c>
      <c r="C7383" t="s">
        <v>1286</v>
      </c>
      <c r="E7383">
        <v>2</v>
      </c>
      <c r="F7383" t="s">
        <v>1247</v>
      </c>
      <c r="J7383" t="s">
        <v>23</v>
      </c>
      <c r="K7383">
        <v>6</v>
      </c>
      <c r="L7383">
        <v>30.66</v>
      </c>
      <c r="M7383">
        <v>2.4E-2</v>
      </c>
      <c r="O7383" s="12">
        <f>VLOOKUP(C7383,[3]May!$C:$Z,24,FALSE)</f>
        <v>2019</v>
      </c>
    </row>
    <row r="7384" spans="1:15" x14ac:dyDescent="0.25">
      <c r="A7384" t="s">
        <v>1245</v>
      </c>
      <c r="C7384" t="s">
        <v>1286</v>
      </c>
      <c r="E7384">
        <v>2</v>
      </c>
      <c r="F7384" t="s">
        <v>1247</v>
      </c>
      <c r="J7384" t="s">
        <v>23</v>
      </c>
      <c r="K7384">
        <v>10</v>
      </c>
      <c r="L7384">
        <v>651.29999999999995</v>
      </c>
      <c r="M7384">
        <v>0.51</v>
      </c>
      <c r="O7384" s="12">
        <f>VLOOKUP(C7384,[3]May!$C:$Z,24,FALSE)</f>
        <v>2019</v>
      </c>
    </row>
    <row r="7385" spans="1:15" x14ac:dyDescent="0.25">
      <c r="A7385" t="s">
        <v>1245</v>
      </c>
      <c r="C7385" t="s">
        <v>1286</v>
      </c>
      <c r="E7385">
        <v>12</v>
      </c>
      <c r="F7385" t="s">
        <v>1253</v>
      </c>
      <c r="J7385" t="s">
        <v>23</v>
      </c>
      <c r="K7385">
        <v>1</v>
      </c>
      <c r="L7385">
        <v>61.2</v>
      </c>
      <c r="M7385">
        <v>8.3370000000000007E-3</v>
      </c>
      <c r="O7385" s="12">
        <f>VLOOKUP(C7385,[3]May!$C:$Z,24,FALSE)</f>
        <v>2019</v>
      </c>
    </row>
    <row r="7386" spans="1:15" x14ac:dyDescent="0.25">
      <c r="A7386" t="s">
        <v>1245</v>
      </c>
      <c r="C7386" t="s">
        <v>1286</v>
      </c>
      <c r="E7386">
        <v>2</v>
      </c>
      <c r="F7386" t="s">
        <v>1247</v>
      </c>
      <c r="J7386" t="s">
        <v>23</v>
      </c>
      <c r="K7386">
        <v>9</v>
      </c>
      <c r="L7386">
        <v>45.99</v>
      </c>
      <c r="M7386">
        <v>3.5999999999999997E-2</v>
      </c>
      <c r="O7386" s="12">
        <f>VLOOKUP(C7386,[3]May!$C:$Z,24,FALSE)</f>
        <v>2019</v>
      </c>
    </row>
    <row r="7387" spans="1:15" x14ac:dyDescent="0.25">
      <c r="A7387" t="s">
        <v>1245</v>
      </c>
      <c r="C7387" t="s">
        <v>1286</v>
      </c>
      <c r="E7387">
        <v>12</v>
      </c>
      <c r="F7387" t="s">
        <v>1253</v>
      </c>
      <c r="J7387" t="s">
        <v>23</v>
      </c>
      <c r="K7387">
        <v>1</v>
      </c>
      <c r="L7387">
        <v>61.2</v>
      </c>
      <c r="M7387">
        <v>8.3370000000000007E-3</v>
      </c>
      <c r="O7387" s="12">
        <f>VLOOKUP(C7387,[3]May!$C:$Z,24,FALSE)</f>
        <v>2019</v>
      </c>
    </row>
    <row r="7388" spans="1:15" x14ac:dyDescent="0.25">
      <c r="A7388" t="s">
        <v>1245</v>
      </c>
      <c r="C7388" t="s">
        <v>1286</v>
      </c>
      <c r="E7388">
        <v>2</v>
      </c>
      <c r="F7388" t="s">
        <v>1247</v>
      </c>
      <c r="J7388" t="s">
        <v>23</v>
      </c>
      <c r="K7388">
        <v>2</v>
      </c>
      <c r="L7388">
        <v>130.26</v>
      </c>
      <c r="M7388">
        <v>0.10199999999999999</v>
      </c>
      <c r="O7388" s="12">
        <f>VLOOKUP(C7388,[3]May!$C:$Z,24,FALSE)</f>
        <v>2019</v>
      </c>
    </row>
    <row r="7389" spans="1:15" x14ac:dyDescent="0.25">
      <c r="A7389" t="s">
        <v>1245</v>
      </c>
      <c r="C7389" t="s">
        <v>1286</v>
      </c>
      <c r="E7389">
        <v>12</v>
      </c>
      <c r="F7389" t="s">
        <v>1253</v>
      </c>
      <c r="J7389" t="s">
        <v>23</v>
      </c>
      <c r="K7389">
        <v>1</v>
      </c>
      <c r="L7389">
        <v>61.2</v>
      </c>
      <c r="M7389">
        <v>8.3370000000000007E-3</v>
      </c>
      <c r="O7389" s="12">
        <f>VLOOKUP(C7389,[3]May!$C:$Z,24,FALSE)</f>
        <v>2019</v>
      </c>
    </row>
    <row r="7390" spans="1:15" x14ac:dyDescent="0.25">
      <c r="A7390" t="s">
        <v>1245</v>
      </c>
      <c r="C7390" t="s">
        <v>1286</v>
      </c>
      <c r="E7390">
        <v>2</v>
      </c>
      <c r="F7390" t="s">
        <v>1247</v>
      </c>
      <c r="J7390" t="s">
        <v>23</v>
      </c>
      <c r="K7390">
        <v>8</v>
      </c>
      <c r="L7390">
        <v>40.880000000000003</v>
      </c>
      <c r="M7390">
        <v>3.2000000000000001E-2</v>
      </c>
      <c r="O7390" s="12">
        <f>VLOOKUP(C7390,[3]May!$C:$Z,24,FALSE)</f>
        <v>2019</v>
      </c>
    </row>
    <row r="7391" spans="1:15" x14ac:dyDescent="0.25">
      <c r="A7391" t="s">
        <v>1245</v>
      </c>
      <c r="C7391" t="s">
        <v>1286</v>
      </c>
      <c r="E7391">
        <v>2</v>
      </c>
      <c r="F7391" t="s">
        <v>1247</v>
      </c>
      <c r="J7391" t="s">
        <v>23</v>
      </c>
      <c r="K7391">
        <v>11</v>
      </c>
      <c r="L7391">
        <v>56.21</v>
      </c>
      <c r="M7391">
        <v>4.3999999999999997E-2</v>
      </c>
      <c r="O7391" s="12">
        <f>VLOOKUP(C7391,[3]May!$C:$Z,24,FALSE)</f>
        <v>2019</v>
      </c>
    </row>
    <row r="7392" spans="1:15" x14ac:dyDescent="0.25">
      <c r="A7392" t="s">
        <v>1245</v>
      </c>
      <c r="C7392" t="s">
        <v>1286</v>
      </c>
      <c r="E7392">
        <v>2</v>
      </c>
      <c r="F7392" t="s">
        <v>1247</v>
      </c>
      <c r="J7392" t="s">
        <v>23</v>
      </c>
      <c r="K7392">
        <v>11</v>
      </c>
      <c r="L7392">
        <v>56.21</v>
      </c>
      <c r="M7392">
        <v>4.3999999999999997E-2</v>
      </c>
      <c r="O7392" s="12">
        <f>VLOOKUP(C7392,[3]May!$C:$Z,24,FALSE)</f>
        <v>2019</v>
      </c>
    </row>
    <row r="7393" spans="1:15" x14ac:dyDescent="0.25">
      <c r="A7393" t="s">
        <v>1245</v>
      </c>
      <c r="C7393" t="s">
        <v>1286</v>
      </c>
      <c r="E7393">
        <v>8</v>
      </c>
      <c r="F7393" t="s">
        <v>1251</v>
      </c>
      <c r="J7393" t="s">
        <v>23</v>
      </c>
      <c r="K7393">
        <v>3</v>
      </c>
      <c r="L7393">
        <v>165.18</v>
      </c>
      <c r="M7393">
        <v>9.6600000000000005E-2</v>
      </c>
      <c r="O7393" s="12">
        <f>VLOOKUP(C7393,[3]May!$C:$Z,24,FALSE)</f>
        <v>2019</v>
      </c>
    </row>
    <row r="7394" spans="1:15" x14ac:dyDescent="0.25">
      <c r="A7394" t="s">
        <v>1245</v>
      </c>
      <c r="C7394" t="s">
        <v>1286</v>
      </c>
      <c r="E7394">
        <v>2</v>
      </c>
      <c r="F7394" t="s">
        <v>1247</v>
      </c>
      <c r="J7394" t="s">
        <v>23</v>
      </c>
      <c r="K7394">
        <v>13</v>
      </c>
      <c r="L7394">
        <v>66.430000000000007</v>
      </c>
      <c r="M7394">
        <v>5.1999999999999998E-2</v>
      </c>
      <c r="O7394" s="12">
        <f>VLOOKUP(C7394,[3]May!$C:$Z,24,FALSE)</f>
        <v>2019</v>
      </c>
    </row>
    <row r="7395" spans="1:15" x14ac:dyDescent="0.25">
      <c r="A7395" t="s">
        <v>1245</v>
      </c>
      <c r="C7395" t="s">
        <v>1286</v>
      </c>
      <c r="E7395">
        <v>2</v>
      </c>
      <c r="F7395" t="s">
        <v>1247</v>
      </c>
      <c r="J7395" t="s">
        <v>23</v>
      </c>
      <c r="K7395">
        <v>1</v>
      </c>
      <c r="L7395">
        <v>65.13</v>
      </c>
      <c r="M7395">
        <v>5.0999999999999997E-2</v>
      </c>
      <c r="O7395" s="12">
        <f>VLOOKUP(C7395,[3]May!$C:$Z,24,FALSE)</f>
        <v>2019</v>
      </c>
    </row>
    <row r="7396" spans="1:15" x14ac:dyDescent="0.25">
      <c r="A7396" t="s">
        <v>1245</v>
      </c>
      <c r="C7396" t="s">
        <v>1286</v>
      </c>
      <c r="E7396">
        <v>2</v>
      </c>
      <c r="F7396" t="s">
        <v>1247</v>
      </c>
      <c r="J7396" t="s">
        <v>23</v>
      </c>
      <c r="K7396">
        <v>1</v>
      </c>
      <c r="L7396">
        <v>5.1100000000000003</v>
      </c>
      <c r="M7396">
        <v>4.0000000000000001E-3</v>
      </c>
      <c r="O7396" s="12">
        <f>VLOOKUP(C7396,[3]May!$C:$Z,24,FALSE)</f>
        <v>2019</v>
      </c>
    </row>
    <row r="7397" spans="1:15" x14ac:dyDescent="0.25">
      <c r="A7397" t="s">
        <v>1245</v>
      </c>
      <c r="C7397" t="s">
        <v>1286</v>
      </c>
      <c r="E7397">
        <v>2</v>
      </c>
      <c r="F7397" t="s">
        <v>1247</v>
      </c>
      <c r="J7397" t="s">
        <v>23</v>
      </c>
      <c r="K7397">
        <v>7</v>
      </c>
      <c r="L7397">
        <v>35.770000000000003</v>
      </c>
      <c r="M7397">
        <v>2.8000000000000001E-2</v>
      </c>
      <c r="O7397" s="12">
        <f>VLOOKUP(C7397,[3]May!$C:$Z,24,FALSE)</f>
        <v>2019</v>
      </c>
    </row>
    <row r="7398" spans="1:15" x14ac:dyDescent="0.25">
      <c r="A7398" t="s">
        <v>1245</v>
      </c>
      <c r="C7398" t="s">
        <v>1286</v>
      </c>
      <c r="E7398">
        <v>2</v>
      </c>
      <c r="F7398" t="s">
        <v>1247</v>
      </c>
      <c r="J7398" t="s">
        <v>23</v>
      </c>
      <c r="K7398">
        <v>1</v>
      </c>
      <c r="L7398">
        <v>65.13</v>
      </c>
      <c r="M7398">
        <v>5.0999999999999997E-2</v>
      </c>
      <c r="O7398" s="12">
        <f>VLOOKUP(C7398,[3]May!$C:$Z,24,FALSE)</f>
        <v>2019</v>
      </c>
    </row>
    <row r="7399" spans="1:15" x14ac:dyDescent="0.25">
      <c r="A7399" t="s">
        <v>1245</v>
      </c>
      <c r="C7399" t="s">
        <v>1286</v>
      </c>
      <c r="E7399">
        <v>8</v>
      </c>
      <c r="F7399" t="s">
        <v>1251</v>
      </c>
      <c r="J7399" t="s">
        <v>23</v>
      </c>
      <c r="K7399">
        <v>5</v>
      </c>
      <c r="L7399">
        <v>275.3</v>
      </c>
      <c r="M7399">
        <v>0.161</v>
      </c>
      <c r="O7399" s="12">
        <f>VLOOKUP(C7399,[3]May!$C:$Z,24,FALSE)</f>
        <v>2019</v>
      </c>
    </row>
    <row r="7400" spans="1:15" x14ac:dyDescent="0.25">
      <c r="A7400" t="s">
        <v>1245</v>
      </c>
      <c r="C7400" t="s">
        <v>1286</v>
      </c>
      <c r="E7400">
        <v>2</v>
      </c>
      <c r="F7400" t="s">
        <v>1247</v>
      </c>
      <c r="J7400" t="s">
        <v>23</v>
      </c>
      <c r="K7400">
        <v>14</v>
      </c>
      <c r="L7400">
        <v>71.540000000000006</v>
      </c>
      <c r="M7400">
        <v>5.6000000000000001E-2</v>
      </c>
      <c r="O7400" s="12">
        <f>VLOOKUP(C7400,[3]May!$C:$Z,24,FALSE)</f>
        <v>2019</v>
      </c>
    </row>
    <row r="7401" spans="1:15" x14ac:dyDescent="0.25">
      <c r="A7401" t="s">
        <v>1245</v>
      </c>
      <c r="C7401" t="s">
        <v>1286</v>
      </c>
      <c r="E7401">
        <v>2</v>
      </c>
      <c r="F7401" t="s">
        <v>1247</v>
      </c>
      <c r="J7401" t="s">
        <v>23</v>
      </c>
      <c r="K7401">
        <v>4</v>
      </c>
      <c r="L7401">
        <v>260.52</v>
      </c>
      <c r="M7401">
        <v>0.20399999999999999</v>
      </c>
      <c r="O7401" s="12">
        <f>VLOOKUP(C7401,[3]May!$C:$Z,24,FALSE)</f>
        <v>2019</v>
      </c>
    </row>
    <row r="7402" spans="1:15" x14ac:dyDescent="0.25">
      <c r="A7402" t="s">
        <v>1245</v>
      </c>
      <c r="C7402" t="s">
        <v>1286</v>
      </c>
      <c r="E7402">
        <v>12</v>
      </c>
      <c r="F7402" t="s">
        <v>1253</v>
      </c>
      <c r="J7402" t="s">
        <v>23</v>
      </c>
      <c r="K7402">
        <v>1</v>
      </c>
      <c r="L7402">
        <v>61.2</v>
      </c>
      <c r="M7402">
        <v>8.3370000000000007E-3</v>
      </c>
      <c r="O7402" s="12">
        <f>VLOOKUP(C7402,[3]May!$C:$Z,24,FALSE)</f>
        <v>2019</v>
      </c>
    </row>
    <row r="7403" spans="1:15" x14ac:dyDescent="0.25">
      <c r="A7403" t="s">
        <v>1245</v>
      </c>
      <c r="C7403" t="s">
        <v>1286</v>
      </c>
      <c r="E7403">
        <v>2</v>
      </c>
      <c r="F7403" t="s">
        <v>1247</v>
      </c>
      <c r="J7403" t="s">
        <v>23</v>
      </c>
      <c r="K7403">
        <v>11</v>
      </c>
      <c r="L7403">
        <v>56.21</v>
      </c>
      <c r="M7403">
        <v>4.3999999999999997E-2</v>
      </c>
      <c r="O7403" s="12">
        <f>VLOOKUP(C7403,[3]May!$C:$Z,24,FALSE)</f>
        <v>2019</v>
      </c>
    </row>
    <row r="7404" spans="1:15" x14ac:dyDescent="0.25">
      <c r="A7404" t="s">
        <v>1245</v>
      </c>
      <c r="C7404" t="s">
        <v>1286</v>
      </c>
      <c r="E7404">
        <v>12</v>
      </c>
      <c r="F7404" t="s">
        <v>1253</v>
      </c>
      <c r="J7404" t="s">
        <v>23</v>
      </c>
      <c r="K7404">
        <v>1</v>
      </c>
      <c r="L7404">
        <v>61.2</v>
      </c>
      <c r="M7404">
        <v>8.3370000000000007E-3</v>
      </c>
      <c r="O7404" s="12">
        <f>VLOOKUP(C7404,[3]May!$C:$Z,24,FALSE)</f>
        <v>2019</v>
      </c>
    </row>
    <row r="7405" spans="1:15" x14ac:dyDescent="0.25">
      <c r="A7405" t="s">
        <v>1245</v>
      </c>
      <c r="C7405" t="s">
        <v>1286</v>
      </c>
      <c r="E7405">
        <v>12</v>
      </c>
      <c r="F7405" t="s">
        <v>1253</v>
      </c>
      <c r="J7405" t="s">
        <v>23</v>
      </c>
      <c r="K7405">
        <v>1</v>
      </c>
      <c r="L7405">
        <v>61.2</v>
      </c>
      <c r="M7405">
        <v>8.3370000000000007E-3</v>
      </c>
      <c r="O7405" s="12">
        <f>VLOOKUP(C7405,[3]May!$C:$Z,24,FALSE)</f>
        <v>2019</v>
      </c>
    </row>
    <row r="7406" spans="1:15" x14ac:dyDescent="0.25">
      <c r="A7406" t="s">
        <v>1245</v>
      </c>
      <c r="C7406" t="s">
        <v>1286</v>
      </c>
      <c r="E7406">
        <v>2</v>
      </c>
      <c r="F7406" t="s">
        <v>1247</v>
      </c>
      <c r="J7406" t="s">
        <v>23</v>
      </c>
      <c r="K7406">
        <v>11</v>
      </c>
      <c r="L7406">
        <v>56.21</v>
      </c>
      <c r="M7406">
        <v>4.3999999999999997E-2</v>
      </c>
      <c r="O7406" s="12">
        <f>VLOOKUP(C7406,[3]May!$C:$Z,24,FALSE)</f>
        <v>2019</v>
      </c>
    </row>
    <row r="7407" spans="1:15" x14ac:dyDescent="0.25">
      <c r="A7407" t="s">
        <v>1245</v>
      </c>
      <c r="C7407" t="s">
        <v>1286</v>
      </c>
      <c r="E7407">
        <v>2</v>
      </c>
      <c r="F7407" t="s">
        <v>1247</v>
      </c>
      <c r="J7407" t="s">
        <v>23</v>
      </c>
      <c r="K7407">
        <v>6</v>
      </c>
      <c r="L7407">
        <v>30.66</v>
      </c>
      <c r="M7407">
        <v>2.4E-2</v>
      </c>
      <c r="O7407" s="12">
        <f>VLOOKUP(C7407,[3]May!$C:$Z,24,FALSE)</f>
        <v>2019</v>
      </c>
    </row>
    <row r="7408" spans="1:15" x14ac:dyDescent="0.25">
      <c r="A7408" t="s">
        <v>1245</v>
      </c>
      <c r="C7408" t="s">
        <v>1286</v>
      </c>
      <c r="E7408">
        <v>8</v>
      </c>
      <c r="F7408" t="s">
        <v>1251</v>
      </c>
      <c r="J7408" t="s">
        <v>23</v>
      </c>
      <c r="K7408">
        <v>2</v>
      </c>
      <c r="L7408">
        <v>110.12</v>
      </c>
      <c r="M7408">
        <v>6.4399999999999999E-2</v>
      </c>
      <c r="O7408" s="12">
        <f>VLOOKUP(C7408,[3]May!$C:$Z,24,FALSE)</f>
        <v>2019</v>
      </c>
    </row>
    <row r="7409" spans="1:15" x14ac:dyDescent="0.25">
      <c r="A7409" t="s">
        <v>1245</v>
      </c>
      <c r="C7409" t="s">
        <v>1286</v>
      </c>
      <c r="E7409">
        <v>2</v>
      </c>
      <c r="F7409" t="s">
        <v>1247</v>
      </c>
      <c r="J7409" t="s">
        <v>23</v>
      </c>
      <c r="K7409">
        <v>8</v>
      </c>
      <c r="L7409">
        <v>40.880000000000003</v>
      </c>
      <c r="M7409">
        <v>3.2000000000000001E-2</v>
      </c>
      <c r="O7409" s="12">
        <f>VLOOKUP(C7409,[3]May!$C:$Z,24,FALSE)</f>
        <v>2019</v>
      </c>
    </row>
    <row r="7410" spans="1:15" x14ac:dyDescent="0.25">
      <c r="A7410" t="s">
        <v>1245</v>
      </c>
      <c r="C7410" t="s">
        <v>1286</v>
      </c>
      <c r="E7410">
        <v>2</v>
      </c>
      <c r="F7410" t="s">
        <v>1247</v>
      </c>
      <c r="J7410" t="s">
        <v>23</v>
      </c>
      <c r="K7410">
        <v>13</v>
      </c>
      <c r="L7410">
        <v>66.430000000000007</v>
      </c>
      <c r="M7410">
        <v>5.1999999999999998E-2</v>
      </c>
      <c r="O7410" s="12">
        <f>VLOOKUP(C7410,[3]May!$C:$Z,24,FALSE)</f>
        <v>2019</v>
      </c>
    </row>
    <row r="7411" spans="1:15" x14ac:dyDescent="0.25">
      <c r="A7411" t="s">
        <v>1245</v>
      </c>
      <c r="C7411" t="s">
        <v>1286</v>
      </c>
      <c r="E7411">
        <v>2</v>
      </c>
      <c r="F7411" t="s">
        <v>1247</v>
      </c>
      <c r="J7411" t="s">
        <v>23</v>
      </c>
      <c r="K7411">
        <v>12</v>
      </c>
      <c r="L7411">
        <v>61.32</v>
      </c>
      <c r="M7411">
        <v>4.8000000000000001E-2</v>
      </c>
      <c r="O7411" s="12">
        <f>VLOOKUP(C7411,[3]May!$C:$Z,24,FALSE)</f>
        <v>2019</v>
      </c>
    </row>
    <row r="7412" spans="1:15" x14ac:dyDescent="0.25">
      <c r="A7412" t="s">
        <v>1245</v>
      </c>
      <c r="C7412" t="s">
        <v>1286</v>
      </c>
      <c r="E7412">
        <v>2</v>
      </c>
      <c r="F7412" t="s">
        <v>1247</v>
      </c>
      <c r="J7412" t="s">
        <v>23</v>
      </c>
      <c r="K7412">
        <v>14</v>
      </c>
      <c r="L7412">
        <v>71.540000000000006</v>
      </c>
      <c r="M7412">
        <v>5.6000000000000001E-2</v>
      </c>
      <c r="O7412" s="12">
        <f>VLOOKUP(C7412,[3]May!$C:$Z,24,FALSE)</f>
        <v>2019</v>
      </c>
    </row>
    <row r="7413" spans="1:15" x14ac:dyDescent="0.25">
      <c r="A7413" t="s">
        <v>1245</v>
      </c>
      <c r="C7413" t="s">
        <v>1286</v>
      </c>
      <c r="E7413">
        <v>2</v>
      </c>
      <c r="F7413" t="s">
        <v>1247</v>
      </c>
      <c r="J7413" t="s">
        <v>23</v>
      </c>
      <c r="K7413">
        <v>11</v>
      </c>
      <c r="L7413">
        <v>56.21</v>
      </c>
      <c r="M7413">
        <v>4.3999999999999997E-2</v>
      </c>
      <c r="O7413" s="12">
        <f>VLOOKUP(C7413,[3]May!$C:$Z,24,FALSE)</f>
        <v>2019</v>
      </c>
    </row>
    <row r="7414" spans="1:15" x14ac:dyDescent="0.25">
      <c r="A7414" t="s">
        <v>1245</v>
      </c>
      <c r="C7414" t="s">
        <v>1286</v>
      </c>
      <c r="E7414">
        <v>2</v>
      </c>
      <c r="F7414" t="s">
        <v>1247</v>
      </c>
      <c r="J7414" t="s">
        <v>23</v>
      </c>
      <c r="K7414">
        <v>10</v>
      </c>
      <c r="L7414">
        <v>51.1</v>
      </c>
      <c r="M7414">
        <v>0.04</v>
      </c>
      <c r="O7414" s="12">
        <f>VLOOKUP(C7414,[3]May!$C:$Z,24,FALSE)</f>
        <v>2019</v>
      </c>
    </row>
    <row r="7415" spans="1:15" x14ac:dyDescent="0.25">
      <c r="A7415" t="s">
        <v>1245</v>
      </c>
      <c r="C7415" t="s">
        <v>1286</v>
      </c>
      <c r="E7415">
        <v>12</v>
      </c>
      <c r="F7415" t="s">
        <v>1253</v>
      </c>
      <c r="J7415" t="s">
        <v>23</v>
      </c>
      <c r="K7415">
        <v>1</v>
      </c>
      <c r="L7415">
        <v>61.2</v>
      </c>
      <c r="M7415">
        <v>8.3370000000000007E-3</v>
      </c>
      <c r="O7415" s="12">
        <f>VLOOKUP(C7415,[3]May!$C:$Z,24,FALSE)</f>
        <v>2019</v>
      </c>
    </row>
    <row r="7416" spans="1:15" x14ac:dyDescent="0.25">
      <c r="A7416" t="s">
        <v>1245</v>
      </c>
      <c r="C7416" t="s">
        <v>1286</v>
      </c>
      <c r="E7416">
        <v>2</v>
      </c>
      <c r="F7416" t="s">
        <v>1247</v>
      </c>
      <c r="J7416" t="s">
        <v>23</v>
      </c>
      <c r="K7416">
        <v>5</v>
      </c>
      <c r="L7416">
        <v>25.55</v>
      </c>
      <c r="M7416">
        <v>0.02</v>
      </c>
      <c r="O7416" s="12">
        <f>VLOOKUP(C7416,[3]May!$C:$Z,24,FALSE)</f>
        <v>2019</v>
      </c>
    </row>
    <row r="7417" spans="1:15" x14ac:dyDescent="0.25">
      <c r="A7417" t="s">
        <v>1245</v>
      </c>
      <c r="C7417" t="s">
        <v>1286</v>
      </c>
      <c r="E7417">
        <v>2</v>
      </c>
      <c r="F7417" t="s">
        <v>1247</v>
      </c>
      <c r="J7417" t="s">
        <v>23</v>
      </c>
      <c r="K7417">
        <v>8</v>
      </c>
      <c r="L7417">
        <v>521.04</v>
      </c>
      <c r="M7417">
        <v>0.40799999999999997</v>
      </c>
      <c r="O7417" s="12">
        <f>VLOOKUP(C7417,[3]May!$C:$Z,24,FALSE)</f>
        <v>2019</v>
      </c>
    </row>
    <row r="7418" spans="1:15" x14ac:dyDescent="0.25">
      <c r="A7418" t="s">
        <v>1245</v>
      </c>
      <c r="C7418" t="s">
        <v>1286</v>
      </c>
      <c r="E7418">
        <v>2</v>
      </c>
      <c r="F7418" t="s">
        <v>1247</v>
      </c>
      <c r="J7418" t="s">
        <v>23</v>
      </c>
      <c r="K7418">
        <v>11</v>
      </c>
      <c r="L7418">
        <v>56.21</v>
      </c>
      <c r="M7418">
        <v>4.3999999999999997E-2</v>
      </c>
      <c r="O7418" s="12">
        <f>VLOOKUP(C7418,[3]May!$C:$Z,24,FALSE)</f>
        <v>2019</v>
      </c>
    </row>
    <row r="7419" spans="1:15" x14ac:dyDescent="0.25">
      <c r="A7419" t="s">
        <v>1245</v>
      </c>
      <c r="C7419" t="s">
        <v>1286</v>
      </c>
      <c r="E7419">
        <v>2</v>
      </c>
      <c r="F7419" t="s">
        <v>1247</v>
      </c>
      <c r="J7419" t="s">
        <v>23</v>
      </c>
      <c r="K7419">
        <v>1</v>
      </c>
      <c r="L7419">
        <v>65.13</v>
      </c>
      <c r="M7419">
        <v>5.0999999999999997E-2</v>
      </c>
      <c r="O7419" s="12">
        <f>VLOOKUP(C7419,[3]May!$C:$Z,24,FALSE)</f>
        <v>2019</v>
      </c>
    </row>
    <row r="7420" spans="1:15" x14ac:dyDescent="0.25">
      <c r="A7420" t="s">
        <v>1245</v>
      </c>
      <c r="C7420" t="s">
        <v>1286</v>
      </c>
      <c r="E7420">
        <v>8</v>
      </c>
      <c r="F7420" t="s">
        <v>1251</v>
      </c>
      <c r="J7420" t="s">
        <v>23</v>
      </c>
      <c r="K7420">
        <v>3</v>
      </c>
      <c r="L7420">
        <v>165.18</v>
      </c>
      <c r="M7420">
        <v>9.6600000000000005E-2</v>
      </c>
      <c r="O7420" s="12">
        <f>VLOOKUP(C7420,[3]May!$C:$Z,24,FALSE)</f>
        <v>2019</v>
      </c>
    </row>
    <row r="7421" spans="1:15" x14ac:dyDescent="0.25">
      <c r="A7421" t="s">
        <v>1245</v>
      </c>
      <c r="C7421" t="s">
        <v>1286</v>
      </c>
      <c r="E7421">
        <v>2</v>
      </c>
      <c r="F7421" t="s">
        <v>1247</v>
      </c>
      <c r="J7421" t="s">
        <v>23</v>
      </c>
      <c r="K7421">
        <v>6</v>
      </c>
      <c r="L7421">
        <v>30.66</v>
      </c>
      <c r="M7421">
        <v>2.4E-2</v>
      </c>
      <c r="O7421" s="12">
        <f>VLOOKUP(C7421,[3]May!$C:$Z,24,FALSE)</f>
        <v>2019</v>
      </c>
    </row>
    <row r="7422" spans="1:15" x14ac:dyDescent="0.25">
      <c r="A7422" t="s">
        <v>1245</v>
      </c>
      <c r="C7422" t="s">
        <v>1286</v>
      </c>
      <c r="E7422">
        <v>2</v>
      </c>
      <c r="F7422" t="s">
        <v>1247</v>
      </c>
      <c r="J7422" t="s">
        <v>23</v>
      </c>
      <c r="K7422">
        <v>10</v>
      </c>
      <c r="L7422">
        <v>51.1</v>
      </c>
      <c r="M7422">
        <v>0.04</v>
      </c>
      <c r="O7422" s="12">
        <f>VLOOKUP(C7422,[3]May!$C:$Z,24,FALSE)</f>
        <v>2019</v>
      </c>
    </row>
    <row r="7423" spans="1:15" x14ac:dyDescent="0.25">
      <c r="A7423" t="s">
        <v>1245</v>
      </c>
      <c r="C7423" t="s">
        <v>1286</v>
      </c>
      <c r="E7423">
        <v>2</v>
      </c>
      <c r="F7423" t="s">
        <v>1247</v>
      </c>
      <c r="J7423" t="s">
        <v>23</v>
      </c>
      <c r="K7423">
        <v>4</v>
      </c>
      <c r="L7423">
        <v>260.52</v>
      </c>
      <c r="M7423">
        <v>0.20399999999999999</v>
      </c>
      <c r="O7423" s="12">
        <f>VLOOKUP(C7423,[3]May!$C:$Z,24,FALSE)</f>
        <v>2019</v>
      </c>
    </row>
    <row r="7424" spans="1:15" x14ac:dyDescent="0.25">
      <c r="A7424" t="s">
        <v>1245</v>
      </c>
      <c r="C7424" t="s">
        <v>1286</v>
      </c>
      <c r="E7424">
        <v>2</v>
      </c>
      <c r="F7424" t="s">
        <v>1247</v>
      </c>
      <c r="J7424" t="s">
        <v>23</v>
      </c>
      <c r="K7424">
        <v>4</v>
      </c>
      <c r="L7424">
        <v>20.440000000000001</v>
      </c>
      <c r="M7424">
        <v>1.6E-2</v>
      </c>
      <c r="O7424" s="12">
        <f>VLOOKUP(C7424,[3]May!$C:$Z,24,FALSE)</f>
        <v>2019</v>
      </c>
    </row>
    <row r="7425" spans="1:15" x14ac:dyDescent="0.25">
      <c r="A7425" t="s">
        <v>1245</v>
      </c>
      <c r="C7425" t="s">
        <v>1286</v>
      </c>
      <c r="E7425">
        <v>6</v>
      </c>
      <c r="F7425" t="s">
        <v>1250</v>
      </c>
      <c r="J7425" t="s">
        <v>23</v>
      </c>
      <c r="K7425">
        <v>4</v>
      </c>
      <c r="L7425">
        <v>43.4</v>
      </c>
      <c r="M7425">
        <v>3.4000000000000002E-2</v>
      </c>
      <c r="O7425" s="12">
        <f>VLOOKUP(C7425,[3]May!$C:$Z,24,FALSE)</f>
        <v>2019</v>
      </c>
    </row>
    <row r="7426" spans="1:15" x14ac:dyDescent="0.25">
      <c r="A7426" t="s">
        <v>1245</v>
      </c>
      <c r="C7426" t="s">
        <v>1286</v>
      </c>
      <c r="E7426">
        <v>2</v>
      </c>
      <c r="F7426" t="s">
        <v>1247</v>
      </c>
      <c r="J7426" t="s">
        <v>23</v>
      </c>
      <c r="K7426">
        <v>9</v>
      </c>
      <c r="L7426">
        <v>45.99</v>
      </c>
      <c r="M7426">
        <v>3.5999999999999997E-2</v>
      </c>
      <c r="O7426" s="12">
        <f>VLOOKUP(C7426,[3]May!$C:$Z,24,FALSE)</f>
        <v>2019</v>
      </c>
    </row>
    <row r="7427" spans="1:15" x14ac:dyDescent="0.25">
      <c r="A7427" t="s">
        <v>1245</v>
      </c>
      <c r="C7427" t="s">
        <v>1286</v>
      </c>
      <c r="E7427">
        <v>2</v>
      </c>
      <c r="F7427" t="s">
        <v>1247</v>
      </c>
      <c r="J7427" t="s">
        <v>23</v>
      </c>
      <c r="K7427">
        <v>4</v>
      </c>
      <c r="L7427">
        <v>20.440000000000001</v>
      </c>
      <c r="M7427">
        <v>1.6E-2</v>
      </c>
      <c r="O7427" s="12">
        <f>VLOOKUP(C7427,[3]May!$C:$Z,24,FALSE)</f>
        <v>2019</v>
      </c>
    </row>
    <row r="7428" spans="1:15" x14ac:dyDescent="0.25">
      <c r="A7428" t="s">
        <v>1245</v>
      </c>
      <c r="C7428" t="s">
        <v>1286</v>
      </c>
      <c r="E7428">
        <v>2</v>
      </c>
      <c r="F7428" t="s">
        <v>1247</v>
      </c>
      <c r="J7428" t="s">
        <v>23</v>
      </c>
      <c r="K7428">
        <v>6</v>
      </c>
      <c r="L7428">
        <v>390.78</v>
      </c>
      <c r="M7428">
        <v>0.30599999999999999</v>
      </c>
      <c r="O7428" s="12">
        <f>VLOOKUP(C7428,[3]May!$C:$Z,24,FALSE)</f>
        <v>2019</v>
      </c>
    </row>
    <row r="7429" spans="1:15" x14ac:dyDescent="0.25">
      <c r="A7429" t="s">
        <v>1245</v>
      </c>
      <c r="C7429" t="s">
        <v>1286</v>
      </c>
      <c r="E7429">
        <v>2</v>
      </c>
      <c r="F7429" t="s">
        <v>1247</v>
      </c>
      <c r="J7429" t="s">
        <v>23</v>
      </c>
      <c r="K7429">
        <v>10</v>
      </c>
      <c r="L7429">
        <v>51.1</v>
      </c>
      <c r="M7429">
        <v>0.04</v>
      </c>
      <c r="O7429" s="12">
        <f>VLOOKUP(C7429,[3]May!$C:$Z,24,FALSE)</f>
        <v>2019</v>
      </c>
    </row>
    <row r="7430" spans="1:15" x14ac:dyDescent="0.25">
      <c r="A7430" t="s">
        <v>1245</v>
      </c>
      <c r="C7430" t="s">
        <v>1286</v>
      </c>
      <c r="E7430">
        <v>2</v>
      </c>
      <c r="F7430" t="s">
        <v>1247</v>
      </c>
      <c r="J7430" t="s">
        <v>23</v>
      </c>
      <c r="K7430">
        <v>13</v>
      </c>
      <c r="L7430">
        <v>66.430000000000007</v>
      </c>
      <c r="M7430">
        <v>5.1999999999999998E-2</v>
      </c>
      <c r="O7430" s="12">
        <f>VLOOKUP(C7430,[3]May!$C:$Z,24,FALSE)</f>
        <v>2019</v>
      </c>
    </row>
    <row r="7431" spans="1:15" x14ac:dyDescent="0.25">
      <c r="A7431" t="s">
        <v>1245</v>
      </c>
      <c r="C7431" t="s">
        <v>1286</v>
      </c>
      <c r="E7431">
        <v>2</v>
      </c>
      <c r="F7431" t="s">
        <v>1247</v>
      </c>
      <c r="J7431" t="s">
        <v>23</v>
      </c>
      <c r="K7431">
        <v>1</v>
      </c>
      <c r="L7431">
        <v>65.13</v>
      </c>
      <c r="M7431">
        <v>5.0999999999999997E-2</v>
      </c>
      <c r="O7431" s="12">
        <f>VLOOKUP(C7431,[3]May!$C:$Z,24,FALSE)</f>
        <v>2019</v>
      </c>
    </row>
    <row r="7432" spans="1:15" x14ac:dyDescent="0.25">
      <c r="A7432" t="s">
        <v>1245</v>
      </c>
      <c r="C7432" t="s">
        <v>1286</v>
      </c>
      <c r="E7432">
        <v>2</v>
      </c>
      <c r="F7432" t="s">
        <v>1247</v>
      </c>
      <c r="J7432" t="s">
        <v>23</v>
      </c>
      <c r="K7432">
        <v>9</v>
      </c>
      <c r="L7432">
        <v>45.99</v>
      </c>
      <c r="M7432">
        <v>3.5999999999999997E-2</v>
      </c>
      <c r="O7432" s="12">
        <f>VLOOKUP(C7432,[3]May!$C:$Z,24,FALSE)</f>
        <v>2019</v>
      </c>
    </row>
    <row r="7433" spans="1:15" x14ac:dyDescent="0.25">
      <c r="A7433" t="s">
        <v>1245</v>
      </c>
      <c r="C7433" t="s">
        <v>1286</v>
      </c>
      <c r="E7433">
        <v>2</v>
      </c>
      <c r="F7433" t="s">
        <v>1247</v>
      </c>
      <c r="J7433" t="s">
        <v>23</v>
      </c>
      <c r="K7433">
        <v>2</v>
      </c>
      <c r="L7433">
        <v>130.26</v>
      </c>
      <c r="M7433">
        <v>0.10199999999999999</v>
      </c>
      <c r="O7433" s="12">
        <f>VLOOKUP(C7433,[3]May!$C:$Z,24,FALSE)</f>
        <v>2019</v>
      </c>
    </row>
    <row r="7434" spans="1:15" x14ac:dyDescent="0.25">
      <c r="A7434" t="s">
        <v>1245</v>
      </c>
      <c r="C7434" t="s">
        <v>1286</v>
      </c>
      <c r="E7434">
        <v>2</v>
      </c>
      <c r="F7434" t="s">
        <v>1247</v>
      </c>
      <c r="J7434" t="s">
        <v>23</v>
      </c>
      <c r="K7434">
        <v>7</v>
      </c>
      <c r="L7434">
        <v>35.770000000000003</v>
      </c>
      <c r="M7434">
        <v>2.8000000000000001E-2</v>
      </c>
      <c r="O7434" s="12">
        <f>VLOOKUP(C7434,[3]May!$C:$Z,24,FALSE)</f>
        <v>2019</v>
      </c>
    </row>
    <row r="7435" spans="1:15" x14ac:dyDescent="0.25">
      <c r="A7435" t="s">
        <v>1245</v>
      </c>
      <c r="C7435" t="s">
        <v>1286</v>
      </c>
      <c r="E7435">
        <v>2</v>
      </c>
      <c r="F7435" t="s">
        <v>1247</v>
      </c>
      <c r="J7435" t="s">
        <v>23</v>
      </c>
      <c r="K7435">
        <v>1</v>
      </c>
      <c r="L7435">
        <v>65.13</v>
      </c>
      <c r="M7435">
        <v>5.0999999999999997E-2</v>
      </c>
      <c r="O7435" s="12">
        <f>VLOOKUP(C7435,[3]May!$C:$Z,24,FALSE)</f>
        <v>2019</v>
      </c>
    </row>
    <row r="7436" spans="1:15" x14ac:dyDescent="0.25">
      <c r="A7436" t="s">
        <v>1245</v>
      </c>
      <c r="C7436" t="s">
        <v>1286</v>
      </c>
      <c r="E7436">
        <v>2</v>
      </c>
      <c r="F7436" t="s">
        <v>1247</v>
      </c>
      <c r="J7436" t="s">
        <v>23</v>
      </c>
      <c r="K7436">
        <v>2</v>
      </c>
      <c r="L7436">
        <v>10.220000000000001</v>
      </c>
      <c r="M7436">
        <v>8.0000000000000002E-3</v>
      </c>
      <c r="O7436" s="12">
        <f>VLOOKUP(C7436,[3]May!$C:$Z,24,FALSE)</f>
        <v>2019</v>
      </c>
    </row>
    <row r="7437" spans="1:15" x14ac:dyDescent="0.25">
      <c r="A7437" t="s">
        <v>1245</v>
      </c>
      <c r="C7437" t="s">
        <v>1286</v>
      </c>
      <c r="E7437">
        <v>2</v>
      </c>
      <c r="F7437" t="s">
        <v>1247</v>
      </c>
      <c r="J7437" t="s">
        <v>23</v>
      </c>
      <c r="K7437">
        <v>1</v>
      </c>
      <c r="L7437">
        <v>65.13</v>
      </c>
      <c r="M7437">
        <v>5.0999999999999997E-2</v>
      </c>
      <c r="O7437" s="12">
        <f>VLOOKUP(C7437,[3]May!$C:$Z,24,FALSE)</f>
        <v>2019</v>
      </c>
    </row>
    <row r="7438" spans="1:15" x14ac:dyDescent="0.25">
      <c r="A7438" t="s">
        <v>1245</v>
      </c>
      <c r="C7438" t="s">
        <v>1286</v>
      </c>
      <c r="E7438">
        <v>2</v>
      </c>
      <c r="F7438" t="s">
        <v>1247</v>
      </c>
      <c r="J7438" t="s">
        <v>23</v>
      </c>
      <c r="K7438">
        <v>11</v>
      </c>
      <c r="L7438">
        <v>56.21</v>
      </c>
      <c r="M7438">
        <v>4.3999999999999997E-2</v>
      </c>
      <c r="O7438" s="12">
        <f>VLOOKUP(C7438,[3]May!$C:$Z,24,FALSE)</f>
        <v>2019</v>
      </c>
    </row>
    <row r="7439" spans="1:15" x14ac:dyDescent="0.25">
      <c r="A7439" t="s">
        <v>1245</v>
      </c>
      <c r="C7439" t="s">
        <v>1286</v>
      </c>
      <c r="E7439">
        <v>2</v>
      </c>
      <c r="F7439" t="s">
        <v>1247</v>
      </c>
      <c r="J7439" t="s">
        <v>23</v>
      </c>
      <c r="K7439">
        <v>2</v>
      </c>
      <c r="L7439">
        <v>130.26</v>
      </c>
      <c r="M7439">
        <v>0.10199999999999999</v>
      </c>
      <c r="O7439" s="12">
        <f>VLOOKUP(C7439,[3]May!$C:$Z,24,FALSE)</f>
        <v>2019</v>
      </c>
    </row>
    <row r="7440" spans="1:15" x14ac:dyDescent="0.25">
      <c r="A7440" t="s">
        <v>1245</v>
      </c>
      <c r="C7440" t="s">
        <v>1286</v>
      </c>
      <c r="E7440">
        <v>2</v>
      </c>
      <c r="F7440" t="s">
        <v>1247</v>
      </c>
      <c r="J7440" t="s">
        <v>23</v>
      </c>
      <c r="K7440">
        <v>11</v>
      </c>
      <c r="L7440">
        <v>56.21</v>
      </c>
      <c r="M7440">
        <v>4.3999999999999997E-2</v>
      </c>
      <c r="O7440" s="12">
        <f>VLOOKUP(C7440,[3]May!$C:$Z,24,FALSE)</f>
        <v>2019</v>
      </c>
    </row>
    <row r="7441" spans="1:15" x14ac:dyDescent="0.25">
      <c r="A7441" t="s">
        <v>1245</v>
      </c>
      <c r="C7441" t="s">
        <v>1286</v>
      </c>
      <c r="E7441">
        <v>2</v>
      </c>
      <c r="F7441" t="s">
        <v>1247</v>
      </c>
      <c r="J7441" t="s">
        <v>23</v>
      </c>
      <c r="K7441">
        <v>1</v>
      </c>
      <c r="L7441">
        <v>65.13</v>
      </c>
      <c r="M7441">
        <v>5.0999999999999997E-2</v>
      </c>
      <c r="O7441" s="12">
        <f>VLOOKUP(C7441,[3]May!$C:$Z,24,FALSE)</f>
        <v>2019</v>
      </c>
    </row>
    <row r="7442" spans="1:15" x14ac:dyDescent="0.25">
      <c r="A7442" t="s">
        <v>1245</v>
      </c>
      <c r="C7442" t="s">
        <v>1286</v>
      </c>
      <c r="E7442">
        <v>2</v>
      </c>
      <c r="F7442" t="s">
        <v>1247</v>
      </c>
      <c r="J7442" t="s">
        <v>23</v>
      </c>
      <c r="K7442">
        <v>13</v>
      </c>
      <c r="L7442">
        <v>66.430000000000007</v>
      </c>
      <c r="M7442">
        <v>5.1999999999999998E-2</v>
      </c>
      <c r="O7442" s="12">
        <f>VLOOKUP(C7442,[3]May!$C:$Z,24,FALSE)</f>
        <v>2019</v>
      </c>
    </row>
    <row r="7443" spans="1:15" x14ac:dyDescent="0.25">
      <c r="A7443" t="s">
        <v>1245</v>
      </c>
      <c r="C7443" t="s">
        <v>1286</v>
      </c>
      <c r="E7443">
        <v>7</v>
      </c>
      <c r="F7443" t="s">
        <v>1255</v>
      </c>
      <c r="J7443" t="s">
        <v>23</v>
      </c>
      <c r="K7443">
        <v>2</v>
      </c>
      <c r="L7443">
        <v>112.52</v>
      </c>
      <c r="M7443">
        <v>6.5799999999999997E-2</v>
      </c>
      <c r="O7443" s="12">
        <f>VLOOKUP(C7443,[3]May!$C:$Z,24,FALSE)</f>
        <v>2019</v>
      </c>
    </row>
    <row r="7444" spans="1:15" x14ac:dyDescent="0.25">
      <c r="A7444" t="s">
        <v>1245</v>
      </c>
      <c r="C7444" t="s">
        <v>1286</v>
      </c>
      <c r="E7444">
        <v>12</v>
      </c>
      <c r="F7444" t="s">
        <v>1253</v>
      </c>
      <c r="J7444" t="s">
        <v>23</v>
      </c>
      <c r="K7444">
        <v>1</v>
      </c>
      <c r="L7444">
        <v>61.2</v>
      </c>
      <c r="M7444">
        <v>8.3370000000000007E-3</v>
      </c>
      <c r="O7444" s="12">
        <f>VLOOKUP(C7444,[3]May!$C:$Z,24,FALSE)</f>
        <v>2019</v>
      </c>
    </row>
    <row r="7445" spans="1:15" x14ac:dyDescent="0.25">
      <c r="A7445" t="s">
        <v>1245</v>
      </c>
      <c r="C7445" t="s">
        <v>1286</v>
      </c>
      <c r="E7445">
        <v>2</v>
      </c>
      <c r="F7445" t="s">
        <v>1247</v>
      </c>
      <c r="J7445" t="s">
        <v>23</v>
      </c>
      <c r="K7445">
        <v>10</v>
      </c>
      <c r="L7445">
        <v>51.1</v>
      </c>
      <c r="M7445">
        <v>0.04</v>
      </c>
      <c r="O7445" s="12">
        <f>VLOOKUP(C7445,[3]May!$C:$Z,24,FALSE)</f>
        <v>2019</v>
      </c>
    </row>
    <row r="7446" spans="1:15" x14ac:dyDescent="0.25">
      <c r="A7446" t="s">
        <v>1245</v>
      </c>
      <c r="C7446" t="s">
        <v>1286</v>
      </c>
      <c r="E7446">
        <v>2</v>
      </c>
      <c r="F7446" t="s">
        <v>1247</v>
      </c>
      <c r="J7446" t="s">
        <v>23</v>
      </c>
      <c r="K7446">
        <v>1</v>
      </c>
      <c r="L7446">
        <v>5.1100000000000003</v>
      </c>
      <c r="M7446">
        <v>4.0000000000000001E-3</v>
      </c>
      <c r="O7446" s="12">
        <f>VLOOKUP(C7446,[3]May!$C:$Z,24,FALSE)</f>
        <v>2019</v>
      </c>
    </row>
    <row r="7447" spans="1:15" x14ac:dyDescent="0.25">
      <c r="A7447" t="s">
        <v>1245</v>
      </c>
      <c r="C7447" t="s">
        <v>1286</v>
      </c>
      <c r="E7447">
        <v>2</v>
      </c>
      <c r="F7447" t="s">
        <v>1247</v>
      </c>
      <c r="J7447" t="s">
        <v>23</v>
      </c>
      <c r="K7447">
        <v>3</v>
      </c>
      <c r="L7447">
        <v>15.33</v>
      </c>
      <c r="M7447">
        <v>1.2E-2</v>
      </c>
      <c r="O7447" s="12">
        <f>VLOOKUP(C7447,[3]May!$C:$Z,24,FALSE)</f>
        <v>2019</v>
      </c>
    </row>
    <row r="7448" spans="1:15" x14ac:dyDescent="0.25">
      <c r="A7448" t="s">
        <v>1245</v>
      </c>
      <c r="C7448" t="s">
        <v>1286</v>
      </c>
      <c r="E7448">
        <v>2</v>
      </c>
      <c r="F7448" t="s">
        <v>1247</v>
      </c>
      <c r="J7448" t="s">
        <v>23</v>
      </c>
      <c r="K7448">
        <v>5</v>
      </c>
      <c r="L7448">
        <v>25.55</v>
      </c>
      <c r="M7448">
        <v>0.02</v>
      </c>
      <c r="O7448" s="12">
        <f>VLOOKUP(C7448,[3]May!$C:$Z,24,FALSE)</f>
        <v>2019</v>
      </c>
    </row>
    <row r="7449" spans="1:15" x14ac:dyDescent="0.25">
      <c r="A7449" t="s">
        <v>1245</v>
      </c>
      <c r="C7449" t="s">
        <v>1286</v>
      </c>
      <c r="E7449">
        <v>2</v>
      </c>
      <c r="F7449" t="s">
        <v>1247</v>
      </c>
      <c r="J7449" t="s">
        <v>23</v>
      </c>
      <c r="K7449">
        <v>10</v>
      </c>
      <c r="L7449">
        <v>51.1</v>
      </c>
      <c r="M7449">
        <v>0.04</v>
      </c>
      <c r="O7449" s="12">
        <f>VLOOKUP(C7449,[3]May!$C:$Z,24,FALSE)</f>
        <v>2019</v>
      </c>
    </row>
    <row r="7450" spans="1:15" x14ac:dyDescent="0.25">
      <c r="A7450" t="s">
        <v>1245</v>
      </c>
      <c r="C7450" t="s">
        <v>1286</v>
      </c>
      <c r="E7450">
        <v>12</v>
      </c>
      <c r="F7450" t="s">
        <v>1253</v>
      </c>
      <c r="J7450" t="s">
        <v>23</v>
      </c>
      <c r="K7450">
        <v>1</v>
      </c>
      <c r="L7450">
        <v>61.2</v>
      </c>
      <c r="M7450">
        <v>8.3370000000000007E-3</v>
      </c>
      <c r="O7450" s="12">
        <f>VLOOKUP(C7450,[3]May!$C:$Z,24,FALSE)</f>
        <v>2019</v>
      </c>
    </row>
    <row r="7451" spans="1:15" x14ac:dyDescent="0.25">
      <c r="A7451" t="s">
        <v>1245</v>
      </c>
      <c r="C7451" t="s">
        <v>1286</v>
      </c>
      <c r="E7451">
        <v>2</v>
      </c>
      <c r="F7451" t="s">
        <v>1247</v>
      </c>
      <c r="J7451" t="s">
        <v>23</v>
      </c>
      <c r="K7451">
        <v>2</v>
      </c>
      <c r="L7451">
        <v>10.220000000000001</v>
      </c>
      <c r="M7451">
        <v>8.0000000000000002E-3</v>
      </c>
      <c r="O7451" s="12">
        <f>VLOOKUP(C7451,[3]May!$C:$Z,24,FALSE)</f>
        <v>2019</v>
      </c>
    </row>
    <row r="7452" spans="1:15" x14ac:dyDescent="0.25">
      <c r="A7452" t="s">
        <v>1245</v>
      </c>
      <c r="C7452" t="s">
        <v>1286</v>
      </c>
      <c r="E7452">
        <v>2</v>
      </c>
      <c r="F7452" t="s">
        <v>1247</v>
      </c>
      <c r="J7452" t="s">
        <v>23</v>
      </c>
      <c r="K7452">
        <v>15</v>
      </c>
      <c r="L7452">
        <v>76.650000000000006</v>
      </c>
      <c r="M7452">
        <v>0.06</v>
      </c>
      <c r="O7452" s="12">
        <f>VLOOKUP(C7452,[3]May!$C:$Z,24,FALSE)</f>
        <v>2019</v>
      </c>
    </row>
    <row r="7453" spans="1:15" x14ac:dyDescent="0.25">
      <c r="A7453" t="s">
        <v>1245</v>
      </c>
      <c r="C7453" t="s">
        <v>1286</v>
      </c>
      <c r="E7453">
        <v>2</v>
      </c>
      <c r="F7453" t="s">
        <v>1247</v>
      </c>
      <c r="J7453" t="s">
        <v>23</v>
      </c>
      <c r="K7453">
        <v>16</v>
      </c>
      <c r="L7453">
        <v>81.760000000000005</v>
      </c>
      <c r="M7453">
        <v>6.4000000000000001E-2</v>
      </c>
      <c r="O7453" s="12">
        <f>VLOOKUP(C7453,[3]May!$C:$Z,24,FALSE)</f>
        <v>2019</v>
      </c>
    </row>
    <row r="7454" spans="1:15" x14ac:dyDescent="0.25">
      <c r="A7454" t="s">
        <v>1245</v>
      </c>
      <c r="C7454" t="s">
        <v>1286</v>
      </c>
      <c r="E7454">
        <v>2</v>
      </c>
      <c r="F7454" t="s">
        <v>1247</v>
      </c>
      <c r="J7454" t="s">
        <v>23</v>
      </c>
      <c r="K7454">
        <v>1</v>
      </c>
      <c r="L7454">
        <v>65.13</v>
      </c>
      <c r="M7454">
        <v>5.0999999999999997E-2</v>
      </c>
      <c r="O7454" s="12">
        <f>VLOOKUP(C7454,[3]May!$C:$Z,24,FALSE)</f>
        <v>2019</v>
      </c>
    </row>
    <row r="7455" spans="1:15" x14ac:dyDescent="0.25">
      <c r="A7455" t="s">
        <v>1245</v>
      </c>
      <c r="C7455" t="s">
        <v>1286</v>
      </c>
      <c r="E7455">
        <v>8</v>
      </c>
      <c r="F7455" t="s">
        <v>1251</v>
      </c>
      <c r="J7455" t="s">
        <v>23</v>
      </c>
      <c r="K7455">
        <v>5</v>
      </c>
      <c r="L7455">
        <v>275.3</v>
      </c>
      <c r="M7455">
        <v>0.161</v>
      </c>
      <c r="O7455" s="12">
        <f>VLOOKUP(C7455,[3]May!$C:$Z,24,FALSE)</f>
        <v>2019</v>
      </c>
    </row>
    <row r="7456" spans="1:15" x14ac:dyDescent="0.25">
      <c r="A7456" t="s">
        <v>1245</v>
      </c>
      <c r="C7456" t="s">
        <v>1286</v>
      </c>
      <c r="E7456">
        <v>2</v>
      </c>
      <c r="F7456" t="s">
        <v>1247</v>
      </c>
      <c r="J7456" t="s">
        <v>23</v>
      </c>
      <c r="K7456">
        <v>7</v>
      </c>
      <c r="L7456">
        <v>35.770000000000003</v>
      </c>
      <c r="M7456">
        <v>2.8000000000000001E-2</v>
      </c>
      <c r="O7456" s="12">
        <f>VLOOKUP(C7456,[3]May!$C:$Z,24,FALSE)</f>
        <v>2019</v>
      </c>
    </row>
    <row r="7457" spans="1:15" x14ac:dyDescent="0.25">
      <c r="A7457" t="s">
        <v>1245</v>
      </c>
      <c r="C7457" t="s">
        <v>1286</v>
      </c>
      <c r="E7457">
        <v>2</v>
      </c>
      <c r="F7457" t="s">
        <v>1247</v>
      </c>
      <c r="J7457" t="s">
        <v>23</v>
      </c>
      <c r="K7457">
        <v>2</v>
      </c>
      <c r="L7457">
        <v>130.26</v>
      </c>
      <c r="M7457">
        <v>0.10199999999999999</v>
      </c>
      <c r="O7457" s="12">
        <f>VLOOKUP(C7457,[3]May!$C:$Z,24,FALSE)</f>
        <v>2019</v>
      </c>
    </row>
    <row r="7458" spans="1:15" x14ac:dyDescent="0.25">
      <c r="A7458" t="s">
        <v>1245</v>
      </c>
      <c r="C7458" t="s">
        <v>1286</v>
      </c>
      <c r="E7458">
        <v>2</v>
      </c>
      <c r="F7458" t="s">
        <v>1247</v>
      </c>
      <c r="J7458" t="s">
        <v>23</v>
      </c>
      <c r="K7458">
        <v>9</v>
      </c>
      <c r="L7458">
        <v>45.99</v>
      </c>
      <c r="M7458">
        <v>3.5999999999999997E-2</v>
      </c>
      <c r="O7458" s="12">
        <f>VLOOKUP(C7458,[3]May!$C:$Z,24,FALSE)</f>
        <v>2019</v>
      </c>
    </row>
    <row r="7459" spans="1:15" x14ac:dyDescent="0.25">
      <c r="A7459" t="s">
        <v>1245</v>
      </c>
      <c r="C7459" t="s">
        <v>1286</v>
      </c>
      <c r="E7459">
        <v>2</v>
      </c>
      <c r="F7459" t="s">
        <v>1247</v>
      </c>
      <c r="J7459" t="s">
        <v>23</v>
      </c>
      <c r="K7459">
        <v>5</v>
      </c>
      <c r="L7459">
        <v>325.64999999999998</v>
      </c>
      <c r="M7459">
        <v>0.255</v>
      </c>
      <c r="O7459" s="12">
        <f>VLOOKUP(C7459,[3]May!$C:$Z,24,FALSE)</f>
        <v>2019</v>
      </c>
    </row>
    <row r="7460" spans="1:15" x14ac:dyDescent="0.25">
      <c r="A7460" t="s">
        <v>1245</v>
      </c>
      <c r="C7460" t="s">
        <v>1286</v>
      </c>
      <c r="E7460">
        <v>2</v>
      </c>
      <c r="F7460" t="s">
        <v>1247</v>
      </c>
      <c r="J7460" t="s">
        <v>23</v>
      </c>
      <c r="K7460">
        <v>10</v>
      </c>
      <c r="L7460">
        <v>51.1</v>
      </c>
      <c r="M7460">
        <v>0.04</v>
      </c>
      <c r="O7460" s="12">
        <f>VLOOKUP(C7460,[3]May!$C:$Z,24,FALSE)</f>
        <v>2019</v>
      </c>
    </row>
    <row r="7461" spans="1:15" x14ac:dyDescent="0.25">
      <c r="A7461" t="s">
        <v>1245</v>
      </c>
      <c r="C7461" t="s">
        <v>1286</v>
      </c>
      <c r="E7461">
        <v>2</v>
      </c>
      <c r="F7461" t="s">
        <v>1247</v>
      </c>
      <c r="J7461" t="s">
        <v>23</v>
      </c>
      <c r="K7461">
        <v>3</v>
      </c>
      <c r="L7461">
        <v>195.39</v>
      </c>
      <c r="M7461">
        <v>0.153</v>
      </c>
      <c r="O7461" s="12">
        <f>VLOOKUP(C7461,[3]May!$C:$Z,24,FALSE)</f>
        <v>2019</v>
      </c>
    </row>
    <row r="7462" spans="1:15" x14ac:dyDescent="0.25">
      <c r="A7462" t="s">
        <v>1245</v>
      </c>
      <c r="C7462" t="s">
        <v>1286</v>
      </c>
      <c r="E7462">
        <v>12</v>
      </c>
      <c r="F7462" t="s">
        <v>1253</v>
      </c>
      <c r="J7462" t="s">
        <v>23</v>
      </c>
      <c r="K7462">
        <v>1</v>
      </c>
      <c r="L7462">
        <v>61.2</v>
      </c>
      <c r="M7462">
        <v>8.3370000000000007E-3</v>
      </c>
      <c r="O7462" s="12">
        <f>VLOOKUP(C7462,[3]May!$C:$Z,24,FALSE)</f>
        <v>2019</v>
      </c>
    </row>
    <row r="7463" spans="1:15" x14ac:dyDescent="0.25">
      <c r="A7463" t="s">
        <v>1245</v>
      </c>
      <c r="C7463" t="s">
        <v>1286</v>
      </c>
      <c r="E7463">
        <v>2</v>
      </c>
      <c r="F7463" t="s">
        <v>1247</v>
      </c>
      <c r="J7463" t="s">
        <v>23</v>
      </c>
      <c r="K7463">
        <v>14</v>
      </c>
      <c r="L7463">
        <v>71.540000000000006</v>
      </c>
      <c r="M7463">
        <v>5.6000000000000001E-2</v>
      </c>
      <c r="O7463" s="12">
        <f>VLOOKUP(C7463,[3]May!$C:$Z,24,FALSE)</f>
        <v>2019</v>
      </c>
    </row>
    <row r="7464" spans="1:15" x14ac:dyDescent="0.25">
      <c r="A7464" t="s">
        <v>1245</v>
      </c>
      <c r="C7464" t="s">
        <v>1286</v>
      </c>
      <c r="E7464">
        <v>2</v>
      </c>
      <c r="F7464" t="s">
        <v>1247</v>
      </c>
      <c r="J7464" t="s">
        <v>23</v>
      </c>
      <c r="K7464">
        <v>19</v>
      </c>
      <c r="L7464">
        <v>97.09</v>
      </c>
      <c r="M7464">
        <v>7.5999999999999998E-2</v>
      </c>
      <c r="O7464" s="12">
        <f>VLOOKUP(C7464,[3]May!$C:$Z,24,FALSE)</f>
        <v>2019</v>
      </c>
    </row>
    <row r="7465" spans="1:15" x14ac:dyDescent="0.25">
      <c r="A7465" t="s">
        <v>1245</v>
      </c>
      <c r="C7465" t="s">
        <v>1286</v>
      </c>
      <c r="E7465">
        <v>2</v>
      </c>
      <c r="F7465" t="s">
        <v>1247</v>
      </c>
      <c r="J7465" t="s">
        <v>23</v>
      </c>
      <c r="K7465">
        <v>19</v>
      </c>
      <c r="L7465">
        <v>97.09</v>
      </c>
      <c r="M7465">
        <v>7.5999999999999998E-2</v>
      </c>
      <c r="O7465" s="12">
        <f>VLOOKUP(C7465,[3]May!$C:$Z,24,FALSE)</f>
        <v>2019</v>
      </c>
    </row>
    <row r="7466" spans="1:15" x14ac:dyDescent="0.25">
      <c r="A7466" t="s">
        <v>1245</v>
      </c>
      <c r="C7466" t="s">
        <v>1286</v>
      </c>
      <c r="E7466">
        <v>2</v>
      </c>
      <c r="F7466" t="s">
        <v>1247</v>
      </c>
      <c r="J7466" t="s">
        <v>23</v>
      </c>
      <c r="K7466">
        <v>9</v>
      </c>
      <c r="L7466">
        <v>586.16999999999996</v>
      </c>
      <c r="M7466">
        <v>0.45900000000000002</v>
      </c>
      <c r="O7466" s="12">
        <f>VLOOKUP(C7466,[3]May!$C:$Z,24,FALSE)</f>
        <v>2019</v>
      </c>
    </row>
    <row r="7467" spans="1:15" x14ac:dyDescent="0.25">
      <c r="A7467" t="s">
        <v>1245</v>
      </c>
      <c r="C7467" t="s">
        <v>1286</v>
      </c>
      <c r="E7467">
        <v>2</v>
      </c>
      <c r="F7467" t="s">
        <v>1247</v>
      </c>
      <c r="J7467" t="s">
        <v>23</v>
      </c>
      <c r="K7467">
        <v>2</v>
      </c>
      <c r="L7467">
        <v>10.220000000000001</v>
      </c>
      <c r="M7467">
        <v>8.0000000000000002E-3</v>
      </c>
      <c r="O7467" s="12">
        <f>VLOOKUP(C7467,[3]May!$C:$Z,24,FALSE)</f>
        <v>2019</v>
      </c>
    </row>
    <row r="7468" spans="1:15" x14ac:dyDescent="0.25">
      <c r="A7468" t="s">
        <v>1245</v>
      </c>
      <c r="C7468" t="s">
        <v>1286</v>
      </c>
      <c r="E7468">
        <v>2</v>
      </c>
      <c r="F7468" t="s">
        <v>1247</v>
      </c>
      <c r="J7468" t="s">
        <v>23</v>
      </c>
      <c r="K7468">
        <v>1</v>
      </c>
      <c r="L7468">
        <v>65.13</v>
      </c>
      <c r="M7468">
        <v>5.0999999999999997E-2</v>
      </c>
      <c r="O7468" s="12">
        <f>VLOOKUP(C7468,[3]May!$C:$Z,24,FALSE)</f>
        <v>2019</v>
      </c>
    </row>
    <row r="7469" spans="1:15" x14ac:dyDescent="0.25">
      <c r="A7469" t="s">
        <v>1245</v>
      </c>
      <c r="C7469" t="s">
        <v>1286</v>
      </c>
      <c r="E7469">
        <v>2</v>
      </c>
      <c r="F7469" t="s">
        <v>1247</v>
      </c>
      <c r="J7469" t="s">
        <v>23</v>
      </c>
      <c r="K7469">
        <v>10</v>
      </c>
      <c r="L7469">
        <v>51.1</v>
      </c>
      <c r="M7469">
        <v>0.04</v>
      </c>
      <c r="O7469" s="12">
        <f>VLOOKUP(C7469,[3]May!$C:$Z,24,FALSE)</f>
        <v>2019</v>
      </c>
    </row>
    <row r="7470" spans="1:15" x14ac:dyDescent="0.25">
      <c r="A7470" t="s">
        <v>1245</v>
      </c>
      <c r="C7470" t="s">
        <v>1286</v>
      </c>
      <c r="E7470">
        <v>2</v>
      </c>
      <c r="F7470" t="s">
        <v>1247</v>
      </c>
      <c r="J7470" t="s">
        <v>23</v>
      </c>
      <c r="K7470">
        <v>1</v>
      </c>
      <c r="L7470">
        <v>65.13</v>
      </c>
      <c r="M7470">
        <v>5.0999999999999997E-2</v>
      </c>
      <c r="O7470" s="12">
        <f>VLOOKUP(C7470,[3]May!$C:$Z,24,FALSE)</f>
        <v>2019</v>
      </c>
    </row>
    <row r="7471" spans="1:15" x14ac:dyDescent="0.25">
      <c r="A7471" t="s">
        <v>1245</v>
      </c>
      <c r="C7471" t="s">
        <v>1286</v>
      </c>
      <c r="E7471">
        <v>2</v>
      </c>
      <c r="F7471" t="s">
        <v>1247</v>
      </c>
      <c r="J7471" t="s">
        <v>23</v>
      </c>
      <c r="K7471">
        <v>8</v>
      </c>
      <c r="L7471">
        <v>40.880000000000003</v>
      </c>
      <c r="M7471">
        <v>3.2000000000000001E-2</v>
      </c>
      <c r="O7471" s="12">
        <f>VLOOKUP(C7471,[3]May!$C:$Z,24,FALSE)</f>
        <v>2019</v>
      </c>
    </row>
    <row r="7472" spans="1:15" x14ac:dyDescent="0.25">
      <c r="A7472" t="s">
        <v>1245</v>
      </c>
      <c r="C7472" t="s">
        <v>1286</v>
      </c>
      <c r="E7472">
        <v>2</v>
      </c>
      <c r="F7472" t="s">
        <v>1247</v>
      </c>
      <c r="J7472" t="s">
        <v>23</v>
      </c>
      <c r="K7472">
        <v>3</v>
      </c>
      <c r="L7472">
        <v>15.33</v>
      </c>
      <c r="M7472">
        <v>1.2E-2</v>
      </c>
      <c r="O7472" s="12">
        <f>VLOOKUP(C7472,[3]May!$C:$Z,24,FALSE)</f>
        <v>2019</v>
      </c>
    </row>
    <row r="7473" spans="1:15" x14ac:dyDescent="0.25">
      <c r="A7473" t="s">
        <v>1245</v>
      </c>
      <c r="C7473" t="s">
        <v>1286</v>
      </c>
      <c r="E7473">
        <v>2</v>
      </c>
      <c r="F7473" t="s">
        <v>1247</v>
      </c>
      <c r="J7473" t="s">
        <v>23</v>
      </c>
      <c r="K7473">
        <v>12</v>
      </c>
      <c r="L7473">
        <v>61.32</v>
      </c>
      <c r="M7473">
        <v>4.8000000000000001E-2</v>
      </c>
      <c r="O7473" s="12">
        <f>VLOOKUP(C7473,[3]May!$C:$Z,24,FALSE)</f>
        <v>2019</v>
      </c>
    </row>
    <row r="7474" spans="1:15" x14ac:dyDescent="0.25">
      <c r="A7474" t="s">
        <v>1245</v>
      </c>
      <c r="C7474" t="s">
        <v>1286</v>
      </c>
      <c r="E7474">
        <v>12</v>
      </c>
      <c r="F7474" t="s">
        <v>1253</v>
      </c>
      <c r="J7474" t="s">
        <v>23</v>
      </c>
      <c r="K7474">
        <v>1</v>
      </c>
      <c r="L7474">
        <v>61.2</v>
      </c>
      <c r="M7474">
        <v>8.3370000000000007E-3</v>
      </c>
      <c r="O7474" s="12">
        <f>VLOOKUP(C7474,[3]May!$C:$Z,24,FALSE)</f>
        <v>2019</v>
      </c>
    </row>
    <row r="7475" spans="1:15" x14ac:dyDescent="0.25">
      <c r="A7475" t="s">
        <v>1245</v>
      </c>
      <c r="C7475" t="s">
        <v>1286</v>
      </c>
      <c r="E7475">
        <v>2</v>
      </c>
      <c r="F7475" t="s">
        <v>1247</v>
      </c>
      <c r="J7475" t="s">
        <v>23</v>
      </c>
      <c r="K7475">
        <v>6</v>
      </c>
      <c r="L7475">
        <v>30.66</v>
      </c>
      <c r="M7475">
        <v>2.4E-2</v>
      </c>
      <c r="O7475" s="12">
        <f>VLOOKUP(C7475,[3]May!$C:$Z,24,FALSE)</f>
        <v>2019</v>
      </c>
    </row>
    <row r="7476" spans="1:15" x14ac:dyDescent="0.25">
      <c r="A7476" t="s">
        <v>1245</v>
      </c>
      <c r="C7476" t="s">
        <v>1286</v>
      </c>
      <c r="E7476">
        <v>2</v>
      </c>
      <c r="F7476" t="s">
        <v>1247</v>
      </c>
      <c r="J7476" t="s">
        <v>23</v>
      </c>
      <c r="K7476">
        <v>13</v>
      </c>
      <c r="L7476">
        <v>66.430000000000007</v>
      </c>
      <c r="M7476">
        <v>5.1999999999999998E-2</v>
      </c>
      <c r="O7476" s="12">
        <f>VLOOKUP(C7476,[3]May!$C:$Z,24,FALSE)</f>
        <v>2019</v>
      </c>
    </row>
    <row r="7477" spans="1:15" x14ac:dyDescent="0.25">
      <c r="A7477" t="s">
        <v>1245</v>
      </c>
      <c r="C7477" t="s">
        <v>1286</v>
      </c>
      <c r="E7477">
        <v>2</v>
      </c>
      <c r="F7477" t="s">
        <v>1247</v>
      </c>
      <c r="J7477" t="s">
        <v>23</v>
      </c>
      <c r="K7477">
        <v>7</v>
      </c>
      <c r="L7477">
        <v>35.770000000000003</v>
      </c>
      <c r="M7477">
        <v>2.8000000000000001E-2</v>
      </c>
      <c r="O7477" s="12">
        <f>VLOOKUP(C7477,[3]May!$C:$Z,24,FALSE)</f>
        <v>2019</v>
      </c>
    </row>
    <row r="7478" spans="1:15" x14ac:dyDescent="0.25">
      <c r="A7478" t="s">
        <v>1245</v>
      </c>
      <c r="C7478" t="s">
        <v>1286</v>
      </c>
      <c r="E7478">
        <v>8</v>
      </c>
      <c r="F7478" t="s">
        <v>1251</v>
      </c>
      <c r="J7478" t="s">
        <v>23</v>
      </c>
      <c r="K7478">
        <v>15</v>
      </c>
      <c r="L7478">
        <v>825.9</v>
      </c>
      <c r="M7478">
        <v>0.48299999999999998</v>
      </c>
      <c r="O7478" s="12">
        <f>VLOOKUP(C7478,[3]May!$C:$Z,24,FALSE)</f>
        <v>2019</v>
      </c>
    </row>
    <row r="7479" spans="1:15" x14ac:dyDescent="0.25">
      <c r="A7479" t="s">
        <v>1245</v>
      </c>
      <c r="C7479" t="s">
        <v>1286</v>
      </c>
      <c r="E7479">
        <v>2</v>
      </c>
      <c r="F7479" t="s">
        <v>1247</v>
      </c>
      <c r="J7479" t="s">
        <v>23</v>
      </c>
      <c r="K7479">
        <v>1</v>
      </c>
      <c r="L7479">
        <v>5.1100000000000003</v>
      </c>
      <c r="M7479">
        <v>4.0000000000000001E-3</v>
      </c>
      <c r="O7479" s="12">
        <f>VLOOKUP(C7479,[3]May!$C:$Z,24,FALSE)</f>
        <v>2019</v>
      </c>
    </row>
    <row r="7480" spans="1:15" x14ac:dyDescent="0.25">
      <c r="A7480" t="s">
        <v>1245</v>
      </c>
      <c r="C7480" t="s">
        <v>1286</v>
      </c>
      <c r="E7480">
        <v>2</v>
      </c>
      <c r="F7480" t="s">
        <v>1247</v>
      </c>
      <c r="J7480" t="s">
        <v>23</v>
      </c>
      <c r="K7480">
        <v>5</v>
      </c>
      <c r="L7480">
        <v>25.55</v>
      </c>
      <c r="M7480">
        <v>0.02</v>
      </c>
      <c r="O7480" s="12">
        <f>VLOOKUP(C7480,[3]May!$C:$Z,24,FALSE)</f>
        <v>2019</v>
      </c>
    </row>
    <row r="7481" spans="1:15" x14ac:dyDescent="0.25">
      <c r="A7481" t="s">
        <v>1245</v>
      </c>
      <c r="C7481" t="s">
        <v>1286</v>
      </c>
      <c r="E7481">
        <v>2</v>
      </c>
      <c r="F7481" t="s">
        <v>1247</v>
      </c>
      <c r="J7481" t="s">
        <v>23</v>
      </c>
      <c r="K7481">
        <v>12</v>
      </c>
      <c r="L7481">
        <v>61.32</v>
      </c>
      <c r="M7481">
        <v>4.8000000000000001E-2</v>
      </c>
      <c r="O7481" s="12">
        <f>VLOOKUP(C7481,[3]May!$C:$Z,24,FALSE)</f>
        <v>2019</v>
      </c>
    </row>
    <row r="7482" spans="1:15" x14ac:dyDescent="0.25">
      <c r="A7482" t="s">
        <v>1245</v>
      </c>
      <c r="C7482" t="s">
        <v>1286</v>
      </c>
      <c r="E7482">
        <v>12</v>
      </c>
      <c r="F7482" t="s">
        <v>1253</v>
      </c>
      <c r="J7482" t="s">
        <v>23</v>
      </c>
      <c r="K7482">
        <v>1</v>
      </c>
      <c r="L7482">
        <v>61.2</v>
      </c>
      <c r="M7482">
        <v>8.3370000000000007E-3</v>
      </c>
      <c r="O7482" s="12">
        <f>VLOOKUP(C7482,[3]May!$C:$Z,24,FALSE)</f>
        <v>2019</v>
      </c>
    </row>
    <row r="7483" spans="1:15" x14ac:dyDescent="0.25">
      <c r="A7483" t="s">
        <v>1245</v>
      </c>
      <c r="C7483" t="s">
        <v>1286</v>
      </c>
      <c r="E7483">
        <v>2</v>
      </c>
      <c r="F7483" t="s">
        <v>1247</v>
      </c>
      <c r="J7483" t="s">
        <v>23</v>
      </c>
      <c r="K7483">
        <v>9</v>
      </c>
      <c r="L7483">
        <v>45.99</v>
      </c>
      <c r="M7483">
        <v>3.5999999999999997E-2</v>
      </c>
      <c r="O7483" s="12">
        <f>VLOOKUP(C7483,[3]May!$C:$Z,24,FALSE)</f>
        <v>2019</v>
      </c>
    </row>
    <row r="7484" spans="1:15" x14ac:dyDescent="0.25">
      <c r="A7484" t="s">
        <v>1245</v>
      </c>
      <c r="C7484" t="s">
        <v>1286</v>
      </c>
      <c r="E7484">
        <v>6</v>
      </c>
      <c r="F7484" t="s">
        <v>1250</v>
      </c>
      <c r="J7484" t="s">
        <v>23</v>
      </c>
      <c r="K7484">
        <v>5</v>
      </c>
      <c r="L7484">
        <v>54.25</v>
      </c>
      <c r="M7484">
        <v>4.2500000000000003E-2</v>
      </c>
      <c r="O7484" s="12">
        <f>VLOOKUP(C7484,[3]May!$C:$Z,24,FALSE)</f>
        <v>2019</v>
      </c>
    </row>
    <row r="7485" spans="1:15" x14ac:dyDescent="0.25">
      <c r="A7485" t="s">
        <v>1245</v>
      </c>
      <c r="C7485" t="s">
        <v>1286</v>
      </c>
      <c r="E7485">
        <v>8</v>
      </c>
      <c r="F7485" t="s">
        <v>1251</v>
      </c>
      <c r="J7485" t="s">
        <v>23</v>
      </c>
      <c r="K7485">
        <v>5</v>
      </c>
      <c r="L7485">
        <v>275.3</v>
      </c>
      <c r="M7485">
        <v>0.161</v>
      </c>
      <c r="O7485" s="12">
        <f>VLOOKUP(C7485,[3]May!$C:$Z,24,FALSE)</f>
        <v>2019</v>
      </c>
    </row>
    <row r="7486" spans="1:15" x14ac:dyDescent="0.25">
      <c r="A7486" t="s">
        <v>1245</v>
      </c>
      <c r="C7486" t="s">
        <v>1286</v>
      </c>
      <c r="E7486">
        <v>2</v>
      </c>
      <c r="F7486" t="s">
        <v>1247</v>
      </c>
      <c r="J7486" t="s">
        <v>23</v>
      </c>
      <c r="K7486">
        <v>4</v>
      </c>
      <c r="L7486">
        <v>20.440000000000001</v>
      </c>
      <c r="M7486">
        <v>1.6E-2</v>
      </c>
      <c r="O7486" s="12">
        <f>VLOOKUP(C7486,[3]May!$C:$Z,24,FALSE)</f>
        <v>2019</v>
      </c>
    </row>
    <row r="7487" spans="1:15" x14ac:dyDescent="0.25">
      <c r="A7487" t="s">
        <v>1245</v>
      </c>
      <c r="C7487" t="s">
        <v>1286</v>
      </c>
      <c r="E7487">
        <v>2</v>
      </c>
      <c r="F7487" t="s">
        <v>1247</v>
      </c>
      <c r="J7487" t="s">
        <v>23</v>
      </c>
      <c r="K7487">
        <v>1</v>
      </c>
      <c r="L7487">
        <v>65.13</v>
      </c>
      <c r="M7487">
        <v>5.0999999999999997E-2</v>
      </c>
      <c r="O7487" s="12">
        <f>VLOOKUP(C7487,[3]May!$C:$Z,24,FALSE)</f>
        <v>2019</v>
      </c>
    </row>
    <row r="7488" spans="1:15" x14ac:dyDescent="0.25">
      <c r="A7488" t="s">
        <v>1245</v>
      </c>
      <c r="C7488" t="s">
        <v>1286</v>
      </c>
      <c r="E7488">
        <v>2</v>
      </c>
      <c r="F7488" t="s">
        <v>1247</v>
      </c>
      <c r="J7488" t="s">
        <v>23</v>
      </c>
      <c r="K7488">
        <v>11</v>
      </c>
      <c r="L7488">
        <v>56.21</v>
      </c>
      <c r="M7488">
        <v>4.3999999999999997E-2</v>
      </c>
      <c r="O7488" s="12">
        <f>VLOOKUP(C7488,[3]May!$C:$Z,24,FALSE)</f>
        <v>2019</v>
      </c>
    </row>
    <row r="7489" spans="1:15" x14ac:dyDescent="0.25">
      <c r="A7489" t="s">
        <v>1245</v>
      </c>
      <c r="C7489" t="s">
        <v>1286</v>
      </c>
      <c r="E7489">
        <v>2</v>
      </c>
      <c r="F7489" t="s">
        <v>1247</v>
      </c>
      <c r="J7489" t="s">
        <v>23</v>
      </c>
      <c r="K7489">
        <v>9</v>
      </c>
      <c r="L7489">
        <v>45.99</v>
      </c>
      <c r="M7489">
        <v>3.5999999999999997E-2</v>
      </c>
      <c r="O7489" s="12">
        <f>VLOOKUP(C7489,[3]May!$C:$Z,24,FALSE)</f>
        <v>2019</v>
      </c>
    </row>
    <row r="7490" spans="1:15" x14ac:dyDescent="0.25">
      <c r="A7490" t="s">
        <v>1245</v>
      </c>
      <c r="C7490" t="s">
        <v>1286</v>
      </c>
      <c r="E7490">
        <v>2</v>
      </c>
      <c r="F7490" t="s">
        <v>1247</v>
      </c>
      <c r="J7490" t="s">
        <v>23</v>
      </c>
      <c r="K7490">
        <v>2</v>
      </c>
      <c r="L7490">
        <v>130.26</v>
      </c>
      <c r="M7490">
        <v>0.10199999999999999</v>
      </c>
      <c r="O7490" s="12">
        <f>VLOOKUP(C7490,[3]May!$C:$Z,24,FALSE)</f>
        <v>2019</v>
      </c>
    </row>
    <row r="7491" spans="1:15" x14ac:dyDescent="0.25">
      <c r="A7491" t="s">
        <v>1245</v>
      </c>
      <c r="C7491" t="s">
        <v>1286</v>
      </c>
      <c r="E7491">
        <v>8</v>
      </c>
      <c r="F7491" t="s">
        <v>1251</v>
      </c>
      <c r="J7491" t="s">
        <v>23</v>
      </c>
      <c r="K7491">
        <v>5</v>
      </c>
      <c r="L7491">
        <v>275.3</v>
      </c>
      <c r="M7491">
        <v>0.161</v>
      </c>
      <c r="O7491" s="12">
        <f>VLOOKUP(C7491,[3]May!$C:$Z,24,FALSE)</f>
        <v>2019</v>
      </c>
    </row>
    <row r="7492" spans="1:15" x14ac:dyDescent="0.25">
      <c r="A7492" t="s">
        <v>1245</v>
      </c>
      <c r="C7492" t="s">
        <v>1286</v>
      </c>
      <c r="E7492">
        <v>2</v>
      </c>
      <c r="F7492" t="s">
        <v>1247</v>
      </c>
      <c r="J7492" t="s">
        <v>23</v>
      </c>
      <c r="K7492">
        <v>10</v>
      </c>
      <c r="L7492">
        <v>51.1</v>
      </c>
      <c r="M7492">
        <v>0.04</v>
      </c>
      <c r="O7492" s="12">
        <f>VLOOKUP(C7492,[3]May!$C:$Z,24,FALSE)</f>
        <v>2019</v>
      </c>
    </row>
    <row r="7493" spans="1:15" x14ac:dyDescent="0.25">
      <c r="A7493" t="s">
        <v>1245</v>
      </c>
      <c r="C7493" t="s">
        <v>1286</v>
      </c>
      <c r="E7493">
        <v>2</v>
      </c>
      <c r="F7493" t="s">
        <v>1247</v>
      </c>
      <c r="J7493" t="s">
        <v>23</v>
      </c>
      <c r="K7493">
        <v>3</v>
      </c>
      <c r="L7493">
        <v>15.33</v>
      </c>
      <c r="M7493">
        <v>1.2E-2</v>
      </c>
      <c r="O7493" s="12">
        <f>VLOOKUP(C7493,[3]May!$C:$Z,24,FALSE)</f>
        <v>2019</v>
      </c>
    </row>
    <row r="7494" spans="1:15" x14ac:dyDescent="0.25">
      <c r="A7494" t="s">
        <v>1245</v>
      </c>
      <c r="C7494" t="s">
        <v>1286</v>
      </c>
      <c r="E7494">
        <v>2</v>
      </c>
      <c r="F7494" t="s">
        <v>1247</v>
      </c>
      <c r="J7494" t="s">
        <v>23</v>
      </c>
      <c r="K7494">
        <v>11</v>
      </c>
      <c r="L7494">
        <v>56.21</v>
      </c>
      <c r="M7494">
        <v>4.3999999999999997E-2</v>
      </c>
      <c r="O7494" s="12">
        <f>VLOOKUP(C7494,[3]May!$C:$Z,24,FALSE)</f>
        <v>2019</v>
      </c>
    </row>
    <row r="7495" spans="1:15" x14ac:dyDescent="0.25">
      <c r="A7495" t="s">
        <v>1245</v>
      </c>
      <c r="C7495" t="s">
        <v>1286</v>
      </c>
      <c r="E7495">
        <v>8</v>
      </c>
      <c r="F7495" t="s">
        <v>1251</v>
      </c>
      <c r="J7495" t="s">
        <v>23</v>
      </c>
      <c r="K7495">
        <v>5</v>
      </c>
      <c r="L7495">
        <v>275.3</v>
      </c>
      <c r="M7495">
        <v>0.161</v>
      </c>
      <c r="O7495" s="12">
        <f>VLOOKUP(C7495,[3]May!$C:$Z,24,FALSE)</f>
        <v>2019</v>
      </c>
    </row>
    <row r="7496" spans="1:15" x14ac:dyDescent="0.25">
      <c r="A7496" t="s">
        <v>1245</v>
      </c>
      <c r="C7496" t="s">
        <v>1286</v>
      </c>
      <c r="E7496">
        <v>2</v>
      </c>
      <c r="F7496" t="s">
        <v>1247</v>
      </c>
      <c r="J7496" t="s">
        <v>23</v>
      </c>
      <c r="K7496">
        <v>10</v>
      </c>
      <c r="L7496">
        <v>51.1</v>
      </c>
      <c r="M7496">
        <v>0.04</v>
      </c>
      <c r="O7496" s="12">
        <f>VLOOKUP(C7496,[3]May!$C:$Z,24,FALSE)</f>
        <v>2019</v>
      </c>
    </row>
    <row r="7497" spans="1:15" x14ac:dyDescent="0.25">
      <c r="A7497" t="s">
        <v>1245</v>
      </c>
      <c r="C7497" t="s">
        <v>1286</v>
      </c>
      <c r="E7497">
        <v>2</v>
      </c>
      <c r="F7497" t="s">
        <v>1247</v>
      </c>
      <c r="J7497" t="s">
        <v>23</v>
      </c>
      <c r="K7497">
        <v>6</v>
      </c>
      <c r="L7497">
        <v>30.66</v>
      </c>
      <c r="M7497">
        <v>2.4E-2</v>
      </c>
      <c r="O7497" s="12">
        <f>VLOOKUP(C7497,[3]May!$C:$Z,24,FALSE)</f>
        <v>2019</v>
      </c>
    </row>
    <row r="7498" spans="1:15" x14ac:dyDescent="0.25">
      <c r="A7498" t="s">
        <v>1245</v>
      </c>
      <c r="C7498" t="s">
        <v>1286</v>
      </c>
      <c r="E7498">
        <v>2</v>
      </c>
      <c r="F7498" t="s">
        <v>1247</v>
      </c>
      <c r="J7498" t="s">
        <v>23</v>
      </c>
      <c r="K7498">
        <v>4</v>
      </c>
      <c r="L7498">
        <v>20.440000000000001</v>
      </c>
      <c r="M7498">
        <v>1.6E-2</v>
      </c>
      <c r="O7498" s="12">
        <f>VLOOKUP(C7498,[3]May!$C:$Z,24,FALSE)</f>
        <v>2019</v>
      </c>
    </row>
    <row r="7499" spans="1:15" x14ac:dyDescent="0.25">
      <c r="A7499" t="s">
        <v>1245</v>
      </c>
      <c r="C7499" t="s">
        <v>1286</v>
      </c>
      <c r="E7499">
        <v>2</v>
      </c>
      <c r="F7499" t="s">
        <v>1247</v>
      </c>
      <c r="J7499" t="s">
        <v>23</v>
      </c>
      <c r="K7499">
        <v>9</v>
      </c>
      <c r="L7499">
        <v>45.99</v>
      </c>
      <c r="M7499">
        <v>3.5999999999999997E-2</v>
      </c>
      <c r="O7499" s="12">
        <f>VLOOKUP(C7499,[3]May!$C:$Z,24,FALSE)</f>
        <v>2019</v>
      </c>
    </row>
    <row r="7500" spans="1:15" x14ac:dyDescent="0.25">
      <c r="A7500" t="s">
        <v>1245</v>
      </c>
      <c r="C7500" t="s">
        <v>1286</v>
      </c>
      <c r="E7500">
        <v>2</v>
      </c>
      <c r="F7500" t="s">
        <v>1247</v>
      </c>
      <c r="J7500" t="s">
        <v>23</v>
      </c>
      <c r="K7500">
        <v>3</v>
      </c>
      <c r="L7500">
        <v>195.39</v>
      </c>
      <c r="M7500">
        <v>0.153</v>
      </c>
      <c r="O7500" s="12">
        <f>VLOOKUP(C7500,[3]May!$C:$Z,24,FALSE)</f>
        <v>2019</v>
      </c>
    </row>
    <row r="7501" spans="1:15" x14ac:dyDescent="0.25">
      <c r="A7501" t="s">
        <v>1245</v>
      </c>
      <c r="C7501" t="s">
        <v>1286</v>
      </c>
      <c r="E7501">
        <v>2</v>
      </c>
      <c r="F7501" t="s">
        <v>1247</v>
      </c>
      <c r="J7501" t="s">
        <v>23</v>
      </c>
      <c r="K7501">
        <v>12</v>
      </c>
      <c r="L7501">
        <v>61.32</v>
      </c>
      <c r="M7501">
        <v>4.8000000000000001E-2</v>
      </c>
      <c r="O7501" s="12">
        <f>VLOOKUP(C7501,[3]May!$C:$Z,24,FALSE)</f>
        <v>2019</v>
      </c>
    </row>
    <row r="7502" spans="1:15" x14ac:dyDescent="0.25">
      <c r="A7502" t="s">
        <v>1245</v>
      </c>
      <c r="C7502" t="s">
        <v>1286</v>
      </c>
      <c r="E7502">
        <v>6</v>
      </c>
      <c r="F7502" t="s">
        <v>1250</v>
      </c>
      <c r="J7502" t="s">
        <v>23</v>
      </c>
      <c r="K7502">
        <v>2</v>
      </c>
      <c r="L7502">
        <v>21.7</v>
      </c>
      <c r="M7502">
        <v>1.7000000000000001E-2</v>
      </c>
      <c r="O7502" s="12">
        <f>VLOOKUP(C7502,[3]May!$C:$Z,24,FALSE)</f>
        <v>2019</v>
      </c>
    </row>
    <row r="7503" spans="1:15" x14ac:dyDescent="0.25">
      <c r="A7503" t="s">
        <v>1245</v>
      </c>
      <c r="C7503" t="s">
        <v>1286</v>
      </c>
      <c r="E7503">
        <v>2</v>
      </c>
      <c r="F7503" t="s">
        <v>1247</v>
      </c>
      <c r="J7503" t="s">
        <v>23</v>
      </c>
      <c r="K7503">
        <v>11</v>
      </c>
      <c r="L7503">
        <v>56.21</v>
      </c>
      <c r="M7503">
        <v>4.3999999999999997E-2</v>
      </c>
      <c r="O7503" s="12">
        <f>VLOOKUP(C7503,[3]May!$C:$Z,24,FALSE)</f>
        <v>2019</v>
      </c>
    </row>
    <row r="7504" spans="1:15" x14ac:dyDescent="0.25">
      <c r="A7504" t="s">
        <v>1245</v>
      </c>
      <c r="C7504" t="s">
        <v>1286</v>
      </c>
      <c r="E7504">
        <v>2</v>
      </c>
      <c r="F7504" t="s">
        <v>1247</v>
      </c>
      <c r="J7504" t="s">
        <v>23</v>
      </c>
      <c r="K7504">
        <v>1</v>
      </c>
      <c r="L7504">
        <v>65.13</v>
      </c>
      <c r="M7504">
        <v>5.0999999999999997E-2</v>
      </c>
      <c r="O7504" s="12">
        <f>VLOOKUP(C7504,[3]May!$C:$Z,24,FALSE)</f>
        <v>2019</v>
      </c>
    </row>
    <row r="7505" spans="1:15" x14ac:dyDescent="0.25">
      <c r="A7505" t="s">
        <v>1245</v>
      </c>
      <c r="C7505" t="s">
        <v>1286</v>
      </c>
      <c r="E7505">
        <v>2</v>
      </c>
      <c r="F7505" t="s">
        <v>1247</v>
      </c>
      <c r="J7505" t="s">
        <v>23</v>
      </c>
      <c r="K7505">
        <v>3</v>
      </c>
      <c r="L7505">
        <v>15.33</v>
      </c>
      <c r="M7505">
        <v>1.2E-2</v>
      </c>
      <c r="O7505" s="12">
        <f>VLOOKUP(C7505,[3]May!$C:$Z,24,FALSE)</f>
        <v>2019</v>
      </c>
    </row>
    <row r="7506" spans="1:15" x14ac:dyDescent="0.25">
      <c r="A7506" t="s">
        <v>1245</v>
      </c>
      <c r="C7506" t="s">
        <v>1286</v>
      </c>
      <c r="E7506">
        <v>2</v>
      </c>
      <c r="F7506" t="s">
        <v>1247</v>
      </c>
      <c r="J7506" t="s">
        <v>23</v>
      </c>
      <c r="K7506">
        <v>6</v>
      </c>
      <c r="L7506">
        <v>30.66</v>
      </c>
      <c r="M7506">
        <v>2.4E-2</v>
      </c>
      <c r="O7506" s="12">
        <f>VLOOKUP(C7506,[3]May!$C:$Z,24,FALSE)</f>
        <v>2019</v>
      </c>
    </row>
    <row r="7507" spans="1:15" x14ac:dyDescent="0.25">
      <c r="A7507" t="s">
        <v>1245</v>
      </c>
      <c r="C7507" t="s">
        <v>1286</v>
      </c>
      <c r="E7507">
        <v>2</v>
      </c>
      <c r="F7507" t="s">
        <v>1247</v>
      </c>
      <c r="J7507" t="s">
        <v>23</v>
      </c>
      <c r="K7507">
        <v>2</v>
      </c>
      <c r="L7507">
        <v>130.26</v>
      </c>
      <c r="M7507">
        <v>0.10199999999999999</v>
      </c>
      <c r="O7507" s="12">
        <f>VLOOKUP(C7507,[3]May!$C:$Z,24,FALSE)</f>
        <v>2019</v>
      </c>
    </row>
    <row r="7508" spans="1:15" x14ac:dyDescent="0.25">
      <c r="A7508" t="s">
        <v>1245</v>
      </c>
      <c r="C7508" t="s">
        <v>1286</v>
      </c>
      <c r="E7508">
        <v>7</v>
      </c>
      <c r="F7508" t="s">
        <v>1255</v>
      </c>
      <c r="J7508" t="s">
        <v>23</v>
      </c>
      <c r="K7508">
        <v>1</v>
      </c>
      <c r="L7508">
        <v>56.26</v>
      </c>
      <c r="M7508">
        <v>3.2899999999999999E-2</v>
      </c>
      <c r="O7508" s="12">
        <f>VLOOKUP(C7508,[3]May!$C:$Z,24,FALSE)</f>
        <v>2019</v>
      </c>
    </row>
    <row r="7509" spans="1:15" x14ac:dyDescent="0.25">
      <c r="A7509" t="s">
        <v>1245</v>
      </c>
      <c r="C7509" t="s">
        <v>1286</v>
      </c>
      <c r="E7509">
        <v>8</v>
      </c>
      <c r="F7509" t="s">
        <v>1251</v>
      </c>
      <c r="J7509" t="s">
        <v>23</v>
      </c>
      <c r="K7509">
        <v>9</v>
      </c>
      <c r="L7509">
        <v>495.54</v>
      </c>
      <c r="M7509">
        <v>0.2898</v>
      </c>
      <c r="O7509" s="12">
        <f>VLOOKUP(C7509,[3]May!$C:$Z,24,FALSE)</f>
        <v>2019</v>
      </c>
    </row>
    <row r="7510" spans="1:15" x14ac:dyDescent="0.25">
      <c r="A7510" t="s">
        <v>1245</v>
      </c>
      <c r="C7510" t="s">
        <v>1286</v>
      </c>
      <c r="E7510">
        <v>2</v>
      </c>
      <c r="F7510" t="s">
        <v>1247</v>
      </c>
      <c r="J7510" t="s">
        <v>23</v>
      </c>
      <c r="K7510">
        <v>13</v>
      </c>
      <c r="L7510">
        <v>66.430000000000007</v>
      </c>
      <c r="M7510">
        <v>5.1999999999999998E-2</v>
      </c>
      <c r="O7510" s="12">
        <f>VLOOKUP(C7510,[3]May!$C:$Z,24,FALSE)</f>
        <v>2019</v>
      </c>
    </row>
    <row r="7511" spans="1:15" x14ac:dyDescent="0.25">
      <c r="A7511" t="s">
        <v>1245</v>
      </c>
      <c r="C7511" t="s">
        <v>1286</v>
      </c>
      <c r="E7511">
        <v>6</v>
      </c>
      <c r="F7511" t="s">
        <v>1250</v>
      </c>
      <c r="J7511" t="s">
        <v>23</v>
      </c>
      <c r="K7511">
        <v>2</v>
      </c>
      <c r="L7511">
        <v>21.7</v>
      </c>
      <c r="M7511">
        <v>1.7000000000000001E-2</v>
      </c>
      <c r="O7511" s="12">
        <f>VLOOKUP(C7511,[3]May!$C:$Z,24,FALSE)</f>
        <v>2019</v>
      </c>
    </row>
    <row r="7512" spans="1:15" x14ac:dyDescent="0.25">
      <c r="A7512" t="s">
        <v>1245</v>
      </c>
      <c r="C7512" t="s">
        <v>1286</v>
      </c>
      <c r="E7512">
        <v>2</v>
      </c>
      <c r="F7512" t="s">
        <v>1247</v>
      </c>
      <c r="J7512" t="s">
        <v>23</v>
      </c>
      <c r="K7512">
        <v>6</v>
      </c>
      <c r="L7512">
        <v>30.66</v>
      </c>
      <c r="M7512">
        <v>2.4E-2</v>
      </c>
      <c r="O7512" s="12">
        <f>VLOOKUP(C7512,[3]May!$C:$Z,24,FALSE)</f>
        <v>2019</v>
      </c>
    </row>
    <row r="7513" spans="1:15" x14ac:dyDescent="0.25">
      <c r="A7513" t="s">
        <v>1245</v>
      </c>
      <c r="C7513" t="s">
        <v>1286</v>
      </c>
      <c r="E7513">
        <v>2</v>
      </c>
      <c r="F7513" t="s">
        <v>1247</v>
      </c>
      <c r="J7513" t="s">
        <v>23</v>
      </c>
      <c r="K7513">
        <v>13</v>
      </c>
      <c r="L7513">
        <v>66.430000000000007</v>
      </c>
      <c r="M7513">
        <v>5.1999999999999998E-2</v>
      </c>
      <c r="O7513" s="12">
        <f>VLOOKUP(C7513,[3]May!$C:$Z,24,FALSE)</f>
        <v>2019</v>
      </c>
    </row>
    <row r="7514" spans="1:15" x14ac:dyDescent="0.25">
      <c r="A7514" t="s">
        <v>1245</v>
      </c>
      <c r="C7514" t="s">
        <v>1286</v>
      </c>
      <c r="E7514">
        <v>6</v>
      </c>
      <c r="F7514" t="s">
        <v>1250</v>
      </c>
      <c r="J7514" t="s">
        <v>23</v>
      </c>
      <c r="K7514">
        <v>2</v>
      </c>
      <c r="L7514">
        <v>21.7</v>
      </c>
      <c r="M7514">
        <v>1.7000000000000001E-2</v>
      </c>
      <c r="O7514" s="12">
        <f>VLOOKUP(C7514,[3]May!$C:$Z,24,FALSE)</f>
        <v>2019</v>
      </c>
    </row>
    <row r="7515" spans="1:15" x14ac:dyDescent="0.25">
      <c r="A7515" t="s">
        <v>1245</v>
      </c>
      <c r="C7515" t="s">
        <v>1286</v>
      </c>
      <c r="E7515">
        <v>2</v>
      </c>
      <c r="F7515" t="s">
        <v>1247</v>
      </c>
      <c r="J7515" t="s">
        <v>23</v>
      </c>
      <c r="K7515">
        <v>7</v>
      </c>
      <c r="L7515">
        <v>35.770000000000003</v>
      </c>
      <c r="M7515">
        <v>2.8000000000000001E-2</v>
      </c>
      <c r="O7515" s="12">
        <f>VLOOKUP(C7515,[3]May!$C:$Z,24,FALSE)</f>
        <v>2019</v>
      </c>
    </row>
    <row r="7516" spans="1:15" x14ac:dyDescent="0.25">
      <c r="A7516" t="s">
        <v>1245</v>
      </c>
      <c r="C7516" t="s">
        <v>1286</v>
      </c>
      <c r="E7516">
        <v>2</v>
      </c>
      <c r="F7516" t="s">
        <v>1247</v>
      </c>
      <c r="J7516" t="s">
        <v>23</v>
      </c>
      <c r="K7516">
        <v>9</v>
      </c>
      <c r="L7516">
        <v>45.99</v>
      </c>
      <c r="M7516">
        <v>3.5999999999999997E-2</v>
      </c>
      <c r="O7516" s="12">
        <f>VLOOKUP(C7516,[3]May!$C:$Z,24,FALSE)</f>
        <v>2019</v>
      </c>
    </row>
    <row r="7517" spans="1:15" x14ac:dyDescent="0.25">
      <c r="A7517" t="s">
        <v>1245</v>
      </c>
      <c r="C7517" t="s">
        <v>1286</v>
      </c>
      <c r="E7517">
        <v>2</v>
      </c>
      <c r="F7517" t="s">
        <v>1247</v>
      </c>
      <c r="J7517" t="s">
        <v>23</v>
      </c>
      <c r="K7517">
        <v>12</v>
      </c>
      <c r="L7517">
        <v>61.32</v>
      </c>
      <c r="M7517">
        <v>4.8000000000000001E-2</v>
      </c>
      <c r="O7517" s="12">
        <f>VLOOKUP(C7517,[3]May!$C:$Z,24,FALSE)</f>
        <v>2019</v>
      </c>
    </row>
    <row r="7518" spans="1:15" x14ac:dyDescent="0.25">
      <c r="A7518" t="s">
        <v>1245</v>
      </c>
      <c r="C7518" t="s">
        <v>1286</v>
      </c>
      <c r="E7518">
        <v>2</v>
      </c>
      <c r="F7518" t="s">
        <v>1247</v>
      </c>
      <c r="J7518" t="s">
        <v>23</v>
      </c>
      <c r="K7518">
        <v>3</v>
      </c>
      <c r="L7518">
        <v>15.33</v>
      </c>
      <c r="M7518">
        <v>1.2E-2</v>
      </c>
      <c r="O7518" s="12">
        <f>VLOOKUP(C7518,[3]May!$C:$Z,24,FALSE)</f>
        <v>2019</v>
      </c>
    </row>
    <row r="7519" spans="1:15" x14ac:dyDescent="0.25">
      <c r="A7519" t="s">
        <v>1245</v>
      </c>
      <c r="C7519" t="s">
        <v>1286</v>
      </c>
      <c r="E7519">
        <v>2</v>
      </c>
      <c r="F7519" t="s">
        <v>1247</v>
      </c>
      <c r="J7519" t="s">
        <v>23</v>
      </c>
      <c r="K7519">
        <v>2</v>
      </c>
      <c r="L7519">
        <v>130.26</v>
      </c>
      <c r="M7519">
        <v>0.10199999999999999</v>
      </c>
      <c r="O7519" s="12">
        <f>VLOOKUP(C7519,[3]May!$C:$Z,24,FALSE)</f>
        <v>2019</v>
      </c>
    </row>
    <row r="7520" spans="1:15" x14ac:dyDescent="0.25">
      <c r="A7520" t="s">
        <v>1245</v>
      </c>
      <c r="C7520" t="s">
        <v>1286</v>
      </c>
      <c r="E7520">
        <v>2</v>
      </c>
      <c r="F7520" t="s">
        <v>1247</v>
      </c>
      <c r="J7520" t="s">
        <v>23</v>
      </c>
      <c r="K7520">
        <v>8</v>
      </c>
      <c r="L7520">
        <v>40.880000000000003</v>
      </c>
      <c r="M7520">
        <v>3.2000000000000001E-2</v>
      </c>
      <c r="O7520" s="12">
        <f>VLOOKUP(C7520,[3]May!$C:$Z,24,FALSE)</f>
        <v>2019</v>
      </c>
    </row>
    <row r="7521" spans="1:15" x14ac:dyDescent="0.25">
      <c r="A7521" t="s">
        <v>1245</v>
      </c>
      <c r="C7521" t="s">
        <v>1286</v>
      </c>
      <c r="E7521">
        <v>2</v>
      </c>
      <c r="F7521" t="s">
        <v>1247</v>
      </c>
      <c r="J7521" t="s">
        <v>23</v>
      </c>
      <c r="K7521">
        <v>5</v>
      </c>
      <c r="L7521">
        <v>325.64999999999998</v>
      </c>
      <c r="M7521">
        <v>0.255</v>
      </c>
      <c r="O7521" s="12">
        <f>VLOOKUP(C7521,[3]May!$C:$Z,24,FALSE)</f>
        <v>2019</v>
      </c>
    </row>
    <row r="7522" spans="1:15" x14ac:dyDescent="0.25">
      <c r="A7522" t="s">
        <v>1245</v>
      </c>
      <c r="C7522" t="s">
        <v>1286</v>
      </c>
      <c r="E7522">
        <v>2</v>
      </c>
      <c r="F7522" t="s">
        <v>1247</v>
      </c>
      <c r="J7522" t="s">
        <v>23</v>
      </c>
      <c r="K7522">
        <v>6</v>
      </c>
      <c r="L7522">
        <v>30.66</v>
      </c>
      <c r="M7522">
        <v>2.4E-2</v>
      </c>
      <c r="O7522" s="12">
        <f>VLOOKUP(C7522,[3]May!$C:$Z,24,FALSE)</f>
        <v>2019</v>
      </c>
    </row>
    <row r="7523" spans="1:15" x14ac:dyDescent="0.25">
      <c r="A7523" t="s">
        <v>1245</v>
      </c>
      <c r="C7523" t="s">
        <v>1286</v>
      </c>
      <c r="E7523">
        <v>2</v>
      </c>
      <c r="F7523" t="s">
        <v>1247</v>
      </c>
      <c r="J7523" t="s">
        <v>23</v>
      </c>
      <c r="K7523">
        <v>1</v>
      </c>
      <c r="L7523">
        <v>65.13</v>
      </c>
      <c r="M7523">
        <v>5.0999999999999997E-2</v>
      </c>
      <c r="O7523" s="12">
        <f>VLOOKUP(C7523,[3]May!$C:$Z,24,FALSE)</f>
        <v>2019</v>
      </c>
    </row>
    <row r="7524" spans="1:15" x14ac:dyDescent="0.25">
      <c r="A7524" t="s">
        <v>1245</v>
      </c>
      <c r="C7524" t="s">
        <v>1286</v>
      </c>
      <c r="E7524">
        <v>2</v>
      </c>
      <c r="F7524" t="s">
        <v>1247</v>
      </c>
      <c r="J7524" t="s">
        <v>23</v>
      </c>
      <c r="K7524">
        <v>4</v>
      </c>
      <c r="L7524">
        <v>260.52</v>
      </c>
      <c r="M7524">
        <v>0.20399999999999999</v>
      </c>
      <c r="O7524" s="12">
        <f>VLOOKUP(C7524,[3]May!$C:$Z,24,FALSE)</f>
        <v>2019</v>
      </c>
    </row>
    <row r="7525" spans="1:15" x14ac:dyDescent="0.25">
      <c r="A7525" t="s">
        <v>1245</v>
      </c>
      <c r="C7525" t="s">
        <v>1286</v>
      </c>
      <c r="E7525">
        <v>2</v>
      </c>
      <c r="F7525" t="s">
        <v>1247</v>
      </c>
      <c r="J7525" t="s">
        <v>23</v>
      </c>
      <c r="K7525">
        <v>7</v>
      </c>
      <c r="L7525">
        <v>35.770000000000003</v>
      </c>
      <c r="M7525">
        <v>2.8000000000000001E-2</v>
      </c>
      <c r="O7525" s="12">
        <f>VLOOKUP(C7525,[3]May!$C:$Z,24,FALSE)</f>
        <v>2019</v>
      </c>
    </row>
    <row r="7526" spans="1:15" x14ac:dyDescent="0.25">
      <c r="A7526" t="s">
        <v>1245</v>
      </c>
      <c r="C7526" t="s">
        <v>1286</v>
      </c>
      <c r="E7526">
        <v>2</v>
      </c>
      <c r="F7526" t="s">
        <v>1247</v>
      </c>
      <c r="J7526" t="s">
        <v>23</v>
      </c>
      <c r="K7526">
        <v>10</v>
      </c>
      <c r="L7526">
        <v>51.1</v>
      </c>
      <c r="M7526">
        <v>0.04</v>
      </c>
      <c r="O7526" s="12">
        <f>VLOOKUP(C7526,[3]May!$C:$Z,24,FALSE)</f>
        <v>2019</v>
      </c>
    </row>
    <row r="7527" spans="1:15" x14ac:dyDescent="0.25">
      <c r="A7527" t="s">
        <v>1245</v>
      </c>
      <c r="C7527" t="s">
        <v>1286</v>
      </c>
      <c r="E7527">
        <v>2</v>
      </c>
      <c r="F7527" t="s">
        <v>1247</v>
      </c>
      <c r="J7527" t="s">
        <v>23</v>
      </c>
      <c r="K7527">
        <v>2</v>
      </c>
      <c r="L7527">
        <v>130.26</v>
      </c>
      <c r="M7527">
        <v>0.10199999999999999</v>
      </c>
      <c r="O7527" s="12">
        <f>VLOOKUP(C7527,[3]May!$C:$Z,24,FALSE)</f>
        <v>2019</v>
      </c>
    </row>
    <row r="7528" spans="1:15" x14ac:dyDescent="0.25">
      <c r="A7528" t="s">
        <v>1245</v>
      </c>
      <c r="C7528" t="s">
        <v>1286</v>
      </c>
      <c r="E7528">
        <v>2</v>
      </c>
      <c r="F7528" t="s">
        <v>1247</v>
      </c>
      <c r="J7528" t="s">
        <v>23</v>
      </c>
      <c r="K7528">
        <v>1</v>
      </c>
      <c r="L7528">
        <v>5.1100000000000003</v>
      </c>
      <c r="M7528">
        <v>4.0000000000000001E-3</v>
      </c>
      <c r="O7528" s="12">
        <f>VLOOKUP(C7528,[3]May!$C:$Z,24,FALSE)</f>
        <v>2019</v>
      </c>
    </row>
    <row r="7529" spans="1:15" x14ac:dyDescent="0.25">
      <c r="A7529" t="s">
        <v>1245</v>
      </c>
      <c r="C7529" t="s">
        <v>1286</v>
      </c>
      <c r="E7529">
        <v>2</v>
      </c>
      <c r="F7529" t="s">
        <v>1247</v>
      </c>
      <c r="J7529" t="s">
        <v>23</v>
      </c>
      <c r="K7529">
        <v>8</v>
      </c>
      <c r="L7529">
        <v>40.880000000000003</v>
      </c>
      <c r="M7529">
        <v>3.2000000000000001E-2</v>
      </c>
      <c r="O7529" s="12">
        <f>VLOOKUP(C7529,[3]May!$C:$Z,24,FALSE)</f>
        <v>2019</v>
      </c>
    </row>
    <row r="7530" spans="1:15" x14ac:dyDescent="0.25">
      <c r="A7530" t="s">
        <v>1245</v>
      </c>
      <c r="C7530" t="s">
        <v>1286</v>
      </c>
      <c r="E7530">
        <v>2</v>
      </c>
      <c r="F7530" t="s">
        <v>1247</v>
      </c>
      <c r="J7530" t="s">
        <v>23</v>
      </c>
      <c r="K7530">
        <v>3</v>
      </c>
      <c r="L7530">
        <v>195.39</v>
      </c>
      <c r="M7530">
        <v>0.153</v>
      </c>
      <c r="O7530" s="12">
        <f>VLOOKUP(C7530,[3]May!$C:$Z,24,FALSE)</f>
        <v>2019</v>
      </c>
    </row>
    <row r="7531" spans="1:15" x14ac:dyDescent="0.25">
      <c r="A7531" t="s">
        <v>1245</v>
      </c>
      <c r="C7531" t="s">
        <v>1286</v>
      </c>
      <c r="E7531">
        <v>2</v>
      </c>
      <c r="F7531" t="s">
        <v>1247</v>
      </c>
      <c r="J7531" t="s">
        <v>23</v>
      </c>
      <c r="K7531">
        <v>10</v>
      </c>
      <c r="L7531">
        <v>51.1</v>
      </c>
      <c r="M7531">
        <v>0.04</v>
      </c>
      <c r="O7531" s="12">
        <f>VLOOKUP(C7531,[3]May!$C:$Z,24,FALSE)</f>
        <v>2019</v>
      </c>
    </row>
    <row r="7532" spans="1:15" x14ac:dyDescent="0.25">
      <c r="A7532" t="s">
        <v>1245</v>
      </c>
      <c r="C7532" t="s">
        <v>1286</v>
      </c>
      <c r="E7532">
        <v>2</v>
      </c>
      <c r="F7532" t="s">
        <v>1247</v>
      </c>
      <c r="J7532" t="s">
        <v>23</v>
      </c>
      <c r="K7532">
        <v>11</v>
      </c>
      <c r="L7532">
        <v>56.21</v>
      </c>
      <c r="M7532">
        <v>4.3999999999999997E-2</v>
      </c>
      <c r="O7532" s="12">
        <f>VLOOKUP(C7532,[3]May!$C:$Z,24,FALSE)</f>
        <v>2019</v>
      </c>
    </row>
    <row r="7533" spans="1:15" x14ac:dyDescent="0.25">
      <c r="A7533" t="s">
        <v>1245</v>
      </c>
      <c r="C7533" t="s">
        <v>1286</v>
      </c>
      <c r="E7533">
        <v>2</v>
      </c>
      <c r="F7533" t="s">
        <v>1247</v>
      </c>
      <c r="J7533" t="s">
        <v>23</v>
      </c>
      <c r="K7533">
        <v>11</v>
      </c>
      <c r="L7533">
        <v>56.21</v>
      </c>
      <c r="M7533">
        <v>4.3999999999999997E-2</v>
      </c>
      <c r="O7533" s="12">
        <f>VLOOKUP(C7533,[3]May!$C:$Z,24,FALSE)</f>
        <v>2019</v>
      </c>
    </row>
    <row r="7534" spans="1:15" x14ac:dyDescent="0.25">
      <c r="A7534" t="s">
        <v>1245</v>
      </c>
      <c r="C7534" t="s">
        <v>1286</v>
      </c>
      <c r="E7534">
        <v>8</v>
      </c>
      <c r="F7534" t="s">
        <v>1251</v>
      </c>
      <c r="J7534" t="s">
        <v>23</v>
      </c>
      <c r="K7534">
        <v>5</v>
      </c>
      <c r="L7534">
        <v>275.3</v>
      </c>
      <c r="M7534">
        <v>0.161</v>
      </c>
      <c r="O7534" s="12">
        <f>VLOOKUP(C7534,[3]May!$C:$Z,24,FALSE)</f>
        <v>2019</v>
      </c>
    </row>
    <row r="7535" spans="1:15" x14ac:dyDescent="0.25">
      <c r="A7535" t="s">
        <v>1245</v>
      </c>
      <c r="C7535" t="s">
        <v>1286</v>
      </c>
      <c r="E7535">
        <v>2</v>
      </c>
      <c r="F7535" t="s">
        <v>1247</v>
      </c>
      <c r="J7535" t="s">
        <v>23</v>
      </c>
      <c r="K7535">
        <v>9</v>
      </c>
      <c r="L7535">
        <v>45.99</v>
      </c>
      <c r="M7535">
        <v>3.5999999999999997E-2</v>
      </c>
      <c r="O7535" s="12">
        <f>VLOOKUP(C7535,[3]May!$C:$Z,24,FALSE)</f>
        <v>2019</v>
      </c>
    </row>
    <row r="7536" spans="1:15" x14ac:dyDescent="0.25">
      <c r="A7536" t="s">
        <v>1245</v>
      </c>
      <c r="C7536" t="s">
        <v>1286</v>
      </c>
      <c r="E7536">
        <v>2</v>
      </c>
      <c r="F7536" t="s">
        <v>1247</v>
      </c>
      <c r="J7536" t="s">
        <v>23</v>
      </c>
      <c r="K7536">
        <v>9</v>
      </c>
      <c r="L7536">
        <v>45.99</v>
      </c>
      <c r="M7536">
        <v>3.5999999999999997E-2</v>
      </c>
      <c r="O7536" s="12">
        <f>VLOOKUP(C7536,[3]May!$C:$Z,24,FALSE)</f>
        <v>2019</v>
      </c>
    </row>
    <row r="7537" spans="1:15" x14ac:dyDescent="0.25">
      <c r="A7537" t="s">
        <v>1245</v>
      </c>
      <c r="C7537" t="s">
        <v>1286</v>
      </c>
      <c r="E7537">
        <v>2</v>
      </c>
      <c r="F7537" t="s">
        <v>1247</v>
      </c>
      <c r="J7537" t="s">
        <v>23</v>
      </c>
      <c r="K7537">
        <v>2</v>
      </c>
      <c r="L7537">
        <v>10.220000000000001</v>
      </c>
      <c r="M7537">
        <v>8.0000000000000002E-3</v>
      </c>
      <c r="O7537" s="12">
        <f>VLOOKUP(C7537,[3]May!$C:$Z,24,FALSE)</f>
        <v>2019</v>
      </c>
    </row>
    <row r="7538" spans="1:15" x14ac:dyDescent="0.25">
      <c r="A7538" t="s">
        <v>1245</v>
      </c>
      <c r="C7538" t="s">
        <v>1286</v>
      </c>
      <c r="E7538">
        <v>2</v>
      </c>
      <c r="F7538" t="s">
        <v>1247</v>
      </c>
      <c r="J7538" t="s">
        <v>23</v>
      </c>
      <c r="K7538">
        <v>11</v>
      </c>
      <c r="L7538">
        <v>56.21</v>
      </c>
      <c r="M7538">
        <v>4.3999999999999997E-2</v>
      </c>
      <c r="O7538" s="12">
        <f>VLOOKUP(C7538,[3]May!$C:$Z,24,FALSE)</f>
        <v>2019</v>
      </c>
    </row>
    <row r="7539" spans="1:15" x14ac:dyDescent="0.25">
      <c r="A7539" t="s">
        <v>1245</v>
      </c>
      <c r="C7539" t="s">
        <v>1286</v>
      </c>
      <c r="E7539">
        <v>2</v>
      </c>
      <c r="F7539" t="s">
        <v>1247</v>
      </c>
      <c r="J7539" t="s">
        <v>23</v>
      </c>
      <c r="K7539">
        <v>2</v>
      </c>
      <c r="L7539">
        <v>130.26</v>
      </c>
      <c r="M7539">
        <v>0.10199999999999999</v>
      </c>
      <c r="O7539" s="12">
        <f>VLOOKUP(C7539,[3]May!$C:$Z,24,FALSE)</f>
        <v>2019</v>
      </c>
    </row>
    <row r="7540" spans="1:15" x14ac:dyDescent="0.25">
      <c r="A7540" t="s">
        <v>1245</v>
      </c>
      <c r="C7540" t="s">
        <v>1286</v>
      </c>
      <c r="E7540">
        <v>2</v>
      </c>
      <c r="F7540" t="s">
        <v>1247</v>
      </c>
      <c r="J7540" t="s">
        <v>23</v>
      </c>
      <c r="K7540">
        <v>3</v>
      </c>
      <c r="L7540">
        <v>15.33</v>
      </c>
      <c r="M7540">
        <v>1.2E-2</v>
      </c>
      <c r="O7540" s="12">
        <f>VLOOKUP(C7540,[3]May!$C:$Z,24,FALSE)</f>
        <v>2019</v>
      </c>
    </row>
    <row r="7541" spans="1:15" x14ac:dyDescent="0.25">
      <c r="A7541" t="s">
        <v>1245</v>
      </c>
      <c r="C7541" t="s">
        <v>1286</v>
      </c>
      <c r="E7541">
        <v>2</v>
      </c>
      <c r="F7541" t="s">
        <v>1247</v>
      </c>
      <c r="J7541" t="s">
        <v>23</v>
      </c>
      <c r="K7541">
        <v>9</v>
      </c>
      <c r="L7541">
        <v>45.99</v>
      </c>
      <c r="M7541">
        <v>3.5999999999999997E-2</v>
      </c>
      <c r="O7541" s="12">
        <f>VLOOKUP(C7541,[3]May!$C:$Z,24,FALSE)</f>
        <v>2019</v>
      </c>
    </row>
    <row r="7542" spans="1:15" x14ac:dyDescent="0.25">
      <c r="A7542" t="s">
        <v>1245</v>
      </c>
      <c r="C7542" t="s">
        <v>1286</v>
      </c>
      <c r="E7542">
        <v>2</v>
      </c>
      <c r="F7542" t="s">
        <v>1247</v>
      </c>
      <c r="J7542" t="s">
        <v>23</v>
      </c>
      <c r="K7542">
        <v>3</v>
      </c>
      <c r="L7542">
        <v>195.39</v>
      </c>
      <c r="M7542">
        <v>0.153</v>
      </c>
      <c r="O7542" s="12">
        <f>VLOOKUP(C7542,[3]May!$C:$Z,24,FALSE)</f>
        <v>2019</v>
      </c>
    </row>
    <row r="7543" spans="1:15" x14ac:dyDescent="0.25">
      <c r="A7543" t="s">
        <v>1245</v>
      </c>
      <c r="C7543" t="s">
        <v>1286</v>
      </c>
      <c r="E7543">
        <v>2</v>
      </c>
      <c r="F7543" t="s">
        <v>1247</v>
      </c>
      <c r="J7543" t="s">
        <v>23</v>
      </c>
      <c r="K7543">
        <v>7</v>
      </c>
      <c r="L7543">
        <v>35.770000000000003</v>
      </c>
      <c r="M7543">
        <v>2.8000000000000001E-2</v>
      </c>
      <c r="O7543" s="12">
        <f>VLOOKUP(C7543,[3]May!$C:$Z,24,FALSE)</f>
        <v>2019</v>
      </c>
    </row>
    <row r="7544" spans="1:15" x14ac:dyDescent="0.25">
      <c r="A7544" t="s">
        <v>1245</v>
      </c>
      <c r="C7544" t="s">
        <v>1286</v>
      </c>
      <c r="E7544">
        <v>1</v>
      </c>
      <c r="F7544" t="s">
        <v>1252</v>
      </c>
      <c r="J7544" t="s">
        <v>23</v>
      </c>
      <c r="K7544">
        <v>3</v>
      </c>
      <c r="L7544">
        <v>98.97</v>
      </c>
      <c r="M7544">
        <v>8.1600000000000006E-2</v>
      </c>
      <c r="O7544" s="12">
        <f>VLOOKUP(C7544,[3]May!$C:$Z,24,FALSE)</f>
        <v>2019</v>
      </c>
    </row>
    <row r="7545" spans="1:15" x14ac:dyDescent="0.25">
      <c r="A7545" t="s">
        <v>1245</v>
      </c>
      <c r="C7545" t="s">
        <v>1286</v>
      </c>
      <c r="E7545">
        <v>2</v>
      </c>
      <c r="F7545" t="s">
        <v>1247</v>
      </c>
      <c r="J7545" t="s">
        <v>23</v>
      </c>
      <c r="K7545">
        <v>12</v>
      </c>
      <c r="L7545">
        <v>61.32</v>
      </c>
      <c r="M7545">
        <v>4.8000000000000001E-2</v>
      </c>
      <c r="O7545" s="12">
        <f>VLOOKUP(C7545,[3]May!$C:$Z,24,FALSE)</f>
        <v>2019</v>
      </c>
    </row>
    <row r="7546" spans="1:15" x14ac:dyDescent="0.25">
      <c r="A7546" t="s">
        <v>1245</v>
      </c>
      <c r="C7546" t="s">
        <v>1286</v>
      </c>
      <c r="E7546">
        <v>2</v>
      </c>
      <c r="F7546" t="s">
        <v>1247</v>
      </c>
      <c r="J7546" t="s">
        <v>23</v>
      </c>
      <c r="K7546">
        <v>11</v>
      </c>
      <c r="L7546">
        <v>56.21</v>
      </c>
      <c r="M7546">
        <v>4.3999999999999997E-2</v>
      </c>
      <c r="O7546" s="12">
        <f>VLOOKUP(C7546,[3]May!$C:$Z,24,FALSE)</f>
        <v>2019</v>
      </c>
    </row>
    <row r="7547" spans="1:15" x14ac:dyDescent="0.25">
      <c r="A7547" t="s">
        <v>1245</v>
      </c>
      <c r="C7547" t="s">
        <v>1286</v>
      </c>
      <c r="E7547">
        <v>2</v>
      </c>
      <c r="F7547" t="s">
        <v>1247</v>
      </c>
      <c r="J7547" t="s">
        <v>23</v>
      </c>
      <c r="K7547">
        <v>2</v>
      </c>
      <c r="L7547">
        <v>130.26</v>
      </c>
      <c r="M7547">
        <v>0.10199999999999999</v>
      </c>
      <c r="O7547" s="12">
        <f>VLOOKUP(C7547,[3]May!$C:$Z,24,FALSE)</f>
        <v>2019</v>
      </c>
    </row>
    <row r="7548" spans="1:15" x14ac:dyDescent="0.25">
      <c r="A7548" t="s">
        <v>1245</v>
      </c>
      <c r="C7548" t="s">
        <v>1286</v>
      </c>
      <c r="E7548">
        <v>2</v>
      </c>
      <c r="F7548" t="s">
        <v>1247</v>
      </c>
      <c r="J7548" t="s">
        <v>23</v>
      </c>
      <c r="K7548">
        <v>11</v>
      </c>
      <c r="L7548">
        <v>56.21</v>
      </c>
      <c r="M7548">
        <v>4.3999999999999997E-2</v>
      </c>
      <c r="O7548" s="12">
        <f>VLOOKUP(C7548,[3]May!$C:$Z,24,FALSE)</f>
        <v>2019</v>
      </c>
    </row>
    <row r="7549" spans="1:15" x14ac:dyDescent="0.25">
      <c r="A7549" t="s">
        <v>1245</v>
      </c>
      <c r="C7549" t="s">
        <v>1286</v>
      </c>
      <c r="E7549">
        <v>2</v>
      </c>
      <c r="F7549" t="s">
        <v>1247</v>
      </c>
      <c r="J7549" t="s">
        <v>23</v>
      </c>
      <c r="K7549">
        <v>2</v>
      </c>
      <c r="L7549">
        <v>10.220000000000001</v>
      </c>
      <c r="M7549">
        <v>8.0000000000000002E-3</v>
      </c>
      <c r="O7549" s="12">
        <f>VLOOKUP(C7549,[3]May!$C:$Z,24,FALSE)</f>
        <v>2019</v>
      </c>
    </row>
    <row r="7550" spans="1:15" x14ac:dyDescent="0.25">
      <c r="A7550" t="s">
        <v>1245</v>
      </c>
      <c r="C7550" t="s">
        <v>1286</v>
      </c>
      <c r="E7550">
        <v>7</v>
      </c>
      <c r="F7550" t="s">
        <v>1255</v>
      </c>
      <c r="J7550" t="s">
        <v>23</v>
      </c>
      <c r="K7550">
        <v>2</v>
      </c>
      <c r="L7550">
        <v>112.52</v>
      </c>
      <c r="M7550">
        <v>6.5799999999999997E-2</v>
      </c>
      <c r="O7550" s="12">
        <f>VLOOKUP(C7550,[3]May!$C:$Z,24,FALSE)</f>
        <v>2019</v>
      </c>
    </row>
    <row r="7551" spans="1:15" x14ac:dyDescent="0.25">
      <c r="A7551" t="s">
        <v>1245</v>
      </c>
      <c r="C7551" t="s">
        <v>1286</v>
      </c>
      <c r="E7551">
        <v>8</v>
      </c>
      <c r="F7551" t="s">
        <v>1251</v>
      </c>
      <c r="J7551" t="s">
        <v>23</v>
      </c>
      <c r="K7551">
        <v>20</v>
      </c>
      <c r="L7551">
        <v>1101.2</v>
      </c>
      <c r="M7551">
        <v>0.64400000000000002</v>
      </c>
      <c r="O7551" s="12">
        <f>VLOOKUP(C7551,[3]May!$C:$Z,24,FALSE)</f>
        <v>2019</v>
      </c>
    </row>
    <row r="7552" spans="1:15" x14ac:dyDescent="0.25">
      <c r="A7552" t="s">
        <v>1245</v>
      </c>
      <c r="C7552" t="s">
        <v>1286</v>
      </c>
      <c r="E7552">
        <v>8</v>
      </c>
      <c r="F7552" t="s">
        <v>1251</v>
      </c>
      <c r="J7552" t="s">
        <v>23</v>
      </c>
      <c r="K7552">
        <v>19</v>
      </c>
      <c r="L7552">
        <v>1046.1400000000001</v>
      </c>
      <c r="M7552">
        <v>0.61180000000000001</v>
      </c>
      <c r="O7552" s="12">
        <f>VLOOKUP(C7552,[3]May!$C:$Z,24,FALSE)</f>
        <v>2019</v>
      </c>
    </row>
    <row r="7553" spans="1:15" x14ac:dyDescent="0.25">
      <c r="A7553" t="s">
        <v>1245</v>
      </c>
      <c r="C7553" t="s">
        <v>1286</v>
      </c>
      <c r="E7553">
        <v>2</v>
      </c>
      <c r="F7553" t="s">
        <v>1247</v>
      </c>
      <c r="J7553" t="s">
        <v>23</v>
      </c>
      <c r="K7553">
        <v>8</v>
      </c>
      <c r="L7553">
        <v>40.880000000000003</v>
      </c>
      <c r="M7553">
        <v>3.2000000000000001E-2</v>
      </c>
      <c r="O7553" s="12">
        <f>VLOOKUP(C7553,[3]May!$C:$Z,24,FALSE)</f>
        <v>2019</v>
      </c>
    </row>
    <row r="7554" spans="1:15" x14ac:dyDescent="0.25">
      <c r="A7554" t="s">
        <v>1245</v>
      </c>
      <c r="C7554" t="s">
        <v>1286</v>
      </c>
      <c r="E7554">
        <v>2</v>
      </c>
      <c r="F7554" t="s">
        <v>1247</v>
      </c>
      <c r="J7554" t="s">
        <v>23</v>
      </c>
      <c r="K7554">
        <v>13</v>
      </c>
      <c r="L7554">
        <v>66.430000000000007</v>
      </c>
      <c r="M7554">
        <v>5.1999999999999998E-2</v>
      </c>
      <c r="O7554" s="12">
        <f>VLOOKUP(C7554,[3]May!$C:$Z,24,FALSE)</f>
        <v>2019</v>
      </c>
    </row>
    <row r="7555" spans="1:15" x14ac:dyDescent="0.25">
      <c r="A7555" t="s">
        <v>1245</v>
      </c>
      <c r="C7555" t="s">
        <v>1286</v>
      </c>
      <c r="E7555">
        <v>2</v>
      </c>
      <c r="F7555" t="s">
        <v>1247</v>
      </c>
      <c r="J7555" t="s">
        <v>23</v>
      </c>
      <c r="K7555">
        <v>18</v>
      </c>
      <c r="L7555">
        <v>91.98</v>
      </c>
      <c r="M7555">
        <v>7.1999999999999995E-2</v>
      </c>
      <c r="O7555" s="12">
        <f>VLOOKUP(C7555,[3]May!$C:$Z,24,FALSE)</f>
        <v>2019</v>
      </c>
    </row>
    <row r="7556" spans="1:15" x14ac:dyDescent="0.25">
      <c r="A7556" t="s">
        <v>1245</v>
      </c>
      <c r="C7556" t="s">
        <v>1286</v>
      </c>
      <c r="E7556">
        <v>12</v>
      </c>
      <c r="F7556" t="s">
        <v>1253</v>
      </c>
      <c r="J7556" t="s">
        <v>23</v>
      </c>
      <c r="K7556">
        <v>1</v>
      </c>
      <c r="L7556">
        <v>61.2</v>
      </c>
      <c r="M7556">
        <v>8.3370000000000007E-3</v>
      </c>
      <c r="O7556" s="12">
        <f>VLOOKUP(C7556,[3]May!$C:$Z,24,FALSE)</f>
        <v>2019</v>
      </c>
    </row>
    <row r="7557" spans="1:15" x14ac:dyDescent="0.25">
      <c r="A7557" t="s">
        <v>1245</v>
      </c>
      <c r="C7557" t="s">
        <v>1286</v>
      </c>
      <c r="E7557">
        <v>2</v>
      </c>
      <c r="F7557" t="s">
        <v>1247</v>
      </c>
      <c r="J7557" t="s">
        <v>23</v>
      </c>
      <c r="K7557">
        <v>12</v>
      </c>
      <c r="L7557">
        <v>61.32</v>
      </c>
      <c r="M7557">
        <v>4.8000000000000001E-2</v>
      </c>
      <c r="O7557" s="12">
        <f>VLOOKUP(C7557,[3]May!$C:$Z,24,FALSE)</f>
        <v>2019</v>
      </c>
    </row>
    <row r="7558" spans="1:15" x14ac:dyDescent="0.25">
      <c r="A7558" t="s">
        <v>1245</v>
      </c>
      <c r="C7558" t="s">
        <v>1286</v>
      </c>
      <c r="E7558">
        <v>2</v>
      </c>
      <c r="F7558" t="s">
        <v>1247</v>
      </c>
      <c r="J7558" t="s">
        <v>23</v>
      </c>
      <c r="K7558">
        <v>3</v>
      </c>
      <c r="L7558">
        <v>15.33</v>
      </c>
      <c r="M7558">
        <v>1.2E-2</v>
      </c>
      <c r="O7558" s="12">
        <f>VLOOKUP(C7558,[3]May!$C:$Z,24,FALSE)</f>
        <v>2019</v>
      </c>
    </row>
    <row r="7559" spans="1:15" x14ac:dyDescent="0.25">
      <c r="A7559" t="s">
        <v>1245</v>
      </c>
      <c r="C7559" t="s">
        <v>1286</v>
      </c>
      <c r="E7559">
        <v>2</v>
      </c>
      <c r="F7559" t="s">
        <v>1247</v>
      </c>
      <c r="J7559" t="s">
        <v>23</v>
      </c>
      <c r="K7559">
        <v>2</v>
      </c>
      <c r="L7559">
        <v>130.26</v>
      </c>
      <c r="M7559">
        <v>0.10199999999999999</v>
      </c>
      <c r="O7559" s="12">
        <f>VLOOKUP(C7559,[3]May!$C:$Z,24,FALSE)</f>
        <v>2019</v>
      </c>
    </row>
    <row r="7560" spans="1:15" x14ac:dyDescent="0.25">
      <c r="A7560" t="s">
        <v>1245</v>
      </c>
      <c r="C7560" t="s">
        <v>1286</v>
      </c>
      <c r="E7560">
        <v>8</v>
      </c>
      <c r="F7560" t="s">
        <v>1251</v>
      </c>
      <c r="J7560" t="s">
        <v>23</v>
      </c>
      <c r="K7560">
        <v>9</v>
      </c>
      <c r="L7560">
        <v>495.54</v>
      </c>
      <c r="M7560">
        <v>0.2898</v>
      </c>
      <c r="O7560" s="12">
        <f>VLOOKUP(C7560,[3]May!$C:$Z,24,FALSE)</f>
        <v>2019</v>
      </c>
    </row>
    <row r="7561" spans="1:15" x14ac:dyDescent="0.25">
      <c r="A7561" t="s">
        <v>1245</v>
      </c>
      <c r="C7561" t="s">
        <v>1286</v>
      </c>
      <c r="E7561">
        <v>2</v>
      </c>
      <c r="F7561" t="s">
        <v>1247</v>
      </c>
      <c r="J7561" t="s">
        <v>23</v>
      </c>
      <c r="K7561">
        <v>16</v>
      </c>
      <c r="L7561">
        <v>81.760000000000005</v>
      </c>
      <c r="M7561">
        <v>6.4000000000000001E-2</v>
      </c>
      <c r="O7561" s="12">
        <f>VLOOKUP(C7561,[3]May!$C:$Z,24,FALSE)</f>
        <v>2019</v>
      </c>
    </row>
    <row r="7562" spans="1:15" x14ac:dyDescent="0.25">
      <c r="A7562" t="s">
        <v>1245</v>
      </c>
      <c r="C7562" t="s">
        <v>1286</v>
      </c>
      <c r="E7562">
        <v>2</v>
      </c>
      <c r="F7562" t="s">
        <v>1247</v>
      </c>
      <c r="J7562" t="s">
        <v>23</v>
      </c>
      <c r="K7562">
        <v>6</v>
      </c>
      <c r="L7562">
        <v>30.66</v>
      </c>
      <c r="M7562">
        <v>2.4E-2</v>
      </c>
      <c r="O7562" s="12">
        <f>VLOOKUP(C7562,[3]May!$C:$Z,24,FALSE)</f>
        <v>2019</v>
      </c>
    </row>
    <row r="7563" spans="1:15" x14ac:dyDescent="0.25">
      <c r="A7563" t="s">
        <v>1245</v>
      </c>
      <c r="C7563" t="s">
        <v>1286</v>
      </c>
      <c r="E7563">
        <v>6</v>
      </c>
      <c r="F7563" t="s">
        <v>1250</v>
      </c>
      <c r="J7563" t="s">
        <v>23</v>
      </c>
      <c r="K7563">
        <v>2</v>
      </c>
      <c r="L7563">
        <v>21.7</v>
      </c>
      <c r="M7563">
        <v>1.7000000000000001E-2</v>
      </c>
      <c r="O7563" s="12">
        <f>VLOOKUP(C7563,[3]May!$C:$Z,24,FALSE)</f>
        <v>2019</v>
      </c>
    </row>
    <row r="7564" spans="1:15" x14ac:dyDescent="0.25">
      <c r="A7564" t="s">
        <v>1245</v>
      </c>
      <c r="C7564" t="s">
        <v>1286</v>
      </c>
      <c r="E7564">
        <v>2</v>
      </c>
      <c r="F7564" t="s">
        <v>1247</v>
      </c>
      <c r="J7564" t="s">
        <v>23</v>
      </c>
      <c r="K7564">
        <v>12</v>
      </c>
      <c r="L7564">
        <v>61.32</v>
      </c>
      <c r="M7564">
        <v>4.8000000000000001E-2</v>
      </c>
      <c r="O7564" s="12">
        <f>VLOOKUP(C7564,[3]May!$C:$Z,24,FALSE)</f>
        <v>2019</v>
      </c>
    </row>
    <row r="7565" spans="1:15" x14ac:dyDescent="0.25">
      <c r="A7565" t="s">
        <v>1245</v>
      </c>
      <c r="C7565" t="s">
        <v>1286</v>
      </c>
      <c r="E7565">
        <v>2</v>
      </c>
      <c r="F7565" t="s">
        <v>1247</v>
      </c>
      <c r="J7565" t="s">
        <v>23</v>
      </c>
      <c r="K7565">
        <v>5</v>
      </c>
      <c r="L7565">
        <v>25.55</v>
      </c>
      <c r="M7565">
        <v>0.02</v>
      </c>
      <c r="O7565" s="12">
        <f>VLOOKUP(C7565,[3]May!$C:$Z,24,FALSE)</f>
        <v>2019</v>
      </c>
    </row>
    <row r="7566" spans="1:15" x14ac:dyDescent="0.25">
      <c r="A7566" t="s">
        <v>1245</v>
      </c>
      <c r="C7566" t="s">
        <v>1286</v>
      </c>
      <c r="E7566">
        <v>2</v>
      </c>
      <c r="F7566" t="s">
        <v>1247</v>
      </c>
      <c r="J7566" t="s">
        <v>23</v>
      </c>
      <c r="K7566">
        <v>5</v>
      </c>
      <c r="L7566">
        <v>325.64999999999998</v>
      </c>
      <c r="M7566">
        <v>0.255</v>
      </c>
      <c r="O7566" s="12">
        <f>VLOOKUP(C7566,[3]May!$C:$Z,24,FALSE)</f>
        <v>2019</v>
      </c>
    </row>
    <row r="7567" spans="1:15" x14ac:dyDescent="0.25">
      <c r="A7567" t="s">
        <v>1245</v>
      </c>
      <c r="C7567" t="s">
        <v>1286</v>
      </c>
      <c r="E7567">
        <v>6</v>
      </c>
      <c r="F7567" t="s">
        <v>1250</v>
      </c>
      <c r="J7567" t="s">
        <v>23</v>
      </c>
      <c r="K7567">
        <v>6</v>
      </c>
      <c r="L7567">
        <v>65.099999999999994</v>
      </c>
      <c r="M7567">
        <v>5.0999999999999997E-2</v>
      </c>
      <c r="O7567" s="12">
        <f>VLOOKUP(C7567,[3]May!$C:$Z,24,FALSE)</f>
        <v>2019</v>
      </c>
    </row>
    <row r="7568" spans="1:15" x14ac:dyDescent="0.25">
      <c r="A7568" t="s">
        <v>1245</v>
      </c>
      <c r="C7568" t="s">
        <v>1286</v>
      </c>
      <c r="E7568">
        <v>2</v>
      </c>
      <c r="F7568" t="s">
        <v>1247</v>
      </c>
      <c r="J7568" t="s">
        <v>23</v>
      </c>
      <c r="K7568">
        <v>4</v>
      </c>
      <c r="L7568">
        <v>20.440000000000001</v>
      </c>
      <c r="M7568">
        <v>1.6E-2</v>
      </c>
      <c r="O7568" s="12">
        <f>VLOOKUP(C7568,[3]May!$C:$Z,24,FALSE)</f>
        <v>2019</v>
      </c>
    </row>
    <row r="7569" spans="1:15" x14ac:dyDescent="0.25">
      <c r="A7569" t="s">
        <v>1245</v>
      </c>
      <c r="C7569" t="s">
        <v>1286</v>
      </c>
      <c r="E7569">
        <v>2</v>
      </c>
      <c r="F7569" t="s">
        <v>1247</v>
      </c>
      <c r="J7569" t="s">
        <v>23</v>
      </c>
      <c r="K7569">
        <v>7</v>
      </c>
      <c r="L7569">
        <v>35.770000000000003</v>
      </c>
      <c r="M7569">
        <v>2.8000000000000001E-2</v>
      </c>
      <c r="O7569" s="12">
        <f>VLOOKUP(C7569,[3]May!$C:$Z,24,FALSE)</f>
        <v>2019</v>
      </c>
    </row>
    <row r="7570" spans="1:15" x14ac:dyDescent="0.25">
      <c r="A7570" t="s">
        <v>1245</v>
      </c>
      <c r="C7570" t="s">
        <v>1286</v>
      </c>
      <c r="E7570">
        <v>2</v>
      </c>
      <c r="F7570" t="s">
        <v>1247</v>
      </c>
      <c r="J7570" t="s">
        <v>23</v>
      </c>
      <c r="K7570">
        <v>5</v>
      </c>
      <c r="L7570">
        <v>25.55</v>
      </c>
      <c r="M7570">
        <v>0.02</v>
      </c>
      <c r="O7570" s="12">
        <f>VLOOKUP(C7570,[3]May!$C:$Z,24,FALSE)</f>
        <v>2019</v>
      </c>
    </row>
    <row r="7571" spans="1:15" x14ac:dyDescent="0.25">
      <c r="A7571" t="s">
        <v>1245</v>
      </c>
      <c r="C7571" t="s">
        <v>1286</v>
      </c>
      <c r="E7571">
        <v>2</v>
      </c>
      <c r="F7571" t="s">
        <v>1247</v>
      </c>
      <c r="J7571" t="s">
        <v>23</v>
      </c>
      <c r="K7571">
        <v>13</v>
      </c>
      <c r="L7571">
        <v>66.430000000000007</v>
      </c>
      <c r="M7571">
        <v>5.1999999999999998E-2</v>
      </c>
      <c r="O7571" s="12">
        <f>VLOOKUP(C7571,[3]May!$C:$Z,24,FALSE)</f>
        <v>2019</v>
      </c>
    </row>
    <row r="7572" spans="1:15" x14ac:dyDescent="0.25">
      <c r="A7572" t="s">
        <v>1245</v>
      </c>
      <c r="C7572" t="s">
        <v>1286</v>
      </c>
      <c r="E7572">
        <v>12</v>
      </c>
      <c r="F7572" t="s">
        <v>1253</v>
      </c>
      <c r="J7572" t="s">
        <v>23</v>
      </c>
      <c r="K7572">
        <v>1</v>
      </c>
      <c r="L7572">
        <v>61.2</v>
      </c>
      <c r="M7572">
        <v>8.3370000000000007E-3</v>
      </c>
      <c r="O7572" s="12">
        <f>VLOOKUP(C7572,[3]May!$C:$Z,24,FALSE)</f>
        <v>2019</v>
      </c>
    </row>
    <row r="7573" spans="1:15" x14ac:dyDescent="0.25">
      <c r="A7573" t="s">
        <v>1245</v>
      </c>
      <c r="C7573" t="s">
        <v>1286</v>
      </c>
      <c r="E7573">
        <v>2</v>
      </c>
      <c r="F7573" t="s">
        <v>1247</v>
      </c>
      <c r="J7573" t="s">
        <v>23</v>
      </c>
      <c r="K7573">
        <v>8</v>
      </c>
      <c r="L7573">
        <v>40.880000000000003</v>
      </c>
      <c r="M7573">
        <v>3.2000000000000001E-2</v>
      </c>
      <c r="O7573" s="12">
        <f>VLOOKUP(C7573,[3]May!$C:$Z,24,FALSE)</f>
        <v>2019</v>
      </c>
    </row>
    <row r="7574" spans="1:15" x14ac:dyDescent="0.25">
      <c r="A7574" t="s">
        <v>1245</v>
      </c>
      <c r="C7574" t="s">
        <v>1286</v>
      </c>
      <c r="E7574">
        <v>2</v>
      </c>
      <c r="F7574" t="s">
        <v>1247</v>
      </c>
      <c r="J7574" t="s">
        <v>23</v>
      </c>
      <c r="K7574">
        <v>4</v>
      </c>
      <c r="L7574">
        <v>260.52</v>
      </c>
      <c r="M7574">
        <v>0.20399999999999999</v>
      </c>
      <c r="O7574" s="12">
        <f>VLOOKUP(C7574,[3]May!$C:$Z,24,FALSE)</f>
        <v>2019</v>
      </c>
    </row>
    <row r="7575" spans="1:15" x14ac:dyDescent="0.25">
      <c r="A7575" t="s">
        <v>1245</v>
      </c>
      <c r="C7575" t="s">
        <v>1286</v>
      </c>
      <c r="E7575">
        <v>2</v>
      </c>
      <c r="F7575" t="s">
        <v>1247</v>
      </c>
      <c r="J7575" t="s">
        <v>23</v>
      </c>
      <c r="K7575">
        <v>7</v>
      </c>
      <c r="L7575">
        <v>35.770000000000003</v>
      </c>
      <c r="M7575">
        <v>2.8000000000000001E-2</v>
      </c>
      <c r="O7575" s="12">
        <f>VLOOKUP(C7575,[3]May!$C:$Z,24,FALSE)</f>
        <v>2019</v>
      </c>
    </row>
    <row r="7576" spans="1:15" x14ac:dyDescent="0.25">
      <c r="A7576" t="s">
        <v>1245</v>
      </c>
      <c r="C7576" t="s">
        <v>1286</v>
      </c>
      <c r="E7576">
        <v>8</v>
      </c>
      <c r="F7576" t="s">
        <v>1251</v>
      </c>
      <c r="J7576" t="s">
        <v>23</v>
      </c>
      <c r="K7576">
        <v>5</v>
      </c>
      <c r="L7576">
        <v>275.3</v>
      </c>
      <c r="M7576">
        <v>0.161</v>
      </c>
      <c r="O7576" s="12">
        <f>VLOOKUP(C7576,[3]May!$C:$Z,24,FALSE)</f>
        <v>2019</v>
      </c>
    </row>
    <row r="7577" spans="1:15" x14ac:dyDescent="0.25">
      <c r="A7577" t="s">
        <v>1245</v>
      </c>
      <c r="C7577" t="s">
        <v>1286</v>
      </c>
      <c r="E7577">
        <v>2</v>
      </c>
      <c r="F7577" t="s">
        <v>1247</v>
      </c>
      <c r="J7577" t="s">
        <v>23</v>
      </c>
      <c r="K7577">
        <v>8</v>
      </c>
      <c r="L7577">
        <v>40.880000000000003</v>
      </c>
      <c r="M7577">
        <v>3.2000000000000001E-2</v>
      </c>
      <c r="O7577" s="12">
        <f>VLOOKUP(C7577,[3]May!$C:$Z,24,FALSE)</f>
        <v>2019</v>
      </c>
    </row>
    <row r="7578" spans="1:15" x14ac:dyDescent="0.25">
      <c r="A7578" t="s">
        <v>1245</v>
      </c>
      <c r="C7578" t="s">
        <v>1286</v>
      </c>
      <c r="E7578">
        <v>2</v>
      </c>
      <c r="F7578" t="s">
        <v>1247</v>
      </c>
      <c r="J7578" t="s">
        <v>23</v>
      </c>
      <c r="K7578">
        <v>8</v>
      </c>
      <c r="L7578">
        <v>40.880000000000003</v>
      </c>
      <c r="M7578">
        <v>3.2000000000000001E-2</v>
      </c>
      <c r="O7578" s="12">
        <f>VLOOKUP(C7578,[3]May!$C:$Z,24,FALSE)</f>
        <v>2019</v>
      </c>
    </row>
    <row r="7579" spans="1:15" x14ac:dyDescent="0.25">
      <c r="A7579" t="s">
        <v>1245</v>
      </c>
      <c r="C7579" t="s">
        <v>1286</v>
      </c>
      <c r="E7579">
        <v>2</v>
      </c>
      <c r="F7579" t="s">
        <v>1247</v>
      </c>
      <c r="J7579" t="s">
        <v>23</v>
      </c>
      <c r="K7579">
        <v>14</v>
      </c>
      <c r="L7579">
        <v>71.540000000000006</v>
      </c>
      <c r="M7579">
        <v>5.6000000000000001E-2</v>
      </c>
      <c r="O7579" s="12">
        <f>VLOOKUP(C7579,[3]May!$C:$Z,24,FALSE)</f>
        <v>2019</v>
      </c>
    </row>
    <row r="7580" spans="1:15" x14ac:dyDescent="0.25">
      <c r="A7580" t="s">
        <v>1245</v>
      </c>
      <c r="C7580" t="s">
        <v>1286</v>
      </c>
      <c r="E7580">
        <v>2</v>
      </c>
      <c r="F7580" t="s">
        <v>1247</v>
      </c>
      <c r="J7580" t="s">
        <v>23</v>
      </c>
      <c r="K7580">
        <v>13</v>
      </c>
      <c r="L7580">
        <v>66.430000000000007</v>
      </c>
      <c r="M7580">
        <v>5.1999999999999998E-2</v>
      </c>
      <c r="O7580" s="12">
        <f>VLOOKUP(C7580,[3]May!$C:$Z,24,FALSE)</f>
        <v>2019</v>
      </c>
    </row>
    <row r="7581" spans="1:15" x14ac:dyDescent="0.25">
      <c r="A7581" t="s">
        <v>1245</v>
      </c>
      <c r="C7581" t="s">
        <v>1286</v>
      </c>
      <c r="E7581">
        <v>2</v>
      </c>
      <c r="F7581" t="s">
        <v>1247</v>
      </c>
      <c r="J7581" t="s">
        <v>23</v>
      </c>
      <c r="K7581">
        <v>3</v>
      </c>
      <c r="L7581">
        <v>195.39</v>
      </c>
      <c r="M7581">
        <v>0.153</v>
      </c>
      <c r="O7581" s="12">
        <f>VLOOKUP(C7581,[3]May!$C:$Z,24,FALSE)</f>
        <v>2019</v>
      </c>
    </row>
    <row r="7582" spans="1:15" x14ac:dyDescent="0.25">
      <c r="A7582" t="s">
        <v>1245</v>
      </c>
      <c r="C7582" t="s">
        <v>1286</v>
      </c>
      <c r="E7582">
        <v>2</v>
      </c>
      <c r="F7582" t="s">
        <v>1247</v>
      </c>
      <c r="J7582" t="s">
        <v>23</v>
      </c>
      <c r="K7582">
        <v>10</v>
      </c>
      <c r="L7582">
        <v>51.1</v>
      </c>
      <c r="M7582">
        <v>0.04</v>
      </c>
      <c r="O7582" s="12">
        <f>VLOOKUP(C7582,[3]May!$C:$Z,24,FALSE)</f>
        <v>2019</v>
      </c>
    </row>
    <row r="7583" spans="1:15" x14ac:dyDescent="0.25">
      <c r="A7583" t="s">
        <v>1245</v>
      </c>
      <c r="C7583" t="s">
        <v>1287</v>
      </c>
      <c r="E7583">
        <v>2</v>
      </c>
      <c r="F7583" t="s">
        <v>1247</v>
      </c>
      <c r="J7583" t="s">
        <v>23</v>
      </c>
      <c r="K7583">
        <v>2</v>
      </c>
      <c r="L7583">
        <v>10.220000000000001</v>
      </c>
      <c r="M7583">
        <v>8.0000000000000002E-3</v>
      </c>
      <c r="O7583" s="12">
        <f>VLOOKUP(C7583,[3]May!$C:$Z,24,FALSE)</f>
        <v>2019</v>
      </c>
    </row>
    <row r="7584" spans="1:15" x14ac:dyDescent="0.25">
      <c r="A7584" t="s">
        <v>1245</v>
      </c>
      <c r="C7584" t="s">
        <v>1287</v>
      </c>
      <c r="E7584">
        <v>12</v>
      </c>
      <c r="F7584" t="s">
        <v>1253</v>
      </c>
      <c r="J7584" t="s">
        <v>23</v>
      </c>
      <c r="K7584">
        <v>1</v>
      </c>
      <c r="L7584">
        <v>61.2</v>
      </c>
      <c r="M7584">
        <v>8.3370000000000007E-3</v>
      </c>
      <c r="O7584" s="12">
        <f>VLOOKUP(C7584,[3]May!$C:$Z,24,FALSE)</f>
        <v>2019</v>
      </c>
    </row>
    <row r="7585" spans="1:15" x14ac:dyDescent="0.25">
      <c r="A7585" t="s">
        <v>1245</v>
      </c>
      <c r="C7585" t="s">
        <v>1287</v>
      </c>
      <c r="E7585">
        <v>2</v>
      </c>
      <c r="F7585" t="s">
        <v>1247</v>
      </c>
      <c r="J7585" t="s">
        <v>23</v>
      </c>
      <c r="K7585">
        <v>4</v>
      </c>
      <c r="L7585">
        <v>260.52</v>
      </c>
      <c r="M7585">
        <v>0.20399999999999999</v>
      </c>
      <c r="O7585" s="12">
        <f>VLOOKUP(C7585,[3]May!$C:$Z,24,FALSE)</f>
        <v>2019</v>
      </c>
    </row>
    <row r="7586" spans="1:15" x14ac:dyDescent="0.25">
      <c r="A7586" t="s">
        <v>1245</v>
      </c>
      <c r="C7586" t="s">
        <v>1287</v>
      </c>
      <c r="E7586">
        <v>8</v>
      </c>
      <c r="F7586" t="s">
        <v>1251</v>
      </c>
      <c r="J7586" t="s">
        <v>23</v>
      </c>
      <c r="K7586">
        <v>8</v>
      </c>
      <c r="L7586">
        <v>440.48</v>
      </c>
      <c r="M7586">
        <v>0.2576</v>
      </c>
      <c r="O7586" s="12">
        <f>VLOOKUP(C7586,[3]May!$C:$Z,24,FALSE)</f>
        <v>2019</v>
      </c>
    </row>
    <row r="7587" spans="1:15" x14ac:dyDescent="0.25">
      <c r="A7587" t="s">
        <v>1245</v>
      </c>
      <c r="C7587" t="s">
        <v>1287</v>
      </c>
      <c r="E7587">
        <v>2</v>
      </c>
      <c r="F7587" t="s">
        <v>1247</v>
      </c>
      <c r="J7587" t="s">
        <v>23</v>
      </c>
      <c r="K7587">
        <v>3</v>
      </c>
      <c r="L7587">
        <v>195.39</v>
      </c>
      <c r="M7587">
        <v>0.153</v>
      </c>
      <c r="O7587" s="12">
        <f>VLOOKUP(C7587,[3]May!$C:$Z,24,FALSE)</f>
        <v>2019</v>
      </c>
    </row>
    <row r="7588" spans="1:15" x14ac:dyDescent="0.25">
      <c r="A7588" t="s">
        <v>1245</v>
      </c>
      <c r="C7588" t="s">
        <v>1287</v>
      </c>
      <c r="E7588">
        <v>2</v>
      </c>
      <c r="F7588" t="s">
        <v>1247</v>
      </c>
      <c r="J7588" t="s">
        <v>23</v>
      </c>
      <c r="K7588">
        <v>5</v>
      </c>
      <c r="L7588">
        <v>25.55</v>
      </c>
      <c r="M7588">
        <v>0.02</v>
      </c>
      <c r="O7588" s="12">
        <f>VLOOKUP(C7588,[3]May!$C:$Z,24,FALSE)</f>
        <v>2019</v>
      </c>
    </row>
    <row r="7589" spans="1:15" x14ac:dyDescent="0.25">
      <c r="A7589" t="s">
        <v>1245</v>
      </c>
      <c r="C7589" t="s">
        <v>1287</v>
      </c>
      <c r="E7589">
        <v>12</v>
      </c>
      <c r="F7589" t="s">
        <v>1253</v>
      </c>
      <c r="J7589" t="s">
        <v>23</v>
      </c>
      <c r="K7589">
        <v>1</v>
      </c>
      <c r="L7589">
        <v>61.2</v>
      </c>
      <c r="M7589">
        <v>8.3370000000000007E-3</v>
      </c>
      <c r="O7589" s="12">
        <f>VLOOKUP(C7589,[3]May!$C:$Z,24,FALSE)</f>
        <v>2019</v>
      </c>
    </row>
    <row r="7590" spans="1:15" x14ac:dyDescent="0.25">
      <c r="A7590" t="s">
        <v>1245</v>
      </c>
      <c r="C7590" t="s">
        <v>1287</v>
      </c>
      <c r="E7590">
        <v>2</v>
      </c>
      <c r="F7590" t="s">
        <v>1247</v>
      </c>
      <c r="J7590" t="s">
        <v>23</v>
      </c>
      <c r="K7590">
        <v>5</v>
      </c>
      <c r="L7590">
        <v>25.55</v>
      </c>
      <c r="M7590">
        <v>0.02</v>
      </c>
      <c r="O7590" s="12">
        <f>VLOOKUP(C7590,[3]May!$C:$Z,24,FALSE)</f>
        <v>2019</v>
      </c>
    </row>
    <row r="7591" spans="1:15" x14ac:dyDescent="0.25">
      <c r="A7591" t="s">
        <v>1245</v>
      </c>
      <c r="C7591" t="s">
        <v>1287</v>
      </c>
      <c r="E7591">
        <v>2</v>
      </c>
      <c r="F7591" t="s">
        <v>1247</v>
      </c>
      <c r="J7591" t="s">
        <v>23</v>
      </c>
      <c r="K7591">
        <v>4</v>
      </c>
      <c r="L7591">
        <v>260.52</v>
      </c>
      <c r="M7591">
        <v>0.20399999999999999</v>
      </c>
      <c r="O7591" s="12">
        <f>VLOOKUP(C7591,[3]May!$C:$Z,24,FALSE)</f>
        <v>2019</v>
      </c>
    </row>
    <row r="7592" spans="1:15" x14ac:dyDescent="0.25">
      <c r="A7592" t="s">
        <v>1245</v>
      </c>
      <c r="C7592" t="s">
        <v>1287</v>
      </c>
      <c r="E7592">
        <v>2</v>
      </c>
      <c r="F7592" t="s">
        <v>1247</v>
      </c>
      <c r="J7592" t="s">
        <v>23</v>
      </c>
      <c r="K7592">
        <v>2</v>
      </c>
      <c r="L7592">
        <v>10.220000000000001</v>
      </c>
      <c r="M7592">
        <v>8.0000000000000002E-3</v>
      </c>
      <c r="O7592" s="12">
        <f>VLOOKUP(C7592,[3]May!$C:$Z,24,FALSE)</f>
        <v>2019</v>
      </c>
    </row>
    <row r="7593" spans="1:15" x14ac:dyDescent="0.25">
      <c r="A7593" t="s">
        <v>1245</v>
      </c>
      <c r="C7593" t="s">
        <v>1287</v>
      </c>
      <c r="E7593">
        <v>12</v>
      </c>
      <c r="F7593" t="s">
        <v>1253</v>
      </c>
      <c r="J7593" t="s">
        <v>23</v>
      </c>
      <c r="K7593">
        <v>1</v>
      </c>
      <c r="L7593">
        <v>61.2</v>
      </c>
      <c r="M7593">
        <v>8.3370000000000007E-3</v>
      </c>
      <c r="O7593" s="12">
        <f>VLOOKUP(C7593,[3]May!$C:$Z,24,FALSE)</f>
        <v>2019</v>
      </c>
    </row>
    <row r="7594" spans="1:15" x14ac:dyDescent="0.25">
      <c r="A7594" t="s">
        <v>1245</v>
      </c>
      <c r="C7594" t="s">
        <v>1287</v>
      </c>
      <c r="E7594">
        <v>6</v>
      </c>
      <c r="F7594" t="s">
        <v>1250</v>
      </c>
      <c r="J7594" t="s">
        <v>23</v>
      </c>
      <c r="K7594">
        <v>2</v>
      </c>
      <c r="L7594">
        <v>21.7</v>
      </c>
      <c r="M7594">
        <v>1.7000000000000001E-2</v>
      </c>
      <c r="O7594" s="12">
        <f>VLOOKUP(C7594,[3]May!$C:$Z,24,FALSE)</f>
        <v>2019</v>
      </c>
    </row>
    <row r="7595" spans="1:15" x14ac:dyDescent="0.25">
      <c r="A7595" t="s">
        <v>1245</v>
      </c>
      <c r="C7595" t="s">
        <v>1287</v>
      </c>
      <c r="E7595">
        <v>2</v>
      </c>
      <c r="F7595" t="s">
        <v>1247</v>
      </c>
      <c r="J7595" t="s">
        <v>23</v>
      </c>
      <c r="K7595">
        <v>2</v>
      </c>
      <c r="L7595">
        <v>10.220000000000001</v>
      </c>
      <c r="M7595">
        <v>8.0000000000000002E-3</v>
      </c>
      <c r="O7595" s="12">
        <f>VLOOKUP(C7595,[3]May!$C:$Z,24,FALSE)</f>
        <v>2019</v>
      </c>
    </row>
    <row r="7596" spans="1:15" x14ac:dyDescent="0.25">
      <c r="A7596" t="s">
        <v>1245</v>
      </c>
      <c r="C7596" t="s">
        <v>1287</v>
      </c>
      <c r="E7596">
        <v>2</v>
      </c>
      <c r="F7596" t="s">
        <v>1247</v>
      </c>
      <c r="J7596" t="s">
        <v>23</v>
      </c>
      <c r="K7596">
        <v>2</v>
      </c>
      <c r="L7596">
        <v>130.26</v>
      </c>
      <c r="M7596">
        <v>0.10199999999999999</v>
      </c>
      <c r="O7596" s="12">
        <f>VLOOKUP(C7596,[3]May!$C:$Z,24,FALSE)</f>
        <v>2019</v>
      </c>
    </row>
    <row r="7597" spans="1:15" x14ac:dyDescent="0.25">
      <c r="A7597" t="s">
        <v>1245</v>
      </c>
      <c r="C7597" t="s">
        <v>1287</v>
      </c>
      <c r="E7597">
        <v>2</v>
      </c>
      <c r="F7597" t="s">
        <v>1247</v>
      </c>
      <c r="J7597" t="s">
        <v>23</v>
      </c>
      <c r="K7597">
        <v>3</v>
      </c>
      <c r="L7597">
        <v>15.33</v>
      </c>
      <c r="M7597">
        <v>1.2E-2</v>
      </c>
      <c r="O7597" s="12">
        <f>VLOOKUP(C7597,[3]May!$C:$Z,24,FALSE)</f>
        <v>2019</v>
      </c>
    </row>
    <row r="7598" spans="1:15" x14ac:dyDescent="0.25">
      <c r="A7598" t="s">
        <v>1245</v>
      </c>
      <c r="C7598" t="s">
        <v>1287</v>
      </c>
      <c r="E7598">
        <v>2</v>
      </c>
      <c r="F7598" t="s">
        <v>1247</v>
      </c>
      <c r="J7598" t="s">
        <v>23</v>
      </c>
      <c r="K7598">
        <v>10</v>
      </c>
      <c r="L7598">
        <v>651.29999999999995</v>
      </c>
      <c r="M7598">
        <v>0.51</v>
      </c>
      <c r="O7598" s="12">
        <f>VLOOKUP(C7598,[3]May!$C:$Z,24,FALSE)</f>
        <v>2019</v>
      </c>
    </row>
    <row r="7599" spans="1:15" x14ac:dyDescent="0.25">
      <c r="A7599" t="s">
        <v>1245</v>
      </c>
      <c r="C7599" t="s">
        <v>1287</v>
      </c>
      <c r="E7599">
        <v>8</v>
      </c>
      <c r="F7599" t="s">
        <v>1251</v>
      </c>
      <c r="J7599" t="s">
        <v>23</v>
      </c>
      <c r="K7599">
        <v>2</v>
      </c>
      <c r="L7599">
        <v>110.12</v>
      </c>
      <c r="M7599">
        <v>6.4399999999999999E-2</v>
      </c>
      <c r="O7599" s="12">
        <f>VLOOKUP(C7599,[3]May!$C:$Z,24,FALSE)</f>
        <v>2019</v>
      </c>
    </row>
    <row r="7600" spans="1:15" x14ac:dyDescent="0.25">
      <c r="A7600" t="s">
        <v>1245</v>
      </c>
      <c r="C7600" t="s">
        <v>1287</v>
      </c>
      <c r="E7600">
        <v>1</v>
      </c>
      <c r="F7600" t="s">
        <v>1252</v>
      </c>
      <c r="J7600" t="s">
        <v>23</v>
      </c>
      <c r="K7600">
        <v>4</v>
      </c>
      <c r="L7600">
        <v>131.96</v>
      </c>
      <c r="M7600">
        <v>0.10879999999999999</v>
      </c>
      <c r="O7600" s="12">
        <f>VLOOKUP(C7600,[3]May!$C:$Z,24,FALSE)</f>
        <v>2019</v>
      </c>
    </row>
    <row r="7601" spans="1:15" x14ac:dyDescent="0.25">
      <c r="A7601" t="s">
        <v>1245</v>
      </c>
      <c r="C7601" t="s">
        <v>1287</v>
      </c>
      <c r="E7601">
        <v>1</v>
      </c>
      <c r="F7601" t="s">
        <v>1252</v>
      </c>
      <c r="J7601" t="s">
        <v>23</v>
      </c>
      <c r="K7601">
        <v>11</v>
      </c>
      <c r="L7601">
        <v>362.89</v>
      </c>
      <c r="M7601">
        <v>0.29920000000000002</v>
      </c>
      <c r="O7601" s="12">
        <f>VLOOKUP(C7601,[3]May!$C:$Z,24,FALSE)</f>
        <v>2019</v>
      </c>
    </row>
    <row r="7602" spans="1:15" x14ac:dyDescent="0.25">
      <c r="A7602" t="s">
        <v>1245</v>
      </c>
      <c r="C7602" t="s">
        <v>1287</v>
      </c>
      <c r="E7602">
        <v>2</v>
      </c>
      <c r="F7602" t="s">
        <v>1247</v>
      </c>
      <c r="J7602" t="s">
        <v>23</v>
      </c>
      <c r="K7602">
        <v>4</v>
      </c>
      <c r="L7602">
        <v>20.440000000000001</v>
      </c>
      <c r="M7602">
        <v>1.6E-2</v>
      </c>
      <c r="O7602" s="12">
        <f>VLOOKUP(C7602,[3]May!$C:$Z,24,FALSE)</f>
        <v>2019</v>
      </c>
    </row>
    <row r="7603" spans="1:15" x14ac:dyDescent="0.25">
      <c r="A7603" t="s">
        <v>1245</v>
      </c>
      <c r="C7603" t="s">
        <v>1287</v>
      </c>
      <c r="E7603">
        <v>8</v>
      </c>
      <c r="F7603" t="s">
        <v>1251</v>
      </c>
      <c r="J7603" t="s">
        <v>23</v>
      </c>
      <c r="K7603">
        <v>1</v>
      </c>
      <c r="L7603">
        <v>55.06</v>
      </c>
      <c r="M7603">
        <v>3.2199999999999999E-2</v>
      </c>
      <c r="O7603" s="12">
        <f>VLOOKUP(C7603,[3]May!$C:$Z,24,FALSE)</f>
        <v>2019</v>
      </c>
    </row>
    <row r="7604" spans="1:15" x14ac:dyDescent="0.25">
      <c r="A7604" t="s">
        <v>1245</v>
      </c>
      <c r="C7604" t="s">
        <v>1287</v>
      </c>
      <c r="E7604">
        <v>12</v>
      </c>
      <c r="F7604" t="s">
        <v>1253</v>
      </c>
      <c r="J7604" t="s">
        <v>23</v>
      </c>
      <c r="K7604">
        <v>1</v>
      </c>
      <c r="L7604">
        <v>61.2</v>
      </c>
      <c r="M7604">
        <v>8.3370000000000007E-3</v>
      </c>
      <c r="O7604" s="12">
        <f>VLOOKUP(C7604,[3]May!$C:$Z,24,FALSE)</f>
        <v>2019</v>
      </c>
    </row>
    <row r="7605" spans="1:15" x14ac:dyDescent="0.25">
      <c r="A7605" t="s">
        <v>1245</v>
      </c>
      <c r="C7605" t="s">
        <v>1287</v>
      </c>
      <c r="E7605">
        <v>2</v>
      </c>
      <c r="F7605" t="s">
        <v>1247</v>
      </c>
      <c r="J7605" t="s">
        <v>23</v>
      </c>
      <c r="K7605">
        <v>2</v>
      </c>
      <c r="L7605">
        <v>130.26</v>
      </c>
      <c r="M7605">
        <v>0.10199999999999999</v>
      </c>
      <c r="O7605" s="12">
        <f>VLOOKUP(C7605,[3]May!$C:$Z,24,FALSE)</f>
        <v>2019</v>
      </c>
    </row>
    <row r="7606" spans="1:15" x14ac:dyDescent="0.25">
      <c r="A7606" t="s">
        <v>1245</v>
      </c>
      <c r="C7606" t="s">
        <v>1287</v>
      </c>
      <c r="E7606">
        <v>2</v>
      </c>
      <c r="F7606" t="s">
        <v>1247</v>
      </c>
      <c r="J7606" t="s">
        <v>23</v>
      </c>
      <c r="K7606">
        <v>2</v>
      </c>
      <c r="L7606">
        <v>130.26</v>
      </c>
      <c r="M7606">
        <v>0.10199999999999999</v>
      </c>
      <c r="O7606" s="12">
        <f>VLOOKUP(C7606,[3]May!$C:$Z,24,FALSE)</f>
        <v>2019</v>
      </c>
    </row>
    <row r="7607" spans="1:15" x14ac:dyDescent="0.25">
      <c r="A7607" t="s">
        <v>1245</v>
      </c>
      <c r="C7607" t="s">
        <v>1287</v>
      </c>
      <c r="E7607">
        <v>2</v>
      </c>
      <c r="F7607" t="s">
        <v>1247</v>
      </c>
      <c r="J7607" t="s">
        <v>23</v>
      </c>
      <c r="K7607">
        <v>1</v>
      </c>
      <c r="L7607">
        <v>5.1100000000000003</v>
      </c>
      <c r="M7607">
        <v>4.0000000000000001E-3</v>
      </c>
      <c r="O7607" s="12">
        <f>VLOOKUP(C7607,[3]May!$C:$Z,24,FALSE)</f>
        <v>2019</v>
      </c>
    </row>
    <row r="7608" spans="1:15" x14ac:dyDescent="0.25">
      <c r="A7608" t="s">
        <v>1245</v>
      </c>
      <c r="C7608" t="s">
        <v>1287</v>
      </c>
      <c r="E7608">
        <v>2</v>
      </c>
      <c r="F7608" t="s">
        <v>1247</v>
      </c>
      <c r="J7608" t="s">
        <v>23</v>
      </c>
      <c r="K7608">
        <v>7</v>
      </c>
      <c r="L7608">
        <v>35.770000000000003</v>
      </c>
      <c r="M7608">
        <v>2.8000000000000001E-2</v>
      </c>
      <c r="O7608" s="12">
        <f>VLOOKUP(C7608,[3]May!$C:$Z,24,FALSE)</f>
        <v>2019</v>
      </c>
    </row>
    <row r="7609" spans="1:15" x14ac:dyDescent="0.25">
      <c r="A7609" t="s">
        <v>1245</v>
      </c>
      <c r="C7609" t="s">
        <v>1287</v>
      </c>
      <c r="E7609">
        <v>2</v>
      </c>
      <c r="F7609" t="s">
        <v>1247</v>
      </c>
      <c r="J7609" t="s">
        <v>23</v>
      </c>
      <c r="K7609">
        <v>14</v>
      </c>
      <c r="L7609">
        <v>71.540000000000006</v>
      </c>
      <c r="M7609">
        <v>5.6000000000000001E-2</v>
      </c>
      <c r="O7609" s="12">
        <f>VLOOKUP(C7609,[3]May!$C:$Z,24,FALSE)</f>
        <v>2019</v>
      </c>
    </row>
    <row r="7610" spans="1:15" x14ac:dyDescent="0.25">
      <c r="A7610" t="s">
        <v>1245</v>
      </c>
      <c r="C7610" t="s">
        <v>1287</v>
      </c>
      <c r="E7610">
        <v>2</v>
      </c>
      <c r="F7610" t="s">
        <v>1247</v>
      </c>
      <c r="J7610" t="s">
        <v>23</v>
      </c>
      <c r="K7610">
        <v>1</v>
      </c>
      <c r="L7610">
        <v>65.13</v>
      </c>
      <c r="M7610">
        <v>5.0999999999999997E-2</v>
      </c>
      <c r="O7610" s="12">
        <f>VLOOKUP(C7610,[3]May!$C:$Z,24,FALSE)</f>
        <v>2019</v>
      </c>
    </row>
    <row r="7611" spans="1:15" x14ac:dyDescent="0.25">
      <c r="A7611" t="s">
        <v>1245</v>
      </c>
      <c r="C7611" t="s">
        <v>1287</v>
      </c>
      <c r="E7611">
        <v>2</v>
      </c>
      <c r="F7611" t="s">
        <v>1247</v>
      </c>
      <c r="J7611" t="s">
        <v>23</v>
      </c>
      <c r="K7611">
        <v>5</v>
      </c>
      <c r="L7611">
        <v>325.64999999999998</v>
      </c>
      <c r="M7611">
        <v>0.255</v>
      </c>
      <c r="O7611" s="12">
        <f>VLOOKUP(C7611,[3]May!$C:$Z,24,FALSE)</f>
        <v>2019</v>
      </c>
    </row>
    <row r="7612" spans="1:15" x14ac:dyDescent="0.25">
      <c r="A7612" t="s">
        <v>1245</v>
      </c>
      <c r="C7612" t="s">
        <v>1287</v>
      </c>
      <c r="E7612">
        <v>2</v>
      </c>
      <c r="F7612" t="s">
        <v>1247</v>
      </c>
      <c r="J7612" t="s">
        <v>23</v>
      </c>
      <c r="K7612">
        <v>1</v>
      </c>
      <c r="L7612">
        <v>5.1100000000000003</v>
      </c>
      <c r="M7612">
        <v>4.0000000000000001E-3</v>
      </c>
      <c r="O7612" s="12">
        <f>VLOOKUP(C7612,[3]May!$C:$Z,24,FALSE)</f>
        <v>2019</v>
      </c>
    </row>
    <row r="7613" spans="1:15" x14ac:dyDescent="0.25">
      <c r="A7613" t="s">
        <v>1245</v>
      </c>
      <c r="C7613" t="s">
        <v>1287</v>
      </c>
      <c r="E7613">
        <v>2</v>
      </c>
      <c r="F7613" t="s">
        <v>1247</v>
      </c>
      <c r="J7613" t="s">
        <v>23</v>
      </c>
      <c r="K7613">
        <v>2</v>
      </c>
      <c r="L7613">
        <v>10.220000000000001</v>
      </c>
      <c r="M7613">
        <v>8.0000000000000002E-3</v>
      </c>
      <c r="O7613" s="12">
        <f>VLOOKUP(C7613,[3]May!$C:$Z,24,FALSE)</f>
        <v>2019</v>
      </c>
    </row>
    <row r="7614" spans="1:15" x14ac:dyDescent="0.25">
      <c r="A7614" t="s">
        <v>1245</v>
      </c>
      <c r="C7614" t="s">
        <v>1287</v>
      </c>
      <c r="E7614">
        <v>2</v>
      </c>
      <c r="F7614" t="s">
        <v>1247</v>
      </c>
      <c r="J7614" t="s">
        <v>23</v>
      </c>
      <c r="K7614">
        <v>6</v>
      </c>
      <c r="L7614">
        <v>390.78</v>
      </c>
      <c r="M7614">
        <v>0.30599999999999999</v>
      </c>
      <c r="O7614" s="12">
        <f>VLOOKUP(C7614,[3]May!$C:$Z,24,FALSE)</f>
        <v>2019</v>
      </c>
    </row>
    <row r="7615" spans="1:15" x14ac:dyDescent="0.25">
      <c r="A7615" t="s">
        <v>1245</v>
      </c>
      <c r="C7615" t="s">
        <v>1287</v>
      </c>
      <c r="E7615">
        <v>2</v>
      </c>
      <c r="F7615" t="s">
        <v>1247</v>
      </c>
      <c r="J7615" t="s">
        <v>23</v>
      </c>
      <c r="K7615">
        <v>8</v>
      </c>
      <c r="L7615">
        <v>521.04</v>
      </c>
      <c r="M7615">
        <v>0.40799999999999997</v>
      </c>
      <c r="O7615" s="12">
        <f>VLOOKUP(C7615,[3]May!$C:$Z,24,FALSE)</f>
        <v>2019</v>
      </c>
    </row>
    <row r="7616" spans="1:15" x14ac:dyDescent="0.25">
      <c r="A7616" t="s">
        <v>1245</v>
      </c>
      <c r="C7616" t="s">
        <v>1287</v>
      </c>
      <c r="E7616">
        <v>2</v>
      </c>
      <c r="F7616" t="s">
        <v>1247</v>
      </c>
      <c r="J7616" t="s">
        <v>23</v>
      </c>
      <c r="K7616">
        <v>1</v>
      </c>
      <c r="L7616">
        <v>5.1100000000000003</v>
      </c>
      <c r="M7616">
        <v>4.0000000000000001E-3</v>
      </c>
      <c r="O7616" s="12">
        <f>VLOOKUP(C7616,[3]May!$C:$Z,24,FALSE)</f>
        <v>2019</v>
      </c>
    </row>
    <row r="7617" spans="1:15" x14ac:dyDescent="0.25">
      <c r="A7617" t="s">
        <v>1245</v>
      </c>
      <c r="C7617" t="s">
        <v>1287</v>
      </c>
      <c r="E7617">
        <v>2</v>
      </c>
      <c r="F7617" t="s">
        <v>1247</v>
      </c>
      <c r="J7617" t="s">
        <v>23</v>
      </c>
      <c r="K7617">
        <v>3</v>
      </c>
      <c r="L7617">
        <v>15.33</v>
      </c>
      <c r="M7617">
        <v>1.2E-2</v>
      </c>
      <c r="O7617" s="12">
        <f>VLOOKUP(C7617,[3]May!$C:$Z,24,FALSE)</f>
        <v>2019</v>
      </c>
    </row>
    <row r="7618" spans="1:15" x14ac:dyDescent="0.25">
      <c r="A7618" t="s">
        <v>1245</v>
      </c>
      <c r="C7618" t="s">
        <v>1287</v>
      </c>
      <c r="E7618">
        <v>2</v>
      </c>
      <c r="F7618" t="s">
        <v>1247</v>
      </c>
      <c r="J7618" t="s">
        <v>23</v>
      </c>
      <c r="K7618">
        <v>8</v>
      </c>
      <c r="L7618">
        <v>521.04</v>
      </c>
      <c r="M7618">
        <v>0.40799999999999997</v>
      </c>
      <c r="O7618" s="12">
        <f>VLOOKUP(C7618,[3]May!$C:$Z,24,FALSE)</f>
        <v>2019</v>
      </c>
    </row>
    <row r="7619" spans="1:15" x14ac:dyDescent="0.25">
      <c r="A7619" t="s">
        <v>1245</v>
      </c>
      <c r="C7619" t="s">
        <v>1287</v>
      </c>
      <c r="E7619">
        <v>12</v>
      </c>
      <c r="F7619" t="s">
        <v>1253</v>
      </c>
      <c r="J7619" t="s">
        <v>23</v>
      </c>
      <c r="K7619">
        <v>1</v>
      </c>
      <c r="L7619">
        <v>61.2</v>
      </c>
      <c r="M7619">
        <v>8.3370000000000007E-3</v>
      </c>
      <c r="O7619" s="12">
        <f>VLOOKUP(C7619,[3]May!$C:$Z,24,FALSE)</f>
        <v>2019</v>
      </c>
    </row>
    <row r="7620" spans="1:15" x14ac:dyDescent="0.25">
      <c r="A7620" t="s">
        <v>1245</v>
      </c>
      <c r="C7620" t="s">
        <v>1287</v>
      </c>
      <c r="E7620">
        <v>8</v>
      </c>
      <c r="F7620" t="s">
        <v>1251</v>
      </c>
      <c r="J7620" t="s">
        <v>23</v>
      </c>
      <c r="K7620">
        <v>5</v>
      </c>
      <c r="L7620">
        <v>275.3</v>
      </c>
      <c r="M7620">
        <v>0.161</v>
      </c>
      <c r="O7620" s="12">
        <f>VLOOKUP(C7620,[3]May!$C:$Z,24,FALSE)</f>
        <v>2019</v>
      </c>
    </row>
    <row r="7621" spans="1:15" x14ac:dyDescent="0.25">
      <c r="A7621" t="s">
        <v>1245</v>
      </c>
      <c r="C7621" t="s">
        <v>1287</v>
      </c>
      <c r="E7621">
        <v>4</v>
      </c>
      <c r="F7621" t="s">
        <v>1249</v>
      </c>
      <c r="J7621" t="s">
        <v>23</v>
      </c>
      <c r="K7621">
        <v>3</v>
      </c>
      <c r="L7621">
        <v>205.2</v>
      </c>
      <c r="M7621">
        <v>0.1182</v>
      </c>
      <c r="O7621" s="12">
        <f>VLOOKUP(C7621,[3]May!$C:$Z,24,FALSE)</f>
        <v>2019</v>
      </c>
    </row>
    <row r="7622" spans="1:15" x14ac:dyDescent="0.25">
      <c r="A7622" t="s">
        <v>1245</v>
      </c>
      <c r="C7622" t="s">
        <v>1287</v>
      </c>
      <c r="E7622">
        <v>1</v>
      </c>
      <c r="F7622" t="s">
        <v>1252</v>
      </c>
      <c r="J7622" t="s">
        <v>23</v>
      </c>
      <c r="K7622">
        <v>2</v>
      </c>
      <c r="L7622">
        <v>65.98</v>
      </c>
      <c r="M7622">
        <v>5.4399999999999997E-2</v>
      </c>
      <c r="O7622" s="12">
        <f>VLOOKUP(C7622,[3]May!$C:$Z,24,FALSE)</f>
        <v>2019</v>
      </c>
    </row>
    <row r="7623" spans="1:15" x14ac:dyDescent="0.25">
      <c r="A7623" t="s">
        <v>1245</v>
      </c>
      <c r="C7623" t="s">
        <v>1287</v>
      </c>
      <c r="E7623">
        <v>2</v>
      </c>
      <c r="F7623" t="s">
        <v>1247</v>
      </c>
      <c r="J7623" t="s">
        <v>23</v>
      </c>
      <c r="K7623">
        <v>4</v>
      </c>
      <c r="L7623">
        <v>20.440000000000001</v>
      </c>
      <c r="M7623">
        <v>1.6E-2</v>
      </c>
      <c r="O7623" s="12">
        <f>VLOOKUP(C7623,[3]May!$C:$Z,24,FALSE)</f>
        <v>2019</v>
      </c>
    </row>
    <row r="7624" spans="1:15" x14ac:dyDescent="0.25">
      <c r="A7624" t="s">
        <v>1245</v>
      </c>
      <c r="C7624" t="s">
        <v>1287</v>
      </c>
      <c r="E7624">
        <v>2</v>
      </c>
      <c r="F7624" t="s">
        <v>1247</v>
      </c>
      <c r="J7624" t="s">
        <v>23</v>
      </c>
      <c r="K7624">
        <v>7</v>
      </c>
      <c r="L7624">
        <v>35.770000000000003</v>
      </c>
      <c r="M7624">
        <v>2.8000000000000001E-2</v>
      </c>
      <c r="O7624" s="12">
        <f>VLOOKUP(C7624,[3]May!$C:$Z,24,FALSE)</f>
        <v>2019</v>
      </c>
    </row>
    <row r="7625" spans="1:15" x14ac:dyDescent="0.25">
      <c r="A7625" t="s">
        <v>1245</v>
      </c>
      <c r="C7625" t="s">
        <v>1287</v>
      </c>
      <c r="E7625">
        <v>2</v>
      </c>
      <c r="F7625" t="s">
        <v>1247</v>
      </c>
      <c r="J7625" t="s">
        <v>23</v>
      </c>
      <c r="K7625">
        <v>1</v>
      </c>
      <c r="L7625">
        <v>65.13</v>
      </c>
      <c r="M7625">
        <v>5.0999999999999997E-2</v>
      </c>
      <c r="O7625" s="12">
        <f>VLOOKUP(C7625,[3]May!$C:$Z,24,FALSE)</f>
        <v>2019</v>
      </c>
    </row>
    <row r="7626" spans="1:15" x14ac:dyDescent="0.25">
      <c r="A7626" t="s">
        <v>1245</v>
      </c>
      <c r="C7626" t="s">
        <v>1287</v>
      </c>
      <c r="E7626">
        <v>9</v>
      </c>
      <c r="F7626" t="s">
        <v>1256</v>
      </c>
      <c r="J7626" t="s">
        <v>23</v>
      </c>
      <c r="K7626">
        <v>4</v>
      </c>
      <c r="L7626">
        <v>156.24</v>
      </c>
      <c r="M7626">
        <v>0.1288</v>
      </c>
      <c r="O7626" s="12">
        <f>VLOOKUP(C7626,[3]May!$C:$Z,24,FALSE)</f>
        <v>2019</v>
      </c>
    </row>
    <row r="7627" spans="1:15" x14ac:dyDescent="0.25">
      <c r="A7627" t="s">
        <v>1245</v>
      </c>
      <c r="C7627" t="s">
        <v>1287</v>
      </c>
      <c r="E7627">
        <v>1</v>
      </c>
      <c r="F7627" t="s">
        <v>1252</v>
      </c>
      <c r="J7627" t="s">
        <v>23</v>
      </c>
      <c r="K7627">
        <v>2</v>
      </c>
      <c r="L7627">
        <v>65.98</v>
      </c>
      <c r="M7627">
        <v>5.4399999999999997E-2</v>
      </c>
      <c r="O7627" s="12">
        <f>VLOOKUP(C7627,[3]May!$C:$Z,24,FALSE)</f>
        <v>2019</v>
      </c>
    </row>
    <row r="7628" spans="1:15" x14ac:dyDescent="0.25">
      <c r="A7628" t="s">
        <v>1245</v>
      </c>
      <c r="C7628" t="s">
        <v>1287</v>
      </c>
      <c r="E7628">
        <v>2</v>
      </c>
      <c r="F7628" t="s">
        <v>1247</v>
      </c>
      <c r="J7628" t="s">
        <v>23</v>
      </c>
      <c r="K7628">
        <v>6</v>
      </c>
      <c r="L7628">
        <v>390.78</v>
      </c>
      <c r="M7628">
        <v>0.30599999999999999</v>
      </c>
      <c r="O7628" s="12">
        <f>VLOOKUP(C7628,[3]May!$C:$Z,24,FALSE)</f>
        <v>2019</v>
      </c>
    </row>
    <row r="7629" spans="1:15" x14ac:dyDescent="0.25">
      <c r="A7629" t="s">
        <v>1245</v>
      </c>
      <c r="C7629" t="s">
        <v>1287</v>
      </c>
      <c r="E7629">
        <v>2</v>
      </c>
      <c r="F7629" t="s">
        <v>1247</v>
      </c>
      <c r="J7629" t="s">
        <v>23</v>
      </c>
      <c r="K7629">
        <v>3</v>
      </c>
      <c r="L7629">
        <v>195.39</v>
      </c>
      <c r="M7629">
        <v>0.153</v>
      </c>
      <c r="O7629" s="12">
        <f>VLOOKUP(C7629,[3]May!$C:$Z,24,FALSE)</f>
        <v>2019</v>
      </c>
    </row>
    <row r="7630" spans="1:15" x14ac:dyDescent="0.25">
      <c r="A7630" t="s">
        <v>1245</v>
      </c>
      <c r="C7630" t="s">
        <v>1287</v>
      </c>
      <c r="E7630">
        <v>2</v>
      </c>
      <c r="F7630" t="s">
        <v>1247</v>
      </c>
      <c r="J7630" t="s">
        <v>23</v>
      </c>
      <c r="K7630">
        <v>1</v>
      </c>
      <c r="L7630">
        <v>5.1100000000000003</v>
      </c>
      <c r="M7630">
        <v>4.0000000000000001E-3</v>
      </c>
      <c r="O7630" s="12">
        <f>VLOOKUP(C7630,[3]May!$C:$Z,24,FALSE)</f>
        <v>2019</v>
      </c>
    </row>
    <row r="7631" spans="1:15" x14ac:dyDescent="0.25">
      <c r="A7631" t="s">
        <v>1245</v>
      </c>
      <c r="C7631" t="s">
        <v>1287</v>
      </c>
      <c r="E7631">
        <v>12</v>
      </c>
      <c r="F7631" t="s">
        <v>1253</v>
      </c>
      <c r="J7631" t="s">
        <v>23</v>
      </c>
      <c r="K7631">
        <v>1</v>
      </c>
      <c r="L7631">
        <v>61.2</v>
      </c>
      <c r="M7631">
        <v>8.3370000000000007E-3</v>
      </c>
      <c r="O7631" s="12">
        <f>VLOOKUP(C7631,[3]May!$C:$Z,24,FALSE)</f>
        <v>2019</v>
      </c>
    </row>
    <row r="7632" spans="1:15" x14ac:dyDescent="0.25">
      <c r="A7632" t="s">
        <v>1245</v>
      </c>
      <c r="C7632" t="s">
        <v>1287</v>
      </c>
      <c r="E7632">
        <v>2</v>
      </c>
      <c r="F7632" t="s">
        <v>1247</v>
      </c>
      <c r="J7632" t="s">
        <v>23</v>
      </c>
      <c r="K7632">
        <v>7</v>
      </c>
      <c r="L7632">
        <v>35.770000000000003</v>
      </c>
      <c r="M7632">
        <v>2.8000000000000001E-2</v>
      </c>
      <c r="O7632" s="12">
        <f>VLOOKUP(C7632,[3]May!$C:$Z,24,FALSE)</f>
        <v>2019</v>
      </c>
    </row>
    <row r="7633" spans="1:15" x14ac:dyDescent="0.25">
      <c r="A7633" t="s">
        <v>1245</v>
      </c>
      <c r="C7633" t="s">
        <v>1287</v>
      </c>
      <c r="E7633">
        <v>2</v>
      </c>
      <c r="F7633" t="s">
        <v>1247</v>
      </c>
      <c r="J7633" t="s">
        <v>23</v>
      </c>
      <c r="K7633">
        <v>5</v>
      </c>
      <c r="L7633">
        <v>325.64999999999998</v>
      </c>
      <c r="M7633">
        <v>0.255</v>
      </c>
      <c r="O7633" s="12">
        <f>VLOOKUP(C7633,[3]May!$C:$Z,24,FALSE)</f>
        <v>2019</v>
      </c>
    </row>
    <row r="7634" spans="1:15" x14ac:dyDescent="0.25">
      <c r="A7634" t="s">
        <v>1245</v>
      </c>
      <c r="C7634" t="s">
        <v>1287</v>
      </c>
      <c r="E7634">
        <v>2</v>
      </c>
      <c r="F7634" t="s">
        <v>1247</v>
      </c>
      <c r="J7634" t="s">
        <v>23</v>
      </c>
      <c r="K7634">
        <v>2</v>
      </c>
      <c r="L7634">
        <v>10.220000000000001</v>
      </c>
      <c r="M7634">
        <v>8.0000000000000002E-3</v>
      </c>
      <c r="O7634" s="12">
        <f>VLOOKUP(C7634,[3]May!$C:$Z,24,FALSE)</f>
        <v>2019</v>
      </c>
    </row>
    <row r="7635" spans="1:15" x14ac:dyDescent="0.25">
      <c r="A7635" t="s">
        <v>1245</v>
      </c>
      <c r="C7635" t="s">
        <v>1287</v>
      </c>
      <c r="E7635">
        <v>2</v>
      </c>
      <c r="F7635" t="s">
        <v>1247</v>
      </c>
      <c r="J7635" t="s">
        <v>23</v>
      </c>
      <c r="K7635">
        <v>14</v>
      </c>
      <c r="L7635">
        <v>71.540000000000006</v>
      </c>
      <c r="M7635">
        <v>5.6000000000000001E-2</v>
      </c>
      <c r="O7635" s="12">
        <f>VLOOKUP(C7635,[3]May!$C:$Z,24,FALSE)</f>
        <v>2019</v>
      </c>
    </row>
    <row r="7636" spans="1:15" x14ac:dyDescent="0.25">
      <c r="A7636" t="s">
        <v>1245</v>
      </c>
      <c r="C7636" t="s">
        <v>1287</v>
      </c>
      <c r="E7636">
        <v>2</v>
      </c>
      <c r="F7636" t="s">
        <v>1247</v>
      </c>
      <c r="J7636" t="s">
        <v>23</v>
      </c>
      <c r="K7636">
        <v>6</v>
      </c>
      <c r="L7636">
        <v>390.78</v>
      </c>
      <c r="M7636">
        <v>0.30599999999999999</v>
      </c>
      <c r="O7636" s="12">
        <f>VLOOKUP(C7636,[3]May!$C:$Z,24,FALSE)</f>
        <v>2019</v>
      </c>
    </row>
    <row r="7637" spans="1:15" x14ac:dyDescent="0.25">
      <c r="A7637" t="s">
        <v>1245</v>
      </c>
      <c r="C7637" t="s">
        <v>1287</v>
      </c>
      <c r="E7637">
        <v>2</v>
      </c>
      <c r="F7637" t="s">
        <v>1247</v>
      </c>
      <c r="J7637" t="s">
        <v>23</v>
      </c>
      <c r="K7637">
        <v>1</v>
      </c>
      <c r="L7637">
        <v>5.1100000000000003</v>
      </c>
      <c r="M7637">
        <v>4.0000000000000001E-3</v>
      </c>
      <c r="O7637" s="12">
        <f>VLOOKUP(C7637,[3]May!$C:$Z,24,FALSE)</f>
        <v>2019</v>
      </c>
    </row>
    <row r="7638" spans="1:15" x14ac:dyDescent="0.25">
      <c r="A7638" t="s">
        <v>1245</v>
      </c>
      <c r="C7638" t="s">
        <v>1287</v>
      </c>
      <c r="E7638">
        <v>2</v>
      </c>
      <c r="F7638" t="s">
        <v>1247</v>
      </c>
      <c r="J7638" t="s">
        <v>23</v>
      </c>
      <c r="K7638">
        <v>20</v>
      </c>
      <c r="L7638">
        <v>102.2</v>
      </c>
      <c r="M7638">
        <v>0.08</v>
      </c>
      <c r="O7638" s="12">
        <f>VLOOKUP(C7638,[3]May!$C:$Z,24,FALSE)</f>
        <v>2019</v>
      </c>
    </row>
    <row r="7639" spans="1:15" x14ac:dyDescent="0.25">
      <c r="A7639" t="s">
        <v>1245</v>
      </c>
      <c r="C7639" t="s">
        <v>1287</v>
      </c>
      <c r="E7639">
        <v>12</v>
      </c>
      <c r="F7639" t="s">
        <v>1253</v>
      </c>
      <c r="J7639" t="s">
        <v>23</v>
      </c>
      <c r="K7639">
        <v>1</v>
      </c>
      <c r="L7639">
        <v>61.2</v>
      </c>
      <c r="M7639">
        <v>8.3370000000000007E-3</v>
      </c>
      <c r="O7639" s="12">
        <f>VLOOKUP(C7639,[3]May!$C:$Z,24,FALSE)</f>
        <v>2019</v>
      </c>
    </row>
    <row r="7640" spans="1:15" x14ac:dyDescent="0.25">
      <c r="A7640" t="s">
        <v>1245</v>
      </c>
      <c r="C7640" t="s">
        <v>1287</v>
      </c>
      <c r="E7640">
        <v>2</v>
      </c>
      <c r="F7640" t="s">
        <v>1247</v>
      </c>
      <c r="J7640" t="s">
        <v>23</v>
      </c>
      <c r="K7640">
        <v>8</v>
      </c>
      <c r="L7640">
        <v>521.04</v>
      </c>
      <c r="M7640">
        <v>0.40799999999999997</v>
      </c>
      <c r="O7640" s="12">
        <f>VLOOKUP(C7640,[3]May!$C:$Z,24,FALSE)</f>
        <v>2019</v>
      </c>
    </row>
    <row r="7641" spans="1:15" x14ac:dyDescent="0.25">
      <c r="A7641" t="s">
        <v>1245</v>
      </c>
      <c r="C7641" t="s">
        <v>1287</v>
      </c>
      <c r="E7641">
        <v>2</v>
      </c>
      <c r="F7641" t="s">
        <v>1247</v>
      </c>
      <c r="J7641" t="s">
        <v>23</v>
      </c>
      <c r="K7641">
        <v>2</v>
      </c>
      <c r="L7641">
        <v>10.220000000000001</v>
      </c>
      <c r="M7641">
        <v>8.0000000000000002E-3</v>
      </c>
      <c r="O7641" s="12">
        <f>VLOOKUP(C7641,[3]May!$C:$Z,24,FALSE)</f>
        <v>2019</v>
      </c>
    </row>
    <row r="7642" spans="1:15" x14ac:dyDescent="0.25">
      <c r="A7642" t="s">
        <v>1245</v>
      </c>
      <c r="C7642" t="s">
        <v>1287</v>
      </c>
      <c r="E7642">
        <v>2</v>
      </c>
      <c r="F7642" t="s">
        <v>1247</v>
      </c>
      <c r="J7642" t="s">
        <v>23</v>
      </c>
      <c r="K7642">
        <v>7</v>
      </c>
      <c r="L7642">
        <v>35.770000000000003</v>
      </c>
      <c r="M7642">
        <v>2.8000000000000001E-2</v>
      </c>
      <c r="O7642" s="12">
        <f>VLOOKUP(C7642,[3]May!$C:$Z,24,FALSE)</f>
        <v>2019</v>
      </c>
    </row>
    <row r="7643" spans="1:15" x14ac:dyDescent="0.25">
      <c r="A7643" t="s">
        <v>1245</v>
      </c>
      <c r="C7643" t="s">
        <v>1287</v>
      </c>
      <c r="E7643">
        <v>8</v>
      </c>
      <c r="F7643" t="s">
        <v>1251</v>
      </c>
      <c r="J7643" t="s">
        <v>23</v>
      </c>
      <c r="K7643">
        <v>3</v>
      </c>
      <c r="L7643">
        <v>165.18</v>
      </c>
      <c r="M7643">
        <v>9.6600000000000005E-2</v>
      </c>
      <c r="O7643" s="12">
        <f>VLOOKUP(C7643,[3]May!$C:$Z,24,FALSE)</f>
        <v>2019</v>
      </c>
    </row>
    <row r="7644" spans="1:15" x14ac:dyDescent="0.25">
      <c r="A7644" t="s">
        <v>1245</v>
      </c>
      <c r="C7644" t="s">
        <v>1287</v>
      </c>
      <c r="E7644">
        <v>2</v>
      </c>
      <c r="F7644" t="s">
        <v>1247</v>
      </c>
      <c r="J7644" t="s">
        <v>23</v>
      </c>
      <c r="K7644">
        <v>8</v>
      </c>
      <c r="L7644">
        <v>521.04</v>
      </c>
      <c r="M7644">
        <v>0.40799999999999997</v>
      </c>
      <c r="O7644" s="12">
        <f>VLOOKUP(C7644,[3]May!$C:$Z,24,FALSE)</f>
        <v>2019</v>
      </c>
    </row>
    <row r="7645" spans="1:15" x14ac:dyDescent="0.25">
      <c r="A7645" t="s">
        <v>1245</v>
      </c>
      <c r="C7645" t="s">
        <v>1287</v>
      </c>
      <c r="E7645">
        <v>2</v>
      </c>
      <c r="F7645" t="s">
        <v>1247</v>
      </c>
      <c r="J7645" t="s">
        <v>23</v>
      </c>
      <c r="K7645">
        <v>9</v>
      </c>
      <c r="L7645">
        <v>586.16999999999996</v>
      </c>
      <c r="M7645">
        <v>0.45900000000000002</v>
      </c>
      <c r="O7645" s="12">
        <f>VLOOKUP(C7645,[3]May!$C:$Z,24,FALSE)</f>
        <v>2019</v>
      </c>
    </row>
    <row r="7646" spans="1:15" x14ac:dyDescent="0.25">
      <c r="A7646" t="s">
        <v>1245</v>
      </c>
      <c r="C7646" t="s">
        <v>1287</v>
      </c>
      <c r="E7646">
        <v>2</v>
      </c>
      <c r="F7646" t="s">
        <v>1247</v>
      </c>
      <c r="J7646" t="s">
        <v>23</v>
      </c>
      <c r="K7646">
        <v>14</v>
      </c>
      <c r="L7646">
        <v>911.82</v>
      </c>
      <c r="M7646">
        <v>0.71399999999999997</v>
      </c>
      <c r="O7646" s="12">
        <f>VLOOKUP(C7646,[3]May!$C:$Z,24,FALSE)</f>
        <v>2019</v>
      </c>
    </row>
    <row r="7647" spans="1:15" x14ac:dyDescent="0.25">
      <c r="A7647" t="s">
        <v>1245</v>
      </c>
      <c r="C7647" t="s">
        <v>1287</v>
      </c>
      <c r="E7647">
        <v>12</v>
      </c>
      <c r="F7647" t="s">
        <v>1253</v>
      </c>
      <c r="J7647" t="s">
        <v>23</v>
      </c>
      <c r="K7647">
        <v>1</v>
      </c>
      <c r="L7647">
        <v>61.2</v>
      </c>
      <c r="M7647">
        <v>8.3370000000000007E-3</v>
      </c>
      <c r="O7647" s="12">
        <f>VLOOKUP(C7647,[3]May!$C:$Z,24,FALSE)</f>
        <v>2019</v>
      </c>
    </row>
    <row r="7648" spans="1:15" x14ac:dyDescent="0.25">
      <c r="A7648" t="s">
        <v>1245</v>
      </c>
      <c r="C7648" t="s">
        <v>1287</v>
      </c>
      <c r="E7648">
        <v>2</v>
      </c>
      <c r="F7648" t="s">
        <v>1247</v>
      </c>
      <c r="J7648" t="s">
        <v>23</v>
      </c>
      <c r="K7648">
        <v>11</v>
      </c>
      <c r="L7648">
        <v>56.21</v>
      </c>
      <c r="M7648">
        <v>4.3999999999999997E-2</v>
      </c>
      <c r="O7648" s="12">
        <f>VLOOKUP(C7648,[3]May!$C:$Z,24,FALSE)</f>
        <v>2019</v>
      </c>
    </row>
    <row r="7649" spans="1:15" x14ac:dyDescent="0.25">
      <c r="A7649" t="s">
        <v>1245</v>
      </c>
      <c r="C7649" t="s">
        <v>1287</v>
      </c>
      <c r="E7649">
        <v>2</v>
      </c>
      <c r="F7649" t="s">
        <v>1247</v>
      </c>
      <c r="J7649" t="s">
        <v>23</v>
      </c>
      <c r="K7649">
        <v>12</v>
      </c>
      <c r="L7649">
        <v>781.56</v>
      </c>
      <c r="M7649">
        <v>0.61199999999999999</v>
      </c>
      <c r="O7649" s="12">
        <f>VLOOKUP(C7649,[3]May!$C:$Z,24,FALSE)</f>
        <v>2019</v>
      </c>
    </row>
    <row r="7650" spans="1:15" x14ac:dyDescent="0.25">
      <c r="A7650" t="s">
        <v>1245</v>
      </c>
      <c r="C7650" t="s">
        <v>1287</v>
      </c>
      <c r="E7650">
        <v>6</v>
      </c>
      <c r="F7650" t="s">
        <v>1250</v>
      </c>
      <c r="J7650" t="s">
        <v>23</v>
      </c>
      <c r="K7650">
        <v>1</v>
      </c>
      <c r="L7650">
        <v>10.85</v>
      </c>
      <c r="M7650">
        <v>8.5000000000000006E-3</v>
      </c>
      <c r="O7650" s="12">
        <f>VLOOKUP(C7650,[3]May!$C:$Z,24,FALSE)</f>
        <v>2019</v>
      </c>
    </row>
    <row r="7651" spans="1:15" x14ac:dyDescent="0.25">
      <c r="A7651" t="s">
        <v>1245</v>
      </c>
      <c r="C7651" t="s">
        <v>1287</v>
      </c>
      <c r="E7651">
        <v>2</v>
      </c>
      <c r="F7651" t="s">
        <v>1247</v>
      </c>
      <c r="J7651" t="s">
        <v>23</v>
      </c>
      <c r="K7651">
        <v>2</v>
      </c>
      <c r="L7651">
        <v>130.26</v>
      </c>
      <c r="M7651">
        <v>0.10199999999999999</v>
      </c>
      <c r="O7651" s="12">
        <f>VLOOKUP(C7651,[3]May!$C:$Z,24,FALSE)</f>
        <v>2019</v>
      </c>
    </row>
    <row r="7652" spans="1:15" x14ac:dyDescent="0.25">
      <c r="A7652" t="s">
        <v>1245</v>
      </c>
      <c r="C7652" t="s">
        <v>1287</v>
      </c>
      <c r="E7652">
        <v>2</v>
      </c>
      <c r="F7652" t="s">
        <v>1247</v>
      </c>
      <c r="J7652" t="s">
        <v>23</v>
      </c>
      <c r="K7652">
        <v>3</v>
      </c>
      <c r="L7652">
        <v>15.33</v>
      </c>
      <c r="M7652">
        <v>1.2E-2</v>
      </c>
      <c r="O7652" s="12">
        <f>VLOOKUP(C7652,[3]May!$C:$Z,24,FALSE)</f>
        <v>2019</v>
      </c>
    </row>
    <row r="7653" spans="1:15" x14ac:dyDescent="0.25">
      <c r="A7653" t="s">
        <v>1245</v>
      </c>
      <c r="C7653" t="s">
        <v>1287</v>
      </c>
      <c r="E7653">
        <v>2</v>
      </c>
      <c r="F7653" t="s">
        <v>1247</v>
      </c>
      <c r="J7653" t="s">
        <v>23</v>
      </c>
      <c r="K7653">
        <v>2</v>
      </c>
      <c r="L7653">
        <v>10.220000000000001</v>
      </c>
      <c r="M7653">
        <v>8.0000000000000002E-3</v>
      </c>
      <c r="O7653" s="12">
        <f>VLOOKUP(C7653,[3]May!$C:$Z,24,FALSE)</f>
        <v>2019</v>
      </c>
    </row>
    <row r="7654" spans="1:15" x14ac:dyDescent="0.25">
      <c r="A7654" t="s">
        <v>1245</v>
      </c>
      <c r="C7654" t="s">
        <v>1287</v>
      </c>
      <c r="E7654">
        <v>2</v>
      </c>
      <c r="F7654" t="s">
        <v>1247</v>
      </c>
      <c r="J7654" t="s">
        <v>23</v>
      </c>
      <c r="K7654">
        <v>1</v>
      </c>
      <c r="L7654">
        <v>65.13</v>
      </c>
      <c r="M7654">
        <v>5.0999999999999997E-2</v>
      </c>
      <c r="O7654" s="12">
        <f>VLOOKUP(C7654,[3]May!$C:$Z,24,FALSE)</f>
        <v>2019</v>
      </c>
    </row>
    <row r="7655" spans="1:15" x14ac:dyDescent="0.25">
      <c r="A7655" t="s">
        <v>1245</v>
      </c>
      <c r="C7655" t="s">
        <v>1287</v>
      </c>
      <c r="E7655">
        <v>2</v>
      </c>
      <c r="F7655" t="s">
        <v>1247</v>
      </c>
      <c r="J7655" t="s">
        <v>23</v>
      </c>
      <c r="K7655">
        <v>4</v>
      </c>
      <c r="L7655">
        <v>20.440000000000001</v>
      </c>
      <c r="M7655">
        <v>1.6E-2</v>
      </c>
      <c r="O7655" s="12">
        <f>VLOOKUP(C7655,[3]May!$C:$Z,24,FALSE)</f>
        <v>2019</v>
      </c>
    </row>
    <row r="7656" spans="1:15" x14ac:dyDescent="0.25">
      <c r="A7656" t="s">
        <v>1245</v>
      </c>
      <c r="C7656" t="s">
        <v>1287</v>
      </c>
      <c r="E7656">
        <v>2</v>
      </c>
      <c r="F7656" t="s">
        <v>1247</v>
      </c>
      <c r="J7656" t="s">
        <v>23</v>
      </c>
      <c r="K7656">
        <v>1</v>
      </c>
      <c r="L7656">
        <v>65.13</v>
      </c>
      <c r="M7656">
        <v>5.0999999999999997E-2</v>
      </c>
      <c r="O7656" s="12">
        <f>VLOOKUP(C7656,[3]May!$C:$Z,24,FALSE)</f>
        <v>2019</v>
      </c>
    </row>
    <row r="7657" spans="1:15" x14ac:dyDescent="0.25">
      <c r="A7657" t="s">
        <v>1245</v>
      </c>
      <c r="C7657" t="s">
        <v>1287</v>
      </c>
      <c r="E7657">
        <v>2</v>
      </c>
      <c r="F7657" t="s">
        <v>1247</v>
      </c>
      <c r="J7657" t="s">
        <v>23</v>
      </c>
      <c r="K7657">
        <v>12</v>
      </c>
      <c r="L7657">
        <v>61.32</v>
      </c>
      <c r="M7657">
        <v>4.8000000000000001E-2</v>
      </c>
      <c r="O7657" s="12">
        <f>VLOOKUP(C7657,[3]May!$C:$Z,24,FALSE)</f>
        <v>2019</v>
      </c>
    </row>
    <row r="7658" spans="1:15" x14ac:dyDescent="0.25">
      <c r="A7658" t="s">
        <v>1245</v>
      </c>
      <c r="C7658" t="s">
        <v>1287</v>
      </c>
      <c r="E7658">
        <v>8</v>
      </c>
      <c r="F7658" t="s">
        <v>1251</v>
      </c>
      <c r="J7658" t="s">
        <v>23</v>
      </c>
      <c r="K7658">
        <v>6</v>
      </c>
      <c r="L7658">
        <v>330.36</v>
      </c>
      <c r="M7658">
        <v>0.19320000000000001</v>
      </c>
      <c r="O7658" s="12">
        <f>VLOOKUP(C7658,[3]May!$C:$Z,24,FALSE)</f>
        <v>2019</v>
      </c>
    </row>
    <row r="7659" spans="1:15" x14ac:dyDescent="0.25">
      <c r="A7659" t="s">
        <v>1245</v>
      </c>
      <c r="C7659" t="s">
        <v>1287</v>
      </c>
      <c r="E7659">
        <v>2</v>
      </c>
      <c r="F7659" t="s">
        <v>1247</v>
      </c>
      <c r="J7659" t="s">
        <v>23</v>
      </c>
      <c r="K7659">
        <v>2</v>
      </c>
      <c r="L7659">
        <v>130.26</v>
      </c>
      <c r="M7659">
        <v>0.10199999999999999</v>
      </c>
      <c r="O7659" s="12">
        <f>VLOOKUP(C7659,[3]May!$C:$Z,24,FALSE)</f>
        <v>2019</v>
      </c>
    </row>
    <row r="7660" spans="1:15" x14ac:dyDescent="0.25">
      <c r="A7660" t="s">
        <v>1245</v>
      </c>
      <c r="C7660" t="s">
        <v>1287</v>
      </c>
      <c r="E7660">
        <v>8</v>
      </c>
      <c r="F7660" t="s">
        <v>1251</v>
      </c>
      <c r="J7660" t="s">
        <v>23</v>
      </c>
      <c r="K7660">
        <v>8</v>
      </c>
      <c r="L7660">
        <v>440.48</v>
      </c>
      <c r="M7660">
        <v>0.2576</v>
      </c>
      <c r="O7660" s="12">
        <f>VLOOKUP(C7660,[3]May!$C:$Z,24,FALSE)</f>
        <v>2019</v>
      </c>
    </row>
    <row r="7661" spans="1:15" x14ac:dyDescent="0.25">
      <c r="A7661" t="s">
        <v>1245</v>
      </c>
      <c r="C7661" t="s">
        <v>1287</v>
      </c>
      <c r="E7661">
        <v>1</v>
      </c>
      <c r="F7661" t="s">
        <v>1252</v>
      </c>
      <c r="J7661" t="s">
        <v>23</v>
      </c>
      <c r="K7661">
        <v>4</v>
      </c>
      <c r="L7661">
        <v>131.96</v>
      </c>
      <c r="M7661">
        <v>0.10879999999999999</v>
      </c>
      <c r="O7661" s="12">
        <f>VLOOKUP(C7661,[3]May!$C:$Z,24,FALSE)</f>
        <v>2019</v>
      </c>
    </row>
    <row r="7662" spans="1:15" x14ac:dyDescent="0.25">
      <c r="A7662" t="s">
        <v>1245</v>
      </c>
      <c r="C7662" t="s">
        <v>1287</v>
      </c>
      <c r="E7662">
        <v>2</v>
      </c>
      <c r="F7662" t="s">
        <v>1247</v>
      </c>
      <c r="J7662" t="s">
        <v>23</v>
      </c>
      <c r="K7662">
        <v>14</v>
      </c>
      <c r="L7662">
        <v>71.540000000000006</v>
      </c>
      <c r="M7662">
        <v>5.6000000000000001E-2</v>
      </c>
      <c r="O7662" s="12">
        <f>VLOOKUP(C7662,[3]May!$C:$Z,24,FALSE)</f>
        <v>2019</v>
      </c>
    </row>
    <row r="7663" spans="1:15" x14ac:dyDescent="0.25">
      <c r="A7663" t="s">
        <v>1245</v>
      </c>
      <c r="C7663" t="s">
        <v>1287</v>
      </c>
      <c r="E7663">
        <v>2</v>
      </c>
      <c r="F7663" t="s">
        <v>1247</v>
      </c>
      <c r="J7663" t="s">
        <v>23</v>
      </c>
      <c r="K7663">
        <v>1</v>
      </c>
      <c r="L7663">
        <v>65.13</v>
      </c>
      <c r="M7663">
        <v>5.0999999999999997E-2</v>
      </c>
      <c r="O7663" s="12">
        <f>VLOOKUP(C7663,[3]May!$C:$Z,24,FALSE)</f>
        <v>2019</v>
      </c>
    </row>
    <row r="7664" spans="1:15" x14ac:dyDescent="0.25">
      <c r="A7664" t="s">
        <v>1245</v>
      </c>
      <c r="C7664" t="s">
        <v>1287</v>
      </c>
      <c r="E7664">
        <v>2</v>
      </c>
      <c r="F7664" t="s">
        <v>1247</v>
      </c>
      <c r="J7664" t="s">
        <v>23</v>
      </c>
      <c r="K7664">
        <v>3</v>
      </c>
      <c r="L7664">
        <v>195.39</v>
      </c>
      <c r="M7664">
        <v>0.153</v>
      </c>
      <c r="O7664" s="12">
        <f>VLOOKUP(C7664,[3]May!$C:$Z,24,FALSE)</f>
        <v>2019</v>
      </c>
    </row>
    <row r="7665" spans="1:15" x14ac:dyDescent="0.25">
      <c r="A7665" t="s">
        <v>1245</v>
      </c>
      <c r="C7665" t="s">
        <v>1287</v>
      </c>
      <c r="E7665">
        <v>2</v>
      </c>
      <c r="F7665" t="s">
        <v>1247</v>
      </c>
      <c r="J7665" t="s">
        <v>23</v>
      </c>
      <c r="K7665">
        <v>2</v>
      </c>
      <c r="L7665">
        <v>10.220000000000001</v>
      </c>
      <c r="M7665">
        <v>8.0000000000000002E-3</v>
      </c>
      <c r="O7665" s="12">
        <f>VLOOKUP(C7665,[3]May!$C:$Z,24,FALSE)</f>
        <v>2019</v>
      </c>
    </row>
    <row r="7666" spans="1:15" x14ac:dyDescent="0.25">
      <c r="A7666" t="s">
        <v>1245</v>
      </c>
      <c r="C7666" t="s">
        <v>1287</v>
      </c>
      <c r="E7666">
        <v>8</v>
      </c>
      <c r="F7666" t="s">
        <v>1251</v>
      </c>
      <c r="J7666" t="s">
        <v>23</v>
      </c>
      <c r="K7666">
        <v>3</v>
      </c>
      <c r="L7666">
        <v>165.18</v>
      </c>
      <c r="M7666">
        <v>9.6600000000000005E-2</v>
      </c>
      <c r="O7666" s="12">
        <f>VLOOKUP(C7666,[3]May!$C:$Z,24,FALSE)</f>
        <v>2019</v>
      </c>
    </row>
    <row r="7667" spans="1:15" x14ac:dyDescent="0.25">
      <c r="A7667" t="s">
        <v>1245</v>
      </c>
      <c r="C7667" t="s">
        <v>1287</v>
      </c>
      <c r="E7667">
        <v>8</v>
      </c>
      <c r="F7667" t="s">
        <v>1251</v>
      </c>
      <c r="J7667" t="s">
        <v>23</v>
      </c>
      <c r="K7667">
        <v>3</v>
      </c>
      <c r="L7667">
        <v>165.18</v>
      </c>
      <c r="M7667">
        <v>9.6600000000000005E-2</v>
      </c>
      <c r="O7667" s="12">
        <f>VLOOKUP(C7667,[3]May!$C:$Z,24,FALSE)</f>
        <v>2019</v>
      </c>
    </row>
    <row r="7668" spans="1:15" x14ac:dyDescent="0.25">
      <c r="A7668" t="s">
        <v>1245</v>
      </c>
      <c r="C7668" t="s">
        <v>1287</v>
      </c>
      <c r="E7668">
        <v>2</v>
      </c>
      <c r="F7668" t="s">
        <v>1247</v>
      </c>
      <c r="J7668" t="s">
        <v>23</v>
      </c>
      <c r="K7668">
        <v>8</v>
      </c>
      <c r="L7668">
        <v>40.880000000000003</v>
      </c>
      <c r="M7668">
        <v>3.2000000000000001E-2</v>
      </c>
      <c r="O7668" s="12">
        <f>VLOOKUP(C7668,[3]May!$C:$Z,24,FALSE)</f>
        <v>2019</v>
      </c>
    </row>
    <row r="7669" spans="1:15" x14ac:dyDescent="0.25">
      <c r="A7669" t="s">
        <v>1245</v>
      </c>
      <c r="C7669" t="s">
        <v>1287</v>
      </c>
      <c r="E7669">
        <v>12</v>
      </c>
      <c r="F7669" t="s">
        <v>1253</v>
      </c>
      <c r="J7669" t="s">
        <v>23</v>
      </c>
      <c r="K7669">
        <v>1</v>
      </c>
      <c r="L7669">
        <v>61.2</v>
      </c>
      <c r="M7669">
        <v>8.3370000000000007E-3</v>
      </c>
      <c r="O7669" s="12">
        <f>VLOOKUP(C7669,[3]May!$C:$Z,24,FALSE)</f>
        <v>2019</v>
      </c>
    </row>
    <row r="7670" spans="1:15" x14ac:dyDescent="0.25">
      <c r="A7670" t="s">
        <v>1245</v>
      </c>
      <c r="C7670" t="s">
        <v>1287</v>
      </c>
      <c r="E7670">
        <v>2</v>
      </c>
      <c r="F7670" t="s">
        <v>1247</v>
      </c>
      <c r="J7670" t="s">
        <v>23</v>
      </c>
      <c r="K7670">
        <v>4</v>
      </c>
      <c r="L7670">
        <v>20.440000000000001</v>
      </c>
      <c r="M7670">
        <v>1.6E-2</v>
      </c>
      <c r="O7670" s="12">
        <f>VLOOKUP(C7670,[3]May!$C:$Z,24,FALSE)</f>
        <v>2019</v>
      </c>
    </row>
    <row r="7671" spans="1:15" x14ac:dyDescent="0.25">
      <c r="A7671" t="s">
        <v>1245</v>
      </c>
      <c r="C7671" t="s">
        <v>1287</v>
      </c>
      <c r="E7671">
        <v>12</v>
      </c>
      <c r="F7671" t="s">
        <v>1253</v>
      </c>
      <c r="J7671" t="s">
        <v>23</v>
      </c>
      <c r="K7671">
        <v>1</v>
      </c>
      <c r="L7671">
        <v>61.2</v>
      </c>
      <c r="M7671">
        <v>8.3370000000000007E-3</v>
      </c>
      <c r="O7671" s="12">
        <f>VLOOKUP(C7671,[3]May!$C:$Z,24,FALSE)</f>
        <v>2019</v>
      </c>
    </row>
    <row r="7672" spans="1:15" x14ac:dyDescent="0.25">
      <c r="A7672" t="s">
        <v>1245</v>
      </c>
      <c r="C7672" t="s">
        <v>1287</v>
      </c>
      <c r="E7672">
        <v>2</v>
      </c>
      <c r="F7672" t="s">
        <v>1247</v>
      </c>
      <c r="J7672" t="s">
        <v>23</v>
      </c>
      <c r="K7672">
        <v>2</v>
      </c>
      <c r="L7672">
        <v>10.220000000000001</v>
      </c>
      <c r="M7672">
        <v>8.0000000000000002E-3</v>
      </c>
      <c r="O7672" s="12">
        <f>VLOOKUP(C7672,[3]May!$C:$Z,24,FALSE)</f>
        <v>2019</v>
      </c>
    </row>
    <row r="7673" spans="1:15" x14ac:dyDescent="0.25">
      <c r="A7673" t="s">
        <v>1245</v>
      </c>
      <c r="C7673" t="s">
        <v>1287</v>
      </c>
      <c r="E7673">
        <v>2</v>
      </c>
      <c r="F7673" t="s">
        <v>1247</v>
      </c>
      <c r="J7673" t="s">
        <v>23</v>
      </c>
      <c r="K7673">
        <v>2</v>
      </c>
      <c r="L7673">
        <v>130.26</v>
      </c>
      <c r="M7673">
        <v>0.10199999999999999</v>
      </c>
      <c r="O7673" s="12">
        <f>VLOOKUP(C7673,[3]May!$C:$Z,24,FALSE)</f>
        <v>2019</v>
      </c>
    </row>
    <row r="7674" spans="1:15" x14ac:dyDescent="0.25">
      <c r="A7674" t="s">
        <v>1245</v>
      </c>
      <c r="C7674" t="s">
        <v>1287</v>
      </c>
      <c r="E7674">
        <v>8</v>
      </c>
      <c r="F7674" t="s">
        <v>1251</v>
      </c>
      <c r="J7674" t="s">
        <v>23</v>
      </c>
      <c r="K7674">
        <v>5</v>
      </c>
      <c r="L7674">
        <v>275.3</v>
      </c>
      <c r="M7674">
        <v>0.161</v>
      </c>
      <c r="O7674" s="12">
        <f>VLOOKUP(C7674,[3]May!$C:$Z,24,FALSE)</f>
        <v>2019</v>
      </c>
    </row>
    <row r="7675" spans="1:15" x14ac:dyDescent="0.25">
      <c r="A7675" t="s">
        <v>1245</v>
      </c>
      <c r="C7675" t="s">
        <v>1287</v>
      </c>
      <c r="E7675">
        <v>2</v>
      </c>
      <c r="F7675" t="s">
        <v>1247</v>
      </c>
      <c r="J7675" t="s">
        <v>23</v>
      </c>
      <c r="K7675">
        <v>14</v>
      </c>
      <c r="L7675">
        <v>71.540000000000006</v>
      </c>
      <c r="M7675">
        <v>5.6000000000000001E-2</v>
      </c>
      <c r="O7675" s="12">
        <f>VLOOKUP(C7675,[3]May!$C:$Z,24,FALSE)</f>
        <v>2019</v>
      </c>
    </row>
    <row r="7676" spans="1:15" x14ac:dyDescent="0.25">
      <c r="A7676" t="s">
        <v>1245</v>
      </c>
      <c r="C7676" t="s">
        <v>1287</v>
      </c>
      <c r="E7676">
        <v>12</v>
      </c>
      <c r="F7676" t="s">
        <v>1253</v>
      </c>
      <c r="J7676" t="s">
        <v>23</v>
      </c>
      <c r="K7676">
        <v>1</v>
      </c>
      <c r="L7676">
        <v>61.2</v>
      </c>
      <c r="M7676">
        <v>8.3370000000000007E-3</v>
      </c>
      <c r="O7676" s="12">
        <f>VLOOKUP(C7676,[3]May!$C:$Z,24,FALSE)</f>
        <v>2019</v>
      </c>
    </row>
    <row r="7677" spans="1:15" x14ac:dyDescent="0.25">
      <c r="A7677" t="s">
        <v>1245</v>
      </c>
      <c r="C7677" t="s">
        <v>1287</v>
      </c>
      <c r="E7677">
        <v>2</v>
      </c>
      <c r="F7677" t="s">
        <v>1247</v>
      </c>
      <c r="J7677" t="s">
        <v>23</v>
      </c>
      <c r="K7677">
        <v>6</v>
      </c>
      <c r="L7677">
        <v>30.66</v>
      </c>
      <c r="M7677">
        <v>2.4E-2</v>
      </c>
      <c r="O7677" s="12">
        <f>VLOOKUP(C7677,[3]May!$C:$Z,24,FALSE)</f>
        <v>2019</v>
      </c>
    </row>
    <row r="7678" spans="1:15" x14ac:dyDescent="0.25">
      <c r="A7678" t="s">
        <v>1245</v>
      </c>
      <c r="C7678" t="s">
        <v>1287</v>
      </c>
      <c r="E7678">
        <v>2</v>
      </c>
      <c r="F7678" t="s">
        <v>1247</v>
      </c>
      <c r="J7678" t="s">
        <v>23</v>
      </c>
      <c r="K7678">
        <v>10</v>
      </c>
      <c r="L7678">
        <v>51.1</v>
      </c>
      <c r="M7678">
        <v>0.04</v>
      </c>
      <c r="O7678" s="12">
        <f>VLOOKUP(C7678,[3]May!$C:$Z,24,FALSE)</f>
        <v>2019</v>
      </c>
    </row>
    <row r="7679" spans="1:15" x14ac:dyDescent="0.25">
      <c r="A7679" t="s">
        <v>1245</v>
      </c>
      <c r="C7679" t="s">
        <v>1287</v>
      </c>
      <c r="E7679">
        <v>8</v>
      </c>
      <c r="F7679" t="s">
        <v>1251</v>
      </c>
      <c r="J7679" t="s">
        <v>23</v>
      </c>
      <c r="K7679">
        <v>5</v>
      </c>
      <c r="L7679">
        <v>275.3</v>
      </c>
      <c r="M7679">
        <v>0.161</v>
      </c>
      <c r="O7679" s="12">
        <f>VLOOKUP(C7679,[3]May!$C:$Z,24,FALSE)</f>
        <v>2019</v>
      </c>
    </row>
    <row r="7680" spans="1:15" x14ac:dyDescent="0.25">
      <c r="A7680" t="s">
        <v>1245</v>
      </c>
      <c r="C7680" t="s">
        <v>1287</v>
      </c>
      <c r="E7680">
        <v>2</v>
      </c>
      <c r="F7680" t="s">
        <v>1247</v>
      </c>
      <c r="J7680" t="s">
        <v>23</v>
      </c>
      <c r="K7680">
        <v>6</v>
      </c>
      <c r="L7680">
        <v>390.78</v>
      </c>
      <c r="M7680">
        <v>0.30599999999999999</v>
      </c>
      <c r="O7680" s="12">
        <f>VLOOKUP(C7680,[3]May!$C:$Z,24,FALSE)</f>
        <v>2019</v>
      </c>
    </row>
    <row r="7681" spans="1:15" x14ac:dyDescent="0.25">
      <c r="A7681" t="s">
        <v>1245</v>
      </c>
      <c r="C7681" t="s">
        <v>1287</v>
      </c>
      <c r="E7681">
        <v>2</v>
      </c>
      <c r="F7681" t="s">
        <v>1247</v>
      </c>
      <c r="J7681" t="s">
        <v>23</v>
      </c>
      <c r="K7681">
        <v>10</v>
      </c>
      <c r="L7681">
        <v>651.29999999999995</v>
      </c>
      <c r="M7681">
        <v>0.51</v>
      </c>
      <c r="O7681" s="12">
        <f>VLOOKUP(C7681,[3]May!$C:$Z,24,FALSE)</f>
        <v>2019</v>
      </c>
    </row>
    <row r="7682" spans="1:15" x14ac:dyDescent="0.25">
      <c r="A7682" t="s">
        <v>1245</v>
      </c>
      <c r="C7682" t="s">
        <v>1290</v>
      </c>
      <c r="E7682">
        <v>2</v>
      </c>
      <c r="F7682" t="s">
        <v>1247</v>
      </c>
      <c r="J7682" t="s">
        <v>23</v>
      </c>
      <c r="K7682">
        <v>5</v>
      </c>
      <c r="L7682">
        <v>25.55</v>
      </c>
      <c r="M7682">
        <v>0.02</v>
      </c>
      <c r="O7682" s="12">
        <f>VLOOKUP(C7682,[3]May!$C:$Z,24,FALSE)</f>
        <v>2019</v>
      </c>
    </row>
    <row r="7683" spans="1:15" x14ac:dyDescent="0.25">
      <c r="A7683" t="s">
        <v>1245</v>
      </c>
      <c r="C7683" t="s">
        <v>1290</v>
      </c>
      <c r="E7683">
        <v>2</v>
      </c>
      <c r="F7683" t="s">
        <v>1247</v>
      </c>
      <c r="J7683" t="s">
        <v>23</v>
      </c>
      <c r="K7683">
        <v>1</v>
      </c>
      <c r="L7683">
        <v>65.13</v>
      </c>
      <c r="M7683">
        <v>5.0999999999999997E-2</v>
      </c>
      <c r="O7683" s="12">
        <f>VLOOKUP(C7683,[3]May!$C:$Z,24,FALSE)</f>
        <v>2019</v>
      </c>
    </row>
    <row r="7684" spans="1:15" x14ac:dyDescent="0.25">
      <c r="A7684" t="s">
        <v>1245</v>
      </c>
      <c r="C7684" t="s">
        <v>1290</v>
      </c>
      <c r="E7684">
        <v>12</v>
      </c>
      <c r="F7684" t="s">
        <v>1253</v>
      </c>
      <c r="J7684" t="s">
        <v>23</v>
      </c>
      <c r="K7684">
        <v>1</v>
      </c>
      <c r="L7684">
        <v>61.2</v>
      </c>
      <c r="M7684">
        <v>8.3370000000000007E-3</v>
      </c>
      <c r="O7684" s="12">
        <f>VLOOKUP(C7684,[3]May!$C:$Z,24,FALSE)</f>
        <v>2019</v>
      </c>
    </row>
    <row r="7685" spans="1:15" x14ac:dyDescent="0.25">
      <c r="A7685" t="s">
        <v>1245</v>
      </c>
      <c r="C7685" t="s">
        <v>1290</v>
      </c>
      <c r="E7685">
        <v>2</v>
      </c>
      <c r="F7685" t="s">
        <v>1247</v>
      </c>
      <c r="J7685" t="s">
        <v>23</v>
      </c>
      <c r="K7685">
        <v>8</v>
      </c>
      <c r="L7685">
        <v>40.880000000000003</v>
      </c>
      <c r="M7685">
        <v>3.2000000000000001E-2</v>
      </c>
      <c r="O7685" s="12">
        <f>VLOOKUP(C7685,[3]May!$C:$Z,24,FALSE)</f>
        <v>2019</v>
      </c>
    </row>
    <row r="7686" spans="1:15" x14ac:dyDescent="0.25">
      <c r="A7686" t="s">
        <v>1245</v>
      </c>
      <c r="C7686" t="s">
        <v>1290</v>
      </c>
      <c r="E7686">
        <v>2</v>
      </c>
      <c r="F7686" t="s">
        <v>1247</v>
      </c>
      <c r="J7686" t="s">
        <v>23</v>
      </c>
      <c r="K7686">
        <v>1</v>
      </c>
      <c r="L7686">
        <v>65.13</v>
      </c>
      <c r="M7686">
        <v>5.0999999999999997E-2</v>
      </c>
      <c r="O7686" s="12">
        <f>VLOOKUP(C7686,[3]May!$C:$Z,24,FALSE)</f>
        <v>2019</v>
      </c>
    </row>
    <row r="7687" spans="1:15" x14ac:dyDescent="0.25">
      <c r="A7687" t="s">
        <v>1245</v>
      </c>
      <c r="C7687" t="s">
        <v>1290</v>
      </c>
      <c r="E7687">
        <v>2</v>
      </c>
      <c r="F7687" t="s">
        <v>1247</v>
      </c>
      <c r="J7687" t="s">
        <v>23</v>
      </c>
      <c r="K7687">
        <v>1</v>
      </c>
      <c r="L7687">
        <v>5.1100000000000003</v>
      </c>
      <c r="M7687">
        <v>4.0000000000000001E-3</v>
      </c>
      <c r="O7687" s="12">
        <f>VLOOKUP(C7687,[3]May!$C:$Z,24,FALSE)</f>
        <v>2019</v>
      </c>
    </row>
    <row r="7688" spans="1:15" x14ac:dyDescent="0.25">
      <c r="A7688" t="s">
        <v>1245</v>
      </c>
      <c r="C7688" t="s">
        <v>1290</v>
      </c>
      <c r="E7688">
        <v>2</v>
      </c>
      <c r="F7688" t="s">
        <v>1247</v>
      </c>
      <c r="J7688" t="s">
        <v>23</v>
      </c>
      <c r="K7688">
        <v>2</v>
      </c>
      <c r="L7688">
        <v>130.26</v>
      </c>
      <c r="M7688">
        <v>0.10199999999999999</v>
      </c>
      <c r="O7688" s="12">
        <f>VLOOKUP(C7688,[3]May!$C:$Z,24,FALSE)</f>
        <v>2019</v>
      </c>
    </row>
    <row r="7689" spans="1:15" x14ac:dyDescent="0.25">
      <c r="A7689" t="s">
        <v>1245</v>
      </c>
      <c r="C7689" t="s">
        <v>1290</v>
      </c>
      <c r="E7689">
        <v>2</v>
      </c>
      <c r="F7689" t="s">
        <v>1247</v>
      </c>
      <c r="J7689" t="s">
        <v>23</v>
      </c>
      <c r="K7689">
        <v>4</v>
      </c>
      <c r="L7689">
        <v>20.440000000000001</v>
      </c>
      <c r="M7689">
        <v>1.6E-2</v>
      </c>
      <c r="O7689" s="12">
        <f>VLOOKUP(C7689,[3]May!$C:$Z,24,FALSE)</f>
        <v>2019</v>
      </c>
    </row>
    <row r="7690" spans="1:15" x14ac:dyDescent="0.25">
      <c r="A7690" t="s">
        <v>1245</v>
      </c>
      <c r="C7690" t="s">
        <v>1290</v>
      </c>
      <c r="E7690">
        <v>9</v>
      </c>
      <c r="F7690" t="s">
        <v>1256</v>
      </c>
      <c r="J7690" t="s">
        <v>23</v>
      </c>
      <c r="K7690">
        <v>3</v>
      </c>
      <c r="L7690">
        <v>117.18</v>
      </c>
      <c r="M7690">
        <v>9.6600000000000005E-2</v>
      </c>
      <c r="O7690" s="12">
        <f>VLOOKUP(C7690,[3]May!$C:$Z,24,FALSE)</f>
        <v>2019</v>
      </c>
    </row>
    <row r="7691" spans="1:15" x14ac:dyDescent="0.25">
      <c r="A7691" t="s">
        <v>1245</v>
      </c>
      <c r="C7691" t="s">
        <v>1290</v>
      </c>
      <c r="E7691">
        <v>2</v>
      </c>
      <c r="F7691" t="s">
        <v>1247</v>
      </c>
      <c r="J7691" t="s">
        <v>23</v>
      </c>
      <c r="K7691">
        <v>3</v>
      </c>
      <c r="L7691">
        <v>195.39</v>
      </c>
      <c r="M7691">
        <v>0.153</v>
      </c>
      <c r="O7691" s="12">
        <f>VLOOKUP(C7691,[3]May!$C:$Z,24,FALSE)</f>
        <v>2019</v>
      </c>
    </row>
    <row r="7692" spans="1:15" x14ac:dyDescent="0.25">
      <c r="A7692" t="s">
        <v>1245</v>
      </c>
      <c r="C7692" t="s">
        <v>1290</v>
      </c>
      <c r="E7692">
        <v>2</v>
      </c>
      <c r="F7692" t="s">
        <v>1247</v>
      </c>
      <c r="J7692" t="s">
        <v>23</v>
      </c>
      <c r="K7692">
        <v>5</v>
      </c>
      <c r="L7692">
        <v>325.64999999999998</v>
      </c>
      <c r="M7692">
        <v>0.255</v>
      </c>
      <c r="O7692" s="12">
        <f>VLOOKUP(C7692,[3]May!$C:$Z,24,FALSE)</f>
        <v>2019</v>
      </c>
    </row>
    <row r="7693" spans="1:15" x14ac:dyDescent="0.25">
      <c r="A7693" t="s">
        <v>1245</v>
      </c>
      <c r="C7693" t="s">
        <v>1290</v>
      </c>
      <c r="E7693">
        <v>2</v>
      </c>
      <c r="F7693" t="s">
        <v>1247</v>
      </c>
      <c r="J7693" t="s">
        <v>23</v>
      </c>
      <c r="K7693">
        <v>3</v>
      </c>
      <c r="L7693">
        <v>15.33</v>
      </c>
      <c r="M7693">
        <v>1.2E-2</v>
      </c>
      <c r="O7693" s="12">
        <f>VLOOKUP(C7693,[3]May!$C:$Z,24,FALSE)</f>
        <v>2019</v>
      </c>
    </row>
    <row r="7694" spans="1:15" x14ac:dyDescent="0.25">
      <c r="A7694" t="s">
        <v>1245</v>
      </c>
      <c r="C7694" t="s">
        <v>1290</v>
      </c>
      <c r="E7694">
        <v>6</v>
      </c>
      <c r="F7694" t="s">
        <v>1250</v>
      </c>
      <c r="J7694" t="s">
        <v>23</v>
      </c>
      <c r="K7694">
        <v>2</v>
      </c>
      <c r="L7694">
        <v>21.7</v>
      </c>
      <c r="M7694">
        <v>1.7000000000000001E-2</v>
      </c>
      <c r="O7694" s="12">
        <f>VLOOKUP(C7694,[3]May!$C:$Z,24,FALSE)</f>
        <v>2019</v>
      </c>
    </row>
    <row r="7695" spans="1:15" x14ac:dyDescent="0.25">
      <c r="A7695" t="s">
        <v>1245</v>
      </c>
      <c r="C7695" t="s">
        <v>1290</v>
      </c>
      <c r="E7695">
        <v>2</v>
      </c>
      <c r="F7695" t="s">
        <v>1247</v>
      </c>
      <c r="J7695" t="s">
        <v>23</v>
      </c>
      <c r="K7695">
        <v>8</v>
      </c>
      <c r="L7695">
        <v>40.880000000000003</v>
      </c>
      <c r="M7695">
        <v>3.2000000000000001E-2</v>
      </c>
      <c r="O7695" s="12">
        <f>VLOOKUP(C7695,[3]May!$C:$Z,24,FALSE)</f>
        <v>2019</v>
      </c>
    </row>
    <row r="7696" spans="1:15" x14ac:dyDescent="0.25">
      <c r="A7696" t="s">
        <v>1245</v>
      </c>
      <c r="C7696" t="s">
        <v>1290</v>
      </c>
      <c r="E7696">
        <v>2</v>
      </c>
      <c r="F7696" t="s">
        <v>1247</v>
      </c>
      <c r="J7696" t="s">
        <v>23</v>
      </c>
      <c r="K7696">
        <v>1</v>
      </c>
      <c r="L7696">
        <v>5.1100000000000003</v>
      </c>
      <c r="M7696">
        <v>4.0000000000000001E-3</v>
      </c>
      <c r="O7696" s="12">
        <f>VLOOKUP(C7696,[3]May!$C:$Z,24,FALSE)</f>
        <v>2019</v>
      </c>
    </row>
    <row r="7697" spans="1:15" x14ac:dyDescent="0.25">
      <c r="A7697" t="s">
        <v>1245</v>
      </c>
      <c r="C7697" t="s">
        <v>1290</v>
      </c>
      <c r="E7697">
        <v>2</v>
      </c>
      <c r="F7697" t="s">
        <v>1247</v>
      </c>
      <c r="J7697" t="s">
        <v>23</v>
      </c>
      <c r="K7697">
        <v>5</v>
      </c>
      <c r="L7697">
        <v>325.64999999999998</v>
      </c>
      <c r="M7697">
        <v>0.255</v>
      </c>
      <c r="O7697" s="12">
        <f>VLOOKUP(C7697,[3]May!$C:$Z,24,FALSE)</f>
        <v>2019</v>
      </c>
    </row>
    <row r="7698" spans="1:15" x14ac:dyDescent="0.25">
      <c r="A7698" t="s">
        <v>1245</v>
      </c>
      <c r="C7698" t="s">
        <v>1290</v>
      </c>
      <c r="E7698">
        <v>2</v>
      </c>
      <c r="F7698" t="s">
        <v>1247</v>
      </c>
      <c r="J7698" t="s">
        <v>23</v>
      </c>
      <c r="K7698">
        <v>7</v>
      </c>
      <c r="L7698">
        <v>35.770000000000003</v>
      </c>
      <c r="M7698">
        <v>2.8000000000000001E-2</v>
      </c>
      <c r="O7698" s="12">
        <f>VLOOKUP(C7698,[3]May!$C:$Z,24,FALSE)</f>
        <v>2019</v>
      </c>
    </row>
    <row r="7699" spans="1:15" x14ac:dyDescent="0.25">
      <c r="A7699" t="s">
        <v>1245</v>
      </c>
      <c r="C7699" t="s">
        <v>1290</v>
      </c>
      <c r="E7699">
        <v>12</v>
      </c>
      <c r="F7699" t="s">
        <v>1253</v>
      </c>
      <c r="J7699" t="s">
        <v>23</v>
      </c>
      <c r="K7699">
        <v>1</v>
      </c>
      <c r="L7699">
        <v>61.2</v>
      </c>
      <c r="M7699">
        <v>8.3370000000000007E-3</v>
      </c>
      <c r="O7699" s="12">
        <f>VLOOKUP(C7699,[3]May!$C:$Z,24,FALSE)</f>
        <v>2019</v>
      </c>
    </row>
    <row r="7700" spans="1:15" x14ac:dyDescent="0.25">
      <c r="A7700" t="s">
        <v>1245</v>
      </c>
      <c r="C7700" t="s">
        <v>1290</v>
      </c>
      <c r="E7700">
        <v>2</v>
      </c>
      <c r="F7700" t="s">
        <v>1247</v>
      </c>
      <c r="J7700" t="s">
        <v>23</v>
      </c>
      <c r="K7700">
        <v>7</v>
      </c>
      <c r="L7700">
        <v>455.91</v>
      </c>
      <c r="M7700">
        <v>0.35699999999999998</v>
      </c>
      <c r="O7700" s="12">
        <f>VLOOKUP(C7700,[3]May!$C:$Z,24,FALSE)</f>
        <v>2019</v>
      </c>
    </row>
    <row r="7701" spans="1:15" x14ac:dyDescent="0.25">
      <c r="A7701" t="s">
        <v>1245</v>
      </c>
      <c r="C7701" t="s">
        <v>1290</v>
      </c>
      <c r="E7701">
        <v>2</v>
      </c>
      <c r="F7701" t="s">
        <v>1247</v>
      </c>
      <c r="J7701" t="s">
        <v>23</v>
      </c>
      <c r="K7701">
        <v>2</v>
      </c>
      <c r="L7701">
        <v>10.220000000000001</v>
      </c>
      <c r="M7701">
        <v>8.0000000000000002E-3</v>
      </c>
      <c r="O7701" s="12">
        <f>VLOOKUP(C7701,[3]May!$C:$Z,24,FALSE)</f>
        <v>2019</v>
      </c>
    </row>
    <row r="7702" spans="1:15" x14ac:dyDescent="0.25">
      <c r="A7702" t="s">
        <v>1245</v>
      </c>
      <c r="C7702" t="s">
        <v>1290</v>
      </c>
      <c r="E7702">
        <v>2</v>
      </c>
      <c r="F7702" t="s">
        <v>1247</v>
      </c>
      <c r="J7702" t="s">
        <v>23</v>
      </c>
      <c r="K7702">
        <v>6</v>
      </c>
      <c r="L7702">
        <v>30.66</v>
      </c>
      <c r="M7702">
        <v>2.4E-2</v>
      </c>
      <c r="O7702" s="12">
        <f>VLOOKUP(C7702,[3]May!$C:$Z,24,FALSE)</f>
        <v>2019</v>
      </c>
    </row>
    <row r="7703" spans="1:15" x14ac:dyDescent="0.25">
      <c r="A7703" t="s">
        <v>1245</v>
      </c>
      <c r="C7703" t="s">
        <v>1290</v>
      </c>
      <c r="E7703">
        <v>2</v>
      </c>
      <c r="F7703" t="s">
        <v>1247</v>
      </c>
      <c r="J7703" t="s">
        <v>23</v>
      </c>
      <c r="K7703">
        <v>4</v>
      </c>
      <c r="L7703">
        <v>260.52</v>
      </c>
      <c r="M7703">
        <v>0.20399999999999999</v>
      </c>
      <c r="O7703" s="12">
        <f>VLOOKUP(C7703,[3]May!$C:$Z,24,FALSE)</f>
        <v>2019</v>
      </c>
    </row>
    <row r="7704" spans="1:15" x14ac:dyDescent="0.25">
      <c r="A7704" t="s">
        <v>1245</v>
      </c>
      <c r="C7704" t="s">
        <v>1290</v>
      </c>
      <c r="E7704">
        <v>8</v>
      </c>
      <c r="F7704" t="s">
        <v>1251</v>
      </c>
      <c r="J7704" t="s">
        <v>23</v>
      </c>
      <c r="K7704">
        <v>3</v>
      </c>
      <c r="L7704">
        <v>165.18</v>
      </c>
      <c r="M7704">
        <v>9.6600000000000005E-2</v>
      </c>
      <c r="O7704" s="12">
        <f>VLOOKUP(C7704,[3]May!$C:$Z,24,FALSE)</f>
        <v>2019</v>
      </c>
    </row>
    <row r="7705" spans="1:15" x14ac:dyDescent="0.25">
      <c r="A7705" t="s">
        <v>1245</v>
      </c>
      <c r="C7705" t="s">
        <v>1290</v>
      </c>
      <c r="E7705">
        <v>2</v>
      </c>
      <c r="F7705" t="s">
        <v>1247</v>
      </c>
      <c r="J7705" t="s">
        <v>23</v>
      </c>
      <c r="K7705">
        <v>2</v>
      </c>
      <c r="L7705">
        <v>10.220000000000001</v>
      </c>
      <c r="M7705">
        <v>8.0000000000000002E-3</v>
      </c>
      <c r="O7705" s="12">
        <f>VLOOKUP(C7705,[3]May!$C:$Z,24,FALSE)</f>
        <v>2019</v>
      </c>
    </row>
    <row r="7706" spans="1:15" x14ac:dyDescent="0.25">
      <c r="A7706" t="s">
        <v>1245</v>
      </c>
      <c r="C7706" t="s">
        <v>1290</v>
      </c>
      <c r="E7706">
        <v>2</v>
      </c>
      <c r="F7706" t="s">
        <v>1247</v>
      </c>
      <c r="J7706" t="s">
        <v>23</v>
      </c>
      <c r="K7706">
        <v>1</v>
      </c>
      <c r="L7706">
        <v>65.13</v>
      </c>
      <c r="M7706">
        <v>5.0999999999999997E-2</v>
      </c>
      <c r="O7706" s="12">
        <f>VLOOKUP(C7706,[3]May!$C:$Z,24,FALSE)</f>
        <v>2019</v>
      </c>
    </row>
    <row r="7707" spans="1:15" x14ac:dyDescent="0.25">
      <c r="A7707" t="s">
        <v>1245</v>
      </c>
      <c r="C7707" t="s">
        <v>1290</v>
      </c>
      <c r="E7707">
        <v>2</v>
      </c>
      <c r="F7707" t="s">
        <v>1247</v>
      </c>
      <c r="J7707" t="s">
        <v>23</v>
      </c>
      <c r="K7707">
        <v>1</v>
      </c>
      <c r="L7707">
        <v>65.13</v>
      </c>
      <c r="M7707">
        <v>5.0999999999999997E-2</v>
      </c>
      <c r="O7707" s="12">
        <f>VLOOKUP(C7707,[3]May!$C:$Z,24,FALSE)</f>
        <v>2019</v>
      </c>
    </row>
    <row r="7708" spans="1:15" x14ac:dyDescent="0.25">
      <c r="A7708" t="s">
        <v>1245</v>
      </c>
      <c r="C7708" t="s">
        <v>1290</v>
      </c>
      <c r="E7708">
        <v>2</v>
      </c>
      <c r="F7708" t="s">
        <v>1247</v>
      </c>
      <c r="J7708" t="s">
        <v>23</v>
      </c>
      <c r="K7708">
        <v>3</v>
      </c>
      <c r="L7708">
        <v>195.39</v>
      </c>
      <c r="M7708">
        <v>0.153</v>
      </c>
      <c r="O7708" s="12">
        <f>VLOOKUP(C7708,[3]May!$C:$Z,24,FALSE)</f>
        <v>2019</v>
      </c>
    </row>
    <row r="7709" spans="1:15" x14ac:dyDescent="0.25">
      <c r="A7709" t="s">
        <v>1245</v>
      </c>
      <c r="C7709" t="s">
        <v>1290</v>
      </c>
      <c r="E7709">
        <v>8</v>
      </c>
      <c r="F7709" t="s">
        <v>1251</v>
      </c>
      <c r="J7709" t="s">
        <v>23</v>
      </c>
      <c r="K7709">
        <v>5</v>
      </c>
      <c r="L7709">
        <v>275.3</v>
      </c>
      <c r="M7709">
        <v>0.161</v>
      </c>
      <c r="O7709" s="12">
        <f>VLOOKUP(C7709,[3]May!$C:$Z,24,FALSE)</f>
        <v>2019</v>
      </c>
    </row>
    <row r="7710" spans="1:15" x14ac:dyDescent="0.25">
      <c r="A7710" t="s">
        <v>1245</v>
      </c>
      <c r="C7710" t="s">
        <v>1290</v>
      </c>
      <c r="E7710">
        <v>2</v>
      </c>
      <c r="F7710" t="s">
        <v>1247</v>
      </c>
      <c r="J7710" t="s">
        <v>23</v>
      </c>
      <c r="K7710">
        <v>6</v>
      </c>
      <c r="L7710">
        <v>390.78</v>
      </c>
      <c r="M7710">
        <v>0.30599999999999999</v>
      </c>
      <c r="O7710" s="12">
        <f>VLOOKUP(C7710,[3]May!$C:$Z,24,FALSE)</f>
        <v>2019</v>
      </c>
    </row>
    <row r="7711" spans="1:15" x14ac:dyDescent="0.25">
      <c r="A7711" t="s">
        <v>1245</v>
      </c>
      <c r="C7711" t="s">
        <v>1290</v>
      </c>
      <c r="E7711">
        <v>2</v>
      </c>
      <c r="F7711" t="s">
        <v>1247</v>
      </c>
      <c r="J7711" t="s">
        <v>23</v>
      </c>
      <c r="K7711">
        <v>3</v>
      </c>
      <c r="L7711">
        <v>15.33</v>
      </c>
      <c r="M7711">
        <v>1.2E-2</v>
      </c>
      <c r="O7711" s="12">
        <f>VLOOKUP(C7711,[3]May!$C:$Z,24,FALSE)</f>
        <v>2019</v>
      </c>
    </row>
    <row r="7712" spans="1:15" x14ac:dyDescent="0.25">
      <c r="A7712" t="s">
        <v>1245</v>
      </c>
      <c r="C7712" t="s">
        <v>1290</v>
      </c>
      <c r="E7712">
        <v>2</v>
      </c>
      <c r="F7712" t="s">
        <v>1247</v>
      </c>
      <c r="J7712" t="s">
        <v>23</v>
      </c>
      <c r="K7712">
        <v>14</v>
      </c>
      <c r="L7712">
        <v>911.82</v>
      </c>
      <c r="M7712">
        <v>0.71399999999999997</v>
      </c>
      <c r="O7712" s="12">
        <f>VLOOKUP(C7712,[3]May!$C:$Z,24,FALSE)</f>
        <v>2019</v>
      </c>
    </row>
    <row r="7713" spans="1:15" x14ac:dyDescent="0.25">
      <c r="A7713" t="s">
        <v>1245</v>
      </c>
      <c r="C7713" t="s">
        <v>1290</v>
      </c>
      <c r="E7713">
        <v>2</v>
      </c>
      <c r="F7713" t="s">
        <v>1247</v>
      </c>
      <c r="J7713" t="s">
        <v>23</v>
      </c>
      <c r="K7713">
        <v>10</v>
      </c>
      <c r="L7713">
        <v>651.29999999999995</v>
      </c>
      <c r="M7713">
        <v>0.51</v>
      </c>
      <c r="O7713" s="12">
        <f>VLOOKUP(C7713,[3]May!$C:$Z,24,FALSE)</f>
        <v>2019</v>
      </c>
    </row>
    <row r="7714" spans="1:15" x14ac:dyDescent="0.25">
      <c r="A7714" t="s">
        <v>1245</v>
      </c>
      <c r="C7714" t="s">
        <v>1290</v>
      </c>
      <c r="E7714">
        <v>8</v>
      </c>
      <c r="F7714" t="s">
        <v>1251</v>
      </c>
      <c r="J7714" t="s">
        <v>23</v>
      </c>
      <c r="K7714">
        <v>4</v>
      </c>
      <c r="L7714">
        <v>220.24</v>
      </c>
      <c r="M7714">
        <v>0.1288</v>
      </c>
      <c r="O7714" s="12">
        <f>VLOOKUP(C7714,[3]May!$C:$Z,24,FALSE)</f>
        <v>2019</v>
      </c>
    </row>
    <row r="7715" spans="1:15" x14ac:dyDescent="0.25">
      <c r="A7715" t="s">
        <v>1245</v>
      </c>
      <c r="C7715" t="s">
        <v>1290</v>
      </c>
      <c r="E7715">
        <v>2</v>
      </c>
      <c r="F7715" t="s">
        <v>1247</v>
      </c>
      <c r="J7715" t="s">
        <v>23</v>
      </c>
      <c r="K7715">
        <v>13</v>
      </c>
      <c r="L7715">
        <v>846.69</v>
      </c>
      <c r="M7715">
        <v>0.66300000000000003</v>
      </c>
      <c r="O7715" s="12">
        <f>VLOOKUP(C7715,[3]May!$C:$Z,24,FALSE)</f>
        <v>2019</v>
      </c>
    </row>
    <row r="7716" spans="1:15" x14ac:dyDescent="0.25">
      <c r="A7716" t="s">
        <v>1245</v>
      </c>
      <c r="C7716" t="s">
        <v>1290</v>
      </c>
      <c r="E7716">
        <v>2</v>
      </c>
      <c r="F7716" t="s">
        <v>1247</v>
      </c>
      <c r="J7716" t="s">
        <v>23</v>
      </c>
      <c r="K7716">
        <v>11</v>
      </c>
      <c r="L7716">
        <v>716.43</v>
      </c>
      <c r="M7716">
        <v>0.56100000000000005</v>
      </c>
      <c r="O7716" s="12">
        <f>VLOOKUP(C7716,[3]May!$C:$Z,24,FALSE)</f>
        <v>2019</v>
      </c>
    </row>
    <row r="7717" spans="1:15" x14ac:dyDescent="0.25">
      <c r="A7717" t="s">
        <v>1245</v>
      </c>
      <c r="C7717" t="s">
        <v>1290</v>
      </c>
      <c r="E7717">
        <v>2</v>
      </c>
      <c r="F7717" t="s">
        <v>1247</v>
      </c>
      <c r="J7717" t="s">
        <v>23</v>
      </c>
      <c r="K7717">
        <v>6</v>
      </c>
      <c r="L7717">
        <v>30.66</v>
      </c>
      <c r="M7717">
        <v>2.4E-2</v>
      </c>
      <c r="O7717" s="12">
        <f>VLOOKUP(C7717,[3]May!$C:$Z,24,FALSE)</f>
        <v>2019</v>
      </c>
    </row>
    <row r="7718" spans="1:15" x14ac:dyDescent="0.25">
      <c r="A7718" t="s">
        <v>1245</v>
      </c>
      <c r="C7718" t="s">
        <v>1290</v>
      </c>
      <c r="E7718">
        <v>2</v>
      </c>
      <c r="F7718" t="s">
        <v>1247</v>
      </c>
      <c r="J7718" t="s">
        <v>23</v>
      </c>
      <c r="K7718">
        <v>17</v>
      </c>
      <c r="L7718">
        <v>1107.21</v>
      </c>
      <c r="M7718">
        <v>0.86699999999999999</v>
      </c>
      <c r="O7718" s="12">
        <f>VLOOKUP(C7718,[3]May!$C:$Z,24,FALSE)</f>
        <v>2019</v>
      </c>
    </row>
    <row r="7719" spans="1:15" x14ac:dyDescent="0.25">
      <c r="A7719" t="s">
        <v>1245</v>
      </c>
      <c r="C7719" t="s">
        <v>1290</v>
      </c>
      <c r="E7719">
        <v>2</v>
      </c>
      <c r="F7719" t="s">
        <v>1247</v>
      </c>
      <c r="J7719" t="s">
        <v>23</v>
      </c>
      <c r="K7719">
        <v>7</v>
      </c>
      <c r="L7719">
        <v>35.770000000000003</v>
      </c>
      <c r="M7719">
        <v>2.8000000000000001E-2</v>
      </c>
      <c r="O7719" s="12">
        <f>VLOOKUP(C7719,[3]May!$C:$Z,24,FALSE)</f>
        <v>2019</v>
      </c>
    </row>
    <row r="7720" spans="1:15" x14ac:dyDescent="0.25">
      <c r="A7720" t="s">
        <v>1245</v>
      </c>
      <c r="C7720" t="s">
        <v>1290</v>
      </c>
      <c r="E7720">
        <v>2</v>
      </c>
      <c r="F7720" t="s">
        <v>1247</v>
      </c>
      <c r="J7720" t="s">
        <v>23</v>
      </c>
      <c r="K7720">
        <v>14</v>
      </c>
      <c r="L7720">
        <v>911.82</v>
      </c>
      <c r="M7720">
        <v>0.71399999999999997</v>
      </c>
      <c r="O7720" s="12">
        <f>VLOOKUP(C7720,[3]May!$C:$Z,24,FALSE)</f>
        <v>2019</v>
      </c>
    </row>
    <row r="7721" spans="1:15" x14ac:dyDescent="0.25">
      <c r="A7721" t="s">
        <v>1245</v>
      </c>
      <c r="C7721" t="s">
        <v>1290</v>
      </c>
      <c r="E7721">
        <v>2</v>
      </c>
      <c r="F7721" t="s">
        <v>1247</v>
      </c>
      <c r="J7721" t="s">
        <v>23</v>
      </c>
      <c r="K7721">
        <v>1</v>
      </c>
      <c r="L7721">
        <v>5.1100000000000003</v>
      </c>
      <c r="M7721">
        <v>4.0000000000000001E-3</v>
      </c>
      <c r="O7721" s="12">
        <f>VLOOKUP(C7721,[3]May!$C:$Z,24,FALSE)</f>
        <v>2019</v>
      </c>
    </row>
    <row r="7722" spans="1:15" x14ac:dyDescent="0.25">
      <c r="A7722" t="s">
        <v>1245</v>
      </c>
      <c r="C7722" t="s">
        <v>1290</v>
      </c>
      <c r="E7722">
        <v>2</v>
      </c>
      <c r="F7722" t="s">
        <v>1247</v>
      </c>
      <c r="J7722" t="s">
        <v>23</v>
      </c>
      <c r="K7722">
        <v>8</v>
      </c>
      <c r="L7722">
        <v>521.04</v>
      </c>
      <c r="M7722">
        <v>0.40799999999999997</v>
      </c>
      <c r="O7722" s="12">
        <f>VLOOKUP(C7722,[3]May!$C:$Z,24,FALSE)</f>
        <v>2019</v>
      </c>
    </row>
    <row r="7723" spans="1:15" x14ac:dyDescent="0.25">
      <c r="A7723" t="s">
        <v>1245</v>
      </c>
      <c r="C7723" t="s">
        <v>1290</v>
      </c>
      <c r="E7723">
        <v>2</v>
      </c>
      <c r="F7723" t="s">
        <v>1247</v>
      </c>
      <c r="J7723" t="s">
        <v>23</v>
      </c>
      <c r="K7723">
        <v>2</v>
      </c>
      <c r="L7723">
        <v>130.26</v>
      </c>
      <c r="M7723">
        <v>0.10199999999999999</v>
      </c>
      <c r="O7723" s="12">
        <f>VLOOKUP(C7723,[3]May!$C:$Z,24,FALSE)</f>
        <v>2019</v>
      </c>
    </row>
    <row r="7724" spans="1:15" x14ac:dyDescent="0.25">
      <c r="A7724" t="s">
        <v>1245</v>
      </c>
      <c r="C7724" t="s">
        <v>1290</v>
      </c>
      <c r="E7724">
        <v>2</v>
      </c>
      <c r="F7724" t="s">
        <v>1247</v>
      </c>
      <c r="J7724" t="s">
        <v>23</v>
      </c>
      <c r="K7724">
        <v>8</v>
      </c>
      <c r="L7724">
        <v>521.04</v>
      </c>
      <c r="M7724">
        <v>0.40799999999999997</v>
      </c>
      <c r="O7724" s="12">
        <f>VLOOKUP(C7724,[3]May!$C:$Z,24,FALSE)</f>
        <v>2019</v>
      </c>
    </row>
    <row r="7725" spans="1:15" x14ac:dyDescent="0.25">
      <c r="A7725" t="s">
        <v>1245</v>
      </c>
      <c r="C7725" t="s">
        <v>1290</v>
      </c>
      <c r="E7725">
        <v>2</v>
      </c>
      <c r="F7725" t="s">
        <v>1247</v>
      </c>
      <c r="J7725" t="s">
        <v>23</v>
      </c>
      <c r="K7725">
        <v>2</v>
      </c>
      <c r="L7725">
        <v>10.220000000000001</v>
      </c>
      <c r="M7725">
        <v>8.0000000000000002E-3</v>
      </c>
      <c r="O7725" s="12">
        <f>VLOOKUP(C7725,[3]May!$C:$Z,24,FALSE)</f>
        <v>2019</v>
      </c>
    </row>
    <row r="7726" spans="1:15" x14ac:dyDescent="0.25">
      <c r="A7726" t="s">
        <v>1245</v>
      </c>
      <c r="C7726" t="s">
        <v>1290</v>
      </c>
      <c r="E7726">
        <v>2</v>
      </c>
      <c r="F7726" t="s">
        <v>1247</v>
      </c>
      <c r="J7726" t="s">
        <v>23</v>
      </c>
      <c r="K7726">
        <v>1</v>
      </c>
      <c r="L7726">
        <v>5.1100000000000003</v>
      </c>
      <c r="M7726">
        <v>4.0000000000000001E-3</v>
      </c>
      <c r="O7726" s="12">
        <f>VLOOKUP(C7726,[3]May!$C:$Z,24,FALSE)</f>
        <v>2019</v>
      </c>
    </row>
    <row r="7727" spans="1:15" x14ac:dyDescent="0.25">
      <c r="A7727" t="s">
        <v>1245</v>
      </c>
      <c r="C7727" t="s">
        <v>1290</v>
      </c>
      <c r="E7727">
        <v>2</v>
      </c>
      <c r="F7727" t="s">
        <v>1247</v>
      </c>
      <c r="J7727" t="s">
        <v>23</v>
      </c>
      <c r="K7727">
        <v>1</v>
      </c>
      <c r="L7727">
        <v>65.13</v>
      </c>
      <c r="M7727">
        <v>5.0999999999999997E-2</v>
      </c>
      <c r="O7727" s="12">
        <f>VLOOKUP(C7727,[3]May!$C:$Z,24,FALSE)</f>
        <v>2019</v>
      </c>
    </row>
    <row r="7728" spans="1:15" x14ac:dyDescent="0.25">
      <c r="A7728" t="s">
        <v>1245</v>
      </c>
      <c r="C7728" t="s">
        <v>1290</v>
      </c>
      <c r="E7728">
        <v>2</v>
      </c>
      <c r="F7728" t="s">
        <v>1247</v>
      </c>
      <c r="J7728" t="s">
        <v>23</v>
      </c>
      <c r="K7728">
        <v>8</v>
      </c>
      <c r="L7728">
        <v>521.04</v>
      </c>
      <c r="M7728">
        <v>0.40799999999999997</v>
      </c>
      <c r="O7728" s="12">
        <f>VLOOKUP(C7728,[3]May!$C:$Z,24,FALSE)</f>
        <v>2019</v>
      </c>
    </row>
    <row r="7729" spans="1:15" x14ac:dyDescent="0.25">
      <c r="A7729" t="s">
        <v>1245</v>
      </c>
      <c r="C7729" t="s">
        <v>1290</v>
      </c>
      <c r="E7729">
        <v>2</v>
      </c>
      <c r="F7729" t="s">
        <v>1247</v>
      </c>
      <c r="J7729" t="s">
        <v>23</v>
      </c>
      <c r="K7729">
        <v>6</v>
      </c>
      <c r="L7729">
        <v>30.66</v>
      </c>
      <c r="M7729">
        <v>2.4E-2</v>
      </c>
      <c r="O7729" s="12">
        <f>VLOOKUP(C7729,[3]May!$C:$Z,24,FALSE)</f>
        <v>2019</v>
      </c>
    </row>
    <row r="7730" spans="1:15" x14ac:dyDescent="0.25">
      <c r="A7730" t="s">
        <v>1245</v>
      </c>
      <c r="C7730" t="s">
        <v>1290</v>
      </c>
      <c r="E7730">
        <v>2</v>
      </c>
      <c r="F7730" t="s">
        <v>1247</v>
      </c>
      <c r="J7730" t="s">
        <v>23</v>
      </c>
      <c r="K7730">
        <v>10</v>
      </c>
      <c r="L7730">
        <v>651.29999999999995</v>
      </c>
      <c r="M7730">
        <v>0.51</v>
      </c>
      <c r="O7730" s="12">
        <f>VLOOKUP(C7730,[3]May!$C:$Z,24,FALSE)</f>
        <v>2019</v>
      </c>
    </row>
    <row r="7731" spans="1:15" x14ac:dyDescent="0.25">
      <c r="A7731" t="s">
        <v>1245</v>
      </c>
      <c r="C7731" t="s">
        <v>1290</v>
      </c>
      <c r="E7731">
        <v>2</v>
      </c>
      <c r="F7731" t="s">
        <v>1247</v>
      </c>
      <c r="J7731" t="s">
        <v>23</v>
      </c>
      <c r="K7731">
        <v>2</v>
      </c>
      <c r="L7731">
        <v>10.220000000000001</v>
      </c>
      <c r="M7731">
        <v>8.0000000000000002E-3</v>
      </c>
      <c r="O7731" s="12">
        <f>VLOOKUP(C7731,[3]May!$C:$Z,24,FALSE)</f>
        <v>2019</v>
      </c>
    </row>
    <row r="7732" spans="1:15" x14ac:dyDescent="0.25">
      <c r="A7732" t="s">
        <v>1245</v>
      </c>
      <c r="C7732" t="s">
        <v>1290</v>
      </c>
      <c r="E7732">
        <v>2</v>
      </c>
      <c r="F7732" t="s">
        <v>1247</v>
      </c>
      <c r="J7732" t="s">
        <v>23</v>
      </c>
      <c r="K7732">
        <v>7</v>
      </c>
      <c r="L7732">
        <v>455.91</v>
      </c>
      <c r="M7732">
        <v>0.35699999999999998</v>
      </c>
      <c r="O7732" s="12">
        <f>VLOOKUP(C7732,[3]May!$C:$Z,24,FALSE)</f>
        <v>2019</v>
      </c>
    </row>
    <row r="7733" spans="1:15" x14ac:dyDescent="0.25">
      <c r="A7733" t="s">
        <v>1245</v>
      </c>
      <c r="C7733" t="s">
        <v>1290</v>
      </c>
      <c r="E7733">
        <v>2</v>
      </c>
      <c r="F7733" t="s">
        <v>1247</v>
      </c>
      <c r="J7733" t="s">
        <v>23</v>
      </c>
      <c r="K7733">
        <v>1</v>
      </c>
      <c r="L7733">
        <v>5.1100000000000003</v>
      </c>
      <c r="M7733">
        <v>4.0000000000000001E-3</v>
      </c>
      <c r="O7733" s="12">
        <f>VLOOKUP(C7733,[3]May!$C:$Z,24,FALSE)</f>
        <v>2019</v>
      </c>
    </row>
    <row r="7734" spans="1:15" x14ac:dyDescent="0.25">
      <c r="A7734" t="s">
        <v>1245</v>
      </c>
      <c r="C7734" t="s">
        <v>1290</v>
      </c>
      <c r="E7734">
        <v>8</v>
      </c>
      <c r="F7734" t="s">
        <v>1251</v>
      </c>
      <c r="J7734" t="s">
        <v>23</v>
      </c>
      <c r="K7734">
        <v>5</v>
      </c>
      <c r="L7734">
        <v>275.3</v>
      </c>
      <c r="M7734">
        <v>0.161</v>
      </c>
      <c r="O7734" s="12">
        <f>VLOOKUP(C7734,[3]May!$C:$Z,24,FALSE)</f>
        <v>2019</v>
      </c>
    </row>
    <row r="7735" spans="1:15" x14ac:dyDescent="0.25">
      <c r="A7735" t="s">
        <v>1245</v>
      </c>
      <c r="C7735" t="s">
        <v>1290</v>
      </c>
      <c r="E7735">
        <v>2</v>
      </c>
      <c r="F7735" t="s">
        <v>1247</v>
      </c>
      <c r="J7735" t="s">
        <v>23</v>
      </c>
      <c r="K7735">
        <v>13</v>
      </c>
      <c r="L7735">
        <v>66.430000000000007</v>
      </c>
      <c r="M7735">
        <v>5.1999999999999998E-2</v>
      </c>
      <c r="O7735" s="12">
        <f>VLOOKUP(C7735,[3]May!$C:$Z,24,FALSE)</f>
        <v>2019</v>
      </c>
    </row>
    <row r="7736" spans="1:15" x14ac:dyDescent="0.25">
      <c r="A7736" t="s">
        <v>1245</v>
      </c>
      <c r="C7736" t="s">
        <v>1290</v>
      </c>
      <c r="E7736">
        <v>2</v>
      </c>
      <c r="F7736" t="s">
        <v>1247</v>
      </c>
      <c r="J7736" t="s">
        <v>23</v>
      </c>
      <c r="K7736">
        <v>1</v>
      </c>
      <c r="L7736">
        <v>65.13</v>
      </c>
      <c r="M7736">
        <v>5.0999999999999997E-2</v>
      </c>
      <c r="O7736" s="12">
        <f>VLOOKUP(C7736,[3]May!$C:$Z,24,FALSE)</f>
        <v>2019</v>
      </c>
    </row>
    <row r="7737" spans="1:15" x14ac:dyDescent="0.25">
      <c r="A7737" t="s">
        <v>1245</v>
      </c>
      <c r="C7737" t="s">
        <v>1290</v>
      </c>
      <c r="E7737">
        <v>9</v>
      </c>
      <c r="F7737" t="s">
        <v>1256</v>
      </c>
      <c r="J7737" t="s">
        <v>23</v>
      </c>
      <c r="K7737">
        <v>3</v>
      </c>
      <c r="L7737">
        <v>117.18</v>
      </c>
      <c r="M7737">
        <v>9.6600000000000005E-2</v>
      </c>
      <c r="O7737" s="12">
        <f>VLOOKUP(C7737,[3]May!$C:$Z,24,FALSE)</f>
        <v>2019</v>
      </c>
    </row>
    <row r="7738" spans="1:15" x14ac:dyDescent="0.25">
      <c r="A7738" t="s">
        <v>1245</v>
      </c>
      <c r="C7738" t="s">
        <v>1290</v>
      </c>
      <c r="E7738">
        <v>2</v>
      </c>
      <c r="F7738" t="s">
        <v>1247</v>
      </c>
      <c r="J7738" t="s">
        <v>23</v>
      </c>
      <c r="K7738">
        <v>5</v>
      </c>
      <c r="L7738">
        <v>25.55</v>
      </c>
      <c r="M7738">
        <v>0.02</v>
      </c>
      <c r="O7738" s="12">
        <f>VLOOKUP(C7738,[3]May!$C:$Z,24,FALSE)</f>
        <v>2019</v>
      </c>
    </row>
    <row r="7739" spans="1:15" x14ac:dyDescent="0.25">
      <c r="A7739" t="s">
        <v>1245</v>
      </c>
      <c r="C7739" t="s">
        <v>1290</v>
      </c>
      <c r="E7739">
        <v>2</v>
      </c>
      <c r="F7739" t="s">
        <v>1247</v>
      </c>
      <c r="J7739" t="s">
        <v>23</v>
      </c>
      <c r="K7739">
        <v>2</v>
      </c>
      <c r="L7739">
        <v>130.26</v>
      </c>
      <c r="M7739">
        <v>0.10199999999999999</v>
      </c>
      <c r="O7739" s="12">
        <f>VLOOKUP(C7739,[3]May!$C:$Z,24,FALSE)</f>
        <v>2019</v>
      </c>
    </row>
    <row r="7740" spans="1:15" x14ac:dyDescent="0.25">
      <c r="A7740" t="s">
        <v>1245</v>
      </c>
      <c r="C7740" t="s">
        <v>1290</v>
      </c>
      <c r="E7740">
        <v>2</v>
      </c>
      <c r="F7740" t="s">
        <v>1247</v>
      </c>
      <c r="J7740" t="s">
        <v>23</v>
      </c>
      <c r="K7740">
        <v>12</v>
      </c>
      <c r="L7740">
        <v>781.56</v>
      </c>
      <c r="M7740">
        <v>0.61199999999999999</v>
      </c>
      <c r="O7740" s="12">
        <f>VLOOKUP(C7740,[3]May!$C:$Z,24,FALSE)</f>
        <v>2019</v>
      </c>
    </row>
    <row r="7741" spans="1:15" x14ac:dyDescent="0.25">
      <c r="A7741" t="s">
        <v>1245</v>
      </c>
      <c r="C7741" t="s">
        <v>1290</v>
      </c>
      <c r="E7741">
        <v>2</v>
      </c>
      <c r="F7741" t="s">
        <v>1247</v>
      </c>
      <c r="J7741" t="s">
        <v>23</v>
      </c>
      <c r="K7741">
        <v>2</v>
      </c>
      <c r="L7741">
        <v>10.220000000000001</v>
      </c>
      <c r="M7741">
        <v>8.0000000000000002E-3</v>
      </c>
      <c r="O7741" s="12">
        <f>VLOOKUP(C7741,[3]May!$C:$Z,24,FALSE)</f>
        <v>2019</v>
      </c>
    </row>
    <row r="7742" spans="1:15" x14ac:dyDescent="0.25">
      <c r="A7742" t="s">
        <v>1245</v>
      </c>
      <c r="C7742" t="s">
        <v>1290</v>
      </c>
      <c r="E7742">
        <v>2</v>
      </c>
      <c r="F7742" t="s">
        <v>1247</v>
      </c>
      <c r="J7742" t="s">
        <v>23</v>
      </c>
      <c r="K7742">
        <v>10</v>
      </c>
      <c r="L7742">
        <v>651.29999999999995</v>
      </c>
      <c r="M7742">
        <v>0.51</v>
      </c>
      <c r="O7742" s="12">
        <f>VLOOKUP(C7742,[3]May!$C:$Z,24,FALSE)</f>
        <v>2019</v>
      </c>
    </row>
    <row r="7743" spans="1:15" x14ac:dyDescent="0.25">
      <c r="A7743" t="s">
        <v>1245</v>
      </c>
      <c r="C7743" t="s">
        <v>1290</v>
      </c>
      <c r="E7743">
        <v>2</v>
      </c>
      <c r="F7743" t="s">
        <v>1247</v>
      </c>
      <c r="J7743" t="s">
        <v>23</v>
      </c>
      <c r="K7743">
        <v>11</v>
      </c>
      <c r="L7743">
        <v>716.43</v>
      </c>
      <c r="M7743">
        <v>0.56100000000000005</v>
      </c>
      <c r="O7743" s="12">
        <f>VLOOKUP(C7743,[3]May!$C:$Z,24,FALSE)</f>
        <v>2019</v>
      </c>
    </row>
    <row r="7744" spans="1:15" x14ac:dyDescent="0.25">
      <c r="A7744" t="s">
        <v>1245</v>
      </c>
      <c r="C7744" t="s">
        <v>1290</v>
      </c>
      <c r="E7744">
        <v>2</v>
      </c>
      <c r="F7744" t="s">
        <v>1247</v>
      </c>
      <c r="J7744" t="s">
        <v>23</v>
      </c>
      <c r="K7744">
        <v>1</v>
      </c>
      <c r="L7744">
        <v>5.1100000000000003</v>
      </c>
      <c r="M7744">
        <v>4.0000000000000001E-3</v>
      </c>
      <c r="O7744" s="12">
        <f>VLOOKUP(C7744,[3]May!$C:$Z,24,FALSE)</f>
        <v>2019</v>
      </c>
    </row>
    <row r="7745" spans="1:15" x14ac:dyDescent="0.25">
      <c r="A7745" t="s">
        <v>1245</v>
      </c>
      <c r="C7745" t="s">
        <v>1290</v>
      </c>
      <c r="E7745">
        <v>2</v>
      </c>
      <c r="F7745" t="s">
        <v>1247</v>
      </c>
      <c r="J7745" t="s">
        <v>23</v>
      </c>
      <c r="K7745">
        <v>11</v>
      </c>
      <c r="L7745">
        <v>56.21</v>
      </c>
      <c r="M7745">
        <v>4.3999999999999997E-2</v>
      </c>
      <c r="O7745" s="12">
        <f>VLOOKUP(C7745,[3]May!$C:$Z,24,FALSE)</f>
        <v>2019</v>
      </c>
    </row>
    <row r="7746" spans="1:15" x14ac:dyDescent="0.25">
      <c r="A7746" t="s">
        <v>1245</v>
      </c>
      <c r="C7746" t="s">
        <v>1290</v>
      </c>
      <c r="E7746">
        <v>8</v>
      </c>
      <c r="F7746" t="s">
        <v>1251</v>
      </c>
      <c r="J7746" t="s">
        <v>23</v>
      </c>
      <c r="K7746">
        <v>5</v>
      </c>
      <c r="L7746">
        <v>275.3</v>
      </c>
      <c r="M7746">
        <v>0.161</v>
      </c>
      <c r="O7746" s="12">
        <f>VLOOKUP(C7746,[3]May!$C:$Z,24,FALSE)</f>
        <v>2019</v>
      </c>
    </row>
    <row r="7747" spans="1:15" x14ac:dyDescent="0.25">
      <c r="A7747" t="s">
        <v>1245</v>
      </c>
      <c r="C7747" t="s">
        <v>1290</v>
      </c>
      <c r="E7747">
        <v>2</v>
      </c>
      <c r="F7747" t="s">
        <v>1247</v>
      </c>
      <c r="J7747" t="s">
        <v>23</v>
      </c>
      <c r="K7747">
        <v>1</v>
      </c>
      <c r="L7747">
        <v>5.1100000000000003</v>
      </c>
      <c r="M7747">
        <v>4.0000000000000001E-3</v>
      </c>
      <c r="O7747" s="12">
        <f>VLOOKUP(C7747,[3]May!$C:$Z,24,FALSE)</f>
        <v>2019</v>
      </c>
    </row>
    <row r="7748" spans="1:15" x14ac:dyDescent="0.25">
      <c r="A7748" t="s">
        <v>1245</v>
      </c>
      <c r="C7748" t="s">
        <v>1290</v>
      </c>
      <c r="E7748">
        <v>8</v>
      </c>
      <c r="F7748" t="s">
        <v>1251</v>
      </c>
      <c r="J7748" t="s">
        <v>23</v>
      </c>
      <c r="K7748">
        <v>5</v>
      </c>
      <c r="L7748">
        <v>275.3</v>
      </c>
      <c r="M7748">
        <v>0.161</v>
      </c>
      <c r="O7748" s="12">
        <f>VLOOKUP(C7748,[3]May!$C:$Z,24,FALSE)</f>
        <v>2019</v>
      </c>
    </row>
    <row r="7749" spans="1:15" x14ac:dyDescent="0.25">
      <c r="A7749" t="s">
        <v>1245</v>
      </c>
      <c r="C7749" t="s">
        <v>1290</v>
      </c>
      <c r="E7749">
        <v>2</v>
      </c>
      <c r="F7749" t="s">
        <v>1247</v>
      </c>
      <c r="J7749" t="s">
        <v>23</v>
      </c>
      <c r="K7749">
        <v>3</v>
      </c>
      <c r="L7749">
        <v>15.33</v>
      </c>
      <c r="M7749">
        <v>1.2E-2</v>
      </c>
      <c r="O7749" s="12">
        <f>VLOOKUP(C7749,[3]May!$C:$Z,24,FALSE)</f>
        <v>2019</v>
      </c>
    </row>
    <row r="7750" spans="1:15" x14ac:dyDescent="0.25">
      <c r="A7750" t="s">
        <v>1245</v>
      </c>
      <c r="C7750" t="s">
        <v>1290</v>
      </c>
      <c r="E7750">
        <v>2</v>
      </c>
      <c r="F7750" t="s">
        <v>1247</v>
      </c>
      <c r="J7750" t="s">
        <v>23</v>
      </c>
      <c r="K7750">
        <v>3</v>
      </c>
      <c r="L7750">
        <v>195.39</v>
      </c>
      <c r="M7750">
        <v>0.153</v>
      </c>
      <c r="O7750" s="12">
        <f>VLOOKUP(C7750,[3]May!$C:$Z,24,FALSE)</f>
        <v>2019</v>
      </c>
    </row>
    <row r="7751" spans="1:15" x14ac:dyDescent="0.25">
      <c r="A7751" t="s">
        <v>1245</v>
      </c>
      <c r="C7751" t="s">
        <v>1290</v>
      </c>
      <c r="E7751">
        <v>2</v>
      </c>
      <c r="F7751" t="s">
        <v>1247</v>
      </c>
      <c r="J7751" t="s">
        <v>23</v>
      </c>
      <c r="K7751">
        <v>5</v>
      </c>
      <c r="L7751">
        <v>325.64999999999998</v>
      </c>
      <c r="M7751">
        <v>0.255</v>
      </c>
      <c r="O7751" s="12">
        <f>VLOOKUP(C7751,[3]May!$C:$Z,24,FALSE)</f>
        <v>2019</v>
      </c>
    </row>
    <row r="7752" spans="1:15" x14ac:dyDescent="0.25">
      <c r="A7752" t="s">
        <v>1245</v>
      </c>
      <c r="C7752" t="s">
        <v>1290</v>
      </c>
      <c r="E7752">
        <v>2</v>
      </c>
      <c r="F7752" t="s">
        <v>1247</v>
      </c>
      <c r="J7752" t="s">
        <v>23</v>
      </c>
      <c r="K7752">
        <v>2</v>
      </c>
      <c r="L7752">
        <v>10.220000000000001</v>
      </c>
      <c r="M7752">
        <v>8.0000000000000002E-3</v>
      </c>
      <c r="O7752" s="12">
        <f>VLOOKUP(C7752,[3]May!$C:$Z,24,FALSE)</f>
        <v>2019</v>
      </c>
    </row>
    <row r="7753" spans="1:15" x14ac:dyDescent="0.25">
      <c r="A7753" t="s">
        <v>1245</v>
      </c>
      <c r="C7753" t="s">
        <v>1290</v>
      </c>
      <c r="E7753">
        <v>2</v>
      </c>
      <c r="F7753" t="s">
        <v>1247</v>
      </c>
      <c r="J7753" t="s">
        <v>23</v>
      </c>
      <c r="K7753">
        <v>8</v>
      </c>
      <c r="L7753">
        <v>521.04</v>
      </c>
      <c r="M7753">
        <v>0.40799999999999997</v>
      </c>
      <c r="O7753" s="12">
        <f>VLOOKUP(C7753,[3]May!$C:$Z,24,FALSE)</f>
        <v>2019</v>
      </c>
    </row>
    <row r="7754" spans="1:15" x14ac:dyDescent="0.25">
      <c r="A7754" t="s">
        <v>1245</v>
      </c>
      <c r="C7754" t="s">
        <v>1290</v>
      </c>
      <c r="E7754">
        <v>2</v>
      </c>
      <c r="F7754" t="s">
        <v>1247</v>
      </c>
      <c r="J7754" t="s">
        <v>23</v>
      </c>
      <c r="K7754">
        <v>3</v>
      </c>
      <c r="L7754">
        <v>15.33</v>
      </c>
      <c r="M7754">
        <v>1.2E-2</v>
      </c>
      <c r="O7754" s="12">
        <f>VLOOKUP(C7754,[3]May!$C:$Z,24,FALSE)</f>
        <v>2019</v>
      </c>
    </row>
    <row r="7755" spans="1:15" x14ac:dyDescent="0.25">
      <c r="A7755" t="s">
        <v>1245</v>
      </c>
      <c r="C7755" t="s">
        <v>1290</v>
      </c>
      <c r="E7755">
        <v>2</v>
      </c>
      <c r="F7755" t="s">
        <v>1247</v>
      </c>
      <c r="J7755" t="s">
        <v>23</v>
      </c>
      <c r="K7755">
        <v>1</v>
      </c>
      <c r="L7755">
        <v>65.13</v>
      </c>
      <c r="M7755">
        <v>5.0999999999999997E-2</v>
      </c>
      <c r="O7755" s="12">
        <f>VLOOKUP(C7755,[3]May!$C:$Z,24,FALSE)</f>
        <v>2019</v>
      </c>
    </row>
    <row r="7756" spans="1:15" x14ac:dyDescent="0.25">
      <c r="A7756" t="s">
        <v>1245</v>
      </c>
      <c r="C7756" t="s">
        <v>1290</v>
      </c>
      <c r="E7756">
        <v>2</v>
      </c>
      <c r="F7756" t="s">
        <v>1247</v>
      </c>
      <c r="J7756" t="s">
        <v>23</v>
      </c>
      <c r="K7756">
        <v>2</v>
      </c>
      <c r="L7756">
        <v>130.26</v>
      </c>
      <c r="M7756">
        <v>0.10199999999999999</v>
      </c>
      <c r="O7756" s="12">
        <f>VLOOKUP(C7756,[3]May!$C:$Z,24,FALSE)</f>
        <v>2019</v>
      </c>
    </row>
    <row r="7757" spans="1:15" x14ac:dyDescent="0.25">
      <c r="A7757" t="s">
        <v>1245</v>
      </c>
      <c r="C7757" t="s">
        <v>1290</v>
      </c>
      <c r="E7757">
        <v>2</v>
      </c>
      <c r="F7757" t="s">
        <v>1247</v>
      </c>
      <c r="J7757" t="s">
        <v>23</v>
      </c>
      <c r="K7757">
        <v>10</v>
      </c>
      <c r="L7757">
        <v>51.1</v>
      </c>
      <c r="M7757">
        <v>0.04</v>
      </c>
      <c r="O7757" s="12">
        <f>VLOOKUP(C7757,[3]May!$C:$Z,24,FALSE)</f>
        <v>2019</v>
      </c>
    </row>
    <row r="7758" spans="1:15" x14ac:dyDescent="0.25">
      <c r="A7758" t="s">
        <v>1245</v>
      </c>
      <c r="C7758" t="s">
        <v>1290</v>
      </c>
      <c r="E7758">
        <v>2</v>
      </c>
      <c r="F7758" t="s">
        <v>1247</v>
      </c>
      <c r="J7758" t="s">
        <v>23</v>
      </c>
      <c r="K7758">
        <v>2</v>
      </c>
      <c r="L7758">
        <v>130.26</v>
      </c>
      <c r="M7758">
        <v>0.10199999999999999</v>
      </c>
      <c r="O7758" s="12">
        <f>VLOOKUP(C7758,[3]May!$C:$Z,24,FALSE)</f>
        <v>2019</v>
      </c>
    </row>
    <row r="7759" spans="1:15" x14ac:dyDescent="0.25">
      <c r="A7759" t="s">
        <v>1245</v>
      </c>
      <c r="C7759" t="s">
        <v>1290</v>
      </c>
      <c r="E7759">
        <v>8</v>
      </c>
      <c r="F7759" t="s">
        <v>1251</v>
      </c>
      <c r="J7759" t="s">
        <v>23</v>
      </c>
      <c r="K7759">
        <v>5</v>
      </c>
      <c r="L7759">
        <v>275.3</v>
      </c>
      <c r="M7759">
        <v>0.161</v>
      </c>
      <c r="O7759" s="12">
        <f>VLOOKUP(C7759,[3]May!$C:$Z,24,FALSE)</f>
        <v>2019</v>
      </c>
    </row>
    <row r="7760" spans="1:15" x14ac:dyDescent="0.25">
      <c r="A7760" t="s">
        <v>1245</v>
      </c>
      <c r="C7760" t="s">
        <v>1290</v>
      </c>
      <c r="E7760">
        <v>2</v>
      </c>
      <c r="F7760" t="s">
        <v>1247</v>
      </c>
      <c r="J7760" t="s">
        <v>23</v>
      </c>
      <c r="K7760">
        <v>6</v>
      </c>
      <c r="L7760">
        <v>30.66</v>
      </c>
      <c r="M7760">
        <v>2.4E-2</v>
      </c>
      <c r="O7760" s="12">
        <f>VLOOKUP(C7760,[3]May!$C:$Z,24,FALSE)</f>
        <v>2019</v>
      </c>
    </row>
    <row r="7761" spans="1:15" x14ac:dyDescent="0.25">
      <c r="A7761" t="s">
        <v>1245</v>
      </c>
      <c r="C7761" t="s">
        <v>1290</v>
      </c>
      <c r="E7761">
        <v>2</v>
      </c>
      <c r="F7761" t="s">
        <v>1247</v>
      </c>
      <c r="J7761" t="s">
        <v>23</v>
      </c>
      <c r="K7761">
        <v>1</v>
      </c>
      <c r="L7761">
        <v>65.13</v>
      </c>
      <c r="M7761">
        <v>5.0999999999999997E-2</v>
      </c>
      <c r="O7761" s="12">
        <f>VLOOKUP(C7761,[3]May!$C:$Z,24,FALSE)</f>
        <v>2019</v>
      </c>
    </row>
    <row r="7762" spans="1:15" x14ac:dyDescent="0.25">
      <c r="A7762" t="s">
        <v>1245</v>
      </c>
      <c r="C7762" t="s">
        <v>1290</v>
      </c>
      <c r="E7762">
        <v>2</v>
      </c>
      <c r="F7762" t="s">
        <v>1247</v>
      </c>
      <c r="J7762" t="s">
        <v>23</v>
      </c>
      <c r="K7762">
        <v>6</v>
      </c>
      <c r="L7762">
        <v>390.78</v>
      </c>
      <c r="M7762">
        <v>0.30599999999999999</v>
      </c>
      <c r="O7762" s="12">
        <f>VLOOKUP(C7762,[3]May!$C:$Z,24,FALSE)</f>
        <v>2019</v>
      </c>
    </row>
    <row r="7763" spans="1:15" x14ac:dyDescent="0.25">
      <c r="A7763" t="s">
        <v>1245</v>
      </c>
      <c r="C7763" t="s">
        <v>1290</v>
      </c>
      <c r="E7763">
        <v>2</v>
      </c>
      <c r="F7763" t="s">
        <v>1247</v>
      </c>
      <c r="J7763" t="s">
        <v>23</v>
      </c>
      <c r="K7763">
        <v>1</v>
      </c>
      <c r="L7763">
        <v>5.1100000000000003</v>
      </c>
      <c r="M7763">
        <v>4.0000000000000001E-3</v>
      </c>
      <c r="O7763" s="12">
        <f>VLOOKUP(C7763,[3]May!$C:$Z,24,FALSE)</f>
        <v>2019</v>
      </c>
    </row>
    <row r="7764" spans="1:15" x14ac:dyDescent="0.25">
      <c r="A7764" t="s">
        <v>1245</v>
      </c>
      <c r="C7764" t="s">
        <v>1290</v>
      </c>
      <c r="E7764">
        <v>9</v>
      </c>
      <c r="F7764" t="s">
        <v>1256</v>
      </c>
      <c r="J7764" t="s">
        <v>23</v>
      </c>
      <c r="K7764">
        <v>4</v>
      </c>
      <c r="L7764">
        <v>156.24</v>
      </c>
      <c r="M7764">
        <v>0.1288</v>
      </c>
      <c r="O7764" s="12">
        <f>VLOOKUP(C7764,[3]May!$C:$Z,24,FALSE)</f>
        <v>2019</v>
      </c>
    </row>
    <row r="7765" spans="1:15" x14ac:dyDescent="0.25">
      <c r="A7765" t="s">
        <v>1245</v>
      </c>
      <c r="C7765" t="s">
        <v>1290</v>
      </c>
      <c r="E7765">
        <v>2</v>
      </c>
      <c r="F7765" t="s">
        <v>1247</v>
      </c>
      <c r="J7765" t="s">
        <v>23</v>
      </c>
      <c r="K7765">
        <v>3</v>
      </c>
      <c r="L7765">
        <v>15.33</v>
      </c>
      <c r="M7765">
        <v>1.2E-2</v>
      </c>
      <c r="O7765" s="12">
        <f>VLOOKUP(C7765,[3]May!$C:$Z,24,FALSE)</f>
        <v>2019</v>
      </c>
    </row>
    <row r="7766" spans="1:15" x14ac:dyDescent="0.25">
      <c r="A7766" t="s">
        <v>1245</v>
      </c>
      <c r="C7766" t="s">
        <v>1290</v>
      </c>
      <c r="E7766">
        <v>2</v>
      </c>
      <c r="F7766" t="s">
        <v>1247</v>
      </c>
      <c r="J7766" t="s">
        <v>23</v>
      </c>
      <c r="K7766">
        <v>4</v>
      </c>
      <c r="L7766">
        <v>260.52</v>
      </c>
      <c r="M7766">
        <v>0.20399999999999999</v>
      </c>
      <c r="O7766" s="12">
        <f>VLOOKUP(C7766,[3]May!$C:$Z,24,FALSE)</f>
        <v>2019</v>
      </c>
    </row>
    <row r="7767" spans="1:15" x14ac:dyDescent="0.25">
      <c r="A7767" t="s">
        <v>1245</v>
      </c>
      <c r="C7767" t="s">
        <v>1290</v>
      </c>
      <c r="E7767">
        <v>13</v>
      </c>
      <c r="F7767" t="s">
        <v>1248</v>
      </c>
      <c r="J7767" t="s">
        <v>23</v>
      </c>
      <c r="K7767">
        <v>2</v>
      </c>
      <c r="L7767">
        <v>10.220000000000001</v>
      </c>
      <c r="M7767">
        <v>8.0000000000000002E-3</v>
      </c>
      <c r="O7767" s="12">
        <f>VLOOKUP(C7767,[3]May!$C:$Z,24,FALSE)</f>
        <v>2019</v>
      </c>
    </row>
    <row r="7768" spans="1:15" x14ac:dyDescent="0.25">
      <c r="A7768" t="s">
        <v>1245</v>
      </c>
      <c r="C7768" t="s">
        <v>1290</v>
      </c>
      <c r="E7768">
        <v>2</v>
      </c>
      <c r="F7768" t="s">
        <v>1247</v>
      </c>
      <c r="J7768" t="s">
        <v>23</v>
      </c>
      <c r="K7768">
        <v>3</v>
      </c>
      <c r="L7768">
        <v>15.33</v>
      </c>
      <c r="M7768">
        <v>1.2E-2</v>
      </c>
      <c r="O7768" s="12">
        <f>VLOOKUP(C7768,[3]May!$C:$Z,24,FALSE)</f>
        <v>2019</v>
      </c>
    </row>
    <row r="7769" spans="1:15" x14ac:dyDescent="0.25">
      <c r="A7769" t="s">
        <v>1245</v>
      </c>
      <c r="C7769" t="s">
        <v>1290</v>
      </c>
      <c r="E7769">
        <v>2</v>
      </c>
      <c r="F7769" t="s">
        <v>1247</v>
      </c>
      <c r="J7769" t="s">
        <v>23</v>
      </c>
      <c r="K7769">
        <v>3</v>
      </c>
      <c r="L7769">
        <v>195.39</v>
      </c>
      <c r="M7769">
        <v>0.153</v>
      </c>
      <c r="O7769" s="12">
        <f>VLOOKUP(C7769,[3]May!$C:$Z,24,FALSE)</f>
        <v>2019</v>
      </c>
    </row>
    <row r="7770" spans="1:15" x14ac:dyDescent="0.25">
      <c r="A7770" t="s">
        <v>1245</v>
      </c>
      <c r="C7770" t="s">
        <v>1290</v>
      </c>
      <c r="E7770">
        <v>2</v>
      </c>
      <c r="F7770" t="s">
        <v>1247</v>
      </c>
      <c r="J7770" t="s">
        <v>23</v>
      </c>
      <c r="K7770">
        <v>4</v>
      </c>
      <c r="L7770">
        <v>260.52</v>
      </c>
      <c r="M7770">
        <v>0.20399999999999999</v>
      </c>
      <c r="O7770" s="12">
        <f>VLOOKUP(C7770,[3]May!$C:$Z,24,FALSE)</f>
        <v>2019</v>
      </c>
    </row>
    <row r="7771" spans="1:15" x14ac:dyDescent="0.25">
      <c r="A7771" t="s">
        <v>1245</v>
      </c>
      <c r="C7771" t="s">
        <v>1290</v>
      </c>
      <c r="E7771">
        <v>2</v>
      </c>
      <c r="F7771" t="s">
        <v>1247</v>
      </c>
      <c r="J7771" t="s">
        <v>23</v>
      </c>
      <c r="K7771">
        <v>7</v>
      </c>
      <c r="L7771">
        <v>35.770000000000003</v>
      </c>
      <c r="M7771">
        <v>2.8000000000000001E-2</v>
      </c>
      <c r="O7771" s="12">
        <f>VLOOKUP(C7771,[3]May!$C:$Z,24,FALSE)</f>
        <v>2019</v>
      </c>
    </row>
    <row r="7772" spans="1:15" x14ac:dyDescent="0.25">
      <c r="A7772" t="s">
        <v>1245</v>
      </c>
      <c r="C7772" t="s">
        <v>1290</v>
      </c>
      <c r="E7772">
        <v>2</v>
      </c>
      <c r="F7772" t="s">
        <v>1247</v>
      </c>
      <c r="J7772" t="s">
        <v>23</v>
      </c>
      <c r="K7772">
        <v>8</v>
      </c>
      <c r="L7772">
        <v>521.04</v>
      </c>
      <c r="M7772">
        <v>0.40799999999999997</v>
      </c>
      <c r="O7772" s="12">
        <f>VLOOKUP(C7772,[3]May!$C:$Z,24,FALSE)</f>
        <v>2019</v>
      </c>
    </row>
    <row r="7773" spans="1:15" x14ac:dyDescent="0.25">
      <c r="A7773" t="s">
        <v>1245</v>
      </c>
      <c r="C7773" t="s">
        <v>1290</v>
      </c>
      <c r="E7773">
        <v>2</v>
      </c>
      <c r="F7773" t="s">
        <v>1247</v>
      </c>
      <c r="J7773" t="s">
        <v>23</v>
      </c>
      <c r="K7773">
        <v>2</v>
      </c>
      <c r="L7773">
        <v>10.220000000000001</v>
      </c>
      <c r="M7773">
        <v>8.0000000000000002E-3</v>
      </c>
      <c r="O7773" s="12">
        <f>VLOOKUP(C7773,[3]May!$C:$Z,24,FALSE)</f>
        <v>2019</v>
      </c>
    </row>
    <row r="7774" spans="1:15" x14ac:dyDescent="0.25">
      <c r="A7774" t="s">
        <v>1245</v>
      </c>
      <c r="C7774" t="s">
        <v>1290</v>
      </c>
      <c r="E7774">
        <v>2</v>
      </c>
      <c r="F7774" t="s">
        <v>1247</v>
      </c>
      <c r="J7774" t="s">
        <v>23</v>
      </c>
      <c r="K7774">
        <v>3</v>
      </c>
      <c r="L7774">
        <v>15.33</v>
      </c>
      <c r="M7774">
        <v>1.2E-2</v>
      </c>
      <c r="O7774" s="12">
        <f>VLOOKUP(C7774,[3]May!$C:$Z,24,FALSE)</f>
        <v>2019</v>
      </c>
    </row>
    <row r="7775" spans="1:15" x14ac:dyDescent="0.25">
      <c r="A7775" t="s">
        <v>1245</v>
      </c>
      <c r="C7775" t="s">
        <v>1290</v>
      </c>
      <c r="E7775">
        <v>2</v>
      </c>
      <c r="F7775" t="s">
        <v>1247</v>
      </c>
      <c r="J7775" t="s">
        <v>23</v>
      </c>
      <c r="K7775">
        <v>10</v>
      </c>
      <c r="L7775">
        <v>51.1</v>
      </c>
      <c r="M7775">
        <v>0.04</v>
      </c>
      <c r="O7775" s="12">
        <f>VLOOKUP(C7775,[3]May!$C:$Z,24,FALSE)</f>
        <v>2019</v>
      </c>
    </row>
    <row r="7776" spans="1:15" x14ac:dyDescent="0.25">
      <c r="A7776" t="s">
        <v>1245</v>
      </c>
      <c r="C7776" t="s">
        <v>1290</v>
      </c>
      <c r="E7776">
        <v>2</v>
      </c>
      <c r="F7776" t="s">
        <v>1247</v>
      </c>
      <c r="J7776" t="s">
        <v>23</v>
      </c>
      <c r="K7776">
        <v>2</v>
      </c>
      <c r="L7776">
        <v>130.26</v>
      </c>
      <c r="M7776">
        <v>0.10199999999999999</v>
      </c>
      <c r="O7776" s="12">
        <f>VLOOKUP(C7776,[3]May!$C:$Z,24,FALSE)</f>
        <v>2019</v>
      </c>
    </row>
    <row r="7777" spans="1:15" x14ac:dyDescent="0.25">
      <c r="A7777" t="s">
        <v>1245</v>
      </c>
      <c r="C7777" t="s">
        <v>1290</v>
      </c>
      <c r="E7777">
        <v>6</v>
      </c>
      <c r="F7777" t="s">
        <v>1250</v>
      </c>
      <c r="J7777" t="s">
        <v>23</v>
      </c>
      <c r="K7777">
        <v>1</v>
      </c>
      <c r="L7777">
        <v>10.85</v>
      </c>
      <c r="M7777">
        <v>8.5000000000000006E-3</v>
      </c>
      <c r="O7777" s="12">
        <f>VLOOKUP(C7777,[3]May!$C:$Z,24,FALSE)</f>
        <v>2019</v>
      </c>
    </row>
    <row r="7778" spans="1:15" x14ac:dyDescent="0.25">
      <c r="A7778" t="s">
        <v>1245</v>
      </c>
      <c r="C7778" t="s">
        <v>1290</v>
      </c>
      <c r="E7778">
        <v>2</v>
      </c>
      <c r="F7778" t="s">
        <v>1247</v>
      </c>
      <c r="J7778" t="s">
        <v>23</v>
      </c>
      <c r="K7778">
        <v>7</v>
      </c>
      <c r="L7778">
        <v>35.770000000000003</v>
      </c>
      <c r="M7778">
        <v>2.8000000000000001E-2</v>
      </c>
      <c r="O7778" s="12">
        <f>VLOOKUP(C7778,[3]May!$C:$Z,24,FALSE)</f>
        <v>2019</v>
      </c>
    </row>
    <row r="7779" spans="1:15" x14ac:dyDescent="0.25">
      <c r="A7779" t="s">
        <v>1245</v>
      </c>
      <c r="C7779" t="s">
        <v>1290</v>
      </c>
      <c r="E7779">
        <v>2</v>
      </c>
      <c r="F7779" t="s">
        <v>1247</v>
      </c>
      <c r="J7779" t="s">
        <v>23</v>
      </c>
      <c r="K7779">
        <v>3</v>
      </c>
      <c r="L7779">
        <v>195.39</v>
      </c>
      <c r="M7779">
        <v>0.153</v>
      </c>
      <c r="O7779" s="12">
        <f>VLOOKUP(C7779,[3]May!$C:$Z,24,FALSE)</f>
        <v>2019</v>
      </c>
    </row>
    <row r="7780" spans="1:15" x14ac:dyDescent="0.25">
      <c r="A7780" t="s">
        <v>1245</v>
      </c>
      <c r="C7780" t="s">
        <v>1290</v>
      </c>
      <c r="E7780">
        <v>9</v>
      </c>
      <c r="F7780" t="s">
        <v>1256</v>
      </c>
      <c r="J7780" t="s">
        <v>23</v>
      </c>
      <c r="K7780">
        <v>1</v>
      </c>
      <c r="L7780">
        <v>39.06</v>
      </c>
      <c r="M7780">
        <v>3.2199999999999999E-2</v>
      </c>
      <c r="O7780" s="12">
        <f>VLOOKUP(C7780,[3]May!$C:$Z,24,FALSE)</f>
        <v>2019</v>
      </c>
    </row>
    <row r="7781" spans="1:15" x14ac:dyDescent="0.25">
      <c r="A7781" t="s">
        <v>1245</v>
      </c>
      <c r="C7781" t="s">
        <v>1290</v>
      </c>
      <c r="E7781">
        <v>2</v>
      </c>
      <c r="F7781" t="s">
        <v>1247</v>
      </c>
      <c r="J7781" t="s">
        <v>23</v>
      </c>
      <c r="K7781">
        <v>8</v>
      </c>
      <c r="L7781">
        <v>521.04</v>
      </c>
      <c r="M7781">
        <v>0.40799999999999997</v>
      </c>
      <c r="O7781" s="12">
        <f>VLOOKUP(C7781,[3]May!$C:$Z,24,FALSE)</f>
        <v>2019</v>
      </c>
    </row>
    <row r="7782" spans="1:15" x14ac:dyDescent="0.25">
      <c r="A7782" t="s">
        <v>1245</v>
      </c>
      <c r="C7782" t="s">
        <v>1290</v>
      </c>
      <c r="E7782">
        <v>2</v>
      </c>
      <c r="F7782" t="s">
        <v>1247</v>
      </c>
      <c r="J7782" t="s">
        <v>23</v>
      </c>
      <c r="K7782">
        <v>1</v>
      </c>
      <c r="L7782">
        <v>5.1100000000000003</v>
      </c>
      <c r="M7782">
        <v>4.0000000000000001E-3</v>
      </c>
      <c r="O7782" s="12">
        <f>VLOOKUP(C7782,[3]May!$C:$Z,24,FALSE)</f>
        <v>2019</v>
      </c>
    </row>
    <row r="7783" spans="1:15" x14ac:dyDescent="0.25">
      <c r="A7783" t="s">
        <v>1245</v>
      </c>
      <c r="C7783" t="s">
        <v>1290</v>
      </c>
      <c r="E7783">
        <v>2</v>
      </c>
      <c r="F7783" t="s">
        <v>1247</v>
      </c>
      <c r="J7783" t="s">
        <v>23</v>
      </c>
      <c r="K7783">
        <v>14</v>
      </c>
      <c r="L7783">
        <v>71.540000000000006</v>
      </c>
      <c r="M7783">
        <v>5.6000000000000001E-2</v>
      </c>
      <c r="O7783" s="12">
        <f>VLOOKUP(C7783,[3]May!$C:$Z,24,FALSE)</f>
        <v>2019</v>
      </c>
    </row>
    <row r="7784" spans="1:15" x14ac:dyDescent="0.25">
      <c r="A7784" t="s">
        <v>1245</v>
      </c>
      <c r="C7784" t="s">
        <v>1290</v>
      </c>
      <c r="E7784">
        <v>2</v>
      </c>
      <c r="F7784" t="s">
        <v>1247</v>
      </c>
      <c r="J7784" t="s">
        <v>23</v>
      </c>
      <c r="K7784">
        <v>2</v>
      </c>
      <c r="L7784">
        <v>130.26</v>
      </c>
      <c r="M7784">
        <v>0.10199999999999999</v>
      </c>
      <c r="O7784" s="12">
        <f>VLOOKUP(C7784,[3]May!$C:$Z,24,FALSE)</f>
        <v>2019</v>
      </c>
    </row>
    <row r="7785" spans="1:15" x14ac:dyDescent="0.25">
      <c r="A7785" t="s">
        <v>1245</v>
      </c>
      <c r="C7785" t="s">
        <v>1290</v>
      </c>
      <c r="E7785">
        <v>2</v>
      </c>
      <c r="F7785" t="s">
        <v>1247</v>
      </c>
      <c r="J7785" t="s">
        <v>23</v>
      </c>
      <c r="K7785">
        <v>10</v>
      </c>
      <c r="L7785">
        <v>651.29999999999995</v>
      </c>
      <c r="M7785">
        <v>0.51</v>
      </c>
      <c r="O7785" s="12">
        <f>VLOOKUP(C7785,[3]May!$C:$Z,24,FALSE)</f>
        <v>2019</v>
      </c>
    </row>
    <row r="7786" spans="1:15" x14ac:dyDescent="0.25">
      <c r="A7786" t="s">
        <v>1245</v>
      </c>
      <c r="C7786" t="s">
        <v>1290</v>
      </c>
      <c r="E7786">
        <v>2</v>
      </c>
      <c r="F7786" t="s">
        <v>1247</v>
      </c>
      <c r="J7786" t="s">
        <v>23</v>
      </c>
      <c r="K7786">
        <v>1</v>
      </c>
      <c r="L7786">
        <v>5.1100000000000003</v>
      </c>
      <c r="M7786">
        <v>4.0000000000000001E-3</v>
      </c>
      <c r="O7786" s="12">
        <f>VLOOKUP(C7786,[3]May!$C:$Z,24,FALSE)</f>
        <v>2019</v>
      </c>
    </row>
    <row r="7787" spans="1:15" x14ac:dyDescent="0.25">
      <c r="A7787" t="s">
        <v>1245</v>
      </c>
      <c r="C7787" t="s">
        <v>1290</v>
      </c>
      <c r="E7787">
        <v>2</v>
      </c>
      <c r="F7787" t="s">
        <v>1247</v>
      </c>
      <c r="J7787" t="s">
        <v>23</v>
      </c>
      <c r="K7787">
        <v>6</v>
      </c>
      <c r="L7787">
        <v>30.66</v>
      </c>
      <c r="M7787">
        <v>2.4E-2</v>
      </c>
      <c r="O7787" s="12">
        <f>VLOOKUP(C7787,[3]May!$C:$Z,24,FALSE)</f>
        <v>2019</v>
      </c>
    </row>
    <row r="7788" spans="1:15" x14ac:dyDescent="0.25">
      <c r="A7788" t="s">
        <v>1245</v>
      </c>
      <c r="C7788" t="s">
        <v>1290</v>
      </c>
      <c r="E7788">
        <v>2</v>
      </c>
      <c r="F7788" t="s">
        <v>1247</v>
      </c>
      <c r="J7788" t="s">
        <v>23</v>
      </c>
      <c r="K7788">
        <v>5</v>
      </c>
      <c r="L7788">
        <v>325.64999999999998</v>
      </c>
      <c r="M7788">
        <v>0.255</v>
      </c>
      <c r="O7788" s="12">
        <f>VLOOKUP(C7788,[3]May!$C:$Z,24,FALSE)</f>
        <v>2019</v>
      </c>
    </row>
    <row r="7789" spans="1:15" x14ac:dyDescent="0.25">
      <c r="A7789" t="s">
        <v>1245</v>
      </c>
      <c r="C7789" t="s">
        <v>1290</v>
      </c>
      <c r="E7789">
        <v>2</v>
      </c>
      <c r="F7789" t="s">
        <v>1247</v>
      </c>
      <c r="J7789" t="s">
        <v>23</v>
      </c>
      <c r="K7789">
        <v>11</v>
      </c>
      <c r="L7789">
        <v>56.21</v>
      </c>
      <c r="M7789">
        <v>4.3999999999999997E-2</v>
      </c>
      <c r="O7789" s="12">
        <f>VLOOKUP(C7789,[3]May!$C:$Z,24,FALSE)</f>
        <v>2019</v>
      </c>
    </row>
    <row r="7790" spans="1:15" x14ac:dyDescent="0.25">
      <c r="A7790" t="s">
        <v>1245</v>
      </c>
      <c r="C7790" t="s">
        <v>1290</v>
      </c>
      <c r="E7790">
        <v>2</v>
      </c>
      <c r="F7790" t="s">
        <v>1247</v>
      </c>
      <c r="J7790" t="s">
        <v>23</v>
      </c>
      <c r="K7790">
        <v>7</v>
      </c>
      <c r="L7790">
        <v>455.91</v>
      </c>
      <c r="M7790">
        <v>0.35699999999999998</v>
      </c>
      <c r="O7790" s="12">
        <f>VLOOKUP(C7790,[3]May!$C:$Z,24,FALSE)</f>
        <v>2019</v>
      </c>
    </row>
    <row r="7791" spans="1:15" x14ac:dyDescent="0.25">
      <c r="A7791" t="s">
        <v>1245</v>
      </c>
      <c r="C7791" t="s">
        <v>1290</v>
      </c>
      <c r="E7791">
        <v>2</v>
      </c>
      <c r="F7791" t="s">
        <v>1247</v>
      </c>
      <c r="J7791" t="s">
        <v>23</v>
      </c>
      <c r="K7791">
        <v>2</v>
      </c>
      <c r="L7791">
        <v>10.220000000000001</v>
      </c>
      <c r="M7791">
        <v>8.0000000000000002E-3</v>
      </c>
      <c r="O7791" s="12">
        <f>VLOOKUP(C7791,[3]May!$C:$Z,24,FALSE)</f>
        <v>2019</v>
      </c>
    </row>
    <row r="7792" spans="1:15" x14ac:dyDescent="0.25">
      <c r="A7792" t="s">
        <v>1245</v>
      </c>
      <c r="C7792" t="s">
        <v>1290</v>
      </c>
      <c r="E7792">
        <v>2</v>
      </c>
      <c r="F7792" t="s">
        <v>1247</v>
      </c>
      <c r="J7792" t="s">
        <v>23</v>
      </c>
      <c r="K7792">
        <v>5</v>
      </c>
      <c r="L7792">
        <v>325.64999999999998</v>
      </c>
      <c r="M7792">
        <v>0.255</v>
      </c>
      <c r="O7792" s="12">
        <f>VLOOKUP(C7792,[3]May!$C:$Z,24,FALSE)</f>
        <v>2019</v>
      </c>
    </row>
    <row r="7793" spans="1:15" x14ac:dyDescent="0.25">
      <c r="A7793" t="s">
        <v>1245</v>
      </c>
      <c r="C7793" t="s">
        <v>1290</v>
      </c>
      <c r="E7793">
        <v>2</v>
      </c>
      <c r="F7793" t="s">
        <v>1247</v>
      </c>
      <c r="J7793" t="s">
        <v>23</v>
      </c>
      <c r="K7793">
        <v>4</v>
      </c>
      <c r="L7793">
        <v>20.440000000000001</v>
      </c>
      <c r="M7793">
        <v>1.6E-2</v>
      </c>
      <c r="O7793" s="12">
        <f>VLOOKUP(C7793,[3]May!$C:$Z,24,FALSE)</f>
        <v>2019</v>
      </c>
    </row>
    <row r="7794" spans="1:15" x14ac:dyDescent="0.25">
      <c r="A7794" t="s">
        <v>1245</v>
      </c>
      <c r="C7794" t="s">
        <v>1290</v>
      </c>
      <c r="E7794">
        <v>2</v>
      </c>
      <c r="F7794" t="s">
        <v>1247</v>
      </c>
      <c r="J7794" t="s">
        <v>23</v>
      </c>
      <c r="K7794">
        <v>8</v>
      </c>
      <c r="L7794">
        <v>521.04</v>
      </c>
      <c r="M7794">
        <v>0.40799999999999997</v>
      </c>
      <c r="O7794" s="12">
        <f>VLOOKUP(C7794,[3]May!$C:$Z,24,FALSE)</f>
        <v>2019</v>
      </c>
    </row>
    <row r="7795" spans="1:15" x14ac:dyDescent="0.25">
      <c r="A7795" t="s">
        <v>1245</v>
      </c>
      <c r="C7795" t="s">
        <v>1290</v>
      </c>
      <c r="E7795">
        <v>2</v>
      </c>
      <c r="F7795" t="s">
        <v>1247</v>
      </c>
      <c r="J7795" t="s">
        <v>23</v>
      </c>
      <c r="K7795">
        <v>7</v>
      </c>
      <c r="L7795">
        <v>35.770000000000003</v>
      </c>
      <c r="M7795">
        <v>2.8000000000000001E-2</v>
      </c>
      <c r="O7795" s="12">
        <f>VLOOKUP(C7795,[3]May!$C:$Z,24,FALSE)</f>
        <v>2019</v>
      </c>
    </row>
    <row r="7796" spans="1:15" x14ac:dyDescent="0.25">
      <c r="A7796" t="s">
        <v>1245</v>
      </c>
      <c r="C7796" t="s">
        <v>1290</v>
      </c>
      <c r="E7796">
        <v>2</v>
      </c>
      <c r="F7796" t="s">
        <v>1247</v>
      </c>
      <c r="J7796" t="s">
        <v>23</v>
      </c>
      <c r="K7796">
        <v>7</v>
      </c>
      <c r="L7796">
        <v>35.770000000000003</v>
      </c>
      <c r="M7796">
        <v>2.8000000000000001E-2</v>
      </c>
      <c r="O7796" s="12">
        <f>VLOOKUP(C7796,[3]May!$C:$Z,24,FALSE)</f>
        <v>2019</v>
      </c>
    </row>
    <row r="7797" spans="1:15" x14ac:dyDescent="0.25">
      <c r="A7797" t="s">
        <v>1245</v>
      </c>
      <c r="C7797" t="s">
        <v>1290</v>
      </c>
      <c r="E7797">
        <v>2</v>
      </c>
      <c r="F7797" t="s">
        <v>1247</v>
      </c>
      <c r="J7797" t="s">
        <v>23</v>
      </c>
      <c r="K7797">
        <v>2</v>
      </c>
      <c r="L7797">
        <v>130.26</v>
      </c>
      <c r="M7797">
        <v>0.10199999999999999</v>
      </c>
      <c r="O7797" s="12">
        <f>VLOOKUP(C7797,[3]May!$C:$Z,24,FALSE)</f>
        <v>2019</v>
      </c>
    </row>
    <row r="7798" spans="1:15" x14ac:dyDescent="0.25">
      <c r="A7798" t="s">
        <v>1245</v>
      </c>
      <c r="C7798" t="s">
        <v>1290</v>
      </c>
      <c r="E7798">
        <v>2</v>
      </c>
      <c r="F7798" t="s">
        <v>1247</v>
      </c>
      <c r="J7798" t="s">
        <v>23</v>
      </c>
      <c r="K7798">
        <v>2</v>
      </c>
      <c r="L7798">
        <v>10.220000000000001</v>
      </c>
      <c r="M7798">
        <v>8.0000000000000002E-3</v>
      </c>
      <c r="O7798" s="12">
        <f>VLOOKUP(C7798,[3]May!$C:$Z,24,FALSE)</f>
        <v>2019</v>
      </c>
    </row>
    <row r="7799" spans="1:15" x14ac:dyDescent="0.25">
      <c r="A7799" t="s">
        <v>1245</v>
      </c>
      <c r="C7799" t="s">
        <v>1290</v>
      </c>
      <c r="E7799">
        <v>2</v>
      </c>
      <c r="F7799" t="s">
        <v>1247</v>
      </c>
      <c r="J7799" t="s">
        <v>23</v>
      </c>
      <c r="K7799">
        <v>8</v>
      </c>
      <c r="L7799">
        <v>521.04</v>
      </c>
      <c r="M7799">
        <v>0.40799999999999997</v>
      </c>
      <c r="O7799" s="12">
        <f>VLOOKUP(C7799,[3]May!$C:$Z,24,FALSE)</f>
        <v>2019</v>
      </c>
    </row>
    <row r="7800" spans="1:15" x14ac:dyDescent="0.25">
      <c r="A7800" t="s">
        <v>1245</v>
      </c>
      <c r="C7800" t="s">
        <v>1290</v>
      </c>
      <c r="E7800">
        <v>2</v>
      </c>
      <c r="F7800" t="s">
        <v>1247</v>
      </c>
      <c r="J7800" t="s">
        <v>23</v>
      </c>
      <c r="K7800">
        <v>1</v>
      </c>
      <c r="L7800">
        <v>65.13</v>
      </c>
      <c r="M7800">
        <v>5.0999999999999997E-2</v>
      </c>
      <c r="O7800" s="12">
        <f>VLOOKUP(C7800,[3]May!$C:$Z,24,FALSE)</f>
        <v>2019</v>
      </c>
    </row>
    <row r="7801" spans="1:15" x14ac:dyDescent="0.25">
      <c r="A7801" t="s">
        <v>1245</v>
      </c>
      <c r="C7801" t="s">
        <v>1290</v>
      </c>
      <c r="E7801">
        <v>2</v>
      </c>
      <c r="F7801" t="s">
        <v>1247</v>
      </c>
      <c r="J7801" t="s">
        <v>23</v>
      </c>
      <c r="K7801">
        <v>12</v>
      </c>
      <c r="L7801">
        <v>781.56</v>
      </c>
      <c r="M7801">
        <v>0.61199999999999999</v>
      </c>
      <c r="O7801" s="12">
        <f>VLOOKUP(C7801,[3]May!$C:$Z,24,FALSE)</f>
        <v>2019</v>
      </c>
    </row>
    <row r="7802" spans="1:15" x14ac:dyDescent="0.25">
      <c r="A7802" t="s">
        <v>1245</v>
      </c>
      <c r="C7802" t="s">
        <v>1290</v>
      </c>
      <c r="E7802">
        <v>2</v>
      </c>
      <c r="F7802" t="s">
        <v>1247</v>
      </c>
      <c r="J7802" t="s">
        <v>23</v>
      </c>
      <c r="K7802">
        <v>3</v>
      </c>
      <c r="L7802">
        <v>15.33</v>
      </c>
      <c r="M7802">
        <v>1.2E-2</v>
      </c>
      <c r="O7802" s="12">
        <f>VLOOKUP(C7802,[3]May!$C:$Z,24,FALSE)</f>
        <v>2019</v>
      </c>
    </row>
    <row r="7803" spans="1:15" x14ac:dyDescent="0.25">
      <c r="A7803" t="s">
        <v>1245</v>
      </c>
      <c r="C7803" t="s">
        <v>1290</v>
      </c>
      <c r="E7803">
        <v>2</v>
      </c>
      <c r="F7803" t="s">
        <v>1247</v>
      </c>
      <c r="J7803" t="s">
        <v>23</v>
      </c>
      <c r="K7803">
        <v>8</v>
      </c>
      <c r="L7803">
        <v>40.880000000000003</v>
      </c>
      <c r="M7803">
        <v>3.2000000000000001E-2</v>
      </c>
      <c r="O7803" s="12">
        <f>VLOOKUP(C7803,[3]May!$C:$Z,24,FALSE)</f>
        <v>2019</v>
      </c>
    </row>
    <row r="7804" spans="1:15" x14ac:dyDescent="0.25">
      <c r="A7804" t="s">
        <v>1245</v>
      </c>
      <c r="C7804" t="s">
        <v>1290</v>
      </c>
      <c r="E7804">
        <v>2</v>
      </c>
      <c r="F7804" t="s">
        <v>1247</v>
      </c>
      <c r="J7804" t="s">
        <v>23</v>
      </c>
      <c r="K7804">
        <v>2</v>
      </c>
      <c r="L7804">
        <v>130.26</v>
      </c>
      <c r="M7804">
        <v>0.10199999999999999</v>
      </c>
      <c r="O7804" s="12">
        <f>VLOOKUP(C7804,[3]May!$C:$Z,24,FALSE)</f>
        <v>2019</v>
      </c>
    </row>
    <row r="7805" spans="1:15" x14ac:dyDescent="0.25">
      <c r="A7805" t="s">
        <v>1245</v>
      </c>
      <c r="C7805" t="s">
        <v>1290</v>
      </c>
      <c r="E7805">
        <v>6</v>
      </c>
      <c r="F7805" t="s">
        <v>1250</v>
      </c>
      <c r="J7805" t="s">
        <v>23</v>
      </c>
      <c r="K7805">
        <v>1</v>
      </c>
      <c r="L7805">
        <v>10.85</v>
      </c>
      <c r="M7805">
        <v>8.5000000000000006E-3</v>
      </c>
      <c r="O7805" s="12">
        <f>VLOOKUP(C7805,[3]May!$C:$Z,24,FALSE)</f>
        <v>2019</v>
      </c>
    </row>
    <row r="7806" spans="1:15" x14ac:dyDescent="0.25">
      <c r="A7806" t="s">
        <v>1245</v>
      </c>
      <c r="C7806" t="s">
        <v>1290</v>
      </c>
      <c r="E7806">
        <v>7</v>
      </c>
      <c r="F7806" t="s">
        <v>1255</v>
      </c>
      <c r="J7806" t="s">
        <v>23</v>
      </c>
      <c r="K7806">
        <v>2</v>
      </c>
      <c r="L7806">
        <v>112.52</v>
      </c>
      <c r="M7806">
        <v>6.5799999999999997E-2</v>
      </c>
      <c r="O7806" s="12">
        <f>VLOOKUP(C7806,[3]May!$C:$Z,24,FALSE)</f>
        <v>2019</v>
      </c>
    </row>
    <row r="7807" spans="1:15" x14ac:dyDescent="0.25">
      <c r="A7807" t="s">
        <v>1245</v>
      </c>
      <c r="C7807" t="s">
        <v>1290</v>
      </c>
      <c r="E7807">
        <v>2</v>
      </c>
      <c r="F7807" t="s">
        <v>1247</v>
      </c>
      <c r="J7807" t="s">
        <v>23</v>
      </c>
      <c r="K7807">
        <v>12</v>
      </c>
      <c r="L7807">
        <v>781.56</v>
      </c>
      <c r="M7807">
        <v>0.61199999999999999</v>
      </c>
      <c r="O7807" s="12">
        <f>VLOOKUP(C7807,[3]May!$C:$Z,24,FALSE)</f>
        <v>2019</v>
      </c>
    </row>
    <row r="7808" spans="1:15" x14ac:dyDescent="0.25">
      <c r="A7808" t="s">
        <v>1245</v>
      </c>
      <c r="C7808" t="s">
        <v>1290</v>
      </c>
      <c r="E7808">
        <v>2</v>
      </c>
      <c r="F7808" t="s">
        <v>1247</v>
      </c>
      <c r="J7808" t="s">
        <v>23</v>
      </c>
      <c r="K7808">
        <v>2</v>
      </c>
      <c r="L7808">
        <v>10.220000000000001</v>
      </c>
      <c r="M7808">
        <v>8.0000000000000002E-3</v>
      </c>
      <c r="O7808" s="12">
        <f>VLOOKUP(C7808,[3]May!$C:$Z,24,FALSE)</f>
        <v>2019</v>
      </c>
    </row>
    <row r="7809" spans="1:15" x14ac:dyDescent="0.25">
      <c r="A7809" t="s">
        <v>1245</v>
      </c>
      <c r="C7809" t="s">
        <v>1290</v>
      </c>
      <c r="E7809">
        <v>2</v>
      </c>
      <c r="F7809" t="s">
        <v>1247</v>
      </c>
      <c r="J7809" t="s">
        <v>23</v>
      </c>
      <c r="K7809">
        <v>4</v>
      </c>
      <c r="L7809">
        <v>260.52</v>
      </c>
      <c r="M7809">
        <v>0.20399999999999999</v>
      </c>
      <c r="O7809" s="12">
        <f>VLOOKUP(C7809,[3]May!$C:$Z,24,FALSE)</f>
        <v>2019</v>
      </c>
    </row>
    <row r="7810" spans="1:15" x14ac:dyDescent="0.25">
      <c r="A7810" t="s">
        <v>1245</v>
      </c>
      <c r="C7810" t="s">
        <v>1290</v>
      </c>
      <c r="E7810">
        <v>6</v>
      </c>
      <c r="F7810" t="s">
        <v>1250</v>
      </c>
      <c r="J7810" t="s">
        <v>23</v>
      </c>
      <c r="K7810">
        <v>2</v>
      </c>
      <c r="L7810">
        <v>218.36</v>
      </c>
      <c r="M7810">
        <v>0.17100000000000001</v>
      </c>
      <c r="O7810" s="12">
        <f>VLOOKUP(C7810,[3]May!$C:$Z,24,FALSE)</f>
        <v>2019</v>
      </c>
    </row>
    <row r="7811" spans="1:15" x14ac:dyDescent="0.25">
      <c r="A7811" t="s">
        <v>1245</v>
      </c>
      <c r="C7811" t="s">
        <v>1290</v>
      </c>
      <c r="E7811">
        <v>2</v>
      </c>
      <c r="F7811" t="s">
        <v>1247</v>
      </c>
      <c r="J7811" t="s">
        <v>23</v>
      </c>
      <c r="K7811">
        <v>1</v>
      </c>
      <c r="L7811">
        <v>5.1100000000000003</v>
      </c>
      <c r="M7811">
        <v>4.0000000000000001E-3</v>
      </c>
      <c r="O7811" s="12">
        <f>VLOOKUP(C7811,[3]May!$C:$Z,24,FALSE)</f>
        <v>2019</v>
      </c>
    </row>
    <row r="7812" spans="1:15" x14ac:dyDescent="0.25">
      <c r="A7812" t="s">
        <v>1245</v>
      </c>
      <c r="C7812" t="s">
        <v>1290</v>
      </c>
      <c r="E7812">
        <v>2</v>
      </c>
      <c r="F7812" t="s">
        <v>1247</v>
      </c>
      <c r="J7812" t="s">
        <v>23</v>
      </c>
      <c r="K7812">
        <v>5</v>
      </c>
      <c r="L7812">
        <v>325.64999999999998</v>
      </c>
      <c r="M7812">
        <v>0.255</v>
      </c>
      <c r="O7812" s="12">
        <f>VLOOKUP(C7812,[3]May!$C:$Z,24,FALSE)</f>
        <v>2019</v>
      </c>
    </row>
    <row r="7813" spans="1:15" x14ac:dyDescent="0.25">
      <c r="A7813" t="s">
        <v>1245</v>
      </c>
      <c r="C7813" t="s">
        <v>1290</v>
      </c>
      <c r="E7813">
        <v>2</v>
      </c>
      <c r="F7813" t="s">
        <v>1247</v>
      </c>
      <c r="J7813" t="s">
        <v>23</v>
      </c>
      <c r="K7813">
        <v>3</v>
      </c>
      <c r="L7813">
        <v>15.33</v>
      </c>
      <c r="M7813">
        <v>1.2E-2</v>
      </c>
      <c r="O7813" s="12">
        <f>VLOOKUP(C7813,[3]May!$C:$Z,24,FALSE)</f>
        <v>2019</v>
      </c>
    </row>
    <row r="7814" spans="1:15" x14ac:dyDescent="0.25">
      <c r="A7814" t="s">
        <v>1245</v>
      </c>
      <c r="C7814" t="s">
        <v>1290</v>
      </c>
      <c r="E7814">
        <v>2</v>
      </c>
      <c r="F7814" t="s">
        <v>1247</v>
      </c>
      <c r="J7814" t="s">
        <v>23</v>
      </c>
      <c r="K7814">
        <v>10</v>
      </c>
      <c r="L7814">
        <v>651.29999999999995</v>
      </c>
      <c r="M7814">
        <v>0.51</v>
      </c>
      <c r="O7814" s="12">
        <f>VLOOKUP(C7814,[3]May!$C:$Z,24,FALSE)</f>
        <v>2019</v>
      </c>
    </row>
    <row r="7815" spans="1:15" x14ac:dyDescent="0.25">
      <c r="A7815" t="s">
        <v>1245</v>
      </c>
      <c r="C7815" t="s">
        <v>1290</v>
      </c>
      <c r="E7815">
        <v>2</v>
      </c>
      <c r="F7815" t="s">
        <v>1247</v>
      </c>
      <c r="J7815" t="s">
        <v>23</v>
      </c>
      <c r="K7815">
        <v>2</v>
      </c>
      <c r="L7815">
        <v>10.220000000000001</v>
      </c>
      <c r="M7815">
        <v>8.0000000000000002E-3</v>
      </c>
      <c r="O7815" s="12">
        <f>VLOOKUP(C7815,[3]May!$C:$Z,24,FALSE)</f>
        <v>2019</v>
      </c>
    </row>
    <row r="7816" spans="1:15" x14ac:dyDescent="0.25">
      <c r="A7816" t="s">
        <v>1245</v>
      </c>
      <c r="C7816" t="s">
        <v>1290</v>
      </c>
      <c r="E7816">
        <v>8</v>
      </c>
      <c r="F7816" t="s">
        <v>1251</v>
      </c>
      <c r="J7816" t="s">
        <v>23</v>
      </c>
      <c r="K7816">
        <v>5</v>
      </c>
      <c r="L7816">
        <v>275.3</v>
      </c>
      <c r="M7816">
        <v>0.161</v>
      </c>
      <c r="O7816" s="12">
        <f>VLOOKUP(C7816,[3]May!$C:$Z,24,FALSE)</f>
        <v>2019</v>
      </c>
    </row>
    <row r="7817" spans="1:15" x14ac:dyDescent="0.25">
      <c r="A7817" t="s">
        <v>1245</v>
      </c>
      <c r="C7817" t="s">
        <v>1290</v>
      </c>
      <c r="E7817">
        <v>12</v>
      </c>
      <c r="F7817" t="s">
        <v>1253</v>
      </c>
      <c r="J7817" t="s">
        <v>23</v>
      </c>
      <c r="K7817">
        <v>1</v>
      </c>
      <c r="L7817">
        <v>61.2</v>
      </c>
      <c r="M7817">
        <v>8.3370000000000007E-3</v>
      </c>
      <c r="O7817" s="12">
        <f>VLOOKUP(C7817,[3]May!$C:$Z,24,FALSE)</f>
        <v>2019</v>
      </c>
    </row>
    <row r="7818" spans="1:15" x14ac:dyDescent="0.25">
      <c r="A7818" t="s">
        <v>1245</v>
      </c>
      <c r="C7818" t="s">
        <v>1290</v>
      </c>
      <c r="E7818">
        <v>13</v>
      </c>
      <c r="F7818" t="s">
        <v>1248</v>
      </c>
      <c r="J7818" t="s">
        <v>23</v>
      </c>
      <c r="K7818">
        <v>3</v>
      </c>
      <c r="L7818">
        <v>15.33</v>
      </c>
      <c r="M7818">
        <v>1.2E-2</v>
      </c>
      <c r="O7818" s="12">
        <f>VLOOKUP(C7818,[3]May!$C:$Z,24,FALSE)</f>
        <v>2019</v>
      </c>
    </row>
    <row r="7819" spans="1:15" x14ac:dyDescent="0.25">
      <c r="A7819" t="s">
        <v>1245</v>
      </c>
      <c r="C7819" t="s">
        <v>1290</v>
      </c>
      <c r="E7819">
        <v>2</v>
      </c>
      <c r="F7819" t="s">
        <v>1247</v>
      </c>
      <c r="J7819" t="s">
        <v>23</v>
      </c>
      <c r="K7819">
        <v>2</v>
      </c>
      <c r="L7819">
        <v>10.220000000000001</v>
      </c>
      <c r="M7819">
        <v>8.0000000000000002E-3</v>
      </c>
      <c r="O7819" s="12">
        <f>VLOOKUP(C7819,[3]May!$C:$Z,24,FALSE)</f>
        <v>2019</v>
      </c>
    </row>
    <row r="7820" spans="1:15" x14ac:dyDescent="0.25">
      <c r="A7820" t="s">
        <v>1245</v>
      </c>
      <c r="C7820" t="s">
        <v>1290</v>
      </c>
      <c r="E7820">
        <v>8</v>
      </c>
      <c r="F7820" t="s">
        <v>1251</v>
      </c>
      <c r="J7820" t="s">
        <v>23</v>
      </c>
      <c r="K7820">
        <v>5</v>
      </c>
      <c r="L7820">
        <v>275.3</v>
      </c>
      <c r="M7820">
        <v>0.161</v>
      </c>
      <c r="O7820" s="12">
        <f>VLOOKUP(C7820,[3]May!$C:$Z,24,FALSE)</f>
        <v>2019</v>
      </c>
    </row>
    <row r="7821" spans="1:15" x14ac:dyDescent="0.25">
      <c r="A7821" t="s">
        <v>1245</v>
      </c>
      <c r="C7821" t="s">
        <v>1290</v>
      </c>
      <c r="E7821">
        <v>2</v>
      </c>
      <c r="F7821" t="s">
        <v>1247</v>
      </c>
      <c r="J7821" t="s">
        <v>23</v>
      </c>
      <c r="K7821">
        <v>3</v>
      </c>
      <c r="L7821">
        <v>195.39</v>
      </c>
      <c r="M7821">
        <v>0.153</v>
      </c>
      <c r="O7821" s="12">
        <f>VLOOKUP(C7821,[3]May!$C:$Z,24,FALSE)</f>
        <v>2019</v>
      </c>
    </row>
    <row r="7822" spans="1:15" x14ac:dyDescent="0.25">
      <c r="A7822" t="s">
        <v>1245</v>
      </c>
      <c r="C7822" t="s">
        <v>1290</v>
      </c>
      <c r="E7822">
        <v>2</v>
      </c>
      <c r="F7822" t="s">
        <v>1247</v>
      </c>
      <c r="J7822" t="s">
        <v>23</v>
      </c>
      <c r="K7822">
        <v>6</v>
      </c>
      <c r="L7822">
        <v>30.66</v>
      </c>
      <c r="M7822">
        <v>2.4E-2</v>
      </c>
      <c r="O7822" s="12">
        <f>VLOOKUP(C7822,[3]May!$C:$Z,24,FALSE)</f>
        <v>2019</v>
      </c>
    </row>
    <row r="7823" spans="1:15" x14ac:dyDescent="0.25">
      <c r="A7823" t="s">
        <v>1245</v>
      </c>
      <c r="C7823" t="s">
        <v>1290</v>
      </c>
      <c r="E7823">
        <v>2</v>
      </c>
      <c r="F7823" t="s">
        <v>1247</v>
      </c>
      <c r="J7823" t="s">
        <v>23</v>
      </c>
      <c r="K7823">
        <v>6</v>
      </c>
      <c r="L7823">
        <v>30.66</v>
      </c>
      <c r="M7823">
        <v>2.4E-2</v>
      </c>
      <c r="O7823" s="12">
        <f>VLOOKUP(C7823,[3]May!$C:$Z,24,FALSE)</f>
        <v>2019</v>
      </c>
    </row>
    <row r="7824" spans="1:15" x14ac:dyDescent="0.25">
      <c r="A7824" t="s">
        <v>1245</v>
      </c>
      <c r="C7824" t="s">
        <v>1290</v>
      </c>
      <c r="E7824">
        <v>2</v>
      </c>
      <c r="F7824" t="s">
        <v>1247</v>
      </c>
      <c r="J7824" t="s">
        <v>23</v>
      </c>
      <c r="K7824">
        <v>4</v>
      </c>
      <c r="L7824">
        <v>260.52</v>
      </c>
      <c r="M7824">
        <v>0.20399999999999999</v>
      </c>
      <c r="O7824" s="12">
        <f>VLOOKUP(C7824,[3]May!$C:$Z,24,FALSE)</f>
        <v>2019</v>
      </c>
    </row>
    <row r="7825" spans="1:15" x14ac:dyDescent="0.25">
      <c r="A7825" t="s">
        <v>1245</v>
      </c>
      <c r="C7825" t="s">
        <v>1290</v>
      </c>
      <c r="E7825">
        <v>2</v>
      </c>
      <c r="F7825" t="s">
        <v>1247</v>
      </c>
      <c r="J7825" t="s">
        <v>23</v>
      </c>
      <c r="K7825">
        <v>6</v>
      </c>
      <c r="L7825">
        <v>30.66</v>
      </c>
      <c r="M7825">
        <v>2.4E-2</v>
      </c>
      <c r="O7825" s="12">
        <f>VLOOKUP(C7825,[3]May!$C:$Z,24,FALSE)</f>
        <v>2019</v>
      </c>
    </row>
    <row r="7826" spans="1:15" x14ac:dyDescent="0.25">
      <c r="A7826" t="s">
        <v>1245</v>
      </c>
      <c r="C7826" t="s">
        <v>1290</v>
      </c>
      <c r="E7826">
        <v>2</v>
      </c>
      <c r="F7826" t="s">
        <v>1247</v>
      </c>
      <c r="J7826" t="s">
        <v>23</v>
      </c>
      <c r="K7826">
        <v>14</v>
      </c>
      <c r="L7826">
        <v>71.540000000000006</v>
      </c>
      <c r="M7826">
        <v>5.6000000000000001E-2</v>
      </c>
      <c r="O7826" s="12">
        <f>VLOOKUP(C7826,[3]May!$C:$Z,24,FALSE)</f>
        <v>2019</v>
      </c>
    </row>
    <row r="7827" spans="1:15" x14ac:dyDescent="0.25">
      <c r="A7827" t="s">
        <v>1245</v>
      </c>
      <c r="C7827" t="s">
        <v>1290</v>
      </c>
      <c r="E7827">
        <v>2</v>
      </c>
      <c r="F7827" t="s">
        <v>1247</v>
      </c>
      <c r="J7827" t="s">
        <v>23</v>
      </c>
      <c r="K7827">
        <v>1</v>
      </c>
      <c r="L7827">
        <v>65.13</v>
      </c>
      <c r="M7827">
        <v>5.0999999999999997E-2</v>
      </c>
      <c r="O7827" s="12">
        <f>VLOOKUP(C7827,[3]May!$C:$Z,24,FALSE)</f>
        <v>2019</v>
      </c>
    </row>
    <row r="7828" spans="1:15" x14ac:dyDescent="0.25">
      <c r="A7828" t="s">
        <v>1245</v>
      </c>
      <c r="C7828" t="s">
        <v>1290</v>
      </c>
      <c r="E7828">
        <v>2</v>
      </c>
      <c r="F7828" t="s">
        <v>1247</v>
      </c>
      <c r="J7828" t="s">
        <v>23</v>
      </c>
      <c r="K7828">
        <v>5</v>
      </c>
      <c r="L7828">
        <v>325.64999999999998</v>
      </c>
      <c r="M7828">
        <v>0.255</v>
      </c>
      <c r="O7828" s="12">
        <f>VLOOKUP(C7828,[3]May!$C:$Z,24,FALSE)</f>
        <v>2019</v>
      </c>
    </row>
    <row r="7829" spans="1:15" x14ac:dyDescent="0.25">
      <c r="A7829" t="s">
        <v>1245</v>
      </c>
      <c r="C7829" t="s">
        <v>1290</v>
      </c>
      <c r="E7829">
        <v>2</v>
      </c>
      <c r="F7829" t="s">
        <v>1247</v>
      </c>
      <c r="J7829" t="s">
        <v>23</v>
      </c>
      <c r="K7829">
        <v>5</v>
      </c>
      <c r="L7829">
        <v>25.55</v>
      </c>
      <c r="M7829">
        <v>0.02</v>
      </c>
      <c r="O7829" s="12">
        <f>VLOOKUP(C7829,[3]May!$C:$Z,24,FALSE)</f>
        <v>2019</v>
      </c>
    </row>
    <row r="7830" spans="1:15" x14ac:dyDescent="0.25">
      <c r="A7830" t="s">
        <v>1245</v>
      </c>
      <c r="C7830" t="s">
        <v>1290</v>
      </c>
      <c r="E7830">
        <v>2</v>
      </c>
      <c r="F7830" t="s">
        <v>1247</v>
      </c>
      <c r="J7830" t="s">
        <v>23</v>
      </c>
      <c r="K7830">
        <v>6</v>
      </c>
      <c r="L7830">
        <v>30.66</v>
      </c>
      <c r="M7830">
        <v>2.4E-2</v>
      </c>
      <c r="O7830" s="12">
        <f>VLOOKUP(C7830,[3]May!$C:$Z,24,FALSE)</f>
        <v>2019</v>
      </c>
    </row>
    <row r="7831" spans="1:15" x14ac:dyDescent="0.25">
      <c r="A7831" t="s">
        <v>1245</v>
      </c>
      <c r="C7831" t="s">
        <v>1290</v>
      </c>
      <c r="E7831">
        <v>2</v>
      </c>
      <c r="F7831" t="s">
        <v>1247</v>
      </c>
      <c r="J7831" t="s">
        <v>23</v>
      </c>
      <c r="K7831">
        <v>6</v>
      </c>
      <c r="L7831">
        <v>390.78</v>
      </c>
      <c r="M7831">
        <v>0.30599999999999999</v>
      </c>
      <c r="O7831" s="12">
        <f>VLOOKUP(C7831,[3]May!$C:$Z,24,FALSE)</f>
        <v>2019</v>
      </c>
    </row>
    <row r="7832" spans="1:15" x14ac:dyDescent="0.25">
      <c r="A7832" t="s">
        <v>1245</v>
      </c>
      <c r="C7832" t="s">
        <v>1290</v>
      </c>
      <c r="E7832">
        <v>8</v>
      </c>
      <c r="F7832" t="s">
        <v>1251</v>
      </c>
      <c r="J7832" t="s">
        <v>23</v>
      </c>
      <c r="K7832">
        <v>5</v>
      </c>
      <c r="L7832">
        <v>275.3</v>
      </c>
      <c r="M7832">
        <v>0.161</v>
      </c>
      <c r="O7832" s="12">
        <f>VLOOKUP(C7832,[3]May!$C:$Z,24,FALSE)</f>
        <v>2019</v>
      </c>
    </row>
    <row r="7833" spans="1:15" x14ac:dyDescent="0.25">
      <c r="A7833" t="s">
        <v>1245</v>
      </c>
      <c r="C7833" t="s">
        <v>1290</v>
      </c>
      <c r="E7833">
        <v>2</v>
      </c>
      <c r="F7833" t="s">
        <v>1247</v>
      </c>
      <c r="J7833" t="s">
        <v>23</v>
      </c>
      <c r="K7833">
        <v>3</v>
      </c>
      <c r="L7833">
        <v>15.33</v>
      </c>
      <c r="M7833">
        <v>1.2E-2</v>
      </c>
      <c r="O7833" s="12">
        <f>VLOOKUP(C7833,[3]May!$C:$Z,24,FALSE)</f>
        <v>2019</v>
      </c>
    </row>
    <row r="7834" spans="1:15" x14ac:dyDescent="0.25">
      <c r="A7834" t="s">
        <v>1245</v>
      </c>
      <c r="C7834" t="s">
        <v>1290</v>
      </c>
      <c r="E7834">
        <v>2</v>
      </c>
      <c r="F7834" t="s">
        <v>1247</v>
      </c>
      <c r="J7834" t="s">
        <v>23</v>
      </c>
      <c r="K7834">
        <v>11</v>
      </c>
      <c r="L7834">
        <v>716.43</v>
      </c>
      <c r="M7834">
        <v>0.56100000000000005</v>
      </c>
      <c r="O7834" s="12">
        <f>VLOOKUP(C7834,[3]May!$C:$Z,24,FALSE)</f>
        <v>2019</v>
      </c>
    </row>
    <row r="7835" spans="1:15" x14ac:dyDescent="0.25">
      <c r="A7835" t="s">
        <v>1245</v>
      </c>
      <c r="C7835" t="s">
        <v>1290</v>
      </c>
      <c r="E7835">
        <v>2</v>
      </c>
      <c r="F7835" t="s">
        <v>1247</v>
      </c>
      <c r="J7835" t="s">
        <v>23</v>
      </c>
      <c r="K7835">
        <v>3</v>
      </c>
      <c r="L7835">
        <v>15.33</v>
      </c>
      <c r="M7835">
        <v>1.2E-2</v>
      </c>
      <c r="O7835" s="12">
        <f>VLOOKUP(C7835,[3]May!$C:$Z,24,FALSE)</f>
        <v>2019</v>
      </c>
    </row>
    <row r="7836" spans="1:15" x14ac:dyDescent="0.25">
      <c r="A7836" t="s">
        <v>1245</v>
      </c>
      <c r="C7836" t="s">
        <v>1290</v>
      </c>
      <c r="E7836">
        <v>6</v>
      </c>
      <c r="F7836" t="s">
        <v>1250</v>
      </c>
      <c r="J7836" t="s">
        <v>23</v>
      </c>
      <c r="K7836">
        <v>5</v>
      </c>
      <c r="L7836">
        <v>54.25</v>
      </c>
      <c r="M7836">
        <v>4.2500000000000003E-2</v>
      </c>
      <c r="O7836" s="12">
        <f>VLOOKUP(C7836,[3]May!$C:$Z,24,FALSE)</f>
        <v>2019</v>
      </c>
    </row>
    <row r="7837" spans="1:15" x14ac:dyDescent="0.25">
      <c r="A7837" t="s">
        <v>1245</v>
      </c>
      <c r="C7837" t="s">
        <v>1290</v>
      </c>
      <c r="E7837">
        <v>2</v>
      </c>
      <c r="F7837" t="s">
        <v>1247</v>
      </c>
      <c r="J7837" t="s">
        <v>23</v>
      </c>
      <c r="K7837">
        <v>3</v>
      </c>
      <c r="L7837">
        <v>15.33</v>
      </c>
      <c r="M7837">
        <v>1.2E-2</v>
      </c>
      <c r="O7837" s="12">
        <f>VLOOKUP(C7837,[3]May!$C:$Z,24,FALSE)</f>
        <v>2019</v>
      </c>
    </row>
    <row r="7838" spans="1:15" x14ac:dyDescent="0.25">
      <c r="A7838" t="s">
        <v>1245</v>
      </c>
      <c r="C7838" t="s">
        <v>1290</v>
      </c>
      <c r="E7838">
        <v>8</v>
      </c>
      <c r="F7838" t="s">
        <v>1251</v>
      </c>
      <c r="J7838" t="s">
        <v>23</v>
      </c>
      <c r="K7838">
        <v>2</v>
      </c>
      <c r="L7838">
        <v>110.12</v>
      </c>
      <c r="M7838">
        <v>6.4399999999999999E-2</v>
      </c>
      <c r="O7838" s="12">
        <f>VLOOKUP(C7838,[3]May!$C:$Z,24,FALSE)</f>
        <v>2019</v>
      </c>
    </row>
    <row r="7839" spans="1:15" x14ac:dyDescent="0.25">
      <c r="A7839" t="s">
        <v>1245</v>
      </c>
      <c r="C7839" t="s">
        <v>1290</v>
      </c>
      <c r="E7839">
        <v>2</v>
      </c>
      <c r="F7839" t="s">
        <v>1247</v>
      </c>
      <c r="J7839" t="s">
        <v>23</v>
      </c>
      <c r="K7839">
        <v>8</v>
      </c>
      <c r="L7839">
        <v>40.880000000000003</v>
      </c>
      <c r="M7839">
        <v>3.2000000000000001E-2</v>
      </c>
      <c r="O7839" s="12">
        <f>VLOOKUP(C7839,[3]May!$C:$Z,24,FALSE)</f>
        <v>2019</v>
      </c>
    </row>
    <row r="7840" spans="1:15" x14ac:dyDescent="0.25">
      <c r="A7840" t="s">
        <v>1245</v>
      </c>
      <c r="C7840" t="s">
        <v>1290</v>
      </c>
      <c r="E7840">
        <v>2</v>
      </c>
      <c r="F7840" t="s">
        <v>1247</v>
      </c>
      <c r="J7840" t="s">
        <v>23</v>
      </c>
      <c r="K7840">
        <v>2</v>
      </c>
      <c r="L7840">
        <v>130.26</v>
      </c>
      <c r="M7840">
        <v>0.10199999999999999</v>
      </c>
      <c r="O7840" s="12">
        <f>VLOOKUP(C7840,[3]May!$C:$Z,24,FALSE)</f>
        <v>2019</v>
      </c>
    </row>
    <row r="7841" spans="1:15" x14ac:dyDescent="0.25">
      <c r="A7841" t="s">
        <v>1245</v>
      </c>
      <c r="C7841" t="s">
        <v>1290</v>
      </c>
      <c r="E7841">
        <v>2</v>
      </c>
      <c r="F7841" t="s">
        <v>1247</v>
      </c>
      <c r="J7841" t="s">
        <v>23</v>
      </c>
      <c r="K7841">
        <v>5</v>
      </c>
      <c r="L7841">
        <v>325.64999999999998</v>
      </c>
      <c r="M7841">
        <v>0.255</v>
      </c>
      <c r="O7841" s="12">
        <f>VLOOKUP(C7841,[3]May!$C:$Z,24,FALSE)</f>
        <v>2019</v>
      </c>
    </row>
    <row r="7842" spans="1:15" x14ac:dyDescent="0.25">
      <c r="A7842" t="s">
        <v>1245</v>
      </c>
      <c r="C7842" t="s">
        <v>1290</v>
      </c>
      <c r="E7842">
        <v>2</v>
      </c>
      <c r="F7842" t="s">
        <v>1247</v>
      </c>
      <c r="J7842" t="s">
        <v>23</v>
      </c>
      <c r="K7842">
        <v>5</v>
      </c>
      <c r="L7842">
        <v>25.55</v>
      </c>
      <c r="M7842">
        <v>0.02</v>
      </c>
      <c r="O7842" s="12">
        <f>VLOOKUP(C7842,[3]May!$C:$Z,24,FALSE)</f>
        <v>2019</v>
      </c>
    </row>
    <row r="7843" spans="1:15" x14ac:dyDescent="0.25">
      <c r="A7843" t="s">
        <v>1245</v>
      </c>
      <c r="C7843" t="s">
        <v>1290</v>
      </c>
      <c r="E7843">
        <v>12</v>
      </c>
      <c r="F7843" t="s">
        <v>1253</v>
      </c>
      <c r="J7843" t="s">
        <v>23</v>
      </c>
      <c r="K7843">
        <v>1</v>
      </c>
      <c r="L7843">
        <v>61.2</v>
      </c>
      <c r="M7843">
        <v>8.3370000000000007E-3</v>
      </c>
      <c r="O7843" s="12">
        <f>VLOOKUP(C7843,[3]May!$C:$Z,24,FALSE)</f>
        <v>2019</v>
      </c>
    </row>
    <row r="7844" spans="1:15" x14ac:dyDescent="0.25">
      <c r="A7844" t="s">
        <v>1245</v>
      </c>
      <c r="C7844" t="s">
        <v>1290</v>
      </c>
      <c r="E7844">
        <v>8</v>
      </c>
      <c r="F7844" t="s">
        <v>1251</v>
      </c>
      <c r="J7844" t="s">
        <v>23</v>
      </c>
      <c r="K7844">
        <v>5</v>
      </c>
      <c r="L7844">
        <v>275.3</v>
      </c>
      <c r="M7844">
        <v>0.161</v>
      </c>
      <c r="O7844" s="12">
        <f>VLOOKUP(C7844,[3]May!$C:$Z,24,FALSE)</f>
        <v>2019</v>
      </c>
    </row>
    <row r="7845" spans="1:15" x14ac:dyDescent="0.25">
      <c r="A7845" t="s">
        <v>1245</v>
      </c>
      <c r="C7845" t="s">
        <v>1290</v>
      </c>
      <c r="E7845">
        <v>2</v>
      </c>
      <c r="F7845" t="s">
        <v>1247</v>
      </c>
      <c r="J7845" t="s">
        <v>23</v>
      </c>
      <c r="K7845">
        <v>6</v>
      </c>
      <c r="L7845">
        <v>390.78</v>
      </c>
      <c r="M7845">
        <v>0.30599999999999999</v>
      </c>
      <c r="O7845" s="12">
        <f>VLOOKUP(C7845,[3]May!$C:$Z,24,FALSE)</f>
        <v>2019</v>
      </c>
    </row>
    <row r="7846" spans="1:15" x14ac:dyDescent="0.25">
      <c r="A7846" t="s">
        <v>1245</v>
      </c>
      <c r="C7846" t="s">
        <v>1290</v>
      </c>
      <c r="E7846">
        <v>2</v>
      </c>
      <c r="F7846" t="s">
        <v>1247</v>
      </c>
      <c r="J7846" t="s">
        <v>23</v>
      </c>
      <c r="K7846">
        <v>6</v>
      </c>
      <c r="L7846">
        <v>30.66</v>
      </c>
      <c r="M7846">
        <v>2.4E-2</v>
      </c>
      <c r="O7846" s="12">
        <f>VLOOKUP(C7846,[3]May!$C:$Z,24,FALSE)</f>
        <v>2019</v>
      </c>
    </row>
    <row r="7847" spans="1:15" x14ac:dyDescent="0.25">
      <c r="A7847" t="s">
        <v>1245</v>
      </c>
      <c r="C7847" t="s">
        <v>1290</v>
      </c>
      <c r="E7847">
        <v>2</v>
      </c>
      <c r="F7847" t="s">
        <v>1247</v>
      </c>
      <c r="J7847" t="s">
        <v>23</v>
      </c>
      <c r="K7847">
        <v>1</v>
      </c>
      <c r="L7847">
        <v>65.13</v>
      </c>
      <c r="M7847">
        <v>5.0999999999999997E-2</v>
      </c>
      <c r="O7847" s="12">
        <f>VLOOKUP(C7847,[3]May!$C:$Z,24,FALSE)</f>
        <v>2019</v>
      </c>
    </row>
    <row r="7848" spans="1:15" x14ac:dyDescent="0.25">
      <c r="A7848" t="s">
        <v>1245</v>
      </c>
      <c r="C7848" t="s">
        <v>1290</v>
      </c>
      <c r="E7848">
        <v>2</v>
      </c>
      <c r="F7848" t="s">
        <v>1247</v>
      </c>
      <c r="J7848" t="s">
        <v>23</v>
      </c>
      <c r="K7848">
        <v>9</v>
      </c>
      <c r="L7848">
        <v>586.16999999999996</v>
      </c>
      <c r="M7848">
        <v>0.45900000000000002</v>
      </c>
      <c r="O7848" s="12">
        <f>VLOOKUP(C7848,[3]May!$C:$Z,24,FALSE)</f>
        <v>2019</v>
      </c>
    </row>
    <row r="7849" spans="1:15" x14ac:dyDescent="0.25">
      <c r="A7849" t="s">
        <v>1245</v>
      </c>
      <c r="C7849" t="s">
        <v>1290</v>
      </c>
      <c r="E7849">
        <v>2</v>
      </c>
      <c r="F7849" t="s">
        <v>1247</v>
      </c>
      <c r="J7849" t="s">
        <v>23</v>
      </c>
      <c r="K7849">
        <v>1</v>
      </c>
      <c r="L7849">
        <v>5.1100000000000003</v>
      </c>
      <c r="M7849">
        <v>4.0000000000000001E-3</v>
      </c>
      <c r="O7849" s="12">
        <f>VLOOKUP(C7849,[3]May!$C:$Z,24,FALSE)</f>
        <v>2019</v>
      </c>
    </row>
    <row r="7850" spans="1:15" x14ac:dyDescent="0.25">
      <c r="A7850" t="s">
        <v>1245</v>
      </c>
      <c r="C7850" t="s">
        <v>1290</v>
      </c>
      <c r="E7850">
        <v>2</v>
      </c>
      <c r="F7850" t="s">
        <v>1247</v>
      </c>
      <c r="J7850" t="s">
        <v>23</v>
      </c>
      <c r="K7850">
        <v>6</v>
      </c>
      <c r="L7850">
        <v>390.78</v>
      </c>
      <c r="M7850">
        <v>0.30599999999999999</v>
      </c>
      <c r="O7850" s="12">
        <f>VLOOKUP(C7850,[3]May!$C:$Z,24,FALSE)</f>
        <v>2019</v>
      </c>
    </row>
    <row r="7851" spans="1:15" x14ac:dyDescent="0.25">
      <c r="A7851" t="s">
        <v>1245</v>
      </c>
      <c r="C7851" t="s">
        <v>1290</v>
      </c>
      <c r="E7851">
        <v>2</v>
      </c>
      <c r="F7851" t="s">
        <v>1247</v>
      </c>
      <c r="J7851" t="s">
        <v>23</v>
      </c>
      <c r="K7851">
        <v>8</v>
      </c>
      <c r="L7851">
        <v>40.880000000000003</v>
      </c>
      <c r="M7851">
        <v>3.2000000000000001E-2</v>
      </c>
      <c r="O7851" s="12">
        <f>VLOOKUP(C7851,[3]May!$C:$Z,24,FALSE)</f>
        <v>2019</v>
      </c>
    </row>
    <row r="7852" spans="1:15" x14ac:dyDescent="0.25">
      <c r="A7852" t="s">
        <v>1245</v>
      </c>
      <c r="C7852" t="s">
        <v>1292</v>
      </c>
      <c r="E7852">
        <v>12</v>
      </c>
      <c r="F7852" t="s">
        <v>1253</v>
      </c>
      <c r="J7852" t="s">
        <v>23</v>
      </c>
      <c r="K7852">
        <v>1</v>
      </c>
      <c r="L7852">
        <v>61.2</v>
      </c>
      <c r="M7852">
        <v>8.3370000000000007E-3</v>
      </c>
      <c r="O7852" s="12">
        <f>VLOOKUP(C7852,[3]May!$C:$Z,24,FALSE)</f>
        <v>2019</v>
      </c>
    </row>
    <row r="7853" spans="1:15" x14ac:dyDescent="0.25">
      <c r="A7853" t="s">
        <v>1245</v>
      </c>
      <c r="C7853" t="s">
        <v>1292</v>
      </c>
      <c r="E7853">
        <v>2</v>
      </c>
      <c r="F7853" t="s">
        <v>1247</v>
      </c>
      <c r="J7853" t="s">
        <v>23</v>
      </c>
      <c r="K7853">
        <v>10</v>
      </c>
      <c r="L7853">
        <v>51.1</v>
      </c>
      <c r="M7853">
        <v>0.04</v>
      </c>
      <c r="O7853" s="12">
        <f>VLOOKUP(C7853,[3]May!$C:$Z,24,FALSE)</f>
        <v>2019</v>
      </c>
    </row>
    <row r="7854" spans="1:15" x14ac:dyDescent="0.25">
      <c r="A7854" t="s">
        <v>1245</v>
      </c>
      <c r="C7854" t="s">
        <v>1292</v>
      </c>
      <c r="E7854">
        <v>2</v>
      </c>
      <c r="F7854" t="s">
        <v>1247</v>
      </c>
      <c r="J7854" t="s">
        <v>23</v>
      </c>
      <c r="K7854">
        <v>7</v>
      </c>
      <c r="L7854">
        <v>35.770000000000003</v>
      </c>
      <c r="M7854">
        <v>2.8000000000000001E-2</v>
      </c>
      <c r="O7854" s="12">
        <f>VLOOKUP(C7854,[3]May!$C:$Z,24,FALSE)</f>
        <v>2019</v>
      </c>
    </row>
    <row r="7855" spans="1:15" x14ac:dyDescent="0.25">
      <c r="A7855" t="s">
        <v>1245</v>
      </c>
      <c r="C7855" t="s">
        <v>1292</v>
      </c>
      <c r="E7855">
        <v>2</v>
      </c>
      <c r="F7855" t="s">
        <v>1247</v>
      </c>
      <c r="J7855" t="s">
        <v>23</v>
      </c>
      <c r="K7855">
        <v>1</v>
      </c>
      <c r="L7855">
        <v>5.1100000000000003</v>
      </c>
      <c r="M7855">
        <v>4.0000000000000001E-3</v>
      </c>
      <c r="O7855" s="12">
        <f>VLOOKUP(C7855,[3]May!$C:$Z,24,FALSE)</f>
        <v>2019</v>
      </c>
    </row>
    <row r="7856" spans="1:15" x14ac:dyDescent="0.25">
      <c r="A7856" t="s">
        <v>1245</v>
      </c>
      <c r="C7856" t="s">
        <v>1292</v>
      </c>
      <c r="E7856">
        <v>2</v>
      </c>
      <c r="F7856" t="s">
        <v>1247</v>
      </c>
      <c r="J7856" t="s">
        <v>23</v>
      </c>
      <c r="K7856">
        <v>2</v>
      </c>
      <c r="L7856">
        <v>10.220000000000001</v>
      </c>
      <c r="M7856">
        <v>8.0000000000000002E-3</v>
      </c>
      <c r="O7856" s="12">
        <f>VLOOKUP(C7856,[3]May!$C:$Z,24,FALSE)</f>
        <v>2019</v>
      </c>
    </row>
    <row r="7857" spans="1:15" x14ac:dyDescent="0.25">
      <c r="A7857" t="s">
        <v>1245</v>
      </c>
      <c r="C7857" t="s">
        <v>1292</v>
      </c>
      <c r="E7857">
        <v>2</v>
      </c>
      <c r="F7857" t="s">
        <v>1247</v>
      </c>
      <c r="J7857" t="s">
        <v>23</v>
      </c>
      <c r="K7857">
        <v>6</v>
      </c>
      <c r="L7857">
        <v>390.78</v>
      </c>
      <c r="M7857">
        <v>0.30599999999999999</v>
      </c>
      <c r="O7857" s="12">
        <f>VLOOKUP(C7857,[3]May!$C:$Z,24,FALSE)</f>
        <v>2019</v>
      </c>
    </row>
    <row r="7858" spans="1:15" x14ac:dyDescent="0.25">
      <c r="A7858" t="s">
        <v>1245</v>
      </c>
      <c r="C7858" t="s">
        <v>1292</v>
      </c>
      <c r="E7858">
        <v>2</v>
      </c>
      <c r="F7858" t="s">
        <v>1247</v>
      </c>
      <c r="J7858" t="s">
        <v>23</v>
      </c>
      <c r="K7858">
        <v>6</v>
      </c>
      <c r="L7858">
        <v>390.78</v>
      </c>
      <c r="M7858">
        <v>0.30599999999999999</v>
      </c>
      <c r="O7858" s="12">
        <f>VLOOKUP(C7858,[3]May!$C:$Z,24,FALSE)</f>
        <v>2019</v>
      </c>
    </row>
    <row r="7859" spans="1:15" x14ac:dyDescent="0.25">
      <c r="A7859" t="s">
        <v>1245</v>
      </c>
      <c r="C7859" t="s">
        <v>1292</v>
      </c>
      <c r="E7859">
        <v>2</v>
      </c>
      <c r="F7859" t="s">
        <v>1247</v>
      </c>
      <c r="J7859" t="s">
        <v>23</v>
      </c>
      <c r="K7859">
        <v>6</v>
      </c>
      <c r="L7859">
        <v>390.78</v>
      </c>
      <c r="M7859">
        <v>0.30599999999999999</v>
      </c>
      <c r="O7859" s="12">
        <f>VLOOKUP(C7859,[3]May!$C:$Z,24,FALSE)</f>
        <v>2019</v>
      </c>
    </row>
    <row r="7860" spans="1:15" x14ac:dyDescent="0.25">
      <c r="A7860" t="s">
        <v>1245</v>
      </c>
      <c r="C7860" t="s">
        <v>1292</v>
      </c>
      <c r="E7860">
        <v>2</v>
      </c>
      <c r="F7860" t="s">
        <v>1247</v>
      </c>
      <c r="J7860" t="s">
        <v>23</v>
      </c>
      <c r="K7860">
        <v>1</v>
      </c>
      <c r="L7860">
        <v>5.1100000000000003</v>
      </c>
      <c r="M7860">
        <v>4.0000000000000001E-3</v>
      </c>
      <c r="O7860" s="12">
        <f>VLOOKUP(C7860,[3]May!$C:$Z,24,FALSE)</f>
        <v>2019</v>
      </c>
    </row>
    <row r="7861" spans="1:15" x14ac:dyDescent="0.25">
      <c r="A7861" t="s">
        <v>1245</v>
      </c>
      <c r="C7861" t="s">
        <v>1292</v>
      </c>
      <c r="E7861">
        <v>2</v>
      </c>
      <c r="F7861" t="s">
        <v>1247</v>
      </c>
      <c r="J7861" t="s">
        <v>23</v>
      </c>
      <c r="K7861">
        <v>2</v>
      </c>
      <c r="L7861">
        <v>130.26</v>
      </c>
      <c r="M7861">
        <v>0.10199999999999999</v>
      </c>
      <c r="O7861" s="12">
        <f>VLOOKUP(C7861,[3]May!$C:$Z,24,FALSE)</f>
        <v>2019</v>
      </c>
    </row>
    <row r="7862" spans="1:15" x14ac:dyDescent="0.25">
      <c r="A7862" t="s">
        <v>1245</v>
      </c>
      <c r="C7862" t="s">
        <v>1292</v>
      </c>
      <c r="E7862">
        <v>2</v>
      </c>
      <c r="F7862" t="s">
        <v>1247</v>
      </c>
      <c r="J7862" t="s">
        <v>23</v>
      </c>
      <c r="K7862">
        <v>7</v>
      </c>
      <c r="L7862">
        <v>35.770000000000003</v>
      </c>
      <c r="M7862">
        <v>2.8000000000000001E-2</v>
      </c>
      <c r="O7862" s="12">
        <f>VLOOKUP(C7862,[3]May!$C:$Z,24,FALSE)</f>
        <v>2019</v>
      </c>
    </row>
    <row r="7863" spans="1:15" x14ac:dyDescent="0.25">
      <c r="A7863" t="s">
        <v>1245</v>
      </c>
      <c r="C7863" t="s">
        <v>1292</v>
      </c>
      <c r="E7863">
        <v>2</v>
      </c>
      <c r="F7863" t="s">
        <v>1247</v>
      </c>
      <c r="J7863" t="s">
        <v>23</v>
      </c>
      <c r="K7863">
        <v>6</v>
      </c>
      <c r="L7863">
        <v>30.66</v>
      </c>
      <c r="M7863">
        <v>2.4E-2</v>
      </c>
      <c r="O7863" s="12">
        <f>VLOOKUP(C7863,[3]May!$C:$Z,24,FALSE)</f>
        <v>2019</v>
      </c>
    </row>
    <row r="7864" spans="1:15" x14ac:dyDescent="0.25">
      <c r="A7864" t="s">
        <v>1245</v>
      </c>
      <c r="C7864" t="s">
        <v>1292</v>
      </c>
      <c r="E7864">
        <v>6</v>
      </c>
      <c r="F7864" t="s">
        <v>1250</v>
      </c>
      <c r="J7864" t="s">
        <v>23</v>
      </c>
      <c r="K7864">
        <v>1</v>
      </c>
      <c r="L7864">
        <v>10.85</v>
      </c>
      <c r="M7864">
        <v>8.5000000000000006E-3</v>
      </c>
      <c r="O7864" s="12">
        <f>VLOOKUP(C7864,[3]May!$C:$Z,24,FALSE)</f>
        <v>2019</v>
      </c>
    </row>
    <row r="7865" spans="1:15" x14ac:dyDescent="0.25">
      <c r="A7865" t="s">
        <v>1245</v>
      </c>
      <c r="C7865" t="s">
        <v>1292</v>
      </c>
      <c r="E7865">
        <v>2</v>
      </c>
      <c r="F7865" t="s">
        <v>1247</v>
      </c>
      <c r="J7865" t="s">
        <v>23</v>
      </c>
      <c r="K7865">
        <v>6</v>
      </c>
      <c r="L7865">
        <v>30.66</v>
      </c>
      <c r="M7865">
        <v>2.4E-2</v>
      </c>
      <c r="O7865" s="12">
        <f>VLOOKUP(C7865,[3]May!$C:$Z,24,FALSE)</f>
        <v>2019</v>
      </c>
    </row>
    <row r="7866" spans="1:15" x14ac:dyDescent="0.25">
      <c r="A7866" t="s">
        <v>1245</v>
      </c>
      <c r="C7866" t="s">
        <v>1292</v>
      </c>
      <c r="E7866">
        <v>2</v>
      </c>
      <c r="F7866" t="s">
        <v>1247</v>
      </c>
      <c r="J7866" t="s">
        <v>23</v>
      </c>
      <c r="K7866">
        <v>6</v>
      </c>
      <c r="L7866">
        <v>30.66</v>
      </c>
      <c r="M7866">
        <v>2.4E-2</v>
      </c>
      <c r="O7866" s="12">
        <f>VLOOKUP(C7866,[3]May!$C:$Z,24,FALSE)</f>
        <v>2019</v>
      </c>
    </row>
    <row r="7867" spans="1:15" x14ac:dyDescent="0.25">
      <c r="A7867" t="s">
        <v>1245</v>
      </c>
      <c r="C7867" t="s">
        <v>1292</v>
      </c>
      <c r="E7867">
        <v>6</v>
      </c>
      <c r="F7867" t="s">
        <v>1250</v>
      </c>
      <c r="J7867" t="s">
        <v>23</v>
      </c>
      <c r="K7867">
        <v>1</v>
      </c>
      <c r="L7867">
        <v>10.85</v>
      </c>
      <c r="M7867">
        <v>8.5000000000000006E-3</v>
      </c>
      <c r="O7867" s="12">
        <f>VLOOKUP(C7867,[3]May!$C:$Z,24,FALSE)</f>
        <v>2019</v>
      </c>
    </row>
    <row r="7868" spans="1:15" x14ac:dyDescent="0.25">
      <c r="A7868" t="s">
        <v>1245</v>
      </c>
      <c r="C7868" t="s">
        <v>1292</v>
      </c>
      <c r="E7868">
        <v>2</v>
      </c>
      <c r="F7868" t="s">
        <v>1247</v>
      </c>
      <c r="J7868" t="s">
        <v>23</v>
      </c>
      <c r="K7868">
        <v>1</v>
      </c>
      <c r="L7868">
        <v>5.1100000000000003</v>
      </c>
      <c r="M7868">
        <v>4.0000000000000001E-3</v>
      </c>
      <c r="O7868" s="12">
        <f>VLOOKUP(C7868,[3]May!$C:$Z,24,FALSE)</f>
        <v>2019</v>
      </c>
    </row>
    <row r="7869" spans="1:15" x14ac:dyDescent="0.25">
      <c r="A7869" t="s">
        <v>1245</v>
      </c>
      <c r="C7869" t="s">
        <v>1292</v>
      </c>
      <c r="E7869">
        <v>2</v>
      </c>
      <c r="F7869" t="s">
        <v>1247</v>
      </c>
      <c r="J7869" t="s">
        <v>23</v>
      </c>
      <c r="K7869">
        <v>2</v>
      </c>
      <c r="L7869">
        <v>130.26</v>
      </c>
      <c r="M7869">
        <v>0.10199999999999999</v>
      </c>
      <c r="O7869" s="12">
        <f>VLOOKUP(C7869,[3]May!$C:$Z,24,FALSE)</f>
        <v>2019</v>
      </c>
    </row>
    <row r="7870" spans="1:15" x14ac:dyDescent="0.25">
      <c r="A7870" t="s">
        <v>1245</v>
      </c>
      <c r="C7870" t="s">
        <v>1292</v>
      </c>
      <c r="E7870">
        <v>2</v>
      </c>
      <c r="F7870" t="s">
        <v>1247</v>
      </c>
      <c r="J7870" t="s">
        <v>23</v>
      </c>
      <c r="K7870">
        <v>2</v>
      </c>
      <c r="L7870">
        <v>130.26</v>
      </c>
      <c r="M7870">
        <v>0.10199999999999999</v>
      </c>
      <c r="O7870" s="12">
        <f>VLOOKUP(C7870,[3]May!$C:$Z,24,FALSE)</f>
        <v>2019</v>
      </c>
    </row>
    <row r="7871" spans="1:15" x14ac:dyDescent="0.25">
      <c r="A7871" t="s">
        <v>1245</v>
      </c>
      <c r="C7871" t="s">
        <v>1292</v>
      </c>
      <c r="E7871">
        <v>2</v>
      </c>
      <c r="F7871" t="s">
        <v>1247</v>
      </c>
      <c r="J7871" t="s">
        <v>23</v>
      </c>
      <c r="K7871">
        <v>7</v>
      </c>
      <c r="L7871">
        <v>35.770000000000003</v>
      </c>
      <c r="M7871">
        <v>2.8000000000000001E-2</v>
      </c>
      <c r="O7871" s="12">
        <f>VLOOKUP(C7871,[3]May!$C:$Z,24,FALSE)</f>
        <v>2019</v>
      </c>
    </row>
    <row r="7872" spans="1:15" x14ac:dyDescent="0.25">
      <c r="A7872" t="s">
        <v>1245</v>
      </c>
      <c r="C7872" t="s">
        <v>1292</v>
      </c>
      <c r="E7872">
        <v>2</v>
      </c>
      <c r="F7872" t="s">
        <v>1247</v>
      </c>
      <c r="J7872" t="s">
        <v>23</v>
      </c>
      <c r="K7872">
        <v>5</v>
      </c>
      <c r="L7872">
        <v>25.55</v>
      </c>
      <c r="M7872">
        <v>0.02</v>
      </c>
      <c r="O7872" s="12">
        <f>VLOOKUP(C7872,[3]May!$C:$Z,24,FALSE)</f>
        <v>2019</v>
      </c>
    </row>
    <row r="7873" spans="1:15" x14ac:dyDescent="0.25">
      <c r="A7873" t="s">
        <v>1245</v>
      </c>
      <c r="C7873" t="s">
        <v>1292</v>
      </c>
      <c r="E7873">
        <v>2</v>
      </c>
      <c r="F7873" t="s">
        <v>1247</v>
      </c>
      <c r="J7873" t="s">
        <v>23</v>
      </c>
      <c r="K7873">
        <v>14</v>
      </c>
      <c r="L7873">
        <v>911.82</v>
      </c>
      <c r="M7873">
        <v>0.71399999999999997</v>
      </c>
      <c r="O7873" s="12">
        <f>VLOOKUP(C7873,[3]May!$C:$Z,24,FALSE)</f>
        <v>2019</v>
      </c>
    </row>
    <row r="7874" spans="1:15" x14ac:dyDescent="0.25">
      <c r="A7874" t="s">
        <v>1245</v>
      </c>
      <c r="C7874" t="s">
        <v>1292</v>
      </c>
      <c r="E7874">
        <v>2</v>
      </c>
      <c r="F7874" t="s">
        <v>1247</v>
      </c>
      <c r="J7874" t="s">
        <v>23</v>
      </c>
      <c r="K7874">
        <v>2</v>
      </c>
      <c r="L7874">
        <v>10.220000000000001</v>
      </c>
      <c r="M7874">
        <v>8.0000000000000002E-3</v>
      </c>
      <c r="O7874" s="12">
        <f>VLOOKUP(C7874,[3]May!$C:$Z,24,FALSE)</f>
        <v>2019</v>
      </c>
    </row>
    <row r="7875" spans="1:15" x14ac:dyDescent="0.25">
      <c r="A7875" t="s">
        <v>1245</v>
      </c>
      <c r="C7875" t="s">
        <v>1292</v>
      </c>
      <c r="E7875">
        <v>2</v>
      </c>
      <c r="F7875" t="s">
        <v>1247</v>
      </c>
      <c r="J7875" t="s">
        <v>23</v>
      </c>
      <c r="K7875">
        <v>1</v>
      </c>
      <c r="L7875">
        <v>65.13</v>
      </c>
      <c r="M7875">
        <v>5.0999999999999997E-2</v>
      </c>
      <c r="O7875" s="12">
        <f>VLOOKUP(C7875,[3]May!$C:$Z,24,FALSE)</f>
        <v>2019</v>
      </c>
    </row>
    <row r="7876" spans="1:15" x14ac:dyDescent="0.25">
      <c r="A7876" t="s">
        <v>1245</v>
      </c>
      <c r="C7876" t="s">
        <v>1292</v>
      </c>
      <c r="E7876">
        <v>2</v>
      </c>
      <c r="F7876" t="s">
        <v>1247</v>
      </c>
      <c r="J7876" t="s">
        <v>23</v>
      </c>
      <c r="K7876">
        <v>2</v>
      </c>
      <c r="L7876">
        <v>130.26</v>
      </c>
      <c r="M7876">
        <v>0.10199999999999999</v>
      </c>
      <c r="O7876" s="12">
        <f>VLOOKUP(C7876,[3]May!$C:$Z,24,FALSE)</f>
        <v>2019</v>
      </c>
    </row>
    <row r="7877" spans="1:15" x14ac:dyDescent="0.25">
      <c r="A7877" t="s">
        <v>1245</v>
      </c>
      <c r="C7877" t="s">
        <v>1292</v>
      </c>
      <c r="E7877">
        <v>2</v>
      </c>
      <c r="F7877" t="s">
        <v>1247</v>
      </c>
      <c r="J7877" t="s">
        <v>23</v>
      </c>
      <c r="K7877">
        <v>4</v>
      </c>
      <c r="L7877">
        <v>260.52</v>
      </c>
      <c r="M7877">
        <v>0.20399999999999999</v>
      </c>
      <c r="O7877" s="12">
        <f>VLOOKUP(C7877,[3]May!$C:$Z,24,FALSE)</f>
        <v>2019</v>
      </c>
    </row>
    <row r="7878" spans="1:15" x14ac:dyDescent="0.25">
      <c r="A7878" t="s">
        <v>1245</v>
      </c>
      <c r="C7878" t="s">
        <v>1292</v>
      </c>
      <c r="E7878">
        <v>2</v>
      </c>
      <c r="F7878" t="s">
        <v>1247</v>
      </c>
      <c r="J7878" t="s">
        <v>23</v>
      </c>
      <c r="K7878">
        <v>12</v>
      </c>
      <c r="L7878">
        <v>61.32</v>
      </c>
      <c r="M7878">
        <v>4.8000000000000001E-2</v>
      </c>
      <c r="O7878" s="12">
        <f>VLOOKUP(C7878,[3]May!$C:$Z,24,FALSE)</f>
        <v>2019</v>
      </c>
    </row>
    <row r="7879" spans="1:15" x14ac:dyDescent="0.25">
      <c r="A7879" t="s">
        <v>1245</v>
      </c>
      <c r="C7879" t="s">
        <v>1292</v>
      </c>
      <c r="E7879">
        <v>2</v>
      </c>
      <c r="F7879" t="s">
        <v>1247</v>
      </c>
      <c r="J7879" t="s">
        <v>23</v>
      </c>
      <c r="K7879">
        <v>5</v>
      </c>
      <c r="L7879">
        <v>25.55</v>
      </c>
      <c r="M7879">
        <v>0.02</v>
      </c>
      <c r="O7879" s="12">
        <f>VLOOKUP(C7879,[3]May!$C:$Z,24,FALSE)</f>
        <v>2019</v>
      </c>
    </row>
    <row r="7880" spans="1:15" x14ac:dyDescent="0.25">
      <c r="A7880" t="s">
        <v>1245</v>
      </c>
      <c r="C7880" t="s">
        <v>1292</v>
      </c>
      <c r="E7880">
        <v>2</v>
      </c>
      <c r="F7880" t="s">
        <v>1247</v>
      </c>
      <c r="J7880" t="s">
        <v>23</v>
      </c>
      <c r="K7880">
        <v>1</v>
      </c>
      <c r="L7880">
        <v>65.13</v>
      </c>
      <c r="M7880">
        <v>5.0999999999999997E-2</v>
      </c>
      <c r="O7880" s="12">
        <f>VLOOKUP(C7880,[3]May!$C:$Z,24,FALSE)</f>
        <v>2019</v>
      </c>
    </row>
    <row r="7881" spans="1:15" x14ac:dyDescent="0.25">
      <c r="A7881" t="s">
        <v>1245</v>
      </c>
      <c r="C7881" t="s">
        <v>1292</v>
      </c>
      <c r="E7881">
        <v>2</v>
      </c>
      <c r="F7881" t="s">
        <v>1247</v>
      </c>
      <c r="J7881" t="s">
        <v>23</v>
      </c>
      <c r="K7881">
        <v>7</v>
      </c>
      <c r="L7881">
        <v>35.770000000000003</v>
      </c>
      <c r="M7881">
        <v>2.8000000000000001E-2</v>
      </c>
      <c r="O7881" s="12">
        <f>VLOOKUP(C7881,[3]May!$C:$Z,24,FALSE)</f>
        <v>2019</v>
      </c>
    </row>
    <row r="7882" spans="1:15" x14ac:dyDescent="0.25">
      <c r="A7882" t="s">
        <v>1245</v>
      </c>
      <c r="C7882" t="s">
        <v>1292</v>
      </c>
      <c r="E7882">
        <v>6</v>
      </c>
      <c r="F7882" t="s">
        <v>1250</v>
      </c>
      <c r="J7882" t="s">
        <v>23</v>
      </c>
      <c r="K7882">
        <v>1</v>
      </c>
      <c r="L7882">
        <v>10.85</v>
      </c>
      <c r="M7882">
        <v>8.5000000000000006E-3</v>
      </c>
      <c r="O7882" s="12">
        <f>VLOOKUP(C7882,[3]May!$C:$Z,24,FALSE)</f>
        <v>2019</v>
      </c>
    </row>
    <row r="7883" spans="1:15" x14ac:dyDescent="0.25">
      <c r="A7883" t="s">
        <v>1245</v>
      </c>
      <c r="C7883" t="s">
        <v>1292</v>
      </c>
      <c r="E7883">
        <v>2</v>
      </c>
      <c r="F7883" t="s">
        <v>1247</v>
      </c>
      <c r="J7883" t="s">
        <v>23</v>
      </c>
      <c r="K7883">
        <v>6</v>
      </c>
      <c r="L7883">
        <v>390.78</v>
      </c>
      <c r="M7883">
        <v>0.30599999999999999</v>
      </c>
      <c r="O7883" s="12">
        <f>VLOOKUP(C7883,[3]May!$C:$Z,24,FALSE)</f>
        <v>2019</v>
      </c>
    </row>
    <row r="7884" spans="1:15" x14ac:dyDescent="0.25">
      <c r="A7884" t="s">
        <v>1245</v>
      </c>
      <c r="C7884" t="s">
        <v>1292</v>
      </c>
      <c r="E7884">
        <v>2</v>
      </c>
      <c r="F7884" t="s">
        <v>1247</v>
      </c>
      <c r="J7884" t="s">
        <v>23</v>
      </c>
      <c r="K7884">
        <v>1</v>
      </c>
      <c r="L7884">
        <v>5.1100000000000003</v>
      </c>
      <c r="M7884">
        <v>4.0000000000000001E-3</v>
      </c>
      <c r="O7884" s="12">
        <f>VLOOKUP(C7884,[3]May!$C:$Z,24,FALSE)</f>
        <v>2019</v>
      </c>
    </row>
    <row r="7885" spans="1:15" x14ac:dyDescent="0.25">
      <c r="A7885" t="s">
        <v>1245</v>
      </c>
      <c r="C7885" t="s">
        <v>1292</v>
      </c>
      <c r="E7885">
        <v>2</v>
      </c>
      <c r="F7885" t="s">
        <v>1247</v>
      </c>
      <c r="J7885" t="s">
        <v>23</v>
      </c>
      <c r="K7885">
        <v>3</v>
      </c>
      <c r="L7885">
        <v>195.39</v>
      </c>
      <c r="M7885">
        <v>0.153</v>
      </c>
      <c r="O7885" s="12">
        <f>VLOOKUP(C7885,[3]May!$C:$Z,24,FALSE)</f>
        <v>2019</v>
      </c>
    </row>
    <row r="7886" spans="1:15" x14ac:dyDescent="0.25">
      <c r="A7886" t="s">
        <v>1245</v>
      </c>
      <c r="C7886" t="s">
        <v>1292</v>
      </c>
      <c r="E7886">
        <v>2</v>
      </c>
      <c r="F7886" t="s">
        <v>1247</v>
      </c>
      <c r="J7886" t="s">
        <v>23</v>
      </c>
      <c r="K7886">
        <v>1</v>
      </c>
      <c r="L7886">
        <v>5.1100000000000003</v>
      </c>
      <c r="M7886">
        <v>4.0000000000000001E-3</v>
      </c>
      <c r="O7886" s="12">
        <f>VLOOKUP(C7886,[3]May!$C:$Z,24,FALSE)</f>
        <v>2019</v>
      </c>
    </row>
    <row r="7887" spans="1:15" x14ac:dyDescent="0.25">
      <c r="A7887" t="s">
        <v>1245</v>
      </c>
      <c r="C7887" t="s">
        <v>1292</v>
      </c>
      <c r="E7887">
        <v>12</v>
      </c>
      <c r="F7887" t="s">
        <v>1253</v>
      </c>
      <c r="J7887" t="s">
        <v>23</v>
      </c>
      <c r="K7887">
        <v>1</v>
      </c>
      <c r="L7887">
        <v>61.2</v>
      </c>
      <c r="M7887">
        <v>8.3370000000000007E-3</v>
      </c>
      <c r="O7887" s="12">
        <f>VLOOKUP(C7887,[3]May!$C:$Z,24,FALSE)</f>
        <v>2019</v>
      </c>
    </row>
    <row r="7888" spans="1:15" x14ac:dyDescent="0.25">
      <c r="A7888" t="s">
        <v>1245</v>
      </c>
      <c r="C7888" t="s">
        <v>1292</v>
      </c>
      <c r="E7888">
        <v>8</v>
      </c>
      <c r="F7888" t="s">
        <v>1251</v>
      </c>
      <c r="J7888" t="s">
        <v>23</v>
      </c>
      <c r="K7888">
        <v>8</v>
      </c>
      <c r="L7888">
        <v>440.48</v>
      </c>
      <c r="M7888">
        <v>0.2576</v>
      </c>
      <c r="O7888" s="12">
        <f>VLOOKUP(C7888,[3]May!$C:$Z,24,FALSE)</f>
        <v>2019</v>
      </c>
    </row>
    <row r="7889" spans="1:15" x14ac:dyDescent="0.25">
      <c r="A7889" t="s">
        <v>1245</v>
      </c>
      <c r="C7889" t="s">
        <v>1292</v>
      </c>
      <c r="E7889">
        <v>2</v>
      </c>
      <c r="F7889" t="s">
        <v>1247</v>
      </c>
      <c r="J7889" t="s">
        <v>23</v>
      </c>
      <c r="K7889">
        <v>1</v>
      </c>
      <c r="L7889">
        <v>65.13</v>
      </c>
      <c r="M7889">
        <v>5.0999999999999997E-2</v>
      </c>
      <c r="O7889" s="12">
        <f>VLOOKUP(C7889,[3]May!$C:$Z,24,FALSE)</f>
        <v>2019</v>
      </c>
    </row>
    <row r="7890" spans="1:15" x14ac:dyDescent="0.25">
      <c r="A7890" t="s">
        <v>1245</v>
      </c>
      <c r="C7890" t="s">
        <v>1292</v>
      </c>
      <c r="E7890">
        <v>2</v>
      </c>
      <c r="F7890" t="s">
        <v>1247</v>
      </c>
      <c r="J7890" t="s">
        <v>23</v>
      </c>
      <c r="K7890">
        <v>10</v>
      </c>
      <c r="L7890">
        <v>51.1</v>
      </c>
      <c r="M7890">
        <v>0.04</v>
      </c>
      <c r="O7890" s="12">
        <f>VLOOKUP(C7890,[3]May!$C:$Z,24,FALSE)</f>
        <v>2019</v>
      </c>
    </row>
    <row r="7891" spans="1:15" x14ac:dyDescent="0.25">
      <c r="A7891" t="s">
        <v>1245</v>
      </c>
      <c r="C7891" t="s">
        <v>1292</v>
      </c>
      <c r="E7891">
        <v>6</v>
      </c>
      <c r="F7891" t="s">
        <v>1250</v>
      </c>
      <c r="J7891" t="s">
        <v>23</v>
      </c>
      <c r="K7891">
        <v>1</v>
      </c>
      <c r="L7891">
        <v>10.85</v>
      </c>
      <c r="M7891">
        <v>8.5000000000000006E-3</v>
      </c>
      <c r="O7891" s="12">
        <f>VLOOKUP(C7891,[3]May!$C:$Z,24,FALSE)</f>
        <v>2019</v>
      </c>
    </row>
    <row r="7892" spans="1:15" x14ac:dyDescent="0.25">
      <c r="A7892" t="s">
        <v>1245</v>
      </c>
      <c r="C7892" t="s">
        <v>1292</v>
      </c>
      <c r="E7892">
        <v>2</v>
      </c>
      <c r="F7892" t="s">
        <v>1247</v>
      </c>
      <c r="J7892" t="s">
        <v>23</v>
      </c>
      <c r="K7892">
        <v>3</v>
      </c>
      <c r="L7892">
        <v>195.39</v>
      </c>
      <c r="M7892">
        <v>0.153</v>
      </c>
      <c r="O7892" s="12">
        <f>VLOOKUP(C7892,[3]May!$C:$Z,24,FALSE)</f>
        <v>2019</v>
      </c>
    </row>
    <row r="7893" spans="1:15" x14ac:dyDescent="0.25">
      <c r="A7893" t="s">
        <v>1245</v>
      </c>
      <c r="C7893" t="s">
        <v>1292</v>
      </c>
      <c r="E7893">
        <v>2</v>
      </c>
      <c r="F7893" t="s">
        <v>1247</v>
      </c>
      <c r="J7893" t="s">
        <v>23</v>
      </c>
      <c r="K7893">
        <v>11</v>
      </c>
      <c r="L7893">
        <v>56.21</v>
      </c>
      <c r="M7893">
        <v>4.3999999999999997E-2</v>
      </c>
      <c r="O7893" s="12">
        <f>VLOOKUP(C7893,[3]May!$C:$Z,24,FALSE)</f>
        <v>2019</v>
      </c>
    </row>
    <row r="7894" spans="1:15" x14ac:dyDescent="0.25">
      <c r="A7894" t="s">
        <v>1245</v>
      </c>
      <c r="C7894" t="s">
        <v>1292</v>
      </c>
      <c r="E7894">
        <v>2</v>
      </c>
      <c r="F7894" t="s">
        <v>1247</v>
      </c>
      <c r="J7894" t="s">
        <v>23</v>
      </c>
      <c r="K7894">
        <v>2</v>
      </c>
      <c r="L7894">
        <v>130.26</v>
      </c>
      <c r="M7894">
        <v>0.10199999999999999</v>
      </c>
      <c r="O7894" s="12">
        <f>VLOOKUP(C7894,[3]May!$C:$Z,24,FALSE)</f>
        <v>2019</v>
      </c>
    </row>
    <row r="7895" spans="1:15" x14ac:dyDescent="0.25">
      <c r="A7895" t="s">
        <v>1245</v>
      </c>
      <c r="C7895" t="s">
        <v>1292</v>
      </c>
      <c r="E7895">
        <v>2</v>
      </c>
      <c r="F7895" t="s">
        <v>1247</v>
      </c>
      <c r="J7895" t="s">
        <v>23</v>
      </c>
      <c r="K7895">
        <v>6</v>
      </c>
      <c r="L7895">
        <v>30.66</v>
      </c>
      <c r="M7895">
        <v>2.4E-2</v>
      </c>
      <c r="O7895" s="12">
        <f>VLOOKUP(C7895,[3]May!$C:$Z,24,FALSE)</f>
        <v>2019</v>
      </c>
    </row>
    <row r="7896" spans="1:15" x14ac:dyDescent="0.25">
      <c r="A7896" t="s">
        <v>1245</v>
      </c>
      <c r="C7896" t="s">
        <v>1292</v>
      </c>
      <c r="E7896">
        <v>6</v>
      </c>
      <c r="F7896" t="s">
        <v>1250</v>
      </c>
      <c r="J7896" t="s">
        <v>23</v>
      </c>
      <c r="K7896">
        <v>3</v>
      </c>
      <c r="L7896">
        <v>32.549999999999997</v>
      </c>
      <c r="M7896">
        <v>2.5499999999999998E-2</v>
      </c>
      <c r="O7896" s="12">
        <f>VLOOKUP(C7896,[3]May!$C:$Z,24,FALSE)</f>
        <v>2019</v>
      </c>
    </row>
    <row r="7897" spans="1:15" x14ac:dyDescent="0.25">
      <c r="A7897" t="s">
        <v>1245</v>
      </c>
      <c r="C7897" t="s">
        <v>1292</v>
      </c>
      <c r="E7897">
        <v>2</v>
      </c>
      <c r="F7897" t="s">
        <v>1247</v>
      </c>
      <c r="J7897" t="s">
        <v>23</v>
      </c>
      <c r="K7897">
        <v>7</v>
      </c>
      <c r="L7897">
        <v>35.770000000000003</v>
      </c>
      <c r="M7897">
        <v>2.8000000000000001E-2</v>
      </c>
      <c r="O7897" s="12">
        <f>VLOOKUP(C7897,[3]May!$C:$Z,24,FALSE)</f>
        <v>2019</v>
      </c>
    </row>
    <row r="7898" spans="1:15" x14ac:dyDescent="0.25">
      <c r="A7898" t="s">
        <v>1245</v>
      </c>
      <c r="C7898" t="s">
        <v>1292</v>
      </c>
      <c r="E7898">
        <v>2</v>
      </c>
      <c r="F7898" t="s">
        <v>1247</v>
      </c>
      <c r="J7898" t="s">
        <v>23</v>
      </c>
      <c r="K7898">
        <v>10</v>
      </c>
      <c r="L7898">
        <v>51.1</v>
      </c>
      <c r="M7898">
        <v>0.04</v>
      </c>
      <c r="O7898" s="12">
        <f>VLOOKUP(C7898,[3]May!$C:$Z,24,FALSE)</f>
        <v>2019</v>
      </c>
    </row>
    <row r="7899" spans="1:15" x14ac:dyDescent="0.25">
      <c r="A7899" t="s">
        <v>1245</v>
      </c>
      <c r="C7899" t="s">
        <v>1292</v>
      </c>
      <c r="E7899">
        <v>2</v>
      </c>
      <c r="F7899" t="s">
        <v>1247</v>
      </c>
      <c r="J7899" t="s">
        <v>23</v>
      </c>
      <c r="K7899">
        <v>3</v>
      </c>
      <c r="L7899">
        <v>195.39</v>
      </c>
      <c r="M7899">
        <v>0.153</v>
      </c>
      <c r="O7899" s="12">
        <f>VLOOKUP(C7899,[3]May!$C:$Z,24,FALSE)</f>
        <v>2019</v>
      </c>
    </row>
    <row r="7900" spans="1:15" x14ac:dyDescent="0.25">
      <c r="A7900" t="s">
        <v>1245</v>
      </c>
      <c r="C7900" t="s">
        <v>1292</v>
      </c>
      <c r="E7900">
        <v>2</v>
      </c>
      <c r="F7900" t="s">
        <v>1247</v>
      </c>
      <c r="J7900" t="s">
        <v>23</v>
      </c>
      <c r="K7900">
        <v>3</v>
      </c>
      <c r="L7900">
        <v>15.33</v>
      </c>
      <c r="M7900">
        <v>1.2E-2</v>
      </c>
      <c r="O7900" s="12">
        <f>VLOOKUP(C7900,[3]May!$C:$Z,24,FALSE)</f>
        <v>2019</v>
      </c>
    </row>
    <row r="7901" spans="1:15" x14ac:dyDescent="0.25">
      <c r="A7901" t="s">
        <v>1245</v>
      </c>
      <c r="C7901" t="s">
        <v>1292</v>
      </c>
      <c r="E7901">
        <v>2</v>
      </c>
      <c r="F7901" t="s">
        <v>1247</v>
      </c>
      <c r="J7901" t="s">
        <v>23</v>
      </c>
      <c r="K7901">
        <v>1</v>
      </c>
      <c r="L7901">
        <v>5.1100000000000003</v>
      </c>
      <c r="M7901">
        <v>4.0000000000000001E-3</v>
      </c>
      <c r="O7901" s="12">
        <f>VLOOKUP(C7901,[3]May!$C:$Z,24,FALSE)</f>
        <v>2019</v>
      </c>
    </row>
    <row r="7902" spans="1:15" x14ac:dyDescent="0.25">
      <c r="A7902" t="s">
        <v>1245</v>
      </c>
      <c r="C7902" t="s">
        <v>1292</v>
      </c>
      <c r="E7902">
        <v>2</v>
      </c>
      <c r="F7902" t="s">
        <v>1247</v>
      </c>
      <c r="J7902" t="s">
        <v>23</v>
      </c>
      <c r="K7902">
        <v>5</v>
      </c>
      <c r="L7902">
        <v>325.64999999999998</v>
      </c>
      <c r="M7902">
        <v>0.255</v>
      </c>
      <c r="O7902" s="12">
        <f>VLOOKUP(C7902,[3]May!$C:$Z,24,FALSE)</f>
        <v>2019</v>
      </c>
    </row>
    <row r="7903" spans="1:15" x14ac:dyDescent="0.25">
      <c r="A7903" t="s">
        <v>1245</v>
      </c>
      <c r="C7903" t="s">
        <v>1292</v>
      </c>
      <c r="E7903">
        <v>2</v>
      </c>
      <c r="F7903" t="s">
        <v>1247</v>
      </c>
      <c r="J7903" t="s">
        <v>23</v>
      </c>
      <c r="K7903">
        <v>10</v>
      </c>
      <c r="L7903">
        <v>51.1</v>
      </c>
      <c r="M7903">
        <v>0.04</v>
      </c>
      <c r="O7903" s="12">
        <f>VLOOKUP(C7903,[3]May!$C:$Z,24,FALSE)</f>
        <v>2019</v>
      </c>
    </row>
    <row r="7904" spans="1:15" x14ac:dyDescent="0.25">
      <c r="A7904" t="s">
        <v>1245</v>
      </c>
      <c r="C7904" t="s">
        <v>1292</v>
      </c>
      <c r="E7904">
        <v>2</v>
      </c>
      <c r="F7904" t="s">
        <v>1247</v>
      </c>
      <c r="J7904" t="s">
        <v>23</v>
      </c>
      <c r="K7904">
        <v>4</v>
      </c>
      <c r="L7904">
        <v>20.440000000000001</v>
      </c>
      <c r="M7904">
        <v>1.6E-2</v>
      </c>
      <c r="O7904" s="12">
        <f>VLOOKUP(C7904,[3]May!$C:$Z,24,FALSE)</f>
        <v>2019</v>
      </c>
    </row>
    <row r="7905" spans="1:15" x14ac:dyDescent="0.25">
      <c r="A7905" t="s">
        <v>1245</v>
      </c>
      <c r="C7905" t="s">
        <v>1292</v>
      </c>
      <c r="E7905">
        <v>2</v>
      </c>
      <c r="F7905" t="s">
        <v>1247</v>
      </c>
      <c r="J7905" t="s">
        <v>23</v>
      </c>
      <c r="K7905">
        <v>5</v>
      </c>
      <c r="L7905">
        <v>25.55</v>
      </c>
      <c r="M7905">
        <v>0.02</v>
      </c>
      <c r="O7905" s="12">
        <f>VLOOKUP(C7905,[3]May!$C:$Z,24,FALSE)</f>
        <v>2019</v>
      </c>
    </row>
    <row r="7906" spans="1:15" x14ac:dyDescent="0.25">
      <c r="A7906" t="s">
        <v>1245</v>
      </c>
      <c r="C7906" t="s">
        <v>1292</v>
      </c>
      <c r="E7906">
        <v>2</v>
      </c>
      <c r="F7906" t="s">
        <v>1247</v>
      </c>
      <c r="J7906" t="s">
        <v>23</v>
      </c>
      <c r="K7906">
        <v>1</v>
      </c>
      <c r="L7906">
        <v>65.13</v>
      </c>
      <c r="M7906">
        <v>5.0999999999999997E-2</v>
      </c>
      <c r="O7906" s="12">
        <f>VLOOKUP(C7906,[3]May!$C:$Z,24,FALSE)</f>
        <v>2019</v>
      </c>
    </row>
    <row r="7907" spans="1:15" x14ac:dyDescent="0.25">
      <c r="A7907" t="s">
        <v>1245</v>
      </c>
      <c r="C7907" t="s">
        <v>1292</v>
      </c>
      <c r="E7907">
        <v>2</v>
      </c>
      <c r="F7907" t="s">
        <v>1247</v>
      </c>
      <c r="J7907" t="s">
        <v>23</v>
      </c>
      <c r="K7907">
        <v>9</v>
      </c>
      <c r="L7907">
        <v>45.99</v>
      </c>
      <c r="M7907">
        <v>3.5999999999999997E-2</v>
      </c>
      <c r="O7907" s="12">
        <f>VLOOKUP(C7907,[3]May!$C:$Z,24,FALSE)</f>
        <v>2019</v>
      </c>
    </row>
    <row r="7908" spans="1:15" x14ac:dyDescent="0.25">
      <c r="A7908" t="s">
        <v>1245</v>
      </c>
      <c r="C7908" t="s">
        <v>1292</v>
      </c>
      <c r="E7908">
        <v>6</v>
      </c>
      <c r="F7908" t="s">
        <v>1250</v>
      </c>
      <c r="J7908" t="s">
        <v>23</v>
      </c>
      <c r="K7908">
        <v>7</v>
      </c>
      <c r="L7908">
        <v>75.95</v>
      </c>
      <c r="M7908">
        <v>5.9499999999999997E-2</v>
      </c>
      <c r="O7908" s="12">
        <f>VLOOKUP(C7908,[3]May!$C:$Z,24,FALSE)</f>
        <v>2019</v>
      </c>
    </row>
    <row r="7909" spans="1:15" x14ac:dyDescent="0.25">
      <c r="A7909" t="s">
        <v>1245</v>
      </c>
      <c r="C7909" t="s">
        <v>1292</v>
      </c>
      <c r="E7909">
        <v>6</v>
      </c>
      <c r="F7909" t="s">
        <v>1250</v>
      </c>
      <c r="J7909" t="s">
        <v>23</v>
      </c>
      <c r="K7909">
        <v>4</v>
      </c>
      <c r="L7909">
        <v>43.4</v>
      </c>
      <c r="M7909">
        <v>3.4000000000000002E-2</v>
      </c>
      <c r="O7909" s="12">
        <f>VLOOKUP(C7909,[3]May!$C:$Z,24,FALSE)</f>
        <v>2019</v>
      </c>
    </row>
    <row r="7910" spans="1:15" x14ac:dyDescent="0.25">
      <c r="A7910" t="s">
        <v>1245</v>
      </c>
      <c r="C7910" t="s">
        <v>1292</v>
      </c>
      <c r="E7910">
        <v>2</v>
      </c>
      <c r="F7910" t="s">
        <v>1247</v>
      </c>
      <c r="J7910" t="s">
        <v>23</v>
      </c>
      <c r="K7910">
        <v>3</v>
      </c>
      <c r="L7910">
        <v>195.39</v>
      </c>
      <c r="M7910">
        <v>0.153</v>
      </c>
      <c r="O7910" s="12">
        <f>VLOOKUP(C7910,[3]May!$C:$Z,24,FALSE)</f>
        <v>2019</v>
      </c>
    </row>
    <row r="7911" spans="1:15" x14ac:dyDescent="0.25">
      <c r="A7911" t="s">
        <v>1245</v>
      </c>
      <c r="C7911" t="s">
        <v>1292</v>
      </c>
      <c r="E7911">
        <v>2</v>
      </c>
      <c r="F7911" t="s">
        <v>1247</v>
      </c>
      <c r="J7911" t="s">
        <v>23</v>
      </c>
      <c r="K7911">
        <v>7</v>
      </c>
      <c r="L7911">
        <v>35.770000000000003</v>
      </c>
      <c r="M7911">
        <v>2.8000000000000001E-2</v>
      </c>
      <c r="O7911" s="12">
        <f>VLOOKUP(C7911,[3]May!$C:$Z,24,FALSE)</f>
        <v>2019</v>
      </c>
    </row>
    <row r="7912" spans="1:15" x14ac:dyDescent="0.25">
      <c r="A7912" t="s">
        <v>1245</v>
      </c>
      <c r="C7912" t="s">
        <v>1292</v>
      </c>
      <c r="E7912">
        <v>9</v>
      </c>
      <c r="F7912" t="s">
        <v>1256</v>
      </c>
      <c r="J7912" t="s">
        <v>23</v>
      </c>
      <c r="K7912">
        <v>1</v>
      </c>
      <c r="L7912">
        <v>39.06</v>
      </c>
      <c r="M7912">
        <v>3.2199999999999999E-2</v>
      </c>
      <c r="O7912" s="12">
        <f>VLOOKUP(C7912,[3]May!$C:$Z,24,FALSE)</f>
        <v>2019</v>
      </c>
    </row>
    <row r="7913" spans="1:15" x14ac:dyDescent="0.25">
      <c r="A7913" t="s">
        <v>1245</v>
      </c>
      <c r="C7913" t="s">
        <v>1292</v>
      </c>
      <c r="E7913">
        <v>2</v>
      </c>
      <c r="F7913" t="s">
        <v>1247</v>
      </c>
      <c r="J7913" t="s">
        <v>23</v>
      </c>
      <c r="K7913">
        <v>7</v>
      </c>
      <c r="L7913">
        <v>455.91</v>
      </c>
      <c r="M7913">
        <v>0.35699999999999998</v>
      </c>
      <c r="O7913" s="12">
        <f>VLOOKUP(C7913,[3]May!$C:$Z,24,FALSE)</f>
        <v>2019</v>
      </c>
    </row>
    <row r="7914" spans="1:15" x14ac:dyDescent="0.25">
      <c r="A7914" t="s">
        <v>1245</v>
      </c>
      <c r="C7914" t="s">
        <v>1292</v>
      </c>
      <c r="E7914">
        <v>2</v>
      </c>
      <c r="F7914" t="s">
        <v>1247</v>
      </c>
      <c r="J7914" t="s">
        <v>23</v>
      </c>
      <c r="K7914">
        <v>10</v>
      </c>
      <c r="L7914">
        <v>651.29999999999995</v>
      </c>
      <c r="M7914">
        <v>0.51</v>
      </c>
      <c r="O7914" s="12">
        <f>VLOOKUP(C7914,[3]May!$C:$Z,24,FALSE)</f>
        <v>2019</v>
      </c>
    </row>
    <row r="7915" spans="1:15" x14ac:dyDescent="0.25">
      <c r="A7915" t="s">
        <v>1245</v>
      </c>
      <c r="C7915" t="s">
        <v>1292</v>
      </c>
      <c r="E7915">
        <v>7</v>
      </c>
      <c r="F7915" t="s">
        <v>1255</v>
      </c>
      <c r="J7915" t="s">
        <v>23</v>
      </c>
      <c r="K7915">
        <v>10</v>
      </c>
      <c r="L7915">
        <v>562.6</v>
      </c>
      <c r="M7915">
        <v>0.32900000000000001</v>
      </c>
      <c r="O7915" s="12">
        <f>VLOOKUP(C7915,[3]May!$C:$Z,24,FALSE)</f>
        <v>2019</v>
      </c>
    </row>
    <row r="7916" spans="1:15" x14ac:dyDescent="0.25">
      <c r="A7916" t="s">
        <v>1245</v>
      </c>
      <c r="C7916" t="s">
        <v>1292</v>
      </c>
      <c r="E7916">
        <v>2</v>
      </c>
      <c r="F7916" t="s">
        <v>1247</v>
      </c>
      <c r="J7916" t="s">
        <v>23</v>
      </c>
      <c r="K7916">
        <v>3</v>
      </c>
      <c r="L7916">
        <v>195.39</v>
      </c>
      <c r="M7916">
        <v>0.153</v>
      </c>
      <c r="O7916" s="12">
        <f>VLOOKUP(C7916,[3]May!$C:$Z,24,FALSE)</f>
        <v>2019</v>
      </c>
    </row>
    <row r="7917" spans="1:15" x14ac:dyDescent="0.25">
      <c r="A7917" t="s">
        <v>1245</v>
      </c>
      <c r="C7917" t="s">
        <v>1292</v>
      </c>
      <c r="E7917">
        <v>2</v>
      </c>
      <c r="F7917" t="s">
        <v>1247</v>
      </c>
      <c r="J7917" t="s">
        <v>23</v>
      </c>
      <c r="K7917">
        <v>3</v>
      </c>
      <c r="L7917">
        <v>15.33</v>
      </c>
      <c r="M7917">
        <v>1.2E-2</v>
      </c>
      <c r="O7917" s="12">
        <f>VLOOKUP(C7917,[3]May!$C:$Z,24,FALSE)</f>
        <v>2019</v>
      </c>
    </row>
    <row r="7918" spans="1:15" x14ac:dyDescent="0.25">
      <c r="A7918" t="s">
        <v>1245</v>
      </c>
      <c r="C7918" t="s">
        <v>1292</v>
      </c>
      <c r="E7918">
        <v>2</v>
      </c>
      <c r="F7918" t="s">
        <v>1247</v>
      </c>
      <c r="J7918" t="s">
        <v>23</v>
      </c>
      <c r="K7918">
        <v>2</v>
      </c>
      <c r="L7918">
        <v>130.26</v>
      </c>
      <c r="M7918">
        <v>0.10199999999999999</v>
      </c>
      <c r="O7918" s="12">
        <f>VLOOKUP(C7918,[3]May!$C:$Z,24,FALSE)</f>
        <v>2019</v>
      </c>
    </row>
    <row r="7919" spans="1:15" x14ac:dyDescent="0.25">
      <c r="A7919" t="s">
        <v>1245</v>
      </c>
      <c r="C7919" t="s">
        <v>1292</v>
      </c>
      <c r="E7919">
        <v>2</v>
      </c>
      <c r="F7919" t="s">
        <v>1247</v>
      </c>
      <c r="J7919" t="s">
        <v>23</v>
      </c>
      <c r="K7919">
        <v>5</v>
      </c>
      <c r="L7919">
        <v>25.55</v>
      </c>
      <c r="M7919">
        <v>0.02</v>
      </c>
      <c r="O7919" s="12">
        <f>VLOOKUP(C7919,[3]May!$C:$Z,24,FALSE)</f>
        <v>2019</v>
      </c>
    </row>
    <row r="7920" spans="1:15" x14ac:dyDescent="0.25">
      <c r="A7920" t="s">
        <v>1245</v>
      </c>
      <c r="C7920" t="s">
        <v>1292</v>
      </c>
      <c r="E7920">
        <v>2</v>
      </c>
      <c r="F7920" t="s">
        <v>1247</v>
      </c>
      <c r="J7920" t="s">
        <v>23</v>
      </c>
      <c r="K7920">
        <v>3</v>
      </c>
      <c r="L7920">
        <v>195.39</v>
      </c>
      <c r="M7920">
        <v>0.153</v>
      </c>
      <c r="O7920" s="12">
        <f>VLOOKUP(C7920,[3]May!$C:$Z,24,FALSE)</f>
        <v>2019</v>
      </c>
    </row>
    <row r="7921" spans="1:15" x14ac:dyDescent="0.25">
      <c r="A7921" t="s">
        <v>1245</v>
      </c>
      <c r="C7921" t="s">
        <v>1292</v>
      </c>
      <c r="E7921">
        <v>2</v>
      </c>
      <c r="F7921" t="s">
        <v>1247</v>
      </c>
      <c r="J7921" t="s">
        <v>23</v>
      </c>
      <c r="K7921">
        <v>4</v>
      </c>
      <c r="L7921">
        <v>20.440000000000001</v>
      </c>
      <c r="M7921">
        <v>1.6E-2</v>
      </c>
      <c r="O7921" s="12">
        <f>VLOOKUP(C7921,[3]May!$C:$Z,24,FALSE)</f>
        <v>2019</v>
      </c>
    </row>
    <row r="7922" spans="1:15" x14ac:dyDescent="0.25">
      <c r="A7922" t="s">
        <v>1245</v>
      </c>
      <c r="C7922" t="s">
        <v>1294</v>
      </c>
      <c r="E7922">
        <v>2</v>
      </c>
      <c r="F7922" t="s">
        <v>1247</v>
      </c>
      <c r="J7922" t="s">
        <v>23</v>
      </c>
      <c r="K7922">
        <v>3</v>
      </c>
      <c r="L7922">
        <v>15.33</v>
      </c>
      <c r="M7922">
        <v>1.2E-2</v>
      </c>
      <c r="O7922" s="12">
        <f>VLOOKUP(C7922,[3]May!$C:$Z,24,FALSE)</f>
        <v>2019</v>
      </c>
    </row>
    <row r="7923" spans="1:15" x14ac:dyDescent="0.25">
      <c r="A7923" t="s">
        <v>1245</v>
      </c>
      <c r="C7923" t="s">
        <v>1294</v>
      </c>
      <c r="E7923">
        <v>2</v>
      </c>
      <c r="F7923" t="s">
        <v>1247</v>
      </c>
      <c r="J7923" t="s">
        <v>23</v>
      </c>
      <c r="K7923">
        <v>4</v>
      </c>
      <c r="L7923">
        <v>260.52</v>
      </c>
      <c r="M7923">
        <v>0.20399999999999999</v>
      </c>
      <c r="O7923" s="12">
        <f>VLOOKUP(C7923,[3]May!$C:$Z,24,FALSE)</f>
        <v>2019</v>
      </c>
    </row>
    <row r="7924" spans="1:15" x14ac:dyDescent="0.25">
      <c r="A7924" t="s">
        <v>1245</v>
      </c>
      <c r="C7924" t="s">
        <v>1294</v>
      </c>
      <c r="E7924">
        <v>12</v>
      </c>
      <c r="F7924" t="s">
        <v>1253</v>
      </c>
      <c r="J7924" t="s">
        <v>23</v>
      </c>
      <c r="K7924">
        <v>1</v>
      </c>
      <c r="L7924">
        <v>61.2</v>
      </c>
      <c r="M7924">
        <v>8.3370000000000007E-3</v>
      </c>
      <c r="O7924" s="12">
        <f>VLOOKUP(C7924,[3]May!$C:$Z,24,FALSE)</f>
        <v>2019</v>
      </c>
    </row>
    <row r="7925" spans="1:15" x14ac:dyDescent="0.25">
      <c r="A7925" t="s">
        <v>1245</v>
      </c>
      <c r="C7925" t="s">
        <v>1294</v>
      </c>
      <c r="E7925">
        <v>2</v>
      </c>
      <c r="F7925" t="s">
        <v>1247</v>
      </c>
      <c r="J7925" t="s">
        <v>23</v>
      </c>
      <c r="K7925">
        <v>5</v>
      </c>
      <c r="L7925">
        <v>25.55</v>
      </c>
      <c r="M7925">
        <v>0.02</v>
      </c>
      <c r="O7925" s="12">
        <f>VLOOKUP(C7925,[3]May!$C:$Z,24,FALSE)</f>
        <v>2019</v>
      </c>
    </row>
    <row r="7926" spans="1:15" x14ac:dyDescent="0.25">
      <c r="A7926" t="s">
        <v>1245</v>
      </c>
      <c r="C7926" t="s">
        <v>1294</v>
      </c>
      <c r="E7926">
        <v>2</v>
      </c>
      <c r="F7926" t="s">
        <v>1247</v>
      </c>
      <c r="J7926" t="s">
        <v>23</v>
      </c>
      <c r="K7926">
        <v>8</v>
      </c>
      <c r="L7926">
        <v>40.880000000000003</v>
      </c>
      <c r="M7926">
        <v>3.2000000000000001E-2</v>
      </c>
      <c r="O7926" s="12">
        <f>VLOOKUP(C7926,[3]May!$C:$Z,24,FALSE)</f>
        <v>2019</v>
      </c>
    </row>
    <row r="7927" spans="1:15" x14ac:dyDescent="0.25">
      <c r="A7927" t="s">
        <v>1245</v>
      </c>
      <c r="C7927" t="s">
        <v>1294</v>
      </c>
      <c r="E7927">
        <v>2</v>
      </c>
      <c r="F7927" t="s">
        <v>1247</v>
      </c>
      <c r="J7927" t="s">
        <v>23</v>
      </c>
      <c r="K7927">
        <v>5</v>
      </c>
      <c r="L7927">
        <v>25.55</v>
      </c>
      <c r="M7927">
        <v>0.02</v>
      </c>
      <c r="O7927" s="12">
        <f>VLOOKUP(C7927,[3]May!$C:$Z,24,FALSE)</f>
        <v>2019</v>
      </c>
    </row>
    <row r="7928" spans="1:15" x14ac:dyDescent="0.25">
      <c r="A7928" t="s">
        <v>1245</v>
      </c>
      <c r="C7928" t="s">
        <v>1294</v>
      </c>
      <c r="E7928">
        <v>2</v>
      </c>
      <c r="F7928" t="s">
        <v>1247</v>
      </c>
      <c r="J7928" t="s">
        <v>23</v>
      </c>
      <c r="K7928">
        <v>3</v>
      </c>
      <c r="L7928">
        <v>15.33</v>
      </c>
      <c r="M7928">
        <v>1.2E-2</v>
      </c>
      <c r="O7928" s="12">
        <f>VLOOKUP(C7928,[3]May!$C:$Z,24,FALSE)</f>
        <v>2019</v>
      </c>
    </row>
    <row r="7929" spans="1:15" x14ac:dyDescent="0.25">
      <c r="A7929" t="s">
        <v>1245</v>
      </c>
      <c r="C7929" t="s">
        <v>1294</v>
      </c>
      <c r="E7929">
        <v>2</v>
      </c>
      <c r="F7929" t="s">
        <v>1247</v>
      </c>
      <c r="J7929" t="s">
        <v>23</v>
      </c>
      <c r="K7929">
        <v>3</v>
      </c>
      <c r="L7929">
        <v>15.33</v>
      </c>
      <c r="M7929">
        <v>1.2E-2</v>
      </c>
      <c r="O7929" s="12">
        <f>VLOOKUP(C7929,[3]May!$C:$Z,24,FALSE)</f>
        <v>2019</v>
      </c>
    </row>
    <row r="7930" spans="1:15" x14ac:dyDescent="0.25">
      <c r="A7930" t="s">
        <v>1245</v>
      </c>
      <c r="C7930" t="s">
        <v>1294</v>
      </c>
      <c r="E7930">
        <v>6</v>
      </c>
      <c r="F7930" t="s">
        <v>1250</v>
      </c>
      <c r="J7930" t="s">
        <v>23</v>
      </c>
      <c r="K7930">
        <v>1</v>
      </c>
      <c r="L7930">
        <v>10.85</v>
      </c>
      <c r="M7930">
        <v>8.5000000000000006E-3</v>
      </c>
      <c r="O7930" s="12">
        <f>VLOOKUP(C7930,[3]May!$C:$Z,24,FALSE)</f>
        <v>2019</v>
      </c>
    </row>
    <row r="7931" spans="1:15" x14ac:dyDescent="0.25">
      <c r="A7931" t="s">
        <v>1245</v>
      </c>
      <c r="C7931" t="s">
        <v>1294</v>
      </c>
      <c r="E7931">
        <v>2</v>
      </c>
      <c r="F7931" t="s">
        <v>1247</v>
      </c>
      <c r="J7931" t="s">
        <v>23</v>
      </c>
      <c r="K7931">
        <v>6</v>
      </c>
      <c r="L7931">
        <v>30.66</v>
      </c>
      <c r="M7931">
        <v>2.4E-2</v>
      </c>
      <c r="O7931" s="12">
        <f>VLOOKUP(C7931,[3]May!$C:$Z,24,FALSE)</f>
        <v>2019</v>
      </c>
    </row>
    <row r="7932" spans="1:15" x14ac:dyDescent="0.25">
      <c r="A7932" t="s">
        <v>1245</v>
      </c>
      <c r="C7932" t="s">
        <v>1294</v>
      </c>
      <c r="E7932">
        <v>2</v>
      </c>
      <c r="F7932" t="s">
        <v>1247</v>
      </c>
      <c r="J7932" t="s">
        <v>23</v>
      </c>
      <c r="K7932">
        <v>2</v>
      </c>
      <c r="L7932">
        <v>130.26</v>
      </c>
      <c r="M7932">
        <v>0.10199999999999999</v>
      </c>
      <c r="O7932" s="12">
        <f>VLOOKUP(C7932,[3]May!$C:$Z,24,FALSE)</f>
        <v>2019</v>
      </c>
    </row>
    <row r="7933" spans="1:15" x14ac:dyDescent="0.25">
      <c r="A7933" t="s">
        <v>1245</v>
      </c>
      <c r="C7933" t="s">
        <v>1294</v>
      </c>
      <c r="E7933">
        <v>6</v>
      </c>
      <c r="F7933" t="s">
        <v>1250</v>
      </c>
      <c r="J7933" t="s">
        <v>23</v>
      </c>
      <c r="K7933">
        <v>2</v>
      </c>
      <c r="L7933">
        <v>21.7</v>
      </c>
      <c r="M7933">
        <v>1.7000000000000001E-2</v>
      </c>
      <c r="O7933" s="12">
        <f>VLOOKUP(C7933,[3]May!$C:$Z,24,FALSE)</f>
        <v>2019</v>
      </c>
    </row>
    <row r="7934" spans="1:15" x14ac:dyDescent="0.25">
      <c r="A7934" t="s">
        <v>1245</v>
      </c>
      <c r="C7934" t="s">
        <v>1294</v>
      </c>
      <c r="E7934">
        <v>2</v>
      </c>
      <c r="F7934" t="s">
        <v>1247</v>
      </c>
      <c r="J7934" t="s">
        <v>23</v>
      </c>
      <c r="K7934">
        <v>2</v>
      </c>
      <c r="L7934">
        <v>10.220000000000001</v>
      </c>
      <c r="M7934">
        <v>8.0000000000000002E-3</v>
      </c>
      <c r="O7934" s="12">
        <f>VLOOKUP(C7934,[3]May!$C:$Z,24,FALSE)</f>
        <v>2019</v>
      </c>
    </row>
    <row r="7935" spans="1:15" x14ac:dyDescent="0.25">
      <c r="A7935" t="s">
        <v>1245</v>
      </c>
      <c r="C7935" t="s">
        <v>1294</v>
      </c>
      <c r="E7935">
        <v>13</v>
      </c>
      <c r="F7935" t="s">
        <v>1248</v>
      </c>
      <c r="J7935" t="s">
        <v>23</v>
      </c>
      <c r="K7935">
        <v>1</v>
      </c>
      <c r="L7935">
        <v>5.1100000000000003</v>
      </c>
      <c r="M7935">
        <v>4.0000000000000001E-3</v>
      </c>
      <c r="O7935" s="12">
        <f>VLOOKUP(C7935,[3]May!$C:$Z,24,FALSE)</f>
        <v>2019</v>
      </c>
    </row>
    <row r="7936" spans="1:15" x14ac:dyDescent="0.25">
      <c r="A7936" t="s">
        <v>1245</v>
      </c>
      <c r="C7936" t="s">
        <v>1294</v>
      </c>
      <c r="E7936">
        <v>6</v>
      </c>
      <c r="F7936" t="s">
        <v>1250</v>
      </c>
      <c r="J7936" t="s">
        <v>23</v>
      </c>
      <c r="K7936">
        <v>2</v>
      </c>
      <c r="L7936">
        <v>21.7</v>
      </c>
      <c r="M7936">
        <v>1.7000000000000001E-2</v>
      </c>
      <c r="O7936" s="12">
        <f>VLOOKUP(C7936,[3]May!$C:$Z,24,FALSE)</f>
        <v>2019</v>
      </c>
    </row>
    <row r="7937" spans="1:15" x14ac:dyDescent="0.25">
      <c r="A7937" t="s">
        <v>1245</v>
      </c>
      <c r="C7937" t="s">
        <v>1294</v>
      </c>
      <c r="E7937">
        <v>2</v>
      </c>
      <c r="F7937" t="s">
        <v>1247</v>
      </c>
      <c r="J7937" t="s">
        <v>23</v>
      </c>
      <c r="K7937">
        <v>2</v>
      </c>
      <c r="L7937">
        <v>10.220000000000001</v>
      </c>
      <c r="M7937">
        <v>8.0000000000000002E-3</v>
      </c>
      <c r="O7937" s="12">
        <f>VLOOKUP(C7937,[3]May!$C:$Z,24,FALSE)</f>
        <v>2019</v>
      </c>
    </row>
    <row r="7938" spans="1:15" x14ac:dyDescent="0.25">
      <c r="A7938" t="s">
        <v>1245</v>
      </c>
      <c r="C7938" t="s">
        <v>1294</v>
      </c>
      <c r="E7938">
        <v>2</v>
      </c>
      <c r="F7938" t="s">
        <v>1247</v>
      </c>
      <c r="J7938" t="s">
        <v>23</v>
      </c>
      <c r="K7938">
        <v>4</v>
      </c>
      <c r="L7938">
        <v>20.440000000000001</v>
      </c>
      <c r="M7938">
        <v>1.6E-2</v>
      </c>
      <c r="O7938" s="12">
        <f>VLOOKUP(C7938,[3]May!$C:$Z,24,FALSE)</f>
        <v>2019</v>
      </c>
    </row>
    <row r="7939" spans="1:15" x14ac:dyDescent="0.25">
      <c r="A7939" t="s">
        <v>1245</v>
      </c>
      <c r="C7939" t="s">
        <v>1294</v>
      </c>
      <c r="E7939">
        <v>2</v>
      </c>
      <c r="F7939" t="s">
        <v>1247</v>
      </c>
      <c r="J7939" t="s">
        <v>23</v>
      </c>
      <c r="K7939">
        <v>3</v>
      </c>
      <c r="L7939">
        <v>195.39</v>
      </c>
      <c r="M7939">
        <v>0.153</v>
      </c>
      <c r="O7939" s="12">
        <f>VLOOKUP(C7939,[3]May!$C:$Z,24,FALSE)</f>
        <v>2019</v>
      </c>
    </row>
    <row r="7940" spans="1:15" x14ac:dyDescent="0.25">
      <c r="A7940" t="s">
        <v>1245</v>
      </c>
      <c r="C7940" t="s">
        <v>1294</v>
      </c>
      <c r="E7940">
        <v>2</v>
      </c>
      <c r="F7940" t="s">
        <v>1247</v>
      </c>
      <c r="J7940" t="s">
        <v>23</v>
      </c>
      <c r="K7940">
        <v>1</v>
      </c>
      <c r="L7940">
        <v>5.1100000000000003</v>
      </c>
      <c r="M7940">
        <v>4.0000000000000001E-3</v>
      </c>
      <c r="O7940" s="12">
        <f>VLOOKUP(C7940,[3]May!$C:$Z,24,FALSE)</f>
        <v>2019</v>
      </c>
    </row>
    <row r="7941" spans="1:15" x14ac:dyDescent="0.25">
      <c r="A7941" t="s">
        <v>1245</v>
      </c>
      <c r="C7941" t="s">
        <v>1294</v>
      </c>
      <c r="E7941">
        <v>2</v>
      </c>
      <c r="F7941" t="s">
        <v>1247</v>
      </c>
      <c r="J7941" t="s">
        <v>23</v>
      </c>
      <c r="K7941">
        <v>6</v>
      </c>
      <c r="L7941">
        <v>390.78</v>
      </c>
      <c r="M7941">
        <v>0.30599999999999999</v>
      </c>
      <c r="O7941" s="12">
        <f>VLOOKUP(C7941,[3]May!$C:$Z,24,FALSE)</f>
        <v>2019</v>
      </c>
    </row>
    <row r="7942" spans="1:15" x14ac:dyDescent="0.25">
      <c r="A7942" t="s">
        <v>1245</v>
      </c>
      <c r="C7942" t="s">
        <v>1294</v>
      </c>
      <c r="E7942">
        <v>2</v>
      </c>
      <c r="F7942" t="s">
        <v>1247</v>
      </c>
      <c r="J7942" t="s">
        <v>23</v>
      </c>
      <c r="K7942">
        <v>1</v>
      </c>
      <c r="L7942">
        <v>5.1100000000000003</v>
      </c>
      <c r="M7942">
        <v>4.0000000000000001E-3</v>
      </c>
      <c r="O7942" s="12">
        <f>VLOOKUP(C7942,[3]May!$C:$Z,24,FALSE)</f>
        <v>2019</v>
      </c>
    </row>
    <row r="7943" spans="1:15" x14ac:dyDescent="0.25">
      <c r="A7943" t="s">
        <v>1245</v>
      </c>
      <c r="C7943" t="s">
        <v>1294</v>
      </c>
      <c r="E7943">
        <v>2</v>
      </c>
      <c r="F7943" t="s">
        <v>1247</v>
      </c>
      <c r="J7943" t="s">
        <v>23</v>
      </c>
      <c r="K7943">
        <v>6</v>
      </c>
      <c r="L7943">
        <v>390.78</v>
      </c>
      <c r="M7943">
        <v>0.30599999999999999</v>
      </c>
      <c r="O7943" s="12">
        <f>VLOOKUP(C7943,[3]May!$C:$Z,24,FALSE)</f>
        <v>2019</v>
      </c>
    </row>
    <row r="7944" spans="1:15" x14ac:dyDescent="0.25">
      <c r="A7944" t="s">
        <v>1245</v>
      </c>
      <c r="C7944" t="s">
        <v>1294</v>
      </c>
      <c r="E7944">
        <v>2</v>
      </c>
      <c r="F7944" t="s">
        <v>1247</v>
      </c>
      <c r="J7944" t="s">
        <v>23</v>
      </c>
      <c r="K7944">
        <v>3</v>
      </c>
      <c r="L7944">
        <v>15.33</v>
      </c>
      <c r="M7944">
        <v>1.2E-2</v>
      </c>
      <c r="O7944" s="12">
        <f>VLOOKUP(C7944,[3]May!$C:$Z,24,FALSE)</f>
        <v>2019</v>
      </c>
    </row>
    <row r="7945" spans="1:15" x14ac:dyDescent="0.25">
      <c r="A7945" t="s">
        <v>1245</v>
      </c>
      <c r="C7945" t="s">
        <v>1294</v>
      </c>
      <c r="E7945">
        <v>12</v>
      </c>
      <c r="F7945" t="s">
        <v>1253</v>
      </c>
      <c r="J7945" t="s">
        <v>23</v>
      </c>
      <c r="K7945">
        <v>1</v>
      </c>
      <c r="L7945">
        <v>61.2</v>
      </c>
      <c r="M7945">
        <v>8.3370000000000007E-3</v>
      </c>
      <c r="O7945" s="12">
        <f>VLOOKUP(C7945,[3]May!$C:$Z,24,FALSE)</f>
        <v>2019</v>
      </c>
    </row>
    <row r="7946" spans="1:15" x14ac:dyDescent="0.25">
      <c r="A7946" t="s">
        <v>1245</v>
      </c>
      <c r="C7946" t="s">
        <v>1294</v>
      </c>
      <c r="E7946">
        <v>2</v>
      </c>
      <c r="F7946" t="s">
        <v>1247</v>
      </c>
      <c r="J7946" t="s">
        <v>23</v>
      </c>
      <c r="K7946">
        <v>10</v>
      </c>
      <c r="L7946">
        <v>651.29999999999995</v>
      </c>
      <c r="M7946">
        <v>0.51</v>
      </c>
      <c r="O7946" s="12">
        <f>VLOOKUP(C7946,[3]May!$C:$Z,24,FALSE)</f>
        <v>2019</v>
      </c>
    </row>
    <row r="7947" spans="1:15" x14ac:dyDescent="0.25">
      <c r="A7947" t="s">
        <v>1245</v>
      </c>
      <c r="C7947" t="s">
        <v>1294</v>
      </c>
      <c r="E7947">
        <v>2</v>
      </c>
      <c r="F7947" t="s">
        <v>1247</v>
      </c>
      <c r="J7947" t="s">
        <v>23</v>
      </c>
      <c r="K7947">
        <v>1</v>
      </c>
      <c r="L7947">
        <v>5.1100000000000003</v>
      </c>
      <c r="M7947">
        <v>4.0000000000000001E-3</v>
      </c>
      <c r="O7947" s="12">
        <f>VLOOKUP(C7947,[3]May!$C:$Z,24,FALSE)</f>
        <v>2019</v>
      </c>
    </row>
    <row r="7948" spans="1:15" x14ac:dyDescent="0.25">
      <c r="A7948" t="s">
        <v>1245</v>
      </c>
      <c r="C7948" t="s">
        <v>1294</v>
      </c>
      <c r="E7948">
        <v>2</v>
      </c>
      <c r="F7948" t="s">
        <v>1247</v>
      </c>
      <c r="J7948" t="s">
        <v>23</v>
      </c>
      <c r="K7948">
        <v>2</v>
      </c>
      <c r="L7948">
        <v>130.26</v>
      </c>
      <c r="M7948">
        <v>0.10199999999999999</v>
      </c>
      <c r="O7948" s="12">
        <f>VLOOKUP(C7948,[3]May!$C:$Z,24,FALSE)</f>
        <v>2019</v>
      </c>
    </row>
    <row r="7949" spans="1:15" x14ac:dyDescent="0.25">
      <c r="A7949" t="s">
        <v>1245</v>
      </c>
      <c r="C7949" t="s">
        <v>1294</v>
      </c>
      <c r="E7949">
        <v>2</v>
      </c>
      <c r="F7949" t="s">
        <v>1247</v>
      </c>
      <c r="J7949" t="s">
        <v>23</v>
      </c>
      <c r="K7949">
        <v>2</v>
      </c>
      <c r="L7949">
        <v>130.26</v>
      </c>
      <c r="M7949">
        <v>0.10199999999999999</v>
      </c>
      <c r="O7949" s="12">
        <f>VLOOKUP(C7949,[3]May!$C:$Z,24,FALSE)</f>
        <v>2019</v>
      </c>
    </row>
    <row r="7950" spans="1:15" x14ac:dyDescent="0.25">
      <c r="A7950" t="s">
        <v>1245</v>
      </c>
      <c r="C7950" t="s">
        <v>1294</v>
      </c>
      <c r="E7950">
        <v>2</v>
      </c>
      <c r="F7950" t="s">
        <v>1247</v>
      </c>
      <c r="J7950" t="s">
        <v>23</v>
      </c>
      <c r="K7950">
        <v>2</v>
      </c>
      <c r="L7950">
        <v>10.220000000000001</v>
      </c>
      <c r="M7950">
        <v>8.0000000000000002E-3</v>
      </c>
      <c r="O7950" s="12">
        <f>VLOOKUP(C7950,[3]May!$C:$Z,24,FALSE)</f>
        <v>2019</v>
      </c>
    </row>
    <row r="7951" spans="1:15" x14ac:dyDescent="0.25">
      <c r="A7951" t="s">
        <v>1245</v>
      </c>
      <c r="C7951" t="s">
        <v>1294</v>
      </c>
      <c r="E7951">
        <v>12</v>
      </c>
      <c r="F7951" t="s">
        <v>1253</v>
      </c>
      <c r="J7951" t="s">
        <v>23</v>
      </c>
      <c r="K7951">
        <v>1</v>
      </c>
      <c r="L7951">
        <v>61.2</v>
      </c>
      <c r="M7951">
        <v>8.3370000000000007E-3</v>
      </c>
      <c r="O7951" s="12">
        <f>VLOOKUP(C7951,[3]May!$C:$Z,24,FALSE)</f>
        <v>2019</v>
      </c>
    </row>
    <row r="7952" spans="1:15" x14ac:dyDescent="0.25">
      <c r="A7952" t="s">
        <v>1245</v>
      </c>
      <c r="C7952" t="s">
        <v>1294</v>
      </c>
      <c r="E7952">
        <v>2</v>
      </c>
      <c r="F7952" t="s">
        <v>1247</v>
      </c>
      <c r="J7952" t="s">
        <v>23</v>
      </c>
      <c r="K7952">
        <v>1</v>
      </c>
      <c r="L7952">
        <v>65.13</v>
      </c>
      <c r="M7952">
        <v>5.0999999999999997E-2</v>
      </c>
      <c r="O7952" s="12">
        <f>VLOOKUP(C7952,[3]May!$C:$Z,24,FALSE)</f>
        <v>2019</v>
      </c>
    </row>
    <row r="7953" spans="1:15" x14ac:dyDescent="0.25">
      <c r="A7953" t="s">
        <v>1245</v>
      </c>
      <c r="C7953" t="s">
        <v>1294</v>
      </c>
      <c r="E7953">
        <v>12</v>
      </c>
      <c r="F7953" t="s">
        <v>1253</v>
      </c>
      <c r="J7953" t="s">
        <v>23</v>
      </c>
      <c r="K7953">
        <v>1</v>
      </c>
      <c r="L7953">
        <v>61.2</v>
      </c>
      <c r="M7953">
        <v>8.3370000000000007E-3</v>
      </c>
      <c r="O7953" s="12">
        <f>VLOOKUP(C7953,[3]May!$C:$Z,24,FALSE)</f>
        <v>2019</v>
      </c>
    </row>
    <row r="7954" spans="1:15" x14ac:dyDescent="0.25">
      <c r="A7954" t="s">
        <v>1245</v>
      </c>
      <c r="C7954" t="s">
        <v>1294</v>
      </c>
      <c r="E7954">
        <v>2</v>
      </c>
      <c r="F7954" t="s">
        <v>1247</v>
      </c>
      <c r="J7954" t="s">
        <v>23</v>
      </c>
      <c r="K7954">
        <v>4</v>
      </c>
      <c r="L7954">
        <v>260.52</v>
      </c>
      <c r="M7954">
        <v>0.20399999999999999</v>
      </c>
      <c r="O7954" s="12">
        <f>VLOOKUP(C7954,[3]May!$C:$Z,24,FALSE)</f>
        <v>2019</v>
      </c>
    </row>
    <row r="7955" spans="1:15" x14ac:dyDescent="0.25">
      <c r="A7955" t="s">
        <v>1245</v>
      </c>
      <c r="C7955" t="s">
        <v>1294</v>
      </c>
      <c r="E7955">
        <v>2</v>
      </c>
      <c r="F7955" t="s">
        <v>1247</v>
      </c>
      <c r="J7955" t="s">
        <v>23</v>
      </c>
      <c r="K7955">
        <v>4</v>
      </c>
      <c r="L7955">
        <v>20.440000000000001</v>
      </c>
      <c r="M7955">
        <v>1.6E-2</v>
      </c>
      <c r="O7955" s="12">
        <f>VLOOKUP(C7955,[3]May!$C:$Z,24,FALSE)</f>
        <v>2019</v>
      </c>
    </row>
    <row r="7956" spans="1:15" x14ac:dyDescent="0.25">
      <c r="A7956" t="s">
        <v>1245</v>
      </c>
      <c r="C7956" t="s">
        <v>1294</v>
      </c>
      <c r="E7956">
        <v>2</v>
      </c>
      <c r="F7956" t="s">
        <v>1247</v>
      </c>
      <c r="J7956" t="s">
        <v>23</v>
      </c>
      <c r="K7956">
        <v>1</v>
      </c>
      <c r="L7956">
        <v>65.13</v>
      </c>
      <c r="M7956">
        <v>5.0999999999999997E-2</v>
      </c>
      <c r="O7956" s="12">
        <f>VLOOKUP(C7956,[3]May!$C:$Z,24,FALSE)</f>
        <v>2019</v>
      </c>
    </row>
    <row r="7957" spans="1:15" x14ac:dyDescent="0.25">
      <c r="A7957" t="s">
        <v>1245</v>
      </c>
      <c r="C7957" t="s">
        <v>1294</v>
      </c>
      <c r="E7957">
        <v>2</v>
      </c>
      <c r="F7957" t="s">
        <v>1247</v>
      </c>
      <c r="J7957" t="s">
        <v>23</v>
      </c>
      <c r="K7957">
        <v>2</v>
      </c>
      <c r="L7957">
        <v>130.26</v>
      </c>
      <c r="M7957">
        <v>0.10199999999999999</v>
      </c>
      <c r="O7957" s="12">
        <f>VLOOKUP(C7957,[3]May!$C:$Z,24,FALSE)</f>
        <v>2019</v>
      </c>
    </row>
    <row r="7958" spans="1:15" x14ac:dyDescent="0.25">
      <c r="A7958" t="s">
        <v>1245</v>
      </c>
      <c r="C7958" t="s">
        <v>1294</v>
      </c>
      <c r="E7958">
        <v>12</v>
      </c>
      <c r="F7958" t="s">
        <v>1253</v>
      </c>
      <c r="J7958" t="s">
        <v>23</v>
      </c>
      <c r="K7958">
        <v>1</v>
      </c>
      <c r="L7958">
        <v>61.2</v>
      </c>
      <c r="M7958">
        <v>8.3370000000000007E-3</v>
      </c>
      <c r="O7958" s="12">
        <f>VLOOKUP(C7958,[3]May!$C:$Z,24,FALSE)</f>
        <v>2019</v>
      </c>
    </row>
    <row r="7959" spans="1:15" x14ac:dyDescent="0.25">
      <c r="A7959" t="s">
        <v>1245</v>
      </c>
      <c r="C7959" t="s">
        <v>1294</v>
      </c>
      <c r="E7959">
        <v>2</v>
      </c>
      <c r="F7959" t="s">
        <v>1247</v>
      </c>
      <c r="J7959" t="s">
        <v>23</v>
      </c>
      <c r="K7959">
        <v>3</v>
      </c>
      <c r="L7959">
        <v>15.33</v>
      </c>
      <c r="M7959">
        <v>1.2E-2</v>
      </c>
      <c r="O7959" s="12">
        <f>VLOOKUP(C7959,[3]May!$C:$Z,24,FALSE)</f>
        <v>2019</v>
      </c>
    </row>
    <row r="7960" spans="1:15" x14ac:dyDescent="0.25">
      <c r="A7960" t="s">
        <v>1245</v>
      </c>
      <c r="C7960" t="s">
        <v>1294</v>
      </c>
      <c r="E7960">
        <v>2</v>
      </c>
      <c r="F7960" t="s">
        <v>1247</v>
      </c>
      <c r="J7960" t="s">
        <v>23</v>
      </c>
      <c r="K7960">
        <v>2</v>
      </c>
      <c r="L7960">
        <v>130.26</v>
      </c>
      <c r="M7960">
        <v>0.10199999999999999</v>
      </c>
      <c r="O7960" s="12">
        <f>VLOOKUP(C7960,[3]May!$C:$Z,24,FALSE)</f>
        <v>2019</v>
      </c>
    </row>
    <row r="7961" spans="1:15" x14ac:dyDescent="0.25">
      <c r="A7961" t="s">
        <v>1245</v>
      </c>
      <c r="C7961" t="s">
        <v>1294</v>
      </c>
      <c r="E7961">
        <v>2</v>
      </c>
      <c r="F7961" t="s">
        <v>1247</v>
      </c>
      <c r="J7961" t="s">
        <v>23</v>
      </c>
      <c r="K7961">
        <v>4</v>
      </c>
      <c r="L7961">
        <v>20.440000000000001</v>
      </c>
      <c r="M7961">
        <v>1.6E-2</v>
      </c>
      <c r="O7961" s="12">
        <f>VLOOKUP(C7961,[3]May!$C:$Z,24,FALSE)</f>
        <v>2019</v>
      </c>
    </row>
    <row r="7962" spans="1:15" x14ac:dyDescent="0.25">
      <c r="A7962" t="s">
        <v>1245</v>
      </c>
      <c r="C7962" t="s">
        <v>1294</v>
      </c>
      <c r="E7962">
        <v>2</v>
      </c>
      <c r="F7962" t="s">
        <v>1247</v>
      </c>
      <c r="J7962" t="s">
        <v>23</v>
      </c>
      <c r="K7962">
        <v>3</v>
      </c>
      <c r="L7962">
        <v>195.39</v>
      </c>
      <c r="M7962">
        <v>0.153</v>
      </c>
      <c r="O7962" s="12">
        <f>VLOOKUP(C7962,[3]May!$C:$Z,24,FALSE)</f>
        <v>2019</v>
      </c>
    </row>
    <row r="7963" spans="1:15" x14ac:dyDescent="0.25">
      <c r="A7963" t="s">
        <v>1245</v>
      </c>
      <c r="C7963" t="s">
        <v>1294</v>
      </c>
      <c r="E7963">
        <v>2</v>
      </c>
      <c r="F7963" t="s">
        <v>1247</v>
      </c>
      <c r="J7963" t="s">
        <v>23</v>
      </c>
      <c r="K7963">
        <v>5</v>
      </c>
      <c r="L7963">
        <v>25.55</v>
      </c>
      <c r="M7963">
        <v>0.02</v>
      </c>
      <c r="O7963" s="12">
        <f>VLOOKUP(C7963,[3]May!$C:$Z,24,FALSE)</f>
        <v>2019</v>
      </c>
    </row>
    <row r="7964" spans="1:15" x14ac:dyDescent="0.25">
      <c r="A7964" t="s">
        <v>1245</v>
      </c>
      <c r="C7964" t="s">
        <v>1294</v>
      </c>
      <c r="E7964">
        <v>2</v>
      </c>
      <c r="F7964" t="s">
        <v>1247</v>
      </c>
      <c r="J7964" t="s">
        <v>23</v>
      </c>
      <c r="K7964">
        <v>1</v>
      </c>
      <c r="L7964">
        <v>65.13</v>
      </c>
      <c r="M7964">
        <v>5.0999999999999997E-2</v>
      </c>
      <c r="O7964" s="12">
        <f>VLOOKUP(C7964,[3]May!$C:$Z,24,FALSE)</f>
        <v>2019</v>
      </c>
    </row>
    <row r="7965" spans="1:15" x14ac:dyDescent="0.25">
      <c r="A7965" t="s">
        <v>1245</v>
      </c>
      <c r="C7965" t="s">
        <v>1294</v>
      </c>
      <c r="E7965">
        <v>2</v>
      </c>
      <c r="F7965" t="s">
        <v>1247</v>
      </c>
      <c r="J7965" t="s">
        <v>23</v>
      </c>
      <c r="K7965">
        <v>6</v>
      </c>
      <c r="L7965">
        <v>30.66</v>
      </c>
      <c r="M7965">
        <v>2.4E-2</v>
      </c>
      <c r="O7965" s="12">
        <f>VLOOKUP(C7965,[3]May!$C:$Z,24,FALSE)</f>
        <v>2019</v>
      </c>
    </row>
    <row r="7966" spans="1:15" x14ac:dyDescent="0.25">
      <c r="A7966" t="s">
        <v>1245</v>
      </c>
      <c r="C7966" t="s">
        <v>1294</v>
      </c>
      <c r="E7966">
        <v>2</v>
      </c>
      <c r="F7966" t="s">
        <v>1247</v>
      </c>
      <c r="J7966" t="s">
        <v>23</v>
      </c>
      <c r="K7966">
        <v>4</v>
      </c>
      <c r="L7966">
        <v>20.440000000000001</v>
      </c>
      <c r="M7966">
        <v>1.6E-2</v>
      </c>
      <c r="O7966" s="12">
        <f>VLOOKUP(C7966,[3]May!$C:$Z,24,FALSE)</f>
        <v>2019</v>
      </c>
    </row>
    <row r="7967" spans="1:15" x14ac:dyDescent="0.25">
      <c r="A7967" t="s">
        <v>1245</v>
      </c>
      <c r="C7967" t="s">
        <v>1294</v>
      </c>
      <c r="E7967">
        <v>2</v>
      </c>
      <c r="F7967" t="s">
        <v>1247</v>
      </c>
      <c r="J7967" t="s">
        <v>23</v>
      </c>
      <c r="K7967">
        <v>2</v>
      </c>
      <c r="L7967">
        <v>130.26</v>
      </c>
      <c r="M7967">
        <v>0.10199999999999999</v>
      </c>
      <c r="O7967" s="12">
        <f>VLOOKUP(C7967,[3]May!$C:$Z,24,FALSE)</f>
        <v>2019</v>
      </c>
    </row>
    <row r="7968" spans="1:15" x14ac:dyDescent="0.25">
      <c r="A7968" t="s">
        <v>1245</v>
      </c>
      <c r="C7968" t="s">
        <v>1294</v>
      </c>
      <c r="E7968">
        <v>2</v>
      </c>
      <c r="F7968" t="s">
        <v>1247</v>
      </c>
      <c r="J7968" t="s">
        <v>23</v>
      </c>
      <c r="K7968">
        <v>3</v>
      </c>
      <c r="L7968">
        <v>195.39</v>
      </c>
      <c r="M7968">
        <v>0.153</v>
      </c>
      <c r="O7968" s="12">
        <f>VLOOKUP(C7968,[3]May!$C:$Z,24,FALSE)</f>
        <v>2019</v>
      </c>
    </row>
    <row r="7969" spans="1:15" x14ac:dyDescent="0.25">
      <c r="A7969" t="s">
        <v>1245</v>
      </c>
      <c r="C7969" t="s">
        <v>1294</v>
      </c>
      <c r="E7969">
        <v>2</v>
      </c>
      <c r="F7969" t="s">
        <v>1247</v>
      </c>
      <c r="J7969" t="s">
        <v>23</v>
      </c>
      <c r="K7969">
        <v>10</v>
      </c>
      <c r="L7969">
        <v>651.29999999999995</v>
      </c>
      <c r="M7969">
        <v>0.51</v>
      </c>
      <c r="O7969" s="12">
        <f>VLOOKUP(C7969,[3]May!$C:$Z,24,FALSE)</f>
        <v>2019</v>
      </c>
    </row>
    <row r="7970" spans="1:15" x14ac:dyDescent="0.25">
      <c r="A7970" t="s">
        <v>1245</v>
      </c>
      <c r="C7970" t="s">
        <v>1295</v>
      </c>
      <c r="E7970">
        <v>2</v>
      </c>
      <c r="F7970" t="s">
        <v>1247</v>
      </c>
      <c r="J7970" t="s">
        <v>23</v>
      </c>
      <c r="K7970">
        <v>5</v>
      </c>
      <c r="L7970">
        <v>325.64999999999998</v>
      </c>
      <c r="M7970">
        <v>0.255</v>
      </c>
      <c r="O7970" s="12">
        <f>VLOOKUP(C7970,[3]May!$C:$Z,24,FALSE)</f>
        <v>2019</v>
      </c>
    </row>
    <row r="7971" spans="1:15" x14ac:dyDescent="0.25">
      <c r="A7971" t="s">
        <v>1245</v>
      </c>
      <c r="C7971" t="s">
        <v>1295</v>
      </c>
      <c r="E7971">
        <v>2</v>
      </c>
      <c r="F7971" t="s">
        <v>1247</v>
      </c>
      <c r="J7971" t="s">
        <v>23</v>
      </c>
      <c r="K7971">
        <v>4</v>
      </c>
      <c r="L7971">
        <v>20.440000000000001</v>
      </c>
      <c r="M7971">
        <v>1.6E-2</v>
      </c>
      <c r="O7971" s="12">
        <f>VLOOKUP(C7971,[3]May!$C:$Z,24,FALSE)</f>
        <v>2019</v>
      </c>
    </row>
    <row r="7972" spans="1:15" x14ac:dyDescent="0.25">
      <c r="A7972" t="s">
        <v>1245</v>
      </c>
      <c r="C7972" t="s">
        <v>1295</v>
      </c>
      <c r="E7972">
        <v>12</v>
      </c>
      <c r="F7972" t="s">
        <v>1253</v>
      </c>
      <c r="J7972" t="s">
        <v>23</v>
      </c>
      <c r="K7972">
        <v>1</v>
      </c>
      <c r="L7972">
        <v>61.2</v>
      </c>
      <c r="M7972">
        <v>8.3370000000000007E-3</v>
      </c>
      <c r="O7972" s="12">
        <f>VLOOKUP(C7972,[3]May!$C:$Z,24,FALSE)</f>
        <v>2019</v>
      </c>
    </row>
    <row r="7973" spans="1:15" x14ac:dyDescent="0.25">
      <c r="A7973" t="s">
        <v>1245</v>
      </c>
      <c r="C7973" t="s">
        <v>1295</v>
      </c>
      <c r="E7973">
        <v>2</v>
      </c>
      <c r="F7973" t="s">
        <v>1247</v>
      </c>
      <c r="J7973" t="s">
        <v>23</v>
      </c>
      <c r="K7973">
        <v>3</v>
      </c>
      <c r="L7973">
        <v>15.33</v>
      </c>
      <c r="M7973">
        <v>1.2E-2</v>
      </c>
      <c r="O7973" s="12">
        <f>VLOOKUP(C7973,[3]May!$C:$Z,24,FALSE)</f>
        <v>2019</v>
      </c>
    </row>
    <row r="7974" spans="1:15" x14ac:dyDescent="0.25">
      <c r="A7974" t="s">
        <v>1245</v>
      </c>
      <c r="C7974" t="s">
        <v>1295</v>
      </c>
      <c r="E7974">
        <v>8</v>
      </c>
      <c r="F7974" t="s">
        <v>1251</v>
      </c>
      <c r="J7974" t="s">
        <v>23</v>
      </c>
      <c r="K7974">
        <v>3</v>
      </c>
      <c r="L7974">
        <v>165.18</v>
      </c>
      <c r="M7974">
        <v>9.6600000000000005E-2</v>
      </c>
      <c r="O7974" s="12">
        <f>VLOOKUP(C7974,[3]May!$C:$Z,24,FALSE)</f>
        <v>2019</v>
      </c>
    </row>
    <row r="7975" spans="1:15" x14ac:dyDescent="0.25">
      <c r="A7975" t="s">
        <v>1245</v>
      </c>
      <c r="C7975" t="s">
        <v>1295</v>
      </c>
      <c r="E7975">
        <v>2</v>
      </c>
      <c r="F7975" t="s">
        <v>1247</v>
      </c>
      <c r="J7975" t="s">
        <v>23</v>
      </c>
      <c r="K7975">
        <v>8</v>
      </c>
      <c r="L7975">
        <v>40.880000000000003</v>
      </c>
      <c r="M7975">
        <v>3.2000000000000001E-2</v>
      </c>
      <c r="O7975" s="12">
        <f>VLOOKUP(C7975,[3]May!$C:$Z,24,FALSE)</f>
        <v>2019</v>
      </c>
    </row>
    <row r="7976" spans="1:15" x14ac:dyDescent="0.25">
      <c r="A7976" t="s">
        <v>1245</v>
      </c>
      <c r="C7976" t="s">
        <v>1295</v>
      </c>
      <c r="E7976">
        <v>2</v>
      </c>
      <c r="F7976" t="s">
        <v>1247</v>
      </c>
      <c r="J7976" t="s">
        <v>23</v>
      </c>
      <c r="K7976">
        <v>2</v>
      </c>
      <c r="L7976">
        <v>10.220000000000001</v>
      </c>
      <c r="M7976">
        <v>8.0000000000000002E-3</v>
      </c>
      <c r="O7976" s="12">
        <f>VLOOKUP(C7976,[3]May!$C:$Z,24,FALSE)</f>
        <v>2019</v>
      </c>
    </row>
    <row r="7977" spans="1:15" x14ac:dyDescent="0.25">
      <c r="A7977" t="s">
        <v>1245</v>
      </c>
      <c r="C7977" t="s">
        <v>1295</v>
      </c>
      <c r="E7977">
        <v>2</v>
      </c>
      <c r="F7977" t="s">
        <v>1247</v>
      </c>
      <c r="J7977" t="s">
        <v>23</v>
      </c>
      <c r="K7977">
        <v>5</v>
      </c>
      <c r="L7977">
        <v>325.64999999999998</v>
      </c>
      <c r="M7977">
        <v>0.255</v>
      </c>
      <c r="O7977" s="12">
        <f>VLOOKUP(C7977,[3]May!$C:$Z,24,FALSE)</f>
        <v>2019</v>
      </c>
    </row>
    <row r="7978" spans="1:15" x14ac:dyDescent="0.25">
      <c r="A7978" t="s">
        <v>1245</v>
      </c>
      <c r="C7978" t="s">
        <v>1295</v>
      </c>
      <c r="E7978">
        <v>2</v>
      </c>
      <c r="F7978" t="s">
        <v>1247</v>
      </c>
      <c r="J7978" t="s">
        <v>23</v>
      </c>
      <c r="K7978">
        <v>3</v>
      </c>
      <c r="L7978">
        <v>195.39</v>
      </c>
      <c r="M7978">
        <v>0.153</v>
      </c>
      <c r="O7978" s="12">
        <f>VLOOKUP(C7978,[3]May!$C:$Z,24,FALSE)</f>
        <v>2019</v>
      </c>
    </row>
    <row r="7979" spans="1:15" x14ac:dyDescent="0.25">
      <c r="A7979" t="s">
        <v>1245</v>
      </c>
      <c r="C7979" t="s">
        <v>1295</v>
      </c>
      <c r="E7979">
        <v>2</v>
      </c>
      <c r="F7979" t="s">
        <v>1247</v>
      </c>
      <c r="J7979" t="s">
        <v>23</v>
      </c>
      <c r="K7979">
        <v>5</v>
      </c>
      <c r="L7979">
        <v>25.55</v>
      </c>
      <c r="M7979">
        <v>0.02</v>
      </c>
      <c r="O7979" s="12">
        <f>VLOOKUP(C7979,[3]May!$C:$Z,24,FALSE)</f>
        <v>2019</v>
      </c>
    </row>
    <row r="7980" spans="1:15" x14ac:dyDescent="0.25">
      <c r="A7980" t="s">
        <v>1245</v>
      </c>
      <c r="C7980" t="s">
        <v>1295</v>
      </c>
      <c r="E7980">
        <v>2</v>
      </c>
      <c r="F7980" t="s">
        <v>1247</v>
      </c>
      <c r="J7980" t="s">
        <v>23</v>
      </c>
      <c r="K7980">
        <v>6</v>
      </c>
      <c r="L7980">
        <v>30.66</v>
      </c>
      <c r="M7980">
        <v>2.4E-2</v>
      </c>
      <c r="O7980" s="12">
        <f>VLOOKUP(C7980,[3]May!$C:$Z,24,FALSE)</f>
        <v>2019</v>
      </c>
    </row>
    <row r="7981" spans="1:15" x14ac:dyDescent="0.25">
      <c r="A7981" t="s">
        <v>1245</v>
      </c>
      <c r="C7981" t="s">
        <v>1295</v>
      </c>
      <c r="E7981">
        <v>2</v>
      </c>
      <c r="F7981" t="s">
        <v>1247</v>
      </c>
      <c r="J7981" t="s">
        <v>23</v>
      </c>
      <c r="K7981">
        <v>3</v>
      </c>
      <c r="L7981">
        <v>195.39</v>
      </c>
      <c r="M7981">
        <v>0.153</v>
      </c>
      <c r="O7981" s="12">
        <f>VLOOKUP(C7981,[3]May!$C:$Z,24,FALSE)</f>
        <v>2019</v>
      </c>
    </row>
    <row r="7982" spans="1:15" x14ac:dyDescent="0.25">
      <c r="A7982" t="s">
        <v>1245</v>
      </c>
      <c r="C7982" t="s">
        <v>1295</v>
      </c>
      <c r="E7982">
        <v>2</v>
      </c>
      <c r="F7982" t="s">
        <v>1247</v>
      </c>
      <c r="J7982" t="s">
        <v>23</v>
      </c>
      <c r="K7982">
        <v>2</v>
      </c>
      <c r="L7982">
        <v>10.220000000000001</v>
      </c>
      <c r="M7982">
        <v>8.0000000000000002E-3</v>
      </c>
      <c r="O7982" s="12">
        <f>VLOOKUP(C7982,[3]May!$C:$Z,24,FALSE)</f>
        <v>2019</v>
      </c>
    </row>
    <row r="7983" spans="1:15" x14ac:dyDescent="0.25">
      <c r="A7983" t="s">
        <v>1245</v>
      </c>
      <c r="C7983" t="s">
        <v>1295</v>
      </c>
      <c r="E7983">
        <v>2</v>
      </c>
      <c r="F7983" t="s">
        <v>1247</v>
      </c>
      <c r="J7983" t="s">
        <v>23</v>
      </c>
      <c r="K7983">
        <v>3</v>
      </c>
      <c r="L7983">
        <v>195.39</v>
      </c>
      <c r="M7983">
        <v>0.153</v>
      </c>
      <c r="O7983" s="12">
        <f>VLOOKUP(C7983,[3]May!$C:$Z,24,FALSE)</f>
        <v>2019</v>
      </c>
    </row>
    <row r="7984" spans="1:15" x14ac:dyDescent="0.25">
      <c r="A7984" t="s">
        <v>1245</v>
      </c>
      <c r="C7984" t="s">
        <v>1295</v>
      </c>
      <c r="E7984">
        <v>2</v>
      </c>
      <c r="F7984" t="s">
        <v>1247</v>
      </c>
      <c r="J7984" t="s">
        <v>23</v>
      </c>
      <c r="K7984">
        <v>4</v>
      </c>
      <c r="L7984">
        <v>20.440000000000001</v>
      </c>
      <c r="M7984">
        <v>1.6E-2</v>
      </c>
      <c r="O7984" s="12">
        <f>VLOOKUP(C7984,[3]May!$C:$Z,24,FALSE)</f>
        <v>2019</v>
      </c>
    </row>
    <row r="7985" spans="1:15" x14ac:dyDescent="0.25">
      <c r="A7985" t="s">
        <v>1245</v>
      </c>
      <c r="C7985" t="s">
        <v>1295</v>
      </c>
      <c r="E7985">
        <v>1</v>
      </c>
      <c r="F7985" t="s">
        <v>1252</v>
      </c>
      <c r="J7985" t="s">
        <v>23</v>
      </c>
      <c r="K7985">
        <v>3</v>
      </c>
      <c r="L7985">
        <v>98.97</v>
      </c>
      <c r="M7985">
        <v>8.1600000000000006E-2</v>
      </c>
      <c r="O7985" s="12">
        <f>VLOOKUP(C7985,[3]May!$C:$Z,24,FALSE)</f>
        <v>2019</v>
      </c>
    </row>
    <row r="7986" spans="1:15" x14ac:dyDescent="0.25">
      <c r="A7986" t="s">
        <v>1245</v>
      </c>
      <c r="C7986" t="s">
        <v>1295</v>
      </c>
      <c r="E7986">
        <v>2</v>
      </c>
      <c r="F7986" t="s">
        <v>1247</v>
      </c>
      <c r="J7986" t="s">
        <v>23</v>
      </c>
      <c r="K7986">
        <v>10</v>
      </c>
      <c r="L7986">
        <v>651.29999999999995</v>
      </c>
      <c r="M7986">
        <v>0.51</v>
      </c>
      <c r="O7986" s="12">
        <f>VLOOKUP(C7986,[3]May!$C:$Z,24,FALSE)</f>
        <v>2019</v>
      </c>
    </row>
    <row r="7987" spans="1:15" x14ac:dyDescent="0.25">
      <c r="A7987" t="s">
        <v>1245</v>
      </c>
      <c r="C7987" t="s">
        <v>1295</v>
      </c>
      <c r="E7987">
        <v>2</v>
      </c>
      <c r="F7987" t="s">
        <v>1247</v>
      </c>
      <c r="J7987" t="s">
        <v>23</v>
      </c>
      <c r="K7987">
        <v>5</v>
      </c>
      <c r="L7987">
        <v>25.55</v>
      </c>
      <c r="M7987">
        <v>0.02</v>
      </c>
      <c r="O7987" s="12">
        <f>VLOOKUP(C7987,[3]May!$C:$Z,24,FALSE)</f>
        <v>2019</v>
      </c>
    </row>
    <row r="7988" spans="1:15" x14ac:dyDescent="0.25">
      <c r="A7988" t="s">
        <v>1245</v>
      </c>
      <c r="C7988" t="s">
        <v>1295</v>
      </c>
      <c r="E7988">
        <v>2</v>
      </c>
      <c r="F7988" t="s">
        <v>1247</v>
      </c>
      <c r="J7988" t="s">
        <v>23</v>
      </c>
      <c r="K7988">
        <v>4</v>
      </c>
      <c r="L7988">
        <v>20.440000000000001</v>
      </c>
      <c r="M7988">
        <v>1.6E-2</v>
      </c>
      <c r="O7988" s="12">
        <f>VLOOKUP(C7988,[3]May!$C:$Z,24,FALSE)</f>
        <v>2019</v>
      </c>
    </row>
    <row r="7989" spans="1:15" x14ac:dyDescent="0.25">
      <c r="A7989" t="s">
        <v>1245</v>
      </c>
      <c r="C7989" t="s">
        <v>1295</v>
      </c>
      <c r="E7989">
        <v>2</v>
      </c>
      <c r="F7989" t="s">
        <v>1247</v>
      </c>
      <c r="J7989" t="s">
        <v>23</v>
      </c>
      <c r="K7989">
        <v>7</v>
      </c>
      <c r="L7989">
        <v>455.91</v>
      </c>
      <c r="M7989">
        <v>0.35699999999999998</v>
      </c>
      <c r="O7989" s="12">
        <f>VLOOKUP(C7989,[3]May!$C:$Z,24,FALSE)</f>
        <v>2019</v>
      </c>
    </row>
    <row r="7990" spans="1:15" x14ac:dyDescent="0.25">
      <c r="A7990" t="s">
        <v>1245</v>
      </c>
      <c r="C7990" t="s">
        <v>1295</v>
      </c>
      <c r="E7990">
        <v>2</v>
      </c>
      <c r="F7990" t="s">
        <v>1247</v>
      </c>
      <c r="J7990" t="s">
        <v>23</v>
      </c>
      <c r="K7990">
        <v>8</v>
      </c>
      <c r="L7990">
        <v>40.880000000000003</v>
      </c>
      <c r="M7990">
        <v>3.2000000000000001E-2</v>
      </c>
      <c r="O7990" s="12">
        <f>VLOOKUP(C7990,[3]May!$C:$Z,24,FALSE)</f>
        <v>2019</v>
      </c>
    </row>
    <row r="7991" spans="1:15" x14ac:dyDescent="0.25">
      <c r="A7991" t="s">
        <v>1245</v>
      </c>
      <c r="C7991" t="s">
        <v>1295</v>
      </c>
      <c r="E7991">
        <v>2</v>
      </c>
      <c r="F7991" t="s">
        <v>1247</v>
      </c>
      <c r="J7991" t="s">
        <v>23</v>
      </c>
      <c r="K7991">
        <v>2</v>
      </c>
      <c r="L7991">
        <v>130.26</v>
      </c>
      <c r="M7991">
        <v>0.10199999999999999</v>
      </c>
      <c r="O7991" s="12">
        <f>VLOOKUP(C7991,[3]May!$C:$Z,24,FALSE)</f>
        <v>2019</v>
      </c>
    </row>
    <row r="7992" spans="1:15" x14ac:dyDescent="0.25">
      <c r="A7992" t="s">
        <v>1245</v>
      </c>
      <c r="C7992" t="s">
        <v>1295</v>
      </c>
      <c r="E7992">
        <v>2</v>
      </c>
      <c r="F7992" t="s">
        <v>1247</v>
      </c>
      <c r="J7992" t="s">
        <v>23</v>
      </c>
      <c r="K7992">
        <v>2</v>
      </c>
      <c r="L7992">
        <v>10.220000000000001</v>
      </c>
      <c r="M7992">
        <v>8.0000000000000002E-3</v>
      </c>
      <c r="O7992" s="12">
        <f>VLOOKUP(C7992,[3]May!$C:$Z,24,FALSE)</f>
        <v>2019</v>
      </c>
    </row>
    <row r="7993" spans="1:15" x14ac:dyDescent="0.25">
      <c r="A7993" t="s">
        <v>1245</v>
      </c>
      <c r="C7993" t="s">
        <v>1295</v>
      </c>
      <c r="E7993">
        <v>2</v>
      </c>
      <c r="F7993" t="s">
        <v>1247</v>
      </c>
      <c r="J7993" t="s">
        <v>23</v>
      </c>
      <c r="K7993">
        <v>1</v>
      </c>
      <c r="L7993">
        <v>65.13</v>
      </c>
      <c r="M7993">
        <v>5.0999999999999997E-2</v>
      </c>
      <c r="O7993" s="12">
        <f>VLOOKUP(C7993,[3]May!$C:$Z,24,FALSE)</f>
        <v>2019</v>
      </c>
    </row>
    <row r="7994" spans="1:15" x14ac:dyDescent="0.25">
      <c r="A7994" t="s">
        <v>1245</v>
      </c>
      <c r="C7994" t="s">
        <v>1295</v>
      </c>
      <c r="E7994">
        <v>2</v>
      </c>
      <c r="F7994" t="s">
        <v>1247</v>
      </c>
      <c r="J7994" t="s">
        <v>23</v>
      </c>
      <c r="K7994">
        <v>8</v>
      </c>
      <c r="L7994">
        <v>40.880000000000003</v>
      </c>
      <c r="M7994">
        <v>3.2000000000000001E-2</v>
      </c>
      <c r="O7994" s="12">
        <f>VLOOKUP(C7994,[3]May!$C:$Z,24,FALSE)</f>
        <v>2019</v>
      </c>
    </row>
    <row r="7995" spans="1:15" x14ac:dyDescent="0.25">
      <c r="A7995" t="s">
        <v>1245</v>
      </c>
      <c r="C7995" t="s">
        <v>1295</v>
      </c>
      <c r="E7995">
        <v>2</v>
      </c>
      <c r="F7995" t="s">
        <v>1247</v>
      </c>
      <c r="J7995" t="s">
        <v>23</v>
      </c>
      <c r="K7995">
        <v>8</v>
      </c>
      <c r="L7995">
        <v>40.880000000000003</v>
      </c>
      <c r="M7995">
        <v>3.2000000000000001E-2</v>
      </c>
      <c r="O7995" s="12">
        <f>VLOOKUP(C7995,[3]May!$C:$Z,24,FALSE)</f>
        <v>2019</v>
      </c>
    </row>
    <row r="7996" spans="1:15" x14ac:dyDescent="0.25">
      <c r="A7996" t="s">
        <v>1245</v>
      </c>
      <c r="C7996" t="s">
        <v>1295</v>
      </c>
      <c r="E7996">
        <v>2</v>
      </c>
      <c r="F7996" t="s">
        <v>1247</v>
      </c>
      <c r="J7996" t="s">
        <v>23</v>
      </c>
      <c r="K7996">
        <v>8</v>
      </c>
      <c r="L7996">
        <v>521.04</v>
      </c>
      <c r="M7996">
        <v>0.40799999999999997</v>
      </c>
      <c r="O7996" s="12">
        <f>VLOOKUP(C7996,[3]May!$C:$Z,24,FALSE)</f>
        <v>2019</v>
      </c>
    </row>
    <row r="7997" spans="1:15" x14ac:dyDescent="0.25">
      <c r="A7997" t="s">
        <v>1245</v>
      </c>
      <c r="C7997" t="s">
        <v>1295</v>
      </c>
      <c r="E7997">
        <v>2</v>
      </c>
      <c r="F7997" t="s">
        <v>1247</v>
      </c>
      <c r="J7997" t="s">
        <v>23</v>
      </c>
      <c r="K7997">
        <v>2</v>
      </c>
      <c r="L7997">
        <v>10.220000000000001</v>
      </c>
      <c r="M7997">
        <v>8.0000000000000002E-3</v>
      </c>
      <c r="O7997" s="12">
        <f>VLOOKUP(C7997,[3]May!$C:$Z,24,FALSE)</f>
        <v>2019</v>
      </c>
    </row>
    <row r="7998" spans="1:15" x14ac:dyDescent="0.25">
      <c r="A7998" t="s">
        <v>1245</v>
      </c>
      <c r="C7998" t="s">
        <v>1295</v>
      </c>
      <c r="E7998">
        <v>2</v>
      </c>
      <c r="F7998" t="s">
        <v>1247</v>
      </c>
      <c r="J7998" t="s">
        <v>23</v>
      </c>
      <c r="K7998">
        <v>10</v>
      </c>
      <c r="L7998">
        <v>51.1</v>
      </c>
      <c r="M7998">
        <v>0.04</v>
      </c>
      <c r="O7998" s="12">
        <f>VLOOKUP(C7998,[3]May!$C:$Z,24,FALSE)</f>
        <v>2019</v>
      </c>
    </row>
    <row r="7999" spans="1:15" x14ac:dyDescent="0.25">
      <c r="A7999" t="s">
        <v>1245</v>
      </c>
      <c r="C7999" t="s">
        <v>1295</v>
      </c>
      <c r="E7999">
        <v>2</v>
      </c>
      <c r="F7999" t="s">
        <v>1247</v>
      </c>
      <c r="J7999" t="s">
        <v>23</v>
      </c>
      <c r="K7999">
        <v>10</v>
      </c>
      <c r="L7999">
        <v>51.1</v>
      </c>
      <c r="M7999">
        <v>0.04</v>
      </c>
      <c r="O7999" s="12">
        <f>VLOOKUP(C7999,[3]May!$C:$Z,24,FALSE)</f>
        <v>2019</v>
      </c>
    </row>
    <row r="8000" spans="1:15" x14ac:dyDescent="0.25">
      <c r="A8000" t="s">
        <v>1245</v>
      </c>
      <c r="C8000" t="s">
        <v>1295</v>
      </c>
      <c r="E8000">
        <v>2</v>
      </c>
      <c r="F8000" t="s">
        <v>1247</v>
      </c>
      <c r="J8000" t="s">
        <v>23</v>
      </c>
      <c r="K8000">
        <v>2</v>
      </c>
      <c r="L8000">
        <v>130.26</v>
      </c>
      <c r="M8000">
        <v>0.10199999999999999</v>
      </c>
      <c r="O8000" s="12">
        <f>VLOOKUP(C8000,[3]May!$C:$Z,24,FALSE)</f>
        <v>2019</v>
      </c>
    </row>
    <row r="8001" spans="1:15" x14ac:dyDescent="0.25">
      <c r="A8001" t="s">
        <v>1245</v>
      </c>
      <c r="C8001" t="s">
        <v>1295</v>
      </c>
      <c r="E8001">
        <v>2</v>
      </c>
      <c r="F8001" t="s">
        <v>1247</v>
      </c>
      <c r="J8001" t="s">
        <v>23</v>
      </c>
      <c r="K8001">
        <v>6</v>
      </c>
      <c r="L8001">
        <v>30.66</v>
      </c>
      <c r="M8001">
        <v>2.4E-2</v>
      </c>
      <c r="O8001" s="12">
        <f>VLOOKUP(C8001,[3]May!$C:$Z,24,FALSE)</f>
        <v>2019</v>
      </c>
    </row>
    <row r="8002" spans="1:15" x14ac:dyDescent="0.25">
      <c r="A8002" t="s">
        <v>1245</v>
      </c>
      <c r="C8002" t="s">
        <v>1295</v>
      </c>
      <c r="E8002">
        <v>2</v>
      </c>
      <c r="F8002" t="s">
        <v>1247</v>
      </c>
      <c r="J8002" t="s">
        <v>23</v>
      </c>
      <c r="K8002">
        <v>7</v>
      </c>
      <c r="L8002">
        <v>35.770000000000003</v>
      </c>
      <c r="M8002">
        <v>2.8000000000000001E-2</v>
      </c>
      <c r="O8002" s="12">
        <f>VLOOKUP(C8002,[3]May!$C:$Z,24,FALSE)</f>
        <v>2019</v>
      </c>
    </row>
    <row r="8003" spans="1:15" x14ac:dyDescent="0.25">
      <c r="A8003" t="s">
        <v>1245</v>
      </c>
      <c r="C8003" t="s">
        <v>1295</v>
      </c>
      <c r="E8003">
        <v>2</v>
      </c>
      <c r="F8003" t="s">
        <v>1247</v>
      </c>
      <c r="J8003" t="s">
        <v>23</v>
      </c>
      <c r="K8003">
        <v>3</v>
      </c>
      <c r="L8003">
        <v>195.39</v>
      </c>
      <c r="M8003">
        <v>0.153</v>
      </c>
      <c r="O8003" s="12">
        <f>VLOOKUP(C8003,[3]May!$C:$Z,24,FALSE)</f>
        <v>2019</v>
      </c>
    </row>
    <row r="8004" spans="1:15" x14ac:dyDescent="0.25">
      <c r="A8004" t="s">
        <v>1245</v>
      </c>
      <c r="C8004" t="s">
        <v>1295</v>
      </c>
      <c r="E8004">
        <v>2</v>
      </c>
      <c r="F8004" t="s">
        <v>1247</v>
      </c>
      <c r="J8004" t="s">
        <v>23</v>
      </c>
      <c r="K8004">
        <v>3</v>
      </c>
      <c r="L8004">
        <v>195.39</v>
      </c>
      <c r="M8004">
        <v>0.153</v>
      </c>
      <c r="O8004" s="12">
        <f>VLOOKUP(C8004,[3]May!$C:$Z,24,FALSE)</f>
        <v>2019</v>
      </c>
    </row>
    <row r="8005" spans="1:15" x14ac:dyDescent="0.25">
      <c r="A8005" t="s">
        <v>1245</v>
      </c>
      <c r="C8005" t="s">
        <v>1295</v>
      </c>
      <c r="E8005">
        <v>2</v>
      </c>
      <c r="F8005" t="s">
        <v>1247</v>
      </c>
      <c r="J8005" t="s">
        <v>23</v>
      </c>
      <c r="K8005">
        <v>3</v>
      </c>
      <c r="L8005">
        <v>15.33</v>
      </c>
      <c r="M8005">
        <v>1.2E-2</v>
      </c>
      <c r="O8005" s="12">
        <f>VLOOKUP(C8005,[3]May!$C:$Z,24,FALSE)</f>
        <v>2019</v>
      </c>
    </row>
    <row r="8006" spans="1:15" x14ac:dyDescent="0.25">
      <c r="A8006" t="s">
        <v>1245</v>
      </c>
      <c r="C8006" t="s">
        <v>1295</v>
      </c>
      <c r="E8006">
        <v>2</v>
      </c>
      <c r="F8006" t="s">
        <v>1247</v>
      </c>
      <c r="J8006" t="s">
        <v>23</v>
      </c>
      <c r="K8006">
        <v>5</v>
      </c>
      <c r="L8006">
        <v>325.64999999999998</v>
      </c>
      <c r="M8006">
        <v>0.255</v>
      </c>
      <c r="O8006" s="12">
        <f>VLOOKUP(C8006,[3]May!$C:$Z,24,FALSE)</f>
        <v>2019</v>
      </c>
    </row>
    <row r="8007" spans="1:15" x14ac:dyDescent="0.25">
      <c r="A8007" t="s">
        <v>1245</v>
      </c>
      <c r="C8007" t="s">
        <v>1295</v>
      </c>
      <c r="E8007">
        <v>2</v>
      </c>
      <c r="F8007" t="s">
        <v>1247</v>
      </c>
      <c r="J8007" t="s">
        <v>23</v>
      </c>
      <c r="K8007">
        <v>3</v>
      </c>
      <c r="L8007">
        <v>15.33</v>
      </c>
      <c r="M8007">
        <v>1.2E-2</v>
      </c>
      <c r="O8007" s="12">
        <f>VLOOKUP(C8007,[3]May!$C:$Z,24,FALSE)</f>
        <v>2019</v>
      </c>
    </row>
    <row r="8008" spans="1:15" x14ac:dyDescent="0.25">
      <c r="A8008" t="s">
        <v>1245</v>
      </c>
      <c r="C8008" t="s">
        <v>1295</v>
      </c>
      <c r="E8008">
        <v>2</v>
      </c>
      <c r="F8008" t="s">
        <v>1247</v>
      </c>
      <c r="J8008" t="s">
        <v>23</v>
      </c>
      <c r="K8008">
        <v>7</v>
      </c>
      <c r="L8008">
        <v>35.770000000000003</v>
      </c>
      <c r="M8008">
        <v>2.8000000000000001E-2</v>
      </c>
      <c r="O8008" s="12">
        <f>VLOOKUP(C8008,[3]May!$C:$Z,24,FALSE)</f>
        <v>2019</v>
      </c>
    </row>
    <row r="8009" spans="1:15" x14ac:dyDescent="0.25">
      <c r="A8009" t="s">
        <v>1245</v>
      </c>
      <c r="C8009" t="s">
        <v>1295</v>
      </c>
      <c r="E8009">
        <v>2</v>
      </c>
      <c r="F8009" t="s">
        <v>1247</v>
      </c>
      <c r="J8009" t="s">
        <v>23</v>
      </c>
      <c r="K8009">
        <v>2</v>
      </c>
      <c r="L8009">
        <v>10.220000000000001</v>
      </c>
      <c r="M8009">
        <v>8.0000000000000002E-3</v>
      </c>
      <c r="O8009" s="12">
        <f>VLOOKUP(C8009,[3]May!$C:$Z,24,FALSE)</f>
        <v>2019</v>
      </c>
    </row>
    <row r="8010" spans="1:15" x14ac:dyDescent="0.25">
      <c r="A8010" t="s">
        <v>1245</v>
      </c>
      <c r="C8010" t="s">
        <v>1295</v>
      </c>
      <c r="E8010">
        <v>2</v>
      </c>
      <c r="F8010" t="s">
        <v>1247</v>
      </c>
      <c r="J8010" t="s">
        <v>23</v>
      </c>
      <c r="K8010">
        <v>1</v>
      </c>
      <c r="L8010">
        <v>65.13</v>
      </c>
      <c r="M8010">
        <v>5.0999999999999997E-2</v>
      </c>
      <c r="O8010" s="12">
        <f>VLOOKUP(C8010,[3]May!$C:$Z,24,FALSE)</f>
        <v>2019</v>
      </c>
    </row>
    <row r="8011" spans="1:15" x14ac:dyDescent="0.25">
      <c r="A8011" t="s">
        <v>1245</v>
      </c>
      <c r="C8011" t="s">
        <v>1295</v>
      </c>
      <c r="E8011">
        <v>2</v>
      </c>
      <c r="F8011" t="s">
        <v>1247</v>
      </c>
      <c r="J8011" t="s">
        <v>23</v>
      </c>
      <c r="K8011">
        <v>10</v>
      </c>
      <c r="L8011">
        <v>51.1</v>
      </c>
      <c r="M8011">
        <v>0.04</v>
      </c>
      <c r="O8011" s="12">
        <f>VLOOKUP(C8011,[3]May!$C:$Z,24,FALSE)</f>
        <v>2019</v>
      </c>
    </row>
    <row r="8012" spans="1:15" x14ac:dyDescent="0.25">
      <c r="A8012" t="s">
        <v>1245</v>
      </c>
      <c r="C8012" t="s">
        <v>1295</v>
      </c>
      <c r="E8012">
        <v>2</v>
      </c>
      <c r="F8012" t="s">
        <v>1247</v>
      </c>
      <c r="J8012" t="s">
        <v>23</v>
      </c>
      <c r="K8012">
        <v>15</v>
      </c>
      <c r="L8012">
        <v>76.650000000000006</v>
      </c>
      <c r="M8012">
        <v>0.06</v>
      </c>
      <c r="O8012" s="12">
        <f>VLOOKUP(C8012,[3]May!$C:$Z,24,FALSE)</f>
        <v>2019</v>
      </c>
    </row>
    <row r="8013" spans="1:15" x14ac:dyDescent="0.25">
      <c r="A8013" t="s">
        <v>1245</v>
      </c>
      <c r="C8013" t="s">
        <v>1295</v>
      </c>
      <c r="E8013">
        <v>2</v>
      </c>
      <c r="F8013" t="s">
        <v>1247</v>
      </c>
      <c r="J8013" t="s">
        <v>23</v>
      </c>
      <c r="K8013">
        <v>4</v>
      </c>
      <c r="L8013">
        <v>20.440000000000001</v>
      </c>
      <c r="M8013">
        <v>1.6E-2</v>
      </c>
      <c r="O8013" s="12">
        <f>VLOOKUP(C8013,[3]May!$C:$Z,24,FALSE)</f>
        <v>2019</v>
      </c>
    </row>
    <row r="8014" spans="1:15" x14ac:dyDescent="0.25">
      <c r="A8014" t="s">
        <v>1245</v>
      </c>
      <c r="C8014" t="s">
        <v>1295</v>
      </c>
      <c r="E8014">
        <v>2</v>
      </c>
      <c r="F8014" t="s">
        <v>1247</v>
      </c>
      <c r="J8014" t="s">
        <v>23</v>
      </c>
      <c r="K8014">
        <v>4</v>
      </c>
      <c r="L8014">
        <v>260.52</v>
      </c>
      <c r="M8014">
        <v>0.20399999999999999</v>
      </c>
      <c r="O8014" s="12">
        <f>VLOOKUP(C8014,[3]May!$C:$Z,24,FALSE)</f>
        <v>2019</v>
      </c>
    </row>
    <row r="8015" spans="1:15" x14ac:dyDescent="0.25">
      <c r="A8015" t="s">
        <v>1245</v>
      </c>
      <c r="C8015" t="s">
        <v>1295</v>
      </c>
      <c r="E8015">
        <v>12</v>
      </c>
      <c r="F8015" t="s">
        <v>1253</v>
      </c>
      <c r="J8015" t="s">
        <v>23</v>
      </c>
      <c r="K8015">
        <v>1</v>
      </c>
      <c r="L8015">
        <v>61.2</v>
      </c>
      <c r="M8015">
        <v>8.3370000000000007E-3</v>
      </c>
      <c r="O8015" s="12">
        <f>VLOOKUP(C8015,[3]May!$C:$Z,24,FALSE)</f>
        <v>2019</v>
      </c>
    </row>
    <row r="8016" spans="1:15" x14ac:dyDescent="0.25">
      <c r="A8016" t="s">
        <v>1245</v>
      </c>
      <c r="C8016" t="s">
        <v>1295</v>
      </c>
      <c r="E8016">
        <v>12</v>
      </c>
      <c r="F8016" t="s">
        <v>1253</v>
      </c>
      <c r="J8016" t="s">
        <v>23</v>
      </c>
      <c r="K8016">
        <v>1</v>
      </c>
      <c r="L8016">
        <v>61.2</v>
      </c>
      <c r="M8016">
        <v>8.3370000000000007E-3</v>
      </c>
      <c r="O8016" s="12">
        <f>VLOOKUP(C8016,[3]May!$C:$Z,24,FALSE)</f>
        <v>2019</v>
      </c>
    </row>
    <row r="8017" spans="1:15" x14ac:dyDescent="0.25">
      <c r="A8017" t="s">
        <v>1245</v>
      </c>
      <c r="C8017" t="s">
        <v>1295</v>
      </c>
      <c r="E8017">
        <v>2</v>
      </c>
      <c r="F8017" t="s">
        <v>1247</v>
      </c>
      <c r="J8017" t="s">
        <v>23</v>
      </c>
      <c r="K8017">
        <v>10</v>
      </c>
      <c r="L8017">
        <v>651.29999999999995</v>
      </c>
      <c r="M8017">
        <v>0.51</v>
      </c>
      <c r="O8017" s="12">
        <f>VLOOKUP(C8017,[3]May!$C:$Z,24,FALSE)</f>
        <v>2019</v>
      </c>
    </row>
    <row r="8018" spans="1:15" x14ac:dyDescent="0.25">
      <c r="A8018" t="s">
        <v>1245</v>
      </c>
      <c r="C8018" t="s">
        <v>1295</v>
      </c>
      <c r="E8018">
        <v>2</v>
      </c>
      <c r="F8018" t="s">
        <v>1247</v>
      </c>
      <c r="J8018" t="s">
        <v>23</v>
      </c>
      <c r="K8018">
        <v>1</v>
      </c>
      <c r="L8018">
        <v>65.13</v>
      </c>
      <c r="M8018">
        <v>5.0999999999999997E-2</v>
      </c>
      <c r="O8018" s="12">
        <f>VLOOKUP(C8018,[3]May!$C:$Z,24,FALSE)</f>
        <v>2019</v>
      </c>
    </row>
    <row r="8019" spans="1:15" x14ac:dyDescent="0.25">
      <c r="A8019" t="s">
        <v>1245</v>
      </c>
      <c r="C8019" t="s">
        <v>1295</v>
      </c>
      <c r="E8019">
        <v>2</v>
      </c>
      <c r="F8019" t="s">
        <v>1247</v>
      </c>
      <c r="J8019" t="s">
        <v>23</v>
      </c>
      <c r="K8019">
        <v>7</v>
      </c>
      <c r="L8019">
        <v>35.770000000000003</v>
      </c>
      <c r="M8019">
        <v>2.8000000000000001E-2</v>
      </c>
      <c r="O8019" s="12">
        <f>VLOOKUP(C8019,[3]May!$C:$Z,24,FALSE)</f>
        <v>2019</v>
      </c>
    </row>
    <row r="8020" spans="1:15" x14ac:dyDescent="0.25">
      <c r="A8020" t="s">
        <v>1245</v>
      </c>
      <c r="C8020" t="s">
        <v>1295</v>
      </c>
      <c r="E8020">
        <v>2</v>
      </c>
      <c r="F8020" t="s">
        <v>1247</v>
      </c>
      <c r="J8020" t="s">
        <v>23</v>
      </c>
      <c r="K8020">
        <v>11</v>
      </c>
      <c r="L8020">
        <v>56.21</v>
      </c>
      <c r="M8020">
        <v>4.3999999999999997E-2</v>
      </c>
      <c r="O8020" s="12">
        <f>VLOOKUP(C8020,[3]May!$C:$Z,24,FALSE)</f>
        <v>2019</v>
      </c>
    </row>
    <row r="8021" spans="1:15" x14ac:dyDescent="0.25">
      <c r="A8021" t="s">
        <v>1245</v>
      </c>
      <c r="C8021" t="s">
        <v>1295</v>
      </c>
      <c r="E8021">
        <v>2</v>
      </c>
      <c r="F8021" t="s">
        <v>1247</v>
      </c>
      <c r="J8021" t="s">
        <v>23</v>
      </c>
      <c r="K8021">
        <v>5</v>
      </c>
      <c r="L8021">
        <v>25.55</v>
      </c>
      <c r="M8021">
        <v>0.02</v>
      </c>
      <c r="O8021" s="12">
        <f>VLOOKUP(C8021,[3]May!$C:$Z,24,FALSE)</f>
        <v>2019</v>
      </c>
    </row>
    <row r="8022" spans="1:15" x14ac:dyDescent="0.25">
      <c r="A8022" t="s">
        <v>1245</v>
      </c>
      <c r="C8022" t="s">
        <v>1295</v>
      </c>
      <c r="E8022">
        <v>2</v>
      </c>
      <c r="F8022" t="s">
        <v>1247</v>
      </c>
      <c r="J8022" t="s">
        <v>23</v>
      </c>
      <c r="K8022">
        <v>2</v>
      </c>
      <c r="L8022">
        <v>130.26</v>
      </c>
      <c r="M8022">
        <v>0.10199999999999999</v>
      </c>
      <c r="O8022" s="12">
        <f>VLOOKUP(C8022,[3]May!$C:$Z,24,FALSE)</f>
        <v>2019</v>
      </c>
    </row>
    <row r="8023" spans="1:15" x14ac:dyDescent="0.25">
      <c r="A8023" t="s">
        <v>1245</v>
      </c>
      <c r="C8023" t="s">
        <v>1295</v>
      </c>
      <c r="E8023">
        <v>2</v>
      </c>
      <c r="F8023" t="s">
        <v>1247</v>
      </c>
      <c r="J8023" t="s">
        <v>23</v>
      </c>
      <c r="K8023">
        <v>8</v>
      </c>
      <c r="L8023">
        <v>40.880000000000003</v>
      </c>
      <c r="M8023">
        <v>3.2000000000000001E-2</v>
      </c>
      <c r="O8023" s="12">
        <f>VLOOKUP(C8023,[3]May!$C:$Z,24,FALSE)</f>
        <v>2019</v>
      </c>
    </row>
    <row r="8024" spans="1:15" x14ac:dyDescent="0.25">
      <c r="A8024" t="s">
        <v>1245</v>
      </c>
      <c r="C8024" t="s">
        <v>1295</v>
      </c>
      <c r="E8024">
        <v>2</v>
      </c>
      <c r="F8024" t="s">
        <v>1247</v>
      </c>
      <c r="J8024" t="s">
        <v>23</v>
      </c>
      <c r="K8024">
        <v>1</v>
      </c>
      <c r="L8024">
        <v>65.13</v>
      </c>
      <c r="M8024">
        <v>5.0999999999999997E-2</v>
      </c>
      <c r="O8024" s="12">
        <f>VLOOKUP(C8024,[3]May!$C:$Z,24,FALSE)</f>
        <v>2019</v>
      </c>
    </row>
    <row r="8025" spans="1:15" x14ac:dyDescent="0.25">
      <c r="A8025" t="s">
        <v>1245</v>
      </c>
      <c r="C8025" t="s">
        <v>1295</v>
      </c>
      <c r="E8025">
        <v>2</v>
      </c>
      <c r="F8025" t="s">
        <v>1247</v>
      </c>
      <c r="J8025" t="s">
        <v>23</v>
      </c>
      <c r="K8025">
        <v>9</v>
      </c>
      <c r="L8025">
        <v>45.99</v>
      </c>
      <c r="M8025">
        <v>3.5999999999999997E-2</v>
      </c>
      <c r="O8025" s="12">
        <f>VLOOKUP(C8025,[3]May!$C:$Z,24,FALSE)</f>
        <v>2019</v>
      </c>
    </row>
    <row r="8026" spans="1:15" x14ac:dyDescent="0.25">
      <c r="A8026" t="s">
        <v>1245</v>
      </c>
      <c r="C8026" t="s">
        <v>1295</v>
      </c>
      <c r="E8026">
        <v>2</v>
      </c>
      <c r="F8026" t="s">
        <v>1247</v>
      </c>
      <c r="J8026" t="s">
        <v>23</v>
      </c>
      <c r="K8026">
        <v>4</v>
      </c>
      <c r="L8026">
        <v>260.52</v>
      </c>
      <c r="M8026">
        <v>0.20399999999999999</v>
      </c>
      <c r="O8026" s="12">
        <f>VLOOKUP(C8026,[3]May!$C:$Z,24,FALSE)</f>
        <v>2019</v>
      </c>
    </row>
    <row r="8027" spans="1:15" x14ac:dyDescent="0.25">
      <c r="A8027" t="s">
        <v>1245</v>
      </c>
      <c r="C8027" t="s">
        <v>1295</v>
      </c>
      <c r="E8027">
        <v>12</v>
      </c>
      <c r="F8027" t="s">
        <v>1253</v>
      </c>
      <c r="J8027" t="s">
        <v>23</v>
      </c>
      <c r="K8027">
        <v>1</v>
      </c>
      <c r="L8027">
        <v>61.2</v>
      </c>
      <c r="M8027">
        <v>8.3370000000000007E-3</v>
      </c>
      <c r="O8027" s="12">
        <f>VLOOKUP(C8027,[3]May!$C:$Z,24,FALSE)</f>
        <v>2019</v>
      </c>
    </row>
    <row r="8028" spans="1:15" x14ac:dyDescent="0.25">
      <c r="A8028" t="s">
        <v>1245</v>
      </c>
      <c r="C8028" t="s">
        <v>1295</v>
      </c>
      <c r="E8028">
        <v>2</v>
      </c>
      <c r="F8028" t="s">
        <v>1247</v>
      </c>
      <c r="J8028" t="s">
        <v>23</v>
      </c>
      <c r="K8028">
        <v>4</v>
      </c>
      <c r="L8028">
        <v>260.52</v>
      </c>
      <c r="M8028">
        <v>0.20399999999999999</v>
      </c>
      <c r="O8028" s="12">
        <f>VLOOKUP(C8028,[3]May!$C:$Z,24,FALSE)</f>
        <v>2019</v>
      </c>
    </row>
    <row r="8029" spans="1:15" x14ac:dyDescent="0.25">
      <c r="A8029" t="s">
        <v>1245</v>
      </c>
      <c r="C8029" t="s">
        <v>1295</v>
      </c>
      <c r="E8029">
        <v>2</v>
      </c>
      <c r="F8029" t="s">
        <v>1247</v>
      </c>
      <c r="J8029" t="s">
        <v>23</v>
      </c>
      <c r="K8029">
        <v>2</v>
      </c>
      <c r="L8029">
        <v>10.220000000000001</v>
      </c>
      <c r="M8029">
        <v>8.0000000000000002E-3</v>
      </c>
      <c r="O8029" s="12">
        <f>VLOOKUP(C8029,[3]May!$C:$Z,24,FALSE)</f>
        <v>2019</v>
      </c>
    </row>
    <row r="8030" spans="1:15" x14ac:dyDescent="0.25">
      <c r="A8030" t="s">
        <v>1245</v>
      </c>
      <c r="C8030" t="s">
        <v>1295</v>
      </c>
      <c r="E8030">
        <v>2</v>
      </c>
      <c r="F8030" t="s">
        <v>1247</v>
      </c>
      <c r="J8030" t="s">
        <v>23</v>
      </c>
      <c r="K8030">
        <v>8</v>
      </c>
      <c r="L8030">
        <v>40.880000000000003</v>
      </c>
      <c r="M8030">
        <v>3.2000000000000001E-2</v>
      </c>
      <c r="O8030" s="12">
        <f>VLOOKUP(C8030,[3]May!$C:$Z,24,FALSE)</f>
        <v>2019</v>
      </c>
    </row>
    <row r="8031" spans="1:15" x14ac:dyDescent="0.25">
      <c r="A8031" t="s">
        <v>1245</v>
      </c>
      <c r="C8031" t="s">
        <v>1295</v>
      </c>
      <c r="E8031">
        <v>2</v>
      </c>
      <c r="F8031" t="s">
        <v>1247</v>
      </c>
      <c r="J8031" t="s">
        <v>23</v>
      </c>
      <c r="K8031">
        <v>8</v>
      </c>
      <c r="L8031">
        <v>40.880000000000003</v>
      </c>
      <c r="M8031">
        <v>3.2000000000000001E-2</v>
      </c>
      <c r="O8031" s="12">
        <f>VLOOKUP(C8031,[3]May!$C:$Z,24,FALSE)</f>
        <v>2019</v>
      </c>
    </row>
    <row r="8032" spans="1:15" x14ac:dyDescent="0.25">
      <c r="A8032" t="s">
        <v>1245</v>
      </c>
      <c r="C8032" t="s">
        <v>1295</v>
      </c>
      <c r="E8032">
        <v>2</v>
      </c>
      <c r="F8032" t="s">
        <v>1247</v>
      </c>
      <c r="J8032" t="s">
        <v>23</v>
      </c>
      <c r="K8032">
        <v>1</v>
      </c>
      <c r="L8032">
        <v>65.13</v>
      </c>
      <c r="M8032">
        <v>5.0999999999999997E-2</v>
      </c>
      <c r="O8032" s="12">
        <f>VLOOKUP(C8032,[3]May!$C:$Z,24,FALSE)</f>
        <v>2019</v>
      </c>
    </row>
    <row r="8033" spans="1:15" x14ac:dyDescent="0.25">
      <c r="A8033" t="s">
        <v>1245</v>
      </c>
      <c r="C8033" t="s">
        <v>1295</v>
      </c>
      <c r="E8033">
        <v>2</v>
      </c>
      <c r="F8033" t="s">
        <v>1247</v>
      </c>
      <c r="J8033" t="s">
        <v>23</v>
      </c>
      <c r="K8033">
        <v>1</v>
      </c>
      <c r="L8033">
        <v>5.1100000000000003</v>
      </c>
      <c r="M8033">
        <v>4.0000000000000001E-3</v>
      </c>
      <c r="O8033" s="12">
        <f>VLOOKUP(C8033,[3]May!$C:$Z,24,FALSE)</f>
        <v>2019</v>
      </c>
    </row>
    <row r="8034" spans="1:15" x14ac:dyDescent="0.25">
      <c r="A8034" t="s">
        <v>1245</v>
      </c>
      <c r="C8034" t="s">
        <v>1295</v>
      </c>
      <c r="E8034">
        <v>6</v>
      </c>
      <c r="F8034" t="s">
        <v>1250</v>
      </c>
      <c r="J8034" t="s">
        <v>23</v>
      </c>
      <c r="K8034">
        <v>2</v>
      </c>
      <c r="L8034">
        <v>21.7</v>
      </c>
      <c r="M8034">
        <v>1.7000000000000001E-2</v>
      </c>
      <c r="O8034" s="12">
        <f>VLOOKUP(C8034,[3]May!$C:$Z,24,FALSE)</f>
        <v>2019</v>
      </c>
    </row>
    <row r="8035" spans="1:15" x14ac:dyDescent="0.25">
      <c r="A8035" t="s">
        <v>1245</v>
      </c>
      <c r="C8035" t="s">
        <v>1295</v>
      </c>
      <c r="E8035">
        <v>2</v>
      </c>
      <c r="F8035" t="s">
        <v>1247</v>
      </c>
      <c r="J8035" t="s">
        <v>23</v>
      </c>
      <c r="K8035">
        <v>2</v>
      </c>
      <c r="L8035">
        <v>10.220000000000001</v>
      </c>
      <c r="M8035">
        <v>8.0000000000000002E-3</v>
      </c>
      <c r="O8035" s="12">
        <f>VLOOKUP(C8035,[3]May!$C:$Z,24,FALSE)</f>
        <v>2019</v>
      </c>
    </row>
    <row r="8036" spans="1:15" x14ac:dyDescent="0.25">
      <c r="A8036" t="s">
        <v>1245</v>
      </c>
      <c r="C8036" t="s">
        <v>1295</v>
      </c>
      <c r="E8036">
        <v>2</v>
      </c>
      <c r="F8036" t="s">
        <v>1247</v>
      </c>
      <c r="J8036" t="s">
        <v>23</v>
      </c>
      <c r="K8036">
        <v>4</v>
      </c>
      <c r="L8036">
        <v>260.52</v>
      </c>
      <c r="M8036">
        <v>0.20399999999999999</v>
      </c>
      <c r="O8036" s="12">
        <f>VLOOKUP(C8036,[3]May!$C:$Z,24,FALSE)</f>
        <v>2019</v>
      </c>
    </row>
    <row r="8037" spans="1:15" x14ac:dyDescent="0.25">
      <c r="A8037" t="s">
        <v>1245</v>
      </c>
      <c r="C8037" t="s">
        <v>1295</v>
      </c>
      <c r="E8037">
        <v>2</v>
      </c>
      <c r="F8037" t="s">
        <v>1247</v>
      </c>
      <c r="J8037" t="s">
        <v>23</v>
      </c>
      <c r="K8037">
        <v>4</v>
      </c>
      <c r="L8037">
        <v>260.52</v>
      </c>
      <c r="M8037">
        <v>0.20399999999999999</v>
      </c>
      <c r="O8037" s="12">
        <f>VLOOKUP(C8037,[3]May!$C:$Z,24,FALSE)</f>
        <v>2019</v>
      </c>
    </row>
    <row r="8038" spans="1:15" x14ac:dyDescent="0.25">
      <c r="A8038" t="s">
        <v>1245</v>
      </c>
      <c r="C8038" t="s">
        <v>1295</v>
      </c>
      <c r="E8038">
        <v>2</v>
      </c>
      <c r="F8038" t="s">
        <v>1247</v>
      </c>
      <c r="J8038" t="s">
        <v>23</v>
      </c>
      <c r="K8038">
        <v>7</v>
      </c>
      <c r="L8038">
        <v>35.770000000000003</v>
      </c>
      <c r="M8038">
        <v>2.8000000000000001E-2</v>
      </c>
      <c r="O8038" s="12">
        <f>VLOOKUP(C8038,[3]May!$C:$Z,24,FALSE)</f>
        <v>2019</v>
      </c>
    </row>
    <row r="8039" spans="1:15" x14ac:dyDescent="0.25">
      <c r="A8039" t="s">
        <v>1245</v>
      </c>
      <c r="C8039" t="s">
        <v>1295</v>
      </c>
      <c r="E8039">
        <v>2</v>
      </c>
      <c r="F8039" t="s">
        <v>1247</v>
      </c>
      <c r="J8039" t="s">
        <v>23</v>
      </c>
      <c r="K8039">
        <v>3</v>
      </c>
      <c r="L8039">
        <v>195.39</v>
      </c>
      <c r="M8039">
        <v>0.153</v>
      </c>
      <c r="O8039" s="12">
        <f>VLOOKUP(C8039,[3]May!$C:$Z,24,FALSE)</f>
        <v>2019</v>
      </c>
    </row>
    <row r="8040" spans="1:15" x14ac:dyDescent="0.25">
      <c r="A8040" t="s">
        <v>1245</v>
      </c>
      <c r="C8040" t="s">
        <v>1295</v>
      </c>
      <c r="E8040">
        <v>2</v>
      </c>
      <c r="F8040" t="s">
        <v>1247</v>
      </c>
      <c r="J8040" t="s">
        <v>23</v>
      </c>
      <c r="K8040">
        <v>6</v>
      </c>
      <c r="L8040">
        <v>30.66</v>
      </c>
      <c r="M8040">
        <v>2.4E-2</v>
      </c>
      <c r="O8040" s="12">
        <f>VLOOKUP(C8040,[3]May!$C:$Z,24,FALSE)</f>
        <v>2019</v>
      </c>
    </row>
    <row r="8041" spans="1:15" x14ac:dyDescent="0.25">
      <c r="A8041" t="s">
        <v>1245</v>
      </c>
      <c r="C8041" t="s">
        <v>1295</v>
      </c>
      <c r="E8041">
        <v>6</v>
      </c>
      <c r="F8041" t="s">
        <v>1250</v>
      </c>
      <c r="J8041" t="s">
        <v>23</v>
      </c>
      <c r="K8041">
        <v>8</v>
      </c>
      <c r="L8041">
        <v>86.8</v>
      </c>
      <c r="M8041">
        <v>6.8000000000000005E-2</v>
      </c>
      <c r="O8041" s="12">
        <f>VLOOKUP(C8041,[3]May!$C:$Z,24,FALSE)</f>
        <v>2019</v>
      </c>
    </row>
    <row r="8042" spans="1:15" x14ac:dyDescent="0.25">
      <c r="A8042" t="s">
        <v>1245</v>
      </c>
      <c r="C8042" t="s">
        <v>1295</v>
      </c>
      <c r="E8042">
        <v>2</v>
      </c>
      <c r="F8042" t="s">
        <v>1247</v>
      </c>
      <c r="J8042" t="s">
        <v>23</v>
      </c>
      <c r="K8042">
        <v>2</v>
      </c>
      <c r="L8042">
        <v>10.220000000000001</v>
      </c>
      <c r="M8042">
        <v>8.0000000000000002E-3</v>
      </c>
      <c r="O8042" s="12">
        <f>VLOOKUP(C8042,[3]May!$C:$Z,24,FALSE)</f>
        <v>2019</v>
      </c>
    </row>
    <row r="8043" spans="1:15" x14ac:dyDescent="0.25">
      <c r="A8043" t="s">
        <v>1245</v>
      </c>
      <c r="C8043" t="s">
        <v>1295</v>
      </c>
      <c r="E8043">
        <v>2</v>
      </c>
      <c r="F8043" t="s">
        <v>1247</v>
      </c>
      <c r="J8043" t="s">
        <v>23</v>
      </c>
      <c r="K8043">
        <v>9</v>
      </c>
      <c r="L8043">
        <v>45.99</v>
      </c>
      <c r="M8043">
        <v>3.5999999999999997E-2</v>
      </c>
      <c r="O8043" s="12">
        <f>VLOOKUP(C8043,[3]May!$C:$Z,24,FALSE)</f>
        <v>2019</v>
      </c>
    </row>
    <row r="8044" spans="1:15" x14ac:dyDescent="0.25">
      <c r="A8044" t="s">
        <v>1245</v>
      </c>
      <c r="C8044" t="s">
        <v>1295</v>
      </c>
      <c r="E8044">
        <v>2</v>
      </c>
      <c r="F8044" t="s">
        <v>1247</v>
      </c>
      <c r="J8044" t="s">
        <v>23</v>
      </c>
      <c r="K8044">
        <v>11</v>
      </c>
      <c r="L8044">
        <v>56.21</v>
      </c>
      <c r="M8044">
        <v>4.3999999999999997E-2</v>
      </c>
      <c r="O8044" s="12">
        <f>VLOOKUP(C8044,[3]May!$C:$Z,24,FALSE)</f>
        <v>2019</v>
      </c>
    </row>
    <row r="8045" spans="1:15" x14ac:dyDescent="0.25">
      <c r="A8045" t="s">
        <v>1245</v>
      </c>
      <c r="C8045" t="s">
        <v>1295</v>
      </c>
      <c r="E8045">
        <v>2</v>
      </c>
      <c r="F8045" t="s">
        <v>1247</v>
      </c>
      <c r="J8045" t="s">
        <v>23</v>
      </c>
      <c r="K8045">
        <v>2</v>
      </c>
      <c r="L8045">
        <v>10.220000000000001</v>
      </c>
      <c r="M8045">
        <v>8.0000000000000002E-3</v>
      </c>
      <c r="O8045" s="12">
        <f>VLOOKUP(C8045,[3]May!$C:$Z,24,FALSE)</f>
        <v>2019</v>
      </c>
    </row>
    <row r="8046" spans="1:15" x14ac:dyDescent="0.25">
      <c r="A8046" t="s">
        <v>1245</v>
      </c>
      <c r="C8046" t="s">
        <v>1295</v>
      </c>
      <c r="E8046">
        <v>2</v>
      </c>
      <c r="F8046" t="s">
        <v>1247</v>
      </c>
      <c r="J8046" t="s">
        <v>23</v>
      </c>
      <c r="K8046">
        <v>5</v>
      </c>
      <c r="L8046">
        <v>25.55</v>
      </c>
      <c r="M8046">
        <v>0.02</v>
      </c>
      <c r="O8046" s="12">
        <f>VLOOKUP(C8046,[3]May!$C:$Z,24,FALSE)</f>
        <v>2019</v>
      </c>
    </row>
    <row r="8047" spans="1:15" x14ac:dyDescent="0.25">
      <c r="A8047" t="s">
        <v>1245</v>
      </c>
      <c r="C8047" t="s">
        <v>1295</v>
      </c>
      <c r="E8047">
        <v>2</v>
      </c>
      <c r="F8047" t="s">
        <v>1247</v>
      </c>
      <c r="J8047" t="s">
        <v>23</v>
      </c>
      <c r="K8047">
        <v>3</v>
      </c>
      <c r="L8047">
        <v>195.39</v>
      </c>
      <c r="M8047">
        <v>0.153</v>
      </c>
      <c r="O8047" s="12">
        <f>VLOOKUP(C8047,[3]May!$C:$Z,24,FALSE)</f>
        <v>2019</v>
      </c>
    </row>
    <row r="8048" spans="1:15" x14ac:dyDescent="0.25">
      <c r="A8048" t="s">
        <v>1245</v>
      </c>
      <c r="C8048" t="s">
        <v>1295</v>
      </c>
      <c r="E8048">
        <v>8</v>
      </c>
      <c r="F8048" t="s">
        <v>1251</v>
      </c>
      <c r="J8048" t="s">
        <v>23</v>
      </c>
      <c r="K8048">
        <v>1</v>
      </c>
      <c r="L8048">
        <v>55.06</v>
      </c>
      <c r="M8048">
        <v>3.2199999999999999E-2</v>
      </c>
      <c r="O8048" s="12">
        <f>VLOOKUP(C8048,[3]May!$C:$Z,24,FALSE)</f>
        <v>2019</v>
      </c>
    </row>
    <row r="8049" spans="1:15" x14ac:dyDescent="0.25">
      <c r="A8049" t="s">
        <v>1245</v>
      </c>
      <c r="C8049" t="s">
        <v>1295</v>
      </c>
      <c r="E8049">
        <v>2</v>
      </c>
      <c r="F8049" t="s">
        <v>1247</v>
      </c>
      <c r="J8049" t="s">
        <v>23</v>
      </c>
      <c r="K8049">
        <v>12</v>
      </c>
      <c r="L8049">
        <v>781.56</v>
      </c>
      <c r="M8049">
        <v>0.61199999999999999</v>
      </c>
      <c r="O8049" s="12">
        <f>VLOOKUP(C8049,[3]May!$C:$Z,24,FALSE)</f>
        <v>2019</v>
      </c>
    </row>
    <row r="8050" spans="1:15" x14ac:dyDescent="0.25">
      <c r="A8050" t="s">
        <v>1245</v>
      </c>
      <c r="C8050" t="s">
        <v>1295</v>
      </c>
      <c r="E8050">
        <v>2</v>
      </c>
      <c r="F8050" t="s">
        <v>1247</v>
      </c>
      <c r="J8050" t="s">
        <v>23</v>
      </c>
      <c r="K8050">
        <v>6</v>
      </c>
      <c r="L8050">
        <v>390.78</v>
      </c>
      <c r="M8050">
        <v>0.30599999999999999</v>
      </c>
      <c r="O8050" s="12">
        <f>VLOOKUP(C8050,[3]May!$C:$Z,24,FALSE)</f>
        <v>2019</v>
      </c>
    </row>
    <row r="8051" spans="1:15" x14ac:dyDescent="0.25">
      <c r="A8051" t="s">
        <v>1245</v>
      </c>
      <c r="C8051" t="s">
        <v>1295</v>
      </c>
      <c r="E8051">
        <v>2</v>
      </c>
      <c r="F8051" t="s">
        <v>1247</v>
      </c>
      <c r="J8051" t="s">
        <v>23</v>
      </c>
      <c r="K8051">
        <v>2</v>
      </c>
      <c r="L8051">
        <v>10.220000000000001</v>
      </c>
      <c r="M8051">
        <v>8.0000000000000002E-3</v>
      </c>
      <c r="O8051" s="12">
        <f>VLOOKUP(C8051,[3]May!$C:$Z,24,FALSE)</f>
        <v>2019</v>
      </c>
    </row>
    <row r="8052" spans="1:15" x14ac:dyDescent="0.25">
      <c r="A8052" t="s">
        <v>1245</v>
      </c>
      <c r="C8052" t="s">
        <v>1295</v>
      </c>
      <c r="E8052">
        <v>2</v>
      </c>
      <c r="F8052" t="s">
        <v>1247</v>
      </c>
      <c r="J8052" t="s">
        <v>23</v>
      </c>
      <c r="K8052">
        <v>4</v>
      </c>
      <c r="L8052">
        <v>20.440000000000001</v>
      </c>
      <c r="M8052">
        <v>1.6E-2</v>
      </c>
      <c r="O8052" s="12">
        <f>VLOOKUP(C8052,[3]May!$C:$Z,24,FALSE)</f>
        <v>2019</v>
      </c>
    </row>
    <row r="8053" spans="1:15" x14ac:dyDescent="0.25">
      <c r="A8053" t="s">
        <v>1245</v>
      </c>
      <c r="C8053" t="s">
        <v>1295</v>
      </c>
      <c r="E8053">
        <v>7</v>
      </c>
      <c r="F8053" t="s">
        <v>1255</v>
      </c>
      <c r="J8053" t="s">
        <v>23</v>
      </c>
      <c r="K8053">
        <v>6</v>
      </c>
      <c r="L8053">
        <v>337.56</v>
      </c>
      <c r="M8053">
        <v>0.19739999999999999</v>
      </c>
      <c r="O8053" s="12">
        <f>VLOOKUP(C8053,[3]May!$C:$Z,24,FALSE)</f>
        <v>2019</v>
      </c>
    </row>
    <row r="8054" spans="1:15" x14ac:dyDescent="0.25">
      <c r="A8054" t="s">
        <v>1245</v>
      </c>
      <c r="C8054" t="s">
        <v>1295</v>
      </c>
      <c r="E8054">
        <v>2</v>
      </c>
      <c r="F8054" t="s">
        <v>1247</v>
      </c>
      <c r="J8054" t="s">
        <v>23</v>
      </c>
      <c r="K8054">
        <v>8</v>
      </c>
      <c r="L8054">
        <v>40.880000000000003</v>
      </c>
      <c r="M8054">
        <v>3.2000000000000001E-2</v>
      </c>
      <c r="O8054" s="12">
        <f>VLOOKUP(C8054,[3]May!$C:$Z,24,FALSE)</f>
        <v>2019</v>
      </c>
    </row>
    <row r="8055" spans="1:15" x14ac:dyDescent="0.25">
      <c r="A8055" t="s">
        <v>1245</v>
      </c>
      <c r="C8055" t="s">
        <v>1295</v>
      </c>
      <c r="E8055">
        <v>2</v>
      </c>
      <c r="F8055" t="s">
        <v>1247</v>
      </c>
      <c r="J8055" t="s">
        <v>23</v>
      </c>
      <c r="K8055">
        <v>9</v>
      </c>
      <c r="L8055">
        <v>586.16999999999996</v>
      </c>
      <c r="M8055">
        <v>0.45900000000000002</v>
      </c>
      <c r="O8055" s="12">
        <f>VLOOKUP(C8055,[3]May!$C:$Z,24,FALSE)</f>
        <v>2019</v>
      </c>
    </row>
    <row r="8056" spans="1:15" x14ac:dyDescent="0.25">
      <c r="A8056" t="s">
        <v>1245</v>
      </c>
      <c r="C8056" t="s">
        <v>1295</v>
      </c>
      <c r="E8056">
        <v>12</v>
      </c>
      <c r="F8056" t="s">
        <v>1253</v>
      </c>
      <c r="J8056" t="s">
        <v>23</v>
      </c>
      <c r="K8056">
        <v>1</v>
      </c>
      <c r="L8056">
        <v>61.2</v>
      </c>
      <c r="M8056">
        <v>8.3370000000000007E-3</v>
      </c>
      <c r="O8056" s="12">
        <f>VLOOKUP(C8056,[3]May!$C:$Z,24,FALSE)</f>
        <v>2019</v>
      </c>
    </row>
    <row r="8057" spans="1:15" x14ac:dyDescent="0.25">
      <c r="A8057" t="s">
        <v>1245</v>
      </c>
      <c r="C8057" t="s">
        <v>1295</v>
      </c>
      <c r="E8057">
        <v>2</v>
      </c>
      <c r="F8057" t="s">
        <v>1247</v>
      </c>
      <c r="J8057" t="s">
        <v>23</v>
      </c>
      <c r="K8057">
        <v>3</v>
      </c>
      <c r="L8057">
        <v>15.33</v>
      </c>
      <c r="M8057">
        <v>1.2E-2</v>
      </c>
      <c r="O8057" s="12">
        <f>VLOOKUP(C8057,[3]May!$C:$Z,24,FALSE)</f>
        <v>2019</v>
      </c>
    </row>
    <row r="8058" spans="1:15" x14ac:dyDescent="0.25">
      <c r="A8058" t="s">
        <v>1245</v>
      </c>
      <c r="C8058" t="s">
        <v>1295</v>
      </c>
      <c r="E8058">
        <v>2</v>
      </c>
      <c r="F8058" t="s">
        <v>1247</v>
      </c>
      <c r="J8058" t="s">
        <v>23</v>
      </c>
      <c r="K8058">
        <v>9</v>
      </c>
      <c r="L8058">
        <v>45.99</v>
      </c>
      <c r="M8058">
        <v>3.5999999999999997E-2</v>
      </c>
      <c r="O8058" s="12">
        <f>VLOOKUP(C8058,[3]May!$C:$Z,24,FALSE)</f>
        <v>2019</v>
      </c>
    </row>
    <row r="8059" spans="1:15" x14ac:dyDescent="0.25">
      <c r="A8059" t="s">
        <v>1245</v>
      </c>
      <c r="C8059" t="s">
        <v>1295</v>
      </c>
      <c r="E8059">
        <v>2</v>
      </c>
      <c r="F8059" t="s">
        <v>1247</v>
      </c>
      <c r="J8059" t="s">
        <v>23</v>
      </c>
      <c r="K8059">
        <v>6</v>
      </c>
      <c r="L8059">
        <v>390.78</v>
      </c>
      <c r="M8059">
        <v>0.30599999999999999</v>
      </c>
      <c r="O8059" s="12">
        <f>VLOOKUP(C8059,[3]May!$C:$Z,24,FALSE)</f>
        <v>2019</v>
      </c>
    </row>
    <row r="8060" spans="1:15" x14ac:dyDescent="0.25">
      <c r="A8060" t="s">
        <v>1245</v>
      </c>
      <c r="C8060" t="s">
        <v>1295</v>
      </c>
      <c r="E8060">
        <v>2</v>
      </c>
      <c r="F8060" t="s">
        <v>1247</v>
      </c>
      <c r="J8060" t="s">
        <v>23</v>
      </c>
      <c r="K8060">
        <v>5</v>
      </c>
      <c r="L8060">
        <v>25.55</v>
      </c>
      <c r="M8060">
        <v>0.02</v>
      </c>
      <c r="O8060" s="12">
        <f>VLOOKUP(C8060,[3]May!$C:$Z,24,FALSE)</f>
        <v>2019</v>
      </c>
    </row>
    <row r="8061" spans="1:15" x14ac:dyDescent="0.25">
      <c r="A8061" t="s">
        <v>1245</v>
      </c>
      <c r="C8061" t="s">
        <v>1295</v>
      </c>
      <c r="E8061">
        <v>2</v>
      </c>
      <c r="F8061" t="s">
        <v>1247</v>
      </c>
      <c r="J8061" t="s">
        <v>23</v>
      </c>
      <c r="K8061">
        <v>6</v>
      </c>
      <c r="L8061">
        <v>390.78</v>
      </c>
      <c r="M8061">
        <v>0.30599999999999999</v>
      </c>
      <c r="O8061" s="12">
        <f>VLOOKUP(C8061,[3]May!$C:$Z,24,FALSE)</f>
        <v>2019</v>
      </c>
    </row>
    <row r="8062" spans="1:15" x14ac:dyDescent="0.25">
      <c r="A8062" t="s">
        <v>1245</v>
      </c>
      <c r="C8062" t="s">
        <v>1295</v>
      </c>
      <c r="E8062">
        <v>12</v>
      </c>
      <c r="F8062" t="s">
        <v>1253</v>
      </c>
      <c r="J8062" t="s">
        <v>23</v>
      </c>
      <c r="K8062">
        <v>1</v>
      </c>
      <c r="L8062">
        <v>61.2</v>
      </c>
      <c r="M8062">
        <v>8.3370000000000007E-3</v>
      </c>
      <c r="O8062" s="12">
        <f>VLOOKUP(C8062,[3]May!$C:$Z,24,FALSE)</f>
        <v>2019</v>
      </c>
    </row>
    <row r="8063" spans="1:15" x14ac:dyDescent="0.25">
      <c r="A8063" t="s">
        <v>1245</v>
      </c>
      <c r="C8063" t="s">
        <v>1295</v>
      </c>
      <c r="E8063">
        <v>2</v>
      </c>
      <c r="F8063" t="s">
        <v>1247</v>
      </c>
      <c r="J8063" t="s">
        <v>23</v>
      </c>
      <c r="K8063">
        <v>6</v>
      </c>
      <c r="L8063">
        <v>30.66</v>
      </c>
      <c r="M8063">
        <v>2.4E-2</v>
      </c>
      <c r="O8063" s="12">
        <f>VLOOKUP(C8063,[3]May!$C:$Z,24,FALSE)</f>
        <v>2019</v>
      </c>
    </row>
    <row r="8064" spans="1:15" x14ac:dyDescent="0.25">
      <c r="A8064" t="s">
        <v>1245</v>
      </c>
      <c r="C8064" t="s">
        <v>1295</v>
      </c>
      <c r="E8064">
        <v>2</v>
      </c>
      <c r="F8064" t="s">
        <v>1247</v>
      </c>
      <c r="J8064" t="s">
        <v>23</v>
      </c>
      <c r="K8064">
        <v>2</v>
      </c>
      <c r="L8064">
        <v>130.26</v>
      </c>
      <c r="M8064">
        <v>0.10199999999999999</v>
      </c>
      <c r="O8064" s="12">
        <f>VLOOKUP(C8064,[3]May!$C:$Z,24,FALSE)</f>
        <v>2019</v>
      </c>
    </row>
    <row r="8065" spans="1:15" x14ac:dyDescent="0.25">
      <c r="A8065" t="s">
        <v>1245</v>
      </c>
      <c r="C8065" t="s">
        <v>1295</v>
      </c>
      <c r="E8065">
        <v>12</v>
      </c>
      <c r="F8065" t="s">
        <v>1253</v>
      </c>
      <c r="J8065" t="s">
        <v>23</v>
      </c>
      <c r="K8065">
        <v>1</v>
      </c>
      <c r="L8065">
        <v>61.2</v>
      </c>
      <c r="M8065">
        <v>8.3370000000000007E-3</v>
      </c>
      <c r="O8065" s="12">
        <f>VLOOKUP(C8065,[3]May!$C:$Z,24,FALSE)</f>
        <v>2019</v>
      </c>
    </row>
    <row r="8066" spans="1:15" x14ac:dyDescent="0.25">
      <c r="A8066" t="s">
        <v>1245</v>
      </c>
      <c r="C8066" t="s">
        <v>1295</v>
      </c>
      <c r="E8066">
        <v>2</v>
      </c>
      <c r="F8066" t="s">
        <v>1247</v>
      </c>
      <c r="J8066" t="s">
        <v>23</v>
      </c>
      <c r="K8066">
        <v>5</v>
      </c>
      <c r="L8066">
        <v>325.64999999999998</v>
      </c>
      <c r="M8066">
        <v>0.255</v>
      </c>
      <c r="O8066" s="12">
        <f>VLOOKUP(C8066,[3]May!$C:$Z,24,FALSE)</f>
        <v>2019</v>
      </c>
    </row>
    <row r="8067" spans="1:15" x14ac:dyDescent="0.25">
      <c r="A8067" t="s">
        <v>1245</v>
      </c>
      <c r="C8067" t="s">
        <v>1295</v>
      </c>
      <c r="E8067">
        <v>2</v>
      </c>
      <c r="F8067" t="s">
        <v>1247</v>
      </c>
      <c r="J8067" t="s">
        <v>23</v>
      </c>
      <c r="K8067">
        <v>1</v>
      </c>
      <c r="L8067">
        <v>5.1100000000000003</v>
      </c>
      <c r="M8067">
        <v>4.0000000000000001E-3</v>
      </c>
      <c r="O8067" s="12">
        <f>VLOOKUP(C8067,[3]May!$C:$Z,24,FALSE)</f>
        <v>2019</v>
      </c>
    </row>
    <row r="8068" spans="1:15" x14ac:dyDescent="0.25">
      <c r="A8068" t="s">
        <v>1245</v>
      </c>
      <c r="C8068" t="s">
        <v>1295</v>
      </c>
      <c r="E8068">
        <v>2</v>
      </c>
      <c r="F8068" t="s">
        <v>1247</v>
      </c>
      <c r="J8068" t="s">
        <v>23</v>
      </c>
      <c r="K8068">
        <v>2</v>
      </c>
      <c r="L8068">
        <v>10.220000000000001</v>
      </c>
      <c r="M8068">
        <v>8.0000000000000002E-3</v>
      </c>
      <c r="O8068" s="12">
        <f>VLOOKUP(C8068,[3]May!$C:$Z,24,FALSE)</f>
        <v>2019</v>
      </c>
    </row>
    <row r="8069" spans="1:15" x14ac:dyDescent="0.25">
      <c r="A8069" t="s">
        <v>1245</v>
      </c>
      <c r="C8069" t="s">
        <v>1295</v>
      </c>
      <c r="E8069">
        <v>2</v>
      </c>
      <c r="F8069" t="s">
        <v>1247</v>
      </c>
      <c r="J8069" t="s">
        <v>23</v>
      </c>
      <c r="K8069">
        <v>6</v>
      </c>
      <c r="L8069">
        <v>390.78</v>
      </c>
      <c r="M8069">
        <v>0.30599999999999999</v>
      </c>
      <c r="O8069" s="12">
        <f>VLOOKUP(C8069,[3]May!$C:$Z,24,FALSE)</f>
        <v>2019</v>
      </c>
    </row>
    <row r="8070" spans="1:15" x14ac:dyDescent="0.25">
      <c r="A8070" t="s">
        <v>1245</v>
      </c>
      <c r="C8070" t="s">
        <v>1295</v>
      </c>
      <c r="E8070">
        <v>2</v>
      </c>
      <c r="F8070" t="s">
        <v>1247</v>
      </c>
      <c r="J8070" t="s">
        <v>23</v>
      </c>
      <c r="K8070">
        <v>3</v>
      </c>
      <c r="L8070">
        <v>15.33</v>
      </c>
      <c r="M8070">
        <v>1.2E-2</v>
      </c>
      <c r="O8070" s="12">
        <f>VLOOKUP(C8070,[3]May!$C:$Z,24,FALSE)</f>
        <v>2019</v>
      </c>
    </row>
    <row r="8071" spans="1:15" x14ac:dyDescent="0.25">
      <c r="A8071" t="s">
        <v>1245</v>
      </c>
      <c r="C8071" t="s">
        <v>1295</v>
      </c>
      <c r="E8071">
        <v>2</v>
      </c>
      <c r="F8071" t="s">
        <v>1247</v>
      </c>
      <c r="J8071" t="s">
        <v>23</v>
      </c>
      <c r="K8071">
        <v>11</v>
      </c>
      <c r="L8071">
        <v>56.21</v>
      </c>
      <c r="M8071">
        <v>4.3999999999999997E-2</v>
      </c>
      <c r="O8071" s="12">
        <f>VLOOKUP(C8071,[3]May!$C:$Z,24,FALSE)</f>
        <v>2019</v>
      </c>
    </row>
    <row r="8072" spans="1:15" x14ac:dyDescent="0.25">
      <c r="A8072" t="s">
        <v>1245</v>
      </c>
      <c r="C8072" t="s">
        <v>1295</v>
      </c>
      <c r="E8072">
        <v>12</v>
      </c>
      <c r="F8072" t="s">
        <v>1253</v>
      </c>
      <c r="J8072" t="s">
        <v>23</v>
      </c>
      <c r="K8072">
        <v>1</v>
      </c>
      <c r="L8072">
        <v>61.2</v>
      </c>
      <c r="M8072">
        <v>8.3370000000000007E-3</v>
      </c>
      <c r="O8072" s="12">
        <f>VLOOKUP(C8072,[3]May!$C:$Z,24,FALSE)</f>
        <v>2019</v>
      </c>
    </row>
    <row r="8073" spans="1:15" x14ac:dyDescent="0.25">
      <c r="A8073" t="s">
        <v>1245</v>
      </c>
      <c r="C8073" t="s">
        <v>1295</v>
      </c>
      <c r="E8073">
        <v>2</v>
      </c>
      <c r="F8073" t="s">
        <v>1247</v>
      </c>
      <c r="J8073" t="s">
        <v>23</v>
      </c>
      <c r="K8073">
        <v>5</v>
      </c>
      <c r="L8073">
        <v>25.55</v>
      </c>
      <c r="M8073">
        <v>0.02</v>
      </c>
      <c r="O8073" s="12">
        <f>VLOOKUP(C8073,[3]May!$C:$Z,24,FALSE)</f>
        <v>2019</v>
      </c>
    </row>
    <row r="8074" spans="1:15" x14ac:dyDescent="0.25">
      <c r="A8074" t="s">
        <v>1245</v>
      </c>
      <c r="C8074" t="s">
        <v>1295</v>
      </c>
      <c r="E8074">
        <v>2</v>
      </c>
      <c r="F8074" t="s">
        <v>1247</v>
      </c>
      <c r="J8074" t="s">
        <v>23</v>
      </c>
      <c r="K8074">
        <v>1</v>
      </c>
      <c r="L8074">
        <v>65.13</v>
      </c>
      <c r="M8074">
        <v>5.0999999999999997E-2</v>
      </c>
      <c r="O8074" s="12">
        <f>VLOOKUP(C8074,[3]May!$C:$Z,24,FALSE)</f>
        <v>2019</v>
      </c>
    </row>
    <row r="8075" spans="1:15" x14ac:dyDescent="0.25">
      <c r="A8075" t="s">
        <v>1245</v>
      </c>
      <c r="C8075" t="s">
        <v>1295</v>
      </c>
      <c r="E8075">
        <v>2</v>
      </c>
      <c r="F8075" t="s">
        <v>1247</v>
      </c>
      <c r="J8075" t="s">
        <v>23</v>
      </c>
      <c r="K8075">
        <v>1</v>
      </c>
      <c r="L8075">
        <v>5.1100000000000003</v>
      </c>
      <c r="M8075">
        <v>4.0000000000000001E-3</v>
      </c>
      <c r="O8075" s="12">
        <f>VLOOKUP(C8075,[3]May!$C:$Z,24,FALSE)</f>
        <v>2019</v>
      </c>
    </row>
    <row r="8076" spans="1:15" x14ac:dyDescent="0.25">
      <c r="A8076" t="s">
        <v>1245</v>
      </c>
      <c r="C8076" t="s">
        <v>1295</v>
      </c>
      <c r="E8076">
        <v>2</v>
      </c>
      <c r="F8076" t="s">
        <v>1247</v>
      </c>
      <c r="J8076" t="s">
        <v>23</v>
      </c>
      <c r="K8076">
        <v>10</v>
      </c>
      <c r="L8076">
        <v>51.1</v>
      </c>
      <c r="M8076">
        <v>0.04</v>
      </c>
      <c r="O8076" s="12">
        <f>VLOOKUP(C8076,[3]May!$C:$Z,24,FALSE)</f>
        <v>2019</v>
      </c>
    </row>
    <row r="8077" spans="1:15" x14ac:dyDescent="0.25">
      <c r="A8077" t="s">
        <v>1245</v>
      </c>
      <c r="C8077" t="s">
        <v>1295</v>
      </c>
      <c r="E8077">
        <v>2</v>
      </c>
      <c r="F8077" t="s">
        <v>1247</v>
      </c>
      <c r="J8077" t="s">
        <v>23</v>
      </c>
      <c r="K8077">
        <v>3</v>
      </c>
      <c r="L8077">
        <v>195.39</v>
      </c>
      <c r="M8077">
        <v>0.153</v>
      </c>
      <c r="O8077" s="12">
        <f>VLOOKUP(C8077,[3]May!$C:$Z,24,FALSE)</f>
        <v>2019</v>
      </c>
    </row>
    <row r="8078" spans="1:15" x14ac:dyDescent="0.25">
      <c r="A8078" t="s">
        <v>1245</v>
      </c>
      <c r="C8078" t="s">
        <v>1295</v>
      </c>
      <c r="E8078">
        <v>2</v>
      </c>
      <c r="F8078" t="s">
        <v>1247</v>
      </c>
      <c r="J8078" t="s">
        <v>23</v>
      </c>
      <c r="K8078">
        <v>8</v>
      </c>
      <c r="L8078">
        <v>40.880000000000003</v>
      </c>
      <c r="M8078">
        <v>3.2000000000000001E-2</v>
      </c>
      <c r="O8078" s="12">
        <f>VLOOKUP(C8078,[3]May!$C:$Z,24,FALSE)</f>
        <v>2019</v>
      </c>
    </row>
    <row r="8079" spans="1:15" x14ac:dyDescent="0.25">
      <c r="A8079" t="s">
        <v>1245</v>
      </c>
      <c r="C8079" t="s">
        <v>1295</v>
      </c>
      <c r="E8079">
        <v>2</v>
      </c>
      <c r="F8079" t="s">
        <v>1247</v>
      </c>
      <c r="J8079" t="s">
        <v>23</v>
      </c>
      <c r="K8079">
        <v>6</v>
      </c>
      <c r="L8079">
        <v>30.66</v>
      </c>
      <c r="M8079">
        <v>2.4E-2</v>
      </c>
      <c r="O8079" s="12">
        <f>VLOOKUP(C8079,[3]May!$C:$Z,24,FALSE)</f>
        <v>2019</v>
      </c>
    </row>
    <row r="8080" spans="1:15" x14ac:dyDescent="0.25">
      <c r="A8080" t="s">
        <v>1245</v>
      </c>
      <c r="C8080" t="s">
        <v>1295</v>
      </c>
      <c r="E8080">
        <v>2</v>
      </c>
      <c r="F8080" t="s">
        <v>1247</v>
      </c>
      <c r="J8080" t="s">
        <v>23</v>
      </c>
      <c r="K8080">
        <v>6</v>
      </c>
      <c r="L8080">
        <v>390.78</v>
      </c>
      <c r="M8080">
        <v>0.30599999999999999</v>
      </c>
      <c r="O8080" s="12">
        <f>VLOOKUP(C8080,[3]May!$C:$Z,24,FALSE)</f>
        <v>2019</v>
      </c>
    </row>
    <row r="8081" spans="1:15" x14ac:dyDescent="0.25">
      <c r="A8081" t="s">
        <v>1245</v>
      </c>
      <c r="C8081" t="s">
        <v>1295</v>
      </c>
      <c r="E8081">
        <v>2</v>
      </c>
      <c r="F8081" t="s">
        <v>1247</v>
      </c>
      <c r="J8081" t="s">
        <v>23</v>
      </c>
      <c r="K8081">
        <v>8</v>
      </c>
      <c r="L8081">
        <v>40.880000000000003</v>
      </c>
      <c r="M8081">
        <v>3.2000000000000001E-2</v>
      </c>
      <c r="O8081" s="12">
        <f>VLOOKUP(C8081,[3]May!$C:$Z,24,FALSE)</f>
        <v>2019</v>
      </c>
    </row>
    <row r="8082" spans="1:15" x14ac:dyDescent="0.25">
      <c r="A8082" t="s">
        <v>1245</v>
      </c>
      <c r="C8082" t="s">
        <v>1295</v>
      </c>
      <c r="E8082">
        <v>8</v>
      </c>
      <c r="F8082" t="s">
        <v>1251</v>
      </c>
      <c r="J8082" t="s">
        <v>23</v>
      </c>
      <c r="K8082">
        <v>3</v>
      </c>
      <c r="L8082">
        <v>165.18</v>
      </c>
      <c r="M8082">
        <v>9.6600000000000005E-2</v>
      </c>
      <c r="O8082" s="12">
        <f>VLOOKUP(C8082,[3]May!$C:$Z,24,FALSE)</f>
        <v>2019</v>
      </c>
    </row>
    <row r="8083" spans="1:15" x14ac:dyDescent="0.25">
      <c r="A8083" t="s">
        <v>1245</v>
      </c>
      <c r="C8083" t="s">
        <v>1295</v>
      </c>
      <c r="E8083">
        <v>2</v>
      </c>
      <c r="F8083" t="s">
        <v>1247</v>
      </c>
      <c r="J8083" t="s">
        <v>23</v>
      </c>
      <c r="K8083">
        <v>5</v>
      </c>
      <c r="L8083">
        <v>25.55</v>
      </c>
      <c r="M8083">
        <v>0.02</v>
      </c>
      <c r="O8083" s="12">
        <f>VLOOKUP(C8083,[3]May!$C:$Z,24,FALSE)</f>
        <v>2019</v>
      </c>
    </row>
    <row r="8084" spans="1:15" x14ac:dyDescent="0.25">
      <c r="A8084" t="s">
        <v>1245</v>
      </c>
      <c r="C8084" t="s">
        <v>1295</v>
      </c>
      <c r="E8084">
        <v>2</v>
      </c>
      <c r="F8084" t="s">
        <v>1247</v>
      </c>
      <c r="J8084" t="s">
        <v>23</v>
      </c>
      <c r="K8084">
        <v>7</v>
      </c>
      <c r="L8084">
        <v>455.91</v>
      </c>
      <c r="M8084">
        <v>0.35699999999999998</v>
      </c>
      <c r="O8084" s="12">
        <f>VLOOKUP(C8084,[3]May!$C:$Z,24,FALSE)</f>
        <v>2019</v>
      </c>
    </row>
    <row r="8085" spans="1:15" x14ac:dyDescent="0.25">
      <c r="A8085" t="s">
        <v>1245</v>
      </c>
      <c r="C8085" t="s">
        <v>1295</v>
      </c>
      <c r="E8085">
        <v>2</v>
      </c>
      <c r="F8085" t="s">
        <v>1247</v>
      </c>
      <c r="J8085" t="s">
        <v>23</v>
      </c>
      <c r="K8085">
        <v>5</v>
      </c>
      <c r="L8085">
        <v>325.64999999999998</v>
      </c>
      <c r="M8085">
        <v>0.255</v>
      </c>
      <c r="O8085" s="12">
        <f>VLOOKUP(C8085,[3]May!$C:$Z,24,FALSE)</f>
        <v>2019</v>
      </c>
    </row>
    <row r="8086" spans="1:15" x14ac:dyDescent="0.25">
      <c r="A8086" t="s">
        <v>1245</v>
      </c>
      <c r="C8086" t="s">
        <v>1295</v>
      </c>
      <c r="E8086">
        <v>2</v>
      </c>
      <c r="F8086" t="s">
        <v>1247</v>
      </c>
      <c r="J8086" t="s">
        <v>23</v>
      </c>
      <c r="K8086">
        <v>6</v>
      </c>
      <c r="L8086">
        <v>30.66</v>
      </c>
      <c r="M8086">
        <v>2.4E-2</v>
      </c>
      <c r="O8086" s="12">
        <f>VLOOKUP(C8086,[3]May!$C:$Z,24,FALSE)</f>
        <v>2019</v>
      </c>
    </row>
    <row r="8087" spans="1:15" x14ac:dyDescent="0.25">
      <c r="A8087" t="s">
        <v>1245</v>
      </c>
      <c r="C8087" t="s">
        <v>1295</v>
      </c>
      <c r="E8087">
        <v>2</v>
      </c>
      <c r="F8087" t="s">
        <v>1247</v>
      </c>
      <c r="J8087" t="s">
        <v>23</v>
      </c>
      <c r="K8087">
        <v>11</v>
      </c>
      <c r="L8087">
        <v>56.21</v>
      </c>
      <c r="M8087">
        <v>4.3999999999999997E-2</v>
      </c>
      <c r="O8087" s="12">
        <f>VLOOKUP(C8087,[3]May!$C:$Z,24,FALSE)</f>
        <v>2019</v>
      </c>
    </row>
    <row r="8088" spans="1:15" x14ac:dyDescent="0.25">
      <c r="A8088" t="s">
        <v>1245</v>
      </c>
      <c r="C8088" t="s">
        <v>1295</v>
      </c>
      <c r="E8088">
        <v>2</v>
      </c>
      <c r="F8088" t="s">
        <v>1247</v>
      </c>
      <c r="J8088" t="s">
        <v>23</v>
      </c>
      <c r="K8088">
        <v>1</v>
      </c>
      <c r="L8088">
        <v>65.13</v>
      </c>
      <c r="M8088">
        <v>5.0999999999999997E-2</v>
      </c>
      <c r="O8088" s="12">
        <f>VLOOKUP(C8088,[3]May!$C:$Z,24,FALSE)</f>
        <v>2019</v>
      </c>
    </row>
    <row r="8089" spans="1:15" x14ac:dyDescent="0.25">
      <c r="A8089" t="s">
        <v>1245</v>
      </c>
      <c r="C8089" t="s">
        <v>1295</v>
      </c>
      <c r="E8089">
        <v>2</v>
      </c>
      <c r="F8089" t="s">
        <v>1247</v>
      </c>
      <c r="J8089" t="s">
        <v>23</v>
      </c>
      <c r="K8089">
        <v>12</v>
      </c>
      <c r="L8089">
        <v>781.56</v>
      </c>
      <c r="M8089">
        <v>0.61199999999999999</v>
      </c>
      <c r="O8089" s="12">
        <f>VLOOKUP(C8089,[3]May!$C:$Z,24,FALSE)</f>
        <v>2019</v>
      </c>
    </row>
    <row r="8090" spans="1:15" x14ac:dyDescent="0.25">
      <c r="A8090" t="s">
        <v>1245</v>
      </c>
      <c r="C8090" t="s">
        <v>1295</v>
      </c>
      <c r="E8090">
        <v>12</v>
      </c>
      <c r="F8090" t="s">
        <v>1253</v>
      </c>
      <c r="J8090" t="s">
        <v>23</v>
      </c>
      <c r="K8090">
        <v>1</v>
      </c>
      <c r="L8090">
        <v>61.2</v>
      </c>
      <c r="M8090">
        <v>8.3370000000000007E-3</v>
      </c>
      <c r="O8090" s="12">
        <f>VLOOKUP(C8090,[3]May!$C:$Z,24,FALSE)</f>
        <v>2019</v>
      </c>
    </row>
    <row r="8091" spans="1:15" x14ac:dyDescent="0.25">
      <c r="A8091" t="s">
        <v>1245</v>
      </c>
      <c r="C8091" t="s">
        <v>1295</v>
      </c>
      <c r="E8091">
        <v>2</v>
      </c>
      <c r="F8091" t="s">
        <v>1247</v>
      </c>
      <c r="J8091" t="s">
        <v>23</v>
      </c>
      <c r="K8091">
        <v>5</v>
      </c>
      <c r="L8091">
        <v>325.64999999999998</v>
      </c>
      <c r="M8091">
        <v>0.255</v>
      </c>
      <c r="O8091" s="12">
        <f>VLOOKUP(C8091,[3]May!$C:$Z,24,FALSE)</f>
        <v>2019</v>
      </c>
    </row>
    <row r="8092" spans="1:15" x14ac:dyDescent="0.25">
      <c r="A8092" t="s">
        <v>1245</v>
      </c>
      <c r="C8092" t="s">
        <v>1295</v>
      </c>
      <c r="E8092">
        <v>2</v>
      </c>
      <c r="F8092" t="s">
        <v>1247</v>
      </c>
      <c r="J8092" t="s">
        <v>23</v>
      </c>
      <c r="K8092">
        <v>3</v>
      </c>
      <c r="L8092">
        <v>15.33</v>
      </c>
      <c r="M8092">
        <v>1.2E-2</v>
      </c>
      <c r="O8092" s="12">
        <f>VLOOKUP(C8092,[3]May!$C:$Z,24,FALSE)</f>
        <v>2019</v>
      </c>
    </row>
    <row r="8093" spans="1:15" x14ac:dyDescent="0.25">
      <c r="A8093" t="s">
        <v>1245</v>
      </c>
      <c r="C8093" t="s">
        <v>1295</v>
      </c>
      <c r="E8093">
        <v>12</v>
      </c>
      <c r="F8093" t="s">
        <v>1253</v>
      </c>
      <c r="J8093" t="s">
        <v>23</v>
      </c>
      <c r="K8093">
        <v>1</v>
      </c>
      <c r="L8093">
        <v>61.2</v>
      </c>
      <c r="M8093">
        <v>8.3370000000000007E-3</v>
      </c>
      <c r="O8093" s="12">
        <f>VLOOKUP(C8093,[3]May!$C:$Z,24,FALSE)</f>
        <v>2019</v>
      </c>
    </row>
    <row r="8094" spans="1:15" x14ac:dyDescent="0.25">
      <c r="A8094" t="s">
        <v>1245</v>
      </c>
      <c r="C8094" t="s">
        <v>1296</v>
      </c>
      <c r="E8094">
        <v>2</v>
      </c>
      <c r="F8094" t="s">
        <v>1247</v>
      </c>
      <c r="J8094" t="s">
        <v>23</v>
      </c>
      <c r="K8094">
        <v>2</v>
      </c>
      <c r="L8094">
        <v>10.220000000000001</v>
      </c>
      <c r="M8094">
        <v>8.0000000000000002E-3</v>
      </c>
      <c r="O8094" s="12">
        <f>VLOOKUP(C8094,[3]May!$C:$Z,24,FALSE)</f>
        <v>2019</v>
      </c>
    </row>
    <row r="8095" spans="1:15" x14ac:dyDescent="0.25">
      <c r="A8095" t="s">
        <v>1245</v>
      </c>
      <c r="C8095" t="s">
        <v>1296</v>
      </c>
      <c r="E8095">
        <v>2</v>
      </c>
      <c r="F8095" t="s">
        <v>1247</v>
      </c>
      <c r="J8095" t="s">
        <v>23</v>
      </c>
      <c r="K8095">
        <v>3</v>
      </c>
      <c r="L8095">
        <v>195.39</v>
      </c>
      <c r="M8095">
        <v>0.153</v>
      </c>
      <c r="O8095" s="12">
        <f>VLOOKUP(C8095,[3]May!$C:$Z,24,FALSE)</f>
        <v>2019</v>
      </c>
    </row>
    <row r="8096" spans="1:15" x14ac:dyDescent="0.25">
      <c r="A8096" t="s">
        <v>1245</v>
      </c>
      <c r="C8096" t="s">
        <v>1296</v>
      </c>
      <c r="E8096">
        <v>2</v>
      </c>
      <c r="F8096" t="s">
        <v>1247</v>
      </c>
      <c r="J8096" t="s">
        <v>23</v>
      </c>
      <c r="K8096">
        <v>5</v>
      </c>
      <c r="L8096">
        <v>25.55</v>
      </c>
      <c r="M8096">
        <v>0.02</v>
      </c>
      <c r="O8096" s="12">
        <f>VLOOKUP(C8096,[3]May!$C:$Z,24,FALSE)</f>
        <v>2019</v>
      </c>
    </row>
    <row r="8097" spans="1:15" x14ac:dyDescent="0.25">
      <c r="A8097" t="s">
        <v>1245</v>
      </c>
      <c r="C8097" t="s">
        <v>1296</v>
      </c>
      <c r="E8097">
        <v>6</v>
      </c>
      <c r="F8097" t="s">
        <v>1250</v>
      </c>
      <c r="J8097" t="s">
        <v>23</v>
      </c>
      <c r="K8097">
        <v>1</v>
      </c>
      <c r="L8097">
        <v>10.85</v>
      </c>
      <c r="M8097">
        <v>8.5000000000000006E-3</v>
      </c>
      <c r="O8097" s="12">
        <f>VLOOKUP(C8097,[3]May!$C:$Z,24,FALSE)</f>
        <v>2019</v>
      </c>
    </row>
    <row r="8098" spans="1:15" x14ac:dyDescent="0.25">
      <c r="A8098" t="s">
        <v>1245</v>
      </c>
      <c r="C8098" t="s">
        <v>1296</v>
      </c>
      <c r="E8098">
        <v>2</v>
      </c>
      <c r="F8098" t="s">
        <v>1247</v>
      </c>
      <c r="J8098" t="s">
        <v>23</v>
      </c>
      <c r="K8098">
        <v>1</v>
      </c>
      <c r="L8098">
        <v>5.1100000000000003</v>
      </c>
      <c r="M8098">
        <v>4.0000000000000001E-3</v>
      </c>
      <c r="O8098" s="12">
        <f>VLOOKUP(C8098,[3]May!$C:$Z,24,FALSE)</f>
        <v>2019</v>
      </c>
    </row>
    <row r="8099" spans="1:15" x14ac:dyDescent="0.25">
      <c r="A8099" t="s">
        <v>1245</v>
      </c>
      <c r="C8099" t="s">
        <v>1296</v>
      </c>
      <c r="E8099">
        <v>2</v>
      </c>
      <c r="F8099" t="s">
        <v>1247</v>
      </c>
      <c r="J8099" t="s">
        <v>23</v>
      </c>
      <c r="K8099">
        <v>7</v>
      </c>
      <c r="L8099">
        <v>35.770000000000003</v>
      </c>
      <c r="M8099">
        <v>2.8000000000000001E-2</v>
      </c>
      <c r="O8099" s="12">
        <f>VLOOKUP(C8099,[3]May!$C:$Z,24,FALSE)</f>
        <v>2019</v>
      </c>
    </row>
    <row r="8100" spans="1:15" x14ac:dyDescent="0.25">
      <c r="A8100" t="s">
        <v>1245</v>
      </c>
      <c r="C8100" t="s">
        <v>1296</v>
      </c>
      <c r="E8100">
        <v>2</v>
      </c>
      <c r="F8100" t="s">
        <v>1247</v>
      </c>
      <c r="J8100" t="s">
        <v>23</v>
      </c>
      <c r="K8100">
        <v>5</v>
      </c>
      <c r="L8100">
        <v>325.64999999999998</v>
      </c>
      <c r="M8100">
        <v>0.255</v>
      </c>
      <c r="O8100" s="12">
        <f>VLOOKUP(C8100,[3]May!$C:$Z,24,FALSE)</f>
        <v>2019</v>
      </c>
    </row>
    <row r="8101" spans="1:15" x14ac:dyDescent="0.25">
      <c r="A8101" t="s">
        <v>1245</v>
      </c>
      <c r="C8101" t="s">
        <v>1296</v>
      </c>
      <c r="E8101">
        <v>12</v>
      </c>
      <c r="F8101" t="s">
        <v>1253</v>
      </c>
      <c r="J8101" t="s">
        <v>23</v>
      </c>
      <c r="K8101">
        <v>1</v>
      </c>
      <c r="L8101">
        <v>61.2</v>
      </c>
      <c r="M8101">
        <v>8.3370000000000007E-3</v>
      </c>
      <c r="O8101" s="12">
        <f>VLOOKUP(C8101,[3]May!$C:$Z,24,FALSE)</f>
        <v>2019</v>
      </c>
    </row>
    <row r="8102" spans="1:15" x14ac:dyDescent="0.25">
      <c r="A8102" t="s">
        <v>1245</v>
      </c>
      <c r="C8102" t="s">
        <v>1296</v>
      </c>
      <c r="E8102">
        <v>2</v>
      </c>
      <c r="F8102" t="s">
        <v>1247</v>
      </c>
      <c r="J8102" t="s">
        <v>23</v>
      </c>
      <c r="K8102">
        <v>5</v>
      </c>
      <c r="L8102">
        <v>25.55</v>
      </c>
      <c r="M8102">
        <v>0.02</v>
      </c>
      <c r="O8102" s="12">
        <f>VLOOKUP(C8102,[3]May!$C:$Z,24,FALSE)</f>
        <v>2019</v>
      </c>
    </row>
    <row r="8103" spans="1:15" x14ac:dyDescent="0.25">
      <c r="A8103" t="s">
        <v>1245</v>
      </c>
      <c r="C8103" t="s">
        <v>1296</v>
      </c>
      <c r="E8103">
        <v>2</v>
      </c>
      <c r="F8103" t="s">
        <v>1247</v>
      </c>
      <c r="J8103" t="s">
        <v>23</v>
      </c>
      <c r="K8103">
        <v>5</v>
      </c>
      <c r="L8103">
        <v>325.64999999999998</v>
      </c>
      <c r="M8103">
        <v>0.255</v>
      </c>
      <c r="O8103" s="12">
        <f>VLOOKUP(C8103,[3]May!$C:$Z,24,FALSE)</f>
        <v>2019</v>
      </c>
    </row>
    <row r="8104" spans="1:15" x14ac:dyDescent="0.25">
      <c r="A8104" t="s">
        <v>1245</v>
      </c>
      <c r="C8104" t="s">
        <v>1296</v>
      </c>
      <c r="E8104">
        <v>2</v>
      </c>
      <c r="F8104" t="s">
        <v>1247</v>
      </c>
      <c r="J8104" t="s">
        <v>23</v>
      </c>
      <c r="K8104">
        <v>8</v>
      </c>
      <c r="L8104">
        <v>40.880000000000003</v>
      </c>
      <c r="M8104">
        <v>3.2000000000000001E-2</v>
      </c>
      <c r="O8104" s="12">
        <f>VLOOKUP(C8104,[3]May!$C:$Z,24,FALSE)</f>
        <v>2019</v>
      </c>
    </row>
    <row r="8105" spans="1:15" x14ac:dyDescent="0.25">
      <c r="A8105" t="s">
        <v>1245</v>
      </c>
      <c r="C8105" t="s">
        <v>1296</v>
      </c>
      <c r="E8105">
        <v>8</v>
      </c>
      <c r="F8105" t="s">
        <v>1251</v>
      </c>
      <c r="J8105" t="s">
        <v>23</v>
      </c>
      <c r="K8105">
        <v>1</v>
      </c>
      <c r="L8105">
        <v>55.06</v>
      </c>
      <c r="M8105">
        <v>3.2199999999999999E-2</v>
      </c>
      <c r="O8105" s="12">
        <f>VLOOKUP(C8105,[3]May!$C:$Z,24,FALSE)</f>
        <v>2019</v>
      </c>
    </row>
    <row r="8106" spans="1:15" x14ac:dyDescent="0.25">
      <c r="A8106" t="s">
        <v>1245</v>
      </c>
      <c r="C8106" t="s">
        <v>1296</v>
      </c>
      <c r="E8106">
        <v>2</v>
      </c>
      <c r="F8106" t="s">
        <v>1247</v>
      </c>
      <c r="J8106" t="s">
        <v>23</v>
      </c>
      <c r="K8106">
        <v>4</v>
      </c>
      <c r="L8106">
        <v>260.52</v>
      </c>
      <c r="M8106">
        <v>0.20399999999999999</v>
      </c>
      <c r="O8106" s="12">
        <f>VLOOKUP(C8106,[3]May!$C:$Z,24,FALSE)</f>
        <v>2019</v>
      </c>
    </row>
    <row r="8107" spans="1:15" x14ac:dyDescent="0.25">
      <c r="A8107" t="s">
        <v>1245</v>
      </c>
      <c r="C8107" t="s">
        <v>1296</v>
      </c>
      <c r="E8107">
        <v>2</v>
      </c>
      <c r="F8107" t="s">
        <v>1247</v>
      </c>
      <c r="J8107" t="s">
        <v>23</v>
      </c>
      <c r="K8107">
        <v>7</v>
      </c>
      <c r="L8107">
        <v>35.770000000000003</v>
      </c>
      <c r="M8107">
        <v>2.8000000000000001E-2</v>
      </c>
      <c r="O8107" s="12">
        <f>VLOOKUP(C8107,[3]May!$C:$Z,24,FALSE)</f>
        <v>2019</v>
      </c>
    </row>
    <row r="8108" spans="1:15" x14ac:dyDescent="0.25">
      <c r="A8108" t="s">
        <v>1245</v>
      </c>
      <c r="C8108" t="s">
        <v>1296</v>
      </c>
      <c r="E8108">
        <v>12</v>
      </c>
      <c r="F8108" t="s">
        <v>1253</v>
      </c>
      <c r="J8108" t="s">
        <v>23</v>
      </c>
      <c r="K8108">
        <v>1</v>
      </c>
      <c r="L8108">
        <v>61.2</v>
      </c>
      <c r="M8108">
        <v>8.3370000000000007E-3</v>
      </c>
      <c r="O8108" s="12">
        <f>VLOOKUP(C8108,[3]May!$C:$Z,24,FALSE)</f>
        <v>2019</v>
      </c>
    </row>
    <row r="8109" spans="1:15" x14ac:dyDescent="0.25">
      <c r="A8109" t="s">
        <v>1245</v>
      </c>
      <c r="C8109" t="s">
        <v>1296</v>
      </c>
      <c r="E8109">
        <v>2</v>
      </c>
      <c r="F8109" t="s">
        <v>1247</v>
      </c>
      <c r="J8109" t="s">
        <v>23</v>
      </c>
      <c r="K8109">
        <v>1</v>
      </c>
      <c r="L8109">
        <v>65.13</v>
      </c>
      <c r="M8109">
        <v>5.0999999999999997E-2</v>
      </c>
      <c r="O8109" s="12">
        <f>VLOOKUP(C8109,[3]May!$C:$Z,24,FALSE)</f>
        <v>2019</v>
      </c>
    </row>
    <row r="8110" spans="1:15" x14ac:dyDescent="0.25">
      <c r="A8110" t="s">
        <v>1245</v>
      </c>
      <c r="C8110" t="s">
        <v>1296</v>
      </c>
      <c r="E8110">
        <v>2</v>
      </c>
      <c r="F8110" t="s">
        <v>1247</v>
      </c>
      <c r="J8110" t="s">
        <v>23</v>
      </c>
      <c r="K8110">
        <v>5</v>
      </c>
      <c r="L8110">
        <v>25.55</v>
      </c>
      <c r="M8110">
        <v>0.02</v>
      </c>
      <c r="O8110" s="12">
        <f>VLOOKUP(C8110,[3]May!$C:$Z,24,FALSE)</f>
        <v>2019</v>
      </c>
    </row>
    <row r="8111" spans="1:15" x14ac:dyDescent="0.25">
      <c r="A8111" t="s">
        <v>1245</v>
      </c>
      <c r="C8111" t="s">
        <v>1296</v>
      </c>
      <c r="E8111">
        <v>2</v>
      </c>
      <c r="F8111" t="s">
        <v>1247</v>
      </c>
      <c r="J8111" t="s">
        <v>23</v>
      </c>
      <c r="K8111">
        <v>2</v>
      </c>
      <c r="L8111">
        <v>10.220000000000001</v>
      </c>
      <c r="M8111">
        <v>8.0000000000000002E-3</v>
      </c>
      <c r="O8111" s="12">
        <f>VLOOKUP(C8111,[3]May!$C:$Z,24,FALSE)</f>
        <v>2019</v>
      </c>
    </row>
    <row r="8112" spans="1:15" x14ac:dyDescent="0.25">
      <c r="A8112" t="s">
        <v>1245</v>
      </c>
      <c r="C8112" t="s">
        <v>1296</v>
      </c>
      <c r="E8112">
        <v>2</v>
      </c>
      <c r="F8112" t="s">
        <v>1247</v>
      </c>
      <c r="J8112" t="s">
        <v>23</v>
      </c>
      <c r="K8112">
        <v>1</v>
      </c>
      <c r="L8112">
        <v>65.13</v>
      </c>
      <c r="M8112">
        <v>5.0999999999999997E-2</v>
      </c>
      <c r="O8112" s="12">
        <f>VLOOKUP(C8112,[3]May!$C:$Z,24,FALSE)</f>
        <v>2019</v>
      </c>
    </row>
    <row r="8113" spans="1:15" x14ac:dyDescent="0.25">
      <c r="A8113" t="s">
        <v>1245</v>
      </c>
      <c r="C8113" t="s">
        <v>1296</v>
      </c>
      <c r="E8113">
        <v>2</v>
      </c>
      <c r="F8113" t="s">
        <v>1247</v>
      </c>
      <c r="J8113" t="s">
        <v>23</v>
      </c>
      <c r="K8113">
        <v>4</v>
      </c>
      <c r="L8113">
        <v>260.52</v>
      </c>
      <c r="M8113">
        <v>0.20399999999999999</v>
      </c>
      <c r="O8113" s="12">
        <f>VLOOKUP(C8113,[3]May!$C:$Z,24,FALSE)</f>
        <v>2019</v>
      </c>
    </row>
    <row r="8114" spans="1:15" x14ac:dyDescent="0.25">
      <c r="A8114" t="s">
        <v>1245</v>
      </c>
      <c r="C8114" t="s">
        <v>1296</v>
      </c>
      <c r="E8114">
        <v>2</v>
      </c>
      <c r="F8114" t="s">
        <v>1247</v>
      </c>
      <c r="J8114" t="s">
        <v>23</v>
      </c>
      <c r="K8114">
        <v>8</v>
      </c>
      <c r="L8114">
        <v>40.880000000000003</v>
      </c>
      <c r="M8114">
        <v>3.2000000000000001E-2</v>
      </c>
      <c r="O8114" s="12">
        <f>VLOOKUP(C8114,[3]May!$C:$Z,24,FALSE)</f>
        <v>2019</v>
      </c>
    </row>
    <row r="8115" spans="1:15" x14ac:dyDescent="0.25">
      <c r="A8115" t="s">
        <v>1245</v>
      </c>
      <c r="C8115" t="s">
        <v>1296</v>
      </c>
      <c r="E8115">
        <v>2</v>
      </c>
      <c r="F8115" t="s">
        <v>1247</v>
      </c>
      <c r="J8115" t="s">
        <v>23</v>
      </c>
      <c r="K8115">
        <v>2</v>
      </c>
      <c r="L8115">
        <v>130.26</v>
      </c>
      <c r="M8115">
        <v>0.10199999999999999</v>
      </c>
      <c r="O8115" s="12">
        <f>VLOOKUP(C8115,[3]May!$C:$Z,24,FALSE)</f>
        <v>2019</v>
      </c>
    </row>
    <row r="8116" spans="1:15" x14ac:dyDescent="0.25">
      <c r="A8116" t="s">
        <v>1245</v>
      </c>
      <c r="C8116" t="s">
        <v>1296</v>
      </c>
      <c r="E8116">
        <v>2</v>
      </c>
      <c r="F8116" t="s">
        <v>1247</v>
      </c>
      <c r="J8116" t="s">
        <v>23</v>
      </c>
      <c r="K8116">
        <v>5</v>
      </c>
      <c r="L8116">
        <v>25.55</v>
      </c>
      <c r="M8116">
        <v>0.02</v>
      </c>
      <c r="O8116" s="12">
        <f>VLOOKUP(C8116,[3]May!$C:$Z,24,FALSE)</f>
        <v>2019</v>
      </c>
    </row>
    <row r="8117" spans="1:15" x14ac:dyDescent="0.25">
      <c r="A8117" t="s">
        <v>1245</v>
      </c>
      <c r="C8117" t="s">
        <v>1296</v>
      </c>
      <c r="E8117">
        <v>2</v>
      </c>
      <c r="F8117" t="s">
        <v>1247</v>
      </c>
      <c r="J8117" t="s">
        <v>23</v>
      </c>
      <c r="K8117">
        <v>7</v>
      </c>
      <c r="L8117">
        <v>35.770000000000003</v>
      </c>
      <c r="M8117">
        <v>2.8000000000000001E-2</v>
      </c>
      <c r="O8117" s="12">
        <f>VLOOKUP(C8117,[3]May!$C:$Z,24,FALSE)</f>
        <v>2019</v>
      </c>
    </row>
    <row r="8118" spans="1:15" x14ac:dyDescent="0.25">
      <c r="A8118" t="s">
        <v>1245</v>
      </c>
      <c r="C8118" t="s">
        <v>1296</v>
      </c>
      <c r="E8118">
        <v>2</v>
      </c>
      <c r="F8118" t="s">
        <v>1247</v>
      </c>
      <c r="J8118" t="s">
        <v>23</v>
      </c>
      <c r="K8118">
        <v>7</v>
      </c>
      <c r="L8118">
        <v>35.770000000000003</v>
      </c>
      <c r="M8118">
        <v>2.8000000000000001E-2</v>
      </c>
      <c r="O8118" s="12">
        <f>VLOOKUP(C8118,[3]May!$C:$Z,24,FALSE)</f>
        <v>2019</v>
      </c>
    </row>
    <row r="8119" spans="1:15" x14ac:dyDescent="0.25">
      <c r="A8119" t="s">
        <v>1245</v>
      </c>
      <c r="C8119" t="s">
        <v>1296</v>
      </c>
      <c r="E8119">
        <v>2</v>
      </c>
      <c r="F8119" t="s">
        <v>1247</v>
      </c>
      <c r="J8119" t="s">
        <v>23</v>
      </c>
      <c r="K8119">
        <v>11</v>
      </c>
      <c r="L8119">
        <v>56.21</v>
      </c>
      <c r="M8119">
        <v>4.3999999999999997E-2</v>
      </c>
      <c r="O8119" s="12">
        <f>VLOOKUP(C8119,[3]May!$C:$Z,24,FALSE)</f>
        <v>2019</v>
      </c>
    </row>
    <row r="8120" spans="1:15" x14ac:dyDescent="0.25">
      <c r="A8120" t="s">
        <v>1245</v>
      </c>
      <c r="C8120" t="s">
        <v>1296</v>
      </c>
      <c r="E8120">
        <v>2</v>
      </c>
      <c r="F8120" t="s">
        <v>1247</v>
      </c>
      <c r="J8120" t="s">
        <v>23</v>
      </c>
      <c r="K8120">
        <v>2</v>
      </c>
      <c r="L8120">
        <v>10.220000000000001</v>
      </c>
      <c r="M8120">
        <v>8.0000000000000002E-3</v>
      </c>
      <c r="O8120" s="12">
        <f>VLOOKUP(C8120,[3]May!$C:$Z,24,FALSE)</f>
        <v>2019</v>
      </c>
    </row>
    <row r="8121" spans="1:15" x14ac:dyDescent="0.25">
      <c r="A8121" t="s">
        <v>1245</v>
      </c>
      <c r="C8121" t="s">
        <v>1296</v>
      </c>
      <c r="E8121">
        <v>2</v>
      </c>
      <c r="F8121" t="s">
        <v>1247</v>
      </c>
      <c r="J8121" t="s">
        <v>23</v>
      </c>
      <c r="K8121">
        <v>1</v>
      </c>
      <c r="L8121">
        <v>65.13</v>
      </c>
      <c r="M8121">
        <v>5.0999999999999997E-2</v>
      </c>
      <c r="O8121" s="12">
        <f>VLOOKUP(C8121,[3]May!$C:$Z,24,FALSE)</f>
        <v>2019</v>
      </c>
    </row>
    <row r="8122" spans="1:15" x14ac:dyDescent="0.25">
      <c r="A8122" t="s">
        <v>1245</v>
      </c>
      <c r="C8122" t="s">
        <v>1296</v>
      </c>
      <c r="E8122">
        <v>4</v>
      </c>
      <c r="F8122" t="s">
        <v>1249</v>
      </c>
      <c r="J8122" t="s">
        <v>23</v>
      </c>
      <c r="K8122">
        <v>2</v>
      </c>
      <c r="L8122">
        <v>136.80000000000001</v>
      </c>
      <c r="M8122">
        <v>7.8799999999999995E-2</v>
      </c>
      <c r="O8122" s="12">
        <f>VLOOKUP(C8122,[3]May!$C:$Z,24,FALSE)</f>
        <v>2019</v>
      </c>
    </row>
    <row r="8123" spans="1:15" x14ac:dyDescent="0.25">
      <c r="A8123" t="s">
        <v>1245</v>
      </c>
      <c r="C8123" t="s">
        <v>1296</v>
      </c>
      <c r="E8123">
        <v>2</v>
      </c>
      <c r="F8123" t="s">
        <v>1247</v>
      </c>
      <c r="J8123" t="s">
        <v>23</v>
      </c>
      <c r="K8123">
        <v>9</v>
      </c>
      <c r="L8123">
        <v>45.99</v>
      </c>
      <c r="M8123">
        <v>3.5999999999999997E-2</v>
      </c>
      <c r="O8123" s="12">
        <f>VLOOKUP(C8123,[3]May!$C:$Z,24,FALSE)</f>
        <v>2019</v>
      </c>
    </row>
    <row r="8124" spans="1:15" x14ac:dyDescent="0.25">
      <c r="A8124" t="s">
        <v>1245</v>
      </c>
      <c r="C8124" t="s">
        <v>1296</v>
      </c>
      <c r="E8124">
        <v>2</v>
      </c>
      <c r="F8124" t="s">
        <v>1247</v>
      </c>
      <c r="J8124" t="s">
        <v>23</v>
      </c>
      <c r="K8124">
        <v>1</v>
      </c>
      <c r="L8124">
        <v>5.1100000000000003</v>
      </c>
      <c r="M8124">
        <v>4.0000000000000001E-3</v>
      </c>
      <c r="O8124" s="12">
        <f>VLOOKUP(C8124,[3]May!$C:$Z,24,FALSE)</f>
        <v>2019</v>
      </c>
    </row>
    <row r="8125" spans="1:15" x14ac:dyDescent="0.25">
      <c r="A8125" t="s">
        <v>1245</v>
      </c>
      <c r="C8125" t="s">
        <v>1296</v>
      </c>
      <c r="E8125">
        <v>2</v>
      </c>
      <c r="F8125" t="s">
        <v>1247</v>
      </c>
      <c r="J8125" t="s">
        <v>23</v>
      </c>
      <c r="K8125">
        <v>1</v>
      </c>
      <c r="L8125">
        <v>65.13</v>
      </c>
      <c r="M8125">
        <v>5.0999999999999997E-2</v>
      </c>
      <c r="O8125" s="12">
        <f>VLOOKUP(C8125,[3]May!$C:$Z,24,FALSE)</f>
        <v>2019</v>
      </c>
    </row>
    <row r="8126" spans="1:15" x14ac:dyDescent="0.25">
      <c r="A8126" t="s">
        <v>1245</v>
      </c>
      <c r="C8126" t="s">
        <v>1296</v>
      </c>
      <c r="E8126">
        <v>2</v>
      </c>
      <c r="F8126" t="s">
        <v>1247</v>
      </c>
      <c r="J8126" t="s">
        <v>23</v>
      </c>
      <c r="K8126">
        <v>3</v>
      </c>
      <c r="L8126">
        <v>15.33</v>
      </c>
      <c r="M8126">
        <v>1.2E-2</v>
      </c>
      <c r="O8126" s="12">
        <f>VLOOKUP(C8126,[3]May!$C:$Z,24,FALSE)</f>
        <v>2019</v>
      </c>
    </row>
    <row r="8127" spans="1:15" x14ac:dyDescent="0.25">
      <c r="A8127" t="s">
        <v>1245</v>
      </c>
      <c r="C8127" t="s">
        <v>1296</v>
      </c>
      <c r="E8127">
        <v>2</v>
      </c>
      <c r="F8127" t="s">
        <v>1247</v>
      </c>
      <c r="J8127" t="s">
        <v>23</v>
      </c>
      <c r="K8127">
        <v>2</v>
      </c>
      <c r="L8127">
        <v>10.220000000000001</v>
      </c>
      <c r="M8127">
        <v>8.0000000000000002E-3</v>
      </c>
      <c r="O8127" s="12">
        <f>VLOOKUP(C8127,[3]May!$C:$Z,24,FALSE)</f>
        <v>2019</v>
      </c>
    </row>
    <row r="8128" spans="1:15" x14ac:dyDescent="0.25">
      <c r="A8128" t="s">
        <v>1245</v>
      </c>
      <c r="C8128" t="s">
        <v>1296</v>
      </c>
      <c r="E8128">
        <v>2</v>
      </c>
      <c r="F8128" t="s">
        <v>1247</v>
      </c>
      <c r="J8128" t="s">
        <v>23</v>
      </c>
      <c r="K8128">
        <v>8</v>
      </c>
      <c r="L8128">
        <v>521.04</v>
      </c>
      <c r="M8128">
        <v>0.40799999999999997</v>
      </c>
      <c r="O8128" s="12">
        <f>VLOOKUP(C8128,[3]May!$C:$Z,24,FALSE)</f>
        <v>2019</v>
      </c>
    </row>
    <row r="8129" spans="1:15" x14ac:dyDescent="0.25">
      <c r="A8129" t="s">
        <v>1245</v>
      </c>
      <c r="C8129" t="s">
        <v>1296</v>
      </c>
      <c r="E8129">
        <v>2</v>
      </c>
      <c r="F8129" t="s">
        <v>1247</v>
      </c>
      <c r="J8129" t="s">
        <v>23</v>
      </c>
      <c r="K8129">
        <v>2</v>
      </c>
      <c r="L8129">
        <v>130.26</v>
      </c>
      <c r="M8129">
        <v>0.10199999999999999</v>
      </c>
      <c r="O8129" s="12">
        <f>VLOOKUP(C8129,[3]May!$C:$Z,24,FALSE)</f>
        <v>2019</v>
      </c>
    </row>
    <row r="8130" spans="1:15" x14ac:dyDescent="0.25">
      <c r="A8130" t="s">
        <v>1245</v>
      </c>
      <c r="C8130" t="s">
        <v>1296</v>
      </c>
      <c r="E8130">
        <v>2</v>
      </c>
      <c r="F8130" t="s">
        <v>1247</v>
      </c>
      <c r="J8130" t="s">
        <v>23</v>
      </c>
      <c r="K8130">
        <v>11</v>
      </c>
      <c r="L8130">
        <v>56.21</v>
      </c>
      <c r="M8130">
        <v>4.3999999999999997E-2</v>
      </c>
      <c r="O8130" s="12">
        <f>VLOOKUP(C8130,[3]May!$C:$Z,24,FALSE)</f>
        <v>2019</v>
      </c>
    </row>
    <row r="8131" spans="1:15" x14ac:dyDescent="0.25">
      <c r="A8131" t="s">
        <v>1245</v>
      </c>
      <c r="C8131" t="s">
        <v>1296</v>
      </c>
      <c r="E8131">
        <v>6</v>
      </c>
      <c r="F8131" t="s">
        <v>1250</v>
      </c>
      <c r="J8131" t="s">
        <v>23</v>
      </c>
      <c r="K8131">
        <v>2</v>
      </c>
      <c r="L8131">
        <v>21.7</v>
      </c>
      <c r="M8131">
        <v>1.7000000000000001E-2</v>
      </c>
      <c r="O8131" s="12">
        <f>VLOOKUP(C8131,[3]May!$C:$Z,24,FALSE)</f>
        <v>2019</v>
      </c>
    </row>
    <row r="8132" spans="1:15" x14ac:dyDescent="0.25">
      <c r="A8132" t="s">
        <v>1245</v>
      </c>
      <c r="C8132" t="s">
        <v>1296</v>
      </c>
      <c r="E8132">
        <v>2</v>
      </c>
      <c r="F8132" t="s">
        <v>1247</v>
      </c>
      <c r="J8132" t="s">
        <v>23</v>
      </c>
      <c r="K8132">
        <v>8</v>
      </c>
      <c r="L8132">
        <v>40.880000000000003</v>
      </c>
      <c r="M8132">
        <v>3.2000000000000001E-2</v>
      </c>
      <c r="O8132" s="12">
        <f>VLOOKUP(C8132,[3]May!$C:$Z,24,FALSE)</f>
        <v>2019</v>
      </c>
    </row>
    <row r="8133" spans="1:15" x14ac:dyDescent="0.25">
      <c r="A8133" t="s">
        <v>1245</v>
      </c>
      <c r="C8133" t="s">
        <v>1296</v>
      </c>
      <c r="E8133">
        <v>2</v>
      </c>
      <c r="F8133" t="s">
        <v>1247</v>
      </c>
      <c r="J8133" t="s">
        <v>23</v>
      </c>
      <c r="K8133">
        <v>9</v>
      </c>
      <c r="L8133">
        <v>45.99</v>
      </c>
      <c r="M8133">
        <v>3.5999999999999997E-2</v>
      </c>
      <c r="O8133" s="12">
        <f>VLOOKUP(C8133,[3]May!$C:$Z,24,FALSE)</f>
        <v>2019</v>
      </c>
    </row>
    <row r="8134" spans="1:15" x14ac:dyDescent="0.25">
      <c r="A8134" t="s">
        <v>1245</v>
      </c>
      <c r="C8134" t="s">
        <v>1296</v>
      </c>
      <c r="E8134">
        <v>2</v>
      </c>
      <c r="F8134" t="s">
        <v>1247</v>
      </c>
      <c r="J8134" t="s">
        <v>23</v>
      </c>
      <c r="K8134">
        <v>8</v>
      </c>
      <c r="L8134">
        <v>40.880000000000003</v>
      </c>
      <c r="M8134">
        <v>3.2000000000000001E-2</v>
      </c>
      <c r="O8134" s="12">
        <f>VLOOKUP(C8134,[3]May!$C:$Z,24,FALSE)</f>
        <v>2019</v>
      </c>
    </row>
    <row r="8135" spans="1:15" x14ac:dyDescent="0.25">
      <c r="A8135" t="s">
        <v>1245</v>
      </c>
      <c r="C8135" t="s">
        <v>1296</v>
      </c>
      <c r="E8135">
        <v>6</v>
      </c>
      <c r="F8135" t="s">
        <v>1250</v>
      </c>
      <c r="J8135" t="s">
        <v>23</v>
      </c>
      <c r="K8135">
        <v>4</v>
      </c>
      <c r="L8135">
        <v>43.4</v>
      </c>
      <c r="M8135">
        <v>3.4000000000000002E-2</v>
      </c>
      <c r="O8135" s="12">
        <f>VLOOKUP(C8135,[3]May!$C:$Z,24,FALSE)</f>
        <v>2019</v>
      </c>
    </row>
    <row r="8136" spans="1:15" x14ac:dyDescent="0.25">
      <c r="A8136" t="s">
        <v>1245</v>
      </c>
      <c r="C8136" t="s">
        <v>1296</v>
      </c>
      <c r="E8136">
        <v>2</v>
      </c>
      <c r="F8136" t="s">
        <v>1247</v>
      </c>
      <c r="J8136" t="s">
        <v>23</v>
      </c>
      <c r="K8136">
        <v>4</v>
      </c>
      <c r="L8136">
        <v>20.440000000000001</v>
      </c>
      <c r="M8136">
        <v>1.6E-2</v>
      </c>
      <c r="O8136" s="12">
        <f>VLOOKUP(C8136,[3]May!$C:$Z,24,FALSE)</f>
        <v>2019</v>
      </c>
    </row>
    <row r="8137" spans="1:15" x14ac:dyDescent="0.25">
      <c r="A8137" t="s">
        <v>1245</v>
      </c>
      <c r="C8137" t="s">
        <v>1296</v>
      </c>
      <c r="E8137">
        <v>12</v>
      </c>
      <c r="F8137" t="s">
        <v>1253</v>
      </c>
      <c r="J8137" t="s">
        <v>23</v>
      </c>
      <c r="K8137">
        <v>1</v>
      </c>
      <c r="L8137">
        <v>61.2</v>
      </c>
      <c r="M8137">
        <v>8.3370000000000007E-3</v>
      </c>
      <c r="O8137" s="12">
        <f>VLOOKUP(C8137,[3]May!$C:$Z,24,FALSE)</f>
        <v>2019</v>
      </c>
    </row>
    <row r="8138" spans="1:15" x14ac:dyDescent="0.25">
      <c r="A8138" t="s">
        <v>1245</v>
      </c>
      <c r="C8138" t="s">
        <v>1296</v>
      </c>
      <c r="E8138">
        <v>2</v>
      </c>
      <c r="F8138" t="s">
        <v>1247</v>
      </c>
      <c r="J8138" t="s">
        <v>23</v>
      </c>
      <c r="K8138">
        <v>2</v>
      </c>
      <c r="L8138">
        <v>10.220000000000001</v>
      </c>
      <c r="M8138">
        <v>8.0000000000000002E-3</v>
      </c>
      <c r="O8138" s="12">
        <f>VLOOKUP(C8138,[3]May!$C:$Z,24,FALSE)</f>
        <v>2019</v>
      </c>
    </row>
    <row r="8139" spans="1:15" x14ac:dyDescent="0.25">
      <c r="A8139" t="s">
        <v>1245</v>
      </c>
      <c r="C8139" t="s">
        <v>1296</v>
      </c>
      <c r="E8139">
        <v>2</v>
      </c>
      <c r="F8139" t="s">
        <v>1247</v>
      </c>
      <c r="J8139" t="s">
        <v>23</v>
      </c>
      <c r="K8139">
        <v>4</v>
      </c>
      <c r="L8139">
        <v>260.52</v>
      </c>
      <c r="M8139">
        <v>0.20399999999999999</v>
      </c>
      <c r="O8139" s="12">
        <f>VLOOKUP(C8139,[3]May!$C:$Z,24,FALSE)</f>
        <v>2019</v>
      </c>
    </row>
    <row r="8140" spans="1:15" x14ac:dyDescent="0.25">
      <c r="A8140" t="s">
        <v>1245</v>
      </c>
      <c r="C8140" t="s">
        <v>1297</v>
      </c>
      <c r="E8140">
        <v>2</v>
      </c>
      <c r="F8140" t="s">
        <v>1247</v>
      </c>
      <c r="J8140" t="s">
        <v>23</v>
      </c>
      <c r="K8140">
        <v>3</v>
      </c>
      <c r="L8140">
        <v>195.39</v>
      </c>
      <c r="M8140">
        <v>0.153</v>
      </c>
      <c r="O8140" s="12">
        <f>VLOOKUP(C8140,[3]May!$C:$Z,24,FALSE)</f>
        <v>2019</v>
      </c>
    </row>
    <row r="8141" spans="1:15" x14ac:dyDescent="0.25">
      <c r="A8141" t="s">
        <v>1245</v>
      </c>
      <c r="C8141" t="s">
        <v>1297</v>
      </c>
      <c r="E8141">
        <v>2</v>
      </c>
      <c r="F8141" t="s">
        <v>1247</v>
      </c>
      <c r="J8141" t="s">
        <v>23</v>
      </c>
      <c r="K8141">
        <v>14</v>
      </c>
      <c r="L8141">
        <v>71.540000000000006</v>
      </c>
      <c r="M8141">
        <v>5.6000000000000001E-2</v>
      </c>
      <c r="O8141" s="12">
        <f>VLOOKUP(C8141,[3]May!$C:$Z,24,FALSE)</f>
        <v>2019</v>
      </c>
    </row>
    <row r="8142" spans="1:15" x14ac:dyDescent="0.25">
      <c r="A8142" t="s">
        <v>1245</v>
      </c>
      <c r="C8142" t="s">
        <v>1297</v>
      </c>
      <c r="E8142">
        <v>12</v>
      </c>
      <c r="F8142" t="s">
        <v>1253</v>
      </c>
      <c r="J8142" t="s">
        <v>23</v>
      </c>
      <c r="K8142">
        <v>1</v>
      </c>
      <c r="L8142">
        <v>61.2</v>
      </c>
      <c r="M8142">
        <v>8.3370000000000007E-3</v>
      </c>
      <c r="O8142" s="12">
        <f>VLOOKUP(C8142,[3]May!$C:$Z,24,FALSE)</f>
        <v>2019</v>
      </c>
    </row>
    <row r="8143" spans="1:15" x14ac:dyDescent="0.25">
      <c r="A8143" t="s">
        <v>1245</v>
      </c>
      <c r="C8143" t="s">
        <v>1297</v>
      </c>
      <c r="E8143">
        <v>2</v>
      </c>
      <c r="F8143" t="s">
        <v>1247</v>
      </c>
      <c r="J8143" t="s">
        <v>23</v>
      </c>
      <c r="K8143">
        <v>6</v>
      </c>
      <c r="L8143">
        <v>30.66</v>
      </c>
      <c r="M8143">
        <v>2.4E-2</v>
      </c>
      <c r="O8143" s="12">
        <f>VLOOKUP(C8143,[3]May!$C:$Z,24,FALSE)</f>
        <v>2019</v>
      </c>
    </row>
    <row r="8144" spans="1:15" x14ac:dyDescent="0.25">
      <c r="A8144" t="s">
        <v>1245</v>
      </c>
      <c r="C8144" t="s">
        <v>1297</v>
      </c>
      <c r="E8144">
        <v>12</v>
      </c>
      <c r="F8144" t="s">
        <v>1253</v>
      </c>
      <c r="J8144" t="s">
        <v>23</v>
      </c>
      <c r="K8144">
        <v>1</v>
      </c>
      <c r="L8144">
        <v>61.2</v>
      </c>
      <c r="M8144">
        <v>8.3370000000000007E-3</v>
      </c>
      <c r="O8144" s="12">
        <f>VLOOKUP(C8144,[3]May!$C:$Z,24,FALSE)</f>
        <v>2019</v>
      </c>
    </row>
    <row r="8145" spans="1:15" x14ac:dyDescent="0.25">
      <c r="A8145" t="s">
        <v>1245</v>
      </c>
      <c r="C8145" t="s">
        <v>1297</v>
      </c>
      <c r="E8145">
        <v>2</v>
      </c>
      <c r="F8145" t="s">
        <v>1247</v>
      </c>
      <c r="J8145" t="s">
        <v>23</v>
      </c>
      <c r="K8145">
        <v>8</v>
      </c>
      <c r="L8145">
        <v>521.04</v>
      </c>
      <c r="M8145">
        <v>0.40799999999999997</v>
      </c>
      <c r="O8145" s="12">
        <f>VLOOKUP(C8145,[3]May!$C:$Z,24,FALSE)</f>
        <v>2019</v>
      </c>
    </row>
    <row r="8146" spans="1:15" x14ac:dyDescent="0.25">
      <c r="A8146" t="s">
        <v>1245</v>
      </c>
      <c r="C8146" t="s">
        <v>1297</v>
      </c>
      <c r="E8146">
        <v>2</v>
      </c>
      <c r="F8146" t="s">
        <v>1247</v>
      </c>
      <c r="J8146" t="s">
        <v>23</v>
      </c>
      <c r="K8146">
        <v>1</v>
      </c>
      <c r="L8146">
        <v>5.1100000000000003</v>
      </c>
      <c r="M8146">
        <v>4.0000000000000001E-3</v>
      </c>
      <c r="O8146" s="12">
        <f>VLOOKUP(C8146,[3]May!$C:$Z,24,FALSE)</f>
        <v>2019</v>
      </c>
    </row>
    <row r="8147" spans="1:15" x14ac:dyDescent="0.25">
      <c r="A8147" t="s">
        <v>1245</v>
      </c>
      <c r="C8147" t="s">
        <v>1297</v>
      </c>
      <c r="E8147">
        <v>2</v>
      </c>
      <c r="F8147" t="s">
        <v>1247</v>
      </c>
      <c r="J8147" t="s">
        <v>23</v>
      </c>
      <c r="K8147">
        <v>2</v>
      </c>
      <c r="L8147">
        <v>130.26</v>
      </c>
      <c r="M8147">
        <v>0.10199999999999999</v>
      </c>
      <c r="O8147" s="12">
        <f>VLOOKUP(C8147,[3]May!$C:$Z,24,FALSE)</f>
        <v>2019</v>
      </c>
    </row>
    <row r="8148" spans="1:15" x14ac:dyDescent="0.25">
      <c r="A8148" t="s">
        <v>1245</v>
      </c>
      <c r="C8148" t="s">
        <v>1297</v>
      </c>
      <c r="E8148">
        <v>2</v>
      </c>
      <c r="F8148" t="s">
        <v>1247</v>
      </c>
      <c r="J8148" t="s">
        <v>23</v>
      </c>
      <c r="K8148">
        <v>2</v>
      </c>
      <c r="L8148">
        <v>10.220000000000001</v>
      </c>
      <c r="M8148">
        <v>8.0000000000000002E-3</v>
      </c>
      <c r="O8148" s="12">
        <f>VLOOKUP(C8148,[3]May!$C:$Z,24,FALSE)</f>
        <v>2019</v>
      </c>
    </row>
    <row r="8149" spans="1:15" x14ac:dyDescent="0.25">
      <c r="A8149" t="s">
        <v>1245</v>
      </c>
      <c r="C8149" t="s">
        <v>1297</v>
      </c>
      <c r="E8149">
        <v>8</v>
      </c>
      <c r="F8149" t="s">
        <v>1251</v>
      </c>
      <c r="J8149" t="s">
        <v>23</v>
      </c>
      <c r="K8149">
        <v>5</v>
      </c>
      <c r="L8149">
        <v>275.3</v>
      </c>
      <c r="M8149">
        <v>0.161</v>
      </c>
      <c r="O8149" s="12">
        <f>VLOOKUP(C8149,[3]May!$C:$Z,24,FALSE)</f>
        <v>2019</v>
      </c>
    </row>
    <row r="8150" spans="1:15" x14ac:dyDescent="0.25">
      <c r="A8150" t="s">
        <v>1245</v>
      </c>
      <c r="C8150" t="s">
        <v>1297</v>
      </c>
      <c r="E8150">
        <v>2</v>
      </c>
      <c r="F8150" t="s">
        <v>1247</v>
      </c>
      <c r="J8150" t="s">
        <v>23</v>
      </c>
      <c r="K8150">
        <v>3</v>
      </c>
      <c r="L8150">
        <v>15.33</v>
      </c>
      <c r="M8150">
        <v>1.2E-2</v>
      </c>
      <c r="O8150" s="12">
        <f>VLOOKUP(C8150,[3]May!$C:$Z,24,FALSE)</f>
        <v>2019</v>
      </c>
    </row>
    <row r="8151" spans="1:15" x14ac:dyDescent="0.25">
      <c r="A8151" t="s">
        <v>1245</v>
      </c>
      <c r="C8151" t="s">
        <v>1297</v>
      </c>
      <c r="E8151">
        <v>2</v>
      </c>
      <c r="F8151" t="s">
        <v>1247</v>
      </c>
      <c r="J8151" t="s">
        <v>23</v>
      </c>
      <c r="K8151">
        <v>9</v>
      </c>
      <c r="L8151">
        <v>45.99</v>
      </c>
      <c r="M8151">
        <v>3.5999999999999997E-2</v>
      </c>
      <c r="O8151" s="12">
        <f>VLOOKUP(C8151,[3]May!$C:$Z,24,FALSE)</f>
        <v>2019</v>
      </c>
    </row>
    <row r="8152" spans="1:15" x14ac:dyDescent="0.25">
      <c r="A8152" t="s">
        <v>1245</v>
      </c>
      <c r="C8152" t="s">
        <v>1297</v>
      </c>
      <c r="E8152">
        <v>2</v>
      </c>
      <c r="F8152" t="s">
        <v>1247</v>
      </c>
      <c r="J8152" t="s">
        <v>23</v>
      </c>
      <c r="K8152">
        <v>4</v>
      </c>
      <c r="L8152">
        <v>260.52</v>
      </c>
      <c r="M8152">
        <v>0.20399999999999999</v>
      </c>
      <c r="O8152" s="12">
        <f>VLOOKUP(C8152,[3]May!$C:$Z,24,FALSE)</f>
        <v>2019</v>
      </c>
    </row>
    <row r="8153" spans="1:15" x14ac:dyDescent="0.25">
      <c r="A8153" t="s">
        <v>1245</v>
      </c>
      <c r="C8153" t="s">
        <v>1297</v>
      </c>
      <c r="E8153">
        <v>2</v>
      </c>
      <c r="F8153" t="s">
        <v>1247</v>
      </c>
      <c r="J8153" t="s">
        <v>23</v>
      </c>
      <c r="K8153">
        <v>11</v>
      </c>
      <c r="L8153">
        <v>56.21</v>
      </c>
      <c r="M8153">
        <v>4.3999999999999997E-2</v>
      </c>
      <c r="O8153" s="12">
        <f>VLOOKUP(C8153,[3]May!$C:$Z,24,FALSE)</f>
        <v>2019</v>
      </c>
    </row>
    <row r="8154" spans="1:15" x14ac:dyDescent="0.25">
      <c r="A8154" t="s">
        <v>1245</v>
      </c>
      <c r="C8154" t="s">
        <v>1297</v>
      </c>
      <c r="E8154">
        <v>2</v>
      </c>
      <c r="F8154" t="s">
        <v>1247</v>
      </c>
      <c r="J8154" t="s">
        <v>23</v>
      </c>
      <c r="K8154">
        <v>5</v>
      </c>
      <c r="L8154">
        <v>325.64999999999998</v>
      </c>
      <c r="M8154">
        <v>0.255</v>
      </c>
      <c r="O8154" s="12">
        <f>VLOOKUP(C8154,[3]May!$C:$Z,24,FALSE)</f>
        <v>2019</v>
      </c>
    </row>
    <row r="8155" spans="1:15" x14ac:dyDescent="0.25">
      <c r="A8155" t="s">
        <v>1245</v>
      </c>
      <c r="C8155" t="s">
        <v>1297</v>
      </c>
      <c r="E8155">
        <v>2</v>
      </c>
      <c r="F8155" t="s">
        <v>1247</v>
      </c>
      <c r="J8155" t="s">
        <v>23</v>
      </c>
      <c r="K8155">
        <v>5</v>
      </c>
      <c r="L8155">
        <v>25.55</v>
      </c>
      <c r="M8155">
        <v>0.02</v>
      </c>
      <c r="O8155" s="12">
        <f>VLOOKUP(C8155,[3]May!$C:$Z,24,FALSE)</f>
        <v>2019</v>
      </c>
    </row>
    <row r="8156" spans="1:15" x14ac:dyDescent="0.25">
      <c r="A8156" t="s">
        <v>1245</v>
      </c>
      <c r="C8156" t="s">
        <v>1297</v>
      </c>
      <c r="E8156">
        <v>2</v>
      </c>
      <c r="F8156" t="s">
        <v>1247</v>
      </c>
      <c r="J8156" t="s">
        <v>23</v>
      </c>
      <c r="K8156">
        <v>3</v>
      </c>
      <c r="L8156">
        <v>195.39</v>
      </c>
      <c r="M8156">
        <v>0.153</v>
      </c>
      <c r="O8156" s="12">
        <f>VLOOKUP(C8156,[3]May!$C:$Z,24,FALSE)</f>
        <v>2019</v>
      </c>
    </row>
    <row r="8157" spans="1:15" x14ac:dyDescent="0.25">
      <c r="A8157" t="s">
        <v>1245</v>
      </c>
      <c r="C8157" t="s">
        <v>1297</v>
      </c>
      <c r="E8157">
        <v>2</v>
      </c>
      <c r="F8157" t="s">
        <v>1247</v>
      </c>
      <c r="J8157" t="s">
        <v>23</v>
      </c>
      <c r="K8157">
        <v>2</v>
      </c>
      <c r="L8157">
        <v>10.220000000000001</v>
      </c>
      <c r="M8157">
        <v>8.0000000000000002E-3</v>
      </c>
      <c r="O8157" s="12">
        <f>VLOOKUP(C8157,[3]May!$C:$Z,24,FALSE)</f>
        <v>2019</v>
      </c>
    </row>
    <row r="8158" spans="1:15" x14ac:dyDescent="0.25">
      <c r="A8158" t="s">
        <v>1245</v>
      </c>
      <c r="C8158" t="s">
        <v>1297</v>
      </c>
      <c r="E8158">
        <v>2</v>
      </c>
      <c r="F8158" t="s">
        <v>1247</v>
      </c>
      <c r="J8158" t="s">
        <v>23</v>
      </c>
      <c r="K8158">
        <v>3</v>
      </c>
      <c r="L8158">
        <v>195.39</v>
      </c>
      <c r="M8158">
        <v>0.153</v>
      </c>
      <c r="O8158" s="12">
        <f>VLOOKUP(C8158,[3]May!$C:$Z,24,FALSE)</f>
        <v>2019</v>
      </c>
    </row>
    <row r="8159" spans="1:15" x14ac:dyDescent="0.25">
      <c r="A8159" t="s">
        <v>1245</v>
      </c>
      <c r="C8159" t="s">
        <v>1297</v>
      </c>
      <c r="E8159">
        <v>2</v>
      </c>
      <c r="F8159" t="s">
        <v>1247</v>
      </c>
      <c r="J8159" t="s">
        <v>23</v>
      </c>
      <c r="K8159">
        <v>7</v>
      </c>
      <c r="L8159">
        <v>35.770000000000003</v>
      </c>
      <c r="M8159">
        <v>2.8000000000000001E-2</v>
      </c>
      <c r="O8159" s="12">
        <f>VLOOKUP(C8159,[3]May!$C:$Z,24,FALSE)</f>
        <v>2019</v>
      </c>
    </row>
    <row r="8160" spans="1:15" x14ac:dyDescent="0.25">
      <c r="A8160" t="s">
        <v>1245</v>
      </c>
      <c r="C8160" t="s">
        <v>1297</v>
      </c>
      <c r="E8160">
        <v>6</v>
      </c>
      <c r="F8160" t="s">
        <v>1250</v>
      </c>
      <c r="J8160" t="s">
        <v>23</v>
      </c>
      <c r="K8160">
        <v>4</v>
      </c>
      <c r="L8160">
        <v>43.4</v>
      </c>
      <c r="M8160">
        <v>3.4000000000000002E-2</v>
      </c>
      <c r="O8160" s="12">
        <f>VLOOKUP(C8160,[3]May!$C:$Z,24,FALSE)</f>
        <v>2019</v>
      </c>
    </row>
    <row r="8161" spans="1:15" x14ac:dyDescent="0.25">
      <c r="A8161" t="s">
        <v>1245</v>
      </c>
      <c r="C8161" t="s">
        <v>1297</v>
      </c>
      <c r="E8161">
        <v>2</v>
      </c>
      <c r="F8161" t="s">
        <v>1247</v>
      </c>
      <c r="J8161" t="s">
        <v>23</v>
      </c>
      <c r="K8161">
        <v>6</v>
      </c>
      <c r="L8161">
        <v>30.66</v>
      </c>
      <c r="M8161">
        <v>2.4E-2</v>
      </c>
      <c r="O8161" s="12">
        <f>VLOOKUP(C8161,[3]May!$C:$Z,24,FALSE)</f>
        <v>2019</v>
      </c>
    </row>
    <row r="8162" spans="1:15" x14ac:dyDescent="0.25">
      <c r="A8162" t="s">
        <v>1245</v>
      </c>
      <c r="C8162" t="s">
        <v>1297</v>
      </c>
      <c r="E8162">
        <v>2</v>
      </c>
      <c r="F8162" t="s">
        <v>1247</v>
      </c>
      <c r="J8162" t="s">
        <v>23</v>
      </c>
      <c r="K8162">
        <v>4</v>
      </c>
      <c r="L8162">
        <v>260.52</v>
      </c>
      <c r="M8162">
        <v>0.20399999999999999</v>
      </c>
      <c r="O8162" s="12">
        <f>VLOOKUP(C8162,[3]May!$C:$Z,24,FALSE)</f>
        <v>2019</v>
      </c>
    </row>
    <row r="8163" spans="1:15" x14ac:dyDescent="0.25">
      <c r="A8163" t="s">
        <v>1245</v>
      </c>
      <c r="C8163" t="s">
        <v>1297</v>
      </c>
      <c r="E8163">
        <v>2</v>
      </c>
      <c r="F8163" t="s">
        <v>1247</v>
      </c>
      <c r="J8163" t="s">
        <v>23</v>
      </c>
      <c r="K8163">
        <v>7</v>
      </c>
      <c r="L8163">
        <v>35.770000000000003</v>
      </c>
      <c r="M8163">
        <v>2.8000000000000001E-2</v>
      </c>
      <c r="O8163" s="12">
        <f>VLOOKUP(C8163,[3]May!$C:$Z,24,FALSE)</f>
        <v>2019</v>
      </c>
    </row>
    <row r="8164" spans="1:15" x14ac:dyDescent="0.25">
      <c r="A8164" t="s">
        <v>1245</v>
      </c>
      <c r="C8164" t="s">
        <v>1297</v>
      </c>
      <c r="E8164">
        <v>2</v>
      </c>
      <c r="F8164" t="s">
        <v>1247</v>
      </c>
      <c r="J8164" t="s">
        <v>23</v>
      </c>
      <c r="K8164">
        <v>7</v>
      </c>
      <c r="L8164">
        <v>35.770000000000003</v>
      </c>
      <c r="M8164">
        <v>2.8000000000000001E-2</v>
      </c>
      <c r="O8164" s="12">
        <f>VLOOKUP(C8164,[3]May!$C:$Z,24,FALSE)</f>
        <v>2019</v>
      </c>
    </row>
    <row r="8165" spans="1:15" x14ac:dyDescent="0.25">
      <c r="A8165" t="s">
        <v>1245</v>
      </c>
      <c r="C8165" t="s">
        <v>1297</v>
      </c>
      <c r="E8165">
        <v>2</v>
      </c>
      <c r="F8165" t="s">
        <v>1247</v>
      </c>
      <c r="J8165" t="s">
        <v>23</v>
      </c>
      <c r="K8165">
        <v>1</v>
      </c>
      <c r="L8165">
        <v>65.13</v>
      </c>
      <c r="M8165">
        <v>5.0999999999999997E-2</v>
      </c>
      <c r="O8165" s="12">
        <f>VLOOKUP(C8165,[3]May!$C:$Z,24,FALSE)</f>
        <v>2019</v>
      </c>
    </row>
    <row r="8166" spans="1:15" x14ac:dyDescent="0.25">
      <c r="A8166" t="s">
        <v>1245</v>
      </c>
      <c r="C8166" t="s">
        <v>1297</v>
      </c>
      <c r="E8166">
        <v>2</v>
      </c>
      <c r="F8166" t="s">
        <v>1247</v>
      </c>
      <c r="J8166" t="s">
        <v>23</v>
      </c>
      <c r="K8166">
        <v>4</v>
      </c>
      <c r="L8166">
        <v>260.52</v>
      </c>
      <c r="M8166">
        <v>0.20399999999999999</v>
      </c>
      <c r="O8166" s="12">
        <f>VLOOKUP(C8166,[3]May!$C:$Z,24,FALSE)</f>
        <v>2019</v>
      </c>
    </row>
    <row r="8167" spans="1:15" x14ac:dyDescent="0.25">
      <c r="A8167" t="s">
        <v>1245</v>
      </c>
      <c r="C8167" t="s">
        <v>1297</v>
      </c>
      <c r="E8167">
        <v>2</v>
      </c>
      <c r="F8167" t="s">
        <v>1247</v>
      </c>
      <c r="J8167" t="s">
        <v>23</v>
      </c>
      <c r="K8167">
        <v>2</v>
      </c>
      <c r="L8167">
        <v>10.220000000000001</v>
      </c>
      <c r="M8167">
        <v>8.0000000000000002E-3</v>
      </c>
      <c r="O8167" s="12">
        <f>VLOOKUP(C8167,[3]May!$C:$Z,24,FALSE)</f>
        <v>2019</v>
      </c>
    </row>
    <row r="8168" spans="1:15" x14ac:dyDescent="0.25">
      <c r="A8168" t="s">
        <v>1245</v>
      </c>
      <c r="C8168" t="s">
        <v>1297</v>
      </c>
      <c r="E8168">
        <v>2</v>
      </c>
      <c r="F8168" t="s">
        <v>1247</v>
      </c>
      <c r="J8168" t="s">
        <v>23</v>
      </c>
      <c r="K8168">
        <v>3</v>
      </c>
      <c r="L8168">
        <v>15.33</v>
      </c>
      <c r="M8168">
        <v>1.2E-2</v>
      </c>
      <c r="O8168" s="12">
        <f>VLOOKUP(C8168,[3]May!$C:$Z,24,FALSE)</f>
        <v>2019</v>
      </c>
    </row>
    <row r="8169" spans="1:15" x14ac:dyDescent="0.25">
      <c r="A8169" t="s">
        <v>1245</v>
      </c>
      <c r="C8169" t="s">
        <v>1297</v>
      </c>
      <c r="E8169">
        <v>2</v>
      </c>
      <c r="F8169" t="s">
        <v>1247</v>
      </c>
      <c r="J8169" t="s">
        <v>23</v>
      </c>
      <c r="K8169">
        <v>3</v>
      </c>
      <c r="L8169">
        <v>195.39</v>
      </c>
      <c r="M8169">
        <v>0.153</v>
      </c>
      <c r="O8169" s="12">
        <f>VLOOKUP(C8169,[3]May!$C:$Z,24,FALSE)</f>
        <v>2019</v>
      </c>
    </row>
    <row r="8170" spans="1:15" x14ac:dyDescent="0.25">
      <c r="A8170" t="s">
        <v>1245</v>
      </c>
      <c r="C8170" t="s">
        <v>1297</v>
      </c>
      <c r="E8170">
        <v>2</v>
      </c>
      <c r="F8170" t="s">
        <v>1247</v>
      </c>
      <c r="J8170" t="s">
        <v>23</v>
      </c>
      <c r="K8170">
        <v>8</v>
      </c>
      <c r="L8170">
        <v>40.880000000000003</v>
      </c>
      <c r="M8170">
        <v>3.2000000000000001E-2</v>
      </c>
      <c r="O8170" s="12">
        <f>VLOOKUP(C8170,[3]May!$C:$Z,24,FALSE)</f>
        <v>2019</v>
      </c>
    </row>
    <row r="8171" spans="1:15" x14ac:dyDescent="0.25">
      <c r="A8171" t="s">
        <v>1245</v>
      </c>
      <c r="C8171" t="s">
        <v>1297</v>
      </c>
      <c r="E8171">
        <v>2</v>
      </c>
      <c r="F8171" t="s">
        <v>1247</v>
      </c>
      <c r="J8171" t="s">
        <v>23</v>
      </c>
      <c r="K8171">
        <v>1</v>
      </c>
      <c r="L8171">
        <v>65.13</v>
      </c>
      <c r="M8171">
        <v>5.0999999999999997E-2</v>
      </c>
      <c r="O8171" s="12">
        <f>VLOOKUP(C8171,[3]May!$C:$Z,24,FALSE)</f>
        <v>2019</v>
      </c>
    </row>
    <row r="8172" spans="1:15" x14ac:dyDescent="0.25">
      <c r="A8172" t="s">
        <v>1245</v>
      </c>
      <c r="C8172" t="s">
        <v>1297</v>
      </c>
      <c r="E8172">
        <v>2</v>
      </c>
      <c r="F8172" t="s">
        <v>1247</v>
      </c>
      <c r="J8172" t="s">
        <v>23</v>
      </c>
      <c r="K8172">
        <v>10</v>
      </c>
      <c r="L8172">
        <v>51.1</v>
      </c>
      <c r="M8172">
        <v>0.04</v>
      </c>
      <c r="O8172" s="12">
        <f>VLOOKUP(C8172,[3]May!$C:$Z,24,FALSE)</f>
        <v>2019</v>
      </c>
    </row>
    <row r="8173" spans="1:15" x14ac:dyDescent="0.25">
      <c r="A8173" t="s">
        <v>1245</v>
      </c>
      <c r="C8173" t="s">
        <v>1297</v>
      </c>
      <c r="E8173">
        <v>2</v>
      </c>
      <c r="F8173" t="s">
        <v>1247</v>
      </c>
      <c r="J8173" t="s">
        <v>23</v>
      </c>
      <c r="K8173">
        <v>2</v>
      </c>
      <c r="L8173">
        <v>130.26</v>
      </c>
      <c r="M8173">
        <v>0.10199999999999999</v>
      </c>
      <c r="O8173" s="12">
        <f>VLOOKUP(C8173,[3]May!$C:$Z,24,FALSE)</f>
        <v>2019</v>
      </c>
    </row>
    <row r="8174" spans="1:15" x14ac:dyDescent="0.25">
      <c r="A8174" t="s">
        <v>1245</v>
      </c>
      <c r="C8174" t="s">
        <v>1297</v>
      </c>
      <c r="E8174">
        <v>2</v>
      </c>
      <c r="F8174" t="s">
        <v>1247</v>
      </c>
      <c r="J8174" t="s">
        <v>23</v>
      </c>
      <c r="K8174">
        <v>7</v>
      </c>
      <c r="L8174">
        <v>35.770000000000003</v>
      </c>
      <c r="M8174">
        <v>2.8000000000000001E-2</v>
      </c>
      <c r="O8174" s="12">
        <f>VLOOKUP(C8174,[3]May!$C:$Z,24,FALSE)</f>
        <v>2019</v>
      </c>
    </row>
    <row r="8175" spans="1:15" x14ac:dyDescent="0.25">
      <c r="A8175" t="s">
        <v>1245</v>
      </c>
      <c r="C8175" t="s">
        <v>1297</v>
      </c>
      <c r="E8175">
        <v>2</v>
      </c>
      <c r="F8175" t="s">
        <v>1247</v>
      </c>
      <c r="J8175" t="s">
        <v>23</v>
      </c>
      <c r="K8175">
        <v>1</v>
      </c>
      <c r="L8175">
        <v>65.13</v>
      </c>
      <c r="M8175">
        <v>5.0999999999999997E-2</v>
      </c>
      <c r="O8175" s="12">
        <f>VLOOKUP(C8175,[3]May!$C:$Z,24,FALSE)</f>
        <v>2019</v>
      </c>
    </row>
    <row r="8176" spans="1:15" x14ac:dyDescent="0.25">
      <c r="A8176" t="s">
        <v>1245</v>
      </c>
      <c r="C8176" t="s">
        <v>1297</v>
      </c>
      <c r="E8176">
        <v>2</v>
      </c>
      <c r="F8176" t="s">
        <v>1247</v>
      </c>
      <c r="J8176" t="s">
        <v>23</v>
      </c>
      <c r="K8176">
        <v>6</v>
      </c>
      <c r="L8176">
        <v>30.66</v>
      </c>
      <c r="M8176">
        <v>2.4E-2</v>
      </c>
      <c r="O8176" s="12">
        <f>VLOOKUP(C8176,[3]May!$C:$Z,24,FALSE)</f>
        <v>2019</v>
      </c>
    </row>
    <row r="8177" spans="1:15" x14ac:dyDescent="0.25">
      <c r="A8177" t="s">
        <v>1245</v>
      </c>
      <c r="C8177" t="s">
        <v>1297</v>
      </c>
      <c r="E8177">
        <v>2</v>
      </c>
      <c r="F8177" t="s">
        <v>1247</v>
      </c>
      <c r="J8177" t="s">
        <v>23</v>
      </c>
      <c r="K8177">
        <v>1</v>
      </c>
      <c r="L8177">
        <v>65.13</v>
      </c>
      <c r="M8177">
        <v>5.0999999999999997E-2</v>
      </c>
      <c r="O8177" s="12">
        <f>VLOOKUP(C8177,[3]May!$C:$Z,24,FALSE)</f>
        <v>2019</v>
      </c>
    </row>
    <row r="8178" spans="1:15" x14ac:dyDescent="0.25">
      <c r="A8178" t="s">
        <v>1245</v>
      </c>
      <c r="C8178" t="s">
        <v>1297</v>
      </c>
      <c r="E8178">
        <v>2</v>
      </c>
      <c r="F8178" t="s">
        <v>1247</v>
      </c>
      <c r="J8178" t="s">
        <v>23</v>
      </c>
      <c r="K8178">
        <v>11</v>
      </c>
      <c r="L8178">
        <v>56.21</v>
      </c>
      <c r="M8178">
        <v>4.3999999999999997E-2</v>
      </c>
      <c r="O8178" s="12">
        <f>VLOOKUP(C8178,[3]May!$C:$Z,24,FALSE)</f>
        <v>2019</v>
      </c>
    </row>
    <row r="8179" spans="1:15" x14ac:dyDescent="0.25">
      <c r="A8179" t="s">
        <v>1245</v>
      </c>
      <c r="C8179" t="s">
        <v>1297</v>
      </c>
      <c r="E8179">
        <v>2</v>
      </c>
      <c r="F8179" t="s">
        <v>1247</v>
      </c>
      <c r="J8179" t="s">
        <v>23</v>
      </c>
      <c r="K8179">
        <v>1</v>
      </c>
      <c r="L8179">
        <v>65.13</v>
      </c>
      <c r="M8179">
        <v>5.0999999999999997E-2</v>
      </c>
      <c r="O8179" s="12">
        <f>VLOOKUP(C8179,[3]May!$C:$Z,24,FALSE)</f>
        <v>2019</v>
      </c>
    </row>
    <row r="8180" spans="1:15" x14ac:dyDescent="0.25">
      <c r="A8180" t="s">
        <v>1245</v>
      </c>
      <c r="C8180" t="s">
        <v>1297</v>
      </c>
      <c r="E8180">
        <v>12</v>
      </c>
      <c r="F8180" t="s">
        <v>1253</v>
      </c>
      <c r="J8180" t="s">
        <v>23</v>
      </c>
      <c r="K8180">
        <v>1</v>
      </c>
      <c r="L8180">
        <v>61.2</v>
      </c>
      <c r="M8180">
        <v>8.3370000000000007E-3</v>
      </c>
      <c r="O8180" s="12">
        <f>VLOOKUP(C8180,[3]May!$C:$Z,24,FALSE)</f>
        <v>2019</v>
      </c>
    </row>
    <row r="8181" spans="1:15" x14ac:dyDescent="0.25">
      <c r="A8181" t="s">
        <v>1245</v>
      </c>
      <c r="C8181" t="s">
        <v>1297</v>
      </c>
      <c r="E8181">
        <v>2</v>
      </c>
      <c r="F8181" t="s">
        <v>1247</v>
      </c>
      <c r="J8181" t="s">
        <v>23</v>
      </c>
      <c r="K8181">
        <v>4</v>
      </c>
      <c r="L8181">
        <v>20.440000000000001</v>
      </c>
      <c r="M8181">
        <v>1.6E-2</v>
      </c>
      <c r="O8181" s="12">
        <f>VLOOKUP(C8181,[3]May!$C:$Z,24,FALSE)</f>
        <v>2019</v>
      </c>
    </row>
    <row r="8182" spans="1:15" x14ac:dyDescent="0.25">
      <c r="A8182" t="s">
        <v>1245</v>
      </c>
      <c r="C8182" t="s">
        <v>1297</v>
      </c>
      <c r="E8182">
        <v>2</v>
      </c>
      <c r="F8182" t="s">
        <v>1247</v>
      </c>
      <c r="J8182" t="s">
        <v>23</v>
      </c>
      <c r="K8182">
        <v>11</v>
      </c>
      <c r="L8182">
        <v>716.43</v>
      </c>
      <c r="M8182">
        <v>0.56100000000000005</v>
      </c>
      <c r="O8182" s="12">
        <f>VLOOKUP(C8182,[3]May!$C:$Z,24,FALSE)</f>
        <v>2019</v>
      </c>
    </row>
    <row r="8183" spans="1:15" x14ac:dyDescent="0.25">
      <c r="A8183" t="s">
        <v>1245</v>
      </c>
      <c r="C8183" t="s">
        <v>1297</v>
      </c>
      <c r="E8183">
        <v>8</v>
      </c>
      <c r="F8183" t="s">
        <v>1251</v>
      </c>
      <c r="J8183" t="s">
        <v>23</v>
      </c>
      <c r="K8183">
        <v>5</v>
      </c>
      <c r="L8183">
        <v>275.3</v>
      </c>
      <c r="M8183">
        <v>0.161</v>
      </c>
      <c r="O8183" s="12">
        <f>VLOOKUP(C8183,[3]May!$C:$Z,24,FALSE)</f>
        <v>2019</v>
      </c>
    </row>
    <row r="8184" spans="1:15" x14ac:dyDescent="0.25">
      <c r="A8184" t="s">
        <v>1245</v>
      </c>
      <c r="C8184" t="s">
        <v>1297</v>
      </c>
      <c r="E8184">
        <v>2</v>
      </c>
      <c r="F8184" t="s">
        <v>1247</v>
      </c>
      <c r="J8184" t="s">
        <v>23</v>
      </c>
      <c r="K8184">
        <v>8</v>
      </c>
      <c r="L8184">
        <v>40.880000000000003</v>
      </c>
      <c r="M8184">
        <v>3.2000000000000001E-2</v>
      </c>
      <c r="O8184" s="12">
        <f>VLOOKUP(C8184,[3]May!$C:$Z,24,FALSE)</f>
        <v>2019</v>
      </c>
    </row>
    <row r="8185" spans="1:15" x14ac:dyDescent="0.25">
      <c r="A8185" t="s">
        <v>1245</v>
      </c>
      <c r="C8185" t="s">
        <v>1297</v>
      </c>
      <c r="E8185">
        <v>2</v>
      </c>
      <c r="F8185" t="s">
        <v>1247</v>
      </c>
      <c r="J8185" t="s">
        <v>23</v>
      </c>
      <c r="K8185">
        <v>9</v>
      </c>
      <c r="L8185">
        <v>586.16999999999996</v>
      </c>
      <c r="M8185">
        <v>0.45900000000000002</v>
      </c>
      <c r="O8185" s="12">
        <f>VLOOKUP(C8185,[3]May!$C:$Z,24,FALSE)</f>
        <v>2019</v>
      </c>
    </row>
    <row r="8186" spans="1:15" x14ac:dyDescent="0.25">
      <c r="A8186" t="s">
        <v>1245</v>
      </c>
      <c r="C8186" t="s">
        <v>1297</v>
      </c>
      <c r="E8186">
        <v>2</v>
      </c>
      <c r="F8186" t="s">
        <v>1247</v>
      </c>
      <c r="J8186" t="s">
        <v>23</v>
      </c>
      <c r="K8186">
        <v>9</v>
      </c>
      <c r="L8186">
        <v>45.99</v>
      </c>
      <c r="M8186">
        <v>3.5999999999999997E-2</v>
      </c>
      <c r="O8186" s="12">
        <f>VLOOKUP(C8186,[3]May!$C:$Z,24,FALSE)</f>
        <v>2019</v>
      </c>
    </row>
    <row r="8187" spans="1:15" x14ac:dyDescent="0.25">
      <c r="A8187" t="s">
        <v>1245</v>
      </c>
      <c r="C8187" t="s">
        <v>1297</v>
      </c>
      <c r="E8187">
        <v>2</v>
      </c>
      <c r="F8187" t="s">
        <v>1247</v>
      </c>
      <c r="J8187" t="s">
        <v>23</v>
      </c>
      <c r="K8187">
        <v>3</v>
      </c>
      <c r="L8187">
        <v>15.33</v>
      </c>
      <c r="M8187">
        <v>1.2E-2</v>
      </c>
      <c r="O8187" s="12">
        <f>VLOOKUP(C8187,[3]May!$C:$Z,24,FALSE)</f>
        <v>2019</v>
      </c>
    </row>
    <row r="8188" spans="1:15" x14ac:dyDescent="0.25">
      <c r="A8188" t="s">
        <v>1245</v>
      </c>
      <c r="C8188" t="s">
        <v>1297</v>
      </c>
      <c r="E8188">
        <v>2</v>
      </c>
      <c r="F8188" t="s">
        <v>1247</v>
      </c>
      <c r="J8188" t="s">
        <v>23</v>
      </c>
      <c r="K8188">
        <v>2</v>
      </c>
      <c r="L8188">
        <v>130.26</v>
      </c>
      <c r="M8188">
        <v>0.10199999999999999</v>
      </c>
      <c r="O8188" s="12">
        <f>VLOOKUP(C8188,[3]May!$C:$Z,24,FALSE)</f>
        <v>2019</v>
      </c>
    </row>
    <row r="8189" spans="1:15" x14ac:dyDescent="0.25">
      <c r="A8189" t="s">
        <v>1245</v>
      </c>
      <c r="C8189" t="s">
        <v>1297</v>
      </c>
      <c r="E8189">
        <v>2</v>
      </c>
      <c r="F8189" t="s">
        <v>1247</v>
      </c>
      <c r="J8189" t="s">
        <v>23</v>
      </c>
      <c r="K8189">
        <v>9</v>
      </c>
      <c r="L8189">
        <v>45.99</v>
      </c>
      <c r="M8189">
        <v>3.5999999999999997E-2</v>
      </c>
      <c r="O8189" s="12">
        <f>VLOOKUP(C8189,[3]May!$C:$Z,24,FALSE)</f>
        <v>2019</v>
      </c>
    </row>
    <row r="8190" spans="1:15" x14ac:dyDescent="0.25">
      <c r="A8190" t="s">
        <v>1245</v>
      </c>
      <c r="C8190" t="s">
        <v>1297</v>
      </c>
      <c r="E8190">
        <v>2</v>
      </c>
      <c r="F8190" t="s">
        <v>1247</v>
      </c>
      <c r="J8190" t="s">
        <v>23</v>
      </c>
      <c r="K8190">
        <v>6</v>
      </c>
      <c r="L8190">
        <v>390.78</v>
      </c>
      <c r="M8190">
        <v>0.30599999999999999</v>
      </c>
      <c r="O8190" s="12">
        <f>VLOOKUP(C8190,[3]May!$C:$Z,24,FALSE)</f>
        <v>2019</v>
      </c>
    </row>
    <row r="8191" spans="1:15" x14ac:dyDescent="0.25">
      <c r="A8191" t="s">
        <v>1245</v>
      </c>
      <c r="C8191" t="s">
        <v>1297</v>
      </c>
      <c r="E8191">
        <v>12</v>
      </c>
      <c r="F8191" t="s">
        <v>1253</v>
      </c>
      <c r="J8191" t="s">
        <v>23</v>
      </c>
      <c r="K8191">
        <v>1</v>
      </c>
      <c r="L8191">
        <v>61.2</v>
      </c>
      <c r="M8191">
        <v>8.3370000000000007E-3</v>
      </c>
      <c r="O8191" s="12">
        <f>VLOOKUP(C8191,[3]May!$C:$Z,24,FALSE)</f>
        <v>2019</v>
      </c>
    </row>
    <row r="8192" spans="1:15" x14ac:dyDescent="0.25">
      <c r="A8192" t="s">
        <v>1245</v>
      </c>
      <c r="C8192" t="s">
        <v>1297</v>
      </c>
      <c r="E8192">
        <v>2</v>
      </c>
      <c r="F8192" t="s">
        <v>1247</v>
      </c>
      <c r="J8192" t="s">
        <v>23</v>
      </c>
      <c r="K8192">
        <v>6</v>
      </c>
      <c r="L8192">
        <v>30.66</v>
      </c>
      <c r="M8192">
        <v>2.4E-2</v>
      </c>
      <c r="O8192" s="12">
        <f>VLOOKUP(C8192,[3]May!$C:$Z,24,FALSE)</f>
        <v>2019</v>
      </c>
    </row>
    <row r="8193" spans="1:15" x14ac:dyDescent="0.25">
      <c r="A8193" t="s">
        <v>1245</v>
      </c>
      <c r="C8193" t="s">
        <v>1297</v>
      </c>
      <c r="E8193">
        <v>2</v>
      </c>
      <c r="F8193" t="s">
        <v>1247</v>
      </c>
      <c r="J8193" t="s">
        <v>23</v>
      </c>
      <c r="K8193">
        <v>5</v>
      </c>
      <c r="L8193">
        <v>325.64999999999998</v>
      </c>
      <c r="M8193">
        <v>0.255</v>
      </c>
      <c r="O8193" s="12">
        <f>VLOOKUP(C8193,[3]May!$C:$Z,24,FALSE)</f>
        <v>2019</v>
      </c>
    </row>
    <row r="8194" spans="1:15" x14ac:dyDescent="0.25">
      <c r="A8194" t="s">
        <v>1245</v>
      </c>
      <c r="C8194" t="s">
        <v>1297</v>
      </c>
      <c r="E8194">
        <v>2</v>
      </c>
      <c r="F8194" t="s">
        <v>1247</v>
      </c>
      <c r="J8194" t="s">
        <v>23</v>
      </c>
      <c r="K8194">
        <v>3</v>
      </c>
      <c r="L8194">
        <v>195.39</v>
      </c>
      <c r="M8194">
        <v>0.153</v>
      </c>
      <c r="O8194" s="12">
        <f>VLOOKUP(C8194,[3]May!$C:$Z,24,FALSE)</f>
        <v>2019</v>
      </c>
    </row>
    <row r="8195" spans="1:15" x14ac:dyDescent="0.25">
      <c r="A8195" t="s">
        <v>1245</v>
      </c>
      <c r="C8195" t="s">
        <v>1297</v>
      </c>
      <c r="E8195">
        <v>2</v>
      </c>
      <c r="F8195" t="s">
        <v>1247</v>
      </c>
      <c r="J8195" t="s">
        <v>23</v>
      </c>
      <c r="K8195">
        <v>2</v>
      </c>
      <c r="L8195">
        <v>10.220000000000001</v>
      </c>
      <c r="M8195">
        <v>8.0000000000000002E-3</v>
      </c>
      <c r="O8195" s="12">
        <f>VLOOKUP(C8195,[3]May!$C:$Z,24,FALSE)</f>
        <v>2019</v>
      </c>
    </row>
    <row r="8196" spans="1:15" x14ac:dyDescent="0.25">
      <c r="A8196" t="s">
        <v>1245</v>
      </c>
      <c r="C8196" t="s">
        <v>1297</v>
      </c>
      <c r="E8196">
        <v>12</v>
      </c>
      <c r="F8196" t="s">
        <v>1253</v>
      </c>
      <c r="J8196" t="s">
        <v>23</v>
      </c>
      <c r="K8196">
        <v>1</v>
      </c>
      <c r="L8196">
        <v>61.2</v>
      </c>
      <c r="M8196">
        <v>8.3370000000000007E-3</v>
      </c>
      <c r="O8196" s="12">
        <f>VLOOKUP(C8196,[3]May!$C:$Z,24,FALSE)</f>
        <v>2019</v>
      </c>
    </row>
    <row r="8197" spans="1:15" x14ac:dyDescent="0.25">
      <c r="A8197" t="s">
        <v>1245</v>
      </c>
      <c r="C8197" t="s">
        <v>1297</v>
      </c>
      <c r="E8197">
        <v>2</v>
      </c>
      <c r="F8197" t="s">
        <v>1247</v>
      </c>
      <c r="J8197" t="s">
        <v>23</v>
      </c>
      <c r="K8197">
        <v>12</v>
      </c>
      <c r="L8197">
        <v>781.56</v>
      </c>
      <c r="M8197">
        <v>0.61199999999999999</v>
      </c>
      <c r="O8197" s="12">
        <f>VLOOKUP(C8197,[3]May!$C:$Z,24,FALSE)</f>
        <v>2019</v>
      </c>
    </row>
    <row r="8198" spans="1:15" x14ac:dyDescent="0.25">
      <c r="A8198" t="s">
        <v>1245</v>
      </c>
      <c r="C8198" t="s">
        <v>1297</v>
      </c>
      <c r="E8198">
        <v>2</v>
      </c>
      <c r="F8198" t="s">
        <v>1247</v>
      </c>
      <c r="J8198" t="s">
        <v>23</v>
      </c>
      <c r="K8198">
        <v>4</v>
      </c>
      <c r="L8198">
        <v>20.440000000000001</v>
      </c>
      <c r="M8198">
        <v>1.6E-2</v>
      </c>
      <c r="O8198" s="12">
        <f>VLOOKUP(C8198,[3]May!$C:$Z,24,FALSE)</f>
        <v>2019</v>
      </c>
    </row>
    <row r="8199" spans="1:15" x14ac:dyDescent="0.25">
      <c r="A8199" t="s">
        <v>1245</v>
      </c>
      <c r="C8199" t="s">
        <v>1297</v>
      </c>
      <c r="E8199">
        <v>2</v>
      </c>
      <c r="F8199" t="s">
        <v>1247</v>
      </c>
      <c r="J8199" t="s">
        <v>23</v>
      </c>
      <c r="K8199">
        <v>9</v>
      </c>
      <c r="L8199">
        <v>45.99</v>
      </c>
      <c r="M8199">
        <v>3.5999999999999997E-2</v>
      </c>
      <c r="O8199" s="12">
        <f>VLOOKUP(C8199,[3]May!$C:$Z,24,FALSE)</f>
        <v>2019</v>
      </c>
    </row>
    <row r="8200" spans="1:15" x14ac:dyDescent="0.25">
      <c r="A8200" t="s">
        <v>1245</v>
      </c>
      <c r="C8200" t="s">
        <v>1297</v>
      </c>
      <c r="E8200">
        <v>2</v>
      </c>
      <c r="F8200" t="s">
        <v>1247</v>
      </c>
      <c r="J8200" t="s">
        <v>23</v>
      </c>
      <c r="K8200">
        <v>2</v>
      </c>
      <c r="L8200">
        <v>130.26</v>
      </c>
      <c r="M8200">
        <v>0.10199999999999999</v>
      </c>
      <c r="O8200" s="12">
        <f>VLOOKUP(C8200,[3]May!$C:$Z,24,FALSE)</f>
        <v>2019</v>
      </c>
    </row>
    <row r="8201" spans="1:15" x14ac:dyDescent="0.25">
      <c r="A8201" t="s">
        <v>1245</v>
      </c>
      <c r="C8201" t="s">
        <v>1297</v>
      </c>
      <c r="E8201">
        <v>2</v>
      </c>
      <c r="F8201" t="s">
        <v>1247</v>
      </c>
      <c r="J8201" t="s">
        <v>23</v>
      </c>
      <c r="K8201">
        <v>3</v>
      </c>
      <c r="L8201">
        <v>15.33</v>
      </c>
      <c r="M8201">
        <v>1.2E-2</v>
      </c>
      <c r="O8201" s="12">
        <f>VLOOKUP(C8201,[3]May!$C:$Z,24,FALSE)</f>
        <v>2019</v>
      </c>
    </row>
    <row r="8202" spans="1:15" x14ac:dyDescent="0.25">
      <c r="A8202" t="s">
        <v>1245</v>
      </c>
      <c r="C8202" t="s">
        <v>1297</v>
      </c>
      <c r="E8202">
        <v>2</v>
      </c>
      <c r="F8202" t="s">
        <v>1247</v>
      </c>
      <c r="J8202" t="s">
        <v>23</v>
      </c>
      <c r="K8202">
        <v>1</v>
      </c>
      <c r="L8202">
        <v>5.1100000000000003</v>
      </c>
      <c r="M8202">
        <v>4.0000000000000001E-3</v>
      </c>
      <c r="O8202" s="12">
        <f>VLOOKUP(C8202,[3]May!$C:$Z,24,FALSE)</f>
        <v>2019</v>
      </c>
    </row>
    <row r="8203" spans="1:15" x14ac:dyDescent="0.25">
      <c r="A8203" t="s">
        <v>1245</v>
      </c>
      <c r="C8203" t="s">
        <v>1297</v>
      </c>
      <c r="E8203">
        <v>2</v>
      </c>
      <c r="F8203" t="s">
        <v>1247</v>
      </c>
      <c r="J8203" t="s">
        <v>23</v>
      </c>
      <c r="K8203">
        <v>1</v>
      </c>
      <c r="L8203">
        <v>65.13</v>
      </c>
      <c r="M8203">
        <v>5.0999999999999997E-2</v>
      </c>
      <c r="O8203" s="12">
        <f>VLOOKUP(C8203,[3]May!$C:$Z,24,FALSE)</f>
        <v>2019</v>
      </c>
    </row>
    <row r="8204" spans="1:15" x14ac:dyDescent="0.25">
      <c r="A8204" t="s">
        <v>1245</v>
      </c>
      <c r="C8204" t="s">
        <v>1297</v>
      </c>
      <c r="E8204">
        <v>2</v>
      </c>
      <c r="F8204" t="s">
        <v>1247</v>
      </c>
      <c r="J8204" t="s">
        <v>23</v>
      </c>
      <c r="K8204">
        <v>2</v>
      </c>
      <c r="L8204">
        <v>130.26</v>
      </c>
      <c r="M8204">
        <v>0.10199999999999999</v>
      </c>
      <c r="O8204" s="12">
        <f>VLOOKUP(C8204,[3]May!$C:$Z,24,FALSE)</f>
        <v>2019</v>
      </c>
    </row>
    <row r="8205" spans="1:15" x14ac:dyDescent="0.25">
      <c r="A8205" t="s">
        <v>1245</v>
      </c>
      <c r="C8205" t="s">
        <v>1297</v>
      </c>
      <c r="E8205">
        <v>2</v>
      </c>
      <c r="F8205" t="s">
        <v>1247</v>
      </c>
      <c r="J8205" t="s">
        <v>23</v>
      </c>
      <c r="K8205">
        <v>11</v>
      </c>
      <c r="L8205">
        <v>56.21</v>
      </c>
      <c r="M8205">
        <v>4.3999999999999997E-2</v>
      </c>
      <c r="O8205" s="12">
        <f>VLOOKUP(C8205,[3]May!$C:$Z,24,FALSE)</f>
        <v>2019</v>
      </c>
    </row>
    <row r="8206" spans="1:15" x14ac:dyDescent="0.25">
      <c r="A8206" t="s">
        <v>1245</v>
      </c>
      <c r="C8206" t="s">
        <v>1297</v>
      </c>
      <c r="E8206">
        <v>6</v>
      </c>
      <c r="F8206" t="s">
        <v>1250</v>
      </c>
      <c r="J8206" t="s">
        <v>23</v>
      </c>
      <c r="K8206">
        <v>2</v>
      </c>
      <c r="L8206">
        <v>21.7</v>
      </c>
      <c r="M8206">
        <v>1.7000000000000001E-2</v>
      </c>
      <c r="O8206" s="12">
        <f>VLOOKUP(C8206,[3]May!$C:$Z,24,FALSE)</f>
        <v>2019</v>
      </c>
    </row>
    <row r="8207" spans="1:15" x14ac:dyDescent="0.25">
      <c r="A8207" t="s">
        <v>1245</v>
      </c>
      <c r="C8207" t="s">
        <v>1297</v>
      </c>
      <c r="E8207">
        <v>2</v>
      </c>
      <c r="F8207" t="s">
        <v>1247</v>
      </c>
      <c r="J8207" t="s">
        <v>23</v>
      </c>
      <c r="K8207">
        <v>2</v>
      </c>
      <c r="L8207">
        <v>130.26</v>
      </c>
      <c r="M8207">
        <v>0.10199999999999999</v>
      </c>
      <c r="O8207" s="12">
        <f>VLOOKUP(C8207,[3]May!$C:$Z,24,FALSE)</f>
        <v>2019</v>
      </c>
    </row>
    <row r="8208" spans="1:15" x14ac:dyDescent="0.25">
      <c r="A8208" t="s">
        <v>1245</v>
      </c>
      <c r="C8208" t="s">
        <v>1297</v>
      </c>
      <c r="E8208">
        <v>2</v>
      </c>
      <c r="F8208" t="s">
        <v>1247</v>
      </c>
      <c r="J8208" t="s">
        <v>23</v>
      </c>
      <c r="K8208">
        <v>8</v>
      </c>
      <c r="L8208">
        <v>40.880000000000003</v>
      </c>
      <c r="M8208">
        <v>3.2000000000000001E-2</v>
      </c>
      <c r="O8208" s="12">
        <f>VLOOKUP(C8208,[3]May!$C:$Z,24,FALSE)</f>
        <v>2019</v>
      </c>
    </row>
    <row r="8209" spans="1:15" x14ac:dyDescent="0.25">
      <c r="A8209" t="s">
        <v>1245</v>
      </c>
      <c r="C8209" t="s">
        <v>1297</v>
      </c>
      <c r="E8209">
        <v>2</v>
      </c>
      <c r="F8209" t="s">
        <v>1247</v>
      </c>
      <c r="J8209" t="s">
        <v>23</v>
      </c>
      <c r="K8209">
        <v>2</v>
      </c>
      <c r="L8209">
        <v>10.220000000000001</v>
      </c>
      <c r="M8209">
        <v>8.0000000000000002E-3</v>
      </c>
      <c r="O8209" s="12">
        <f>VLOOKUP(C8209,[3]May!$C:$Z,24,FALSE)</f>
        <v>2019</v>
      </c>
    </row>
    <row r="8210" spans="1:15" x14ac:dyDescent="0.25">
      <c r="A8210" t="s">
        <v>1245</v>
      </c>
      <c r="C8210" t="s">
        <v>1297</v>
      </c>
      <c r="E8210">
        <v>2</v>
      </c>
      <c r="F8210" t="s">
        <v>1247</v>
      </c>
      <c r="J8210" t="s">
        <v>23</v>
      </c>
      <c r="K8210">
        <v>2</v>
      </c>
      <c r="L8210">
        <v>130.26</v>
      </c>
      <c r="M8210">
        <v>0.10199999999999999</v>
      </c>
      <c r="O8210" s="12">
        <f>VLOOKUP(C8210,[3]May!$C:$Z,24,FALSE)</f>
        <v>2019</v>
      </c>
    </row>
    <row r="8211" spans="1:15" x14ac:dyDescent="0.25">
      <c r="A8211" t="s">
        <v>1245</v>
      </c>
      <c r="C8211" t="s">
        <v>1297</v>
      </c>
      <c r="E8211">
        <v>2</v>
      </c>
      <c r="F8211" t="s">
        <v>1247</v>
      </c>
      <c r="J8211" t="s">
        <v>23</v>
      </c>
      <c r="K8211">
        <v>15</v>
      </c>
      <c r="L8211">
        <v>976.95</v>
      </c>
      <c r="M8211">
        <v>0.76500000000000001</v>
      </c>
      <c r="O8211" s="12">
        <f>VLOOKUP(C8211,[3]May!$C:$Z,24,FALSE)</f>
        <v>2019</v>
      </c>
    </row>
    <row r="8212" spans="1:15" x14ac:dyDescent="0.25">
      <c r="A8212" t="s">
        <v>1245</v>
      </c>
      <c r="C8212" t="s">
        <v>1297</v>
      </c>
      <c r="E8212">
        <v>2</v>
      </c>
      <c r="F8212" t="s">
        <v>1247</v>
      </c>
      <c r="J8212" t="s">
        <v>23</v>
      </c>
      <c r="K8212">
        <v>9</v>
      </c>
      <c r="L8212">
        <v>45.99</v>
      </c>
      <c r="M8212">
        <v>3.5999999999999997E-2</v>
      </c>
      <c r="O8212" s="12">
        <f>VLOOKUP(C8212,[3]May!$C:$Z,24,FALSE)</f>
        <v>2019</v>
      </c>
    </row>
    <row r="8213" spans="1:15" x14ac:dyDescent="0.25">
      <c r="A8213" t="s">
        <v>1245</v>
      </c>
      <c r="C8213" t="s">
        <v>1297</v>
      </c>
      <c r="E8213">
        <v>2</v>
      </c>
      <c r="F8213" t="s">
        <v>1247</v>
      </c>
      <c r="J8213" t="s">
        <v>23</v>
      </c>
      <c r="K8213">
        <v>1</v>
      </c>
      <c r="L8213">
        <v>65.13</v>
      </c>
      <c r="M8213">
        <v>5.0999999999999997E-2</v>
      </c>
      <c r="O8213" s="12">
        <f>VLOOKUP(C8213,[3]May!$C:$Z,24,FALSE)</f>
        <v>2019</v>
      </c>
    </row>
    <row r="8214" spans="1:15" x14ac:dyDescent="0.25">
      <c r="A8214" t="s">
        <v>1245</v>
      </c>
      <c r="C8214" t="s">
        <v>1297</v>
      </c>
      <c r="E8214">
        <v>2</v>
      </c>
      <c r="F8214" t="s">
        <v>1247</v>
      </c>
      <c r="J8214" t="s">
        <v>23</v>
      </c>
      <c r="K8214">
        <v>8</v>
      </c>
      <c r="L8214">
        <v>40.880000000000003</v>
      </c>
      <c r="M8214">
        <v>3.2000000000000001E-2</v>
      </c>
      <c r="O8214" s="12">
        <f>VLOOKUP(C8214,[3]May!$C:$Z,24,FALSE)</f>
        <v>2019</v>
      </c>
    </row>
    <row r="8215" spans="1:15" x14ac:dyDescent="0.25">
      <c r="A8215" t="s">
        <v>1245</v>
      </c>
      <c r="C8215" t="s">
        <v>1297</v>
      </c>
      <c r="E8215">
        <v>2</v>
      </c>
      <c r="F8215" t="s">
        <v>1247</v>
      </c>
      <c r="J8215" t="s">
        <v>23</v>
      </c>
      <c r="K8215">
        <v>1</v>
      </c>
      <c r="L8215">
        <v>65.13</v>
      </c>
      <c r="M8215">
        <v>5.0999999999999997E-2</v>
      </c>
      <c r="O8215" s="12">
        <f>VLOOKUP(C8215,[3]May!$C:$Z,24,FALSE)</f>
        <v>2019</v>
      </c>
    </row>
    <row r="8216" spans="1:15" x14ac:dyDescent="0.25">
      <c r="A8216" t="s">
        <v>1245</v>
      </c>
      <c r="C8216" t="s">
        <v>1297</v>
      </c>
      <c r="E8216">
        <v>6</v>
      </c>
      <c r="F8216" t="s">
        <v>1250</v>
      </c>
      <c r="J8216" t="s">
        <v>23</v>
      </c>
      <c r="K8216">
        <v>3</v>
      </c>
      <c r="L8216">
        <v>32.549999999999997</v>
      </c>
      <c r="M8216">
        <v>2.5499999999999998E-2</v>
      </c>
      <c r="O8216" s="12">
        <f>VLOOKUP(C8216,[3]May!$C:$Z,24,FALSE)</f>
        <v>2019</v>
      </c>
    </row>
    <row r="8217" spans="1:15" x14ac:dyDescent="0.25">
      <c r="A8217" t="s">
        <v>1245</v>
      </c>
      <c r="C8217" t="s">
        <v>1297</v>
      </c>
      <c r="E8217">
        <v>2</v>
      </c>
      <c r="F8217" t="s">
        <v>1247</v>
      </c>
      <c r="J8217" t="s">
        <v>23</v>
      </c>
      <c r="K8217">
        <v>5</v>
      </c>
      <c r="L8217">
        <v>25.55</v>
      </c>
      <c r="M8217">
        <v>0.02</v>
      </c>
      <c r="O8217" s="12">
        <f>VLOOKUP(C8217,[3]May!$C:$Z,24,FALSE)</f>
        <v>2019</v>
      </c>
    </row>
    <row r="8218" spans="1:15" x14ac:dyDescent="0.25">
      <c r="A8218" t="s">
        <v>1245</v>
      </c>
      <c r="C8218" t="s">
        <v>1297</v>
      </c>
      <c r="E8218">
        <v>2</v>
      </c>
      <c r="F8218" t="s">
        <v>1247</v>
      </c>
      <c r="J8218" t="s">
        <v>23</v>
      </c>
      <c r="K8218">
        <v>4</v>
      </c>
      <c r="L8218">
        <v>260.52</v>
      </c>
      <c r="M8218">
        <v>0.20399999999999999</v>
      </c>
      <c r="O8218" s="12">
        <f>VLOOKUP(C8218,[3]May!$C:$Z,24,FALSE)</f>
        <v>2019</v>
      </c>
    </row>
    <row r="8219" spans="1:15" x14ac:dyDescent="0.25">
      <c r="A8219" t="s">
        <v>1245</v>
      </c>
      <c r="C8219" t="s">
        <v>1297</v>
      </c>
      <c r="E8219">
        <v>2</v>
      </c>
      <c r="F8219" t="s">
        <v>1247</v>
      </c>
      <c r="J8219" t="s">
        <v>23</v>
      </c>
      <c r="K8219">
        <v>4</v>
      </c>
      <c r="L8219">
        <v>20.440000000000001</v>
      </c>
      <c r="M8219">
        <v>1.6E-2</v>
      </c>
      <c r="O8219" s="12">
        <f>VLOOKUP(C8219,[3]May!$C:$Z,24,FALSE)</f>
        <v>2019</v>
      </c>
    </row>
    <row r="8220" spans="1:15" x14ac:dyDescent="0.25">
      <c r="A8220" t="s">
        <v>1245</v>
      </c>
      <c r="C8220" t="s">
        <v>1297</v>
      </c>
      <c r="E8220">
        <v>2</v>
      </c>
      <c r="F8220" t="s">
        <v>1247</v>
      </c>
      <c r="J8220" t="s">
        <v>23</v>
      </c>
      <c r="K8220">
        <v>7</v>
      </c>
      <c r="L8220">
        <v>35.770000000000003</v>
      </c>
      <c r="M8220">
        <v>2.8000000000000001E-2</v>
      </c>
      <c r="O8220" s="12">
        <f>VLOOKUP(C8220,[3]May!$C:$Z,24,FALSE)</f>
        <v>2019</v>
      </c>
    </row>
    <row r="8221" spans="1:15" x14ac:dyDescent="0.25">
      <c r="A8221" t="s">
        <v>1245</v>
      </c>
      <c r="C8221" t="s">
        <v>1297</v>
      </c>
      <c r="E8221">
        <v>2</v>
      </c>
      <c r="F8221" t="s">
        <v>1247</v>
      </c>
      <c r="J8221" t="s">
        <v>23</v>
      </c>
      <c r="K8221">
        <v>6</v>
      </c>
      <c r="L8221">
        <v>390.78</v>
      </c>
      <c r="M8221">
        <v>0.30599999999999999</v>
      </c>
      <c r="O8221" s="12">
        <f>VLOOKUP(C8221,[3]May!$C:$Z,24,FALSE)</f>
        <v>2019</v>
      </c>
    </row>
    <row r="8222" spans="1:15" x14ac:dyDescent="0.25">
      <c r="A8222" t="s">
        <v>1245</v>
      </c>
      <c r="C8222" t="s">
        <v>1297</v>
      </c>
      <c r="E8222">
        <v>6</v>
      </c>
      <c r="F8222" t="s">
        <v>1250</v>
      </c>
      <c r="J8222" t="s">
        <v>23</v>
      </c>
      <c r="K8222">
        <v>1</v>
      </c>
      <c r="L8222">
        <v>109.18</v>
      </c>
      <c r="M8222">
        <v>8.5500000000000007E-2</v>
      </c>
      <c r="O8222" s="12">
        <f>VLOOKUP(C8222,[3]May!$C:$Z,24,FALSE)</f>
        <v>2019</v>
      </c>
    </row>
    <row r="8223" spans="1:15" x14ac:dyDescent="0.25">
      <c r="A8223" t="s">
        <v>1245</v>
      </c>
      <c r="C8223" t="s">
        <v>1297</v>
      </c>
      <c r="E8223">
        <v>2</v>
      </c>
      <c r="F8223" t="s">
        <v>1247</v>
      </c>
      <c r="J8223" t="s">
        <v>23</v>
      </c>
      <c r="K8223">
        <v>3</v>
      </c>
      <c r="L8223">
        <v>195.39</v>
      </c>
      <c r="M8223">
        <v>0.153</v>
      </c>
      <c r="O8223" s="12">
        <f>VLOOKUP(C8223,[3]May!$C:$Z,24,FALSE)</f>
        <v>2019</v>
      </c>
    </row>
    <row r="8224" spans="1:15" x14ac:dyDescent="0.25">
      <c r="A8224" t="s">
        <v>1245</v>
      </c>
      <c r="C8224" t="s">
        <v>1297</v>
      </c>
      <c r="E8224">
        <v>2</v>
      </c>
      <c r="F8224" t="s">
        <v>1247</v>
      </c>
      <c r="J8224" t="s">
        <v>23</v>
      </c>
      <c r="K8224">
        <v>13</v>
      </c>
      <c r="L8224">
        <v>66.430000000000007</v>
      </c>
      <c r="M8224">
        <v>5.1999999999999998E-2</v>
      </c>
      <c r="O8224" s="12">
        <f>VLOOKUP(C8224,[3]May!$C:$Z,24,FALSE)</f>
        <v>2019</v>
      </c>
    </row>
    <row r="8225" spans="1:15" x14ac:dyDescent="0.25">
      <c r="A8225" t="s">
        <v>1245</v>
      </c>
      <c r="C8225" t="s">
        <v>1297</v>
      </c>
      <c r="E8225">
        <v>2</v>
      </c>
      <c r="F8225" t="s">
        <v>1247</v>
      </c>
      <c r="J8225" t="s">
        <v>23</v>
      </c>
      <c r="K8225">
        <v>1</v>
      </c>
      <c r="L8225">
        <v>65.13</v>
      </c>
      <c r="M8225">
        <v>5.0999999999999997E-2</v>
      </c>
      <c r="O8225" s="12">
        <f>VLOOKUP(C8225,[3]May!$C:$Z,24,FALSE)</f>
        <v>2019</v>
      </c>
    </row>
    <row r="8226" spans="1:15" x14ac:dyDescent="0.25">
      <c r="A8226" t="s">
        <v>1245</v>
      </c>
      <c r="C8226" t="s">
        <v>1297</v>
      </c>
      <c r="E8226">
        <v>2</v>
      </c>
      <c r="F8226" t="s">
        <v>1247</v>
      </c>
      <c r="J8226" t="s">
        <v>23</v>
      </c>
      <c r="K8226">
        <v>3</v>
      </c>
      <c r="L8226">
        <v>15.33</v>
      </c>
      <c r="M8226">
        <v>1.2E-2</v>
      </c>
      <c r="O8226" s="12">
        <f>VLOOKUP(C8226,[3]May!$C:$Z,24,FALSE)</f>
        <v>2019</v>
      </c>
    </row>
    <row r="8227" spans="1:15" x14ac:dyDescent="0.25">
      <c r="A8227" t="s">
        <v>1245</v>
      </c>
      <c r="C8227" t="s">
        <v>1297</v>
      </c>
      <c r="E8227">
        <v>12</v>
      </c>
      <c r="F8227" t="s">
        <v>1253</v>
      </c>
      <c r="J8227" t="s">
        <v>23</v>
      </c>
      <c r="K8227">
        <v>1</v>
      </c>
      <c r="L8227">
        <v>61.2</v>
      </c>
      <c r="M8227">
        <v>8.3370000000000007E-3</v>
      </c>
      <c r="O8227" s="12">
        <f>VLOOKUP(C8227,[3]May!$C:$Z,24,FALSE)</f>
        <v>2019</v>
      </c>
    </row>
    <row r="8228" spans="1:15" x14ac:dyDescent="0.25">
      <c r="A8228" t="s">
        <v>1245</v>
      </c>
      <c r="C8228" t="s">
        <v>1297</v>
      </c>
      <c r="E8228">
        <v>2</v>
      </c>
      <c r="F8228" t="s">
        <v>1247</v>
      </c>
      <c r="J8228" t="s">
        <v>23</v>
      </c>
      <c r="K8228">
        <v>3</v>
      </c>
      <c r="L8228">
        <v>195.39</v>
      </c>
      <c r="M8228">
        <v>0.153</v>
      </c>
      <c r="O8228" s="12">
        <f>VLOOKUP(C8228,[3]May!$C:$Z,24,FALSE)</f>
        <v>2019</v>
      </c>
    </row>
    <row r="8229" spans="1:15" x14ac:dyDescent="0.25">
      <c r="A8229" t="s">
        <v>1245</v>
      </c>
      <c r="C8229" t="s">
        <v>1297</v>
      </c>
      <c r="E8229">
        <v>2</v>
      </c>
      <c r="F8229" t="s">
        <v>1247</v>
      </c>
      <c r="J8229" t="s">
        <v>23</v>
      </c>
      <c r="K8229">
        <v>1</v>
      </c>
      <c r="L8229">
        <v>5.1100000000000003</v>
      </c>
      <c r="M8229">
        <v>4.0000000000000001E-3</v>
      </c>
      <c r="O8229" s="12">
        <f>VLOOKUP(C8229,[3]May!$C:$Z,24,FALSE)</f>
        <v>2019</v>
      </c>
    </row>
    <row r="8230" spans="1:15" x14ac:dyDescent="0.25">
      <c r="A8230" t="s">
        <v>1245</v>
      </c>
      <c r="C8230" t="s">
        <v>1297</v>
      </c>
      <c r="E8230">
        <v>2</v>
      </c>
      <c r="F8230" t="s">
        <v>1247</v>
      </c>
      <c r="J8230" t="s">
        <v>23</v>
      </c>
      <c r="K8230">
        <v>4</v>
      </c>
      <c r="L8230">
        <v>20.440000000000001</v>
      </c>
      <c r="M8230">
        <v>1.6E-2</v>
      </c>
      <c r="O8230" s="12">
        <f>VLOOKUP(C8230,[3]May!$C:$Z,24,FALSE)</f>
        <v>2019</v>
      </c>
    </row>
    <row r="8231" spans="1:15" x14ac:dyDescent="0.25">
      <c r="A8231" t="s">
        <v>1245</v>
      </c>
      <c r="C8231" t="s">
        <v>1297</v>
      </c>
      <c r="E8231">
        <v>2</v>
      </c>
      <c r="F8231" t="s">
        <v>1247</v>
      </c>
      <c r="J8231" t="s">
        <v>23</v>
      </c>
      <c r="K8231">
        <v>1</v>
      </c>
      <c r="L8231">
        <v>65.13</v>
      </c>
      <c r="M8231">
        <v>5.0999999999999997E-2</v>
      </c>
      <c r="O8231" s="12">
        <f>VLOOKUP(C8231,[3]May!$C:$Z,24,FALSE)</f>
        <v>2019</v>
      </c>
    </row>
    <row r="8232" spans="1:15" x14ac:dyDescent="0.25">
      <c r="A8232" t="s">
        <v>1245</v>
      </c>
      <c r="C8232" t="s">
        <v>1297</v>
      </c>
      <c r="E8232">
        <v>12</v>
      </c>
      <c r="F8232" t="s">
        <v>1253</v>
      </c>
      <c r="J8232" t="s">
        <v>23</v>
      </c>
      <c r="K8232">
        <v>1</v>
      </c>
      <c r="L8232">
        <v>61.2</v>
      </c>
      <c r="M8232">
        <v>8.3370000000000007E-3</v>
      </c>
      <c r="O8232" s="12">
        <f>VLOOKUP(C8232,[3]May!$C:$Z,24,FALSE)</f>
        <v>2019</v>
      </c>
    </row>
    <row r="8233" spans="1:15" x14ac:dyDescent="0.25">
      <c r="A8233" t="s">
        <v>1245</v>
      </c>
      <c r="C8233" t="s">
        <v>1297</v>
      </c>
      <c r="E8233">
        <v>2</v>
      </c>
      <c r="F8233" t="s">
        <v>1247</v>
      </c>
      <c r="J8233" t="s">
        <v>23</v>
      </c>
      <c r="K8233">
        <v>4</v>
      </c>
      <c r="L8233">
        <v>260.52</v>
      </c>
      <c r="M8233">
        <v>0.20399999999999999</v>
      </c>
      <c r="O8233" s="12">
        <f>VLOOKUP(C8233,[3]May!$C:$Z,24,FALSE)</f>
        <v>2019</v>
      </c>
    </row>
    <row r="8234" spans="1:15" x14ac:dyDescent="0.25">
      <c r="A8234" t="s">
        <v>1245</v>
      </c>
      <c r="C8234" t="s">
        <v>1297</v>
      </c>
      <c r="E8234">
        <v>2</v>
      </c>
      <c r="F8234" t="s">
        <v>1247</v>
      </c>
      <c r="J8234" t="s">
        <v>23</v>
      </c>
      <c r="K8234">
        <v>5</v>
      </c>
      <c r="L8234">
        <v>25.55</v>
      </c>
      <c r="M8234">
        <v>0.02</v>
      </c>
      <c r="O8234" s="12">
        <f>VLOOKUP(C8234,[3]May!$C:$Z,24,FALSE)</f>
        <v>2019</v>
      </c>
    </row>
    <row r="8235" spans="1:15" x14ac:dyDescent="0.25">
      <c r="A8235" t="s">
        <v>1245</v>
      </c>
      <c r="C8235" t="s">
        <v>1297</v>
      </c>
      <c r="E8235">
        <v>2</v>
      </c>
      <c r="F8235" t="s">
        <v>1247</v>
      </c>
      <c r="J8235" t="s">
        <v>23</v>
      </c>
      <c r="K8235">
        <v>9</v>
      </c>
      <c r="L8235">
        <v>586.16999999999996</v>
      </c>
      <c r="M8235">
        <v>0.45900000000000002</v>
      </c>
      <c r="O8235" s="12">
        <f>VLOOKUP(C8235,[3]May!$C:$Z,24,FALSE)</f>
        <v>2019</v>
      </c>
    </row>
    <row r="8236" spans="1:15" x14ac:dyDescent="0.25">
      <c r="A8236" t="s">
        <v>1245</v>
      </c>
      <c r="C8236" t="s">
        <v>1297</v>
      </c>
      <c r="E8236">
        <v>2</v>
      </c>
      <c r="F8236" t="s">
        <v>1247</v>
      </c>
      <c r="J8236" t="s">
        <v>23</v>
      </c>
      <c r="K8236">
        <v>6</v>
      </c>
      <c r="L8236">
        <v>30.66</v>
      </c>
      <c r="M8236">
        <v>2.4E-2</v>
      </c>
      <c r="O8236" s="12">
        <f>VLOOKUP(C8236,[3]May!$C:$Z,24,FALSE)</f>
        <v>2019</v>
      </c>
    </row>
    <row r="8237" spans="1:15" x14ac:dyDescent="0.25">
      <c r="A8237" t="s">
        <v>1245</v>
      </c>
      <c r="C8237" t="s">
        <v>1297</v>
      </c>
      <c r="E8237">
        <v>8</v>
      </c>
      <c r="F8237" t="s">
        <v>1251</v>
      </c>
      <c r="J8237" t="s">
        <v>23</v>
      </c>
      <c r="K8237">
        <v>5</v>
      </c>
      <c r="L8237">
        <v>275.3</v>
      </c>
      <c r="M8237">
        <v>0.161</v>
      </c>
      <c r="O8237" s="12">
        <f>VLOOKUP(C8237,[3]May!$C:$Z,24,FALSE)</f>
        <v>2019</v>
      </c>
    </row>
    <row r="8238" spans="1:15" x14ac:dyDescent="0.25">
      <c r="A8238" t="s">
        <v>1245</v>
      </c>
      <c r="C8238" t="s">
        <v>1297</v>
      </c>
      <c r="E8238">
        <v>2</v>
      </c>
      <c r="F8238" t="s">
        <v>1247</v>
      </c>
      <c r="J8238" t="s">
        <v>23</v>
      </c>
      <c r="K8238">
        <v>6</v>
      </c>
      <c r="L8238">
        <v>390.78</v>
      </c>
      <c r="M8238">
        <v>0.30599999999999999</v>
      </c>
      <c r="O8238" s="12">
        <f>VLOOKUP(C8238,[3]May!$C:$Z,24,FALSE)</f>
        <v>2019</v>
      </c>
    </row>
    <row r="8239" spans="1:15" x14ac:dyDescent="0.25">
      <c r="A8239" t="s">
        <v>1245</v>
      </c>
      <c r="C8239" t="s">
        <v>1298</v>
      </c>
      <c r="E8239">
        <v>2</v>
      </c>
      <c r="F8239" t="s">
        <v>1247</v>
      </c>
      <c r="J8239" t="s">
        <v>23</v>
      </c>
      <c r="K8239">
        <v>5</v>
      </c>
      <c r="L8239">
        <v>325.64999999999998</v>
      </c>
      <c r="M8239">
        <v>0.255</v>
      </c>
      <c r="O8239" s="12">
        <f>VLOOKUP(C8239,[3]May!$C:$Z,24,FALSE)</f>
        <v>2019</v>
      </c>
    </row>
    <row r="8240" spans="1:15" x14ac:dyDescent="0.25">
      <c r="A8240" t="s">
        <v>1245</v>
      </c>
      <c r="C8240" t="s">
        <v>1298</v>
      </c>
      <c r="E8240">
        <v>2</v>
      </c>
      <c r="F8240" t="s">
        <v>1247</v>
      </c>
      <c r="J8240" t="s">
        <v>23</v>
      </c>
      <c r="K8240">
        <v>2</v>
      </c>
      <c r="L8240">
        <v>10.220000000000001</v>
      </c>
      <c r="M8240">
        <v>8.0000000000000002E-3</v>
      </c>
      <c r="O8240" s="12">
        <f>VLOOKUP(C8240,[3]May!$C:$Z,24,FALSE)</f>
        <v>2019</v>
      </c>
    </row>
    <row r="8241" spans="1:15" x14ac:dyDescent="0.25">
      <c r="A8241" t="s">
        <v>1245</v>
      </c>
      <c r="C8241" t="s">
        <v>1298</v>
      </c>
      <c r="E8241">
        <v>8</v>
      </c>
      <c r="F8241" t="s">
        <v>1251</v>
      </c>
      <c r="J8241" t="s">
        <v>23</v>
      </c>
      <c r="K8241">
        <v>3</v>
      </c>
      <c r="L8241">
        <v>165.18</v>
      </c>
      <c r="M8241">
        <v>9.6600000000000005E-2</v>
      </c>
      <c r="O8241" s="12">
        <f>VLOOKUP(C8241,[3]May!$C:$Z,24,FALSE)</f>
        <v>2019</v>
      </c>
    </row>
    <row r="8242" spans="1:15" x14ac:dyDescent="0.25">
      <c r="A8242" t="s">
        <v>1245</v>
      </c>
      <c r="C8242" t="s">
        <v>1298</v>
      </c>
      <c r="E8242">
        <v>2</v>
      </c>
      <c r="F8242" t="s">
        <v>1247</v>
      </c>
      <c r="J8242" t="s">
        <v>23</v>
      </c>
      <c r="K8242">
        <v>4</v>
      </c>
      <c r="L8242">
        <v>260.52</v>
      </c>
      <c r="M8242">
        <v>0.20399999999999999</v>
      </c>
      <c r="O8242" s="12">
        <f>VLOOKUP(C8242,[3]May!$C:$Z,24,FALSE)</f>
        <v>2019</v>
      </c>
    </row>
    <row r="8243" spans="1:15" x14ac:dyDescent="0.25">
      <c r="A8243" t="s">
        <v>1245</v>
      </c>
      <c r="C8243" t="s">
        <v>1298</v>
      </c>
      <c r="E8243">
        <v>2</v>
      </c>
      <c r="F8243" t="s">
        <v>1247</v>
      </c>
      <c r="J8243" t="s">
        <v>23</v>
      </c>
      <c r="K8243">
        <v>3</v>
      </c>
      <c r="L8243">
        <v>15.33</v>
      </c>
      <c r="M8243">
        <v>1.2E-2</v>
      </c>
      <c r="O8243" s="12">
        <f>VLOOKUP(C8243,[3]May!$C:$Z,24,FALSE)</f>
        <v>2019</v>
      </c>
    </row>
    <row r="8244" spans="1:15" x14ac:dyDescent="0.25">
      <c r="A8244" t="s">
        <v>1245</v>
      </c>
      <c r="C8244" t="s">
        <v>1298</v>
      </c>
      <c r="E8244">
        <v>2</v>
      </c>
      <c r="F8244" t="s">
        <v>1247</v>
      </c>
      <c r="J8244" t="s">
        <v>23</v>
      </c>
      <c r="K8244">
        <v>7</v>
      </c>
      <c r="L8244">
        <v>35.770000000000003</v>
      </c>
      <c r="M8244">
        <v>2.8000000000000001E-2</v>
      </c>
      <c r="O8244" s="12">
        <f>VLOOKUP(C8244,[3]May!$C:$Z,24,FALSE)</f>
        <v>2019</v>
      </c>
    </row>
    <row r="8245" spans="1:15" x14ac:dyDescent="0.25">
      <c r="A8245" t="s">
        <v>1245</v>
      </c>
      <c r="C8245" t="s">
        <v>1298</v>
      </c>
      <c r="E8245">
        <v>2</v>
      </c>
      <c r="F8245" t="s">
        <v>1247</v>
      </c>
      <c r="J8245" t="s">
        <v>23</v>
      </c>
      <c r="K8245">
        <v>1</v>
      </c>
      <c r="L8245">
        <v>65.13</v>
      </c>
      <c r="M8245">
        <v>5.0999999999999997E-2</v>
      </c>
      <c r="O8245" s="12">
        <f>VLOOKUP(C8245,[3]May!$C:$Z,24,FALSE)</f>
        <v>2019</v>
      </c>
    </row>
    <row r="8246" spans="1:15" x14ac:dyDescent="0.25">
      <c r="A8246" t="s">
        <v>1245</v>
      </c>
      <c r="C8246" t="s">
        <v>1298</v>
      </c>
      <c r="E8246">
        <v>12</v>
      </c>
      <c r="F8246" t="s">
        <v>1253</v>
      </c>
      <c r="J8246" t="s">
        <v>23</v>
      </c>
      <c r="K8246">
        <v>1</v>
      </c>
      <c r="L8246">
        <v>61.2</v>
      </c>
      <c r="M8246">
        <v>8.3370000000000007E-3</v>
      </c>
      <c r="O8246" s="12">
        <f>VLOOKUP(C8246,[3]May!$C:$Z,24,FALSE)</f>
        <v>2019</v>
      </c>
    </row>
    <row r="8247" spans="1:15" x14ac:dyDescent="0.25">
      <c r="A8247" t="s">
        <v>1245</v>
      </c>
      <c r="C8247" t="s">
        <v>1298</v>
      </c>
      <c r="E8247">
        <v>2</v>
      </c>
      <c r="F8247" t="s">
        <v>1247</v>
      </c>
      <c r="J8247" t="s">
        <v>23</v>
      </c>
      <c r="K8247">
        <v>5</v>
      </c>
      <c r="L8247">
        <v>325.64999999999998</v>
      </c>
      <c r="M8247">
        <v>0.255</v>
      </c>
      <c r="O8247" s="12">
        <f>VLOOKUP(C8247,[3]May!$C:$Z,24,FALSE)</f>
        <v>2019</v>
      </c>
    </row>
    <row r="8248" spans="1:15" x14ac:dyDescent="0.25">
      <c r="A8248" t="s">
        <v>1245</v>
      </c>
      <c r="C8248" t="s">
        <v>1298</v>
      </c>
      <c r="E8248">
        <v>2</v>
      </c>
      <c r="F8248" t="s">
        <v>1247</v>
      </c>
      <c r="J8248" t="s">
        <v>23</v>
      </c>
      <c r="K8248">
        <v>4</v>
      </c>
      <c r="L8248">
        <v>20.440000000000001</v>
      </c>
      <c r="M8248">
        <v>1.6E-2</v>
      </c>
      <c r="O8248" s="12">
        <f>VLOOKUP(C8248,[3]May!$C:$Z,24,FALSE)</f>
        <v>2019</v>
      </c>
    </row>
    <row r="8249" spans="1:15" x14ac:dyDescent="0.25">
      <c r="A8249" t="s">
        <v>1245</v>
      </c>
      <c r="C8249" t="s">
        <v>1298</v>
      </c>
      <c r="E8249">
        <v>2</v>
      </c>
      <c r="F8249" t="s">
        <v>1247</v>
      </c>
      <c r="J8249" t="s">
        <v>23</v>
      </c>
      <c r="K8249">
        <v>8</v>
      </c>
      <c r="L8249">
        <v>40.880000000000003</v>
      </c>
      <c r="M8249">
        <v>3.2000000000000001E-2</v>
      </c>
      <c r="O8249" s="12">
        <f>VLOOKUP(C8249,[3]May!$C:$Z,24,FALSE)</f>
        <v>2019</v>
      </c>
    </row>
    <row r="8250" spans="1:15" x14ac:dyDescent="0.25">
      <c r="A8250" t="s">
        <v>1245</v>
      </c>
      <c r="C8250" t="s">
        <v>1298</v>
      </c>
      <c r="E8250">
        <v>2</v>
      </c>
      <c r="F8250" t="s">
        <v>1247</v>
      </c>
      <c r="J8250" t="s">
        <v>23</v>
      </c>
      <c r="K8250">
        <v>6</v>
      </c>
      <c r="L8250">
        <v>30.66</v>
      </c>
      <c r="M8250">
        <v>2.4E-2</v>
      </c>
      <c r="O8250" s="12">
        <f>VLOOKUP(C8250,[3]May!$C:$Z,24,FALSE)</f>
        <v>2019</v>
      </c>
    </row>
    <row r="8251" spans="1:15" x14ac:dyDescent="0.25">
      <c r="A8251" t="s">
        <v>1245</v>
      </c>
      <c r="C8251" t="s">
        <v>1298</v>
      </c>
      <c r="E8251">
        <v>2</v>
      </c>
      <c r="F8251" t="s">
        <v>1247</v>
      </c>
      <c r="J8251" t="s">
        <v>23</v>
      </c>
      <c r="K8251">
        <v>6</v>
      </c>
      <c r="L8251">
        <v>30.66</v>
      </c>
      <c r="M8251">
        <v>2.4E-2</v>
      </c>
      <c r="O8251" s="12">
        <f>VLOOKUP(C8251,[3]May!$C:$Z,24,FALSE)</f>
        <v>2019</v>
      </c>
    </row>
    <row r="8252" spans="1:15" x14ac:dyDescent="0.25">
      <c r="A8252" t="s">
        <v>1245</v>
      </c>
      <c r="C8252" t="s">
        <v>1298</v>
      </c>
      <c r="E8252">
        <v>8</v>
      </c>
      <c r="F8252" t="s">
        <v>1251</v>
      </c>
      <c r="J8252" t="s">
        <v>23</v>
      </c>
      <c r="K8252">
        <v>3</v>
      </c>
      <c r="L8252">
        <v>165.18</v>
      </c>
      <c r="M8252">
        <v>9.6600000000000005E-2</v>
      </c>
      <c r="O8252" s="12">
        <f>VLOOKUP(C8252,[3]May!$C:$Z,24,FALSE)</f>
        <v>2019</v>
      </c>
    </row>
    <row r="8253" spans="1:15" x14ac:dyDescent="0.25">
      <c r="A8253" t="s">
        <v>1245</v>
      </c>
      <c r="C8253" t="s">
        <v>1298</v>
      </c>
      <c r="E8253">
        <v>2</v>
      </c>
      <c r="F8253" t="s">
        <v>1247</v>
      </c>
      <c r="J8253" t="s">
        <v>23</v>
      </c>
      <c r="K8253">
        <v>3</v>
      </c>
      <c r="L8253">
        <v>195.39</v>
      </c>
      <c r="M8253">
        <v>0.153</v>
      </c>
      <c r="O8253" s="12">
        <f>VLOOKUP(C8253,[3]May!$C:$Z,24,FALSE)</f>
        <v>2019</v>
      </c>
    </row>
    <row r="8254" spans="1:15" x14ac:dyDescent="0.25">
      <c r="A8254" t="s">
        <v>1245</v>
      </c>
      <c r="C8254" t="s">
        <v>1298</v>
      </c>
      <c r="E8254">
        <v>2</v>
      </c>
      <c r="F8254" t="s">
        <v>1247</v>
      </c>
      <c r="J8254" t="s">
        <v>23</v>
      </c>
      <c r="K8254">
        <v>3</v>
      </c>
      <c r="L8254">
        <v>15.33</v>
      </c>
      <c r="M8254">
        <v>1.2E-2</v>
      </c>
      <c r="O8254" s="12">
        <f>VLOOKUP(C8254,[3]May!$C:$Z,24,FALSE)</f>
        <v>2019</v>
      </c>
    </row>
    <row r="8255" spans="1:15" x14ac:dyDescent="0.25">
      <c r="A8255" t="s">
        <v>1245</v>
      </c>
      <c r="C8255" t="s">
        <v>1298</v>
      </c>
      <c r="E8255">
        <v>2</v>
      </c>
      <c r="F8255" t="s">
        <v>1247</v>
      </c>
      <c r="J8255" t="s">
        <v>23</v>
      </c>
      <c r="K8255">
        <v>5</v>
      </c>
      <c r="L8255">
        <v>25.55</v>
      </c>
      <c r="M8255">
        <v>0.02</v>
      </c>
      <c r="O8255" s="12">
        <f>VLOOKUP(C8255,[3]May!$C:$Z,24,FALSE)</f>
        <v>2019</v>
      </c>
    </row>
    <row r="8256" spans="1:15" x14ac:dyDescent="0.25">
      <c r="A8256" t="s">
        <v>1245</v>
      </c>
      <c r="C8256" t="s">
        <v>1298</v>
      </c>
      <c r="E8256">
        <v>2</v>
      </c>
      <c r="F8256" t="s">
        <v>1247</v>
      </c>
      <c r="J8256" t="s">
        <v>23</v>
      </c>
      <c r="K8256">
        <v>4</v>
      </c>
      <c r="L8256">
        <v>260.52</v>
      </c>
      <c r="M8256">
        <v>0.20399999999999999</v>
      </c>
      <c r="O8256" s="12">
        <f>VLOOKUP(C8256,[3]May!$C:$Z,24,FALSE)</f>
        <v>2019</v>
      </c>
    </row>
    <row r="8257" spans="1:15" x14ac:dyDescent="0.25">
      <c r="A8257" t="s">
        <v>1245</v>
      </c>
      <c r="C8257" t="s">
        <v>1298</v>
      </c>
      <c r="E8257">
        <v>2</v>
      </c>
      <c r="F8257" t="s">
        <v>1247</v>
      </c>
      <c r="J8257" t="s">
        <v>23</v>
      </c>
      <c r="K8257">
        <v>6</v>
      </c>
      <c r="L8257">
        <v>30.66</v>
      </c>
      <c r="M8257">
        <v>2.4E-2</v>
      </c>
      <c r="O8257" s="12">
        <f>VLOOKUP(C8257,[3]May!$C:$Z,24,FALSE)</f>
        <v>2019</v>
      </c>
    </row>
    <row r="8258" spans="1:15" x14ac:dyDescent="0.25">
      <c r="A8258" t="s">
        <v>1245</v>
      </c>
      <c r="C8258" t="s">
        <v>1298</v>
      </c>
      <c r="E8258">
        <v>6</v>
      </c>
      <c r="F8258" t="s">
        <v>1250</v>
      </c>
      <c r="J8258" t="s">
        <v>23</v>
      </c>
      <c r="K8258">
        <v>1</v>
      </c>
      <c r="L8258">
        <v>10.85</v>
      </c>
      <c r="M8258">
        <v>8.5000000000000006E-3</v>
      </c>
      <c r="O8258" s="12">
        <f>VLOOKUP(C8258,[3]May!$C:$Z,24,FALSE)</f>
        <v>2019</v>
      </c>
    </row>
    <row r="8259" spans="1:15" x14ac:dyDescent="0.25">
      <c r="A8259" t="s">
        <v>1245</v>
      </c>
      <c r="C8259" t="s">
        <v>1298</v>
      </c>
      <c r="E8259">
        <v>2</v>
      </c>
      <c r="F8259" t="s">
        <v>1247</v>
      </c>
      <c r="J8259" t="s">
        <v>23</v>
      </c>
      <c r="K8259">
        <v>4</v>
      </c>
      <c r="L8259">
        <v>260.52</v>
      </c>
      <c r="M8259">
        <v>0.20399999999999999</v>
      </c>
      <c r="O8259" s="12">
        <f>VLOOKUP(C8259,[3]May!$C:$Z,24,FALSE)</f>
        <v>2019</v>
      </c>
    </row>
    <row r="8260" spans="1:15" x14ac:dyDescent="0.25">
      <c r="A8260" t="s">
        <v>1245</v>
      </c>
      <c r="C8260" t="s">
        <v>1298</v>
      </c>
      <c r="E8260">
        <v>2</v>
      </c>
      <c r="F8260" t="s">
        <v>1247</v>
      </c>
      <c r="J8260" t="s">
        <v>23</v>
      </c>
      <c r="K8260">
        <v>10</v>
      </c>
      <c r="L8260">
        <v>51.1</v>
      </c>
      <c r="M8260">
        <v>0.04</v>
      </c>
      <c r="O8260" s="12">
        <f>VLOOKUP(C8260,[3]May!$C:$Z,24,FALSE)</f>
        <v>2019</v>
      </c>
    </row>
    <row r="8261" spans="1:15" x14ac:dyDescent="0.25">
      <c r="A8261" t="s">
        <v>1245</v>
      </c>
      <c r="C8261" t="s">
        <v>1298</v>
      </c>
      <c r="E8261">
        <v>2</v>
      </c>
      <c r="F8261" t="s">
        <v>1247</v>
      </c>
      <c r="J8261" t="s">
        <v>23</v>
      </c>
      <c r="K8261">
        <v>2</v>
      </c>
      <c r="L8261">
        <v>10.220000000000001</v>
      </c>
      <c r="M8261">
        <v>8.0000000000000002E-3</v>
      </c>
      <c r="O8261" s="12">
        <f>VLOOKUP(C8261,[3]May!$C:$Z,24,FALSE)</f>
        <v>2019</v>
      </c>
    </row>
    <row r="8262" spans="1:15" x14ac:dyDescent="0.25">
      <c r="A8262" t="s">
        <v>1245</v>
      </c>
      <c r="C8262" t="s">
        <v>1298</v>
      </c>
      <c r="E8262">
        <v>2</v>
      </c>
      <c r="F8262" t="s">
        <v>1247</v>
      </c>
      <c r="J8262" t="s">
        <v>23</v>
      </c>
      <c r="K8262">
        <v>1</v>
      </c>
      <c r="L8262">
        <v>65.13</v>
      </c>
      <c r="M8262">
        <v>5.0999999999999997E-2</v>
      </c>
      <c r="O8262" s="12">
        <f>VLOOKUP(C8262,[3]May!$C:$Z,24,FALSE)</f>
        <v>2019</v>
      </c>
    </row>
    <row r="8263" spans="1:15" x14ac:dyDescent="0.25">
      <c r="A8263" t="s">
        <v>1245</v>
      </c>
      <c r="C8263" t="s">
        <v>1298</v>
      </c>
      <c r="E8263">
        <v>2</v>
      </c>
      <c r="F8263" t="s">
        <v>1247</v>
      </c>
      <c r="J8263" t="s">
        <v>23</v>
      </c>
      <c r="K8263">
        <v>5</v>
      </c>
      <c r="L8263">
        <v>325.64999999999998</v>
      </c>
      <c r="M8263">
        <v>0.255</v>
      </c>
      <c r="O8263" s="12">
        <f>VLOOKUP(C8263,[3]May!$C:$Z,24,FALSE)</f>
        <v>2019</v>
      </c>
    </row>
    <row r="8264" spans="1:15" x14ac:dyDescent="0.25">
      <c r="A8264" t="s">
        <v>1245</v>
      </c>
      <c r="C8264" t="s">
        <v>1298</v>
      </c>
      <c r="E8264">
        <v>6</v>
      </c>
      <c r="F8264" t="s">
        <v>1250</v>
      </c>
      <c r="J8264" t="s">
        <v>23</v>
      </c>
      <c r="K8264">
        <v>2</v>
      </c>
      <c r="L8264">
        <v>21.7</v>
      </c>
      <c r="M8264">
        <v>1.7000000000000001E-2</v>
      </c>
      <c r="O8264" s="12">
        <f>VLOOKUP(C8264,[3]May!$C:$Z,24,FALSE)</f>
        <v>2019</v>
      </c>
    </row>
    <row r="8265" spans="1:15" x14ac:dyDescent="0.25">
      <c r="A8265" t="s">
        <v>1245</v>
      </c>
      <c r="C8265" t="s">
        <v>1298</v>
      </c>
      <c r="E8265">
        <v>2</v>
      </c>
      <c r="F8265" t="s">
        <v>1247</v>
      </c>
      <c r="J8265" t="s">
        <v>23</v>
      </c>
      <c r="K8265">
        <v>2</v>
      </c>
      <c r="L8265">
        <v>10.220000000000001</v>
      </c>
      <c r="M8265">
        <v>8.0000000000000002E-3</v>
      </c>
      <c r="O8265" s="12">
        <f>VLOOKUP(C8265,[3]May!$C:$Z,24,FALSE)</f>
        <v>2019</v>
      </c>
    </row>
    <row r="8266" spans="1:15" x14ac:dyDescent="0.25">
      <c r="A8266" t="s">
        <v>1245</v>
      </c>
      <c r="C8266" t="s">
        <v>1298</v>
      </c>
      <c r="E8266">
        <v>2</v>
      </c>
      <c r="F8266" t="s">
        <v>1247</v>
      </c>
      <c r="J8266" t="s">
        <v>23</v>
      </c>
      <c r="K8266">
        <v>1</v>
      </c>
      <c r="L8266">
        <v>65.13</v>
      </c>
      <c r="M8266">
        <v>5.0999999999999997E-2</v>
      </c>
      <c r="O8266" s="12">
        <f>VLOOKUP(C8266,[3]May!$C:$Z,24,FALSE)</f>
        <v>2019</v>
      </c>
    </row>
    <row r="8267" spans="1:15" x14ac:dyDescent="0.25">
      <c r="A8267" t="s">
        <v>1245</v>
      </c>
      <c r="C8267" t="s">
        <v>1298</v>
      </c>
      <c r="E8267">
        <v>2</v>
      </c>
      <c r="F8267" t="s">
        <v>1247</v>
      </c>
      <c r="J8267" t="s">
        <v>23</v>
      </c>
      <c r="K8267">
        <v>1</v>
      </c>
      <c r="L8267">
        <v>5.1100000000000003</v>
      </c>
      <c r="M8267">
        <v>4.0000000000000001E-3</v>
      </c>
      <c r="O8267" s="12">
        <f>VLOOKUP(C8267,[3]May!$C:$Z,24,FALSE)</f>
        <v>2019</v>
      </c>
    </row>
    <row r="8268" spans="1:15" x14ac:dyDescent="0.25">
      <c r="A8268" t="s">
        <v>1245</v>
      </c>
      <c r="C8268" t="s">
        <v>1298</v>
      </c>
      <c r="E8268">
        <v>6</v>
      </c>
      <c r="F8268" t="s">
        <v>1250</v>
      </c>
      <c r="J8268" t="s">
        <v>23</v>
      </c>
      <c r="K8268">
        <v>1</v>
      </c>
      <c r="L8268">
        <v>10.85</v>
      </c>
      <c r="M8268">
        <v>8.5000000000000006E-3</v>
      </c>
      <c r="O8268" s="12">
        <f>VLOOKUP(C8268,[3]May!$C:$Z,24,FALSE)</f>
        <v>2019</v>
      </c>
    </row>
    <row r="8269" spans="1:15" x14ac:dyDescent="0.25">
      <c r="A8269" t="s">
        <v>1245</v>
      </c>
      <c r="C8269" t="s">
        <v>1298</v>
      </c>
      <c r="E8269">
        <v>2</v>
      </c>
      <c r="F8269" t="s">
        <v>1247</v>
      </c>
      <c r="J8269" t="s">
        <v>23</v>
      </c>
      <c r="K8269">
        <v>7</v>
      </c>
      <c r="L8269">
        <v>35.770000000000003</v>
      </c>
      <c r="M8269">
        <v>2.8000000000000001E-2</v>
      </c>
      <c r="O8269" s="12">
        <f>VLOOKUP(C8269,[3]May!$C:$Z,24,FALSE)</f>
        <v>2019</v>
      </c>
    </row>
    <row r="8270" spans="1:15" x14ac:dyDescent="0.25">
      <c r="A8270" t="s">
        <v>1245</v>
      </c>
      <c r="C8270" t="s">
        <v>1298</v>
      </c>
      <c r="E8270">
        <v>12</v>
      </c>
      <c r="F8270" t="s">
        <v>1253</v>
      </c>
      <c r="J8270" t="s">
        <v>23</v>
      </c>
      <c r="K8270">
        <v>1</v>
      </c>
      <c r="L8270">
        <v>61.2</v>
      </c>
      <c r="M8270">
        <v>8.3370000000000007E-3</v>
      </c>
      <c r="O8270" s="12">
        <f>VLOOKUP(C8270,[3]May!$C:$Z,24,FALSE)</f>
        <v>2019</v>
      </c>
    </row>
    <row r="8271" spans="1:15" x14ac:dyDescent="0.25">
      <c r="A8271" t="s">
        <v>1245</v>
      </c>
      <c r="C8271" t="s">
        <v>1298</v>
      </c>
      <c r="E8271">
        <v>2</v>
      </c>
      <c r="F8271" t="s">
        <v>1247</v>
      </c>
      <c r="J8271" t="s">
        <v>23</v>
      </c>
      <c r="K8271">
        <v>4</v>
      </c>
      <c r="L8271">
        <v>20.440000000000001</v>
      </c>
      <c r="M8271">
        <v>1.6E-2</v>
      </c>
      <c r="O8271" s="12">
        <f>VLOOKUP(C8271,[3]May!$C:$Z,24,FALSE)</f>
        <v>2019</v>
      </c>
    </row>
    <row r="8272" spans="1:15" x14ac:dyDescent="0.25">
      <c r="A8272" t="s">
        <v>1245</v>
      </c>
      <c r="C8272" t="s">
        <v>1298</v>
      </c>
      <c r="E8272">
        <v>2</v>
      </c>
      <c r="F8272" t="s">
        <v>1247</v>
      </c>
      <c r="J8272" t="s">
        <v>23</v>
      </c>
      <c r="K8272">
        <v>2</v>
      </c>
      <c r="L8272">
        <v>130.26</v>
      </c>
      <c r="M8272">
        <v>0.10199999999999999</v>
      </c>
      <c r="O8272" s="12">
        <f>VLOOKUP(C8272,[3]May!$C:$Z,24,FALSE)</f>
        <v>2019</v>
      </c>
    </row>
    <row r="8273" spans="1:15" x14ac:dyDescent="0.25">
      <c r="A8273" t="s">
        <v>1245</v>
      </c>
      <c r="C8273" t="s">
        <v>1298</v>
      </c>
      <c r="E8273">
        <v>2</v>
      </c>
      <c r="F8273" t="s">
        <v>1247</v>
      </c>
      <c r="J8273" t="s">
        <v>23</v>
      </c>
      <c r="K8273">
        <v>4</v>
      </c>
      <c r="L8273">
        <v>20.440000000000001</v>
      </c>
      <c r="M8273">
        <v>1.6E-2</v>
      </c>
      <c r="O8273" s="12">
        <f>VLOOKUP(C8273,[3]May!$C:$Z,24,FALSE)</f>
        <v>2019</v>
      </c>
    </row>
    <row r="8274" spans="1:15" x14ac:dyDescent="0.25">
      <c r="A8274" t="s">
        <v>1245</v>
      </c>
      <c r="C8274" t="s">
        <v>1298</v>
      </c>
      <c r="E8274">
        <v>2</v>
      </c>
      <c r="F8274" t="s">
        <v>1247</v>
      </c>
      <c r="J8274" t="s">
        <v>23</v>
      </c>
      <c r="K8274">
        <v>1</v>
      </c>
      <c r="L8274">
        <v>65.13</v>
      </c>
      <c r="M8274">
        <v>5.0999999999999997E-2</v>
      </c>
      <c r="O8274" s="12">
        <f>VLOOKUP(C8274,[3]May!$C:$Z,24,FALSE)</f>
        <v>2019</v>
      </c>
    </row>
    <row r="8275" spans="1:15" x14ac:dyDescent="0.25">
      <c r="A8275" t="s">
        <v>1245</v>
      </c>
      <c r="C8275" t="s">
        <v>1298</v>
      </c>
      <c r="E8275">
        <v>6</v>
      </c>
      <c r="F8275" t="s">
        <v>1250</v>
      </c>
      <c r="J8275" t="s">
        <v>23</v>
      </c>
      <c r="K8275">
        <v>1</v>
      </c>
      <c r="L8275">
        <v>10.85</v>
      </c>
      <c r="M8275">
        <v>8.5000000000000006E-3</v>
      </c>
      <c r="O8275" s="12">
        <f>VLOOKUP(C8275,[3]May!$C:$Z,24,FALSE)</f>
        <v>2019</v>
      </c>
    </row>
    <row r="8276" spans="1:15" x14ac:dyDescent="0.25">
      <c r="A8276" t="s">
        <v>1245</v>
      </c>
      <c r="C8276" t="s">
        <v>1298</v>
      </c>
      <c r="E8276">
        <v>2</v>
      </c>
      <c r="F8276" t="s">
        <v>1247</v>
      </c>
      <c r="J8276" t="s">
        <v>23</v>
      </c>
      <c r="K8276">
        <v>8</v>
      </c>
      <c r="L8276">
        <v>40.880000000000003</v>
      </c>
      <c r="M8276">
        <v>3.2000000000000001E-2</v>
      </c>
      <c r="O8276" s="12">
        <f>VLOOKUP(C8276,[3]May!$C:$Z,24,FALSE)</f>
        <v>2019</v>
      </c>
    </row>
    <row r="8277" spans="1:15" x14ac:dyDescent="0.25">
      <c r="A8277" t="s">
        <v>1245</v>
      </c>
      <c r="C8277" t="s">
        <v>1298</v>
      </c>
      <c r="E8277">
        <v>2</v>
      </c>
      <c r="F8277" t="s">
        <v>1247</v>
      </c>
      <c r="J8277" t="s">
        <v>23</v>
      </c>
      <c r="K8277">
        <v>1</v>
      </c>
      <c r="L8277">
        <v>65.13</v>
      </c>
      <c r="M8277">
        <v>5.0999999999999997E-2</v>
      </c>
      <c r="O8277" s="12">
        <f>VLOOKUP(C8277,[3]May!$C:$Z,24,FALSE)</f>
        <v>2019</v>
      </c>
    </row>
    <row r="8278" spans="1:15" x14ac:dyDescent="0.25">
      <c r="A8278" t="s">
        <v>1245</v>
      </c>
      <c r="C8278" t="s">
        <v>1298</v>
      </c>
      <c r="E8278">
        <v>2</v>
      </c>
      <c r="F8278" t="s">
        <v>1247</v>
      </c>
      <c r="J8278" t="s">
        <v>23</v>
      </c>
      <c r="K8278">
        <v>5</v>
      </c>
      <c r="L8278">
        <v>25.55</v>
      </c>
      <c r="M8278">
        <v>0.02</v>
      </c>
      <c r="O8278" s="12">
        <f>VLOOKUP(C8278,[3]May!$C:$Z,24,FALSE)</f>
        <v>2019</v>
      </c>
    </row>
    <row r="8279" spans="1:15" x14ac:dyDescent="0.25">
      <c r="A8279" t="s">
        <v>1245</v>
      </c>
      <c r="C8279" t="s">
        <v>1298</v>
      </c>
      <c r="E8279">
        <v>2</v>
      </c>
      <c r="F8279" t="s">
        <v>1247</v>
      </c>
      <c r="J8279" t="s">
        <v>23</v>
      </c>
      <c r="K8279">
        <v>5</v>
      </c>
      <c r="L8279">
        <v>325.64999999999998</v>
      </c>
      <c r="M8279">
        <v>0.255</v>
      </c>
      <c r="O8279" s="12">
        <f>VLOOKUP(C8279,[3]May!$C:$Z,24,FALSE)</f>
        <v>2019</v>
      </c>
    </row>
    <row r="8280" spans="1:15" x14ac:dyDescent="0.25">
      <c r="A8280" t="s">
        <v>1245</v>
      </c>
      <c r="C8280" t="s">
        <v>1298</v>
      </c>
      <c r="E8280">
        <v>6</v>
      </c>
      <c r="F8280" t="s">
        <v>1250</v>
      </c>
      <c r="J8280" t="s">
        <v>23</v>
      </c>
      <c r="K8280">
        <v>1</v>
      </c>
      <c r="L8280">
        <v>10.85</v>
      </c>
      <c r="M8280">
        <v>8.5000000000000006E-3</v>
      </c>
      <c r="O8280" s="12">
        <f>VLOOKUP(C8280,[3]May!$C:$Z,24,FALSE)</f>
        <v>2019</v>
      </c>
    </row>
    <row r="8281" spans="1:15" x14ac:dyDescent="0.25">
      <c r="A8281" t="s">
        <v>1245</v>
      </c>
      <c r="C8281" t="s">
        <v>1298</v>
      </c>
      <c r="E8281">
        <v>2</v>
      </c>
      <c r="F8281" t="s">
        <v>1247</v>
      </c>
      <c r="J8281" t="s">
        <v>23</v>
      </c>
      <c r="K8281">
        <v>2</v>
      </c>
      <c r="L8281">
        <v>130.26</v>
      </c>
      <c r="M8281">
        <v>0.10199999999999999</v>
      </c>
      <c r="O8281" s="12">
        <f>VLOOKUP(C8281,[3]May!$C:$Z,24,FALSE)</f>
        <v>2019</v>
      </c>
    </row>
    <row r="8282" spans="1:15" x14ac:dyDescent="0.25">
      <c r="A8282" t="s">
        <v>1245</v>
      </c>
      <c r="C8282" t="s">
        <v>1298</v>
      </c>
      <c r="E8282">
        <v>2</v>
      </c>
      <c r="F8282" t="s">
        <v>1247</v>
      </c>
      <c r="J8282" t="s">
        <v>23</v>
      </c>
      <c r="K8282">
        <v>4</v>
      </c>
      <c r="L8282">
        <v>20.440000000000001</v>
      </c>
      <c r="M8282">
        <v>1.6E-2</v>
      </c>
      <c r="O8282" s="12">
        <f>VLOOKUP(C8282,[3]May!$C:$Z,24,FALSE)</f>
        <v>2019</v>
      </c>
    </row>
    <row r="8283" spans="1:15" x14ac:dyDescent="0.25">
      <c r="A8283" t="s">
        <v>1245</v>
      </c>
      <c r="C8283" t="s">
        <v>1298</v>
      </c>
      <c r="E8283">
        <v>2</v>
      </c>
      <c r="F8283" t="s">
        <v>1247</v>
      </c>
      <c r="J8283" t="s">
        <v>23</v>
      </c>
      <c r="K8283">
        <v>4</v>
      </c>
      <c r="L8283">
        <v>20.440000000000001</v>
      </c>
      <c r="M8283">
        <v>1.6E-2</v>
      </c>
      <c r="O8283" s="12">
        <f>VLOOKUP(C8283,[3]May!$C:$Z,24,FALSE)</f>
        <v>2019</v>
      </c>
    </row>
    <row r="8284" spans="1:15" x14ac:dyDescent="0.25">
      <c r="A8284" t="s">
        <v>1245</v>
      </c>
      <c r="C8284" t="s">
        <v>1298</v>
      </c>
      <c r="E8284">
        <v>2</v>
      </c>
      <c r="F8284" t="s">
        <v>1247</v>
      </c>
      <c r="J8284" t="s">
        <v>23</v>
      </c>
      <c r="K8284">
        <v>1</v>
      </c>
      <c r="L8284">
        <v>65.13</v>
      </c>
      <c r="M8284">
        <v>5.0999999999999997E-2</v>
      </c>
      <c r="O8284" s="12">
        <f>VLOOKUP(C8284,[3]May!$C:$Z,24,FALSE)</f>
        <v>2019</v>
      </c>
    </row>
    <row r="8285" spans="1:15" x14ac:dyDescent="0.25">
      <c r="A8285" t="s">
        <v>1245</v>
      </c>
      <c r="C8285" t="s">
        <v>1298</v>
      </c>
      <c r="E8285">
        <v>6</v>
      </c>
      <c r="F8285" t="s">
        <v>1250</v>
      </c>
      <c r="J8285" t="s">
        <v>23</v>
      </c>
      <c r="K8285">
        <v>1</v>
      </c>
      <c r="L8285">
        <v>10.85</v>
      </c>
      <c r="M8285">
        <v>8.5000000000000006E-3</v>
      </c>
      <c r="O8285" s="12">
        <f>VLOOKUP(C8285,[3]May!$C:$Z,24,FALSE)</f>
        <v>2019</v>
      </c>
    </row>
    <row r="8286" spans="1:15" x14ac:dyDescent="0.25">
      <c r="A8286" t="s">
        <v>1245</v>
      </c>
      <c r="C8286" t="s">
        <v>1298</v>
      </c>
      <c r="E8286">
        <v>2</v>
      </c>
      <c r="F8286" t="s">
        <v>1247</v>
      </c>
      <c r="J8286" t="s">
        <v>23</v>
      </c>
      <c r="K8286">
        <v>4</v>
      </c>
      <c r="L8286">
        <v>20.440000000000001</v>
      </c>
      <c r="M8286">
        <v>1.6E-2</v>
      </c>
      <c r="O8286" s="12">
        <f>VLOOKUP(C8286,[3]May!$C:$Z,24,FALSE)</f>
        <v>2019</v>
      </c>
    </row>
    <row r="8287" spans="1:15" x14ac:dyDescent="0.25">
      <c r="A8287" t="s">
        <v>1245</v>
      </c>
      <c r="C8287" t="s">
        <v>1298</v>
      </c>
      <c r="E8287">
        <v>11</v>
      </c>
      <c r="F8287" t="s">
        <v>1274</v>
      </c>
      <c r="J8287" t="s">
        <v>23</v>
      </c>
      <c r="K8287">
        <v>5</v>
      </c>
      <c r="L8287">
        <v>249.25</v>
      </c>
      <c r="M8287">
        <v>0.20549999999999999</v>
      </c>
      <c r="O8287" s="12">
        <f>VLOOKUP(C8287,[3]May!$C:$Z,24,FALSE)</f>
        <v>2019</v>
      </c>
    </row>
    <row r="8288" spans="1:15" x14ac:dyDescent="0.25">
      <c r="A8288" t="s">
        <v>1245</v>
      </c>
      <c r="C8288" t="s">
        <v>1298</v>
      </c>
      <c r="E8288">
        <v>3</v>
      </c>
      <c r="F8288" t="s">
        <v>1260</v>
      </c>
      <c r="J8288" t="s">
        <v>23</v>
      </c>
      <c r="K8288">
        <v>4</v>
      </c>
      <c r="L8288">
        <v>278.44</v>
      </c>
      <c r="M8288">
        <v>0.16039999999999999</v>
      </c>
      <c r="O8288" s="12">
        <f>VLOOKUP(C8288,[3]May!$C:$Z,24,FALSE)</f>
        <v>2019</v>
      </c>
    </row>
    <row r="8289" spans="1:15" x14ac:dyDescent="0.25">
      <c r="A8289" t="s">
        <v>1245</v>
      </c>
      <c r="C8289" t="s">
        <v>1298</v>
      </c>
      <c r="E8289">
        <v>8</v>
      </c>
      <c r="F8289" t="s">
        <v>1251</v>
      </c>
      <c r="J8289" t="s">
        <v>23</v>
      </c>
      <c r="K8289">
        <v>4</v>
      </c>
      <c r="L8289">
        <v>220.24</v>
      </c>
      <c r="M8289">
        <v>0.1288</v>
      </c>
      <c r="O8289" s="12">
        <f>VLOOKUP(C8289,[3]May!$C:$Z,24,FALSE)</f>
        <v>2019</v>
      </c>
    </row>
    <row r="8290" spans="1:15" x14ac:dyDescent="0.25">
      <c r="A8290" t="s">
        <v>1245</v>
      </c>
      <c r="C8290" t="s">
        <v>1298</v>
      </c>
      <c r="E8290">
        <v>2</v>
      </c>
      <c r="F8290" t="s">
        <v>1247</v>
      </c>
      <c r="J8290" t="s">
        <v>23</v>
      </c>
      <c r="K8290">
        <v>5</v>
      </c>
      <c r="L8290">
        <v>325.64999999999998</v>
      </c>
      <c r="M8290">
        <v>0.255</v>
      </c>
      <c r="O8290" s="12">
        <f>VLOOKUP(C8290,[3]May!$C:$Z,24,FALSE)</f>
        <v>2019</v>
      </c>
    </row>
    <row r="8291" spans="1:15" x14ac:dyDescent="0.25">
      <c r="A8291" t="s">
        <v>1245</v>
      </c>
      <c r="C8291" t="s">
        <v>1298</v>
      </c>
      <c r="E8291">
        <v>2</v>
      </c>
      <c r="F8291" t="s">
        <v>1247</v>
      </c>
      <c r="J8291" t="s">
        <v>23</v>
      </c>
      <c r="K8291">
        <v>8</v>
      </c>
      <c r="L8291">
        <v>40.880000000000003</v>
      </c>
      <c r="M8291">
        <v>3.2000000000000001E-2</v>
      </c>
      <c r="O8291" s="12">
        <f>VLOOKUP(C8291,[3]May!$C:$Z,24,FALSE)</f>
        <v>2019</v>
      </c>
    </row>
    <row r="8292" spans="1:15" x14ac:dyDescent="0.25">
      <c r="A8292" t="s">
        <v>1245</v>
      </c>
      <c r="C8292" t="s">
        <v>1298</v>
      </c>
      <c r="E8292">
        <v>2</v>
      </c>
      <c r="F8292" t="s">
        <v>1247</v>
      </c>
      <c r="J8292" t="s">
        <v>23</v>
      </c>
      <c r="K8292">
        <v>1</v>
      </c>
      <c r="L8292">
        <v>65.13</v>
      </c>
      <c r="M8292">
        <v>5.0999999999999997E-2</v>
      </c>
      <c r="O8292" s="12">
        <f>VLOOKUP(C8292,[3]May!$C:$Z,24,FALSE)</f>
        <v>2019</v>
      </c>
    </row>
    <row r="8293" spans="1:15" x14ac:dyDescent="0.25">
      <c r="A8293" t="s">
        <v>1245</v>
      </c>
      <c r="C8293" t="s">
        <v>1298</v>
      </c>
      <c r="E8293">
        <v>2</v>
      </c>
      <c r="F8293" t="s">
        <v>1247</v>
      </c>
      <c r="J8293" t="s">
        <v>23</v>
      </c>
      <c r="K8293">
        <v>2</v>
      </c>
      <c r="L8293">
        <v>130.26</v>
      </c>
      <c r="M8293">
        <v>0.10199999999999999</v>
      </c>
      <c r="O8293" s="12">
        <f>VLOOKUP(C8293,[3]May!$C:$Z,24,FALSE)</f>
        <v>2019</v>
      </c>
    </row>
    <row r="8294" spans="1:15" x14ac:dyDescent="0.25">
      <c r="A8294" t="s">
        <v>1245</v>
      </c>
      <c r="C8294" t="s">
        <v>1298</v>
      </c>
      <c r="E8294">
        <v>2</v>
      </c>
      <c r="F8294" t="s">
        <v>1247</v>
      </c>
      <c r="J8294" t="s">
        <v>23</v>
      </c>
      <c r="K8294">
        <v>4</v>
      </c>
      <c r="L8294">
        <v>20.440000000000001</v>
      </c>
      <c r="M8294">
        <v>1.6E-2</v>
      </c>
      <c r="O8294" s="12">
        <f>VLOOKUP(C8294,[3]May!$C:$Z,24,FALSE)</f>
        <v>2019</v>
      </c>
    </row>
    <row r="8295" spans="1:15" x14ac:dyDescent="0.25">
      <c r="A8295" t="s">
        <v>1245</v>
      </c>
      <c r="C8295" t="s">
        <v>1298</v>
      </c>
      <c r="E8295">
        <v>2</v>
      </c>
      <c r="F8295" t="s">
        <v>1247</v>
      </c>
      <c r="J8295" t="s">
        <v>23</v>
      </c>
      <c r="K8295">
        <v>5</v>
      </c>
      <c r="L8295">
        <v>325.64999999999998</v>
      </c>
      <c r="M8295">
        <v>0.255</v>
      </c>
      <c r="O8295" s="12">
        <f>VLOOKUP(C8295,[3]May!$C:$Z,24,FALSE)</f>
        <v>2019</v>
      </c>
    </row>
    <row r="8296" spans="1:15" x14ac:dyDescent="0.25">
      <c r="A8296" t="s">
        <v>1245</v>
      </c>
      <c r="C8296" t="s">
        <v>1298</v>
      </c>
      <c r="E8296">
        <v>2</v>
      </c>
      <c r="F8296" t="s">
        <v>1247</v>
      </c>
      <c r="J8296" t="s">
        <v>23</v>
      </c>
      <c r="K8296">
        <v>4</v>
      </c>
      <c r="L8296">
        <v>20.440000000000001</v>
      </c>
      <c r="M8296">
        <v>1.6E-2</v>
      </c>
      <c r="O8296" s="12">
        <f>VLOOKUP(C8296,[3]May!$C:$Z,24,FALSE)</f>
        <v>2019</v>
      </c>
    </row>
    <row r="8297" spans="1:15" x14ac:dyDescent="0.25">
      <c r="A8297" t="s">
        <v>1245</v>
      </c>
      <c r="C8297" t="s">
        <v>1298</v>
      </c>
      <c r="E8297">
        <v>2</v>
      </c>
      <c r="F8297" t="s">
        <v>1247</v>
      </c>
      <c r="J8297" t="s">
        <v>23</v>
      </c>
      <c r="K8297">
        <v>2</v>
      </c>
      <c r="L8297">
        <v>130.26</v>
      </c>
      <c r="M8297">
        <v>0.10199999999999999</v>
      </c>
      <c r="O8297" s="12">
        <f>VLOOKUP(C8297,[3]May!$C:$Z,24,FALSE)</f>
        <v>2019</v>
      </c>
    </row>
    <row r="8298" spans="1:15" x14ac:dyDescent="0.25">
      <c r="A8298" t="s">
        <v>1245</v>
      </c>
      <c r="C8298" t="s">
        <v>1298</v>
      </c>
      <c r="E8298">
        <v>2</v>
      </c>
      <c r="F8298" t="s">
        <v>1247</v>
      </c>
      <c r="J8298" t="s">
        <v>23</v>
      </c>
      <c r="K8298">
        <v>10</v>
      </c>
      <c r="L8298">
        <v>51.1</v>
      </c>
      <c r="M8298">
        <v>0.04</v>
      </c>
      <c r="O8298" s="12">
        <f>VLOOKUP(C8298,[3]May!$C:$Z,24,FALSE)</f>
        <v>2019</v>
      </c>
    </row>
    <row r="8299" spans="1:15" x14ac:dyDescent="0.25">
      <c r="A8299" t="s">
        <v>1245</v>
      </c>
      <c r="C8299" t="s">
        <v>1298</v>
      </c>
      <c r="E8299">
        <v>6</v>
      </c>
      <c r="F8299" t="s">
        <v>1250</v>
      </c>
      <c r="J8299" t="s">
        <v>23</v>
      </c>
      <c r="K8299">
        <v>1</v>
      </c>
      <c r="L8299">
        <v>10.85</v>
      </c>
      <c r="M8299">
        <v>8.5000000000000006E-3</v>
      </c>
      <c r="O8299" s="12">
        <f>VLOOKUP(C8299,[3]May!$C:$Z,24,FALSE)</f>
        <v>2019</v>
      </c>
    </row>
    <row r="8300" spans="1:15" x14ac:dyDescent="0.25">
      <c r="A8300" t="s">
        <v>1245</v>
      </c>
      <c r="C8300" t="s">
        <v>1298</v>
      </c>
      <c r="E8300">
        <v>2</v>
      </c>
      <c r="F8300" t="s">
        <v>1247</v>
      </c>
      <c r="J8300" t="s">
        <v>23</v>
      </c>
      <c r="K8300">
        <v>3</v>
      </c>
      <c r="L8300">
        <v>195.39</v>
      </c>
      <c r="M8300">
        <v>0.153</v>
      </c>
      <c r="O8300" s="12">
        <f>VLOOKUP(C8300,[3]May!$C:$Z,24,FALSE)</f>
        <v>2019</v>
      </c>
    </row>
    <row r="8301" spans="1:15" x14ac:dyDescent="0.25">
      <c r="A8301" t="s">
        <v>1245</v>
      </c>
      <c r="C8301" t="s">
        <v>1298</v>
      </c>
      <c r="E8301">
        <v>2</v>
      </c>
      <c r="F8301" t="s">
        <v>1247</v>
      </c>
      <c r="J8301" t="s">
        <v>23</v>
      </c>
      <c r="K8301">
        <v>4</v>
      </c>
      <c r="L8301">
        <v>20.440000000000001</v>
      </c>
      <c r="M8301">
        <v>1.6E-2</v>
      </c>
      <c r="O8301" s="12">
        <f>VLOOKUP(C8301,[3]May!$C:$Z,24,FALSE)</f>
        <v>2019</v>
      </c>
    </row>
    <row r="8302" spans="1:15" x14ac:dyDescent="0.25">
      <c r="A8302" t="s">
        <v>1245</v>
      </c>
      <c r="C8302" t="s">
        <v>1298</v>
      </c>
      <c r="E8302">
        <v>2</v>
      </c>
      <c r="F8302" t="s">
        <v>1247</v>
      </c>
      <c r="J8302" t="s">
        <v>23</v>
      </c>
      <c r="K8302">
        <v>8</v>
      </c>
      <c r="L8302">
        <v>40.880000000000003</v>
      </c>
      <c r="M8302">
        <v>3.2000000000000001E-2</v>
      </c>
      <c r="O8302" s="12">
        <f>VLOOKUP(C8302,[3]May!$C:$Z,24,FALSE)</f>
        <v>2019</v>
      </c>
    </row>
    <row r="8303" spans="1:15" x14ac:dyDescent="0.25">
      <c r="A8303" t="s">
        <v>1245</v>
      </c>
      <c r="C8303" t="s">
        <v>1298</v>
      </c>
      <c r="E8303">
        <v>6</v>
      </c>
      <c r="F8303" t="s">
        <v>1250</v>
      </c>
      <c r="J8303" t="s">
        <v>23</v>
      </c>
      <c r="K8303">
        <v>1</v>
      </c>
      <c r="L8303">
        <v>10.85</v>
      </c>
      <c r="M8303">
        <v>8.5000000000000006E-3</v>
      </c>
      <c r="O8303" s="12">
        <f>VLOOKUP(C8303,[3]May!$C:$Z,24,FALSE)</f>
        <v>2019</v>
      </c>
    </row>
    <row r="8304" spans="1:15" x14ac:dyDescent="0.25">
      <c r="A8304" t="s">
        <v>1245</v>
      </c>
      <c r="C8304" t="s">
        <v>1298</v>
      </c>
      <c r="E8304">
        <v>2</v>
      </c>
      <c r="F8304" t="s">
        <v>1247</v>
      </c>
      <c r="J8304" t="s">
        <v>23</v>
      </c>
      <c r="K8304">
        <v>1</v>
      </c>
      <c r="L8304">
        <v>65.13</v>
      </c>
      <c r="M8304">
        <v>5.0999999999999997E-2</v>
      </c>
      <c r="O8304" s="12">
        <f>VLOOKUP(C8304,[3]May!$C:$Z,24,FALSE)</f>
        <v>2019</v>
      </c>
    </row>
    <row r="8305" spans="1:15" x14ac:dyDescent="0.25">
      <c r="A8305" t="s">
        <v>1245</v>
      </c>
      <c r="C8305" t="s">
        <v>1298</v>
      </c>
      <c r="E8305">
        <v>2</v>
      </c>
      <c r="F8305" t="s">
        <v>1247</v>
      </c>
      <c r="J8305" t="s">
        <v>23</v>
      </c>
      <c r="K8305">
        <v>7</v>
      </c>
      <c r="L8305">
        <v>35.770000000000003</v>
      </c>
      <c r="M8305">
        <v>2.8000000000000001E-2</v>
      </c>
      <c r="O8305" s="12">
        <f>VLOOKUP(C8305,[3]May!$C:$Z,24,FALSE)</f>
        <v>2019</v>
      </c>
    </row>
    <row r="8306" spans="1:15" x14ac:dyDescent="0.25">
      <c r="A8306" t="s">
        <v>1245</v>
      </c>
      <c r="C8306" t="s">
        <v>1298</v>
      </c>
      <c r="E8306">
        <v>2</v>
      </c>
      <c r="F8306" t="s">
        <v>1247</v>
      </c>
      <c r="J8306" t="s">
        <v>23</v>
      </c>
      <c r="K8306">
        <v>6</v>
      </c>
      <c r="L8306">
        <v>30.66</v>
      </c>
      <c r="M8306">
        <v>2.4E-2</v>
      </c>
      <c r="O8306" s="12">
        <f>VLOOKUP(C8306,[3]May!$C:$Z,24,FALSE)</f>
        <v>2019</v>
      </c>
    </row>
    <row r="8307" spans="1:15" x14ac:dyDescent="0.25">
      <c r="A8307" t="s">
        <v>1245</v>
      </c>
      <c r="C8307" t="s">
        <v>1298</v>
      </c>
      <c r="E8307">
        <v>2</v>
      </c>
      <c r="F8307" t="s">
        <v>1247</v>
      </c>
      <c r="J8307" t="s">
        <v>23</v>
      </c>
      <c r="K8307">
        <v>6</v>
      </c>
      <c r="L8307">
        <v>30.66</v>
      </c>
      <c r="M8307">
        <v>2.4E-2</v>
      </c>
      <c r="O8307" s="12">
        <f>VLOOKUP(C8307,[3]May!$C:$Z,24,FALSE)</f>
        <v>2019</v>
      </c>
    </row>
    <row r="8308" spans="1:15" x14ac:dyDescent="0.25">
      <c r="A8308" t="s">
        <v>1245</v>
      </c>
      <c r="C8308" t="s">
        <v>1298</v>
      </c>
      <c r="E8308">
        <v>2</v>
      </c>
      <c r="F8308" t="s">
        <v>1247</v>
      </c>
      <c r="J8308" t="s">
        <v>23</v>
      </c>
      <c r="K8308">
        <v>8</v>
      </c>
      <c r="L8308">
        <v>40.880000000000003</v>
      </c>
      <c r="M8308">
        <v>3.2000000000000001E-2</v>
      </c>
      <c r="O8308" s="12">
        <f>VLOOKUP(C8308,[3]May!$C:$Z,24,FALSE)</f>
        <v>2019</v>
      </c>
    </row>
    <row r="8309" spans="1:15" x14ac:dyDescent="0.25">
      <c r="A8309" t="s">
        <v>1245</v>
      </c>
      <c r="C8309" t="s">
        <v>1298</v>
      </c>
      <c r="E8309">
        <v>2</v>
      </c>
      <c r="F8309" t="s">
        <v>1247</v>
      </c>
      <c r="J8309" t="s">
        <v>23</v>
      </c>
      <c r="K8309">
        <v>6</v>
      </c>
      <c r="L8309">
        <v>30.66</v>
      </c>
      <c r="M8309">
        <v>2.4E-2</v>
      </c>
      <c r="O8309" s="12">
        <f>VLOOKUP(C8309,[3]May!$C:$Z,24,FALSE)</f>
        <v>2019</v>
      </c>
    </row>
    <row r="8310" spans="1:15" x14ac:dyDescent="0.25">
      <c r="A8310" t="s">
        <v>1245</v>
      </c>
      <c r="C8310" t="s">
        <v>1298</v>
      </c>
      <c r="E8310">
        <v>2</v>
      </c>
      <c r="F8310" t="s">
        <v>1247</v>
      </c>
      <c r="J8310" t="s">
        <v>23</v>
      </c>
      <c r="K8310">
        <v>1</v>
      </c>
      <c r="L8310">
        <v>65.13</v>
      </c>
      <c r="M8310">
        <v>5.0999999999999997E-2</v>
      </c>
      <c r="O8310" s="12">
        <f>VLOOKUP(C8310,[3]May!$C:$Z,24,FALSE)</f>
        <v>2019</v>
      </c>
    </row>
    <row r="8311" spans="1:15" x14ac:dyDescent="0.25">
      <c r="A8311" t="s">
        <v>1245</v>
      </c>
      <c r="C8311" t="s">
        <v>1298</v>
      </c>
      <c r="E8311">
        <v>2</v>
      </c>
      <c r="F8311" t="s">
        <v>1247</v>
      </c>
      <c r="J8311" t="s">
        <v>23</v>
      </c>
      <c r="K8311">
        <v>4</v>
      </c>
      <c r="L8311">
        <v>260.52</v>
      </c>
      <c r="M8311">
        <v>0.20399999999999999</v>
      </c>
      <c r="O8311" s="12">
        <f>VLOOKUP(C8311,[3]May!$C:$Z,24,FALSE)</f>
        <v>2019</v>
      </c>
    </row>
    <row r="8312" spans="1:15" x14ac:dyDescent="0.25">
      <c r="A8312" t="s">
        <v>1245</v>
      </c>
      <c r="C8312" t="s">
        <v>1298</v>
      </c>
      <c r="E8312">
        <v>2</v>
      </c>
      <c r="F8312" t="s">
        <v>1247</v>
      </c>
      <c r="J8312" t="s">
        <v>23</v>
      </c>
      <c r="K8312">
        <v>5</v>
      </c>
      <c r="L8312">
        <v>25.55</v>
      </c>
      <c r="M8312">
        <v>0.02</v>
      </c>
      <c r="O8312" s="12">
        <f>VLOOKUP(C8312,[3]May!$C:$Z,24,FALSE)</f>
        <v>2019</v>
      </c>
    </row>
    <row r="8313" spans="1:15" x14ac:dyDescent="0.25">
      <c r="A8313" t="s">
        <v>1245</v>
      </c>
      <c r="C8313" t="s">
        <v>1298</v>
      </c>
      <c r="E8313">
        <v>6</v>
      </c>
      <c r="F8313" t="s">
        <v>1250</v>
      </c>
      <c r="J8313" t="s">
        <v>23</v>
      </c>
      <c r="K8313">
        <v>1</v>
      </c>
      <c r="L8313">
        <v>10.85</v>
      </c>
      <c r="M8313">
        <v>8.5000000000000006E-3</v>
      </c>
      <c r="O8313" s="12">
        <f>VLOOKUP(C8313,[3]May!$C:$Z,24,FALSE)</f>
        <v>2019</v>
      </c>
    </row>
    <row r="8314" spans="1:15" x14ac:dyDescent="0.25">
      <c r="A8314" t="s">
        <v>1245</v>
      </c>
      <c r="C8314" t="s">
        <v>1298</v>
      </c>
      <c r="E8314">
        <v>2</v>
      </c>
      <c r="F8314" t="s">
        <v>1247</v>
      </c>
      <c r="J8314" t="s">
        <v>23</v>
      </c>
      <c r="K8314">
        <v>5</v>
      </c>
      <c r="L8314">
        <v>25.55</v>
      </c>
      <c r="M8314">
        <v>0.02</v>
      </c>
      <c r="O8314" s="12">
        <f>VLOOKUP(C8314,[3]May!$C:$Z,24,FALSE)</f>
        <v>2019</v>
      </c>
    </row>
    <row r="8315" spans="1:15" x14ac:dyDescent="0.25">
      <c r="A8315" t="s">
        <v>1245</v>
      </c>
      <c r="C8315" t="s">
        <v>1298</v>
      </c>
      <c r="E8315">
        <v>2</v>
      </c>
      <c r="F8315" t="s">
        <v>1247</v>
      </c>
      <c r="J8315" t="s">
        <v>23</v>
      </c>
      <c r="K8315">
        <v>8</v>
      </c>
      <c r="L8315">
        <v>521.04</v>
      </c>
      <c r="M8315">
        <v>0.40799999999999997</v>
      </c>
      <c r="O8315" s="12">
        <f>VLOOKUP(C8315,[3]May!$C:$Z,24,FALSE)</f>
        <v>2019</v>
      </c>
    </row>
    <row r="8316" spans="1:15" x14ac:dyDescent="0.25">
      <c r="A8316" t="s">
        <v>1245</v>
      </c>
      <c r="C8316" t="s">
        <v>1298</v>
      </c>
      <c r="E8316">
        <v>2</v>
      </c>
      <c r="F8316" t="s">
        <v>1247</v>
      </c>
      <c r="J8316" t="s">
        <v>23</v>
      </c>
      <c r="K8316">
        <v>2</v>
      </c>
      <c r="L8316">
        <v>10.220000000000001</v>
      </c>
      <c r="M8316">
        <v>8.0000000000000002E-3</v>
      </c>
      <c r="O8316" s="12">
        <f>VLOOKUP(C8316,[3]May!$C:$Z,24,FALSE)</f>
        <v>2019</v>
      </c>
    </row>
    <row r="8317" spans="1:15" x14ac:dyDescent="0.25">
      <c r="A8317" t="s">
        <v>1245</v>
      </c>
      <c r="C8317" t="s">
        <v>1298</v>
      </c>
      <c r="E8317">
        <v>6</v>
      </c>
      <c r="F8317" t="s">
        <v>1250</v>
      </c>
      <c r="J8317" t="s">
        <v>23</v>
      </c>
      <c r="K8317">
        <v>1</v>
      </c>
      <c r="L8317">
        <v>10.85</v>
      </c>
      <c r="M8317">
        <v>8.5000000000000006E-3</v>
      </c>
      <c r="O8317" s="12">
        <f>VLOOKUP(C8317,[3]May!$C:$Z,24,FALSE)</f>
        <v>2019</v>
      </c>
    </row>
    <row r="8318" spans="1:15" x14ac:dyDescent="0.25">
      <c r="A8318" t="s">
        <v>1245</v>
      </c>
      <c r="C8318" t="s">
        <v>1298</v>
      </c>
      <c r="E8318">
        <v>2</v>
      </c>
      <c r="F8318" t="s">
        <v>1247</v>
      </c>
      <c r="J8318" t="s">
        <v>23</v>
      </c>
      <c r="K8318">
        <v>4</v>
      </c>
      <c r="L8318">
        <v>20.440000000000001</v>
      </c>
      <c r="M8318">
        <v>1.6E-2</v>
      </c>
      <c r="O8318" s="12">
        <f>VLOOKUP(C8318,[3]May!$C:$Z,24,FALSE)</f>
        <v>2019</v>
      </c>
    </row>
    <row r="8319" spans="1:15" x14ac:dyDescent="0.25">
      <c r="A8319" t="s">
        <v>1245</v>
      </c>
      <c r="C8319" t="s">
        <v>1298</v>
      </c>
      <c r="E8319">
        <v>2</v>
      </c>
      <c r="F8319" t="s">
        <v>1247</v>
      </c>
      <c r="J8319" t="s">
        <v>23</v>
      </c>
      <c r="K8319">
        <v>2</v>
      </c>
      <c r="L8319">
        <v>130.26</v>
      </c>
      <c r="M8319">
        <v>0.10199999999999999</v>
      </c>
      <c r="O8319" s="12">
        <f>VLOOKUP(C8319,[3]May!$C:$Z,24,FALSE)</f>
        <v>2019</v>
      </c>
    </row>
    <row r="8320" spans="1:15" x14ac:dyDescent="0.25">
      <c r="A8320" t="s">
        <v>1245</v>
      </c>
      <c r="C8320" t="s">
        <v>1298</v>
      </c>
      <c r="E8320">
        <v>12</v>
      </c>
      <c r="F8320" t="s">
        <v>1253</v>
      </c>
      <c r="J8320" t="s">
        <v>23</v>
      </c>
      <c r="K8320">
        <v>1</v>
      </c>
      <c r="L8320">
        <v>61.2</v>
      </c>
      <c r="M8320">
        <v>8.3370000000000007E-3</v>
      </c>
      <c r="O8320" s="12">
        <f>VLOOKUP(C8320,[3]May!$C:$Z,24,FALSE)</f>
        <v>2019</v>
      </c>
    </row>
    <row r="8321" spans="1:15" x14ac:dyDescent="0.25">
      <c r="A8321" t="s">
        <v>1245</v>
      </c>
      <c r="C8321" t="s">
        <v>1298</v>
      </c>
      <c r="E8321">
        <v>2</v>
      </c>
      <c r="F8321" t="s">
        <v>1247</v>
      </c>
      <c r="J8321" t="s">
        <v>23</v>
      </c>
      <c r="K8321">
        <v>3</v>
      </c>
      <c r="L8321">
        <v>195.39</v>
      </c>
      <c r="M8321">
        <v>0.153</v>
      </c>
      <c r="O8321" s="12">
        <f>VLOOKUP(C8321,[3]May!$C:$Z,24,FALSE)</f>
        <v>2019</v>
      </c>
    </row>
    <row r="8322" spans="1:15" x14ac:dyDescent="0.25">
      <c r="A8322" t="s">
        <v>1245</v>
      </c>
      <c r="C8322" t="s">
        <v>1298</v>
      </c>
      <c r="E8322">
        <v>2</v>
      </c>
      <c r="F8322" t="s">
        <v>1247</v>
      </c>
      <c r="J8322" t="s">
        <v>23</v>
      </c>
      <c r="K8322">
        <v>6</v>
      </c>
      <c r="L8322">
        <v>30.66</v>
      </c>
      <c r="M8322">
        <v>2.4E-2</v>
      </c>
      <c r="O8322" s="12">
        <f>VLOOKUP(C8322,[3]May!$C:$Z,24,FALSE)</f>
        <v>2019</v>
      </c>
    </row>
    <row r="8323" spans="1:15" x14ac:dyDescent="0.25">
      <c r="A8323" t="s">
        <v>1245</v>
      </c>
      <c r="C8323" t="s">
        <v>1298</v>
      </c>
      <c r="E8323">
        <v>2</v>
      </c>
      <c r="F8323" t="s">
        <v>1247</v>
      </c>
      <c r="J8323" t="s">
        <v>23</v>
      </c>
      <c r="K8323">
        <v>3</v>
      </c>
      <c r="L8323">
        <v>15.33</v>
      </c>
      <c r="M8323">
        <v>1.2E-2</v>
      </c>
      <c r="O8323" s="12">
        <f>VLOOKUP(C8323,[3]May!$C:$Z,24,FALSE)</f>
        <v>2019</v>
      </c>
    </row>
    <row r="8324" spans="1:15" x14ac:dyDescent="0.25">
      <c r="A8324" t="s">
        <v>1245</v>
      </c>
      <c r="C8324" t="s">
        <v>1298</v>
      </c>
      <c r="E8324">
        <v>6</v>
      </c>
      <c r="F8324" t="s">
        <v>1250</v>
      </c>
      <c r="J8324" t="s">
        <v>23</v>
      </c>
      <c r="K8324">
        <v>1</v>
      </c>
      <c r="L8324">
        <v>10.85</v>
      </c>
      <c r="M8324">
        <v>8.5000000000000006E-3</v>
      </c>
      <c r="O8324" s="12">
        <f>VLOOKUP(C8324,[3]May!$C:$Z,24,FALSE)</f>
        <v>2019</v>
      </c>
    </row>
    <row r="8325" spans="1:15" x14ac:dyDescent="0.25">
      <c r="A8325" t="s">
        <v>1245</v>
      </c>
      <c r="C8325" t="s">
        <v>1298</v>
      </c>
      <c r="E8325">
        <v>2</v>
      </c>
      <c r="F8325" t="s">
        <v>1247</v>
      </c>
      <c r="J8325" t="s">
        <v>23</v>
      </c>
      <c r="K8325">
        <v>1</v>
      </c>
      <c r="L8325">
        <v>65.13</v>
      </c>
      <c r="M8325">
        <v>5.0999999999999997E-2</v>
      </c>
      <c r="O8325" s="12">
        <f>VLOOKUP(C8325,[3]May!$C:$Z,24,FALSE)</f>
        <v>2019</v>
      </c>
    </row>
    <row r="8326" spans="1:15" x14ac:dyDescent="0.25">
      <c r="A8326" t="s">
        <v>1245</v>
      </c>
      <c r="C8326" t="s">
        <v>1298</v>
      </c>
      <c r="E8326">
        <v>2</v>
      </c>
      <c r="F8326" t="s">
        <v>1247</v>
      </c>
      <c r="J8326" t="s">
        <v>23</v>
      </c>
      <c r="K8326">
        <v>4</v>
      </c>
      <c r="L8326">
        <v>260.52</v>
      </c>
      <c r="M8326">
        <v>0.20399999999999999</v>
      </c>
      <c r="O8326" s="12">
        <f>VLOOKUP(C8326,[3]May!$C:$Z,24,FALSE)</f>
        <v>2019</v>
      </c>
    </row>
    <row r="8327" spans="1:15" x14ac:dyDescent="0.25">
      <c r="A8327" t="s">
        <v>1245</v>
      </c>
      <c r="C8327" t="s">
        <v>1298</v>
      </c>
      <c r="E8327">
        <v>2</v>
      </c>
      <c r="F8327" t="s">
        <v>1247</v>
      </c>
      <c r="J8327" t="s">
        <v>23</v>
      </c>
      <c r="K8327">
        <v>5</v>
      </c>
      <c r="L8327">
        <v>25.55</v>
      </c>
      <c r="M8327">
        <v>0.02</v>
      </c>
      <c r="O8327" s="12">
        <f>VLOOKUP(C8327,[3]May!$C:$Z,24,FALSE)</f>
        <v>2019</v>
      </c>
    </row>
    <row r="8328" spans="1:15" x14ac:dyDescent="0.25">
      <c r="A8328" t="s">
        <v>1245</v>
      </c>
      <c r="C8328" t="s">
        <v>1298</v>
      </c>
      <c r="E8328">
        <v>12</v>
      </c>
      <c r="F8328" t="s">
        <v>1253</v>
      </c>
      <c r="J8328" t="s">
        <v>23</v>
      </c>
      <c r="K8328">
        <v>1</v>
      </c>
      <c r="L8328">
        <v>61.2</v>
      </c>
      <c r="M8328">
        <v>8.3370000000000007E-3</v>
      </c>
      <c r="O8328" s="12">
        <f>VLOOKUP(C8328,[3]May!$C:$Z,24,FALSE)</f>
        <v>2019</v>
      </c>
    </row>
    <row r="8329" spans="1:15" x14ac:dyDescent="0.25">
      <c r="A8329" t="s">
        <v>1245</v>
      </c>
      <c r="C8329" t="s">
        <v>1298</v>
      </c>
      <c r="E8329">
        <v>2</v>
      </c>
      <c r="F8329" t="s">
        <v>1247</v>
      </c>
      <c r="J8329" t="s">
        <v>23</v>
      </c>
      <c r="K8329">
        <v>3</v>
      </c>
      <c r="L8329">
        <v>195.39</v>
      </c>
      <c r="M8329">
        <v>0.153</v>
      </c>
      <c r="O8329" s="12">
        <f>VLOOKUP(C8329,[3]May!$C:$Z,24,FALSE)</f>
        <v>2019</v>
      </c>
    </row>
    <row r="8330" spans="1:15" x14ac:dyDescent="0.25">
      <c r="A8330" t="s">
        <v>1245</v>
      </c>
      <c r="C8330" t="s">
        <v>1298</v>
      </c>
      <c r="E8330">
        <v>2</v>
      </c>
      <c r="F8330" t="s">
        <v>1247</v>
      </c>
      <c r="J8330" t="s">
        <v>23</v>
      </c>
      <c r="K8330">
        <v>4</v>
      </c>
      <c r="L8330">
        <v>20.440000000000001</v>
      </c>
      <c r="M8330">
        <v>1.6E-2</v>
      </c>
      <c r="O8330" s="12">
        <f>VLOOKUP(C8330,[3]May!$C:$Z,24,FALSE)</f>
        <v>2019</v>
      </c>
    </row>
    <row r="8331" spans="1:15" x14ac:dyDescent="0.25">
      <c r="A8331" t="s">
        <v>1245</v>
      </c>
      <c r="C8331" t="s">
        <v>1298</v>
      </c>
      <c r="E8331">
        <v>2</v>
      </c>
      <c r="F8331" t="s">
        <v>1247</v>
      </c>
      <c r="J8331" t="s">
        <v>23</v>
      </c>
      <c r="K8331">
        <v>3</v>
      </c>
      <c r="L8331">
        <v>15.33</v>
      </c>
      <c r="M8331">
        <v>1.2E-2</v>
      </c>
      <c r="O8331" s="12">
        <f>VLOOKUP(C8331,[3]May!$C:$Z,24,FALSE)</f>
        <v>2019</v>
      </c>
    </row>
    <row r="8332" spans="1:15" x14ac:dyDescent="0.25">
      <c r="A8332" t="s">
        <v>1245</v>
      </c>
      <c r="C8332" t="s">
        <v>1298</v>
      </c>
      <c r="E8332">
        <v>2</v>
      </c>
      <c r="F8332" t="s">
        <v>1247</v>
      </c>
      <c r="J8332" t="s">
        <v>23</v>
      </c>
      <c r="K8332">
        <v>4</v>
      </c>
      <c r="L8332">
        <v>260.52</v>
      </c>
      <c r="M8332">
        <v>0.20399999999999999</v>
      </c>
      <c r="O8332" s="12">
        <f>VLOOKUP(C8332,[3]May!$C:$Z,24,FALSE)</f>
        <v>2019</v>
      </c>
    </row>
    <row r="8333" spans="1:15" x14ac:dyDescent="0.25">
      <c r="A8333" t="s">
        <v>1245</v>
      </c>
      <c r="C8333" t="s">
        <v>1298</v>
      </c>
      <c r="E8333">
        <v>2</v>
      </c>
      <c r="F8333" t="s">
        <v>1247</v>
      </c>
      <c r="J8333" t="s">
        <v>23</v>
      </c>
      <c r="K8333">
        <v>3</v>
      </c>
      <c r="L8333">
        <v>15.33</v>
      </c>
      <c r="M8333">
        <v>1.2E-2</v>
      </c>
      <c r="O8333" s="12">
        <f>VLOOKUP(C8333,[3]May!$C:$Z,24,FALSE)</f>
        <v>2019</v>
      </c>
    </row>
    <row r="8334" spans="1:15" x14ac:dyDescent="0.25">
      <c r="A8334" t="s">
        <v>1245</v>
      </c>
      <c r="C8334" t="s">
        <v>1298</v>
      </c>
      <c r="E8334">
        <v>6</v>
      </c>
      <c r="F8334" t="s">
        <v>1250</v>
      </c>
      <c r="J8334" t="s">
        <v>23</v>
      </c>
      <c r="K8334">
        <v>1</v>
      </c>
      <c r="L8334">
        <v>10.85</v>
      </c>
      <c r="M8334">
        <v>8.5000000000000006E-3</v>
      </c>
      <c r="O8334" s="12">
        <f>VLOOKUP(C8334,[3]May!$C:$Z,24,FALSE)</f>
        <v>2019</v>
      </c>
    </row>
    <row r="8335" spans="1:15" x14ac:dyDescent="0.25">
      <c r="A8335" t="s">
        <v>1245</v>
      </c>
      <c r="C8335" t="s">
        <v>1298</v>
      </c>
      <c r="E8335">
        <v>2</v>
      </c>
      <c r="F8335" t="s">
        <v>1247</v>
      </c>
      <c r="J8335" t="s">
        <v>23</v>
      </c>
      <c r="K8335">
        <v>5</v>
      </c>
      <c r="L8335">
        <v>325.64999999999998</v>
      </c>
      <c r="M8335">
        <v>0.255</v>
      </c>
      <c r="O8335" s="12">
        <f>VLOOKUP(C8335,[3]May!$C:$Z,24,FALSE)</f>
        <v>2019</v>
      </c>
    </row>
    <row r="8336" spans="1:15" x14ac:dyDescent="0.25">
      <c r="A8336" t="s">
        <v>1245</v>
      </c>
      <c r="C8336" t="s">
        <v>1298</v>
      </c>
      <c r="E8336">
        <v>2</v>
      </c>
      <c r="F8336" t="s">
        <v>1247</v>
      </c>
      <c r="J8336" t="s">
        <v>23</v>
      </c>
      <c r="K8336">
        <v>3</v>
      </c>
      <c r="L8336">
        <v>15.33</v>
      </c>
      <c r="M8336">
        <v>1.2E-2</v>
      </c>
      <c r="O8336" s="12">
        <f>VLOOKUP(C8336,[3]May!$C:$Z,24,FALSE)</f>
        <v>2019</v>
      </c>
    </row>
    <row r="8337" spans="1:15" x14ac:dyDescent="0.25">
      <c r="A8337" t="s">
        <v>1245</v>
      </c>
      <c r="C8337" t="s">
        <v>1298</v>
      </c>
      <c r="E8337">
        <v>2</v>
      </c>
      <c r="F8337" t="s">
        <v>1247</v>
      </c>
      <c r="J8337" t="s">
        <v>23</v>
      </c>
      <c r="K8337">
        <v>1</v>
      </c>
      <c r="L8337">
        <v>65.13</v>
      </c>
      <c r="M8337">
        <v>5.0999999999999997E-2</v>
      </c>
      <c r="O8337" s="12">
        <f>VLOOKUP(C8337,[3]May!$C:$Z,24,FALSE)</f>
        <v>2019</v>
      </c>
    </row>
    <row r="8338" spans="1:15" x14ac:dyDescent="0.25">
      <c r="A8338" t="s">
        <v>1245</v>
      </c>
      <c r="C8338" t="s">
        <v>1298</v>
      </c>
      <c r="E8338">
        <v>2</v>
      </c>
      <c r="F8338" t="s">
        <v>1247</v>
      </c>
      <c r="J8338" t="s">
        <v>23</v>
      </c>
      <c r="K8338">
        <v>3</v>
      </c>
      <c r="L8338">
        <v>15.33</v>
      </c>
      <c r="M8338">
        <v>1.2E-2</v>
      </c>
      <c r="O8338" s="12">
        <f>VLOOKUP(C8338,[3]May!$C:$Z,24,FALSE)</f>
        <v>2019</v>
      </c>
    </row>
    <row r="8339" spans="1:15" x14ac:dyDescent="0.25">
      <c r="A8339" t="s">
        <v>1245</v>
      </c>
      <c r="C8339" t="s">
        <v>1298</v>
      </c>
      <c r="E8339">
        <v>2</v>
      </c>
      <c r="F8339" t="s">
        <v>1247</v>
      </c>
      <c r="J8339" t="s">
        <v>23</v>
      </c>
      <c r="K8339">
        <v>1</v>
      </c>
      <c r="L8339">
        <v>65.13</v>
      </c>
      <c r="M8339">
        <v>5.0999999999999997E-2</v>
      </c>
      <c r="O8339" s="12">
        <f>VLOOKUP(C8339,[3]May!$C:$Z,24,FALSE)</f>
        <v>2019</v>
      </c>
    </row>
    <row r="8340" spans="1:15" x14ac:dyDescent="0.25">
      <c r="A8340" t="s">
        <v>1245</v>
      </c>
      <c r="C8340" t="s">
        <v>1298</v>
      </c>
      <c r="E8340">
        <v>2</v>
      </c>
      <c r="F8340" t="s">
        <v>1247</v>
      </c>
      <c r="J8340" t="s">
        <v>23</v>
      </c>
      <c r="K8340">
        <v>3</v>
      </c>
      <c r="L8340">
        <v>15.33</v>
      </c>
      <c r="M8340">
        <v>1.2E-2</v>
      </c>
      <c r="O8340" s="12">
        <f>VLOOKUP(C8340,[3]May!$C:$Z,24,FALSE)</f>
        <v>2019</v>
      </c>
    </row>
    <row r="8341" spans="1:15" x14ac:dyDescent="0.25">
      <c r="A8341" t="s">
        <v>1245</v>
      </c>
      <c r="C8341" t="s">
        <v>1298</v>
      </c>
      <c r="E8341">
        <v>2</v>
      </c>
      <c r="F8341" t="s">
        <v>1247</v>
      </c>
      <c r="J8341" t="s">
        <v>23</v>
      </c>
      <c r="K8341">
        <v>3</v>
      </c>
      <c r="L8341">
        <v>195.39</v>
      </c>
      <c r="M8341">
        <v>0.153</v>
      </c>
      <c r="O8341" s="12">
        <f>VLOOKUP(C8341,[3]May!$C:$Z,24,FALSE)</f>
        <v>2019</v>
      </c>
    </row>
    <row r="8342" spans="1:15" x14ac:dyDescent="0.25">
      <c r="A8342" t="s">
        <v>1245</v>
      </c>
      <c r="C8342" t="s">
        <v>1298</v>
      </c>
      <c r="E8342">
        <v>2</v>
      </c>
      <c r="F8342" t="s">
        <v>1247</v>
      </c>
      <c r="J8342" t="s">
        <v>23</v>
      </c>
      <c r="K8342">
        <v>3</v>
      </c>
      <c r="L8342">
        <v>195.39</v>
      </c>
      <c r="M8342">
        <v>0.153</v>
      </c>
      <c r="O8342" s="12">
        <f>VLOOKUP(C8342,[3]May!$C:$Z,24,FALSE)</f>
        <v>2019</v>
      </c>
    </row>
    <row r="8343" spans="1:15" x14ac:dyDescent="0.25">
      <c r="A8343" t="s">
        <v>1245</v>
      </c>
      <c r="C8343" t="s">
        <v>1298</v>
      </c>
      <c r="E8343">
        <v>2</v>
      </c>
      <c r="F8343" t="s">
        <v>1247</v>
      </c>
      <c r="J8343" t="s">
        <v>23</v>
      </c>
      <c r="K8343">
        <v>4</v>
      </c>
      <c r="L8343">
        <v>20.440000000000001</v>
      </c>
      <c r="M8343">
        <v>1.6E-2</v>
      </c>
      <c r="O8343" s="12">
        <f>VLOOKUP(C8343,[3]May!$C:$Z,24,FALSE)</f>
        <v>2019</v>
      </c>
    </row>
    <row r="8344" spans="1:15" x14ac:dyDescent="0.25">
      <c r="A8344" t="s">
        <v>1245</v>
      </c>
      <c r="C8344" t="s">
        <v>1298</v>
      </c>
      <c r="E8344">
        <v>2</v>
      </c>
      <c r="F8344" t="s">
        <v>1247</v>
      </c>
      <c r="J8344" t="s">
        <v>23</v>
      </c>
      <c r="K8344">
        <v>1</v>
      </c>
      <c r="L8344">
        <v>5.1100000000000003</v>
      </c>
      <c r="M8344">
        <v>4.0000000000000001E-3</v>
      </c>
      <c r="O8344" s="12">
        <f>VLOOKUP(C8344,[3]May!$C:$Z,24,FALSE)</f>
        <v>2019</v>
      </c>
    </row>
    <row r="8345" spans="1:15" x14ac:dyDescent="0.25">
      <c r="A8345" t="s">
        <v>1245</v>
      </c>
      <c r="C8345" t="s">
        <v>1298</v>
      </c>
      <c r="E8345">
        <v>2</v>
      </c>
      <c r="F8345" t="s">
        <v>1247</v>
      </c>
      <c r="J8345" t="s">
        <v>23</v>
      </c>
      <c r="K8345">
        <v>3</v>
      </c>
      <c r="L8345">
        <v>15.33</v>
      </c>
      <c r="M8345">
        <v>1.2E-2</v>
      </c>
      <c r="O8345" s="12">
        <f>VLOOKUP(C8345,[3]May!$C:$Z,24,FALSE)</f>
        <v>2019</v>
      </c>
    </row>
    <row r="8346" spans="1:15" x14ac:dyDescent="0.25">
      <c r="A8346" t="s">
        <v>1245</v>
      </c>
      <c r="C8346" t="s">
        <v>1298</v>
      </c>
      <c r="E8346">
        <v>2</v>
      </c>
      <c r="F8346" t="s">
        <v>1247</v>
      </c>
      <c r="J8346" t="s">
        <v>23</v>
      </c>
      <c r="K8346">
        <v>7</v>
      </c>
      <c r="L8346">
        <v>455.91</v>
      </c>
      <c r="M8346">
        <v>0.35699999999999998</v>
      </c>
      <c r="O8346" s="12">
        <f>VLOOKUP(C8346,[3]May!$C:$Z,24,FALSE)</f>
        <v>2019</v>
      </c>
    </row>
    <row r="8347" spans="1:15" x14ac:dyDescent="0.25">
      <c r="A8347" t="s">
        <v>1245</v>
      </c>
      <c r="C8347" t="s">
        <v>1298</v>
      </c>
      <c r="E8347">
        <v>2</v>
      </c>
      <c r="F8347" t="s">
        <v>1247</v>
      </c>
      <c r="J8347" t="s">
        <v>23</v>
      </c>
      <c r="K8347">
        <v>5</v>
      </c>
      <c r="L8347">
        <v>25.55</v>
      </c>
      <c r="M8347">
        <v>0.02</v>
      </c>
      <c r="O8347" s="12">
        <f>VLOOKUP(C8347,[3]May!$C:$Z,24,FALSE)</f>
        <v>2019</v>
      </c>
    </row>
    <row r="8348" spans="1:15" x14ac:dyDescent="0.25">
      <c r="A8348" t="s">
        <v>1245</v>
      </c>
      <c r="C8348" t="s">
        <v>1298</v>
      </c>
      <c r="E8348">
        <v>2</v>
      </c>
      <c r="F8348" t="s">
        <v>1247</v>
      </c>
      <c r="J8348" t="s">
        <v>23</v>
      </c>
      <c r="K8348">
        <v>1</v>
      </c>
      <c r="L8348">
        <v>65.13</v>
      </c>
      <c r="M8348">
        <v>5.0999999999999997E-2</v>
      </c>
      <c r="O8348" s="12">
        <f>VLOOKUP(C8348,[3]May!$C:$Z,24,FALSE)</f>
        <v>2019</v>
      </c>
    </row>
    <row r="8349" spans="1:15" x14ac:dyDescent="0.25">
      <c r="A8349" t="s">
        <v>1245</v>
      </c>
      <c r="C8349" t="s">
        <v>1298</v>
      </c>
      <c r="E8349">
        <v>2</v>
      </c>
      <c r="F8349" t="s">
        <v>1247</v>
      </c>
      <c r="J8349" t="s">
        <v>23</v>
      </c>
      <c r="K8349">
        <v>2</v>
      </c>
      <c r="L8349">
        <v>10.220000000000001</v>
      </c>
      <c r="M8349">
        <v>8.0000000000000002E-3</v>
      </c>
      <c r="O8349" s="12">
        <f>VLOOKUP(C8349,[3]May!$C:$Z,24,FALSE)</f>
        <v>2019</v>
      </c>
    </row>
    <row r="8350" spans="1:15" x14ac:dyDescent="0.25">
      <c r="A8350" t="s">
        <v>1245</v>
      </c>
      <c r="C8350" t="s">
        <v>1298</v>
      </c>
      <c r="E8350">
        <v>2</v>
      </c>
      <c r="F8350" t="s">
        <v>1247</v>
      </c>
      <c r="J8350" t="s">
        <v>23</v>
      </c>
      <c r="K8350">
        <v>3</v>
      </c>
      <c r="L8350">
        <v>195.39</v>
      </c>
      <c r="M8350">
        <v>0.153</v>
      </c>
      <c r="O8350" s="12">
        <f>VLOOKUP(C8350,[3]May!$C:$Z,24,FALSE)</f>
        <v>2019</v>
      </c>
    </row>
    <row r="8351" spans="1:15" x14ac:dyDescent="0.25">
      <c r="A8351" t="s">
        <v>1245</v>
      </c>
      <c r="C8351" t="s">
        <v>1298</v>
      </c>
      <c r="E8351">
        <v>2</v>
      </c>
      <c r="F8351" t="s">
        <v>1247</v>
      </c>
      <c r="J8351" t="s">
        <v>23</v>
      </c>
      <c r="K8351">
        <v>9</v>
      </c>
      <c r="L8351">
        <v>45.99</v>
      </c>
      <c r="M8351">
        <v>3.5999999999999997E-2</v>
      </c>
      <c r="O8351" s="12">
        <f>VLOOKUP(C8351,[3]May!$C:$Z,24,FALSE)</f>
        <v>2019</v>
      </c>
    </row>
    <row r="8352" spans="1:15" x14ac:dyDescent="0.25">
      <c r="A8352" t="s">
        <v>1245</v>
      </c>
      <c r="C8352" t="s">
        <v>1298</v>
      </c>
      <c r="E8352">
        <v>2</v>
      </c>
      <c r="F8352" t="s">
        <v>1247</v>
      </c>
      <c r="J8352" t="s">
        <v>23</v>
      </c>
      <c r="K8352">
        <v>1</v>
      </c>
      <c r="L8352">
        <v>65.13</v>
      </c>
      <c r="M8352">
        <v>5.0999999999999997E-2</v>
      </c>
      <c r="O8352" s="12">
        <f>VLOOKUP(C8352,[3]May!$C:$Z,24,FALSE)</f>
        <v>2019</v>
      </c>
    </row>
    <row r="8353" spans="1:15" x14ac:dyDescent="0.25">
      <c r="A8353" t="s">
        <v>1245</v>
      </c>
      <c r="C8353" t="s">
        <v>1298</v>
      </c>
      <c r="E8353">
        <v>2</v>
      </c>
      <c r="F8353" t="s">
        <v>1247</v>
      </c>
      <c r="J8353" t="s">
        <v>23</v>
      </c>
      <c r="K8353">
        <v>3</v>
      </c>
      <c r="L8353">
        <v>195.39</v>
      </c>
      <c r="M8353">
        <v>0.153</v>
      </c>
      <c r="O8353" s="12">
        <f>VLOOKUP(C8353,[3]May!$C:$Z,24,FALSE)</f>
        <v>2019</v>
      </c>
    </row>
    <row r="8354" spans="1:15" x14ac:dyDescent="0.25">
      <c r="A8354" t="s">
        <v>1245</v>
      </c>
      <c r="C8354" t="s">
        <v>1298</v>
      </c>
      <c r="E8354">
        <v>2</v>
      </c>
      <c r="F8354" t="s">
        <v>1247</v>
      </c>
      <c r="J8354" t="s">
        <v>23</v>
      </c>
      <c r="K8354">
        <v>1</v>
      </c>
      <c r="L8354">
        <v>5.1100000000000003</v>
      </c>
      <c r="M8354">
        <v>4.0000000000000001E-3</v>
      </c>
      <c r="O8354" s="12">
        <f>VLOOKUP(C8354,[3]May!$C:$Z,24,FALSE)</f>
        <v>2019</v>
      </c>
    </row>
    <row r="8355" spans="1:15" x14ac:dyDescent="0.25">
      <c r="A8355" t="s">
        <v>1245</v>
      </c>
      <c r="C8355" t="s">
        <v>1298</v>
      </c>
      <c r="E8355">
        <v>2</v>
      </c>
      <c r="F8355" t="s">
        <v>1247</v>
      </c>
      <c r="J8355" t="s">
        <v>23</v>
      </c>
      <c r="K8355">
        <v>7</v>
      </c>
      <c r="L8355">
        <v>35.770000000000003</v>
      </c>
      <c r="M8355">
        <v>2.8000000000000001E-2</v>
      </c>
      <c r="O8355" s="12">
        <f>VLOOKUP(C8355,[3]May!$C:$Z,24,FALSE)</f>
        <v>2019</v>
      </c>
    </row>
    <row r="8356" spans="1:15" x14ac:dyDescent="0.25">
      <c r="A8356" t="s">
        <v>1245</v>
      </c>
      <c r="C8356" t="s">
        <v>1298</v>
      </c>
      <c r="E8356">
        <v>8</v>
      </c>
      <c r="F8356" t="s">
        <v>1251</v>
      </c>
      <c r="J8356" t="s">
        <v>23</v>
      </c>
      <c r="K8356">
        <v>5</v>
      </c>
      <c r="L8356">
        <v>275.3</v>
      </c>
      <c r="M8356">
        <v>0.161</v>
      </c>
      <c r="O8356" s="12">
        <f>VLOOKUP(C8356,[3]May!$C:$Z,24,FALSE)</f>
        <v>2019</v>
      </c>
    </row>
    <row r="8357" spans="1:15" x14ac:dyDescent="0.25">
      <c r="A8357" t="s">
        <v>1245</v>
      </c>
      <c r="C8357" t="s">
        <v>1298</v>
      </c>
      <c r="E8357">
        <v>2</v>
      </c>
      <c r="F8357" t="s">
        <v>1247</v>
      </c>
      <c r="J8357" t="s">
        <v>23</v>
      </c>
      <c r="K8357">
        <v>7</v>
      </c>
      <c r="L8357">
        <v>35.770000000000003</v>
      </c>
      <c r="M8357">
        <v>2.8000000000000001E-2</v>
      </c>
      <c r="O8357" s="12">
        <f>VLOOKUP(C8357,[3]May!$C:$Z,24,FALSE)</f>
        <v>2019</v>
      </c>
    </row>
    <row r="8358" spans="1:15" x14ac:dyDescent="0.25">
      <c r="A8358" t="s">
        <v>1245</v>
      </c>
      <c r="C8358" t="s">
        <v>1298</v>
      </c>
      <c r="E8358">
        <v>2</v>
      </c>
      <c r="F8358" t="s">
        <v>1247</v>
      </c>
      <c r="J8358" t="s">
        <v>23</v>
      </c>
      <c r="K8358">
        <v>10</v>
      </c>
      <c r="L8358">
        <v>651.29999999999995</v>
      </c>
      <c r="M8358">
        <v>0.51</v>
      </c>
      <c r="O8358" s="12">
        <f>VLOOKUP(C8358,[3]May!$C:$Z,24,FALSE)</f>
        <v>2019</v>
      </c>
    </row>
    <row r="8359" spans="1:15" x14ac:dyDescent="0.25">
      <c r="A8359" t="s">
        <v>1245</v>
      </c>
      <c r="C8359" t="s">
        <v>1298</v>
      </c>
      <c r="E8359">
        <v>2</v>
      </c>
      <c r="F8359" t="s">
        <v>1247</v>
      </c>
      <c r="J8359" t="s">
        <v>23</v>
      </c>
      <c r="K8359">
        <v>2</v>
      </c>
      <c r="L8359">
        <v>10.220000000000001</v>
      </c>
      <c r="M8359">
        <v>8.0000000000000002E-3</v>
      </c>
      <c r="O8359" s="12">
        <f>VLOOKUP(C8359,[3]May!$C:$Z,24,FALSE)</f>
        <v>2019</v>
      </c>
    </row>
    <row r="8360" spans="1:15" x14ac:dyDescent="0.25">
      <c r="A8360" t="s">
        <v>1245</v>
      </c>
      <c r="C8360" t="s">
        <v>1298</v>
      </c>
      <c r="E8360">
        <v>2</v>
      </c>
      <c r="F8360" t="s">
        <v>1247</v>
      </c>
      <c r="J8360" t="s">
        <v>23</v>
      </c>
      <c r="K8360">
        <v>6</v>
      </c>
      <c r="L8360">
        <v>30.66</v>
      </c>
      <c r="M8360">
        <v>2.4E-2</v>
      </c>
      <c r="O8360" s="12">
        <f>VLOOKUP(C8360,[3]May!$C:$Z,24,FALSE)</f>
        <v>2019</v>
      </c>
    </row>
    <row r="8361" spans="1:15" x14ac:dyDescent="0.25">
      <c r="A8361" t="s">
        <v>1245</v>
      </c>
      <c r="C8361" t="s">
        <v>1298</v>
      </c>
      <c r="E8361">
        <v>2</v>
      </c>
      <c r="F8361" t="s">
        <v>1247</v>
      </c>
      <c r="J8361" t="s">
        <v>23</v>
      </c>
      <c r="K8361">
        <v>1</v>
      </c>
      <c r="L8361">
        <v>65.13</v>
      </c>
      <c r="M8361">
        <v>5.0999999999999997E-2</v>
      </c>
      <c r="O8361" s="12">
        <f>VLOOKUP(C8361,[3]May!$C:$Z,24,FALSE)</f>
        <v>2019</v>
      </c>
    </row>
    <row r="8362" spans="1:15" x14ac:dyDescent="0.25">
      <c r="A8362" t="s">
        <v>1245</v>
      </c>
      <c r="C8362" t="s">
        <v>1298</v>
      </c>
      <c r="E8362">
        <v>2</v>
      </c>
      <c r="F8362" t="s">
        <v>1247</v>
      </c>
      <c r="J8362" t="s">
        <v>23</v>
      </c>
      <c r="K8362">
        <v>8</v>
      </c>
      <c r="L8362">
        <v>40.880000000000003</v>
      </c>
      <c r="M8362">
        <v>3.2000000000000001E-2</v>
      </c>
      <c r="O8362" s="12">
        <f>VLOOKUP(C8362,[3]May!$C:$Z,24,FALSE)</f>
        <v>2019</v>
      </c>
    </row>
    <row r="8363" spans="1:15" x14ac:dyDescent="0.25">
      <c r="A8363" t="s">
        <v>1245</v>
      </c>
      <c r="C8363" t="s">
        <v>1298</v>
      </c>
      <c r="E8363">
        <v>2</v>
      </c>
      <c r="F8363" t="s">
        <v>1247</v>
      </c>
      <c r="J8363" t="s">
        <v>23</v>
      </c>
      <c r="K8363">
        <v>2</v>
      </c>
      <c r="L8363">
        <v>10.220000000000001</v>
      </c>
      <c r="M8363">
        <v>8.0000000000000002E-3</v>
      </c>
      <c r="O8363" s="12">
        <f>VLOOKUP(C8363,[3]May!$C:$Z,24,FALSE)</f>
        <v>2019</v>
      </c>
    </row>
    <row r="8364" spans="1:15" x14ac:dyDescent="0.25">
      <c r="A8364" t="s">
        <v>1245</v>
      </c>
      <c r="C8364" t="s">
        <v>1298</v>
      </c>
      <c r="E8364">
        <v>2</v>
      </c>
      <c r="F8364" t="s">
        <v>1247</v>
      </c>
      <c r="J8364" t="s">
        <v>23</v>
      </c>
      <c r="K8364">
        <v>4</v>
      </c>
      <c r="L8364">
        <v>20.440000000000001</v>
      </c>
      <c r="M8364">
        <v>1.6E-2</v>
      </c>
      <c r="O8364" s="12">
        <f>VLOOKUP(C8364,[3]May!$C:$Z,24,FALSE)</f>
        <v>2019</v>
      </c>
    </row>
    <row r="8365" spans="1:15" x14ac:dyDescent="0.25">
      <c r="A8365" t="s">
        <v>1245</v>
      </c>
      <c r="C8365" t="s">
        <v>1298</v>
      </c>
      <c r="E8365">
        <v>2</v>
      </c>
      <c r="F8365" t="s">
        <v>1247</v>
      </c>
      <c r="J8365" t="s">
        <v>23</v>
      </c>
      <c r="K8365">
        <v>3</v>
      </c>
      <c r="L8365">
        <v>195.39</v>
      </c>
      <c r="M8365">
        <v>0.153</v>
      </c>
      <c r="O8365" s="12">
        <f>VLOOKUP(C8365,[3]May!$C:$Z,24,FALSE)</f>
        <v>2019</v>
      </c>
    </row>
    <row r="8366" spans="1:15" x14ac:dyDescent="0.25">
      <c r="A8366" t="s">
        <v>1245</v>
      </c>
      <c r="C8366" t="s">
        <v>1298</v>
      </c>
      <c r="E8366">
        <v>2</v>
      </c>
      <c r="F8366" t="s">
        <v>1247</v>
      </c>
      <c r="J8366" t="s">
        <v>23</v>
      </c>
      <c r="K8366">
        <v>6</v>
      </c>
      <c r="L8366">
        <v>30.66</v>
      </c>
      <c r="M8366">
        <v>2.4E-2</v>
      </c>
      <c r="O8366" s="12">
        <f>VLOOKUP(C8366,[3]May!$C:$Z,24,FALSE)</f>
        <v>2019</v>
      </c>
    </row>
    <row r="8367" spans="1:15" x14ac:dyDescent="0.25">
      <c r="A8367" t="s">
        <v>1245</v>
      </c>
      <c r="C8367" t="s">
        <v>1298</v>
      </c>
      <c r="E8367">
        <v>2</v>
      </c>
      <c r="F8367" t="s">
        <v>1247</v>
      </c>
      <c r="J8367" t="s">
        <v>23</v>
      </c>
      <c r="K8367">
        <v>5</v>
      </c>
      <c r="L8367">
        <v>325.64999999999998</v>
      </c>
      <c r="M8367">
        <v>0.255</v>
      </c>
      <c r="O8367" s="12">
        <f>VLOOKUP(C8367,[3]May!$C:$Z,24,FALSE)</f>
        <v>2019</v>
      </c>
    </row>
    <row r="8368" spans="1:15" x14ac:dyDescent="0.25">
      <c r="A8368" t="s">
        <v>1245</v>
      </c>
      <c r="C8368" t="s">
        <v>1298</v>
      </c>
      <c r="E8368">
        <v>2</v>
      </c>
      <c r="F8368" t="s">
        <v>1247</v>
      </c>
      <c r="J8368" t="s">
        <v>23</v>
      </c>
      <c r="K8368">
        <v>4</v>
      </c>
      <c r="L8368">
        <v>20.440000000000001</v>
      </c>
      <c r="M8368">
        <v>1.6E-2</v>
      </c>
      <c r="O8368" s="12">
        <f>VLOOKUP(C8368,[3]May!$C:$Z,24,FALSE)</f>
        <v>2019</v>
      </c>
    </row>
    <row r="8369" spans="1:15" x14ac:dyDescent="0.25">
      <c r="A8369" t="s">
        <v>1245</v>
      </c>
      <c r="C8369" t="s">
        <v>1298</v>
      </c>
      <c r="E8369">
        <v>2</v>
      </c>
      <c r="F8369" t="s">
        <v>1247</v>
      </c>
      <c r="J8369" t="s">
        <v>23</v>
      </c>
      <c r="K8369">
        <v>2</v>
      </c>
      <c r="L8369">
        <v>130.26</v>
      </c>
      <c r="M8369">
        <v>0.10199999999999999</v>
      </c>
      <c r="O8369" s="12">
        <f>VLOOKUP(C8369,[3]May!$C:$Z,24,FALSE)</f>
        <v>2019</v>
      </c>
    </row>
    <row r="8370" spans="1:15" x14ac:dyDescent="0.25">
      <c r="A8370" t="s">
        <v>1245</v>
      </c>
      <c r="C8370" t="s">
        <v>1298</v>
      </c>
      <c r="E8370">
        <v>2</v>
      </c>
      <c r="F8370" t="s">
        <v>1247</v>
      </c>
      <c r="J8370" t="s">
        <v>23</v>
      </c>
      <c r="K8370">
        <v>4</v>
      </c>
      <c r="L8370">
        <v>20.440000000000001</v>
      </c>
      <c r="M8370">
        <v>1.6E-2</v>
      </c>
      <c r="O8370" s="12">
        <f>VLOOKUP(C8370,[3]May!$C:$Z,24,FALSE)</f>
        <v>2019</v>
      </c>
    </row>
    <row r="8371" spans="1:15" x14ac:dyDescent="0.25">
      <c r="A8371" t="s">
        <v>1245</v>
      </c>
      <c r="C8371" t="s">
        <v>1298</v>
      </c>
      <c r="E8371">
        <v>2</v>
      </c>
      <c r="F8371" t="s">
        <v>1247</v>
      </c>
      <c r="J8371" t="s">
        <v>23</v>
      </c>
      <c r="K8371">
        <v>6</v>
      </c>
      <c r="L8371">
        <v>390.78</v>
      </c>
      <c r="M8371">
        <v>0.30599999999999999</v>
      </c>
      <c r="O8371" s="12">
        <f>VLOOKUP(C8371,[3]May!$C:$Z,24,FALSE)</f>
        <v>2019</v>
      </c>
    </row>
    <row r="8372" spans="1:15" x14ac:dyDescent="0.25">
      <c r="A8372" t="s">
        <v>1245</v>
      </c>
      <c r="C8372" t="s">
        <v>1298</v>
      </c>
      <c r="E8372">
        <v>2</v>
      </c>
      <c r="F8372" t="s">
        <v>1247</v>
      </c>
      <c r="J8372" t="s">
        <v>23</v>
      </c>
      <c r="K8372">
        <v>2</v>
      </c>
      <c r="L8372">
        <v>130.26</v>
      </c>
      <c r="M8372">
        <v>0.10199999999999999</v>
      </c>
      <c r="O8372" s="12">
        <f>VLOOKUP(C8372,[3]May!$C:$Z,24,FALSE)</f>
        <v>2019</v>
      </c>
    </row>
    <row r="8373" spans="1:15" x14ac:dyDescent="0.25">
      <c r="A8373" t="s">
        <v>1245</v>
      </c>
      <c r="C8373" t="s">
        <v>1298</v>
      </c>
      <c r="E8373">
        <v>2</v>
      </c>
      <c r="F8373" t="s">
        <v>1247</v>
      </c>
      <c r="J8373" t="s">
        <v>23</v>
      </c>
      <c r="K8373">
        <v>2</v>
      </c>
      <c r="L8373">
        <v>10.220000000000001</v>
      </c>
      <c r="M8373">
        <v>8.0000000000000002E-3</v>
      </c>
      <c r="O8373" s="12">
        <f>VLOOKUP(C8373,[3]May!$C:$Z,24,FALSE)</f>
        <v>2019</v>
      </c>
    </row>
    <row r="8374" spans="1:15" x14ac:dyDescent="0.25">
      <c r="A8374" t="s">
        <v>1245</v>
      </c>
      <c r="C8374" t="s">
        <v>1298</v>
      </c>
      <c r="E8374">
        <v>12</v>
      </c>
      <c r="F8374" t="s">
        <v>1253</v>
      </c>
      <c r="J8374" t="s">
        <v>23</v>
      </c>
      <c r="K8374">
        <v>1</v>
      </c>
      <c r="L8374">
        <v>61.2</v>
      </c>
      <c r="M8374">
        <v>8.3370000000000007E-3</v>
      </c>
      <c r="O8374" s="12">
        <f>VLOOKUP(C8374,[3]May!$C:$Z,24,FALSE)</f>
        <v>2019</v>
      </c>
    </row>
    <row r="8375" spans="1:15" x14ac:dyDescent="0.25">
      <c r="A8375" t="s">
        <v>1245</v>
      </c>
      <c r="C8375" t="s">
        <v>1298</v>
      </c>
      <c r="E8375">
        <v>2</v>
      </c>
      <c r="F8375" t="s">
        <v>1247</v>
      </c>
      <c r="J8375" t="s">
        <v>23</v>
      </c>
      <c r="K8375">
        <v>4</v>
      </c>
      <c r="L8375">
        <v>20.440000000000001</v>
      </c>
      <c r="M8375">
        <v>1.6E-2</v>
      </c>
      <c r="O8375" s="12">
        <f>VLOOKUP(C8375,[3]May!$C:$Z,24,FALSE)</f>
        <v>2019</v>
      </c>
    </row>
    <row r="8376" spans="1:15" x14ac:dyDescent="0.25">
      <c r="A8376" t="s">
        <v>1245</v>
      </c>
      <c r="C8376" t="s">
        <v>1298</v>
      </c>
      <c r="E8376">
        <v>2</v>
      </c>
      <c r="F8376" t="s">
        <v>1247</v>
      </c>
      <c r="J8376" t="s">
        <v>23</v>
      </c>
      <c r="K8376">
        <v>2</v>
      </c>
      <c r="L8376">
        <v>130.26</v>
      </c>
      <c r="M8376">
        <v>0.10199999999999999</v>
      </c>
      <c r="O8376" s="12">
        <f>VLOOKUP(C8376,[3]May!$C:$Z,24,FALSE)</f>
        <v>2019</v>
      </c>
    </row>
    <row r="8377" spans="1:15" x14ac:dyDescent="0.25">
      <c r="A8377" t="s">
        <v>1245</v>
      </c>
      <c r="C8377" t="s">
        <v>1298</v>
      </c>
      <c r="E8377">
        <v>2</v>
      </c>
      <c r="F8377" t="s">
        <v>1247</v>
      </c>
      <c r="J8377" t="s">
        <v>23</v>
      </c>
      <c r="K8377">
        <v>6</v>
      </c>
      <c r="L8377">
        <v>30.66</v>
      </c>
      <c r="M8377">
        <v>2.4E-2</v>
      </c>
      <c r="O8377" s="12">
        <f>VLOOKUP(C8377,[3]May!$C:$Z,24,FALSE)</f>
        <v>2019</v>
      </c>
    </row>
    <row r="8378" spans="1:15" x14ac:dyDescent="0.25">
      <c r="A8378" t="s">
        <v>1245</v>
      </c>
      <c r="C8378" t="s">
        <v>1298</v>
      </c>
      <c r="E8378">
        <v>2</v>
      </c>
      <c r="F8378" t="s">
        <v>1247</v>
      </c>
      <c r="J8378" t="s">
        <v>23</v>
      </c>
      <c r="K8378">
        <v>7</v>
      </c>
      <c r="L8378">
        <v>35.770000000000003</v>
      </c>
      <c r="M8378">
        <v>2.8000000000000001E-2</v>
      </c>
      <c r="O8378" s="12">
        <f>VLOOKUP(C8378,[3]May!$C:$Z,24,FALSE)</f>
        <v>2019</v>
      </c>
    </row>
    <row r="8379" spans="1:15" x14ac:dyDescent="0.25">
      <c r="A8379" t="s">
        <v>1245</v>
      </c>
      <c r="C8379" t="s">
        <v>1298</v>
      </c>
      <c r="E8379">
        <v>2</v>
      </c>
      <c r="F8379" t="s">
        <v>1247</v>
      </c>
      <c r="J8379" t="s">
        <v>23</v>
      </c>
      <c r="K8379">
        <v>8</v>
      </c>
      <c r="L8379">
        <v>40.880000000000003</v>
      </c>
      <c r="M8379">
        <v>3.2000000000000001E-2</v>
      </c>
      <c r="O8379" s="12">
        <f>VLOOKUP(C8379,[3]May!$C:$Z,24,FALSE)</f>
        <v>2019</v>
      </c>
    </row>
    <row r="8380" spans="1:15" x14ac:dyDescent="0.25">
      <c r="A8380" t="s">
        <v>1245</v>
      </c>
      <c r="C8380" t="s">
        <v>1298</v>
      </c>
      <c r="E8380">
        <v>2</v>
      </c>
      <c r="F8380" t="s">
        <v>1247</v>
      </c>
      <c r="J8380" t="s">
        <v>23</v>
      </c>
      <c r="K8380">
        <v>3</v>
      </c>
      <c r="L8380">
        <v>195.39</v>
      </c>
      <c r="M8380">
        <v>0.153</v>
      </c>
      <c r="O8380" s="12">
        <f>VLOOKUP(C8380,[3]May!$C:$Z,24,FALSE)</f>
        <v>2019</v>
      </c>
    </row>
    <row r="8381" spans="1:15" x14ac:dyDescent="0.25">
      <c r="A8381" t="s">
        <v>1245</v>
      </c>
      <c r="C8381" t="s">
        <v>1298</v>
      </c>
      <c r="E8381">
        <v>2</v>
      </c>
      <c r="F8381" t="s">
        <v>1247</v>
      </c>
      <c r="J8381" t="s">
        <v>23</v>
      </c>
      <c r="K8381">
        <v>5</v>
      </c>
      <c r="L8381">
        <v>25.55</v>
      </c>
      <c r="M8381">
        <v>0.02</v>
      </c>
      <c r="O8381" s="12">
        <f>VLOOKUP(C8381,[3]May!$C:$Z,24,FALSE)</f>
        <v>2019</v>
      </c>
    </row>
    <row r="8382" spans="1:15" x14ac:dyDescent="0.25">
      <c r="A8382" t="s">
        <v>1245</v>
      </c>
      <c r="C8382" t="s">
        <v>1298</v>
      </c>
      <c r="E8382">
        <v>2</v>
      </c>
      <c r="F8382" t="s">
        <v>1247</v>
      </c>
      <c r="J8382" t="s">
        <v>23</v>
      </c>
      <c r="K8382">
        <v>3</v>
      </c>
      <c r="L8382">
        <v>15.33</v>
      </c>
      <c r="M8382">
        <v>1.2E-2</v>
      </c>
      <c r="O8382" s="12">
        <f>VLOOKUP(C8382,[3]May!$C:$Z,24,FALSE)</f>
        <v>2019</v>
      </c>
    </row>
    <row r="8383" spans="1:15" x14ac:dyDescent="0.25">
      <c r="A8383" t="s">
        <v>1245</v>
      </c>
      <c r="C8383" t="s">
        <v>1298</v>
      </c>
      <c r="E8383">
        <v>2</v>
      </c>
      <c r="F8383" t="s">
        <v>1247</v>
      </c>
      <c r="J8383" t="s">
        <v>23</v>
      </c>
      <c r="K8383">
        <v>2</v>
      </c>
      <c r="L8383">
        <v>130.26</v>
      </c>
      <c r="M8383">
        <v>0.10199999999999999</v>
      </c>
      <c r="O8383" s="12">
        <f>VLOOKUP(C8383,[3]May!$C:$Z,24,FALSE)</f>
        <v>2019</v>
      </c>
    </row>
    <row r="8384" spans="1:15" x14ac:dyDescent="0.25">
      <c r="A8384" t="s">
        <v>1245</v>
      </c>
      <c r="C8384" t="s">
        <v>1298</v>
      </c>
      <c r="E8384">
        <v>2</v>
      </c>
      <c r="F8384" t="s">
        <v>1247</v>
      </c>
      <c r="J8384" t="s">
        <v>23</v>
      </c>
      <c r="K8384">
        <v>7</v>
      </c>
      <c r="L8384">
        <v>35.770000000000003</v>
      </c>
      <c r="M8384">
        <v>2.8000000000000001E-2</v>
      </c>
      <c r="O8384" s="12">
        <f>VLOOKUP(C8384,[3]May!$C:$Z,24,FALSE)</f>
        <v>2019</v>
      </c>
    </row>
    <row r="8385" spans="1:15" x14ac:dyDescent="0.25">
      <c r="A8385" t="s">
        <v>1245</v>
      </c>
      <c r="C8385" t="s">
        <v>1298</v>
      </c>
      <c r="E8385">
        <v>2</v>
      </c>
      <c r="F8385" t="s">
        <v>1247</v>
      </c>
      <c r="J8385" t="s">
        <v>23</v>
      </c>
      <c r="K8385">
        <v>3</v>
      </c>
      <c r="L8385">
        <v>15.33</v>
      </c>
      <c r="M8385">
        <v>1.2E-2</v>
      </c>
      <c r="O8385" s="12">
        <f>VLOOKUP(C8385,[3]May!$C:$Z,24,FALSE)</f>
        <v>2019</v>
      </c>
    </row>
    <row r="8386" spans="1:15" x14ac:dyDescent="0.25">
      <c r="A8386" t="s">
        <v>1245</v>
      </c>
      <c r="C8386" t="s">
        <v>1298</v>
      </c>
      <c r="E8386">
        <v>2</v>
      </c>
      <c r="F8386" t="s">
        <v>1247</v>
      </c>
      <c r="J8386" t="s">
        <v>23</v>
      </c>
      <c r="K8386">
        <v>6</v>
      </c>
      <c r="L8386">
        <v>30.66</v>
      </c>
      <c r="M8386">
        <v>2.4E-2</v>
      </c>
      <c r="O8386" s="12">
        <f>VLOOKUP(C8386,[3]May!$C:$Z,24,FALSE)</f>
        <v>2019</v>
      </c>
    </row>
    <row r="8387" spans="1:15" x14ac:dyDescent="0.25">
      <c r="A8387" t="s">
        <v>1245</v>
      </c>
      <c r="C8387" t="s">
        <v>1298</v>
      </c>
      <c r="E8387">
        <v>2</v>
      </c>
      <c r="F8387" t="s">
        <v>1247</v>
      </c>
      <c r="J8387" t="s">
        <v>23</v>
      </c>
      <c r="K8387">
        <v>1</v>
      </c>
      <c r="L8387">
        <v>65.13</v>
      </c>
      <c r="M8387">
        <v>5.0999999999999997E-2</v>
      </c>
      <c r="O8387" s="12">
        <f>VLOOKUP(C8387,[3]May!$C:$Z,24,FALSE)</f>
        <v>2019</v>
      </c>
    </row>
    <row r="8388" spans="1:15" x14ac:dyDescent="0.25">
      <c r="A8388" t="s">
        <v>1245</v>
      </c>
      <c r="C8388" t="s">
        <v>1298</v>
      </c>
      <c r="E8388">
        <v>2</v>
      </c>
      <c r="F8388" t="s">
        <v>1247</v>
      </c>
      <c r="J8388" t="s">
        <v>23</v>
      </c>
      <c r="K8388">
        <v>2</v>
      </c>
      <c r="L8388">
        <v>10.220000000000001</v>
      </c>
      <c r="M8388">
        <v>8.0000000000000002E-3</v>
      </c>
      <c r="O8388" s="12">
        <f>VLOOKUP(C8388,[3]May!$C:$Z,24,FALSE)</f>
        <v>2019</v>
      </c>
    </row>
    <row r="8389" spans="1:15" x14ac:dyDescent="0.25">
      <c r="A8389" t="s">
        <v>1245</v>
      </c>
      <c r="C8389" t="s">
        <v>1298</v>
      </c>
      <c r="E8389">
        <v>2</v>
      </c>
      <c r="F8389" t="s">
        <v>1247</v>
      </c>
      <c r="J8389" t="s">
        <v>23</v>
      </c>
      <c r="K8389">
        <v>1</v>
      </c>
      <c r="L8389">
        <v>65.13</v>
      </c>
      <c r="M8389">
        <v>5.0999999999999997E-2</v>
      </c>
      <c r="O8389" s="12">
        <f>VLOOKUP(C8389,[3]May!$C:$Z,24,FALSE)</f>
        <v>2019</v>
      </c>
    </row>
    <row r="8390" spans="1:15" x14ac:dyDescent="0.25">
      <c r="A8390" t="s">
        <v>1245</v>
      </c>
      <c r="C8390" t="s">
        <v>1298</v>
      </c>
      <c r="E8390">
        <v>2</v>
      </c>
      <c r="F8390" t="s">
        <v>1247</v>
      </c>
      <c r="J8390" t="s">
        <v>23</v>
      </c>
      <c r="K8390">
        <v>5</v>
      </c>
      <c r="L8390">
        <v>25.55</v>
      </c>
      <c r="M8390">
        <v>0.02</v>
      </c>
      <c r="O8390" s="12">
        <f>VLOOKUP(C8390,[3]May!$C:$Z,24,FALSE)</f>
        <v>2019</v>
      </c>
    </row>
    <row r="8391" spans="1:15" x14ac:dyDescent="0.25">
      <c r="A8391" t="s">
        <v>1245</v>
      </c>
      <c r="C8391" t="s">
        <v>1298</v>
      </c>
      <c r="E8391">
        <v>2</v>
      </c>
      <c r="F8391" t="s">
        <v>1247</v>
      </c>
      <c r="J8391" t="s">
        <v>23</v>
      </c>
      <c r="K8391">
        <v>1</v>
      </c>
      <c r="L8391">
        <v>65.13</v>
      </c>
      <c r="M8391">
        <v>5.0999999999999997E-2</v>
      </c>
      <c r="O8391" s="12">
        <f>VLOOKUP(C8391,[3]May!$C:$Z,24,FALSE)</f>
        <v>2019</v>
      </c>
    </row>
    <row r="8392" spans="1:15" x14ac:dyDescent="0.25">
      <c r="A8392" t="s">
        <v>1245</v>
      </c>
      <c r="C8392" t="s">
        <v>1298</v>
      </c>
      <c r="E8392">
        <v>2</v>
      </c>
      <c r="F8392" t="s">
        <v>1247</v>
      </c>
      <c r="J8392" t="s">
        <v>23</v>
      </c>
      <c r="K8392">
        <v>9</v>
      </c>
      <c r="L8392">
        <v>45.99</v>
      </c>
      <c r="M8392">
        <v>3.5999999999999997E-2</v>
      </c>
      <c r="O8392" s="12">
        <f>VLOOKUP(C8392,[3]May!$C:$Z,24,FALSE)</f>
        <v>2019</v>
      </c>
    </row>
    <row r="8393" spans="1:15" x14ac:dyDescent="0.25">
      <c r="A8393" t="s">
        <v>1245</v>
      </c>
      <c r="C8393" t="s">
        <v>1298</v>
      </c>
      <c r="E8393">
        <v>2</v>
      </c>
      <c r="F8393" t="s">
        <v>1247</v>
      </c>
      <c r="J8393" t="s">
        <v>23</v>
      </c>
      <c r="K8393">
        <v>5</v>
      </c>
      <c r="L8393">
        <v>25.55</v>
      </c>
      <c r="M8393">
        <v>0.02</v>
      </c>
      <c r="O8393" s="12">
        <f>VLOOKUP(C8393,[3]May!$C:$Z,24,FALSE)</f>
        <v>2019</v>
      </c>
    </row>
    <row r="8394" spans="1:15" x14ac:dyDescent="0.25">
      <c r="A8394" t="s">
        <v>1245</v>
      </c>
      <c r="C8394" t="s">
        <v>1298</v>
      </c>
      <c r="E8394">
        <v>2</v>
      </c>
      <c r="F8394" t="s">
        <v>1247</v>
      </c>
      <c r="J8394" t="s">
        <v>23</v>
      </c>
      <c r="K8394">
        <v>5</v>
      </c>
      <c r="L8394">
        <v>325.64999999999998</v>
      </c>
      <c r="M8394">
        <v>0.255</v>
      </c>
      <c r="O8394" s="12">
        <f>VLOOKUP(C8394,[3]May!$C:$Z,24,FALSE)</f>
        <v>2019</v>
      </c>
    </row>
    <row r="8395" spans="1:15" x14ac:dyDescent="0.25">
      <c r="A8395" t="s">
        <v>1245</v>
      </c>
      <c r="C8395" t="s">
        <v>1298</v>
      </c>
      <c r="E8395">
        <v>2</v>
      </c>
      <c r="F8395" t="s">
        <v>1247</v>
      </c>
      <c r="J8395" t="s">
        <v>23</v>
      </c>
      <c r="K8395">
        <v>2</v>
      </c>
      <c r="L8395">
        <v>10.220000000000001</v>
      </c>
      <c r="M8395">
        <v>8.0000000000000002E-3</v>
      </c>
      <c r="O8395" s="12">
        <f>VLOOKUP(C8395,[3]May!$C:$Z,24,FALSE)</f>
        <v>2019</v>
      </c>
    </row>
    <row r="8396" spans="1:15" x14ac:dyDescent="0.25">
      <c r="A8396" t="s">
        <v>1245</v>
      </c>
      <c r="C8396" t="s">
        <v>1298</v>
      </c>
      <c r="E8396">
        <v>2</v>
      </c>
      <c r="F8396" t="s">
        <v>1247</v>
      </c>
      <c r="J8396" t="s">
        <v>23</v>
      </c>
      <c r="K8396">
        <v>3</v>
      </c>
      <c r="L8396">
        <v>195.39</v>
      </c>
      <c r="M8396">
        <v>0.153</v>
      </c>
      <c r="O8396" s="12">
        <f>VLOOKUP(C8396,[3]May!$C:$Z,24,FALSE)</f>
        <v>2019</v>
      </c>
    </row>
    <row r="8397" spans="1:15" x14ac:dyDescent="0.25">
      <c r="A8397" t="s">
        <v>1245</v>
      </c>
      <c r="C8397" t="s">
        <v>1298</v>
      </c>
      <c r="E8397">
        <v>2</v>
      </c>
      <c r="F8397" t="s">
        <v>1247</v>
      </c>
      <c r="J8397" t="s">
        <v>23</v>
      </c>
      <c r="K8397">
        <v>4</v>
      </c>
      <c r="L8397">
        <v>20.440000000000001</v>
      </c>
      <c r="M8397">
        <v>1.6E-2</v>
      </c>
      <c r="O8397" s="12">
        <f>VLOOKUP(C8397,[3]May!$C:$Z,24,FALSE)</f>
        <v>2019</v>
      </c>
    </row>
    <row r="8398" spans="1:15" x14ac:dyDescent="0.25">
      <c r="A8398" t="s">
        <v>1245</v>
      </c>
      <c r="C8398" t="s">
        <v>1298</v>
      </c>
      <c r="E8398">
        <v>2</v>
      </c>
      <c r="F8398" t="s">
        <v>1247</v>
      </c>
      <c r="J8398" t="s">
        <v>23</v>
      </c>
      <c r="K8398">
        <v>5</v>
      </c>
      <c r="L8398">
        <v>25.55</v>
      </c>
      <c r="M8398">
        <v>0.02</v>
      </c>
      <c r="O8398" s="12">
        <f>VLOOKUP(C8398,[3]May!$C:$Z,24,FALSE)</f>
        <v>2019</v>
      </c>
    </row>
    <row r="8399" spans="1:15" x14ac:dyDescent="0.25">
      <c r="A8399" t="s">
        <v>1245</v>
      </c>
      <c r="C8399" t="s">
        <v>1299</v>
      </c>
      <c r="E8399">
        <v>2</v>
      </c>
      <c r="F8399" t="s">
        <v>1247</v>
      </c>
      <c r="J8399" t="s">
        <v>23</v>
      </c>
      <c r="K8399">
        <v>16</v>
      </c>
      <c r="L8399">
        <v>81.760000000000005</v>
      </c>
      <c r="M8399">
        <v>6.4000000000000001E-2</v>
      </c>
      <c r="O8399" s="12">
        <f>VLOOKUP(C8399,[3]May!$C:$Z,24,FALSE)</f>
        <v>2019</v>
      </c>
    </row>
    <row r="8400" spans="1:15" x14ac:dyDescent="0.25">
      <c r="A8400" t="s">
        <v>1245</v>
      </c>
      <c r="C8400" t="s">
        <v>1299</v>
      </c>
      <c r="E8400">
        <v>2</v>
      </c>
      <c r="F8400" t="s">
        <v>1247</v>
      </c>
      <c r="J8400" t="s">
        <v>23</v>
      </c>
      <c r="K8400">
        <v>2</v>
      </c>
      <c r="L8400">
        <v>10.220000000000001</v>
      </c>
      <c r="M8400">
        <v>8.0000000000000002E-3</v>
      </c>
      <c r="O8400" s="12">
        <f>VLOOKUP(C8400,[3]May!$C:$Z,24,FALSE)</f>
        <v>2019</v>
      </c>
    </row>
    <row r="8401" spans="1:15" x14ac:dyDescent="0.25">
      <c r="A8401" t="s">
        <v>1245</v>
      </c>
      <c r="C8401" t="s">
        <v>1299</v>
      </c>
      <c r="E8401">
        <v>2</v>
      </c>
      <c r="F8401" t="s">
        <v>1247</v>
      </c>
      <c r="J8401" t="s">
        <v>23</v>
      </c>
      <c r="K8401">
        <v>11</v>
      </c>
      <c r="L8401">
        <v>56.21</v>
      </c>
      <c r="M8401">
        <v>4.3999999999999997E-2</v>
      </c>
      <c r="O8401" s="12">
        <f>VLOOKUP(C8401,[3]May!$C:$Z,24,FALSE)</f>
        <v>2019</v>
      </c>
    </row>
    <row r="8402" spans="1:15" x14ac:dyDescent="0.25">
      <c r="A8402" t="s">
        <v>1245</v>
      </c>
      <c r="C8402" t="s">
        <v>1299</v>
      </c>
      <c r="E8402">
        <v>12</v>
      </c>
      <c r="F8402" t="s">
        <v>1253</v>
      </c>
      <c r="J8402" t="s">
        <v>23</v>
      </c>
      <c r="K8402">
        <v>1</v>
      </c>
      <c r="L8402">
        <v>61.2</v>
      </c>
      <c r="M8402">
        <v>8.3370000000000007E-3</v>
      </c>
      <c r="O8402" s="12">
        <f>VLOOKUP(C8402,[3]May!$C:$Z,24,FALSE)</f>
        <v>2019</v>
      </c>
    </row>
    <row r="8403" spans="1:15" x14ac:dyDescent="0.25">
      <c r="A8403" t="s">
        <v>1245</v>
      </c>
      <c r="C8403" t="s">
        <v>1299</v>
      </c>
      <c r="E8403">
        <v>2</v>
      </c>
      <c r="F8403" t="s">
        <v>1247</v>
      </c>
      <c r="J8403" t="s">
        <v>23</v>
      </c>
      <c r="K8403">
        <v>2</v>
      </c>
      <c r="L8403">
        <v>130.26</v>
      </c>
      <c r="M8403">
        <v>0.10199999999999999</v>
      </c>
      <c r="O8403" s="12">
        <f>VLOOKUP(C8403,[3]May!$C:$Z,24,FALSE)</f>
        <v>2019</v>
      </c>
    </row>
    <row r="8404" spans="1:15" x14ac:dyDescent="0.25">
      <c r="A8404" t="s">
        <v>1245</v>
      </c>
      <c r="C8404" t="s">
        <v>1299</v>
      </c>
      <c r="E8404">
        <v>2</v>
      </c>
      <c r="F8404" t="s">
        <v>1247</v>
      </c>
      <c r="J8404" t="s">
        <v>23</v>
      </c>
      <c r="K8404">
        <v>5</v>
      </c>
      <c r="L8404">
        <v>25.55</v>
      </c>
      <c r="M8404">
        <v>0.02</v>
      </c>
      <c r="O8404" s="12">
        <f>VLOOKUP(C8404,[3]May!$C:$Z,24,FALSE)</f>
        <v>2019</v>
      </c>
    </row>
    <row r="8405" spans="1:15" x14ac:dyDescent="0.25">
      <c r="A8405" t="s">
        <v>1245</v>
      </c>
      <c r="C8405" t="s">
        <v>1299</v>
      </c>
      <c r="E8405">
        <v>2</v>
      </c>
      <c r="F8405" t="s">
        <v>1247</v>
      </c>
      <c r="J8405" t="s">
        <v>23</v>
      </c>
      <c r="K8405">
        <v>8</v>
      </c>
      <c r="L8405">
        <v>40.880000000000003</v>
      </c>
      <c r="M8405">
        <v>3.2000000000000001E-2</v>
      </c>
      <c r="O8405" s="12">
        <f>VLOOKUP(C8405,[3]May!$C:$Z,24,FALSE)</f>
        <v>2019</v>
      </c>
    </row>
    <row r="8406" spans="1:15" x14ac:dyDescent="0.25">
      <c r="A8406" t="s">
        <v>1245</v>
      </c>
      <c r="C8406" t="s">
        <v>1299</v>
      </c>
      <c r="E8406">
        <v>2</v>
      </c>
      <c r="F8406" t="s">
        <v>1247</v>
      </c>
      <c r="J8406" t="s">
        <v>23</v>
      </c>
      <c r="K8406">
        <v>10</v>
      </c>
      <c r="L8406">
        <v>51.1</v>
      </c>
      <c r="M8406">
        <v>0.04</v>
      </c>
      <c r="O8406" s="12">
        <f>VLOOKUP(C8406,[3]May!$C:$Z,24,FALSE)</f>
        <v>2019</v>
      </c>
    </row>
    <row r="8407" spans="1:15" x14ac:dyDescent="0.25">
      <c r="A8407" t="s">
        <v>1245</v>
      </c>
      <c r="C8407" t="s">
        <v>1299</v>
      </c>
      <c r="E8407">
        <v>2</v>
      </c>
      <c r="F8407" t="s">
        <v>1247</v>
      </c>
      <c r="J8407" t="s">
        <v>23</v>
      </c>
      <c r="K8407">
        <v>14</v>
      </c>
      <c r="L8407">
        <v>71.540000000000006</v>
      </c>
      <c r="M8407">
        <v>5.6000000000000001E-2</v>
      </c>
      <c r="O8407" s="12">
        <f>VLOOKUP(C8407,[3]May!$C:$Z,24,FALSE)</f>
        <v>2019</v>
      </c>
    </row>
    <row r="8408" spans="1:15" x14ac:dyDescent="0.25">
      <c r="A8408" t="s">
        <v>1245</v>
      </c>
      <c r="C8408" t="s">
        <v>1299</v>
      </c>
      <c r="E8408">
        <v>2</v>
      </c>
      <c r="F8408" t="s">
        <v>1247</v>
      </c>
      <c r="J8408" t="s">
        <v>23</v>
      </c>
      <c r="K8408">
        <v>1</v>
      </c>
      <c r="L8408">
        <v>65.13</v>
      </c>
      <c r="M8408">
        <v>5.0999999999999997E-2</v>
      </c>
      <c r="O8408" s="12">
        <f>VLOOKUP(C8408,[3]May!$C:$Z,24,FALSE)</f>
        <v>2019</v>
      </c>
    </row>
    <row r="8409" spans="1:15" x14ac:dyDescent="0.25">
      <c r="A8409" t="s">
        <v>1245</v>
      </c>
      <c r="C8409" t="s">
        <v>1299</v>
      </c>
      <c r="E8409">
        <v>2</v>
      </c>
      <c r="F8409" t="s">
        <v>1247</v>
      </c>
      <c r="J8409" t="s">
        <v>23</v>
      </c>
      <c r="K8409">
        <v>3</v>
      </c>
      <c r="L8409">
        <v>15.33</v>
      </c>
      <c r="M8409">
        <v>1.2E-2</v>
      </c>
      <c r="O8409" s="12">
        <f>VLOOKUP(C8409,[3]May!$C:$Z,24,FALSE)</f>
        <v>2019</v>
      </c>
    </row>
    <row r="8410" spans="1:15" x14ac:dyDescent="0.25">
      <c r="A8410" t="s">
        <v>1245</v>
      </c>
      <c r="C8410" t="s">
        <v>1299</v>
      </c>
      <c r="E8410">
        <v>12</v>
      </c>
      <c r="F8410" t="s">
        <v>1253</v>
      </c>
      <c r="J8410" t="s">
        <v>23</v>
      </c>
      <c r="K8410">
        <v>1</v>
      </c>
      <c r="L8410">
        <v>61.2</v>
      </c>
      <c r="M8410">
        <v>8.3370000000000007E-3</v>
      </c>
      <c r="O8410" s="12">
        <f>VLOOKUP(C8410,[3]May!$C:$Z,24,FALSE)</f>
        <v>2019</v>
      </c>
    </row>
    <row r="8411" spans="1:15" x14ac:dyDescent="0.25">
      <c r="A8411" t="s">
        <v>1245</v>
      </c>
      <c r="C8411" t="s">
        <v>1299</v>
      </c>
      <c r="E8411">
        <v>2</v>
      </c>
      <c r="F8411" t="s">
        <v>1247</v>
      </c>
      <c r="J8411" t="s">
        <v>23</v>
      </c>
      <c r="K8411">
        <v>3</v>
      </c>
      <c r="L8411">
        <v>195.39</v>
      </c>
      <c r="M8411">
        <v>0.153</v>
      </c>
      <c r="O8411" s="12">
        <f>VLOOKUP(C8411,[3]May!$C:$Z,24,FALSE)</f>
        <v>2019</v>
      </c>
    </row>
    <row r="8412" spans="1:15" x14ac:dyDescent="0.25">
      <c r="A8412" t="s">
        <v>1245</v>
      </c>
      <c r="C8412" t="s">
        <v>1299</v>
      </c>
      <c r="E8412">
        <v>2</v>
      </c>
      <c r="F8412" t="s">
        <v>1247</v>
      </c>
      <c r="J8412" t="s">
        <v>23</v>
      </c>
      <c r="K8412">
        <v>7</v>
      </c>
      <c r="L8412">
        <v>455.91</v>
      </c>
      <c r="M8412">
        <v>0.35699999999999998</v>
      </c>
      <c r="O8412" s="12">
        <f>VLOOKUP(C8412,[3]May!$C:$Z,24,FALSE)</f>
        <v>2019</v>
      </c>
    </row>
    <row r="8413" spans="1:15" x14ac:dyDescent="0.25">
      <c r="A8413" t="s">
        <v>1245</v>
      </c>
      <c r="C8413" t="s">
        <v>1299</v>
      </c>
      <c r="E8413">
        <v>2</v>
      </c>
      <c r="F8413" t="s">
        <v>1247</v>
      </c>
      <c r="J8413" t="s">
        <v>23</v>
      </c>
      <c r="K8413">
        <v>12</v>
      </c>
      <c r="L8413">
        <v>61.32</v>
      </c>
      <c r="M8413">
        <v>4.8000000000000001E-2</v>
      </c>
      <c r="O8413" s="12">
        <f>VLOOKUP(C8413,[3]May!$C:$Z,24,FALSE)</f>
        <v>2019</v>
      </c>
    </row>
    <row r="8414" spans="1:15" x14ac:dyDescent="0.25">
      <c r="A8414" t="s">
        <v>1245</v>
      </c>
      <c r="C8414" t="s">
        <v>1299</v>
      </c>
      <c r="E8414">
        <v>2</v>
      </c>
      <c r="F8414" t="s">
        <v>1247</v>
      </c>
      <c r="J8414" t="s">
        <v>23</v>
      </c>
      <c r="K8414">
        <v>4</v>
      </c>
      <c r="L8414">
        <v>20.440000000000001</v>
      </c>
      <c r="M8414">
        <v>1.6E-2</v>
      </c>
      <c r="O8414" s="12">
        <f>VLOOKUP(C8414,[3]May!$C:$Z,24,FALSE)</f>
        <v>2019</v>
      </c>
    </row>
    <row r="8415" spans="1:15" x14ac:dyDescent="0.25">
      <c r="A8415" t="s">
        <v>1245</v>
      </c>
      <c r="C8415" t="s">
        <v>1299</v>
      </c>
      <c r="E8415">
        <v>2</v>
      </c>
      <c r="F8415" t="s">
        <v>1247</v>
      </c>
      <c r="J8415" t="s">
        <v>23</v>
      </c>
      <c r="K8415">
        <v>4</v>
      </c>
      <c r="L8415">
        <v>20.440000000000001</v>
      </c>
      <c r="M8415">
        <v>1.6E-2</v>
      </c>
      <c r="O8415" s="12">
        <f>VLOOKUP(C8415,[3]May!$C:$Z,24,FALSE)</f>
        <v>2019</v>
      </c>
    </row>
    <row r="8416" spans="1:15" x14ac:dyDescent="0.25">
      <c r="A8416" t="s">
        <v>1245</v>
      </c>
      <c r="C8416" t="s">
        <v>1299</v>
      </c>
      <c r="E8416">
        <v>2</v>
      </c>
      <c r="F8416" t="s">
        <v>1247</v>
      </c>
      <c r="J8416" t="s">
        <v>23</v>
      </c>
      <c r="K8416">
        <v>1</v>
      </c>
      <c r="L8416">
        <v>65.13</v>
      </c>
      <c r="M8416">
        <v>5.0999999999999997E-2</v>
      </c>
      <c r="O8416" s="12">
        <f>VLOOKUP(C8416,[3]May!$C:$Z,24,FALSE)</f>
        <v>2019</v>
      </c>
    </row>
    <row r="8417" spans="1:15" x14ac:dyDescent="0.25">
      <c r="A8417" t="s">
        <v>1245</v>
      </c>
      <c r="C8417" t="s">
        <v>1299</v>
      </c>
      <c r="E8417">
        <v>12</v>
      </c>
      <c r="F8417" t="s">
        <v>1253</v>
      </c>
      <c r="J8417" t="s">
        <v>23</v>
      </c>
      <c r="K8417">
        <v>1</v>
      </c>
      <c r="L8417">
        <v>61.2</v>
      </c>
      <c r="M8417">
        <v>8.3370000000000007E-3</v>
      </c>
      <c r="O8417" s="12">
        <f>VLOOKUP(C8417,[3]May!$C:$Z,24,FALSE)</f>
        <v>2019</v>
      </c>
    </row>
    <row r="8418" spans="1:15" x14ac:dyDescent="0.25">
      <c r="A8418" t="s">
        <v>1245</v>
      </c>
      <c r="C8418" t="s">
        <v>1299</v>
      </c>
      <c r="E8418">
        <v>2</v>
      </c>
      <c r="F8418" t="s">
        <v>1247</v>
      </c>
      <c r="J8418" t="s">
        <v>23</v>
      </c>
      <c r="K8418">
        <v>13</v>
      </c>
      <c r="L8418">
        <v>66.430000000000007</v>
      </c>
      <c r="M8418">
        <v>5.1999999999999998E-2</v>
      </c>
      <c r="O8418" s="12">
        <f>VLOOKUP(C8418,[3]May!$C:$Z,24,FALSE)</f>
        <v>2019</v>
      </c>
    </row>
    <row r="8419" spans="1:15" x14ac:dyDescent="0.25">
      <c r="A8419" t="s">
        <v>1245</v>
      </c>
      <c r="C8419" t="s">
        <v>1299</v>
      </c>
      <c r="E8419">
        <v>2</v>
      </c>
      <c r="F8419" t="s">
        <v>1247</v>
      </c>
      <c r="J8419" t="s">
        <v>23</v>
      </c>
      <c r="K8419">
        <v>15</v>
      </c>
      <c r="L8419">
        <v>76.650000000000006</v>
      </c>
      <c r="M8419">
        <v>0.06</v>
      </c>
      <c r="O8419" s="12">
        <f>VLOOKUP(C8419,[3]May!$C:$Z,24,FALSE)</f>
        <v>2019</v>
      </c>
    </row>
    <row r="8420" spans="1:15" x14ac:dyDescent="0.25">
      <c r="A8420" t="s">
        <v>1245</v>
      </c>
      <c r="C8420" t="s">
        <v>1299</v>
      </c>
      <c r="E8420">
        <v>2</v>
      </c>
      <c r="F8420" t="s">
        <v>1247</v>
      </c>
      <c r="J8420" t="s">
        <v>23</v>
      </c>
      <c r="K8420">
        <v>9</v>
      </c>
      <c r="L8420">
        <v>45.99</v>
      </c>
      <c r="M8420">
        <v>3.5999999999999997E-2</v>
      </c>
      <c r="O8420" s="12">
        <f>VLOOKUP(C8420,[3]May!$C:$Z,24,FALSE)</f>
        <v>2019</v>
      </c>
    </row>
    <row r="8421" spans="1:15" x14ac:dyDescent="0.25">
      <c r="A8421" t="s">
        <v>1245</v>
      </c>
      <c r="C8421" t="s">
        <v>1299</v>
      </c>
      <c r="E8421">
        <v>2</v>
      </c>
      <c r="F8421" t="s">
        <v>1247</v>
      </c>
      <c r="J8421" t="s">
        <v>23</v>
      </c>
      <c r="K8421">
        <v>3</v>
      </c>
      <c r="L8421">
        <v>15.33</v>
      </c>
      <c r="M8421">
        <v>1.2E-2</v>
      </c>
      <c r="O8421" s="12">
        <f>VLOOKUP(C8421,[3]May!$C:$Z,24,FALSE)</f>
        <v>2019</v>
      </c>
    </row>
    <row r="8422" spans="1:15" x14ac:dyDescent="0.25">
      <c r="A8422" t="s">
        <v>1245</v>
      </c>
      <c r="C8422" t="s">
        <v>1299</v>
      </c>
      <c r="E8422">
        <v>2</v>
      </c>
      <c r="F8422" t="s">
        <v>1247</v>
      </c>
      <c r="J8422" t="s">
        <v>23</v>
      </c>
      <c r="K8422">
        <v>10</v>
      </c>
      <c r="L8422">
        <v>51.1</v>
      </c>
      <c r="M8422">
        <v>0.04</v>
      </c>
      <c r="O8422" s="12">
        <f>VLOOKUP(C8422,[3]May!$C:$Z,24,FALSE)</f>
        <v>2019</v>
      </c>
    </row>
    <row r="8423" spans="1:15" x14ac:dyDescent="0.25">
      <c r="A8423" t="s">
        <v>1245</v>
      </c>
      <c r="C8423" t="s">
        <v>1299</v>
      </c>
      <c r="E8423">
        <v>2</v>
      </c>
      <c r="F8423" t="s">
        <v>1247</v>
      </c>
      <c r="J8423" t="s">
        <v>23</v>
      </c>
      <c r="K8423">
        <v>3</v>
      </c>
      <c r="L8423">
        <v>195.39</v>
      </c>
      <c r="M8423">
        <v>0.153</v>
      </c>
      <c r="O8423" s="12">
        <f>VLOOKUP(C8423,[3]May!$C:$Z,24,FALSE)</f>
        <v>2019</v>
      </c>
    </row>
    <row r="8424" spans="1:15" x14ac:dyDescent="0.25">
      <c r="A8424" t="s">
        <v>1245</v>
      </c>
      <c r="C8424" t="s">
        <v>1299</v>
      </c>
      <c r="E8424">
        <v>2</v>
      </c>
      <c r="F8424" t="s">
        <v>1247</v>
      </c>
      <c r="J8424" t="s">
        <v>23</v>
      </c>
      <c r="K8424">
        <v>1</v>
      </c>
      <c r="L8424">
        <v>5.1100000000000003</v>
      </c>
      <c r="M8424">
        <v>4.0000000000000001E-3</v>
      </c>
      <c r="O8424" s="12">
        <f>VLOOKUP(C8424,[3]May!$C:$Z,24,FALSE)</f>
        <v>2019</v>
      </c>
    </row>
    <row r="8425" spans="1:15" x14ac:dyDescent="0.25">
      <c r="A8425" t="s">
        <v>1245</v>
      </c>
      <c r="C8425" t="s">
        <v>1299</v>
      </c>
      <c r="E8425">
        <v>2</v>
      </c>
      <c r="F8425" t="s">
        <v>1247</v>
      </c>
      <c r="J8425" t="s">
        <v>23</v>
      </c>
      <c r="K8425">
        <v>6</v>
      </c>
      <c r="L8425">
        <v>390.78</v>
      </c>
      <c r="M8425">
        <v>0.30599999999999999</v>
      </c>
      <c r="O8425" s="12">
        <f>VLOOKUP(C8425,[3]May!$C:$Z,24,FALSE)</f>
        <v>2019</v>
      </c>
    </row>
    <row r="8426" spans="1:15" x14ac:dyDescent="0.25">
      <c r="A8426" t="s">
        <v>1245</v>
      </c>
      <c r="C8426" t="s">
        <v>1299</v>
      </c>
      <c r="E8426">
        <v>2</v>
      </c>
      <c r="F8426" t="s">
        <v>1247</v>
      </c>
      <c r="J8426" t="s">
        <v>23</v>
      </c>
      <c r="K8426">
        <v>10</v>
      </c>
      <c r="L8426">
        <v>51.1</v>
      </c>
      <c r="M8426">
        <v>0.04</v>
      </c>
      <c r="O8426" s="12">
        <f>VLOOKUP(C8426,[3]May!$C:$Z,24,FALSE)</f>
        <v>2019</v>
      </c>
    </row>
    <row r="8427" spans="1:15" x14ac:dyDescent="0.25">
      <c r="A8427" t="s">
        <v>1245</v>
      </c>
      <c r="C8427" t="s">
        <v>1299</v>
      </c>
      <c r="E8427">
        <v>2</v>
      </c>
      <c r="F8427" t="s">
        <v>1247</v>
      </c>
      <c r="J8427" t="s">
        <v>23</v>
      </c>
      <c r="K8427">
        <v>15</v>
      </c>
      <c r="L8427">
        <v>76.650000000000006</v>
      </c>
      <c r="M8427">
        <v>0.06</v>
      </c>
      <c r="O8427" s="12">
        <f>VLOOKUP(C8427,[3]May!$C:$Z,24,FALSE)</f>
        <v>2019</v>
      </c>
    </row>
    <row r="8428" spans="1:15" x14ac:dyDescent="0.25">
      <c r="A8428" t="s">
        <v>1245</v>
      </c>
      <c r="C8428" t="s">
        <v>1299</v>
      </c>
      <c r="E8428">
        <v>2</v>
      </c>
      <c r="F8428" t="s">
        <v>1247</v>
      </c>
      <c r="J8428" t="s">
        <v>23</v>
      </c>
      <c r="K8428">
        <v>12</v>
      </c>
      <c r="L8428">
        <v>61.32</v>
      </c>
      <c r="M8428">
        <v>4.8000000000000001E-2</v>
      </c>
      <c r="O8428" s="12">
        <f>VLOOKUP(C8428,[3]May!$C:$Z,24,FALSE)</f>
        <v>2019</v>
      </c>
    </row>
    <row r="8429" spans="1:15" x14ac:dyDescent="0.25">
      <c r="A8429" t="s">
        <v>1245</v>
      </c>
      <c r="C8429" t="s">
        <v>1299</v>
      </c>
      <c r="E8429">
        <v>2</v>
      </c>
      <c r="F8429" t="s">
        <v>1247</v>
      </c>
      <c r="J8429" t="s">
        <v>23</v>
      </c>
      <c r="K8429">
        <v>19</v>
      </c>
      <c r="L8429">
        <v>97.09</v>
      </c>
      <c r="M8429">
        <v>7.5999999999999998E-2</v>
      </c>
      <c r="O8429" s="12">
        <f>VLOOKUP(C8429,[3]May!$C:$Z,24,FALSE)</f>
        <v>2019</v>
      </c>
    </row>
    <row r="8430" spans="1:15" x14ac:dyDescent="0.25">
      <c r="A8430" t="s">
        <v>1245</v>
      </c>
      <c r="C8430" t="s">
        <v>1299</v>
      </c>
      <c r="E8430">
        <v>2</v>
      </c>
      <c r="F8430" t="s">
        <v>1247</v>
      </c>
      <c r="J8430" t="s">
        <v>23</v>
      </c>
      <c r="K8430">
        <v>7</v>
      </c>
      <c r="L8430">
        <v>35.770000000000003</v>
      </c>
      <c r="M8430">
        <v>2.8000000000000001E-2</v>
      </c>
      <c r="O8430" s="12">
        <f>VLOOKUP(C8430,[3]May!$C:$Z,24,FALSE)</f>
        <v>2019</v>
      </c>
    </row>
    <row r="8431" spans="1:15" x14ac:dyDescent="0.25">
      <c r="A8431" t="s">
        <v>1245</v>
      </c>
      <c r="C8431" t="s">
        <v>1299</v>
      </c>
      <c r="E8431">
        <v>2</v>
      </c>
      <c r="F8431" t="s">
        <v>1247</v>
      </c>
      <c r="J8431" t="s">
        <v>23</v>
      </c>
      <c r="K8431">
        <v>12</v>
      </c>
      <c r="L8431">
        <v>61.32</v>
      </c>
      <c r="M8431">
        <v>4.8000000000000001E-2</v>
      </c>
      <c r="O8431" s="12">
        <f>VLOOKUP(C8431,[3]May!$C:$Z,24,FALSE)</f>
        <v>2019</v>
      </c>
    </row>
    <row r="8432" spans="1:15" x14ac:dyDescent="0.25">
      <c r="A8432" t="s">
        <v>1245</v>
      </c>
      <c r="C8432" t="s">
        <v>1299</v>
      </c>
      <c r="E8432">
        <v>2</v>
      </c>
      <c r="F8432" t="s">
        <v>1247</v>
      </c>
      <c r="J8432" t="s">
        <v>23</v>
      </c>
      <c r="K8432">
        <v>10</v>
      </c>
      <c r="L8432">
        <v>51.1</v>
      </c>
      <c r="M8432">
        <v>0.04</v>
      </c>
      <c r="O8432" s="12">
        <f>VLOOKUP(C8432,[3]May!$C:$Z,24,FALSE)</f>
        <v>2019</v>
      </c>
    </row>
    <row r="8433" spans="1:15" x14ac:dyDescent="0.25">
      <c r="A8433" t="s">
        <v>1245</v>
      </c>
      <c r="C8433" t="s">
        <v>1299</v>
      </c>
      <c r="E8433">
        <v>2</v>
      </c>
      <c r="F8433" t="s">
        <v>1247</v>
      </c>
      <c r="J8433" t="s">
        <v>23</v>
      </c>
      <c r="K8433">
        <v>13</v>
      </c>
      <c r="L8433">
        <v>66.430000000000007</v>
      </c>
      <c r="M8433">
        <v>5.1999999999999998E-2</v>
      </c>
      <c r="O8433" s="12">
        <f>VLOOKUP(C8433,[3]May!$C:$Z,24,FALSE)</f>
        <v>2019</v>
      </c>
    </row>
    <row r="8434" spans="1:15" x14ac:dyDescent="0.25">
      <c r="A8434" t="s">
        <v>1245</v>
      </c>
      <c r="C8434" t="s">
        <v>1299</v>
      </c>
      <c r="E8434">
        <v>2</v>
      </c>
      <c r="F8434" t="s">
        <v>1247</v>
      </c>
      <c r="J8434" t="s">
        <v>23</v>
      </c>
      <c r="K8434">
        <v>5</v>
      </c>
      <c r="L8434">
        <v>25.55</v>
      </c>
      <c r="M8434">
        <v>0.02</v>
      </c>
      <c r="O8434" s="12">
        <f>VLOOKUP(C8434,[3]May!$C:$Z,24,FALSE)</f>
        <v>2019</v>
      </c>
    </row>
    <row r="8435" spans="1:15" x14ac:dyDescent="0.25">
      <c r="A8435" t="s">
        <v>1245</v>
      </c>
      <c r="C8435" t="s">
        <v>1299</v>
      </c>
      <c r="E8435">
        <v>2</v>
      </c>
      <c r="F8435" t="s">
        <v>1247</v>
      </c>
      <c r="J8435" t="s">
        <v>23</v>
      </c>
      <c r="K8435">
        <v>15</v>
      </c>
      <c r="L8435">
        <v>76.650000000000006</v>
      </c>
      <c r="M8435">
        <v>0.06</v>
      </c>
      <c r="O8435" s="12">
        <f>VLOOKUP(C8435,[3]May!$C:$Z,24,FALSE)</f>
        <v>2019</v>
      </c>
    </row>
    <row r="8436" spans="1:15" x14ac:dyDescent="0.25">
      <c r="A8436" t="s">
        <v>1245</v>
      </c>
      <c r="C8436" t="s">
        <v>1299</v>
      </c>
      <c r="E8436">
        <v>2</v>
      </c>
      <c r="F8436" t="s">
        <v>1247</v>
      </c>
      <c r="J8436" t="s">
        <v>23</v>
      </c>
      <c r="K8436">
        <v>8</v>
      </c>
      <c r="L8436">
        <v>40.880000000000003</v>
      </c>
      <c r="M8436">
        <v>3.2000000000000001E-2</v>
      </c>
      <c r="O8436" s="12">
        <f>VLOOKUP(C8436,[3]May!$C:$Z,24,FALSE)</f>
        <v>2019</v>
      </c>
    </row>
    <row r="8437" spans="1:15" x14ac:dyDescent="0.25">
      <c r="A8437" t="s">
        <v>1245</v>
      </c>
      <c r="C8437" t="s">
        <v>1299</v>
      </c>
      <c r="E8437">
        <v>2</v>
      </c>
      <c r="F8437" t="s">
        <v>1247</v>
      </c>
      <c r="J8437" t="s">
        <v>23</v>
      </c>
      <c r="K8437">
        <v>11</v>
      </c>
      <c r="L8437">
        <v>716.43</v>
      </c>
      <c r="M8437">
        <v>0.56100000000000005</v>
      </c>
      <c r="O8437" s="12">
        <f>VLOOKUP(C8437,[3]May!$C:$Z,24,FALSE)</f>
        <v>2019</v>
      </c>
    </row>
    <row r="8438" spans="1:15" x14ac:dyDescent="0.25">
      <c r="A8438" t="s">
        <v>1245</v>
      </c>
      <c r="C8438" t="s">
        <v>1299</v>
      </c>
      <c r="E8438">
        <v>2</v>
      </c>
      <c r="F8438" t="s">
        <v>1247</v>
      </c>
      <c r="J8438" t="s">
        <v>23</v>
      </c>
      <c r="K8438">
        <v>11</v>
      </c>
      <c r="L8438">
        <v>56.21</v>
      </c>
      <c r="M8438">
        <v>4.3999999999999997E-2</v>
      </c>
      <c r="O8438" s="12">
        <f>VLOOKUP(C8438,[3]May!$C:$Z,24,FALSE)</f>
        <v>2019</v>
      </c>
    </row>
    <row r="8439" spans="1:15" x14ac:dyDescent="0.25">
      <c r="A8439" t="s">
        <v>1245</v>
      </c>
      <c r="C8439" t="s">
        <v>1299</v>
      </c>
      <c r="E8439">
        <v>2</v>
      </c>
      <c r="F8439" t="s">
        <v>1247</v>
      </c>
      <c r="J8439" t="s">
        <v>23</v>
      </c>
      <c r="K8439">
        <v>11</v>
      </c>
      <c r="L8439">
        <v>56.21</v>
      </c>
      <c r="M8439">
        <v>4.3999999999999997E-2</v>
      </c>
      <c r="O8439" s="12">
        <f>VLOOKUP(C8439,[3]May!$C:$Z,24,FALSE)</f>
        <v>2019</v>
      </c>
    </row>
    <row r="8440" spans="1:15" x14ac:dyDescent="0.25">
      <c r="A8440" t="s">
        <v>1245</v>
      </c>
      <c r="C8440" t="s">
        <v>1299</v>
      </c>
      <c r="E8440">
        <v>2</v>
      </c>
      <c r="F8440" t="s">
        <v>1247</v>
      </c>
      <c r="J8440" t="s">
        <v>23</v>
      </c>
      <c r="K8440">
        <v>3</v>
      </c>
      <c r="L8440">
        <v>195.39</v>
      </c>
      <c r="M8440">
        <v>0.153</v>
      </c>
      <c r="O8440" s="12">
        <f>VLOOKUP(C8440,[3]May!$C:$Z,24,FALSE)</f>
        <v>2019</v>
      </c>
    </row>
    <row r="8441" spans="1:15" x14ac:dyDescent="0.25">
      <c r="A8441" t="s">
        <v>1245</v>
      </c>
      <c r="C8441" t="s">
        <v>1299</v>
      </c>
      <c r="E8441">
        <v>2</v>
      </c>
      <c r="F8441" t="s">
        <v>1247</v>
      </c>
      <c r="J8441" t="s">
        <v>23</v>
      </c>
      <c r="K8441">
        <v>10</v>
      </c>
      <c r="L8441">
        <v>51.1</v>
      </c>
      <c r="M8441">
        <v>0.04</v>
      </c>
      <c r="O8441" s="12">
        <f>VLOOKUP(C8441,[3]May!$C:$Z,24,FALSE)</f>
        <v>2019</v>
      </c>
    </row>
    <row r="8442" spans="1:15" x14ac:dyDescent="0.25">
      <c r="A8442" t="s">
        <v>1245</v>
      </c>
      <c r="C8442" t="s">
        <v>1299</v>
      </c>
      <c r="E8442">
        <v>2</v>
      </c>
      <c r="F8442" t="s">
        <v>1247</v>
      </c>
      <c r="J8442" t="s">
        <v>23</v>
      </c>
      <c r="K8442">
        <v>14</v>
      </c>
      <c r="L8442">
        <v>71.540000000000006</v>
      </c>
      <c r="M8442">
        <v>5.6000000000000001E-2</v>
      </c>
      <c r="O8442" s="12">
        <f>VLOOKUP(C8442,[3]May!$C:$Z,24,FALSE)</f>
        <v>2019</v>
      </c>
    </row>
    <row r="8443" spans="1:15" x14ac:dyDescent="0.25">
      <c r="A8443" t="s">
        <v>1245</v>
      </c>
      <c r="C8443" t="s">
        <v>1299</v>
      </c>
      <c r="E8443">
        <v>2</v>
      </c>
      <c r="F8443" t="s">
        <v>1247</v>
      </c>
      <c r="J8443" t="s">
        <v>23</v>
      </c>
      <c r="K8443">
        <v>2</v>
      </c>
      <c r="L8443">
        <v>130.26</v>
      </c>
      <c r="M8443">
        <v>0.10199999999999999</v>
      </c>
      <c r="O8443" s="12">
        <f>VLOOKUP(C8443,[3]May!$C:$Z,24,FALSE)</f>
        <v>2019</v>
      </c>
    </row>
    <row r="8444" spans="1:15" x14ac:dyDescent="0.25">
      <c r="A8444" t="s">
        <v>1245</v>
      </c>
      <c r="C8444" t="s">
        <v>1299</v>
      </c>
      <c r="E8444">
        <v>12</v>
      </c>
      <c r="F8444" t="s">
        <v>1253</v>
      </c>
      <c r="J8444" t="s">
        <v>23</v>
      </c>
      <c r="K8444">
        <v>1</v>
      </c>
      <c r="L8444">
        <v>61.2</v>
      </c>
      <c r="M8444">
        <v>8.3370000000000007E-3</v>
      </c>
      <c r="O8444" s="12">
        <f>VLOOKUP(C8444,[3]May!$C:$Z,24,FALSE)</f>
        <v>2019</v>
      </c>
    </row>
    <row r="8445" spans="1:15" x14ac:dyDescent="0.25">
      <c r="A8445" t="s">
        <v>1245</v>
      </c>
      <c r="C8445" t="s">
        <v>1299</v>
      </c>
      <c r="E8445">
        <v>2</v>
      </c>
      <c r="F8445" t="s">
        <v>1247</v>
      </c>
      <c r="J8445" t="s">
        <v>23</v>
      </c>
      <c r="K8445">
        <v>6</v>
      </c>
      <c r="L8445">
        <v>30.66</v>
      </c>
      <c r="M8445">
        <v>2.4E-2</v>
      </c>
      <c r="O8445" s="12">
        <f>VLOOKUP(C8445,[3]May!$C:$Z,24,FALSE)</f>
        <v>2019</v>
      </c>
    </row>
    <row r="8446" spans="1:15" x14ac:dyDescent="0.25">
      <c r="A8446" t="s">
        <v>1245</v>
      </c>
      <c r="C8446" t="s">
        <v>1299</v>
      </c>
      <c r="E8446">
        <v>6</v>
      </c>
      <c r="F8446" t="s">
        <v>1250</v>
      </c>
      <c r="J8446" t="s">
        <v>23</v>
      </c>
      <c r="K8446">
        <v>2</v>
      </c>
      <c r="L8446">
        <v>21.7</v>
      </c>
      <c r="M8446">
        <v>1.7000000000000001E-2</v>
      </c>
      <c r="O8446" s="12">
        <f>VLOOKUP(C8446,[3]May!$C:$Z,24,FALSE)</f>
        <v>2019</v>
      </c>
    </row>
    <row r="8447" spans="1:15" x14ac:dyDescent="0.25">
      <c r="A8447" t="s">
        <v>1245</v>
      </c>
      <c r="C8447" t="s">
        <v>1299</v>
      </c>
      <c r="E8447">
        <v>12</v>
      </c>
      <c r="F8447" t="s">
        <v>1253</v>
      </c>
      <c r="J8447" t="s">
        <v>23</v>
      </c>
      <c r="K8447">
        <v>1</v>
      </c>
      <c r="L8447">
        <v>61.2</v>
      </c>
      <c r="M8447">
        <v>8.3370000000000007E-3</v>
      </c>
      <c r="O8447" s="12">
        <f>VLOOKUP(C8447,[3]May!$C:$Z,24,FALSE)</f>
        <v>2019</v>
      </c>
    </row>
    <row r="8448" spans="1:15" x14ac:dyDescent="0.25">
      <c r="A8448" t="s">
        <v>1245</v>
      </c>
      <c r="C8448" t="s">
        <v>1299</v>
      </c>
      <c r="E8448">
        <v>2</v>
      </c>
      <c r="F8448" t="s">
        <v>1247</v>
      </c>
      <c r="J8448" t="s">
        <v>23</v>
      </c>
      <c r="K8448">
        <v>4</v>
      </c>
      <c r="L8448">
        <v>20.440000000000001</v>
      </c>
      <c r="M8448">
        <v>1.6E-2</v>
      </c>
      <c r="O8448" s="12">
        <f>VLOOKUP(C8448,[3]May!$C:$Z,24,FALSE)</f>
        <v>2019</v>
      </c>
    </row>
    <row r="8449" spans="1:15" x14ac:dyDescent="0.25">
      <c r="A8449" t="s">
        <v>1245</v>
      </c>
      <c r="C8449" t="s">
        <v>1299</v>
      </c>
      <c r="E8449">
        <v>2</v>
      </c>
      <c r="F8449" t="s">
        <v>1247</v>
      </c>
      <c r="J8449" t="s">
        <v>23</v>
      </c>
      <c r="K8449">
        <v>4</v>
      </c>
      <c r="L8449">
        <v>20.440000000000001</v>
      </c>
      <c r="M8449">
        <v>1.6E-2</v>
      </c>
      <c r="O8449" s="12">
        <f>VLOOKUP(C8449,[3]May!$C:$Z,24,FALSE)</f>
        <v>2019</v>
      </c>
    </row>
    <row r="8450" spans="1:15" x14ac:dyDescent="0.25">
      <c r="A8450" t="s">
        <v>1245</v>
      </c>
      <c r="C8450" t="s">
        <v>1299</v>
      </c>
      <c r="E8450">
        <v>2</v>
      </c>
      <c r="F8450" t="s">
        <v>1247</v>
      </c>
      <c r="J8450" t="s">
        <v>23</v>
      </c>
      <c r="K8450">
        <v>10</v>
      </c>
      <c r="L8450">
        <v>51.1</v>
      </c>
      <c r="M8450">
        <v>0.04</v>
      </c>
      <c r="O8450" s="12">
        <f>VLOOKUP(C8450,[3]May!$C:$Z,24,FALSE)</f>
        <v>2019</v>
      </c>
    </row>
    <row r="8451" spans="1:15" x14ac:dyDescent="0.25">
      <c r="A8451" t="s">
        <v>1245</v>
      </c>
      <c r="C8451" t="s">
        <v>1299</v>
      </c>
      <c r="E8451">
        <v>12</v>
      </c>
      <c r="F8451" t="s">
        <v>1253</v>
      </c>
      <c r="J8451" t="s">
        <v>23</v>
      </c>
      <c r="K8451">
        <v>1</v>
      </c>
      <c r="L8451">
        <v>61.2</v>
      </c>
      <c r="M8451">
        <v>8.3370000000000007E-3</v>
      </c>
      <c r="O8451" s="12">
        <f>VLOOKUP(C8451,[3]May!$C:$Z,24,FALSE)</f>
        <v>2019</v>
      </c>
    </row>
    <row r="8452" spans="1:15" x14ac:dyDescent="0.25">
      <c r="A8452" t="s">
        <v>1245</v>
      </c>
      <c r="C8452" t="s">
        <v>1299</v>
      </c>
      <c r="E8452">
        <v>2</v>
      </c>
      <c r="F8452" t="s">
        <v>1247</v>
      </c>
      <c r="J8452" t="s">
        <v>23</v>
      </c>
      <c r="K8452">
        <v>15</v>
      </c>
      <c r="L8452">
        <v>76.650000000000006</v>
      </c>
      <c r="M8452">
        <v>0.06</v>
      </c>
      <c r="O8452" s="12">
        <f>VLOOKUP(C8452,[3]May!$C:$Z,24,FALSE)</f>
        <v>2019</v>
      </c>
    </row>
    <row r="8453" spans="1:15" x14ac:dyDescent="0.25">
      <c r="A8453" t="s">
        <v>1245</v>
      </c>
      <c r="C8453" t="s">
        <v>1299</v>
      </c>
      <c r="E8453">
        <v>12</v>
      </c>
      <c r="F8453" t="s">
        <v>1253</v>
      </c>
      <c r="J8453" t="s">
        <v>23</v>
      </c>
      <c r="K8453">
        <v>1</v>
      </c>
      <c r="L8453">
        <v>61.2</v>
      </c>
      <c r="M8453">
        <v>8.3370000000000007E-3</v>
      </c>
      <c r="O8453" s="12">
        <f>VLOOKUP(C8453,[3]May!$C:$Z,24,FALSE)</f>
        <v>2019</v>
      </c>
    </row>
    <row r="8454" spans="1:15" x14ac:dyDescent="0.25">
      <c r="A8454" t="s">
        <v>1245</v>
      </c>
      <c r="C8454" t="s">
        <v>1299</v>
      </c>
      <c r="E8454">
        <v>2</v>
      </c>
      <c r="F8454" t="s">
        <v>1247</v>
      </c>
      <c r="J8454" t="s">
        <v>23</v>
      </c>
      <c r="K8454">
        <v>6</v>
      </c>
      <c r="L8454">
        <v>390.78</v>
      </c>
      <c r="M8454">
        <v>0.30599999999999999</v>
      </c>
      <c r="O8454" s="12">
        <f>VLOOKUP(C8454,[3]May!$C:$Z,24,FALSE)</f>
        <v>2019</v>
      </c>
    </row>
    <row r="8455" spans="1:15" x14ac:dyDescent="0.25">
      <c r="A8455" t="s">
        <v>1245</v>
      </c>
      <c r="C8455" t="s">
        <v>1299</v>
      </c>
      <c r="E8455">
        <v>2</v>
      </c>
      <c r="F8455" t="s">
        <v>1247</v>
      </c>
      <c r="J8455" t="s">
        <v>23</v>
      </c>
      <c r="K8455">
        <v>10</v>
      </c>
      <c r="L8455">
        <v>51.1</v>
      </c>
      <c r="M8455">
        <v>0.04</v>
      </c>
      <c r="O8455" s="12">
        <f>VLOOKUP(C8455,[3]May!$C:$Z,24,FALSE)</f>
        <v>2019</v>
      </c>
    </row>
    <row r="8456" spans="1:15" x14ac:dyDescent="0.25">
      <c r="A8456" t="s">
        <v>1245</v>
      </c>
      <c r="C8456" t="s">
        <v>1299</v>
      </c>
      <c r="E8456">
        <v>2</v>
      </c>
      <c r="F8456" t="s">
        <v>1247</v>
      </c>
      <c r="J8456" t="s">
        <v>23</v>
      </c>
      <c r="K8456">
        <v>8</v>
      </c>
      <c r="L8456">
        <v>40.880000000000003</v>
      </c>
      <c r="M8456">
        <v>3.2000000000000001E-2</v>
      </c>
      <c r="O8456" s="12">
        <f>VLOOKUP(C8456,[3]May!$C:$Z,24,FALSE)</f>
        <v>2019</v>
      </c>
    </row>
    <row r="8457" spans="1:15" x14ac:dyDescent="0.25">
      <c r="A8457" t="s">
        <v>1245</v>
      </c>
      <c r="C8457" t="s">
        <v>1299</v>
      </c>
      <c r="E8457">
        <v>2</v>
      </c>
      <c r="F8457" t="s">
        <v>1247</v>
      </c>
      <c r="J8457" t="s">
        <v>23</v>
      </c>
      <c r="K8457">
        <v>2</v>
      </c>
      <c r="L8457">
        <v>130.26</v>
      </c>
      <c r="M8457">
        <v>0.10199999999999999</v>
      </c>
      <c r="O8457" s="12">
        <f>VLOOKUP(C8457,[3]May!$C:$Z,24,FALSE)</f>
        <v>2019</v>
      </c>
    </row>
    <row r="8458" spans="1:15" x14ac:dyDescent="0.25">
      <c r="A8458" t="s">
        <v>1245</v>
      </c>
      <c r="C8458" t="s">
        <v>1299</v>
      </c>
      <c r="E8458">
        <v>2</v>
      </c>
      <c r="F8458" t="s">
        <v>1247</v>
      </c>
      <c r="J8458" t="s">
        <v>23</v>
      </c>
      <c r="K8458">
        <v>17</v>
      </c>
      <c r="L8458">
        <v>86.87</v>
      </c>
      <c r="M8458">
        <v>6.8000000000000005E-2</v>
      </c>
      <c r="O8458" s="12">
        <f>VLOOKUP(C8458,[3]May!$C:$Z,24,FALSE)</f>
        <v>2019</v>
      </c>
    </row>
    <row r="8459" spans="1:15" x14ac:dyDescent="0.25">
      <c r="A8459" t="s">
        <v>1245</v>
      </c>
      <c r="C8459" t="s">
        <v>1299</v>
      </c>
      <c r="E8459">
        <v>2</v>
      </c>
      <c r="F8459" t="s">
        <v>1247</v>
      </c>
      <c r="J8459" t="s">
        <v>23</v>
      </c>
      <c r="K8459">
        <v>15</v>
      </c>
      <c r="L8459">
        <v>76.650000000000006</v>
      </c>
      <c r="M8459">
        <v>0.06</v>
      </c>
      <c r="O8459" s="12">
        <f>VLOOKUP(C8459,[3]May!$C:$Z,24,FALSE)</f>
        <v>2019</v>
      </c>
    </row>
    <row r="8460" spans="1:15" x14ac:dyDescent="0.25">
      <c r="A8460" t="s">
        <v>1245</v>
      </c>
      <c r="C8460" t="s">
        <v>1299</v>
      </c>
      <c r="E8460">
        <v>2</v>
      </c>
      <c r="F8460" t="s">
        <v>1247</v>
      </c>
      <c r="J8460" t="s">
        <v>23</v>
      </c>
      <c r="K8460">
        <v>2</v>
      </c>
      <c r="L8460">
        <v>130.26</v>
      </c>
      <c r="M8460">
        <v>0.10199999999999999</v>
      </c>
      <c r="O8460" s="12">
        <f>VLOOKUP(C8460,[3]May!$C:$Z,24,FALSE)</f>
        <v>2019</v>
      </c>
    </row>
    <row r="8461" spans="1:15" x14ac:dyDescent="0.25">
      <c r="A8461" t="s">
        <v>1245</v>
      </c>
      <c r="C8461" t="s">
        <v>1299</v>
      </c>
      <c r="E8461">
        <v>2</v>
      </c>
      <c r="F8461" t="s">
        <v>1247</v>
      </c>
      <c r="J8461" t="s">
        <v>23</v>
      </c>
      <c r="K8461">
        <v>16</v>
      </c>
      <c r="L8461">
        <v>81.760000000000005</v>
      </c>
      <c r="M8461">
        <v>6.4000000000000001E-2</v>
      </c>
      <c r="O8461" s="12">
        <f>VLOOKUP(C8461,[3]May!$C:$Z,24,FALSE)</f>
        <v>2019</v>
      </c>
    </row>
    <row r="8462" spans="1:15" x14ac:dyDescent="0.25">
      <c r="A8462" t="s">
        <v>1245</v>
      </c>
      <c r="C8462" t="s">
        <v>1299</v>
      </c>
      <c r="E8462">
        <v>6</v>
      </c>
      <c r="F8462" t="s">
        <v>1250</v>
      </c>
      <c r="J8462" t="s">
        <v>23</v>
      </c>
      <c r="K8462">
        <v>2</v>
      </c>
      <c r="L8462">
        <v>21.7</v>
      </c>
      <c r="M8462">
        <v>1.7000000000000001E-2</v>
      </c>
      <c r="O8462" s="12">
        <f>VLOOKUP(C8462,[3]May!$C:$Z,24,FALSE)</f>
        <v>2019</v>
      </c>
    </row>
    <row r="8463" spans="1:15" x14ac:dyDescent="0.25">
      <c r="A8463" t="s">
        <v>1245</v>
      </c>
      <c r="C8463" t="s">
        <v>1299</v>
      </c>
      <c r="E8463">
        <v>2</v>
      </c>
      <c r="F8463" t="s">
        <v>1247</v>
      </c>
      <c r="J8463" t="s">
        <v>23</v>
      </c>
      <c r="K8463">
        <v>9</v>
      </c>
      <c r="L8463">
        <v>45.99</v>
      </c>
      <c r="M8463">
        <v>3.5999999999999997E-2</v>
      </c>
      <c r="O8463" s="12">
        <f>VLOOKUP(C8463,[3]May!$C:$Z,24,FALSE)</f>
        <v>2019</v>
      </c>
    </row>
    <row r="8464" spans="1:15" x14ac:dyDescent="0.25">
      <c r="A8464" t="s">
        <v>1245</v>
      </c>
      <c r="C8464" t="s">
        <v>1299</v>
      </c>
      <c r="E8464">
        <v>12</v>
      </c>
      <c r="F8464" t="s">
        <v>1253</v>
      </c>
      <c r="J8464" t="s">
        <v>23</v>
      </c>
      <c r="K8464">
        <v>1</v>
      </c>
      <c r="L8464">
        <v>61.2</v>
      </c>
      <c r="M8464">
        <v>8.3370000000000007E-3</v>
      </c>
      <c r="O8464" s="12">
        <f>VLOOKUP(C8464,[3]May!$C:$Z,24,FALSE)</f>
        <v>2019</v>
      </c>
    </row>
    <row r="8465" spans="1:15" x14ac:dyDescent="0.25">
      <c r="A8465" t="s">
        <v>1245</v>
      </c>
      <c r="C8465" t="s">
        <v>1299</v>
      </c>
      <c r="E8465">
        <v>2</v>
      </c>
      <c r="F8465" t="s">
        <v>1247</v>
      </c>
      <c r="J8465" t="s">
        <v>23</v>
      </c>
      <c r="K8465">
        <v>7</v>
      </c>
      <c r="L8465">
        <v>35.770000000000003</v>
      </c>
      <c r="M8465">
        <v>2.8000000000000001E-2</v>
      </c>
      <c r="O8465" s="12">
        <f>VLOOKUP(C8465,[3]May!$C:$Z,24,FALSE)</f>
        <v>2019</v>
      </c>
    </row>
    <row r="8466" spans="1:15" x14ac:dyDescent="0.25">
      <c r="A8466" t="s">
        <v>1245</v>
      </c>
      <c r="C8466" t="s">
        <v>1299</v>
      </c>
      <c r="E8466">
        <v>2</v>
      </c>
      <c r="F8466" t="s">
        <v>1247</v>
      </c>
      <c r="J8466" t="s">
        <v>23</v>
      </c>
      <c r="K8466">
        <v>7</v>
      </c>
      <c r="L8466">
        <v>455.91</v>
      </c>
      <c r="M8466">
        <v>0.35699999999999998</v>
      </c>
      <c r="O8466" s="12">
        <f>VLOOKUP(C8466,[3]May!$C:$Z,24,FALSE)</f>
        <v>2019</v>
      </c>
    </row>
    <row r="8467" spans="1:15" x14ac:dyDescent="0.25">
      <c r="A8467" t="s">
        <v>1245</v>
      </c>
      <c r="C8467" t="s">
        <v>1299</v>
      </c>
      <c r="E8467">
        <v>2</v>
      </c>
      <c r="F8467" t="s">
        <v>1247</v>
      </c>
      <c r="J8467" t="s">
        <v>23</v>
      </c>
      <c r="K8467">
        <v>19</v>
      </c>
      <c r="L8467">
        <v>97.09</v>
      </c>
      <c r="M8467">
        <v>7.5999999999999998E-2</v>
      </c>
      <c r="O8467" s="12">
        <f>VLOOKUP(C8467,[3]May!$C:$Z,24,FALSE)</f>
        <v>2019</v>
      </c>
    </row>
    <row r="8468" spans="1:15" x14ac:dyDescent="0.25">
      <c r="A8468" t="s">
        <v>1245</v>
      </c>
      <c r="C8468" t="s">
        <v>1299</v>
      </c>
      <c r="E8468">
        <v>2</v>
      </c>
      <c r="F8468" t="s">
        <v>1247</v>
      </c>
      <c r="J8468" t="s">
        <v>23</v>
      </c>
      <c r="K8468">
        <v>4</v>
      </c>
      <c r="L8468">
        <v>20.440000000000001</v>
      </c>
      <c r="M8468">
        <v>1.6E-2</v>
      </c>
      <c r="O8468" s="12">
        <f>VLOOKUP(C8468,[3]May!$C:$Z,24,FALSE)</f>
        <v>2019</v>
      </c>
    </row>
    <row r="8469" spans="1:15" x14ac:dyDescent="0.25">
      <c r="A8469" t="s">
        <v>1245</v>
      </c>
      <c r="C8469" t="s">
        <v>1299</v>
      </c>
      <c r="E8469">
        <v>2</v>
      </c>
      <c r="F8469" t="s">
        <v>1247</v>
      </c>
      <c r="J8469" t="s">
        <v>23</v>
      </c>
      <c r="K8469">
        <v>8</v>
      </c>
      <c r="L8469">
        <v>521.04</v>
      </c>
      <c r="M8469">
        <v>0.40799999999999997</v>
      </c>
      <c r="O8469" s="12">
        <f>VLOOKUP(C8469,[3]May!$C:$Z,24,FALSE)</f>
        <v>2019</v>
      </c>
    </row>
    <row r="8470" spans="1:15" x14ac:dyDescent="0.25">
      <c r="A8470" t="s">
        <v>1245</v>
      </c>
      <c r="C8470" t="s">
        <v>1299</v>
      </c>
      <c r="E8470">
        <v>2</v>
      </c>
      <c r="F8470" t="s">
        <v>1247</v>
      </c>
      <c r="J8470" t="s">
        <v>23</v>
      </c>
      <c r="K8470">
        <v>15</v>
      </c>
      <c r="L8470">
        <v>976.95</v>
      </c>
      <c r="M8470">
        <v>0.76500000000000001</v>
      </c>
      <c r="O8470" s="12">
        <f>VLOOKUP(C8470,[3]May!$C:$Z,24,FALSE)</f>
        <v>2019</v>
      </c>
    </row>
    <row r="8471" spans="1:15" x14ac:dyDescent="0.25">
      <c r="A8471" t="s">
        <v>1245</v>
      </c>
      <c r="C8471" t="s">
        <v>1299</v>
      </c>
      <c r="E8471">
        <v>2</v>
      </c>
      <c r="F8471" t="s">
        <v>1247</v>
      </c>
      <c r="J8471" t="s">
        <v>23</v>
      </c>
      <c r="K8471">
        <v>4</v>
      </c>
      <c r="L8471">
        <v>20.440000000000001</v>
      </c>
      <c r="M8471">
        <v>1.6E-2</v>
      </c>
      <c r="O8471" s="12">
        <f>VLOOKUP(C8471,[3]May!$C:$Z,24,FALSE)</f>
        <v>2019</v>
      </c>
    </row>
    <row r="8472" spans="1:15" x14ac:dyDescent="0.25">
      <c r="A8472" t="s">
        <v>1245</v>
      </c>
      <c r="C8472" t="s">
        <v>1299</v>
      </c>
      <c r="E8472">
        <v>12</v>
      </c>
      <c r="F8472" t="s">
        <v>1253</v>
      </c>
      <c r="J8472" t="s">
        <v>23</v>
      </c>
      <c r="K8472">
        <v>1</v>
      </c>
      <c r="L8472">
        <v>61.2</v>
      </c>
      <c r="M8472">
        <v>8.3370000000000007E-3</v>
      </c>
      <c r="O8472" s="12">
        <f>VLOOKUP(C8472,[3]May!$C:$Z,24,FALSE)</f>
        <v>2019</v>
      </c>
    </row>
    <row r="8473" spans="1:15" x14ac:dyDescent="0.25">
      <c r="A8473" t="s">
        <v>1245</v>
      </c>
      <c r="C8473" t="s">
        <v>1299</v>
      </c>
      <c r="E8473">
        <v>2</v>
      </c>
      <c r="F8473" t="s">
        <v>1247</v>
      </c>
      <c r="J8473" t="s">
        <v>23</v>
      </c>
      <c r="K8473">
        <v>11</v>
      </c>
      <c r="L8473">
        <v>56.21</v>
      </c>
      <c r="M8473">
        <v>4.3999999999999997E-2</v>
      </c>
      <c r="O8473" s="12">
        <f>VLOOKUP(C8473,[3]May!$C:$Z,24,FALSE)</f>
        <v>2019</v>
      </c>
    </row>
    <row r="8474" spans="1:15" x14ac:dyDescent="0.25">
      <c r="A8474" t="s">
        <v>1245</v>
      </c>
      <c r="C8474" t="s">
        <v>1299</v>
      </c>
      <c r="E8474">
        <v>2</v>
      </c>
      <c r="F8474" t="s">
        <v>1247</v>
      </c>
      <c r="J8474" t="s">
        <v>23</v>
      </c>
      <c r="K8474">
        <v>10</v>
      </c>
      <c r="L8474">
        <v>51.1</v>
      </c>
      <c r="M8474">
        <v>0.04</v>
      </c>
      <c r="O8474" s="12">
        <f>VLOOKUP(C8474,[3]May!$C:$Z,24,FALSE)</f>
        <v>2019</v>
      </c>
    </row>
    <row r="8475" spans="1:15" x14ac:dyDescent="0.25">
      <c r="A8475" t="s">
        <v>1245</v>
      </c>
      <c r="C8475" t="s">
        <v>1299</v>
      </c>
      <c r="E8475">
        <v>12</v>
      </c>
      <c r="F8475" t="s">
        <v>1253</v>
      </c>
      <c r="J8475" t="s">
        <v>23</v>
      </c>
      <c r="K8475">
        <v>1</v>
      </c>
      <c r="L8475">
        <v>61.2</v>
      </c>
      <c r="M8475">
        <v>8.3370000000000007E-3</v>
      </c>
      <c r="O8475" s="12">
        <f>VLOOKUP(C8475,[3]May!$C:$Z,24,FALSE)</f>
        <v>2019</v>
      </c>
    </row>
    <row r="8476" spans="1:15" x14ac:dyDescent="0.25">
      <c r="A8476" t="s">
        <v>1245</v>
      </c>
      <c r="C8476" t="s">
        <v>1299</v>
      </c>
      <c r="E8476">
        <v>2</v>
      </c>
      <c r="F8476" t="s">
        <v>1247</v>
      </c>
      <c r="J8476" t="s">
        <v>23</v>
      </c>
      <c r="K8476">
        <v>14</v>
      </c>
      <c r="L8476">
        <v>71.540000000000006</v>
      </c>
      <c r="M8476">
        <v>5.6000000000000001E-2</v>
      </c>
      <c r="O8476" s="12">
        <f>VLOOKUP(C8476,[3]May!$C:$Z,24,FALSE)</f>
        <v>2019</v>
      </c>
    </row>
    <row r="8477" spans="1:15" x14ac:dyDescent="0.25">
      <c r="A8477" t="s">
        <v>1245</v>
      </c>
      <c r="C8477" t="s">
        <v>1299</v>
      </c>
      <c r="E8477">
        <v>2</v>
      </c>
      <c r="F8477" t="s">
        <v>1247</v>
      </c>
      <c r="J8477" t="s">
        <v>23</v>
      </c>
      <c r="K8477">
        <v>1</v>
      </c>
      <c r="L8477">
        <v>65.13</v>
      </c>
      <c r="M8477">
        <v>5.0999999999999997E-2</v>
      </c>
      <c r="O8477" s="12">
        <f>VLOOKUP(C8477,[3]May!$C:$Z,24,FALSE)</f>
        <v>2019</v>
      </c>
    </row>
    <row r="8478" spans="1:15" x14ac:dyDescent="0.25">
      <c r="A8478" t="s">
        <v>1245</v>
      </c>
      <c r="C8478" t="s">
        <v>1299</v>
      </c>
      <c r="E8478">
        <v>2</v>
      </c>
      <c r="F8478" t="s">
        <v>1247</v>
      </c>
      <c r="J8478" t="s">
        <v>23</v>
      </c>
      <c r="K8478">
        <v>11</v>
      </c>
      <c r="L8478">
        <v>56.21</v>
      </c>
      <c r="M8478">
        <v>4.3999999999999997E-2</v>
      </c>
      <c r="O8478" s="12">
        <f>VLOOKUP(C8478,[3]May!$C:$Z,24,FALSE)</f>
        <v>2019</v>
      </c>
    </row>
    <row r="8479" spans="1:15" x14ac:dyDescent="0.25">
      <c r="A8479" t="s">
        <v>1245</v>
      </c>
      <c r="C8479" t="s">
        <v>1299</v>
      </c>
      <c r="E8479">
        <v>2</v>
      </c>
      <c r="F8479" t="s">
        <v>1247</v>
      </c>
      <c r="J8479" t="s">
        <v>23</v>
      </c>
      <c r="K8479">
        <v>3</v>
      </c>
      <c r="L8479">
        <v>15.33</v>
      </c>
      <c r="M8479">
        <v>1.2E-2</v>
      </c>
      <c r="O8479" s="12">
        <f>VLOOKUP(C8479,[3]May!$C:$Z,24,FALSE)</f>
        <v>2019</v>
      </c>
    </row>
    <row r="8480" spans="1:15" x14ac:dyDescent="0.25">
      <c r="A8480" t="s">
        <v>1245</v>
      </c>
      <c r="C8480" t="s">
        <v>1299</v>
      </c>
      <c r="E8480">
        <v>2</v>
      </c>
      <c r="F8480" t="s">
        <v>1247</v>
      </c>
      <c r="J8480" t="s">
        <v>23</v>
      </c>
      <c r="K8480">
        <v>10</v>
      </c>
      <c r="L8480">
        <v>51.1</v>
      </c>
      <c r="M8480">
        <v>0.04</v>
      </c>
      <c r="O8480" s="12">
        <f>VLOOKUP(C8480,[3]May!$C:$Z,24,FALSE)</f>
        <v>2019</v>
      </c>
    </row>
    <row r="8481" spans="1:15" x14ac:dyDescent="0.25">
      <c r="A8481" t="s">
        <v>1245</v>
      </c>
      <c r="C8481" t="s">
        <v>1299</v>
      </c>
      <c r="E8481">
        <v>2</v>
      </c>
      <c r="F8481" t="s">
        <v>1247</v>
      </c>
      <c r="J8481" t="s">
        <v>23</v>
      </c>
      <c r="K8481">
        <v>1</v>
      </c>
      <c r="L8481">
        <v>65.13</v>
      </c>
      <c r="M8481">
        <v>5.0999999999999997E-2</v>
      </c>
      <c r="O8481" s="12">
        <f>VLOOKUP(C8481,[3]May!$C:$Z,24,FALSE)</f>
        <v>2019</v>
      </c>
    </row>
    <row r="8482" spans="1:15" x14ac:dyDescent="0.25">
      <c r="A8482" t="s">
        <v>1245</v>
      </c>
      <c r="C8482" t="s">
        <v>1299</v>
      </c>
      <c r="E8482">
        <v>2</v>
      </c>
      <c r="F8482" t="s">
        <v>1247</v>
      </c>
      <c r="J8482" t="s">
        <v>23</v>
      </c>
      <c r="K8482">
        <v>13</v>
      </c>
      <c r="L8482">
        <v>66.430000000000007</v>
      </c>
      <c r="M8482">
        <v>5.1999999999999998E-2</v>
      </c>
      <c r="O8482" s="12">
        <f>VLOOKUP(C8482,[3]May!$C:$Z,24,FALSE)</f>
        <v>2019</v>
      </c>
    </row>
    <row r="8483" spans="1:15" x14ac:dyDescent="0.25">
      <c r="A8483" t="s">
        <v>1245</v>
      </c>
      <c r="C8483" t="s">
        <v>1299</v>
      </c>
      <c r="E8483">
        <v>2</v>
      </c>
      <c r="F8483" t="s">
        <v>1247</v>
      </c>
      <c r="J8483" t="s">
        <v>23</v>
      </c>
      <c r="K8483">
        <v>10</v>
      </c>
      <c r="L8483">
        <v>51.1</v>
      </c>
      <c r="M8483">
        <v>0.04</v>
      </c>
      <c r="O8483" s="12">
        <f>VLOOKUP(C8483,[3]May!$C:$Z,24,FALSE)</f>
        <v>2019</v>
      </c>
    </row>
    <row r="8484" spans="1:15" x14ac:dyDescent="0.25">
      <c r="A8484" t="s">
        <v>1245</v>
      </c>
      <c r="C8484" t="s">
        <v>1299</v>
      </c>
      <c r="E8484">
        <v>2</v>
      </c>
      <c r="F8484" t="s">
        <v>1247</v>
      </c>
      <c r="J8484" t="s">
        <v>23</v>
      </c>
      <c r="K8484">
        <v>16</v>
      </c>
      <c r="L8484">
        <v>81.760000000000005</v>
      </c>
      <c r="M8484">
        <v>6.4000000000000001E-2</v>
      </c>
      <c r="O8484" s="12">
        <f>VLOOKUP(C8484,[3]May!$C:$Z,24,FALSE)</f>
        <v>2019</v>
      </c>
    </row>
    <row r="8485" spans="1:15" x14ac:dyDescent="0.25">
      <c r="A8485" t="s">
        <v>1245</v>
      </c>
      <c r="C8485" t="s">
        <v>1299</v>
      </c>
      <c r="E8485">
        <v>2</v>
      </c>
      <c r="F8485" t="s">
        <v>1247</v>
      </c>
      <c r="J8485" t="s">
        <v>23</v>
      </c>
      <c r="K8485">
        <v>14</v>
      </c>
      <c r="L8485">
        <v>71.540000000000006</v>
      </c>
      <c r="M8485">
        <v>5.6000000000000001E-2</v>
      </c>
      <c r="O8485" s="12">
        <f>VLOOKUP(C8485,[3]May!$C:$Z,24,FALSE)</f>
        <v>2019</v>
      </c>
    </row>
    <row r="8486" spans="1:15" x14ac:dyDescent="0.25">
      <c r="A8486" t="s">
        <v>1245</v>
      </c>
      <c r="C8486" t="s">
        <v>1299</v>
      </c>
      <c r="E8486">
        <v>2</v>
      </c>
      <c r="F8486" t="s">
        <v>1247</v>
      </c>
      <c r="J8486" t="s">
        <v>23</v>
      </c>
      <c r="K8486">
        <v>11</v>
      </c>
      <c r="L8486">
        <v>56.21</v>
      </c>
      <c r="M8486">
        <v>4.3999999999999997E-2</v>
      </c>
      <c r="O8486" s="12">
        <f>VLOOKUP(C8486,[3]May!$C:$Z,24,FALSE)</f>
        <v>2019</v>
      </c>
    </row>
    <row r="8487" spans="1:15" x14ac:dyDescent="0.25">
      <c r="A8487" t="s">
        <v>1245</v>
      </c>
      <c r="C8487" t="s">
        <v>1299</v>
      </c>
      <c r="E8487">
        <v>2</v>
      </c>
      <c r="F8487" t="s">
        <v>1247</v>
      </c>
      <c r="J8487" t="s">
        <v>23</v>
      </c>
      <c r="K8487">
        <v>1</v>
      </c>
      <c r="L8487">
        <v>65.13</v>
      </c>
      <c r="M8487">
        <v>5.0999999999999997E-2</v>
      </c>
      <c r="O8487" s="12">
        <f>VLOOKUP(C8487,[3]May!$C:$Z,24,FALSE)</f>
        <v>2019</v>
      </c>
    </row>
    <row r="8488" spans="1:15" x14ac:dyDescent="0.25">
      <c r="A8488" t="s">
        <v>1245</v>
      </c>
      <c r="C8488" t="s">
        <v>1299</v>
      </c>
      <c r="E8488">
        <v>2</v>
      </c>
      <c r="F8488" t="s">
        <v>1247</v>
      </c>
      <c r="J8488" t="s">
        <v>23</v>
      </c>
      <c r="K8488">
        <v>4</v>
      </c>
      <c r="L8488">
        <v>20.440000000000001</v>
      </c>
      <c r="M8488">
        <v>1.6E-2</v>
      </c>
      <c r="O8488" s="12">
        <f>VLOOKUP(C8488,[3]May!$C:$Z,24,FALSE)</f>
        <v>2019</v>
      </c>
    </row>
    <row r="8489" spans="1:15" x14ac:dyDescent="0.25">
      <c r="A8489" t="s">
        <v>1245</v>
      </c>
      <c r="C8489" t="s">
        <v>1299</v>
      </c>
      <c r="E8489">
        <v>2</v>
      </c>
      <c r="F8489" t="s">
        <v>1247</v>
      </c>
      <c r="J8489" t="s">
        <v>23</v>
      </c>
      <c r="K8489">
        <v>1</v>
      </c>
      <c r="L8489">
        <v>65.13</v>
      </c>
      <c r="M8489">
        <v>5.0999999999999997E-2</v>
      </c>
      <c r="O8489" s="12">
        <f>VLOOKUP(C8489,[3]May!$C:$Z,24,FALSE)</f>
        <v>2019</v>
      </c>
    </row>
    <row r="8490" spans="1:15" x14ac:dyDescent="0.25">
      <c r="A8490" t="s">
        <v>1245</v>
      </c>
      <c r="C8490" t="s">
        <v>1299</v>
      </c>
      <c r="E8490">
        <v>2</v>
      </c>
      <c r="F8490" t="s">
        <v>1247</v>
      </c>
      <c r="J8490" t="s">
        <v>23</v>
      </c>
      <c r="K8490">
        <v>9</v>
      </c>
      <c r="L8490">
        <v>45.99</v>
      </c>
      <c r="M8490">
        <v>3.5999999999999997E-2</v>
      </c>
      <c r="O8490" s="12">
        <f>VLOOKUP(C8490,[3]May!$C:$Z,24,FALSE)</f>
        <v>2019</v>
      </c>
    </row>
    <row r="8491" spans="1:15" x14ac:dyDescent="0.25">
      <c r="A8491" t="s">
        <v>1245</v>
      </c>
      <c r="C8491" t="s">
        <v>1299</v>
      </c>
      <c r="E8491">
        <v>12</v>
      </c>
      <c r="F8491" t="s">
        <v>1253</v>
      </c>
      <c r="J8491" t="s">
        <v>23</v>
      </c>
      <c r="K8491">
        <v>1</v>
      </c>
      <c r="L8491">
        <v>61.2</v>
      </c>
      <c r="M8491">
        <v>8.3370000000000007E-3</v>
      </c>
      <c r="O8491" s="12">
        <f>VLOOKUP(C8491,[3]May!$C:$Z,24,FALSE)</f>
        <v>2019</v>
      </c>
    </row>
    <row r="8492" spans="1:15" x14ac:dyDescent="0.25">
      <c r="A8492" t="s">
        <v>1245</v>
      </c>
      <c r="C8492" t="s">
        <v>1299</v>
      </c>
      <c r="E8492">
        <v>2</v>
      </c>
      <c r="F8492" t="s">
        <v>1247</v>
      </c>
      <c r="J8492" t="s">
        <v>23</v>
      </c>
      <c r="K8492">
        <v>5</v>
      </c>
      <c r="L8492">
        <v>25.55</v>
      </c>
      <c r="M8492">
        <v>0.02</v>
      </c>
      <c r="O8492" s="12">
        <f>VLOOKUP(C8492,[3]May!$C:$Z,24,FALSE)</f>
        <v>2019</v>
      </c>
    </row>
    <row r="8493" spans="1:15" x14ac:dyDescent="0.25">
      <c r="A8493" t="s">
        <v>1245</v>
      </c>
      <c r="C8493" t="s">
        <v>1299</v>
      </c>
      <c r="E8493">
        <v>2</v>
      </c>
      <c r="F8493" t="s">
        <v>1247</v>
      </c>
      <c r="J8493" t="s">
        <v>23</v>
      </c>
      <c r="K8493">
        <v>9</v>
      </c>
      <c r="L8493">
        <v>586.16999999999996</v>
      </c>
      <c r="M8493">
        <v>0.45900000000000002</v>
      </c>
      <c r="O8493" s="12">
        <f>VLOOKUP(C8493,[3]May!$C:$Z,24,FALSE)</f>
        <v>2019</v>
      </c>
    </row>
    <row r="8494" spans="1:15" x14ac:dyDescent="0.25">
      <c r="A8494" t="s">
        <v>1245</v>
      </c>
      <c r="C8494" t="s">
        <v>1299</v>
      </c>
      <c r="E8494">
        <v>2</v>
      </c>
      <c r="F8494" t="s">
        <v>1247</v>
      </c>
      <c r="J8494" t="s">
        <v>23</v>
      </c>
      <c r="K8494">
        <v>2</v>
      </c>
      <c r="L8494">
        <v>130.26</v>
      </c>
      <c r="M8494">
        <v>0.10199999999999999</v>
      </c>
      <c r="O8494" s="12">
        <f>VLOOKUP(C8494,[3]May!$C:$Z,24,FALSE)</f>
        <v>2019</v>
      </c>
    </row>
    <row r="8495" spans="1:15" x14ac:dyDescent="0.25">
      <c r="A8495" t="s">
        <v>1245</v>
      </c>
      <c r="C8495" t="s">
        <v>1299</v>
      </c>
      <c r="E8495">
        <v>2</v>
      </c>
      <c r="F8495" t="s">
        <v>1247</v>
      </c>
      <c r="J8495" t="s">
        <v>23</v>
      </c>
      <c r="K8495">
        <v>7</v>
      </c>
      <c r="L8495">
        <v>35.770000000000003</v>
      </c>
      <c r="M8495">
        <v>2.8000000000000001E-2</v>
      </c>
      <c r="O8495" s="12">
        <f>VLOOKUP(C8495,[3]May!$C:$Z,24,FALSE)</f>
        <v>2019</v>
      </c>
    </row>
    <row r="8496" spans="1:15" x14ac:dyDescent="0.25">
      <c r="A8496" t="s">
        <v>1245</v>
      </c>
      <c r="C8496" t="s">
        <v>1299</v>
      </c>
      <c r="E8496">
        <v>2</v>
      </c>
      <c r="F8496" t="s">
        <v>1247</v>
      </c>
      <c r="J8496" t="s">
        <v>23</v>
      </c>
      <c r="K8496">
        <v>7</v>
      </c>
      <c r="L8496">
        <v>455.91</v>
      </c>
      <c r="M8496">
        <v>0.35699999999999998</v>
      </c>
      <c r="O8496" s="12">
        <f>VLOOKUP(C8496,[3]May!$C:$Z,24,FALSE)</f>
        <v>2019</v>
      </c>
    </row>
    <row r="8497" spans="1:15" x14ac:dyDescent="0.25">
      <c r="A8497" t="s">
        <v>1245</v>
      </c>
      <c r="C8497" t="s">
        <v>1299</v>
      </c>
      <c r="E8497">
        <v>2</v>
      </c>
      <c r="F8497" t="s">
        <v>1247</v>
      </c>
      <c r="J8497" t="s">
        <v>23</v>
      </c>
      <c r="K8497">
        <v>13</v>
      </c>
      <c r="L8497">
        <v>66.430000000000007</v>
      </c>
      <c r="M8497">
        <v>5.1999999999999998E-2</v>
      </c>
      <c r="O8497" s="12">
        <f>VLOOKUP(C8497,[3]May!$C:$Z,24,FALSE)</f>
        <v>2019</v>
      </c>
    </row>
    <row r="8498" spans="1:15" x14ac:dyDescent="0.25">
      <c r="A8498" t="s">
        <v>1245</v>
      </c>
      <c r="C8498" t="s">
        <v>1299</v>
      </c>
      <c r="E8498">
        <v>2</v>
      </c>
      <c r="F8498" t="s">
        <v>1247</v>
      </c>
      <c r="J8498" t="s">
        <v>23</v>
      </c>
      <c r="K8498">
        <v>13</v>
      </c>
      <c r="L8498">
        <v>66.430000000000007</v>
      </c>
      <c r="M8498">
        <v>5.1999999999999998E-2</v>
      </c>
      <c r="O8498" s="12">
        <f>VLOOKUP(C8498,[3]May!$C:$Z,24,FALSE)</f>
        <v>2019</v>
      </c>
    </row>
    <row r="8499" spans="1:15" x14ac:dyDescent="0.25">
      <c r="A8499" t="s">
        <v>1245</v>
      </c>
      <c r="C8499" t="s">
        <v>1299</v>
      </c>
      <c r="E8499">
        <v>2</v>
      </c>
      <c r="F8499" t="s">
        <v>1247</v>
      </c>
      <c r="J8499" t="s">
        <v>23</v>
      </c>
      <c r="K8499">
        <v>15</v>
      </c>
      <c r="L8499">
        <v>76.650000000000006</v>
      </c>
      <c r="M8499">
        <v>0.06</v>
      </c>
      <c r="O8499" s="12">
        <f>VLOOKUP(C8499,[3]May!$C:$Z,24,FALSE)</f>
        <v>2019</v>
      </c>
    </row>
    <row r="8500" spans="1:15" x14ac:dyDescent="0.25">
      <c r="A8500" t="s">
        <v>1245</v>
      </c>
      <c r="C8500" t="s">
        <v>1299</v>
      </c>
      <c r="E8500">
        <v>12</v>
      </c>
      <c r="F8500" t="s">
        <v>1253</v>
      </c>
      <c r="J8500" t="s">
        <v>23</v>
      </c>
      <c r="K8500">
        <v>1</v>
      </c>
      <c r="L8500">
        <v>61.2</v>
      </c>
      <c r="M8500">
        <v>8.3370000000000007E-3</v>
      </c>
      <c r="O8500" s="12">
        <f>VLOOKUP(C8500,[3]May!$C:$Z,24,FALSE)</f>
        <v>2019</v>
      </c>
    </row>
    <row r="8501" spans="1:15" x14ac:dyDescent="0.25">
      <c r="A8501" t="s">
        <v>1245</v>
      </c>
      <c r="C8501" t="s">
        <v>1299</v>
      </c>
      <c r="E8501">
        <v>2</v>
      </c>
      <c r="F8501" t="s">
        <v>1247</v>
      </c>
      <c r="J8501" t="s">
        <v>23</v>
      </c>
      <c r="K8501">
        <v>10</v>
      </c>
      <c r="L8501">
        <v>51.1</v>
      </c>
      <c r="M8501">
        <v>0.04</v>
      </c>
      <c r="O8501" s="12">
        <f>VLOOKUP(C8501,[3]May!$C:$Z,24,FALSE)</f>
        <v>2019</v>
      </c>
    </row>
    <row r="8502" spans="1:15" x14ac:dyDescent="0.25">
      <c r="A8502" t="s">
        <v>1245</v>
      </c>
      <c r="C8502" t="s">
        <v>1299</v>
      </c>
      <c r="E8502">
        <v>2</v>
      </c>
      <c r="F8502" t="s">
        <v>1247</v>
      </c>
      <c r="J8502" t="s">
        <v>23</v>
      </c>
      <c r="K8502">
        <v>10</v>
      </c>
      <c r="L8502">
        <v>51.1</v>
      </c>
      <c r="M8502">
        <v>0.04</v>
      </c>
      <c r="O8502" s="12">
        <f>VLOOKUP(C8502,[3]May!$C:$Z,24,FALSE)</f>
        <v>2019</v>
      </c>
    </row>
    <row r="8503" spans="1:15" x14ac:dyDescent="0.25">
      <c r="A8503" t="s">
        <v>1245</v>
      </c>
      <c r="C8503" t="s">
        <v>1299</v>
      </c>
      <c r="E8503">
        <v>12</v>
      </c>
      <c r="F8503" t="s">
        <v>1253</v>
      </c>
      <c r="J8503" t="s">
        <v>23</v>
      </c>
      <c r="K8503">
        <v>1</v>
      </c>
      <c r="L8503">
        <v>61.2</v>
      </c>
      <c r="M8503">
        <v>8.3370000000000007E-3</v>
      </c>
      <c r="O8503" s="12">
        <f>VLOOKUP(C8503,[3]May!$C:$Z,24,FALSE)</f>
        <v>2019</v>
      </c>
    </row>
    <row r="8504" spans="1:15" x14ac:dyDescent="0.25">
      <c r="A8504" t="s">
        <v>1245</v>
      </c>
      <c r="C8504" t="s">
        <v>1299</v>
      </c>
      <c r="E8504">
        <v>2</v>
      </c>
      <c r="F8504" t="s">
        <v>1247</v>
      </c>
      <c r="J8504" t="s">
        <v>23</v>
      </c>
      <c r="K8504">
        <v>16</v>
      </c>
      <c r="L8504">
        <v>81.760000000000005</v>
      </c>
      <c r="M8504">
        <v>6.4000000000000001E-2</v>
      </c>
      <c r="O8504" s="12">
        <f>VLOOKUP(C8504,[3]May!$C:$Z,24,FALSE)</f>
        <v>2019</v>
      </c>
    </row>
    <row r="8505" spans="1:15" x14ac:dyDescent="0.25">
      <c r="A8505" t="s">
        <v>1245</v>
      </c>
      <c r="C8505" t="s">
        <v>1299</v>
      </c>
      <c r="E8505">
        <v>2</v>
      </c>
      <c r="F8505" t="s">
        <v>1247</v>
      </c>
      <c r="J8505" t="s">
        <v>23</v>
      </c>
      <c r="K8505">
        <v>12</v>
      </c>
      <c r="L8505">
        <v>781.56</v>
      </c>
      <c r="M8505">
        <v>0.61199999999999999</v>
      </c>
      <c r="O8505" s="12">
        <f>VLOOKUP(C8505,[3]May!$C:$Z,24,FALSE)</f>
        <v>2019</v>
      </c>
    </row>
    <row r="8506" spans="1:15" x14ac:dyDescent="0.25">
      <c r="A8506" t="s">
        <v>1245</v>
      </c>
      <c r="C8506" t="s">
        <v>1299</v>
      </c>
      <c r="E8506">
        <v>12</v>
      </c>
      <c r="F8506" t="s">
        <v>1253</v>
      </c>
      <c r="J8506" t="s">
        <v>23</v>
      </c>
      <c r="K8506">
        <v>1</v>
      </c>
      <c r="L8506">
        <v>61.2</v>
      </c>
      <c r="M8506">
        <v>8.3370000000000007E-3</v>
      </c>
      <c r="O8506" s="12">
        <f>VLOOKUP(C8506,[3]May!$C:$Z,24,FALSE)</f>
        <v>2019</v>
      </c>
    </row>
    <row r="8507" spans="1:15" x14ac:dyDescent="0.25">
      <c r="A8507" t="s">
        <v>1245</v>
      </c>
      <c r="C8507" t="s">
        <v>1299</v>
      </c>
      <c r="E8507">
        <v>2</v>
      </c>
      <c r="F8507" t="s">
        <v>1247</v>
      </c>
      <c r="J8507" t="s">
        <v>23</v>
      </c>
      <c r="K8507">
        <v>7</v>
      </c>
      <c r="L8507">
        <v>35.770000000000003</v>
      </c>
      <c r="M8507">
        <v>2.8000000000000001E-2</v>
      </c>
      <c r="O8507" s="12">
        <f>VLOOKUP(C8507,[3]May!$C:$Z,24,FALSE)</f>
        <v>2019</v>
      </c>
    </row>
    <row r="8508" spans="1:15" x14ac:dyDescent="0.25">
      <c r="A8508" t="s">
        <v>1245</v>
      </c>
      <c r="C8508" t="s">
        <v>1299</v>
      </c>
      <c r="E8508">
        <v>2</v>
      </c>
      <c r="F8508" t="s">
        <v>1247</v>
      </c>
      <c r="J8508" t="s">
        <v>23</v>
      </c>
      <c r="K8508">
        <v>3</v>
      </c>
      <c r="L8508">
        <v>195.39</v>
      </c>
      <c r="M8508">
        <v>0.153</v>
      </c>
      <c r="O8508" s="12">
        <f>VLOOKUP(C8508,[3]May!$C:$Z,24,FALSE)</f>
        <v>2019</v>
      </c>
    </row>
    <row r="8509" spans="1:15" x14ac:dyDescent="0.25">
      <c r="A8509" t="s">
        <v>1245</v>
      </c>
      <c r="C8509" t="s">
        <v>1299</v>
      </c>
      <c r="E8509">
        <v>2</v>
      </c>
      <c r="F8509" t="s">
        <v>1247</v>
      </c>
      <c r="J8509" t="s">
        <v>23</v>
      </c>
      <c r="K8509">
        <v>3</v>
      </c>
      <c r="L8509">
        <v>15.33</v>
      </c>
      <c r="M8509">
        <v>1.2E-2</v>
      </c>
      <c r="O8509" s="12">
        <f>VLOOKUP(C8509,[3]May!$C:$Z,24,FALSE)</f>
        <v>2019</v>
      </c>
    </row>
    <row r="8510" spans="1:15" x14ac:dyDescent="0.25">
      <c r="A8510" t="s">
        <v>1245</v>
      </c>
      <c r="C8510" t="s">
        <v>1299</v>
      </c>
      <c r="E8510">
        <v>2</v>
      </c>
      <c r="F8510" t="s">
        <v>1247</v>
      </c>
      <c r="J8510" t="s">
        <v>23</v>
      </c>
      <c r="K8510">
        <v>2</v>
      </c>
      <c r="L8510">
        <v>130.26</v>
      </c>
      <c r="M8510">
        <v>0.10199999999999999</v>
      </c>
      <c r="O8510" s="12">
        <f>VLOOKUP(C8510,[3]May!$C:$Z,24,FALSE)</f>
        <v>2019</v>
      </c>
    </row>
    <row r="8511" spans="1:15" x14ac:dyDescent="0.25">
      <c r="A8511" t="s">
        <v>1245</v>
      </c>
      <c r="C8511" t="s">
        <v>1299</v>
      </c>
      <c r="E8511">
        <v>2</v>
      </c>
      <c r="F8511" t="s">
        <v>1247</v>
      </c>
      <c r="J8511" t="s">
        <v>23</v>
      </c>
      <c r="K8511">
        <v>5</v>
      </c>
      <c r="L8511">
        <v>25.55</v>
      </c>
      <c r="M8511">
        <v>0.02</v>
      </c>
      <c r="O8511" s="12">
        <f>VLOOKUP(C8511,[3]May!$C:$Z,24,FALSE)</f>
        <v>2019</v>
      </c>
    </row>
    <row r="8512" spans="1:15" x14ac:dyDescent="0.25">
      <c r="A8512" t="s">
        <v>1245</v>
      </c>
      <c r="C8512" t="s">
        <v>1299</v>
      </c>
      <c r="E8512">
        <v>2</v>
      </c>
      <c r="F8512" t="s">
        <v>1247</v>
      </c>
      <c r="J8512" t="s">
        <v>23</v>
      </c>
      <c r="K8512">
        <v>1</v>
      </c>
      <c r="L8512">
        <v>65.13</v>
      </c>
      <c r="M8512">
        <v>5.0999999999999997E-2</v>
      </c>
      <c r="O8512" s="12">
        <f>VLOOKUP(C8512,[3]May!$C:$Z,24,FALSE)</f>
        <v>2019</v>
      </c>
    </row>
    <row r="8513" spans="1:15" x14ac:dyDescent="0.25">
      <c r="A8513" t="s">
        <v>1245</v>
      </c>
      <c r="C8513" t="s">
        <v>1299</v>
      </c>
      <c r="E8513">
        <v>6</v>
      </c>
      <c r="F8513" t="s">
        <v>1250</v>
      </c>
      <c r="J8513" t="s">
        <v>23</v>
      </c>
      <c r="K8513">
        <v>1</v>
      </c>
      <c r="L8513">
        <v>10.85</v>
      </c>
      <c r="M8513">
        <v>8.5000000000000006E-3</v>
      </c>
      <c r="O8513" s="12">
        <f>VLOOKUP(C8513,[3]May!$C:$Z,24,FALSE)</f>
        <v>2019</v>
      </c>
    </row>
    <row r="8514" spans="1:15" x14ac:dyDescent="0.25">
      <c r="A8514" t="s">
        <v>1245</v>
      </c>
      <c r="C8514" t="s">
        <v>1299</v>
      </c>
      <c r="E8514">
        <v>2</v>
      </c>
      <c r="F8514" t="s">
        <v>1247</v>
      </c>
      <c r="J8514" t="s">
        <v>23</v>
      </c>
      <c r="K8514">
        <v>3</v>
      </c>
      <c r="L8514">
        <v>15.33</v>
      </c>
      <c r="M8514">
        <v>1.2E-2</v>
      </c>
      <c r="O8514" s="12">
        <f>VLOOKUP(C8514,[3]May!$C:$Z,24,FALSE)</f>
        <v>2019</v>
      </c>
    </row>
    <row r="8515" spans="1:15" x14ac:dyDescent="0.25">
      <c r="A8515" t="s">
        <v>1245</v>
      </c>
      <c r="C8515" t="s">
        <v>1299</v>
      </c>
      <c r="E8515">
        <v>2</v>
      </c>
      <c r="F8515" t="s">
        <v>1247</v>
      </c>
      <c r="J8515" t="s">
        <v>23</v>
      </c>
      <c r="K8515">
        <v>5</v>
      </c>
      <c r="L8515">
        <v>25.55</v>
      </c>
      <c r="M8515">
        <v>0.02</v>
      </c>
      <c r="O8515" s="12">
        <f>VLOOKUP(C8515,[3]May!$C:$Z,24,FALSE)</f>
        <v>2019</v>
      </c>
    </row>
    <row r="8516" spans="1:15" x14ac:dyDescent="0.25">
      <c r="A8516" t="s">
        <v>1245</v>
      </c>
      <c r="C8516" t="s">
        <v>1299</v>
      </c>
      <c r="E8516">
        <v>2</v>
      </c>
      <c r="F8516" t="s">
        <v>1247</v>
      </c>
      <c r="J8516" t="s">
        <v>23</v>
      </c>
      <c r="K8516">
        <v>1</v>
      </c>
      <c r="L8516">
        <v>5.1100000000000003</v>
      </c>
      <c r="M8516">
        <v>4.0000000000000001E-3</v>
      </c>
      <c r="O8516" s="12">
        <f>VLOOKUP(C8516,[3]May!$C:$Z,24,FALSE)</f>
        <v>2019</v>
      </c>
    </row>
    <row r="8517" spans="1:15" x14ac:dyDescent="0.25">
      <c r="A8517" t="s">
        <v>1245</v>
      </c>
      <c r="C8517" t="s">
        <v>1299</v>
      </c>
      <c r="E8517">
        <v>2</v>
      </c>
      <c r="F8517" t="s">
        <v>1247</v>
      </c>
      <c r="J8517" t="s">
        <v>23</v>
      </c>
      <c r="K8517">
        <v>7</v>
      </c>
      <c r="L8517">
        <v>455.91</v>
      </c>
      <c r="M8517">
        <v>0.35699999999999998</v>
      </c>
      <c r="O8517" s="12">
        <f>VLOOKUP(C8517,[3]May!$C:$Z,24,FALSE)</f>
        <v>2019</v>
      </c>
    </row>
    <row r="8518" spans="1:15" x14ac:dyDescent="0.25">
      <c r="A8518" t="s">
        <v>1245</v>
      </c>
      <c r="C8518" t="s">
        <v>1299</v>
      </c>
      <c r="E8518">
        <v>2</v>
      </c>
      <c r="F8518" t="s">
        <v>1247</v>
      </c>
      <c r="J8518" t="s">
        <v>23</v>
      </c>
      <c r="K8518">
        <v>10</v>
      </c>
      <c r="L8518">
        <v>51.1</v>
      </c>
      <c r="M8518">
        <v>0.04</v>
      </c>
      <c r="O8518" s="12">
        <f>VLOOKUP(C8518,[3]May!$C:$Z,24,FALSE)</f>
        <v>2019</v>
      </c>
    </row>
    <row r="8519" spans="1:15" x14ac:dyDescent="0.25">
      <c r="A8519" t="s">
        <v>1245</v>
      </c>
      <c r="C8519" t="s">
        <v>1299</v>
      </c>
      <c r="E8519">
        <v>2</v>
      </c>
      <c r="F8519" t="s">
        <v>1247</v>
      </c>
      <c r="J8519" t="s">
        <v>23</v>
      </c>
      <c r="K8519">
        <v>7</v>
      </c>
      <c r="L8519">
        <v>35.770000000000003</v>
      </c>
      <c r="M8519">
        <v>2.8000000000000001E-2</v>
      </c>
      <c r="O8519" s="12">
        <f>VLOOKUP(C8519,[3]May!$C:$Z,24,FALSE)</f>
        <v>2019</v>
      </c>
    </row>
    <row r="8520" spans="1:15" x14ac:dyDescent="0.25">
      <c r="A8520" t="s">
        <v>1245</v>
      </c>
      <c r="C8520" t="s">
        <v>1299</v>
      </c>
      <c r="E8520">
        <v>2</v>
      </c>
      <c r="F8520" t="s">
        <v>1247</v>
      </c>
      <c r="J8520" t="s">
        <v>23</v>
      </c>
      <c r="K8520">
        <v>2</v>
      </c>
      <c r="L8520">
        <v>10.220000000000001</v>
      </c>
      <c r="M8520">
        <v>8.0000000000000002E-3</v>
      </c>
      <c r="O8520" s="12">
        <f>VLOOKUP(C8520,[3]May!$C:$Z,24,FALSE)</f>
        <v>2019</v>
      </c>
    </row>
    <row r="8521" spans="1:15" x14ac:dyDescent="0.25">
      <c r="A8521" t="s">
        <v>1245</v>
      </c>
      <c r="C8521" t="s">
        <v>1299</v>
      </c>
      <c r="E8521">
        <v>2</v>
      </c>
      <c r="F8521" t="s">
        <v>1247</v>
      </c>
      <c r="J8521" t="s">
        <v>23</v>
      </c>
      <c r="K8521">
        <v>16</v>
      </c>
      <c r="L8521">
        <v>81.760000000000005</v>
      </c>
      <c r="M8521">
        <v>6.4000000000000001E-2</v>
      </c>
      <c r="O8521" s="12">
        <f>VLOOKUP(C8521,[3]May!$C:$Z,24,FALSE)</f>
        <v>2019</v>
      </c>
    </row>
    <row r="8522" spans="1:15" x14ac:dyDescent="0.25">
      <c r="A8522" t="s">
        <v>1245</v>
      </c>
      <c r="C8522" t="s">
        <v>1299</v>
      </c>
      <c r="E8522">
        <v>2</v>
      </c>
      <c r="F8522" t="s">
        <v>1247</v>
      </c>
      <c r="J8522" t="s">
        <v>23</v>
      </c>
      <c r="K8522">
        <v>11</v>
      </c>
      <c r="L8522">
        <v>56.21</v>
      </c>
      <c r="M8522">
        <v>4.3999999999999997E-2</v>
      </c>
      <c r="O8522" s="12">
        <f>VLOOKUP(C8522,[3]May!$C:$Z,24,FALSE)</f>
        <v>2019</v>
      </c>
    </row>
    <row r="8523" spans="1:15" x14ac:dyDescent="0.25">
      <c r="A8523" t="s">
        <v>1245</v>
      </c>
      <c r="C8523" t="s">
        <v>1299</v>
      </c>
      <c r="E8523">
        <v>2</v>
      </c>
      <c r="F8523" t="s">
        <v>1247</v>
      </c>
      <c r="J8523" t="s">
        <v>23</v>
      </c>
      <c r="K8523">
        <v>1</v>
      </c>
      <c r="L8523">
        <v>65.13</v>
      </c>
      <c r="M8523">
        <v>5.0999999999999997E-2</v>
      </c>
      <c r="O8523" s="12">
        <f>VLOOKUP(C8523,[3]May!$C:$Z,24,FALSE)</f>
        <v>2019</v>
      </c>
    </row>
    <row r="8524" spans="1:15" x14ac:dyDescent="0.25">
      <c r="A8524" t="s">
        <v>1245</v>
      </c>
      <c r="C8524" t="s">
        <v>1299</v>
      </c>
      <c r="E8524">
        <v>2</v>
      </c>
      <c r="F8524" t="s">
        <v>1247</v>
      </c>
      <c r="J8524" t="s">
        <v>23</v>
      </c>
      <c r="K8524">
        <v>14</v>
      </c>
      <c r="L8524">
        <v>71.540000000000006</v>
      </c>
      <c r="M8524">
        <v>5.6000000000000001E-2</v>
      </c>
      <c r="O8524" s="12">
        <f>VLOOKUP(C8524,[3]May!$C:$Z,24,FALSE)</f>
        <v>2019</v>
      </c>
    </row>
    <row r="8525" spans="1:15" x14ac:dyDescent="0.25">
      <c r="A8525" t="s">
        <v>1245</v>
      </c>
      <c r="C8525" t="s">
        <v>1299</v>
      </c>
      <c r="E8525">
        <v>2</v>
      </c>
      <c r="F8525" t="s">
        <v>1247</v>
      </c>
      <c r="J8525" t="s">
        <v>23</v>
      </c>
      <c r="K8525">
        <v>10</v>
      </c>
      <c r="L8525">
        <v>51.1</v>
      </c>
      <c r="M8525">
        <v>0.04</v>
      </c>
      <c r="O8525" s="12">
        <f>VLOOKUP(C8525,[3]May!$C:$Z,24,FALSE)</f>
        <v>2019</v>
      </c>
    </row>
    <row r="8526" spans="1:15" x14ac:dyDescent="0.25">
      <c r="A8526" t="s">
        <v>1245</v>
      </c>
      <c r="C8526" t="s">
        <v>1299</v>
      </c>
      <c r="E8526">
        <v>2</v>
      </c>
      <c r="F8526" t="s">
        <v>1247</v>
      </c>
      <c r="J8526" t="s">
        <v>23</v>
      </c>
      <c r="K8526">
        <v>10</v>
      </c>
      <c r="L8526">
        <v>51.1</v>
      </c>
      <c r="M8526">
        <v>0.04</v>
      </c>
      <c r="O8526" s="12">
        <f>VLOOKUP(C8526,[3]May!$C:$Z,24,FALSE)</f>
        <v>2019</v>
      </c>
    </row>
    <row r="8527" spans="1:15" x14ac:dyDescent="0.25">
      <c r="A8527" t="s">
        <v>1245</v>
      </c>
      <c r="C8527" t="s">
        <v>1299</v>
      </c>
      <c r="E8527">
        <v>2</v>
      </c>
      <c r="F8527" t="s">
        <v>1247</v>
      </c>
      <c r="J8527" t="s">
        <v>23</v>
      </c>
      <c r="K8527">
        <v>19</v>
      </c>
      <c r="L8527">
        <v>97.09</v>
      </c>
      <c r="M8527">
        <v>7.5999999999999998E-2</v>
      </c>
      <c r="O8527" s="12">
        <f>VLOOKUP(C8527,[3]May!$C:$Z,24,FALSE)</f>
        <v>2019</v>
      </c>
    </row>
    <row r="8528" spans="1:15" x14ac:dyDescent="0.25">
      <c r="A8528" t="s">
        <v>1245</v>
      </c>
      <c r="C8528" t="s">
        <v>1299</v>
      </c>
      <c r="E8528">
        <v>2</v>
      </c>
      <c r="F8528" t="s">
        <v>1247</v>
      </c>
      <c r="J8528" t="s">
        <v>23</v>
      </c>
      <c r="K8528">
        <v>11</v>
      </c>
      <c r="L8528">
        <v>716.43</v>
      </c>
      <c r="M8528">
        <v>0.56100000000000005</v>
      </c>
      <c r="O8528" s="12">
        <f>VLOOKUP(C8528,[3]May!$C:$Z,24,FALSE)</f>
        <v>2019</v>
      </c>
    </row>
    <row r="8529" spans="1:15" x14ac:dyDescent="0.25">
      <c r="A8529" t="s">
        <v>1245</v>
      </c>
      <c r="C8529" t="s">
        <v>1299</v>
      </c>
      <c r="E8529">
        <v>8</v>
      </c>
      <c r="F8529" t="s">
        <v>1251</v>
      </c>
      <c r="J8529" t="s">
        <v>23</v>
      </c>
      <c r="K8529">
        <v>5</v>
      </c>
      <c r="L8529">
        <v>275.3</v>
      </c>
      <c r="M8529">
        <v>0.161</v>
      </c>
      <c r="O8529" s="12">
        <f>VLOOKUP(C8529,[3]May!$C:$Z,24,FALSE)</f>
        <v>2019</v>
      </c>
    </row>
    <row r="8530" spans="1:15" x14ac:dyDescent="0.25">
      <c r="A8530" t="s">
        <v>1245</v>
      </c>
      <c r="C8530" t="s">
        <v>1299</v>
      </c>
      <c r="E8530">
        <v>2</v>
      </c>
      <c r="F8530" t="s">
        <v>1247</v>
      </c>
      <c r="J8530" t="s">
        <v>23</v>
      </c>
      <c r="K8530">
        <v>5</v>
      </c>
      <c r="L8530">
        <v>25.55</v>
      </c>
      <c r="M8530">
        <v>0.02</v>
      </c>
      <c r="O8530" s="12">
        <f>VLOOKUP(C8530,[3]May!$C:$Z,24,FALSE)</f>
        <v>2019</v>
      </c>
    </row>
    <row r="8531" spans="1:15" x14ac:dyDescent="0.25">
      <c r="A8531" t="s">
        <v>1245</v>
      </c>
      <c r="C8531" t="s">
        <v>1299</v>
      </c>
      <c r="E8531">
        <v>2</v>
      </c>
      <c r="F8531" t="s">
        <v>1247</v>
      </c>
      <c r="J8531" t="s">
        <v>23</v>
      </c>
      <c r="K8531">
        <v>4</v>
      </c>
      <c r="L8531">
        <v>260.52</v>
      </c>
      <c r="M8531">
        <v>0.20399999999999999</v>
      </c>
      <c r="O8531" s="12">
        <f>VLOOKUP(C8531,[3]May!$C:$Z,24,FALSE)</f>
        <v>2019</v>
      </c>
    </row>
    <row r="8532" spans="1:15" x14ac:dyDescent="0.25">
      <c r="A8532" t="s">
        <v>1245</v>
      </c>
      <c r="C8532" t="s">
        <v>1299</v>
      </c>
      <c r="E8532">
        <v>8</v>
      </c>
      <c r="F8532" t="s">
        <v>1251</v>
      </c>
      <c r="J8532" t="s">
        <v>23</v>
      </c>
      <c r="K8532">
        <v>4</v>
      </c>
      <c r="L8532">
        <v>220.24</v>
      </c>
      <c r="M8532">
        <v>0.1288</v>
      </c>
      <c r="O8532" s="12">
        <f>VLOOKUP(C8532,[3]May!$C:$Z,24,FALSE)</f>
        <v>2019</v>
      </c>
    </row>
    <row r="8533" spans="1:15" x14ac:dyDescent="0.25">
      <c r="A8533" t="s">
        <v>1245</v>
      </c>
      <c r="C8533" t="s">
        <v>1299</v>
      </c>
      <c r="E8533">
        <v>2</v>
      </c>
      <c r="F8533" t="s">
        <v>1247</v>
      </c>
      <c r="J8533" t="s">
        <v>23</v>
      </c>
      <c r="K8533">
        <v>11</v>
      </c>
      <c r="L8533">
        <v>56.21</v>
      </c>
      <c r="M8533">
        <v>4.3999999999999997E-2</v>
      </c>
      <c r="O8533" s="12">
        <f>VLOOKUP(C8533,[3]May!$C:$Z,24,FALSE)</f>
        <v>2019</v>
      </c>
    </row>
    <row r="8534" spans="1:15" x14ac:dyDescent="0.25">
      <c r="A8534" t="s">
        <v>1245</v>
      </c>
      <c r="C8534" t="s">
        <v>1299</v>
      </c>
      <c r="E8534">
        <v>2</v>
      </c>
      <c r="F8534" t="s">
        <v>1247</v>
      </c>
      <c r="J8534" t="s">
        <v>23</v>
      </c>
      <c r="K8534">
        <v>1</v>
      </c>
      <c r="L8534">
        <v>65.13</v>
      </c>
      <c r="M8534">
        <v>5.0999999999999997E-2</v>
      </c>
      <c r="O8534" s="12">
        <f>VLOOKUP(C8534,[3]May!$C:$Z,24,FALSE)</f>
        <v>2019</v>
      </c>
    </row>
    <row r="8535" spans="1:15" x14ac:dyDescent="0.25">
      <c r="A8535" t="s">
        <v>1245</v>
      </c>
      <c r="C8535" t="s">
        <v>1299</v>
      </c>
      <c r="E8535">
        <v>8</v>
      </c>
      <c r="F8535" t="s">
        <v>1251</v>
      </c>
      <c r="J8535" t="s">
        <v>23</v>
      </c>
      <c r="K8535">
        <v>1</v>
      </c>
      <c r="L8535">
        <v>55.06</v>
      </c>
      <c r="M8535">
        <v>3.2199999999999999E-2</v>
      </c>
      <c r="O8535" s="12">
        <f>VLOOKUP(C8535,[3]May!$C:$Z,24,FALSE)</f>
        <v>2019</v>
      </c>
    </row>
    <row r="8536" spans="1:15" x14ac:dyDescent="0.25">
      <c r="A8536" t="s">
        <v>1245</v>
      </c>
      <c r="C8536" t="s">
        <v>1299</v>
      </c>
      <c r="E8536">
        <v>2</v>
      </c>
      <c r="F8536" t="s">
        <v>1247</v>
      </c>
      <c r="J8536" t="s">
        <v>23</v>
      </c>
      <c r="K8536">
        <v>16</v>
      </c>
      <c r="L8536">
        <v>81.760000000000005</v>
      </c>
      <c r="M8536">
        <v>6.4000000000000001E-2</v>
      </c>
      <c r="O8536" s="12">
        <f>VLOOKUP(C8536,[3]May!$C:$Z,24,FALSE)</f>
        <v>2019</v>
      </c>
    </row>
    <row r="8537" spans="1:15" x14ac:dyDescent="0.25">
      <c r="A8537" t="s">
        <v>1245</v>
      </c>
      <c r="C8537" t="s">
        <v>1299</v>
      </c>
      <c r="E8537">
        <v>2</v>
      </c>
      <c r="F8537" t="s">
        <v>1247</v>
      </c>
      <c r="J8537" t="s">
        <v>23</v>
      </c>
      <c r="K8537">
        <v>17</v>
      </c>
      <c r="L8537">
        <v>86.87</v>
      </c>
      <c r="M8537">
        <v>6.8000000000000005E-2</v>
      </c>
      <c r="O8537" s="12">
        <f>VLOOKUP(C8537,[3]May!$C:$Z,24,FALSE)</f>
        <v>2019</v>
      </c>
    </row>
    <row r="8538" spans="1:15" x14ac:dyDescent="0.25">
      <c r="A8538" t="s">
        <v>1245</v>
      </c>
      <c r="C8538" t="s">
        <v>1299</v>
      </c>
      <c r="E8538">
        <v>2</v>
      </c>
      <c r="F8538" t="s">
        <v>1247</v>
      </c>
      <c r="J8538" t="s">
        <v>23</v>
      </c>
      <c r="K8538">
        <v>8</v>
      </c>
      <c r="L8538">
        <v>40.880000000000003</v>
      </c>
      <c r="M8538">
        <v>3.2000000000000001E-2</v>
      </c>
      <c r="O8538" s="12">
        <f>VLOOKUP(C8538,[3]May!$C:$Z,24,FALSE)</f>
        <v>2019</v>
      </c>
    </row>
    <row r="8539" spans="1:15" x14ac:dyDescent="0.25">
      <c r="A8539" t="s">
        <v>1245</v>
      </c>
      <c r="C8539" t="s">
        <v>1299</v>
      </c>
      <c r="E8539">
        <v>2</v>
      </c>
      <c r="F8539" t="s">
        <v>1247</v>
      </c>
      <c r="J8539" t="s">
        <v>23</v>
      </c>
      <c r="K8539">
        <v>10</v>
      </c>
      <c r="L8539">
        <v>51.1</v>
      </c>
      <c r="M8539">
        <v>0.04</v>
      </c>
      <c r="O8539" s="12">
        <f>VLOOKUP(C8539,[3]May!$C:$Z,24,FALSE)</f>
        <v>2019</v>
      </c>
    </row>
    <row r="8540" spans="1:15" x14ac:dyDescent="0.25">
      <c r="A8540" t="s">
        <v>1245</v>
      </c>
      <c r="C8540" t="s">
        <v>1299</v>
      </c>
      <c r="E8540">
        <v>12</v>
      </c>
      <c r="F8540" t="s">
        <v>1253</v>
      </c>
      <c r="J8540" t="s">
        <v>23</v>
      </c>
      <c r="K8540">
        <v>1</v>
      </c>
      <c r="L8540">
        <v>61.2</v>
      </c>
      <c r="M8540">
        <v>8.3370000000000007E-3</v>
      </c>
      <c r="O8540" s="12">
        <f>VLOOKUP(C8540,[3]May!$C:$Z,24,FALSE)</f>
        <v>2019</v>
      </c>
    </row>
    <row r="8541" spans="1:15" x14ac:dyDescent="0.25">
      <c r="A8541" t="s">
        <v>1245</v>
      </c>
      <c r="C8541" t="s">
        <v>1299</v>
      </c>
      <c r="E8541">
        <v>2</v>
      </c>
      <c r="F8541" t="s">
        <v>1247</v>
      </c>
      <c r="J8541" t="s">
        <v>23</v>
      </c>
      <c r="K8541">
        <v>11</v>
      </c>
      <c r="L8541">
        <v>56.21</v>
      </c>
      <c r="M8541">
        <v>4.3999999999999997E-2</v>
      </c>
      <c r="O8541" s="12">
        <f>VLOOKUP(C8541,[3]May!$C:$Z,24,FALSE)</f>
        <v>2019</v>
      </c>
    </row>
    <row r="8542" spans="1:15" x14ac:dyDescent="0.25">
      <c r="A8542" t="s">
        <v>1245</v>
      </c>
      <c r="C8542" t="s">
        <v>1299</v>
      </c>
      <c r="E8542">
        <v>2</v>
      </c>
      <c r="F8542" t="s">
        <v>1247</v>
      </c>
      <c r="J8542" t="s">
        <v>23</v>
      </c>
      <c r="K8542">
        <v>3</v>
      </c>
      <c r="L8542">
        <v>15.33</v>
      </c>
      <c r="M8542">
        <v>1.2E-2</v>
      </c>
      <c r="O8542" s="12">
        <f>VLOOKUP(C8542,[3]May!$C:$Z,24,FALSE)</f>
        <v>2019</v>
      </c>
    </row>
    <row r="8543" spans="1:15" x14ac:dyDescent="0.25">
      <c r="A8543" t="s">
        <v>1245</v>
      </c>
      <c r="C8543" t="s">
        <v>1299</v>
      </c>
      <c r="E8543">
        <v>12</v>
      </c>
      <c r="F8543" t="s">
        <v>1253</v>
      </c>
      <c r="J8543" t="s">
        <v>23</v>
      </c>
      <c r="K8543">
        <v>1</v>
      </c>
      <c r="L8543">
        <v>61.2</v>
      </c>
      <c r="M8543">
        <v>8.3370000000000007E-3</v>
      </c>
      <c r="O8543" s="12">
        <f>VLOOKUP(C8543,[3]May!$C:$Z,24,FALSE)</f>
        <v>2019</v>
      </c>
    </row>
    <row r="8544" spans="1:15" x14ac:dyDescent="0.25">
      <c r="A8544" t="s">
        <v>1245</v>
      </c>
      <c r="C8544" t="s">
        <v>1299</v>
      </c>
      <c r="E8544">
        <v>2</v>
      </c>
      <c r="F8544" t="s">
        <v>1247</v>
      </c>
      <c r="J8544" t="s">
        <v>23</v>
      </c>
      <c r="K8544">
        <v>6</v>
      </c>
      <c r="L8544">
        <v>30.66</v>
      </c>
      <c r="M8544">
        <v>2.4E-2</v>
      </c>
      <c r="O8544" s="12">
        <f>VLOOKUP(C8544,[3]May!$C:$Z,24,FALSE)</f>
        <v>2019</v>
      </c>
    </row>
    <row r="8545" spans="1:15" x14ac:dyDescent="0.25">
      <c r="A8545" t="s">
        <v>1245</v>
      </c>
      <c r="C8545" t="s">
        <v>1299</v>
      </c>
      <c r="E8545">
        <v>2</v>
      </c>
      <c r="F8545" t="s">
        <v>1247</v>
      </c>
      <c r="J8545" t="s">
        <v>23</v>
      </c>
      <c r="K8545">
        <v>7</v>
      </c>
      <c r="L8545">
        <v>35.770000000000003</v>
      </c>
      <c r="M8545">
        <v>2.8000000000000001E-2</v>
      </c>
      <c r="O8545" s="12">
        <f>VLOOKUP(C8545,[3]May!$C:$Z,24,FALSE)</f>
        <v>2019</v>
      </c>
    </row>
    <row r="8546" spans="1:15" x14ac:dyDescent="0.25">
      <c r="A8546" t="s">
        <v>1245</v>
      </c>
      <c r="C8546" t="s">
        <v>1302</v>
      </c>
      <c r="E8546">
        <v>2</v>
      </c>
      <c r="F8546" t="s">
        <v>1247</v>
      </c>
      <c r="J8546" t="s">
        <v>23</v>
      </c>
      <c r="K8546">
        <v>4</v>
      </c>
      <c r="L8546">
        <v>20.440000000000001</v>
      </c>
      <c r="M8546">
        <v>1.6E-2</v>
      </c>
      <c r="O8546" s="12">
        <f>VLOOKUP(C8546,[3]May!$C:$Z,24,FALSE)</f>
        <v>2019</v>
      </c>
    </row>
    <row r="8547" spans="1:15" x14ac:dyDescent="0.25">
      <c r="A8547" t="s">
        <v>1245</v>
      </c>
      <c r="C8547" t="s">
        <v>1302</v>
      </c>
      <c r="E8547">
        <v>2</v>
      </c>
      <c r="F8547" t="s">
        <v>1247</v>
      </c>
      <c r="J8547" t="s">
        <v>23</v>
      </c>
      <c r="K8547">
        <v>1</v>
      </c>
      <c r="L8547">
        <v>65.13</v>
      </c>
      <c r="M8547">
        <v>5.0999999999999997E-2</v>
      </c>
      <c r="O8547" s="12">
        <f>VLOOKUP(C8547,[3]May!$C:$Z,24,FALSE)</f>
        <v>2019</v>
      </c>
    </row>
    <row r="8548" spans="1:15" x14ac:dyDescent="0.25">
      <c r="A8548" t="s">
        <v>1245</v>
      </c>
      <c r="C8548" t="s">
        <v>1302</v>
      </c>
      <c r="E8548">
        <v>12</v>
      </c>
      <c r="F8548" t="s">
        <v>1253</v>
      </c>
      <c r="J8548" t="s">
        <v>23</v>
      </c>
      <c r="K8548">
        <v>1</v>
      </c>
      <c r="L8548">
        <v>61.2</v>
      </c>
      <c r="M8548">
        <v>8.3370000000000007E-3</v>
      </c>
      <c r="O8548" s="12">
        <f>VLOOKUP(C8548,[3]May!$C:$Z,24,FALSE)</f>
        <v>2019</v>
      </c>
    </row>
    <row r="8549" spans="1:15" x14ac:dyDescent="0.25">
      <c r="A8549" t="s">
        <v>1245</v>
      </c>
      <c r="C8549" t="s">
        <v>1302</v>
      </c>
      <c r="E8549">
        <v>2</v>
      </c>
      <c r="F8549" t="s">
        <v>1247</v>
      </c>
      <c r="J8549" t="s">
        <v>23</v>
      </c>
      <c r="K8549">
        <v>2</v>
      </c>
      <c r="L8549">
        <v>10.220000000000001</v>
      </c>
      <c r="M8549">
        <v>8.0000000000000002E-3</v>
      </c>
      <c r="O8549" s="12">
        <f>VLOOKUP(C8549,[3]May!$C:$Z,24,FALSE)</f>
        <v>2019</v>
      </c>
    </row>
    <row r="8550" spans="1:15" x14ac:dyDescent="0.25">
      <c r="A8550" t="s">
        <v>1245</v>
      </c>
      <c r="C8550" t="s">
        <v>1302</v>
      </c>
      <c r="E8550">
        <v>2</v>
      </c>
      <c r="F8550" t="s">
        <v>1247</v>
      </c>
      <c r="J8550" t="s">
        <v>23</v>
      </c>
      <c r="K8550">
        <v>6</v>
      </c>
      <c r="L8550">
        <v>30.66</v>
      </c>
      <c r="M8550">
        <v>2.4E-2</v>
      </c>
      <c r="O8550" s="12">
        <f>VLOOKUP(C8550,[3]May!$C:$Z,24,FALSE)</f>
        <v>2019</v>
      </c>
    </row>
    <row r="8551" spans="1:15" x14ac:dyDescent="0.25">
      <c r="A8551" t="s">
        <v>1245</v>
      </c>
      <c r="C8551" t="s">
        <v>1302</v>
      </c>
      <c r="E8551">
        <v>2</v>
      </c>
      <c r="F8551" t="s">
        <v>1247</v>
      </c>
      <c r="J8551" t="s">
        <v>23</v>
      </c>
      <c r="K8551">
        <v>1</v>
      </c>
      <c r="L8551">
        <v>65.13</v>
      </c>
      <c r="M8551">
        <v>5.0999999999999997E-2</v>
      </c>
      <c r="O8551" s="12">
        <f>VLOOKUP(C8551,[3]May!$C:$Z,24,FALSE)</f>
        <v>2019</v>
      </c>
    </row>
    <row r="8552" spans="1:15" x14ac:dyDescent="0.25">
      <c r="A8552" t="s">
        <v>1245</v>
      </c>
      <c r="C8552" t="s">
        <v>1302</v>
      </c>
      <c r="E8552">
        <v>6</v>
      </c>
      <c r="F8552" t="s">
        <v>1250</v>
      </c>
      <c r="J8552" t="s">
        <v>23</v>
      </c>
      <c r="K8552">
        <v>1</v>
      </c>
      <c r="L8552">
        <v>10.85</v>
      </c>
      <c r="M8552">
        <v>8.5000000000000006E-3</v>
      </c>
      <c r="O8552" s="12">
        <f>VLOOKUP(C8552,[3]May!$C:$Z,24,FALSE)</f>
        <v>2019</v>
      </c>
    </row>
    <row r="8553" spans="1:15" x14ac:dyDescent="0.25">
      <c r="A8553" t="s">
        <v>1245</v>
      </c>
      <c r="C8553" t="s">
        <v>1302</v>
      </c>
      <c r="E8553">
        <v>12</v>
      </c>
      <c r="F8553" t="s">
        <v>1253</v>
      </c>
      <c r="J8553" t="s">
        <v>23</v>
      </c>
      <c r="K8553">
        <v>1</v>
      </c>
      <c r="L8553">
        <v>61.2</v>
      </c>
      <c r="M8553">
        <v>8.3370000000000007E-3</v>
      </c>
      <c r="O8553" s="12">
        <f>VLOOKUP(C8553,[3]May!$C:$Z,24,FALSE)</f>
        <v>2019</v>
      </c>
    </row>
    <row r="8554" spans="1:15" x14ac:dyDescent="0.25">
      <c r="A8554" t="s">
        <v>1245</v>
      </c>
      <c r="C8554" t="s">
        <v>1302</v>
      </c>
      <c r="E8554">
        <v>8</v>
      </c>
      <c r="F8554" t="s">
        <v>1251</v>
      </c>
      <c r="J8554" t="s">
        <v>23</v>
      </c>
      <c r="K8554">
        <v>5</v>
      </c>
      <c r="L8554">
        <v>275.3</v>
      </c>
      <c r="M8554">
        <v>0.161</v>
      </c>
      <c r="O8554" s="12">
        <f>VLOOKUP(C8554,[3]May!$C:$Z,24,FALSE)</f>
        <v>2019</v>
      </c>
    </row>
    <row r="8555" spans="1:15" x14ac:dyDescent="0.25">
      <c r="A8555" t="s">
        <v>1245</v>
      </c>
      <c r="C8555" t="s">
        <v>1302</v>
      </c>
      <c r="E8555">
        <v>2</v>
      </c>
      <c r="F8555" t="s">
        <v>1247</v>
      </c>
      <c r="J8555" t="s">
        <v>23</v>
      </c>
      <c r="K8555">
        <v>4</v>
      </c>
      <c r="L8555">
        <v>260.52</v>
      </c>
      <c r="M8555">
        <v>0.20399999999999999</v>
      </c>
      <c r="O8555" s="12">
        <f>VLOOKUP(C8555,[3]May!$C:$Z,24,FALSE)</f>
        <v>2019</v>
      </c>
    </row>
    <row r="8556" spans="1:15" x14ac:dyDescent="0.25">
      <c r="A8556" t="s">
        <v>1245</v>
      </c>
      <c r="C8556" t="s">
        <v>1302</v>
      </c>
      <c r="E8556">
        <v>2</v>
      </c>
      <c r="F8556" t="s">
        <v>1247</v>
      </c>
      <c r="J8556" t="s">
        <v>23</v>
      </c>
      <c r="K8556">
        <v>2</v>
      </c>
      <c r="L8556">
        <v>10.220000000000001</v>
      </c>
      <c r="M8556">
        <v>8.0000000000000002E-3</v>
      </c>
      <c r="O8556" s="12">
        <f>VLOOKUP(C8556,[3]May!$C:$Z,24,FALSE)</f>
        <v>2019</v>
      </c>
    </row>
    <row r="8557" spans="1:15" x14ac:dyDescent="0.25">
      <c r="A8557" t="s">
        <v>1245</v>
      </c>
      <c r="C8557" t="s">
        <v>1302</v>
      </c>
      <c r="E8557">
        <v>2</v>
      </c>
      <c r="F8557" t="s">
        <v>1247</v>
      </c>
      <c r="J8557" t="s">
        <v>23</v>
      </c>
      <c r="K8557">
        <v>1</v>
      </c>
      <c r="L8557">
        <v>65.13</v>
      </c>
      <c r="M8557">
        <v>5.0999999999999997E-2</v>
      </c>
      <c r="O8557" s="12">
        <f>VLOOKUP(C8557,[3]May!$C:$Z,24,FALSE)</f>
        <v>2019</v>
      </c>
    </row>
    <row r="8558" spans="1:15" x14ac:dyDescent="0.25">
      <c r="A8558" t="s">
        <v>1245</v>
      </c>
      <c r="C8558" t="s">
        <v>1302</v>
      </c>
      <c r="E8558">
        <v>8</v>
      </c>
      <c r="F8558" t="s">
        <v>1251</v>
      </c>
      <c r="J8558" t="s">
        <v>23</v>
      </c>
      <c r="K8558">
        <v>11</v>
      </c>
      <c r="L8558">
        <v>605.66</v>
      </c>
      <c r="M8558">
        <v>0.35420000000000001</v>
      </c>
      <c r="O8558" s="12">
        <f>VLOOKUP(C8558,[3]May!$C:$Z,24,FALSE)</f>
        <v>2019</v>
      </c>
    </row>
    <row r="8559" spans="1:15" x14ac:dyDescent="0.25">
      <c r="A8559" t="s">
        <v>1245</v>
      </c>
      <c r="C8559" t="s">
        <v>1302</v>
      </c>
      <c r="E8559">
        <v>8</v>
      </c>
      <c r="F8559" t="s">
        <v>1251</v>
      </c>
      <c r="J8559" t="s">
        <v>23</v>
      </c>
      <c r="K8559">
        <v>13</v>
      </c>
      <c r="L8559">
        <v>715.78</v>
      </c>
      <c r="M8559">
        <v>0.41860000000000003</v>
      </c>
      <c r="O8559" s="12">
        <f>VLOOKUP(C8559,[3]May!$C:$Z,24,FALSE)</f>
        <v>2019</v>
      </c>
    </row>
    <row r="8560" spans="1:15" x14ac:dyDescent="0.25">
      <c r="A8560" t="s">
        <v>1245</v>
      </c>
      <c r="C8560" t="s">
        <v>1302</v>
      </c>
      <c r="E8560">
        <v>9</v>
      </c>
      <c r="F8560" t="s">
        <v>1256</v>
      </c>
      <c r="J8560" t="s">
        <v>23</v>
      </c>
      <c r="K8560">
        <v>5</v>
      </c>
      <c r="L8560">
        <v>195.3</v>
      </c>
      <c r="M8560">
        <v>0.161</v>
      </c>
      <c r="O8560" s="12">
        <f>VLOOKUP(C8560,[3]May!$C:$Z,24,FALSE)</f>
        <v>2019</v>
      </c>
    </row>
    <row r="8561" spans="1:15" x14ac:dyDescent="0.25">
      <c r="A8561" t="s">
        <v>1245</v>
      </c>
      <c r="C8561" t="s">
        <v>1302</v>
      </c>
      <c r="E8561">
        <v>8</v>
      </c>
      <c r="F8561" t="s">
        <v>1251</v>
      </c>
      <c r="J8561" t="s">
        <v>23</v>
      </c>
      <c r="K8561">
        <v>4</v>
      </c>
      <c r="L8561">
        <v>220.24</v>
      </c>
      <c r="M8561">
        <v>0.1288</v>
      </c>
      <c r="O8561" s="12">
        <f>VLOOKUP(C8561,[3]May!$C:$Z,24,FALSE)</f>
        <v>2019</v>
      </c>
    </row>
    <row r="8562" spans="1:15" x14ac:dyDescent="0.25">
      <c r="A8562" t="s">
        <v>1245</v>
      </c>
      <c r="C8562" t="s">
        <v>1302</v>
      </c>
      <c r="E8562">
        <v>7</v>
      </c>
      <c r="F8562" t="s">
        <v>1255</v>
      </c>
      <c r="J8562" t="s">
        <v>23</v>
      </c>
      <c r="K8562">
        <v>3</v>
      </c>
      <c r="L8562">
        <v>168.78</v>
      </c>
      <c r="M8562">
        <v>9.8699999999999996E-2</v>
      </c>
      <c r="O8562" s="12">
        <f>VLOOKUP(C8562,[3]May!$C:$Z,24,FALSE)</f>
        <v>2019</v>
      </c>
    </row>
    <row r="8563" spans="1:15" x14ac:dyDescent="0.25">
      <c r="A8563" t="s">
        <v>1245</v>
      </c>
      <c r="C8563" t="s">
        <v>1302</v>
      </c>
      <c r="E8563">
        <v>2</v>
      </c>
      <c r="F8563" t="s">
        <v>1247</v>
      </c>
      <c r="J8563" t="s">
        <v>23</v>
      </c>
      <c r="K8563">
        <v>1</v>
      </c>
      <c r="L8563">
        <v>65.13</v>
      </c>
      <c r="M8563">
        <v>5.0999999999999997E-2</v>
      </c>
      <c r="O8563" s="12">
        <f>VLOOKUP(C8563,[3]May!$C:$Z,24,FALSE)</f>
        <v>2019</v>
      </c>
    </row>
    <row r="8564" spans="1:15" x14ac:dyDescent="0.25">
      <c r="A8564" t="s">
        <v>1245</v>
      </c>
      <c r="C8564" t="s">
        <v>1302</v>
      </c>
      <c r="E8564">
        <v>2</v>
      </c>
      <c r="F8564" t="s">
        <v>1247</v>
      </c>
      <c r="J8564" t="s">
        <v>23</v>
      </c>
      <c r="K8564">
        <v>3</v>
      </c>
      <c r="L8564">
        <v>15.33</v>
      </c>
      <c r="M8564">
        <v>1.2E-2</v>
      </c>
      <c r="O8564" s="12">
        <f>VLOOKUP(C8564,[3]May!$C:$Z,24,FALSE)</f>
        <v>2019</v>
      </c>
    </row>
    <row r="8565" spans="1:15" x14ac:dyDescent="0.25">
      <c r="A8565" t="s">
        <v>1245</v>
      </c>
      <c r="C8565" t="s">
        <v>1302</v>
      </c>
      <c r="E8565">
        <v>2</v>
      </c>
      <c r="F8565" t="s">
        <v>1247</v>
      </c>
      <c r="J8565" t="s">
        <v>23</v>
      </c>
      <c r="K8565">
        <v>4</v>
      </c>
      <c r="L8565">
        <v>260.52</v>
      </c>
      <c r="M8565">
        <v>0.20399999999999999</v>
      </c>
      <c r="O8565" s="12">
        <f>VLOOKUP(C8565,[3]May!$C:$Z,24,FALSE)</f>
        <v>2019</v>
      </c>
    </row>
    <row r="8566" spans="1:15" x14ac:dyDescent="0.25">
      <c r="A8566" t="s">
        <v>1245</v>
      </c>
      <c r="C8566" t="s">
        <v>1302</v>
      </c>
      <c r="E8566">
        <v>12</v>
      </c>
      <c r="F8566" t="s">
        <v>1253</v>
      </c>
      <c r="J8566" t="s">
        <v>23</v>
      </c>
      <c r="K8566">
        <v>1</v>
      </c>
      <c r="L8566">
        <v>61.2</v>
      </c>
      <c r="M8566">
        <v>8.3370000000000007E-3</v>
      </c>
      <c r="O8566" s="12">
        <f>VLOOKUP(C8566,[3]May!$C:$Z,24,FALSE)</f>
        <v>2019</v>
      </c>
    </row>
    <row r="8567" spans="1:15" x14ac:dyDescent="0.25">
      <c r="A8567" t="s">
        <v>1245</v>
      </c>
      <c r="C8567" t="s">
        <v>1302</v>
      </c>
      <c r="E8567">
        <v>2</v>
      </c>
      <c r="F8567" t="s">
        <v>1247</v>
      </c>
      <c r="J8567" t="s">
        <v>23</v>
      </c>
      <c r="K8567">
        <v>7</v>
      </c>
      <c r="L8567">
        <v>35.770000000000003</v>
      </c>
      <c r="M8567">
        <v>2.8000000000000001E-2</v>
      </c>
      <c r="O8567" s="12">
        <f>VLOOKUP(C8567,[3]May!$C:$Z,24,FALSE)</f>
        <v>2019</v>
      </c>
    </row>
    <row r="8568" spans="1:15" x14ac:dyDescent="0.25">
      <c r="A8568" t="s">
        <v>1245</v>
      </c>
      <c r="C8568" t="s">
        <v>1302</v>
      </c>
      <c r="E8568">
        <v>2</v>
      </c>
      <c r="F8568" t="s">
        <v>1247</v>
      </c>
      <c r="J8568" t="s">
        <v>23</v>
      </c>
      <c r="K8568">
        <v>3</v>
      </c>
      <c r="L8568">
        <v>195.39</v>
      </c>
      <c r="M8568">
        <v>0.153</v>
      </c>
      <c r="O8568" s="12">
        <f>VLOOKUP(C8568,[3]May!$C:$Z,24,FALSE)</f>
        <v>2019</v>
      </c>
    </row>
    <row r="8569" spans="1:15" x14ac:dyDescent="0.25">
      <c r="A8569" t="s">
        <v>1245</v>
      </c>
      <c r="C8569" t="s">
        <v>1302</v>
      </c>
      <c r="E8569">
        <v>8</v>
      </c>
      <c r="F8569" t="s">
        <v>1251</v>
      </c>
      <c r="J8569" t="s">
        <v>23</v>
      </c>
      <c r="K8569">
        <v>5</v>
      </c>
      <c r="L8569">
        <v>275.3</v>
      </c>
      <c r="M8569">
        <v>0.161</v>
      </c>
      <c r="O8569" s="12">
        <f>VLOOKUP(C8569,[3]May!$C:$Z,24,FALSE)</f>
        <v>2019</v>
      </c>
    </row>
    <row r="8570" spans="1:15" x14ac:dyDescent="0.25">
      <c r="A8570" t="s">
        <v>1245</v>
      </c>
      <c r="C8570" t="s">
        <v>1302</v>
      </c>
      <c r="E8570">
        <v>2</v>
      </c>
      <c r="F8570" t="s">
        <v>1247</v>
      </c>
      <c r="J8570" t="s">
        <v>23</v>
      </c>
      <c r="K8570">
        <v>3</v>
      </c>
      <c r="L8570">
        <v>195.39</v>
      </c>
      <c r="M8570">
        <v>0.153</v>
      </c>
      <c r="O8570" s="12">
        <f>VLOOKUP(C8570,[3]May!$C:$Z,24,FALSE)</f>
        <v>2019</v>
      </c>
    </row>
    <row r="8571" spans="1:15" x14ac:dyDescent="0.25">
      <c r="A8571" t="s">
        <v>1245</v>
      </c>
      <c r="C8571" t="s">
        <v>1302</v>
      </c>
      <c r="E8571">
        <v>2</v>
      </c>
      <c r="F8571" t="s">
        <v>1247</v>
      </c>
      <c r="J8571" t="s">
        <v>23</v>
      </c>
      <c r="K8571">
        <v>2</v>
      </c>
      <c r="L8571">
        <v>130.26</v>
      </c>
      <c r="M8571">
        <v>0.10199999999999999</v>
      </c>
      <c r="O8571" s="12">
        <f>VLOOKUP(C8571,[3]May!$C:$Z,24,FALSE)</f>
        <v>2019</v>
      </c>
    </row>
    <row r="8572" spans="1:15" x14ac:dyDescent="0.25">
      <c r="A8572" t="s">
        <v>1245</v>
      </c>
      <c r="C8572" t="s">
        <v>1302</v>
      </c>
      <c r="E8572">
        <v>9</v>
      </c>
      <c r="F8572" t="s">
        <v>1256</v>
      </c>
      <c r="J8572" t="s">
        <v>23</v>
      </c>
      <c r="K8572">
        <v>6</v>
      </c>
      <c r="L8572">
        <v>234.36</v>
      </c>
      <c r="M8572">
        <v>0.19320000000000001</v>
      </c>
      <c r="O8572" s="12">
        <f>VLOOKUP(C8572,[3]May!$C:$Z,24,FALSE)</f>
        <v>2019</v>
      </c>
    </row>
    <row r="8573" spans="1:15" x14ac:dyDescent="0.25">
      <c r="A8573" t="s">
        <v>1245</v>
      </c>
      <c r="C8573" t="s">
        <v>1302</v>
      </c>
      <c r="E8573">
        <v>2</v>
      </c>
      <c r="F8573" t="s">
        <v>1247</v>
      </c>
      <c r="J8573" t="s">
        <v>23</v>
      </c>
      <c r="K8573">
        <v>4</v>
      </c>
      <c r="L8573">
        <v>260.52</v>
      </c>
      <c r="M8573">
        <v>0.20399999999999999</v>
      </c>
      <c r="O8573" s="12">
        <f>VLOOKUP(C8573,[3]May!$C:$Z,24,FALSE)</f>
        <v>2019</v>
      </c>
    </row>
    <row r="8574" spans="1:15" x14ac:dyDescent="0.25">
      <c r="A8574" t="s">
        <v>1245</v>
      </c>
      <c r="C8574" t="s">
        <v>1302</v>
      </c>
      <c r="E8574">
        <v>1</v>
      </c>
      <c r="F8574" t="s">
        <v>1252</v>
      </c>
      <c r="J8574" t="s">
        <v>23</v>
      </c>
      <c r="K8574">
        <v>2</v>
      </c>
      <c r="L8574">
        <v>65.98</v>
      </c>
      <c r="M8574">
        <v>5.4399999999999997E-2</v>
      </c>
      <c r="O8574" s="12">
        <f>VLOOKUP(C8574,[3]May!$C:$Z,24,FALSE)</f>
        <v>2019</v>
      </c>
    </row>
    <row r="8575" spans="1:15" x14ac:dyDescent="0.25">
      <c r="A8575" t="s">
        <v>1245</v>
      </c>
      <c r="C8575" t="s">
        <v>1302</v>
      </c>
      <c r="E8575">
        <v>2</v>
      </c>
      <c r="F8575" t="s">
        <v>1247</v>
      </c>
      <c r="J8575" t="s">
        <v>23</v>
      </c>
      <c r="K8575">
        <v>6</v>
      </c>
      <c r="L8575">
        <v>30.66</v>
      </c>
      <c r="M8575">
        <v>2.4E-2</v>
      </c>
      <c r="O8575" s="12">
        <f>VLOOKUP(C8575,[3]May!$C:$Z,24,FALSE)</f>
        <v>2019</v>
      </c>
    </row>
    <row r="8576" spans="1:15" x14ac:dyDescent="0.25">
      <c r="A8576" t="s">
        <v>1245</v>
      </c>
      <c r="C8576" t="s">
        <v>1302</v>
      </c>
      <c r="E8576">
        <v>2</v>
      </c>
      <c r="F8576" t="s">
        <v>1247</v>
      </c>
      <c r="J8576" t="s">
        <v>23</v>
      </c>
      <c r="K8576">
        <v>3</v>
      </c>
      <c r="L8576">
        <v>195.39</v>
      </c>
      <c r="M8576">
        <v>0.153</v>
      </c>
      <c r="O8576" s="12">
        <f>VLOOKUP(C8576,[3]May!$C:$Z,24,FALSE)</f>
        <v>2019</v>
      </c>
    </row>
    <row r="8577" spans="1:15" x14ac:dyDescent="0.25">
      <c r="A8577" t="s">
        <v>1245</v>
      </c>
      <c r="C8577" t="s">
        <v>1302</v>
      </c>
      <c r="E8577">
        <v>2</v>
      </c>
      <c r="F8577" t="s">
        <v>1247</v>
      </c>
      <c r="J8577" t="s">
        <v>23</v>
      </c>
      <c r="K8577">
        <v>2</v>
      </c>
      <c r="L8577">
        <v>130.26</v>
      </c>
      <c r="M8577">
        <v>0.10199999999999999</v>
      </c>
      <c r="O8577" s="12">
        <f>VLOOKUP(C8577,[3]May!$C:$Z,24,FALSE)</f>
        <v>2019</v>
      </c>
    </row>
    <row r="8578" spans="1:15" x14ac:dyDescent="0.25">
      <c r="A8578" t="s">
        <v>1245</v>
      </c>
      <c r="C8578" t="s">
        <v>1302</v>
      </c>
      <c r="E8578">
        <v>8</v>
      </c>
      <c r="F8578" t="s">
        <v>1251</v>
      </c>
      <c r="J8578" t="s">
        <v>23</v>
      </c>
      <c r="K8578">
        <v>5</v>
      </c>
      <c r="L8578">
        <v>275.3</v>
      </c>
      <c r="M8578">
        <v>0.161</v>
      </c>
      <c r="O8578" s="12">
        <f>VLOOKUP(C8578,[3]May!$C:$Z,24,FALSE)</f>
        <v>2019</v>
      </c>
    </row>
    <row r="8579" spans="1:15" x14ac:dyDescent="0.25">
      <c r="A8579" t="s">
        <v>1245</v>
      </c>
      <c r="C8579" t="s">
        <v>1302</v>
      </c>
      <c r="E8579">
        <v>5</v>
      </c>
      <c r="F8579" t="s">
        <v>1269</v>
      </c>
      <c r="J8579" t="s">
        <v>23</v>
      </c>
      <c r="K8579">
        <v>3</v>
      </c>
      <c r="L8579">
        <v>297.39</v>
      </c>
      <c r="M8579">
        <v>0.17130000000000001</v>
      </c>
      <c r="O8579" s="12">
        <f>VLOOKUP(C8579,[3]May!$C:$Z,24,FALSE)</f>
        <v>2019</v>
      </c>
    </row>
    <row r="8580" spans="1:15" x14ac:dyDescent="0.25">
      <c r="A8580" t="s">
        <v>1245</v>
      </c>
      <c r="C8580" t="s">
        <v>1302</v>
      </c>
      <c r="E8580">
        <v>7</v>
      </c>
      <c r="F8580" t="s">
        <v>1255</v>
      </c>
      <c r="J8580" t="s">
        <v>23</v>
      </c>
      <c r="K8580">
        <v>6</v>
      </c>
      <c r="L8580">
        <v>337.56</v>
      </c>
      <c r="M8580">
        <v>0.19739999999999999</v>
      </c>
      <c r="O8580" s="12">
        <f>VLOOKUP(C8580,[3]May!$C:$Z,24,FALSE)</f>
        <v>2019</v>
      </c>
    </row>
    <row r="8581" spans="1:15" x14ac:dyDescent="0.25">
      <c r="A8581" t="s">
        <v>1245</v>
      </c>
      <c r="C8581" t="s">
        <v>1302</v>
      </c>
      <c r="E8581">
        <v>8</v>
      </c>
      <c r="F8581" t="s">
        <v>1251</v>
      </c>
      <c r="J8581" t="s">
        <v>23</v>
      </c>
      <c r="K8581">
        <v>2</v>
      </c>
      <c r="L8581">
        <v>110.12</v>
      </c>
      <c r="M8581">
        <v>6.4399999999999999E-2</v>
      </c>
      <c r="O8581" s="12">
        <f>VLOOKUP(C8581,[3]May!$C:$Z,24,FALSE)</f>
        <v>2019</v>
      </c>
    </row>
    <row r="8582" spans="1:15" x14ac:dyDescent="0.25">
      <c r="A8582" t="s">
        <v>1245</v>
      </c>
      <c r="C8582" t="s">
        <v>1302</v>
      </c>
      <c r="E8582">
        <v>2</v>
      </c>
      <c r="F8582" t="s">
        <v>1247</v>
      </c>
      <c r="J8582" t="s">
        <v>23</v>
      </c>
      <c r="K8582">
        <v>7</v>
      </c>
      <c r="L8582">
        <v>455.91</v>
      </c>
      <c r="M8582">
        <v>0.35699999999999998</v>
      </c>
      <c r="O8582" s="12">
        <f>VLOOKUP(C8582,[3]May!$C:$Z,24,FALSE)</f>
        <v>2019</v>
      </c>
    </row>
    <row r="8583" spans="1:15" x14ac:dyDescent="0.25">
      <c r="A8583" t="s">
        <v>1245</v>
      </c>
      <c r="C8583" t="s">
        <v>1302</v>
      </c>
      <c r="E8583">
        <v>12</v>
      </c>
      <c r="F8583" t="s">
        <v>1253</v>
      </c>
      <c r="J8583" t="s">
        <v>23</v>
      </c>
      <c r="K8583">
        <v>1</v>
      </c>
      <c r="L8583">
        <v>61.2</v>
      </c>
      <c r="M8583">
        <v>8.3370000000000007E-3</v>
      </c>
      <c r="O8583" s="12">
        <f>VLOOKUP(C8583,[3]May!$C:$Z,24,FALSE)</f>
        <v>2019</v>
      </c>
    </row>
    <row r="8584" spans="1:15" x14ac:dyDescent="0.25">
      <c r="A8584" t="s">
        <v>1245</v>
      </c>
      <c r="C8584" t="s">
        <v>1302</v>
      </c>
      <c r="E8584">
        <v>3</v>
      </c>
      <c r="F8584" t="s">
        <v>1260</v>
      </c>
      <c r="J8584" t="s">
        <v>23</v>
      </c>
      <c r="K8584">
        <v>3</v>
      </c>
      <c r="L8584">
        <v>208.83</v>
      </c>
      <c r="M8584">
        <v>0.1203</v>
      </c>
      <c r="O8584" s="12">
        <f>VLOOKUP(C8584,[3]May!$C:$Z,24,FALSE)</f>
        <v>2019</v>
      </c>
    </row>
    <row r="8585" spans="1:15" x14ac:dyDescent="0.25">
      <c r="A8585" t="s">
        <v>1245</v>
      </c>
      <c r="C8585" t="s">
        <v>1302</v>
      </c>
      <c r="E8585">
        <v>2</v>
      </c>
      <c r="F8585" t="s">
        <v>1247</v>
      </c>
      <c r="J8585" t="s">
        <v>23</v>
      </c>
      <c r="K8585">
        <v>3</v>
      </c>
      <c r="L8585">
        <v>15.33</v>
      </c>
      <c r="M8585">
        <v>1.2E-2</v>
      </c>
      <c r="O8585" s="12">
        <f>VLOOKUP(C8585,[3]May!$C:$Z,24,FALSE)</f>
        <v>2019</v>
      </c>
    </row>
    <row r="8586" spans="1:15" x14ac:dyDescent="0.25">
      <c r="A8586" t="s">
        <v>1245</v>
      </c>
      <c r="C8586" t="s">
        <v>1302</v>
      </c>
      <c r="E8586">
        <v>2</v>
      </c>
      <c r="F8586" t="s">
        <v>1247</v>
      </c>
      <c r="J8586" t="s">
        <v>23</v>
      </c>
      <c r="K8586">
        <v>2</v>
      </c>
      <c r="L8586">
        <v>130.26</v>
      </c>
      <c r="M8586">
        <v>0.10199999999999999</v>
      </c>
      <c r="O8586" s="12">
        <f>VLOOKUP(C8586,[3]May!$C:$Z,24,FALSE)</f>
        <v>2019</v>
      </c>
    </row>
    <row r="8587" spans="1:15" x14ac:dyDescent="0.25">
      <c r="A8587" t="s">
        <v>1245</v>
      </c>
      <c r="C8587" t="s">
        <v>1303</v>
      </c>
      <c r="E8587">
        <v>2</v>
      </c>
      <c r="F8587" t="s">
        <v>1247</v>
      </c>
      <c r="J8587" t="s">
        <v>23</v>
      </c>
      <c r="K8587">
        <v>7</v>
      </c>
      <c r="L8587">
        <v>455.91</v>
      </c>
      <c r="M8587">
        <v>0.35699999999999998</v>
      </c>
      <c r="O8587" s="12">
        <f>VLOOKUP(C8587,[3]May!$C:$Z,24,FALSE)</f>
        <v>2019</v>
      </c>
    </row>
    <row r="8588" spans="1:15" x14ac:dyDescent="0.25">
      <c r="A8588" t="s">
        <v>1245</v>
      </c>
      <c r="C8588" t="s">
        <v>1303</v>
      </c>
      <c r="E8588">
        <v>2</v>
      </c>
      <c r="F8588" t="s">
        <v>1247</v>
      </c>
      <c r="J8588" t="s">
        <v>23</v>
      </c>
      <c r="K8588">
        <v>4</v>
      </c>
      <c r="L8588">
        <v>20.440000000000001</v>
      </c>
      <c r="M8588">
        <v>1.6E-2</v>
      </c>
      <c r="O8588" s="12">
        <f>VLOOKUP(C8588,[3]May!$C:$Z,24,FALSE)</f>
        <v>2019</v>
      </c>
    </row>
    <row r="8589" spans="1:15" x14ac:dyDescent="0.25">
      <c r="A8589" t="s">
        <v>1245</v>
      </c>
      <c r="C8589" t="s">
        <v>1303</v>
      </c>
      <c r="E8589">
        <v>2</v>
      </c>
      <c r="F8589" t="s">
        <v>1247</v>
      </c>
      <c r="J8589" t="s">
        <v>23</v>
      </c>
      <c r="K8589">
        <v>4</v>
      </c>
      <c r="L8589">
        <v>260.52</v>
      </c>
      <c r="M8589">
        <v>0.20399999999999999</v>
      </c>
      <c r="O8589" s="12">
        <f>VLOOKUP(C8589,[3]May!$C:$Z,24,FALSE)</f>
        <v>2019</v>
      </c>
    </row>
    <row r="8590" spans="1:15" x14ac:dyDescent="0.25">
      <c r="A8590" t="s">
        <v>1245</v>
      </c>
      <c r="C8590" t="s">
        <v>1303</v>
      </c>
      <c r="E8590">
        <v>2</v>
      </c>
      <c r="F8590" t="s">
        <v>1247</v>
      </c>
      <c r="J8590" t="s">
        <v>23</v>
      </c>
      <c r="K8590">
        <v>1</v>
      </c>
      <c r="L8590">
        <v>5.1100000000000003</v>
      </c>
      <c r="M8590">
        <v>4.0000000000000001E-3</v>
      </c>
      <c r="O8590" s="12">
        <f>VLOOKUP(C8590,[3]May!$C:$Z,24,FALSE)</f>
        <v>2019</v>
      </c>
    </row>
    <row r="8591" spans="1:15" x14ac:dyDescent="0.25">
      <c r="A8591" t="s">
        <v>1245</v>
      </c>
      <c r="C8591" t="s">
        <v>1303</v>
      </c>
      <c r="E8591">
        <v>2</v>
      </c>
      <c r="F8591" t="s">
        <v>1247</v>
      </c>
      <c r="J8591" t="s">
        <v>23</v>
      </c>
      <c r="K8591">
        <v>5</v>
      </c>
      <c r="L8591">
        <v>25.55</v>
      </c>
      <c r="M8591">
        <v>0.02</v>
      </c>
      <c r="O8591" s="12">
        <f>VLOOKUP(C8591,[3]May!$C:$Z,24,FALSE)</f>
        <v>2019</v>
      </c>
    </row>
    <row r="8592" spans="1:15" x14ac:dyDescent="0.25">
      <c r="A8592" t="s">
        <v>1245</v>
      </c>
      <c r="C8592" t="s">
        <v>1303</v>
      </c>
      <c r="E8592">
        <v>2</v>
      </c>
      <c r="F8592" t="s">
        <v>1247</v>
      </c>
      <c r="J8592" t="s">
        <v>23</v>
      </c>
      <c r="K8592">
        <v>2</v>
      </c>
      <c r="L8592">
        <v>130.26</v>
      </c>
      <c r="M8592">
        <v>0.10199999999999999</v>
      </c>
      <c r="O8592" s="12">
        <f>VLOOKUP(C8592,[3]May!$C:$Z,24,FALSE)</f>
        <v>2019</v>
      </c>
    </row>
    <row r="8593" spans="1:15" x14ac:dyDescent="0.25">
      <c r="A8593" t="s">
        <v>1245</v>
      </c>
      <c r="C8593" t="s">
        <v>1303</v>
      </c>
      <c r="E8593">
        <v>2</v>
      </c>
      <c r="F8593" t="s">
        <v>1247</v>
      </c>
      <c r="J8593" t="s">
        <v>23</v>
      </c>
      <c r="K8593">
        <v>2</v>
      </c>
      <c r="L8593">
        <v>10.220000000000001</v>
      </c>
      <c r="M8593">
        <v>8.0000000000000002E-3</v>
      </c>
      <c r="O8593" s="12">
        <f>VLOOKUP(C8593,[3]May!$C:$Z,24,FALSE)</f>
        <v>2019</v>
      </c>
    </row>
    <row r="8594" spans="1:15" x14ac:dyDescent="0.25">
      <c r="A8594" t="s">
        <v>1245</v>
      </c>
      <c r="C8594" t="s">
        <v>1303</v>
      </c>
      <c r="E8594">
        <v>2</v>
      </c>
      <c r="F8594" t="s">
        <v>1247</v>
      </c>
      <c r="J8594" t="s">
        <v>23</v>
      </c>
      <c r="K8594">
        <v>2</v>
      </c>
      <c r="L8594">
        <v>130.26</v>
      </c>
      <c r="M8594">
        <v>0.10199999999999999</v>
      </c>
      <c r="O8594" s="12">
        <f>VLOOKUP(C8594,[3]May!$C:$Z,24,FALSE)</f>
        <v>2019</v>
      </c>
    </row>
    <row r="8595" spans="1:15" x14ac:dyDescent="0.25">
      <c r="A8595" t="s">
        <v>1245</v>
      </c>
      <c r="C8595" t="s">
        <v>1303</v>
      </c>
      <c r="E8595">
        <v>2</v>
      </c>
      <c r="F8595" t="s">
        <v>1247</v>
      </c>
      <c r="J8595" t="s">
        <v>23</v>
      </c>
      <c r="K8595">
        <v>4</v>
      </c>
      <c r="L8595">
        <v>20.440000000000001</v>
      </c>
      <c r="M8595">
        <v>1.6E-2</v>
      </c>
      <c r="O8595" s="12">
        <f>VLOOKUP(C8595,[3]May!$C:$Z,24,FALSE)</f>
        <v>2019</v>
      </c>
    </row>
    <row r="8596" spans="1:15" x14ac:dyDescent="0.25">
      <c r="A8596" t="s">
        <v>1245</v>
      </c>
      <c r="C8596" t="s">
        <v>1303</v>
      </c>
      <c r="E8596">
        <v>2</v>
      </c>
      <c r="F8596" t="s">
        <v>1247</v>
      </c>
      <c r="J8596" t="s">
        <v>23</v>
      </c>
      <c r="K8596">
        <v>1</v>
      </c>
      <c r="L8596">
        <v>65.13</v>
      </c>
      <c r="M8596">
        <v>5.0999999999999997E-2</v>
      </c>
      <c r="O8596" s="12">
        <f>VLOOKUP(C8596,[3]May!$C:$Z,24,FALSE)</f>
        <v>2019</v>
      </c>
    </row>
    <row r="8597" spans="1:15" x14ac:dyDescent="0.25">
      <c r="A8597" t="s">
        <v>1245</v>
      </c>
      <c r="C8597" t="s">
        <v>1303</v>
      </c>
      <c r="E8597">
        <v>2</v>
      </c>
      <c r="F8597" t="s">
        <v>1247</v>
      </c>
      <c r="J8597" t="s">
        <v>23</v>
      </c>
      <c r="K8597">
        <v>4</v>
      </c>
      <c r="L8597">
        <v>20.440000000000001</v>
      </c>
      <c r="M8597">
        <v>1.6E-2</v>
      </c>
      <c r="O8597" s="12">
        <f>VLOOKUP(C8597,[3]May!$C:$Z,24,FALSE)</f>
        <v>2019</v>
      </c>
    </row>
    <row r="8598" spans="1:15" x14ac:dyDescent="0.25">
      <c r="A8598" t="s">
        <v>1245</v>
      </c>
      <c r="C8598" t="s">
        <v>1303</v>
      </c>
      <c r="E8598">
        <v>2</v>
      </c>
      <c r="F8598" t="s">
        <v>1247</v>
      </c>
      <c r="J8598" t="s">
        <v>23</v>
      </c>
      <c r="K8598">
        <v>1</v>
      </c>
      <c r="L8598">
        <v>65.13</v>
      </c>
      <c r="M8598">
        <v>5.0999999999999997E-2</v>
      </c>
      <c r="O8598" s="12">
        <f>VLOOKUP(C8598,[3]May!$C:$Z,24,FALSE)</f>
        <v>2019</v>
      </c>
    </row>
    <row r="8599" spans="1:15" x14ac:dyDescent="0.25">
      <c r="A8599" t="s">
        <v>1245</v>
      </c>
      <c r="C8599" t="s">
        <v>1303</v>
      </c>
      <c r="E8599">
        <v>12</v>
      </c>
      <c r="F8599" t="s">
        <v>1253</v>
      </c>
      <c r="J8599" t="s">
        <v>23</v>
      </c>
      <c r="K8599">
        <v>1</v>
      </c>
      <c r="L8599">
        <v>61.2</v>
      </c>
      <c r="M8599">
        <v>8.3370000000000007E-3</v>
      </c>
      <c r="O8599" s="12">
        <f>VLOOKUP(C8599,[3]May!$C:$Z,24,FALSE)</f>
        <v>2019</v>
      </c>
    </row>
    <row r="8600" spans="1:15" x14ac:dyDescent="0.25">
      <c r="A8600" t="s">
        <v>1245</v>
      </c>
      <c r="C8600" t="s">
        <v>1303</v>
      </c>
      <c r="E8600">
        <v>2</v>
      </c>
      <c r="F8600" t="s">
        <v>1247</v>
      </c>
      <c r="J8600" t="s">
        <v>23</v>
      </c>
      <c r="K8600">
        <v>6</v>
      </c>
      <c r="L8600">
        <v>390.78</v>
      </c>
      <c r="M8600">
        <v>0.30599999999999999</v>
      </c>
      <c r="O8600" s="12">
        <f>VLOOKUP(C8600,[3]May!$C:$Z,24,FALSE)</f>
        <v>2019</v>
      </c>
    </row>
    <row r="8601" spans="1:15" x14ac:dyDescent="0.25">
      <c r="A8601" t="s">
        <v>1245</v>
      </c>
      <c r="C8601" t="s">
        <v>1303</v>
      </c>
      <c r="E8601">
        <v>6</v>
      </c>
      <c r="F8601" t="s">
        <v>1250</v>
      </c>
      <c r="J8601" t="s">
        <v>23</v>
      </c>
      <c r="K8601">
        <v>1</v>
      </c>
      <c r="L8601">
        <v>10.85</v>
      </c>
      <c r="M8601">
        <v>8.5000000000000006E-3</v>
      </c>
      <c r="O8601" s="12">
        <f>VLOOKUP(C8601,[3]May!$C:$Z,24,FALSE)</f>
        <v>2019</v>
      </c>
    </row>
    <row r="8602" spans="1:15" x14ac:dyDescent="0.25">
      <c r="A8602" t="s">
        <v>1245</v>
      </c>
      <c r="C8602" t="s">
        <v>1303</v>
      </c>
      <c r="E8602">
        <v>2</v>
      </c>
      <c r="F8602" t="s">
        <v>1247</v>
      </c>
      <c r="J8602" t="s">
        <v>23</v>
      </c>
      <c r="K8602">
        <v>1</v>
      </c>
      <c r="L8602">
        <v>5.1100000000000003</v>
      </c>
      <c r="M8602">
        <v>4.0000000000000001E-3</v>
      </c>
      <c r="O8602" s="12">
        <f>VLOOKUP(C8602,[3]May!$C:$Z,24,FALSE)</f>
        <v>2019</v>
      </c>
    </row>
    <row r="8603" spans="1:15" x14ac:dyDescent="0.25">
      <c r="A8603" t="s">
        <v>1245</v>
      </c>
      <c r="C8603" t="s">
        <v>1303</v>
      </c>
      <c r="E8603">
        <v>8</v>
      </c>
      <c r="F8603" t="s">
        <v>1251</v>
      </c>
      <c r="J8603" t="s">
        <v>23</v>
      </c>
      <c r="K8603">
        <v>6</v>
      </c>
      <c r="L8603">
        <v>330.36</v>
      </c>
      <c r="M8603">
        <v>0.19320000000000001</v>
      </c>
      <c r="O8603" s="12">
        <f>VLOOKUP(C8603,[3]May!$C:$Z,24,FALSE)</f>
        <v>2019</v>
      </c>
    </row>
    <row r="8604" spans="1:15" x14ac:dyDescent="0.25">
      <c r="A8604" t="s">
        <v>1245</v>
      </c>
      <c r="C8604" t="s">
        <v>1303</v>
      </c>
      <c r="E8604">
        <v>7</v>
      </c>
      <c r="F8604" t="s">
        <v>1255</v>
      </c>
      <c r="J8604" t="s">
        <v>23</v>
      </c>
      <c r="K8604">
        <v>3</v>
      </c>
      <c r="L8604">
        <v>168.78</v>
      </c>
      <c r="M8604">
        <v>9.8699999999999996E-2</v>
      </c>
      <c r="O8604" s="12">
        <f>VLOOKUP(C8604,[3]May!$C:$Z,24,FALSE)</f>
        <v>2019</v>
      </c>
    </row>
    <row r="8605" spans="1:15" x14ac:dyDescent="0.25">
      <c r="A8605" t="s">
        <v>1245</v>
      </c>
      <c r="C8605" t="s">
        <v>1303</v>
      </c>
      <c r="E8605">
        <v>12</v>
      </c>
      <c r="F8605" t="s">
        <v>1253</v>
      </c>
      <c r="J8605" t="s">
        <v>23</v>
      </c>
      <c r="K8605">
        <v>1</v>
      </c>
      <c r="L8605">
        <v>61.2</v>
      </c>
      <c r="M8605">
        <v>8.3370000000000007E-3</v>
      </c>
      <c r="O8605" s="12">
        <f>VLOOKUP(C8605,[3]May!$C:$Z,24,FALSE)</f>
        <v>2019</v>
      </c>
    </row>
    <row r="8606" spans="1:15" x14ac:dyDescent="0.25">
      <c r="A8606" t="s">
        <v>1245</v>
      </c>
      <c r="C8606" t="s">
        <v>1303</v>
      </c>
      <c r="E8606">
        <v>2</v>
      </c>
      <c r="F8606" t="s">
        <v>1247</v>
      </c>
      <c r="J8606" t="s">
        <v>23</v>
      </c>
      <c r="K8606">
        <v>5</v>
      </c>
      <c r="L8606">
        <v>325.64999999999998</v>
      </c>
      <c r="M8606">
        <v>0.255</v>
      </c>
      <c r="O8606" s="12">
        <f>VLOOKUP(C8606,[3]May!$C:$Z,24,FALSE)</f>
        <v>2019</v>
      </c>
    </row>
    <row r="8607" spans="1:15" x14ac:dyDescent="0.25">
      <c r="A8607" t="s">
        <v>1245</v>
      </c>
      <c r="C8607" t="s">
        <v>1303</v>
      </c>
      <c r="E8607">
        <v>12</v>
      </c>
      <c r="F8607" t="s">
        <v>1253</v>
      </c>
      <c r="J8607" t="s">
        <v>23</v>
      </c>
      <c r="K8607">
        <v>1</v>
      </c>
      <c r="L8607">
        <v>61.2</v>
      </c>
      <c r="M8607">
        <v>8.3370000000000007E-3</v>
      </c>
      <c r="O8607" s="12">
        <f>VLOOKUP(C8607,[3]May!$C:$Z,24,FALSE)</f>
        <v>2019</v>
      </c>
    </row>
    <row r="8608" spans="1:15" x14ac:dyDescent="0.25">
      <c r="A8608" t="s">
        <v>1245</v>
      </c>
      <c r="C8608" t="s">
        <v>1303</v>
      </c>
      <c r="E8608">
        <v>2</v>
      </c>
      <c r="F8608" t="s">
        <v>1247</v>
      </c>
      <c r="J8608" t="s">
        <v>23</v>
      </c>
      <c r="K8608">
        <v>4</v>
      </c>
      <c r="L8608">
        <v>20.440000000000001</v>
      </c>
      <c r="M8608">
        <v>1.6E-2</v>
      </c>
      <c r="O8608" s="12">
        <f>VLOOKUP(C8608,[3]May!$C:$Z,24,FALSE)</f>
        <v>2019</v>
      </c>
    </row>
    <row r="8609" spans="1:15" x14ac:dyDescent="0.25">
      <c r="A8609" t="s">
        <v>1245</v>
      </c>
      <c r="C8609" t="s">
        <v>1303</v>
      </c>
      <c r="E8609">
        <v>8</v>
      </c>
      <c r="F8609" t="s">
        <v>1251</v>
      </c>
      <c r="J8609" t="s">
        <v>23</v>
      </c>
      <c r="K8609">
        <v>5</v>
      </c>
      <c r="L8609">
        <v>275.3</v>
      </c>
      <c r="M8609">
        <v>0.161</v>
      </c>
      <c r="O8609" s="12">
        <f>VLOOKUP(C8609,[3]May!$C:$Z,24,FALSE)</f>
        <v>2019</v>
      </c>
    </row>
    <row r="8610" spans="1:15" x14ac:dyDescent="0.25">
      <c r="A8610" t="s">
        <v>1245</v>
      </c>
      <c r="C8610" t="s">
        <v>1303</v>
      </c>
      <c r="E8610">
        <v>1</v>
      </c>
      <c r="F8610" t="s">
        <v>1252</v>
      </c>
      <c r="J8610" t="s">
        <v>23</v>
      </c>
      <c r="K8610">
        <v>2</v>
      </c>
      <c r="L8610">
        <v>65.98</v>
      </c>
      <c r="M8610">
        <v>5.4399999999999997E-2</v>
      </c>
      <c r="O8610" s="12">
        <f>VLOOKUP(C8610,[3]May!$C:$Z,24,FALSE)</f>
        <v>2019</v>
      </c>
    </row>
    <row r="8611" spans="1:15" x14ac:dyDescent="0.25">
      <c r="A8611" t="s">
        <v>1245</v>
      </c>
      <c r="C8611" t="s">
        <v>1303</v>
      </c>
      <c r="E8611">
        <v>6</v>
      </c>
      <c r="F8611" t="s">
        <v>1250</v>
      </c>
      <c r="J8611" t="s">
        <v>23</v>
      </c>
      <c r="K8611">
        <v>1</v>
      </c>
      <c r="L8611">
        <v>10.85</v>
      </c>
      <c r="M8611">
        <v>8.5000000000000006E-3</v>
      </c>
      <c r="O8611" s="12">
        <f>VLOOKUP(C8611,[3]May!$C:$Z,24,FALSE)</f>
        <v>2019</v>
      </c>
    </row>
    <row r="8612" spans="1:15" x14ac:dyDescent="0.25">
      <c r="A8612" t="s">
        <v>1245</v>
      </c>
      <c r="C8612" t="s">
        <v>1303</v>
      </c>
      <c r="E8612">
        <v>2</v>
      </c>
      <c r="F8612" t="s">
        <v>1247</v>
      </c>
      <c r="J8612" t="s">
        <v>23</v>
      </c>
      <c r="K8612">
        <v>4</v>
      </c>
      <c r="L8612">
        <v>20.440000000000001</v>
      </c>
      <c r="M8612">
        <v>1.6E-2</v>
      </c>
      <c r="O8612" s="12">
        <f>VLOOKUP(C8612,[3]May!$C:$Z,24,FALSE)</f>
        <v>2019</v>
      </c>
    </row>
    <row r="8613" spans="1:15" x14ac:dyDescent="0.25">
      <c r="A8613" t="s">
        <v>1245</v>
      </c>
      <c r="C8613" t="s">
        <v>1303</v>
      </c>
      <c r="E8613">
        <v>2</v>
      </c>
      <c r="F8613" t="s">
        <v>1247</v>
      </c>
      <c r="J8613" t="s">
        <v>23</v>
      </c>
      <c r="K8613">
        <v>5</v>
      </c>
      <c r="L8613">
        <v>25.55</v>
      </c>
      <c r="M8613">
        <v>0.02</v>
      </c>
      <c r="O8613" s="12">
        <f>VLOOKUP(C8613,[3]May!$C:$Z,24,FALSE)</f>
        <v>2019</v>
      </c>
    </row>
    <row r="8614" spans="1:15" x14ac:dyDescent="0.25">
      <c r="A8614" t="s">
        <v>1245</v>
      </c>
      <c r="C8614" t="s">
        <v>1303</v>
      </c>
      <c r="E8614">
        <v>2</v>
      </c>
      <c r="F8614" t="s">
        <v>1247</v>
      </c>
      <c r="J8614" t="s">
        <v>23</v>
      </c>
      <c r="K8614">
        <v>1</v>
      </c>
      <c r="L8614">
        <v>65.13</v>
      </c>
      <c r="M8614">
        <v>5.0999999999999997E-2</v>
      </c>
      <c r="O8614" s="12">
        <f>VLOOKUP(C8614,[3]May!$C:$Z,24,FALSE)</f>
        <v>2019</v>
      </c>
    </row>
    <row r="8615" spans="1:15" x14ac:dyDescent="0.25">
      <c r="A8615" t="s">
        <v>1245</v>
      </c>
      <c r="C8615" t="s">
        <v>1303</v>
      </c>
      <c r="E8615">
        <v>2</v>
      </c>
      <c r="F8615" t="s">
        <v>1247</v>
      </c>
      <c r="J8615" t="s">
        <v>23</v>
      </c>
      <c r="K8615">
        <v>4</v>
      </c>
      <c r="L8615">
        <v>20.440000000000001</v>
      </c>
      <c r="M8615">
        <v>1.6E-2</v>
      </c>
      <c r="O8615" s="12">
        <f>VLOOKUP(C8615,[3]May!$C:$Z,24,FALSE)</f>
        <v>2019</v>
      </c>
    </row>
    <row r="8616" spans="1:15" x14ac:dyDescent="0.25">
      <c r="A8616" t="s">
        <v>1245</v>
      </c>
      <c r="C8616" t="s">
        <v>1303</v>
      </c>
      <c r="E8616">
        <v>4</v>
      </c>
      <c r="F8616" t="s">
        <v>1249</v>
      </c>
      <c r="J8616" t="s">
        <v>23</v>
      </c>
      <c r="K8616">
        <v>2</v>
      </c>
      <c r="L8616">
        <v>136.80000000000001</v>
      </c>
      <c r="M8616">
        <v>7.8799999999999995E-2</v>
      </c>
      <c r="O8616" s="12">
        <f>VLOOKUP(C8616,[3]May!$C:$Z,24,FALSE)</f>
        <v>2019</v>
      </c>
    </row>
    <row r="8617" spans="1:15" x14ac:dyDescent="0.25">
      <c r="A8617" t="s">
        <v>1245</v>
      </c>
      <c r="C8617" t="s">
        <v>1303</v>
      </c>
      <c r="E8617">
        <v>2</v>
      </c>
      <c r="F8617" t="s">
        <v>1247</v>
      </c>
      <c r="J8617" t="s">
        <v>23</v>
      </c>
      <c r="K8617">
        <v>1</v>
      </c>
      <c r="L8617">
        <v>65.13</v>
      </c>
      <c r="M8617">
        <v>5.0999999999999997E-2</v>
      </c>
      <c r="O8617" s="12">
        <f>VLOOKUP(C8617,[3]May!$C:$Z,24,FALSE)</f>
        <v>2019</v>
      </c>
    </row>
    <row r="8618" spans="1:15" x14ac:dyDescent="0.25">
      <c r="A8618" t="s">
        <v>1245</v>
      </c>
      <c r="C8618" t="s">
        <v>1303</v>
      </c>
      <c r="E8618">
        <v>2</v>
      </c>
      <c r="F8618" t="s">
        <v>1247</v>
      </c>
      <c r="J8618" t="s">
        <v>23</v>
      </c>
      <c r="K8618">
        <v>5</v>
      </c>
      <c r="L8618">
        <v>25.55</v>
      </c>
      <c r="M8618">
        <v>0.02</v>
      </c>
      <c r="O8618" s="12">
        <f>VLOOKUP(C8618,[3]May!$C:$Z,24,FALSE)</f>
        <v>2019</v>
      </c>
    </row>
    <row r="8619" spans="1:15" x14ac:dyDescent="0.25">
      <c r="A8619" t="s">
        <v>1245</v>
      </c>
      <c r="C8619" t="s">
        <v>1303</v>
      </c>
      <c r="E8619">
        <v>2</v>
      </c>
      <c r="F8619" t="s">
        <v>1247</v>
      </c>
      <c r="J8619" t="s">
        <v>23</v>
      </c>
      <c r="K8619">
        <v>1</v>
      </c>
      <c r="L8619">
        <v>65.13</v>
      </c>
      <c r="M8619">
        <v>5.0999999999999997E-2</v>
      </c>
      <c r="O8619" s="12">
        <f>VLOOKUP(C8619,[3]May!$C:$Z,24,FALSE)</f>
        <v>2019</v>
      </c>
    </row>
    <row r="8620" spans="1:15" x14ac:dyDescent="0.25">
      <c r="A8620" t="s">
        <v>1245</v>
      </c>
      <c r="C8620" t="s">
        <v>1303</v>
      </c>
      <c r="E8620">
        <v>6</v>
      </c>
      <c r="F8620" t="s">
        <v>1250</v>
      </c>
      <c r="J8620" t="s">
        <v>23</v>
      </c>
      <c r="K8620">
        <v>1</v>
      </c>
      <c r="L8620">
        <v>10.85</v>
      </c>
      <c r="M8620">
        <v>8.5000000000000006E-3</v>
      </c>
      <c r="O8620" s="12">
        <f>VLOOKUP(C8620,[3]May!$C:$Z,24,FALSE)</f>
        <v>2019</v>
      </c>
    </row>
    <row r="8621" spans="1:15" x14ac:dyDescent="0.25">
      <c r="A8621" t="s">
        <v>1245</v>
      </c>
      <c r="C8621" t="s">
        <v>1303</v>
      </c>
      <c r="E8621">
        <v>2</v>
      </c>
      <c r="F8621" t="s">
        <v>1247</v>
      </c>
      <c r="J8621" t="s">
        <v>23</v>
      </c>
      <c r="K8621">
        <v>5</v>
      </c>
      <c r="L8621">
        <v>25.55</v>
      </c>
      <c r="M8621">
        <v>0.02</v>
      </c>
      <c r="O8621" s="12">
        <f>VLOOKUP(C8621,[3]May!$C:$Z,24,FALSE)</f>
        <v>2019</v>
      </c>
    </row>
    <row r="8622" spans="1:15" x14ac:dyDescent="0.25">
      <c r="A8622" t="s">
        <v>1245</v>
      </c>
      <c r="C8622" t="s">
        <v>1303</v>
      </c>
      <c r="E8622">
        <v>2</v>
      </c>
      <c r="F8622" t="s">
        <v>1247</v>
      </c>
      <c r="J8622" t="s">
        <v>23</v>
      </c>
      <c r="K8622">
        <v>1</v>
      </c>
      <c r="L8622">
        <v>65.13</v>
      </c>
      <c r="M8622">
        <v>5.0999999999999997E-2</v>
      </c>
      <c r="O8622" s="12">
        <f>VLOOKUP(C8622,[3]May!$C:$Z,24,FALSE)</f>
        <v>2019</v>
      </c>
    </row>
    <row r="8623" spans="1:15" x14ac:dyDescent="0.25">
      <c r="A8623" t="s">
        <v>1245</v>
      </c>
      <c r="C8623" t="s">
        <v>1303</v>
      </c>
      <c r="E8623">
        <v>2</v>
      </c>
      <c r="F8623" t="s">
        <v>1247</v>
      </c>
      <c r="J8623" t="s">
        <v>23</v>
      </c>
      <c r="K8623">
        <v>5</v>
      </c>
      <c r="L8623">
        <v>25.55</v>
      </c>
      <c r="M8623">
        <v>0.02</v>
      </c>
      <c r="O8623" s="12">
        <f>VLOOKUP(C8623,[3]May!$C:$Z,24,FALSE)</f>
        <v>2019</v>
      </c>
    </row>
    <row r="8624" spans="1:15" x14ac:dyDescent="0.25">
      <c r="A8624" t="s">
        <v>1245</v>
      </c>
      <c r="C8624" t="s">
        <v>1303</v>
      </c>
      <c r="E8624">
        <v>2</v>
      </c>
      <c r="F8624" t="s">
        <v>1247</v>
      </c>
      <c r="J8624" t="s">
        <v>23</v>
      </c>
      <c r="K8624">
        <v>2</v>
      </c>
      <c r="L8624">
        <v>130.26</v>
      </c>
      <c r="M8624">
        <v>0.10199999999999999</v>
      </c>
      <c r="O8624" s="12">
        <f>VLOOKUP(C8624,[3]May!$C:$Z,24,FALSE)</f>
        <v>2019</v>
      </c>
    </row>
    <row r="8625" spans="1:15" x14ac:dyDescent="0.25">
      <c r="A8625" t="s">
        <v>1245</v>
      </c>
      <c r="C8625" t="s">
        <v>1303</v>
      </c>
      <c r="E8625">
        <v>6</v>
      </c>
      <c r="F8625" t="s">
        <v>1250</v>
      </c>
      <c r="J8625" t="s">
        <v>23</v>
      </c>
      <c r="K8625">
        <v>2</v>
      </c>
      <c r="L8625">
        <v>21.7</v>
      </c>
      <c r="M8625">
        <v>1.7000000000000001E-2</v>
      </c>
      <c r="O8625" s="12">
        <f>VLOOKUP(C8625,[3]May!$C:$Z,24,FALSE)</f>
        <v>2019</v>
      </c>
    </row>
    <row r="8626" spans="1:15" x14ac:dyDescent="0.25">
      <c r="A8626" t="s">
        <v>1245</v>
      </c>
      <c r="C8626" t="s">
        <v>1303</v>
      </c>
      <c r="E8626">
        <v>2</v>
      </c>
      <c r="F8626" t="s">
        <v>1247</v>
      </c>
      <c r="J8626" t="s">
        <v>23</v>
      </c>
      <c r="K8626">
        <v>3</v>
      </c>
      <c r="L8626">
        <v>15.33</v>
      </c>
      <c r="M8626">
        <v>1.2E-2</v>
      </c>
      <c r="O8626" s="12">
        <f>VLOOKUP(C8626,[3]May!$C:$Z,24,FALSE)</f>
        <v>2019</v>
      </c>
    </row>
    <row r="8627" spans="1:15" x14ac:dyDescent="0.25">
      <c r="A8627" t="s">
        <v>1245</v>
      </c>
      <c r="C8627" t="s">
        <v>1303</v>
      </c>
      <c r="E8627">
        <v>2</v>
      </c>
      <c r="F8627" t="s">
        <v>1247</v>
      </c>
      <c r="J8627" t="s">
        <v>23</v>
      </c>
      <c r="K8627">
        <v>2</v>
      </c>
      <c r="L8627">
        <v>130.26</v>
      </c>
      <c r="M8627">
        <v>0.10199999999999999</v>
      </c>
      <c r="O8627" s="12">
        <f>VLOOKUP(C8627,[3]May!$C:$Z,24,FALSE)</f>
        <v>2019</v>
      </c>
    </row>
    <row r="8628" spans="1:15" x14ac:dyDescent="0.25">
      <c r="A8628" t="s">
        <v>1245</v>
      </c>
      <c r="C8628" t="s">
        <v>1303</v>
      </c>
      <c r="E8628">
        <v>12</v>
      </c>
      <c r="F8628" t="s">
        <v>1253</v>
      </c>
      <c r="J8628" t="s">
        <v>23</v>
      </c>
      <c r="K8628">
        <v>1</v>
      </c>
      <c r="L8628">
        <v>61.2</v>
      </c>
      <c r="M8628">
        <v>8.3370000000000007E-3</v>
      </c>
      <c r="O8628" s="12">
        <f>VLOOKUP(C8628,[3]May!$C:$Z,24,FALSE)</f>
        <v>2019</v>
      </c>
    </row>
    <row r="8629" spans="1:15" x14ac:dyDescent="0.25">
      <c r="A8629" t="s">
        <v>1245</v>
      </c>
      <c r="C8629" t="s">
        <v>1303</v>
      </c>
      <c r="E8629">
        <v>2</v>
      </c>
      <c r="F8629" t="s">
        <v>1247</v>
      </c>
      <c r="J8629" t="s">
        <v>23</v>
      </c>
      <c r="K8629">
        <v>9</v>
      </c>
      <c r="L8629">
        <v>45.99</v>
      </c>
      <c r="M8629">
        <v>3.5999999999999997E-2</v>
      </c>
      <c r="O8629" s="12">
        <f>VLOOKUP(C8629,[3]May!$C:$Z,24,FALSE)</f>
        <v>2019</v>
      </c>
    </row>
    <row r="8630" spans="1:15" x14ac:dyDescent="0.25">
      <c r="A8630" t="s">
        <v>1245</v>
      </c>
      <c r="C8630" t="s">
        <v>1303</v>
      </c>
      <c r="E8630">
        <v>2</v>
      </c>
      <c r="F8630" t="s">
        <v>1247</v>
      </c>
      <c r="J8630" t="s">
        <v>23</v>
      </c>
      <c r="K8630">
        <v>2</v>
      </c>
      <c r="L8630">
        <v>130.26</v>
      </c>
      <c r="M8630">
        <v>0.10199999999999999</v>
      </c>
      <c r="O8630" s="12">
        <f>VLOOKUP(C8630,[3]May!$C:$Z,24,FALSE)</f>
        <v>2019</v>
      </c>
    </row>
    <row r="8631" spans="1:15" x14ac:dyDescent="0.25">
      <c r="A8631" t="s">
        <v>1245</v>
      </c>
      <c r="C8631" t="s">
        <v>1303</v>
      </c>
      <c r="E8631">
        <v>2</v>
      </c>
      <c r="F8631" t="s">
        <v>1247</v>
      </c>
      <c r="J8631" t="s">
        <v>23</v>
      </c>
      <c r="K8631">
        <v>4</v>
      </c>
      <c r="L8631">
        <v>20.440000000000001</v>
      </c>
      <c r="M8631">
        <v>1.6E-2</v>
      </c>
      <c r="O8631" s="12">
        <f>VLOOKUP(C8631,[3]May!$C:$Z,24,FALSE)</f>
        <v>2019</v>
      </c>
    </row>
    <row r="8632" spans="1:15" x14ac:dyDescent="0.25">
      <c r="A8632" t="s">
        <v>1245</v>
      </c>
      <c r="C8632" t="s">
        <v>1303</v>
      </c>
      <c r="E8632">
        <v>2</v>
      </c>
      <c r="F8632" t="s">
        <v>1247</v>
      </c>
      <c r="J8632" t="s">
        <v>23</v>
      </c>
      <c r="K8632">
        <v>3</v>
      </c>
      <c r="L8632">
        <v>15.33</v>
      </c>
      <c r="M8632">
        <v>1.2E-2</v>
      </c>
      <c r="O8632" s="12">
        <f>VLOOKUP(C8632,[3]May!$C:$Z,24,FALSE)</f>
        <v>2019</v>
      </c>
    </row>
    <row r="8633" spans="1:15" x14ac:dyDescent="0.25">
      <c r="A8633" t="s">
        <v>1245</v>
      </c>
      <c r="C8633" t="s">
        <v>1303</v>
      </c>
      <c r="E8633">
        <v>2</v>
      </c>
      <c r="F8633" t="s">
        <v>1247</v>
      </c>
      <c r="J8633" t="s">
        <v>23</v>
      </c>
      <c r="K8633">
        <v>4</v>
      </c>
      <c r="L8633">
        <v>260.52</v>
      </c>
      <c r="M8633">
        <v>0.20399999999999999</v>
      </c>
      <c r="O8633" s="12">
        <f>VLOOKUP(C8633,[3]May!$C:$Z,24,FALSE)</f>
        <v>2019</v>
      </c>
    </row>
    <row r="8634" spans="1:15" x14ac:dyDescent="0.25">
      <c r="A8634" t="s">
        <v>1245</v>
      </c>
      <c r="C8634" t="s">
        <v>1303</v>
      </c>
      <c r="E8634">
        <v>2</v>
      </c>
      <c r="F8634" t="s">
        <v>1247</v>
      </c>
      <c r="J8634" t="s">
        <v>23</v>
      </c>
      <c r="K8634">
        <v>4</v>
      </c>
      <c r="L8634">
        <v>20.440000000000001</v>
      </c>
      <c r="M8634">
        <v>1.6E-2</v>
      </c>
      <c r="O8634" s="12">
        <f>VLOOKUP(C8634,[3]May!$C:$Z,24,FALSE)</f>
        <v>2019</v>
      </c>
    </row>
    <row r="8635" spans="1:15" x14ac:dyDescent="0.25">
      <c r="A8635" t="s">
        <v>1245</v>
      </c>
      <c r="C8635" t="s">
        <v>1303</v>
      </c>
      <c r="E8635">
        <v>12</v>
      </c>
      <c r="F8635" t="s">
        <v>1253</v>
      </c>
      <c r="J8635" t="s">
        <v>23</v>
      </c>
      <c r="K8635">
        <v>1</v>
      </c>
      <c r="L8635">
        <v>61.2</v>
      </c>
      <c r="M8635">
        <v>8.3370000000000007E-3</v>
      </c>
      <c r="O8635" s="12">
        <f>VLOOKUP(C8635,[3]May!$C:$Z,24,FALSE)</f>
        <v>2019</v>
      </c>
    </row>
    <row r="8636" spans="1:15" x14ac:dyDescent="0.25">
      <c r="A8636" t="s">
        <v>1245</v>
      </c>
      <c r="C8636" t="s">
        <v>1303</v>
      </c>
      <c r="E8636">
        <v>1</v>
      </c>
      <c r="F8636" t="s">
        <v>1252</v>
      </c>
      <c r="J8636" t="s">
        <v>23</v>
      </c>
      <c r="K8636">
        <v>5</v>
      </c>
      <c r="L8636">
        <v>164.95</v>
      </c>
      <c r="M8636">
        <v>0.13600000000000001</v>
      </c>
      <c r="O8636" s="12">
        <f>VLOOKUP(C8636,[3]May!$C:$Z,24,FALSE)</f>
        <v>2019</v>
      </c>
    </row>
    <row r="8637" spans="1:15" x14ac:dyDescent="0.25">
      <c r="A8637" t="s">
        <v>1245</v>
      </c>
      <c r="C8637" t="s">
        <v>1303</v>
      </c>
      <c r="E8637">
        <v>2</v>
      </c>
      <c r="F8637" t="s">
        <v>1247</v>
      </c>
      <c r="J8637" t="s">
        <v>23</v>
      </c>
      <c r="K8637">
        <v>6</v>
      </c>
      <c r="L8637">
        <v>30.66</v>
      </c>
      <c r="M8637">
        <v>2.4E-2</v>
      </c>
      <c r="O8637" s="12">
        <f>VLOOKUP(C8637,[3]May!$C:$Z,24,FALSE)</f>
        <v>2019</v>
      </c>
    </row>
    <row r="8638" spans="1:15" x14ac:dyDescent="0.25">
      <c r="A8638" t="s">
        <v>1245</v>
      </c>
      <c r="C8638" t="s">
        <v>1303</v>
      </c>
      <c r="E8638">
        <v>2</v>
      </c>
      <c r="F8638" t="s">
        <v>1247</v>
      </c>
      <c r="J8638" t="s">
        <v>23</v>
      </c>
      <c r="K8638">
        <v>3</v>
      </c>
      <c r="L8638">
        <v>195.39</v>
      </c>
      <c r="M8638">
        <v>0.153</v>
      </c>
      <c r="O8638" s="12">
        <f>VLOOKUP(C8638,[3]May!$C:$Z,24,FALSE)</f>
        <v>2019</v>
      </c>
    </row>
    <row r="8639" spans="1:15" x14ac:dyDescent="0.25">
      <c r="A8639" t="s">
        <v>1245</v>
      </c>
      <c r="C8639" t="s">
        <v>1303</v>
      </c>
      <c r="E8639">
        <v>2</v>
      </c>
      <c r="F8639" t="s">
        <v>1247</v>
      </c>
      <c r="J8639" t="s">
        <v>23</v>
      </c>
      <c r="K8639">
        <v>5</v>
      </c>
      <c r="L8639">
        <v>25.55</v>
      </c>
      <c r="M8639">
        <v>0.02</v>
      </c>
      <c r="O8639" s="12">
        <f>VLOOKUP(C8639,[3]May!$C:$Z,24,FALSE)</f>
        <v>2019</v>
      </c>
    </row>
    <row r="8640" spans="1:15" x14ac:dyDescent="0.25">
      <c r="A8640" t="s">
        <v>1245</v>
      </c>
      <c r="C8640" t="s">
        <v>1303</v>
      </c>
      <c r="E8640">
        <v>8</v>
      </c>
      <c r="F8640" t="s">
        <v>1251</v>
      </c>
      <c r="J8640" t="s">
        <v>23</v>
      </c>
      <c r="K8640">
        <v>4</v>
      </c>
      <c r="L8640">
        <v>220.24</v>
      </c>
      <c r="M8640">
        <v>0.1288</v>
      </c>
      <c r="O8640" s="12">
        <f>VLOOKUP(C8640,[3]May!$C:$Z,24,FALSE)</f>
        <v>2019</v>
      </c>
    </row>
    <row r="8641" spans="1:15" x14ac:dyDescent="0.25">
      <c r="A8641" t="s">
        <v>1245</v>
      </c>
      <c r="C8641" t="s">
        <v>1303</v>
      </c>
      <c r="E8641">
        <v>12</v>
      </c>
      <c r="F8641" t="s">
        <v>1253</v>
      </c>
      <c r="J8641" t="s">
        <v>23</v>
      </c>
      <c r="K8641">
        <v>1</v>
      </c>
      <c r="L8641">
        <v>61.2</v>
      </c>
      <c r="M8641">
        <v>8.3370000000000007E-3</v>
      </c>
      <c r="O8641" s="12">
        <f>VLOOKUP(C8641,[3]May!$C:$Z,24,FALSE)</f>
        <v>2019</v>
      </c>
    </row>
    <row r="8642" spans="1:15" x14ac:dyDescent="0.25">
      <c r="A8642" t="s">
        <v>1245</v>
      </c>
      <c r="C8642" t="s">
        <v>1303</v>
      </c>
      <c r="E8642">
        <v>2</v>
      </c>
      <c r="F8642" t="s">
        <v>1247</v>
      </c>
      <c r="J8642" t="s">
        <v>23</v>
      </c>
      <c r="K8642">
        <v>4</v>
      </c>
      <c r="L8642">
        <v>260.52</v>
      </c>
      <c r="M8642">
        <v>0.20399999999999999</v>
      </c>
      <c r="O8642" s="12">
        <f>VLOOKUP(C8642,[3]May!$C:$Z,24,FALSE)</f>
        <v>2019</v>
      </c>
    </row>
    <row r="8643" spans="1:15" x14ac:dyDescent="0.25">
      <c r="A8643" t="s">
        <v>1245</v>
      </c>
      <c r="C8643" t="s">
        <v>1303</v>
      </c>
      <c r="E8643">
        <v>2</v>
      </c>
      <c r="F8643" t="s">
        <v>1247</v>
      </c>
      <c r="J8643" t="s">
        <v>23</v>
      </c>
      <c r="K8643">
        <v>1</v>
      </c>
      <c r="L8643">
        <v>5.1100000000000003</v>
      </c>
      <c r="M8643">
        <v>4.0000000000000001E-3</v>
      </c>
      <c r="O8643" s="12">
        <f>VLOOKUP(C8643,[3]May!$C:$Z,24,FALSE)</f>
        <v>2019</v>
      </c>
    </row>
    <row r="8644" spans="1:15" x14ac:dyDescent="0.25">
      <c r="A8644" t="s">
        <v>1245</v>
      </c>
      <c r="C8644" t="s">
        <v>1303</v>
      </c>
      <c r="E8644">
        <v>12</v>
      </c>
      <c r="F8644" t="s">
        <v>1253</v>
      </c>
      <c r="J8644" t="s">
        <v>23</v>
      </c>
      <c r="K8644">
        <v>1</v>
      </c>
      <c r="L8644">
        <v>61.2</v>
      </c>
      <c r="M8644">
        <v>8.3370000000000007E-3</v>
      </c>
      <c r="O8644" s="12">
        <f>VLOOKUP(C8644,[3]May!$C:$Z,24,FALSE)</f>
        <v>2019</v>
      </c>
    </row>
    <row r="8645" spans="1:15" x14ac:dyDescent="0.25">
      <c r="A8645" t="s">
        <v>1245</v>
      </c>
      <c r="C8645" t="s">
        <v>1303</v>
      </c>
      <c r="E8645">
        <v>2</v>
      </c>
      <c r="F8645" t="s">
        <v>1247</v>
      </c>
      <c r="J8645" t="s">
        <v>23</v>
      </c>
      <c r="K8645">
        <v>3</v>
      </c>
      <c r="L8645">
        <v>15.33</v>
      </c>
      <c r="M8645">
        <v>1.2E-2</v>
      </c>
      <c r="O8645" s="12">
        <f>VLOOKUP(C8645,[3]May!$C:$Z,24,FALSE)</f>
        <v>2019</v>
      </c>
    </row>
    <row r="8646" spans="1:15" x14ac:dyDescent="0.25">
      <c r="A8646" t="s">
        <v>1245</v>
      </c>
      <c r="C8646" t="s">
        <v>1303</v>
      </c>
      <c r="E8646">
        <v>2</v>
      </c>
      <c r="F8646" t="s">
        <v>1247</v>
      </c>
      <c r="J8646" t="s">
        <v>23</v>
      </c>
      <c r="K8646">
        <v>2</v>
      </c>
      <c r="L8646">
        <v>130.26</v>
      </c>
      <c r="M8646">
        <v>0.10199999999999999</v>
      </c>
      <c r="O8646" s="12">
        <f>VLOOKUP(C8646,[3]May!$C:$Z,24,FALSE)</f>
        <v>2019</v>
      </c>
    </row>
    <row r="8647" spans="1:15" x14ac:dyDescent="0.25">
      <c r="A8647" t="s">
        <v>1245</v>
      </c>
      <c r="C8647" t="s">
        <v>1303</v>
      </c>
      <c r="E8647">
        <v>2</v>
      </c>
      <c r="F8647" t="s">
        <v>1247</v>
      </c>
      <c r="J8647" t="s">
        <v>23</v>
      </c>
      <c r="K8647">
        <v>5</v>
      </c>
      <c r="L8647">
        <v>25.55</v>
      </c>
      <c r="M8647">
        <v>0.02</v>
      </c>
      <c r="O8647" s="12">
        <f>VLOOKUP(C8647,[3]May!$C:$Z,24,FALSE)</f>
        <v>2019</v>
      </c>
    </row>
    <row r="8648" spans="1:15" x14ac:dyDescent="0.25">
      <c r="A8648" t="s">
        <v>1245</v>
      </c>
      <c r="C8648" t="s">
        <v>1303</v>
      </c>
      <c r="E8648">
        <v>6</v>
      </c>
      <c r="F8648" t="s">
        <v>1250</v>
      </c>
      <c r="J8648" t="s">
        <v>23</v>
      </c>
      <c r="K8648">
        <v>3</v>
      </c>
      <c r="L8648">
        <v>32.549999999999997</v>
      </c>
      <c r="M8648">
        <v>2.5499999999999998E-2</v>
      </c>
      <c r="O8648" s="12">
        <f>VLOOKUP(C8648,[3]May!$C:$Z,24,FALSE)</f>
        <v>2019</v>
      </c>
    </row>
    <row r="8649" spans="1:15" x14ac:dyDescent="0.25">
      <c r="A8649" t="s">
        <v>1245</v>
      </c>
      <c r="C8649" t="s">
        <v>1303</v>
      </c>
      <c r="E8649">
        <v>2</v>
      </c>
      <c r="F8649" t="s">
        <v>1247</v>
      </c>
      <c r="J8649" t="s">
        <v>23</v>
      </c>
      <c r="K8649">
        <v>3</v>
      </c>
      <c r="L8649">
        <v>15.33</v>
      </c>
      <c r="M8649">
        <v>1.2E-2</v>
      </c>
      <c r="O8649" s="12">
        <f>VLOOKUP(C8649,[3]May!$C:$Z,24,FALSE)</f>
        <v>2019</v>
      </c>
    </row>
    <row r="8650" spans="1:15" x14ac:dyDescent="0.25">
      <c r="A8650" t="s">
        <v>1245</v>
      </c>
      <c r="C8650" t="s">
        <v>1303</v>
      </c>
      <c r="E8650">
        <v>2</v>
      </c>
      <c r="F8650" t="s">
        <v>1247</v>
      </c>
      <c r="J8650" t="s">
        <v>23</v>
      </c>
      <c r="K8650">
        <v>1</v>
      </c>
      <c r="L8650">
        <v>65.13</v>
      </c>
      <c r="M8650">
        <v>5.0999999999999997E-2</v>
      </c>
      <c r="O8650" s="12">
        <f>VLOOKUP(C8650,[3]May!$C:$Z,24,FALSE)</f>
        <v>2019</v>
      </c>
    </row>
    <row r="8651" spans="1:15" x14ac:dyDescent="0.25">
      <c r="A8651" t="s">
        <v>1245</v>
      </c>
      <c r="C8651" t="s">
        <v>1303</v>
      </c>
      <c r="E8651">
        <v>1</v>
      </c>
      <c r="F8651" t="s">
        <v>1252</v>
      </c>
      <c r="J8651" t="s">
        <v>23</v>
      </c>
      <c r="K8651">
        <v>3</v>
      </c>
      <c r="L8651">
        <v>98.97</v>
      </c>
      <c r="M8651">
        <v>8.1600000000000006E-2</v>
      </c>
      <c r="O8651" s="12">
        <f>VLOOKUP(C8651,[3]May!$C:$Z,24,FALSE)</f>
        <v>2019</v>
      </c>
    </row>
    <row r="8652" spans="1:15" x14ac:dyDescent="0.25">
      <c r="A8652" t="s">
        <v>1245</v>
      </c>
      <c r="C8652" t="s">
        <v>1303</v>
      </c>
      <c r="E8652">
        <v>7</v>
      </c>
      <c r="F8652" t="s">
        <v>1255</v>
      </c>
      <c r="J8652" t="s">
        <v>23</v>
      </c>
      <c r="K8652">
        <v>5</v>
      </c>
      <c r="L8652">
        <v>281.3</v>
      </c>
      <c r="M8652">
        <v>0.16450000000000001</v>
      </c>
      <c r="O8652" s="12">
        <f>VLOOKUP(C8652,[3]May!$C:$Z,24,FALSE)</f>
        <v>2019</v>
      </c>
    </row>
    <row r="8653" spans="1:15" x14ac:dyDescent="0.25">
      <c r="A8653" t="s">
        <v>1245</v>
      </c>
      <c r="C8653" t="s">
        <v>1303</v>
      </c>
      <c r="E8653">
        <v>2</v>
      </c>
      <c r="F8653" t="s">
        <v>1247</v>
      </c>
      <c r="J8653" t="s">
        <v>23</v>
      </c>
      <c r="K8653">
        <v>7</v>
      </c>
      <c r="L8653">
        <v>455.91</v>
      </c>
      <c r="M8653">
        <v>0.35699999999999998</v>
      </c>
      <c r="O8653" s="12">
        <f>VLOOKUP(C8653,[3]May!$C:$Z,24,FALSE)</f>
        <v>2019</v>
      </c>
    </row>
    <row r="8654" spans="1:15" x14ac:dyDescent="0.25">
      <c r="A8654" t="s">
        <v>1245</v>
      </c>
      <c r="C8654" t="s">
        <v>1303</v>
      </c>
      <c r="E8654">
        <v>12</v>
      </c>
      <c r="F8654" t="s">
        <v>1253</v>
      </c>
      <c r="J8654" t="s">
        <v>23</v>
      </c>
      <c r="K8654">
        <v>1</v>
      </c>
      <c r="L8654">
        <v>61.2</v>
      </c>
      <c r="M8654">
        <v>8.3370000000000007E-3</v>
      </c>
      <c r="O8654" s="12">
        <f>VLOOKUP(C8654,[3]May!$C:$Z,24,FALSE)</f>
        <v>2019</v>
      </c>
    </row>
    <row r="8655" spans="1:15" x14ac:dyDescent="0.25">
      <c r="A8655" t="s">
        <v>1245</v>
      </c>
      <c r="C8655" t="s">
        <v>1304</v>
      </c>
      <c r="E8655">
        <v>2</v>
      </c>
      <c r="F8655" t="s">
        <v>1247</v>
      </c>
      <c r="J8655" t="s">
        <v>23</v>
      </c>
      <c r="K8655">
        <v>4</v>
      </c>
      <c r="L8655">
        <v>260.52</v>
      </c>
      <c r="M8655">
        <v>0.20399999999999999</v>
      </c>
      <c r="O8655" s="12">
        <f>VLOOKUP(C8655,[3]May!$C:$Z,24,FALSE)</f>
        <v>2019</v>
      </c>
    </row>
    <row r="8656" spans="1:15" x14ac:dyDescent="0.25">
      <c r="A8656" t="s">
        <v>1245</v>
      </c>
      <c r="C8656" t="s">
        <v>1304</v>
      </c>
      <c r="E8656">
        <v>12</v>
      </c>
      <c r="F8656" t="s">
        <v>1253</v>
      </c>
      <c r="J8656" t="s">
        <v>23</v>
      </c>
      <c r="K8656">
        <v>1</v>
      </c>
      <c r="L8656">
        <v>61.2</v>
      </c>
      <c r="M8656">
        <v>8.3370000000000007E-3</v>
      </c>
      <c r="O8656" s="12">
        <f>VLOOKUP(C8656,[3]May!$C:$Z,24,FALSE)</f>
        <v>2019</v>
      </c>
    </row>
    <row r="8657" spans="1:15" x14ac:dyDescent="0.25">
      <c r="A8657" t="s">
        <v>1245</v>
      </c>
      <c r="C8657" t="s">
        <v>1304</v>
      </c>
      <c r="E8657">
        <v>2</v>
      </c>
      <c r="F8657" t="s">
        <v>1247</v>
      </c>
      <c r="J8657" t="s">
        <v>23</v>
      </c>
      <c r="K8657">
        <v>3</v>
      </c>
      <c r="L8657">
        <v>15.33</v>
      </c>
      <c r="M8657">
        <v>1.2E-2</v>
      </c>
      <c r="O8657" s="12">
        <f>VLOOKUP(C8657,[3]May!$C:$Z,24,FALSE)</f>
        <v>2019</v>
      </c>
    </row>
    <row r="8658" spans="1:15" x14ac:dyDescent="0.25">
      <c r="A8658" t="s">
        <v>1245</v>
      </c>
      <c r="C8658" t="s">
        <v>1304</v>
      </c>
      <c r="E8658">
        <v>12</v>
      </c>
      <c r="F8658" t="s">
        <v>1253</v>
      </c>
      <c r="J8658" t="s">
        <v>23</v>
      </c>
      <c r="K8658">
        <v>1</v>
      </c>
      <c r="L8658">
        <v>61.2</v>
      </c>
      <c r="M8658">
        <v>8.3370000000000007E-3</v>
      </c>
      <c r="O8658" s="12">
        <f>VLOOKUP(C8658,[3]May!$C:$Z,24,FALSE)</f>
        <v>2019</v>
      </c>
    </row>
    <row r="8659" spans="1:15" x14ac:dyDescent="0.25">
      <c r="A8659" t="s">
        <v>1245</v>
      </c>
      <c r="C8659" t="s">
        <v>1304</v>
      </c>
      <c r="E8659">
        <v>2</v>
      </c>
      <c r="F8659" t="s">
        <v>1247</v>
      </c>
      <c r="J8659" t="s">
        <v>23</v>
      </c>
      <c r="K8659">
        <v>12</v>
      </c>
      <c r="L8659">
        <v>61.32</v>
      </c>
      <c r="M8659">
        <v>4.8000000000000001E-2</v>
      </c>
      <c r="O8659" s="12">
        <f>VLOOKUP(C8659,[3]May!$C:$Z,24,FALSE)</f>
        <v>2019</v>
      </c>
    </row>
    <row r="8660" spans="1:15" x14ac:dyDescent="0.25">
      <c r="A8660" t="s">
        <v>1245</v>
      </c>
      <c r="C8660" t="s">
        <v>1304</v>
      </c>
      <c r="E8660">
        <v>2</v>
      </c>
      <c r="F8660" t="s">
        <v>1247</v>
      </c>
      <c r="J8660" t="s">
        <v>23</v>
      </c>
      <c r="K8660">
        <v>2</v>
      </c>
      <c r="L8660">
        <v>130.26</v>
      </c>
      <c r="M8660">
        <v>0.10199999999999999</v>
      </c>
      <c r="O8660" s="12">
        <f>VLOOKUP(C8660,[3]May!$C:$Z,24,FALSE)</f>
        <v>2019</v>
      </c>
    </row>
    <row r="8661" spans="1:15" x14ac:dyDescent="0.25">
      <c r="A8661" t="s">
        <v>1245</v>
      </c>
      <c r="C8661" t="s">
        <v>1304</v>
      </c>
      <c r="E8661">
        <v>12</v>
      </c>
      <c r="F8661" t="s">
        <v>1253</v>
      </c>
      <c r="J8661" t="s">
        <v>23</v>
      </c>
      <c r="K8661">
        <v>1</v>
      </c>
      <c r="L8661">
        <v>61.2</v>
      </c>
      <c r="M8661">
        <v>8.3370000000000007E-3</v>
      </c>
      <c r="O8661" s="12">
        <f>VLOOKUP(C8661,[3]May!$C:$Z,24,FALSE)</f>
        <v>2019</v>
      </c>
    </row>
    <row r="8662" spans="1:15" x14ac:dyDescent="0.25">
      <c r="A8662" t="s">
        <v>1245</v>
      </c>
      <c r="C8662" t="s">
        <v>1304</v>
      </c>
      <c r="E8662">
        <v>2</v>
      </c>
      <c r="F8662" t="s">
        <v>1247</v>
      </c>
      <c r="J8662" t="s">
        <v>23</v>
      </c>
      <c r="K8662">
        <v>4</v>
      </c>
      <c r="L8662">
        <v>20.440000000000001</v>
      </c>
      <c r="M8662">
        <v>1.6E-2</v>
      </c>
      <c r="O8662" s="12">
        <f>VLOOKUP(C8662,[3]May!$C:$Z,24,FALSE)</f>
        <v>2019</v>
      </c>
    </row>
    <row r="8663" spans="1:15" x14ac:dyDescent="0.25">
      <c r="A8663" t="s">
        <v>1245</v>
      </c>
      <c r="C8663" t="s">
        <v>1304</v>
      </c>
      <c r="E8663">
        <v>12</v>
      </c>
      <c r="F8663" t="s">
        <v>1253</v>
      </c>
      <c r="J8663" t="s">
        <v>23</v>
      </c>
      <c r="K8663">
        <v>1</v>
      </c>
      <c r="L8663">
        <v>61.2</v>
      </c>
      <c r="M8663">
        <v>8.3370000000000007E-3</v>
      </c>
      <c r="O8663" s="12">
        <f>VLOOKUP(C8663,[3]May!$C:$Z,24,FALSE)</f>
        <v>2019</v>
      </c>
    </row>
    <row r="8664" spans="1:15" x14ac:dyDescent="0.25">
      <c r="A8664" t="s">
        <v>1245</v>
      </c>
      <c r="C8664" t="s">
        <v>1304</v>
      </c>
      <c r="E8664">
        <v>2</v>
      </c>
      <c r="F8664" t="s">
        <v>1247</v>
      </c>
      <c r="J8664" t="s">
        <v>23</v>
      </c>
      <c r="K8664">
        <v>7</v>
      </c>
      <c r="L8664">
        <v>455.91</v>
      </c>
      <c r="M8664">
        <v>0.35699999999999998</v>
      </c>
      <c r="O8664" s="12">
        <f>VLOOKUP(C8664,[3]May!$C:$Z,24,FALSE)</f>
        <v>2019</v>
      </c>
    </row>
    <row r="8665" spans="1:15" x14ac:dyDescent="0.25">
      <c r="A8665" t="s">
        <v>1245</v>
      </c>
      <c r="C8665" t="s">
        <v>1304</v>
      </c>
      <c r="E8665">
        <v>12</v>
      </c>
      <c r="F8665" t="s">
        <v>1253</v>
      </c>
      <c r="J8665" t="s">
        <v>23</v>
      </c>
      <c r="K8665">
        <v>1</v>
      </c>
      <c r="L8665">
        <v>61.2</v>
      </c>
      <c r="M8665">
        <v>8.3370000000000007E-3</v>
      </c>
      <c r="O8665" s="12">
        <f>VLOOKUP(C8665,[3]May!$C:$Z,24,FALSE)</f>
        <v>2019</v>
      </c>
    </row>
    <row r="8666" spans="1:15" x14ac:dyDescent="0.25">
      <c r="A8666" t="s">
        <v>1245</v>
      </c>
      <c r="C8666" t="s">
        <v>1304</v>
      </c>
      <c r="E8666">
        <v>2</v>
      </c>
      <c r="F8666" t="s">
        <v>1247</v>
      </c>
      <c r="J8666" t="s">
        <v>23</v>
      </c>
      <c r="K8666">
        <v>2</v>
      </c>
      <c r="L8666">
        <v>130.26</v>
      </c>
      <c r="M8666">
        <v>0.10199999999999999</v>
      </c>
      <c r="O8666" s="12">
        <f>VLOOKUP(C8666,[3]May!$C:$Z,24,FALSE)</f>
        <v>2019</v>
      </c>
    </row>
    <row r="8667" spans="1:15" x14ac:dyDescent="0.25">
      <c r="A8667" t="s">
        <v>1245</v>
      </c>
      <c r="C8667" t="s">
        <v>1304</v>
      </c>
      <c r="E8667">
        <v>2</v>
      </c>
      <c r="F8667" t="s">
        <v>1247</v>
      </c>
      <c r="J8667" t="s">
        <v>23</v>
      </c>
      <c r="K8667">
        <v>1</v>
      </c>
      <c r="L8667">
        <v>5.1100000000000003</v>
      </c>
      <c r="M8667">
        <v>4.0000000000000001E-3</v>
      </c>
      <c r="O8667" s="12">
        <f>VLOOKUP(C8667,[3]May!$C:$Z,24,FALSE)</f>
        <v>2019</v>
      </c>
    </row>
    <row r="8668" spans="1:15" x14ac:dyDescent="0.25">
      <c r="A8668" t="s">
        <v>1245</v>
      </c>
      <c r="C8668" t="s">
        <v>1304</v>
      </c>
      <c r="E8668">
        <v>12</v>
      </c>
      <c r="F8668" t="s">
        <v>1253</v>
      </c>
      <c r="J8668" t="s">
        <v>23</v>
      </c>
      <c r="K8668">
        <v>1</v>
      </c>
      <c r="L8668">
        <v>61.2</v>
      </c>
      <c r="M8668">
        <v>8.3370000000000007E-3</v>
      </c>
      <c r="O8668" s="12">
        <f>VLOOKUP(C8668,[3]May!$C:$Z,24,FALSE)</f>
        <v>2019</v>
      </c>
    </row>
    <row r="8669" spans="1:15" x14ac:dyDescent="0.25">
      <c r="A8669" t="s">
        <v>1245</v>
      </c>
      <c r="C8669" t="s">
        <v>1304</v>
      </c>
      <c r="E8669">
        <v>2</v>
      </c>
      <c r="F8669" t="s">
        <v>1247</v>
      </c>
      <c r="J8669" t="s">
        <v>23</v>
      </c>
      <c r="K8669">
        <v>4</v>
      </c>
      <c r="L8669">
        <v>260.52</v>
      </c>
      <c r="M8669">
        <v>0.20399999999999999</v>
      </c>
      <c r="O8669" s="12">
        <f>VLOOKUP(C8669,[3]May!$C:$Z,24,FALSE)</f>
        <v>2019</v>
      </c>
    </row>
    <row r="8670" spans="1:15" x14ac:dyDescent="0.25">
      <c r="A8670" t="s">
        <v>1245</v>
      </c>
      <c r="C8670" t="s">
        <v>1304</v>
      </c>
      <c r="E8670">
        <v>2</v>
      </c>
      <c r="F8670" t="s">
        <v>1247</v>
      </c>
      <c r="J8670" t="s">
        <v>23</v>
      </c>
      <c r="K8670">
        <v>3</v>
      </c>
      <c r="L8670">
        <v>15.33</v>
      </c>
      <c r="M8670">
        <v>1.2E-2</v>
      </c>
      <c r="O8670" s="12">
        <f>VLOOKUP(C8670,[3]May!$C:$Z,24,FALSE)</f>
        <v>2019</v>
      </c>
    </row>
    <row r="8671" spans="1:15" x14ac:dyDescent="0.25">
      <c r="A8671" t="s">
        <v>1245</v>
      </c>
      <c r="C8671" t="s">
        <v>1304</v>
      </c>
      <c r="E8671">
        <v>12</v>
      </c>
      <c r="F8671" t="s">
        <v>1253</v>
      </c>
      <c r="J8671" t="s">
        <v>23</v>
      </c>
      <c r="K8671">
        <v>1</v>
      </c>
      <c r="L8671">
        <v>61.2</v>
      </c>
      <c r="M8671">
        <v>8.3370000000000007E-3</v>
      </c>
      <c r="O8671" s="12">
        <f>VLOOKUP(C8671,[3]May!$C:$Z,24,FALSE)</f>
        <v>2019</v>
      </c>
    </row>
    <row r="8672" spans="1:15" x14ac:dyDescent="0.25">
      <c r="A8672" t="s">
        <v>1245</v>
      </c>
      <c r="C8672" t="s">
        <v>1304</v>
      </c>
      <c r="E8672">
        <v>2</v>
      </c>
      <c r="F8672" t="s">
        <v>1247</v>
      </c>
      <c r="J8672" t="s">
        <v>23</v>
      </c>
      <c r="K8672">
        <v>2</v>
      </c>
      <c r="L8672">
        <v>10.220000000000001</v>
      </c>
      <c r="M8672">
        <v>8.0000000000000002E-3</v>
      </c>
      <c r="O8672" s="12">
        <f>VLOOKUP(C8672,[3]May!$C:$Z,24,FALSE)</f>
        <v>2019</v>
      </c>
    </row>
    <row r="8673" spans="1:15" x14ac:dyDescent="0.25">
      <c r="A8673" t="s">
        <v>1245</v>
      </c>
      <c r="C8673" t="s">
        <v>1304</v>
      </c>
      <c r="E8673">
        <v>2</v>
      </c>
      <c r="F8673" t="s">
        <v>1247</v>
      </c>
      <c r="J8673" t="s">
        <v>23</v>
      </c>
      <c r="K8673">
        <v>5</v>
      </c>
      <c r="L8673">
        <v>325.64999999999998</v>
      </c>
      <c r="M8673">
        <v>0.255</v>
      </c>
      <c r="O8673" s="12">
        <f>VLOOKUP(C8673,[3]May!$C:$Z,24,FALSE)</f>
        <v>2019</v>
      </c>
    </row>
    <row r="8674" spans="1:15" x14ac:dyDescent="0.25">
      <c r="A8674" t="s">
        <v>1245</v>
      </c>
      <c r="C8674" t="s">
        <v>1304</v>
      </c>
      <c r="E8674">
        <v>2</v>
      </c>
      <c r="F8674" t="s">
        <v>1247</v>
      </c>
      <c r="J8674" t="s">
        <v>23</v>
      </c>
      <c r="K8674">
        <v>2</v>
      </c>
      <c r="L8674">
        <v>130.26</v>
      </c>
      <c r="M8674">
        <v>0.10199999999999999</v>
      </c>
      <c r="O8674" s="12">
        <f>VLOOKUP(C8674,[3]May!$C:$Z,24,FALSE)</f>
        <v>2019</v>
      </c>
    </row>
    <row r="8675" spans="1:15" x14ac:dyDescent="0.25">
      <c r="A8675" t="s">
        <v>1245</v>
      </c>
      <c r="C8675" t="s">
        <v>1304</v>
      </c>
      <c r="E8675">
        <v>2</v>
      </c>
      <c r="F8675" t="s">
        <v>1247</v>
      </c>
      <c r="J8675" t="s">
        <v>23</v>
      </c>
      <c r="K8675">
        <v>12</v>
      </c>
      <c r="L8675">
        <v>61.32</v>
      </c>
      <c r="M8675">
        <v>4.8000000000000001E-2</v>
      </c>
      <c r="O8675" s="12">
        <f>VLOOKUP(C8675,[3]May!$C:$Z,24,FALSE)</f>
        <v>2019</v>
      </c>
    </row>
    <row r="8676" spans="1:15" x14ac:dyDescent="0.25">
      <c r="A8676" t="s">
        <v>1245</v>
      </c>
      <c r="C8676" t="s">
        <v>1304</v>
      </c>
      <c r="E8676">
        <v>12</v>
      </c>
      <c r="F8676" t="s">
        <v>1253</v>
      </c>
      <c r="J8676" t="s">
        <v>23</v>
      </c>
      <c r="K8676">
        <v>1</v>
      </c>
      <c r="L8676">
        <v>61.2</v>
      </c>
      <c r="M8676">
        <v>8.3370000000000007E-3</v>
      </c>
      <c r="O8676" s="12">
        <f>VLOOKUP(C8676,[3]May!$C:$Z,24,FALSE)</f>
        <v>2019</v>
      </c>
    </row>
    <row r="8677" spans="1:15" x14ac:dyDescent="0.25">
      <c r="A8677" t="s">
        <v>1245</v>
      </c>
      <c r="C8677" t="s">
        <v>1304</v>
      </c>
      <c r="E8677">
        <v>2</v>
      </c>
      <c r="F8677" t="s">
        <v>1247</v>
      </c>
      <c r="J8677" t="s">
        <v>23</v>
      </c>
      <c r="K8677">
        <v>4</v>
      </c>
      <c r="L8677">
        <v>260.52</v>
      </c>
      <c r="M8677">
        <v>0.20399999999999999</v>
      </c>
      <c r="O8677" s="12">
        <f>VLOOKUP(C8677,[3]May!$C:$Z,24,FALSE)</f>
        <v>2019</v>
      </c>
    </row>
    <row r="8678" spans="1:15" x14ac:dyDescent="0.25">
      <c r="A8678" t="s">
        <v>1245</v>
      </c>
      <c r="C8678" t="s">
        <v>1304</v>
      </c>
      <c r="E8678">
        <v>12</v>
      </c>
      <c r="F8678" t="s">
        <v>1253</v>
      </c>
      <c r="J8678" t="s">
        <v>23</v>
      </c>
      <c r="K8678">
        <v>1</v>
      </c>
      <c r="L8678">
        <v>61.2</v>
      </c>
      <c r="M8678">
        <v>8.3370000000000007E-3</v>
      </c>
      <c r="O8678" s="12">
        <f>VLOOKUP(C8678,[3]May!$C:$Z,24,FALSE)</f>
        <v>2019</v>
      </c>
    </row>
    <row r="8679" spans="1:15" x14ac:dyDescent="0.25">
      <c r="A8679" t="s">
        <v>1245</v>
      </c>
      <c r="C8679" t="s">
        <v>1304</v>
      </c>
      <c r="E8679">
        <v>2</v>
      </c>
      <c r="F8679" t="s">
        <v>1247</v>
      </c>
      <c r="J8679" t="s">
        <v>23</v>
      </c>
      <c r="K8679">
        <v>3</v>
      </c>
      <c r="L8679">
        <v>195.39</v>
      </c>
      <c r="M8679">
        <v>0.153</v>
      </c>
      <c r="O8679" s="12">
        <f>VLOOKUP(C8679,[3]May!$C:$Z,24,FALSE)</f>
        <v>2019</v>
      </c>
    </row>
    <row r="8680" spans="1:15" x14ac:dyDescent="0.25">
      <c r="A8680" t="s">
        <v>1245</v>
      </c>
      <c r="C8680" t="s">
        <v>1304</v>
      </c>
      <c r="E8680">
        <v>2</v>
      </c>
      <c r="F8680" t="s">
        <v>1247</v>
      </c>
      <c r="J8680" t="s">
        <v>23</v>
      </c>
      <c r="K8680">
        <v>4</v>
      </c>
      <c r="L8680">
        <v>20.440000000000001</v>
      </c>
      <c r="M8680">
        <v>1.6E-2</v>
      </c>
      <c r="O8680" s="12">
        <f>VLOOKUP(C8680,[3]May!$C:$Z,24,FALSE)</f>
        <v>2019</v>
      </c>
    </row>
    <row r="8681" spans="1:15" x14ac:dyDescent="0.25">
      <c r="A8681" t="s">
        <v>1245</v>
      </c>
      <c r="C8681" t="s">
        <v>1304</v>
      </c>
      <c r="E8681">
        <v>12</v>
      </c>
      <c r="F8681" t="s">
        <v>1253</v>
      </c>
      <c r="J8681" t="s">
        <v>23</v>
      </c>
      <c r="K8681">
        <v>1</v>
      </c>
      <c r="L8681">
        <v>61.2</v>
      </c>
      <c r="M8681">
        <v>8.3370000000000007E-3</v>
      </c>
      <c r="O8681" s="12">
        <f>VLOOKUP(C8681,[3]May!$C:$Z,24,FALSE)</f>
        <v>2019</v>
      </c>
    </row>
    <row r="8682" spans="1:15" x14ac:dyDescent="0.25">
      <c r="A8682" t="s">
        <v>1245</v>
      </c>
      <c r="C8682" t="s">
        <v>1304</v>
      </c>
      <c r="E8682">
        <v>2</v>
      </c>
      <c r="F8682" t="s">
        <v>1247</v>
      </c>
      <c r="J8682" t="s">
        <v>23</v>
      </c>
      <c r="K8682">
        <v>2</v>
      </c>
      <c r="L8682">
        <v>10.220000000000001</v>
      </c>
      <c r="M8682">
        <v>8.0000000000000002E-3</v>
      </c>
      <c r="O8682" s="12">
        <f>VLOOKUP(C8682,[3]May!$C:$Z,24,FALSE)</f>
        <v>2019</v>
      </c>
    </row>
    <row r="8683" spans="1:15" x14ac:dyDescent="0.25">
      <c r="A8683" t="s">
        <v>1245</v>
      </c>
      <c r="C8683" t="s">
        <v>1304</v>
      </c>
      <c r="E8683">
        <v>2</v>
      </c>
      <c r="F8683" t="s">
        <v>1247</v>
      </c>
      <c r="J8683" t="s">
        <v>23</v>
      </c>
      <c r="K8683">
        <v>4</v>
      </c>
      <c r="L8683">
        <v>260.52</v>
      </c>
      <c r="M8683">
        <v>0.20399999999999999</v>
      </c>
      <c r="O8683" s="12">
        <f>VLOOKUP(C8683,[3]May!$C:$Z,24,FALSE)</f>
        <v>2019</v>
      </c>
    </row>
    <row r="8684" spans="1:15" x14ac:dyDescent="0.25">
      <c r="A8684" t="s">
        <v>1245</v>
      </c>
      <c r="C8684" t="s">
        <v>1304</v>
      </c>
      <c r="E8684">
        <v>12</v>
      </c>
      <c r="F8684" t="s">
        <v>1253</v>
      </c>
      <c r="J8684" t="s">
        <v>23</v>
      </c>
      <c r="K8684">
        <v>1</v>
      </c>
      <c r="L8684">
        <v>61.2</v>
      </c>
      <c r="M8684">
        <v>8.3370000000000007E-3</v>
      </c>
      <c r="O8684" s="12">
        <f>VLOOKUP(C8684,[3]May!$C:$Z,24,FALSE)</f>
        <v>2019</v>
      </c>
    </row>
    <row r="8685" spans="1:15" x14ac:dyDescent="0.25">
      <c r="A8685" t="s">
        <v>1245</v>
      </c>
      <c r="C8685" t="s">
        <v>1304</v>
      </c>
      <c r="E8685">
        <v>2</v>
      </c>
      <c r="F8685" t="s">
        <v>1247</v>
      </c>
      <c r="J8685" t="s">
        <v>23</v>
      </c>
      <c r="K8685">
        <v>4</v>
      </c>
      <c r="L8685">
        <v>20.440000000000001</v>
      </c>
      <c r="M8685">
        <v>1.6E-2</v>
      </c>
      <c r="O8685" s="12">
        <f>VLOOKUP(C8685,[3]May!$C:$Z,24,FALSE)</f>
        <v>2019</v>
      </c>
    </row>
    <row r="8686" spans="1:15" x14ac:dyDescent="0.25">
      <c r="A8686" t="s">
        <v>1245</v>
      </c>
      <c r="C8686" t="s">
        <v>1304</v>
      </c>
      <c r="E8686">
        <v>2</v>
      </c>
      <c r="F8686" t="s">
        <v>1247</v>
      </c>
      <c r="J8686" t="s">
        <v>23</v>
      </c>
      <c r="K8686">
        <v>1</v>
      </c>
      <c r="L8686">
        <v>65.13</v>
      </c>
      <c r="M8686">
        <v>5.0999999999999997E-2</v>
      </c>
      <c r="O8686" s="12">
        <f>VLOOKUP(C8686,[3]May!$C:$Z,24,FALSE)</f>
        <v>2019</v>
      </c>
    </row>
    <row r="8687" spans="1:15" x14ac:dyDescent="0.25">
      <c r="A8687" t="s">
        <v>1245</v>
      </c>
      <c r="C8687" t="s">
        <v>1304</v>
      </c>
      <c r="E8687">
        <v>2</v>
      </c>
      <c r="F8687" t="s">
        <v>1247</v>
      </c>
      <c r="J8687" t="s">
        <v>23</v>
      </c>
      <c r="K8687">
        <v>1</v>
      </c>
      <c r="L8687">
        <v>65.13</v>
      </c>
      <c r="M8687">
        <v>5.0999999999999997E-2</v>
      </c>
      <c r="O8687" s="12">
        <f>VLOOKUP(C8687,[3]May!$C:$Z,24,FALSE)</f>
        <v>2019</v>
      </c>
    </row>
    <row r="8688" spans="1:15" x14ac:dyDescent="0.25">
      <c r="A8688" t="s">
        <v>1245</v>
      </c>
      <c r="C8688" t="s">
        <v>1304</v>
      </c>
      <c r="E8688">
        <v>12</v>
      </c>
      <c r="F8688" t="s">
        <v>1253</v>
      </c>
      <c r="J8688" t="s">
        <v>23</v>
      </c>
      <c r="K8688">
        <v>1</v>
      </c>
      <c r="L8688">
        <v>61.2</v>
      </c>
      <c r="M8688">
        <v>8.3370000000000007E-3</v>
      </c>
      <c r="O8688" s="12">
        <f>VLOOKUP(C8688,[3]May!$C:$Z,24,FALSE)</f>
        <v>2019</v>
      </c>
    </row>
    <row r="8689" spans="1:15" x14ac:dyDescent="0.25">
      <c r="A8689" t="s">
        <v>1245</v>
      </c>
      <c r="C8689" t="s">
        <v>1304</v>
      </c>
      <c r="E8689">
        <v>2</v>
      </c>
      <c r="F8689" t="s">
        <v>1247</v>
      </c>
      <c r="J8689" t="s">
        <v>23</v>
      </c>
      <c r="K8689">
        <v>2</v>
      </c>
      <c r="L8689">
        <v>10.220000000000001</v>
      </c>
      <c r="M8689">
        <v>8.0000000000000002E-3</v>
      </c>
      <c r="O8689" s="12">
        <f>VLOOKUP(C8689,[3]May!$C:$Z,24,FALSE)</f>
        <v>2019</v>
      </c>
    </row>
    <row r="8690" spans="1:15" x14ac:dyDescent="0.25">
      <c r="A8690" t="s">
        <v>1245</v>
      </c>
      <c r="C8690" t="s">
        <v>1304</v>
      </c>
      <c r="E8690">
        <v>8</v>
      </c>
      <c r="F8690" t="s">
        <v>1251</v>
      </c>
      <c r="J8690" t="s">
        <v>23</v>
      </c>
      <c r="K8690">
        <v>5</v>
      </c>
      <c r="L8690">
        <v>275.3</v>
      </c>
      <c r="M8690">
        <v>0.161</v>
      </c>
      <c r="O8690" s="12">
        <f>VLOOKUP(C8690,[3]May!$C:$Z,24,FALSE)</f>
        <v>2019</v>
      </c>
    </row>
    <row r="8691" spans="1:15" x14ac:dyDescent="0.25">
      <c r="A8691" t="s">
        <v>1245</v>
      </c>
      <c r="C8691" t="s">
        <v>1304</v>
      </c>
      <c r="E8691">
        <v>2</v>
      </c>
      <c r="F8691" t="s">
        <v>1247</v>
      </c>
      <c r="J8691" t="s">
        <v>23</v>
      </c>
      <c r="K8691">
        <v>2</v>
      </c>
      <c r="L8691">
        <v>10.220000000000001</v>
      </c>
      <c r="M8691">
        <v>8.0000000000000002E-3</v>
      </c>
      <c r="O8691" s="12">
        <f>VLOOKUP(C8691,[3]May!$C:$Z,24,FALSE)</f>
        <v>2019</v>
      </c>
    </row>
    <row r="8692" spans="1:15" x14ac:dyDescent="0.25">
      <c r="A8692" t="s">
        <v>1245</v>
      </c>
      <c r="C8692" t="s">
        <v>1304</v>
      </c>
      <c r="E8692">
        <v>2</v>
      </c>
      <c r="F8692" t="s">
        <v>1247</v>
      </c>
      <c r="J8692" t="s">
        <v>23</v>
      </c>
      <c r="K8692">
        <v>1</v>
      </c>
      <c r="L8692">
        <v>65.13</v>
      </c>
      <c r="M8692">
        <v>5.0999999999999997E-2</v>
      </c>
      <c r="O8692" s="12">
        <f>VLOOKUP(C8692,[3]May!$C:$Z,24,FALSE)</f>
        <v>2019</v>
      </c>
    </row>
    <row r="8693" spans="1:15" x14ac:dyDescent="0.25">
      <c r="A8693" t="s">
        <v>1245</v>
      </c>
      <c r="C8693" t="s">
        <v>1304</v>
      </c>
      <c r="E8693">
        <v>2</v>
      </c>
      <c r="F8693" t="s">
        <v>1247</v>
      </c>
      <c r="J8693" t="s">
        <v>23</v>
      </c>
      <c r="K8693">
        <v>2</v>
      </c>
      <c r="L8693">
        <v>130.26</v>
      </c>
      <c r="M8693">
        <v>0.10199999999999999</v>
      </c>
      <c r="O8693" s="12">
        <f>VLOOKUP(C8693,[3]May!$C:$Z,24,FALSE)</f>
        <v>2019</v>
      </c>
    </row>
    <row r="8694" spans="1:15" x14ac:dyDescent="0.25">
      <c r="A8694" t="s">
        <v>1245</v>
      </c>
      <c r="C8694" t="s">
        <v>1304</v>
      </c>
      <c r="E8694">
        <v>2</v>
      </c>
      <c r="F8694" t="s">
        <v>1247</v>
      </c>
      <c r="J8694" t="s">
        <v>23</v>
      </c>
      <c r="K8694">
        <v>3</v>
      </c>
      <c r="L8694">
        <v>15.33</v>
      </c>
      <c r="M8694">
        <v>1.2E-2</v>
      </c>
      <c r="O8694" s="12">
        <f>VLOOKUP(C8694,[3]May!$C:$Z,24,FALSE)</f>
        <v>2019</v>
      </c>
    </row>
    <row r="8695" spans="1:15" x14ac:dyDescent="0.25">
      <c r="A8695" t="s">
        <v>1245</v>
      </c>
      <c r="C8695" t="s">
        <v>1304</v>
      </c>
      <c r="E8695">
        <v>1</v>
      </c>
      <c r="F8695" t="s">
        <v>1252</v>
      </c>
      <c r="J8695" t="s">
        <v>23</v>
      </c>
      <c r="K8695">
        <v>8</v>
      </c>
      <c r="L8695">
        <v>263.92</v>
      </c>
      <c r="M8695">
        <v>0.21759999999999999</v>
      </c>
      <c r="O8695" s="12">
        <f>VLOOKUP(C8695,[3]May!$C:$Z,24,FALSE)</f>
        <v>2019</v>
      </c>
    </row>
    <row r="8696" spans="1:15" x14ac:dyDescent="0.25">
      <c r="A8696" t="s">
        <v>1245</v>
      </c>
      <c r="C8696" t="s">
        <v>1307</v>
      </c>
      <c r="E8696">
        <v>2</v>
      </c>
      <c r="F8696" t="s">
        <v>1247</v>
      </c>
      <c r="J8696" t="s">
        <v>23</v>
      </c>
      <c r="K8696">
        <v>4</v>
      </c>
      <c r="L8696">
        <v>260.52</v>
      </c>
      <c r="M8696">
        <v>0.20399999999999999</v>
      </c>
      <c r="O8696" s="12">
        <f>VLOOKUP(C8696,[3]May!$C:$Z,24,FALSE)</f>
        <v>2019</v>
      </c>
    </row>
    <row r="8697" spans="1:15" x14ac:dyDescent="0.25">
      <c r="A8697" t="s">
        <v>1245</v>
      </c>
      <c r="C8697" t="s">
        <v>1307</v>
      </c>
      <c r="E8697">
        <v>2</v>
      </c>
      <c r="F8697" t="s">
        <v>1247</v>
      </c>
      <c r="J8697" t="s">
        <v>23</v>
      </c>
      <c r="K8697">
        <v>3</v>
      </c>
      <c r="L8697">
        <v>15.33</v>
      </c>
      <c r="M8697">
        <v>1.2E-2</v>
      </c>
      <c r="O8697" s="12">
        <f>VLOOKUP(C8697,[3]May!$C:$Z,24,FALSE)</f>
        <v>2019</v>
      </c>
    </row>
    <row r="8698" spans="1:15" x14ac:dyDescent="0.25">
      <c r="A8698" t="s">
        <v>1245</v>
      </c>
      <c r="C8698" t="s">
        <v>1307</v>
      </c>
      <c r="E8698">
        <v>2</v>
      </c>
      <c r="F8698" t="s">
        <v>1247</v>
      </c>
      <c r="J8698" t="s">
        <v>23</v>
      </c>
      <c r="K8698">
        <v>3</v>
      </c>
      <c r="L8698">
        <v>15.33</v>
      </c>
      <c r="M8698">
        <v>1.2E-2</v>
      </c>
      <c r="O8698" s="12">
        <f>VLOOKUP(C8698,[3]May!$C:$Z,24,FALSE)</f>
        <v>2019</v>
      </c>
    </row>
    <row r="8699" spans="1:15" x14ac:dyDescent="0.25">
      <c r="A8699" t="s">
        <v>1245</v>
      </c>
      <c r="C8699" t="s">
        <v>1307</v>
      </c>
      <c r="E8699">
        <v>2</v>
      </c>
      <c r="F8699" t="s">
        <v>1247</v>
      </c>
      <c r="J8699" t="s">
        <v>23</v>
      </c>
      <c r="K8699">
        <v>5</v>
      </c>
      <c r="L8699">
        <v>325.64999999999998</v>
      </c>
      <c r="M8699">
        <v>0.255</v>
      </c>
      <c r="O8699" s="12">
        <f>VLOOKUP(C8699,[3]May!$C:$Z,24,FALSE)</f>
        <v>2019</v>
      </c>
    </row>
    <row r="8700" spans="1:15" x14ac:dyDescent="0.25">
      <c r="A8700" t="s">
        <v>1245</v>
      </c>
      <c r="C8700" t="s">
        <v>1307</v>
      </c>
      <c r="E8700">
        <v>12</v>
      </c>
      <c r="F8700" t="s">
        <v>1253</v>
      </c>
      <c r="J8700" t="s">
        <v>23</v>
      </c>
      <c r="K8700">
        <v>1</v>
      </c>
      <c r="L8700">
        <v>61.2</v>
      </c>
      <c r="M8700">
        <v>8.3370000000000007E-3</v>
      </c>
      <c r="O8700" s="12">
        <f>VLOOKUP(C8700,[3]May!$C:$Z,24,FALSE)</f>
        <v>2019</v>
      </c>
    </row>
    <row r="8701" spans="1:15" x14ac:dyDescent="0.25">
      <c r="A8701" t="s">
        <v>1245</v>
      </c>
      <c r="C8701" t="s">
        <v>1307</v>
      </c>
      <c r="E8701">
        <v>2</v>
      </c>
      <c r="F8701" t="s">
        <v>1247</v>
      </c>
      <c r="J8701" t="s">
        <v>23</v>
      </c>
      <c r="K8701">
        <v>1</v>
      </c>
      <c r="L8701">
        <v>65.13</v>
      </c>
      <c r="M8701">
        <v>5.0999999999999997E-2</v>
      </c>
      <c r="O8701" s="12">
        <f>VLOOKUP(C8701,[3]May!$C:$Z,24,FALSE)</f>
        <v>2019</v>
      </c>
    </row>
    <row r="8702" spans="1:15" x14ac:dyDescent="0.25">
      <c r="A8702" t="s">
        <v>1245</v>
      </c>
      <c r="C8702" t="s">
        <v>1307</v>
      </c>
      <c r="E8702">
        <v>2</v>
      </c>
      <c r="F8702" t="s">
        <v>1247</v>
      </c>
      <c r="J8702" t="s">
        <v>23</v>
      </c>
      <c r="K8702">
        <v>4</v>
      </c>
      <c r="L8702">
        <v>260.52</v>
      </c>
      <c r="M8702">
        <v>0.20399999999999999</v>
      </c>
      <c r="O8702" s="12">
        <f>VLOOKUP(C8702,[3]May!$C:$Z,24,FALSE)</f>
        <v>2019</v>
      </c>
    </row>
    <row r="8703" spans="1:15" x14ac:dyDescent="0.25">
      <c r="A8703" t="s">
        <v>1245</v>
      </c>
      <c r="C8703" t="s">
        <v>1307</v>
      </c>
      <c r="E8703">
        <v>2</v>
      </c>
      <c r="F8703" t="s">
        <v>1247</v>
      </c>
      <c r="J8703" t="s">
        <v>23</v>
      </c>
      <c r="K8703">
        <v>4</v>
      </c>
      <c r="L8703">
        <v>20.440000000000001</v>
      </c>
      <c r="M8703">
        <v>1.6E-2</v>
      </c>
      <c r="O8703" s="12">
        <f>VLOOKUP(C8703,[3]May!$C:$Z,24,FALSE)</f>
        <v>2019</v>
      </c>
    </row>
    <row r="8704" spans="1:15" x14ac:dyDescent="0.25">
      <c r="A8704" t="s">
        <v>1245</v>
      </c>
      <c r="C8704" t="s">
        <v>1307</v>
      </c>
      <c r="E8704">
        <v>2</v>
      </c>
      <c r="F8704" t="s">
        <v>1247</v>
      </c>
      <c r="J8704" t="s">
        <v>23</v>
      </c>
      <c r="K8704">
        <v>6</v>
      </c>
      <c r="L8704">
        <v>390.78</v>
      </c>
      <c r="M8704">
        <v>0.30599999999999999</v>
      </c>
      <c r="O8704" s="12">
        <f>VLOOKUP(C8704,[3]May!$C:$Z,24,FALSE)</f>
        <v>2019</v>
      </c>
    </row>
    <row r="8705" spans="1:15" x14ac:dyDescent="0.25">
      <c r="A8705" t="s">
        <v>1245</v>
      </c>
      <c r="C8705" t="s">
        <v>1307</v>
      </c>
      <c r="E8705">
        <v>12</v>
      </c>
      <c r="F8705" t="s">
        <v>1253</v>
      </c>
      <c r="J8705" t="s">
        <v>23</v>
      </c>
      <c r="K8705">
        <v>1</v>
      </c>
      <c r="L8705">
        <v>61.2</v>
      </c>
      <c r="M8705">
        <v>8.3370000000000007E-3</v>
      </c>
      <c r="O8705" s="12">
        <f>VLOOKUP(C8705,[3]May!$C:$Z,24,FALSE)</f>
        <v>2019</v>
      </c>
    </row>
    <row r="8706" spans="1:15" x14ac:dyDescent="0.25">
      <c r="A8706" t="s">
        <v>1245</v>
      </c>
      <c r="C8706" t="s">
        <v>1307</v>
      </c>
      <c r="E8706">
        <v>2</v>
      </c>
      <c r="F8706" t="s">
        <v>1247</v>
      </c>
      <c r="J8706" t="s">
        <v>23</v>
      </c>
      <c r="K8706">
        <v>4</v>
      </c>
      <c r="L8706">
        <v>20.440000000000001</v>
      </c>
      <c r="M8706">
        <v>1.6E-2</v>
      </c>
      <c r="O8706" s="12">
        <f>VLOOKUP(C8706,[3]May!$C:$Z,24,FALSE)</f>
        <v>2019</v>
      </c>
    </row>
    <row r="8707" spans="1:15" x14ac:dyDescent="0.25">
      <c r="A8707" t="s">
        <v>1245</v>
      </c>
      <c r="C8707" t="s">
        <v>1307</v>
      </c>
      <c r="E8707">
        <v>2</v>
      </c>
      <c r="F8707" t="s">
        <v>1247</v>
      </c>
      <c r="J8707" t="s">
        <v>23</v>
      </c>
      <c r="K8707">
        <v>4</v>
      </c>
      <c r="L8707">
        <v>20.440000000000001</v>
      </c>
      <c r="M8707">
        <v>1.6E-2</v>
      </c>
      <c r="O8707" s="12">
        <f>VLOOKUP(C8707,[3]May!$C:$Z,24,FALSE)</f>
        <v>2019</v>
      </c>
    </row>
    <row r="8708" spans="1:15" x14ac:dyDescent="0.25">
      <c r="A8708" t="s">
        <v>1245</v>
      </c>
      <c r="C8708" t="s">
        <v>1307</v>
      </c>
      <c r="E8708">
        <v>2</v>
      </c>
      <c r="F8708" t="s">
        <v>1247</v>
      </c>
      <c r="J8708" t="s">
        <v>23</v>
      </c>
      <c r="K8708">
        <v>4</v>
      </c>
      <c r="L8708">
        <v>20.440000000000001</v>
      </c>
      <c r="M8708">
        <v>1.6E-2</v>
      </c>
      <c r="O8708" s="12">
        <f>VLOOKUP(C8708,[3]May!$C:$Z,24,FALSE)</f>
        <v>2019</v>
      </c>
    </row>
    <row r="8709" spans="1:15" x14ac:dyDescent="0.25">
      <c r="A8709" t="s">
        <v>1245</v>
      </c>
      <c r="C8709" t="s">
        <v>1307</v>
      </c>
      <c r="E8709">
        <v>2</v>
      </c>
      <c r="F8709" t="s">
        <v>1247</v>
      </c>
      <c r="J8709" t="s">
        <v>23</v>
      </c>
      <c r="K8709">
        <v>4</v>
      </c>
      <c r="L8709">
        <v>260.52</v>
      </c>
      <c r="M8709">
        <v>0.20399999999999999</v>
      </c>
      <c r="O8709" s="12">
        <f>VLOOKUP(C8709,[3]May!$C:$Z,24,FALSE)</f>
        <v>2019</v>
      </c>
    </row>
    <row r="8710" spans="1:15" x14ac:dyDescent="0.25">
      <c r="A8710" t="s">
        <v>1245</v>
      </c>
      <c r="C8710" t="s">
        <v>1307</v>
      </c>
      <c r="E8710">
        <v>2</v>
      </c>
      <c r="F8710" t="s">
        <v>1247</v>
      </c>
      <c r="J8710" t="s">
        <v>23</v>
      </c>
      <c r="K8710">
        <v>3</v>
      </c>
      <c r="L8710">
        <v>195.39</v>
      </c>
      <c r="M8710">
        <v>0.153</v>
      </c>
      <c r="O8710" s="12">
        <f>VLOOKUP(C8710,[3]May!$C:$Z,24,FALSE)</f>
        <v>2019</v>
      </c>
    </row>
    <row r="8711" spans="1:15" x14ac:dyDescent="0.25">
      <c r="A8711" t="s">
        <v>1245</v>
      </c>
      <c r="C8711" t="s">
        <v>1307</v>
      </c>
      <c r="E8711">
        <v>2</v>
      </c>
      <c r="F8711" t="s">
        <v>1247</v>
      </c>
      <c r="J8711" t="s">
        <v>23</v>
      </c>
      <c r="K8711">
        <v>3</v>
      </c>
      <c r="L8711">
        <v>15.33</v>
      </c>
      <c r="M8711">
        <v>1.2E-2</v>
      </c>
      <c r="O8711" s="12">
        <f>VLOOKUP(C8711,[3]May!$C:$Z,24,FALSE)</f>
        <v>2019</v>
      </c>
    </row>
    <row r="8712" spans="1:15" x14ac:dyDescent="0.25">
      <c r="A8712" t="s">
        <v>1245</v>
      </c>
      <c r="C8712" t="s">
        <v>1307</v>
      </c>
      <c r="E8712">
        <v>12</v>
      </c>
      <c r="F8712" t="s">
        <v>1253</v>
      </c>
      <c r="J8712" t="s">
        <v>23</v>
      </c>
      <c r="K8712">
        <v>1</v>
      </c>
      <c r="L8712">
        <v>61.2</v>
      </c>
      <c r="M8712">
        <v>8.3370000000000007E-3</v>
      </c>
      <c r="O8712" s="12">
        <f>VLOOKUP(C8712,[3]May!$C:$Z,24,FALSE)</f>
        <v>2019</v>
      </c>
    </row>
    <row r="8713" spans="1:15" x14ac:dyDescent="0.25">
      <c r="A8713" t="s">
        <v>1245</v>
      </c>
      <c r="C8713" t="s">
        <v>1307</v>
      </c>
      <c r="E8713">
        <v>2</v>
      </c>
      <c r="F8713" t="s">
        <v>1247</v>
      </c>
      <c r="J8713" t="s">
        <v>23</v>
      </c>
      <c r="K8713">
        <v>4</v>
      </c>
      <c r="L8713">
        <v>20.440000000000001</v>
      </c>
      <c r="M8713">
        <v>1.6E-2</v>
      </c>
      <c r="O8713" s="12">
        <f>VLOOKUP(C8713,[3]May!$C:$Z,24,FALSE)</f>
        <v>2019</v>
      </c>
    </row>
    <row r="8714" spans="1:15" x14ac:dyDescent="0.25">
      <c r="A8714" t="s">
        <v>1245</v>
      </c>
      <c r="C8714" t="s">
        <v>1307</v>
      </c>
      <c r="E8714">
        <v>12</v>
      </c>
      <c r="F8714" t="s">
        <v>1253</v>
      </c>
      <c r="J8714" t="s">
        <v>23</v>
      </c>
      <c r="K8714">
        <v>1</v>
      </c>
      <c r="L8714">
        <v>61.2</v>
      </c>
      <c r="M8714">
        <v>8.3370000000000007E-3</v>
      </c>
      <c r="O8714" s="12">
        <f>VLOOKUP(C8714,[3]May!$C:$Z,24,FALSE)</f>
        <v>2019</v>
      </c>
    </row>
    <row r="8715" spans="1:15" x14ac:dyDescent="0.25">
      <c r="A8715" t="s">
        <v>1245</v>
      </c>
      <c r="C8715" t="s">
        <v>1307</v>
      </c>
      <c r="E8715">
        <v>2</v>
      </c>
      <c r="F8715" t="s">
        <v>1247</v>
      </c>
      <c r="J8715" t="s">
        <v>23</v>
      </c>
      <c r="K8715">
        <v>1</v>
      </c>
      <c r="L8715">
        <v>5.1100000000000003</v>
      </c>
      <c r="M8715">
        <v>4.0000000000000001E-3</v>
      </c>
      <c r="O8715" s="12">
        <f>VLOOKUP(C8715,[3]May!$C:$Z,24,FALSE)</f>
        <v>2019</v>
      </c>
    </row>
    <row r="8716" spans="1:15" x14ac:dyDescent="0.25">
      <c r="A8716" t="s">
        <v>1245</v>
      </c>
      <c r="C8716" t="s">
        <v>1307</v>
      </c>
      <c r="E8716">
        <v>6</v>
      </c>
      <c r="F8716" t="s">
        <v>1250</v>
      </c>
      <c r="J8716" t="s">
        <v>23</v>
      </c>
      <c r="K8716">
        <v>1</v>
      </c>
      <c r="L8716">
        <v>10.85</v>
      </c>
      <c r="M8716">
        <v>8.5000000000000006E-3</v>
      </c>
      <c r="O8716" s="12">
        <f>VLOOKUP(C8716,[3]May!$C:$Z,24,FALSE)</f>
        <v>2019</v>
      </c>
    </row>
    <row r="8717" spans="1:15" x14ac:dyDescent="0.25">
      <c r="A8717" t="s">
        <v>1245</v>
      </c>
      <c r="C8717" t="s">
        <v>1307</v>
      </c>
      <c r="E8717">
        <v>2</v>
      </c>
      <c r="F8717" t="s">
        <v>1247</v>
      </c>
      <c r="J8717" t="s">
        <v>23</v>
      </c>
      <c r="K8717">
        <v>4</v>
      </c>
      <c r="L8717">
        <v>260.52</v>
      </c>
      <c r="M8717">
        <v>0.20399999999999999</v>
      </c>
      <c r="O8717" s="12">
        <f>VLOOKUP(C8717,[3]May!$C:$Z,24,FALSE)</f>
        <v>2019</v>
      </c>
    </row>
    <row r="8718" spans="1:15" x14ac:dyDescent="0.25">
      <c r="A8718" t="s">
        <v>1245</v>
      </c>
      <c r="C8718" t="s">
        <v>1307</v>
      </c>
      <c r="E8718">
        <v>2</v>
      </c>
      <c r="F8718" t="s">
        <v>1247</v>
      </c>
      <c r="J8718" t="s">
        <v>23</v>
      </c>
      <c r="K8718">
        <v>5</v>
      </c>
      <c r="L8718">
        <v>25.55</v>
      </c>
      <c r="M8718">
        <v>0.02</v>
      </c>
      <c r="O8718" s="12">
        <f>VLOOKUP(C8718,[3]May!$C:$Z,24,FALSE)</f>
        <v>2019</v>
      </c>
    </row>
    <row r="8719" spans="1:15" x14ac:dyDescent="0.25">
      <c r="A8719" t="s">
        <v>1245</v>
      </c>
      <c r="C8719" t="s">
        <v>1307</v>
      </c>
      <c r="E8719">
        <v>2</v>
      </c>
      <c r="F8719" t="s">
        <v>1247</v>
      </c>
      <c r="J8719" t="s">
        <v>23</v>
      </c>
      <c r="K8719">
        <v>4</v>
      </c>
      <c r="L8719">
        <v>20.440000000000001</v>
      </c>
      <c r="M8719">
        <v>1.6E-2</v>
      </c>
      <c r="O8719" s="12">
        <f>VLOOKUP(C8719,[3]May!$C:$Z,24,FALSE)</f>
        <v>2019</v>
      </c>
    </row>
    <row r="8720" spans="1:15" x14ac:dyDescent="0.25">
      <c r="A8720" t="s">
        <v>1245</v>
      </c>
      <c r="C8720" t="s">
        <v>1307</v>
      </c>
      <c r="E8720">
        <v>6</v>
      </c>
      <c r="F8720" t="s">
        <v>1250</v>
      </c>
      <c r="J8720" t="s">
        <v>23</v>
      </c>
      <c r="K8720">
        <v>1</v>
      </c>
      <c r="L8720">
        <v>10.85</v>
      </c>
      <c r="M8720">
        <v>8.5000000000000006E-3</v>
      </c>
      <c r="O8720" s="12">
        <f>VLOOKUP(C8720,[3]May!$C:$Z,24,FALSE)</f>
        <v>2019</v>
      </c>
    </row>
    <row r="8721" spans="1:15" x14ac:dyDescent="0.25">
      <c r="A8721" t="s">
        <v>1245</v>
      </c>
      <c r="C8721" t="s">
        <v>1307</v>
      </c>
      <c r="E8721">
        <v>2</v>
      </c>
      <c r="F8721" t="s">
        <v>1247</v>
      </c>
      <c r="J8721" t="s">
        <v>23</v>
      </c>
      <c r="K8721">
        <v>2</v>
      </c>
      <c r="L8721">
        <v>10.220000000000001</v>
      </c>
      <c r="M8721">
        <v>8.0000000000000002E-3</v>
      </c>
      <c r="O8721" s="12">
        <f>VLOOKUP(C8721,[3]May!$C:$Z,24,FALSE)</f>
        <v>2019</v>
      </c>
    </row>
    <row r="8722" spans="1:15" x14ac:dyDescent="0.25">
      <c r="A8722" t="s">
        <v>1245</v>
      </c>
      <c r="C8722" t="s">
        <v>1307</v>
      </c>
      <c r="E8722">
        <v>12</v>
      </c>
      <c r="F8722" t="s">
        <v>1253</v>
      </c>
      <c r="J8722" t="s">
        <v>23</v>
      </c>
      <c r="K8722">
        <v>1</v>
      </c>
      <c r="L8722">
        <v>61.2</v>
      </c>
      <c r="M8722">
        <v>8.3370000000000007E-3</v>
      </c>
      <c r="O8722" s="12">
        <f>VLOOKUP(C8722,[3]May!$C:$Z,24,FALSE)</f>
        <v>2019</v>
      </c>
    </row>
    <row r="8723" spans="1:15" x14ac:dyDescent="0.25">
      <c r="A8723" t="s">
        <v>1245</v>
      </c>
      <c r="C8723" t="s">
        <v>1307</v>
      </c>
      <c r="E8723">
        <v>2</v>
      </c>
      <c r="F8723" t="s">
        <v>1247</v>
      </c>
      <c r="J8723" t="s">
        <v>23</v>
      </c>
      <c r="K8723">
        <v>2</v>
      </c>
      <c r="L8723">
        <v>130.26</v>
      </c>
      <c r="M8723">
        <v>0.10199999999999999</v>
      </c>
      <c r="O8723" s="12">
        <f>VLOOKUP(C8723,[3]May!$C:$Z,24,FALSE)</f>
        <v>2019</v>
      </c>
    </row>
    <row r="8724" spans="1:15" x14ac:dyDescent="0.25">
      <c r="A8724" t="s">
        <v>1245</v>
      </c>
      <c r="C8724" t="s">
        <v>1307</v>
      </c>
      <c r="E8724">
        <v>2</v>
      </c>
      <c r="F8724" t="s">
        <v>1247</v>
      </c>
      <c r="J8724" t="s">
        <v>23</v>
      </c>
      <c r="K8724">
        <v>4</v>
      </c>
      <c r="L8724">
        <v>20.440000000000001</v>
      </c>
      <c r="M8724">
        <v>1.6E-2</v>
      </c>
      <c r="O8724" s="12">
        <f>VLOOKUP(C8724,[3]May!$C:$Z,24,FALSE)</f>
        <v>2019</v>
      </c>
    </row>
    <row r="8725" spans="1:15" x14ac:dyDescent="0.25">
      <c r="A8725" t="s">
        <v>1245</v>
      </c>
      <c r="C8725" t="s">
        <v>1307</v>
      </c>
      <c r="E8725">
        <v>2</v>
      </c>
      <c r="F8725" t="s">
        <v>1247</v>
      </c>
      <c r="J8725" t="s">
        <v>23</v>
      </c>
      <c r="K8725">
        <v>3</v>
      </c>
      <c r="L8725">
        <v>15.33</v>
      </c>
      <c r="M8725">
        <v>1.2E-2</v>
      </c>
      <c r="O8725" s="12">
        <f>VLOOKUP(C8725,[3]May!$C:$Z,24,FALSE)</f>
        <v>2019</v>
      </c>
    </row>
    <row r="8726" spans="1:15" x14ac:dyDescent="0.25">
      <c r="A8726" t="s">
        <v>1245</v>
      </c>
      <c r="C8726" t="s">
        <v>1307</v>
      </c>
      <c r="E8726">
        <v>12</v>
      </c>
      <c r="F8726" t="s">
        <v>1253</v>
      </c>
      <c r="J8726" t="s">
        <v>23</v>
      </c>
      <c r="K8726">
        <v>1</v>
      </c>
      <c r="L8726">
        <v>61.2</v>
      </c>
      <c r="M8726">
        <v>8.3370000000000007E-3</v>
      </c>
      <c r="O8726" s="12">
        <f>VLOOKUP(C8726,[3]May!$C:$Z,24,FALSE)</f>
        <v>2019</v>
      </c>
    </row>
    <row r="8727" spans="1:15" x14ac:dyDescent="0.25">
      <c r="A8727" t="s">
        <v>1245</v>
      </c>
      <c r="C8727" t="s">
        <v>1307</v>
      </c>
      <c r="E8727">
        <v>2</v>
      </c>
      <c r="F8727" t="s">
        <v>1247</v>
      </c>
      <c r="J8727" t="s">
        <v>23</v>
      </c>
      <c r="K8727">
        <v>4</v>
      </c>
      <c r="L8727">
        <v>20.440000000000001</v>
      </c>
      <c r="M8727">
        <v>1.6E-2</v>
      </c>
      <c r="O8727" s="12">
        <f>VLOOKUP(C8727,[3]May!$C:$Z,24,FALSE)</f>
        <v>2019</v>
      </c>
    </row>
    <row r="8728" spans="1:15" x14ac:dyDescent="0.25">
      <c r="A8728" t="s">
        <v>1245</v>
      </c>
      <c r="C8728" t="s">
        <v>1307</v>
      </c>
      <c r="E8728">
        <v>2</v>
      </c>
      <c r="F8728" t="s">
        <v>1247</v>
      </c>
      <c r="J8728" t="s">
        <v>23</v>
      </c>
      <c r="K8728">
        <v>4</v>
      </c>
      <c r="L8728">
        <v>260.52</v>
      </c>
      <c r="M8728">
        <v>0.20399999999999999</v>
      </c>
      <c r="O8728" s="12">
        <f>VLOOKUP(C8728,[3]May!$C:$Z,24,FALSE)</f>
        <v>2019</v>
      </c>
    </row>
    <row r="8729" spans="1:15" x14ac:dyDescent="0.25">
      <c r="A8729" t="s">
        <v>1245</v>
      </c>
      <c r="C8729" t="s">
        <v>1307</v>
      </c>
      <c r="E8729">
        <v>2</v>
      </c>
      <c r="F8729" t="s">
        <v>1247</v>
      </c>
      <c r="J8729" t="s">
        <v>23</v>
      </c>
      <c r="K8729">
        <v>5</v>
      </c>
      <c r="L8729">
        <v>25.55</v>
      </c>
      <c r="M8729">
        <v>0.02</v>
      </c>
      <c r="O8729" s="12">
        <f>VLOOKUP(C8729,[3]May!$C:$Z,24,FALSE)</f>
        <v>2019</v>
      </c>
    </row>
    <row r="8730" spans="1:15" x14ac:dyDescent="0.25">
      <c r="A8730" t="s">
        <v>1245</v>
      </c>
      <c r="C8730" t="s">
        <v>1307</v>
      </c>
      <c r="E8730">
        <v>2</v>
      </c>
      <c r="F8730" t="s">
        <v>1247</v>
      </c>
      <c r="J8730" t="s">
        <v>23</v>
      </c>
      <c r="K8730">
        <v>4</v>
      </c>
      <c r="L8730">
        <v>260.52</v>
      </c>
      <c r="M8730">
        <v>0.20399999999999999</v>
      </c>
      <c r="O8730" s="12">
        <f>VLOOKUP(C8730,[3]May!$C:$Z,24,FALSE)</f>
        <v>2019</v>
      </c>
    </row>
    <row r="8731" spans="1:15" x14ac:dyDescent="0.25">
      <c r="A8731" t="s">
        <v>1245</v>
      </c>
      <c r="C8731" t="s">
        <v>1307</v>
      </c>
      <c r="E8731">
        <v>2</v>
      </c>
      <c r="F8731" t="s">
        <v>1247</v>
      </c>
      <c r="J8731" t="s">
        <v>23</v>
      </c>
      <c r="K8731">
        <v>4</v>
      </c>
      <c r="L8731">
        <v>20.440000000000001</v>
      </c>
      <c r="M8731">
        <v>1.6E-2</v>
      </c>
      <c r="O8731" s="12">
        <f>VLOOKUP(C8731,[3]May!$C:$Z,24,FALSE)</f>
        <v>2019</v>
      </c>
    </row>
    <row r="8732" spans="1:15" x14ac:dyDescent="0.25">
      <c r="A8732" t="s">
        <v>1245</v>
      </c>
      <c r="C8732" t="s">
        <v>1307</v>
      </c>
      <c r="E8732">
        <v>9</v>
      </c>
      <c r="F8732" t="s">
        <v>1256</v>
      </c>
      <c r="J8732" t="s">
        <v>23</v>
      </c>
      <c r="K8732">
        <v>4</v>
      </c>
      <c r="L8732">
        <v>156.24</v>
      </c>
      <c r="M8732">
        <v>0.1288</v>
      </c>
      <c r="O8732" s="12">
        <f>VLOOKUP(C8732,[3]May!$C:$Z,24,FALSE)</f>
        <v>2019</v>
      </c>
    </row>
    <row r="8733" spans="1:15" x14ac:dyDescent="0.25">
      <c r="A8733" t="s">
        <v>1245</v>
      </c>
      <c r="C8733" t="s">
        <v>1307</v>
      </c>
      <c r="E8733">
        <v>5</v>
      </c>
      <c r="F8733" t="s">
        <v>1269</v>
      </c>
      <c r="J8733" t="s">
        <v>23</v>
      </c>
      <c r="K8733">
        <v>2</v>
      </c>
      <c r="L8733">
        <v>198.26</v>
      </c>
      <c r="M8733">
        <v>0.1142</v>
      </c>
      <c r="O8733" s="12">
        <f>VLOOKUP(C8733,[3]May!$C:$Z,24,FALSE)</f>
        <v>2019</v>
      </c>
    </row>
    <row r="8734" spans="1:15" x14ac:dyDescent="0.25">
      <c r="A8734" t="s">
        <v>1245</v>
      </c>
      <c r="C8734" t="s">
        <v>1307</v>
      </c>
      <c r="E8734">
        <v>2</v>
      </c>
      <c r="F8734" t="s">
        <v>1247</v>
      </c>
      <c r="J8734" t="s">
        <v>23</v>
      </c>
      <c r="K8734">
        <v>6</v>
      </c>
      <c r="L8734">
        <v>30.66</v>
      </c>
      <c r="M8734">
        <v>2.4E-2</v>
      </c>
      <c r="O8734" s="12">
        <f>VLOOKUP(C8734,[3]May!$C:$Z,24,FALSE)</f>
        <v>2019</v>
      </c>
    </row>
    <row r="8735" spans="1:15" x14ac:dyDescent="0.25">
      <c r="A8735" t="s">
        <v>1245</v>
      </c>
      <c r="C8735" t="s">
        <v>1307</v>
      </c>
      <c r="E8735">
        <v>2</v>
      </c>
      <c r="F8735" t="s">
        <v>1247</v>
      </c>
      <c r="J8735" t="s">
        <v>23</v>
      </c>
      <c r="K8735">
        <v>2</v>
      </c>
      <c r="L8735">
        <v>130.26</v>
      </c>
      <c r="M8735">
        <v>0.10199999999999999</v>
      </c>
      <c r="O8735" s="12">
        <f>VLOOKUP(C8735,[3]May!$C:$Z,24,FALSE)</f>
        <v>2019</v>
      </c>
    </row>
    <row r="8736" spans="1:15" x14ac:dyDescent="0.25">
      <c r="A8736" t="s">
        <v>1245</v>
      </c>
      <c r="C8736" t="s">
        <v>1307</v>
      </c>
      <c r="E8736">
        <v>2</v>
      </c>
      <c r="F8736" t="s">
        <v>1247</v>
      </c>
      <c r="J8736" t="s">
        <v>23</v>
      </c>
      <c r="K8736">
        <v>5</v>
      </c>
      <c r="L8736">
        <v>25.55</v>
      </c>
      <c r="M8736">
        <v>0.02</v>
      </c>
      <c r="O8736" s="12">
        <f>VLOOKUP(C8736,[3]May!$C:$Z,24,FALSE)</f>
        <v>2019</v>
      </c>
    </row>
    <row r="8737" spans="1:15" x14ac:dyDescent="0.25">
      <c r="A8737" t="s">
        <v>1245</v>
      </c>
      <c r="C8737" t="s">
        <v>1307</v>
      </c>
      <c r="E8737">
        <v>5</v>
      </c>
      <c r="F8737" t="s">
        <v>1269</v>
      </c>
      <c r="J8737" t="s">
        <v>23</v>
      </c>
      <c r="K8737">
        <v>3</v>
      </c>
      <c r="L8737">
        <v>297.39</v>
      </c>
      <c r="M8737">
        <v>0.17130000000000001</v>
      </c>
      <c r="O8737" s="12">
        <f>VLOOKUP(C8737,[3]May!$C:$Z,24,FALSE)</f>
        <v>2019</v>
      </c>
    </row>
    <row r="8738" spans="1:15" x14ac:dyDescent="0.25">
      <c r="A8738" t="s">
        <v>1245</v>
      </c>
      <c r="C8738" t="s">
        <v>1307</v>
      </c>
      <c r="E8738">
        <v>5</v>
      </c>
      <c r="F8738" t="s">
        <v>1269</v>
      </c>
      <c r="J8738" t="s">
        <v>23</v>
      </c>
      <c r="K8738">
        <v>6</v>
      </c>
      <c r="L8738">
        <v>594.78</v>
      </c>
      <c r="M8738">
        <v>0.34260000000000002</v>
      </c>
      <c r="O8738" s="12">
        <f>VLOOKUP(C8738,[3]May!$C:$Z,24,FALSE)</f>
        <v>2019</v>
      </c>
    </row>
    <row r="8739" spans="1:15" x14ac:dyDescent="0.25">
      <c r="A8739" t="s">
        <v>1245</v>
      </c>
      <c r="C8739" t="s">
        <v>1307</v>
      </c>
      <c r="E8739">
        <v>2</v>
      </c>
      <c r="F8739" t="s">
        <v>1247</v>
      </c>
      <c r="J8739" t="s">
        <v>23</v>
      </c>
      <c r="K8739">
        <v>6</v>
      </c>
      <c r="L8739">
        <v>390.78</v>
      </c>
      <c r="M8739">
        <v>0.30599999999999999</v>
      </c>
      <c r="O8739" s="12">
        <f>VLOOKUP(C8739,[3]May!$C:$Z,24,FALSE)</f>
        <v>2019</v>
      </c>
    </row>
    <row r="8740" spans="1:15" x14ac:dyDescent="0.25">
      <c r="A8740" t="s">
        <v>1245</v>
      </c>
      <c r="C8740" t="s">
        <v>1307</v>
      </c>
      <c r="E8740">
        <v>2</v>
      </c>
      <c r="F8740" t="s">
        <v>1247</v>
      </c>
      <c r="J8740" t="s">
        <v>23</v>
      </c>
      <c r="K8740">
        <v>5</v>
      </c>
      <c r="L8740">
        <v>25.55</v>
      </c>
      <c r="M8740">
        <v>0.02</v>
      </c>
      <c r="O8740" s="12">
        <f>VLOOKUP(C8740,[3]May!$C:$Z,24,FALSE)</f>
        <v>2019</v>
      </c>
    </row>
    <row r="8741" spans="1:15" x14ac:dyDescent="0.25">
      <c r="A8741" t="s">
        <v>1245</v>
      </c>
      <c r="C8741" t="s">
        <v>1307</v>
      </c>
      <c r="E8741">
        <v>12</v>
      </c>
      <c r="F8741" t="s">
        <v>1253</v>
      </c>
      <c r="J8741" t="s">
        <v>23</v>
      </c>
      <c r="K8741">
        <v>1</v>
      </c>
      <c r="L8741">
        <v>61.2</v>
      </c>
      <c r="M8741">
        <v>8.3370000000000007E-3</v>
      </c>
      <c r="O8741" s="12">
        <f>VLOOKUP(C8741,[3]May!$C:$Z,24,FALSE)</f>
        <v>2019</v>
      </c>
    </row>
    <row r="8742" spans="1:15" x14ac:dyDescent="0.25">
      <c r="A8742" t="s">
        <v>1245</v>
      </c>
      <c r="C8742" t="s">
        <v>1307</v>
      </c>
      <c r="E8742">
        <v>2</v>
      </c>
      <c r="F8742" t="s">
        <v>1247</v>
      </c>
      <c r="J8742" t="s">
        <v>23</v>
      </c>
      <c r="K8742">
        <v>9</v>
      </c>
      <c r="L8742">
        <v>45.99</v>
      </c>
      <c r="M8742">
        <v>3.5999999999999997E-2</v>
      </c>
      <c r="O8742" s="12">
        <f>VLOOKUP(C8742,[3]May!$C:$Z,24,FALSE)</f>
        <v>2019</v>
      </c>
    </row>
    <row r="8743" spans="1:15" x14ac:dyDescent="0.25">
      <c r="A8743" t="s">
        <v>1245</v>
      </c>
      <c r="C8743" t="s">
        <v>1307</v>
      </c>
      <c r="E8743">
        <v>2</v>
      </c>
      <c r="F8743" t="s">
        <v>1247</v>
      </c>
      <c r="J8743" t="s">
        <v>23</v>
      </c>
      <c r="K8743">
        <v>3</v>
      </c>
      <c r="L8743">
        <v>195.39</v>
      </c>
      <c r="M8743">
        <v>0.153</v>
      </c>
      <c r="O8743" s="12">
        <f>VLOOKUP(C8743,[3]May!$C:$Z,24,FALSE)</f>
        <v>2019</v>
      </c>
    </row>
    <row r="8744" spans="1:15" x14ac:dyDescent="0.25">
      <c r="A8744" t="s">
        <v>1245</v>
      </c>
      <c r="C8744" t="s">
        <v>1307</v>
      </c>
      <c r="E8744">
        <v>2</v>
      </c>
      <c r="F8744" t="s">
        <v>1247</v>
      </c>
      <c r="J8744" t="s">
        <v>23</v>
      </c>
      <c r="K8744">
        <v>7</v>
      </c>
      <c r="L8744">
        <v>35.770000000000003</v>
      </c>
      <c r="M8744">
        <v>2.8000000000000001E-2</v>
      </c>
      <c r="O8744" s="12">
        <f>VLOOKUP(C8744,[3]May!$C:$Z,24,FALSE)</f>
        <v>2019</v>
      </c>
    </row>
    <row r="8745" spans="1:15" x14ac:dyDescent="0.25">
      <c r="A8745" t="s">
        <v>1245</v>
      </c>
      <c r="C8745" t="s">
        <v>1307</v>
      </c>
      <c r="E8745">
        <v>2</v>
      </c>
      <c r="F8745" t="s">
        <v>1247</v>
      </c>
      <c r="J8745" t="s">
        <v>23</v>
      </c>
      <c r="K8745">
        <v>4</v>
      </c>
      <c r="L8745">
        <v>20.440000000000001</v>
      </c>
      <c r="M8745">
        <v>1.6E-2</v>
      </c>
      <c r="O8745" s="12">
        <f>VLOOKUP(C8745,[3]May!$C:$Z,24,FALSE)</f>
        <v>2019</v>
      </c>
    </row>
    <row r="8746" spans="1:15" x14ac:dyDescent="0.25">
      <c r="A8746" t="s">
        <v>1245</v>
      </c>
      <c r="C8746" t="s">
        <v>1307</v>
      </c>
      <c r="E8746">
        <v>2</v>
      </c>
      <c r="F8746" t="s">
        <v>1247</v>
      </c>
      <c r="J8746" t="s">
        <v>23</v>
      </c>
      <c r="K8746">
        <v>7</v>
      </c>
      <c r="L8746">
        <v>35.770000000000003</v>
      </c>
      <c r="M8746">
        <v>2.8000000000000001E-2</v>
      </c>
      <c r="O8746" s="12">
        <f>VLOOKUP(C8746,[3]May!$C:$Z,24,FALSE)</f>
        <v>2019</v>
      </c>
    </row>
    <row r="8747" spans="1:15" x14ac:dyDescent="0.25">
      <c r="A8747" t="s">
        <v>1245</v>
      </c>
      <c r="C8747" t="s">
        <v>1307</v>
      </c>
      <c r="E8747">
        <v>2</v>
      </c>
      <c r="F8747" t="s">
        <v>1247</v>
      </c>
      <c r="J8747" t="s">
        <v>23</v>
      </c>
      <c r="K8747">
        <v>9</v>
      </c>
      <c r="L8747">
        <v>45.99</v>
      </c>
      <c r="M8747">
        <v>3.5999999999999997E-2</v>
      </c>
      <c r="O8747" s="12">
        <f>VLOOKUP(C8747,[3]May!$C:$Z,24,FALSE)</f>
        <v>2019</v>
      </c>
    </row>
    <row r="8748" spans="1:15" x14ac:dyDescent="0.25">
      <c r="A8748" t="s">
        <v>1245</v>
      </c>
      <c r="C8748" t="s">
        <v>1307</v>
      </c>
      <c r="E8748">
        <v>12</v>
      </c>
      <c r="F8748" t="s">
        <v>1253</v>
      </c>
      <c r="J8748" t="s">
        <v>23</v>
      </c>
      <c r="K8748">
        <v>1</v>
      </c>
      <c r="L8748">
        <v>61.2</v>
      </c>
      <c r="M8748">
        <v>8.3370000000000007E-3</v>
      </c>
      <c r="O8748" s="12">
        <f>VLOOKUP(C8748,[3]May!$C:$Z,24,FALSE)</f>
        <v>2019</v>
      </c>
    </row>
    <row r="8749" spans="1:15" x14ac:dyDescent="0.25">
      <c r="A8749" t="s">
        <v>1245</v>
      </c>
      <c r="C8749" t="s">
        <v>1308</v>
      </c>
      <c r="E8749">
        <v>2</v>
      </c>
      <c r="F8749" t="s">
        <v>1247</v>
      </c>
      <c r="J8749" t="s">
        <v>23</v>
      </c>
      <c r="K8749">
        <v>14</v>
      </c>
      <c r="L8749">
        <v>71.540000000000006</v>
      </c>
      <c r="M8749">
        <v>5.6000000000000001E-2</v>
      </c>
      <c r="O8749" s="12">
        <f>VLOOKUP(C8749,[3]May!$C:$Z,24,FALSE)</f>
        <v>2019</v>
      </c>
    </row>
    <row r="8750" spans="1:15" x14ac:dyDescent="0.25">
      <c r="A8750" t="s">
        <v>1245</v>
      </c>
      <c r="C8750" t="s">
        <v>1308</v>
      </c>
      <c r="E8750">
        <v>2</v>
      </c>
      <c r="F8750" t="s">
        <v>1247</v>
      </c>
      <c r="J8750" t="s">
        <v>23</v>
      </c>
      <c r="K8750">
        <v>6</v>
      </c>
      <c r="L8750">
        <v>390.78</v>
      </c>
      <c r="M8750">
        <v>0.30599999999999999</v>
      </c>
      <c r="O8750" s="12">
        <f>VLOOKUP(C8750,[3]May!$C:$Z,24,FALSE)</f>
        <v>2019</v>
      </c>
    </row>
    <row r="8751" spans="1:15" x14ac:dyDescent="0.25">
      <c r="A8751" t="s">
        <v>1245</v>
      </c>
      <c r="C8751" t="s">
        <v>1308</v>
      </c>
      <c r="E8751">
        <v>2</v>
      </c>
      <c r="F8751" t="s">
        <v>1247</v>
      </c>
      <c r="J8751" t="s">
        <v>23</v>
      </c>
      <c r="K8751">
        <v>2</v>
      </c>
      <c r="L8751">
        <v>10.220000000000001</v>
      </c>
      <c r="M8751">
        <v>8.0000000000000002E-3</v>
      </c>
      <c r="O8751" s="12">
        <f>VLOOKUP(C8751,[3]May!$C:$Z,24,FALSE)</f>
        <v>2019</v>
      </c>
    </row>
    <row r="8752" spans="1:15" x14ac:dyDescent="0.25">
      <c r="A8752" t="s">
        <v>1245</v>
      </c>
      <c r="C8752" t="s">
        <v>1308</v>
      </c>
      <c r="E8752">
        <v>2</v>
      </c>
      <c r="F8752" t="s">
        <v>1247</v>
      </c>
      <c r="J8752" t="s">
        <v>23</v>
      </c>
      <c r="K8752">
        <v>5</v>
      </c>
      <c r="L8752">
        <v>325.64999999999998</v>
      </c>
      <c r="M8752">
        <v>0.255</v>
      </c>
      <c r="O8752" s="12">
        <f>VLOOKUP(C8752,[3]May!$C:$Z,24,FALSE)</f>
        <v>2019</v>
      </c>
    </row>
    <row r="8753" spans="1:15" x14ac:dyDescent="0.25">
      <c r="A8753" t="s">
        <v>1245</v>
      </c>
      <c r="C8753" t="s">
        <v>1308</v>
      </c>
      <c r="E8753">
        <v>2</v>
      </c>
      <c r="F8753" t="s">
        <v>1247</v>
      </c>
      <c r="J8753" t="s">
        <v>23</v>
      </c>
      <c r="K8753">
        <v>1</v>
      </c>
      <c r="L8753">
        <v>5.1100000000000003</v>
      </c>
      <c r="M8753">
        <v>4.0000000000000001E-3</v>
      </c>
      <c r="O8753" s="12">
        <f>VLOOKUP(C8753,[3]May!$C:$Z,24,FALSE)</f>
        <v>2019</v>
      </c>
    </row>
    <row r="8754" spans="1:15" x14ac:dyDescent="0.25">
      <c r="A8754" t="s">
        <v>1245</v>
      </c>
      <c r="C8754" t="s">
        <v>1308</v>
      </c>
      <c r="E8754">
        <v>2</v>
      </c>
      <c r="F8754" t="s">
        <v>1247</v>
      </c>
      <c r="J8754" t="s">
        <v>23</v>
      </c>
      <c r="K8754">
        <v>10</v>
      </c>
      <c r="L8754">
        <v>651.29999999999995</v>
      </c>
      <c r="M8754">
        <v>0.51</v>
      </c>
      <c r="O8754" s="12">
        <f>VLOOKUP(C8754,[3]May!$C:$Z,24,FALSE)</f>
        <v>2019</v>
      </c>
    </row>
    <row r="8755" spans="1:15" x14ac:dyDescent="0.25">
      <c r="A8755" t="s">
        <v>1245</v>
      </c>
      <c r="C8755" t="s">
        <v>1308</v>
      </c>
      <c r="E8755">
        <v>2</v>
      </c>
      <c r="F8755" t="s">
        <v>1247</v>
      </c>
      <c r="J8755" t="s">
        <v>23</v>
      </c>
      <c r="K8755">
        <v>5</v>
      </c>
      <c r="L8755">
        <v>325.64999999999998</v>
      </c>
      <c r="M8755">
        <v>0.255</v>
      </c>
      <c r="O8755" s="12">
        <f>VLOOKUP(C8755,[3]May!$C:$Z,24,FALSE)</f>
        <v>2019</v>
      </c>
    </row>
    <row r="8756" spans="1:15" x14ac:dyDescent="0.25">
      <c r="A8756" t="s">
        <v>1245</v>
      </c>
      <c r="C8756" t="s">
        <v>1308</v>
      </c>
      <c r="E8756">
        <v>8</v>
      </c>
      <c r="F8756" t="s">
        <v>1251</v>
      </c>
      <c r="J8756" t="s">
        <v>23</v>
      </c>
      <c r="K8756">
        <v>4</v>
      </c>
      <c r="L8756">
        <v>220.24</v>
      </c>
      <c r="M8756">
        <v>0.1288</v>
      </c>
      <c r="O8756" s="12">
        <f>VLOOKUP(C8756,[3]May!$C:$Z,24,FALSE)</f>
        <v>2019</v>
      </c>
    </row>
    <row r="8757" spans="1:15" x14ac:dyDescent="0.25">
      <c r="A8757" t="s">
        <v>1245</v>
      </c>
      <c r="C8757" t="s">
        <v>1308</v>
      </c>
      <c r="E8757">
        <v>2</v>
      </c>
      <c r="F8757" t="s">
        <v>1247</v>
      </c>
      <c r="J8757" t="s">
        <v>23</v>
      </c>
      <c r="K8757">
        <v>5</v>
      </c>
      <c r="L8757">
        <v>25.55</v>
      </c>
      <c r="M8757">
        <v>0.02</v>
      </c>
      <c r="O8757" s="12">
        <f>VLOOKUP(C8757,[3]May!$C:$Z,24,FALSE)</f>
        <v>2019</v>
      </c>
    </row>
    <row r="8758" spans="1:15" x14ac:dyDescent="0.25">
      <c r="A8758" t="s">
        <v>1245</v>
      </c>
      <c r="C8758" t="s">
        <v>1308</v>
      </c>
      <c r="E8758">
        <v>2</v>
      </c>
      <c r="F8758" t="s">
        <v>1247</v>
      </c>
      <c r="J8758" t="s">
        <v>23</v>
      </c>
      <c r="K8758">
        <v>2</v>
      </c>
      <c r="L8758">
        <v>130.26</v>
      </c>
      <c r="M8758">
        <v>0.10199999999999999</v>
      </c>
      <c r="O8758" s="12">
        <f>VLOOKUP(C8758,[3]May!$C:$Z,24,FALSE)</f>
        <v>2019</v>
      </c>
    </row>
    <row r="8759" spans="1:15" x14ac:dyDescent="0.25">
      <c r="A8759" t="s">
        <v>1245</v>
      </c>
      <c r="C8759" t="s">
        <v>1308</v>
      </c>
      <c r="E8759">
        <v>2</v>
      </c>
      <c r="F8759" t="s">
        <v>1247</v>
      </c>
      <c r="J8759" t="s">
        <v>23</v>
      </c>
      <c r="K8759">
        <v>1</v>
      </c>
      <c r="L8759">
        <v>5.1100000000000003</v>
      </c>
      <c r="M8759">
        <v>4.0000000000000001E-3</v>
      </c>
      <c r="O8759" s="12">
        <f>VLOOKUP(C8759,[3]May!$C:$Z,24,FALSE)</f>
        <v>2019</v>
      </c>
    </row>
    <row r="8760" spans="1:15" x14ac:dyDescent="0.25">
      <c r="A8760" t="s">
        <v>1245</v>
      </c>
      <c r="C8760" t="s">
        <v>1308</v>
      </c>
      <c r="E8760">
        <v>2</v>
      </c>
      <c r="F8760" t="s">
        <v>1247</v>
      </c>
      <c r="J8760" t="s">
        <v>23</v>
      </c>
      <c r="K8760">
        <v>6</v>
      </c>
      <c r="L8760">
        <v>390.78</v>
      </c>
      <c r="M8760">
        <v>0.30599999999999999</v>
      </c>
      <c r="O8760" s="12">
        <f>VLOOKUP(C8760,[3]May!$C:$Z,24,FALSE)</f>
        <v>2019</v>
      </c>
    </row>
    <row r="8761" spans="1:15" x14ac:dyDescent="0.25">
      <c r="A8761" t="s">
        <v>1245</v>
      </c>
      <c r="C8761" t="s">
        <v>1308</v>
      </c>
      <c r="E8761">
        <v>8</v>
      </c>
      <c r="F8761" t="s">
        <v>1251</v>
      </c>
      <c r="J8761" t="s">
        <v>23</v>
      </c>
      <c r="K8761">
        <v>5</v>
      </c>
      <c r="L8761">
        <v>275.3</v>
      </c>
      <c r="M8761">
        <v>0.161</v>
      </c>
      <c r="O8761" s="12">
        <f>VLOOKUP(C8761,[3]May!$C:$Z,24,FALSE)</f>
        <v>2019</v>
      </c>
    </row>
    <row r="8762" spans="1:15" x14ac:dyDescent="0.25">
      <c r="A8762" t="s">
        <v>1245</v>
      </c>
      <c r="C8762" t="s">
        <v>1308</v>
      </c>
      <c r="E8762">
        <v>2</v>
      </c>
      <c r="F8762" t="s">
        <v>1247</v>
      </c>
      <c r="J8762" t="s">
        <v>23</v>
      </c>
      <c r="K8762">
        <v>3</v>
      </c>
      <c r="L8762">
        <v>15.33</v>
      </c>
      <c r="M8762">
        <v>1.2E-2</v>
      </c>
      <c r="O8762" s="12">
        <f>VLOOKUP(C8762,[3]May!$C:$Z,24,FALSE)</f>
        <v>2019</v>
      </c>
    </row>
    <row r="8763" spans="1:15" x14ac:dyDescent="0.25">
      <c r="A8763" t="s">
        <v>1245</v>
      </c>
      <c r="C8763" t="s">
        <v>1308</v>
      </c>
      <c r="E8763">
        <v>2</v>
      </c>
      <c r="F8763" t="s">
        <v>1247</v>
      </c>
      <c r="J8763" t="s">
        <v>23</v>
      </c>
      <c r="K8763">
        <v>12</v>
      </c>
      <c r="L8763">
        <v>781.56</v>
      </c>
      <c r="M8763">
        <v>0.61199999999999999</v>
      </c>
      <c r="O8763" s="12">
        <f>VLOOKUP(C8763,[3]May!$C:$Z,24,FALSE)</f>
        <v>2019</v>
      </c>
    </row>
    <row r="8764" spans="1:15" x14ac:dyDescent="0.25">
      <c r="A8764" t="s">
        <v>1245</v>
      </c>
      <c r="C8764" t="s">
        <v>1308</v>
      </c>
      <c r="E8764">
        <v>8</v>
      </c>
      <c r="F8764" t="s">
        <v>1251</v>
      </c>
      <c r="J8764" t="s">
        <v>23</v>
      </c>
      <c r="K8764">
        <v>5</v>
      </c>
      <c r="L8764">
        <v>275.3</v>
      </c>
      <c r="M8764">
        <v>0.161</v>
      </c>
      <c r="O8764" s="12">
        <f>VLOOKUP(C8764,[3]May!$C:$Z,24,FALSE)</f>
        <v>2019</v>
      </c>
    </row>
    <row r="8765" spans="1:15" x14ac:dyDescent="0.25">
      <c r="A8765" t="s">
        <v>1245</v>
      </c>
      <c r="C8765" t="s">
        <v>1308</v>
      </c>
      <c r="E8765">
        <v>2</v>
      </c>
      <c r="F8765" t="s">
        <v>1247</v>
      </c>
      <c r="J8765" t="s">
        <v>23</v>
      </c>
      <c r="K8765">
        <v>6</v>
      </c>
      <c r="L8765">
        <v>30.66</v>
      </c>
      <c r="M8765">
        <v>2.4E-2</v>
      </c>
      <c r="O8765" s="12">
        <f>VLOOKUP(C8765,[3]May!$C:$Z,24,FALSE)</f>
        <v>2019</v>
      </c>
    </row>
    <row r="8766" spans="1:15" x14ac:dyDescent="0.25">
      <c r="A8766" t="s">
        <v>1245</v>
      </c>
      <c r="C8766" t="s">
        <v>1308</v>
      </c>
      <c r="E8766">
        <v>2</v>
      </c>
      <c r="F8766" t="s">
        <v>1247</v>
      </c>
      <c r="J8766" t="s">
        <v>23</v>
      </c>
      <c r="K8766">
        <v>4</v>
      </c>
      <c r="L8766">
        <v>260.52</v>
      </c>
      <c r="M8766">
        <v>0.20399999999999999</v>
      </c>
      <c r="O8766" s="12">
        <f>VLOOKUP(C8766,[3]May!$C:$Z,24,FALSE)</f>
        <v>2019</v>
      </c>
    </row>
    <row r="8767" spans="1:15" x14ac:dyDescent="0.25">
      <c r="A8767" t="s">
        <v>1245</v>
      </c>
      <c r="C8767" t="s">
        <v>1308</v>
      </c>
      <c r="E8767">
        <v>2</v>
      </c>
      <c r="F8767" t="s">
        <v>1247</v>
      </c>
      <c r="J8767" t="s">
        <v>23</v>
      </c>
      <c r="K8767">
        <v>2</v>
      </c>
      <c r="L8767">
        <v>130.26</v>
      </c>
      <c r="M8767">
        <v>0.10199999999999999</v>
      </c>
      <c r="O8767" s="12">
        <f>VLOOKUP(C8767,[3]May!$C:$Z,24,FALSE)</f>
        <v>2019</v>
      </c>
    </row>
    <row r="8768" spans="1:15" x14ac:dyDescent="0.25">
      <c r="A8768" t="s">
        <v>1245</v>
      </c>
      <c r="C8768" t="s">
        <v>1308</v>
      </c>
      <c r="E8768">
        <v>8</v>
      </c>
      <c r="F8768" t="s">
        <v>1251</v>
      </c>
      <c r="J8768" t="s">
        <v>23</v>
      </c>
      <c r="K8768">
        <v>1</v>
      </c>
      <c r="L8768">
        <v>55.06</v>
      </c>
      <c r="M8768">
        <v>3.2199999999999999E-2</v>
      </c>
      <c r="O8768" s="12">
        <f>VLOOKUP(C8768,[3]May!$C:$Z,24,FALSE)</f>
        <v>2019</v>
      </c>
    </row>
    <row r="8769" spans="1:15" x14ac:dyDescent="0.25">
      <c r="A8769" t="s">
        <v>1245</v>
      </c>
      <c r="C8769" t="s">
        <v>1308</v>
      </c>
      <c r="E8769">
        <v>2</v>
      </c>
      <c r="F8769" t="s">
        <v>1247</v>
      </c>
      <c r="J8769" t="s">
        <v>23</v>
      </c>
      <c r="K8769">
        <v>2</v>
      </c>
      <c r="L8769">
        <v>10.220000000000001</v>
      </c>
      <c r="M8769">
        <v>8.0000000000000002E-3</v>
      </c>
      <c r="O8769" s="12">
        <f>VLOOKUP(C8769,[3]May!$C:$Z,24,FALSE)</f>
        <v>2019</v>
      </c>
    </row>
    <row r="8770" spans="1:15" x14ac:dyDescent="0.25">
      <c r="A8770" t="s">
        <v>1245</v>
      </c>
      <c r="C8770" t="s">
        <v>1308</v>
      </c>
      <c r="E8770">
        <v>2</v>
      </c>
      <c r="F8770" t="s">
        <v>1247</v>
      </c>
      <c r="J8770" t="s">
        <v>23</v>
      </c>
      <c r="K8770">
        <v>3</v>
      </c>
      <c r="L8770">
        <v>195.39</v>
      </c>
      <c r="M8770">
        <v>0.153</v>
      </c>
      <c r="O8770" s="12">
        <f>VLOOKUP(C8770,[3]May!$C:$Z,24,FALSE)</f>
        <v>2019</v>
      </c>
    </row>
    <row r="8771" spans="1:15" x14ac:dyDescent="0.25">
      <c r="A8771" t="s">
        <v>1245</v>
      </c>
      <c r="C8771" t="s">
        <v>1308</v>
      </c>
      <c r="E8771">
        <v>8</v>
      </c>
      <c r="F8771" t="s">
        <v>1251</v>
      </c>
      <c r="J8771" t="s">
        <v>23</v>
      </c>
      <c r="K8771">
        <v>1</v>
      </c>
      <c r="L8771">
        <v>55.06</v>
      </c>
      <c r="M8771">
        <v>3.2199999999999999E-2</v>
      </c>
      <c r="O8771" s="12">
        <f>VLOOKUP(C8771,[3]May!$C:$Z,24,FALSE)</f>
        <v>2019</v>
      </c>
    </row>
    <row r="8772" spans="1:15" x14ac:dyDescent="0.25">
      <c r="A8772" t="s">
        <v>1245</v>
      </c>
      <c r="C8772" t="s">
        <v>1308</v>
      </c>
      <c r="E8772">
        <v>2</v>
      </c>
      <c r="F8772" t="s">
        <v>1247</v>
      </c>
      <c r="J8772" t="s">
        <v>23</v>
      </c>
      <c r="K8772">
        <v>20</v>
      </c>
      <c r="L8772">
        <v>102.2</v>
      </c>
      <c r="M8772">
        <v>0.08</v>
      </c>
      <c r="O8772" s="12">
        <f>VLOOKUP(C8772,[3]May!$C:$Z,24,FALSE)</f>
        <v>2019</v>
      </c>
    </row>
    <row r="8773" spans="1:15" x14ac:dyDescent="0.25">
      <c r="A8773" t="s">
        <v>1245</v>
      </c>
      <c r="C8773" t="s">
        <v>1308</v>
      </c>
      <c r="E8773">
        <v>2</v>
      </c>
      <c r="F8773" t="s">
        <v>1247</v>
      </c>
      <c r="J8773" t="s">
        <v>23</v>
      </c>
      <c r="K8773">
        <v>1</v>
      </c>
      <c r="L8773">
        <v>5.1100000000000003</v>
      </c>
      <c r="M8773">
        <v>4.0000000000000001E-3</v>
      </c>
      <c r="O8773" s="12">
        <f>VLOOKUP(C8773,[3]May!$C:$Z,24,FALSE)</f>
        <v>2019</v>
      </c>
    </row>
    <row r="8774" spans="1:15" x14ac:dyDescent="0.25">
      <c r="A8774" t="s">
        <v>1245</v>
      </c>
      <c r="C8774" t="s">
        <v>1308</v>
      </c>
      <c r="E8774">
        <v>2</v>
      </c>
      <c r="F8774" t="s">
        <v>1247</v>
      </c>
      <c r="J8774" t="s">
        <v>23</v>
      </c>
      <c r="K8774">
        <v>2</v>
      </c>
      <c r="L8774">
        <v>10.220000000000001</v>
      </c>
      <c r="M8774">
        <v>8.0000000000000002E-3</v>
      </c>
      <c r="O8774" s="12">
        <f>VLOOKUP(C8774,[3]May!$C:$Z,24,FALSE)</f>
        <v>2019</v>
      </c>
    </row>
    <row r="8775" spans="1:15" x14ac:dyDescent="0.25">
      <c r="A8775" t="s">
        <v>1245</v>
      </c>
      <c r="C8775" t="s">
        <v>1308</v>
      </c>
      <c r="E8775">
        <v>2</v>
      </c>
      <c r="F8775" t="s">
        <v>1247</v>
      </c>
      <c r="J8775" t="s">
        <v>23</v>
      </c>
      <c r="K8775">
        <v>1</v>
      </c>
      <c r="L8775">
        <v>65.13</v>
      </c>
      <c r="M8775">
        <v>5.0999999999999997E-2</v>
      </c>
      <c r="O8775" s="12">
        <f>VLOOKUP(C8775,[3]May!$C:$Z,24,FALSE)</f>
        <v>2019</v>
      </c>
    </row>
    <row r="8776" spans="1:15" x14ac:dyDescent="0.25">
      <c r="A8776" t="s">
        <v>1245</v>
      </c>
      <c r="C8776" t="s">
        <v>1308</v>
      </c>
      <c r="E8776">
        <v>2</v>
      </c>
      <c r="F8776" t="s">
        <v>1247</v>
      </c>
      <c r="J8776" t="s">
        <v>23</v>
      </c>
      <c r="K8776">
        <v>5</v>
      </c>
      <c r="L8776">
        <v>25.55</v>
      </c>
      <c r="M8776">
        <v>0.02</v>
      </c>
      <c r="O8776" s="12">
        <f>VLOOKUP(C8776,[3]May!$C:$Z,24,FALSE)</f>
        <v>2019</v>
      </c>
    </row>
    <row r="8777" spans="1:15" x14ac:dyDescent="0.25">
      <c r="A8777" t="s">
        <v>1245</v>
      </c>
      <c r="C8777" t="s">
        <v>1308</v>
      </c>
      <c r="E8777">
        <v>2</v>
      </c>
      <c r="F8777" t="s">
        <v>1247</v>
      </c>
      <c r="J8777" t="s">
        <v>23</v>
      </c>
      <c r="K8777">
        <v>11</v>
      </c>
      <c r="L8777">
        <v>716.43</v>
      </c>
      <c r="M8777">
        <v>0.56100000000000005</v>
      </c>
      <c r="O8777" s="12">
        <f>VLOOKUP(C8777,[3]May!$C:$Z,24,FALSE)</f>
        <v>2019</v>
      </c>
    </row>
    <row r="8778" spans="1:15" x14ac:dyDescent="0.25">
      <c r="A8778" t="s">
        <v>1245</v>
      </c>
      <c r="C8778" t="s">
        <v>1308</v>
      </c>
      <c r="E8778">
        <v>12</v>
      </c>
      <c r="F8778" t="s">
        <v>1253</v>
      </c>
      <c r="J8778" t="s">
        <v>23</v>
      </c>
      <c r="K8778">
        <v>1</v>
      </c>
      <c r="L8778">
        <v>61.2</v>
      </c>
      <c r="M8778">
        <v>8.3370000000000007E-3</v>
      </c>
      <c r="O8778" s="12">
        <f>VLOOKUP(C8778,[3]May!$C:$Z,24,FALSE)</f>
        <v>2019</v>
      </c>
    </row>
    <row r="8779" spans="1:15" x14ac:dyDescent="0.25">
      <c r="A8779" t="s">
        <v>1245</v>
      </c>
      <c r="C8779" t="s">
        <v>1308</v>
      </c>
      <c r="E8779">
        <v>8</v>
      </c>
      <c r="F8779" t="s">
        <v>1251</v>
      </c>
      <c r="J8779" t="s">
        <v>23</v>
      </c>
      <c r="K8779">
        <v>1</v>
      </c>
      <c r="L8779">
        <v>55.06</v>
      </c>
      <c r="M8779">
        <v>3.2199999999999999E-2</v>
      </c>
      <c r="O8779" s="12">
        <f>VLOOKUP(C8779,[3]May!$C:$Z,24,FALSE)</f>
        <v>2019</v>
      </c>
    </row>
    <row r="8780" spans="1:15" x14ac:dyDescent="0.25">
      <c r="A8780" t="s">
        <v>1245</v>
      </c>
      <c r="C8780" t="s">
        <v>1308</v>
      </c>
      <c r="E8780">
        <v>2</v>
      </c>
      <c r="F8780" t="s">
        <v>1247</v>
      </c>
      <c r="J8780" t="s">
        <v>23</v>
      </c>
      <c r="K8780">
        <v>2</v>
      </c>
      <c r="L8780">
        <v>10.220000000000001</v>
      </c>
      <c r="M8780">
        <v>8.0000000000000002E-3</v>
      </c>
      <c r="O8780" s="12">
        <f>VLOOKUP(C8780,[3]May!$C:$Z,24,FALSE)</f>
        <v>2019</v>
      </c>
    </row>
    <row r="8781" spans="1:15" x14ac:dyDescent="0.25">
      <c r="A8781" t="s">
        <v>1245</v>
      </c>
      <c r="C8781" t="s">
        <v>1308</v>
      </c>
      <c r="E8781">
        <v>2</v>
      </c>
      <c r="F8781" t="s">
        <v>1247</v>
      </c>
      <c r="J8781" t="s">
        <v>23</v>
      </c>
      <c r="K8781">
        <v>7</v>
      </c>
      <c r="L8781">
        <v>455.91</v>
      </c>
      <c r="M8781">
        <v>0.35699999999999998</v>
      </c>
      <c r="O8781" s="12">
        <f>VLOOKUP(C8781,[3]May!$C:$Z,24,FALSE)</f>
        <v>2019</v>
      </c>
    </row>
    <row r="8782" spans="1:15" x14ac:dyDescent="0.25">
      <c r="A8782" t="s">
        <v>1245</v>
      </c>
      <c r="C8782" t="s">
        <v>1308</v>
      </c>
      <c r="E8782">
        <v>8</v>
      </c>
      <c r="F8782" t="s">
        <v>1251</v>
      </c>
      <c r="J8782" t="s">
        <v>23</v>
      </c>
      <c r="K8782">
        <v>5</v>
      </c>
      <c r="L8782">
        <v>275.3</v>
      </c>
      <c r="M8782">
        <v>0.161</v>
      </c>
      <c r="O8782" s="12">
        <f>VLOOKUP(C8782,[3]May!$C:$Z,24,FALSE)</f>
        <v>2019</v>
      </c>
    </row>
    <row r="8783" spans="1:15" x14ac:dyDescent="0.25">
      <c r="A8783" t="s">
        <v>1245</v>
      </c>
      <c r="C8783" t="s">
        <v>1308</v>
      </c>
      <c r="E8783">
        <v>8</v>
      </c>
      <c r="F8783" t="s">
        <v>1251</v>
      </c>
      <c r="J8783" t="s">
        <v>23</v>
      </c>
      <c r="K8783">
        <v>5</v>
      </c>
      <c r="L8783">
        <v>275.3</v>
      </c>
      <c r="M8783">
        <v>0.161</v>
      </c>
      <c r="O8783" s="12">
        <f>VLOOKUP(C8783,[3]May!$C:$Z,24,FALSE)</f>
        <v>2019</v>
      </c>
    </row>
    <row r="8784" spans="1:15" x14ac:dyDescent="0.25">
      <c r="A8784" t="s">
        <v>1245</v>
      </c>
      <c r="C8784" t="s">
        <v>1308</v>
      </c>
      <c r="E8784">
        <v>2</v>
      </c>
      <c r="F8784" t="s">
        <v>1247</v>
      </c>
      <c r="J8784" t="s">
        <v>23</v>
      </c>
      <c r="K8784">
        <v>3</v>
      </c>
      <c r="L8784">
        <v>195.39</v>
      </c>
      <c r="M8784">
        <v>0.153</v>
      </c>
      <c r="O8784" s="12">
        <f>VLOOKUP(C8784,[3]May!$C:$Z,24,FALSE)</f>
        <v>2019</v>
      </c>
    </row>
    <row r="8785" spans="1:15" x14ac:dyDescent="0.25">
      <c r="A8785" t="s">
        <v>1245</v>
      </c>
      <c r="C8785" t="s">
        <v>1308</v>
      </c>
      <c r="E8785">
        <v>2</v>
      </c>
      <c r="F8785" t="s">
        <v>1247</v>
      </c>
      <c r="J8785" t="s">
        <v>23</v>
      </c>
      <c r="K8785">
        <v>2</v>
      </c>
      <c r="L8785">
        <v>10.220000000000001</v>
      </c>
      <c r="M8785">
        <v>8.0000000000000002E-3</v>
      </c>
      <c r="O8785" s="12">
        <f>VLOOKUP(C8785,[3]May!$C:$Z,24,FALSE)</f>
        <v>2019</v>
      </c>
    </row>
    <row r="8786" spans="1:15" x14ac:dyDescent="0.25">
      <c r="A8786" t="s">
        <v>1245</v>
      </c>
      <c r="C8786" t="s">
        <v>1308</v>
      </c>
      <c r="E8786">
        <v>2</v>
      </c>
      <c r="F8786" t="s">
        <v>1247</v>
      </c>
      <c r="J8786" t="s">
        <v>23</v>
      </c>
      <c r="K8786">
        <v>8</v>
      </c>
      <c r="L8786">
        <v>521.04</v>
      </c>
      <c r="M8786">
        <v>0.40799999999999997</v>
      </c>
      <c r="O8786" s="12">
        <f>VLOOKUP(C8786,[3]May!$C:$Z,24,FALSE)</f>
        <v>2019</v>
      </c>
    </row>
    <row r="8787" spans="1:15" x14ac:dyDescent="0.25">
      <c r="A8787" t="s">
        <v>1245</v>
      </c>
      <c r="C8787" t="s">
        <v>1308</v>
      </c>
      <c r="E8787">
        <v>2</v>
      </c>
      <c r="F8787" t="s">
        <v>1247</v>
      </c>
      <c r="J8787" t="s">
        <v>23</v>
      </c>
      <c r="K8787">
        <v>2</v>
      </c>
      <c r="L8787">
        <v>10.220000000000001</v>
      </c>
      <c r="M8787">
        <v>8.0000000000000002E-3</v>
      </c>
      <c r="O8787" s="12">
        <f>VLOOKUP(C8787,[3]May!$C:$Z,24,FALSE)</f>
        <v>2019</v>
      </c>
    </row>
    <row r="8788" spans="1:15" x14ac:dyDescent="0.25">
      <c r="A8788" t="s">
        <v>1245</v>
      </c>
      <c r="C8788" t="s">
        <v>1308</v>
      </c>
      <c r="E8788">
        <v>12</v>
      </c>
      <c r="F8788" t="s">
        <v>1253</v>
      </c>
      <c r="J8788" t="s">
        <v>23</v>
      </c>
      <c r="K8788">
        <v>1</v>
      </c>
      <c r="L8788">
        <v>61.2</v>
      </c>
      <c r="M8788">
        <v>8.3370000000000007E-3</v>
      </c>
      <c r="O8788" s="12">
        <f>VLOOKUP(C8788,[3]May!$C:$Z,24,FALSE)</f>
        <v>2019</v>
      </c>
    </row>
    <row r="8789" spans="1:15" x14ac:dyDescent="0.25">
      <c r="A8789" t="s">
        <v>1245</v>
      </c>
      <c r="C8789" t="s">
        <v>1308</v>
      </c>
      <c r="E8789">
        <v>2</v>
      </c>
      <c r="F8789" t="s">
        <v>1247</v>
      </c>
      <c r="J8789" t="s">
        <v>23</v>
      </c>
      <c r="K8789">
        <v>1</v>
      </c>
      <c r="L8789">
        <v>5.1100000000000003</v>
      </c>
      <c r="M8789">
        <v>4.0000000000000001E-3</v>
      </c>
      <c r="O8789" s="12">
        <f>VLOOKUP(C8789,[3]May!$C:$Z,24,FALSE)</f>
        <v>2019</v>
      </c>
    </row>
    <row r="8790" spans="1:15" x14ac:dyDescent="0.25">
      <c r="A8790" t="s">
        <v>1245</v>
      </c>
      <c r="C8790" t="s">
        <v>1308</v>
      </c>
      <c r="E8790">
        <v>7</v>
      </c>
      <c r="F8790" t="s">
        <v>1255</v>
      </c>
      <c r="J8790" t="s">
        <v>23</v>
      </c>
      <c r="K8790">
        <v>1</v>
      </c>
      <c r="L8790">
        <v>56.26</v>
      </c>
      <c r="M8790">
        <v>3.2899999999999999E-2</v>
      </c>
      <c r="O8790" s="12">
        <f>VLOOKUP(C8790,[3]May!$C:$Z,24,FALSE)</f>
        <v>2019</v>
      </c>
    </row>
    <row r="8791" spans="1:15" x14ac:dyDescent="0.25">
      <c r="A8791" t="s">
        <v>1245</v>
      </c>
      <c r="C8791" t="s">
        <v>1308</v>
      </c>
      <c r="E8791">
        <v>2</v>
      </c>
      <c r="F8791" t="s">
        <v>1247</v>
      </c>
      <c r="J8791" t="s">
        <v>23</v>
      </c>
      <c r="K8791">
        <v>3</v>
      </c>
      <c r="L8791">
        <v>15.33</v>
      </c>
      <c r="M8791">
        <v>1.2E-2</v>
      </c>
      <c r="O8791" s="12">
        <f>VLOOKUP(C8791,[3]May!$C:$Z,24,FALSE)</f>
        <v>2019</v>
      </c>
    </row>
    <row r="8792" spans="1:15" x14ac:dyDescent="0.25">
      <c r="A8792" t="s">
        <v>1245</v>
      </c>
      <c r="C8792" t="s">
        <v>1308</v>
      </c>
      <c r="E8792">
        <v>2</v>
      </c>
      <c r="F8792" t="s">
        <v>1247</v>
      </c>
      <c r="J8792" t="s">
        <v>23</v>
      </c>
      <c r="K8792">
        <v>12</v>
      </c>
      <c r="L8792">
        <v>781.56</v>
      </c>
      <c r="M8792">
        <v>0.61199999999999999</v>
      </c>
      <c r="O8792" s="12">
        <f>VLOOKUP(C8792,[3]May!$C:$Z,24,FALSE)</f>
        <v>2019</v>
      </c>
    </row>
    <row r="8793" spans="1:15" x14ac:dyDescent="0.25">
      <c r="A8793" t="s">
        <v>1245</v>
      </c>
      <c r="C8793" t="s">
        <v>1308</v>
      </c>
      <c r="E8793">
        <v>2</v>
      </c>
      <c r="F8793" t="s">
        <v>1247</v>
      </c>
      <c r="J8793" t="s">
        <v>23</v>
      </c>
      <c r="K8793">
        <v>1</v>
      </c>
      <c r="L8793">
        <v>5.1100000000000003</v>
      </c>
      <c r="M8793">
        <v>4.0000000000000001E-3</v>
      </c>
      <c r="O8793" s="12">
        <f>VLOOKUP(C8793,[3]May!$C:$Z,24,FALSE)</f>
        <v>2019</v>
      </c>
    </row>
    <row r="8794" spans="1:15" x14ac:dyDescent="0.25">
      <c r="A8794" t="s">
        <v>1245</v>
      </c>
      <c r="C8794" t="s">
        <v>1308</v>
      </c>
      <c r="E8794">
        <v>2</v>
      </c>
      <c r="F8794" t="s">
        <v>1247</v>
      </c>
      <c r="J8794" t="s">
        <v>23</v>
      </c>
      <c r="K8794">
        <v>17</v>
      </c>
      <c r="L8794">
        <v>1107.21</v>
      </c>
      <c r="M8794">
        <v>0.86699999999999999</v>
      </c>
      <c r="O8794" s="12">
        <f>VLOOKUP(C8794,[3]May!$C:$Z,24,FALSE)</f>
        <v>2019</v>
      </c>
    </row>
    <row r="8795" spans="1:15" x14ac:dyDescent="0.25">
      <c r="A8795" t="s">
        <v>1245</v>
      </c>
      <c r="C8795" t="s">
        <v>1308</v>
      </c>
      <c r="E8795">
        <v>8</v>
      </c>
      <c r="F8795" t="s">
        <v>1251</v>
      </c>
      <c r="J8795" t="s">
        <v>23</v>
      </c>
      <c r="K8795">
        <v>5</v>
      </c>
      <c r="L8795">
        <v>275.3</v>
      </c>
      <c r="M8795">
        <v>0.161</v>
      </c>
      <c r="O8795" s="12">
        <f>VLOOKUP(C8795,[3]May!$C:$Z,24,FALSE)</f>
        <v>2019</v>
      </c>
    </row>
    <row r="8796" spans="1:15" x14ac:dyDescent="0.25">
      <c r="A8796" t="s">
        <v>1245</v>
      </c>
      <c r="C8796" t="s">
        <v>1308</v>
      </c>
      <c r="E8796">
        <v>2</v>
      </c>
      <c r="F8796" t="s">
        <v>1247</v>
      </c>
      <c r="J8796" t="s">
        <v>23</v>
      </c>
      <c r="K8796">
        <v>3</v>
      </c>
      <c r="L8796">
        <v>15.33</v>
      </c>
      <c r="M8796">
        <v>1.2E-2</v>
      </c>
      <c r="O8796" s="12">
        <f>VLOOKUP(C8796,[3]May!$C:$Z,24,FALSE)</f>
        <v>2019</v>
      </c>
    </row>
    <row r="8797" spans="1:15" x14ac:dyDescent="0.25">
      <c r="A8797" t="s">
        <v>1245</v>
      </c>
      <c r="C8797" t="s">
        <v>1308</v>
      </c>
      <c r="E8797">
        <v>6</v>
      </c>
      <c r="F8797" t="s">
        <v>1250</v>
      </c>
      <c r="J8797" t="s">
        <v>23</v>
      </c>
      <c r="K8797">
        <v>1</v>
      </c>
      <c r="L8797">
        <v>10.85</v>
      </c>
      <c r="M8797">
        <v>8.5000000000000006E-3</v>
      </c>
      <c r="O8797" s="12">
        <f>VLOOKUP(C8797,[3]May!$C:$Z,24,FALSE)</f>
        <v>2019</v>
      </c>
    </row>
    <row r="8798" spans="1:15" x14ac:dyDescent="0.25">
      <c r="A8798" t="s">
        <v>1245</v>
      </c>
      <c r="C8798" t="s">
        <v>1308</v>
      </c>
      <c r="E8798">
        <v>2</v>
      </c>
      <c r="F8798" t="s">
        <v>1247</v>
      </c>
      <c r="J8798" t="s">
        <v>23</v>
      </c>
      <c r="K8798">
        <v>3</v>
      </c>
      <c r="L8798">
        <v>195.39</v>
      </c>
      <c r="M8798">
        <v>0.153</v>
      </c>
      <c r="O8798" s="12">
        <f>VLOOKUP(C8798,[3]May!$C:$Z,24,FALSE)</f>
        <v>2019</v>
      </c>
    </row>
    <row r="8799" spans="1:15" x14ac:dyDescent="0.25">
      <c r="A8799" t="s">
        <v>1245</v>
      </c>
      <c r="C8799" t="s">
        <v>1308</v>
      </c>
      <c r="E8799">
        <v>8</v>
      </c>
      <c r="F8799" t="s">
        <v>1251</v>
      </c>
      <c r="J8799" t="s">
        <v>23</v>
      </c>
      <c r="K8799">
        <v>5</v>
      </c>
      <c r="L8799">
        <v>275.3</v>
      </c>
      <c r="M8799">
        <v>0.161</v>
      </c>
      <c r="O8799" s="12">
        <f>VLOOKUP(C8799,[3]May!$C:$Z,24,FALSE)</f>
        <v>2019</v>
      </c>
    </row>
    <row r="8800" spans="1:15" x14ac:dyDescent="0.25">
      <c r="A8800" t="s">
        <v>1245</v>
      </c>
      <c r="C8800" t="s">
        <v>1308</v>
      </c>
      <c r="E8800">
        <v>2</v>
      </c>
      <c r="F8800" t="s">
        <v>1247</v>
      </c>
      <c r="J8800" t="s">
        <v>23</v>
      </c>
      <c r="K8800">
        <v>3</v>
      </c>
      <c r="L8800">
        <v>195.39</v>
      </c>
      <c r="M8800">
        <v>0.153</v>
      </c>
      <c r="O8800" s="12">
        <f>VLOOKUP(C8800,[3]May!$C:$Z,24,FALSE)</f>
        <v>2019</v>
      </c>
    </row>
    <row r="8801" spans="1:15" x14ac:dyDescent="0.25">
      <c r="A8801" t="s">
        <v>1245</v>
      </c>
      <c r="C8801" t="s">
        <v>1308</v>
      </c>
      <c r="E8801">
        <v>2</v>
      </c>
      <c r="F8801" t="s">
        <v>1247</v>
      </c>
      <c r="J8801" t="s">
        <v>23</v>
      </c>
      <c r="K8801">
        <v>1</v>
      </c>
      <c r="L8801">
        <v>5.1100000000000003</v>
      </c>
      <c r="M8801">
        <v>4.0000000000000001E-3</v>
      </c>
      <c r="O8801" s="12">
        <f>VLOOKUP(C8801,[3]May!$C:$Z,24,FALSE)</f>
        <v>2019</v>
      </c>
    </row>
    <row r="8802" spans="1:15" x14ac:dyDescent="0.25">
      <c r="A8802" t="s">
        <v>1245</v>
      </c>
      <c r="C8802" t="s">
        <v>1308</v>
      </c>
      <c r="E8802">
        <v>2</v>
      </c>
      <c r="F8802" t="s">
        <v>1247</v>
      </c>
      <c r="J8802" t="s">
        <v>23</v>
      </c>
      <c r="K8802">
        <v>4</v>
      </c>
      <c r="L8802">
        <v>20.440000000000001</v>
      </c>
      <c r="M8802">
        <v>1.6E-2</v>
      </c>
      <c r="O8802" s="12">
        <f>VLOOKUP(C8802,[3]May!$C:$Z,24,FALSE)</f>
        <v>2019</v>
      </c>
    </row>
    <row r="8803" spans="1:15" x14ac:dyDescent="0.25">
      <c r="A8803" t="s">
        <v>1245</v>
      </c>
      <c r="C8803" t="s">
        <v>1308</v>
      </c>
      <c r="E8803">
        <v>2</v>
      </c>
      <c r="F8803" t="s">
        <v>1247</v>
      </c>
      <c r="J8803" t="s">
        <v>23</v>
      </c>
      <c r="K8803">
        <v>8</v>
      </c>
      <c r="L8803">
        <v>521.04</v>
      </c>
      <c r="M8803">
        <v>0.40799999999999997</v>
      </c>
      <c r="O8803" s="12">
        <f>VLOOKUP(C8803,[3]May!$C:$Z,24,FALSE)</f>
        <v>2019</v>
      </c>
    </row>
    <row r="8804" spans="1:15" x14ac:dyDescent="0.25">
      <c r="A8804" t="s">
        <v>1245</v>
      </c>
      <c r="C8804" t="s">
        <v>1308</v>
      </c>
      <c r="E8804">
        <v>2</v>
      </c>
      <c r="F8804" t="s">
        <v>1247</v>
      </c>
      <c r="J8804" t="s">
        <v>23</v>
      </c>
      <c r="K8804">
        <v>1</v>
      </c>
      <c r="L8804">
        <v>5.1100000000000003</v>
      </c>
      <c r="M8804">
        <v>4.0000000000000001E-3</v>
      </c>
      <c r="O8804" s="12">
        <f>VLOOKUP(C8804,[3]May!$C:$Z,24,FALSE)</f>
        <v>2019</v>
      </c>
    </row>
    <row r="8805" spans="1:15" x14ac:dyDescent="0.25">
      <c r="A8805" t="s">
        <v>1245</v>
      </c>
      <c r="C8805" t="s">
        <v>1308</v>
      </c>
      <c r="E8805">
        <v>2</v>
      </c>
      <c r="F8805" t="s">
        <v>1247</v>
      </c>
      <c r="J8805" t="s">
        <v>23</v>
      </c>
      <c r="K8805">
        <v>8</v>
      </c>
      <c r="L8805">
        <v>521.04</v>
      </c>
      <c r="M8805">
        <v>0.40799999999999997</v>
      </c>
      <c r="O8805" s="12">
        <f>VLOOKUP(C8805,[3]May!$C:$Z,24,FALSE)</f>
        <v>2019</v>
      </c>
    </row>
    <row r="8806" spans="1:15" x14ac:dyDescent="0.25">
      <c r="A8806" t="s">
        <v>1245</v>
      </c>
      <c r="C8806" t="s">
        <v>1308</v>
      </c>
      <c r="E8806">
        <v>8</v>
      </c>
      <c r="F8806" t="s">
        <v>1251</v>
      </c>
      <c r="J8806" t="s">
        <v>23</v>
      </c>
      <c r="K8806">
        <v>5</v>
      </c>
      <c r="L8806">
        <v>275.3</v>
      </c>
      <c r="M8806">
        <v>0.161</v>
      </c>
      <c r="O8806" s="12">
        <f>VLOOKUP(C8806,[3]May!$C:$Z,24,FALSE)</f>
        <v>2019</v>
      </c>
    </row>
    <row r="8807" spans="1:15" x14ac:dyDescent="0.25">
      <c r="A8807" t="s">
        <v>1245</v>
      </c>
      <c r="C8807" t="s">
        <v>1308</v>
      </c>
      <c r="E8807">
        <v>2</v>
      </c>
      <c r="F8807" t="s">
        <v>1247</v>
      </c>
      <c r="J8807" t="s">
        <v>23</v>
      </c>
      <c r="K8807">
        <v>3</v>
      </c>
      <c r="L8807">
        <v>195.39</v>
      </c>
      <c r="M8807">
        <v>0.153</v>
      </c>
      <c r="O8807" s="12">
        <f>VLOOKUP(C8807,[3]May!$C:$Z,24,FALSE)</f>
        <v>2019</v>
      </c>
    </row>
    <row r="8808" spans="1:15" x14ac:dyDescent="0.25">
      <c r="A8808" t="s">
        <v>1245</v>
      </c>
      <c r="C8808" t="s">
        <v>1308</v>
      </c>
      <c r="E8808">
        <v>2</v>
      </c>
      <c r="F8808" t="s">
        <v>1247</v>
      </c>
      <c r="J8808" t="s">
        <v>23</v>
      </c>
      <c r="K8808">
        <v>2</v>
      </c>
      <c r="L8808">
        <v>10.220000000000001</v>
      </c>
      <c r="M8808">
        <v>8.0000000000000002E-3</v>
      </c>
      <c r="O8808" s="12">
        <f>VLOOKUP(C8808,[3]May!$C:$Z,24,FALSE)</f>
        <v>2019</v>
      </c>
    </row>
    <row r="8809" spans="1:15" x14ac:dyDescent="0.25">
      <c r="A8809" t="s">
        <v>1245</v>
      </c>
      <c r="C8809" t="s">
        <v>1308</v>
      </c>
      <c r="E8809">
        <v>2</v>
      </c>
      <c r="F8809" t="s">
        <v>1247</v>
      </c>
      <c r="J8809" t="s">
        <v>23</v>
      </c>
      <c r="K8809">
        <v>10</v>
      </c>
      <c r="L8809">
        <v>651.29999999999995</v>
      </c>
      <c r="M8809">
        <v>0.51</v>
      </c>
      <c r="O8809" s="12">
        <f>VLOOKUP(C8809,[3]May!$C:$Z,24,FALSE)</f>
        <v>2019</v>
      </c>
    </row>
    <row r="8810" spans="1:15" x14ac:dyDescent="0.25">
      <c r="A8810" t="s">
        <v>1245</v>
      </c>
      <c r="C8810" t="s">
        <v>1308</v>
      </c>
      <c r="E8810">
        <v>12</v>
      </c>
      <c r="F8810" t="s">
        <v>1253</v>
      </c>
      <c r="J8810" t="s">
        <v>23</v>
      </c>
      <c r="K8810">
        <v>1</v>
      </c>
      <c r="L8810">
        <v>61.2</v>
      </c>
      <c r="M8810">
        <v>8.3370000000000007E-3</v>
      </c>
      <c r="O8810" s="12">
        <f>VLOOKUP(C8810,[3]May!$C:$Z,24,FALSE)</f>
        <v>2019</v>
      </c>
    </row>
    <row r="8811" spans="1:15" x14ac:dyDescent="0.25">
      <c r="A8811" t="s">
        <v>1245</v>
      </c>
      <c r="C8811" t="s">
        <v>1308</v>
      </c>
      <c r="E8811">
        <v>2</v>
      </c>
      <c r="F8811" t="s">
        <v>1247</v>
      </c>
      <c r="J8811" t="s">
        <v>23</v>
      </c>
      <c r="K8811">
        <v>6</v>
      </c>
      <c r="L8811">
        <v>390.78</v>
      </c>
      <c r="M8811">
        <v>0.30599999999999999</v>
      </c>
      <c r="O8811" s="12">
        <f>VLOOKUP(C8811,[3]May!$C:$Z,24,FALSE)</f>
        <v>2019</v>
      </c>
    </row>
    <row r="8812" spans="1:15" x14ac:dyDescent="0.25">
      <c r="A8812" t="s">
        <v>1245</v>
      </c>
      <c r="C8812" t="s">
        <v>1308</v>
      </c>
      <c r="E8812">
        <v>2</v>
      </c>
      <c r="F8812" t="s">
        <v>1247</v>
      </c>
      <c r="J8812" t="s">
        <v>23</v>
      </c>
      <c r="K8812">
        <v>1</v>
      </c>
      <c r="L8812">
        <v>5.1100000000000003</v>
      </c>
      <c r="M8812">
        <v>4.0000000000000001E-3</v>
      </c>
      <c r="O8812" s="12">
        <f>VLOOKUP(C8812,[3]May!$C:$Z,24,FALSE)</f>
        <v>2019</v>
      </c>
    </row>
    <row r="8813" spans="1:15" x14ac:dyDescent="0.25">
      <c r="A8813" t="s">
        <v>1245</v>
      </c>
      <c r="C8813" t="s">
        <v>1308</v>
      </c>
      <c r="E8813">
        <v>8</v>
      </c>
      <c r="F8813" t="s">
        <v>1251</v>
      </c>
      <c r="J8813" t="s">
        <v>23</v>
      </c>
      <c r="K8813">
        <v>3</v>
      </c>
      <c r="L8813">
        <v>165.18</v>
      </c>
      <c r="M8813">
        <v>9.6600000000000005E-2</v>
      </c>
      <c r="O8813" s="12">
        <f>VLOOKUP(C8813,[3]May!$C:$Z,24,FALSE)</f>
        <v>2019</v>
      </c>
    </row>
    <row r="8814" spans="1:15" x14ac:dyDescent="0.25">
      <c r="A8814" t="s">
        <v>1245</v>
      </c>
      <c r="C8814" t="s">
        <v>1308</v>
      </c>
      <c r="E8814">
        <v>2</v>
      </c>
      <c r="F8814" t="s">
        <v>1247</v>
      </c>
      <c r="J8814" t="s">
        <v>23</v>
      </c>
      <c r="K8814">
        <v>4</v>
      </c>
      <c r="L8814">
        <v>20.440000000000001</v>
      </c>
      <c r="M8814">
        <v>1.6E-2</v>
      </c>
      <c r="O8814" s="12">
        <f>VLOOKUP(C8814,[3]May!$C:$Z,24,FALSE)</f>
        <v>2019</v>
      </c>
    </row>
    <row r="8815" spans="1:15" x14ac:dyDescent="0.25">
      <c r="A8815" t="s">
        <v>1245</v>
      </c>
      <c r="C8815" t="s">
        <v>1308</v>
      </c>
      <c r="E8815">
        <v>2</v>
      </c>
      <c r="F8815" t="s">
        <v>1247</v>
      </c>
      <c r="J8815" t="s">
        <v>23</v>
      </c>
      <c r="K8815">
        <v>10</v>
      </c>
      <c r="L8815">
        <v>651.29999999999995</v>
      </c>
      <c r="M8815">
        <v>0.51</v>
      </c>
      <c r="O8815" s="12">
        <f>VLOOKUP(C8815,[3]May!$C:$Z,24,FALSE)</f>
        <v>2019</v>
      </c>
    </row>
    <row r="8816" spans="1:15" x14ac:dyDescent="0.25">
      <c r="A8816" t="s">
        <v>1245</v>
      </c>
      <c r="C8816" t="s">
        <v>1308</v>
      </c>
      <c r="E8816">
        <v>6</v>
      </c>
      <c r="F8816" t="s">
        <v>1250</v>
      </c>
      <c r="J8816" t="s">
        <v>23</v>
      </c>
      <c r="K8816">
        <v>3</v>
      </c>
      <c r="L8816">
        <v>32.549999999999997</v>
      </c>
      <c r="M8816">
        <v>2.5499999999999998E-2</v>
      </c>
      <c r="O8816" s="12">
        <f>VLOOKUP(C8816,[3]May!$C:$Z,24,FALSE)</f>
        <v>2019</v>
      </c>
    </row>
    <row r="8817" spans="1:15" x14ac:dyDescent="0.25">
      <c r="A8817" t="s">
        <v>1245</v>
      </c>
      <c r="C8817" t="s">
        <v>1308</v>
      </c>
      <c r="E8817">
        <v>2</v>
      </c>
      <c r="F8817" t="s">
        <v>1247</v>
      </c>
      <c r="J8817" t="s">
        <v>23</v>
      </c>
      <c r="K8817">
        <v>7</v>
      </c>
      <c r="L8817">
        <v>35.770000000000003</v>
      </c>
      <c r="M8817">
        <v>2.8000000000000001E-2</v>
      </c>
      <c r="O8817" s="12">
        <f>VLOOKUP(C8817,[3]May!$C:$Z,24,FALSE)</f>
        <v>2019</v>
      </c>
    </row>
    <row r="8818" spans="1:15" x14ac:dyDescent="0.25">
      <c r="A8818" t="s">
        <v>1245</v>
      </c>
      <c r="C8818" t="s">
        <v>1308</v>
      </c>
      <c r="E8818">
        <v>2</v>
      </c>
      <c r="F8818" t="s">
        <v>1247</v>
      </c>
      <c r="J8818" t="s">
        <v>23</v>
      </c>
      <c r="K8818">
        <v>8</v>
      </c>
      <c r="L8818">
        <v>521.04</v>
      </c>
      <c r="M8818">
        <v>0.40799999999999997</v>
      </c>
      <c r="O8818" s="12">
        <f>VLOOKUP(C8818,[3]May!$C:$Z,24,FALSE)</f>
        <v>2019</v>
      </c>
    </row>
    <row r="8819" spans="1:15" x14ac:dyDescent="0.25">
      <c r="A8819" t="s">
        <v>1245</v>
      </c>
      <c r="C8819" t="s">
        <v>1308</v>
      </c>
      <c r="E8819">
        <v>8</v>
      </c>
      <c r="F8819" t="s">
        <v>1251</v>
      </c>
      <c r="J8819" t="s">
        <v>23</v>
      </c>
      <c r="K8819">
        <v>5</v>
      </c>
      <c r="L8819">
        <v>275.3</v>
      </c>
      <c r="M8819">
        <v>0.161</v>
      </c>
      <c r="O8819" s="12">
        <f>VLOOKUP(C8819,[3]May!$C:$Z,24,FALSE)</f>
        <v>2019</v>
      </c>
    </row>
    <row r="8820" spans="1:15" x14ac:dyDescent="0.25">
      <c r="A8820" t="s">
        <v>1245</v>
      </c>
      <c r="C8820" t="s">
        <v>1308</v>
      </c>
      <c r="E8820">
        <v>2</v>
      </c>
      <c r="F8820" t="s">
        <v>1247</v>
      </c>
      <c r="J8820" t="s">
        <v>23</v>
      </c>
      <c r="K8820">
        <v>4</v>
      </c>
      <c r="L8820">
        <v>260.52</v>
      </c>
      <c r="M8820">
        <v>0.20399999999999999</v>
      </c>
      <c r="O8820" s="12">
        <f>VLOOKUP(C8820,[3]May!$C:$Z,24,FALSE)</f>
        <v>2019</v>
      </c>
    </row>
    <row r="8821" spans="1:15" x14ac:dyDescent="0.25">
      <c r="A8821" t="s">
        <v>1245</v>
      </c>
      <c r="C8821" t="s">
        <v>1308</v>
      </c>
      <c r="E8821">
        <v>2</v>
      </c>
      <c r="F8821" t="s">
        <v>1247</v>
      </c>
      <c r="J8821" t="s">
        <v>23</v>
      </c>
      <c r="K8821">
        <v>1</v>
      </c>
      <c r="L8821">
        <v>5.1100000000000003</v>
      </c>
      <c r="M8821">
        <v>4.0000000000000001E-3</v>
      </c>
      <c r="O8821" s="12">
        <f>VLOOKUP(C8821,[3]May!$C:$Z,24,FALSE)</f>
        <v>2019</v>
      </c>
    </row>
    <row r="8822" spans="1:15" x14ac:dyDescent="0.25">
      <c r="A8822" t="s">
        <v>1245</v>
      </c>
      <c r="C8822" t="s">
        <v>1308</v>
      </c>
      <c r="E8822">
        <v>2</v>
      </c>
      <c r="F8822" t="s">
        <v>1247</v>
      </c>
      <c r="J8822" t="s">
        <v>23</v>
      </c>
      <c r="K8822">
        <v>2</v>
      </c>
      <c r="L8822">
        <v>10.220000000000001</v>
      </c>
      <c r="M8822">
        <v>8.0000000000000002E-3</v>
      </c>
      <c r="O8822" s="12">
        <f>VLOOKUP(C8822,[3]May!$C:$Z,24,FALSE)</f>
        <v>2019</v>
      </c>
    </row>
    <row r="8823" spans="1:15" x14ac:dyDescent="0.25">
      <c r="A8823" t="s">
        <v>1245</v>
      </c>
      <c r="C8823" t="s">
        <v>1308</v>
      </c>
      <c r="E8823">
        <v>2</v>
      </c>
      <c r="F8823" t="s">
        <v>1247</v>
      </c>
      <c r="J8823" t="s">
        <v>23</v>
      </c>
      <c r="K8823">
        <v>8</v>
      </c>
      <c r="L8823">
        <v>521.04</v>
      </c>
      <c r="M8823">
        <v>0.40799999999999997</v>
      </c>
      <c r="O8823" s="12">
        <f>VLOOKUP(C8823,[3]May!$C:$Z,24,FALSE)</f>
        <v>2019</v>
      </c>
    </row>
    <row r="8824" spans="1:15" x14ac:dyDescent="0.25">
      <c r="A8824" t="s">
        <v>1245</v>
      </c>
      <c r="C8824" t="s">
        <v>1308</v>
      </c>
      <c r="E8824">
        <v>8</v>
      </c>
      <c r="F8824" t="s">
        <v>1251</v>
      </c>
      <c r="J8824" t="s">
        <v>23</v>
      </c>
      <c r="K8824">
        <v>5</v>
      </c>
      <c r="L8824">
        <v>275.3</v>
      </c>
      <c r="M8824">
        <v>0.161</v>
      </c>
      <c r="O8824" s="12">
        <f>VLOOKUP(C8824,[3]May!$C:$Z,24,FALSE)</f>
        <v>2019</v>
      </c>
    </row>
    <row r="8825" spans="1:15" x14ac:dyDescent="0.25">
      <c r="A8825" t="s">
        <v>1245</v>
      </c>
      <c r="C8825" t="s">
        <v>1308</v>
      </c>
      <c r="E8825">
        <v>2</v>
      </c>
      <c r="F8825" t="s">
        <v>1247</v>
      </c>
      <c r="J8825" t="s">
        <v>23</v>
      </c>
      <c r="K8825">
        <v>5</v>
      </c>
      <c r="L8825">
        <v>325.64999999999998</v>
      </c>
      <c r="M8825">
        <v>0.255</v>
      </c>
      <c r="O8825" s="12">
        <f>VLOOKUP(C8825,[3]May!$C:$Z,24,FALSE)</f>
        <v>2019</v>
      </c>
    </row>
    <row r="8826" spans="1:15" x14ac:dyDescent="0.25">
      <c r="A8826" t="s">
        <v>1245</v>
      </c>
      <c r="C8826" t="s">
        <v>1308</v>
      </c>
      <c r="E8826">
        <v>2</v>
      </c>
      <c r="F8826" t="s">
        <v>1247</v>
      </c>
      <c r="J8826" t="s">
        <v>23</v>
      </c>
      <c r="K8826">
        <v>1</v>
      </c>
      <c r="L8826">
        <v>5.1100000000000003</v>
      </c>
      <c r="M8826">
        <v>4.0000000000000001E-3</v>
      </c>
      <c r="O8826" s="12">
        <f>VLOOKUP(C8826,[3]May!$C:$Z,24,FALSE)</f>
        <v>2019</v>
      </c>
    </row>
    <row r="8827" spans="1:15" x14ac:dyDescent="0.25">
      <c r="A8827" t="s">
        <v>1245</v>
      </c>
      <c r="C8827" t="s">
        <v>1308</v>
      </c>
      <c r="E8827">
        <v>2</v>
      </c>
      <c r="F8827" t="s">
        <v>1247</v>
      </c>
      <c r="J8827" t="s">
        <v>23</v>
      </c>
      <c r="K8827">
        <v>4</v>
      </c>
      <c r="L8827">
        <v>260.52</v>
      </c>
      <c r="M8827">
        <v>0.20399999999999999</v>
      </c>
      <c r="O8827" s="12">
        <f>VLOOKUP(C8827,[3]May!$C:$Z,24,FALSE)</f>
        <v>2019</v>
      </c>
    </row>
    <row r="8828" spans="1:15" x14ac:dyDescent="0.25">
      <c r="A8828" t="s">
        <v>1245</v>
      </c>
      <c r="C8828" t="s">
        <v>1308</v>
      </c>
      <c r="E8828">
        <v>2</v>
      </c>
      <c r="F8828" t="s">
        <v>1247</v>
      </c>
      <c r="J8828" t="s">
        <v>23</v>
      </c>
      <c r="K8828">
        <v>7</v>
      </c>
      <c r="L8828">
        <v>35.770000000000003</v>
      </c>
      <c r="M8828">
        <v>2.8000000000000001E-2</v>
      </c>
      <c r="O8828" s="12">
        <f>VLOOKUP(C8828,[3]May!$C:$Z,24,FALSE)</f>
        <v>2019</v>
      </c>
    </row>
    <row r="8829" spans="1:15" x14ac:dyDescent="0.25">
      <c r="A8829" t="s">
        <v>1245</v>
      </c>
      <c r="C8829" t="s">
        <v>1308</v>
      </c>
      <c r="E8829">
        <v>2</v>
      </c>
      <c r="F8829" t="s">
        <v>1247</v>
      </c>
      <c r="J8829" t="s">
        <v>23</v>
      </c>
      <c r="K8829">
        <v>12</v>
      </c>
      <c r="L8829">
        <v>781.56</v>
      </c>
      <c r="M8829">
        <v>0.61199999999999999</v>
      </c>
      <c r="O8829" s="12">
        <f>VLOOKUP(C8829,[3]May!$C:$Z,24,FALSE)</f>
        <v>2019</v>
      </c>
    </row>
    <row r="8830" spans="1:15" x14ac:dyDescent="0.25">
      <c r="A8830" t="s">
        <v>1245</v>
      </c>
      <c r="C8830" t="s">
        <v>1308</v>
      </c>
      <c r="E8830">
        <v>8</v>
      </c>
      <c r="F8830" t="s">
        <v>1251</v>
      </c>
      <c r="J8830" t="s">
        <v>23</v>
      </c>
      <c r="K8830">
        <v>5</v>
      </c>
      <c r="L8830">
        <v>275.3</v>
      </c>
      <c r="M8830">
        <v>0.161</v>
      </c>
      <c r="O8830" s="12">
        <f>VLOOKUP(C8830,[3]May!$C:$Z,24,FALSE)</f>
        <v>2019</v>
      </c>
    </row>
    <row r="8831" spans="1:15" x14ac:dyDescent="0.25">
      <c r="A8831" t="s">
        <v>1245</v>
      </c>
      <c r="C8831" t="s">
        <v>1308</v>
      </c>
      <c r="E8831">
        <v>2</v>
      </c>
      <c r="F8831" t="s">
        <v>1247</v>
      </c>
      <c r="J8831" t="s">
        <v>23</v>
      </c>
      <c r="K8831">
        <v>6</v>
      </c>
      <c r="L8831">
        <v>30.66</v>
      </c>
      <c r="M8831">
        <v>2.4E-2</v>
      </c>
      <c r="O8831" s="12">
        <f>VLOOKUP(C8831,[3]May!$C:$Z,24,FALSE)</f>
        <v>2019</v>
      </c>
    </row>
    <row r="8832" spans="1:15" x14ac:dyDescent="0.25">
      <c r="A8832" t="s">
        <v>1245</v>
      </c>
      <c r="C8832" t="s">
        <v>1308</v>
      </c>
      <c r="E8832">
        <v>8</v>
      </c>
      <c r="F8832" t="s">
        <v>1251</v>
      </c>
      <c r="J8832" t="s">
        <v>23</v>
      </c>
      <c r="K8832">
        <v>2</v>
      </c>
      <c r="L8832">
        <v>110.12</v>
      </c>
      <c r="M8832">
        <v>6.4399999999999999E-2</v>
      </c>
      <c r="O8832" s="12">
        <f>VLOOKUP(C8832,[3]May!$C:$Z,24,FALSE)</f>
        <v>2019</v>
      </c>
    </row>
    <row r="8833" spans="1:15" x14ac:dyDescent="0.25">
      <c r="A8833" t="s">
        <v>1245</v>
      </c>
      <c r="C8833" t="s">
        <v>1308</v>
      </c>
      <c r="E8833">
        <v>8</v>
      </c>
      <c r="F8833" t="s">
        <v>1251</v>
      </c>
      <c r="J8833" t="s">
        <v>23</v>
      </c>
      <c r="K8833">
        <v>3</v>
      </c>
      <c r="L8833">
        <v>165.18</v>
      </c>
      <c r="M8833">
        <v>9.6600000000000005E-2</v>
      </c>
      <c r="O8833" s="12">
        <f>VLOOKUP(C8833,[3]May!$C:$Z,24,FALSE)</f>
        <v>2019</v>
      </c>
    </row>
    <row r="8834" spans="1:15" x14ac:dyDescent="0.25">
      <c r="A8834" t="s">
        <v>1245</v>
      </c>
      <c r="C8834" t="s">
        <v>1308</v>
      </c>
      <c r="E8834">
        <v>2</v>
      </c>
      <c r="F8834" t="s">
        <v>1247</v>
      </c>
      <c r="J8834" t="s">
        <v>23</v>
      </c>
      <c r="K8834">
        <v>1</v>
      </c>
      <c r="L8834">
        <v>65.13</v>
      </c>
      <c r="M8834">
        <v>5.0999999999999997E-2</v>
      </c>
      <c r="O8834" s="12">
        <f>VLOOKUP(C8834,[3]May!$C:$Z,24,FALSE)</f>
        <v>2019</v>
      </c>
    </row>
    <row r="8835" spans="1:15" x14ac:dyDescent="0.25">
      <c r="A8835" t="s">
        <v>1245</v>
      </c>
      <c r="C8835" t="s">
        <v>1308</v>
      </c>
      <c r="E8835">
        <v>2</v>
      </c>
      <c r="F8835" t="s">
        <v>1247</v>
      </c>
      <c r="J8835" t="s">
        <v>23</v>
      </c>
      <c r="K8835">
        <v>1</v>
      </c>
      <c r="L8835">
        <v>5.1100000000000003</v>
      </c>
      <c r="M8835">
        <v>4.0000000000000001E-3</v>
      </c>
      <c r="O8835" s="12">
        <f>VLOOKUP(C8835,[3]May!$C:$Z,24,FALSE)</f>
        <v>2019</v>
      </c>
    </row>
    <row r="8836" spans="1:15" x14ac:dyDescent="0.25">
      <c r="A8836" t="s">
        <v>1245</v>
      </c>
      <c r="C8836" t="s">
        <v>1308</v>
      </c>
      <c r="E8836">
        <v>2</v>
      </c>
      <c r="F8836" t="s">
        <v>1247</v>
      </c>
      <c r="J8836" t="s">
        <v>23</v>
      </c>
      <c r="K8836">
        <v>17</v>
      </c>
      <c r="L8836">
        <v>1107.21</v>
      </c>
      <c r="M8836">
        <v>0.86699999999999999</v>
      </c>
      <c r="O8836" s="12">
        <f>VLOOKUP(C8836,[3]May!$C:$Z,24,FALSE)</f>
        <v>2019</v>
      </c>
    </row>
    <row r="8837" spans="1:15" x14ac:dyDescent="0.25">
      <c r="A8837" t="s">
        <v>1245</v>
      </c>
      <c r="C8837" t="s">
        <v>1308</v>
      </c>
      <c r="E8837">
        <v>2</v>
      </c>
      <c r="F8837" t="s">
        <v>1247</v>
      </c>
      <c r="J8837" t="s">
        <v>23</v>
      </c>
      <c r="K8837">
        <v>4</v>
      </c>
      <c r="L8837">
        <v>20.440000000000001</v>
      </c>
      <c r="M8837">
        <v>1.6E-2</v>
      </c>
      <c r="O8837" s="12">
        <f>VLOOKUP(C8837,[3]May!$C:$Z,24,FALSE)</f>
        <v>2019</v>
      </c>
    </row>
    <row r="8838" spans="1:15" x14ac:dyDescent="0.25">
      <c r="A8838" t="s">
        <v>1245</v>
      </c>
      <c r="C8838" t="s">
        <v>1308</v>
      </c>
      <c r="E8838">
        <v>2</v>
      </c>
      <c r="F8838" t="s">
        <v>1247</v>
      </c>
      <c r="J8838" t="s">
        <v>23</v>
      </c>
      <c r="K8838">
        <v>7</v>
      </c>
      <c r="L8838">
        <v>455.91</v>
      </c>
      <c r="M8838">
        <v>0.35699999999999998</v>
      </c>
      <c r="O8838" s="12">
        <f>VLOOKUP(C8838,[3]May!$C:$Z,24,FALSE)</f>
        <v>2019</v>
      </c>
    </row>
    <row r="8839" spans="1:15" x14ac:dyDescent="0.25">
      <c r="A8839" t="s">
        <v>1245</v>
      </c>
      <c r="C8839" t="s">
        <v>1308</v>
      </c>
      <c r="E8839">
        <v>2</v>
      </c>
      <c r="F8839" t="s">
        <v>1247</v>
      </c>
      <c r="J8839" t="s">
        <v>23</v>
      </c>
      <c r="K8839">
        <v>3</v>
      </c>
      <c r="L8839">
        <v>195.39</v>
      </c>
      <c r="M8839">
        <v>0.153</v>
      </c>
      <c r="O8839" s="12">
        <f>VLOOKUP(C8839,[3]May!$C:$Z,24,FALSE)</f>
        <v>2019</v>
      </c>
    </row>
    <row r="8840" spans="1:15" x14ac:dyDescent="0.25">
      <c r="A8840" t="s">
        <v>1245</v>
      </c>
      <c r="C8840" t="s">
        <v>1308</v>
      </c>
      <c r="E8840">
        <v>2</v>
      </c>
      <c r="F8840" t="s">
        <v>1247</v>
      </c>
      <c r="J8840" t="s">
        <v>23</v>
      </c>
      <c r="K8840">
        <v>8</v>
      </c>
      <c r="L8840">
        <v>40.880000000000003</v>
      </c>
      <c r="M8840">
        <v>3.2000000000000001E-2</v>
      </c>
      <c r="O8840" s="12">
        <f>VLOOKUP(C8840,[3]May!$C:$Z,24,FALSE)</f>
        <v>2019</v>
      </c>
    </row>
    <row r="8841" spans="1:15" x14ac:dyDescent="0.25">
      <c r="A8841" t="s">
        <v>1245</v>
      </c>
      <c r="C8841" t="s">
        <v>1308</v>
      </c>
      <c r="E8841">
        <v>8</v>
      </c>
      <c r="F8841" t="s">
        <v>1251</v>
      </c>
      <c r="J8841" t="s">
        <v>23</v>
      </c>
      <c r="K8841">
        <v>5</v>
      </c>
      <c r="L8841">
        <v>275.3</v>
      </c>
      <c r="M8841">
        <v>0.161</v>
      </c>
      <c r="O8841" s="12">
        <f>VLOOKUP(C8841,[3]May!$C:$Z,24,FALSE)</f>
        <v>2019</v>
      </c>
    </row>
    <row r="8842" spans="1:15" x14ac:dyDescent="0.25">
      <c r="A8842" t="s">
        <v>1245</v>
      </c>
      <c r="C8842" t="s">
        <v>1308</v>
      </c>
      <c r="E8842">
        <v>2</v>
      </c>
      <c r="F8842" t="s">
        <v>1247</v>
      </c>
      <c r="J8842" t="s">
        <v>23</v>
      </c>
      <c r="K8842">
        <v>3</v>
      </c>
      <c r="L8842">
        <v>15.33</v>
      </c>
      <c r="M8842">
        <v>1.2E-2</v>
      </c>
      <c r="O8842" s="12">
        <f>VLOOKUP(C8842,[3]May!$C:$Z,24,FALSE)</f>
        <v>2019</v>
      </c>
    </row>
    <row r="8843" spans="1:15" x14ac:dyDescent="0.25">
      <c r="A8843" t="s">
        <v>1245</v>
      </c>
      <c r="C8843" t="s">
        <v>1308</v>
      </c>
      <c r="E8843">
        <v>2</v>
      </c>
      <c r="F8843" t="s">
        <v>1247</v>
      </c>
      <c r="J8843" t="s">
        <v>23</v>
      </c>
      <c r="K8843">
        <v>8</v>
      </c>
      <c r="L8843">
        <v>521.04</v>
      </c>
      <c r="M8843">
        <v>0.40799999999999997</v>
      </c>
      <c r="O8843" s="12">
        <f>VLOOKUP(C8843,[3]May!$C:$Z,24,FALSE)</f>
        <v>2019</v>
      </c>
    </row>
    <row r="8844" spans="1:15" x14ac:dyDescent="0.25">
      <c r="A8844" t="s">
        <v>1245</v>
      </c>
      <c r="C8844" t="s">
        <v>1308</v>
      </c>
      <c r="E8844">
        <v>2</v>
      </c>
      <c r="F8844" t="s">
        <v>1247</v>
      </c>
      <c r="J8844" t="s">
        <v>23</v>
      </c>
      <c r="K8844">
        <v>2</v>
      </c>
      <c r="L8844">
        <v>130.26</v>
      </c>
      <c r="M8844">
        <v>0.10199999999999999</v>
      </c>
      <c r="O8844" s="12">
        <f>VLOOKUP(C8844,[3]May!$C:$Z,24,FALSE)</f>
        <v>2019</v>
      </c>
    </row>
    <row r="8845" spans="1:15" x14ac:dyDescent="0.25">
      <c r="A8845" t="s">
        <v>1245</v>
      </c>
      <c r="C8845" t="s">
        <v>1308</v>
      </c>
      <c r="E8845">
        <v>2</v>
      </c>
      <c r="F8845" t="s">
        <v>1247</v>
      </c>
      <c r="J8845" t="s">
        <v>23</v>
      </c>
      <c r="K8845">
        <v>16</v>
      </c>
      <c r="L8845">
        <v>81.760000000000005</v>
      </c>
      <c r="M8845">
        <v>6.4000000000000001E-2</v>
      </c>
      <c r="O8845" s="12">
        <f>VLOOKUP(C8845,[3]May!$C:$Z,24,FALSE)</f>
        <v>2019</v>
      </c>
    </row>
    <row r="8846" spans="1:15" x14ac:dyDescent="0.25">
      <c r="A8846" t="s">
        <v>1245</v>
      </c>
      <c r="C8846" t="s">
        <v>1308</v>
      </c>
      <c r="E8846">
        <v>2</v>
      </c>
      <c r="F8846" t="s">
        <v>1247</v>
      </c>
      <c r="J8846" t="s">
        <v>23</v>
      </c>
      <c r="K8846">
        <v>8</v>
      </c>
      <c r="L8846">
        <v>40.880000000000003</v>
      </c>
      <c r="M8846">
        <v>3.2000000000000001E-2</v>
      </c>
      <c r="O8846" s="12">
        <f>VLOOKUP(C8846,[3]May!$C:$Z,24,FALSE)</f>
        <v>2019</v>
      </c>
    </row>
    <row r="8847" spans="1:15" x14ac:dyDescent="0.25">
      <c r="A8847" t="s">
        <v>1245</v>
      </c>
      <c r="C8847" t="s">
        <v>1308</v>
      </c>
      <c r="E8847">
        <v>2</v>
      </c>
      <c r="F8847" t="s">
        <v>1247</v>
      </c>
      <c r="J8847" t="s">
        <v>23</v>
      </c>
      <c r="K8847">
        <v>9</v>
      </c>
      <c r="L8847">
        <v>586.16999999999996</v>
      </c>
      <c r="M8847">
        <v>0.45900000000000002</v>
      </c>
      <c r="O8847" s="12">
        <f>VLOOKUP(C8847,[3]May!$C:$Z,24,FALSE)</f>
        <v>2019</v>
      </c>
    </row>
    <row r="8848" spans="1:15" x14ac:dyDescent="0.25">
      <c r="A8848" t="s">
        <v>1245</v>
      </c>
      <c r="C8848" t="s">
        <v>1308</v>
      </c>
      <c r="E8848">
        <v>12</v>
      </c>
      <c r="F8848" t="s">
        <v>1253</v>
      </c>
      <c r="J8848" t="s">
        <v>23</v>
      </c>
      <c r="K8848">
        <v>1</v>
      </c>
      <c r="L8848">
        <v>61.2</v>
      </c>
      <c r="M8848">
        <v>8.3370000000000007E-3</v>
      </c>
      <c r="O8848" s="12">
        <f>VLOOKUP(C8848,[3]May!$C:$Z,24,FALSE)</f>
        <v>2019</v>
      </c>
    </row>
    <row r="8849" spans="1:15" x14ac:dyDescent="0.25">
      <c r="A8849" t="s">
        <v>1245</v>
      </c>
      <c r="C8849" t="s">
        <v>1308</v>
      </c>
      <c r="E8849">
        <v>2</v>
      </c>
      <c r="F8849" t="s">
        <v>1247</v>
      </c>
      <c r="J8849" t="s">
        <v>23</v>
      </c>
      <c r="K8849">
        <v>8</v>
      </c>
      <c r="L8849">
        <v>521.04</v>
      </c>
      <c r="M8849">
        <v>0.40799999999999997</v>
      </c>
      <c r="O8849" s="12">
        <f>VLOOKUP(C8849,[3]May!$C:$Z,24,FALSE)</f>
        <v>2019</v>
      </c>
    </row>
    <row r="8850" spans="1:15" x14ac:dyDescent="0.25">
      <c r="A8850" t="s">
        <v>1245</v>
      </c>
      <c r="C8850" t="s">
        <v>1308</v>
      </c>
      <c r="E8850">
        <v>2</v>
      </c>
      <c r="F8850" t="s">
        <v>1247</v>
      </c>
      <c r="J8850" t="s">
        <v>23</v>
      </c>
      <c r="K8850">
        <v>9</v>
      </c>
      <c r="L8850">
        <v>45.99</v>
      </c>
      <c r="M8850">
        <v>3.5999999999999997E-2</v>
      </c>
      <c r="O8850" s="12">
        <f>VLOOKUP(C8850,[3]May!$C:$Z,24,FALSE)</f>
        <v>2019</v>
      </c>
    </row>
    <row r="8851" spans="1:15" x14ac:dyDescent="0.25">
      <c r="A8851" t="s">
        <v>1245</v>
      </c>
      <c r="C8851" t="s">
        <v>1308</v>
      </c>
      <c r="E8851">
        <v>2</v>
      </c>
      <c r="F8851" t="s">
        <v>1247</v>
      </c>
      <c r="J8851" t="s">
        <v>23</v>
      </c>
      <c r="K8851">
        <v>20</v>
      </c>
      <c r="L8851">
        <v>102.2</v>
      </c>
      <c r="M8851">
        <v>0.08</v>
      </c>
      <c r="O8851" s="12">
        <f>VLOOKUP(C8851,[3]May!$C:$Z,24,FALSE)</f>
        <v>2019</v>
      </c>
    </row>
    <row r="8852" spans="1:15" x14ac:dyDescent="0.25">
      <c r="A8852" t="s">
        <v>1245</v>
      </c>
      <c r="C8852" t="s">
        <v>1308</v>
      </c>
      <c r="E8852">
        <v>2</v>
      </c>
      <c r="F8852" t="s">
        <v>1247</v>
      </c>
      <c r="J8852" t="s">
        <v>23</v>
      </c>
      <c r="K8852">
        <v>6</v>
      </c>
      <c r="L8852">
        <v>30.66</v>
      </c>
      <c r="M8852">
        <v>2.4E-2</v>
      </c>
      <c r="O8852" s="12">
        <f>VLOOKUP(C8852,[3]May!$C:$Z,24,FALSE)</f>
        <v>2019</v>
      </c>
    </row>
    <row r="8853" spans="1:15" x14ac:dyDescent="0.25">
      <c r="A8853" t="s">
        <v>1245</v>
      </c>
      <c r="C8853" t="s">
        <v>1308</v>
      </c>
      <c r="E8853">
        <v>2</v>
      </c>
      <c r="F8853" t="s">
        <v>1247</v>
      </c>
      <c r="J8853" t="s">
        <v>23</v>
      </c>
      <c r="K8853">
        <v>7</v>
      </c>
      <c r="L8853">
        <v>455.91</v>
      </c>
      <c r="M8853">
        <v>0.35699999999999998</v>
      </c>
      <c r="O8853" s="12">
        <f>VLOOKUP(C8853,[3]May!$C:$Z,24,FALSE)</f>
        <v>2019</v>
      </c>
    </row>
    <row r="8854" spans="1:15" x14ac:dyDescent="0.25">
      <c r="A8854" t="s">
        <v>1245</v>
      </c>
      <c r="C8854" t="s">
        <v>1308</v>
      </c>
      <c r="E8854">
        <v>12</v>
      </c>
      <c r="F8854" t="s">
        <v>1253</v>
      </c>
      <c r="J8854" t="s">
        <v>23</v>
      </c>
      <c r="K8854">
        <v>1</v>
      </c>
      <c r="L8854">
        <v>61.2</v>
      </c>
      <c r="M8854">
        <v>8.3370000000000007E-3</v>
      </c>
      <c r="O8854" s="12">
        <f>VLOOKUP(C8854,[3]May!$C:$Z,24,FALSE)</f>
        <v>2019</v>
      </c>
    </row>
    <row r="8855" spans="1:15" x14ac:dyDescent="0.25">
      <c r="A8855" t="s">
        <v>1245</v>
      </c>
      <c r="C8855" t="s">
        <v>1308</v>
      </c>
      <c r="E8855">
        <v>8</v>
      </c>
      <c r="F8855" t="s">
        <v>1251</v>
      </c>
      <c r="J8855" t="s">
        <v>23</v>
      </c>
      <c r="K8855">
        <v>3</v>
      </c>
      <c r="L8855">
        <v>165.18</v>
      </c>
      <c r="M8855">
        <v>9.6600000000000005E-2</v>
      </c>
      <c r="O8855" s="12">
        <f>VLOOKUP(C8855,[3]May!$C:$Z,24,FALSE)</f>
        <v>2019</v>
      </c>
    </row>
    <row r="8856" spans="1:15" x14ac:dyDescent="0.25">
      <c r="A8856" t="s">
        <v>1245</v>
      </c>
      <c r="C8856" t="s">
        <v>1308</v>
      </c>
      <c r="E8856">
        <v>2</v>
      </c>
      <c r="F8856" t="s">
        <v>1247</v>
      </c>
      <c r="J8856" t="s">
        <v>23</v>
      </c>
      <c r="K8856">
        <v>6</v>
      </c>
      <c r="L8856">
        <v>390.78</v>
      </c>
      <c r="M8856">
        <v>0.30599999999999999</v>
      </c>
      <c r="O8856" s="12">
        <f>VLOOKUP(C8856,[3]May!$C:$Z,24,FALSE)</f>
        <v>2019</v>
      </c>
    </row>
    <row r="8857" spans="1:15" x14ac:dyDescent="0.25">
      <c r="A8857" t="s">
        <v>1245</v>
      </c>
      <c r="C8857" t="s">
        <v>1308</v>
      </c>
      <c r="E8857">
        <v>8</v>
      </c>
      <c r="F8857" t="s">
        <v>1251</v>
      </c>
      <c r="J8857" t="s">
        <v>23</v>
      </c>
      <c r="K8857">
        <v>1</v>
      </c>
      <c r="L8857">
        <v>55.06</v>
      </c>
      <c r="M8857">
        <v>3.2199999999999999E-2</v>
      </c>
      <c r="O8857" s="12">
        <f>VLOOKUP(C8857,[3]May!$C:$Z,24,FALSE)</f>
        <v>2019</v>
      </c>
    </row>
    <row r="8858" spans="1:15" x14ac:dyDescent="0.25">
      <c r="A8858" t="s">
        <v>1245</v>
      </c>
      <c r="C8858" t="s">
        <v>1308</v>
      </c>
      <c r="E8858">
        <v>2</v>
      </c>
      <c r="F8858" t="s">
        <v>1247</v>
      </c>
      <c r="J8858" t="s">
        <v>23</v>
      </c>
      <c r="K8858">
        <v>11</v>
      </c>
      <c r="L8858">
        <v>716.43</v>
      </c>
      <c r="M8858">
        <v>0.56100000000000005</v>
      </c>
      <c r="O8858" s="12">
        <f>VLOOKUP(C8858,[3]May!$C:$Z,24,FALSE)</f>
        <v>2019</v>
      </c>
    </row>
    <row r="8859" spans="1:15" x14ac:dyDescent="0.25">
      <c r="A8859" t="s">
        <v>1245</v>
      </c>
      <c r="C8859" t="s">
        <v>1308</v>
      </c>
      <c r="E8859">
        <v>2</v>
      </c>
      <c r="F8859" t="s">
        <v>1247</v>
      </c>
      <c r="J8859" t="s">
        <v>23</v>
      </c>
      <c r="K8859">
        <v>1</v>
      </c>
      <c r="L8859">
        <v>5.1100000000000003</v>
      </c>
      <c r="M8859">
        <v>4.0000000000000001E-3</v>
      </c>
      <c r="O8859" s="12">
        <f>VLOOKUP(C8859,[3]May!$C:$Z,24,FALSE)</f>
        <v>2019</v>
      </c>
    </row>
    <row r="8860" spans="1:15" x14ac:dyDescent="0.25">
      <c r="A8860" t="s">
        <v>1245</v>
      </c>
      <c r="C8860" t="s">
        <v>1308</v>
      </c>
      <c r="E8860">
        <v>8</v>
      </c>
      <c r="F8860" t="s">
        <v>1251</v>
      </c>
      <c r="J8860" t="s">
        <v>23</v>
      </c>
      <c r="K8860">
        <v>5</v>
      </c>
      <c r="L8860">
        <v>275.3</v>
      </c>
      <c r="M8860">
        <v>0.161</v>
      </c>
      <c r="O8860" s="12">
        <f>VLOOKUP(C8860,[3]May!$C:$Z,24,FALSE)</f>
        <v>2019</v>
      </c>
    </row>
    <row r="8861" spans="1:15" x14ac:dyDescent="0.25">
      <c r="A8861" t="s">
        <v>1245</v>
      </c>
      <c r="C8861" t="s">
        <v>1308</v>
      </c>
      <c r="E8861">
        <v>2</v>
      </c>
      <c r="F8861" t="s">
        <v>1247</v>
      </c>
      <c r="J8861" t="s">
        <v>23</v>
      </c>
      <c r="K8861">
        <v>1</v>
      </c>
      <c r="L8861">
        <v>5.1100000000000003</v>
      </c>
      <c r="M8861">
        <v>4.0000000000000001E-3</v>
      </c>
      <c r="O8861" s="12">
        <f>VLOOKUP(C8861,[3]May!$C:$Z,24,FALSE)</f>
        <v>2019</v>
      </c>
    </row>
    <row r="8862" spans="1:15" x14ac:dyDescent="0.25">
      <c r="A8862" t="s">
        <v>1245</v>
      </c>
      <c r="C8862" t="s">
        <v>1308</v>
      </c>
      <c r="E8862">
        <v>2</v>
      </c>
      <c r="F8862" t="s">
        <v>1247</v>
      </c>
      <c r="J8862" t="s">
        <v>23</v>
      </c>
      <c r="K8862">
        <v>7</v>
      </c>
      <c r="L8862">
        <v>455.91</v>
      </c>
      <c r="M8862">
        <v>0.35699999999999998</v>
      </c>
      <c r="O8862" s="12">
        <f>VLOOKUP(C8862,[3]May!$C:$Z,24,FALSE)</f>
        <v>2019</v>
      </c>
    </row>
    <row r="8863" spans="1:15" x14ac:dyDescent="0.25">
      <c r="A8863" t="s">
        <v>1245</v>
      </c>
      <c r="C8863" t="s">
        <v>1308</v>
      </c>
      <c r="E8863">
        <v>8</v>
      </c>
      <c r="F8863" t="s">
        <v>1251</v>
      </c>
      <c r="J8863" t="s">
        <v>23</v>
      </c>
      <c r="K8863">
        <v>4</v>
      </c>
      <c r="L8863">
        <v>220.24</v>
      </c>
      <c r="M8863">
        <v>0.1288</v>
      </c>
      <c r="O8863" s="12">
        <f>VLOOKUP(C8863,[3]May!$C:$Z,24,FALSE)</f>
        <v>2019</v>
      </c>
    </row>
    <row r="8864" spans="1:15" x14ac:dyDescent="0.25">
      <c r="A8864" t="s">
        <v>1245</v>
      </c>
      <c r="C8864" t="s">
        <v>1308</v>
      </c>
      <c r="E8864">
        <v>2</v>
      </c>
      <c r="F8864" t="s">
        <v>1247</v>
      </c>
      <c r="J8864" t="s">
        <v>23</v>
      </c>
      <c r="K8864">
        <v>1</v>
      </c>
      <c r="L8864">
        <v>5.1100000000000003</v>
      </c>
      <c r="M8864">
        <v>4.0000000000000001E-3</v>
      </c>
      <c r="O8864" s="12">
        <f>VLOOKUP(C8864,[3]May!$C:$Z,24,FALSE)</f>
        <v>2019</v>
      </c>
    </row>
    <row r="8865" spans="1:15" x14ac:dyDescent="0.25">
      <c r="A8865" t="s">
        <v>1245</v>
      </c>
      <c r="C8865" t="s">
        <v>1308</v>
      </c>
      <c r="E8865">
        <v>2</v>
      </c>
      <c r="F8865" t="s">
        <v>1247</v>
      </c>
      <c r="J8865" t="s">
        <v>23</v>
      </c>
      <c r="K8865">
        <v>9</v>
      </c>
      <c r="L8865">
        <v>586.16999999999996</v>
      </c>
      <c r="M8865">
        <v>0.45900000000000002</v>
      </c>
      <c r="O8865" s="12">
        <f>VLOOKUP(C8865,[3]May!$C:$Z,24,FALSE)</f>
        <v>2019</v>
      </c>
    </row>
    <row r="8866" spans="1:15" x14ac:dyDescent="0.25">
      <c r="A8866" t="s">
        <v>1245</v>
      </c>
      <c r="C8866" t="s">
        <v>1308</v>
      </c>
      <c r="E8866">
        <v>8</v>
      </c>
      <c r="F8866" t="s">
        <v>1251</v>
      </c>
      <c r="J8866" t="s">
        <v>23</v>
      </c>
      <c r="K8866">
        <v>5</v>
      </c>
      <c r="L8866">
        <v>275.3</v>
      </c>
      <c r="M8866">
        <v>0.161</v>
      </c>
      <c r="O8866" s="12">
        <f>VLOOKUP(C8866,[3]May!$C:$Z,24,FALSE)</f>
        <v>2019</v>
      </c>
    </row>
    <row r="8867" spans="1:15" x14ac:dyDescent="0.25">
      <c r="A8867" t="s">
        <v>1245</v>
      </c>
      <c r="C8867" t="s">
        <v>1308</v>
      </c>
      <c r="E8867">
        <v>2</v>
      </c>
      <c r="F8867" t="s">
        <v>1247</v>
      </c>
      <c r="J8867" t="s">
        <v>23</v>
      </c>
      <c r="K8867">
        <v>3</v>
      </c>
      <c r="L8867">
        <v>195.39</v>
      </c>
      <c r="M8867">
        <v>0.153</v>
      </c>
      <c r="O8867" s="12">
        <f>VLOOKUP(C8867,[3]May!$C:$Z,24,FALSE)</f>
        <v>2019</v>
      </c>
    </row>
    <row r="8868" spans="1:15" x14ac:dyDescent="0.25">
      <c r="A8868" t="s">
        <v>1245</v>
      </c>
      <c r="C8868" t="s">
        <v>1308</v>
      </c>
      <c r="E8868">
        <v>8</v>
      </c>
      <c r="F8868" t="s">
        <v>1251</v>
      </c>
      <c r="J8868" t="s">
        <v>23</v>
      </c>
      <c r="K8868">
        <v>5</v>
      </c>
      <c r="L8868">
        <v>275.3</v>
      </c>
      <c r="M8868">
        <v>0.161</v>
      </c>
      <c r="O8868" s="12">
        <f>VLOOKUP(C8868,[3]May!$C:$Z,24,FALSE)</f>
        <v>2019</v>
      </c>
    </row>
    <row r="8869" spans="1:15" x14ac:dyDescent="0.25">
      <c r="A8869" t="s">
        <v>1245</v>
      </c>
      <c r="C8869" t="s">
        <v>1308</v>
      </c>
      <c r="E8869">
        <v>2</v>
      </c>
      <c r="F8869" t="s">
        <v>1247</v>
      </c>
      <c r="J8869" t="s">
        <v>23</v>
      </c>
      <c r="K8869">
        <v>4</v>
      </c>
      <c r="L8869">
        <v>20.440000000000001</v>
      </c>
      <c r="M8869">
        <v>1.6E-2</v>
      </c>
      <c r="O8869" s="12">
        <f>VLOOKUP(C8869,[3]May!$C:$Z,24,FALSE)</f>
        <v>2019</v>
      </c>
    </row>
    <row r="8870" spans="1:15" x14ac:dyDescent="0.25">
      <c r="A8870" t="s">
        <v>1245</v>
      </c>
      <c r="C8870" t="s">
        <v>1308</v>
      </c>
      <c r="E8870">
        <v>2</v>
      </c>
      <c r="F8870" t="s">
        <v>1247</v>
      </c>
      <c r="J8870" t="s">
        <v>23</v>
      </c>
      <c r="K8870">
        <v>7</v>
      </c>
      <c r="L8870">
        <v>455.91</v>
      </c>
      <c r="M8870">
        <v>0.35699999999999998</v>
      </c>
      <c r="O8870" s="12">
        <f>VLOOKUP(C8870,[3]May!$C:$Z,24,FALSE)</f>
        <v>2019</v>
      </c>
    </row>
    <row r="8871" spans="1:15" x14ac:dyDescent="0.25">
      <c r="A8871" t="s">
        <v>1245</v>
      </c>
      <c r="C8871" t="s">
        <v>1308</v>
      </c>
      <c r="E8871">
        <v>6</v>
      </c>
      <c r="F8871" t="s">
        <v>1250</v>
      </c>
      <c r="J8871" t="s">
        <v>23</v>
      </c>
      <c r="K8871">
        <v>1</v>
      </c>
      <c r="L8871">
        <v>10.85</v>
      </c>
      <c r="M8871">
        <v>8.5000000000000006E-3</v>
      </c>
      <c r="O8871" s="12">
        <f>VLOOKUP(C8871,[3]May!$C:$Z,24,FALSE)</f>
        <v>2019</v>
      </c>
    </row>
    <row r="8872" spans="1:15" x14ac:dyDescent="0.25">
      <c r="A8872" t="s">
        <v>1245</v>
      </c>
      <c r="C8872" t="s">
        <v>1308</v>
      </c>
      <c r="E8872">
        <v>8</v>
      </c>
      <c r="F8872" t="s">
        <v>1251</v>
      </c>
      <c r="J8872" t="s">
        <v>23</v>
      </c>
      <c r="K8872">
        <v>6</v>
      </c>
      <c r="L8872">
        <v>330.36</v>
      </c>
      <c r="M8872">
        <v>0.19320000000000001</v>
      </c>
      <c r="O8872" s="12">
        <f>VLOOKUP(C8872,[3]May!$C:$Z,24,FALSE)</f>
        <v>2019</v>
      </c>
    </row>
    <row r="8873" spans="1:15" x14ac:dyDescent="0.25">
      <c r="A8873" t="s">
        <v>1245</v>
      </c>
      <c r="C8873" t="s">
        <v>1308</v>
      </c>
      <c r="E8873">
        <v>8</v>
      </c>
      <c r="F8873" t="s">
        <v>1251</v>
      </c>
      <c r="J8873" t="s">
        <v>23</v>
      </c>
      <c r="K8873">
        <v>5</v>
      </c>
      <c r="L8873">
        <v>275.3</v>
      </c>
      <c r="M8873">
        <v>0.161</v>
      </c>
      <c r="O8873" s="12">
        <f>VLOOKUP(C8873,[3]May!$C:$Z,24,FALSE)</f>
        <v>2019</v>
      </c>
    </row>
    <row r="8874" spans="1:15" x14ac:dyDescent="0.25">
      <c r="A8874" t="s">
        <v>1245</v>
      </c>
      <c r="C8874" t="s">
        <v>1308</v>
      </c>
      <c r="E8874">
        <v>2</v>
      </c>
      <c r="F8874" t="s">
        <v>1247</v>
      </c>
      <c r="J8874" t="s">
        <v>23</v>
      </c>
      <c r="K8874">
        <v>4</v>
      </c>
      <c r="L8874">
        <v>20.440000000000001</v>
      </c>
      <c r="M8874">
        <v>1.6E-2</v>
      </c>
      <c r="O8874" s="12">
        <f>VLOOKUP(C8874,[3]May!$C:$Z,24,FALSE)</f>
        <v>2019</v>
      </c>
    </row>
    <row r="8875" spans="1:15" x14ac:dyDescent="0.25">
      <c r="A8875" t="s">
        <v>1245</v>
      </c>
      <c r="C8875" t="s">
        <v>1308</v>
      </c>
      <c r="E8875">
        <v>2</v>
      </c>
      <c r="F8875" t="s">
        <v>1247</v>
      </c>
      <c r="J8875" t="s">
        <v>23</v>
      </c>
      <c r="K8875">
        <v>5</v>
      </c>
      <c r="L8875">
        <v>325.64999999999998</v>
      </c>
      <c r="M8875">
        <v>0.255</v>
      </c>
      <c r="O8875" s="12">
        <f>VLOOKUP(C8875,[3]May!$C:$Z,24,FALSE)</f>
        <v>2019</v>
      </c>
    </row>
    <row r="8876" spans="1:15" x14ac:dyDescent="0.25">
      <c r="A8876" t="s">
        <v>1245</v>
      </c>
      <c r="C8876" t="s">
        <v>1308</v>
      </c>
      <c r="E8876">
        <v>6</v>
      </c>
      <c r="F8876" t="s">
        <v>1250</v>
      </c>
      <c r="J8876" t="s">
        <v>23</v>
      </c>
      <c r="K8876">
        <v>2</v>
      </c>
      <c r="L8876">
        <v>21.7</v>
      </c>
      <c r="M8876">
        <v>1.7000000000000001E-2</v>
      </c>
      <c r="O8876" s="12">
        <f>VLOOKUP(C8876,[3]May!$C:$Z,24,FALSE)</f>
        <v>2019</v>
      </c>
    </row>
    <row r="8877" spans="1:15" x14ac:dyDescent="0.25">
      <c r="A8877" t="s">
        <v>1245</v>
      </c>
      <c r="C8877" t="s">
        <v>1308</v>
      </c>
      <c r="E8877">
        <v>6</v>
      </c>
      <c r="F8877" t="s">
        <v>1250</v>
      </c>
      <c r="J8877" t="s">
        <v>23</v>
      </c>
      <c r="K8877">
        <v>1</v>
      </c>
      <c r="L8877">
        <v>109.18</v>
      </c>
      <c r="M8877">
        <v>8.5500000000000007E-2</v>
      </c>
      <c r="O8877" s="12">
        <f>VLOOKUP(C8877,[3]May!$C:$Z,24,FALSE)</f>
        <v>2019</v>
      </c>
    </row>
    <row r="8878" spans="1:15" x14ac:dyDescent="0.25">
      <c r="A8878" t="s">
        <v>1245</v>
      </c>
      <c r="C8878" t="s">
        <v>1308</v>
      </c>
      <c r="E8878">
        <v>2</v>
      </c>
      <c r="F8878" t="s">
        <v>1247</v>
      </c>
      <c r="J8878" t="s">
        <v>23</v>
      </c>
      <c r="K8878">
        <v>3</v>
      </c>
      <c r="L8878">
        <v>195.39</v>
      </c>
      <c r="M8878">
        <v>0.153</v>
      </c>
      <c r="O8878" s="12">
        <f>VLOOKUP(C8878,[3]May!$C:$Z,24,FALSE)</f>
        <v>2019</v>
      </c>
    </row>
    <row r="8879" spans="1:15" x14ac:dyDescent="0.25">
      <c r="A8879" t="s">
        <v>1245</v>
      </c>
      <c r="C8879" t="s">
        <v>1308</v>
      </c>
      <c r="E8879">
        <v>2</v>
      </c>
      <c r="F8879" t="s">
        <v>1247</v>
      </c>
      <c r="J8879" t="s">
        <v>23</v>
      </c>
      <c r="K8879">
        <v>1</v>
      </c>
      <c r="L8879">
        <v>5.1100000000000003</v>
      </c>
      <c r="M8879">
        <v>4.0000000000000001E-3</v>
      </c>
      <c r="O8879" s="12">
        <f>VLOOKUP(C8879,[3]May!$C:$Z,24,FALSE)</f>
        <v>2019</v>
      </c>
    </row>
    <row r="8880" spans="1:15" x14ac:dyDescent="0.25">
      <c r="A8880" t="s">
        <v>1245</v>
      </c>
      <c r="C8880" t="s">
        <v>1308</v>
      </c>
      <c r="E8880">
        <v>2</v>
      </c>
      <c r="F8880" t="s">
        <v>1247</v>
      </c>
      <c r="J8880" t="s">
        <v>23</v>
      </c>
      <c r="K8880">
        <v>7</v>
      </c>
      <c r="L8880">
        <v>455.91</v>
      </c>
      <c r="M8880">
        <v>0.35699999999999998</v>
      </c>
      <c r="O8880" s="12">
        <f>VLOOKUP(C8880,[3]May!$C:$Z,24,FALSE)</f>
        <v>2019</v>
      </c>
    </row>
    <row r="8881" spans="1:15" x14ac:dyDescent="0.25">
      <c r="A8881" t="s">
        <v>1245</v>
      </c>
      <c r="C8881" t="s">
        <v>1308</v>
      </c>
      <c r="E8881">
        <v>2</v>
      </c>
      <c r="F8881" t="s">
        <v>1247</v>
      </c>
      <c r="J8881" t="s">
        <v>23</v>
      </c>
      <c r="K8881">
        <v>1</v>
      </c>
      <c r="L8881">
        <v>5.1100000000000003</v>
      </c>
      <c r="M8881">
        <v>4.0000000000000001E-3</v>
      </c>
      <c r="O8881" s="12">
        <f>VLOOKUP(C8881,[3]May!$C:$Z,24,FALSE)</f>
        <v>2019</v>
      </c>
    </row>
    <row r="8882" spans="1:15" x14ac:dyDescent="0.25">
      <c r="A8882" t="s">
        <v>1245</v>
      </c>
      <c r="C8882" t="s">
        <v>1308</v>
      </c>
      <c r="E8882">
        <v>2</v>
      </c>
      <c r="F8882" t="s">
        <v>1247</v>
      </c>
      <c r="J8882" t="s">
        <v>23</v>
      </c>
      <c r="K8882">
        <v>10</v>
      </c>
      <c r="L8882">
        <v>651.29999999999995</v>
      </c>
      <c r="M8882">
        <v>0.51</v>
      </c>
      <c r="O8882" s="12">
        <f>VLOOKUP(C8882,[3]May!$C:$Z,24,FALSE)</f>
        <v>2019</v>
      </c>
    </row>
    <row r="8883" spans="1:15" x14ac:dyDescent="0.25">
      <c r="A8883" t="s">
        <v>1245</v>
      </c>
      <c r="C8883" t="s">
        <v>1308</v>
      </c>
      <c r="E8883">
        <v>8</v>
      </c>
      <c r="F8883" t="s">
        <v>1251</v>
      </c>
      <c r="J8883" t="s">
        <v>23</v>
      </c>
      <c r="K8883">
        <v>5</v>
      </c>
      <c r="L8883">
        <v>275.3</v>
      </c>
      <c r="M8883">
        <v>0.161</v>
      </c>
      <c r="O8883" s="12">
        <f>VLOOKUP(C8883,[3]May!$C:$Z,24,FALSE)</f>
        <v>2019</v>
      </c>
    </row>
    <row r="8884" spans="1:15" x14ac:dyDescent="0.25">
      <c r="A8884" t="s">
        <v>1245</v>
      </c>
      <c r="C8884" t="s">
        <v>1308</v>
      </c>
      <c r="E8884">
        <v>12</v>
      </c>
      <c r="F8884" t="s">
        <v>1253</v>
      </c>
      <c r="J8884" t="s">
        <v>23</v>
      </c>
      <c r="K8884">
        <v>1</v>
      </c>
      <c r="L8884">
        <v>61.2</v>
      </c>
      <c r="M8884">
        <v>8.3370000000000007E-3</v>
      </c>
      <c r="O8884" s="12">
        <f>VLOOKUP(C8884,[3]May!$C:$Z,24,FALSE)</f>
        <v>2019</v>
      </c>
    </row>
    <row r="8885" spans="1:15" x14ac:dyDescent="0.25">
      <c r="A8885" t="s">
        <v>1245</v>
      </c>
      <c r="C8885" t="s">
        <v>1308</v>
      </c>
      <c r="E8885">
        <v>12</v>
      </c>
      <c r="F8885" t="s">
        <v>1253</v>
      </c>
      <c r="J8885" t="s">
        <v>23</v>
      </c>
      <c r="K8885">
        <v>1</v>
      </c>
      <c r="L8885">
        <v>61.2</v>
      </c>
      <c r="M8885">
        <v>8.3370000000000007E-3</v>
      </c>
      <c r="O8885" s="12">
        <f>VLOOKUP(C8885,[3]May!$C:$Z,24,FALSE)</f>
        <v>2019</v>
      </c>
    </row>
    <row r="8886" spans="1:15" x14ac:dyDescent="0.25">
      <c r="A8886" t="s">
        <v>1245</v>
      </c>
      <c r="C8886" t="s">
        <v>1308</v>
      </c>
      <c r="E8886">
        <v>6</v>
      </c>
      <c r="F8886" t="s">
        <v>1250</v>
      </c>
      <c r="J8886" t="s">
        <v>23</v>
      </c>
      <c r="K8886">
        <v>2</v>
      </c>
      <c r="L8886">
        <v>21.7</v>
      </c>
      <c r="M8886">
        <v>1.7000000000000001E-2</v>
      </c>
      <c r="O8886" s="12">
        <f>VLOOKUP(C8886,[3]May!$C:$Z,24,FALSE)</f>
        <v>2019</v>
      </c>
    </row>
    <row r="8887" spans="1:15" x14ac:dyDescent="0.25">
      <c r="A8887" t="s">
        <v>1245</v>
      </c>
      <c r="C8887" t="s">
        <v>1308</v>
      </c>
      <c r="E8887">
        <v>8</v>
      </c>
      <c r="F8887" t="s">
        <v>1251</v>
      </c>
      <c r="J8887" t="s">
        <v>23</v>
      </c>
      <c r="K8887">
        <v>5</v>
      </c>
      <c r="L8887">
        <v>275.3</v>
      </c>
      <c r="M8887">
        <v>0.161</v>
      </c>
      <c r="O8887" s="12">
        <f>VLOOKUP(C8887,[3]May!$C:$Z,24,FALSE)</f>
        <v>2019</v>
      </c>
    </row>
    <row r="8888" spans="1:15" x14ac:dyDescent="0.25">
      <c r="A8888" t="s">
        <v>1245</v>
      </c>
      <c r="C8888" t="s">
        <v>1308</v>
      </c>
      <c r="E8888">
        <v>2</v>
      </c>
      <c r="F8888" t="s">
        <v>1247</v>
      </c>
      <c r="J8888" t="s">
        <v>23</v>
      </c>
      <c r="K8888">
        <v>6</v>
      </c>
      <c r="L8888">
        <v>30.66</v>
      </c>
      <c r="M8888">
        <v>2.4E-2</v>
      </c>
      <c r="O8888" s="12">
        <f>VLOOKUP(C8888,[3]May!$C:$Z,24,FALSE)</f>
        <v>2019</v>
      </c>
    </row>
    <row r="8889" spans="1:15" x14ac:dyDescent="0.25">
      <c r="A8889" t="s">
        <v>1245</v>
      </c>
      <c r="C8889" t="s">
        <v>1308</v>
      </c>
      <c r="E8889">
        <v>2</v>
      </c>
      <c r="F8889" t="s">
        <v>1247</v>
      </c>
      <c r="J8889" t="s">
        <v>23</v>
      </c>
      <c r="K8889">
        <v>4</v>
      </c>
      <c r="L8889">
        <v>260.52</v>
      </c>
      <c r="M8889">
        <v>0.20399999999999999</v>
      </c>
      <c r="O8889" s="12">
        <f>VLOOKUP(C8889,[3]May!$C:$Z,24,FALSE)</f>
        <v>2019</v>
      </c>
    </row>
    <row r="8890" spans="1:15" x14ac:dyDescent="0.25">
      <c r="A8890" t="s">
        <v>1245</v>
      </c>
      <c r="C8890" t="s">
        <v>1308</v>
      </c>
      <c r="E8890">
        <v>2</v>
      </c>
      <c r="F8890" t="s">
        <v>1247</v>
      </c>
      <c r="J8890" t="s">
        <v>23</v>
      </c>
      <c r="K8890">
        <v>3</v>
      </c>
      <c r="L8890">
        <v>195.39</v>
      </c>
      <c r="M8890">
        <v>0.153</v>
      </c>
      <c r="O8890" s="12">
        <f>VLOOKUP(C8890,[3]May!$C:$Z,24,FALSE)</f>
        <v>2019</v>
      </c>
    </row>
    <row r="8891" spans="1:15" x14ac:dyDescent="0.25">
      <c r="A8891" t="s">
        <v>1245</v>
      </c>
      <c r="C8891" t="s">
        <v>1308</v>
      </c>
      <c r="E8891">
        <v>2</v>
      </c>
      <c r="F8891" t="s">
        <v>1247</v>
      </c>
      <c r="J8891" t="s">
        <v>23</v>
      </c>
      <c r="K8891">
        <v>7</v>
      </c>
      <c r="L8891">
        <v>35.770000000000003</v>
      </c>
      <c r="M8891">
        <v>2.8000000000000001E-2</v>
      </c>
      <c r="O8891" s="12">
        <f>VLOOKUP(C8891,[3]May!$C:$Z,24,FALSE)</f>
        <v>2019</v>
      </c>
    </row>
    <row r="8892" spans="1:15" x14ac:dyDescent="0.25">
      <c r="A8892" t="s">
        <v>1245</v>
      </c>
      <c r="C8892" t="s">
        <v>1308</v>
      </c>
      <c r="E8892">
        <v>8</v>
      </c>
      <c r="F8892" t="s">
        <v>1251</v>
      </c>
      <c r="J8892" t="s">
        <v>23</v>
      </c>
      <c r="K8892">
        <v>5</v>
      </c>
      <c r="L8892">
        <v>275.3</v>
      </c>
      <c r="M8892">
        <v>0.161</v>
      </c>
      <c r="O8892" s="12">
        <f>VLOOKUP(C8892,[3]May!$C:$Z,24,FALSE)</f>
        <v>2019</v>
      </c>
    </row>
    <row r="8893" spans="1:15" x14ac:dyDescent="0.25">
      <c r="A8893" t="s">
        <v>1245</v>
      </c>
      <c r="C8893" t="s">
        <v>1308</v>
      </c>
      <c r="E8893">
        <v>6</v>
      </c>
      <c r="F8893" t="s">
        <v>1250</v>
      </c>
      <c r="J8893" t="s">
        <v>23</v>
      </c>
      <c r="K8893">
        <v>6</v>
      </c>
      <c r="L8893">
        <v>65.099999999999994</v>
      </c>
      <c r="M8893">
        <v>5.0999999999999997E-2</v>
      </c>
      <c r="O8893" s="12">
        <f>VLOOKUP(C8893,[3]May!$C:$Z,24,FALSE)</f>
        <v>2019</v>
      </c>
    </row>
    <row r="8894" spans="1:15" x14ac:dyDescent="0.25">
      <c r="A8894" t="s">
        <v>1245</v>
      </c>
      <c r="C8894" t="s">
        <v>1308</v>
      </c>
      <c r="E8894">
        <v>2</v>
      </c>
      <c r="F8894" t="s">
        <v>1247</v>
      </c>
      <c r="J8894" t="s">
        <v>23</v>
      </c>
      <c r="K8894">
        <v>9</v>
      </c>
      <c r="L8894">
        <v>586.16999999999996</v>
      </c>
      <c r="M8894">
        <v>0.45900000000000002</v>
      </c>
      <c r="O8894" s="12">
        <f>VLOOKUP(C8894,[3]May!$C:$Z,24,FALSE)</f>
        <v>2019</v>
      </c>
    </row>
    <row r="8895" spans="1:15" x14ac:dyDescent="0.25">
      <c r="A8895" t="s">
        <v>1245</v>
      </c>
      <c r="C8895" t="s">
        <v>1308</v>
      </c>
      <c r="E8895">
        <v>2</v>
      </c>
      <c r="F8895" t="s">
        <v>1247</v>
      </c>
      <c r="J8895" t="s">
        <v>23</v>
      </c>
      <c r="K8895">
        <v>20</v>
      </c>
      <c r="L8895">
        <v>1302.5999999999999</v>
      </c>
      <c r="M8895">
        <v>1.02</v>
      </c>
      <c r="O8895" s="12">
        <f>VLOOKUP(C8895,[3]May!$C:$Z,24,FALSE)</f>
        <v>2019</v>
      </c>
    </row>
    <row r="8896" spans="1:15" x14ac:dyDescent="0.25">
      <c r="A8896" t="s">
        <v>1245</v>
      </c>
      <c r="C8896" t="s">
        <v>1308</v>
      </c>
      <c r="E8896">
        <v>2</v>
      </c>
      <c r="F8896" t="s">
        <v>1247</v>
      </c>
      <c r="J8896" t="s">
        <v>23</v>
      </c>
      <c r="K8896">
        <v>1</v>
      </c>
      <c r="L8896">
        <v>65.13</v>
      </c>
      <c r="M8896">
        <v>5.0999999999999997E-2</v>
      </c>
      <c r="O8896" s="12">
        <f>VLOOKUP(C8896,[3]May!$C:$Z,24,FALSE)</f>
        <v>2019</v>
      </c>
    </row>
    <row r="8897" spans="1:15" x14ac:dyDescent="0.25">
      <c r="A8897" t="s">
        <v>1245</v>
      </c>
      <c r="C8897" t="s">
        <v>1308</v>
      </c>
      <c r="E8897">
        <v>12</v>
      </c>
      <c r="F8897" t="s">
        <v>1253</v>
      </c>
      <c r="J8897" t="s">
        <v>23</v>
      </c>
      <c r="K8897">
        <v>1</v>
      </c>
      <c r="L8897">
        <v>61.2</v>
      </c>
      <c r="M8897">
        <v>8.3370000000000007E-3</v>
      </c>
      <c r="O8897" s="12">
        <f>VLOOKUP(C8897,[3]May!$C:$Z,24,FALSE)</f>
        <v>2019</v>
      </c>
    </row>
    <row r="8898" spans="1:15" x14ac:dyDescent="0.25">
      <c r="A8898" t="s">
        <v>1245</v>
      </c>
      <c r="C8898" t="s">
        <v>1308</v>
      </c>
      <c r="E8898">
        <v>2</v>
      </c>
      <c r="F8898" t="s">
        <v>1247</v>
      </c>
      <c r="J8898" t="s">
        <v>23</v>
      </c>
      <c r="K8898">
        <v>5</v>
      </c>
      <c r="L8898">
        <v>325.64999999999998</v>
      </c>
      <c r="M8898">
        <v>0.255</v>
      </c>
      <c r="O8898" s="12">
        <f>VLOOKUP(C8898,[3]May!$C:$Z,24,FALSE)</f>
        <v>2019</v>
      </c>
    </row>
    <row r="8899" spans="1:15" x14ac:dyDescent="0.25">
      <c r="A8899" t="s">
        <v>1245</v>
      </c>
      <c r="C8899" t="s">
        <v>1308</v>
      </c>
      <c r="E8899">
        <v>2</v>
      </c>
      <c r="F8899" t="s">
        <v>1247</v>
      </c>
      <c r="J8899" t="s">
        <v>23</v>
      </c>
      <c r="K8899">
        <v>7</v>
      </c>
      <c r="L8899">
        <v>35.770000000000003</v>
      </c>
      <c r="M8899">
        <v>2.8000000000000001E-2</v>
      </c>
      <c r="O8899" s="12">
        <f>VLOOKUP(C8899,[3]May!$C:$Z,24,FALSE)</f>
        <v>2019</v>
      </c>
    </row>
    <row r="8900" spans="1:15" x14ac:dyDescent="0.25">
      <c r="A8900" t="s">
        <v>1245</v>
      </c>
      <c r="C8900" t="s">
        <v>1308</v>
      </c>
      <c r="E8900">
        <v>8</v>
      </c>
      <c r="F8900" t="s">
        <v>1251</v>
      </c>
      <c r="J8900" t="s">
        <v>23</v>
      </c>
      <c r="K8900">
        <v>4</v>
      </c>
      <c r="L8900">
        <v>220.24</v>
      </c>
      <c r="M8900">
        <v>0.1288</v>
      </c>
      <c r="O8900" s="12">
        <f>VLOOKUP(C8900,[3]May!$C:$Z,24,FALSE)</f>
        <v>2019</v>
      </c>
    </row>
    <row r="8901" spans="1:15" x14ac:dyDescent="0.25">
      <c r="A8901" t="s">
        <v>1245</v>
      </c>
      <c r="C8901" t="s">
        <v>1308</v>
      </c>
      <c r="E8901">
        <v>2</v>
      </c>
      <c r="F8901" t="s">
        <v>1247</v>
      </c>
      <c r="J8901" t="s">
        <v>23</v>
      </c>
      <c r="K8901">
        <v>1</v>
      </c>
      <c r="L8901">
        <v>5.1100000000000003</v>
      </c>
      <c r="M8901">
        <v>4.0000000000000001E-3</v>
      </c>
      <c r="O8901" s="12">
        <f>VLOOKUP(C8901,[3]May!$C:$Z,24,FALSE)</f>
        <v>2019</v>
      </c>
    </row>
    <row r="8902" spans="1:15" x14ac:dyDescent="0.25">
      <c r="A8902" t="s">
        <v>1245</v>
      </c>
      <c r="C8902" t="s">
        <v>1308</v>
      </c>
      <c r="E8902">
        <v>2</v>
      </c>
      <c r="F8902" t="s">
        <v>1247</v>
      </c>
      <c r="J8902" t="s">
        <v>23</v>
      </c>
      <c r="K8902">
        <v>7</v>
      </c>
      <c r="L8902">
        <v>455.91</v>
      </c>
      <c r="M8902">
        <v>0.35699999999999998</v>
      </c>
      <c r="O8902" s="12">
        <f>VLOOKUP(C8902,[3]May!$C:$Z,24,FALSE)</f>
        <v>2019</v>
      </c>
    </row>
    <row r="8903" spans="1:15" x14ac:dyDescent="0.25">
      <c r="A8903" t="s">
        <v>1245</v>
      </c>
      <c r="C8903" t="s">
        <v>1308</v>
      </c>
      <c r="E8903">
        <v>8</v>
      </c>
      <c r="F8903" t="s">
        <v>1251</v>
      </c>
      <c r="J8903" t="s">
        <v>23</v>
      </c>
      <c r="K8903">
        <v>5</v>
      </c>
      <c r="L8903">
        <v>275.3</v>
      </c>
      <c r="M8903">
        <v>0.161</v>
      </c>
      <c r="O8903" s="12">
        <f>VLOOKUP(C8903,[3]May!$C:$Z,24,FALSE)</f>
        <v>2019</v>
      </c>
    </row>
    <row r="8904" spans="1:15" x14ac:dyDescent="0.25">
      <c r="A8904" t="s">
        <v>1245</v>
      </c>
      <c r="C8904" t="s">
        <v>1308</v>
      </c>
      <c r="E8904">
        <v>2</v>
      </c>
      <c r="F8904" t="s">
        <v>1247</v>
      </c>
      <c r="J8904" t="s">
        <v>23</v>
      </c>
      <c r="K8904">
        <v>9</v>
      </c>
      <c r="L8904">
        <v>586.16999999999996</v>
      </c>
      <c r="M8904">
        <v>0.45900000000000002</v>
      </c>
      <c r="O8904" s="12">
        <f>VLOOKUP(C8904,[3]May!$C:$Z,24,FALSE)</f>
        <v>2019</v>
      </c>
    </row>
    <row r="8905" spans="1:15" x14ac:dyDescent="0.25">
      <c r="A8905" t="s">
        <v>1245</v>
      </c>
      <c r="C8905" t="s">
        <v>1308</v>
      </c>
      <c r="E8905">
        <v>8</v>
      </c>
      <c r="F8905" t="s">
        <v>1251</v>
      </c>
      <c r="J8905" t="s">
        <v>23</v>
      </c>
      <c r="K8905">
        <v>5</v>
      </c>
      <c r="L8905">
        <v>275.3</v>
      </c>
      <c r="M8905">
        <v>0.161</v>
      </c>
      <c r="O8905" s="12">
        <f>VLOOKUP(C8905,[3]May!$C:$Z,24,FALSE)</f>
        <v>2019</v>
      </c>
    </row>
    <row r="8906" spans="1:15" x14ac:dyDescent="0.25">
      <c r="A8906" t="s">
        <v>1245</v>
      </c>
      <c r="C8906" t="s">
        <v>1308</v>
      </c>
      <c r="E8906">
        <v>2</v>
      </c>
      <c r="F8906" t="s">
        <v>1247</v>
      </c>
      <c r="J8906" t="s">
        <v>23</v>
      </c>
      <c r="K8906">
        <v>3</v>
      </c>
      <c r="L8906">
        <v>195.39</v>
      </c>
      <c r="M8906">
        <v>0.153</v>
      </c>
      <c r="O8906" s="12">
        <f>VLOOKUP(C8906,[3]May!$C:$Z,24,FALSE)</f>
        <v>2019</v>
      </c>
    </row>
    <row r="8907" spans="1:15" x14ac:dyDescent="0.25">
      <c r="A8907" t="s">
        <v>1245</v>
      </c>
      <c r="C8907" t="s">
        <v>1308</v>
      </c>
      <c r="E8907">
        <v>2</v>
      </c>
      <c r="F8907" t="s">
        <v>1247</v>
      </c>
      <c r="J8907" t="s">
        <v>23</v>
      </c>
      <c r="K8907">
        <v>10</v>
      </c>
      <c r="L8907">
        <v>51.1</v>
      </c>
      <c r="M8907">
        <v>0.04</v>
      </c>
      <c r="O8907" s="12">
        <f>VLOOKUP(C8907,[3]May!$C:$Z,24,FALSE)</f>
        <v>2019</v>
      </c>
    </row>
    <row r="8908" spans="1:15" x14ac:dyDescent="0.25">
      <c r="A8908" t="s">
        <v>1245</v>
      </c>
      <c r="C8908" t="s">
        <v>1308</v>
      </c>
      <c r="E8908">
        <v>8</v>
      </c>
      <c r="F8908" t="s">
        <v>1251</v>
      </c>
      <c r="J8908" t="s">
        <v>23</v>
      </c>
      <c r="K8908">
        <v>3</v>
      </c>
      <c r="L8908">
        <v>165.18</v>
      </c>
      <c r="M8908">
        <v>9.6600000000000005E-2</v>
      </c>
      <c r="O8908" s="12">
        <f>VLOOKUP(C8908,[3]May!$C:$Z,24,FALSE)</f>
        <v>2019</v>
      </c>
    </row>
    <row r="8909" spans="1:15" x14ac:dyDescent="0.25">
      <c r="A8909" t="s">
        <v>1245</v>
      </c>
      <c r="C8909" t="s">
        <v>1308</v>
      </c>
      <c r="E8909">
        <v>2</v>
      </c>
      <c r="F8909" t="s">
        <v>1247</v>
      </c>
      <c r="J8909" t="s">
        <v>23</v>
      </c>
      <c r="K8909">
        <v>11</v>
      </c>
      <c r="L8909">
        <v>716.43</v>
      </c>
      <c r="M8909">
        <v>0.56100000000000005</v>
      </c>
      <c r="O8909" s="12">
        <f>VLOOKUP(C8909,[3]May!$C:$Z,24,FALSE)</f>
        <v>2019</v>
      </c>
    </row>
    <row r="8910" spans="1:15" x14ac:dyDescent="0.25">
      <c r="A8910" t="s">
        <v>1245</v>
      </c>
      <c r="C8910" t="s">
        <v>1308</v>
      </c>
      <c r="E8910">
        <v>2</v>
      </c>
      <c r="F8910" t="s">
        <v>1247</v>
      </c>
      <c r="J8910" t="s">
        <v>23</v>
      </c>
      <c r="K8910">
        <v>2</v>
      </c>
      <c r="L8910">
        <v>10.220000000000001</v>
      </c>
      <c r="M8910">
        <v>8.0000000000000002E-3</v>
      </c>
      <c r="O8910" s="12">
        <f>VLOOKUP(C8910,[3]May!$C:$Z,24,FALSE)</f>
        <v>2019</v>
      </c>
    </row>
    <row r="8911" spans="1:15" x14ac:dyDescent="0.25">
      <c r="A8911" t="s">
        <v>1245</v>
      </c>
      <c r="C8911" t="s">
        <v>1308</v>
      </c>
      <c r="E8911">
        <v>1</v>
      </c>
      <c r="F8911" t="s">
        <v>1252</v>
      </c>
      <c r="J8911" t="s">
        <v>23</v>
      </c>
      <c r="K8911">
        <v>2</v>
      </c>
      <c r="L8911">
        <v>65.98</v>
      </c>
      <c r="M8911">
        <v>5.4399999999999997E-2</v>
      </c>
      <c r="O8911" s="12">
        <f>VLOOKUP(C8911,[3]May!$C:$Z,24,FALSE)</f>
        <v>2019</v>
      </c>
    </row>
    <row r="8912" spans="1:15" x14ac:dyDescent="0.25">
      <c r="A8912" t="s">
        <v>1245</v>
      </c>
      <c r="C8912" t="s">
        <v>1308</v>
      </c>
      <c r="E8912">
        <v>2</v>
      </c>
      <c r="F8912" t="s">
        <v>1247</v>
      </c>
      <c r="J8912" t="s">
        <v>23</v>
      </c>
      <c r="K8912">
        <v>7</v>
      </c>
      <c r="L8912">
        <v>35.770000000000003</v>
      </c>
      <c r="M8912">
        <v>2.8000000000000001E-2</v>
      </c>
      <c r="O8912" s="12">
        <f>VLOOKUP(C8912,[3]May!$C:$Z,24,FALSE)</f>
        <v>2019</v>
      </c>
    </row>
    <row r="8913" spans="1:15" x14ac:dyDescent="0.25">
      <c r="A8913" t="s">
        <v>1245</v>
      </c>
      <c r="C8913" t="s">
        <v>1308</v>
      </c>
      <c r="E8913">
        <v>2</v>
      </c>
      <c r="F8913" t="s">
        <v>1247</v>
      </c>
      <c r="J8913" t="s">
        <v>23</v>
      </c>
      <c r="K8913">
        <v>13</v>
      </c>
      <c r="L8913">
        <v>846.69</v>
      </c>
      <c r="M8913">
        <v>0.66300000000000003</v>
      </c>
      <c r="O8913" s="12">
        <f>VLOOKUP(C8913,[3]May!$C:$Z,24,FALSE)</f>
        <v>2019</v>
      </c>
    </row>
    <row r="8914" spans="1:15" x14ac:dyDescent="0.25">
      <c r="A8914" t="s">
        <v>1245</v>
      </c>
      <c r="C8914" t="s">
        <v>1308</v>
      </c>
      <c r="E8914">
        <v>2</v>
      </c>
      <c r="F8914" t="s">
        <v>1247</v>
      </c>
      <c r="J8914" t="s">
        <v>23</v>
      </c>
      <c r="K8914">
        <v>13</v>
      </c>
      <c r="L8914">
        <v>846.69</v>
      </c>
      <c r="M8914">
        <v>0.66300000000000003</v>
      </c>
      <c r="O8914" s="12">
        <f>VLOOKUP(C8914,[3]May!$C:$Z,24,FALSE)</f>
        <v>2019</v>
      </c>
    </row>
    <row r="8915" spans="1:15" x14ac:dyDescent="0.25">
      <c r="A8915" t="s">
        <v>1245</v>
      </c>
      <c r="C8915" t="s">
        <v>1308</v>
      </c>
      <c r="E8915">
        <v>8</v>
      </c>
      <c r="F8915" t="s">
        <v>1251</v>
      </c>
      <c r="J8915" t="s">
        <v>23</v>
      </c>
      <c r="K8915">
        <v>5</v>
      </c>
      <c r="L8915">
        <v>275.3</v>
      </c>
      <c r="M8915">
        <v>0.161</v>
      </c>
      <c r="O8915" s="12">
        <f>VLOOKUP(C8915,[3]May!$C:$Z,24,FALSE)</f>
        <v>2019</v>
      </c>
    </row>
    <row r="8916" spans="1:15" x14ac:dyDescent="0.25">
      <c r="A8916" t="s">
        <v>1245</v>
      </c>
      <c r="C8916" t="s">
        <v>1308</v>
      </c>
      <c r="E8916">
        <v>2</v>
      </c>
      <c r="F8916" t="s">
        <v>1247</v>
      </c>
      <c r="J8916" t="s">
        <v>23</v>
      </c>
      <c r="K8916">
        <v>2</v>
      </c>
      <c r="L8916">
        <v>10.220000000000001</v>
      </c>
      <c r="M8916">
        <v>8.0000000000000002E-3</v>
      </c>
      <c r="O8916" s="12">
        <f>VLOOKUP(C8916,[3]May!$C:$Z,24,FALSE)</f>
        <v>2019</v>
      </c>
    </row>
    <row r="8917" spans="1:15" x14ac:dyDescent="0.25">
      <c r="A8917" t="s">
        <v>1245</v>
      </c>
      <c r="C8917" t="s">
        <v>1308</v>
      </c>
      <c r="E8917">
        <v>2</v>
      </c>
      <c r="F8917" t="s">
        <v>1247</v>
      </c>
      <c r="J8917" t="s">
        <v>23</v>
      </c>
      <c r="K8917">
        <v>3</v>
      </c>
      <c r="L8917">
        <v>195.39</v>
      </c>
      <c r="M8917">
        <v>0.153</v>
      </c>
      <c r="O8917" s="12">
        <f>VLOOKUP(C8917,[3]May!$C:$Z,24,FALSE)</f>
        <v>2019</v>
      </c>
    </row>
    <row r="8918" spans="1:15" x14ac:dyDescent="0.25">
      <c r="A8918" t="s">
        <v>1245</v>
      </c>
      <c r="C8918" t="s">
        <v>1308</v>
      </c>
      <c r="E8918">
        <v>8</v>
      </c>
      <c r="F8918" t="s">
        <v>1251</v>
      </c>
      <c r="J8918" t="s">
        <v>23</v>
      </c>
      <c r="K8918">
        <v>5</v>
      </c>
      <c r="L8918">
        <v>275.3</v>
      </c>
      <c r="M8918">
        <v>0.161</v>
      </c>
      <c r="O8918" s="12">
        <f>VLOOKUP(C8918,[3]May!$C:$Z,24,FALSE)</f>
        <v>2019</v>
      </c>
    </row>
    <row r="8919" spans="1:15" x14ac:dyDescent="0.25">
      <c r="A8919" t="s">
        <v>1245</v>
      </c>
      <c r="C8919" t="s">
        <v>1308</v>
      </c>
      <c r="E8919">
        <v>2</v>
      </c>
      <c r="F8919" t="s">
        <v>1247</v>
      </c>
      <c r="J8919" t="s">
        <v>23</v>
      </c>
      <c r="K8919">
        <v>10</v>
      </c>
      <c r="L8919">
        <v>651.29999999999995</v>
      </c>
      <c r="M8919">
        <v>0.51</v>
      </c>
      <c r="O8919" s="12">
        <f>VLOOKUP(C8919,[3]May!$C:$Z,24,FALSE)</f>
        <v>2019</v>
      </c>
    </row>
    <row r="8920" spans="1:15" x14ac:dyDescent="0.25">
      <c r="A8920" t="s">
        <v>1245</v>
      </c>
      <c r="C8920" t="s">
        <v>1308</v>
      </c>
      <c r="E8920">
        <v>8</v>
      </c>
      <c r="F8920" t="s">
        <v>1251</v>
      </c>
      <c r="J8920" t="s">
        <v>23</v>
      </c>
      <c r="K8920">
        <v>5</v>
      </c>
      <c r="L8920">
        <v>275.3</v>
      </c>
      <c r="M8920">
        <v>0.161</v>
      </c>
      <c r="O8920" s="12">
        <f>VLOOKUP(C8920,[3]May!$C:$Z,24,FALSE)</f>
        <v>2019</v>
      </c>
    </row>
    <row r="8921" spans="1:15" x14ac:dyDescent="0.25">
      <c r="A8921" t="s">
        <v>1245</v>
      </c>
      <c r="C8921" t="s">
        <v>1308</v>
      </c>
      <c r="E8921">
        <v>2</v>
      </c>
      <c r="F8921" t="s">
        <v>1247</v>
      </c>
      <c r="J8921" t="s">
        <v>23</v>
      </c>
      <c r="K8921">
        <v>3</v>
      </c>
      <c r="L8921">
        <v>15.33</v>
      </c>
      <c r="M8921">
        <v>1.2E-2</v>
      </c>
      <c r="O8921" s="12">
        <f>VLOOKUP(C8921,[3]May!$C:$Z,24,FALSE)</f>
        <v>2019</v>
      </c>
    </row>
    <row r="8922" spans="1:15" x14ac:dyDescent="0.25">
      <c r="A8922" t="s">
        <v>1245</v>
      </c>
      <c r="C8922" t="s">
        <v>1308</v>
      </c>
      <c r="E8922">
        <v>2</v>
      </c>
      <c r="F8922" t="s">
        <v>1247</v>
      </c>
      <c r="J8922" t="s">
        <v>23</v>
      </c>
      <c r="K8922">
        <v>6</v>
      </c>
      <c r="L8922">
        <v>390.78</v>
      </c>
      <c r="M8922">
        <v>0.30599999999999999</v>
      </c>
      <c r="O8922" s="12">
        <f>VLOOKUP(C8922,[3]May!$C:$Z,24,FALSE)</f>
        <v>2019</v>
      </c>
    </row>
    <row r="8923" spans="1:15" x14ac:dyDescent="0.25">
      <c r="A8923" t="s">
        <v>1245</v>
      </c>
      <c r="C8923" t="s">
        <v>1308</v>
      </c>
      <c r="E8923">
        <v>8</v>
      </c>
      <c r="F8923" t="s">
        <v>1251</v>
      </c>
      <c r="J8923" t="s">
        <v>23</v>
      </c>
      <c r="K8923">
        <v>5</v>
      </c>
      <c r="L8923">
        <v>275.3</v>
      </c>
      <c r="M8923">
        <v>0.161</v>
      </c>
      <c r="O8923" s="12">
        <f>VLOOKUP(C8923,[3]May!$C:$Z,24,FALSE)</f>
        <v>2019</v>
      </c>
    </row>
    <row r="8924" spans="1:15" x14ac:dyDescent="0.25">
      <c r="A8924" t="s">
        <v>1245</v>
      </c>
      <c r="C8924" t="s">
        <v>1308</v>
      </c>
      <c r="E8924">
        <v>2</v>
      </c>
      <c r="F8924" t="s">
        <v>1247</v>
      </c>
      <c r="J8924" t="s">
        <v>23</v>
      </c>
      <c r="K8924">
        <v>1</v>
      </c>
      <c r="L8924">
        <v>65.13</v>
      </c>
      <c r="M8924">
        <v>5.0999999999999997E-2</v>
      </c>
      <c r="O8924" s="12">
        <f>VLOOKUP(C8924,[3]May!$C:$Z,24,FALSE)</f>
        <v>2019</v>
      </c>
    </row>
    <row r="8925" spans="1:15" x14ac:dyDescent="0.25">
      <c r="A8925" t="s">
        <v>1245</v>
      </c>
      <c r="C8925" t="s">
        <v>1308</v>
      </c>
      <c r="E8925">
        <v>2</v>
      </c>
      <c r="F8925" t="s">
        <v>1247</v>
      </c>
      <c r="J8925" t="s">
        <v>23</v>
      </c>
      <c r="K8925">
        <v>20</v>
      </c>
      <c r="L8925">
        <v>102.2</v>
      </c>
      <c r="M8925">
        <v>0.08</v>
      </c>
      <c r="O8925" s="12">
        <f>VLOOKUP(C8925,[3]May!$C:$Z,24,FALSE)</f>
        <v>2019</v>
      </c>
    </row>
    <row r="8926" spans="1:15" x14ac:dyDescent="0.25">
      <c r="A8926" t="s">
        <v>1245</v>
      </c>
      <c r="C8926" t="s">
        <v>1308</v>
      </c>
      <c r="E8926">
        <v>2</v>
      </c>
      <c r="F8926" t="s">
        <v>1247</v>
      </c>
      <c r="J8926" t="s">
        <v>23</v>
      </c>
      <c r="K8926">
        <v>2</v>
      </c>
      <c r="L8926">
        <v>10.220000000000001</v>
      </c>
      <c r="M8926">
        <v>8.0000000000000002E-3</v>
      </c>
      <c r="O8926" s="12">
        <f>VLOOKUP(C8926,[3]May!$C:$Z,24,FALSE)</f>
        <v>2019</v>
      </c>
    </row>
    <row r="8927" spans="1:15" x14ac:dyDescent="0.25">
      <c r="A8927" t="s">
        <v>1245</v>
      </c>
      <c r="C8927" t="s">
        <v>1308</v>
      </c>
      <c r="E8927">
        <v>2</v>
      </c>
      <c r="F8927" t="s">
        <v>1247</v>
      </c>
      <c r="J8927" t="s">
        <v>23</v>
      </c>
      <c r="K8927">
        <v>3</v>
      </c>
      <c r="L8927">
        <v>195.39</v>
      </c>
      <c r="M8927">
        <v>0.153</v>
      </c>
      <c r="O8927" s="12">
        <f>VLOOKUP(C8927,[3]May!$C:$Z,24,FALSE)</f>
        <v>2019</v>
      </c>
    </row>
    <row r="8928" spans="1:15" x14ac:dyDescent="0.25">
      <c r="A8928" t="s">
        <v>1245</v>
      </c>
      <c r="C8928" t="s">
        <v>1308</v>
      </c>
      <c r="E8928">
        <v>8</v>
      </c>
      <c r="F8928" t="s">
        <v>1251</v>
      </c>
      <c r="J8928" t="s">
        <v>23</v>
      </c>
      <c r="K8928">
        <v>4</v>
      </c>
      <c r="L8928">
        <v>220.24</v>
      </c>
      <c r="M8928">
        <v>0.1288</v>
      </c>
      <c r="O8928" s="12">
        <f>VLOOKUP(C8928,[3]May!$C:$Z,24,FALSE)</f>
        <v>2019</v>
      </c>
    </row>
    <row r="8929" spans="1:15" x14ac:dyDescent="0.25">
      <c r="A8929" t="s">
        <v>1245</v>
      </c>
      <c r="C8929" t="s">
        <v>1308</v>
      </c>
      <c r="E8929">
        <v>2</v>
      </c>
      <c r="F8929" t="s">
        <v>1247</v>
      </c>
      <c r="J8929" t="s">
        <v>23</v>
      </c>
      <c r="K8929">
        <v>3</v>
      </c>
      <c r="L8929">
        <v>15.33</v>
      </c>
      <c r="M8929">
        <v>1.2E-2</v>
      </c>
      <c r="O8929" s="12">
        <f>VLOOKUP(C8929,[3]May!$C:$Z,24,FALSE)</f>
        <v>2019</v>
      </c>
    </row>
    <row r="8930" spans="1:15" x14ac:dyDescent="0.25">
      <c r="A8930" t="s">
        <v>1245</v>
      </c>
      <c r="C8930" t="s">
        <v>1308</v>
      </c>
      <c r="E8930">
        <v>2</v>
      </c>
      <c r="F8930" t="s">
        <v>1247</v>
      </c>
      <c r="J8930" t="s">
        <v>23</v>
      </c>
      <c r="K8930">
        <v>15</v>
      </c>
      <c r="L8930">
        <v>976.95</v>
      </c>
      <c r="M8930">
        <v>0.76500000000000001</v>
      </c>
      <c r="O8930" s="12">
        <f>VLOOKUP(C8930,[3]May!$C:$Z,24,FALSE)</f>
        <v>2019</v>
      </c>
    </row>
    <row r="8931" spans="1:15" x14ac:dyDescent="0.25">
      <c r="A8931" t="s">
        <v>1245</v>
      </c>
      <c r="C8931" t="s">
        <v>1308</v>
      </c>
      <c r="E8931">
        <v>12</v>
      </c>
      <c r="F8931" t="s">
        <v>1253</v>
      </c>
      <c r="J8931" t="s">
        <v>23</v>
      </c>
      <c r="K8931">
        <v>1</v>
      </c>
      <c r="L8931">
        <v>61.2</v>
      </c>
      <c r="M8931">
        <v>8.3370000000000007E-3</v>
      </c>
      <c r="O8931" s="12">
        <f>VLOOKUP(C8931,[3]May!$C:$Z,24,FALSE)</f>
        <v>2019</v>
      </c>
    </row>
    <row r="8932" spans="1:15" x14ac:dyDescent="0.25">
      <c r="A8932" t="s">
        <v>1245</v>
      </c>
      <c r="C8932" t="s">
        <v>1308</v>
      </c>
      <c r="E8932">
        <v>12</v>
      </c>
      <c r="F8932" t="s">
        <v>1253</v>
      </c>
      <c r="J8932" t="s">
        <v>23</v>
      </c>
      <c r="K8932">
        <v>1</v>
      </c>
      <c r="L8932">
        <v>61.2</v>
      </c>
      <c r="M8932">
        <v>8.3370000000000007E-3</v>
      </c>
      <c r="O8932" s="12">
        <f>VLOOKUP(C8932,[3]May!$C:$Z,24,FALSE)</f>
        <v>2019</v>
      </c>
    </row>
    <row r="8933" spans="1:15" x14ac:dyDescent="0.25">
      <c r="A8933" t="s">
        <v>1245</v>
      </c>
      <c r="C8933" t="s">
        <v>1308</v>
      </c>
      <c r="E8933">
        <v>2</v>
      </c>
      <c r="F8933" t="s">
        <v>1247</v>
      </c>
      <c r="J8933" t="s">
        <v>23</v>
      </c>
      <c r="K8933">
        <v>6</v>
      </c>
      <c r="L8933">
        <v>390.78</v>
      </c>
      <c r="M8933">
        <v>0.30599999999999999</v>
      </c>
      <c r="O8933" s="12">
        <f>VLOOKUP(C8933,[3]May!$C:$Z,24,FALSE)</f>
        <v>2019</v>
      </c>
    </row>
    <row r="8934" spans="1:15" x14ac:dyDescent="0.25">
      <c r="A8934" t="s">
        <v>1245</v>
      </c>
      <c r="C8934" t="s">
        <v>1308</v>
      </c>
      <c r="E8934">
        <v>2</v>
      </c>
      <c r="F8934" t="s">
        <v>1247</v>
      </c>
      <c r="J8934" t="s">
        <v>23</v>
      </c>
      <c r="K8934">
        <v>2</v>
      </c>
      <c r="L8934">
        <v>10.220000000000001</v>
      </c>
      <c r="M8934">
        <v>8.0000000000000002E-3</v>
      </c>
      <c r="O8934" s="12">
        <f>VLOOKUP(C8934,[3]May!$C:$Z,24,FALSE)</f>
        <v>2019</v>
      </c>
    </row>
    <row r="8935" spans="1:15" x14ac:dyDescent="0.25">
      <c r="A8935" t="s">
        <v>1245</v>
      </c>
      <c r="C8935" t="s">
        <v>1308</v>
      </c>
      <c r="E8935">
        <v>2</v>
      </c>
      <c r="F8935" t="s">
        <v>1247</v>
      </c>
      <c r="J8935" t="s">
        <v>23</v>
      </c>
      <c r="K8935">
        <v>5</v>
      </c>
      <c r="L8935">
        <v>325.64999999999998</v>
      </c>
      <c r="M8935">
        <v>0.255</v>
      </c>
      <c r="O8935" s="12">
        <f>VLOOKUP(C8935,[3]May!$C:$Z,24,FALSE)</f>
        <v>2019</v>
      </c>
    </row>
    <row r="8936" spans="1:15" x14ac:dyDescent="0.25">
      <c r="A8936" t="s">
        <v>1245</v>
      </c>
      <c r="C8936" t="s">
        <v>1308</v>
      </c>
      <c r="E8936">
        <v>2</v>
      </c>
      <c r="F8936" t="s">
        <v>1247</v>
      </c>
      <c r="J8936" t="s">
        <v>23</v>
      </c>
      <c r="K8936">
        <v>3</v>
      </c>
      <c r="L8936">
        <v>15.33</v>
      </c>
      <c r="M8936">
        <v>1.2E-2</v>
      </c>
      <c r="O8936" s="12">
        <f>VLOOKUP(C8936,[3]May!$C:$Z,24,FALSE)</f>
        <v>2019</v>
      </c>
    </row>
    <row r="8937" spans="1:15" x14ac:dyDescent="0.25">
      <c r="A8937" t="s">
        <v>1245</v>
      </c>
      <c r="C8937" t="s">
        <v>1308</v>
      </c>
      <c r="E8937">
        <v>2</v>
      </c>
      <c r="F8937" t="s">
        <v>1247</v>
      </c>
      <c r="J8937" t="s">
        <v>23</v>
      </c>
      <c r="K8937">
        <v>8</v>
      </c>
      <c r="L8937">
        <v>521.04</v>
      </c>
      <c r="M8937">
        <v>0.40799999999999997</v>
      </c>
      <c r="O8937" s="12">
        <f>VLOOKUP(C8937,[3]May!$C:$Z,24,FALSE)</f>
        <v>2019</v>
      </c>
    </row>
    <row r="8938" spans="1:15" x14ac:dyDescent="0.25">
      <c r="A8938" t="s">
        <v>1245</v>
      </c>
      <c r="C8938" t="s">
        <v>1308</v>
      </c>
      <c r="E8938">
        <v>8</v>
      </c>
      <c r="F8938" t="s">
        <v>1251</v>
      </c>
      <c r="J8938" t="s">
        <v>23</v>
      </c>
      <c r="K8938">
        <v>2</v>
      </c>
      <c r="L8938">
        <v>110.12</v>
      </c>
      <c r="M8938">
        <v>6.4399999999999999E-2</v>
      </c>
      <c r="O8938" s="12">
        <f>VLOOKUP(C8938,[3]May!$C:$Z,24,FALSE)</f>
        <v>2019</v>
      </c>
    </row>
    <row r="8939" spans="1:15" x14ac:dyDescent="0.25">
      <c r="A8939" t="s">
        <v>1245</v>
      </c>
      <c r="C8939" t="s">
        <v>1308</v>
      </c>
      <c r="E8939">
        <v>2</v>
      </c>
      <c r="F8939" t="s">
        <v>1247</v>
      </c>
      <c r="J8939" t="s">
        <v>23</v>
      </c>
      <c r="K8939">
        <v>8</v>
      </c>
      <c r="L8939">
        <v>521.04</v>
      </c>
      <c r="M8939">
        <v>0.40799999999999997</v>
      </c>
      <c r="O8939" s="12">
        <f>VLOOKUP(C8939,[3]May!$C:$Z,24,FALSE)</f>
        <v>2019</v>
      </c>
    </row>
    <row r="8940" spans="1:15" x14ac:dyDescent="0.25">
      <c r="A8940" t="s">
        <v>1245</v>
      </c>
      <c r="C8940" t="s">
        <v>1308</v>
      </c>
      <c r="E8940">
        <v>2</v>
      </c>
      <c r="F8940" t="s">
        <v>1247</v>
      </c>
      <c r="J8940" t="s">
        <v>23</v>
      </c>
      <c r="K8940">
        <v>5</v>
      </c>
      <c r="L8940">
        <v>325.64999999999998</v>
      </c>
      <c r="M8940">
        <v>0.255</v>
      </c>
      <c r="O8940" s="12">
        <f>VLOOKUP(C8940,[3]May!$C:$Z,24,FALSE)</f>
        <v>2019</v>
      </c>
    </row>
    <row r="8941" spans="1:15" x14ac:dyDescent="0.25">
      <c r="A8941" t="s">
        <v>1245</v>
      </c>
      <c r="C8941" t="s">
        <v>1308</v>
      </c>
      <c r="E8941">
        <v>2</v>
      </c>
      <c r="F8941" t="s">
        <v>1247</v>
      </c>
      <c r="J8941" t="s">
        <v>23</v>
      </c>
      <c r="K8941">
        <v>8</v>
      </c>
      <c r="L8941">
        <v>40.880000000000003</v>
      </c>
      <c r="M8941">
        <v>3.2000000000000001E-2</v>
      </c>
      <c r="O8941" s="12">
        <f>VLOOKUP(C8941,[3]May!$C:$Z,24,FALSE)</f>
        <v>2019</v>
      </c>
    </row>
    <row r="8942" spans="1:15" x14ac:dyDescent="0.25">
      <c r="A8942" t="s">
        <v>1245</v>
      </c>
      <c r="C8942" t="s">
        <v>1308</v>
      </c>
      <c r="E8942">
        <v>2</v>
      </c>
      <c r="F8942" t="s">
        <v>1247</v>
      </c>
      <c r="J8942" t="s">
        <v>23</v>
      </c>
      <c r="K8942">
        <v>11</v>
      </c>
      <c r="L8942">
        <v>716.43</v>
      </c>
      <c r="M8942">
        <v>0.56100000000000005</v>
      </c>
      <c r="O8942" s="12">
        <f>VLOOKUP(C8942,[3]May!$C:$Z,24,FALSE)</f>
        <v>2019</v>
      </c>
    </row>
    <row r="8943" spans="1:15" x14ac:dyDescent="0.25">
      <c r="A8943" t="s">
        <v>1245</v>
      </c>
      <c r="C8943" t="s">
        <v>1308</v>
      </c>
      <c r="E8943">
        <v>8</v>
      </c>
      <c r="F8943" t="s">
        <v>1251</v>
      </c>
      <c r="J8943" t="s">
        <v>23</v>
      </c>
      <c r="K8943">
        <v>4</v>
      </c>
      <c r="L8943">
        <v>220.24</v>
      </c>
      <c r="M8943">
        <v>0.1288</v>
      </c>
      <c r="O8943" s="12">
        <f>VLOOKUP(C8943,[3]May!$C:$Z,24,FALSE)</f>
        <v>2019</v>
      </c>
    </row>
    <row r="8944" spans="1:15" x14ac:dyDescent="0.25">
      <c r="A8944" t="s">
        <v>1245</v>
      </c>
      <c r="C8944" t="s">
        <v>1308</v>
      </c>
      <c r="E8944">
        <v>12</v>
      </c>
      <c r="F8944" t="s">
        <v>1253</v>
      </c>
      <c r="J8944" t="s">
        <v>23</v>
      </c>
      <c r="K8944">
        <v>1</v>
      </c>
      <c r="L8944">
        <v>61.2</v>
      </c>
      <c r="M8944">
        <v>8.3370000000000007E-3</v>
      </c>
      <c r="O8944" s="12">
        <f>VLOOKUP(C8944,[3]May!$C:$Z,24,FALSE)</f>
        <v>2019</v>
      </c>
    </row>
    <row r="8945" spans="1:15" x14ac:dyDescent="0.25">
      <c r="A8945" t="s">
        <v>1245</v>
      </c>
      <c r="C8945" t="s">
        <v>1308</v>
      </c>
      <c r="E8945">
        <v>8</v>
      </c>
      <c r="F8945" t="s">
        <v>1251</v>
      </c>
      <c r="J8945" t="s">
        <v>23</v>
      </c>
      <c r="K8945">
        <v>5</v>
      </c>
      <c r="L8945">
        <v>275.3</v>
      </c>
      <c r="M8945">
        <v>0.161</v>
      </c>
      <c r="O8945" s="12">
        <f>VLOOKUP(C8945,[3]May!$C:$Z,24,FALSE)</f>
        <v>2019</v>
      </c>
    </row>
    <row r="8946" spans="1:15" x14ac:dyDescent="0.25">
      <c r="A8946" t="s">
        <v>1245</v>
      </c>
      <c r="C8946" t="s">
        <v>1308</v>
      </c>
      <c r="E8946">
        <v>2</v>
      </c>
      <c r="F8946" t="s">
        <v>1247</v>
      </c>
      <c r="J8946" t="s">
        <v>23</v>
      </c>
      <c r="K8946">
        <v>3</v>
      </c>
      <c r="L8946">
        <v>15.33</v>
      </c>
      <c r="M8946">
        <v>1.2E-2</v>
      </c>
      <c r="O8946" s="12">
        <f>VLOOKUP(C8946,[3]May!$C:$Z,24,FALSE)</f>
        <v>2019</v>
      </c>
    </row>
    <row r="8947" spans="1:15" x14ac:dyDescent="0.25">
      <c r="A8947" t="s">
        <v>1245</v>
      </c>
      <c r="C8947" t="s">
        <v>1308</v>
      </c>
      <c r="E8947">
        <v>2</v>
      </c>
      <c r="F8947" t="s">
        <v>1247</v>
      </c>
      <c r="J8947" t="s">
        <v>23</v>
      </c>
      <c r="K8947">
        <v>4</v>
      </c>
      <c r="L8947">
        <v>260.52</v>
      </c>
      <c r="M8947">
        <v>0.20399999999999999</v>
      </c>
      <c r="O8947" s="12">
        <f>VLOOKUP(C8947,[3]May!$C:$Z,24,FALSE)</f>
        <v>2019</v>
      </c>
    </row>
    <row r="8948" spans="1:15" x14ac:dyDescent="0.25">
      <c r="A8948" t="s">
        <v>1245</v>
      </c>
      <c r="C8948" t="s">
        <v>1308</v>
      </c>
      <c r="E8948">
        <v>2</v>
      </c>
      <c r="F8948" t="s">
        <v>1247</v>
      </c>
      <c r="J8948" t="s">
        <v>23</v>
      </c>
      <c r="K8948">
        <v>3</v>
      </c>
      <c r="L8948">
        <v>15.33</v>
      </c>
      <c r="M8948">
        <v>1.2E-2</v>
      </c>
      <c r="O8948" s="12">
        <f>VLOOKUP(C8948,[3]May!$C:$Z,24,FALSE)</f>
        <v>2019</v>
      </c>
    </row>
    <row r="8949" spans="1:15" x14ac:dyDescent="0.25">
      <c r="A8949" t="s">
        <v>1245</v>
      </c>
      <c r="C8949" t="s">
        <v>1308</v>
      </c>
      <c r="E8949">
        <v>2</v>
      </c>
      <c r="F8949" t="s">
        <v>1247</v>
      </c>
      <c r="J8949" t="s">
        <v>23</v>
      </c>
      <c r="K8949">
        <v>8</v>
      </c>
      <c r="L8949">
        <v>521.04</v>
      </c>
      <c r="M8949">
        <v>0.40799999999999997</v>
      </c>
      <c r="O8949" s="12">
        <f>VLOOKUP(C8949,[3]May!$C:$Z,24,FALSE)</f>
        <v>2019</v>
      </c>
    </row>
    <row r="8950" spans="1:15" x14ac:dyDescent="0.25">
      <c r="A8950" t="s">
        <v>1245</v>
      </c>
      <c r="C8950" t="s">
        <v>1308</v>
      </c>
      <c r="E8950">
        <v>8</v>
      </c>
      <c r="F8950" t="s">
        <v>1251</v>
      </c>
      <c r="J8950" t="s">
        <v>23</v>
      </c>
      <c r="K8950">
        <v>5</v>
      </c>
      <c r="L8950">
        <v>275.3</v>
      </c>
      <c r="M8950">
        <v>0.161</v>
      </c>
      <c r="O8950" s="12">
        <f>VLOOKUP(C8950,[3]May!$C:$Z,24,FALSE)</f>
        <v>2019</v>
      </c>
    </row>
    <row r="8951" spans="1:15" x14ac:dyDescent="0.25">
      <c r="A8951" t="s">
        <v>1245</v>
      </c>
      <c r="C8951" t="s">
        <v>1308</v>
      </c>
      <c r="E8951">
        <v>2</v>
      </c>
      <c r="F8951" t="s">
        <v>1247</v>
      </c>
      <c r="J8951" t="s">
        <v>23</v>
      </c>
      <c r="K8951">
        <v>9</v>
      </c>
      <c r="L8951">
        <v>586.16999999999996</v>
      </c>
      <c r="M8951">
        <v>0.45900000000000002</v>
      </c>
      <c r="O8951" s="12">
        <f>VLOOKUP(C8951,[3]May!$C:$Z,24,FALSE)</f>
        <v>2019</v>
      </c>
    </row>
    <row r="8952" spans="1:15" x14ac:dyDescent="0.25">
      <c r="A8952" t="s">
        <v>1245</v>
      </c>
      <c r="C8952" t="s">
        <v>1308</v>
      </c>
      <c r="E8952">
        <v>2</v>
      </c>
      <c r="F8952" t="s">
        <v>1247</v>
      </c>
      <c r="J8952" t="s">
        <v>23</v>
      </c>
      <c r="K8952">
        <v>1</v>
      </c>
      <c r="L8952">
        <v>5.1100000000000003</v>
      </c>
      <c r="M8952">
        <v>4.0000000000000001E-3</v>
      </c>
      <c r="O8952" s="12">
        <f>VLOOKUP(C8952,[3]May!$C:$Z,24,FALSE)</f>
        <v>2019</v>
      </c>
    </row>
    <row r="8953" spans="1:15" x14ac:dyDescent="0.25">
      <c r="A8953" t="s">
        <v>1245</v>
      </c>
      <c r="C8953" t="s">
        <v>1308</v>
      </c>
      <c r="E8953">
        <v>2</v>
      </c>
      <c r="F8953" t="s">
        <v>1247</v>
      </c>
      <c r="J8953" t="s">
        <v>23</v>
      </c>
      <c r="K8953">
        <v>8</v>
      </c>
      <c r="L8953">
        <v>521.04</v>
      </c>
      <c r="M8953">
        <v>0.40799999999999997</v>
      </c>
      <c r="O8953" s="12">
        <f>VLOOKUP(C8953,[3]May!$C:$Z,24,FALSE)</f>
        <v>2019</v>
      </c>
    </row>
    <row r="8954" spans="1:15" x14ac:dyDescent="0.25">
      <c r="A8954" t="s">
        <v>1245</v>
      </c>
      <c r="C8954" t="s">
        <v>1308</v>
      </c>
      <c r="E8954">
        <v>2</v>
      </c>
      <c r="F8954" t="s">
        <v>1247</v>
      </c>
      <c r="J8954" t="s">
        <v>23</v>
      </c>
      <c r="K8954">
        <v>2</v>
      </c>
      <c r="L8954">
        <v>10.220000000000001</v>
      </c>
      <c r="M8954">
        <v>8.0000000000000002E-3</v>
      </c>
      <c r="O8954" s="12">
        <f>VLOOKUP(C8954,[3]May!$C:$Z,24,FALSE)</f>
        <v>2019</v>
      </c>
    </row>
    <row r="8955" spans="1:15" x14ac:dyDescent="0.25">
      <c r="A8955" t="s">
        <v>1245</v>
      </c>
      <c r="C8955" t="s">
        <v>1308</v>
      </c>
      <c r="E8955">
        <v>8</v>
      </c>
      <c r="F8955" t="s">
        <v>1251</v>
      </c>
      <c r="J8955" t="s">
        <v>23</v>
      </c>
      <c r="K8955">
        <v>3</v>
      </c>
      <c r="L8955">
        <v>165.18</v>
      </c>
      <c r="M8955">
        <v>9.6600000000000005E-2</v>
      </c>
      <c r="O8955" s="12">
        <f>VLOOKUP(C8955,[3]May!$C:$Z,24,FALSE)</f>
        <v>2019</v>
      </c>
    </row>
    <row r="8956" spans="1:15" x14ac:dyDescent="0.25">
      <c r="A8956" t="s">
        <v>1245</v>
      </c>
      <c r="C8956" t="s">
        <v>1308</v>
      </c>
      <c r="E8956">
        <v>2</v>
      </c>
      <c r="F8956" t="s">
        <v>1247</v>
      </c>
      <c r="J8956" t="s">
        <v>23</v>
      </c>
      <c r="K8956">
        <v>6</v>
      </c>
      <c r="L8956">
        <v>390.78</v>
      </c>
      <c r="M8956">
        <v>0.30599999999999999</v>
      </c>
      <c r="O8956" s="12">
        <f>VLOOKUP(C8956,[3]May!$C:$Z,24,FALSE)</f>
        <v>2019</v>
      </c>
    </row>
    <row r="8957" spans="1:15" x14ac:dyDescent="0.25">
      <c r="A8957" t="s">
        <v>1245</v>
      </c>
      <c r="C8957" t="s">
        <v>1308</v>
      </c>
      <c r="E8957">
        <v>2</v>
      </c>
      <c r="F8957" t="s">
        <v>1247</v>
      </c>
      <c r="J8957" t="s">
        <v>23</v>
      </c>
      <c r="K8957">
        <v>19</v>
      </c>
      <c r="L8957">
        <v>1237.47</v>
      </c>
      <c r="M8957">
        <v>0.96899999999999997</v>
      </c>
      <c r="O8957" s="12">
        <f>VLOOKUP(C8957,[3]May!$C:$Z,24,FALSE)</f>
        <v>2019</v>
      </c>
    </row>
    <row r="8958" spans="1:15" x14ac:dyDescent="0.25">
      <c r="A8958" t="s">
        <v>1245</v>
      </c>
      <c r="C8958" t="s">
        <v>1308</v>
      </c>
      <c r="E8958">
        <v>8</v>
      </c>
      <c r="F8958" t="s">
        <v>1251</v>
      </c>
      <c r="J8958" t="s">
        <v>23</v>
      </c>
      <c r="K8958">
        <v>6</v>
      </c>
      <c r="L8958">
        <v>330.36</v>
      </c>
      <c r="M8958">
        <v>0.19320000000000001</v>
      </c>
      <c r="O8958" s="12">
        <f>VLOOKUP(C8958,[3]May!$C:$Z,24,FALSE)</f>
        <v>2019</v>
      </c>
    </row>
    <row r="8959" spans="1:15" x14ac:dyDescent="0.25">
      <c r="A8959" t="s">
        <v>1245</v>
      </c>
      <c r="C8959" t="s">
        <v>1308</v>
      </c>
      <c r="E8959">
        <v>2</v>
      </c>
      <c r="F8959" t="s">
        <v>1247</v>
      </c>
      <c r="J8959" t="s">
        <v>23</v>
      </c>
      <c r="K8959">
        <v>4</v>
      </c>
      <c r="L8959">
        <v>260.52</v>
      </c>
      <c r="M8959">
        <v>0.20399999999999999</v>
      </c>
      <c r="O8959" s="12">
        <f>VLOOKUP(C8959,[3]May!$C:$Z,24,FALSE)</f>
        <v>2019</v>
      </c>
    </row>
    <row r="8960" spans="1:15" x14ac:dyDescent="0.25">
      <c r="A8960" t="s">
        <v>1245</v>
      </c>
      <c r="C8960" t="s">
        <v>1308</v>
      </c>
      <c r="E8960">
        <v>2</v>
      </c>
      <c r="F8960" t="s">
        <v>1247</v>
      </c>
      <c r="J8960" t="s">
        <v>23</v>
      </c>
      <c r="K8960">
        <v>2</v>
      </c>
      <c r="L8960">
        <v>10.220000000000001</v>
      </c>
      <c r="M8960">
        <v>8.0000000000000002E-3</v>
      </c>
      <c r="O8960" s="12">
        <f>VLOOKUP(C8960,[3]May!$C:$Z,24,FALSE)</f>
        <v>2019</v>
      </c>
    </row>
    <row r="8961" spans="1:15" x14ac:dyDescent="0.25">
      <c r="A8961" t="s">
        <v>1245</v>
      </c>
      <c r="C8961" t="s">
        <v>1308</v>
      </c>
      <c r="E8961">
        <v>2</v>
      </c>
      <c r="F8961" t="s">
        <v>1247</v>
      </c>
      <c r="J8961" t="s">
        <v>23</v>
      </c>
      <c r="K8961">
        <v>19</v>
      </c>
      <c r="L8961">
        <v>97.09</v>
      </c>
      <c r="M8961">
        <v>7.5999999999999998E-2</v>
      </c>
      <c r="O8961" s="12">
        <f>VLOOKUP(C8961,[3]May!$C:$Z,24,FALSE)</f>
        <v>2019</v>
      </c>
    </row>
    <row r="8962" spans="1:15" x14ac:dyDescent="0.25">
      <c r="A8962" t="s">
        <v>1245</v>
      </c>
      <c r="C8962" t="s">
        <v>1308</v>
      </c>
      <c r="E8962">
        <v>2</v>
      </c>
      <c r="F8962" t="s">
        <v>1247</v>
      </c>
      <c r="J8962" t="s">
        <v>23</v>
      </c>
      <c r="K8962">
        <v>14</v>
      </c>
      <c r="L8962">
        <v>911.82</v>
      </c>
      <c r="M8962">
        <v>0.71399999999999997</v>
      </c>
      <c r="O8962" s="12">
        <f>VLOOKUP(C8962,[3]May!$C:$Z,24,FALSE)</f>
        <v>2019</v>
      </c>
    </row>
    <row r="8963" spans="1:15" x14ac:dyDescent="0.25">
      <c r="A8963" t="s">
        <v>1245</v>
      </c>
      <c r="C8963" t="s">
        <v>1308</v>
      </c>
      <c r="E8963">
        <v>2</v>
      </c>
      <c r="F8963" t="s">
        <v>1247</v>
      </c>
      <c r="J8963" t="s">
        <v>23</v>
      </c>
      <c r="K8963">
        <v>1</v>
      </c>
      <c r="L8963">
        <v>5.1100000000000003</v>
      </c>
      <c r="M8963">
        <v>4.0000000000000001E-3</v>
      </c>
      <c r="O8963" s="12">
        <f>VLOOKUP(C8963,[3]May!$C:$Z,24,FALSE)</f>
        <v>2019</v>
      </c>
    </row>
    <row r="8964" spans="1:15" x14ac:dyDescent="0.25">
      <c r="A8964" t="s">
        <v>1245</v>
      </c>
      <c r="C8964" t="s">
        <v>1308</v>
      </c>
      <c r="E8964">
        <v>8</v>
      </c>
      <c r="F8964" t="s">
        <v>1251</v>
      </c>
      <c r="J8964" t="s">
        <v>23</v>
      </c>
      <c r="K8964">
        <v>5</v>
      </c>
      <c r="L8964">
        <v>275.3</v>
      </c>
      <c r="M8964">
        <v>0.161</v>
      </c>
      <c r="O8964" s="12">
        <f>VLOOKUP(C8964,[3]May!$C:$Z,24,FALSE)</f>
        <v>2019</v>
      </c>
    </row>
    <row r="8965" spans="1:15" x14ac:dyDescent="0.25">
      <c r="A8965" t="s">
        <v>1245</v>
      </c>
      <c r="C8965" t="s">
        <v>1308</v>
      </c>
      <c r="E8965">
        <v>2</v>
      </c>
      <c r="F8965" t="s">
        <v>1247</v>
      </c>
      <c r="J8965" t="s">
        <v>23</v>
      </c>
      <c r="K8965">
        <v>5</v>
      </c>
      <c r="L8965">
        <v>325.64999999999998</v>
      </c>
      <c r="M8965">
        <v>0.255</v>
      </c>
      <c r="O8965" s="12">
        <f>VLOOKUP(C8965,[3]May!$C:$Z,24,FALSE)</f>
        <v>2019</v>
      </c>
    </row>
    <row r="8966" spans="1:15" x14ac:dyDescent="0.25">
      <c r="A8966" t="s">
        <v>1245</v>
      </c>
      <c r="C8966" t="s">
        <v>1308</v>
      </c>
      <c r="E8966">
        <v>2</v>
      </c>
      <c r="F8966" t="s">
        <v>1247</v>
      </c>
      <c r="J8966" t="s">
        <v>23</v>
      </c>
      <c r="K8966">
        <v>3</v>
      </c>
      <c r="L8966">
        <v>15.33</v>
      </c>
      <c r="M8966">
        <v>1.2E-2</v>
      </c>
      <c r="O8966" s="12">
        <f>VLOOKUP(C8966,[3]May!$C:$Z,24,FALSE)</f>
        <v>2019</v>
      </c>
    </row>
    <row r="8967" spans="1:15" x14ac:dyDescent="0.25">
      <c r="A8967" t="s">
        <v>1245</v>
      </c>
      <c r="C8967" t="s">
        <v>1308</v>
      </c>
      <c r="E8967">
        <v>2</v>
      </c>
      <c r="F8967" t="s">
        <v>1247</v>
      </c>
      <c r="J8967" t="s">
        <v>23</v>
      </c>
      <c r="K8967">
        <v>2</v>
      </c>
      <c r="L8967">
        <v>130.26</v>
      </c>
      <c r="M8967">
        <v>0.10199999999999999</v>
      </c>
      <c r="O8967" s="12">
        <f>VLOOKUP(C8967,[3]May!$C:$Z,24,FALSE)</f>
        <v>2019</v>
      </c>
    </row>
    <row r="8968" spans="1:15" x14ac:dyDescent="0.25">
      <c r="A8968" t="s">
        <v>1245</v>
      </c>
      <c r="C8968" t="s">
        <v>1308</v>
      </c>
      <c r="E8968">
        <v>2</v>
      </c>
      <c r="F8968" t="s">
        <v>1247</v>
      </c>
      <c r="J8968" t="s">
        <v>23</v>
      </c>
      <c r="K8968">
        <v>19</v>
      </c>
      <c r="L8968">
        <v>97.09</v>
      </c>
      <c r="M8968">
        <v>7.5999999999999998E-2</v>
      </c>
      <c r="O8968" s="12">
        <f>VLOOKUP(C8968,[3]May!$C:$Z,24,FALSE)</f>
        <v>2019</v>
      </c>
    </row>
    <row r="8969" spans="1:15" x14ac:dyDescent="0.25">
      <c r="A8969" t="s">
        <v>1245</v>
      </c>
      <c r="C8969" t="s">
        <v>1308</v>
      </c>
      <c r="E8969">
        <v>2</v>
      </c>
      <c r="F8969" t="s">
        <v>1247</v>
      </c>
      <c r="J8969" t="s">
        <v>23</v>
      </c>
      <c r="K8969">
        <v>5</v>
      </c>
      <c r="L8969">
        <v>25.55</v>
      </c>
      <c r="M8969">
        <v>0.02</v>
      </c>
      <c r="O8969" s="12">
        <f>VLOOKUP(C8969,[3]May!$C:$Z,24,FALSE)</f>
        <v>2019</v>
      </c>
    </row>
    <row r="8970" spans="1:15" x14ac:dyDescent="0.25">
      <c r="A8970" t="s">
        <v>1245</v>
      </c>
      <c r="C8970" t="s">
        <v>1308</v>
      </c>
      <c r="E8970">
        <v>2</v>
      </c>
      <c r="F8970" t="s">
        <v>1247</v>
      </c>
      <c r="J8970" t="s">
        <v>23</v>
      </c>
      <c r="K8970">
        <v>5</v>
      </c>
      <c r="L8970">
        <v>325.64999999999998</v>
      </c>
      <c r="M8970">
        <v>0.255</v>
      </c>
      <c r="O8970" s="12">
        <f>VLOOKUP(C8970,[3]May!$C:$Z,24,FALSE)</f>
        <v>2019</v>
      </c>
    </row>
    <row r="8971" spans="1:15" x14ac:dyDescent="0.25">
      <c r="A8971" t="s">
        <v>1245</v>
      </c>
      <c r="C8971" t="s">
        <v>1308</v>
      </c>
      <c r="E8971">
        <v>8</v>
      </c>
      <c r="F8971" t="s">
        <v>1251</v>
      </c>
      <c r="J8971" t="s">
        <v>23</v>
      </c>
      <c r="K8971">
        <v>5</v>
      </c>
      <c r="L8971">
        <v>275.3</v>
      </c>
      <c r="M8971">
        <v>0.161</v>
      </c>
      <c r="O8971" s="12">
        <f>VLOOKUP(C8971,[3]May!$C:$Z,24,FALSE)</f>
        <v>2019</v>
      </c>
    </row>
    <row r="8972" spans="1:15" x14ac:dyDescent="0.25">
      <c r="A8972" t="s">
        <v>1245</v>
      </c>
      <c r="C8972" t="s">
        <v>1308</v>
      </c>
      <c r="E8972">
        <v>2</v>
      </c>
      <c r="F8972" t="s">
        <v>1247</v>
      </c>
      <c r="J8972" t="s">
        <v>23</v>
      </c>
      <c r="K8972">
        <v>4</v>
      </c>
      <c r="L8972">
        <v>20.440000000000001</v>
      </c>
      <c r="M8972">
        <v>1.6E-2</v>
      </c>
      <c r="O8972" s="12">
        <f>VLOOKUP(C8972,[3]May!$C:$Z,24,FALSE)</f>
        <v>2019</v>
      </c>
    </row>
    <row r="8973" spans="1:15" x14ac:dyDescent="0.25">
      <c r="A8973" t="s">
        <v>1245</v>
      </c>
      <c r="C8973" t="s">
        <v>1308</v>
      </c>
      <c r="E8973">
        <v>2</v>
      </c>
      <c r="F8973" t="s">
        <v>1247</v>
      </c>
      <c r="J8973" t="s">
        <v>23</v>
      </c>
      <c r="K8973">
        <v>3</v>
      </c>
      <c r="L8973">
        <v>195.39</v>
      </c>
      <c r="M8973">
        <v>0.153</v>
      </c>
      <c r="O8973" s="12">
        <f>VLOOKUP(C8973,[3]May!$C:$Z,24,FALSE)</f>
        <v>2019</v>
      </c>
    </row>
    <row r="8974" spans="1:15" x14ac:dyDescent="0.25">
      <c r="A8974" t="s">
        <v>1245</v>
      </c>
      <c r="C8974" t="s">
        <v>1308</v>
      </c>
      <c r="E8974">
        <v>8</v>
      </c>
      <c r="F8974" t="s">
        <v>1251</v>
      </c>
      <c r="J8974" t="s">
        <v>23</v>
      </c>
      <c r="K8974">
        <v>5</v>
      </c>
      <c r="L8974">
        <v>275.3</v>
      </c>
      <c r="M8974">
        <v>0.161</v>
      </c>
      <c r="O8974" s="12">
        <f>VLOOKUP(C8974,[3]May!$C:$Z,24,FALSE)</f>
        <v>2019</v>
      </c>
    </row>
    <row r="8975" spans="1:15" x14ac:dyDescent="0.25">
      <c r="A8975" t="s">
        <v>1245</v>
      </c>
      <c r="C8975" t="s">
        <v>1308</v>
      </c>
      <c r="E8975">
        <v>2</v>
      </c>
      <c r="F8975" t="s">
        <v>1247</v>
      </c>
      <c r="J8975" t="s">
        <v>23</v>
      </c>
      <c r="K8975">
        <v>4</v>
      </c>
      <c r="L8975">
        <v>20.440000000000001</v>
      </c>
      <c r="M8975">
        <v>1.6E-2</v>
      </c>
      <c r="O8975" s="12">
        <f>VLOOKUP(C8975,[3]May!$C:$Z,24,FALSE)</f>
        <v>2019</v>
      </c>
    </row>
    <row r="8976" spans="1:15" x14ac:dyDescent="0.25">
      <c r="A8976" t="s">
        <v>1245</v>
      </c>
      <c r="C8976" t="s">
        <v>1308</v>
      </c>
      <c r="E8976">
        <v>2</v>
      </c>
      <c r="F8976" t="s">
        <v>1247</v>
      </c>
      <c r="J8976" t="s">
        <v>23</v>
      </c>
      <c r="K8976">
        <v>1</v>
      </c>
      <c r="L8976">
        <v>65.13</v>
      </c>
      <c r="M8976">
        <v>5.0999999999999997E-2</v>
      </c>
      <c r="O8976" s="12">
        <f>VLOOKUP(C8976,[3]May!$C:$Z,24,FALSE)</f>
        <v>2019</v>
      </c>
    </row>
    <row r="8977" spans="1:15" x14ac:dyDescent="0.25">
      <c r="A8977" t="s">
        <v>1245</v>
      </c>
      <c r="C8977" t="s">
        <v>1308</v>
      </c>
      <c r="E8977">
        <v>6</v>
      </c>
      <c r="F8977" t="s">
        <v>1250</v>
      </c>
      <c r="J8977" t="s">
        <v>23</v>
      </c>
      <c r="K8977">
        <v>2</v>
      </c>
      <c r="L8977">
        <v>21.7</v>
      </c>
      <c r="M8977">
        <v>1.7000000000000001E-2</v>
      </c>
      <c r="O8977" s="12">
        <f>VLOOKUP(C8977,[3]May!$C:$Z,24,FALSE)</f>
        <v>2019</v>
      </c>
    </row>
    <row r="8978" spans="1:15" x14ac:dyDescent="0.25">
      <c r="A8978" t="s">
        <v>1245</v>
      </c>
      <c r="C8978" t="s">
        <v>1308</v>
      </c>
      <c r="E8978">
        <v>2</v>
      </c>
      <c r="F8978" t="s">
        <v>1247</v>
      </c>
      <c r="J8978" t="s">
        <v>23</v>
      </c>
      <c r="K8978">
        <v>11</v>
      </c>
      <c r="L8978">
        <v>716.43</v>
      </c>
      <c r="M8978">
        <v>0.56100000000000005</v>
      </c>
      <c r="O8978" s="12">
        <f>VLOOKUP(C8978,[3]May!$C:$Z,24,FALSE)</f>
        <v>2019</v>
      </c>
    </row>
    <row r="8979" spans="1:15" x14ac:dyDescent="0.25">
      <c r="A8979" t="s">
        <v>1245</v>
      </c>
      <c r="C8979" t="s">
        <v>1308</v>
      </c>
      <c r="E8979">
        <v>8</v>
      </c>
      <c r="F8979" t="s">
        <v>1251</v>
      </c>
      <c r="J8979" t="s">
        <v>23</v>
      </c>
      <c r="K8979">
        <v>5</v>
      </c>
      <c r="L8979">
        <v>275.3</v>
      </c>
      <c r="M8979">
        <v>0.161</v>
      </c>
      <c r="O8979" s="12">
        <f>VLOOKUP(C8979,[3]May!$C:$Z,24,FALSE)</f>
        <v>2019</v>
      </c>
    </row>
    <row r="8980" spans="1:15" x14ac:dyDescent="0.25">
      <c r="A8980" t="s">
        <v>1245</v>
      </c>
      <c r="C8980" t="s">
        <v>1308</v>
      </c>
      <c r="E8980">
        <v>2</v>
      </c>
      <c r="F8980" t="s">
        <v>1247</v>
      </c>
      <c r="J8980" t="s">
        <v>23</v>
      </c>
      <c r="K8980">
        <v>4</v>
      </c>
      <c r="L8980">
        <v>20.440000000000001</v>
      </c>
      <c r="M8980">
        <v>1.6E-2</v>
      </c>
      <c r="O8980" s="12">
        <f>VLOOKUP(C8980,[3]May!$C:$Z,24,FALSE)</f>
        <v>2019</v>
      </c>
    </row>
    <row r="8981" spans="1:15" x14ac:dyDescent="0.25">
      <c r="A8981" t="s">
        <v>1245</v>
      </c>
      <c r="C8981" t="s">
        <v>1308</v>
      </c>
      <c r="E8981">
        <v>2</v>
      </c>
      <c r="F8981" t="s">
        <v>1247</v>
      </c>
      <c r="J8981" t="s">
        <v>23</v>
      </c>
      <c r="K8981">
        <v>1</v>
      </c>
      <c r="L8981">
        <v>65.13</v>
      </c>
      <c r="M8981">
        <v>5.0999999999999997E-2</v>
      </c>
      <c r="O8981" s="12">
        <f>VLOOKUP(C8981,[3]May!$C:$Z,24,FALSE)</f>
        <v>2019</v>
      </c>
    </row>
    <row r="8982" spans="1:15" x14ac:dyDescent="0.25">
      <c r="A8982" t="s">
        <v>1245</v>
      </c>
      <c r="C8982" t="s">
        <v>1308</v>
      </c>
      <c r="E8982">
        <v>2</v>
      </c>
      <c r="F8982" t="s">
        <v>1247</v>
      </c>
      <c r="J8982" t="s">
        <v>23</v>
      </c>
      <c r="K8982">
        <v>5</v>
      </c>
      <c r="L8982">
        <v>25.55</v>
      </c>
      <c r="M8982">
        <v>0.02</v>
      </c>
      <c r="O8982" s="12">
        <f>VLOOKUP(C8982,[3]May!$C:$Z,24,FALSE)</f>
        <v>2019</v>
      </c>
    </row>
    <row r="8983" spans="1:15" x14ac:dyDescent="0.25">
      <c r="A8983" t="s">
        <v>1245</v>
      </c>
      <c r="C8983" t="s">
        <v>1308</v>
      </c>
      <c r="E8983">
        <v>2</v>
      </c>
      <c r="F8983" t="s">
        <v>1247</v>
      </c>
      <c r="J8983" t="s">
        <v>23</v>
      </c>
      <c r="K8983">
        <v>5</v>
      </c>
      <c r="L8983">
        <v>325.64999999999998</v>
      </c>
      <c r="M8983">
        <v>0.255</v>
      </c>
      <c r="O8983" s="12">
        <f>VLOOKUP(C8983,[3]May!$C:$Z,24,FALSE)</f>
        <v>2019</v>
      </c>
    </row>
    <row r="8984" spans="1:15" x14ac:dyDescent="0.25">
      <c r="A8984" t="s">
        <v>1245</v>
      </c>
      <c r="C8984" t="s">
        <v>1308</v>
      </c>
      <c r="E8984">
        <v>2</v>
      </c>
      <c r="F8984" t="s">
        <v>1247</v>
      </c>
      <c r="J8984" t="s">
        <v>23</v>
      </c>
      <c r="K8984">
        <v>1</v>
      </c>
      <c r="L8984">
        <v>5.1100000000000003</v>
      </c>
      <c r="M8984">
        <v>4.0000000000000001E-3</v>
      </c>
      <c r="O8984" s="12">
        <f>VLOOKUP(C8984,[3]May!$C:$Z,24,FALSE)</f>
        <v>2019</v>
      </c>
    </row>
    <row r="8985" spans="1:15" x14ac:dyDescent="0.25">
      <c r="A8985" t="s">
        <v>1245</v>
      </c>
      <c r="C8985" t="s">
        <v>1308</v>
      </c>
      <c r="E8985">
        <v>2</v>
      </c>
      <c r="F8985" t="s">
        <v>1247</v>
      </c>
      <c r="J8985" t="s">
        <v>23</v>
      </c>
      <c r="K8985">
        <v>9</v>
      </c>
      <c r="L8985">
        <v>586.16999999999996</v>
      </c>
      <c r="M8985">
        <v>0.45900000000000002</v>
      </c>
      <c r="O8985" s="12">
        <f>VLOOKUP(C8985,[3]May!$C:$Z,24,FALSE)</f>
        <v>2019</v>
      </c>
    </row>
    <row r="8986" spans="1:15" x14ac:dyDescent="0.25">
      <c r="A8986" t="s">
        <v>1245</v>
      </c>
      <c r="C8986" t="s">
        <v>1308</v>
      </c>
      <c r="E8986">
        <v>8</v>
      </c>
      <c r="F8986" t="s">
        <v>1251</v>
      </c>
      <c r="J8986" t="s">
        <v>23</v>
      </c>
      <c r="K8986">
        <v>5</v>
      </c>
      <c r="L8986">
        <v>275.3</v>
      </c>
      <c r="M8986">
        <v>0.161</v>
      </c>
      <c r="O8986" s="12">
        <f>VLOOKUP(C8986,[3]May!$C:$Z,24,FALSE)</f>
        <v>2019</v>
      </c>
    </row>
    <row r="8987" spans="1:15" x14ac:dyDescent="0.25">
      <c r="A8987" t="s">
        <v>1245</v>
      </c>
      <c r="C8987" t="s">
        <v>1308</v>
      </c>
      <c r="E8987">
        <v>2</v>
      </c>
      <c r="F8987" t="s">
        <v>1247</v>
      </c>
      <c r="J8987" t="s">
        <v>23</v>
      </c>
      <c r="K8987">
        <v>2</v>
      </c>
      <c r="L8987">
        <v>10.220000000000001</v>
      </c>
      <c r="M8987">
        <v>8.0000000000000002E-3</v>
      </c>
      <c r="O8987" s="12">
        <f>VLOOKUP(C8987,[3]May!$C:$Z,24,FALSE)</f>
        <v>2019</v>
      </c>
    </row>
    <row r="8988" spans="1:15" x14ac:dyDescent="0.25">
      <c r="A8988" t="s">
        <v>1245</v>
      </c>
      <c r="C8988" t="s">
        <v>1308</v>
      </c>
      <c r="E8988">
        <v>2</v>
      </c>
      <c r="F8988" t="s">
        <v>1247</v>
      </c>
      <c r="J8988" t="s">
        <v>23</v>
      </c>
      <c r="K8988">
        <v>5</v>
      </c>
      <c r="L8988">
        <v>325.64999999999998</v>
      </c>
      <c r="M8988">
        <v>0.255</v>
      </c>
      <c r="O8988" s="12">
        <f>VLOOKUP(C8988,[3]May!$C:$Z,24,FALSE)</f>
        <v>2019</v>
      </c>
    </row>
    <row r="8989" spans="1:15" x14ac:dyDescent="0.25">
      <c r="A8989" t="s">
        <v>1245</v>
      </c>
      <c r="C8989" t="s">
        <v>1308</v>
      </c>
      <c r="E8989">
        <v>8</v>
      </c>
      <c r="F8989" t="s">
        <v>1251</v>
      </c>
      <c r="J8989" t="s">
        <v>23</v>
      </c>
      <c r="K8989">
        <v>3</v>
      </c>
      <c r="L8989">
        <v>165.18</v>
      </c>
      <c r="M8989">
        <v>9.6600000000000005E-2</v>
      </c>
      <c r="O8989" s="12">
        <f>VLOOKUP(C8989,[3]May!$C:$Z,24,FALSE)</f>
        <v>2019</v>
      </c>
    </row>
    <row r="8990" spans="1:15" x14ac:dyDescent="0.25">
      <c r="A8990" t="s">
        <v>1245</v>
      </c>
      <c r="C8990" t="s">
        <v>1308</v>
      </c>
      <c r="E8990">
        <v>2</v>
      </c>
      <c r="F8990" t="s">
        <v>1247</v>
      </c>
      <c r="J8990" t="s">
        <v>23</v>
      </c>
      <c r="K8990">
        <v>6</v>
      </c>
      <c r="L8990">
        <v>30.66</v>
      </c>
      <c r="M8990">
        <v>2.4E-2</v>
      </c>
      <c r="O8990" s="12">
        <f>VLOOKUP(C8990,[3]May!$C:$Z,24,FALSE)</f>
        <v>2019</v>
      </c>
    </row>
    <row r="8991" spans="1:15" x14ac:dyDescent="0.25">
      <c r="A8991" t="s">
        <v>1245</v>
      </c>
      <c r="C8991" t="s">
        <v>1308</v>
      </c>
      <c r="E8991">
        <v>2</v>
      </c>
      <c r="F8991" t="s">
        <v>1247</v>
      </c>
      <c r="J8991" t="s">
        <v>23</v>
      </c>
      <c r="K8991">
        <v>6</v>
      </c>
      <c r="L8991">
        <v>390.78</v>
      </c>
      <c r="M8991">
        <v>0.30599999999999999</v>
      </c>
      <c r="O8991" s="12">
        <f>VLOOKUP(C8991,[3]May!$C:$Z,24,FALSE)</f>
        <v>2019</v>
      </c>
    </row>
    <row r="8992" spans="1:15" x14ac:dyDescent="0.25">
      <c r="A8992" t="s">
        <v>1245</v>
      </c>
      <c r="C8992" t="s">
        <v>1308</v>
      </c>
      <c r="E8992">
        <v>8</v>
      </c>
      <c r="F8992" t="s">
        <v>1251</v>
      </c>
      <c r="J8992" t="s">
        <v>23</v>
      </c>
      <c r="K8992">
        <v>5</v>
      </c>
      <c r="L8992">
        <v>275.3</v>
      </c>
      <c r="M8992">
        <v>0.161</v>
      </c>
      <c r="O8992" s="12">
        <f>VLOOKUP(C8992,[3]May!$C:$Z,24,FALSE)</f>
        <v>2019</v>
      </c>
    </row>
    <row r="8993" spans="1:15" x14ac:dyDescent="0.25">
      <c r="A8993" t="s">
        <v>1245</v>
      </c>
      <c r="C8993" t="s">
        <v>1308</v>
      </c>
      <c r="E8993">
        <v>2</v>
      </c>
      <c r="F8993" t="s">
        <v>1247</v>
      </c>
      <c r="J8993" t="s">
        <v>23</v>
      </c>
      <c r="K8993">
        <v>8</v>
      </c>
      <c r="L8993">
        <v>40.880000000000003</v>
      </c>
      <c r="M8993">
        <v>3.2000000000000001E-2</v>
      </c>
      <c r="O8993" s="12">
        <f>VLOOKUP(C8993,[3]May!$C:$Z,24,FALSE)</f>
        <v>2019</v>
      </c>
    </row>
    <row r="8994" spans="1:15" x14ac:dyDescent="0.25">
      <c r="A8994" t="s">
        <v>1245</v>
      </c>
      <c r="C8994" t="s">
        <v>1308</v>
      </c>
      <c r="E8994">
        <v>2</v>
      </c>
      <c r="F8994" t="s">
        <v>1247</v>
      </c>
      <c r="J8994" t="s">
        <v>23</v>
      </c>
      <c r="K8994">
        <v>1</v>
      </c>
      <c r="L8994">
        <v>65.13</v>
      </c>
      <c r="M8994">
        <v>5.0999999999999997E-2</v>
      </c>
      <c r="O8994" s="12">
        <f>VLOOKUP(C8994,[3]May!$C:$Z,24,FALSE)</f>
        <v>2019</v>
      </c>
    </row>
    <row r="8995" spans="1:15" x14ac:dyDescent="0.25">
      <c r="A8995" t="s">
        <v>1245</v>
      </c>
      <c r="C8995" t="s">
        <v>1308</v>
      </c>
      <c r="E8995">
        <v>2</v>
      </c>
      <c r="F8995" t="s">
        <v>1247</v>
      </c>
      <c r="J8995" t="s">
        <v>23</v>
      </c>
      <c r="K8995">
        <v>6</v>
      </c>
      <c r="L8995">
        <v>30.66</v>
      </c>
      <c r="M8995">
        <v>2.4E-2</v>
      </c>
      <c r="O8995" s="12">
        <f>VLOOKUP(C8995,[3]May!$C:$Z,24,FALSE)</f>
        <v>2019</v>
      </c>
    </row>
    <row r="8996" spans="1:15" x14ac:dyDescent="0.25">
      <c r="A8996" t="s">
        <v>1245</v>
      </c>
      <c r="C8996" t="s">
        <v>1308</v>
      </c>
      <c r="E8996">
        <v>2</v>
      </c>
      <c r="F8996" t="s">
        <v>1247</v>
      </c>
      <c r="J8996" t="s">
        <v>23</v>
      </c>
      <c r="K8996">
        <v>1</v>
      </c>
      <c r="L8996">
        <v>65.13</v>
      </c>
      <c r="M8996">
        <v>5.0999999999999997E-2</v>
      </c>
      <c r="O8996" s="12">
        <f>VLOOKUP(C8996,[3]May!$C:$Z,24,FALSE)</f>
        <v>2019</v>
      </c>
    </row>
    <row r="8997" spans="1:15" x14ac:dyDescent="0.25">
      <c r="A8997" t="s">
        <v>1245</v>
      </c>
      <c r="C8997" t="s">
        <v>1308</v>
      </c>
      <c r="E8997">
        <v>2</v>
      </c>
      <c r="F8997" t="s">
        <v>1247</v>
      </c>
      <c r="J8997" t="s">
        <v>23</v>
      </c>
      <c r="K8997">
        <v>17</v>
      </c>
      <c r="L8997">
        <v>86.87</v>
      </c>
      <c r="M8997">
        <v>6.8000000000000005E-2</v>
      </c>
      <c r="O8997" s="12">
        <f>VLOOKUP(C8997,[3]May!$C:$Z,24,FALSE)</f>
        <v>2019</v>
      </c>
    </row>
    <row r="8998" spans="1:15" x14ac:dyDescent="0.25">
      <c r="A8998" t="s">
        <v>1245</v>
      </c>
      <c r="C8998" t="s">
        <v>1308</v>
      </c>
      <c r="E8998">
        <v>12</v>
      </c>
      <c r="F8998" t="s">
        <v>1253</v>
      </c>
      <c r="J8998" t="s">
        <v>23</v>
      </c>
      <c r="K8998">
        <v>1</v>
      </c>
      <c r="L8998">
        <v>61.2</v>
      </c>
      <c r="M8998">
        <v>8.3370000000000007E-3</v>
      </c>
      <c r="O8998" s="12">
        <f>VLOOKUP(C8998,[3]May!$C:$Z,24,FALSE)</f>
        <v>2019</v>
      </c>
    </row>
    <row r="8999" spans="1:15" x14ac:dyDescent="0.25">
      <c r="A8999" t="s">
        <v>1245</v>
      </c>
      <c r="C8999" t="s">
        <v>1308</v>
      </c>
      <c r="E8999">
        <v>2</v>
      </c>
      <c r="F8999" t="s">
        <v>1247</v>
      </c>
      <c r="J8999" t="s">
        <v>23</v>
      </c>
      <c r="K8999">
        <v>5</v>
      </c>
      <c r="L8999">
        <v>25.55</v>
      </c>
      <c r="M8999">
        <v>0.02</v>
      </c>
      <c r="O8999" s="12">
        <f>VLOOKUP(C8999,[3]May!$C:$Z,24,FALSE)</f>
        <v>2019</v>
      </c>
    </row>
    <row r="9000" spans="1:15" x14ac:dyDescent="0.25">
      <c r="A9000" t="s">
        <v>1245</v>
      </c>
      <c r="C9000" t="s">
        <v>1308</v>
      </c>
      <c r="E9000">
        <v>2</v>
      </c>
      <c r="F9000" t="s">
        <v>1247</v>
      </c>
      <c r="J9000" t="s">
        <v>23</v>
      </c>
      <c r="K9000">
        <v>3</v>
      </c>
      <c r="L9000">
        <v>195.39</v>
      </c>
      <c r="M9000">
        <v>0.153</v>
      </c>
      <c r="O9000" s="12">
        <f>VLOOKUP(C9000,[3]May!$C:$Z,24,FALSE)</f>
        <v>2019</v>
      </c>
    </row>
    <row r="9001" spans="1:15" x14ac:dyDescent="0.25">
      <c r="A9001" t="s">
        <v>1245</v>
      </c>
      <c r="C9001" t="s">
        <v>1308</v>
      </c>
      <c r="E9001">
        <v>2</v>
      </c>
      <c r="F9001" t="s">
        <v>1247</v>
      </c>
      <c r="J9001" t="s">
        <v>23</v>
      </c>
      <c r="K9001">
        <v>1</v>
      </c>
      <c r="L9001">
        <v>5.1100000000000003</v>
      </c>
      <c r="M9001">
        <v>4.0000000000000001E-3</v>
      </c>
      <c r="O9001" s="12">
        <f>VLOOKUP(C9001,[3]May!$C:$Z,24,FALSE)</f>
        <v>2019</v>
      </c>
    </row>
    <row r="9002" spans="1:15" x14ac:dyDescent="0.25">
      <c r="A9002" t="s">
        <v>1245</v>
      </c>
      <c r="C9002" t="s">
        <v>1308</v>
      </c>
      <c r="E9002">
        <v>2</v>
      </c>
      <c r="F9002" t="s">
        <v>1247</v>
      </c>
      <c r="J9002" t="s">
        <v>23</v>
      </c>
      <c r="K9002">
        <v>10</v>
      </c>
      <c r="L9002">
        <v>651.29999999999995</v>
      </c>
      <c r="M9002">
        <v>0.51</v>
      </c>
      <c r="O9002" s="12">
        <f>VLOOKUP(C9002,[3]May!$C:$Z,24,FALSE)</f>
        <v>2019</v>
      </c>
    </row>
    <row r="9003" spans="1:15" x14ac:dyDescent="0.25">
      <c r="A9003" t="s">
        <v>1245</v>
      </c>
      <c r="C9003" t="s">
        <v>1308</v>
      </c>
      <c r="E9003">
        <v>8</v>
      </c>
      <c r="F9003" t="s">
        <v>1251</v>
      </c>
      <c r="J9003" t="s">
        <v>23</v>
      </c>
      <c r="K9003">
        <v>5</v>
      </c>
      <c r="L9003">
        <v>275.3</v>
      </c>
      <c r="M9003">
        <v>0.161</v>
      </c>
      <c r="O9003" s="12">
        <f>VLOOKUP(C9003,[3]May!$C:$Z,24,FALSE)</f>
        <v>2019</v>
      </c>
    </row>
    <row r="9004" spans="1:15" x14ac:dyDescent="0.25">
      <c r="A9004" t="s">
        <v>1245</v>
      </c>
      <c r="C9004" t="s">
        <v>1308</v>
      </c>
      <c r="E9004">
        <v>6</v>
      </c>
      <c r="F9004" t="s">
        <v>1250</v>
      </c>
      <c r="J9004" t="s">
        <v>23</v>
      </c>
      <c r="K9004">
        <v>2</v>
      </c>
      <c r="L9004">
        <v>218.36</v>
      </c>
      <c r="M9004">
        <v>0.17100000000000001</v>
      </c>
      <c r="O9004" s="12">
        <f>VLOOKUP(C9004,[3]May!$C:$Z,24,FALSE)</f>
        <v>2019</v>
      </c>
    </row>
    <row r="9005" spans="1:15" x14ac:dyDescent="0.25">
      <c r="A9005" t="s">
        <v>1245</v>
      </c>
      <c r="C9005" t="s">
        <v>1308</v>
      </c>
      <c r="E9005">
        <v>2</v>
      </c>
      <c r="F9005" t="s">
        <v>1247</v>
      </c>
      <c r="J9005" t="s">
        <v>23</v>
      </c>
      <c r="K9005">
        <v>10</v>
      </c>
      <c r="L9005">
        <v>651.29999999999995</v>
      </c>
      <c r="M9005">
        <v>0.51</v>
      </c>
      <c r="O9005" s="12">
        <f>VLOOKUP(C9005,[3]May!$C:$Z,24,FALSE)</f>
        <v>2019</v>
      </c>
    </row>
    <row r="9006" spans="1:15" x14ac:dyDescent="0.25">
      <c r="A9006" t="s">
        <v>1245</v>
      </c>
      <c r="C9006" t="s">
        <v>1308</v>
      </c>
      <c r="E9006">
        <v>2</v>
      </c>
      <c r="F9006" t="s">
        <v>1247</v>
      </c>
      <c r="J9006" t="s">
        <v>23</v>
      </c>
      <c r="K9006">
        <v>2</v>
      </c>
      <c r="L9006">
        <v>10.220000000000001</v>
      </c>
      <c r="M9006">
        <v>8.0000000000000002E-3</v>
      </c>
      <c r="O9006" s="12">
        <f>VLOOKUP(C9006,[3]May!$C:$Z,24,FALSE)</f>
        <v>2019</v>
      </c>
    </row>
    <row r="9007" spans="1:15" x14ac:dyDescent="0.25">
      <c r="A9007" t="s">
        <v>1245</v>
      </c>
      <c r="C9007" t="s">
        <v>1308</v>
      </c>
      <c r="E9007">
        <v>8</v>
      </c>
      <c r="F9007" t="s">
        <v>1251</v>
      </c>
      <c r="J9007" t="s">
        <v>23</v>
      </c>
      <c r="K9007">
        <v>5</v>
      </c>
      <c r="L9007">
        <v>275.3</v>
      </c>
      <c r="M9007">
        <v>0.161</v>
      </c>
      <c r="O9007" s="12">
        <f>VLOOKUP(C9007,[3]May!$C:$Z,24,FALSE)</f>
        <v>2019</v>
      </c>
    </row>
    <row r="9008" spans="1:15" x14ac:dyDescent="0.25">
      <c r="A9008" t="s">
        <v>1245</v>
      </c>
      <c r="C9008" t="s">
        <v>1308</v>
      </c>
      <c r="E9008">
        <v>2</v>
      </c>
      <c r="F9008" t="s">
        <v>1247</v>
      </c>
      <c r="J9008" t="s">
        <v>23</v>
      </c>
      <c r="K9008">
        <v>9</v>
      </c>
      <c r="L9008">
        <v>45.99</v>
      </c>
      <c r="M9008">
        <v>3.5999999999999997E-2</v>
      </c>
      <c r="O9008" s="12">
        <f>VLOOKUP(C9008,[3]May!$C:$Z,24,FALSE)</f>
        <v>2019</v>
      </c>
    </row>
    <row r="9009" spans="1:15" x14ac:dyDescent="0.25">
      <c r="A9009" t="s">
        <v>1245</v>
      </c>
      <c r="C9009" t="s">
        <v>1308</v>
      </c>
      <c r="E9009">
        <v>8</v>
      </c>
      <c r="F9009" t="s">
        <v>1251</v>
      </c>
      <c r="J9009" t="s">
        <v>23</v>
      </c>
      <c r="K9009">
        <v>5</v>
      </c>
      <c r="L9009">
        <v>275.3</v>
      </c>
      <c r="M9009">
        <v>0.161</v>
      </c>
      <c r="O9009" s="12">
        <f>VLOOKUP(C9009,[3]May!$C:$Z,24,FALSE)</f>
        <v>2019</v>
      </c>
    </row>
    <row r="9010" spans="1:15" x14ac:dyDescent="0.25">
      <c r="A9010" t="s">
        <v>1245</v>
      </c>
      <c r="C9010" t="s">
        <v>1308</v>
      </c>
      <c r="E9010">
        <v>2</v>
      </c>
      <c r="F9010" t="s">
        <v>1247</v>
      </c>
      <c r="J9010" t="s">
        <v>23</v>
      </c>
      <c r="K9010">
        <v>10</v>
      </c>
      <c r="L9010">
        <v>651.29999999999995</v>
      </c>
      <c r="M9010">
        <v>0.51</v>
      </c>
      <c r="O9010" s="12">
        <f>VLOOKUP(C9010,[3]May!$C:$Z,24,FALSE)</f>
        <v>2019</v>
      </c>
    </row>
    <row r="9011" spans="1:15" x14ac:dyDescent="0.25">
      <c r="A9011" t="s">
        <v>1245</v>
      </c>
      <c r="C9011" t="s">
        <v>1308</v>
      </c>
      <c r="E9011">
        <v>8</v>
      </c>
      <c r="F9011" t="s">
        <v>1251</v>
      </c>
      <c r="J9011" t="s">
        <v>23</v>
      </c>
      <c r="K9011">
        <v>5</v>
      </c>
      <c r="L9011">
        <v>275.3</v>
      </c>
      <c r="M9011">
        <v>0.161</v>
      </c>
      <c r="O9011" s="12">
        <f>VLOOKUP(C9011,[3]May!$C:$Z,24,FALSE)</f>
        <v>2019</v>
      </c>
    </row>
    <row r="9012" spans="1:15" x14ac:dyDescent="0.25">
      <c r="A9012" t="s">
        <v>1245</v>
      </c>
      <c r="C9012" t="s">
        <v>1308</v>
      </c>
      <c r="E9012">
        <v>2</v>
      </c>
      <c r="F9012" t="s">
        <v>1247</v>
      </c>
      <c r="J9012" t="s">
        <v>23</v>
      </c>
      <c r="K9012">
        <v>13</v>
      </c>
      <c r="L9012">
        <v>846.69</v>
      </c>
      <c r="M9012">
        <v>0.66300000000000003</v>
      </c>
      <c r="O9012" s="12">
        <f>VLOOKUP(C9012,[3]May!$C:$Z,24,FALSE)</f>
        <v>2019</v>
      </c>
    </row>
    <row r="9013" spans="1:15" x14ac:dyDescent="0.25">
      <c r="A9013" t="s">
        <v>1245</v>
      </c>
      <c r="C9013" t="s">
        <v>1308</v>
      </c>
      <c r="E9013">
        <v>12</v>
      </c>
      <c r="F9013" t="s">
        <v>1253</v>
      </c>
      <c r="J9013" t="s">
        <v>23</v>
      </c>
      <c r="K9013">
        <v>1</v>
      </c>
      <c r="L9013">
        <v>61.2</v>
      </c>
      <c r="M9013">
        <v>8.3370000000000007E-3</v>
      </c>
      <c r="O9013" s="12">
        <f>VLOOKUP(C9013,[3]May!$C:$Z,24,FALSE)</f>
        <v>2019</v>
      </c>
    </row>
    <row r="9014" spans="1:15" x14ac:dyDescent="0.25">
      <c r="A9014" t="s">
        <v>1245</v>
      </c>
      <c r="C9014" t="s">
        <v>1308</v>
      </c>
      <c r="E9014">
        <v>2</v>
      </c>
      <c r="F9014" t="s">
        <v>1247</v>
      </c>
      <c r="J9014" t="s">
        <v>23</v>
      </c>
      <c r="K9014">
        <v>10</v>
      </c>
      <c r="L9014">
        <v>651.29999999999995</v>
      </c>
      <c r="M9014">
        <v>0.51</v>
      </c>
      <c r="O9014" s="12">
        <f>VLOOKUP(C9014,[3]May!$C:$Z,24,FALSE)</f>
        <v>2019</v>
      </c>
    </row>
    <row r="9015" spans="1:15" x14ac:dyDescent="0.25">
      <c r="A9015" t="s">
        <v>1245</v>
      </c>
      <c r="C9015" t="s">
        <v>1308</v>
      </c>
      <c r="E9015">
        <v>6</v>
      </c>
      <c r="F9015" t="s">
        <v>1250</v>
      </c>
      <c r="J9015" t="s">
        <v>23</v>
      </c>
      <c r="K9015">
        <v>2</v>
      </c>
      <c r="L9015">
        <v>21.7</v>
      </c>
      <c r="M9015">
        <v>1.7000000000000001E-2</v>
      </c>
      <c r="O9015" s="12">
        <f>VLOOKUP(C9015,[3]May!$C:$Z,24,FALSE)</f>
        <v>2019</v>
      </c>
    </row>
    <row r="9016" spans="1:15" x14ac:dyDescent="0.25">
      <c r="A9016" t="s">
        <v>1245</v>
      </c>
      <c r="C9016" t="s">
        <v>1308</v>
      </c>
      <c r="E9016">
        <v>2</v>
      </c>
      <c r="F9016" t="s">
        <v>1247</v>
      </c>
      <c r="J9016" t="s">
        <v>23</v>
      </c>
      <c r="K9016">
        <v>2</v>
      </c>
      <c r="L9016">
        <v>10.220000000000001</v>
      </c>
      <c r="M9016">
        <v>8.0000000000000002E-3</v>
      </c>
      <c r="O9016" s="12">
        <f>VLOOKUP(C9016,[3]May!$C:$Z,24,FALSE)</f>
        <v>2019</v>
      </c>
    </row>
    <row r="9017" spans="1:15" x14ac:dyDescent="0.25">
      <c r="A9017" t="s">
        <v>1245</v>
      </c>
      <c r="C9017" t="s">
        <v>1308</v>
      </c>
      <c r="E9017">
        <v>6</v>
      </c>
      <c r="F9017" t="s">
        <v>1250</v>
      </c>
      <c r="J9017" t="s">
        <v>23</v>
      </c>
      <c r="K9017">
        <v>1</v>
      </c>
      <c r="L9017">
        <v>10.85</v>
      </c>
      <c r="M9017">
        <v>8.5000000000000006E-3</v>
      </c>
      <c r="O9017" s="12">
        <f>VLOOKUP(C9017,[3]May!$C:$Z,24,FALSE)</f>
        <v>2019</v>
      </c>
    </row>
    <row r="9018" spans="1:15" x14ac:dyDescent="0.25">
      <c r="A9018" t="s">
        <v>1245</v>
      </c>
      <c r="C9018" t="s">
        <v>1308</v>
      </c>
      <c r="E9018">
        <v>2</v>
      </c>
      <c r="F9018" t="s">
        <v>1247</v>
      </c>
      <c r="J9018" t="s">
        <v>23</v>
      </c>
      <c r="K9018">
        <v>7</v>
      </c>
      <c r="L9018">
        <v>455.91</v>
      </c>
      <c r="M9018">
        <v>0.35699999999999998</v>
      </c>
      <c r="O9018" s="12">
        <f>VLOOKUP(C9018,[3]May!$C:$Z,24,FALSE)</f>
        <v>2019</v>
      </c>
    </row>
    <row r="9019" spans="1:15" x14ac:dyDescent="0.25">
      <c r="A9019" t="s">
        <v>1245</v>
      </c>
      <c r="C9019" t="s">
        <v>1308</v>
      </c>
      <c r="E9019">
        <v>2</v>
      </c>
      <c r="F9019" t="s">
        <v>1247</v>
      </c>
      <c r="J9019" t="s">
        <v>23</v>
      </c>
      <c r="K9019">
        <v>20</v>
      </c>
      <c r="L9019">
        <v>102.2</v>
      </c>
      <c r="M9019">
        <v>0.08</v>
      </c>
      <c r="O9019" s="12">
        <f>VLOOKUP(C9019,[3]May!$C:$Z,24,FALSE)</f>
        <v>2019</v>
      </c>
    </row>
    <row r="9020" spans="1:15" x14ac:dyDescent="0.25">
      <c r="A9020" t="s">
        <v>1245</v>
      </c>
      <c r="C9020" t="s">
        <v>1308</v>
      </c>
      <c r="E9020">
        <v>2</v>
      </c>
      <c r="F9020" t="s">
        <v>1247</v>
      </c>
      <c r="J9020" t="s">
        <v>23</v>
      </c>
      <c r="K9020">
        <v>5</v>
      </c>
      <c r="L9020">
        <v>25.55</v>
      </c>
      <c r="M9020">
        <v>0.02</v>
      </c>
      <c r="O9020" s="12">
        <f>VLOOKUP(C9020,[3]May!$C:$Z,24,FALSE)</f>
        <v>2019</v>
      </c>
    </row>
    <row r="9021" spans="1:15" x14ac:dyDescent="0.25">
      <c r="A9021" t="s">
        <v>1245</v>
      </c>
      <c r="C9021" t="s">
        <v>1308</v>
      </c>
      <c r="E9021">
        <v>2</v>
      </c>
      <c r="F9021" t="s">
        <v>1247</v>
      </c>
      <c r="J9021" t="s">
        <v>23</v>
      </c>
      <c r="K9021">
        <v>4</v>
      </c>
      <c r="L9021">
        <v>20.440000000000001</v>
      </c>
      <c r="M9021">
        <v>1.6E-2</v>
      </c>
      <c r="O9021" s="12">
        <f>VLOOKUP(C9021,[3]May!$C:$Z,24,FALSE)</f>
        <v>2019</v>
      </c>
    </row>
    <row r="9022" spans="1:15" x14ac:dyDescent="0.25">
      <c r="A9022" t="s">
        <v>1245</v>
      </c>
      <c r="C9022" t="s">
        <v>1308</v>
      </c>
      <c r="E9022">
        <v>2</v>
      </c>
      <c r="F9022" t="s">
        <v>1247</v>
      </c>
      <c r="J9022" t="s">
        <v>23</v>
      </c>
      <c r="K9022">
        <v>8</v>
      </c>
      <c r="L9022">
        <v>521.04</v>
      </c>
      <c r="M9022">
        <v>0.40799999999999997</v>
      </c>
      <c r="O9022" s="12">
        <f>VLOOKUP(C9022,[3]May!$C:$Z,24,FALSE)</f>
        <v>2019</v>
      </c>
    </row>
    <row r="9023" spans="1:15" x14ac:dyDescent="0.25">
      <c r="A9023" t="s">
        <v>1245</v>
      </c>
      <c r="C9023" t="s">
        <v>1308</v>
      </c>
      <c r="E9023">
        <v>8</v>
      </c>
      <c r="F9023" t="s">
        <v>1251</v>
      </c>
      <c r="J9023" t="s">
        <v>23</v>
      </c>
      <c r="K9023">
        <v>5</v>
      </c>
      <c r="L9023">
        <v>275.3</v>
      </c>
      <c r="M9023">
        <v>0.161</v>
      </c>
      <c r="O9023" s="12">
        <f>VLOOKUP(C9023,[3]May!$C:$Z,24,FALSE)</f>
        <v>2019</v>
      </c>
    </row>
    <row r="9024" spans="1:15" x14ac:dyDescent="0.25">
      <c r="A9024" t="s">
        <v>1245</v>
      </c>
      <c r="C9024" t="s">
        <v>1308</v>
      </c>
      <c r="E9024">
        <v>2</v>
      </c>
      <c r="F9024" t="s">
        <v>1247</v>
      </c>
      <c r="J9024" t="s">
        <v>23</v>
      </c>
      <c r="K9024">
        <v>1</v>
      </c>
      <c r="L9024">
        <v>65.13</v>
      </c>
      <c r="M9024">
        <v>5.0999999999999997E-2</v>
      </c>
      <c r="O9024" s="12">
        <f>VLOOKUP(C9024,[3]May!$C:$Z,24,FALSE)</f>
        <v>2019</v>
      </c>
    </row>
    <row r="9025" spans="1:15" x14ac:dyDescent="0.25">
      <c r="A9025" t="s">
        <v>1245</v>
      </c>
      <c r="C9025" t="s">
        <v>1308</v>
      </c>
      <c r="E9025">
        <v>2</v>
      </c>
      <c r="F9025" t="s">
        <v>1247</v>
      </c>
      <c r="J9025" t="s">
        <v>23</v>
      </c>
      <c r="K9025">
        <v>12</v>
      </c>
      <c r="L9025">
        <v>781.56</v>
      </c>
      <c r="M9025">
        <v>0.61199999999999999</v>
      </c>
      <c r="O9025" s="12">
        <f>VLOOKUP(C9025,[3]May!$C:$Z,24,FALSE)</f>
        <v>2019</v>
      </c>
    </row>
    <row r="9026" spans="1:15" x14ac:dyDescent="0.25">
      <c r="A9026" t="s">
        <v>1245</v>
      </c>
      <c r="C9026" t="s">
        <v>1308</v>
      </c>
      <c r="E9026">
        <v>2</v>
      </c>
      <c r="F9026" t="s">
        <v>1247</v>
      </c>
      <c r="J9026" t="s">
        <v>23</v>
      </c>
      <c r="K9026">
        <v>8</v>
      </c>
      <c r="L9026">
        <v>521.04</v>
      </c>
      <c r="M9026">
        <v>0.40799999999999997</v>
      </c>
      <c r="O9026" s="12">
        <f>VLOOKUP(C9026,[3]May!$C:$Z,24,FALSE)</f>
        <v>2019</v>
      </c>
    </row>
    <row r="9027" spans="1:15" x14ac:dyDescent="0.25">
      <c r="A9027" t="s">
        <v>1245</v>
      </c>
      <c r="C9027" t="s">
        <v>1308</v>
      </c>
      <c r="E9027">
        <v>2</v>
      </c>
      <c r="F9027" t="s">
        <v>1247</v>
      </c>
      <c r="J9027" t="s">
        <v>23</v>
      </c>
      <c r="K9027">
        <v>1</v>
      </c>
      <c r="L9027">
        <v>5.1100000000000003</v>
      </c>
      <c r="M9027">
        <v>4.0000000000000001E-3</v>
      </c>
      <c r="O9027" s="12">
        <f>VLOOKUP(C9027,[3]May!$C:$Z,24,FALSE)</f>
        <v>2019</v>
      </c>
    </row>
    <row r="9028" spans="1:15" x14ac:dyDescent="0.25">
      <c r="A9028" t="s">
        <v>1245</v>
      </c>
      <c r="C9028" t="s">
        <v>1308</v>
      </c>
      <c r="E9028">
        <v>6</v>
      </c>
      <c r="F9028" t="s">
        <v>1250</v>
      </c>
      <c r="J9028" t="s">
        <v>23</v>
      </c>
      <c r="K9028">
        <v>1</v>
      </c>
      <c r="L9028">
        <v>10.85</v>
      </c>
      <c r="M9028">
        <v>8.5000000000000006E-3</v>
      </c>
      <c r="O9028" s="12">
        <f>VLOOKUP(C9028,[3]May!$C:$Z,24,FALSE)</f>
        <v>2019</v>
      </c>
    </row>
    <row r="9029" spans="1:15" x14ac:dyDescent="0.25">
      <c r="A9029" t="s">
        <v>1245</v>
      </c>
      <c r="C9029" t="s">
        <v>1308</v>
      </c>
      <c r="E9029">
        <v>8</v>
      </c>
      <c r="F9029" t="s">
        <v>1251</v>
      </c>
      <c r="J9029" t="s">
        <v>23</v>
      </c>
      <c r="K9029">
        <v>5</v>
      </c>
      <c r="L9029">
        <v>275.3</v>
      </c>
      <c r="M9029">
        <v>0.161</v>
      </c>
      <c r="O9029" s="12">
        <f>VLOOKUP(C9029,[3]May!$C:$Z,24,FALSE)</f>
        <v>2019</v>
      </c>
    </row>
    <row r="9030" spans="1:15" x14ac:dyDescent="0.25">
      <c r="A9030" t="s">
        <v>1245</v>
      </c>
      <c r="C9030" t="s">
        <v>1308</v>
      </c>
      <c r="E9030">
        <v>2</v>
      </c>
      <c r="F9030" t="s">
        <v>1247</v>
      </c>
      <c r="J9030" t="s">
        <v>23</v>
      </c>
      <c r="K9030">
        <v>1</v>
      </c>
      <c r="L9030">
        <v>5.1100000000000003</v>
      </c>
      <c r="M9030">
        <v>4.0000000000000001E-3</v>
      </c>
      <c r="O9030" s="12">
        <f>VLOOKUP(C9030,[3]May!$C:$Z,24,FALSE)</f>
        <v>2019</v>
      </c>
    </row>
    <row r="9031" spans="1:15" x14ac:dyDescent="0.25">
      <c r="A9031" t="s">
        <v>1245</v>
      </c>
      <c r="C9031" t="s">
        <v>1308</v>
      </c>
      <c r="E9031">
        <v>2</v>
      </c>
      <c r="F9031" t="s">
        <v>1247</v>
      </c>
      <c r="J9031" t="s">
        <v>23</v>
      </c>
      <c r="K9031">
        <v>10</v>
      </c>
      <c r="L9031">
        <v>651.29999999999995</v>
      </c>
      <c r="M9031">
        <v>0.51</v>
      </c>
      <c r="O9031" s="12">
        <f>VLOOKUP(C9031,[3]May!$C:$Z,24,FALSE)</f>
        <v>2019</v>
      </c>
    </row>
    <row r="9032" spans="1:15" x14ac:dyDescent="0.25">
      <c r="A9032" t="s">
        <v>1245</v>
      </c>
      <c r="C9032" t="s">
        <v>1308</v>
      </c>
      <c r="E9032">
        <v>8</v>
      </c>
      <c r="F9032" t="s">
        <v>1251</v>
      </c>
      <c r="J9032" t="s">
        <v>23</v>
      </c>
      <c r="K9032">
        <v>5</v>
      </c>
      <c r="L9032">
        <v>275.3</v>
      </c>
      <c r="M9032">
        <v>0.161</v>
      </c>
      <c r="O9032" s="12">
        <f>VLOOKUP(C9032,[3]May!$C:$Z,24,FALSE)</f>
        <v>2019</v>
      </c>
    </row>
    <row r="9033" spans="1:15" x14ac:dyDescent="0.25">
      <c r="A9033" t="s">
        <v>1245</v>
      </c>
      <c r="C9033" t="s">
        <v>1308</v>
      </c>
      <c r="E9033">
        <v>2</v>
      </c>
      <c r="F9033" t="s">
        <v>1247</v>
      </c>
      <c r="J9033" t="s">
        <v>23</v>
      </c>
      <c r="K9033">
        <v>9</v>
      </c>
      <c r="L9033">
        <v>586.16999999999996</v>
      </c>
      <c r="M9033">
        <v>0.45900000000000002</v>
      </c>
      <c r="O9033" s="12">
        <f>VLOOKUP(C9033,[3]May!$C:$Z,24,FALSE)</f>
        <v>2019</v>
      </c>
    </row>
    <row r="9034" spans="1:15" x14ac:dyDescent="0.25">
      <c r="A9034" t="s">
        <v>1245</v>
      </c>
      <c r="C9034" t="s">
        <v>1308</v>
      </c>
      <c r="E9034">
        <v>2</v>
      </c>
      <c r="F9034" t="s">
        <v>1247</v>
      </c>
      <c r="J9034" t="s">
        <v>23</v>
      </c>
      <c r="K9034">
        <v>6</v>
      </c>
      <c r="L9034">
        <v>390.78</v>
      </c>
      <c r="M9034">
        <v>0.30599999999999999</v>
      </c>
      <c r="O9034" s="12">
        <f>VLOOKUP(C9034,[3]May!$C:$Z,24,FALSE)</f>
        <v>2019</v>
      </c>
    </row>
    <row r="9035" spans="1:15" x14ac:dyDescent="0.25">
      <c r="A9035" t="s">
        <v>1245</v>
      </c>
      <c r="C9035" t="s">
        <v>1308</v>
      </c>
      <c r="E9035">
        <v>2</v>
      </c>
      <c r="F9035" t="s">
        <v>1247</v>
      </c>
      <c r="J9035" t="s">
        <v>23</v>
      </c>
      <c r="K9035">
        <v>1</v>
      </c>
      <c r="L9035">
        <v>5.1100000000000003</v>
      </c>
      <c r="M9035">
        <v>4.0000000000000001E-3</v>
      </c>
      <c r="O9035" s="12">
        <f>VLOOKUP(C9035,[3]May!$C:$Z,24,FALSE)</f>
        <v>2019</v>
      </c>
    </row>
    <row r="9036" spans="1:15" x14ac:dyDescent="0.25">
      <c r="A9036" t="s">
        <v>1245</v>
      </c>
      <c r="C9036" t="s">
        <v>1308</v>
      </c>
      <c r="E9036">
        <v>8</v>
      </c>
      <c r="F9036" t="s">
        <v>1251</v>
      </c>
      <c r="J9036" t="s">
        <v>23</v>
      </c>
      <c r="K9036">
        <v>5</v>
      </c>
      <c r="L9036">
        <v>275.3</v>
      </c>
      <c r="M9036">
        <v>0.161</v>
      </c>
      <c r="O9036" s="12">
        <f>VLOOKUP(C9036,[3]May!$C:$Z,24,FALSE)</f>
        <v>2019</v>
      </c>
    </row>
    <row r="9037" spans="1:15" x14ac:dyDescent="0.25">
      <c r="A9037" t="s">
        <v>1245</v>
      </c>
      <c r="C9037" t="s">
        <v>1308</v>
      </c>
      <c r="E9037">
        <v>2</v>
      </c>
      <c r="F9037" t="s">
        <v>1247</v>
      </c>
      <c r="J9037" t="s">
        <v>23</v>
      </c>
      <c r="K9037">
        <v>5</v>
      </c>
      <c r="L9037">
        <v>25.55</v>
      </c>
      <c r="M9037">
        <v>0.02</v>
      </c>
      <c r="O9037" s="12">
        <f>VLOOKUP(C9037,[3]May!$C:$Z,24,FALSE)</f>
        <v>2019</v>
      </c>
    </row>
    <row r="9038" spans="1:15" x14ac:dyDescent="0.25">
      <c r="A9038" t="s">
        <v>1245</v>
      </c>
      <c r="C9038" t="s">
        <v>1308</v>
      </c>
      <c r="E9038">
        <v>2</v>
      </c>
      <c r="F9038" t="s">
        <v>1247</v>
      </c>
      <c r="J9038" t="s">
        <v>23</v>
      </c>
      <c r="K9038">
        <v>7</v>
      </c>
      <c r="L9038">
        <v>455.91</v>
      </c>
      <c r="M9038">
        <v>0.35699999999999998</v>
      </c>
      <c r="O9038" s="12">
        <f>VLOOKUP(C9038,[3]May!$C:$Z,24,FALSE)</f>
        <v>2019</v>
      </c>
    </row>
    <row r="9039" spans="1:15" x14ac:dyDescent="0.25">
      <c r="A9039" t="s">
        <v>1245</v>
      </c>
      <c r="C9039" t="s">
        <v>1308</v>
      </c>
      <c r="E9039">
        <v>2</v>
      </c>
      <c r="F9039" t="s">
        <v>1247</v>
      </c>
      <c r="J9039" t="s">
        <v>23</v>
      </c>
      <c r="K9039">
        <v>8</v>
      </c>
      <c r="L9039">
        <v>521.04</v>
      </c>
      <c r="M9039">
        <v>0.40799999999999997</v>
      </c>
      <c r="O9039" s="12">
        <f>VLOOKUP(C9039,[3]May!$C:$Z,24,FALSE)</f>
        <v>2019</v>
      </c>
    </row>
    <row r="9040" spans="1:15" x14ac:dyDescent="0.25">
      <c r="A9040" t="s">
        <v>1245</v>
      </c>
      <c r="C9040" t="s">
        <v>1308</v>
      </c>
      <c r="E9040">
        <v>8</v>
      </c>
      <c r="F9040" t="s">
        <v>1251</v>
      </c>
      <c r="J9040" t="s">
        <v>23</v>
      </c>
      <c r="K9040">
        <v>5</v>
      </c>
      <c r="L9040">
        <v>275.3</v>
      </c>
      <c r="M9040">
        <v>0.161</v>
      </c>
      <c r="O9040" s="12">
        <f>VLOOKUP(C9040,[3]May!$C:$Z,24,FALSE)</f>
        <v>2019</v>
      </c>
    </row>
    <row r="9041" spans="1:15" x14ac:dyDescent="0.25">
      <c r="A9041" t="s">
        <v>1245</v>
      </c>
      <c r="C9041" t="s">
        <v>1308</v>
      </c>
      <c r="E9041">
        <v>2</v>
      </c>
      <c r="F9041" t="s">
        <v>1247</v>
      </c>
      <c r="J9041" t="s">
        <v>23</v>
      </c>
      <c r="K9041">
        <v>1</v>
      </c>
      <c r="L9041">
        <v>5.1100000000000003</v>
      </c>
      <c r="M9041">
        <v>4.0000000000000001E-3</v>
      </c>
      <c r="O9041" s="12">
        <f>VLOOKUP(C9041,[3]May!$C:$Z,24,FALSE)</f>
        <v>2019</v>
      </c>
    </row>
    <row r="9042" spans="1:15" x14ac:dyDescent="0.25">
      <c r="A9042" t="s">
        <v>1245</v>
      </c>
      <c r="C9042" t="s">
        <v>1308</v>
      </c>
      <c r="E9042">
        <v>2</v>
      </c>
      <c r="F9042" t="s">
        <v>1247</v>
      </c>
      <c r="J9042" t="s">
        <v>23</v>
      </c>
      <c r="K9042">
        <v>13</v>
      </c>
      <c r="L9042">
        <v>846.69</v>
      </c>
      <c r="M9042">
        <v>0.66300000000000003</v>
      </c>
      <c r="O9042" s="12">
        <f>VLOOKUP(C9042,[3]May!$C:$Z,24,FALSE)</f>
        <v>2019</v>
      </c>
    </row>
    <row r="9043" spans="1:15" x14ac:dyDescent="0.25">
      <c r="A9043" t="s">
        <v>1245</v>
      </c>
      <c r="C9043" t="s">
        <v>1308</v>
      </c>
      <c r="E9043">
        <v>2</v>
      </c>
      <c r="F9043" t="s">
        <v>1247</v>
      </c>
      <c r="J9043" t="s">
        <v>23</v>
      </c>
      <c r="K9043">
        <v>6</v>
      </c>
      <c r="L9043">
        <v>390.78</v>
      </c>
      <c r="M9043">
        <v>0.30599999999999999</v>
      </c>
      <c r="O9043" s="12">
        <f>VLOOKUP(C9043,[3]May!$C:$Z,24,FALSE)</f>
        <v>2019</v>
      </c>
    </row>
    <row r="9044" spans="1:15" x14ac:dyDescent="0.25">
      <c r="A9044" t="s">
        <v>1245</v>
      </c>
      <c r="C9044" t="s">
        <v>1308</v>
      </c>
      <c r="E9044">
        <v>2</v>
      </c>
      <c r="F9044" t="s">
        <v>1247</v>
      </c>
      <c r="J9044" t="s">
        <v>23</v>
      </c>
      <c r="K9044">
        <v>1</v>
      </c>
      <c r="L9044">
        <v>5.1100000000000003</v>
      </c>
      <c r="M9044">
        <v>4.0000000000000001E-3</v>
      </c>
      <c r="O9044" s="12">
        <f>VLOOKUP(C9044,[3]May!$C:$Z,24,FALSE)</f>
        <v>2019</v>
      </c>
    </row>
    <row r="9045" spans="1:15" x14ac:dyDescent="0.25">
      <c r="A9045" t="s">
        <v>1245</v>
      </c>
      <c r="C9045" t="s">
        <v>1308</v>
      </c>
      <c r="E9045">
        <v>8</v>
      </c>
      <c r="F9045" t="s">
        <v>1251</v>
      </c>
      <c r="J9045" t="s">
        <v>23</v>
      </c>
      <c r="K9045">
        <v>5</v>
      </c>
      <c r="L9045">
        <v>275.3</v>
      </c>
      <c r="M9045">
        <v>0.161</v>
      </c>
      <c r="O9045" s="12">
        <f>VLOOKUP(C9045,[3]May!$C:$Z,24,FALSE)</f>
        <v>2019</v>
      </c>
    </row>
    <row r="9046" spans="1:15" x14ac:dyDescent="0.25">
      <c r="A9046" t="s">
        <v>1245</v>
      </c>
      <c r="C9046" t="s">
        <v>1308</v>
      </c>
      <c r="E9046">
        <v>2</v>
      </c>
      <c r="F9046" t="s">
        <v>1247</v>
      </c>
      <c r="J9046" t="s">
        <v>23</v>
      </c>
      <c r="K9046">
        <v>4</v>
      </c>
      <c r="L9046">
        <v>260.52</v>
      </c>
      <c r="M9046">
        <v>0.20399999999999999</v>
      </c>
      <c r="O9046" s="12">
        <f>VLOOKUP(C9046,[3]May!$C:$Z,24,FALSE)</f>
        <v>2019</v>
      </c>
    </row>
    <row r="9047" spans="1:15" x14ac:dyDescent="0.25">
      <c r="A9047" t="s">
        <v>1245</v>
      </c>
      <c r="C9047" t="s">
        <v>1308</v>
      </c>
      <c r="E9047">
        <v>2</v>
      </c>
      <c r="F9047" t="s">
        <v>1247</v>
      </c>
      <c r="J9047" t="s">
        <v>23</v>
      </c>
      <c r="K9047">
        <v>3</v>
      </c>
      <c r="L9047">
        <v>15.33</v>
      </c>
      <c r="M9047">
        <v>1.2E-2</v>
      </c>
      <c r="O9047" s="12">
        <f>VLOOKUP(C9047,[3]May!$C:$Z,24,FALSE)</f>
        <v>2019</v>
      </c>
    </row>
    <row r="9048" spans="1:15" x14ac:dyDescent="0.25">
      <c r="A9048" t="s">
        <v>1245</v>
      </c>
      <c r="C9048" t="s">
        <v>1308</v>
      </c>
      <c r="E9048">
        <v>2</v>
      </c>
      <c r="F9048" t="s">
        <v>1247</v>
      </c>
      <c r="J9048" t="s">
        <v>23</v>
      </c>
      <c r="K9048">
        <v>6</v>
      </c>
      <c r="L9048">
        <v>390.78</v>
      </c>
      <c r="M9048">
        <v>0.30599999999999999</v>
      </c>
      <c r="O9048" s="12">
        <f>VLOOKUP(C9048,[3]May!$C:$Z,24,FALSE)</f>
        <v>2019</v>
      </c>
    </row>
    <row r="9049" spans="1:15" x14ac:dyDescent="0.25">
      <c r="A9049" t="s">
        <v>1245</v>
      </c>
      <c r="C9049" t="s">
        <v>1308</v>
      </c>
      <c r="E9049">
        <v>2</v>
      </c>
      <c r="F9049" t="s">
        <v>1247</v>
      </c>
      <c r="J9049" t="s">
        <v>23</v>
      </c>
      <c r="K9049">
        <v>6</v>
      </c>
      <c r="L9049">
        <v>30.66</v>
      </c>
      <c r="M9049">
        <v>2.4E-2</v>
      </c>
      <c r="O9049" s="12">
        <f>VLOOKUP(C9049,[3]May!$C:$Z,24,FALSE)</f>
        <v>2019</v>
      </c>
    </row>
    <row r="9050" spans="1:15" x14ac:dyDescent="0.25">
      <c r="A9050" t="s">
        <v>1245</v>
      </c>
      <c r="C9050" t="s">
        <v>1308</v>
      </c>
      <c r="E9050">
        <v>2</v>
      </c>
      <c r="F9050" t="s">
        <v>1247</v>
      </c>
      <c r="J9050" t="s">
        <v>23</v>
      </c>
      <c r="K9050">
        <v>4</v>
      </c>
      <c r="L9050">
        <v>260.52</v>
      </c>
      <c r="M9050">
        <v>0.20399999999999999</v>
      </c>
      <c r="O9050" s="12">
        <f>VLOOKUP(C9050,[3]May!$C:$Z,24,FALSE)</f>
        <v>2019</v>
      </c>
    </row>
    <row r="9051" spans="1:15" x14ac:dyDescent="0.25">
      <c r="A9051" t="s">
        <v>1245</v>
      </c>
      <c r="C9051" t="s">
        <v>1308</v>
      </c>
      <c r="E9051">
        <v>8</v>
      </c>
      <c r="F9051" t="s">
        <v>1251</v>
      </c>
      <c r="J9051" t="s">
        <v>23</v>
      </c>
      <c r="K9051">
        <v>5</v>
      </c>
      <c r="L9051">
        <v>275.3</v>
      </c>
      <c r="M9051">
        <v>0.161</v>
      </c>
      <c r="O9051" s="12">
        <f>VLOOKUP(C9051,[3]May!$C:$Z,24,FALSE)</f>
        <v>2019</v>
      </c>
    </row>
    <row r="9052" spans="1:15" x14ac:dyDescent="0.25">
      <c r="A9052" t="s">
        <v>1245</v>
      </c>
      <c r="C9052" t="s">
        <v>1308</v>
      </c>
      <c r="E9052">
        <v>2</v>
      </c>
      <c r="F9052" t="s">
        <v>1247</v>
      </c>
      <c r="J9052" t="s">
        <v>23</v>
      </c>
      <c r="K9052">
        <v>5</v>
      </c>
      <c r="L9052">
        <v>325.64999999999998</v>
      </c>
      <c r="M9052">
        <v>0.255</v>
      </c>
      <c r="O9052" s="12">
        <f>VLOOKUP(C9052,[3]May!$C:$Z,24,FALSE)</f>
        <v>2019</v>
      </c>
    </row>
    <row r="9053" spans="1:15" x14ac:dyDescent="0.25">
      <c r="A9053" t="s">
        <v>1245</v>
      </c>
      <c r="C9053" t="s">
        <v>1308</v>
      </c>
      <c r="E9053">
        <v>8</v>
      </c>
      <c r="F9053" t="s">
        <v>1251</v>
      </c>
      <c r="J9053" t="s">
        <v>23</v>
      </c>
      <c r="K9053">
        <v>5</v>
      </c>
      <c r="L9053">
        <v>275.3</v>
      </c>
      <c r="M9053">
        <v>0.161</v>
      </c>
      <c r="O9053" s="12">
        <f>VLOOKUP(C9053,[3]May!$C:$Z,24,FALSE)</f>
        <v>2019</v>
      </c>
    </row>
    <row r="9054" spans="1:15" x14ac:dyDescent="0.25">
      <c r="A9054" t="s">
        <v>1245</v>
      </c>
      <c r="C9054" t="s">
        <v>1308</v>
      </c>
      <c r="E9054">
        <v>2</v>
      </c>
      <c r="F9054" t="s">
        <v>1247</v>
      </c>
      <c r="J9054" t="s">
        <v>23</v>
      </c>
      <c r="K9054">
        <v>8</v>
      </c>
      <c r="L9054">
        <v>40.880000000000003</v>
      </c>
      <c r="M9054">
        <v>3.2000000000000001E-2</v>
      </c>
      <c r="O9054" s="12">
        <f>VLOOKUP(C9054,[3]May!$C:$Z,24,FALSE)</f>
        <v>2019</v>
      </c>
    </row>
    <row r="9055" spans="1:15" x14ac:dyDescent="0.25">
      <c r="A9055" t="s">
        <v>1245</v>
      </c>
      <c r="C9055" t="s">
        <v>1308</v>
      </c>
      <c r="E9055">
        <v>5</v>
      </c>
      <c r="F9055" t="s">
        <v>1269</v>
      </c>
      <c r="J9055" t="s">
        <v>23</v>
      </c>
      <c r="K9055">
        <v>1</v>
      </c>
      <c r="L9055">
        <v>99.13</v>
      </c>
      <c r="M9055">
        <v>5.7099999999999998E-2</v>
      </c>
      <c r="O9055" s="12">
        <f>VLOOKUP(C9055,[3]May!$C:$Z,24,FALSE)</f>
        <v>2019</v>
      </c>
    </row>
    <row r="9056" spans="1:15" x14ac:dyDescent="0.25">
      <c r="A9056" t="s">
        <v>1245</v>
      </c>
      <c r="C9056" t="s">
        <v>1308</v>
      </c>
      <c r="E9056">
        <v>2</v>
      </c>
      <c r="F9056" t="s">
        <v>1247</v>
      </c>
      <c r="J9056" t="s">
        <v>23</v>
      </c>
      <c r="K9056">
        <v>7</v>
      </c>
      <c r="L9056">
        <v>455.91</v>
      </c>
      <c r="M9056">
        <v>0.35699999999999998</v>
      </c>
      <c r="O9056" s="12">
        <f>VLOOKUP(C9056,[3]May!$C:$Z,24,FALSE)</f>
        <v>2019</v>
      </c>
    </row>
    <row r="9057" spans="1:15" x14ac:dyDescent="0.25">
      <c r="A9057" t="s">
        <v>1245</v>
      </c>
      <c r="C9057" t="s">
        <v>1308</v>
      </c>
      <c r="E9057">
        <v>8</v>
      </c>
      <c r="F9057" t="s">
        <v>1251</v>
      </c>
      <c r="J9057" t="s">
        <v>23</v>
      </c>
      <c r="K9057">
        <v>4</v>
      </c>
      <c r="L9057">
        <v>220.24</v>
      </c>
      <c r="M9057">
        <v>0.1288</v>
      </c>
      <c r="O9057" s="12">
        <f>VLOOKUP(C9057,[3]May!$C:$Z,24,FALSE)</f>
        <v>2019</v>
      </c>
    </row>
    <row r="9058" spans="1:15" x14ac:dyDescent="0.25">
      <c r="A9058" t="s">
        <v>1245</v>
      </c>
      <c r="C9058" t="s">
        <v>1308</v>
      </c>
      <c r="E9058">
        <v>2</v>
      </c>
      <c r="F9058" t="s">
        <v>1247</v>
      </c>
      <c r="J9058" t="s">
        <v>23</v>
      </c>
      <c r="K9058">
        <v>6</v>
      </c>
      <c r="L9058">
        <v>390.78</v>
      </c>
      <c r="M9058">
        <v>0.30599999999999999</v>
      </c>
      <c r="O9058" s="12">
        <f>VLOOKUP(C9058,[3]May!$C:$Z,24,FALSE)</f>
        <v>2019</v>
      </c>
    </row>
    <row r="9059" spans="1:15" x14ac:dyDescent="0.25">
      <c r="A9059" t="s">
        <v>1245</v>
      </c>
      <c r="C9059" t="s">
        <v>1308</v>
      </c>
      <c r="E9059">
        <v>2</v>
      </c>
      <c r="F9059" t="s">
        <v>1247</v>
      </c>
      <c r="J9059" t="s">
        <v>23</v>
      </c>
      <c r="K9059">
        <v>2</v>
      </c>
      <c r="L9059">
        <v>10.220000000000001</v>
      </c>
      <c r="M9059">
        <v>8.0000000000000002E-3</v>
      </c>
      <c r="O9059" s="12">
        <f>VLOOKUP(C9059,[3]May!$C:$Z,24,FALSE)</f>
        <v>2019</v>
      </c>
    </row>
    <row r="9060" spans="1:15" x14ac:dyDescent="0.25">
      <c r="A9060" t="s">
        <v>1245</v>
      </c>
      <c r="C9060" t="s">
        <v>1308</v>
      </c>
      <c r="E9060">
        <v>2</v>
      </c>
      <c r="F9060" t="s">
        <v>1247</v>
      </c>
      <c r="J9060" t="s">
        <v>23</v>
      </c>
      <c r="K9060">
        <v>9</v>
      </c>
      <c r="L9060">
        <v>586.16999999999996</v>
      </c>
      <c r="M9060">
        <v>0.45900000000000002</v>
      </c>
      <c r="O9060" s="12">
        <f>VLOOKUP(C9060,[3]May!$C:$Z,24,FALSE)</f>
        <v>2019</v>
      </c>
    </row>
    <row r="9061" spans="1:15" x14ac:dyDescent="0.25">
      <c r="A9061" t="s">
        <v>1245</v>
      </c>
      <c r="C9061" t="s">
        <v>1308</v>
      </c>
      <c r="E9061">
        <v>8</v>
      </c>
      <c r="F9061" t="s">
        <v>1251</v>
      </c>
      <c r="J9061" t="s">
        <v>23</v>
      </c>
      <c r="K9061">
        <v>5</v>
      </c>
      <c r="L9061">
        <v>275.3</v>
      </c>
      <c r="M9061">
        <v>0.161</v>
      </c>
      <c r="O9061" s="12">
        <f>VLOOKUP(C9061,[3]May!$C:$Z,24,FALSE)</f>
        <v>2019</v>
      </c>
    </row>
    <row r="9062" spans="1:15" x14ac:dyDescent="0.25">
      <c r="A9062" t="s">
        <v>1245</v>
      </c>
      <c r="C9062" t="s">
        <v>1308</v>
      </c>
      <c r="E9062">
        <v>2</v>
      </c>
      <c r="F9062" t="s">
        <v>1247</v>
      </c>
      <c r="J9062" t="s">
        <v>23</v>
      </c>
      <c r="K9062">
        <v>10</v>
      </c>
      <c r="L9062">
        <v>51.1</v>
      </c>
      <c r="M9062">
        <v>0.04</v>
      </c>
      <c r="O9062" s="12">
        <f>VLOOKUP(C9062,[3]May!$C:$Z,24,FALSE)</f>
        <v>2019</v>
      </c>
    </row>
    <row r="9063" spans="1:15" x14ac:dyDescent="0.25">
      <c r="A9063" t="s">
        <v>1245</v>
      </c>
      <c r="C9063" t="s">
        <v>1308</v>
      </c>
      <c r="E9063">
        <v>2</v>
      </c>
      <c r="F9063" t="s">
        <v>1247</v>
      </c>
      <c r="J9063" t="s">
        <v>23</v>
      </c>
      <c r="K9063">
        <v>3</v>
      </c>
      <c r="L9063">
        <v>195.39</v>
      </c>
      <c r="M9063">
        <v>0.153</v>
      </c>
      <c r="O9063" s="12">
        <f>VLOOKUP(C9063,[3]May!$C:$Z,24,FALSE)</f>
        <v>2019</v>
      </c>
    </row>
    <row r="9064" spans="1:15" x14ac:dyDescent="0.25">
      <c r="A9064" t="s">
        <v>1245</v>
      </c>
      <c r="C9064" t="s">
        <v>1308</v>
      </c>
      <c r="E9064">
        <v>2</v>
      </c>
      <c r="F9064" t="s">
        <v>1247</v>
      </c>
      <c r="J9064" t="s">
        <v>23</v>
      </c>
      <c r="K9064">
        <v>5</v>
      </c>
      <c r="L9064">
        <v>325.64999999999998</v>
      </c>
      <c r="M9064">
        <v>0.255</v>
      </c>
      <c r="O9064" s="12">
        <f>VLOOKUP(C9064,[3]May!$C:$Z,24,FALSE)</f>
        <v>2019</v>
      </c>
    </row>
    <row r="9065" spans="1:15" x14ac:dyDescent="0.25">
      <c r="A9065" t="s">
        <v>1245</v>
      </c>
      <c r="C9065" t="s">
        <v>1308</v>
      </c>
      <c r="E9065">
        <v>8</v>
      </c>
      <c r="F9065" t="s">
        <v>1251</v>
      </c>
      <c r="J9065" t="s">
        <v>23</v>
      </c>
      <c r="K9065">
        <v>5</v>
      </c>
      <c r="L9065">
        <v>275.3</v>
      </c>
      <c r="M9065">
        <v>0.161</v>
      </c>
      <c r="O9065" s="12">
        <f>VLOOKUP(C9065,[3]May!$C:$Z,24,FALSE)</f>
        <v>2019</v>
      </c>
    </row>
    <row r="9066" spans="1:15" x14ac:dyDescent="0.25">
      <c r="A9066" t="s">
        <v>1245</v>
      </c>
      <c r="C9066" t="s">
        <v>1308</v>
      </c>
      <c r="E9066">
        <v>6</v>
      </c>
      <c r="F9066" t="s">
        <v>1250</v>
      </c>
      <c r="J9066" t="s">
        <v>23</v>
      </c>
      <c r="K9066">
        <v>3</v>
      </c>
      <c r="L9066">
        <v>32.549999999999997</v>
      </c>
      <c r="M9066">
        <v>2.5499999999999998E-2</v>
      </c>
      <c r="O9066" s="12">
        <f>VLOOKUP(C9066,[3]May!$C:$Z,24,FALSE)</f>
        <v>2019</v>
      </c>
    </row>
    <row r="9067" spans="1:15" x14ac:dyDescent="0.25">
      <c r="A9067" t="s">
        <v>1245</v>
      </c>
      <c r="C9067" t="s">
        <v>1308</v>
      </c>
      <c r="E9067">
        <v>2</v>
      </c>
      <c r="F9067" t="s">
        <v>1247</v>
      </c>
      <c r="J9067" t="s">
        <v>23</v>
      </c>
      <c r="K9067">
        <v>3</v>
      </c>
      <c r="L9067">
        <v>15.33</v>
      </c>
      <c r="M9067">
        <v>1.2E-2</v>
      </c>
      <c r="O9067" s="12">
        <f>VLOOKUP(C9067,[3]May!$C:$Z,24,FALSE)</f>
        <v>2019</v>
      </c>
    </row>
    <row r="9068" spans="1:15" x14ac:dyDescent="0.25">
      <c r="A9068" t="s">
        <v>1245</v>
      </c>
      <c r="C9068" t="s">
        <v>1308</v>
      </c>
      <c r="E9068">
        <v>2</v>
      </c>
      <c r="F9068" t="s">
        <v>1247</v>
      </c>
      <c r="J9068" t="s">
        <v>23</v>
      </c>
      <c r="K9068">
        <v>1</v>
      </c>
      <c r="L9068">
        <v>65.13</v>
      </c>
      <c r="M9068">
        <v>5.0999999999999997E-2</v>
      </c>
      <c r="O9068" s="12">
        <f>VLOOKUP(C9068,[3]May!$C:$Z,24,FALSE)</f>
        <v>2019</v>
      </c>
    </row>
    <row r="9069" spans="1:15" x14ac:dyDescent="0.25">
      <c r="A9069" t="s">
        <v>1245</v>
      </c>
      <c r="C9069" t="s">
        <v>1308</v>
      </c>
      <c r="E9069">
        <v>8</v>
      </c>
      <c r="F9069" t="s">
        <v>1251</v>
      </c>
      <c r="J9069" t="s">
        <v>23</v>
      </c>
      <c r="K9069">
        <v>5</v>
      </c>
      <c r="L9069">
        <v>275.3</v>
      </c>
      <c r="M9069">
        <v>0.161</v>
      </c>
      <c r="O9069" s="12">
        <f>VLOOKUP(C9069,[3]May!$C:$Z,24,FALSE)</f>
        <v>2019</v>
      </c>
    </row>
    <row r="9070" spans="1:15" x14ac:dyDescent="0.25">
      <c r="A9070" t="s">
        <v>1245</v>
      </c>
      <c r="C9070" t="s">
        <v>1308</v>
      </c>
      <c r="E9070">
        <v>2</v>
      </c>
      <c r="F9070" t="s">
        <v>1247</v>
      </c>
      <c r="J9070" t="s">
        <v>23</v>
      </c>
      <c r="K9070">
        <v>16</v>
      </c>
      <c r="L9070">
        <v>1042.08</v>
      </c>
      <c r="M9070">
        <v>0.81599999999999995</v>
      </c>
      <c r="O9070" s="12">
        <f>VLOOKUP(C9070,[3]May!$C:$Z,24,FALSE)</f>
        <v>2019</v>
      </c>
    </row>
    <row r="9071" spans="1:15" x14ac:dyDescent="0.25">
      <c r="A9071" t="s">
        <v>1245</v>
      </c>
      <c r="C9071" t="s">
        <v>1308</v>
      </c>
      <c r="E9071">
        <v>2</v>
      </c>
      <c r="F9071" t="s">
        <v>1247</v>
      </c>
      <c r="J9071" t="s">
        <v>23</v>
      </c>
      <c r="K9071">
        <v>1</v>
      </c>
      <c r="L9071">
        <v>5.1100000000000003</v>
      </c>
      <c r="M9071">
        <v>4.0000000000000001E-3</v>
      </c>
      <c r="O9071" s="12">
        <f>VLOOKUP(C9071,[3]May!$C:$Z,24,FALSE)</f>
        <v>2019</v>
      </c>
    </row>
    <row r="9072" spans="1:15" x14ac:dyDescent="0.25">
      <c r="A9072" t="s">
        <v>1245</v>
      </c>
      <c r="C9072" t="s">
        <v>1308</v>
      </c>
      <c r="E9072">
        <v>2</v>
      </c>
      <c r="F9072" t="s">
        <v>1247</v>
      </c>
      <c r="J9072" t="s">
        <v>23</v>
      </c>
      <c r="K9072">
        <v>20</v>
      </c>
      <c r="L9072">
        <v>102.2</v>
      </c>
      <c r="M9072">
        <v>0.08</v>
      </c>
      <c r="O9072" s="12">
        <f>VLOOKUP(C9072,[3]May!$C:$Z,24,FALSE)</f>
        <v>2019</v>
      </c>
    </row>
    <row r="9073" spans="1:15" x14ac:dyDescent="0.25">
      <c r="A9073" t="s">
        <v>1245</v>
      </c>
      <c r="C9073" t="s">
        <v>1308</v>
      </c>
      <c r="E9073">
        <v>2</v>
      </c>
      <c r="F9073" t="s">
        <v>1247</v>
      </c>
      <c r="J9073" t="s">
        <v>23</v>
      </c>
      <c r="K9073">
        <v>5</v>
      </c>
      <c r="L9073">
        <v>25.55</v>
      </c>
      <c r="M9073">
        <v>0.02</v>
      </c>
      <c r="O9073" s="12">
        <f>VLOOKUP(C9073,[3]May!$C:$Z,24,FALSE)</f>
        <v>2019</v>
      </c>
    </row>
    <row r="9074" spans="1:15" x14ac:dyDescent="0.25">
      <c r="A9074" t="s">
        <v>1245</v>
      </c>
      <c r="C9074" t="s">
        <v>1308</v>
      </c>
      <c r="E9074">
        <v>2</v>
      </c>
      <c r="F9074" t="s">
        <v>1247</v>
      </c>
      <c r="J9074" t="s">
        <v>23</v>
      </c>
      <c r="K9074">
        <v>1</v>
      </c>
      <c r="L9074">
        <v>65.13</v>
      </c>
      <c r="M9074">
        <v>5.0999999999999997E-2</v>
      </c>
      <c r="O9074" s="12">
        <f>VLOOKUP(C9074,[3]May!$C:$Z,24,FALSE)</f>
        <v>2019</v>
      </c>
    </row>
    <row r="9075" spans="1:15" x14ac:dyDescent="0.25">
      <c r="A9075" t="s">
        <v>1245</v>
      </c>
      <c r="C9075" t="s">
        <v>1308</v>
      </c>
      <c r="E9075">
        <v>8</v>
      </c>
      <c r="F9075" t="s">
        <v>1251</v>
      </c>
      <c r="J9075" t="s">
        <v>23</v>
      </c>
      <c r="K9075">
        <v>5</v>
      </c>
      <c r="L9075">
        <v>275.3</v>
      </c>
      <c r="M9075">
        <v>0.161</v>
      </c>
      <c r="O9075" s="12">
        <f>VLOOKUP(C9075,[3]May!$C:$Z,24,FALSE)</f>
        <v>2019</v>
      </c>
    </row>
    <row r="9076" spans="1:15" x14ac:dyDescent="0.25">
      <c r="A9076" t="s">
        <v>1245</v>
      </c>
      <c r="C9076" t="s">
        <v>1308</v>
      </c>
      <c r="E9076">
        <v>2</v>
      </c>
      <c r="F9076" t="s">
        <v>1247</v>
      </c>
      <c r="J9076" t="s">
        <v>23</v>
      </c>
      <c r="K9076">
        <v>4</v>
      </c>
      <c r="L9076">
        <v>260.52</v>
      </c>
      <c r="M9076">
        <v>0.20399999999999999</v>
      </c>
      <c r="O9076" s="12">
        <f>VLOOKUP(C9076,[3]May!$C:$Z,24,FALSE)</f>
        <v>2019</v>
      </c>
    </row>
    <row r="9077" spans="1:15" x14ac:dyDescent="0.25">
      <c r="A9077" t="s">
        <v>1245</v>
      </c>
      <c r="C9077" t="s">
        <v>1308</v>
      </c>
      <c r="E9077">
        <v>2</v>
      </c>
      <c r="F9077" t="s">
        <v>1247</v>
      </c>
      <c r="J9077" t="s">
        <v>23</v>
      </c>
      <c r="K9077">
        <v>1</v>
      </c>
      <c r="L9077">
        <v>5.1100000000000003</v>
      </c>
      <c r="M9077">
        <v>4.0000000000000001E-3</v>
      </c>
      <c r="O9077" s="12">
        <f>VLOOKUP(C9077,[3]May!$C:$Z,24,FALSE)</f>
        <v>2019</v>
      </c>
    </row>
    <row r="9078" spans="1:15" x14ac:dyDescent="0.25">
      <c r="A9078" t="s">
        <v>1245</v>
      </c>
      <c r="C9078" t="s">
        <v>1308</v>
      </c>
      <c r="E9078">
        <v>8</v>
      </c>
      <c r="F9078" t="s">
        <v>1251</v>
      </c>
      <c r="J9078" t="s">
        <v>23</v>
      </c>
      <c r="K9078">
        <v>1</v>
      </c>
      <c r="L9078">
        <v>55.06</v>
      </c>
      <c r="M9078">
        <v>3.2199999999999999E-2</v>
      </c>
      <c r="O9078" s="12">
        <f>VLOOKUP(C9078,[3]May!$C:$Z,24,FALSE)</f>
        <v>2019</v>
      </c>
    </row>
    <row r="9079" spans="1:15" x14ac:dyDescent="0.25">
      <c r="A9079" t="s">
        <v>1245</v>
      </c>
      <c r="C9079" t="s">
        <v>1308</v>
      </c>
      <c r="E9079">
        <v>2</v>
      </c>
      <c r="F9079" t="s">
        <v>1247</v>
      </c>
      <c r="J9079" t="s">
        <v>23</v>
      </c>
      <c r="K9079">
        <v>20</v>
      </c>
      <c r="L9079">
        <v>102.2</v>
      </c>
      <c r="M9079">
        <v>0.08</v>
      </c>
      <c r="O9079" s="12">
        <f>VLOOKUP(C9079,[3]May!$C:$Z,24,FALSE)</f>
        <v>2019</v>
      </c>
    </row>
    <row r="9080" spans="1:15" x14ac:dyDescent="0.25">
      <c r="A9080" t="s">
        <v>1245</v>
      </c>
      <c r="C9080" t="s">
        <v>1308</v>
      </c>
      <c r="E9080">
        <v>2</v>
      </c>
      <c r="F9080" t="s">
        <v>1247</v>
      </c>
      <c r="J9080" t="s">
        <v>23</v>
      </c>
      <c r="K9080">
        <v>2</v>
      </c>
      <c r="L9080">
        <v>10.220000000000001</v>
      </c>
      <c r="M9080">
        <v>8.0000000000000002E-3</v>
      </c>
      <c r="O9080" s="12">
        <f>VLOOKUP(C9080,[3]May!$C:$Z,24,FALSE)</f>
        <v>2019</v>
      </c>
    </row>
    <row r="9081" spans="1:15" x14ac:dyDescent="0.25">
      <c r="A9081" t="s">
        <v>1245</v>
      </c>
      <c r="C9081" t="s">
        <v>1308</v>
      </c>
      <c r="E9081">
        <v>2</v>
      </c>
      <c r="F9081" t="s">
        <v>1247</v>
      </c>
      <c r="J9081" t="s">
        <v>23</v>
      </c>
      <c r="K9081">
        <v>6</v>
      </c>
      <c r="L9081">
        <v>30.66</v>
      </c>
      <c r="M9081">
        <v>2.4E-2</v>
      </c>
      <c r="O9081" s="12">
        <f>VLOOKUP(C9081,[3]May!$C:$Z,24,FALSE)</f>
        <v>2019</v>
      </c>
    </row>
    <row r="9082" spans="1:15" x14ac:dyDescent="0.25">
      <c r="A9082" t="s">
        <v>1245</v>
      </c>
      <c r="C9082" t="s">
        <v>1308</v>
      </c>
      <c r="E9082">
        <v>2</v>
      </c>
      <c r="F9082" t="s">
        <v>1247</v>
      </c>
      <c r="J9082" t="s">
        <v>23</v>
      </c>
      <c r="K9082">
        <v>6</v>
      </c>
      <c r="L9082">
        <v>390.78</v>
      </c>
      <c r="M9082">
        <v>0.30599999999999999</v>
      </c>
      <c r="O9082" s="12">
        <f>VLOOKUP(C9082,[3]May!$C:$Z,24,FALSE)</f>
        <v>2019</v>
      </c>
    </row>
    <row r="9083" spans="1:15" x14ac:dyDescent="0.25">
      <c r="A9083" t="s">
        <v>1245</v>
      </c>
      <c r="C9083" t="s">
        <v>1308</v>
      </c>
      <c r="E9083">
        <v>8</v>
      </c>
      <c r="F9083" t="s">
        <v>1251</v>
      </c>
      <c r="J9083" t="s">
        <v>23</v>
      </c>
      <c r="K9083">
        <v>5</v>
      </c>
      <c r="L9083">
        <v>275.3</v>
      </c>
      <c r="M9083">
        <v>0.161</v>
      </c>
      <c r="O9083" s="12">
        <f>VLOOKUP(C9083,[3]May!$C:$Z,24,FALSE)</f>
        <v>2019</v>
      </c>
    </row>
    <row r="9084" spans="1:15" x14ac:dyDescent="0.25">
      <c r="A9084" t="s">
        <v>1245</v>
      </c>
      <c r="C9084" t="s">
        <v>1308</v>
      </c>
      <c r="E9084">
        <v>2</v>
      </c>
      <c r="F9084" t="s">
        <v>1247</v>
      </c>
      <c r="J9084" t="s">
        <v>23</v>
      </c>
      <c r="K9084">
        <v>10</v>
      </c>
      <c r="L9084">
        <v>651.29999999999995</v>
      </c>
      <c r="M9084">
        <v>0.51</v>
      </c>
      <c r="O9084" s="12">
        <f>VLOOKUP(C9084,[3]May!$C:$Z,24,FALSE)</f>
        <v>2019</v>
      </c>
    </row>
    <row r="9085" spans="1:15" x14ac:dyDescent="0.25">
      <c r="A9085" t="s">
        <v>1245</v>
      </c>
      <c r="C9085" t="s">
        <v>1308</v>
      </c>
      <c r="E9085">
        <v>8</v>
      </c>
      <c r="F9085" t="s">
        <v>1251</v>
      </c>
      <c r="J9085" t="s">
        <v>23</v>
      </c>
      <c r="K9085">
        <v>4</v>
      </c>
      <c r="L9085">
        <v>220.24</v>
      </c>
      <c r="M9085">
        <v>0.1288</v>
      </c>
      <c r="O9085" s="12">
        <f>VLOOKUP(C9085,[3]May!$C:$Z,24,FALSE)</f>
        <v>2019</v>
      </c>
    </row>
    <row r="9086" spans="1:15" x14ac:dyDescent="0.25">
      <c r="A9086" t="s">
        <v>1245</v>
      </c>
      <c r="C9086" t="s">
        <v>1308</v>
      </c>
      <c r="E9086">
        <v>8</v>
      </c>
      <c r="F9086" t="s">
        <v>1251</v>
      </c>
      <c r="J9086" t="s">
        <v>23</v>
      </c>
      <c r="K9086">
        <v>3</v>
      </c>
      <c r="L9086">
        <v>165.18</v>
      </c>
      <c r="M9086">
        <v>9.6600000000000005E-2</v>
      </c>
      <c r="O9086" s="12">
        <f>VLOOKUP(C9086,[3]May!$C:$Z,24,FALSE)</f>
        <v>2019</v>
      </c>
    </row>
    <row r="9087" spans="1:15" x14ac:dyDescent="0.25">
      <c r="A9087" t="s">
        <v>1245</v>
      </c>
      <c r="C9087" t="s">
        <v>1308</v>
      </c>
      <c r="E9087">
        <v>2</v>
      </c>
      <c r="F9087" t="s">
        <v>1247</v>
      </c>
      <c r="J9087" t="s">
        <v>23</v>
      </c>
      <c r="K9087">
        <v>4</v>
      </c>
      <c r="L9087">
        <v>20.440000000000001</v>
      </c>
      <c r="M9087">
        <v>1.6E-2</v>
      </c>
      <c r="O9087" s="12">
        <f>VLOOKUP(C9087,[3]May!$C:$Z,24,FALSE)</f>
        <v>2019</v>
      </c>
    </row>
    <row r="9088" spans="1:15" x14ac:dyDescent="0.25">
      <c r="A9088" t="s">
        <v>1245</v>
      </c>
      <c r="C9088" t="s">
        <v>1308</v>
      </c>
      <c r="E9088">
        <v>2</v>
      </c>
      <c r="F9088" t="s">
        <v>1247</v>
      </c>
      <c r="J9088" t="s">
        <v>23</v>
      </c>
      <c r="K9088">
        <v>4</v>
      </c>
      <c r="L9088">
        <v>260.52</v>
      </c>
      <c r="M9088">
        <v>0.20399999999999999</v>
      </c>
      <c r="O9088" s="12">
        <f>VLOOKUP(C9088,[3]May!$C:$Z,24,FALSE)</f>
        <v>2019</v>
      </c>
    </row>
    <row r="9089" spans="1:15" x14ac:dyDescent="0.25">
      <c r="A9089" t="s">
        <v>1245</v>
      </c>
      <c r="C9089" t="s">
        <v>1308</v>
      </c>
      <c r="E9089">
        <v>2</v>
      </c>
      <c r="F9089" t="s">
        <v>1247</v>
      </c>
      <c r="J9089" t="s">
        <v>23</v>
      </c>
      <c r="K9089">
        <v>6</v>
      </c>
      <c r="L9089">
        <v>30.66</v>
      </c>
      <c r="M9089">
        <v>2.4E-2</v>
      </c>
      <c r="O9089" s="12">
        <f>VLOOKUP(C9089,[3]May!$C:$Z,24,FALSE)</f>
        <v>2019</v>
      </c>
    </row>
    <row r="9090" spans="1:15" x14ac:dyDescent="0.25">
      <c r="A9090" t="s">
        <v>1245</v>
      </c>
      <c r="C9090" t="s">
        <v>1308</v>
      </c>
      <c r="E9090">
        <v>2</v>
      </c>
      <c r="F9090" t="s">
        <v>1247</v>
      </c>
      <c r="J9090" t="s">
        <v>23</v>
      </c>
      <c r="K9090">
        <v>5</v>
      </c>
      <c r="L9090">
        <v>325.64999999999998</v>
      </c>
      <c r="M9090">
        <v>0.255</v>
      </c>
      <c r="O9090" s="12">
        <f>VLOOKUP(C9090,[3]May!$C:$Z,24,FALSE)</f>
        <v>2019</v>
      </c>
    </row>
    <row r="9091" spans="1:15" x14ac:dyDescent="0.25">
      <c r="A9091" t="s">
        <v>1245</v>
      </c>
      <c r="C9091" t="s">
        <v>1308</v>
      </c>
      <c r="E9091">
        <v>8</v>
      </c>
      <c r="F9091" t="s">
        <v>1251</v>
      </c>
      <c r="J9091" t="s">
        <v>23</v>
      </c>
      <c r="K9091">
        <v>5</v>
      </c>
      <c r="L9091">
        <v>275.3</v>
      </c>
      <c r="M9091">
        <v>0.161</v>
      </c>
      <c r="O9091" s="12">
        <f>VLOOKUP(C9091,[3]May!$C:$Z,24,FALSE)</f>
        <v>2019</v>
      </c>
    </row>
    <row r="9092" spans="1:15" x14ac:dyDescent="0.25">
      <c r="A9092" t="s">
        <v>1245</v>
      </c>
      <c r="C9092" t="s">
        <v>1308</v>
      </c>
      <c r="E9092">
        <v>2</v>
      </c>
      <c r="F9092" t="s">
        <v>1247</v>
      </c>
      <c r="J9092" t="s">
        <v>23</v>
      </c>
      <c r="K9092">
        <v>3</v>
      </c>
      <c r="L9092">
        <v>15.33</v>
      </c>
      <c r="M9092">
        <v>1.2E-2</v>
      </c>
      <c r="O9092" s="12">
        <f>VLOOKUP(C9092,[3]May!$C:$Z,24,FALSE)</f>
        <v>2019</v>
      </c>
    </row>
    <row r="9093" spans="1:15" x14ac:dyDescent="0.25">
      <c r="A9093" t="s">
        <v>1245</v>
      </c>
      <c r="C9093" t="s">
        <v>1308</v>
      </c>
      <c r="E9093">
        <v>2</v>
      </c>
      <c r="F9093" t="s">
        <v>1247</v>
      </c>
      <c r="J9093" t="s">
        <v>23</v>
      </c>
      <c r="K9093">
        <v>8</v>
      </c>
      <c r="L9093">
        <v>521.04</v>
      </c>
      <c r="M9093">
        <v>0.40799999999999997</v>
      </c>
      <c r="O9093" s="12">
        <f>VLOOKUP(C9093,[3]May!$C:$Z,24,FALSE)</f>
        <v>2019</v>
      </c>
    </row>
    <row r="9094" spans="1:15" x14ac:dyDescent="0.25">
      <c r="A9094" t="s">
        <v>1245</v>
      </c>
      <c r="C9094" t="s">
        <v>1308</v>
      </c>
      <c r="E9094">
        <v>8</v>
      </c>
      <c r="F9094" t="s">
        <v>1251</v>
      </c>
      <c r="J9094" t="s">
        <v>23</v>
      </c>
      <c r="K9094">
        <v>5</v>
      </c>
      <c r="L9094">
        <v>275.3</v>
      </c>
      <c r="M9094">
        <v>0.161</v>
      </c>
      <c r="O9094" s="12">
        <f>VLOOKUP(C9094,[3]May!$C:$Z,24,FALSE)</f>
        <v>2019</v>
      </c>
    </row>
    <row r="9095" spans="1:15" x14ac:dyDescent="0.25">
      <c r="A9095" t="s">
        <v>1245</v>
      </c>
      <c r="C9095" t="s">
        <v>1308</v>
      </c>
      <c r="E9095">
        <v>2</v>
      </c>
      <c r="F9095" t="s">
        <v>1247</v>
      </c>
      <c r="J9095" t="s">
        <v>23</v>
      </c>
      <c r="K9095">
        <v>11</v>
      </c>
      <c r="L9095">
        <v>716.43</v>
      </c>
      <c r="M9095">
        <v>0.56100000000000005</v>
      </c>
      <c r="O9095" s="12">
        <f>VLOOKUP(C9095,[3]May!$C:$Z,24,FALSE)</f>
        <v>2019</v>
      </c>
    </row>
    <row r="9096" spans="1:15" x14ac:dyDescent="0.25">
      <c r="A9096" t="s">
        <v>1245</v>
      </c>
      <c r="C9096" t="s">
        <v>1308</v>
      </c>
      <c r="E9096">
        <v>6</v>
      </c>
      <c r="F9096" t="s">
        <v>1250</v>
      </c>
      <c r="J9096" t="s">
        <v>23</v>
      </c>
      <c r="K9096">
        <v>1</v>
      </c>
      <c r="L9096">
        <v>109.18</v>
      </c>
      <c r="M9096">
        <v>8.5500000000000007E-2</v>
      </c>
      <c r="O9096" s="12">
        <f>VLOOKUP(C9096,[3]May!$C:$Z,24,FALSE)</f>
        <v>2019</v>
      </c>
    </row>
    <row r="9097" spans="1:15" x14ac:dyDescent="0.25">
      <c r="A9097" t="s">
        <v>1245</v>
      </c>
      <c r="C9097" t="s">
        <v>1308</v>
      </c>
      <c r="E9097">
        <v>9</v>
      </c>
      <c r="F9097" t="s">
        <v>1256</v>
      </c>
      <c r="J9097" t="s">
        <v>23</v>
      </c>
      <c r="K9097">
        <v>2</v>
      </c>
      <c r="L9097">
        <v>78.12</v>
      </c>
      <c r="M9097">
        <v>6.4399999999999999E-2</v>
      </c>
      <c r="O9097" s="12">
        <f>VLOOKUP(C9097,[3]May!$C:$Z,24,FALSE)</f>
        <v>2019</v>
      </c>
    </row>
    <row r="9098" spans="1:15" x14ac:dyDescent="0.25">
      <c r="A9098" t="s">
        <v>1245</v>
      </c>
      <c r="C9098" t="s">
        <v>1308</v>
      </c>
      <c r="E9098">
        <v>2</v>
      </c>
      <c r="F9098" t="s">
        <v>1247</v>
      </c>
      <c r="J9098" t="s">
        <v>23</v>
      </c>
      <c r="K9098">
        <v>1</v>
      </c>
      <c r="L9098">
        <v>65.13</v>
      </c>
      <c r="M9098">
        <v>5.0999999999999997E-2</v>
      </c>
      <c r="O9098" s="12">
        <f>VLOOKUP(C9098,[3]May!$C:$Z,24,FALSE)</f>
        <v>2019</v>
      </c>
    </row>
    <row r="9099" spans="1:15" x14ac:dyDescent="0.25">
      <c r="A9099" t="s">
        <v>1245</v>
      </c>
      <c r="C9099" t="s">
        <v>1308</v>
      </c>
      <c r="E9099">
        <v>2</v>
      </c>
      <c r="F9099" t="s">
        <v>1247</v>
      </c>
      <c r="J9099" t="s">
        <v>23</v>
      </c>
      <c r="K9099">
        <v>4</v>
      </c>
      <c r="L9099">
        <v>260.52</v>
      </c>
      <c r="M9099">
        <v>0.20399999999999999</v>
      </c>
      <c r="O9099" s="12">
        <f>VLOOKUP(C9099,[3]May!$C:$Z,24,FALSE)</f>
        <v>2019</v>
      </c>
    </row>
    <row r="9100" spans="1:15" x14ac:dyDescent="0.25">
      <c r="A9100" t="s">
        <v>1245</v>
      </c>
      <c r="C9100" t="s">
        <v>1308</v>
      </c>
      <c r="E9100">
        <v>2</v>
      </c>
      <c r="F9100" t="s">
        <v>1247</v>
      </c>
      <c r="J9100" t="s">
        <v>23</v>
      </c>
      <c r="K9100">
        <v>1</v>
      </c>
      <c r="L9100">
        <v>5.1100000000000003</v>
      </c>
      <c r="M9100">
        <v>4.0000000000000001E-3</v>
      </c>
      <c r="O9100" s="12">
        <f>VLOOKUP(C9100,[3]May!$C:$Z,24,FALSE)</f>
        <v>2019</v>
      </c>
    </row>
    <row r="9101" spans="1:15" x14ac:dyDescent="0.25">
      <c r="A9101" t="s">
        <v>1245</v>
      </c>
      <c r="C9101" t="s">
        <v>1308</v>
      </c>
      <c r="E9101">
        <v>8</v>
      </c>
      <c r="F9101" t="s">
        <v>1251</v>
      </c>
      <c r="J9101" t="s">
        <v>23</v>
      </c>
      <c r="K9101">
        <v>5</v>
      </c>
      <c r="L9101">
        <v>275.3</v>
      </c>
      <c r="M9101">
        <v>0.161</v>
      </c>
      <c r="O9101" s="12">
        <f>VLOOKUP(C9101,[3]May!$C:$Z,24,FALSE)</f>
        <v>2019</v>
      </c>
    </row>
    <row r="9102" spans="1:15" x14ac:dyDescent="0.25">
      <c r="A9102" t="s">
        <v>1245</v>
      </c>
      <c r="C9102" t="s">
        <v>1308</v>
      </c>
      <c r="E9102">
        <v>2</v>
      </c>
      <c r="F9102" t="s">
        <v>1247</v>
      </c>
      <c r="J9102" t="s">
        <v>23</v>
      </c>
      <c r="K9102">
        <v>3</v>
      </c>
      <c r="L9102">
        <v>15.33</v>
      </c>
      <c r="M9102">
        <v>1.2E-2</v>
      </c>
      <c r="O9102" s="12">
        <f>VLOOKUP(C9102,[3]May!$C:$Z,24,FALSE)</f>
        <v>2019</v>
      </c>
    </row>
    <row r="9103" spans="1:15" x14ac:dyDescent="0.25">
      <c r="A9103" t="s">
        <v>1245</v>
      </c>
      <c r="C9103" t="s">
        <v>1308</v>
      </c>
      <c r="E9103">
        <v>2</v>
      </c>
      <c r="F9103" t="s">
        <v>1247</v>
      </c>
      <c r="J9103" t="s">
        <v>23</v>
      </c>
      <c r="K9103">
        <v>7</v>
      </c>
      <c r="L9103">
        <v>455.91</v>
      </c>
      <c r="M9103">
        <v>0.35699999999999998</v>
      </c>
      <c r="O9103" s="12">
        <f>VLOOKUP(C9103,[3]May!$C:$Z,24,FALSE)</f>
        <v>2019</v>
      </c>
    </row>
    <row r="9104" spans="1:15" x14ac:dyDescent="0.25">
      <c r="A9104" t="s">
        <v>1245</v>
      </c>
      <c r="C9104" t="s">
        <v>1308</v>
      </c>
      <c r="E9104">
        <v>8</v>
      </c>
      <c r="F9104" t="s">
        <v>1251</v>
      </c>
      <c r="J9104" t="s">
        <v>23</v>
      </c>
      <c r="K9104">
        <v>5</v>
      </c>
      <c r="L9104">
        <v>275.3</v>
      </c>
      <c r="M9104">
        <v>0.161</v>
      </c>
      <c r="O9104" s="12">
        <f>VLOOKUP(C9104,[3]May!$C:$Z,24,FALSE)</f>
        <v>2019</v>
      </c>
    </row>
    <row r="9105" spans="1:15" x14ac:dyDescent="0.25">
      <c r="A9105" t="s">
        <v>1245</v>
      </c>
      <c r="C9105" t="s">
        <v>1308</v>
      </c>
      <c r="E9105">
        <v>2</v>
      </c>
      <c r="F9105" t="s">
        <v>1247</v>
      </c>
      <c r="J9105" t="s">
        <v>23</v>
      </c>
      <c r="K9105">
        <v>3</v>
      </c>
      <c r="L9105">
        <v>15.33</v>
      </c>
      <c r="M9105">
        <v>1.2E-2</v>
      </c>
      <c r="O9105" s="12">
        <f>VLOOKUP(C9105,[3]May!$C:$Z,24,FALSE)</f>
        <v>2019</v>
      </c>
    </row>
    <row r="9106" spans="1:15" x14ac:dyDescent="0.25">
      <c r="A9106" t="s">
        <v>1245</v>
      </c>
      <c r="C9106" t="s">
        <v>1308</v>
      </c>
      <c r="E9106">
        <v>2</v>
      </c>
      <c r="F9106" t="s">
        <v>1247</v>
      </c>
      <c r="J9106" t="s">
        <v>23</v>
      </c>
      <c r="K9106">
        <v>11</v>
      </c>
      <c r="L9106">
        <v>716.43</v>
      </c>
      <c r="M9106">
        <v>0.56100000000000005</v>
      </c>
      <c r="O9106" s="12">
        <f>VLOOKUP(C9106,[3]May!$C:$Z,24,FALSE)</f>
        <v>2019</v>
      </c>
    </row>
    <row r="9107" spans="1:15" x14ac:dyDescent="0.25">
      <c r="A9107" t="s">
        <v>1245</v>
      </c>
      <c r="C9107" t="s">
        <v>1308</v>
      </c>
      <c r="E9107">
        <v>2</v>
      </c>
      <c r="F9107" t="s">
        <v>1247</v>
      </c>
      <c r="J9107" t="s">
        <v>23</v>
      </c>
      <c r="K9107">
        <v>2</v>
      </c>
      <c r="L9107">
        <v>10.220000000000001</v>
      </c>
      <c r="M9107">
        <v>8.0000000000000002E-3</v>
      </c>
      <c r="O9107" s="12">
        <f>VLOOKUP(C9107,[3]May!$C:$Z,24,FALSE)</f>
        <v>2019</v>
      </c>
    </row>
    <row r="9108" spans="1:15" x14ac:dyDescent="0.25">
      <c r="A9108" t="s">
        <v>1245</v>
      </c>
      <c r="C9108" t="s">
        <v>1308</v>
      </c>
      <c r="E9108">
        <v>2</v>
      </c>
      <c r="F9108" t="s">
        <v>1247</v>
      </c>
      <c r="J9108" t="s">
        <v>23</v>
      </c>
      <c r="K9108">
        <v>10</v>
      </c>
      <c r="L9108">
        <v>651.29999999999995</v>
      </c>
      <c r="M9108">
        <v>0.51</v>
      </c>
      <c r="O9108" s="12">
        <f>VLOOKUP(C9108,[3]May!$C:$Z,24,FALSE)</f>
        <v>2019</v>
      </c>
    </row>
    <row r="9109" spans="1:15" x14ac:dyDescent="0.25">
      <c r="A9109" t="s">
        <v>1245</v>
      </c>
      <c r="C9109" t="s">
        <v>1308</v>
      </c>
      <c r="E9109">
        <v>2</v>
      </c>
      <c r="F9109" t="s">
        <v>1247</v>
      </c>
      <c r="J9109" t="s">
        <v>23</v>
      </c>
      <c r="K9109">
        <v>7</v>
      </c>
      <c r="L9109">
        <v>455.91</v>
      </c>
      <c r="M9109">
        <v>0.35699999999999998</v>
      </c>
      <c r="O9109" s="12">
        <f>VLOOKUP(C9109,[3]May!$C:$Z,24,FALSE)</f>
        <v>2019</v>
      </c>
    </row>
    <row r="9110" spans="1:15" x14ac:dyDescent="0.25">
      <c r="A9110" t="s">
        <v>1245</v>
      </c>
      <c r="C9110" t="s">
        <v>1308</v>
      </c>
      <c r="E9110">
        <v>2</v>
      </c>
      <c r="F9110" t="s">
        <v>1247</v>
      </c>
      <c r="J9110" t="s">
        <v>23</v>
      </c>
      <c r="K9110">
        <v>6</v>
      </c>
      <c r="L9110">
        <v>30.66</v>
      </c>
      <c r="M9110">
        <v>2.4E-2</v>
      </c>
      <c r="O9110" s="12">
        <f>VLOOKUP(C9110,[3]May!$C:$Z,24,FALSE)</f>
        <v>2019</v>
      </c>
    </row>
    <row r="9111" spans="1:15" x14ac:dyDescent="0.25">
      <c r="A9111" t="s">
        <v>1245</v>
      </c>
      <c r="C9111" t="s">
        <v>1308</v>
      </c>
      <c r="E9111">
        <v>2</v>
      </c>
      <c r="F9111" t="s">
        <v>1247</v>
      </c>
      <c r="J9111" t="s">
        <v>23</v>
      </c>
      <c r="K9111">
        <v>1</v>
      </c>
      <c r="L9111">
        <v>65.13</v>
      </c>
      <c r="M9111">
        <v>5.0999999999999997E-2</v>
      </c>
      <c r="O9111" s="12">
        <f>VLOOKUP(C9111,[3]May!$C:$Z,24,FALSE)</f>
        <v>2019</v>
      </c>
    </row>
    <row r="9112" spans="1:15" x14ac:dyDescent="0.25">
      <c r="A9112" t="s">
        <v>1245</v>
      </c>
      <c r="C9112" t="s">
        <v>1308</v>
      </c>
      <c r="E9112">
        <v>2</v>
      </c>
      <c r="F9112" t="s">
        <v>1247</v>
      </c>
      <c r="J9112" t="s">
        <v>23</v>
      </c>
      <c r="K9112">
        <v>5</v>
      </c>
      <c r="L9112">
        <v>25.55</v>
      </c>
      <c r="M9112">
        <v>0.02</v>
      </c>
      <c r="O9112" s="12">
        <f>VLOOKUP(C9112,[3]May!$C:$Z,24,FALSE)</f>
        <v>2019</v>
      </c>
    </row>
    <row r="9113" spans="1:15" x14ac:dyDescent="0.25">
      <c r="A9113" t="s">
        <v>1245</v>
      </c>
      <c r="C9113" t="s">
        <v>1308</v>
      </c>
      <c r="E9113">
        <v>2</v>
      </c>
      <c r="F9113" t="s">
        <v>1247</v>
      </c>
      <c r="J9113" t="s">
        <v>23</v>
      </c>
      <c r="K9113">
        <v>1</v>
      </c>
      <c r="L9113">
        <v>65.13</v>
      </c>
      <c r="M9113">
        <v>5.0999999999999997E-2</v>
      </c>
      <c r="O9113" s="12">
        <f>VLOOKUP(C9113,[3]May!$C:$Z,24,FALSE)</f>
        <v>2019</v>
      </c>
    </row>
    <row r="9114" spans="1:15" x14ac:dyDescent="0.25">
      <c r="A9114" t="s">
        <v>1245</v>
      </c>
      <c r="C9114" t="s">
        <v>1308</v>
      </c>
      <c r="E9114">
        <v>8</v>
      </c>
      <c r="F9114" t="s">
        <v>1251</v>
      </c>
      <c r="J9114" t="s">
        <v>23</v>
      </c>
      <c r="K9114">
        <v>5</v>
      </c>
      <c r="L9114">
        <v>275.3</v>
      </c>
      <c r="M9114">
        <v>0.161</v>
      </c>
      <c r="O9114" s="12">
        <f>VLOOKUP(C9114,[3]May!$C:$Z,24,FALSE)</f>
        <v>2019</v>
      </c>
    </row>
    <row r="9115" spans="1:15" x14ac:dyDescent="0.25">
      <c r="A9115" t="s">
        <v>1245</v>
      </c>
      <c r="C9115" t="s">
        <v>1308</v>
      </c>
      <c r="E9115">
        <v>2</v>
      </c>
      <c r="F9115" t="s">
        <v>1247</v>
      </c>
      <c r="J9115" t="s">
        <v>23</v>
      </c>
      <c r="K9115">
        <v>1</v>
      </c>
      <c r="L9115">
        <v>65.13</v>
      </c>
      <c r="M9115">
        <v>5.0999999999999997E-2</v>
      </c>
      <c r="O9115" s="12">
        <f>VLOOKUP(C9115,[3]May!$C:$Z,24,FALSE)</f>
        <v>2019</v>
      </c>
    </row>
    <row r="9116" spans="1:15" x14ac:dyDescent="0.25">
      <c r="A9116" t="s">
        <v>1245</v>
      </c>
      <c r="C9116" t="s">
        <v>1308</v>
      </c>
      <c r="E9116">
        <v>2</v>
      </c>
      <c r="F9116" t="s">
        <v>1247</v>
      </c>
      <c r="J9116" t="s">
        <v>23</v>
      </c>
      <c r="K9116">
        <v>3</v>
      </c>
      <c r="L9116">
        <v>195.39</v>
      </c>
      <c r="M9116">
        <v>0.153</v>
      </c>
      <c r="O9116" s="12">
        <f>VLOOKUP(C9116,[3]May!$C:$Z,24,FALSE)</f>
        <v>2019</v>
      </c>
    </row>
    <row r="9117" spans="1:15" x14ac:dyDescent="0.25">
      <c r="A9117" t="s">
        <v>1245</v>
      </c>
      <c r="C9117" t="s">
        <v>1308</v>
      </c>
      <c r="E9117">
        <v>2</v>
      </c>
      <c r="F9117" t="s">
        <v>1247</v>
      </c>
      <c r="J9117" t="s">
        <v>23</v>
      </c>
      <c r="K9117">
        <v>4</v>
      </c>
      <c r="L9117">
        <v>20.440000000000001</v>
      </c>
      <c r="M9117">
        <v>1.6E-2</v>
      </c>
      <c r="O9117" s="12">
        <f>VLOOKUP(C9117,[3]May!$C:$Z,24,FALSE)</f>
        <v>2019</v>
      </c>
    </row>
    <row r="9118" spans="1:15" x14ac:dyDescent="0.25">
      <c r="A9118" t="s">
        <v>1245</v>
      </c>
      <c r="C9118" t="s">
        <v>1308</v>
      </c>
      <c r="E9118">
        <v>2</v>
      </c>
      <c r="F9118" t="s">
        <v>1247</v>
      </c>
      <c r="J9118" t="s">
        <v>23</v>
      </c>
      <c r="K9118">
        <v>9</v>
      </c>
      <c r="L9118">
        <v>586.16999999999996</v>
      </c>
      <c r="M9118">
        <v>0.45900000000000002</v>
      </c>
      <c r="O9118" s="12">
        <f>VLOOKUP(C9118,[3]May!$C:$Z,24,FALSE)</f>
        <v>2019</v>
      </c>
    </row>
    <row r="9119" spans="1:15" x14ac:dyDescent="0.25">
      <c r="A9119" t="s">
        <v>1245</v>
      </c>
      <c r="C9119" t="s">
        <v>1308</v>
      </c>
      <c r="E9119">
        <v>8</v>
      </c>
      <c r="F9119" t="s">
        <v>1251</v>
      </c>
      <c r="J9119" t="s">
        <v>23</v>
      </c>
      <c r="K9119">
        <v>4</v>
      </c>
      <c r="L9119">
        <v>220.24</v>
      </c>
      <c r="M9119">
        <v>0.1288</v>
      </c>
      <c r="O9119" s="12">
        <f>VLOOKUP(C9119,[3]May!$C:$Z,24,FALSE)</f>
        <v>2019</v>
      </c>
    </row>
    <row r="9120" spans="1:15" x14ac:dyDescent="0.25">
      <c r="A9120" t="s">
        <v>1245</v>
      </c>
      <c r="C9120" t="s">
        <v>1308</v>
      </c>
      <c r="E9120">
        <v>2</v>
      </c>
      <c r="F9120" t="s">
        <v>1247</v>
      </c>
      <c r="J9120" t="s">
        <v>23</v>
      </c>
      <c r="K9120">
        <v>15</v>
      </c>
      <c r="L9120">
        <v>976.95</v>
      </c>
      <c r="M9120">
        <v>0.76500000000000001</v>
      </c>
      <c r="O9120" s="12">
        <f>VLOOKUP(C9120,[3]May!$C:$Z,24,FALSE)</f>
        <v>2019</v>
      </c>
    </row>
    <row r="9121" spans="1:15" x14ac:dyDescent="0.25">
      <c r="A9121" t="s">
        <v>1245</v>
      </c>
      <c r="C9121" t="s">
        <v>1308</v>
      </c>
      <c r="E9121">
        <v>2</v>
      </c>
      <c r="F9121" t="s">
        <v>1247</v>
      </c>
      <c r="J9121" t="s">
        <v>23</v>
      </c>
      <c r="K9121">
        <v>1</v>
      </c>
      <c r="L9121">
        <v>5.1100000000000003</v>
      </c>
      <c r="M9121">
        <v>4.0000000000000001E-3</v>
      </c>
      <c r="O9121" s="12">
        <f>VLOOKUP(C9121,[3]May!$C:$Z,24,FALSE)</f>
        <v>2019</v>
      </c>
    </row>
    <row r="9122" spans="1:15" x14ac:dyDescent="0.25">
      <c r="A9122" t="s">
        <v>1245</v>
      </c>
      <c r="C9122" t="s">
        <v>1308</v>
      </c>
      <c r="E9122">
        <v>2</v>
      </c>
      <c r="F9122" t="s">
        <v>1247</v>
      </c>
      <c r="J9122" t="s">
        <v>23</v>
      </c>
      <c r="K9122">
        <v>4</v>
      </c>
      <c r="L9122">
        <v>20.440000000000001</v>
      </c>
      <c r="M9122">
        <v>1.6E-2</v>
      </c>
      <c r="O9122" s="12">
        <f>VLOOKUP(C9122,[3]May!$C:$Z,24,FALSE)</f>
        <v>2019</v>
      </c>
    </row>
    <row r="9123" spans="1:15" x14ac:dyDescent="0.25">
      <c r="A9123" t="s">
        <v>1245</v>
      </c>
      <c r="C9123" t="s">
        <v>1308</v>
      </c>
      <c r="E9123">
        <v>2</v>
      </c>
      <c r="F9123" t="s">
        <v>1247</v>
      </c>
      <c r="J9123" t="s">
        <v>23</v>
      </c>
      <c r="K9123">
        <v>13</v>
      </c>
      <c r="L9123">
        <v>846.69</v>
      </c>
      <c r="M9123">
        <v>0.66300000000000003</v>
      </c>
      <c r="O9123" s="12">
        <f>VLOOKUP(C9123,[3]May!$C:$Z,24,FALSE)</f>
        <v>2019</v>
      </c>
    </row>
    <row r="9124" spans="1:15" x14ac:dyDescent="0.25">
      <c r="A9124" t="s">
        <v>1245</v>
      </c>
      <c r="C9124" t="s">
        <v>1308</v>
      </c>
      <c r="E9124">
        <v>12</v>
      </c>
      <c r="F9124" t="s">
        <v>1253</v>
      </c>
      <c r="J9124" t="s">
        <v>23</v>
      </c>
      <c r="K9124">
        <v>1</v>
      </c>
      <c r="L9124">
        <v>61.2</v>
      </c>
      <c r="M9124">
        <v>8.3370000000000007E-3</v>
      </c>
      <c r="O9124" s="12">
        <f>VLOOKUP(C9124,[3]May!$C:$Z,24,FALSE)</f>
        <v>2019</v>
      </c>
    </row>
    <row r="9125" spans="1:15" x14ac:dyDescent="0.25">
      <c r="A9125" t="s">
        <v>1245</v>
      </c>
      <c r="C9125" t="s">
        <v>1308</v>
      </c>
      <c r="E9125">
        <v>2</v>
      </c>
      <c r="F9125" t="s">
        <v>1247</v>
      </c>
      <c r="J9125" t="s">
        <v>23</v>
      </c>
      <c r="K9125">
        <v>19</v>
      </c>
      <c r="L9125">
        <v>97.09</v>
      </c>
      <c r="M9125">
        <v>7.5999999999999998E-2</v>
      </c>
      <c r="O9125" s="12">
        <f>VLOOKUP(C9125,[3]May!$C:$Z,24,FALSE)</f>
        <v>2019</v>
      </c>
    </row>
    <row r="9126" spans="1:15" x14ac:dyDescent="0.25">
      <c r="A9126" t="s">
        <v>1245</v>
      </c>
      <c r="C9126" t="s">
        <v>1308</v>
      </c>
      <c r="E9126">
        <v>2</v>
      </c>
      <c r="F9126" t="s">
        <v>1247</v>
      </c>
      <c r="J9126" t="s">
        <v>23</v>
      </c>
      <c r="K9126">
        <v>10</v>
      </c>
      <c r="L9126">
        <v>651.29999999999995</v>
      </c>
      <c r="M9126">
        <v>0.51</v>
      </c>
      <c r="O9126" s="12">
        <f>VLOOKUP(C9126,[3]May!$C:$Z,24,FALSE)</f>
        <v>2019</v>
      </c>
    </row>
    <row r="9127" spans="1:15" x14ac:dyDescent="0.25">
      <c r="A9127" t="s">
        <v>1245</v>
      </c>
      <c r="C9127" t="s">
        <v>1308</v>
      </c>
      <c r="E9127">
        <v>2</v>
      </c>
      <c r="F9127" t="s">
        <v>1247</v>
      </c>
      <c r="J9127" t="s">
        <v>23</v>
      </c>
      <c r="K9127">
        <v>1</v>
      </c>
      <c r="L9127">
        <v>5.1100000000000003</v>
      </c>
      <c r="M9127">
        <v>4.0000000000000001E-3</v>
      </c>
      <c r="O9127" s="12">
        <f>VLOOKUP(C9127,[3]May!$C:$Z,24,FALSE)</f>
        <v>2019</v>
      </c>
    </row>
    <row r="9128" spans="1:15" x14ac:dyDescent="0.25">
      <c r="A9128" t="s">
        <v>1245</v>
      </c>
      <c r="C9128" t="s">
        <v>1308</v>
      </c>
      <c r="E9128">
        <v>2</v>
      </c>
      <c r="F9128" t="s">
        <v>1247</v>
      </c>
      <c r="J9128" t="s">
        <v>23</v>
      </c>
      <c r="K9128">
        <v>12</v>
      </c>
      <c r="L9128">
        <v>781.56</v>
      </c>
      <c r="M9128">
        <v>0.61199999999999999</v>
      </c>
      <c r="O9128" s="12">
        <f>VLOOKUP(C9128,[3]May!$C:$Z,24,FALSE)</f>
        <v>2019</v>
      </c>
    </row>
    <row r="9129" spans="1:15" x14ac:dyDescent="0.25">
      <c r="A9129" t="s">
        <v>1245</v>
      </c>
      <c r="C9129" t="s">
        <v>1308</v>
      </c>
      <c r="E9129">
        <v>2</v>
      </c>
      <c r="F9129" t="s">
        <v>1247</v>
      </c>
      <c r="J9129" t="s">
        <v>23</v>
      </c>
      <c r="K9129">
        <v>9</v>
      </c>
      <c r="L9129">
        <v>45.99</v>
      </c>
      <c r="M9129">
        <v>3.5999999999999997E-2</v>
      </c>
      <c r="O9129" s="12">
        <f>VLOOKUP(C9129,[3]May!$C:$Z,24,FALSE)</f>
        <v>2019</v>
      </c>
    </row>
    <row r="9130" spans="1:15" x14ac:dyDescent="0.25">
      <c r="A9130" t="s">
        <v>1245</v>
      </c>
      <c r="C9130" t="s">
        <v>1308</v>
      </c>
      <c r="E9130">
        <v>2</v>
      </c>
      <c r="F9130" t="s">
        <v>1247</v>
      </c>
      <c r="J9130" t="s">
        <v>23</v>
      </c>
      <c r="K9130">
        <v>9</v>
      </c>
      <c r="L9130">
        <v>586.16999999999996</v>
      </c>
      <c r="M9130">
        <v>0.45900000000000002</v>
      </c>
      <c r="O9130" s="12">
        <f>VLOOKUP(C9130,[3]May!$C:$Z,24,FALSE)</f>
        <v>2019</v>
      </c>
    </row>
    <row r="9131" spans="1:15" x14ac:dyDescent="0.25">
      <c r="A9131" t="s">
        <v>1245</v>
      </c>
      <c r="C9131" t="s">
        <v>1308</v>
      </c>
      <c r="E9131">
        <v>8</v>
      </c>
      <c r="F9131" t="s">
        <v>1251</v>
      </c>
      <c r="J9131" t="s">
        <v>23</v>
      </c>
      <c r="K9131">
        <v>3</v>
      </c>
      <c r="L9131">
        <v>165.18</v>
      </c>
      <c r="M9131">
        <v>9.6600000000000005E-2</v>
      </c>
      <c r="O9131" s="12">
        <f>VLOOKUP(C9131,[3]May!$C:$Z,24,FALSE)</f>
        <v>2019</v>
      </c>
    </row>
    <row r="9132" spans="1:15" x14ac:dyDescent="0.25">
      <c r="A9132" t="s">
        <v>1245</v>
      </c>
      <c r="C9132" t="s">
        <v>1308</v>
      </c>
      <c r="E9132">
        <v>2</v>
      </c>
      <c r="F9132" t="s">
        <v>1247</v>
      </c>
      <c r="J9132" t="s">
        <v>23</v>
      </c>
      <c r="K9132">
        <v>11</v>
      </c>
      <c r="L9132">
        <v>716.43</v>
      </c>
      <c r="M9132">
        <v>0.56100000000000005</v>
      </c>
      <c r="O9132" s="12">
        <f>VLOOKUP(C9132,[3]May!$C:$Z,24,FALSE)</f>
        <v>2019</v>
      </c>
    </row>
    <row r="9133" spans="1:15" x14ac:dyDescent="0.25">
      <c r="A9133" t="s">
        <v>1245</v>
      </c>
      <c r="C9133" t="s">
        <v>1308</v>
      </c>
      <c r="E9133">
        <v>8</v>
      </c>
      <c r="F9133" t="s">
        <v>1251</v>
      </c>
      <c r="J9133" t="s">
        <v>23</v>
      </c>
      <c r="K9133">
        <v>5</v>
      </c>
      <c r="L9133">
        <v>275.3</v>
      </c>
      <c r="M9133">
        <v>0.161</v>
      </c>
      <c r="O9133" s="12">
        <f>VLOOKUP(C9133,[3]May!$C:$Z,24,FALSE)</f>
        <v>2019</v>
      </c>
    </row>
    <row r="9134" spans="1:15" x14ac:dyDescent="0.25">
      <c r="A9134" t="s">
        <v>1245</v>
      </c>
      <c r="C9134" t="s">
        <v>1308</v>
      </c>
      <c r="E9134">
        <v>2</v>
      </c>
      <c r="F9134" t="s">
        <v>1247</v>
      </c>
      <c r="J9134" t="s">
        <v>23</v>
      </c>
      <c r="K9134">
        <v>9</v>
      </c>
      <c r="L9134">
        <v>586.16999999999996</v>
      </c>
      <c r="M9134">
        <v>0.45900000000000002</v>
      </c>
      <c r="O9134" s="12">
        <f>VLOOKUP(C9134,[3]May!$C:$Z,24,FALSE)</f>
        <v>2019</v>
      </c>
    </row>
    <row r="9135" spans="1:15" x14ac:dyDescent="0.25">
      <c r="A9135" t="s">
        <v>1245</v>
      </c>
      <c r="C9135" t="s">
        <v>1308</v>
      </c>
      <c r="E9135">
        <v>8</v>
      </c>
      <c r="F9135" t="s">
        <v>1251</v>
      </c>
      <c r="J9135" t="s">
        <v>23</v>
      </c>
      <c r="K9135">
        <v>5</v>
      </c>
      <c r="L9135">
        <v>275.3</v>
      </c>
      <c r="M9135">
        <v>0.161</v>
      </c>
      <c r="O9135" s="12">
        <f>VLOOKUP(C9135,[3]May!$C:$Z,24,FALSE)</f>
        <v>2019</v>
      </c>
    </row>
    <row r="9136" spans="1:15" x14ac:dyDescent="0.25">
      <c r="A9136" t="s">
        <v>1245</v>
      </c>
      <c r="C9136" t="s">
        <v>1308</v>
      </c>
      <c r="E9136">
        <v>2</v>
      </c>
      <c r="F9136" t="s">
        <v>1247</v>
      </c>
      <c r="J9136" t="s">
        <v>23</v>
      </c>
      <c r="K9136">
        <v>6</v>
      </c>
      <c r="L9136">
        <v>390.78</v>
      </c>
      <c r="M9136">
        <v>0.30599999999999999</v>
      </c>
      <c r="O9136" s="12">
        <f>VLOOKUP(C9136,[3]May!$C:$Z,24,FALSE)</f>
        <v>2019</v>
      </c>
    </row>
    <row r="9137" spans="1:15" x14ac:dyDescent="0.25">
      <c r="A9137" t="s">
        <v>1245</v>
      </c>
      <c r="C9137" t="s">
        <v>1308</v>
      </c>
      <c r="E9137">
        <v>8</v>
      </c>
      <c r="F9137" t="s">
        <v>1251</v>
      </c>
      <c r="J9137" t="s">
        <v>23</v>
      </c>
      <c r="K9137">
        <v>1</v>
      </c>
      <c r="L9137">
        <v>55.06</v>
      </c>
      <c r="M9137">
        <v>3.2199999999999999E-2</v>
      </c>
      <c r="O9137" s="12">
        <f>VLOOKUP(C9137,[3]May!$C:$Z,24,FALSE)</f>
        <v>2019</v>
      </c>
    </row>
    <row r="9138" spans="1:15" x14ac:dyDescent="0.25">
      <c r="A9138" t="s">
        <v>1245</v>
      </c>
      <c r="C9138" t="s">
        <v>1308</v>
      </c>
      <c r="E9138">
        <v>6</v>
      </c>
      <c r="F9138" t="s">
        <v>1250</v>
      </c>
      <c r="J9138" t="s">
        <v>23</v>
      </c>
      <c r="K9138">
        <v>6</v>
      </c>
      <c r="L9138">
        <v>65.099999999999994</v>
      </c>
      <c r="M9138">
        <v>5.0999999999999997E-2</v>
      </c>
      <c r="O9138" s="12">
        <f>VLOOKUP(C9138,[3]May!$C:$Z,24,FALSE)</f>
        <v>2019</v>
      </c>
    </row>
    <row r="9139" spans="1:15" x14ac:dyDescent="0.25">
      <c r="A9139" t="s">
        <v>1245</v>
      </c>
      <c r="C9139" t="s">
        <v>1308</v>
      </c>
      <c r="E9139">
        <v>2</v>
      </c>
      <c r="F9139" t="s">
        <v>1247</v>
      </c>
      <c r="J9139" t="s">
        <v>23</v>
      </c>
      <c r="K9139">
        <v>3</v>
      </c>
      <c r="L9139">
        <v>15.33</v>
      </c>
      <c r="M9139">
        <v>1.2E-2</v>
      </c>
      <c r="O9139" s="12">
        <f>VLOOKUP(C9139,[3]May!$C:$Z,24,FALSE)</f>
        <v>2019</v>
      </c>
    </row>
    <row r="9140" spans="1:15" x14ac:dyDescent="0.25">
      <c r="A9140" t="s">
        <v>1245</v>
      </c>
      <c r="C9140" t="s">
        <v>1308</v>
      </c>
      <c r="E9140">
        <v>2</v>
      </c>
      <c r="F9140" t="s">
        <v>1247</v>
      </c>
      <c r="J9140" t="s">
        <v>23</v>
      </c>
      <c r="K9140">
        <v>5</v>
      </c>
      <c r="L9140">
        <v>325.64999999999998</v>
      </c>
      <c r="M9140">
        <v>0.255</v>
      </c>
      <c r="O9140" s="12">
        <f>VLOOKUP(C9140,[3]May!$C:$Z,24,FALSE)</f>
        <v>2019</v>
      </c>
    </row>
    <row r="9141" spans="1:15" x14ac:dyDescent="0.25">
      <c r="A9141" t="s">
        <v>1245</v>
      </c>
      <c r="C9141" t="s">
        <v>1308</v>
      </c>
      <c r="E9141">
        <v>2</v>
      </c>
      <c r="F9141" t="s">
        <v>1247</v>
      </c>
      <c r="J9141" t="s">
        <v>23</v>
      </c>
      <c r="K9141">
        <v>3</v>
      </c>
      <c r="L9141">
        <v>195.39</v>
      </c>
      <c r="M9141">
        <v>0.153</v>
      </c>
      <c r="O9141" s="12">
        <f>VLOOKUP(C9141,[3]May!$C:$Z,24,FALSE)</f>
        <v>2019</v>
      </c>
    </row>
    <row r="9142" spans="1:15" x14ac:dyDescent="0.25">
      <c r="A9142" t="s">
        <v>1245</v>
      </c>
      <c r="C9142" t="s">
        <v>1308</v>
      </c>
      <c r="E9142">
        <v>8</v>
      </c>
      <c r="F9142" t="s">
        <v>1251</v>
      </c>
      <c r="J9142" t="s">
        <v>23</v>
      </c>
      <c r="K9142">
        <v>5</v>
      </c>
      <c r="L9142">
        <v>275.3</v>
      </c>
      <c r="M9142">
        <v>0.161</v>
      </c>
      <c r="O9142" s="12">
        <f>VLOOKUP(C9142,[3]May!$C:$Z,24,FALSE)</f>
        <v>2019</v>
      </c>
    </row>
    <row r="9143" spans="1:15" x14ac:dyDescent="0.25">
      <c r="A9143" t="s">
        <v>1245</v>
      </c>
      <c r="C9143" t="s">
        <v>1308</v>
      </c>
      <c r="E9143">
        <v>2</v>
      </c>
      <c r="F9143" t="s">
        <v>1247</v>
      </c>
      <c r="J9143" t="s">
        <v>23</v>
      </c>
      <c r="K9143">
        <v>6</v>
      </c>
      <c r="L9143">
        <v>30.66</v>
      </c>
      <c r="M9143">
        <v>2.4E-2</v>
      </c>
      <c r="O9143" s="12">
        <f>VLOOKUP(C9143,[3]May!$C:$Z,24,FALSE)</f>
        <v>2019</v>
      </c>
    </row>
    <row r="9144" spans="1:15" x14ac:dyDescent="0.25">
      <c r="A9144" t="s">
        <v>1245</v>
      </c>
      <c r="C9144" t="s">
        <v>1308</v>
      </c>
      <c r="E9144">
        <v>2</v>
      </c>
      <c r="F9144" t="s">
        <v>1247</v>
      </c>
      <c r="J9144" t="s">
        <v>23</v>
      </c>
      <c r="K9144">
        <v>1</v>
      </c>
      <c r="L9144">
        <v>65.13</v>
      </c>
      <c r="M9144">
        <v>5.0999999999999997E-2</v>
      </c>
      <c r="O9144" s="12">
        <f>VLOOKUP(C9144,[3]May!$C:$Z,24,FALSE)</f>
        <v>2019</v>
      </c>
    </row>
    <row r="9145" spans="1:15" x14ac:dyDescent="0.25">
      <c r="A9145" t="s">
        <v>1245</v>
      </c>
      <c r="C9145" t="s">
        <v>1308</v>
      </c>
      <c r="E9145">
        <v>8</v>
      </c>
      <c r="F9145" t="s">
        <v>1251</v>
      </c>
      <c r="J9145" t="s">
        <v>23</v>
      </c>
      <c r="K9145">
        <v>3</v>
      </c>
      <c r="L9145">
        <v>165.18</v>
      </c>
      <c r="M9145">
        <v>9.6600000000000005E-2</v>
      </c>
      <c r="O9145" s="12">
        <f>VLOOKUP(C9145,[3]May!$C:$Z,24,FALSE)</f>
        <v>2019</v>
      </c>
    </row>
    <row r="9146" spans="1:15" x14ac:dyDescent="0.25">
      <c r="A9146" t="s">
        <v>1245</v>
      </c>
      <c r="C9146" t="s">
        <v>1308</v>
      </c>
      <c r="E9146">
        <v>7</v>
      </c>
      <c r="F9146" t="s">
        <v>1255</v>
      </c>
      <c r="J9146" t="s">
        <v>23</v>
      </c>
      <c r="K9146">
        <v>2</v>
      </c>
      <c r="L9146">
        <v>112.52</v>
      </c>
      <c r="M9146">
        <v>6.5799999999999997E-2</v>
      </c>
      <c r="O9146" s="12">
        <f>VLOOKUP(C9146,[3]May!$C:$Z,24,FALSE)</f>
        <v>2019</v>
      </c>
    </row>
    <row r="9147" spans="1:15" x14ac:dyDescent="0.25">
      <c r="A9147" t="s">
        <v>1245</v>
      </c>
      <c r="C9147" t="s">
        <v>1308</v>
      </c>
      <c r="E9147">
        <v>2</v>
      </c>
      <c r="F9147" t="s">
        <v>1247</v>
      </c>
      <c r="J9147" t="s">
        <v>23</v>
      </c>
      <c r="K9147">
        <v>5</v>
      </c>
      <c r="L9147">
        <v>25.55</v>
      </c>
      <c r="M9147">
        <v>0.02</v>
      </c>
      <c r="O9147" s="12">
        <f>VLOOKUP(C9147,[3]May!$C:$Z,24,FALSE)</f>
        <v>2019</v>
      </c>
    </row>
    <row r="9148" spans="1:15" x14ac:dyDescent="0.25">
      <c r="A9148" t="s">
        <v>1245</v>
      </c>
      <c r="C9148" t="s">
        <v>1308</v>
      </c>
      <c r="E9148">
        <v>2</v>
      </c>
      <c r="F9148" t="s">
        <v>1247</v>
      </c>
      <c r="J9148" t="s">
        <v>23</v>
      </c>
      <c r="K9148">
        <v>8</v>
      </c>
      <c r="L9148">
        <v>521.04</v>
      </c>
      <c r="M9148">
        <v>0.40799999999999997</v>
      </c>
      <c r="O9148" s="12">
        <f>VLOOKUP(C9148,[3]May!$C:$Z,24,FALSE)</f>
        <v>2019</v>
      </c>
    </row>
    <row r="9149" spans="1:15" x14ac:dyDescent="0.25">
      <c r="A9149" t="s">
        <v>1245</v>
      </c>
      <c r="C9149" t="s">
        <v>1308</v>
      </c>
      <c r="E9149">
        <v>2</v>
      </c>
      <c r="F9149" t="s">
        <v>1247</v>
      </c>
      <c r="J9149" t="s">
        <v>23</v>
      </c>
      <c r="K9149">
        <v>16</v>
      </c>
      <c r="L9149">
        <v>81.760000000000005</v>
      </c>
      <c r="M9149">
        <v>6.4000000000000001E-2</v>
      </c>
      <c r="O9149" s="12">
        <f>VLOOKUP(C9149,[3]May!$C:$Z,24,FALSE)</f>
        <v>2019</v>
      </c>
    </row>
    <row r="9150" spans="1:15" x14ac:dyDescent="0.25">
      <c r="A9150" t="s">
        <v>1245</v>
      </c>
      <c r="C9150" t="s">
        <v>1308</v>
      </c>
      <c r="E9150">
        <v>8</v>
      </c>
      <c r="F9150" t="s">
        <v>1251</v>
      </c>
      <c r="J9150" t="s">
        <v>23</v>
      </c>
      <c r="K9150">
        <v>5</v>
      </c>
      <c r="L9150">
        <v>275.3</v>
      </c>
      <c r="M9150">
        <v>0.161</v>
      </c>
      <c r="O9150" s="12">
        <f>VLOOKUP(C9150,[3]May!$C:$Z,24,FALSE)</f>
        <v>2019</v>
      </c>
    </row>
    <row r="9151" spans="1:15" x14ac:dyDescent="0.25">
      <c r="A9151" t="s">
        <v>1245</v>
      </c>
      <c r="C9151" t="s">
        <v>1308</v>
      </c>
      <c r="E9151">
        <v>2</v>
      </c>
      <c r="F9151" t="s">
        <v>1247</v>
      </c>
      <c r="J9151" t="s">
        <v>23</v>
      </c>
      <c r="K9151">
        <v>3</v>
      </c>
      <c r="L9151">
        <v>195.39</v>
      </c>
      <c r="M9151">
        <v>0.153</v>
      </c>
      <c r="O9151" s="12">
        <f>VLOOKUP(C9151,[3]May!$C:$Z,24,FALSE)</f>
        <v>2019</v>
      </c>
    </row>
    <row r="9152" spans="1:15" x14ac:dyDescent="0.25">
      <c r="A9152" t="s">
        <v>1245</v>
      </c>
      <c r="C9152" t="s">
        <v>1308</v>
      </c>
      <c r="E9152">
        <v>2</v>
      </c>
      <c r="F9152" t="s">
        <v>1247</v>
      </c>
      <c r="J9152" t="s">
        <v>23</v>
      </c>
      <c r="K9152">
        <v>13</v>
      </c>
      <c r="L9152">
        <v>66.430000000000007</v>
      </c>
      <c r="M9152">
        <v>5.1999999999999998E-2</v>
      </c>
      <c r="O9152" s="12">
        <f>VLOOKUP(C9152,[3]May!$C:$Z,24,FALSE)</f>
        <v>2019</v>
      </c>
    </row>
    <row r="9153" spans="1:15" x14ac:dyDescent="0.25">
      <c r="A9153" t="s">
        <v>1245</v>
      </c>
      <c r="C9153" t="s">
        <v>1308</v>
      </c>
      <c r="E9153">
        <v>2</v>
      </c>
      <c r="F9153" t="s">
        <v>1247</v>
      </c>
      <c r="J9153" t="s">
        <v>23</v>
      </c>
      <c r="K9153">
        <v>10</v>
      </c>
      <c r="L9153">
        <v>651.29999999999995</v>
      </c>
      <c r="M9153">
        <v>0.51</v>
      </c>
      <c r="O9153" s="12">
        <f>VLOOKUP(C9153,[3]May!$C:$Z,24,FALSE)</f>
        <v>2019</v>
      </c>
    </row>
    <row r="9154" spans="1:15" x14ac:dyDescent="0.25">
      <c r="A9154" t="s">
        <v>1245</v>
      </c>
      <c r="C9154" t="s">
        <v>1308</v>
      </c>
      <c r="E9154">
        <v>2</v>
      </c>
      <c r="F9154" t="s">
        <v>1247</v>
      </c>
      <c r="J9154" t="s">
        <v>23</v>
      </c>
      <c r="K9154">
        <v>2</v>
      </c>
      <c r="L9154">
        <v>10.220000000000001</v>
      </c>
      <c r="M9154">
        <v>8.0000000000000002E-3</v>
      </c>
      <c r="O9154" s="12">
        <f>VLOOKUP(C9154,[3]May!$C:$Z,24,FALSE)</f>
        <v>2019</v>
      </c>
    </row>
    <row r="9155" spans="1:15" x14ac:dyDescent="0.25">
      <c r="A9155" t="s">
        <v>1245</v>
      </c>
      <c r="C9155" t="s">
        <v>1308</v>
      </c>
      <c r="E9155">
        <v>2</v>
      </c>
      <c r="F9155" t="s">
        <v>1247</v>
      </c>
      <c r="J9155" t="s">
        <v>23</v>
      </c>
      <c r="K9155">
        <v>1</v>
      </c>
      <c r="L9155">
        <v>5.1100000000000003</v>
      </c>
      <c r="M9155">
        <v>4.0000000000000001E-3</v>
      </c>
      <c r="O9155" s="12">
        <f>VLOOKUP(C9155,[3]May!$C:$Z,24,FALSE)</f>
        <v>2019</v>
      </c>
    </row>
    <row r="9156" spans="1:15" x14ac:dyDescent="0.25">
      <c r="A9156" t="s">
        <v>1245</v>
      </c>
      <c r="C9156" t="s">
        <v>1308</v>
      </c>
      <c r="E9156">
        <v>2</v>
      </c>
      <c r="F9156" t="s">
        <v>1247</v>
      </c>
      <c r="J9156" t="s">
        <v>23</v>
      </c>
      <c r="K9156">
        <v>1</v>
      </c>
      <c r="L9156">
        <v>65.13</v>
      </c>
      <c r="M9156">
        <v>5.0999999999999997E-2</v>
      </c>
      <c r="O9156" s="12">
        <f>VLOOKUP(C9156,[3]May!$C:$Z,24,FALSE)</f>
        <v>2019</v>
      </c>
    </row>
    <row r="9157" spans="1:15" x14ac:dyDescent="0.25">
      <c r="A9157" t="s">
        <v>1245</v>
      </c>
      <c r="C9157" t="s">
        <v>1308</v>
      </c>
      <c r="E9157">
        <v>2</v>
      </c>
      <c r="F9157" t="s">
        <v>1247</v>
      </c>
      <c r="J9157" t="s">
        <v>23</v>
      </c>
      <c r="K9157">
        <v>4</v>
      </c>
      <c r="L9157">
        <v>20.440000000000001</v>
      </c>
      <c r="M9157">
        <v>1.6E-2</v>
      </c>
      <c r="O9157" s="12">
        <f>VLOOKUP(C9157,[3]May!$C:$Z,24,FALSE)</f>
        <v>2019</v>
      </c>
    </row>
    <row r="9158" spans="1:15" x14ac:dyDescent="0.25">
      <c r="A9158" t="s">
        <v>1245</v>
      </c>
      <c r="C9158" t="s">
        <v>1308</v>
      </c>
      <c r="E9158">
        <v>2</v>
      </c>
      <c r="F9158" t="s">
        <v>1247</v>
      </c>
      <c r="J9158" t="s">
        <v>23</v>
      </c>
      <c r="K9158">
        <v>2</v>
      </c>
      <c r="L9158">
        <v>130.26</v>
      </c>
      <c r="M9158">
        <v>0.10199999999999999</v>
      </c>
      <c r="O9158" s="12">
        <f>VLOOKUP(C9158,[3]May!$C:$Z,24,FALSE)</f>
        <v>2019</v>
      </c>
    </row>
    <row r="9159" spans="1:15" x14ac:dyDescent="0.25">
      <c r="A9159" t="s">
        <v>1245</v>
      </c>
      <c r="C9159" t="s">
        <v>1308</v>
      </c>
      <c r="E9159">
        <v>8</v>
      </c>
      <c r="F9159" t="s">
        <v>1251</v>
      </c>
      <c r="J9159" t="s">
        <v>23</v>
      </c>
      <c r="K9159">
        <v>5</v>
      </c>
      <c r="L9159">
        <v>275.3</v>
      </c>
      <c r="M9159">
        <v>0.161</v>
      </c>
      <c r="O9159" s="12">
        <f>VLOOKUP(C9159,[3]May!$C:$Z,24,FALSE)</f>
        <v>2019</v>
      </c>
    </row>
    <row r="9160" spans="1:15" x14ac:dyDescent="0.25">
      <c r="A9160" t="s">
        <v>1245</v>
      </c>
      <c r="C9160" t="s">
        <v>1308</v>
      </c>
      <c r="E9160">
        <v>2</v>
      </c>
      <c r="F9160" t="s">
        <v>1247</v>
      </c>
      <c r="J9160" t="s">
        <v>23</v>
      </c>
      <c r="K9160">
        <v>10</v>
      </c>
      <c r="L9160">
        <v>651.29999999999995</v>
      </c>
      <c r="M9160">
        <v>0.51</v>
      </c>
      <c r="O9160" s="12">
        <f>VLOOKUP(C9160,[3]May!$C:$Z,24,FALSE)</f>
        <v>2019</v>
      </c>
    </row>
    <row r="9161" spans="1:15" x14ac:dyDescent="0.25">
      <c r="A9161" t="s">
        <v>1245</v>
      </c>
      <c r="C9161" t="s">
        <v>1308</v>
      </c>
      <c r="E9161">
        <v>2</v>
      </c>
      <c r="F9161" t="s">
        <v>1247</v>
      </c>
      <c r="J9161" t="s">
        <v>23</v>
      </c>
      <c r="K9161">
        <v>3</v>
      </c>
      <c r="L9161">
        <v>15.33</v>
      </c>
      <c r="M9161">
        <v>1.2E-2</v>
      </c>
      <c r="O9161" s="12">
        <f>VLOOKUP(C9161,[3]May!$C:$Z,24,FALSE)</f>
        <v>2019</v>
      </c>
    </row>
    <row r="9162" spans="1:15" x14ac:dyDescent="0.25">
      <c r="A9162" t="s">
        <v>1245</v>
      </c>
      <c r="C9162" t="s">
        <v>1308</v>
      </c>
      <c r="E9162">
        <v>8</v>
      </c>
      <c r="F9162" t="s">
        <v>1251</v>
      </c>
      <c r="J9162" t="s">
        <v>23</v>
      </c>
      <c r="K9162">
        <v>4</v>
      </c>
      <c r="L9162">
        <v>220.24</v>
      </c>
      <c r="M9162">
        <v>0.1288</v>
      </c>
      <c r="O9162" s="12">
        <f>VLOOKUP(C9162,[3]May!$C:$Z,24,FALSE)</f>
        <v>2019</v>
      </c>
    </row>
    <row r="9163" spans="1:15" x14ac:dyDescent="0.25">
      <c r="A9163" t="s">
        <v>1245</v>
      </c>
      <c r="C9163" t="s">
        <v>1308</v>
      </c>
      <c r="E9163">
        <v>8</v>
      </c>
      <c r="F9163" t="s">
        <v>1251</v>
      </c>
      <c r="J9163" t="s">
        <v>23</v>
      </c>
      <c r="K9163">
        <v>6</v>
      </c>
      <c r="L9163">
        <v>330.36</v>
      </c>
      <c r="M9163">
        <v>0.19320000000000001</v>
      </c>
      <c r="O9163" s="12">
        <f>VLOOKUP(C9163,[3]May!$C:$Z,24,FALSE)</f>
        <v>2019</v>
      </c>
    </row>
    <row r="9164" spans="1:15" x14ac:dyDescent="0.25">
      <c r="A9164" t="s">
        <v>1245</v>
      </c>
      <c r="C9164" t="s">
        <v>1308</v>
      </c>
      <c r="E9164">
        <v>2</v>
      </c>
      <c r="F9164" t="s">
        <v>1247</v>
      </c>
      <c r="J9164" t="s">
        <v>23</v>
      </c>
      <c r="K9164">
        <v>4</v>
      </c>
      <c r="L9164">
        <v>260.52</v>
      </c>
      <c r="M9164">
        <v>0.20399999999999999</v>
      </c>
      <c r="O9164" s="12">
        <f>VLOOKUP(C9164,[3]May!$C:$Z,24,FALSE)</f>
        <v>2019</v>
      </c>
    </row>
    <row r="9165" spans="1:15" x14ac:dyDescent="0.25">
      <c r="A9165" t="s">
        <v>1245</v>
      </c>
      <c r="C9165" t="s">
        <v>1308</v>
      </c>
      <c r="E9165">
        <v>2</v>
      </c>
      <c r="F9165" t="s">
        <v>1247</v>
      </c>
      <c r="J9165" t="s">
        <v>23</v>
      </c>
      <c r="K9165">
        <v>1</v>
      </c>
      <c r="L9165">
        <v>5.1100000000000003</v>
      </c>
      <c r="M9165">
        <v>4.0000000000000001E-3</v>
      </c>
      <c r="O9165" s="12">
        <f>VLOOKUP(C9165,[3]May!$C:$Z,24,FALSE)</f>
        <v>2019</v>
      </c>
    </row>
    <row r="9166" spans="1:15" x14ac:dyDescent="0.25">
      <c r="A9166" t="s">
        <v>1245</v>
      </c>
      <c r="C9166" t="s">
        <v>1308</v>
      </c>
      <c r="E9166">
        <v>8</v>
      </c>
      <c r="F9166" t="s">
        <v>1251</v>
      </c>
      <c r="J9166" t="s">
        <v>23</v>
      </c>
      <c r="K9166">
        <v>5</v>
      </c>
      <c r="L9166">
        <v>275.3</v>
      </c>
      <c r="M9166">
        <v>0.161</v>
      </c>
      <c r="O9166" s="12">
        <f>VLOOKUP(C9166,[3]May!$C:$Z,24,FALSE)</f>
        <v>2019</v>
      </c>
    </row>
    <row r="9167" spans="1:15" x14ac:dyDescent="0.25">
      <c r="A9167" t="s">
        <v>1245</v>
      </c>
      <c r="C9167" t="s">
        <v>1308</v>
      </c>
      <c r="E9167">
        <v>2</v>
      </c>
      <c r="F9167" t="s">
        <v>1247</v>
      </c>
      <c r="J9167" t="s">
        <v>23</v>
      </c>
      <c r="K9167">
        <v>3</v>
      </c>
      <c r="L9167">
        <v>15.33</v>
      </c>
      <c r="M9167">
        <v>1.2E-2</v>
      </c>
      <c r="O9167" s="12">
        <f>VLOOKUP(C9167,[3]May!$C:$Z,24,FALSE)</f>
        <v>2019</v>
      </c>
    </row>
    <row r="9168" spans="1:15" x14ac:dyDescent="0.25">
      <c r="A9168" t="s">
        <v>1245</v>
      </c>
      <c r="C9168" t="s">
        <v>1308</v>
      </c>
      <c r="E9168">
        <v>2</v>
      </c>
      <c r="F9168" t="s">
        <v>1247</v>
      </c>
      <c r="J9168" t="s">
        <v>23</v>
      </c>
      <c r="K9168">
        <v>8</v>
      </c>
      <c r="L9168">
        <v>521.04</v>
      </c>
      <c r="M9168">
        <v>0.40799999999999997</v>
      </c>
      <c r="O9168" s="12">
        <f>VLOOKUP(C9168,[3]May!$C:$Z,24,FALSE)</f>
        <v>2019</v>
      </c>
    </row>
    <row r="9169" spans="1:15" x14ac:dyDescent="0.25">
      <c r="A9169" t="s">
        <v>1245</v>
      </c>
      <c r="C9169" t="s">
        <v>1308</v>
      </c>
      <c r="E9169">
        <v>2</v>
      </c>
      <c r="F9169" t="s">
        <v>1247</v>
      </c>
      <c r="J9169" t="s">
        <v>23</v>
      </c>
      <c r="K9169">
        <v>4</v>
      </c>
      <c r="L9169">
        <v>260.52</v>
      </c>
      <c r="M9169">
        <v>0.20399999999999999</v>
      </c>
      <c r="O9169" s="12">
        <f>VLOOKUP(C9169,[3]May!$C:$Z,24,FALSE)</f>
        <v>2019</v>
      </c>
    </row>
    <row r="9170" spans="1:15" x14ac:dyDescent="0.25">
      <c r="A9170" t="s">
        <v>1245</v>
      </c>
      <c r="C9170" t="s">
        <v>1308</v>
      </c>
      <c r="E9170">
        <v>2</v>
      </c>
      <c r="F9170" t="s">
        <v>1247</v>
      </c>
      <c r="J9170" t="s">
        <v>23</v>
      </c>
      <c r="K9170">
        <v>6</v>
      </c>
      <c r="L9170">
        <v>30.66</v>
      </c>
      <c r="M9170">
        <v>2.4E-2</v>
      </c>
      <c r="O9170" s="12">
        <f>VLOOKUP(C9170,[3]May!$C:$Z,24,FALSE)</f>
        <v>2019</v>
      </c>
    </row>
    <row r="9171" spans="1:15" x14ac:dyDescent="0.25">
      <c r="A9171" t="s">
        <v>1245</v>
      </c>
      <c r="C9171" t="s">
        <v>1308</v>
      </c>
      <c r="E9171">
        <v>2</v>
      </c>
      <c r="F9171" t="s">
        <v>1247</v>
      </c>
      <c r="J9171" t="s">
        <v>23</v>
      </c>
      <c r="K9171">
        <v>10</v>
      </c>
      <c r="L9171">
        <v>651.29999999999995</v>
      </c>
      <c r="M9171">
        <v>0.51</v>
      </c>
      <c r="O9171" s="12">
        <f>VLOOKUP(C9171,[3]May!$C:$Z,24,FALSE)</f>
        <v>2019</v>
      </c>
    </row>
    <row r="9172" spans="1:15" x14ac:dyDescent="0.25">
      <c r="A9172" t="s">
        <v>1245</v>
      </c>
      <c r="C9172" t="s">
        <v>1308</v>
      </c>
      <c r="E9172">
        <v>8</v>
      </c>
      <c r="F9172" t="s">
        <v>1251</v>
      </c>
      <c r="J9172" t="s">
        <v>23</v>
      </c>
      <c r="K9172">
        <v>4</v>
      </c>
      <c r="L9172">
        <v>220.24</v>
      </c>
      <c r="M9172">
        <v>0.1288</v>
      </c>
      <c r="O9172" s="12">
        <f>VLOOKUP(C9172,[3]May!$C:$Z,24,FALSE)</f>
        <v>2019</v>
      </c>
    </row>
    <row r="9173" spans="1:15" x14ac:dyDescent="0.25">
      <c r="A9173" t="s">
        <v>1245</v>
      </c>
      <c r="C9173" t="s">
        <v>1308</v>
      </c>
      <c r="E9173">
        <v>8</v>
      </c>
      <c r="F9173" t="s">
        <v>1251</v>
      </c>
      <c r="J9173" t="s">
        <v>23</v>
      </c>
      <c r="K9173">
        <v>5</v>
      </c>
      <c r="L9173">
        <v>275.3</v>
      </c>
      <c r="M9173">
        <v>0.161</v>
      </c>
      <c r="O9173" s="12">
        <f>VLOOKUP(C9173,[3]May!$C:$Z,24,FALSE)</f>
        <v>2019</v>
      </c>
    </row>
    <row r="9174" spans="1:15" x14ac:dyDescent="0.25">
      <c r="A9174" t="s">
        <v>1245</v>
      </c>
      <c r="C9174" t="s">
        <v>1308</v>
      </c>
      <c r="E9174">
        <v>2</v>
      </c>
      <c r="F9174" t="s">
        <v>1247</v>
      </c>
      <c r="J9174" t="s">
        <v>23</v>
      </c>
      <c r="K9174">
        <v>9</v>
      </c>
      <c r="L9174">
        <v>586.16999999999996</v>
      </c>
      <c r="M9174">
        <v>0.45900000000000002</v>
      </c>
      <c r="O9174" s="12">
        <f>VLOOKUP(C9174,[3]May!$C:$Z,24,FALSE)</f>
        <v>2019</v>
      </c>
    </row>
    <row r="9175" spans="1:15" x14ac:dyDescent="0.25">
      <c r="A9175" t="s">
        <v>1245</v>
      </c>
      <c r="C9175" t="s">
        <v>1308</v>
      </c>
      <c r="E9175">
        <v>2</v>
      </c>
      <c r="F9175" t="s">
        <v>1247</v>
      </c>
      <c r="J9175" t="s">
        <v>23</v>
      </c>
      <c r="K9175">
        <v>2</v>
      </c>
      <c r="L9175">
        <v>10.220000000000001</v>
      </c>
      <c r="M9175">
        <v>8.0000000000000002E-3</v>
      </c>
      <c r="O9175" s="12">
        <f>VLOOKUP(C9175,[3]May!$C:$Z,24,FALSE)</f>
        <v>2019</v>
      </c>
    </row>
    <row r="9176" spans="1:15" x14ac:dyDescent="0.25">
      <c r="A9176" t="s">
        <v>1245</v>
      </c>
      <c r="C9176" t="s">
        <v>1308</v>
      </c>
      <c r="E9176">
        <v>2</v>
      </c>
      <c r="F9176" t="s">
        <v>1247</v>
      </c>
      <c r="J9176" t="s">
        <v>23</v>
      </c>
      <c r="K9176">
        <v>3</v>
      </c>
      <c r="L9176">
        <v>15.33</v>
      </c>
      <c r="M9176">
        <v>1.2E-2</v>
      </c>
      <c r="O9176" s="12">
        <f>VLOOKUP(C9176,[3]May!$C:$Z,24,FALSE)</f>
        <v>2019</v>
      </c>
    </row>
    <row r="9177" spans="1:15" x14ac:dyDescent="0.25">
      <c r="A9177" t="s">
        <v>1245</v>
      </c>
      <c r="C9177" t="s">
        <v>1308</v>
      </c>
      <c r="E9177">
        <v>2</v>
      </c>
      <c r="F9177" t="s">
        <v>1247</v>
      </c>
      <c r="J9177" t="s">
        <v>23</v>
      </c>
      <c r="K9177">
        <v>9</v>
      </c>
      <c r="L9177">
        <v>586.16999999999996</v>
      </c>
      <c r="M9177">
        <v>0.45900000000000002</v>
      </c>
      <c r="O9177" s="12">
        <f>VLOOKUP(C9177,[3]May!$C:$Z,24,FALSE)</f>
        <v>2019</v>
      </c>
    </row>
    <row r="9178" spans="1:15" x14ac:dyDescent="0.25">
      <c r="A9178" t="s">
        <v>1245</v>
      </c>
      <c r="C9178" t="s">
        <v>1308</v>
      </c>
      <c r="E9178">
        <v>2</v>
      </c>
      <c r="F9178" t="s">
        <v>1247</v>
      </c>
      <c r="J9178" t="s">
        <v>23</v>
      </c>
      <c r="K9178">
        <v>12</v>
      </c>
      <c r="L9178">
        <v>781.56</v>
      </c>
      <c r="M9178">
        <v>0.61199999999999999</v>
      </c>
      <c r="O9178" s="12">
        <f>VLOOKUP(C9178,[3]May!$C:$Z,24,FALSE)</f>
        <v>2019</v>
      </c>
    </row>
    <row r="9179" spans="1:15" x14ac:dyDescent="0.25">
      <c r="A9179" t="s">
        <v>1245</v>
      </c>
      <c r="C9179" t="s">
        <v>1308</v>
      </c>
      <c r="E9179">
        <v>2</v>
      </c>
      <c r="F9179" t="s">
        <v>1247</v>
      </c>
      <c r="J9179" t="s">
        <v>23</v>
      </c>
      <c r="K9179">
        <v>1</v>
      </c>
      <c r="L9179">
        <v>5.1100000000000003</v>
      </c>
      <c r="M9179">
        <v>4.0000000000000001E-3</v>
      </c>
      <c r="O9179" s="12">
        <f>VLOOKUP(C9179,[3]May!$C:$Z,24,FALSE)</f>
        <v>2019</v>
      </c>
    </row>
    <row r="9180" spans="1:15" x14ac:dyDescent="0.25">
      <c r="A9180" t="s">
        <v>1245</v>
      </c>
      <c r="C9180" t="s">
        <v>1308</v>
      </c>
      <c r="E9180">
        <v>2</v>
      </c>
      <c r="F9180" t="s">
        <v>1247</v>
      </c>
      <c r="J9180" t="s">
        <v>23</v>
      </c>
      <c r="K9180">
        <v>10</v>
      </c>
      <c r="L9180">
        <v>651.29999999999995</v>
      </c>
      <c r="M9180">
        <v>0.51</v>
      </c>
      <c r="O9180" s="12">
        <f>VLOOKUP(C9180,[3]May!$C:$Z,24,FALSE)</f>
        <v>2019</v>
      </c>
    </row>
    <row r="9181" spans="1:15" x14ac:dyDescent="0.25">
      <c r="A9181" t="s">
        <v>1245</v>
      </c>
      <c r="C9181" t="s">
        <v>1308</v>
      </c>
      <c r="E9181">
        <v>8</v>
      </c>
      <c r="F9181" t="s">
        <v>1251</v>
      </c>
      <c r="J9181" t="s">
        <v>23</v>
      </c>
      <c r="K9181">
        <v>1</v>
      </c>
      <c r="L9181">
        <v>55.06</v>
      </c>
      <c r="M9181">
        <v>3.2199999999999999E-2</v>
      </c>
      <c r="O9181" s="12">
        <f>VLOOKUP(C9181,[3]May!$C:$Z,24,FALSE)</f>
        <v>2019</v>
      </c>
    </row>
    <row r="9182" spans="1:15" x14ac:dyDescent="0.25">
      <c r="A9182" t="s">
        <v>1245</v>
      </c>
      <c r="C9182" t="s">
        <v>1308</v>
      </c>
      <c r="E9182">
        <v>2</v>
      </c>
      <c r="F9182" t="s">
        <v>1247</v>
      </c>
      <c r="J9182" t="s">
        <v>23</v>
      </c>
      <c r="K9182">
        <v>1</v>
      </c>
      <c r="L9182">
        <v>5.1100000000000003</v>
      </c>
      <c r="M9182">
        <v>4.0000000000000001E-3</v>
      </c>
      <c r="O9182" s="12">
        <f>VLOOKUP(C9182,[3]May!$C:$Z,24,FALSE)</f>
        <v>2019</v>
      </c>
    </row>
    <row r="9183" spans="1:15" x14ac:dyDescent="0.25">
      <c r="A9183" t="s">
        <v>1245</v>
      </c>
      <c r="C9183" t="s">
        <v>1308</v>
      </c>
      <c r="E9183">
        <v>2</v>
      </c>
      <c r="F9183" t="s">
        <v>1247</v>
      </c>
      <c r="J9183" t="s">
        <v>23</v>
      </c>
      <c r="K9183">
        <v>3</v>
      </c>
      <c r="L9183">
        <v>195.39</v>
      </c>
      <c r="M9183">
        <v>0.153</v>
      </c>
      <c r="O9183" s="12">
        <f>VLOOKUP(C9183,[3]May!$C:$Z,24,FALSE)</f>
        <v>2019</v>
      </c>
    </row>
    <row r="9184" spans="1:15" x14ac:dyDescent="0.25">
      <c r="A9184" t="s">
        <v>1245</v>
      </c>
      <c r="C9184" t="s">
        <v>1308</v>
      </c>
      <c r="E9184">
        <v>8</v>
      </c>
      <c r="F9184" t="s">
        <v>1251</v>
      </c>
      <c r="J9184" t="s">
        <v>23</v>
      </c>
      <c r="K9184">
        <v>3</v>
      </c>
      <c r="L9184">
        <v>165.18</v>
      </c>
      <c r="M9184">
        <v>9.6600000000000005E-2</v>
      </c>
      <c r="O9184" s="12">
        <f>VLOOKUP(C9184,[3]May!$C:$Z,24,FALSE)</f>
        <v>2019</v>
      </c>
    </row>
    <row r="9185" spans="1:15" x14ac:dyDescent="0.25">
      <c r="A9185" t="s">
        <v>1245</v>
      </c>
      <c r="C9185" t="s">
        <v>1308</v>
      </c>
      <c r="E9185">
        <v>12</v>
      </c>
      <c r="F9185" t="s">
        <v>1253</v>
      </c>
      <c r="J9185" t="s">
        <v>23</v>
      </c>
      <c r="K9185">
        <v>1</v>
      </c>
      <c r="L9185">
        <v>61.2</v>
      </c>
      <c r="M9185">
        <v>8.3370000000000007E-3</v>
      </c>
      <c r="O9185" s="12">
        <f>VLOOKUP(C9185,[3]May!$C:$Z,24,FALSE)</f>
        <v>2019</v>
      </c>
    </row>
    <row r="9186" spans="1:15" x14ac:dyDescent="0.25">
      <c r="A9186" t="s">
        <v>1245</v>
      </c>
      <c r="C9186" t="s">
        <v>1308</v>
      </c>
      <c r="E9186">
        <v>2</v>
      </c>
      <c r="F9186" t="s">
        <v>1247</v>
      </c>
      <c r="J9186" t="s">
        <v>23</v>
      </c>
      <c r="K9186">
        <v>1</v>
      </c>
      <c r="L9186">
        <v>65.13</v>
      </c>
      <c r="M9186">
        <v>5.0999999999999997E-2</v>
      </c>
      <c r="O9186" s="12">
        <f>VLOOKUP(C9186,[3]May!$C:$Z,24,FALSE)</f>
        <v>2019</v>
      </c>
    </row>
    <row r="9187" spans="1:15" x14ac:dyDescent="0.25">
      <c r="A9187" t="s">
        <v>1245</v>
      </c>
      <c r="C9187" t="s">
        <v>1308</v>
      </c>
      <c r="E9187">
        <v>2</v>
      </c>
      <c r="F9187" t="s">
        <v>1247</v>
      </c>
      <c r="J9187" t="s">
        <v>23</v>
      </c>
      <c r="K9187">
        <v>6</v>
      </c>
      <c r="L9187">
        <v>390.78</v>
      </c>
      <c r="M9187">
        <v>0.30599999999999999</v>
      </c>
      <c r="O9187" s="12">
        <f>VLOOKUP(C9187,[3]May!$C:$Z,24,FALSE)</f>
        <v>2019</v>
      </c>
    </row>
    <row r="9188" spans="1:15" x14ac:dyDescent="0.25">
      <c r="A9188" t="s">
        <v>1245</v>
      </c>
      <c r="C9188" t="s">
        <v>1308</v>
      </c>
      <c r="E9188">
        <v>6</v>
      </c>
      <c r="F9188" t="s">
        <v>1250</v>
      </c>
      <c r="J9188" t="s">
        <v>23</v>
      </c>
      <c r="K9188">
        <v>1</v>
      </c>
      <c r="L9188">
        <v>10.85</v>
      </c>
      <c r="M9188">
        <v>8.5000000000000006E-3</v>
      </c>
      <c r="O9188" s="12">
        <f>VLOOKUP(C9188,[3]May!$C:$Z,24,FALSE)</f>
        <v>2019</v>
      </c>
    </row>
    <row r="9189" spans="1:15" x14ac:dyDescent="0.25">
      <c r="A9189" t="s">
        <v>1245</v>
      </c>
      <c r="C9189" t="s">
        <v>1308</v>
      </c>
      <c r="E9189">
        <v>8</v>
      </c>
      <c r="F9189" t="s">
        <v>1251</v>
      </c>
      <c r="J9189" t="s">
        <v>23</v>
      </c>
      <c r="K9189">
        <v>4</v>
      </c>
      <c r="L9189">
        <v>220.24</v>
      </c>
      <c r="M9189">
        <v>0.1288</v>
      </c>
      <c r="O9189" s="12">
        <f>VLOOKUP(C9189,[3]May!$C:$Z,24,FALSE)</f>
        <v>2019</v>
      </c>
    </row>
    <row r="9190" spans="1:15" x14ac:dyDescent="0.25">
      <c r="A9190" t="s">
        <v>1245</v>
      </c>
      <c r="C9190" t="s">
        <v>1308</v>
      </c>
      <c r="E9190">
        <v>2</v>
      </c>
      <c r="F9190" t="s">
        <v>1247</v>
      </c>
      <c r="J9190" t="s">
        <v>23</v>
      </c>
      <c r="K9190">
        <v>3</v>
      </c>
      <c r="L9190">
        <v>15.33</v>
      </c>
      <c r="M9190">
        <v>1.2E-2</v>
      </c>
      <c r="O9190" s="12">
        <f>VLOOKUP(C9190,[3]May!$C:$Z,24,FALSE)</f>
        <v>2019</v>
      </c>
    </row>
    <row r="9191" spans="1:15" x14ac:dyDescent="0.25">
      <c r="A9191" t="s">
        <v>1245</v>
      </c>
      <c r="C9191" t="s">
        <v>1308</v>
      </c>
      <c r="E9191">
        <v>8</v>
      </c>
      <c r="F9191" t="s">
        <v>1251</v>
      </c>
      <c r="J9191" t="s">
        <v>23</v>
      </c>
      <c r="K9191">
        <v>1</v>
      </c>
      <c r="L9191">
        <v>55.06</v>
      </c>
      <c r="M9191">
        <v>3.2199999999999999E-2</v>
      </c>
      <c r="O9191" s="12">
        <f>VLOOKUP(C9191,[3]May!$C:$Z,24,FALSE)</f>
        <v>2019</v>
      </c>
    </row>
    <row r="9192" spans="1:15" x14ac:dyDescent="0.25">
      <c r="A9192" t="s">
        <v>1245</v>
      </c>
      <c r="C9192" t="s">
        <v>1308</v>
      </c>
      <c r="E9192">
        <v>2</v>
      </c>
      <c r="F9192" t="s">
        <v>1247</v>
      </c>
      <c r="J9192" t="s">
        <v>23</v>
      </c>
      <c r="K9192">
        <v>2</v>
      </c>
      <c r="L9192">
        <v>10.220000000000001</v>
      </c>
      <c r="M9192">
        <v>8.0000000000000002E-3</v>
      </c>
      <c r="O9192" s="12">
        <f>VLOOKUP(C9192,[3]May!$C:$Z,24,FALSE)</f>
        <v>2019</v>
      </c>
    </row>
    <row r="9193" spans="1:15" x14ac:dyDescent="0.25">
      <c r="A9193" t="s">
        <v>1245</v>
      </c>
      <c r="C9193" t="s">
        <v>1308</v>
      </c>
      <c r="E9193">
        <v>2</v>
      </c>
      <c r="F9193" t="s">
        <v>1247</v>
      </c>
      <c r="J9193" t="s">
        <v>23</v>
      </c>
      <c r="K9193">
        <v>13</v>
      </c>
      <c r="L9193">
        <v>846.69</v>
      </c>
      <c r="M9193">
        <v>0.66300000000000003</v>
      </c>
      <c r="O9193" s="12">
        <f>VLOOKUP(C9193,[3]May!$C:$Z,24,FALSE)</f>
        <v>2019</v>
      </c>
    </row>
    <row r="9194" spans="1:15" x14ac:dyDescent="0.25">
      <c r="A9194" t="s">
        <v>1245</v>
      </c>
      <c r="C9194" t="s">
        <v>1308</v>
      </c>
      <c r="E9194">
        <v>8</v>
      </c>
      <c r="F9194" t="s">
        <v>1251</v>
      </c>
      <c r="J9194" t="s">
        <v>23</v>
      </c>
      <c r="K9194">
        <v>5</v>
      </c>
      <c r="L9194">
        <v>275.3</v>
      </c>
      <c r="M9194">
        <v>0.161</v>
      </c>
      <c r="O9194" s="12">
        <f>VLOOKUP(C9194,[3]May!$C:$Z,24,FALSE)</f>
        <v>2019</v>
      </c>
    </row>
    <row r="9195" spans="1:15" x14ac:dyDescent="0.25">
      <c r="A9195" t="s">
        <v>1245</v>
      </c>
      <c r="C9195" t="s">
        <v>1308</v>
      </c>
      <c r="E9195">
        <v>2</v>
      </c>
      <c r="F9195" t="s">
        <v>1247</v>
      </c>
      <c r="J9195" t="s">
        <v>23</v>
      </c>
      <c r="K9195">
        <v>3</v>
      </c>
      <c r="L9195">
        <v>15.33</v>
      </c>
      <c r="M9195">
        <v>1.2E-2</v>
      </c>
      <c r="O9195" s="12">
        <f>VLOOKUP(C9195,[3]May!$C:$Z,24,FALSE)</f>
        <v>2019</v>
      </c>
    </row>
    <row r="9196" spans="1:15" x14ac:dyDescent="0.25">
      <c r="A9196" t="s">
        <v>1245</v>
      </c>
      <c r="C9196" t="s">
        <v>1308</v>
      </c>
      <c r="E9196">
        <v>2</v>
      </c>
      <c r="F9196" t="s">
        <v>1247</v>
      </c>
      <c r="J9196" t="s">
        <v>23</v>
      </c>
      <c r="K9196">
        <v>10</v>
      </c>
      <c r="L9196">
        <v>651.29999999999995</v>
      </c>
      <c r="M9196">
        <v>0.51</v>
      </c>
      <c r="O9196" s="12">
        <f>VLOOKUP(C9196,[3]May!$C:$Z,24,FALSE)</f>
        <v>2019</v>
      </c>
    </row>
    <row r="9197" spans="1:15" x14ac:dyDescent="0.25">
      <c r="A9197" t="s">
        <v>1245</v>
      </c>
      <c r="C9197" t="s">
        <v>1308</v>
      </c>
      <c r="E9197">
        <v>2</v>
      </c>
      <c r="F9197" t="s">
        <v>1247</v>
      </c>
      <c r="J9197" t="s">
        <v>23</v>
      </c>
      <c r="K9197">
        <v>19</v>
      </c>
      <c r="L9197">
        <v>97.09</v>
      </c>
      <c r="M9197">
        <v>7.5999999999999998E-2</v>
      </c>
      <c r="O9197" s="12">
        <f>VLOOKUP(C9197,[3]May!$C:$Z,24,FALSE)</f>
        <v>2019</v>
      </c>
    </row>
    <row r="9198" spans="1:15" x14ac:dyDescent="0.25">
      <c r="A9198" t="s">
        <v>1245</v>
      </c>
      <c r="C9198" t="s">
        <v>1308</v>
      </c>
      <c r="E9198">
        <v>2</v>
      </c>
      <c r="F9198" t="s">
        <v>1247</v>
      </c>
      <c r="J9198" t="s">
        <v>23</v>
      </c>
      <c r="K9198">
        <v>3</v>
      </c>
      <c r="L9198">
        <v>15.33</v>
      </c>
      <c r="M9198">
        <v>1.2E-2</v>
      </c>
      <c r="O9198" s="12">
        <f>VLOOKUP(C9198,[3]May!$C:$Z,24,FALSE)</f>
        <v>2019</v>
      </c>
    </row>
    <row r="9199" spans="1:15" x14ac:dyDescent="0.25">
      <c r="A9199" t="s">
        <v>1245</v>
      </c>
      <c r="C9199" t="s">
        <v>1308</v>
      </c>
      <c r="E9199">
        <v>2</v>
      </c>
      <c r="F9199" t="s">
        <v>1247</v>
      </c>
      <c r="J9199" t="s">
        <v>23</v>
      </c>
      <c r="K9199">
        <v>7</v>
      </c>
      <c r="L9199">
        <v>455.91</v>
      </c>
      <c r="M9199">
        <v>0.35699999999999998</v>
      </c>
      <c r="O9199" s="12">
        <f>VLOOKUP(C9199,[3]May!$C:$Z,24,FALSE)</f>
        <v>2019</v>
      </c>
    </row>
    <row r="9200" spans="1:15" x14ac:dyDescent="0.25">
      <c r="A9200" t="s">
        <v>1245</v>
      </c>
      <c r="C9200" t="s">
        <v>1308</v>
      </c>
      <c r="E9200">
        <v>8</v>
      </c>
      <c r="F9200" t="s">
        <v>1251</v>
      </c>
      <c r="J9200" t="s">
        <v>23</v>
      </c>
      <c r="K9200">
        <v>4</v>
      </c>
      <c r="L9200">
        <v>220.24</v>
      </c>
      <c r="M9200">
        <v>0.1288</v>
      </c>
      <c r="O9200" s="12">
        <f>VLOOKUP(C9200,[3]May!$C:$Z,24,FALSE)</f>
        <v>2019</v>
      </c>
    </row>
    <row r="9201" spans="1:15" x14ac:dyDescent="0.25">
      <c r="A9201" t="s">
        <v>1245</v>
      </c>
      <c r="C9201" t="s">
        <v>1308</v>
      </c>
      <c r="E9201">
        <v>5</v>
      </c>
      <c r="F9201" t="s">
        <v>1269</v>
      </c>
      <c r="J9201" t="s">
        <v>23</v>
      </c>
      <c r="K9201">
        <v>2</v>
      </c>
      <c r="L9201">
        <v>198.26</v>
      </c>
      <c r="M9201">
        <v>0.1142</v>
      </c>
      <c r="O9201" s="12">
        <f>VLOOKUP(C9201,[3]May!$C:$Z,24,FALSE)</f>
        <v>2019</v>
      </c>
    </row>
    <row r="9202" spans="1:15" x14ac:dyDescent="0.25">
      <c r="A9202" t="s">
        <v>1245</v>
      </c>
      <c r="C9202" t="s">
        <v>1308</v>
      </c>
      <c r="E9202">
        <v>1</v>
      </c>
      <c r="F9202" t="s">
        <v>1252</v>
      </c>
      <c r="J9202" t="s">
        <v>23</v>
      </c>
      <c r="K9202">
        <v>4</v>
      </c>
      <c r="L9202">
        <v>131.96</v>
      </c>
      <c r="M9202">
        <v>0.10879999999999999</v>
      </c>
      <c r="O9202" s="12">
        <f>VLOOKUP(C9202,[3]May!$C:$Z,24,FALSE)</f>
        <v>2019</v>
      </c>
    </row>
    <row r="9203" spans="1:15" x14ac:dyDescent="0.25">
      <c r="A9203" t="s">
        <v>1245</v>
      </c>
      <c r="C9203" t="s">
        <v>1308</v>
      </c>
      <c r="E9203">
        <v>2</v>
      </c>
      <c r="F9203" t="s">
        <v>1247</v>
      </c>
      <c r="J9203" t="s">
        <v>23</v>
      </c>
      <c r="K9203">
        <v>6</v>
      </c>
      <c r="L9203">
        <v>390.78</v>
      </c>
      <c r="M9203">
        <v>0.30599999999999999</v>
      </c>
      <c r="O9203" s="12">
        <f>VLOOKUP(C9203,[3]May!$C:$Z,24,FALSE)</f>
        <v>2019</v>
      </c>
    </row>
    <row r="9204" spans="1:15" x14ac:dyDescent="0.25">
      <c r="A9204" t="s">
        <v>1245</v>
      </c>
      <c r="C9204" t="s">
        <v>1308</v>
      </c>
      <c r="E9204">
        <v>1</v>
      </c>
      <c r="F9204" t="s">
        <v>1252</v>
      </c>
      <c r="J9204" t="s">
        <v>23</v>
      </c>
      <c r="K9204">
        <v>1</v>
      </c>
      <c r="L9204">
        <v>32.99</v>
      </c>
      <c r="M9204">
        <v>2.7199999999999998E-2</v>
      </c>
      <c r="O9204" s="12">
        <f>VLOOKUP(C9204,[3]May!$C:$Z,24,FALSE)</f>
        <v>2019</v>
      </c>
    </row>
    <row r="9205" spans="1:15" x14ac:dyDescent="0.25">
      <c r="A9205" t="s">
        <v>1245</v>
      </c>
      <c r="C9205" t="s">
        <v>1308</v>
      </c>
      <c r="E9205">
        <v>2</v>
      </c>
      <c r="F9205" t="s">
        <v>1247</v>
      </c>
      <c r="J9205" t="s">
        <v>23</v>
      </c>
      <c r="K9205">
        <v>4</v>
      </c>
      <c r="L9205">
        <v>20.440000000000001</v>
      </c>
      <c r="M9205">
        <v>1.6E-2</v>
      </c>
      <c r="O9205" s="12">
        <f>VLOOKUP(C9205,[3]May!$C:$Z,24,FALSE)</f>
        <v>2019</v>
      </c>
    </row>
    <row r="9206" spans="1:15" x14ac:dyDescent="0.25">
      <c r="A9206" t="s">
        <v>1245</v>
      </c>
      <c r="C9206" t="s">
        <v>1308</v>
      </c>
      <c r="E9206">
        <v>2</v>
      </c>
      <c r="F9206" t="s">
        <v>1247</v>
      </c>
      <c r="J9206" t="s">
        <v>23</v>
      </c>
      <c r="K9206">
        <v>10</v>
      </c>
      <c r="L9206">
        <v>651.29999999999995</v>
      </c>
      <c r="M9206">
        <v>0.51</v>
      </c>
      <c r="O9206" s="12">
        <f>VLOOKUP(C9206,[3]May!$C:$Z,24,FALSE)</f>
        <v>2019</v>
      </c>
    </row>
    <row r="9207" spans="1:15" x14ac:dyDescent="0.25">
      <c r="A9207" t="s">
        <v>1245</v>
      </c>
      <c r="C9207" t="s">
        <v>1308</v>
      </c>
      <c r="E9207">
        <v>2</v>
      </c>
      <c r="F9207" t="s">
        <v>1247</v>
      </c>
      <c r="J9207" t="s">
        <v>23</v>
      </c>
      <c r="K9207">
        <v>3</v>
      </c>
      <c r="L9207">
        <v>195.39</v>
      </c>
      <c r="M9207">
        <v>0.153</v>
      </c>
      <c r="O9207" s="12">
        <f>VLOOKUP(C9207,[3]May!$C:$Z,24,FALSE)</f>
        <v>2019</v>
      </c>
    </row>
    <row r="9208" spans="1:15" x14ac:dyDescent="0.25">
      <c r="A9208" t="s">
        <v>1245</v>
      </c>
      <c r="C9208" t="s">
        <v>1308</v>
      </c>
      <c r="E9208">
        <v>2</v>
      </c>
      <c r="F9208" t="s">
        <v>1247</v>
      </c>
      <c r="J9208" t="s">
        <v>23</v>
      </c>
      <c r="K9208">
        <v>1</v>
      </c>
      <c r="L9208">
        <v>5.1100000000000003</v>
      </c>
      <c r="M9208">
        <v>4.0000000000000001E-3</v>
      </c>
      <c r="O9208" s="12">
        <f>VLOOKUP(C9208,[3]May!$C:$Z,24,FALSE)</f>
        <v>2019</v>
      </c>
    </row>
    <row r="9209" spans="1:15" x14ac:dyDescent="0.25">
      <c r="A9209" t="s">
        <v>1245</v>
      </c>
      <c r="C9209" t="s">
        <v>1308</v>
      </c>
      <c r="E9209">
        <v>8</v>
      </c>
      <c r="F9209" t="s">
        <v>1251</v>
      </c>
      <c r="J9209" t="s">
        <v>23</v>
      </c>
      <c r="K9209">
        <v>5</v>
      </c>
      <c r="L9209">
        <v>275.3</v>
      </c>
      <c r="M9209">
        <v>0.161</v>
      </c>
      <c r="O9209" s="12">
        <f>VLOOKUP(C9209,[3]May!$C:$Z,24,FALSE)</f>
        <v>2019</v>
      </c>
    </row>
    <row r="9210" spans="1:15" x14ac:dyDescent="0.25">
      <c r="A9210" t="s">
        <v>1245</v>
      </c>
      <c r="C9210" t="s">
        <v>1308</v>
      </c>
      <c r="E9210">
        <v>2</v>
      </c>
      <c r="F9210" t="s">
        <v>1247</v>
      </c>
      <c r="J9210" t="s">
        <v>23</v>
      </c>
      <c r="K9210">
        <v>20</v>
      </c>
      <c r="L9210">
        <v>102.2</v>
      </c>
      <c r="M9210">
        <v>0.08</v>
      </c>
      <c r="O9210" s="12">
        <f>VLOOKUP(C9210,[3]May!$C:$Z,24,FALSE)</f>
        <v>2019</v>
      </c>
    </row>
    <row r="9211" spans="1:15" x14ac:dyDescent="0.25">
      <c r="A9211" t="s">
        <v>1245</v>
      </c>
      <c r="C9211" t="s">
        <v>1308</v>
      </c>
      <c r="E9211">
        <v>2</v>
      </c>
      <c r="F9211" t="s">
        <v>1247</v>
      </c>
      <c r="J9211" t="s">
        <v>23</v>
      </c>
      <c r="K9211">
        <v>1</v>
      </c>
      <c r="L9211">
        <v>5.1100000000000003</v>
      </c>
      <c r="M9211">
        <v>4.0000000000000001E-3</v>
      </c>
      <c r="O9211" s="12">
        <f>VLOOKUP(C9211,[3]May!$C:$Z,24,FALSE)</f>
        <v>2019</v>
      </c>
    </row>
    <row r="9212" spans="1:15" x14ac:dyDescent="0.25">
      <c r="A9212" t="s">
        <v>1245</v>
      </c>
      <c r="C9212" t="s">
        <v>1308</v>
      </c>
      <c r="E9212">
        <v>2</v>
      </c>
      <c r="F9212" t="s">
        <v>1247</v>
      </c>
      <c r="J9212" t="s">
        <v>23</v>
      </c>
      <c r="K9212">
        <v>6</v>
      </c>
      <c r="L9212">
        <v>30.66</v>
      </c>
      <c r="M9212">
        <v>2.4E-2</v>
      </c>
      <c r="O9212" s="12">
        <f>VLOOKUP(C9212,[3]May!$C:$Z,24,FALSE)</f>
        <v>2019</v>
      </c>
    </row>
    <row r="9213" spans="1:15" x14ac:dyDescent="0.25">
      <c r="A9213" t="s">
        <v>1245</v>
      </c>
      <c r="C9213" t="s">
        <v>1308</v>
      </c>
      <c r="E9213">
        <v>2</v>
      </c>
      <c r="F9213" t="s">
        <v>1247</v>
      </c>
      <c r="J9213" t="s">
        <v>23</v>
      </c>
      <c r="K9213">
        <v>8</v>
      </c>
      <c r="L9213">
        <v>521.04</v>
      </c>
      <c r="M9213">
        <v>0.40799999999999997</v>
      </c>
      <c r="O9213" s="12">
        <f>VLOOKUP(C9213,[3]May!$C:$Z,24,FALSE)</f>
        <v>2019</v>
      </c>
    </row>
    <row r="9214" spans="1:15" x14ac:dyDescent="0.25">
      <c r="A9214" t="s">
        <v>1245</v>
      </c>
      <c r="C9214" t="s">
        <v>1308</v>
      </c>
      <c r="E9214">
        <v>2</v>
      </c>
      <c r="F9214" t="s">
        <v>1247</v>
      </c>
      <c r="J9214" t="s">
        <v>23</v>
      </c>
      <c r="K9214">
        <v>6</v>
      </c>
      <c r="L9214">
        <v>390.78</v>
      </c>
      <c r="M9214">
        <v>0.30599999999999999</v>
      </c>
      <c r="O9214" s="12">
        <f>VLOOKUP(C9214,[3]May!$C:$Z,24,FALSE)</f>
        <v>2019</v>
      </c>
    </row>
    <row r="9215" spans="1:15" x14ac:dyDescent="0.25">
      <c r="A9215" t="s">
        <v>1245</v>
      </c>
      <c r="C9215" t="s">
        <v>1308</v>
      </c>
      <c r="E9215">
        <v>8</v>
      </c>
      <c r="F9215" t="s">
        <v>1251</v>
      </c>
      <c r="J9215" t="s">
        <v>23</v>
      </c>
      <c r="K9215">
        <v>8</v>
      </c>
      <c r="L9215">
        <v>440.48</v>
      </c>
      <c r="M9215">
        <v>0.2576</v>
      </c>
      <c r="O9215" s="12">
        <f>VLOOKUP(C9215,[3]May!$C:$Z,24,FALSE)</f>
        <v>2019</v>
      </c>
    </row>
    <row r="9216" spans="1:15" x14ac:dyDescent="0.25">
      <c r="A9216" t="s">
        <v>1245</v>
      </c>
      <c r="C9216" t="s">
        <v>1308</v>
      </c>
      <c r="E9216">
        <v>2</v>
      </c>
      <c r="F9216" t="s">
        <v>1247</v>
      </c>
      <c r="J9216" t="s">
        <v>23</v>
      </c>
      <c r="K9216">
        <v>10</v>
      </c>
      <c r="L9216">
        <v>651.29999999999995</v>
      </c>
      <c r="M9216">
        <v>0.51</v>
      </c>
      <c r="O9216" s="12">
        <f>VLOOKUP(C9216,[3]May!$C:$Z,24,FALSE)</f>
        <v>2019</v>
      </c>
    </row>
    <row r="9217" spans="1:15" x14ac:dyDescent="0.25">
      <c r="A9217" t="s">
        <v>1245</v>
      </c>
      <c r="C9217" t="s">
        <v>1308</v>
      </c>
      <c r="E9217">
        <v>8</v>
      </c>
      <c r="F9217" t="s">
        <v>1251</v>
      </c>
      <c r="J9217" t="s">
        <v>23</v>
      </c>
      <c r="K9217">
        <v>5</v>
      </c>
      <c r="L9217">
        <v>275.3</v>
      </c>
      <c r="M9217">
        <v>0.161</v>
      </c>
      <c r="O9217" s="12">
        <f>VLOOKUP(C9217,[3]May!$C:$Z,24,FALSE)</f>
        <v>2019</v>
      </c>
    </row>
    <row r="9218" spans="1:15" x14ac:dyDescent="0.25">
      <c r="A9218" t="s">
        <v>1245</v>
      </c>
      <c r="C9218" t="s">
        <v>1308</v>
      </c>
      <c r="E9218">
        <v>2</v>
      </c>
      <c r="F9218" t="s">
        <v>1247</v>
      </c>
      <c r="J9218" t="s">
        <v>23</v>
      </c>
      <c r="K9218">
        <v>4</v>
      </c>
      <c r="L9218">
        <v>20.440000000000001</v>
      </c>
      <c r="M9218">
        <v>1.6E-2</v>
      </c>
      <c r="O9218" s="12">
        <f>VLOOKUP(C9218,[3]May!$C:$Z,24,FALSE)</f>
        <v>2019</v>
      </c>
    </row>
    <row r="9219" spans="1:15" x14ac:dyDescent="0.25">
      <c r="A9219" t="s">
        <v>1245</v>
      </c>
      <c r="C9219" t="s">
        <v>1308</v>
      </c>
      <c r="E9219">
        <v>2</v>
      </c>
      <c r="F9219" t="s">
        <v>1247</v>
      </c>
      <c r="J9219" t="s">
        <v>23</v>
      </c>
      <c r="K9219">
        <v>4</v>
      </c>
      <c r="L9219">
        <v>260.52</v>
      </c>
      <c r="M9219">
        <v>0.20399999999999999</v>
      </c>
      <c r="O9219" s="12">
        <f>VLOOKUP(C9219,[3]May!$C:$Z,24,FALSE)</f>
        <v>2019</v>
      </c>
    </row>
    <row r="9220" spans="1:15" x14ac:dyDescent="0.25">
      <c r="A9220" t="s">
        <v>1245</v>
      </c>
      <c r="C9220" t="s">
        <v>1308</v>
      </c>
      <c r="E9220">
        <v>12</v>
      </c>
      <c r="F9220" t="s">
        <v>1253</v>
      </c>
      <c r="J9220" t="s">
        <v>23</v>
      </c>
      <c r="K9220">
        <v>1</v>
      </c>
      <c r="L9220">
        <v>61.2</v>
      </c>
      <c r="M9220">
        <v>8.3370000000000007E-3</v>
      </c>
      <c r="O9220" s="12">
        <f>VLOOKUP(C9220,[3]May!$C:$Z,24,FALSE)</f>
        <v>2019</v>
      </c>
    </row>
    <row r="9221" spans="1:15" x14ac:dyDescent="0.25">
      <c r="A9221" t="s">
        <v>1245</v>
      </c>
      <c r="C9221" t="s">
        <v>1308</v>
      </c>
      <c r="E9221">
        <v>8</v>
      </c>
      <c r="F9221" t="s">
        <v>1251</v>
      </c>
      <c r="J9221" t="s">
        <v>23</v>
      </c>
      <c r="K9221">
        <v>5</v>
      </c>
      <c r="L9221">
        <v>275.3</v>
      </c>
      <c r="M9221">
        <v>0.161</v>
      </c>
      <c r="O9221" s="12">
        <f>VLOOKUP(C9221,[3]May!$C:$Z,24,FALSE)</f>
        <v>2019</v>
      </c>
    </row>
    <row r="9222" spans="1:15" x14ac:dyDescent="0.25">
      <c r="A9222" t="s">
        <v>1245</v>
      </c>
      <c r="C9222" t="s">
        <v>1308</v>
      </c>
      <c r="E9222">
        <v>2</v>
      </c>
      <c r="F9222" t="s">
        <v>1247</v>
      </c>
      <c r="J9222" t="s">
        <v>23</v>
      </c>
      <c r="K9222">
        <v>4</v>
      </c>
      <c r="L9222">
        <v>260.52</v>
      </c>
      <c r="M9222">
        <v>0.20399999999999999</v>
      </c>
      <c r="O9222" s="12">
        <f>VLOOKUP(C9222,[3]May!$C:$Z,24,FALSE)</f>
        <v>2019</v>
      </c>
    </row>
    <row r="9223" spans="1:15" x14ac:dyDescent="0.25">
      <c r="A9223" t="s">
        <v>1245</v>
      </c>
      <c r="C9223" t="s">
        <v>1308</v>
      </c>
      <c r="E9223">
        <v>2</v>
      </c>
      <c r="F9223" t="s">
        <v>1247</v>
      </c>
      <c r="J9223" t="s">
        <v>23</v>
      </c>
      <c r="K9223">
        <v>2</v>
      </c>
      <c r="L9223">
        <v>10.220000000000001</v>
      </c>
      <c r="M9223">
        <v>8.0000000000000002E-3</v>
      </c>
      <c r="O9223" s="12">
        <f>VLOOKUP(C9223,[3]May!$C:$Z,24,FALSE)</f>
        <v>2019</v>
      </c>
    </row>
    <row r="9224" spans="1:15" x14ac:dyDescent="0.25">
      <c r="A9224" t="s">
        <v>1245</v>
      </c>
      <c r="C9224" t="s">
        <v>1308</v>
      </c>
      <c r="E9224">
        <v>2</v>
      </c>
      <c r="F9224" t="s">
        <v>1247</v>
      </c>
      <c r="J9224" t="s">
        <v>23</v>
      </c>
      <c r="K9224">
        <v>7</v>
      </c>
      <c r="L9224">
        <v>455.91</v>
      </c>
      <c r="M9224">
        <v>0.35699999999999998</v>
      </c>
      <c r="O9224" s="12">
        <f>VLOOKUP(C9224,[3]May!$C:$Z,24,FALSE)</f>
        <v>2019</v>
      </c>
    </row>
    <row r="9225" spans="1:15" x14ac:dyDescent="0.25">
      <c r="A9225" t="s">
        <v>1245</v>
      </c>
      <c r="C9225" t="s">
        <v>1308</v>
      </c>
      <c r="E9225">
        <v>2</v>
      </c>
      <c r="F9225" t="s">
        <v>1247</v>
      </c>
      <c r="J9225" t="s">
        <v>23</v>
      </c>
      <c r="K9225">
        <v>15</v>
      </c>
      <c r="L9225">
        <v>976.95</v>
      </c>
      <c r="M9225">
        <v>0.76500000000000001</v>
      </c>
      <c r="O9225" s="12">
        <f>VLOOKUP(C9225,[3]May!$C:$Z,24,FALSE)</f>
        <v>2019</v>
      </c>
    </row>
    <row r="9226" spans="1:15" x14ac:dyDescent="0.25">
      <c r="A9226" t="s">
        <v>1245</v>
      </c>
      <c r="C9226" t="s">
        <v>1308</v>
      </c>
      <c r="E9226">
        <v>2</v>
      </c>
      <c r="F9226" t="s">
        <v>1247</v>
      </c>
      <c r="J9226" t="s">
        <v>23</v>
      </c>
      <c r="K9226">
        <v>1</v>
      </c>
      <c r="L9226">
        <v>5.1100000000000003</v>
      </c>
      <c r="M9226">
        <v>4.0000000000000001E-3</v>
      </c>
      <c r="O9226" s="12">
        <f>VLOOKUP(C9226,[3]May!$C:$Z,24,FALSE)</f>
        <v>2019</v>
      </c>
    </row>
    <row r="9227" spans="1:15" x14ac:dyDescent="0.25">
      <c r="A9227" t="s">
        <v>1245</v>
      </c>
      <c r="C9227" t="s">
        <v>1308</v>
      </c>
      <c r="E9227">
        <v>8</v>
      </c>
      <c r="F9227" t="s">
        <v>1251</v>
      </c>
      <c r="J9227" t="s">
        <v>23</v>
      </c>
      <c r="K9227">
        <v>1</v>
      </c>
      <c r="L9227">
        <v>55.06</v>
      </c>
      <c r="M9227">
        <v>3.2199999999999999E-2</v>
      </c>
      <c r="O9227" s="12">
        <f>VLOOKUP(C9227,[3]May!$C:$Z,24,FALSE)</f>
        <v>2019</v>
      </c>
    </row>
    <row r="9228" spans="1:15" x14ac:dyDescent="0.25">
      <c r="A9228" t="s">
        <v>1245</v>
      </c>
      <c r="C9228" t="s">
        <v>1308</v>
      </c>
      <c r="E9228">
        <v>2</v>
      </c>
      <c r="F9228" t="s">
        <v>1247</v>
      </c>
      <c r="J9228" t="s">
        <v>23</v>
      </c>
      <c r="K9228">
        <v>3</v>
      </c>
      <c r="L9228">
        <v>195.39</v>
      </c>
      <c r="M9228">
        <v>0.153</v>
      </c>
      <c r="O9228" s="12">
        <f>VLOOKUP(C9228,[3]May!$C:$Z,24,FALSE)</f>
        <v>2019</v>
      </c>
    </row>
    <row r="9229" spans="1:15" x14ac:dyDescent="0.25">
      <c r="A9229" t="s">
        <v>1245</v>
      </c>
      <c r="C9229" t="s">
        <v>1308</v>
      </c>
      <c r="E9229">
        <v>2</v>
      </c>
      <c r="F9229" t="s">
        <v>1247</v>
      </c>
      <c r="J9229" t="s">
        <v>23</v>
      </c>
      <c r="K9229">
        <v>6</v>
      </c>
      <c r="L9229">
        <v>30.66</v>
      </c>
      <c r="M9229">
        <v>2.4E-2</v>
      </c>
      <c r="O9229" s="12">
        <f>VLOOKUP(C9229,[3]May!$C:$Z,24,FALSE)</f>
        <v>2019</v>
      </c>
    </row>
    <row r="9230" spans="1:15" x14ac:dyDescent="0.25">
      <c r="A9230" t="s">
        <v>1245</v>
      </c>
      <c r="C9230" t="s">
        <v>1308</v>
      </c>
      <c r="E9230">
        <v>2</v>
      </c>
      <c r="F9230" t="s">
        <v>1247</v>
      </c>
      <c r="J9230" t="s">
        <v>23</v>
      </c>
      <c r="K9230">
        <v>8</v>
      </c>
      <c r="L9230">
        <v>521.04</v>
      </c>
      <c r="M9230">
        <v>0.40799999999999997</v>
      </c>
      <c r="O9230" s="12">
        <f>VLOOKUP(C9230,[3]May!$C:$Z,24,FALSE)</f>
        <v>2019</v>
      </c>
    </row>
    <row r="9231" spans="1:15" x14ac:dyDescent="0.25">
      <c r="A9231" t="s">
        <v>1245</v>
      </c>
      <c r="C9231" t="s">
        <v>1308</v>
      </c>
      <c r="E9231">
        <v>2</v>
      </c>
      <c r="F9231" t="s">
        <v>1247</v>
      </c>
      <c r="J9231" t="s">
        <v>23</v>
      </c>
      <c r="K9231">
        <v>1</v>
      </c>
      <c r="L9231">
        <v>5.1100000000000003</v>
      </c>
      <c r="M9231">
        <v>4.0000000000000001E-3</v>
      </c>
      <c r="O9231" s="12">
        <f>VLOOKUP(C9231,[3]May!$C:$Z,24,FALSE)</f>
        <v>2019</v>
      </c>
    </row>
    <row r="9232" spans="1:15" x14ac:dyDescent="0.25">
      <c r="A9232" t="s">
        <v>1245</v>
      </c>
      <c r="C9232" t="s">
        <v>1308</v>
      </c>
      <c r="E9232">
        <v>8</v>
      </c>
      <c r="F9232" t="s">
        <v>1251</v>
      </c>
      <c r="J9232" t="s">
        <v>23</v>
      </c>
      <c r="K9232">
        <v>5</v>
      </c>
      <c r="L9232">
        <v>275.3</v>
      </c>
      <c r="M9232">
        <v>0.161</v>
      </c>
      <c r="O9232" s="12">
        <f>VLOOKUP(C9232,[3]May!$C:$Z,24,FALSE)</f>
        <v>2019</v>
      </c>
    </row>
    <row r="9233" spans="1:15" x14ac:dyDescent="0.25">
      <c r="A9233" t="s">
        <v>1245</v>
      </c>
      <c r="C9233" t="s">
        <v>1308</v>
      </c>
      <c r="E9233">
        <v>2</v>
      </c>
      <c r="F9233" t="s">
        <v>1247</v>
      </c>
      <c r="J9233" t="s">
        <v>23</v>
      </c>
      <c r="K9233">
        <v>4</v>
      </c>
      <c r="L9233">
        <v>260.52</v>
      </c>
      <c r="M9233">
        <v>0.20399999999999999</v>
      </c>
      <c r="O9233" s="12">
        <f>VLOOKUP(C9233,[3]May!$C:$Z,24,FALSE)</f>
        <v>2019</v>
      </c>
    </row>
    <row r="9234" spans="1:15" x14ac:dyDescent="0.25">
      <c r="A9234" t="s">
        <v>1245</v>
      </c>
      <c r="C9234" t="s">
        <v>1308</v>
      </c>
      <c r="E9234">
        <v>8</v>
      </c>
      <c r="F9234" t="s">
        <v>1251</v>
      </c>
      <c r="J9234" t="s">
        <v>23</v>
      </c>
      <c r="K9234">
        <v>2</v>
      </c>
      <c r="L9234">
        <v>110.12</v>
      </c>
      <c r="M9234">
        <v>6.4399999999999999E-2</v>
      </c>
      <c r="O9234" s="12">
        <f>VLOOKUP(C9234,[3]May!$C:$Z,24,FALSE)</f>
        <v>2019</v>
      </c>
    </row>
    <row r="9235" spans="1:15" x14ac:dyDescent="0.25">
      <c r="A9235" t="s">
        <v>1245</v>
      </c>
      <c r="C9235" t="s">
        <v>1308</v>
      </c>
      <c r="E9235">
        <v>2</v>
      </c>
      <c r="F9235" t="s">
        <v>1247</v>
      </c>
      <c r="J9235" t="s">
        <v>23</v>
      </c>
      <c r="K9235">
        <v>6</v>
      </c>
      <c r="L9235">
        <v>390.78</v>
      </c>
      <c r="M9235">
        <v>0.30599999999999999</v>
      </c>
      <c r="O9235" s="12">
        <f>VLOOKUP(C9235,[3]May!$C:$Z,24,FALSE)</f>
        <v>2019</v>
      </c>
    </row>
    <row r="9236" spans="1:15" x14ac:dyDescent="0.25">
      <c r="A9236" t="s">
        <v>1245</v>
      </c>
      <c r="C9236" t="s">
        <v>1308</v>
      </c>
      <c r="E9236">
        <v>8</v>
      </c>
      <c r="F9236" t="s">
        <v>1251</v>
      </c>
      <c r="J9236" t="s">
        <v>23</v>
      </c>
      <c r="K9236">
        <v>5</v>
      </c>
      <c r="L9236">
        <v>275.3</v>
      </c>
      <c r="M9236">
        <v>0.161</v>
      </c>
      <c r="O9236" s="12">
        <f>VLOOKUP(C9236,[3]May!$C:$Z,24,FALSE)</f>
        <v>2019</v>
      </c>
    </row>
    <row r="9237" spans="1:15" x14ac:dyDescent="0.25">
      <c r="A9237" t="s">
        <v>1245</v>
      </c>
      <c r="C9237" t="s">
        <v>1308</v>
      </c>
      <c r="E9237">
        <v>2</v>
      </c>
      <c r="F9237" t="s">
        <v>1247</v>
      </c>
      <c r="J9237" t="s">
        <v>23</v>
      </c>
      <c r="K9237">
        <v>7</v>
      </c>
      <c r="L9237">
        <v>455.91</v>
      </c>
      <c r="M9237">
        <v>0.35699999999999998</v>
      </c>
      <c r="O9237" s="12">
        <f>VLOOKUP(C9237,[3]May!$C:$Z,24,FALSE)</f>
        <v>2019</v>
      </c>
    </row>
    <row r="9238" spans="1:15" x14ac:dyDescent="0.25">
      <c r="A9238" t="s">
        <v>1245</v>
      </c>
      <c r="C9238" t="s">
        <v>1308</v>
      </c>
      <c r="E9238">
        <v>8</v>
      </c>
      <c r="F9238" t="s">
        <v>1251</v>
      </c>
      <c r="J9238" t="s">
        <v>23</v>
      </c>
      <c r="K9238">
        <v>5</v>
      </c>
      <c r="L9238">
        <v>275.3</v>
      </c>
      <c r="M9238">
        <v>0.161</v>
      </c>
      <c r="O9238" s="12">
        <f>VLOOKUP(C9238,[3]May!$C:$Z,24,FALSE)</f>
        <v>2019</v>
      </c>
    </row>
    <row r="9239" spans="1:15" x14ac:dyDescent="0.25">
      <c r="A9239" t="s">
        <v>1245</v>
      </c>
      <c r="C9239" t="s">
        <v>1308</v>
      </c>
      <c r="E9239">
        <v>2</v>
      </c>
      <c r="F9239" t="s">
        <v>1247</v>
      </c>
      <c r="J9239" t="s">
        <v>23</v>
      </c>
      <c r="K9239">
        <v>4</v>
      </c>
      <c r="L9239">
        <v>20.440000000000001</v>
      </c>
      <c r="M9239">
        <v>1.6E-2</v>
      </c>
      <c r="O9239" s="12">
        <f>VLOOKUP(C9239,[3]May!$C:$Z,24,FALSE)</f>
        <v>2019</v>
      </c>
    </row>
    <row r="9240" spans="1:15" x14ac:dyDescent="0.25">
      <c r="A9240" t="s">
        <v>1245</v>
      </c>
      <c r="C9240" t="s">
        <v>1308</v>
      </c>
      <c r="E9240">
        <v>2</v>
      </c>
      <c r="F9240" t="s">
        <v>1247</v>
      </c>
      <c r="J9240" t="s">
        <v>23</v>
      </c>
      <c r="K9240">
        <v>8</v>
      </c>
      <c r="L9240">
        <v>521.04</v>
      </c>
      <c r="M9240">
        <v>0.40799999999999997</v>
      </c>
      <c r="O9240" s="12">
        <f>VLOOKUP(C9240,[3]May!$C:$Z,24,FALSE)</f>
        <v>2019</v>
      </c>
    </row>
    <row r="9241" spans="1:15" x14ac:dyDescent="0.25">
      <c r="A9241" t="s">
        <v>1245</v>
      </c>
      <c r="C9241" t="s">
        <v>1308</v>
      </c>
      <c r="E9241">
        <v>2</v>
      </c>
      <c r="F9241" t="s">
        <v>1247</v>
      </c>
      <c r="J9241" t="s">
        <v>23</v>
      </c>
      <c r="K9241">
        <v>1</v>
      </c>
      <c r="L9241">
        <v>65.13</v>
      </c>
      <c r="M9241">
        <v>5.0999999999999997E-2</v>
      </c>
      <c r="O9241" s="12">
        <f>VLOOKUP(C9241,[3]May!$C:$Z,24,FALSE)</f>
        <v>2019</v>
      </c>
    </row>
    <row r="9242" spans="1:15" x14ac:dyDescent="0.25">
      <c r="A9242" t="s">
        <v>1245</v>
      </c>
      <c r="C9242" t="s">
        <v>1308</v>
      </c>
      <c r="E9242">
        <v>6</v>
      </c>
      <c r="F9242" t="s">
        <v>1250</v>
      </c>
      <c r="J9242" t="s">
        <v>23</v>
      </c>
      <c r="K9242">
        <v>4</v>
      </c>
      <c r="L9242">
        <v>43.4</v>
      </c>
      <c r="M9242">
        <v>3.4000000000000002E-2</v>
      </c>
      <c r="O9242" s="12">
        <f>VLOOKUP(C9242,[3]May!$C:$Z,24,FALSE)</f>
        <v>2019</v>
      </c>
    </row>
    <row r="9243" spans="1:15" x14ac:dyDescent="0.25">
      <c r="A9243" t="s">
        <v>1245</v>
      </c>
      <c r="C9243" t="s">
        <v>1308</v>
      </c>
      <c r="E9243">
        <v>2</v>
      </c>
      <c r="F9243" t="s">
        <v>1247</v>
      </c>
      <c r="J9243" t="s">
        <v>23</v>
      </c>
      <c r="K9243">
        <v>5</v>
      </c>
      <c r="L9243">
        <v>325.64999999999998</v>
      </c>
      <c r="M9243">
        <v>0.255</v>
      </c>
      <c r="O9243" s="12">
        <f>VLOOKUP(C9243,[3]May!$C:$Z,24,FALSE)</f>
        <v>2019</v>
      </c>
    </row>
    <row r="9244" spans="1:15" x14ac:dyDescent="0.25">
      <c r="A9244" t="s">
        <v>1245</v>
      </c>
      <c r="C9244" t="s">
        <v>1308</v>
      </c>
      <c r="E9244">
        <v>8</v>
      </c>
      <c r="F9244" t="s">
        <v>1251</v>
      </c>
      <c r="J9244" t="s">
        <v>23</v>
      </c>
      <c r="K9244">
        <v>5</v>
      </c>
      <c r="L9244">
        <v>275.3</v>
      </c>
      <c r="M9244">
        <v>0.161</v>
      </c>
      <c r="O9244" s="12">
        <f>VLOOKUP(C9244,[3]May!$C:$Z,24,FALSE)</f>
        <v>2019</v>
      </c>
    </row>
    <row r="9245" spans="1:15" x14ac:dyDescent="0.25">
      <c r="A9245" t="s">
        <v>1245</v>
      </c>
      <c r="C9245" t="s">
        <v>1308</v>
      </c>
      <c r="E9245">
        <v>2</v>
      </c>
      <c r="F9245" t="s">
        <v>1247</v>
      </c>
      <c r="J9245" t="s">
        <v>23</v>
      </c>
      <c r="K9245">
        <v>11</v>
      </c>
      <c r="L9245">
        <v>716.43</v>
      </c>
      <c r="M9245">
        <v>0.56100000000000005</v>
      </c>
      <c r="O9245" s="12">
        <f>VLOOKUP(C9245,[3]May!$C:$Z,24,FALSE)</f>
        <v>2019</v>
      </c>
    </row>
    <row r="9246" spans="1:15" x14ac:dyDescent="0.25">
      <c r="A9246" t="s">
        <v>1245</v>
      </c>
      <c r="C9246" t="s">
        <v>1308</v>
      </c>
      <c r="E9246">
        <v>2</v>
      </c>
      <c r="F9246" t="s">
        <v>1247</v>
      </c>
      <c r="J9246" t="s">
        <v>23</v>
      </c>
      <c r="K9246">
        <v>3</v>
      </c>
      <c r="L9246">
        <v>15.33</v>
      </c>
      <c r="M9246">
        <v>1.2E-2</v>
      </c>
      <c r="O9246" s="12">
        <f>VLOOKUP(C9246,[3]May!$C:$Z,24,FALSE)</f>
        <v>2019</v>
      </c>
    </row>
    <row r="9247" spans="1:15" x14ac:dyDescent="0.25">
      <c r="A9247" t="s">
        <v>1245</v>
      </c>
      <c r="C9247" t="s">
        <v>1308</v>
      </c>
      <c r="E9247">
        <v>2</v>
      </c>
      <c r="F9247" t="s">
        <v>1247</v>
      </c>
      <c r="J9247" t="s">
        <v>23</v>
      </c>
      <c r="K9247">
        <v>12</v>
      </c>
      <c r="L9247">
        <v>781.56</v>
      </c>
      <c r="M9247">
        <v>0.61199999999999999</v>
      </c>
      <c r="O9247" s="12">
        <f>VLOOKUP(C9247,[3]May!$C:$Z,24,FALSE)</f>
        <v>2019</v>
      </c>
    </row>
    <row r="9248" spans="1:15" x14ac:dyDescent="0.25">
      <c r="A9248" t="s">
        <v>1245</v>
      </c>
      <c r="C9248" t="s">
        <v>1308</v>
      </c>
      <c r="E9248">
        <v>8</v>
      </c>
      <c r="F9248" t="s">
        <v>1251</v>
      </c>
      <c r="J9248" t="s">
        <v>23</v>
      </c>
      <c r="K9248">
        <v>5</v>
      </c>
      <c r="L9248">
        <v>275.3</v>
      </c>
      <c r="M9248">
        <v>0.161</v>
      </c>
      <c r="O9248" s="12">
        <f>VLOOKUP(C9248,[3]May!$C:$Z,24,FALSE)</f>
        <v>2019</v>
      </c>
    </row>
    <row r="9249" spans="1:15" x14ac:dyDescent="0.25">
      <c r="A9249" t="s">
        <v>1245</v>
      </c>
      <c r="C9249" t="s">
        <v>1308</v>
      </c>
      <c r="E9249">
        <v>2</v>
      </c>
      <c r="F9249" t="s">
        <v>1247</v>
      </c>
      <c r="J9249" t="s">
        <v>23</v>
      </c>
      <c r="K9249">
        <v>20</v>
      </c>
      <c r="L9249">
        <v>102.2</v>
      </c>
      <c r="M9249">
        <v>0.08</v>
      </c>
      <c r="O9249" s="12">
        <f>VLOOKUP(C9249,[3]May!$C:$Z,24,FALSE)</f>
        <v>2019</v>
      </c>
    </row>
    <row r="9250" spans="1:15" x14ac:dyDescent="0.25">
      <c r="A9250" t="s">
        <v>1245</v>
      </c>
      <c r="C9250" t="s">
        <v>1308</v>
      </c>
      <c r="E9250">
        <v>2</v>
      </c>
      <c r="F9250" t="s">
        <v>1247</v>
      </c>
      <c r="J9250" t="s">
        <v>23</v>
      </c>
      <c r="K9250">
        <v>4</v>
      </c>
      <c r="L9250">
        <v>20.440000000000001</v>
      </c>
      <c r="M9250">
        <v>1.6E-2</v>
      </c>
      <c r="O9250" s="12">
        <f>VLOOKUP(C9250,[3]May!$C:$Z,24,FALSE)</f>
        <v>2019</v>
      </c>
    </row>
    <row r="9251" spans="1:15" x14ac:dyDescent="0.25">
      <c r="A9251" t="s">
        <v>1245</v>
      </c>
      <c r="C9251" t="s">
        <v>1308</v>
      </c>
      <c r="E9251">
        <v>2</v>
      </c>
      <c r="F9251" t="s">
        <v>1247</v>
      </c>
      <c r="J9251" t="s">
        <v>23</v>
      </c>
      <c r="K9251">
        <v>4</v>
      </c>
      <c r="L9251">
        <v>260.52</v>
      </c>
      <c r="M9251">
        <v>0.20399999999999999</v>
      </c>
      <c r="O9251" s="12">
        <f>VLOOKUP(C9251,[3]May!$C:$Z,24,FALSE)</f>
        <v>2019</v>
      </c>
    </row>
    <row r="9252" spans="1:15" x14ac:dyDescent="0.25">
      <c r="A9252" t="s">
        <v>1245</v>
      </c>
      <c r="C9252" t="s">
        <v>1308</v>
      </c>
      <c r="E9252">
        <v>8</v>
      </c>
      <c r="F9252" t="s">
        <v>1251</v>
      </c>
      <c r="J9252" t="s">
        <v>23</v>
      </c>
      <c r="K9252">
        <v>5</v>
      </c>
      <c r="L9252">
        <v>275.3</v>
      </c>
      <c r="M9252">
        <v>0.161</v>
      </c>
      <c r="O9252" s="12">
        <f>VLOOKUP(C9252,[3]May!$C:$Z,24,FALSE)</f>
        <v>2019</v>
      </c>
    </row>
    <row r="9253" spans="1:15" x14ac:dyDescent="0.25">
      <c r="A9253" t="s">
        <v>1245</v>
      </c>
      <c r="C9253" t="s">
        <v>1308</v>
      </c>
      <c r="E9253">
        <v>2</v>
      </c>
      <c r="F9253" t="s">
        <v>1247</v>
      </c>
      <c r="J9253" t="s">
        <v>23</v>
      </c>
      <c r="K9253">
        <v>3</v>
      </c>
      <c r="L9253">
        <v>195.39</v>
      </c>
      <c r="M9253">
        <v>0.153</v>
      </c>
      <c r="O9253" s="12">
        <f>VLOOKUP(C9253,[3]May!$C:$Z,24,FALSE)</f>
        <v>2019</v>
      </c>
    </row>
    <row r="9254" spans="1:15" x14ac:dyDescent="0.25">
      <c r="A9254" t="s">
        <v>1245</v>
      </c>
      <c r="C9254" t="s">
        <v>1308</v>
      </c>
      <c r="E9254">
        <v>2</v>
      </c>
      <c r="F9254" t="s">
        <v>1247</v>
      </c>
      <c r="J9254" t="s">
        <v>23</v>
      </c>
      <c r="K9254">
        <v>1</v>
      </c>
      <c r="L9254">
        <v>5.1100000000000003</v>
      </c>
      <c r="M9254">
        <v>4.0000000000000001E-3</v>
      </c>
      <c r="O9254" s="12">
        <f>VLOOKUP(C9254,[3]May!$C:$Z,24,FALSE)</f>
        <v>2019</v>
      </c>
    </row>
    <row r="9255" spans="1:15" x14ac:dyDescent="0.25">
      <c r="A9255" t="s">
        <v>1245</v>
      </c>
      <c r="C9255" t="s">
        <v>1308</v>
      </c>
      <c r="E9255">
        <v>2</v>
      </c>
      <c r="F9255" t="s">
        <v>1247</v>
      </c>
      <c r="J9255" t="s">
        <v>23</v>
      </c>
      <c r="K9255">
        <v>5</v>
      </c>
      <c r="L9255">
        <v>25.55</v>
      </c>
      <c r="M9255">
        <v>0.02</v>
      </c>
      <c r="O9255" s="12">
        <f>VLOOKUP(C9255,[3]May!$C:$Z,24,FALSE)</f>
        <v>2019</v>
      </c>
    </row>
    <row r="9256" spans="1:15" x14ac:dyDescent="0.25">
      <c r="A9256" t="s">
        <v>1245</v>
      </c>
      <c r="C9256" t="s">
        <v>1308</v>
      </c>
      <c r="E9256">
        <v>2</v>
      </c>
      <c r="F9256" t="s">
        <v>1247</v>
      </c>
      <c r="J9256" t="s">
        <v>23</v>
      </c>
      <c r="K9256">
        <v>7</v>
      </c>
      <c r="L9256">
        <v>455.91</v>
      </c>
      <c r="M9256">
        <v>0.35699999999999998</v>
      </c>
      <c r="O9256" s="12">
        <f>VLOOKUP(C9256,[3]May!$C:$Z,24,FALSE)</f>
        <v>2019</v>
      </c>
    </row>
    <row r="9257" spans="1:15" x14ac:dyDescent="0.25">
      <c r="A9257" t="s">
        <v>1245</v>
      </c>
      <c r="C9257" t="s">
        <v>1308</v>
      </c>
      <c r="E9257">
        <v>2</v>
      </c>
      <c r="F9257" t="s">
        <v>1247</v>
      </c>
      <c r="J9257" t="s">
        <v>23</v>
      </c>
      <c r="K9257">
        <v>5</v>
      </c>
      <c r="L9257">
        <v>325.64999999999998</v>
      </c>
      <c r="M9257">
        <v>0.255</v>
      </c>
      <c r="O9257" s="12">
        <f>VLOOKUP(C9257,[3]May!$C:$Z,24,FALSE)</f>
        <v>2019</v>
      </c>
    </row>
    <row r="9258" spans="1:15" x14ac:dyDescent="0.25">
      <c r="A9258" t="s">
        <v>1245</v>
      </c>
      <c r="C9258" t="s">
        <v>1308</v>
      </c>
      <c r="E9258">
        <v>8</v>
      </c>
      <c r="F9258" t="s">
        <v>1251</v>
      </c>
      <c r="J9258" t="s">
        <v>23</v>
      </c>
      <c r="K9258">
        <v>1</v>
      </c>
      <c r="L9258">
        <v>55.06</v>
      </c>
      <c r="M9258">
        <v>3.2199999999999999E-2</v>
      </c>
      <c r="O9258" s="12">
        <f>VLOOKUP(C9258,[3]May!$C:$Z,24,FALSE)</f>
        <v>2019</v>
      </c>
    </row>
    <row r="9259" spans="1:15" x14ac:dyDescent="0.25">
      <c r="A9259" t="s">
        <v>1245</v>
      </c>
      <c r="C9259" t="s">
        <v>1308</v>
      </c>
      <c r="E9259">
        <v>2</v>
      </c>
      <c r="F9259" t="s">
        <v>1247</v>
      </c>
      <c r="J9259" t="s">
        <v>23</v>
      </c>
      <c r="K9259">
        <v>10</v>
      </c>
      <c r="L9259">
        <v>51.1</v>
      </c>
      <c r="M9259">
        <v>0.04</v>
      </c>
      <c r="O9259" s="12">
        <f>VLOOKUP(C9259,[3]May!$C:$Z,24,FALSE)</f>
        <v>2019</v>
      </c>
    </row>
    <row r="9260" spans="1:15" x14ac:dyDescent="0.25">
      <c r="A9260" t="s">
        <v>1245</v>
      </c>
      <c r="C9260" t="s">
        <v>1308</v>
      </c>
      <c r="E9260">
        <v>2</v>
      </c>
      <c r="F9260" t="s">
        <v>1247</v>
      </c>
      <c r="J9260" t="s">
        <v>23</v>
      </c>
      <c r="K9260">
        <v>2</v>
      </c>
      <c r="L9260">
        <v>10.220000000000001</v>
      </c>
      <c r="M9260">
        <v>8.0000000000000002E-3</v>
      </c>
      <c r="O9260" s="12">
        <f>VLOOKUP(C9260,[3]May!$C:$Z,24,FALSE)</f>
        <v>2019</v>
      </c>
    </row>
    <row r="9261" spans="1:15" x14ac:dyDescent="0.25">
      <c r="A9261" t="s">
        <v>1245</v>
      </c>
      <c r="C9261" t="s">
        <v>1308</v>
      </c>
      <c r="E9261">
        <v>2</v>
      </c>
      <c r="F9261" t="s">
        <v>1247</v>
      </c>
      <c r="J9261" t="s">
        <v>23</v>
      </c>
      <c r="K9261">
        <v>20</v>
      </c>
      <c r="L9261">
        <v>1302.5999999999999</v>
      </c>
      <c r="M9261">
        <v>1.02</v>
      </c>
      <c r="O9261" s="12">
        <f>VLOOKUP(C9261,[3]May!$C:$Z,24,FALSE)</f>
        <v>2019</v>
      </c>
    </row>
    <row r="9262" spans="1:15" x14ac:dyDescent="0.25">
      <c r="A9262" t="s">
        <v>1245</v>
      </c>
      <c r="C9262" t="s">
        <v>1308</v>
      </c>
      <c r="E9262">
        <v>2</v>
      </c>
      <c r="F9262" t="s">
        <v>1247</v>
      </c>
      <c r="J9262" t="s">
        <v>23</v>
      </c>
      <c r="K9262">
        <v>8</v>
      </c>
      <c r="L9262">
        <v>521.04</v>
      </c>
      <c r="M9262">
        <v>0.40799999999999997</v>
      </c>
      <c r="O9262" s="12">
        <f>VLOOKUP(C9262,[3]May!$C:$Z,24,FALSE)</f>
        <v>2019</v>
      </c>
    </row>
    <row r="9263" spans="1:15" x14ac:dyDescent="0.25">
      <c r="A9263" t="s">
        <v>1245</v>
      </c>
      <c r="C9263" t="s">
        <v>1308</v>
      </c>
      <c r="E9263">
        <v>2</v>
      </c>
      <c r="F9263" t="s">
        <v>1247</v>
      </c>
      <c r="J9263" t="s">
        <v>23</v>
      </c>
      <c r="K9263">
        <v>1</v>
      </c>
      <c r="L9263">
        <v>5.1100000000000003</v>
      </c>
      <c r="M9263">
        <v>4.0000000000000001E-3</v>
      </c>
      <c r="O9263" s="12">
        <f>VLOOKUP(C9263,[3]May!$C:$Z,24,FALSE)</f>
        <v>2019</v>
      </c>
    </row>
    <row r="9264" spans="1:15" x14ac:dyDescent="0.25">
      <c r="A9264" t="s">
        <v>1245</v>
      </c>
      <c r="C9264" t="s">
        <v>1308</v>
      </c>
      <c r="E9264">
        <v>8</v>
      </c>
      <c r="F9264" t="s">
        <v>1251</v>
      </c>
      <c r="J9264" t="s">
        <v>23</v>
      </c>
      <c r="K9264">
        <v>5</v>
      </c>
      <c r="L9264">
        <v>275.3</v>
      </c>
      <c r="M9264">
        <v>0.161</v>
      </c>
      <c r="O9264" s="12">
        <f>VLOOKUP(C9264,[3]May!$C:$Z,24,FALSE)</f>
        <v>2019</v>
      </c>
    </row>
    <row r="9265" spans="1:15" x14ac:dyDescent="0.25">
      <c r="A9265" t="s">
        <v>1245</v>
      </c>
      <c r="C9265" t="s">
        <v>1308</v>
      </c>
      <c r="E9265">
        <v>2</v>
      </c>
      <c r="F9265" t="s">
        <v>1247</v>
      </c>
      <c r="J9265" t="s">
        <v>23</v>
      </c>
      <c r="K9265">
        <v>5</v>
      </c>
      <c r="L9265">
        <v>25.55</v>
      </c>
      <c r="M9265">
        <v>0.02</v>
      </c>
      <c r="O9265" s="12">
        <f>VLOOKUP(C9265,[3]May!$C:$Z,24,FALSE)</f>
        <v>2019</v>
      </c>
    </row>
    <row r="9266" spans="1:15" x14ac:dyDescent="0.25">
      <c r="A9266" t="s">
        <v>1245</v>
      </c>
      <c r="C9266" t="s">
        <v>1308</v>
      </c>
      <c r="E9266">
        <v>2</v>
      </c>
      <c r="F9266" t="s">
        <v>1247</v>
      </c>
      <c r="J9266" t="s">
        <v>23</v>
      </c>
      <c r="K9266">
        <v>2</v>
      </c>
      <c r="L9266">
        <v>130.26</v>
      </c>
      <c r="M9266">
        <v>0.10199999999999999</v>
      </c>
      <c r="O9266" s="12">
        <f>VLOOKUP(C9266,[3]May!$C:$Z,24,FALSE)</f>
        <v>2019</v>
      </c>
    </row>
    <row r="9267" spans="1:15" x14ac:dyDescent="0.25">
      <c r="A9267" t="s">
        <v>1245</v>
      </c>
      <c r="C9267" t="s">
        <v>1308</v>
      </c>
      <c r="E9267">
        <v>8</v>
      </c>
      <c r="F9267" t="s">
        <v>1251</v>
      </c>
      <c r="J9267" t="s">
        <v>23</v>
      </c>
      <c r="K9267">
        <v>5</v>
      </c>
      <c r="L9267">
        <v>275.3</v>
      </c>
      <c r="M9267">
        <v>0.161</v>
      </c>
      <c r="O9267" s="12">
        <f>VLOOKUP(C9267,[3]May!$C:$Z,24,FALSE)</f>
        <v>2019</v>
      </c>
    </row>
    <row r="9268" spans="1:15" x14ac:dyDescent="0.25">
      <c r="A9268" t="s">
        <v>1245</v>
      </c>
      <c r="C9268" t="s">
        <v>1308</v>
      </c>
      <c r="E9268">
        <v>2</v>
      </c>
      <c r="F9268" t="s">
        <v>1247</v>
      </c>
      <c r="J9268" t="s">
        <v>23</v>
      </c>
      <c r="K9268">
        <v>2</v>
      </c>
      <c r="L9268">
        <v>10.220000000000001</v>
      </c>
      <c r="M9268">
        <v>8.0000000000000002E-3</v>
      </c>
      <c r="O9268" s="12">
        <f>VLOOKUP(C9268,[3]May!$C:$Z,24,FALSE)</f>
        <v>2019</v>
      </c>
    </row>
    <row r="9269" spans="1:15" x14ac:dyDescent="0.25">
      <c r="A9269" t="s">
        <v>1245</v>
      </c>
      <c r="C9269" t="s">
        <v>1308</v>
      </c>
      <c r="E9269">
        <v>2</v>
      </c>
      <c r="F9269" t="s">
        <v>1247</v>
      </c>
      <c r="J9269" t="s">
        <v>23</v>
      </c>
      <c r="K9269">
        <v>10</v>
      </c>
      <c r="L9269">
        <v>651.29999999999995</v>
      </c>
      <c r="M9269">
        <v>0.51</v>
      </c>
      <c r="O9269" s="12">
        <f>VLOOKUP(C9269,[3]May!$C:$Z,24,FALSE)</f>
        <v>2019</v>
      </c>
    </row>
    <row r="9270" spans="1:15" x14ac:dyDescent="0.25">
      <c r="A9270" t="s">
        <v>1245</v>
      </c>
      <c r="C9270" t="s">
        <v>1308</v>
      </c>
      <c r="E9270">
        <v>12</v>
      </c>
      <c r="F9270" t="s">
        <v>1253</v>
      </c>
      <c r="J9270" t="s">
        <v>23</v>
      </c>
      <c r="K9270">
        <v>1</v>
      </c>
      <c r="L9270">
        <v>61.2</v>
      </c>
      <c r="M9270">
        <v>8.3370000000000007E-3</v>
      </c>
      <c r="O9270" s="12">
        <f>VLOOKUP(C9270,[3]May!$C:$Z,24,FALSE)</f>
        <v>2019</v>
      </c>
    </row>
    <row r="9271" spans="1:15" x14ac:dyDescent="0.25">
      <c r="A9271" t="s">
        <v>1245</v>
      </c>
      <c r="C9271" t="s">
        <v>1308</v>
      </c>
      <c r="E9271">
        <v>2</v>
      </c>
      <c r="F9271" t="s">
        <v>1247</v>
      </c>
      <c r="J9271" t="s">
        <v>23</v>
      </c>
      <c r="K9271">
        <v>5</v>
      </c>
      <c r="L9271">
        <v>25.55</v>
      </c>
      <c r="M9271">
        <v>0.02</v>
      </c>
      <c r="O9271" s="12">
        <f>VLOOKUP(C9271,[3]May!$C:$Z,24,FALSE)</f>
        <v>2019</v>
      </c>
    </row>
    <row r="9272" spans="1:15" x14ac:dyDescent="0.25">
      <c r="A9272" t="s">
        <v>1245</v>
      </c>
      <c r="C9272" t="s">
        <v>1308</v>
      </c>
      <c r="E9272">
        <v>2</v>
      </c>
      <c r="F9272" t="s">
        <v>1247</v>
      </c>
      <c r="J9272" t="s">
        <v>23</v>
      </c>
      <c r="K9272">
        <v>4</v>
      </c>
      <c r="L9272">
        <v>260.52</v>
      </c>
      <c r="M9272">
        <v>0.20399999999999999</v>
      </c>
      <c r="O9272" s="12">
        <f>VLOOKUP(C9272,[3]May!$C:$Z,24,FALSE)</f>
        <v>2019</v>
      </c>
    </row>
    <row r="9273" spans="1:15" x14ac:dyDescent="0.25">
      <c r="A9273" t="s">
        <v>1245</v>
      </c>
      <c r="C9273" t="s">
        <v>1308</v>
      </c>
      <c r="E9273">
        <v>2</v>
      </c>
      <c r="F9273" t="s">
        <v>1247</v>
      </c>
      <c r="J9273" t="s">
        <v>23</v>
      </c>
      <c r="K9273">
        <v>2</v>
      </c>
      <c r="L9273">
        <v>10.220000000000001</v>
      </c>
      <c r="M9273">
        <v>8.0000000000000002E-3</v>
      </c>
      <c r="O9273" s="12">
        <f>VLOOKUP(C9273,[3]May!$C:$Z,24,FALSE)</f>
        <v>2019</v>
      </c>
    </row>
    <row r="9274" spans="1:15" x14ac:dyDescent="0.25">
      <c r="A9274" t="s">
        <v>1245</v>
      </c>
      <c r="C9274" t="s">
        <v>1308</v>
      </c>
      <c r="E9274">
        <v>2</v>
      </c>
      <c r="F9274" t="s">
        <v>1247</v>
      </c>
      <c r="J9274" t="s">
        <v>23</v>
      </c>
      <c r="K9274">
        <v>19</v>
      </c>
      <c r="L9274">
        <v>1237.47</v>
      </c>
      <c r="M9274">
        <v>0.96899999999999997</v>
      </c>
      <c r="O9274" s="12">
        <f>VLOOKUP(C9274,[3]May!$C:$Z,24,FALSE)</f>
        <v>2019</v>
      </c>
    </row>
    <row r="9275" spans="1:15" x14ac:dyDescent="0.25">
      <c r="A9275" t="s">
        <v>1245</v>
      </c>
      <c r="C9275" t="s">
        <v>1308</v>
      </c>
      <c r="E9275">
        <v>2</v>
      </c>
      <c r="F9275" t="s">
        <v>1247</v>
      </c>
      <c r="J9275" t="s">
        <v>23</v>
      </c>
      <c r="K9275">
        <v>9</v>
      </c>
      <c r="L9275">
        <v>586.16999999999996</v>
      </c>
      <c r="M9275">
        <v>0.45900000000000002</v>
      </c>
      <c r="O9275" s="12">
        <f>VLOOKUP(C9275,[3]May!$C:$Z,24,FALSE)</f>
        <v>2019</v>
      </c>
    </row>
    <row r="9276" spans="1:15" x14ac:dyDescent="0.25">
      <c r="A9276" t="s">
        <v>1245</v>
      </c>
      <c r="C9276" t="s">
        <v>1308</v>
      </c>
      <c r="E9276">
        <v>8</v>
      </c>
      <c r="F9276" t="s">
        <v>1251</v>
      </c>
      <c r="J9276" t="s">
        <v>23</v>
      </c>
      <c r="K9276">
        <v>1</v>
      </c>
      <c r="L9276">
        <v>55.06</v>
      </c>
      <c r="M9276">
        <v>3.2199999999999999E-2</v>
      </c>
      <c r="O9276" s="12">
        <f>VLOOKUP(C9276,[3]May!$C:$Z,24,FALSE)</f>
        <v>2019</v>
      </c>
    </row>
    <row r="9277" spans="1:15" x14ac:dyDescent="0.25">
      <c r="A9277" t="s">
        <v>1245</v>
      </c>
      <c r="C9277" t="s">
        <v>1308</v>
      </c>
      <c r="E9277">
        <v>2</v>
      </c>
      <c r="F9277" t="s">
        <v>1247</v>
      </c>
      <c r="J9277" t="s">
        <v>23</v>
      </c>
      <c r="K9277">
        <v>10</v>
      </c>
      <c r="L9277">
        <v>651.29999999999995</v>
      </c>
      <c r="M9277">
        <v>0.51</v>
      </c>
      <c r="O9277" s="12">
        <f>VLOOKUP(C9277,[3]May!$C:$Z,24,FALSE)</f>
        <v>2019</v>
      </c>
    </row>
    <row r="9278" spans="1:15" x14ac:dyDescent="0.25">
      <c r="A9278" t="s">
        <v>1245</v>
      </c>
      <c r="C9278" t="s">
        <v>1308</v>
      </c>
      <c r="E9278">
        <v>8</v>
      </c>
      <c r="F9278" t="s">
        <v>1251</v>
      </c>
      <c r="J9278" t="s">
        <v>23</v>
      </c>
      <c r="K9278">
        <v>5</v>
      </c>
      <c r="L9278">
        <v>275.3</v>
      </c>
      <c r="M9278">
        <v>0.161</v>
      </c>
      <c r="O9278" s="12">
        <f>VLOOKUP(C9278,[3]May!$C:$Z,24,FALSE)</f>
        <v>2019</v>
      </c>
    </row>
    <row r="9279" spans="1:15" x14ac:dyDescent="0.25">
      <c r="A9279" t="s">
        <v>1245</v>
      </c>
      <c r="C9279" t="s">
        <v>1308</v>
      </c>
      <c r="E9279">
        <v>2</v>
      </c>
      <c r="F9279" t="s">
        <v>1247</v>
      </c>
      <c r="J9279" t="s">
        <v>23</v>
      </c>
      <c r="K9279">
        <v>12</v>
      </c>
      <c r="L9279">
        <v>781.56</v>
      </c>
      <c r="M9279">
        <v>0.61199999999999999</v>
      </c>
      <c r="O9279" s="12">
        <f>VLOOKUP(C9279,[3]May!$C:$Z,24,FALSE)</f>
        <v>2019</v>
      </c>
    </row>
    <row r="9280" spans="1:15" x14ac:dyDescent="0.25">
      <c r="A9280" t="s">
        <v>1245</v>
      </c>
      <c r="C9280" t="s">
        <v>1308</v>
      </c>
      <c r="E9280">
        <v>8</v>
      </c>
      <c r="F9280" t="s">
        <v>1251</v>
      </c>
      <c r="J9280" t="s">
        <v>23</v>
      </c>
      <c r="K9280">
        <v>5</v>
      </c>
      <c r="L9280">
        <v>275.3</v>
      </c>
      <c r="M9280">
        <v>0.161</v>
      </c>
      <c r="O9280" s="12">
        <f>VLOOKUP(C9280,[3]May!$C:$Z,24,FALSE)</f>
        <v>2019</v>
      </c>
    </row>
    <row r="9281" spans="1:15" x14ac:dyDescent="0.25">
      <c r="A9281" t="s">
        <v>1245</v>
      </c>
      <c r="C9281" t="s">
        <v>1308</v>
      </c>
      <c r="E9281">
        <v>2</v>
      </c>
      <c r="F9281" t="s">
        <v>1247</v>
      </c>
      <c r="J9281" t="s">
        <v>23</v>
      </c>
      <c r="K9281">
        <v>4</v>
      </c>
      <c r="L9281">
        <v>20.440000000000001</v>
      </c>
      <c r="M9281">
        <v>1.6E-2</v>
      </c>
      <c r="O9281" s="12">
        <f>VLOOKUP(C9281,[3]May!$C:$Z,24,FALSE)</f>
        <v>2019</v>
      </c>
    </row>
    <row r="9282" spans="1:15" x14ac:dyDescent="0.25">
      <c r="A9282" t="s">
        <v>1245</v>
      </c>
      <c r="C9282" t="s">
        <v>1308</v>
      </c>
      <c r="E9282">
        <v>2</v>
      </c>
      <c r="F9282" t="s">
        <v>1247</v>
      </c>
      <c r="J9282" t="s">
        <v>23</v>
      </c>
      <c r="K9282">
        <v>3</v>
      </c>
      <c r="L9282">
        <v>195.39</v>
      </c>
      <c r="M9282">
        <v>0.153</v>
      </c>
      <c r="O9282" s="12">
        <f>VLOOKUP(C9282,[3]May!$C:$Z,24,FALSE)</f>
        <v>2019</v>
      </c>
    </row>
    <row r="9283" spans="1:15" x14ac:dyDescent="0.25">
      <c r="A9283" t="s">
        <v>1245</v>
      </c>
      <c r="C9283" t="s">
        <v>1308</v>
      </c>
      <c r="E9283">
        <v>2</v>
      </c>
      <c r="F9283" t="s">
        <v>1247</v>
      </c>
      <c r="J9283" t="s">
        <v>23</v>
      </c>
      <c r="K9283">
        <v>10</v>
      </c>
      <c r="L9283">
        <v>51.1</v>
      </c>
      <c r="M9283">
        <v>0.04</v>
      </c>
      <c r="O9283" s="12">
        <f>VLOOKUP(C9283,[3]May!$C:$Z,24,FALSE)</f>
        <v>2019</v>
      </c>
    </row>
    <row r="9284" spans="1:15" x14ac:dyDescent="0.25">
      <c r="A9284" t="s">
        <v>1245</v>
      </c>
      <c r="C9284" t="s">
        <v>1308</v>
      </c>
      <c r="E9284">
        <v>2</v>
      </c>
      <c r="F9284" t="s">
        <v>1247</v>
      </c>
      <c r="J9284" t="s">
        <v>23</v>
      </c>
      <c r="K9284">
        <v>4</v>
      </c>
      <c r="L9284">
        <v>260.52</v>
      </c>
      <c r="M9284">
        <v>0.20399999999999999</v>
      </c>
      <c r="O9284" s="12">
        <f>VLOOKUP(C9284,[3]May!$C:$Z,24,FALSE)</f>
        <v>2019</v>
      </c>
    </row>
    <row r="9285" spans="1:15" x14ac:dyDescent="0.25">
      <c r="A9285" t="s">
        <v>1245</v>
      </c>
      <c r="C9285" t="s">
        <v>1308</v>
      </c>
      <c r="E9285">
        <v>8</v>
      </c>
      <c r="F9285" t="s">
        <v>1251</v>
      </c>
      <c r="J9285" t="s">
        <v>23</v>
      </c>
      <c r="K9285">
        <v>5</v>
      </c>
      <c r="L9285">
        <v>275.3</v>
      </c>
      <c r="M9285">
        <v>0.161</v>
      </c>
      <c r="O9285" s="12">
        <f>VLOOKUP(C9285,[3]May!$C:$Z,24,FALSE)</f>
        <v>2019</v>
      </c>
    </row>
    <row r="9286" spans="1:15" x14ac:dyDescent="0.25">
      <c r="A9286" t="s">
        <v>1245</v>
      </c>
      <c r="C9286" t="s">
        <v>1308</v>
      </c>
      <c r="E9286">
        <v>2</v>
      </c>
      <c r="F9286" t="s">
        <v>1247</v>
      </c>
      <c r="J9286" t="s">
        <v>23</v>
      </c>
      <c r="K9286">
        <v>3</v>
      </c>
      <c r="L9286">
        <v>195.39</v>
      </c>
      <c r="M9286">
        <v>0.153</v>
      </c>
      <c r="O9286" s="12">
        <f>VLOOKUP(C9286,[3]May!$C:$Z,24,FALSE)</f>
        <v>2019</v>
      </c>
    </row>
    <row r="9287" spans="1:15" x14ac:dyDescent="0.25">
      <c r="A9287" t="s">
        <v>1245</v>
      </c>
      <c r="C9287" t="s">
        <v>1308</v>
      </c>
      <c r="E9287">
        <v>2</v>
      </c>
      <c r="F9287" t="s">
        <v>1247</v>
      </c>
      <c r="J9287" t="s">
        <v>23</v>
      </c>
      <c r="K9287">
        <v>1</v>
      </c>
      <c r="L9287">
        <v>5.1100000000000003</v>
      </c>
      <c r="M9287">
        <v>4.0000000000000001E-3</v>
      </c>
      <c r="O9287" s="12">
        <f>VLOOKUP(C9287,[3]May!$C:$Z,24,FALSE)</f>
        <v>2019</v>
      </c>
    </row>
    <row r="9288" spans="1:15" x14ac:dyDescent="0.25">
      <c r="A9288" t="s">
        <v>1245</v>
      </c>
      <c r="C9288" t="s">
        <v>1308</v>
      </c>
      <c r="E9288">
        <v>2</v>
      </c>
      <c r="F9288" t="s">
        <v>1247</v>
      </c>
      <c r="J9288" t="s">
        <v>23</v>
      </c>
      <c r="K9288">
        <v>6</v>
      </c>
      <c r="L9288">
        <v>30.66</v>
      </c>
      <c r="M9288">
        <v>2.4E-2</v>
      </c>
      <c r="O9288" s="12">
        <f>VLOOKUP(C9288,[3]May!$C:$Z,24,FALSE)</f>
        <v>2019</v>
      </c>
    </row>
    <row r="9289" spans="1:15" x14ac:dyDescent="0.25">
      <c r="A9289" t="s">
        <v>1245</v>
      </c>
      <c r="C9289" t="s">
        <v>1308</v>
      </c>
      <c r="E9289">
        <v>2</v>
      </c>
      <c r="F9289" t="s">
        <v>1247</v>
      </c>
      <c r="J9289" t="s">
        <v>23</v>
      </c>
      <c r="K9289">
        <v>1</v>
      </c>
      <c r="L9289">
        <v>65.13</v>
      </c>
      <c r="M9289">
        <v>5.0999999999999997E-2</v>
      </c>
      <c r="O9289" s="12">
        <f>VLOOKUP(C9289,[3]May!$C:$Z,24,FALSE)</f>
        <v>2019</v>
      </c>
    </row>
    <row r="9290" spans="1:15" x14ac:dyDescent="0.25">
      <c r="A9290" t="s">
        <v>1245</v>
      </c>
      <c r="C9290" t="s">
        <v>1308</v>
      </c>
      <c r="E9290">
        <v>8</v>
      </c>
      <c r="F9290" t="s">
        <v>1251</v>
      </c>
      <c r="J9290" t="s">
        <v>23</v>
      </c>
      <c r="K9290">
        <v>5</v>
      </c>
      <c r="L9290">
        <v>275.3</v>
      </c>
      <c r="M9290">
        <v>0.161</v>
      </c>
      <c r="O9290" s="12">
        <f>VLOOKUP(C9290,[3]May!$C:$Z,24,FALSE)</f>
        <v>2019</v>
      </c>
    </row>
    <row r="9291" spans="1:15" x14ac:dyDescent="0.25">
      <c r="A9291" t="s">
        <v>1245</v>
      </c>
      <c r="C9291" t="s">
        <v>1308</v>
      </c>
      <c r="E9291">
        <v>8</v>
      </c>
      <c r="F9291" t="s">
        <v>1251</v>
      </c>
      <c r="J9291" t="s">
        <v>23</v>
      </c>
      <c r="K9291">
        <v>8</v>
      </c>
      <c r="L9291">
        <v>440.48</v>
      </c>
      <c r="M9291">
        <v>0.2576</v>
      </c>
      <c r="O9291" s="12">
        <f>VLOOKUP(C9291,[3]May!$C:$Z,24,FALSE)</f>
        <v>2019</v>
      </c>
    </row>
    <row r="9292" spans="1:15" x14ac:dyDescent="0.25">
      <c r="A9292" t="s">
        <v>1245</v>
      </c>
      <c r="C9292" t="s">
        <v>1308</v>
      </c>
      <c r="E9292">
        <v>7</v>
      </c>
      <c r="F9292" t="s">
        <v>1255</v>
      </c>
      <c r="J9292" t="s">
        <v>23</v>
      </c>
      <c r="K9292">
        <v>2</v>
      </c>
      <c r="L9292">
        <v>112.52</v>
      </c>
      <c r="M9292">
        <v>6.5799999999999997E-2</v>
      </c>
      <c r="O9292" s="12">
        <f>VLOOKUP(C9292,[3]May!$C:$Z,24,FALSE)</f>
        <v>2019</v>
      </c>
    </row>
    <row r="9293" spans="1:15" x14ac:dyDescent="0.25">
      <c r="A9293" t="s">
        <v>1245</v>
      </c>
      <c r="C9293" t="s">
        <v>1308</v>
      </c>
      <c r="E9293">
        <v>2</v>
      </c>
      <c r="F9293" t="s">
        <v>1247</v>
      </c>
      <c r="J9293" t="s">
        <v>23</v>
      </c>
      <c r="K9293">
        <v>3</v>
      </c>
      <c r="L9293">
        <v>195.39</v>
      </c>
      <c r="M9293">
        <v>0.153</v>
      </c>
      <c r="O9293" s="12">
        <f>VLOOKUP(C9293,[3]May!$C:$Z,24,FALSE)</f>
        <v>2019</v>
      </c>
    </row>
    <row r="9294" spans="1:15" x14ac:dyDescent="0.25">
      <c r="A9294" t="s">
        <v>1245</v>
      </c>
      <c r="C9294" t="s">
        <v>1308</v>
      </c>
      <c r="E9294">
        <v>2</v>
      </c>
      <c r="F9294" t="s">
        <v>1247</v>
      </c>
      <c r="J9294" t="s">
        <v>23</v>
      </c>
      <c r="K9294">
        <v>10</v>
      </c>
      <c r="L9294">
        <v>51.1</v>
      </c>
      <c r="M9294">
        <v>0.04</v>
      </c>
      <c r="O9294" s="12">
        <f>VLOOKUP(C9294,[3]May!$C:$Z,24,FALSE)</f>
        <v>2019</v>
      </c>
    </row>
    <row r="9295" spans="1:15" x14ac:dyDescent="0.25">
      <c r="A9295" t="s">
        <v>1245</v>
      </c>
      <c r="C9295" t="s">
        <v>1308</v>
      </c>
      <c r="E9295">
        <v>2</v>
      </c>
      <c r="F9295" t="s">
        <v>1247</v>
      </c>
      <c r="J9295" t="s">
        <v>23</v>
      </c>
      <c r="K9295">
        <v>14</v>
      </c>
      <c r="L9295">
        <v>71.540000000000006</v>
      </c>
      <c r="M9295">
        <v>5.6000000000000001E-2</v>
      </c>
      <c r="O9295" s="12">
        <f>VLOOKUP(C9295,[3]May!$C:$Z,24,FALSE)</f>
        <v>2019</v>
      </c>
    </row>
    <row r="9296" spans="1:15" x14ac:dyDescent="0.25">
      <c r="A9296" t="s">
        <v>1245</v>
      </c>
      <c r="C9296" t="s">
        <v>1308</v>
      </c>
      <c r="E9296">
        <v>2</v>
      </c>
      <c r="F9296" t="s">
        <v>1247</v>
      </c>
      <c r="J9296" t="s">
        <v>23</v>
      </c>
      <c r="K9296">
        <v>3</v>
      </c>
      <c r="L9296">
        <v>15.33</v>
      </c>
      <c r="M9296">
        <v>1.2E-2</v>
      </c>
      <c r="O9296" s="12">
        <f>VLOOKUP(C9296,[3]May!$C:$Z,24,FALSE)</f>
        <v>2019</v>
      </c>
    </row>
    <row r="9297" spans="1:15" x14ac:dyDescent="0.25">
      <c r="A9297" t="s">
        <v>1245</v>
      </c>
      <c r="C9297" t="s">
        <v>1308</v>
      </c>
      <c r="E9297">
        <v>2</v>
      </c>
      <c r="F9297" t="s">
        <v>1247</v>
      </c>
      <c r="J9297" t="s">
        <v>23</v>
      </c>
      <c r="K9297">
        <v>2</v>
      </c>
      <c r="L9297">
        <v>130.26</v>
      </c>
      <c r="M9297">
        <v>0.10199999999999999</v>
      </c>
      <c r="O9297" s="12">
        <f>VLOOKUP(C9297,[3]May!$C:$Z,24,FALSE)</f>
        <v>2019</v>
      </c>
    </row>
    <row r="9298" spans="1:15" x14ac:dyDescent="0.25">
      <c r="A9298" t="s">
        <v>1245</v>
      </c>
      <c r="C9298" t="s">
        <v>1308</v>
      </c>
      <c r="E9298">
        <v>2</v>
      </c>
      <c r="F9298" t="s">
        <v>1247</v>
      </c>
      <c r="J9298" t="s">
        <v>23</v>
      </c>
      <c r="K9298">
        <v>3</v>
      </c>
      <c r="L9298">
        <v>195.39</v>
      </c>
      <c r="M9298">
        <v>0.153</v>
      </c>
      <c r="O9298" s="12">
        <f>VLOOKUP(C9298,[3]May!$C:$Z,24,FALSE)</f>
        <v>2019</v>
      </c>
    </row>
    <row r="9299" spans="1:15" x14ac:dyDescent="0.25">
      <c r="A9299" t="s">
        <v>1245</v>
      </c>
      <c r="C9299" t="s">
        <v>1308</v>
      </c>
      <c r="E9299">
        <v>2</v>
      </c>
      <c r="F9299" t="s">
        <v>1247</v>
      </c>
      <c r="J9299" t="s">
        <v>23</v>
      </c>
      <c r="K9299">
        <v>2</v>
      </c>
      <c r="L9299">
        <v>10.220000000000001</v>
      </c>
      <c r="M9299">
        <v>8.0000000000000002E-3</v>
      </c>
      <c r="O9299" s="12">
        <f>VLOOKUP(C9299,[3]May!$C:$Z,24,FALSE)</f>
        <v>2019</v>
      </c>
    </row>
    <row r="9300" spans="1:15" x14ac:dyDescent="0.25">
      <c r="A9300" t="s">
        <v>1245</v>
      </c>
      <c r="C9300" t="s">
        <v>1308</v>
      </c>
      <c r="E9300">
        <v>8</v>
      </c>
      <c r="F9300" t="s">
        <v>1251</v>
      </c>
      <c r="J9300" t="s">
        <v>23</v>
      </c>
      <c r="K9300">
        <v>4</v>
      </c>
      <c r="L9300">
        <v>220.24</v>
      </c>
      <c r="M9300">
        <v>0.1288</v>
      </c>
      <c r="O9300" s="12">
        <f>VLOOKUP(C9300,[3]May!$C:$Z,24,FALSE)</f>
        <v>2019</v>
      </c>
    </row>
    <row r="9301" spans="1:15" x14ac:dyDescent="0.25">
      <c r="A9301" t="s">
        <v>1245</v>
      </c>
      <c r="C9301" t="s">
        <v>1308</v>
      </c>
      <c r="E9301">
        <v>12</v>
      </c>
      <c r="F9301" t="s">
        <v>1253</v>
      </c>
      <c r="J9301" t="s">
        <v>23</v>
      </c>
      <c r="K9301">
        <v>1</v>
      </c>
      <c r="L9301">
        <v>61.2</v>
      </c>
      <c r="M9301">
        <v>8.3370000000000007E-3</v>
      </c>
      <c r="O9301" s="12">
        <f>VLOOKUP(C9301,[3]May!$C:$Z,24,FALSE)</f>
        <v>2019</v>
      </c>
    </row>
    <row r="9302" spans="1:15" x14ac:dyDescent="0.25">
      <c r="A9302" t="s">
        <v>1245</v>
      </c>
      <c r="C9302" t="s">
        <v>1308</v>
      </c>
      <c r="E9302">
        <v>2</v>
      </c>
      <c r="F9302" t="s">
        <v>1247</v>
      </c>
      <c r="J9302" t="s">
        <v>23</v>
      </c>
      <c r="K9302">
        <v>9</v>
      </c>
      <c r="L9302">
        <v>45.99</v>
      </c>
      <c r="M9302">
        <v>3.5999999999999997E-2</v>
      </c>
      <c r="O9302" s="12">
        <f>VLOOKUP(C9302,[3]May!$C:$Z,24,FALSE)</f>
        <v>2019</v>
      </c>
    </row>
    <row r="9303" spans="1:15" x14ac:dyDescent="0.25">
      <c r="A9303" t="s">
        <v>1245</v>
      </c>
      <c r="C9303" t="s">
        <v>1308</v>
      </c>
      <c r="E9303">
        <v>2</v>
      </c>
      <c r="F9303" t="s">
        <v>1247</v>
      </c>
      <c r="J9303" t="s">
        <v>23</v>
      </c>
      <c r="K9303">
        <v>3</v>
      </c>
      <c r="L9303">
        <v>195.39</v>
      </c>
      <c r="M9303">
        <v>0.153</v>
      </c>
      <c r="O9303" s="12">
        <f>VLOOKUP(C9303,[3]May!$C:$Z,24,FALSE)</f>
        <v>2019</v>
      </c>
    </row>
    <row r="9304" spans="1:15" x14ac:dyDescent="0.25">
      <c r="A9304" t="s">
        <v>1245</v>
      </c>
      <c r="C9304" t="s">
        <v>1308</v>
      </c>
      <c r="E9304">
        <v>8</v>
      </c>
      <c r="F9304" t="s">
        <v>1251</v>
      </c>
      <c r="J9304" t="s">
        <v>23</v>
      </c>
      <c r="K9304">
        <v>6</v>
      </c>
      <c r="L9304">
        <v>330.36</v>
      </c>
      <c r="M9304">
        <v>0.19320000000000001</v>
      </c>
      <c r="O9304" s="12">
        <f>VLOOKUP(C9304,[3]May!$C:$Z,24,FALSE)</f>
        <v>2019</v>
      </c>
    </row>
    <row r="9305" spans="1:15" x14ac:dyDescent="0.25">
      <c r="A9305" t="s">
        <v>1245</v>
      </c>
      <c r="C9305" t="s">
        <v>1308</v>
      </c>
      <c r="E9305">
        <v>2</v>
      </c>
      <c r="F9305" t="s">
        <v>1247</v>
      </c>
      <c r="J9305" t="s">
        <v>23</v>
      </c>
      <c r="K9305">
        <v>6</v>
      </c>
      <c r="L9305">
        <v>390.78</v>
      </c>
      <c r="M9305">
        <v>0.30599999999999999</v>
      </c>
      <c r="O9305" s="12">
        <f>VLOOKUP(C9305,[3]May!$C:$Z,24,FALSE)</f>
        <v>2019</v>
      </c>
    </row>
    <row r="9306" spans="1:15" x14ac:dyDescent="0.25">
      <c r="A9306" t="s">
        <v>1245</v>
      </c>
      <c r="C9306" t="s">
        <v>1308</v>
      </c>
      <c r="E9306">
        <v>8</v>
      </c>
      <c r="F9306" t="s">
        <v>1251</v>
      </c>
      <c r="J9306" t="s">
        <v>23</v>
      </c>
      <c r="K9306">
        <v>5</v>
      </c>
      <c r="L9306">
        <v>275.3</v>
      </c>
      <c r="M9306">
        <v>0.161</v>
      </c>
      <c r="O9306" s="12">
        <f>VLOOKUP(C9306,[3]May!$C:$Z,24,FALSE)</f>
        <v>2019</v>
      </c>
    </row>
    <row r="9307" spans="1:15" x14ac:dyDescent="0.25">
      <c r="A9307" t="s">
        <v>1245</v>
      </c>
      <c r="C9307" t="s">
        <v>1308</v>
      </c>
      <c r="E9307">
        <v>8</v>
      </c>
      <c r="F9307" t="s">
        <v>1251</v>
      </c>
      <c r="J9307" t="s">
        <v>23</v>
      </c>
      <c r="K9307">
        <v>5</v>
      </c>
      <c r="L9307">
        <v>275.3</v>
      </c>
      <c r="M9307">
        <v>0.161</v>
      </c>
      <c r="O9307" s="12">
        <f>VLOOKUP(C9307,[3]May!$C:$Z,24,FALSE)</f>
        <v>2019</v>
      </c>
    </row>
    <row r="9308" spans="1:15" x14ac:dyDescent="0.25">
      <c r="A9308" t="s">
        <v>1245</v>
      </c>
      <c r="C9308" t="s">
        <v>1308</v>
      </c>
      <c r="E9308">
        <v>2</v>
      </c>
      <c r="F9308" t="s">
        <v>1247</v>
      </c>
      <c r="J9308" t="s">
        <v>23</v>
      </c>
      <c r="K9308">
        <v>3</v>
      </c>
      <c r="L9308">
        <v>195.39</v>
      </c>
      <c r="M9308">
        <v>0.153</v>
      </c>
      <c r="O9308" s="12">
        <f>VLOOKUP(C9308,[3]May!$C:$Z,24,FALSE)</f>
        <v>2019</v>
      </c>
    </row>
    <row r="9309" spans="1:15" x14ac:dyDescent="0.25">
      <c r="A9309" t="s">
        <v>1245</v>
      </c>
      <c r="C9309" t="s">
        <v>1308</v>
      </c>
      <c r="E9309">
        <v>2</v>
      </c>
      <c r="F9309" t="s">
        <v>1247</v>
      </c>
      <c r="J9309" t="s">
        <v>23</v>
      </c>
      <c r="K9309">
        <v>6</v>
      </c>
      <c r="L9309">
        <v>30.66</v>
      </c>
      <c r="M9309">
        <v>2.4E-2</v>
      </c>
      <c r="O9309" s="12">
        <f>VLOOKUP(C9309,[3]May!$C:$Z,24,FALSE)</f>
        <v>2019</v>
      </c>
    </row>
    <row r="9310" spans="1:15" x14ac:dyDescent="0.25">
      <c r="A9310" t="s">
        <v>1245</v>
      </c>
      <c r="C9310" t="s">
        <v>1308</v>
      </c>
      <c r="E9310">
        <v>2</v>
      </c>
      <c r="F9310" t="s">
        <v>1247</v>
      </c>
      <c r="J9310" t="s">
        <v>23</v>
      </c>
      <c r="K9310">
        <v>17</v>
      </c>
      <c r="L9310">
        <v>1107.21</v>
      </c>
      <c r="M9310">
        <v>0.86699999999999999</v>
      </c>
      <c r="O9310" s="12">
        <f>VLOOKUP(C9310,[3]May!$C:$Z,24,FALSE)</f>
        <v>2019</v>
      </c>
    </row>
    <row r="9311" spans="1:15" x14ac:dyDescent="0.25">
      <c r="A9311" t="s">
        <v>1245</v>
      </c>
      <c r="C9311" t="s">
        <v>1308</v>
      </c>
      <c r="E9311">
        <v>2</v>
      </c>
      <c r="F9311" t="s">
        <v>1247</v>
      </c>
      <c r="J9311" t="s">
        <v>23</v>
      </c>
      <c r="K9311">
        <v>3</v>
      </c>
      <c r="L9311">
        <v>15.33</v>
      </c>
      <c r="M9311">
        <v>1.2E-2</v>
      </c>
      <c r="O9311" s="12">
        <f>VLOOKUP(C9311,[3]May!$C:$Z,24,FALSE)</f>
        <v>2019</v>
      </c>
    </row>
    <row r="9312" spans="1:15" x14ac:dyDescent="0.25">
      <c r="A9312" t="s">
        <v>1245</v>
      </c>
      <c r="C9312" t="s">
        <v>1308</v>
      </c>
      <c r="E9312">
        <v>2</v>
      </c>
      <c r="F9312" t="s">
        <v>1247</v>
      </c>
      <c r="J9312" t="s">
        <v>23</v>
      </c>
      <c r="K9312">
        <v>19</v>
      </c>
      <c r="L9312">
        <v>97.09</v>
      </c>
      <c r="M9312">
        <v>7.5999999999999998E-2</v>
      </c>
      <c r="O9312" s="12">
        <f>VLOOKUP(C9312,[3]May!$C:$Z,24,FALSE)</f>
        <v>2019</v>
      </c>
    </row>
    <row r="9313" spans="1:15" x14ac:dyDescent="0.25">
      <c r="A9313" t="s">
        <v>1245</v>
      </c>
      <c r="C9313" t="s">
        <v>1308</v>
      </c>
      <c r="E9313">
        <v>2</v>
      </c>
      <c r="F9313" t="s">
        <v>1247</v>
      </c>
      <c r="J9313" t="s">
        <v>23</v>
      </c>
      <c r="K9313">
        <v>7</v>
      </c>
      <c r="L9313">
        <v>455.91</v>
      </c>
      <c r="M9313">
        <v>0.35699999999999998</v>
      </c>
      <c r="O9313" s="12">
        <f>VLOOKUP(C9313,[3]May!$C:$Z,24,FALSE)</f>
        <v>2019</v>
      </c>
    </row>
    <row r="9314" spans="1:15" x14ac:dyDescent="0.25">
      <c r="A9314" t="s">
        <v>1245</v>
      </c>
      <c r="C9314" t="s">
        <v>1308</v>
      </c>
      <c r="E9314">
        <v>2</v>
      </c>
      <c r="F9314" t="s">
        <v>1247</v>
      </c>
      <c r="J9314" t="s">
        <v>23</v>
      </c>
      <c r="K9314">
        <v>1</v>
      </c>
      <c r="L9314">
        <v>5.1100000000000003</v>
      </c>
      <c r="M9314">
        <v>4.0000000000000001E-3</v>
      </c>
      <c r="O9314" s="12">
        <f>VLOOKUP(C9314,[3]May!$C:$Z,24,FALSE)</f>
        <v>2019</v>
      </c>
    </row>
    <row r="9315" spans="1:15" x14ac:dyDescent="0.25">
      <c r="A9315" t="s">
        <v>1245</v>
      </c>
      <c r="C9315" t="s">
        <v>1308</v>
      </c>
      <c r="E9315">
        <v>7</v>
      </c>
      <c r="F9315" t="s">
        <v>1255</v>
      </c>
      <c r="J9315" t="s">
        <v>23</v>
      </c>
      <c r="K9315">
        <v>2</v>
      </c>
      <c r="L9315">
        <v>112.52</v>
      </c>
      <c r="M9315">
        <v>6.5799999999999997E-2</v>
      </c>
      <c r="O9315" s="12">
        <f>VLOOKUP(C9315,[3]May!$C:$Z,24,FALSE)</f>
        <v>2019</v>
      </c>
    </row>
    <row r="9316" spans="1:15" x14ac:dyDescent="0.25">
      <c r="A9316" t="s">
        <v>1245</v>
      </c>
      <c r="C9316" t="s">
        <v>1308</v>
      </c>
      <c r="E9316">
        <v>2</v>
      </c>
      <c r="F9316" t="s">
        <v>1247</v>
      </c>
      <c r="J9316" t="s">
        <v>23</v>
      </c>
      <c r="K9316">
        <v>10</v>
      </c>
      <c r="L9316">
        <v>651.29999999999995</v>
      </c>
      <c r="M9316">
        <v>0.51</v>
      </c>
      <c r="O9316" s="12">
        <f>VLOOKUP(C9316,[3]May!$C:$Z,24,FALSE)</f>
        <v>2019</v>
      </c>
    </row>
    <row r="9317" spans="1:15" x14ac:dyDescent="0.25">
      <c r="A9317" t="s">
        <v>1245</v>
      </c>
      <c r="C9317" t="s">
        <v>1308</v>
      </c>
      <c r="E9317">
        <v>2</v>
      </c>
      <c r="F9317" t="s">
        <v>1247</v>
      </c>
      <c r="J9317" t="s">
        <v>23</v>
      </c>
      <c r="K9317">
        <v>4</v>
      </c>
      <c r="L9317">
        <v>260.52</v>
      </c>
      <c r="M9317">
        <v>0.20399999999999999</v>
      </c>
      <c r="O9317" s="12">
        <f>VLOOKUP(C9317,[3]May!$C:$Z,24,FALSE)</f>
        <v>2019</v>
      </c>
    </row>
    <row r="9318" spans="1:15" x14ac:dyDescent="0.25">
      <c r="A9318" t="s">
        <v>1245</v>
      </c>
      <c r="C9318" t="s">
        <v>1308</v>
      </c>
      <c r="E9318">
        <v>2</v>
      </c>
      <c r="F9318" t="s">
        <v>1247</v>
      </c>
      <c r="J9318" t="s">
        <v>23</v>
      </c>
      <c r="K9318">
        <v>3</v>
      </c>
      <c r="L9318">
        <v>195.39</v>
      </c>
      <c r="M9318">
        <v>0.153</v>
      </c>
      <c r="O9318" s="12">
        <f>VLOOKUP(C9318,[3]May!$C:$Z,24,FALSE)</f>
        <v>2019</v>
      </c>
    </row>
    <row r="9319" spans="1:15" x14ac:dyDescent="0.25">
      <c r="A9319" t="s">
        <v>1245</v>
      </c>
      <c r="C9319" t="s">
        <v>1308</v>
      </c>
      <c r="E9319">
        <v>12</v>
      </c>
      <c r="F9319" t="s">
        <v>1253</v>
      </c>
      <c r="J9319" t="s">
        <v>23</v>
      </c>
      <c r="K9319">
        <v>1</v>
      </c>
      <c r="L9319">
        <v>61.2</v>
      </c>
      <c r="M9319">
        <v>8.3370000000000007E-3</v>
      </c>
      <c r="O9319" s="12">
        <f>VLOOKUP(C9319,[3]May!$C:$Z,24,FALSE)</f>
        <v>2019</v>
      </c>
    </row>
    <row r="9320" spans="1:15" x14ac:dyDescent="0.25">
      <c r="A9320" t="s">
        <v>1245</v>
      </c>
      <c r="C9320" t="s">
        <v>1308</v>
      </c>
      <c r="E9320">
        <v>2</v>
      </c>
      <c r="F9320" t="s">
        <v>1247</v>
      </c>
      <c r="J9320" t="s">
        <v>23</v>
      </c>
      <c r="K9320">
        <v>19</v>
      </c>
      <c r="L9320">
        <v>97.09</v>
      </c>
      <c r="M9320">
        <v>7.5999999999999998E-2</v>
      </c>
      <c r="O9320" s="12">
        <f>VLOOKUP(C9320,[3]May!$C:$Z,24,FALSE)</f>
        <v>2019</v>
      </c>
    </row>
    <row r="9321" spans="1:15" x14ac:dyDescent="0.25">
      <c r="A9321" t="s">
        <v>1245</v>
      </c>
      <c r="C9321" t="s">
        <v>1308</v>
      </c>
      <c r="E9321">
        <v>2</v>
      </c>
      <c r="F9321" t="s">
        <v>1247</v>
      </c>
      <c r="J9321" t="s">
        <v>23</v>
      </c>
      <c r="K9321">
        <v>4</v>
      </c>
      <c r="L9321">
        <v>260.52</v>
      </c>
      <c r="M9321">
        <v>0.20399999999999999</v>
      </c>
      <c r="O9321" s="12">
        <f>VLOOKUP(C9321,[3]May!$C:$Z,24,FALSE)</f>
        <v>2019</v>
      </c>
    </row>
    <row r="9322" spans="1:15" x14ac:dyDescent="0.25">
      <c r="A9322" t="s">
        <v>1245</v>
      </c>
      <c r="C9322" t="s">
        <v>1308</v>
      </c>
      <c r="E9322">
        <v>2</v>
      </c>
      <c r="F9322" t="s">
        <v>1247</v>
      </c>
      <c r="J9322" t="s">
        <v>23</v>
      </c>
      <c r="K9322">
        <v>1</v>
      </c>
      <c r="L9322">
        <v>5.1100000000000003</v>
      </c>
      <c r="M9322">
        <v>4.0000000000000001E-3</v>
      </c>
      <c r="O9322" s="12">
        <f>VLOOKUP(C9322,[3]May!$C:$Z,24,FALSE)</f>
        <v>2019</v>
      </c>
    </row>
    <row r="9323" spans="1:15" x14ac:dyDescent="0.25">
      <c r="A9323" t="s">
        <v>1245</v>
      </c>
      <c r="C9323" t="s">
        <v>1308</v>
      </c>
      <c r="E9323">
        <v>8</v>
      </c>
      <c r="F9323" t="s">
        <v>1251</v>
      </c>
      <c r="J9323" t="s">
        <v>23</v>
      </c>
      <c r="K9323">
        <v>2</v>
      </c>
      <c r="L9323">
        <v>110.12</v>
      </c>
      <c r="M9323">
        <v>6.4399999999999999E-2</v>
      </c>
      <c r="O9323" s="12">
        <f>VLOOKUP(C9323,[3]May!$C:$Z,24,FALSE)</f>
        <v>2019</v>
      </c>
    </row>
    <row r="9324" spans="1:15" x14ac:dyDescent="0.25">
      <c r="A9324" t="s">
        <v>1245</v>
      </c>
      <c r="C9324" t="s">
        <v>1308</v>
      </c>
      <c r="E9324">
        <v>2</v>
      </c>
      <c r="F9324" t="s">
        <v>1247</v>
      </c>
      <c r="J9324" t="s">
        <v>23</v>
      </c>
      <c r="K9324">
        <v>4</v>
      </c>
      <c r="L9324">
        <v>260.52</v>
      </c>
      <c r="M9324">
        <v>0.20399999999999999</v>
      </c>
      <c r="O9324" s="12">
        <f>VLOOKUP(C9324,[3]May!$C:$Z,24,FALSE)</f>
        <v>2019</v>
      </c>
    </row>
    <row r="9325" spans="1:15" x14ac:dyDescent="0.25">
      <c r="A9325" t="s">
        <v>1245</v>
      </c>
      <c r="C9325" t="s">
        <v>1308</v>
      </c>
      <c r="E9325">
        <v>8</v>
      </c>
      <c r="F9325" t="s">
        <v>1251</v>
      </c>
      <c r="J9325" t="s">
        <v>23</v>
      </c>
      <c r="K9325">
        <v>5</v>
      </c>
      <c r="L9325">
        <v>275.3</v>
      </c>
      <c r="M9325">
        <v>0.161</v>
      </c>
      <c r="O9325" s="12">
        <f>VLOOKUP(C9325,[3]May!$C:$Z,24,FALSE)</f>
        <v>2019</v>
      </c>
    </row>
    <row r="9326" spans="1:15" x14ac:dyDescent="0.25">
      <c r="A9326" t="s">
        <v>1245</v>
      </c>
      <c r="C9326" t="s">
        <v>1308</v>
      </c>
      <c r="E9326">
        <v>2</v>
      </c>
      <c r="F9326" t="s">
        <v>1247</v>
      </c>
      <c r="J9326" t="s">
        <v>23</v>
      </c>
      <c r="K9326">
        <v>8</v>
      </c>
      <c r="L9326">
        <v>40.880000000000003</v>
      </c>
      <c r="M9326">
        <v>3.2000000000000001E-2</v>
      </c>
      <c r="O9326" s="12">
        <f>VLOOKUP(C9326,[3]May!$C:$Z,24,FALSE)</f>
        <v>2019</v>
      </c>
    </row>
    <row r="9327" spans="1:15" x14ac:dyDescent="0.25">
      <c r="A9327" t="s">
        <v>1245</v>
      </c>
      <c r="C9327" t="s">
        <v>1308</v>
      </c>
      <c r="E9327">
        <v>2</v>
      </c>
      <c r="F9327" t="s">
        <v>1247</v>
      </c>
      <c r="J9327" t="s">
        <v>23</v>
      </c>
      <c r="K9327">
        <v>2</v>
      </c>
      <c r="L9327">
        <v>130.26</v>
      </c>
      <c r="M9327">
        <v>0.10199999999999999</v>
      </c>
      <c r="O9327" s="12">
        <f>VLOOKUP(C9327,[3]May!$C:$Z,24,FALSE)</f>
        <v>2019</v>
      </c>
    </row>
    <row r="9328" spans="1:15" x14ac:dyDescent="0.25">
      <c r="A9328" t="s">
        <v>1245</v>
      </c>
      <c r="C9328" t="s">
        <v>1308</v>
      </c>
      <c r="E9328">
        <v>8</v>
      </c>
      <c r="F9328" t="s">
        <v>1251</v>
      </c>
      <c r="J9328" t="s">
        <v>23</v>
      </c>
      <c r="K9328">
        <v>5</v>
      </c>
      <c r="L9328">
        <v>275.3</v>
      </c>
      <c r="M9328">
        <v>0.161</v>
      </c>
      <c r="O9328" s="12">
        <f>VLOOKUP(C9328,[3]May!$C:$Z,24,FALSE)</f>
        <v>2019</v>
      </c>
    </row>
    <row r="9329" spans="1:15" x14ac:dyDescent="0.25">
      <c r="A9329" t="s">
        <v>1245</v>
      </c>
      <c r="C9329" t="s">
        <v>1308</v>
      </c>
      <c r="E9329">
        <v>2</v>
      </c>
      <c r="F9329" t="s">
        <v>1247</v>
      </c>
      <c r="J9329" t="s">
        <v>23</v>
      </c>
      <c r="K9329">
        <v>7</v>
      </c>
      <c r="L9329">
        <v>35.770000000000003</v>
      </c>
      <c r="M9329">
        <v>2.8000000000000001E-2</v>
      </c>
      <c r="O9329" s="12">
        <f>VLOOKUP(C9329,[3]May!$C:$Z,24,FALSE)</f>
        <v>2019</v>
      </c>
    </row>
    <row r="9330" spans="1:15" x14ac:dyDescent="0.25">
      <c r="A9330" t="s">
        <v>1245</v>
      </c>
      <c r="C9330" t="s">
        <v>1308</v>
      </c>
      <c r="E9330">
        <v>2</v>
      </c>
      <c r="F9330" t="s">
        <v>1247</v>
      </c>
      <c r="J9330" t="s">
        <v>23</v>
      </c>
      <c r="K9330">
        <v>6</v>
      </c>
      <c r="L9330">
        <v>390.78</v>
      </c>
      <c r="M9330">
        <v>0.30599999999999999</v>
      </c>
      <c r="O9330" s="12">
        <f>VLOOKUP(C9330,[3]May!$C:$Z,24,FALSE)</f>
        <v>2019</v>
      </c>
    </row>
    <row r="9331" spans="1:15" x14ac:dyDescent="0.25">
      <c r="A9331" t="s">
        <v>1245</v>
      </c>
      <c r="C9331" t="s">
        <v>1308</v>
      </c>
      <c r="E9331">
        <v>2</v>
      </c>
      <c r="F9331" t="s">
        <v>1247</v>
      </c>
      <c r="J9331" t="s">
        <v>23</v>
      </c>
      <c r="K9331">
        <v>11</v>
      </c>
      <c r="L9331">
        <v>716.43</v>
      </c>
      <c r="M9331">
        <v>0.56100000000000005</v>
      </c>
      <c r="O9331" s="12">
        <f>VLOOKUP(C9331,[3]May!$C:$Z,24,FALSE)</f>
        <v>2019</v>
      </c>
    </row>
    <row r="9332" spans="1:15" x14ac:dyDescent="0.25">
      <c r="A9332" t="s">
        <v>1245</v>
      </c>
      <c r="C9332" t="s">
        <v>1308</v>
      </c>
      <c r="E9332">
        <v>8</v>
      </c>
      <c r="F9332" t="s">
        <v>1251</v>
      </c>
      <c r="J9332" t="s">
        <v>23</v>
      </c>
      <c r="K9332">
        <v>5</v>
      </c>
      <c r="L9332">
        <v>275.3</v>
      </c>
      <c r="M9332">
        <v>0.161</v>
      </c>
      <c r="O9332" s="12">
        <f>VLOOKUP(C9332,[3]May!$C:$Z,24,FALSE)</f>
        <v>2019</v>
      </c>
    </row>
    <row r="9333" spans="1:15" x14ac:dyDescent="0.25">
      <c r="A9333" t="s">
        <v>1245</v>
      </c>
      <c r="C9333" t="s">
        <v>1308</v>
      </c>
      <c r="E9333">
        <v>2</v>
      </c>
      <c r="F9333" t="s">
        <v>1247</v>
      </c>
      <c r="J9333" t="s">
        <v>23</v>
      </c>
      <c r="K9333">
        <v>9</v>
      </c>
      <c r="L9333">
        <v>586.16999999999996</v>
      </c>
      <c r="M9333">
        <v>0.45900000000000002</v>
      </c>
      <c r="O9333" s="12">
        <f>VLOOKUP(C9333,[3]May!$C:$Z,24,FALSE)</f>
        <v>2019</v>
      </c>
    </row>
    <row r="9334" spans="1:15" x14ac:dyDescent="0.25">
      <c r="A9334" t="s">
        <v>1245</v>
      </c>
      <c r="C9334" t="s">
        <v>1308</v>
      </c>
      <c r="E9334">
        <v>2</v>
      </c>
      <c r="F9334" t="s">
        <v>1247</v>
      </c>
      <c r="J9334" t="s">
        <v>23</v>
      </c>
      <c r="K9334">
        <v>3</v>
      </c>
      <c r="L9334">
        <v>15.33</v>
      </c>
      <c r="M9334">
        <v>1.2E-2</v>
      </c>
      <c r="O9334" s="12">
        <f>VLOOKUP(C9334,[3]May!$C:$Z,24,FALSE)</f>
        <v>2019</v>
      </c>
    </row>
    <row r="9335" spans="1:15" x14ac:dyDescent="0.25">
      <c r="A9335" t="s">
        <v>1245</v>
      </c>
      <c r="C9335" t="s">
        <v>1308</v>
      </c>
      <c r="E9335">
        <v>8</v>
      </c>
      <c r="F9335" t="s">
        <v>1251</v>
      </c>
      <c r="J9335" t="s">
        <v>23</v>
      </c>
      <c r="K9335">
        <v>2</v>
      </c>
      <c r="L9335">
        <v>110.12</v>
      </c>
      <c r="M9335">
        <v>6.4399999999999999E-2</v>
      </c>
      <c r="O9335" s="12">
        <f>VLOOKUP(C9335,[3]May!$C:$Z,24,FALSE)</f>
        <v>2019</v>
      </c>
    </row>
    <row r="9336" spans="1:15" x14ac:dyDescent="0.25">
      <c r="A9336" t="s">
        <v>1245</v>
      </c>
      <c r="C9336" t="s">
        <v>1308</v>
      </c>
      <c r="E9336">
        <v>2</v>
      </c>
      <c r="F9336" t="s">
        <v>1247</v>
      </c>
      <c r="J9336" t="s">
        <v>23</v>
      </c>
      <c r="K9336">
        <v>16</v>
      </c>
      <c r="L9336">
        <v>1042.08</v>
      </c>
      <c r="M9336">
        <v>0.81599999999999995</v>
      </c>
      <c r="O9336" s="12">
        <f>VLOOKUP(C9336,[3]May!$C:$Z,24,FALSE)</f>
        <v>2019</v>
      </c>
    </row>
    <row r="9337" spans="1:15" x14ac:dyDescent="0.25">
      <c r="A9337" t="s">
        <v>1245</v>
      </c>
      <c r="C9337" t="s">
        <v>1308</v>
      </c>
      <c r="E9337">
        <v>8</v>
      </c>
      <c r="F9337" t="s">
        <v>1251</v>
      </c>
      <c r="J9337" t="s">
        <v>23</v>
      </c>
      <c r="K9337">
        <v>4</v>
      </c>
      <c r="L9337">
        <v>220.24</v>
      </c>
      <c r="M9337">
        <v>0.1288</v>
      </c>
      <c r="O9337" s="12">
        <f>VLOOKUP(C9337,[3]May!$C:$Z,24,FALSE)</f>
        <v>2019</v>
      </c>
    </row>
    <row r="9338" spans="1:15" x14ac:dyDescent="0.25">
      <c r="A9338" t="s">
        <v>1245</v>
      </c>
      <c r="C9338" t="s">
        <v>1308</v>
      </c>
      <c r="E9338">
        <v>2</v>
      </c>
      <c r="F9338" t="s">
        <v>1247</v>
      </c>
      <c r="J9338" t="s">
        <v>23</v>
      </c>
      <c r="K9338">
        <v>1</v>
      </c>
      <c r="L9338">
        <v>5.1100000000000003</v>
      </c>
      <c r="M9338">
        <v>4.0000000000000001E-3</v>
      </c>
      <c r="O9338" s="12">
        <f>VLOOKUP(C9338,[3]May!$C:$Z,24,FALSE)</f>
        <v>2019</v>
      </c>
    </row>
    <row r="9339" spans="1:15" x14ac:dyDescent="0.25">
      <c r="A9339" t="s">
        <v>1245</v>
      </c>
      <c r="C9339" t="s">
        <v>1308</v>
      </c>
      <c r="E9339">
        <v>2</v>
      </c>
      <c r="F9339" t="s">
        <v>1247</v>
      </c>
      <c r="J9339" t="s">
        <v>23</v>
      </c>
      <c r="K9339">
        <v>2</v>
      </c>
      <c r="L9339">
        <v>10.220000000000001</v>
      </c>
      <c r="M9339">
        <v>8.0000000000000002E-3</v>
      </c>
      <c r="O9339" s="12">
        <f>VLOOKUP(C9339,[3]May!$C:$Z,24,FALSE)</f>
        <v>2019</v>
      </c>
    </row>
    <row r="9340" spans="1:15" x14ac:dyDescent="0.25">
      <c r="A9340" t="s">
        <v>1245</v>
      </c>
      <c r="C9340" t="s">
        <v>1308</v>
      </c>
      <c r="E9340">
        <v>2</v>
      </c>
      <c r="F9340" t="s">
        <v>1247</v>
      </c>
      <c r="J9340" t="s">
        <v>23</v>
      </c>
      <c r="K9340">
        <v>1</v>
      </c>
      <c r="L9340">
        <v>65.13</v>
      </c>
      <c r="M9340">
        <v>5.0999999999999997E-2</v>
      </c>
      <c r="O9340" s="12">
        <f>VLOOKUP(C9340,[3]May!$C:$Z,24,FALSE)</f>
        <v>2019</v>
      </c>
    </row>
    <row r="9341" spans="1:15" x14ac:dyDescent="0.25">
      <c r="A9341" t="s">
        <v>1245</v>
      </c>
      <c r="C9341" t="s">
        <v>1308</v>
      </c>
      <c r="E9341">
        <v>2</v>
      </c>
      <c r="F9341" t="s">
        <v>1247</v>
      </c>
      <c r="J9341" t="s">
        <v>23</v>
      </c>
      <c r="K9341">
        <v>7</v>
      </c>
      <c r="L9341">
        <v>455.91</v>
      </c>
      <c r="M9341">
        <v>0.35699999999999998</v>
      </c>
      <c r="O9341" s="12">
        <f>VLOOKUP(C9341,[3]May!$C:$Z,24,FALSE)</f>
        <v>2019</v>
      </c>
    </row>
    <row r="9342" spans="1:15" x14ac:dyDescent="0.25">
      <c r="A9342" t="s">
        <v>1245</v>
      </c>
      <c r="C9342" t="s">
        <v>1308</v>
      </c>
      <c r="E9342">
        <v>8</v>
      </c>
      <c r="F9342" t="s">
        <v>1251</v>
      </c>
      <c r="J9342" t="s">
        <v>23</v>
      </c>
      <c r="K9342">
        <v>5</v>
      </c>
      <c r="L9342">
        <v>275.3</v>
      </c>
      <c r="M9342">
        <v>0.161</v>
      </c>
      <c r="O9342" s="12">
        <f>VLOOKUP(C9342,[3]May!$C:$Z,24,FALSE)</f>
        <v>2019</v>
      </c>
    </row>
    <row r="9343" spans="1:15" x14ac:dyDescent="0.25">
      <c r="A9343" t="s">
        <v>1245</v>
      </c>
      <c r="C9343" t="s">
        <v>1308</v>
      </c>
      <c r="E9343">
        <v>2</v>
      </c>
      <c r="F9343" t="s">
        <v>1247</v>
      </c>
      <c r="J9343" t="s">
        <v>23</v>
      </c>
      <c r="K9343">
        <v>3</v>
      </c>
      <c r="L9343">
        <v>15.33</v>
      </c>
      <c r="M9343">
        <v>1.2E-2</v>
      </c>
      <c r="O9343" s="12">
        <f>VLOOKUP(C9343,[3]May!$C:$Z,24,FALSE)</f>
        <v>2019</v>
      </c>
    </row>
    <row r="9344" spans="1:15" x14ac:dyDescent="0.25">
      <c r="A9344" t="s">
        <v>1245</v>
      </c>
      <c r="C9344" t="s">
        <v>1308</v>
      </c>
      <c r="E9344">
        <v>2</v>
      </c>
      <c r="F9344" t="s">
        <v>1247</v>
      </c>
      <c r="J9344" t="s">
        <v>23</v>
      </c>
      <c r="K9344">
        <v>7</v>
      </c>
      <c r="L9344">
        <v>455.91</v>
      </c>
      <c r="M9344">
        <v>0.35699999999999998</v>
      </c>
      <c r="O9344" s="12">
        <f>VLOOKUP(C9344,[3]May!$C:$Z,24,FALSE)</f>
        <v>2019</v>
      </c>
    </row>
    <row r="9345" spans="1:15" x14ac:dyDescent="0.25">
      <c r="A9345" t="s">
        <v>1245</v>
      </c>
      <c r="C9345" t="s">
        <v>1308</v>
      </c>
      <c r="E9345">
        <v>8</v>
      </c>
      <c r="F9345" t="s">
        <v>1251</v>
      </c>
      <c r="J9345" t="s">
        <v>23</v>
      </c>
      <c r="K9345">
        <v>2</v>
      </c>
      <c r="L9345">
        <v>110.12</v>
      </c>
      <c r="M9345">
        <v>6.4399999999999999E-2</v>
      </c>
      <c r="O9345" s="12">
        <f>VLOOKUP(C9345,[3]May!$C:$Z,24,FALSE)</f>
        <v>2019</v>
      </c>
    </row>
    <row r="9346" spans="1:15" x14ac:dyDescent="0.25">
      <c r="A9346" t="s">
        <v>1245</v>
      </c>
      <c r="C9346" t="s">
        <v>1308</v>
      </c>
      <c r="E9346">
        <v>2</v>
      </c>
      <c r="F9346" t="s">
        <v>1247</v>
      </c>
      <c r="J9346" t="s">
        <v>23</v>
      </c>
      <c r="K9346">
        <v>2</v>
      </c>
      <c r="L9346">
        <v>10.220000000000001</v>
      </c>
      <c r="M9346">
        <v>8.0000000000000002E-3</v>
      </c>
      <c r="O9346" s="12">
        <f>VLOOKUP(C9346,[3]May!$C:$Z,24,FALSE)</f>
        <v>2019</v>
      </c>
    </row>
    <row r="9347" spans="1:15" x14ac:dyDescent="0.25">
      <c r="A9347" t="s">
        <v>1245</v>
      </c>
      <c r="C9347" t="s">
        <v>1308</v>
      </c>
      <c r="E9347">
        <v>2</v>
      </c>
      <c r="F9347" t="s">
        <v>1247</v>
      </c>
      <c r="J9347" t="s">
        <v>23</v>
      </c>
      <c r="K9347">
        <v>9</v>
      </c>
      <c r="L9347">
        <v>586.16999999999996</v>
      </c>
      <c r="M9347">
        <v>0.45900000000000002</v>
      </c>
      <c r="O9347" s="12">
        <f>VLOOKUP(C9347,[3]May!$C:$Z,24,FALSE)</f>
        <v>2019</v>
      </c>
    </row>
    <row r="9348" spans="1:15" x14ac:dyDescent="0.25">
      <c r="A9348" t="s">
        <v>1245</v>
      </c>
      <c r="C9348" t="s">
        <v>1308</v>
      </c>
      <c r="E9348">
        <v>8</v>
      </c>
      <c r="F9348" t="s">
        <v>1251</v>
      </c>
      <c r="J9348" t="s">
        <v>23</v>
      </c>
      <c r="K9348">
        <v>5</v>
      </c>
      <c r="L9348">
        <v>275.3</v>
      </c>
      <c r="M9348">
        <v>0.161</v>
      </c>
      <c r="O9348" s="12">
        <f>VLOOKUP(C9348,[3]May!$C:$Z,24,FALSE)</f>
        <v>2019</v>
      </c>
    </row>
    <row r="9349" spans="1:15" x14ac:dyDescent="0.25">
      <c r="A9349" t="s">
        <v>1245</v>
      </c>
      <c r="C9349" t="s">
        <v>1308</v>
      </c>
      <c r="E9349">
        <v>8</v>
      </c>
      <c r="F9349" t="s">
        <v>1251</v>
      </c>
      <c r="J9349" t="s">
        <v>23</v>
      </c>
      <c r="K9349">
        <v>3</v>
      </c>
      <c r="L9349">
        <v>165.18</v>
      </c>
      <c r="M9349">
        <v>9.6600000000000005E-2</v>
      </c>
      <c r="O9349" s="12">
        <f>VLOOKUP(C9349,[3]May!$C:$Z,24,FALSE)</f>
        <v>2019</v>
      </c>
    </row>
    <row r="9350" spans="1:15" x14ac:dyDescent="0.25">
      <c r="A9350" t="s">
        <v>1245</v>
      </c>
      <c r="C9350" t="s">
        <v>1308</v>
      </c>
      <c r="E9350">
        <v>2</v>
      </c>
      <c r="F9350" t="s">
        <v>1247</v>
      </c>
      <c r="J9350" t="s">
        <v>23</v>
      </c>
      <c r="K9350">
        <v>2</v>
      </c>
      <c r="L9350">
        <v>130.26</v>
      </c>
      <c r="M9350">
        <v>0.10199999999999999</v>
      </c>
      <c r="O9350" s="12">
        <f>VLOOKUP(C9350,[3]May!$C:$Z,24,FALSE)</f>
        <v>2019</v>
      </c>
    </row>
    <row r="9351" spans="1:15" x14ac:dyDescent="0.25">
      <c r="A9351" t="s">
        <v>1245</v>
      </c>
      <c r="C9351" t="s">
        <v>1308</v>
      </c>
      <c r="E9351">
        <v>2</v>
      </c>
      <c r="F9351" t="s">
        <v>1247</v>
      </c>
      <c r="J9351" t="s">
        <v>23</v>
      </c>
      <c r="K9351">
        <v>1</v>
      </c>
      <c r="L9351">
        <v>5.1100000000000003</v>
      </c>
      <c r="M9351">
        <v>4.0000000000000001E-3</v>
      </c>
      <c r="O9351" s="12">
        <f>VLOOKUP(C9351,[3]May!$C:$Z,24,FALSE)</f>
        <v>2019</v>
      </c>
    </row>
    <row r="9352" spans="1:15" x14ac:dyDescent="0.25">
      <c r="A9352" t="s">
        <v>1245</v>
      </c>
      <c r="C9352" t="s">
        <v>1308</v>
      </c>
      <c r="E9352">
        <v>2</v>
      </c>
      <c r="F9352" t="s">
        <v>1247</v>
      </c>
      <c r="J9352" t="s">
        <v>23</v>
      </c>
      <c r="K9352">
        <v>3</v>
      </c>
      <c r="L9352">
        <v>15.33</v>
      </c>
      <c r="M9352">
        <v>1.2E-2</v>
      </c>
      <c r="O9352" s="12">
        <f>VLOOKUP(C9352,[3]May!$C:$Z,24,FALSE)</f>
        <v>2019</v>
      </c>
    </row>
    <row r="9353" spans="1:15" x14ac:dyDescent="0.25">
      <c r="A9353" t="s">
        <v>1245</v>
      </c>
      <c r="C9353" t="s">
        <v>1308</v>
      </c>
      <c r="E9353">
        <v>8</v>
      </c>
      <c r="F9353" t="s">
        <v>1251</v>
      </c>
      <c r="J9353" t="s">
        <v>23</v>
      </c>
      <c r="K9353">
        <v>3</v>
      </c>
      <c r="L9353">
        <v>165.18</v>
      </c>
      <c r="M9353">
        <v>9.6600000000000005E-2</v>
      </c>
      <c r="O9353" s="12">
        <f>VLOOKUP(C9353,[3]May!$C:$Z,24,FALSE)</f>
        <v>2019</v>
      </c>
    </row>
    <row r="9354" spans="1:15" x14ac:dyDescent="0.25">
      <c r="A9354" t="s">
        <v>1245</v>
      </c>
      <c r="C9354" t="s">
        <v>1308</v>
      </c>
      <c r="E9354">
        <v>12</v>
      </c>
      <c r="F9354" t="s">
        <v>1253</v>
      </c>
      <c r="J9354" t="s">
        <v>23</v>
      </c>
      <c r="K9354">
        <v>1</v>
      </c>
      <c r="L9354">
        <v>61.2</v>
      </c>
      <c r="M9354">
        <v>8.3370000000000007E-3</v>
      </c>
      <c r="O9354" s="12">
        <f>VLOOKUP(C9354,[3]May!$C:$Z,24,FALSE)</f>
        <v>2019</v>
      </c>
    </row>
    <row r="9355" spans="1:15" x14ac:dyDescent="0.25">
      <c r="A9355" t="s">
        <v>1245</v>
      </c>
      <c r="C9355" t="s">
        <v>1308</v>
      </c>
      <c r="E9355">
        <v>2</v>
      </c>
      <c r="F9355" t="s">
        <v>1247</v>
      </c>
      <c r="J9355" t="s">
        <v>23</v>
      </c>
      <c r="K9355">
        <v>1</v>
      </c>
      <c r="L9355">
        <v>65.13</v>
      </c>
      <c r="M9355">
        <v>5.0999999999999997E-2</v>
      </c>
      <c r="O9355" s="12">
        <f>VLOOKUP(C9355,[3]May!$C:$Z,24,FALSE)</f>
        <v>2019</v>
      </c>
    </row>
    <row r="9356" spans="1:15" x14ac:dyDescent="0.25">
      <c r="A9356" t="s">
        <v>1245</v>
      </c>
      <c r="C9356" t="s">
        <v>1308</v>
      </c>
      <c r="E9356">
        <v>2</v>
      </c>
      <c r="F9356" t="s">
        <v>1247</v>
      </c>
      <c r="J9356" t="s">
        <v>23</v>
      </c>
      <c r="K9356">
        <v>1</v>
      </c>
      <c r="L9356">
        <v>65.13</v>
      </c>
      <c r="M9356">
        <v>5.0999999999999997E-2</v>
      </c>
      <c r="O9356" s="12">
        <f>VLOOKUP(C9356,[3]May!$C:$Z,24,FALSE)</f>
        <v>2019</v>
      </c>
    </row>
    <row r="9357" spans="1:15" x14ac:dyDescent="0.25">
      <c r="A9357" t="s">
        <v>1245</v>
      </c>
      <c r="C9357" t="s">
        <v>1308</v>
      </c>
      <c r="E9357">
        <v>2</v>
      </c>
      <c r="F9357" t="s">
        <v>1247</v>
      </c>
      <c r="J9357" t="s">
        <v>23</v>
      </c>
      <c r="K9357">
        <v>6</v>
      </c>
      <c r="L9357">
        <v>390.78</v>
      </c>
      <c r="M9357">
        <v>0.30599999999999999</v>
      </c>
      <c r="O9357" s="12">
        <f>VLOOKUP(C9357,[3]May!$C:$Z,24,FALSE)</f>
        <v>2019</v>
      </c>
    </row>
    <row r="9358" spans="1:15" x14ac:dyDescent="0.25">
      <c r="A9358" t="s">
        <v>1245</v>
      </c>
      <c r="C9358" t="s">
        <v>1308</v>
      </c>
      <c r="E9358">
        <v>2</v>
      </c>
      <c r="F9358" t="s">
        <v>1247</v>
      </c>
      <c r="J9358" t="s">
        <v>23</v>
      </c>
      <c r="K9358">
        <v>1</v>
      </c>
      <c r="L9358">
        <v>65.13</v>
      </c>
      <c r="M9358">
        <v>5.0999999999999997E-2</v>
      </c>
      <c r="O9358" s="12">
        <f>VLOOKUP(C9358,[3]May!$C:$Z,24,FALSE)</f>
        <v>2019</v>
      </c>
    </row>
    <row r="9359" spans="1:15" x14ac:dyDescent="0.25">
      <c r="A9359" t="s">
        <v>1245</v>
      </c>
      <c r="C9359" t="s">
        <v>1308</v>
      </c>
      <c r="E9359">
        <v>2</v>
      </c>
      <c r="F9359" t="s">
        <v>1247</v>
      </c>
      <c r="J9359" t="s">
        <v>23</v>
      </c>
      <c r="K9359">
        <v>3</v>
      </c>
      <c r="L9359">
        <v>195.39</v>
      </c>
      <c r="M9359">
        <v>0.153</v>
      </c>
      <c r="O9359" s="12">
        <f>VLOOKUP(C9359,[3]May!$C:$Z,24,FALSE)</f>
        <v>2019</v>
      </c>
    </row>
    <row r="9360" spans="1:15" x14ac:dyDescent="0.25">
      <c r="A9360" t="s">
        <v>1245</v>
      </c>
      <c r="C9360" t="s">
        <v>1308</v>
      </c>
      <c r="E9360">
        <v>2</v>
      </c>
      <c r="F9360" t="s">
        <v>1247</v>
      </c>
      <c r="J9360" t="s">
        <v>23</v>
      </c>
      <c r="K9360">
        <v>1</v>
      </c>
      <c r="L9360">
        <v>5.1100000000000003</v>
      </c>
      <c r="M9360">
        <v>4.0000000000000001E-3</v>
      </c>
      <c r="O9360" s="12">
        <f>VLOOKUP(C9360,[3]May!$C:$Z,24,FALSE)</f>
        <v>2019</v>
      </c>
    </row>
    <row r="9361" spans="1:15" x14ac:dyDescent="0.25">
      <c r="A9361" t="s">
        <v>1245</v>
      </c>
      <c r="C9361" t="s">
        <v>1308</v>
      </c>
      <c r="E9361">
        <v>2</v>
      </c>
      <c r="F9361" t="s">
        <v>1247</v>
      </c>
      <c r="J9361" t="s">
        <v>23</v>
      </c>
      <c r="K9361">
        <v>4</v>
      </c>
      <c r="L9361">
        <v>20.440000000000001</v>
      </c>
      <c r="M9361">
        <v>1.6E-2</v>
      </c>
      <c r="O9361" s="12">
        <f>VLOOKUP(C9361,[3]May!$C:$Z,24,FALSE)</f>
        <v>2019</v>
      </c>
    </row>
    <row r="9362" spans="1:15" x14ac:dyDescent="0.25">
      <c r="A9362" t="s">
        <v>1245</v>
      </c>
      <c r="C9362" t="s">
        <v>1308</v>
      </c>
      <c r="E9362">
        <v>2</v>
      </c>
      <c r="F9362" t="s">
        <v>1247</v>
      </c>
      <c r="J9362" t="s">
        <v>23</v>
      </c>
      <c r="K9362">
        <v>5</v>
      </c>
      <c r="L9362">
        <v>325.64999999999998</v>
      </c>
      <c r="M9362">
        <v>0.255</v>
      </c>
      <c r="O9362" s="12">
        <f>VLOOKUP(C9362,[3]May!$C:$Z,24,FALSE)</f>
        <v>2019</v>
      </c>
    </row>
    <row r="9363" spans="1:15" x14ac:dyDescent="0.25">
      <c r="A9363" t="s">
        <v>1245</v>
      </c>
      <c r="C9363" t="s">
        <v>1310</v>
      </c>
      <c r="E9363">
        <v>2</v>
      </c>
      <c r="F9363" t="s">
        <v>1247</v>
      </c>
      <c r="J9363" t="s">
        <v>23</v>
      </c>
      <c r="K9363">
        <v>1</v>
      </c>
      <c r="L9363">
        <v>5.1100000000000003</v>
      </c>
      <c r="M9363">
        <v>4.0000000000000001E-3</v>
      </c>
      <c r="O9363" s="12">
        <f>VLOOKUP(C9363,[3]May!$C:$Z,24,FALSE)</f>
        <v>2019</v>
      </c>
    </row>
    <row r="9364" spans="1:15" x14ac:dyDescent="0.25">
      <c r="A9364" t="s">
        <v>1245</v>
      </c>
      <c r="C9364" t="s">
        <v>1310</v>
      </c>
      <c r="E9364">
        <v>12</v>
      </c>
      <c r="F9364" t="s">
        <v>1253</v>
      </c>
      <c r="J9364" t="s">
        <v>23</v>
      </c>
      <c r="K9364">
        <v>1</v>
      </c>
      <c r="L9364">
        <v>61.2</v>
      </c>
      <c r="M9364">
        <v>8.3370000000000007E-3</v>
      </c>
      <c r="O9364" s="12">
        <f>VLOOKUP(C9364,[3]May!$C:$Z,24,FALSE)</f>
        <v>2019</v>
      </c>
    </row>
    <row r="9365" spans="1:15" x14ac:dyDescent="0.25">
      <c r="A9365" t="s">
        <v>1245</v>
      </c>
      <c r="C9365" t="s">
        <v>1310</v>
      </c>
      <c r="E9365">
        <v>2</v>
      </c>
      <c r="F9365" t="s">
        <v>1247</v>
      </c>
      <c r="J9365" t="s">
        <v>23</v>
      </c>
      <c r="K9365">
        <v>5</v>
      </c>
      <c r="L9365">
        <v>325.64999999999998</v>
      </c>
      <c r="M9365">
        <v>0.255</v>
      </c>
      <c r="O9365" s="12">
        <f>VLOOKUP(C9365,[3]May!$C:$Z,24,FALSE)</f>
        <v>2019</v>
      </c>
    </row>
    <row r="9366" spans="1:15" x14ac:dyDescent="0.25">
      <c r="A9366" t="s">
        <v>1245</v>
      </c>
      <c r="C9366" t="s">
        <v>1310</v>
      </c>
      <c r="E9366">
        <v>12</v>
      </c>
      <c r="F9366" t="s">
        <v>1253</v>
      </c>
      <c r="J9366" t="s">
        <v>23</v>
      </c>
      <c r="K9366">
        <v>1</v>
      </c>
      <c r="L9366">
        <v>61.2</v>
      </c>
      <c r="M9366">
        <v>8.3370000000000007E-3</v>
      </c>
      <c r="O9366" s="12">
        <f>VLOOKUP(C9366,[3]May!$C:$Z,24,FALSE)</f>
        <v>2019</v>
      </c>
    </row>
    <row r="9367" spans="1:15" x14ac:dyDescent="0.25">
      <c r="A9367" t="s">
        <v>1245</v>
      </c>
      <c r="C9367" t="s">
        <v>1310</v>
      </c>
      <c r="E9367">
        <v>2</v>
      </c>
      <c r="F9367" t="s">
        <v>1247</v>
      </c>
      <c r="J9367" t="s">
        <v>23</v>
      </c>
      <c r="K9367">
        <v>6</v>
      </c>
      <c r="L9367">
        <v>390.78</v>
      </c>
      <c r="M9367">
        <v>0.30599999999999999</v>
      </c>
      <c r="O9367" s="12">
        <f>VLOOKUP(C9367,[3]May!$C:$Z,24,FALSE)</f>
        <v>2019</v>
      </c>
    </row>
    <row r="9368" spans="1:15" x14ac:dyDescent="0.25">
      <c r="A9368" t="s">
        <v>1245</v>
      </c>
      <c r="C9368" t="s">
        <v>1310</v>
      </c>
      <c r="E9368">
        <v>2</v>
      </c>
      <c r="F9368" t="s">
        <v>1247</v>
      </c>
      <c r="J9368" t="s">
        <v>23</v>
      </c>
      <c r="K9368">
        <v>1</v>
      </c>
      <c r="L9368">
        <v>5.1100000000000003</v>
      </c>
      <c r="M9368">
        <v>4.0000000000000001E-3</v>
      </c>
      <c r="O9368" s="12">
        <f>VLOOKUP(C9368,[3]May!$C:$Z,24,FALSE)</f>
        <v>2019</v>
      </c>
    </row>
    <row r="9369" spans="1:15" x14ac:dyDescent="0.25">
      <c r="A9369" t="s">
        <v>1245</v>
      </c>
      <c r="C9369" t="s">
        <v>1310</v>
      </c>
      <c r="E9369">
        <v>2</v>
      </c>
      <c r="F9369" t="s">
        <v>1247</v>
      </c>
      <c r="J9369" t="s">
        <v>23</v>
      </c>
      <c r="K9369">
        <v>3</v>
      </c>
      <c r="L9369">
        <v>195.39</v>
      </c>
      <c r="M9369">
        <v>0.153</v>
      </c>
      <c r="O9369" s="12">
        <f>VLOOKUP(C9369,[3]May!$C:$Z,24,FALSE)</f>
        <v>2019</v>
      </c>
    </row>
    <row r="9370" spans="1:15" x14ac:dyDescent="0.25">
      <c r="A9370" t="s">
        <v>1245</v>
      </c>
      <c r="C9370" t="s">
        <v>1310</v>
      </c>
      <c r="E9370">
        <v>2</v>
      </c>
      <c r="F9370" t="s">
        <v>1247</v>
      </c>
      <c r="J9370" t="s">
        <v>23</v>
      </c>
      <c r="K9370">
        <v>1</v>
      </c>
      <c r="L9370">
        <v>5.1100000000000003</v>
      </c>
      <c r="M9370">
        <v>4.0000000000000001E-3</v>
      </c>
      <c r="O9370" s="12">
        <f>VLOOKUP(C9370,[3]May!$C:$Z,24,FALSE)</f>
        <v>2019</v>
      </c>
    </row>
    <row r="9371" spans="1:15" x14ac:dyDescent="0.25">
      <c r="A9371" t="s">
        <v>1245</v>
      </c>
      <c r="C9371" t="s">
        <v>1310</v>
      </c>
      <c r="E9371">
        <v>2</v>
      </c>
      <c r="F9371" t="s">
        <v>1247</v>
      </c>
      <c r="J9371" t="s">
        <v>23</v>
      </c>
      <c r="K9371">
        <v>3</v>
      </c>
      <c r="L9371">
        <v>195.39</v>
      </c>
      <c r="M9371">
        <v>0.153</v>
      </c>
      <c r="O9371" s="12">
        <f>VLOOKUP(C9371,[3]May!$C:$Z,24,FALSE)</f>
        <v>2019</v>
      </c>
    </row>
    <row r="9372" spans="1:15" x14ac:dyDescent="0.25">
      <c r="A9372" t="s">
        <v>1245</v>
      </c>
      <c r="C9372" t="s">
        <v>1310</v>
      </c>
      <c r="E9372">
        <v>2</v>
      </c>
      <c r="F9372" t="s">
        <v>1247</v>
      </c>
      <c r="J9372" t="s">
        <v>23</v>
      </c>
      <c r="K9372">
        <v>1</v>
      </c>
      <c r="L9372">
        <v>5.1100000000000003</v>
      </c>
      <c r="M9372">
        <v>4.0000000000000001E-3</v>
      </c>
      <c r="O9372" s="12">
        <f>VLOOKUP(C9372,[3]May!$C:$Z,24,FALSE)</f>
        <v>2019</v>
      </c>
    </row>
    <row r="9373" spans="1:15" x14ac:dyDescent="0.25">
      <c r="A9373" t="s">
        <v>1245</v>
      </c>
      <c r="C9373" t="s">
        <v>1310</v>
      </c>
      <c r="E9373">
        <v>2</v>
      </c>
      <c r="F9373" t="s">
        <v>1247</v>
      </c>
      <c r="J9373" t="s">
        <v>23</v>
      </c>
      <c r="K9373">
        <v>4</v>
      </c>
      <c r="L9373">
        <v>20.440000000000001</v>
      </c>
      <c r="M9373">
        <v>1.6E-2</v>
      </c>
      <c r="O9373" s="12">
        <f>VLOOKUP(C9373,[3]May!$C:$Z,24,FALSE)</f>
        <v>2019</v>
      </c>
    </row>
    <row r="9374" spans="1:15" x14ac:dyDescent="0.25">
      <c r="A9374" t="s">
        <v>1245</v>
      </c>
      <c r="C9374" t="s">
        <v>1310</v>
      </c>
      <c r="E9374">
        <v>2</v>
      </c>
      <c r="F9374" t="s">
        <v>1247</v>
      </c>
      <c r="J9374" t="s">
        <v>23</v>
      </c>
      <c r="K9374">
        <v>1</v>
      </c>
      <c r="L9374">
        <v>5.1100000000000003</v>
      </c>
      <c r="M9374">
        <v>4.0000000000000001E-3</v>
      </c>
      <c r="O9374" s="12">
        <f>VLOOKUP(C9374,[3]May!$C:$Z,24,FALSE)</f>
        <v>2019</v>
      </c>
    </row>
    <row r="9375" spans="1:15" x14ac:dyDescent="0.25">
      <c r="A9375" t="s">
        <v>1245</v>
      </c>
      <c r="C9375" t="s">
        <v>1310</v>
      </c>
      <c r="E9375">
        <v>2</v>
      </c>
      <c r="F9375" t="s">
        <v>1247</v>
      </c>
      <c r="J9375" t="s">
        <v>23</v>
      </c>
      <c r="K9375">
        <v>3</v>
      </c>
      <c r="L9375">
        <v>15.33</v>
      </c>
      <c r="M9375">
        <v>1.2E-2</v>
      </c>
      <c r="O9375" s="12">
        <f>VLOOKUP(C9375,[3]May!$C:$Z,24,FALSE)</f>
        <v>2019</v>
      </c>
    </row>
    <row r="9376" spans="1:15" x14ac:dyDescent="0.25">
      <c r="A9376" t="s">
        <v>1245</v>
      </c>
      <c r="C9376" t="s">
        <v>1310</v>
      </c>
      <c r="E9376">
        <v>2</v>
      </c>
      <c r="F9376" t="s">
        <v>1247</v>
      </c>
      <c r="J9376" t="s">
        <v>23</v>
      </c>
      <c r="K9376">
        <v>6</v>
      </c>
      <c r="L9376">
        <v>390.78</v>
      </c>
      <c r="M9376">
        <v>0.30599999999999999</v>
      </c>
      <c r="O9376" s="12">
        <f>VLOOKUP(C9376,[3]May!$C:$Z,24,FALSE)</f>
        <v>2019</v>
      </c>
    </row>
    <row r="9377" spans="1:15" x14ac:dyDescent="0.25">
      <c r="A9377" t="s">
        <v>1245</v>
      </c>
      <c r="C9377" t="s">
        <v>1310</v>
      </c>
      <c r="E9377">
        <v>2</v>
      </c>
      <c r="F9377" t="s">
        <v>1247</v>
      </c>
      <c r="J9377" t="s">
        <v>23</v>
      </c>
      <c r="K9377">
        <v>2</v>
      </c>
      <c r="L9377">
        <v>130.26</v>
      </c>
      <c r="M9377">
        <v>0.10199999999999999</v>
      </c>
      <c r="O9377" s="12">
        <f>VLOOKUP(C9377,[3]May!$C:$Z,24,FALSE)</f>
        <v>2019</v>
      </c>
    </row>
    <row r="9378" spans="1:15" x14ac:dyDescent="0.25">
      <c r="A9378" t="s">
        <v>1245</v>
      </c>
      <c r="C9378" t="s">
        <v>1310</v>
      </c>
      <c r="E9378">
        <v>2</v>
      </c>
      <c r="F9378" t="s">
        <v>1247</v>
      </c>
      <c r="J9378" t="s">
        <v>23</v>
      </c>
      <c r="K9378">
        <v>3</v>
      </c>
      <c r="L9378">
        <v>15.33</v>
      </c>
      <c r="M9378">
        <v>1.2E-2</v>
      </c>
      <c r="O9378" s="12">
        <f>VLOOKUP(C9378,[3]May!$C:$Z,24,FALSE)</f>
        <v>2019</v>
      </c>
    </row>
    <row r="9379" spans="1:15" x14ac:dyDescent="0.25">
      <c r="A9379" t="s">
        <v>1245</v>
      </c>
      <c r="C9379" t="s">
        <v>1310</v>
      </c>
      <c r="E9379">
        <v>2</v>
      </c>
      <c r="F9379" t="s">
        <v>1247</v>
      </c>
      <c r="J9379" t="s">
        <v>23</v>
      </c>
      <c r="K9379">
        <v>2</v>
      </c>
      <c r="L9379">
        <v>130.26</v>
      </c>
      <c r="M9379">
        <v>0.10199999999999999</v>
      </c>
      <c r="O9379" s="12">
        <f>VLOOKUP(C9379,[3]May!$C:$Z,24,FALSE)</f>
        <v>2019</v>
      </c>
    </row>
    <row r="9380" spans="1:15" x14ac:dyDescent="0.25">
      <c r="A9380" t="s">
        <v>1245</v>
      </c>
      <c r="C9380" t="s">
        <v>1310</v>
      </c>
      <c r="E9380">
        <v>2</v>
      </c>
      <c r="F9380" t="s">
        <v>1247</v>
      </c>
      <c r="J9380" t="s">
        <v>23</v>
      </c>
      <c r="K9380">
        <v>3</v>
      </c>
      <c r="L9380">
        <v>195.39</v>
      </c>
      <c r="M9380">
        <v>0.153</v>
      </c>
      <c r="O9380" s="12">
        <f>VLOOKUP(C9380,[3]May!$C:$Z,24,FALSE)</f>
        <v>2019</v>
      </c>
    </row>
    <row r="9381" spans="1:15" x14ac:dyDescent="0.25">
      <c r="A9381" t="s">
        <v>1245</v>
      </c>
      <c r="C9381" t="s">
        <v>1310</v>
      </c>
      <c r="E9381">
        <v>2</v>
      </c>
      <c r="F9381" t="s">
        <v>1247</v>
      </c>
      <c r="J9381" t="s">
        <v>23</v>
      </c>
      <c r="K9381">
        <v>2</v>
      </c>
      <c r="L9381">
        <v>10.220000000000001</v>
      </c>
      <c r="M9381">
        <v>8.0000000000000002E-3</v>
      </c>
      <c r="O9381" s="12">
        <f>VLOOKUP(C9381,[3]May!$C:$Z,24,FALSE)</f>
        <v>2019</v>
      </c>
    </row>
    <row r="9382" spans="1:15" x14ac:dyDescent="0.25">
      <c r="A9382" t="s">
        <v>1245</v>
      </c>
      <c r="C9382" t="s">
        <v>1310</v>
      </c>
      <c r="E9382">
        <v>2</v>
      </c>
      <c r="F9382" t="s">
        <v>1247</v>
      </c>
      <c r="J9382" t="s">
        <v>23</v>
      </c>
      <c r="K9382">
        <v>4</v>
      </c>
      <c r="L9382">
        <v>20.440000000000001</v>
      </c>
      <c r="M9382">
        <v>1.6E-2</v>
      </c>
      <c r="O9382" s="12">
        <f>VLOOKUP(C9382,[3]May!$C:$Z,24,FALSE)</f>
        <v>2019</v>
      </c>
    </row>
    <row r="9383" spans="1:15" x14ac:dyDescent="0.25">
      <c r="A9383" t="s">
        <v>1245</v>
      </c>
      <c r="C9383" t="s">
        <v>1310</v>
      </c>
      <c r="E9383">
        <v>2</v>
      </c>
      <c r="F9383" t="s">
        <v>1247</v>
      </c>
      <c r="J9383" t="s">
        <v>23</v>
      </c>
      <c r="K9383">
        <v>6</v>
      </c>
      <c r="L9383">
        <v>30.66</v>
      </c>
      <c r="M9383">
        <v>2.4E-2</v>
      </c>
      <c r="O9383" s="12">
        <f>VLOOKUP(C9383,[3]May!$C:$Z,24,FALSE)</f>
        <v>2019</v>
      </c>
    </row>
    <row r="9384" spans="1:15" x14ac:dyDescent="0.25">
      <c r="A9384" t="s">
        <v>1245</v>
      </c>
      <c r="C9384" t="s">
        <v>1310</v>
      </c>
      <c r="E9384">
        <v>2</v>
      </c>
      <c r="F9384" t="s">
        <v>1247</v>
      </c>
      <c r="J9384" t="s">
        <v>23</v>
      </c>
      <c r="K9384">
        <v>3</v>
      </c>
      <c r="L9384">
        <v>15.33</v>
      </c>
      <c r="M9384">
        <v>1.2E-2</v>
      </c>
      <c r="O9384" s="12">
        <f>VLOOKUP(C9384,[3]May!$C:$Z,24,FALSE)</f>
        <v>2019</v>
      </c>
    </row>
    <row r="9385" spans="1:15" x14ac:dyDescent="0.25">
      <c r="A9385" t="s">
        <v>1245</v>
      </c>
      <c r="C9385" t="s">
        <v>1310</v>
      </c>
      <c r="E9385">
        <v>2</v>
      </c>
      <c r="F9385" t="s">
        <v>1247</v>
      </c>
      <c r="J9385" t="s">
        <v>23</v>
      </c>
      <c r="K9385">
        <v>2</v>
      </c>
      <c r="L9385">
        <v>130.26</v>
      </c>
      <c r="M9385">
        <v>0.10199999999999999</v>
      </c>
      <c r="O9385" s="12">
        <f>VLOOKUP(C9385,[3]May!$C:$Z,24,FALSE)</f>
        <v>2019</v>
      </c>
    </row>
    <row r="9386" spans="1:15" x14ac:dyDescent="0.25">
      <c r="A9386" t="s">
        <v>1245</v>
      </c>
      <c r="C9386" t="s">
        <v>1310</v>
      </c>
      <c r="E9386">
        <v>2</v>
      </c>
      <c r="F9386" t="s">
        <v>1247</v>
      </c>
      <c r="J9386" t="s">
        <v>23</v>
      </c>
      <c r="K9386">
        <v>1</v>
      </c>
      <c r="L9386">
        <v>5.1100000000000003</v>
      </c>
      <c r="M9386">
        <v>4.0000000000000001E-3</v>
      </c>
      <c r="O9386" s="12">
        <f>VLOOKUP(C9386,[3]May!$C:$Z,24,FALSE)</f>
        <v>2019</v>
      </c>
    </row>
    <row r="9387" spans="1:15" x14ac:dyDescent="0.25">
      <c r="A9387" t="s">
        <v>1245</v>
      </c>
      <c r="C9387" t="s">
        <v>1310</v>
      </c>
      <c r="E9387">
        <v>2</v>
      </c>
      <c r="F9387" t="s">
        <v>1247</v>
      </c>
      <c r="J9387" t="s">
        <v>23</v>
      </c>
      <c r="K9387">
        <v>4</v>
      </c>
      <c r="L9387">
        <v>20.440000000000001</v>
      </c>
      <c r="M9387">
        <v>1.6E-2</v>
      </c>
      <c r="O9387" s="12">
        <f>VLOOKUP(C9387,[3]May!$C:$Z,24,FALSE)</f>
        <v>2019</v>
      </c>
    </row>
    <row r="9388" spans="1:15" x14ac:dyDescent="0.25">
      <c r="A9388" t="s">
        <v>1245</v>
      </c>
      <c r="C9388" t="s">
        <v>1310</v>
      </c>
      <c r="E9388">
        <v>2</v>
      </c>
      <c r="F9388" t="s">
        <v>1247</v>
      </c>
      <c r="J9388" t="s">
        <v>23</v>
      </c>
      <c r="K9388">
        <v>1</v>
      </c>
      <c r="L9388">
        <v>5.1100000000000003</v>
      </c>
      <c r="M9388">
        <v>4.0000000000000001E-3</v>
      </c>
      <c r="O9388" s="12">
        <f>VLOOKUP(C9388,[3]May!$C:$Z,24,FALSE)</f>
        <v>2019</v>
      </c>
    </row>
    <row r="9389" spans="1:15" x14ac:dyDescent="0.25">
      <c r="A9389" t="s">
        <v>1245</v>
      </c>
      <c r="C9389" t="s">
        <v>1310</v>
      </c>
      <c r="E9389">
        <v>2</v>
      </c>
      <c r="F9389" t="s">
        <v>1247</v>
      </c>
      <c r="J9389" t="s">
        <v>23</v>
      </c>
      <c r="K9389">
        <v>3</v>
      </c>
      <c r="L9389">
        <v>195.39</v>
      </c>
      <c r="M9389">
        <v>0.153</v>
      </c>
      <c r="O9389" s="12">
        <f>VLOOKUP(C9389,[3]May!$C:$Z,24,FALSE)</f>
        <v>2019</v>
      </c>
    </row>
    <row r="9390" spans="1:15" x14ac:dyDescent="0.25">
      <c r="A9390" t="s">
        <v>1245</v>
      </c>
      <c r="C9390" t="s">
        <v>1310</v>
      </c>
      <c r="E9390">
        <v>2</v>
      </c>
      <c r="F9390" t="s">
        <v>1247</v>
      </c>
      <c r="J9390" t="s">
        <v>23</v>
      </c>
      <c r="K9390">
        <v>3</v>
      </c>
      <c r="L9390">
        <v>15.33</v>
      </c>
      <c r="M9390">
        <v>1.2E-2</v>
      </c>
      <c r="O9390" s="12">
        <f>VLOOKUP(C9390,[3]May!$C:$Z,24,FALSE)</f>
        <v>2019</v>
      </c>
    </row>
    <row r="9391" spans="1:15" x14ac:dyDescent="0.25">
      <c r="A9391" t="s">
        <v>1245</v>
      </c>
      <c r="C9391" t="s">
        <v>1310</v>
      </c>
      <c r="E9391">
        <v>2</v>
      </c>
      <c r="F9391" t="s">
        <v>1247</v>
      </c>
      <c r="J9391" t="s">
        <v>23</v>
      </c>
      <c r="K9391">
        <v>1</v>
      </c>
      <c r="L9391">
        <v>5.1100000000000003</v>
      </c>
      <c r="M9391">
        <v>4.0000000000000001E-3</v>
      </c>
      <c r="O9391" s="12">
        <f>VLOOKUP(C9391,[3]May!$C:$Z,24,FALSE)</f>
        <v>2019</v>
      </c>
    </row>
    <row r="9392" spans="1:15" x14ac:dyDescent="0.25">
      <c r="A9392" t="s">
        <v>1245</v>
      </c>
      <c r="C9392" t="s">
        <v>1310</v>
      </c>
      <c r="E9392">
        <v>2</v>
      </c>
      <c r="F9392" t="s">
        <v>1247</v>
      </c>
      <c r="J9392" t="s">
        <v>23</v>
      </c>
      <c r="K9392">
        <v>1</v>
      </c>
      <c r="L9392">
        <v>65.13</v>
      </c>
      <c r="M9392">
        <v>5.0999999999999997E-2</v>
      </c>
      <c r="O9392" s="12">
        <f>VLOOKUP(C9392,[3]May!$C:$Z,24,FALSE)</f>
        <v>2019</v>
      </c>
    </row>
    <row r="9393" spans="1:15" x14ac:dyDescent="0.25">
      <c r="A9393" t="s">
        <v>1245</v>
      </c>
      <c r="C9393" t="s">
        <v>1310</v>
      </c>
      <c r="E9393">
        <v>2</v>
      </c>
      <c r="F9393" t="s">
        <v>1247</v>
      </c>
      <c r="J9393" t="s">
        <v>23</v>
      </c>
      <c r="K9393">
        <v>2</v>
      </c>
      <c r="L9393">
        <v>130.26</v>
      </c>
      <c r="M9393">
        <v>0.10199999999999999</v>
      </c>
      <c r="O9393" s="12">
        <f>VLOOKUP(C9393,[3]May!$C:$Z,24,FALSE)</f>
        <v>2019</v>
      </c>
    </row>
    <row r="9394" spans="1:15" x14ac:dyDescent="0.25">
      <c r="A9394" t="s">
        <v>1245</v>
      </c>
      <c r="C9394" t="s">
        <v>1310</v>
      </c>
      <c r="E9394">
        <v>2</v>
      </c>
      <c r="F9394" t="s">
        <v>1247</v>
      </c>
      <c r="J9394" t="s">
        <v>23</v>
      </c>
      <c r="K9394">
        <v>4</v>
      </c>
      <c r="L9394">
        <v>20.440000000000001</v>
      </c>
      <c r="M9394">
        <v>1.6E-2</v>
      </c>
      <c r="O9394" s="12">
        <f>VLOOKUP(C9394,[3]May!$C:$Z,24,FALSE)</f>
        <v>2019</v>
      </c>
    </row>
    <row r="9395" spans="1:15" x14ac:dyDescent="0.25">
      <c r="A9395" t="s">
        <v>1245</v>
      </c>
      <c r="C9395" t="s">
        <v>1310</v>
      </c>
      <c r="E9395">
        <v>2</v>
      </c>
      <c r="F9395" t="s">
        <v>1247</v>
      </c>
      <c r="J9395" t="s">
        <v>23</v>
      </c>
      <c r="K9395">
        <v>2</v>
      </c>
      <c r="L9395">
        <v>10.220000000000001</v>
      </c>
      <c r="M9395">
        <v>8.0000000000000002E-3</v>
      </c>
      <c r="O9395" s="12">
        <f>VLOOKUP(C9395,[3]May!$C:$Z,24,FALSE)</f>
        <v>2019</v>
      </c>
    </row>
    <row r="9396" spans="1:15" x14ac:dyDescent="0.25">
      <c r="A9396" t="s">
        <v>1245</v>
      </c>
      <c r="C9396" t="s">
        <v>1310</v>
      </c>
      <c r="E9396">
        <v>2</v>
      </c>
      <c r="F9396" t="s">
        <v>1247</v>
      </c>
      <c r="J9396" t="s">
        <v>23</v>
      </c>
      <c r="K9396">
        <v>3</v>
      </c>
      <c r="L9396">
        <v>195.39</v>
      </c>
      <c r="M9396">
        <v>0.153</v>
      </c>
      <c r="O9396" s="12">
        <f>VLOOKUP(C9396,[3]May!$C:$Z,24,FALSE)</f>
        <v>2019</v>
      </c>
    </row>
    <row r="9397" spans="1:15" x14ac:dyDescent="0.25">
      <c r="A9397" t="s">
        <v>1245</v>
      </c>
      <c r="C9397" t="s">
        <v>1310</v>
      </c>
      <c r="E9397">
        <v>2</v>
      </c>
      <c r="F9397" t="s">
        <v>1247</v>
      </c>
      <c r="J9397" t="s">
        <v>23</v>
      </c>
      <c r="K9397">
        <v>3</v>
      </c>
      <c r="L9397">
        <v>195.39</v>
      </c>
      <c r="M9397">
        <v>0.153</v>
      </c>
      <c r="O9397" s="12">
        <f>VLOOKUP(C9397,[3]May!$C:$Z,24,FALSE)</f>
        <v>2019</v>
      </c>
    </row>
    <row r="9398" spans="1:15" x14ac:dyDescent="0.25">
      <c r="A9398" t="s">
        <v>1245</v>
      </c>
      <c r="C9398" t="s">
        <v>1310</v>
      </c>
      <c r="E9398">
        <v>2</v>
      </c>
      <c r="F9398" t="s">
        <v>1247</v>
      </c>
      <c r="J9398" t="s">
        <v>23</v>
      </c>
      <c r="K9398">
        <v>3</v>
      </c>
      <c r="L9398">
        <v>15.33</v>
      </c>
      <c r="M9398">
        <v>1.2E-2</v>
      </c>
      <c r="O9398" s="12">
        <f>VLOOKUP(C9398,[3]May!$C:$Z,24,FALSE)</f>
        <v>2019</v>
      </c>
    </row>
    <row r="9399" spans="1:15" x14ac:dyDescent="0.25">
      <c r="A9399" t="s">
        <v>1245</v>
      </c>
      <c r="C9399" t="s">
        <v>1310</v>
      </c>
      <c r="E9399">
        <v>2</v>
      </c>
      <c r="F9399" t="s">
        <v>1247</v>
      </c>
      <c r="J9399" t="s">
        <v>23</v>
      </c>
      <c r="K9399">
        <v>1</v>
      </c>
      <c r="L9399">
        <v>65.13</v>
      </c>
      <c r="M9399">
        <v>5.0999999999999997E-2</v>
      </c>
      <c r="O9399" s="12">
        <f>VLOOKUP(C9399,[3]May!$C:$Z,24,FALSE)</f>
        <v>2019</v>
      </c>
    </row>
    <row r="9400" spans="1:15" x14ac:dyDescent="0.25">
      <c r="A9400" t="s">
        <v>1245</v>
      </c>
      <c r="C9400" t="s">
        <v>1311</v>
      </c>
      <c r="E9400">
        <v>12</v>
      </c>
      <c r="F9400" t="s">
        <v>1253</v>
      </c>
      <c r="J9400" t="s">
        <v>23</v>
      </c>
      <c r="K9400">
        <v>1</v>
      </c>
      <c r="L9400">
        <v>61.2</v>
      </c>
      <c r="M9400">
        <v>8.3370000000000007E-3</v>
      </c>
      <c r="O9400" s="12">
        <f>VLOOKUP(C9400,[3]May!$C:$Z,24,FALSE)</f>
        <v>2019</v>
      </c>
    </row>
    <row r="9401" spans="1:15" x14ac:dyDescent="0.25">
      <c r="A9401" t="s">
        <v>1245</v>
      </c>
      <c r="C9401" t="s">
        <v>1311</v>
      </c>
      <c r="E9401">
        <v>2</v>
      </c>
      <c r="F9401" t="s">
        <v>1247</v>
      </c>
      <c r="J9401" t="s">
        <v>23</v>
      </c>
      <c r="K9401">
        <v>5</v>
      </c>
      <c r="L9401">
        <v>325.64999999999998</v>
      </c>
      <c r="M9401">
        <v>0.255</v>
      </c>
      <c r="O9401" s="12">
        <f>VLOOKUP(C9401,[3]May!$C:$Z,24,FALSE)</f>
        <v>2019</v>
      </c>
    </row>
    <row r="9402" spans="1:15" x14ac:dyDescent="0.25">
      <c r="A9402" t="s">
        <v>1245</v>
      </c>
      <c r="C9402" t="s">
        <v>1311</v>
      </c>
      <c r="E9402">
        <v>2</v>
      </c>
      <c r="F9402" t="s">
        <v>1247</v>
      </c>
      <c r="J9402" t="s">
        <v>23</v>
      </c>
      <c r="K9402">
        <v>1</v>
      </c>
      <c r="L9402">
        <v>5.1100000000000003</v>
      </c>
      <c r="M9402">
        <v>4.0000000000000001E-3</v>
      </c>
      <c r="O9402" s="12">
        <f>VLOOKUP(C9402,[3]May!$C:$Z,24,FALSE)</f>
        <v>2019</v>
      </c>
    </row>
    <row r="9403" spans="1:15" x14ac:dyDescent="0.25">
      <c r="A9403" t="s">
        <v>1245</v>
      </c>
      <c r="C9403" t="s">
        <v>1311</v>
      </c>
      <c r="E9403">
        <v>2</v>
      </c>
      <c r="F9403" t="s">
        <v>1247</v>
      </c>
      <c r="J9403" t="s">
        <v>23</v>
      </c>
      <c r="K9403">
        <v>1</v>
      </c>
      <c r="L9403">
        <v>5.1100000000000003</v>
      </c>
      <c r="M9403">
        <v>4.0000000000000001E-3</v>
      </c>
      <c r="O9403" s="12">
        <f>VLOOKUP(C9403,[3]May!$C:$Z,24,FALSE)</f>
        <v>2019</v>
      </c>
    </row>
    <row r="9404" spans="1:15" x14ac:dyDescent="0.25">
      <c r="A9404" t="s">
        <v>1245</v>
      </c>
      <c r="C9404" t="s">
        <v>1311</v>
      </c>
      <c r="E9404">
        <v>2</v>
      </c>
      <c r="F9404" t="s">
        <v>1247</v>
      </c>
      <c r="J9404" t="s">
        <v>23</v>
      </c>
      <c r="K9404">
        <v>3</v>
      </c>
      <c r="L9404">
        <v>195.39</v>
      </c>
      <c r="M9404">
        <v>0.153</v>
      </c>
      <c r="O9404" s="12">
        <f>VLOOKUP(C9404,[3]May!$C:$Z,24,FALSE)</f>
        <v>2019</v>
      </c>
    </row>
    <row r="9405" spans="1:15" x14ac:dyDescent="0.25">
      <c r="A9405" t="s">
        <v>1245</v>
      </c>
      <c r="C9405" t="s">
        <v>1311</v>
      </c>
      <c r="E9405">
        <v>12</v>
      </c>
      <c r="F9405" t="s">
        <v>1253</v>
      </c>
      <c r="J9405" t="s">
        <v>23</v>
      </c>
      <c r="K9405">
        <v>1</v>
      </c>
      <c r="L9405">
        <v>61.2</v>
      </c>
      <c r="M9405">
        <v>8.3370000000000007E-3</v>
      </c>
      <c r="O9405" s="12">
        <f>VLOOKUP(C9405,[3]May!$C:$Z,24,FALSE)</f>
        <v>2019</v>
      </c>
    </row>
    <row r="9406" spans="1:15" x14ac:dyDescent="0.25">
      <c r="A9406" t="s">
        <v>1245</v>
      </c>
      <c r="C9406" t="s">
        <v>1311</v>
      </c>
      <c r="E9406">
        <v>2</v>
      </c>
      <c r="F9406" t="s">
        <v>1247</v>
      </c>
      <c r="J9406" t="s">
        <v>23</v>
      </c>
      <c r="K9406">
        <v>1</v>
      </c>
      <c r="L9406">
        <v>5.1100000000000003</v>
      </c>
      <c r="M9406">
        <v>4.0000000000000001E-3</v>
      </c>
      <c r="O9406" s="12">
        <f>VLOOKUP(C9406,[3]May!$C:$Z,24,FALSE)</f>
        <v>2019</v>
      </c>
    </row>
    <row r="9407" spans="1:15" x14ac:dyDescent="0.25">
      <c r="A9407" t="s">
        <v>1245</v>
      </c>
      <c r="C9407" t="s">
        <v>1311</v>
      </c>
      <c r="E9407">
        <v>2</v>
      </c>
      <c r="F9407" t="s">
        <v>1247</v>
      </c>
      <c r="J9407" t="s">
        <v>23</v>
      </c>
      <c r="K9407">
        <v>4</v>
      </c>
      <c r="L9407">
        <v>260.52</v>
      </c>
      <c r="M9407">
        <v>0.20399999999999999</v>
      </c>
      <c r="O9407" s="12">
        <f>VLOOKUP(C9407,[3]May!$C:$Z,24,FALSE)</f>
        <v>2019</v>
      </c>
    </row>
    <row r="9408" spans="1:15" x14ac:dyDescent="0.25">
      <c r="A9408" t="s">
        <v>1245</v>
      </c>
      <c r="C9408" t="s">
        <v>1311</v>
      </c>
      <c r="E9408">
        <v>12</v>
      </c>
      <c r="F9408" t="s">
        <v>1253</v>
      </c>
      <c r="J9408" t="s">
        <v>23</v>
      </c>
      <c r="K9408">
        <v>1</v>
      </c>
      <c r="L9408">
        <v>61.2</v>
      </c>
      <c r="M9408">
        <v>8.3370000000000007E-3</v>
      </c>
      <c r="O9408" s="12">
        <f>VLOOKUP(C9408,[3]May!$C:$Z,24,FALSE)</f>
        <v>2019</v>
      </c>
    </row>
    <row r="9409" spans="1:15" x14ac:dyDescent="0.25">
      <c r="A9409" t="s">
        <v>1245</v>
      </c>
      <c r="C9409" t="s">
        <v>1311</v>
      </c>
      <c r="E9409">
        <v>12</v>
      </c>
      <c r="F9409" t="s">
        <v>1253</v>
      </c>
      <c r="J9409" t="s">
        <v>23</v>
      </c>
      <c r="K9409">
        <v>1</v>
      </c>
      <c r="L9409">
        <v>61.2</v>
      </c>
      <c r="M9409">
        <v>8.3370000000000007E-3</v>
      </c>
      <c r="O9409" s="12">
        <f>VLOOKUP(C9409,[3]May!$C:$Z,24,FALSE)</f>
        <v>2019</v>
      </c>
    </row>
    <row r="9410" spans="1:15" x14ac:dyDescent="0.25">
      <c r="A9410" t="s">
        <v>1245</v>
      </c>
      <c r="C9410" t="s">
        <v>1311</v>
      </c>
      <c r="E9410">
        <v>2</v>
      </c>
      <c r="F9410" t="s">
        <v>1247</v>
      </c>
      <c r="J9410" t="s">
        <v>23</v>
      </c>
      <c r="K9410">
        <v>2</v>
      </c>
      <c r="L9410">
        <v>130.26</v>
      </c>
      <c r="M9410">
        <v>0.10199999999999999</v>
      </c>
      <c r="O9410" s="12">
        <f>VLOOKUP(C9410,[3]May!$C:$Z,24,FALSE)</f>
        <v>2019</v>
      </c>
    </row>
    <row r="9411" spans="1:15" x14ac:dyDescent="0.25">
      <c r="A9411" t="s">
        <v>1245</v>
      </c>
      <c r="C9411" t="s">
        <v>1311</v>
      </c>
      <c r="E9411">
        <v>2</v>
      </c>
      <c r="F9411" t="s">
        <v>1247</v>
      </c>
      <c r="J9411" t="s">
        <v>23</v>
      </c>
      <c r="K9411">
        <v>3</v>
      </c>
      <c r="L9411">
        <v>15.33</v>
      </c>
      <c r="M9411">
        <v>1.2E-2</v>
      </c>
      <c r="O9411" s="12">
        <f>VLOOKUP(C9411,[3]May!$C:$Z,24,FALSE)</f>
        <v>2019</v>
      </c>
    </row>
    <row r="9412" spans="1:15" x14ac:dyDescent="0.25">
      <c r="A9412" t="s">
        <v>1245</v>
      </c>
      <c r="C9412" t="s">
        <v>1311</v>
      </c>
      <c r="E9412">
        <v>2</v>
      </c>
      <c r="F9412" t="s">
        <v>1247</v>
      </c>
      <c r="J9412" t="s">
        <v>23</v>
      </c>
      <c r="K9412">
        <v>6</v>
      </c>
      <c r="L9412">
        <v>390.78</v>
      </c>
      <c r="M9412">
        <v>0.30599999999999999</v>
      </c>
      <c r="O9412" s="12">
        <f>VLOOKUP(C9412,[3]May!$C:$Z,24,FALSE)</f>
        <v>2019</v>
      </c>
    </row>
    <row r="9413" spans="1:15" x14ac:dyDescent="0.25">
      <c r="A9413" t="s">
        <v>1245</v>
      </c>
      <c r="C9413" t="s">
        <v>1311</v>
      </c>
      <c r="E9413">
        <v>2</v>
      </c>
      <c r="F9413" t="s">
        <v>1247</v>
      </c>
      <c r="J9413" t="s">
        <v>23</v>
      </c>
      <c r="K9413">
        <v>2</v>
      </c>
      <c r="L9413">
        <v>10.220000000000001</v>
      </c>
      <c r="M9413">
        <v>8.0000000000000002E-3</v>
      </c>
      <c r="O9413" s="12">
        <f>VLOOKUP(C9413,[3]May!$C:$Z,24,FALSE)</f>
        <v>2019</v>
      </c>
    </row>
    <row r="9414" spans="1:15" x14ac:dyDescent="0.25">
      <c r="A9414" t="s">
        <v>1245</v>
      </c>
      <c r="C9414" t="s">
        <v>1311</v>
      </c>
      <c r="E9414">
        <v>12</v>
      </c>
      <c r="F9414" t="s">
        <v>1253</v>
      </c>
      <c r="J9414" t="s">
        <v>23</v>
      </c>
      <c r="K9414">
        <v>1</v>
      </c>
      <c r="L9414">
        <v>61.2</v>
      </c>
      <c r="M9414">
        <v>8.3370000000000007E-3</v>
      </c>
      <c r="O9414" s="12">
        <f>VLOOKUP(C9414,[3]May!$C:$Z,24,FALSE)</f>
        <v>2019</v>
      </c>
    </row>
    <row r="9415" spans="1:15" x14ac:dyDescent="0.25">
      <c r="A9415" t="s">
        <v>1245</v>
      </c>
      <c r="C9415" t="s">
        <v>1311</v>
      </c>
      <c r="E9415">
        <v>2</v>
      </c>
      <c r="F9415" t="s">
        <v>1247</v>
      </c>
      <c r="J9415" t="s">
        <v>23</v>
      </c>
      <c r="K9415">
        <v>3</v>
      </c>
      <c r="L9415">
        <v>15.33</v>
      </c>
      <c r="M9415">
        <v>1.2E-2</v>
      </c>
      <c r="O9415" s="12">
        <f>VLOOKUP(C9415,[3]May!$C:$Z,24,FALSE)</f>
        <v>2019</v>
      </c>
    </row>
    <row r="9416" spans="1:15" x14ac:dyDescent="0.25">
      <c r="A9416" t="s">
        <v>1245</v>
      </c>
      <c r="C9416" t="s">
        <v>1311</v>
      </c>
      <c r="E9416">
        <v>2</v>
      </c>
      <c r="F9416" t="s">
        <v>1247</v>
      </c>
      <c r="J9416" t="s">
        <v>23</v>
      </c>
      <c r="K9416">
        <v>7</v>
      </c>
      <c r="L9416">
        <v>455.91</v>
      </c>
      <c r="M9416">
        <v>0.35699999999999998</v>
      </c>
      <c r="O9416" s="12">
        <f>VLOOKUP(C9416,[3]May!$C:$Z,24,FALSE)</f>
        <v>2019</v>
      </c>
    </row>
    <row r="9417" spans="1:15" x14ac:dyDescent="0.25">
      <c r="A9417" t="s">
        <v>1245</v>
      </c>
      <c r="C9417" t="s">
        <v>1311</v>
      </c>
      <c r="E9417">
        <v>2</v>
      </c>
      <c r="F9417" t="s">
        <v>1247</v>
      </c>
      <c r="J9417" t="s">
        <v>23</v>
      </c>
      <c r="K9417">
        <v>2</v>
      </c>
      <c r="L9417">
        <v>130.26</v>
      </c>
      <c r="M9417">
        <v>0.10199999999999999</v>
      </c>
      <c r="O9417" s="12">
        <f>VLOOKUP(C9417,[3]May!$C:$Z,24,FALSE)</f>
        <v>2019</v>
      </c>
    </row>
    <row r="9418" spans="1:15" x14ac:dyDescent="0.25">
      <c r="A9418" t="s">
        <v>1245</v>
      </c>
      <c r="C9418" t="s">
        <v>1311</v>
      </c>
      <c r="E9418">
        <v>2</v>
      </c>
      <c r="F9418" t="s">
        <v>1247</v>
      </c>
      <c r="J9418" t="s">
        <v>23</v>
      </c>
      <c r="K9418">
        <v>2</v>
      </c>
      <c r="L9418">
        <v>10.220000000000001</v>
      </c>
      <c r="M9418">
        <v>8.0000000000000002E-3</v>
      </c>
      <c r="O9418" s="12">
        <f>VLOOKUP(C9418,[3]May!$C:$Z,24,FALSE)</f>
        <v>2019</v>
      </c>
    </row>
    <row r="9419" spans="1:15" x14ac:dyDescent="0.25">
      <c r="A9419" t="s">
        <v>1245</v>
      </c>
      <c r="C9419" t="s">
        <v>1311</v>
      </c>
      <c r="E9419">
        <v>2</v>
      </c>
      <c r="F9419" t="s">
        <v>1247</v>
      </c>
      <c r="J9419" t="s">
        <v>23</v>
      </c>
      <c r="K9419">
        <v>2</v>
      </c>
      <c r="L9419">
        <v>10.220000000000001</v>
      </c>
      <c r="M9419">
        <v>8.0000000000000002E-3</v>
      </c>
      <c r="O9419" s="12">
        <f>VLOOKUP(C9419,[3]May!$C:$Z,24,FALSE)</f>
        <v>2019</v>
      </c>
    </row>
    <row r="9420" spans="1:15" x14ac:dyDescent="0.25">
      <c r="A9420" t="s">
        <v>1245</v>
      </c>
      <c r="C9420" t="s">
        <v>1311</v>
      </c>
      <c r="E9420">
        <v>2</v>
      </c>
      <c r="F9420" t="s">
        <v>1247</v>
      </c>
      <c r="J9420" t="s">
        <v>23</v>
      </c>
      <c r="K9420">
        <v>3</v>
      </c>
      <c r="L9420">
        <v>195.39</v>
      </c>
      <c r="M9420">
        <v>0.153</v>
      </c>
      <c r="O9420" s="12">
        <f>VLOOKUP(C9420,[3]May!$C:$Z,24,FALSE)</f>
        <v>2019</v>
      </c>
    </row>
    <row r="9421" spans="1:15" x14ac:dyDescent="0.25">
      <c r="A9421" t="s">
        <v>1245</v>
      </c>
      <c r="C9421" t="s">
        <v>1311</v>
      </c>
      <c r="E9421">
        <v>2</v>
      </c>
      <c r="F9421" t="s">
        <v>1247</v>
      </c>
      <c r="J9421" t="s">
        <v>23</v>
      </c>
      <c r="K9421">
        <v>9</v>
      </c>
      <c r="L9421">
        <v>586.16999999999996</v>
      </c>
      <c r="M9421">
        <v>0.45900000000000002</v>
      </c>
      <c r="O9421" s="12">
        <f>VLOOKUP(C9421,[3]May!$C:$Z,24,FALSE)</f>
        <v>2019</v>
      </c>
    </row>
    <row r="9422" spans="1:15" x14ac:dyDescent="0.25">
      <c r="A9422" t="s">
        <v>1245</v>
      </c>
      <c r="C9422" t="s">
        <v>1311</v>
      </c>
      <c r="E9422">
        <v>2</v>
      </c>
      <c r="F9422" t="s">
        <v>1247</v>
      </c>
      <c r="J9422" t="s">
        <v>23</v>
      </c>
      <c r="K9422">
        <v>4</v>
      </c>
      <c r="L9422">
        <v>20.440000000000001</v>
      </c>
      <c r="M9422">
        <v>1.6E-2</v>
      </c>
      <c r="O9422" s="12">
        <f>VLOOKUP(C9422,[3]May!$C:$Z,24,FALSE)</f>
        <v>2019</v>
      </c>
    </row>
    <row r="9423" spans="1:15" x14ac:dyDescent="0.25">
      <c r="A9423" t="s">
        <v>1245</v>
      </c>
      <c r="C9423" t="s">
        <v>1311</v>
      </c>
      <c r="E9423">
        <v>2</v>
      </c>
      <c r="F9423" t="s">
        <v>1247</v>
      </c>
      <c r="J9423" t="s">
        <v>23</v>
      </c>
      <c r="K9423">
        <v>4</v>
      </c>
      <c r="L9423">
        <v>260.52</v>
      </c>
      <c r="M9423">
        <v>0.20399999999999999</v>
      </c>
      <c r="O9423" s="12">
        <f>VLOOKUP(C9423,[3]May!$C:$Z,24,FALSE)</f>
        <v>2019</v>
      </c>
    </row>
    <row r="9424" spans="1:15" x14ac:dyDescent="0.25">
      <c r="A9424" t="s">
        <v>1245</v>
      </c>
      <c r="C9424" t="s">
        <v>1311</v>
      </c>
      <c r="E9424">
        <v>2</v>
      </c>
      <c r="F9424" t="s">
        <v>1247</v>
      </c>
      <c r="J9424" t="s">
        <v>23</v>
      </c>
      <c r="K9424">
        <v>1</v>
      </c>
      <c r="L9424">
        <v>5.1100000000000003</v>
      </c>
      <c r="M9424">
        <v>4.0000000000000001E-3</v>
      </c>
      <c r="O9424" s="12">
        <f>VLOOKUP(C9424,[3]May!$C:$Z,24,FALSE)</f>
        <v>2019</v>
      </c>
    </row>
    <row r="9425" spans="1:15" x14ac:dyDescent="0.25">
      <c r="A9425" t="s">
        <v>1245</v>
      </c>
      <c r="C9425" t="s">
        <v>1311</v>
      </c>
      <c r="E9425">
        <v>2</v>
      </c>
      <c r="F9425" t="s">
        <v>1247</v>
      </c>
      <c r="J9425" t="s">
        <v>23</v>
      </c>
      <c r="K9425">
        <v>3</v>
      </c>
      <c r="L9425">
        <v>195.39</v>
      </c>
      <c r="M9425">
        <v>0.153</v>
      </c>
      <c r="O9425" s="12">
        <f>VLOOKUP(C9425,[3]May!$C:$Z,24,FALSE)</f>
        <v>2019</v>
      </c>
    </row>
    <row r="9426" spans="1:15" x14ac:dyDescent="0.25">
      <c r="A9426" t="s">
        <v>1245</v>
      </c>
      <c r="C9426" t="s">
        <v>1311</v>
      </c>
      <c r="E9426">
        <v>2</v>
      </c>
      <c r="F9426" t="s">
        <v>1247</v>
      </c>
      <c r="J9426" t="s">
        <v>23</v>
      </c>
      <c r="K9426">
        <v>3</v>
      </c>
      <c r="L9426">
        <v>15.33</v>
      </c>
      <c r="M9426">
        <v>1.2E-2</v>
      </c>
      <c r="O9426" s="12">
        <f>VLOOKUP(C9426,[3]May!$C:$Z,24,FALSE)</f>
        <v>2019</v>
      </c>
    </row>
    <row r="9427" spans="1:15" x14ac:dyDescent="0.25">
      <c r="A9427" t="s">
        <v>1245</v>
      </c>
      <c r="C9427" t="s">
        <v>1311</v>
      </c>
      <c r="E9427">
        <v>2</v>
      </c>
      <c r="F9427" t="s">
        <v>1247</v>
      </c>
      <c r="J9427" t="s">
        <v>23</v>
      </c>
      <c r="K9427">
        <v>6</v>
      </c>
      <c r="L9427">
        <v>390.78</v>
      </c>
      <c r="M9427">
        <v>0.30599999999999999</v>
      </c>
      <c r="O9427" s="12">
        <f>VLOOKUP(C9427,[3]May!$C:$Z,24,FALSE)</f>
        <v>2019</v>
      </c>
    </row>
    <row r="9428" spans="1:15" x14ac:dyDescent="0.25">
      <c r="A9428" t="s">
        <v>1245</v>
      </c>
      <c r="C9428" t="s">
        <v>1311</v>
      </c>
      <c r="E9428">
        <v>2</v>
      </c>
      <c r="F9428" t="s">
        <v>1247</v>
      </c>
      <c r="J9428" t="s">
        <v>23</v>
      </c>
      <c r="K9428">
        <v>3</v>
      </c>
      <c r="L9428">
        <v>15.33</v>
      </c>
      <c r="M9428">
        <v>1.2E-2</v>
      </c>
      <c r="O9428" s="12">
        <f>VLOOKUP(C9428,[3]May!$C:$Z,24,FALSE)</f>
        <v>2019</v>
      </c>
    </row>
    <row r="9429" spans="1:15" x14ac:dyDescent="0.25">
      <c r="A9429" t="s">
        <v>1245</v>
      </c>
      <c r="C9429" t="s">
        <v>1311</v>
      </c>
      <c r="E9429">
        <v>2</v>
      </c>
      <c r="F9429" t="s">
        <v>1247</v>
      </c>
      <c r="J9429" t="s">
        <v>23</v>
      </c>
      <c r="K9429">
        <v>8</v>
      </c>
      <c r="L9429">
        <v>521.04</v>
      </c>
      <c r="M9429">
        <v>0.40799999999999997</v>
      </c>
      <c r="O9429" s="12">
        <f>VLOOKUP(C9429,[3]May!$C:$Z,24,FALSE)</f>
        <v>2019</v>
      </c>
    </row>
    <row r="9430" spans="1:15" x14ac:dyDescent="0.25">
      <c r="A9430" t="s">
        <v>1245</v>
      </c>
      <c r="C9430" t="s">
        <v>1311</v>
      </c>
      <c r="E9430">
        <v>2</v>
      </c>
      <c r="F9430" t="s">
        <v>1247</v>
      </c>
      <c r="J9430" t="s">
        <v>23</v>
      </c>
      <c r="K9430">
        <v>4</v>
      </c>
      <c r="L9430">
        <v>260.52</v>
      </c>
      <c r="M9430">
        <v>0.20399999999999999</v>
      </c>
      <c r="O9430" s="12">
        <f>VLOOKUP(C9430,[3]May!$C:$Z,24,FALSE)</f>
        <v>2019</v>
      </c>
    </row>
    <row r="9431" spans="1:15" x14ac:dyDescent="0.25">
      <c r="A9431" t="s">
        <v>1245</v>
      </c>
      <c r="C9431" t="s">
        <v>1311</v>
      </c>
      <c r="E9431">
        <v>2</v>
      </c>
      <c r="F9431" t="s">
        <v>1247</v>
      </c>
      <c r="J9431" t="s">
        <v>23</v>
      </c>
      <c r="K9431">
        <v>7</v>
      </c>
      <c r="L9431">
        <v>455.91</v>
      </c>
      <c r="M9431">
        <v>0.35699999999999998</v>
      </c>
      <c r="O9431" s="12">
        <f>VLOOKUP(C9431,[3]May!$C:$Z,24,FALSE)</f>
        <v>2019</v>
      </c>
    </row>
    <row r="9432" spans="1:15" x14ac:dyDescent="0.25">
      <c r="A9432" t="s">
        <v>1245</v>
      </c>
      <c r="C9432" t="s">
        <v>1311</v>
      </c>
      <c r="E9432">
        <v>2</v>
      </c>
      <c r="F9432" t="s">
        <v>1247</v>
      </c>
      <c r="J9432" t="s">
        <v>23</v>
      </c>
      <c r="K9432">
        <v>3</v>
      </c>
      <c r="L9432">
        <v>15.33</v>
      </c>
      <c r="M9432">
        <v>1.2E-2</v>
      </c>
      <c r="O9432" s="12">
        <f>VLOOKUP(C9432,[3]May!$C:$Z,24,FALSE)</f>
        <v>2019</v>
      </c>
    </row>
    <row r="9433" spans="1:15" x14ac:dyDescent="0.25">
      <c r="A9433" t="s">
        <v>1245</v>
      </c>
      <c r="C9433" t="s">
        <v>1311</v>
      </c>
      <c r="E9433">
        <v>2</v>
      </c>
      <c r="F9433" t="s">
        <v>1247</v>
      </c>
      <c r="J9433" t="s">
        <v>23</v>
      </c>
      <c r="K9433">
        <v>4</v>
      </c>
      <c r="L9433">
        <v>20.440000000000001</v>
      </c>
      <c r="M9433">
        <v>1.6E-2</v>
      </c>
      <c r="O9433" s="12">
        <f>VLOOKUP(C9433,[3]May!$C:$Z,24,FALSE)</f>
        <v>2019</v>
      </c>
    </row>
    <row r="9434" spans="1:15" x14ac:dyDescent="0.25">
      <c r="A9434" t="s">
        <v>1245</v>
      </c>
      <c r="C9434" t="s">
        <v>1311</v>
      </c>
      <c r="E9434">
        <v>2</v>
      </c>
      <c r="F9434" t="s">
        <v>1247</v>
      </c>
      <c r="J9434" t="s">
        <v>23</v>
      </c>
      <c r="K9434">
        <v>3</v>
      </c>
      <c r="L9434">
        <v>195.39</v>
      </c>
      <c r="M9434">
        <v>0.153</v>
      </c>
      <c r="O9434" s="12">
        <f>VLOOKUP(C9434,[3]May!$C:$Z,24,FALSE)</f>
        <v>2019</v>
      </c>
    </row>
    <row r="9435" spans="1:15" x14ac:dyDescent="0.25">
      <c r="A9435" t="s">
        <v>1245</v>
      </c>
      <c r="C9435" t="s">
        <v>1311</v>
      </c>
      <c r="E9435">
        <v>2</v>
      </c>
      <c r="F9435" t="s">
        <v>1247</v>
      </c>
      <c r="J9435" t="s">
        <v>23</v>
      </c>
      <c r="K9435">
        <v>1</v>
      </c>
      <c r="L9435">
        <v>5.1100000000000003</v>
      </c>
      <c r="M9435">
        <v>4.0000000000000001E-3</v>
      </c>
      <c r="O9435" s="12">
        <f>VLOOKUP(C9435,[3]May!$C:$Z,24,FALSE)</f>
        <v>2019</v>
      </c>
    </row>
    <row r="9436" spans="1:15" x14ac:dyDescent="0.25">
      <c r="A9436" t="s">
        <v>1245</v>
      </c>
      <c r="C9436" t="s">
        <v>1311</v>
      </c>
      <c r="E9436">
        <v>2</v>
      </c>
      <c r="F9436" t="s">
        <v>1247</v>
      </c>
      <c r="J9436" t="s">
        <v>23</v>
      </c>
      <c r="K9436">
        <v>3</v>
      </c>
      <c r="L9436">
        <v>195.39</v>
      </c>
      <c r="M9436">
        <v>0.153</v>
      </c>
      <c r="O9436" s="12">
        <f>VLOOKUP(C9436,[3]May!$C:$Z,24,FALSE)</f>
        <v>2019</v>
      </c>
    </row>
    <row r="9437" spans="1:15" x14ac:dyDescent="0.25">
      <c r="A9437" t="s">
        <v>1245</v>
      </c>
      <c r="C9437" t="s">
        <v>1311</v>
      </c>
      <c r="E9437">
        <v>2</v>
      </c>
      <c r="F9437" t="s">
        <v>1247</v>
      </c>
      <c r="J9437" t="s">
        <v>23</v>
      </c>
      <c r="K9437">
        <v>2</v>
      </c>
      <c r="L9437">
        <v>130.26</v>
      </c>
      <c r="M9437">
        <v>0.10199999999999999</v>
      </c>
      <c r="O9437" s="12">
        <f>VLOOKUP(C9437,[3]May!$C:$Z,24,FALSE)</f>
        <v>2019</v>
      </c>
    </row>
    <row r="9438" spans="1:15" x14ac:dyDescent="0.25">
      <c r="A9438" t="s">
        <v>1245</v>
      </c>
      <c r="C9438" t="s">
        <v>1311</v>
      </c>
      <c r="E9438">
        <v>2</v>
      </c>
      <c r="F9438" t="s">
        <v>1247</v>
      </c>
      <c r="J9438" t="s">
        <v>23</v>
      </c>
      <c r="K9438">
        <v>1</v>
      </c>
      <c r="L9438">
        <v>5.1100000000000003</v>
      </c>
      <c r="M9438">
        <v>4.0000000000000001E-3</v>
      </c>
      <c r="O9438" s="12">
        <f>VLOOKUP(C9438,[3]May!$C:$Z,24,FALSE)</f>
        <v>2019</v>
      </c>
    </row>
    <row r="9439" spans="1:15" x14ac:dyDescent="0.25">
      <c r="A9439" t="s">
        <v>1245</v>
      </c>
      <c r="C9439" t="s">
        <v>1311</v>
      </c>
      <c r="E9439">
        <v>2</v>
      </c>
      <c r="F9439" t="s">
        <v>1247</v>
      </c>
      <c r="J9439" t="s">
        <v>23</v>
      </c>
      <c r="K9439">
        <v>1</v>
      </c>
      <c r="L9439">
        <v>65.13</v>
      </c>
      <c r="M9439">
        <v>5.0999999999999997E-2</v>
      </c>
      <c r="O9439" s="12">
        <f>VLOOKUP(C9439,[3]May!$C:$Z,24,FALSE)</f>
        <v>2019</v>
      </c>
    </row>
    <row r="9440" spans="1:15" x14ac:dyDescent="0.25">
      <c r="A9440" t="s">
        <v>1245</v>
      </c>
      <c r="C9440" t="s">
        <v>1311</v>
      </c>
      <c r="E9440">
        <v>2</v>
      </c>
      <c r="F9440" t="s">
        <v>1247</v>
      </c>
      <c r="J9440" t="s">
        <v>23</v>
      </c>
      <c r="K9440">
        <v>2</v>
      </c>
      <c r="L9440">
        <v>10.220000000000001</v>
      </c>
      <c r="M9440">
        <v>8.0000000000000002E-3</v>
      </c>
      <c r="O9440" s="12">
        <f>VLOOKUP(C9440,[3]May!$C:$Z,24,FALSE)</f>
        <v>2019</v>
      </c>
    </row>
    <row r="9441" spans="1:15" x14ac:dyDescent="0.25">
      <c r="A9441" t="s">
        <v>1245</v>
      </c>
      <c r="C9441" t="s">
        <v>1311</v>
      </c>
      <c r="E9441">
        <v>2</v>
      </c>
      <c r="F9441" t="s">
        <v>1247</v>
      </c>
      <c r="J9441" t="s">
        <v>23</v>
      </c>
      <c r="K9441">
        <v>5</v>
      </c>
      <c r="L9441">
        <v>325.64999999999998</v>
      </c>
      <c r="M9441">
        <v>0.255</v>
      </c>
      <c r="O9441" s="12">
        <f>VLOOKUP(C9441,[3]May!$C:$Z,24,FALSE)</f>
        <v>2019</v>
      </c>
    </row>
    <row r="9442" spans="1:15" x14ac:dyDescent="0.25">
      <c r="A9442" t="s">
        <v>1245</v>
      </c>
      <c r="C9442" t="s">
        <v>1311</v>
      </c>
      <c r="E9442">
        <v>2</v>
      </c>
      <c r="F9442" t="s">
        <v>1247</v>
      </c>
      <c r="J9442" t="s">
        <v>23</v>
      </c>
      <c r="K9442">
        <v>5</v>
      </c>
      <c r="L9442">
        <v>325.64999999999998</v>
      </c>
      <c r="M9442">
        <v>0.255</v>
      </c>
      <c r="O9442" s="12">
        <f>VLOOKUP(C9442,[3]May!$C:$Z,24,FALSE)</f>
        <v>2019</v>
      </c>
    </row>
    <row r="9443" spans="1:15" x14ac:dyDescent="0.25">
      <c r="A9443" t="s">
        <v>1245</v>
      </c>
      <c r="C9443" t="s">
        <v>1311</v>
      </c>
      <c r="E9443">
        <v>2</v>
      </c>
      <c r="F9443" t="s">
        <v>1247</v>
      </c>
      <c r="J9443" t="s">
        <v>23</v>
      </c>
      <c r="K9443">
        <v>1</v>
      </c>
      <c r="L9443">
        <v>5.1100000000000003</v>
      </c>
      <c r="M9443">
        <v>4.0000000000000001E-3</v>
      </c>
      <c r="O9443" s="12">
        <f>VLOOKUP(C9443,[3]May!$C:$Z,24,FALSE)</f>
        <v>2019</v>
      </c>
    </row>
    <row r="9444" spans="1:15" x14ac:dyDescent="0.25">
      <c r="A9444" t="s">
        <v>1245</v>
      </c>
      <c r="C9444" t="s">
        <v>1311</v>
      </c>
      <c r="E9444">
        <v>2</v>
      </c>
      <c r="F9444" t="s">
        <v>1247</v>
      </c>
      <c r="J9444" t="s">
        <v>23</v>
      </c>
      <c r="K9444">
        <v>6</v>
      </c>
      <c r="L9444">
        <v>390.78</v>
      </c>
      <c r="M9444">
        <v>0.30599999999999999</v>
      </c>
      <c r="O9444" s="12">
        <f>VLOOKUP(C9444,[3]May!$C:$Z,24,FALSE)</f>
        <v>2019</v>
      </c>
    </row>
    <row r="9445" spans="1:15" x14ac:dyDescent="0.25">
      <c r="A9445" t="s">
        <v>1245</v>
      </c>
      <c r="C9445" t="s">
        <v>1311</v>
      </c>
      <c r="E9445">
        <v>2</v>
      </c>
      <c r="F9445" t="s">
        <v>1247</v>
      </c>
      <c r="J9445" t="s">
        <v>23</v>
      </c>
      <c r="K9445">
        <v>1</v>
      </c>
      <c r="L9445">
        <v>5.1100000000000003</v>
      </c>
      <c r="M9445">
        <v>4.0000000000000001E-3</v>
      </c>
      <c r="O9445" s="12">
        <f>VLOOKUP(C9445,[3]May!$C:$Z,24,FALSE)</f>
        <v>2019</v>
      </c>
    </row>
    <row r="9446" spans="1:15" x14ac:dyDescent="0.25">
      <c r="A9446" t="s">
        <v>1245</v>
      </c>
      <c r="C9446" t="s">
        <v>1311</v>
      </c>
      <c r="E9446">
        <v>2</v>
      </c>
      <c r="F9446" t="s">
        <v>1247</v>
      </c>
      <c r="J9446" t="s">
        <v>23</v>
      </c>
      <c r="K9446">
        <v>3</v>
      </c>
      <c r="L9446">
        <v>15.33</v>
      </c>
      <c r="M9446">
        <v>1.2E-2</v>
      </c>
      <c r="O9446" s="12">
        <f>VLOOKUP(C9446,[3]May!$C:$Z,24,FALSE)</f>
        <v>2019</v>
      </c>
    </row>
    <row r="9447" spans="1:15" x14ac:dyDescent="0.25">
      <c r="A9447" t="s">
        <v>1245</v>
      </c>
      <c r="C9447" t="s">
        <v>1311</v>
      </c>
      <c r="E9447">
        <v>2</v>
      </c>
      <c r="F9447" t="s">
        <v>1247</v>
      </c>
      <c r="J9447" t="s">
        <v>23</v>
      </c>
      <c r="K9447">
        <v>9</v>
      </c>
      <c r="L9447">
        <v>586.16999999999996</v>
      </c>
      <c r="M9447">
        <v>0.45900000000000002</v>
      </c>
      <c r="O9447" s="12">
        <f>VLOOKUP(C9447,[3]May!$C:$Z,24,FALSE)</f>
        <v>2019</v>
      </c>
    </row>
    <row r="9448" spans="1:15" x14ac:dyDescent="0.25">
      <c r="A9448" t="s">
        <v>1245</v>
      </c>
      <c r="C9448" t="s">
        <v>1311</v>
      </c>
      <c r="E9448">
        <v>2</v>
      </c>
      <c r="F9448" t="s">
        <v>1247</v>
      </c>
      <c r="J9448" t="s">
        <v>23</v>
      </c>
      <c r="K9448">
        <v>1</v>
      </c>
      <c r="L9448">
        <v>5.1100000000000003</v>
      </c>
      <c r="M9448">
        <v>4.0000000000000001E-3</v>
      </c>
      <c r="O9448" s="12">
        <f>VLOOKUP(C9448,[3]May!$C:$Z,24,FALSE)</f>
        <v>2019</v>
      </c>
    </row>
    <row r="9449" spans="1:15" x14ac:dyDescent="0.25">
      <c r="A9449" t="s">
        <v>1245</v>
      </c>
      <c r="C9449" t="s">
        <v>1311</v>
      </c>
      <c r="E9449">
        <v>2</v>
      </c>
      <c r="F9449" t="s">
        <v>1247</v>
      </c>
      <c r="J9449" t="s">
        <v>23</v>
      </c>
      <c r="K9449">
        <v>4</v>
      </c>
      <c r="L9449">
        <v>260.52</v>
      </c>
      <c r="M9449">
        <v>0.20399999999999999</v>
      </c>
      <c r="O9449" s="12">
        <f>VLOOKUP(C9449,[3]May!$C:$Z,24,FALSE)</f>
        <v>2019</v>
      </c>
    </row>
    <row r="9450" spans="1:15" x14ac:dyDescent="0.25">
      <c r="A9450" t="s">
        <v>1245</v>
      </c>
      <c r="C9450" t="s">
        <v>1311</v>
      </c>
      <c r="E9450">
        <v>2</v>
      </c>
      <c r="F9450" t="s">
        <v>1247</v>
      </c>
      <c r="J9450" t="s">
        <v>23</v>
      </c>
      <c r="K9450">
        <v>3</v>
      </c>
      <c r="L9450">
        <v>15.33</v>
      </c>
      <c r="M9450">
        <v>1.2E-2</v>
      </c>
      <c r="O9450" s="12">
        <f>VLOOKUP(C9450,[3]May!$C:$Z,24,FALSE)</f>
        <v>2019</v>
      </c>
    </row>
    <row r="9451" spans="1:15" x14ac:dyDescent="0.25">
      <c r="A9451" t="s">
        <v>1245</v>
      </c>
      <c r="C9451" t="s">
        <v>1311</v>
      </c>
      <c r="E9451">
        <v>2</v>
      </c>
      <c r="F9451" t="s">
        <v>1247</v>
      </c>
      <c r="J9451" t="s">
        <v>23</v>
      </c>
      <c r="K9451">
        <v>5</v>
      </c>
      <c r="L9451">
        <v>325.64999999999998</v>
      </c>
      <c r="M9451">
        <v>0.255</v>
      </c>
      <c r="O9451" s="12">
        <f>VLOOKUP(C9451,[3]May!$C:$Z,24,FALSE)</f>
        <v>2019</v>
      </c>
    </row>
    <row r="9452" spans="1:15" x14ac:dyDescent="0.25">
      <c r="A9452" t="s">
        <v>1245</v>
      </c>
      <c r="C9452" t="s">
        <v>1311</v>
      </c>
      <c r="E9452">
        <v>2</v>
      </c>
      <c r="F9452" t="s">
        <v>1247</v>
      </c>
      <c r="J9452" t="s">
        <v>23</v>
      </c>
      <c r="K9452">
        <v>3</v>
      </c>
      <c r="L9452">
        <v>15.33</v>
      </c>
      <c r="M9452">
        <v>1.2E-2</v>
      </c>
      <c r="O9452" s="12">
        <f>VLOOKUP(C9452,[3]May!$C:$Z,24,FALSE)</f>
        <v>2019</v>
      </c>
    </row>
    <row r="9453" spans="1:15" x14ac:dyDescent="0.25">
      <c r="A9453" t="s">
        <v>1245</v>
      </c>
      <c r="C9453" t="s">
        <v>1311</v>
      </c>
      <c r="E9453">
        <v>2</v>
      </c>
      <c r="F9453" t="s">
        <v>1247</v>
      </c>
      <c r="J9453" t="s">
        <v>23</v>
      </c>
      <c r="K9453">
        <v>4</v>
      </c>
      <c r="L9453">
        <v>260.52</v>
      </c>
      <c r="M9453">
        <v>0.20399999999999999</v>
      </c>
      <c r="O9453" s="12">
        <f>VLOOKUP(C9453,[3]May!$C:$Z,24,FALSE)</f>
        <v>2019</v>
      </c>
    </row>
    <row r="9454" spans="1:15" x14ac:dyDescent="0.25">
      <c r="A9454" t="s">
        <v>1245</v>
      </c>
      <c r="C9454" t="s">
        <v>1311</v>
      </c>
      <c r="E9454">
        <v>2</v>
      </c>
      <c r="F9454" t="s">
        <v>1247</v>
      </c>
      <c r="J9454" t="s">
        <v>23</v>
      </c>
      <c r="K9454">
        <v>3</v>
      </c>
      <c r="L9454">
        <v>15.33</v>
      </c>
      <c r="M9454">
        <v>1.2E-2</v>
      </c>
      <c r="O9454" s="12">
        <f>VLOOKUP(C9454,[3]May!$C:$Z,24,FALSE)</f>
        <v>2019</v>
      </c>
    </row>
    <row r="9455" spans="1:15" x14ac:dyDescent="0.25">
      <c r="A9455" t="s">
        <v>1245</v>
      </c>
      <c r="C9455" t="s">
        <v>1311</v>
      </c>
      <c r="E9455">
        <v>2</v>
      </c>
      <c r="F9455" t="s">
        <v>1247</v>
      </c>
      <c r="J9455" t="s">
        <v>23</v>
      </c>
      <c r="K9455">
        <v>2</v>
      </c>
      <c r="L9455">
        <v>10.220000000000001</v>
      </c>
      <c r="M9455">
        <v>8.0000000000000002E-3</v>
      </c>
      <c r="O9455" s="12">
        <f>VLOOKUP(C9455,[3]May!$C:$Z,24,FALSE)</f>
        <v>2019</v>
      </c>
    </row>
    <row r="9456" spans="1:15" x14ac:dyDescent="0.25">
      <c r="A9456" t="s">
        <v>1245</v>
      </c>
      <c r="C9456" t="s">
        <v>1314</v>
      </c>
      <c r="E9456">
        <v>2</v>
      </c>
      <c r="F9456" t="s">
        <v>1247</v>
      </c>
      <c r="J9456" t="s">
        <v>23</v>
      </c>
      <c r="K9456">
        <v>4</v>
      </c>
      <c r="L9456">
        <v>20.440000000000001</v>
      </c>
      <c r="M9456">
        <v>1.6E-2</v>
      </c>
      <c r="O9456" s="12">
        <f>VLOOKUP(C9456,[3]May!$C:$Z,24,FALSE)</f>
        <v>2019</v>
      </c>
    </row>
    <row r="9457" spans="1:15" x14ac:dyDescent="0.25">
      <c r="A9457" t="s">
        <v>1245</v>
      </c>
      <c r="C9457" t="s">
        <v>1314</v>
      </c>
      <c r="E9457">
        <v>6</v>
      </c>
      <c r="F9457" t="s">
        <v>1250</v>
      </c>
      <c r="J9457" t="s">
        <v>23</v>
      </c>
      <c r="K9457">
        <v>1</v>
      </c>
      <c r="L9457">
        <v>10.85</v>
      </c>
      <c r="M9457">
        <v>8.5000000000000006E-3</v>
      </c>
      <c r="O9457" s="12">
        <f>VLOOKUP(C9457,[3]May!$C:$Z,24,FALSE)</f>
        <v>2019</v>
      </c>
    </row>
    <row r="9458" spans="1:15" x14ac:dyDescent="0.25">
      <c r="A9458" t="s">
        <v>1245</v>
      </c>
      <c r="C9458" t="s">
        <v>1314</v>
      </c>
      <c r="E9458">
        <v>2</v>
      </c>
      <c r="F9458" t="s">
        <v>1247</v>
      </c>
      <c r="J9458" t="s">
        <v>23</v>
      </c>
      <c r="K9458">
        <v>6</v>
      </c>
      <c r="L9458">
        <v>30.66</v>
      </c>
      <c r="M9458">
        <v>2.4E-2</v>
      </c>
      <c r="O9458" s="12">
        <f>VLOOKUP(C9458,[3]May!$C:$Z,24,FALSE)</f>
        <v>2019</v>
      </c>
    </row>
    <row r="9459" spans="1:15" x14ac:dyDescent="0.25">
      <c r="A9459" t="s">
        <v>1245</v>
      </c>
      <c r="C9459" t="s">
        <v>1314</v>
      </c>
      <c r="E9459">
        <v>13</v>
      </c>
      <c r="F9459" t="s">
        <v>1248</v>
      </c>
      <c r="J9459" t="s">
        <v>23</v>
      </c>
      <c r="K9459">
        <v>2</v>
      </c>
      <c r="L9459">
        <v>10.220000000000001</v>
      </c>
      <c r="M9459">
        <v>8.0000000000000002E-3</v>
      </c>
      <c r="O9459" s="12">
        <f>VLOOKUP(C9459,[3]May!$C:$Z,24,FALSE)</f>
        <v>2019</v>
      </c>
    </row>
    <row r="9460" spans="1:15" x14ac:dyDescent="0.25">
      <c r="A9460" t="s">
        <v>1245</v>
      </c>
      <c r="C9460" t="s">
        <v>1314</v>
      </c>
      <c r="E9460">
        <v>2</v>
      </c>
      <c r="F9460" t="s">
        <v>1247</v>
      </c>
      <c r="J9460" t="s">
        <v>23</v>
      </c>
      <c r="K9460">
        <v>1</v>
      </c>
      <c r="L9460">
        <v>5.1100000000000003</v>
      </c>
      <c r="M9460">
        <v>4.0000000000000001E-3</v>
      </c>
      <c r="O9460" s="12">
        <f>VLOOKUP(C9460,[3]May!$C:$Z,24,FALSE)</f>
        <v>2019</v>
      </c>
    </row>
    <row r="9461" spans="1:15" x14ac:dyDescent="0.25">
      <c r="A9461" t="s">
        <v>1245</v>
      </c>
      <c r="C9461" t="s">
        <v>1314</v>
      </c>
      <c r="E9461">
        <v>2</v>
      </c>
      <c r="F9461" t="s">
        <v>1247</v>
      </c>
      <c r="J9461" t="s">
        <v>23</v>
      </c>
      <c r="K9461">
        <v>1</v>
      </c>
      <c r="L9461">
        <v>5.1100000000000003</v>
      </c>
      <c r="M9461">
        <v>4.0000000000000001E-3</v>
      </c>
      <c r="O9461" s="12">
        <f>VLOOKUP(C9461,[3]May!$C:$Z,24,FALSE)</f>
        <v>2019</v>
      </c>
    </row>
    <row r="9462" spans="1:15" x14ac:dyDescent="0.25">
      <c r="A9462" t="s">
        <v>1245</v>
      </c>
      <c r="C9462" t="s">
        <v>1314</v>
      </c>
      <c r="E9462">
        <v>2</v>
      </c>
      <c r="F9462" t="s">
        <v>1247</v>
      </c>
      <c r="J9462" t="s">
        <v>23</v>
      </c>
      <c r="K9462">
        <v>6</v>
      </c>
      <c r="L9462">
        <v>30.66</v>
      </c>
      <c r="M9462">
        <v>2.4E-2</v>
      </c>
      <c r="O9462" s="12">
        <f>VLOOKUP(C9462,[3]May!$C:$Z,24,FALSE)</f>
        <v>2019</v>
      </c>
    </row>
    <row r="9463" spans="1:15" x14ac:dyDescent="0.25">
      <c r="A9463" t="s">
        <v>1245</v>
      </c>
      <c r="C9463" t="s">
        <v>1314</v>
      </c>
      <c r="E9463">
        <v>2</v>
      </c>
      <c r="F9463" t="s">
        <v>1247</v>
      </c>
      <c r="J9463" t="s">
        <v>23</v>
      </c>
      <c r="K9463">
        <v>1</v>
      </c>
      <c r="L9463">
        <v>65.13</v>
      </c>
      <c r="M9463">
        <v>5.0999999999999997E-2</v>
      </c>
      <c r="O9463" s="12">
        <f>VLOOKUP(C9463,[3]May!$C:$Z,24,FALSE)</f>
        <v>2019</v>
      </c>
    </row>
    <row r="9464" spans="1:15" x14ac:dyDescent="0.25">
      <c r="A9464" t="s">
        <v>1245</v>
      </c>
      <c r="C9464" t="s">
        <v>1314</v>
      </c>
      <c r="E9464">
        <v>6</v>
      </c>
      <c r="F9464" t="s">
        <v>1250</v>
      </c>
      <c r="J9464" t="s">
        <v>23</v>
      </c>
      <c r="K9464">
        <v>1</v>
      </c>
      <c r="L9464">
        <v>10.85</v>
      </c>
      <c r="M9464">
        <v>8.5000000000000006E-3</v>
      </c>
      <c r="O9464" s="12">
        <f>VLOOKUP(C9464,[3]May!$C:$Z,24,FALSE)</f>
        <v>2019</v>
      </c>
    </row>
    <row r="9465" spans="1:15" x14ac:dyDescent="0.25">
      <c r="A9465" t="s">
        <v>1245</v>
      </c>
      <c r="C9465" t="s">
        <v>1314</v>
      </c>
      <c r="E9465">
        <v>13</v>
      </c>
      <c r="F9465" t="s">
        <v>1248</v>
      </c>
      <c r="J9465" t="s">
        <v>23</v>
      </c>
      <c r="K9465">
        <v>9</v>
      </c>
      <c r="L9465">
        <v>45.99</v>
      </c>
      <c r="M9465">
        <v>3.5999999999999997E-2</v>
      </c>
      <c r="O9465" s="12">
        <f>VLOOKUP(C9465,[3]May!$C:$Z,24,FALSE)</f>
        <v>2019</v>
      </c>
    </row>
    <row r="9466" spans="1:15" x14ac:dyDescent="0.25">
      <c r="A9466" t="s">
        <v>1245</v>
      </c>
      <c r="C9466" t="s">
        <v>1314</v>
      </c>
      <c r="E9466">
        <v>2</v>
      </c>
      <c r="F9466" t="s">
        <v>1247</v>
      </c>
      <c r="J9466" t="s">
        <v>23</v>
      </c>
      <c r="K9466">
        <v>2</v>
      </c>
      <c r="L9466">
        <v>10.220000000000001</v>
      </c>
      <c r="M9466">
        <v>8.0000000000000002E-3</v>
      </c>
      <c r="O9466" s="12">
        <f>VLOOKUP(C9466,[3]May!$C:$Z,24,FALSE)</f>
        <v>2019</v>
      </c>
    </row>
    <row r="9467" spans="1:15" x14ac:dyDescent="0.25">
      <c r="A9467" t="s">
        <v>1245</v>
      </c>
      <c r="C9467" t="s">
        <v>1314</v>
      </c>
      <c r="E9467">
        <v>2</v>
      </c>
      <c r="F9467" t="s">
        <v>1247</v>
      </c>
      <c r="J9467" t="s">
        <v>23</v>
      </c>
      <c r="K9467">
        <v>3</v>
      </c>
      <c r="L9467">
        <v>15.33</v>
      </c>
      <c r="M9467">
        <v>1.2E-2</v>
      </c>
      <c r="O9467" s="12">
        <f>VLOOKUP(C9467,[3]May!$C:$Z,24,FALSE)</f>
        <v>2019</v>
      </c>
    </row>
    <row r="9468" spans="1:15" x14ac:dyDescent="0.25">
      <c r="A9468" t="s">
        <v>1245</v>
      </c>
      <c r="C9468" t="s">
        <v>1314</v>
      </c>
      <c r="E9468">
        <v>2</v>
      </c>
      <c r="F9468" t="s">
        <v>1247</v>
      </c>
      <c r="J9468" t="s">
        <v>23</v>
      </c>
      <c r="K9468">
        <v>1</v>
      </c>
      <c r="L9468">
        <v>65.13</v>
      </c>
      <c r="M9468">
        <v>5.0999999999999997E-2</v>
      </c>
      <c r="O9468" s="12">
        <f>VLOOKUP(C9468,[3]May!$C:$Z,24,FALSE)</f>
        <v>2019</v>
      </c>
    </row>
    <row r="9469" spans="1:15" x14ac:dyDescent="0.25">
      <c r="A9469" t="s">
        <v>1245</v>
      </c>
      <c r="C9469" t="s">
        <v>1314</v>
      </c>
      <c r="E9469">
        <v>2</v>
      </c>
      <c r="F9469" t="s">
        <v>1247</v>
      </c>
      <c r="J9469" t="s">
        <v>23</v>
      </c>
      <c r="K9469">
        <v>3</v>
      </c>
      <c r="L9469">
        <v>15.33</v>
      </c>
      <c r="M9469">
        <v>1.2E-2</v>
      </c>
      <c r="O9469" s="12">
        <f>VLOOKUP(C9469,[3]May!$C:$Z,24,FALSE)</f>
        <v>2019</v>
      </c>
    </row>
    <row r="9470" spans="1:15" x14ac:dyDescent="0.25">
      <c r="A9470" t="s">
        <v>1245</v>
      </c>
      <c r="C9470" t="s">
        <v>1314</v>
      </c>
      <c r="E9470">
        <v>2</v>
      </c>
      <c r="F9470" t="s">
        <v>1247</v>
      </c>
      <c r="J9470" t="s">
        <v>23</v>
      </c>
      <c r="K9470">
        <v>7</v>
      </c>
      <c r="L9470">
        <v>35.770000000000003</v>
      </c>
      <c r="M9470">
        <v>2.8000000000000001E-2</v>
      </c>
      <c r="O9470" s="12">
        <f>VLOOKUP(C9470,[3]May!$C:$Z,24,FALSE)</f>
        <v>2019</v>
      </c>
    </row>
    <row r="9471" spans="1:15" x14ac:dyDescent="0.25">
      <c r="A9471" t="s">
        <v>1245</v>
      </c>
      <c r="C9471" t="s">
        <v>1314</v>
      </c>
      <c r="E9471">
        <v>2</v>
      </c>
      <c r="F9471" t="s">
        <v>1247</v>
      </c>
      <c r="J9471" t="s">
        <v>23</v>
      </c>
      <c r="K9471">
        <v>2</v>
      </c>
      <c r="L9471">
        <v>10.220000000000001</v>
      </c>
      <c r="M9471">
        <v>8.0000000000000002E-3</v>
      </c>
      <c r="O9471" s="12">
        <f>VLOOKUP(C9471,[3]May!$C:$Z,24,FALSE)</f>
        <v>2019</v>
      </c>
    </row>
    <row r="9472" spans="1:15" x14ac:dyDescent="0.25">
      <c r="A9472" t="s">
        <v>1245</v>
      </c>
      <c r="C9472" t="s">
        <v>1314</v>
      </c>
      <c r="E9472">
        <v>13</v>
      </c>
      <c r="F9472" t="s">
        <v>1248</v>
      </c>
      <c r="J9472" t="s">
        <v>23</v>
      </c>
      <c r="K9472">
        <v>8</v>
      </c>
      <c r="L9472">
        <v>40.880000000000003</v>
      </c>
      <c r="M9472">
        <v>3.2000000000000001E-2</v>
      </c>
      <c r="O9472" s="12">
        <f>VLOOKUP(C9472,[3]May!$C:$Z,24,FALSE)</f>
        <v>2019</v>
      </c>
    </row>
    <row r="9473" spans="1:15" x14ac:dyDescent="0.25">
      <c r="A9473" t="s">
        <v>1245</v>
      </c>
      <c r="C9473" t="s">
        <v>1314</v>
      </c>
      <c r="E9473">
        <v>2</v>
      </c>
      <c r="F9473" t="s">
        <v>1247</v>
      </c>
      <c r="J9473" t="s">
        <v>23</v>
      </c>
      <c r="K9473">
        <v>10</v>
      </c>
      <c r="L9473">
        <v>51.1</v>
      </c>
      <c r="M9473">
        <v>0.04</v>
      </c>
      <c r="O9473" s="12">
        <f>VLOOKUP(C9473,[3]May!$C:$Z,24,FALSE)</f>
        <v>2019</v>
      </c>
    </row>
    <row r="9474" spans="1:15" x14ac:dyDescent="0.25">
      <c r="A9474" t="s">
        <v>1245</v>
      </c>
      <c r="C9474" t="s">
        <v>1314</v>
      </c>
      <c r="E9474">
        <v>2</v>
      </c>
      <c r="F9474" t="s">
        <v>1247</v>
      </c>
      <c r="J9474" t="s">
        <v>23</v>
      </c>
      <c r="K9474">
        <v>8</v>
      </c>
      <c r="L9474">
        <v>40.880000000000003</v>
      </c>
      <c r="M9474">
        <v>3.2000000000000001E-2</v>
      </c>
      <c r="O9474" s="12">
        <f>VLOOKUP(C9474,[3]May!$C:$Z,24,FALSE)</f>
        <v>2019</v>
      </c>
    </row>
    <row r="9475" spans="1:15" x14ac:dyDescent="0.25">
      <c r="A9475" t="s">
        <v>1245</v>
      </c>
      <c r="C9475" t="s">
        <v>1314</v>
      </c>
      <c r="E9475">
        <v>2</v>
      </c>
      <c r="F9475" t="s">
        <v>1247</v>
      </c>
      <c r="J9475" t="s">
        <v>23</v>
      </c>
      <c r="K9475">
        <v>3</v>
      </c>
      <c r="L9475">
        <v>15.33</v>
      </c>
      <c r="M9475">
        <v>1.2E-2</v>
      </c>
      <c r="O9475" s="12">
        <f>VLOOKUP(C9475,[3]May!$C:$Z,24,FALSE)</f>
        <v>2019</v>
      </c>
    </row>
    <row r="9476" spans="1:15" x14ac:dyDescent="0.25">
      <c r="A9476" t="s">
        <v>1245</v>
      </c>
      <c r="C9476" t="s">
        <v>1314</v>
      </c>
      <c r="E9476">
        <v>2</v>
      </c>
      <c r="F9476" t="s">
        <v>1247</v>
      </c>
      <c r="J9476" t="s">
        <v>23</v>
      </c>
      <c r="K9476">
        <v>3</v>
      </c>
      <c r="L9476">
        <v>15.33</v>
      </c>
      <c r="M9476">
        <v>1.2E-2</v>
      </c>
      <c r="O9476" s="12">
        <f>VLOOKUP(C9476,[3]May!$C:$Z,24,FALSE)</f>
        <v>2019</v>
      </c>
    </row>
    <row r="9477" spans="1:15" x14ac:dyDescent="0.25">
      <c r="A9477" t="s">
        <v>1245</v>
      </c>
      <c r="C9477" t="s">
        <v>1314</v>
      </c>
      <c r="E9477">
        <v>2</v>
      </c>
      <c r="F9477" t="s">
        <v>1247</v>
      </c>
      <c r="J9477" t="s">
        <v>23</v>
      </c>
      <c r="K9477">
        <v>5</v>
      </c>
      <c r="L9477">
        <v>25.55</v>
      </c>
      <c r="M9477">
        <v>0.02</v>
      </c>
      <c r="O9477" s="12">
        <f>VLOOKUP(C9477,[3]May!$C:$Z,24,FALSE)</f>
        <v>2019</v>
      </c>
    </row>
    <row r="9478" spans="1:15" x14ac:dyDescent="0.25">
      <c r="A9478" t="s">
        <v>1245</v>
      </c>
      <c r="C9478" t="s">
        <v>1314</v>
      </c>
      <c r="E9478">
        <v>2</v>
      </c>
      <c r="F9478" t="s">
        <v>1247</v>
      </c>
      <c r="J9478" t="s">
        <v>23</v>
      </c>
      <c r="K9478">
        <v>2</v>
      </c>
      <c r="L9478">
        <v>130.26</v>
      </c>
      <c r="M9478">
        <v>0.10199999999999999</v>
      </c>
      <c r="O9478" s="12">
        <f>VLOOKUP(C9478,[3]May!$C:$Z,24,FALSE)</f>
        <v>2019</v>
      </c>
    </row>
    <row r="9479" spans="1:15" x14ac:dyDescent="0.25">
      <c r="A9479" t="s">
        <v>1245</v>
      </c>
      <c r="C9479" t="s">
        <v>1314</v>
      </c>
      <c r="E9479">
        <v>2</v>
      </c>
      <c r="F9479" t="s">
        <v>1247</v>
      </c>
      <c r="J9479" t="s">
        <v>23</v>
      </c>
      <c r="K9479">
        <v>3</v>
      </c>
      <c r="L9479">
        <v>15.33</v>
      </c>
      <c r="M9479">
        <v>1.2E-2</v>
      </c>
      <c r="O9479" s="12">
        <f>VLOOKUP(C9479,[3]May!$C:$Z,24,FALSE)</f>
        <v>2019</v>
      </c>
    </row>
    <row r="9480" spans="1:15" x14ac:dyDescent="0.25">
      <c r="A9480" t="s">
        <v>1245</v>
      </c>
      <c r="C9480" t="s">
        <v>1314</v>
      </c>
      <c r="E9480">
        <v>2</v>
      </c>
      <c r="F9480" t="s">
        <v>1247</v>
      </c>
      <c r="J9480" t="s">
        <v>23</v>
      </c>
      <c r="K9480">
        <v>7</v>
      </c>
      <c r="L9480">
        <v>35.770000000000003</v>
      </c>
      <c r="M9480">
        <v>2.8000000000000001E-2</v>
      </c>
      <c r="O9480" s="12">
        <f>VLOOKUP(C9480,[3]May!$C:$Z,24,FALSE)</f>
        <v>2019</v>
      </c>
    </row>
    <row r="9481" spans="1:15" x14ac:dyDescent="0.25">
      <c r="A9481" t="s">
        <v>1245</v>
      </c>
      <c r="C9481" t="s">
        <v>1314</v>
      </c>
      <c r="E9481">
        <v>2</v>
      </c>
      <c r="F9481" t="s">
        <v>1247</v>
      </c>
      <c r="J9481" t="s">
        <v>23</v>
      </c>
      <c r="K9481">
        <v>2</v>
      </c>
      <c r="L9481">
        <v>130.26</v>
      </c>
      <c r="M9481">
        <v>0.10199999999999999</v>
      </c>
      <c r="O9481" s="12">
        <f>VLOOKUP(C9481,[3]May!$C:$Z,24,FALSE)</f>
        <v>2019</v>
      </c>
    </row>
    <row r="9482" spans="1:15" x14ac:dyDescent="0.25">
      <c r="A9482" t="s">
        <v>1245</v>
      </c>
      <c r="C9482" t="s">
        <v>1314</v>
      </c>
      <c r="E9482">
        <v>2</v>
      </c>
      <c r="F9482" t="s">
        <v>1247</v>
      </c>
      <c r="J9482" t="s">
        <v>23</v>
      </c>
      <c r="K9482">
        <v>5</v>
      </c>
      <c r="L9482">
        <v>25.55</v>
      </c>
      <c r="M9482">
        <v>0.02</v>
      </c>
      <c r="O9482" s="12">
        <f>VLOOKUP(C9482,[3]May!$C:$Z,24,FALSE)</f>
        <v>2019</v>
      </c>
    </row>
    <row r="9483" spans="1:15" x14ac:dyDescent="0.25">
      <c r="A9483" t="s">
        <v>1245</v>
      </c>
      <c r="C9483" t="s">
        <v>1314</v>
      </c>
      <c r="E9483">
        <v>2</v>
      </c>
      <c r="F9483" t="s">
        <v>1247</v>
      </c>
      <c r="J9483" t="s">
        <v>23</v>
      </c>
      <c r="K9483">
        <v>1</v>
      </c>
      <c r="L9483">
        <v>5.1100000000000003</v>
      </c>
      <c r="M9483">
        <v>4.0000000000000001E-3</v>
      </c>
      <c r="O9483" s="12">
        <f>VLOOKUP(C9483,[3]May!$C:$Z,24,FALSE)</f>
        <v>2019</v>
      </c>
    </row>
    <row r="9484" spans="1:15" x14ac:dyDescent="0.25">
      <c r="A9484" t="s">
        <v>1245</v>
      </c>
      <c r="C9484" t="s">
        <v>1314</v>
      </c>
      <c r="E9484">
        <v>2</v>
      </c>
      <c r="F9484" t="s">
        <v>1247</v>
      </c>
      <c r="J9484" t="s">
        <v>23</v>
      </c>
      <c r="K9484">
        <v>1</v>
      </c>
      <c r="L9484">
        <v>5.1100000000000003</v>
      </c>
      <c r="M9484">
        <v>4.0000000000000001E-3</v>
      </c>
      <c r="O9484" s="12">
        <f>VLOOKUP(C9484,[3]May!$C:$Z,24,FALSE)</f>
        <v>2019</v>
      </c>
    </row>
    <row r="9485" spans="1:15" x14ac:dyDescent="0.25">
      <c r="A9485" t="s">
        <v>1245</v>
      </c>
      <c r="C9485" t="s">
        <v>1314</v>
      </c>
      <c r="E9485">
        <v>2</v>
      </c>
      <c r="F9485" t="s">
        <v>1247</v>
      </c>
      <c r="J9485" t="s">
        <v>23</v>
      </c>
      <c r="K9485">
        <v>15</v>
      </c>
      <c r="L9485">
        <v>76.650000000000006</v>
      </c>
      <c r="M9485">
        <v>0.06</v>
      </c>
      <c r="O9485" s="12">
        <f>VLOOKUP(C9485,[3]May!$C:$Z,24,FALSE)</f>
        <v>2019</v>
      </c>
    </row>
    <row r="9486" spans="1:15" x14ac:dyDescent="0.25">
      <c r="A9486" t="s">
        <v>1245</v>
      </c>
      <c r="C9486" t="s">
        <v>1314</v>
      </c>
      <c r="E9486">
        <v>2</v>
      </c>
      <c r="F9486" t="s">
        <v>1247</v>
      </c>
      <c r="J9486" t="s">
        <v>23</v>
      </c>
      <c r="K9486">
        <v>1</v>
      </c>
      <c r="L9486">
        <v>5.1100000000000003</v>
      </c>
      <c r="M9486">
        <v>4.0000000000000001E-3</v>
      </c>
      <c r="O9486" s="12">
        <f>VLOOKUP(C9486,[3]May!$C:$Z,24,FALSE)</f>
        <v>2019</v>
      </c>
    </row>
    <row r="9487" spans="1:15" x14ac:dyDescent="0.25">
      <c r="A9487" t="s">
        <v>1245</v>
      </c>
      <c r="C9487" t="s">
        <v>1314</v>
      </c>
      <c r="E9487">
        <v>2</v>
      </c>
      <c r="F9487" t="s">
        <v>1247</v>
      </c>
      <c r="J9487" t="s">
        <v>23</v>
      </c>
      <c r="K9487">
        <v>2</v>
      </c>
      <c r="L9487">
        <v>130.26</v>
      </c>
      <c r="M9487">
        <v>0.10199999999999999</v>
      </c>
      <c r="O9487" s="12">
        <f>VLOOKUP(C9487,[3]May!$C:$Z,24,FALSE)</f>
        <v>2019</v>
      </c>
    </row>
    <row r="9488" spans="1:15" x14ac:dyDescent="0.25">
      <c r="A9488" t="s">
        <v>1245</v>
      </c>
      <c r="C9488" t="s">
        <v>1314</v>
      </c>
      <c r="E9488">
        <v>2</v>
      </c>
      <c r="F9488" t="s">
        <v>1247</v>
      </c>
      <c r="J9488" t="s">
        <v>23</v>
      </c>
      <c r="K9488">
        <v>1</v>
      </c>
      <c r="L9488">
        <v>5.1100000000000003</v>
      </c>
      <c r="M9488">
        <v>4.0000000000000001E-3</v>
      </c>
      <c r="O9488" s="12">
        <f>VLOOKUP(C9488,[3]May!$C:$Z,24,FALSE)</f>
        <v>2019</v>
      </c>
    </row>
    <row r="9489" spans="1:15" x14ac:dyDescent="0.25">
      <c r="A9489" t="s">
        <v>1245</v>
      </c>
      <c r="C9489" t="s">
        <v>1314</v>
      </c>
      <c r="E9489">
        <v>2</v>
      </c>
      <c r="F9489" t="s">
        <v>1247</v>
      </c>
      <c r="J9489" t="s">
        <v>23</v>
      </c>
      <c r="K9489">
        <v>2</v>
      </c>
      <c r="L9489">
        <v>10.220000000000001</v>
      </c>
      <c r="M9489">
        <v>8.0000000000000002E-3</v>
      </c>
      <c r="O9489" s="12">
        <f>VLOOKUP(C9489,[3]May!$C:$Z,24,FALSE)</f>
        <v>2019</v>
      </c>
    </row>
    <row r="9490" spans="1:15" x14ac:dyDescent="0.25">
      <c r="A9490" t="s">
        <v>1245</v>
      </c>
      <c r="C9490" t="s">
        <v>1314</v>
      </c>
      <c r="E9490">
        <v>2</v>
      </c>
      <c r="F9490" t="s">
        <v>1247</v>
      </c>
      <c r="J9490" t="s">
        <v>23</v>
      </c>
      <c r="K9490">
        <v>6</v>
      </c>
      <c r="L9490">
        <v>30.66</v>
      </c>
      <c r="M9490">
        <v>2.4E-2</v>
      </c>
      <c r="O9490" s="12">
        <f>VLOOKUP(C9490,[3]May!$C:$Z,24,FALSE)</f>
        <v>2019</v>
      </c>
    </row>
    <row r="9491" spans="1:15" x14ac:dyDescent="0.25">
      <c r="A9491" t="s">
        <v>1245</v>
      </c>
      <c r="C9491" t="s">
        <v>1314</v>
      </c>
      <c r="E9491">
        <v>2</v>
      </c>
      <c r="F9491" t="s">
        <v>1247</v>
      </c>
      <c r="J9491" t="s">
        <v>23</v>
      </c>
      <c r="K9491">
        <v>8</v>
      </c>
      <c r="L9491">
        <v>40.880000000000003</v>
      </c>
      <c r="M9491">
        <v>3.2000000000000001E-2</v>
      </c>
      <c r="O9491" s="12">
        <f>VLOOKUP(C9491,[3]May!$C:$Z,24,FALSE)</f>
        <v>2019</v>
      </c>
    </row>
    <row r="9492" spans="1:15" x14ac:dyDescent="0.25">
      <c r="A9492" t="s">
        <v>1245</v>
      </c>
      <c r="C9492" t="s">
        <v>1314</v>
      </c>
      <c r="E9492">
        <v>2</v>
      </c>
      <c r="F9492" t="s">
        <v>1247</v>
      </c>
      <c r="J9492" t="s">
        <v>23</v>
      </c>
      <c r="K9492">
        <v>1</v>
      </c>
      <c r="L9492">
        <v>65.13</v>
      </c>
      <c r="M9492">
        <v>5.0999999999999997E-2</v>
      </c>
      <c r="O9492" s="12">
        <f>VLOOKUP(C9492,[3]May!$C:$Z,24,FALSE)</f>
        <v>2019</v>
      </c>
    </row>
    <row r="9493" spans="1:15" x14ac:dyDescent="0.25">
      <c r="A9493" t="s">
        <v>1245</v>
      </c>
      <c r="C9493" t="s">
        <v>1314</v>
      </c>
      <c r="E9493">
        <v>2</v>
      </c>
      <c r="F9493" t="s">
        <v>1247</v>
      </c>
      <c r="J9493" t="s">
        <v>23</v>
      </c>
      <c r="K9493">
        <v>1</v>
      </c>
      <c r="L9493">
        <v>5.1100000000000003</v>
      </c>
      <c r="M9493">
        <v>4.0000000000000001E-3</v>
      </c>
      <c r="O9493" s="12">
        <f>VLOOKUP(C9493,[3]May!$C:$Z,24,FALSE)</f>
        <v>2019</v>
      </c>
    </row>
    <row r="9494" spans="1:15" x14ac:dyDescent="0.25">
      <c r="A9494" t="s">
        <v>1245</v>
      </c>
      <c r="C9494" t="s">
        <v>1314</v>
      </c>
      <c r="E9494">
        <v>2</v>
      </c>
      <c r="F9494" t="s">
        <v>1247</v>
      </c>
      <c r="J9494" t="s">
        <v>23</v>
      </c>
      <c r="K9494">
        <v>5</v>
      </c>
      <c r="L9494">
        <v>25.55</v>
      </c>
      <c r="M9494">
        <v>0.02</v>
      </c>
      <c r="O9494" s="12">
        <f>VLOOKUP(C9494,[3]May!$C:$Z,24,FALSE)</f>
        <v>2019</v>
      </c>
    </row>
    <row r="9495" spans="1:15" x14ac:dyDescent="0.25">
      <c r="A9495" t="s">
        <v>1245</v>
      </c>
      <c r="C9495" t="s">
        <v>1314</v>
      </c>
      <c r="E9495">
        <v>2</v>
      </c>
      <c r="F9495" t="s">
        <v>1247</v>
      </c>
      <c r="J9495" t="s">
        <v>23</v>
      </c>
      <c r="K9495">
        <v>2</v>
      </c>
      <c r="L9495">
        <v>130.26</v>
      </c>
      <c r="M9495">
        <v>0.10199999999999999</v>
      </c>
      <c r="O9495" s="12">
        <f>VLOOKUP(C9495,[3]May!$C:$Z,24,FALSE)</f>
        <v>2019</v>
      </c>
    </row>
    <row r="9496" spans="1:15" x14ac:dyDescent="0.25">
      <c r="A9496" t="s">
        <v>1245</v>
      </c>
      <c r="C9496" t="s">
        <v>1314</v>
      </c>
      <c r="E9496">
        <v>2</v>
      </c>
      <c r="F9496" t="s">
        <v>1247</v>
      </c>
      <c r="J9496" t="s">
        <v>23</v>
      </c>
      <c r="K9496">
        <v>4</v>
      </c>
      <c r="L9496">
        <v>20.440000000000001</v>
      </c>
      <c r="M9496">
        <v>1.6E-2</v>
      </c>
      <c r="O9496" s="12">
        <f>VLOOKUP(C9496,[3]May!$C:$Z,24,FALSE)</f>
        <v>2019</v>
      </c>
    </row>
    <row r="9497" spans="1:15" x14ac:dyDescent="0.25">
      <c r="A9497" t="s">
        <v>1245</v>
      </c>
      <c r="C9497" t="s">
        <v>1314</v>
      </c>
      <c r="E9497">
        <v>2</v>
      </c>
      <c r="F9497" t="s">
        <v>1247</v>
      </c>
      <c r="J9497" t="s">
        <v>23</v>
      </c>
      <c r="K9497">
        <v>2</v>
      </c>
      <c r="L9497">
        <v>130.26</v>
      </c>
      <c r="M9497">
        <v>0.10199999999999999</v>
      </c>
      <c r="O9497" s="12">
        <f>VLOOKUP(C9497,[3]May!$C:$Z,24,FALSE)</f>
        <v>2019</v>
      </c>
    </row>
    <row r="9498" spans="1:15" x14ac:dyDescent="0.25">
      <c r="A9498" t="s">
        <v>1245</v>
      </c>
      <c r="C9498" t="s">
        <v>1314</v>
      </c>
      <c r="E9498">
        <v>2</v>
      </c>
      <c r="F9498" t="s">
        <v>1247</v>
      </c>
      <c r="J9498" t="s">
        <v>23</v>
      </c>
      <c r="K9498">
        <v>4</v>
      </c>
      <c r="L9498">
        <v>20.440000000000001</v>
      </c>
      <c r="M9498">
        <v>1.6E-2</v>
      </c>
      <c r="O9498" s="12">
        <f>VLOOKUP(C9498,[3]May!$C:$Z,24,FALSE)</f>
        <v>2019</v>
      </c>
    </row>
    <row r="9499" spans="1:15" x14ac:dyDescent="0.25">
      <c r="A9499" t="s">
        <v>1245</v>
      </c>
      <c r="C9499" t="s">
        <v>1314</v>
      </c>
      <c r="E9499">
        <v>2</v>
      </c>
      <c r="F9499" t="s">
        <v>1247</v>
      </c>
      <c r="J9499" t="s">
        <v>23</v>
      </c>
      <c r="K9499">
        <v>1</v>
      </c>
      <c r="L9499">
        <v>65.13</v>
      </c>
      <c r="M9499">
        <v>5.0999999999999997E-2</v>
      </c>
      <c r="O9499" s="12">
        <f>VLOOKUP(C9499,[3]May!$C:$Z,24,FALSE)</f>
        <v>2019</v>
      </c>
    </row>
    <row r="9500" spans="1:15" x14ac:dyDescent="0.25">
      <c r="A9500" t="s">
        <v>1245</v>
      </c>
      <c r="C9500" t="s">
        <v>1315</v>
      </c>
      <c r="E9500">
        <v>2</v>
      </c>
      <c r="F9500" t="s">
        <v>1247</v>
      </c>
      <c r="J9500" t="s">
        <v>23</v>
      </c>
      <c r="K9500">
        <v>2</v>
      </c>
      <c r="L9500">
        <v>10.220000000000001</v>
      </c>
      <c r="M9500">
        <v>8.0000000000000002E-3</v>
      </c>
      <c r="O9500" s="12">
        <f>VLOOKUP(C9500,[3]May!$C:$Z,24,FALSE)</f>
        <v>2019</v>
      </c>
    </row>
    <row r="9501" spans="1:15" x14ac:dyDescent="0.25">
      <c r="A9501" t="s">
        <v>1245</v>
      </c>
      <c r="C9501" t="s">
        <v>1315</v>
      </c>
      <c r="E9501">
        <v>12</v>
      </c>
      <c r="F9501" t="s">
        <v>1253</v>
      </c>
      <c r="J9501" t="s">
        <v>23</v>
      </c>
      <c r="K9501">
        <v>1</v>
      </c>
      <c r="L9501">
        <v>61.2</v>
      </c>
      <c r="M9501">
        <v>8.3370000000000007E-3</v>
      </c>
      <c r="O9501" s="12">
        <f>VLOOKUP(C9501,[3]May!$C:$Z,24,FALSE)</f>
        <v>2019</v>
      </c>
    </row>
    <row r="9502" spans="1:15" x14ac:dyDescent="0.25">
      <c r="A9502" t="s">
        <v>1245</v>
      </c>
      <c r="C9502" t="s">
        <v>1315</v>
      </c>
      <c r="E9502">
        <v>2</v>
      </c>
      <c r="F9502" t="s">
        <v>1247</v>
      </c>
      <c r="J9502" t="s">
        <v>23</v>
      </c>
      <c r="K9502">
        <v>1</v>
      </c>
      <c r="L9502">
        <v>65.13</v>
      </c>
      <c r="M9502">
        <v>5.0999999999999997E-2</v>
      </c>
      <c r="O9502" s="12">
        <f>VLOOKUP(C9502,[3]May!$C:$Z,24,FALSE)</f>
        <v>2019</v>
      </c>
    </row>
    <row r="9503" spans="1:15" x14ac:dyDescent="0.25">
      <c r="A9503" t="s">
        <v>1245</v>
      </c>
      <c r="C9503" t="s">
        <v>1315</v>
      </c>
      <c r="E9503">
        <v>2</v>
      </c>
      <c r="F9503" t="s">
        <v>1247</v>
      </c>
      <c r="J9503" t="s">
        <v>23</v>
      </c>
      <c r="K9503">
        <v>1</v>
      </c>
      <c r="L9503">
        <v>65.13</v>
      </c>
      <c r="M9503">
        <v>5.0999999999999997E-2</v>
      </c>
      <c r="O9503" s="12">
        <f>VLOOKUP(C9503,[3]May!$C:$Z,24,FALSE)</f>
        <v>2019</v>
      </c>
    </row>
    <row r="9504" spans="1:15" x14ac:dyDescent="0.25">
      <c r="A9504" t="s">
        <v>1245</v>
      </c>
      <c r="C9504" t="s">
        <v>1315</v>
      </c>
      <c r="E9504">
        <v>2</v>
      </c>
      <c r="F9504" t="s">
        <v>1247</v>
      </c>
      <c r="J9504" t="s">
        <v>23</v>
      </c>
      <c r="K9504">
        <v>4</v>
      </c>
      <c r="L9504">
        <v>20.440000000000001</v>
      </c>
      <c r="M9504">
        <v>1.6E-2</v>
      </c>
      <c r="O9504" s="12">
        <f>VLOOKUP(C9504,[3]May!$C:$Z,24,FALSE)</f>
        <v>2019</v>
      </c>
    </row>
    <row r="9505" spans="1:15" x14ac:dyDescent="0.25">
      <c r="A9505" t="s">
        <v>1245</v>
      </c>
      <c r="C9505" t="s">
        <v>1315</v>
      </c>
      <c r="E9505">
        <v>2</v>
      </c>
      <c r="F9505" t="s">
        <v>1247</v>
      </c>
      <c r="J9505" t="s">
        <v>23</v>
      </c>
      <c r="K9505">
        <v>8</v>
      </c>
      <c r="L9505">
        <v>40.880000000000003</v>
      </c>
      <c r="M9505">
        <v>3.2000000000000001E-2</v>
      </c>
      <c r="O9505" s="12">
        <f>VLOOKUP(C9505,[3]May!$C:$Z,24,FALSE)</f>
        <v>2019</v>
      </c>
    </row>
    <row r="9506" spans="1:15" x14ac:dyDescent="0.25">
      <c r="A9506" t="s">
        <v>1245</v>
      </c>
      <c r="C9506" t="s">
        <v>1315</v>
      </c>
      <c r="E9506">
        <v>2</v>
      </c>
      <c r="F9506" t="s">
        <v>1247</v>
      </c>
      <c r="J9506" t="s">
        <v>23</v>
      </c>
      <c r="K9506">
        <v>1</v>
      </c>
      <c r="L9506">
        <v>5.1100000000000003</v>
      </c>
      <c r="M9506">
        <v>4.0000000000000001E-3</v>
      </c>
      <c r="O9506" s="12">
        <f>VLOOKUP(C9506,[3]May!$C:$Z,24,FALSE)</f>
        <v>2019</v>
      </c>
    </row>
    <row r="9507" spans="1:15" x14ac:dyDescent="0.25">
      <c r="A9507" t="s">
        <v>1245</v>
      </c>
      <c r="C9507" t="s">
        <v>1315</v>
      </c>
      <c r="E9507">
        <v>2</v>
      </c>
      <c r="F9507" t="s">
        <v>1247</v>
      </c>
      <c r="J9507" t="s">
        <v>23</v>
      </c>
      <c r="K9507">
        <v>4</v>
      </c>
      <c r="L9507">
        <v>260.52</v>
      </c>
      <c r="M9507">
        <v>0.20399999999999999</v>
      </c>
      <c r="O9507" s="12">
        <f>VLOOKUP(C9507,[3]May!$C:$Z,24,FALSE)</f>
        <v>2019</v>
      </c>
    </row>
    <row r="9508" spans="1:15" x14ac:dyDescent="0.25">
      <c r="A9508" t="s">
        <v>1245</v>
      </c>
      <c r="C9508" t="s">
        <v>1315</v>
      </c>
      <c r="E9508">
        <v>2</v>
      </c>
      <c r="F9508" t="s">
        <v>1247</v>
      </c>
      <c r="J9508" t="s">
        <v>23</v>
      </c>
      <c r="K9508">
        <v>4</v>
      </c>
      <c r="L9508">
        <v>20.440000000000001</v>
      </c>
      <c r="M9508">
        <v>1.6E-2</v>
      </c>
      <c r="O9508" s="12">
        <f>VLOOKUP(C9508,[3]May!$C:$Z,24,FALSE)</f>
        <v>2019</v>
      </c>
    </row>
    <row r="9509" spans="1:15" x14ac:dyDescent="0.25">
      <c r="A9509" t="s">
        <v>1245</v>
      </c>
      <c r="C9509" t="s">
        <v>1315</v>
      </c>
      <c r="E9509">
        <v>6</v>
      </c>
      <c r="F9509" t="s">
        <v>1250</v>
      </c>
      <c r="J9509" t="s">
        <v>23</v>
      </c>
      <c r="K9509">
        <v>2</v>
      </c>
      <c r="L9509">
        <v>21.7</v>
      </c>
      <c r="M9509">
        <v>1.7000000000000001E-2</v>
      </c>
      <c r="O9509" s="12">
        <f>VLOOKUP(C9509,[3]May!$C:$Z,24,FALSE)</f>
        <v>2019</v>
      </c>
    </row>
    <row r="9510" spans="1:15" x14ac:dyDescent="0.25">
      <c r="A9510" t="s">
        <v>1245</v>
      </c>
      <c r="C9510" t="s">
        <v>1315</v>
      </c>
      <c r="E9510">
        <v>2</v>
      </c>
      <c r="F9510" t="s">
        <v>1247</v>
      </c>
      <c r="J9510" t="s">
        <v>23</v>
      </c>
      <c r="K9510">
        <v>6</v>
      </c>
      <c r="L9510">
        <v>30.66</v>
      </c>
      <c r="M9510">
        <v>2.4E-2</v>
      </c>
      <c r="O9510" s="12">
        <f>VLOOKUP(C9510,[3]May!$C:$Z,24,FALSE)</f>
        <v>2019</v>
      </c>
    </row>
    <row r="9511" spans="1:15" x14ac:dyDescent="0.25">
      <c r="A9511" t="s">
        <v>1245</v>
      </c>
      <c r="C9511" t="s">
        <v>1315</v>
      </c>
      <c r="E9511">
        <v>2</v>
      </c>
      <c r="F9511" t="s">
        <v>1247</v>
      </c>
      <c r="J9511" t="s">
        <v>23</v>
      </c>
      <c r="K9511">
        <v>6</v>
      </c>
      <c r="L9511">
        <v>390.78</v>
      </c>
      <c r="M9511">
        <v>0.30599999999999999</v>
      </c>
      <c r="O9511" s="12">
        <f>VLOOKUP(C9511,[3]May!$C:$Z,24,FALSE)</f>
        <v>2019</v>
      </c>
    </row>
    <row r="9512" spans="1:15" x14ac:dyDescent="0.25">
      <c r="A9512" t="s">
        <v>1245</v>
      </c>
      <c r="C9512" t="s">
        <v>1315</v>
      </c>
      <c r="E9512">
        <v>12</v>
      </c>
      <c r="F9512" t="s">
        <v>1253</v>
      </c>
      <c r="J9512" t="s">
        <v>23</v>
      </c>
      <c r="K9512">
        <v>1</v>
      </c>
      <c r="L9512">
        <v>61.2</v>
      </c>
      <c r="M9512">
        <v>8.3370000000000007E-3</v>
      </c>
      <c r="O9512" s="12">
        <f>VLOOKUP(C9512,[3]May!$C:$Z,24,FALSE)</f>
        <v>2019</v>
      </c>
    </row>
    <row r="9513" spans="1:15" x14ac:dyDescent="0.25">
      <c r="A9513" t="s">
        <v>1245</v>
      </c>
      <c r="C9513" t="s">
        <v>1315</v>
      </c>
      <c r="E9513">
        <v>2</v>
      </c>
      <c r="F9513" t="s">
        <v>1247</v>
      </c>
      <c r="J9513" t="s">
        <v>23</v>
      </c>
      <c r="K9513">
        <v>8</v>
      </c>
      <c r="L9513">
        <v>40.880000000000003</v>
      </c>
      <c r="M9513">
        <v>3.2000000000000001E-2</v>
      </c>
      <c r="O9513" s="12">
        <f>VLOOKUP(C9513,[3]May!$C:$Z,24,FALSE)</f>
        <v>2019</v>
      </c>
    </row>
    <row r="9514" spans="1:15" x14ac:dyDescent="0.25">
      <c r="A9514" t="s">
        <v>1245</v>
      </c>
      <c r="C9514" t="s">
        <v>1315</v>
      </c>
      <c r="E9514">
        <v>2</v>
      </c>
      <c r="F9514" t="s">
        <v>1247</v>
      </c>
      <c r="J9514" t="s">
        <v>23</v>
      </c>
      <c r="K9514">
        <v>2</v>
      </c>
      <c r="L9514">
        <v>130.26</v>
      </c>
      <c r="M9514">
        <v>0.10199999999999999</v>
      </c>
      <c r="O9514" s="12">
        <f>VLOOKUP(C9514,[3]May!$C:$Z,24,FALSE)</f>
        <v>2019</v>
      </c>
    </row>
    <row r="9515" spans="1:15" x14ac:dyDescent="0.25">
      <c r="A9515" t="s">
        <v>1245</v>
      </c>
      <c r="C9515" t="s">
        <v>1315</v>
      </c>
      <c r="E9515">
        <v>2</v>
      </c>
      <c r="F9515" t="s">
        <v>1247</v>
      </c>
      <c r="J9515" t="s">
        <v>23</v>
      </c>
      <c r="K9515">
        <v>6</v>
      </c>
      <c r="L9515">
        <v>30.66</v>
      </c>
      <c r="M9515">
        <v>2.4E-2</v>
      </c>
      <c r="O9515" s="12">
        <f>VLOOKUP(C9515,[3]May!$C:$Z,24,FALSE)</f>
        <v>2019</v>
      </c>
    </row>
    <row r="9516" spans="1:15" x14ac:dyDescent="0.25">
      <c r="A9516" t="s">
        <v>1245</v>
      </c>
      <c r="C9516" t="s">
        <v>1315</v>
      </c>
      <c r="E9516">
        <v>2</v>
      </c>
      <c r="F9516" t="s">
        <v>1247</v>
      </c>
      <c r="J9516" t="s">
        <v>23</v>
      </c>
      <c r="K9516">
        <v>7</v>
      </c>
      <c r="L9516">
        <v>35.770000000000003</v>
      </c>
      <c r="M9516">
        <v>2.8000000000000001E-2</v>
      </c>
      <c r="O9516" s="12">
        <f>VLOOKUP(C9516,[3]May!$C:$Z,24,FALSE)</f>
        <v>2019</v>
      </c>
    </row>
    <row r="9517" spans="1:15" x14ac:dyDescent="0.25">
      <c r="A9517" t="s">
        <v>1245</v>
      </c>
      <c r="C9517" t="s">
        <v>1315</v>
      </c>
      <c r="E9517">
        <v>2</v>
      </c>
      <c r="F9517" t="s">
        <v>1247</v>
      </c>
      <c r="J9517" t="s">
        <v>23</v>
      </c>
      <c r="K9517">
        <v>1</v>
      </c>
      <c r="L9517">
        <v>65.13</v>
      </c>
      <c r="M9517">
        <v>5.0999999999999997E-2</v>
      </c>
      <c r="O9517" s="12">
        <f>VLOOKUP(C9517,[3]May!$C:$Z,24,FALSE)</f>
        <v>2019</v>
      </c>
    </row>
    <row r="9518" spans="1:15" x14ac:dyDescent="0.25">
      <c r="A9518" t="s">
        <v>1245</v>
      </c>
      <c r="C9518" t="s">
        <v>1315</v>
      </c>
      <c r="E9518">
        <v>8</v>
      </c>
      <c r="F9518" t="s">
        <v>1251</v>
      </c>
      <c r="J9518" t="s">
        <v>23</v>
      </c>
      <c r="K9518">
        <v>2</v>
      </c>
      <c r="L9518">
        <v>110.12</v>
      </c>
      <c r="M9518">
        <v>6.4399999999999999E-2</v>
      </c>
      <c r="O9518" s="12">
        <f>VLOOKUP(C9518,[3]May!$C:$Z,24,FALSE)</f>
        <v>2019</v>
      </c>
    </row>
    <row r="9519" spans="1:15" x14ac:dyDescent="0.25">
      <c r="A9519" t="s">
        <v>1245</v>
      </c>
      <c r="C9519" t="s">
        <v>1315</v>
      </c>
      <c r="E9519">
        <v>8</v>
      </c>
      <c r="F9519" t="s">
        <v>1251</v>
      </c>
      <c r="J9519" t="s">
        <v>23</v>
      </c>
      <c r="K9519">
        <v>1</v>
      </c>
      <c r="L9519">
        <v>55.06</v>
      </c>
      <c r="M9519">
        <v>3.2199999999999999E-2</v>
      </c>
      <c r="O9519" s="12">
        <f>VLOOKUP(C9519,[3]May!$C:$Z,24,FALSE)</f>
        <v>2019</v>
      </c>
    </row>
    <row r="9520" spans="1:15" x14ac:dyDescent="0.25">
      <c r="A9520" t="s">
        <v>1245</v>
      </c>
      <c r="C9520" t="s">
        <v>1315</v>
      </c>
      <c r="E9520">
        <v>7</v>
      </c>
      <c r="F9520" t="s">
        <v>1255</v>
      </c>
      <c r="J9520" t="s">
        <v>23</v>
      </c>
      <c r="K9520">
        <v>1</v>
      </c>
      <c r="L9520">
        <v>56.26</v>
      </c>
      <c r="M9520">
        <v>3.2899999999999999E-2</v>
      </c>
      <c r="O9520" s="12">
        <f>VLOOKUP(C9520,[3]May!$C:$Z,24,FALSE)</f>
        <v>2019</v>
      </c>
    </row>
    <row r="9521" spans="1:15" x14ac:dyDescent="0.25">
      <c r="A9521" t="s">
        <v>1245</v>
      </c>
      <c r="C9521" t="s">
        <v>1315</v>
      </c>
      <c r="E9521">
        <v>2</v>
      </c>
      <c r="F9521" t="s">
        <v>1247</v>
      </c>
      <c r="J9521" t="s">
        <v>23</v>
      </c>
      <c r="K9521">
        <v>5</v>
      </c>
      <c r="L9521">
        <v>325.64999999999998</v>
      </c>
      <c r="M9521">
        <v>0.255</v>
      </c>
      <c r="O9521" s="12">
        <f>VLOOKUP(C9521,[3]May!$C:$Z,24,FALSE)</f>
        <v>2019</v>
      </c>
    </row>
    <row r="9522" spans="1:15" x14ac:dyDescent="0.25">
      <c r="A9522" t="s">
        <v>1245</v>
      </c>
      <c r="C9522" t="s">
        <v>1315</v>
      </c>
      <c r="E9522">
        <v>2</v>
      </c>
      <c r="F9522" t="s">
        <v>1247</v>
      </c>
      <c r="J9522" t="s">
        <v>23</v>
      </c>
      <c r="K9522">
        <v>7</v>
      </c>
      <c r="L9522">
        <v>35.770000000000003</v>
      </c>
      <c r="M9522">
        <v>2.8000000000000001E-2</v>
      </c>
      <c r="O9522" s="12">
        <f>VLOOKUP(C9522,[3]May!$C:$Z,24,FALSE)</f>
        <v>2019</v>
      </c>
    </row>
    <row r="9523" spans="1:15" x14ac:dyDescent="0.25">
      <c r="A9523" t="s">
        <v>1245</v>
      </c>
      <c r="C9523" t="s">
        <v>1315</v>
      </c>
      <c r="E9523">
        <v>2</v>
      </c>
      <c r="F9523" t="s">
        <v>1247</v>
      </c>
      <c r="J9523" t="s">
        <v>23</v>
      </c>
      <c r="K9523">
        <v>3</v>
      </c>
      <c r="L9523">
        <v>195.39</v>
      </c>
      <c r="M9523">
        <v>0.153</v>
      </c>
      <c r="O9523" s="12">
        <f>VLOOKUP(C9523,[3]May!$C:$Z,24,FALSE)</f>
        <v>2019</v>
      </c>
    </row>
    <row r="9524" spans="1:15" x14ac:dyDescent="0.25">
      <c r="A9524" t="s">
        <v>1245</v>
      </c>
      <c r="C9524" t="s">
        <v>1315</v>
      </c>
      <c r="E9524">
        <v>2</v>
      </c>
      <c r="F9524" t="s">
        <v>1247</v>
      </c>
      <c r="J9524" t="s">
        <v>23</v>
      </c>
      <c r="K9524">
        <v>7</v>
      </c>
      <c r="L9524">
        <v>35.770000000000003</v>
      </c>
      <c r="M9524">
        <v>2.8000000000000001E-2</v>
      </c>
      <c r="O9524" s="12">
        <f>VLOOKUP(C9524,[3]May!$C:$Z,24,FALSE)</f>
        <v>2019</v>
      </c>
    </row>
    <row r="9525" spans="1:15" x14ac:dyDescent="0.25">
      <c r="A9525" t="s">
        <v>1245</v>
      </c>
      <c r="C9525" t="s">
        <v>1315</v>
      </c>
      <c r="E9525">
        <v>2</v>
      </c>
      <c r="F9525" t="s">
        <v>1247</v>
      </c>
      <c r="J9525" t="s">
        <v>23</v>
      </c>
      <c r="K9525">
        <v>3</v>
      </c>
      <c r="L9525">
        <v>195.39</v>
      </c>
      <c r="M9525">
        <v>0.153</v>
      </c>
      <c r="O9525" s="12">
        <f>VLOOKUP(C9525,[3]May!$C:$Z,24,FALSE)</f>
        <v>2019</v>
      </c>
    </row>
    <row r="9526" spans="1:15" x14ac:dyDescent="0.25">
      <c r="A9526" t="s">
        <v>1245</v>
      </c>
      <c r="C9526" t="s">
        <v>1315</v>
      </c>
      <c r="E9526">
        <v>2</v>
      </c>
      <c r="F9526" t="s">
        <v>1247</v>
      </c>
      <c r="J9526" t="s">
        <v>23</v>
      </c>
      <c r="K9526">
        <v>6</v>
      </c>
      <c r="L9526">
        <v>30.66</v>
      </c>
      <c r="M9526">
        <v>2.4E-2</v>
      </c>
      <c r="O9526" s="12">
        <f>VLOOKUP(C9526,[3]May!$C:$Z,24,FALSE)</f>
        <v>2019</v>
      </c>
    </row>
    <row r="9527" spans="1:15" x14ac:dyDescent="0.25">
      <c r="A9527" t="s">
        <v>1245</v>
      </c>
      <c r="C9527" t="s">
        <v>1315</v>
      </c>
      <c r="E9527">
        <v>2</v>
      </c>
      <c r="F9527" t="s">
        <v>1247</v>
      </c>
      <c r="J9527" t="s">
        <v>23</v>
      </c>
      <c r="K9527">
        <v>1</v>
      </c>
      <c r="L9527">
        <v>65.13</v>
      </c>
      <c r="M9527">
        <v>5.0999999999999997E-2</v>
      </c>
      <c r="O9527" s="12">
        <f>VLOOKUP(C9527,[3]May!$C:$Z,24,FALSE)</f>
        <v>2019</v>
      </c>
    </row>
    <row r="9528" spans="1:15" x14ac:dyDescent="0.25">
      <c r="A9528" t="s">
        <v>1245</v>
      </c>
      <c r="C9528" t="s">
        <v>1315</v>
      </c>
      <c r="E9528">
        <v>12</v>
      </c>
      <c r="F9528" t="s">
        <v>1253</v>
      </c>
      <c r="J9528" t="s">
        <v>23</v>
      </c>
      <c r="K9528">
        <v>1</v>
      </c>
      <c r="L9528">
        <v>61.2</v>
      </c>
      <c r="M9528">
        <v>8.3370000000000007E-3</v>
      </c>
      <c r="O9528" s="12">
        <f>VLOOKUP(C9528,[3]May!$C:$Z,24,FALSE)</f>
        <v>2019</v>
      </c>
    </row>
    <row r="9529" spans="1:15" x14ac:dyDescent="0.25">
      <c r="A9529" t="s">
        <v>1245</v>
      </c>
      <c r="C9529" t="s">
        <v>1315</v>
      </c>
      <c r="E9529">
        <v>6</v>
      </c>
      <c r="F9529" t="s">
        <v>1250</v>
      </c>
      <c r="J9529" t="s">
        <v>23</v>
      </c>
      <c r="K9529">
        <v>1</v>
      </c>
      <c r="L9529">
        <v>10.85</v>
      </c>
      <c r="M9529">
        <v>8.5000000000000006E-3</v>
      </c>
      <c r="O9529" s="12">
        <f>VLOOKUP(C9529,[3]May!$C:$Z,24,FALSE)</f>
        <v>2019</v>
      </c>
    </row>
    <row r="9530" spans="1:15" x14ac:dyDescent="0.25">
      <c r="A9530" t="s">
        <v>1245</v>
      </c>
      <c r="C9530" t="s">
        <v>1315</v>
      </c>
      <c r="E9530">
        <v>2</v>
      </c>
      <c r="F9530" t="s">
        <v>1247</v>
      </c>
      <c r="J9530" t="s">
        <v>23</v>
      </c>
      <c r="K9530">
        <v>2</v>
      </c>
      <c r="L9530">
        <v>130.26</v>
      </c>
      <c r="M9530">
        <v>0.10199999999999999</v>
      </c>
      <c r="O9530" s="12">
        <f>VLOOKUP(C9530,[3]May!$C:$Z,24,FALSE)</f>
        <v>2019</v>
      </c>
    </row>
    <row r="9531" spans="1:15" x14ac:dyDescent="0.25">
      <c r="A9531" t="s">
        <v>1245</v>
      </c>
      <c r="C9531" t="s">
        <v>1315</v>
      </c>
      <c r="E9531">
        <v>2</v>
      </c>
      <c r="F9531" t="s">
        <v>1247</v>
      </c>
      <c r="J9531" t="s">
        <v>23</v>
      </c>
      <c r="K9531">
        <v>1</v>
      </c>
      <c r="L9531">
        <v>5.1100000000000003</v>
      </c>
      <c r="M9531">
        <v>4.0000000000000001E-3</v>
      </c>
      <c r="O9531" s="12">
        <f>VLOOKUP(C9531,[3]May!$C:$Z,24,FALSE)</f>
        <v>2019</v>
      </c>
    </row>
    <row r="9532" spans="1:15" x14ac:dyDescent="0.25">
      <c r="A9532" t="s">
        <v>1245</v>
      </c>
      <c r="C9532" t="s">
        <v>1315</v>
      </c>
      <c r="E9532">
        <v>2</v>
      </c>
      <c r="F9532" t="s">
        <v>1247</v>
      </c>
      <c r="J9532" t="s">
        <v>23</v>
      </c>
      <c r="K9532">
        <v>2</v>
      </c>
      <c r="L9532">
        <v>130.26</v>
      </c>
      <c r="M9532">
        <v>0.10199999999999999</v>
      </c>
      <c r="O9532" s="12">
        <f>VLOOKUP(C9532,[3]May!$C:$Z,24,FALSE)</f>
        <v>2019</v>
      </c>
    </row>
    <row r="9533" spans="1:15" x14ac:dyDescent="0.25">
      <c r="A9533" t="s">
        <v>1245</v>
      </c>
      <c r="C9533" t="s">
        <v>1315</v>
      </c>
      <c r="E9533">
        <v>2</v>
      </c>
      <c r="F9533" t="s">
        <v>1247</v>
      </c>
      <c r="J9533" t="s">
        <v>23</v>
      </c>
      <c r="K9533">
        <v>8</v>
      </c>
      <c r="L9533">
        <v>40.880000000000003</v>
      </c>
      <c r="M9533">
        <v>3.2000000000000001E-2</v>
      </c>
      <c r="O9533" s="12">
        <f>VLOOKUP(C9533,[3]May!$C:$Z,24,FALSE)</f>
        <v>2019</v>
      </c>
    </row>
    <row r="9534" spans="1:15" x14ac:dyDescent="0.25">
      <c r="A9534" t="s">
        <v>1245</v>
      </c>
      <c r="C9534" t="s">
        <v>1315</v>
      </c>
      <c r="E9534">
        <v>2</v>
      </c>
      <c r="F9534" t="s">
        <v>1247</v>
      </c>
      <c r="J9534" t="s">
        <v>23</v>
      </c>
      <c r="K9534">
        <v>4</v>
      </c>
      <c r="L9534">
        <v>260.52</v>
      </c>
      <c r="M9534">
        <v>0.20399999999999999</v>
      </c>
      <c r="O9534" s="12">
        <f>VLOOKUP(C9534,[3]May!$C:$Z,24,FALSE)</f>
        <v>2019</v>
      </c>
    </row>
    <row r="9535" spans="1:15" x14ac:dyDescent="0.25">
      <c r="A9535" t="s">
        <v>1245</v>
      </c>
      <c r="C9535" t="s">
        <v>1315</v>
      </c>
      <c r="E9535">
        <v>13</v>
      </c>
      <c r="F9535" t="s">
        <v>1248</v>
      </c>
      <c r="J9535" t="s">
        <v>23</v>
      </c>
      <c r="K9535">
        <v>1</v>
      </c>
      <c r="L9535">
        <v>5.1100000000000003</v>
      </c>
      <c r="M9535">
        <v>4.0000000000000001E-3</v>
      </c>
      <c r="O9535" s="12">
        <f>VLOOKUP(C9535,[3]May!$C:$Z,24,FALSE)</f>
        <v>2019</v>
      </c>
    </row>
    <row r="9536" spans="1:15" x14ac:dyDescent="0.25">
      <c r="A9536" t="s">
        <v>1245</v>
      </c>
      <c r="C9536" t="s">
        <v>1315</v>
      </c>
      <c r="E9536">
        <v>2</v>
      </c>
      <c r="F9536" t="s">
        <v>1247</v>
      </c>
      <c r="J9536" t="s">
        <v>23</v>
      </c>
      <c r="K9536">
        <v>9</v>
      </c>
      <c r="L9536">
        <v>45.99</v>
      </c>
      <c r="M9536">
        <v>3.5999999999999997E-2</v>
      </c>
      <c r="O9536" s="12">
        <f>VLOOKUP(C9536,[3]May!$C:$Z,24,FALSE)</f>
        <v>2019</v>
      </c>
    </row>
    <row r="9537" spans="1:15" x14ac:dyDescent="0.25">
      <c r="A9537" t="s">
        <v>1245</v>
      </c>
      <c r="C9537" t="s">
        <v>1315</v>
      </c>
      <c r="E9537">
        <v>2</v>
      </c>
      <c r="F9537" t="s">
        <v>1247</v>
      </c>
      <c r="J9537" t="s">
        <v>23</v>
      </c>
      <c r="K9537">
        <v>2</v>
      </c>
      <c r="L9537">
        <v>130.26</v>
      </c>
      <c r="M9537">
        <v>0.10199999999999999</v>
      </c>
      <c r="O9537" s="12">
        <f>VLOOKUP(C9537,[3]May!$C:$Z,24,FALSE)</f>
        <v>2019</v>
      </c>
    </row>
    <row r="9538" spans="1:15" x14ac:dyDescent="0.25">
      <c r="A9538" t="s">
        <v>1245</v>
      </c>
      <c r="C9538" t="s">
        <v>1315</v>
      </c>
      <c r="E9538">
        <v>6</v>
      </c>
      <c r="F9538" t="s">
        <v>1250</v>
      </c>
      <c r="J9538" t="s">
        <v>23</v>
      </c>
      <c r="K9538">
        <v>1</v>
      </c>
      <c r="L9538">
        <v>10.85</v>
      </c>
      <c r="M9538">
        <v>8.5000000000000006E-3</v>
      </c>
      <c r="O9538" s="12">
        <f>VLOOKUP(C9538,[3]May!$C:$Z,24,FALSE)</f>
        <v>2019</v>
      </c>
    </row>
    <row r="9539" spans="1:15" x14ac:dyDescent="0.25">
      <c r="A9539" t="s">
        <v>1245</v>
      </c>
      <c r="C9539" t="s">
        <v>1315</v>
      </c>
      <c r="E9539">
        <v>2</v>
      </c>
      <c r="F9539" t="s">
        <v>1247</v>
      </c>
      <c r="J9539" t="s">
        <v>23</v>
      </c>
      <c r="K9539">
        <v>3</v>
      </c>
      <c r="L9539">
        <v>15.33</v>
      </c>
      <c r="M9539">
        <v>1.2E-2</v>
      </c>
      <c r="O9539" s="12">
        <f>VLOOKUP(C9539,[3]May!$C:$Z,24,FALSE)</f>
        <v>2019</v>
      </c>
    </row>
    <row r="9540" spans="1:15" x14ac:dyDescent="0.25">
      <c r="A9540" t="s">
        <v>1245</v>
      </c>
      <c r="C9540" t="s">
        <v>1315</v>
      </c>
      <c r="E9540">
        <v>2</v>
      </c>
      <c r="F9540" t="s">
        <v>1247</v>
      </c>
      <c r="J9540" t="s">
        <v>23</v>
      </c>
      <c r="K9540">
        <v>1</v>
      </c>
      <c r="L9540">
        <v>5.1100000000000003</v>
      </c>
      <c r="M9540">
        <v>4.0000000000000001E-3</v>
      </c>
      <c r="O9540" s="12">
        <f>VLOOKUP(C9540,[3]May!$C:$Z,24,FALSE)</f>
        <v>2019</v>
      </c>
    </row>
    <row r="9541" spans="1:15" x14ac:dyDescent="0.25">
      <c r="A9541" t="s">
        <v>1245</v>
      </c>
      <c r="C9541" t="s">
        <v>1315</v>
      </c>
      <c r="E9541">
        <v>2</v>
      </c>
      <c r="F9541" t="s">
        <v>1247</v>
      </c>
      <c r="J9541" t="s">
        <v>23</v>
      </c>
      <c r="K9541">
        <v>5</v>
      </c>
      <c r="L9541">
        <v>325.64999999999998</v>
      </c>
      <c r="M9541">
        <v>0.255</v>
      </c>
      <c r="O9541" s="12">
        <f>VLOOKUP(C9541,[3]May!$C:$Z,24,FALSE)</f>
        <v>2019</v>
      </c>
    </row>
    <row r="9542" spans="1:15" x14ac:dyDescent="0.25">
      <c r="A9542" t="s">
        <v>1245</v>
      </c>
      <c r="C9542" t="s">
        <v>1315</v>
      </c>
      <c r="E9542">
        <v>2</v>
      </c>
      <c r="F9542" t="s">
        <v>1247</v>
      </c>
      <c r="J9542" t="s">
        <v>23</v>
      </c>
      <c r="K9542">
        <v>1</v>
      </c>
      <c r="L9542">
        <v>5.1100000000000003</v>
      </c>
      <c r="M9542">
        <v>4.0000000000000001E-3</v>
      </c>
      <c r="O9542" s="12">
        <f>VLOOKUP(C9542,[3]May!$C:$Z,24,FALSE)</f>
        <v>2019</v>
      </c>
    </row>
    <row r="9543" spans="1:15" x14ac:dyDescent="0.25">
      <c r="A9543" t="s">
        <v>1245</v>
      </c>
      <c r="C9543" t="s">
        <v>1315</v>
      </c>
      <c r="E9543">
        <v>2</v>
      </c>
      <c r="F9543" t="s">
        <v>1247</v>
      </c>
      <c r="J9543" t="s">
        <v>23</v>
      </c>
      <c r="K9543">
        <v>4</v>
      </c>
      <c r="L9543">
        <v>20.440000000000001</v>
      </c>
      <c r="M9543">
        <v>1.6E-2</v>
      </c>
      <c r="O9543" s="12">
        <f>VLOOKUP(C9543,[3]May!$C:$Z,24,FALSE)</f>
        <v>2019</v>
      </c>
    </row>
    <row r="9544" spans="1:15" x14ac:dyDescent="0.25">
      <c r="A9544" t="s">
        <v>1245</v>
      </c>
      <c r="C9544" t="s">
        <v>1315</v>
      </c>
      <c r="E9544">
        <v>2</v>
      </c>
      <c r="F9544" t="s">
        <v>1247</v>
      </c>
      <c r="J9544" t="s">
        <v>23</v>
      </c>
      <c r="K9544">
        <v>8</v>
      </c>
      <c r="L9544">
        <v>40.880000000000003</v>
      </c>
      <c r="M9544">
        <v>3.2000000000000001E-2</v>
      </c>
      <c r="O9544" s="12">
        <f>VLOOKUP(C9544,[3]May!$C:$Z,24,FALSE)</f>
        <v>2019</v>
      </c>
    </row>
    <row r="9545" spans="1:15" x14ac:dyDescent="0.25">
      <c r="A9545" t="s">
        <v>1245</v>
      </c>
      <c r="C9545" t="s">
        <v>1315</v>
      </c>
      <c r="E9545">
        <v>2</v>
      </c>
      <c r="F9545" t="s">
        <v>1247</v>
      </c>
      <c r="J9545" t="s">
        <v>23</v>
      </c>
      <c r="K9545">
        <v>1</v>
      </c>
      <c r="L9545">
        <v>65.13</v>
      </c>
      <c r="M9545">
        <v>5.0999999999999997E-2</v>
      </c>
      <c r="O9545" s="12">
        <f>VLOOKUP(C9545,[3]May!$C:$Z,24,FALSE)</f>
        <v>2019</v>
      </c>
    </row>
    <row r="9546" spans="1:15" x14ac:dyDescent="0.25">
      <c r="A9546" t="s">
        <v>1245</v>
      </c>
      <c r="C9546" t="s">
        <v>1315</v>
      </c>
      <c r="E9546">
        <v>2</v>
      </c>
      <c r="F9546" t="s">
        <v>1247</v>
      </c>
      <c r="J9546" t="s">
        <v>23</v>
      </c>
      <c r="K9546">
        <v>1</v>
      </c>
      <c r="L9546">
        <v>65.13</v>
      </c>
      <c r="M9546">
        <v>5.0999999999999997E-2</v>
      </c>
      <c r="O9546" s="12">
        <f>VLOOKUP(C9546,[3]May!$C:$Z,24,FALSE)</f>
        <v>2019</v>
      </c>
    </row>
    <row r="9547" spans="1:15" x14ac:dyDescent="0.25">
      <c r="A9547" t="s">
        <v>1245</v>
      </c>
      <c r="C9547" t="s">
        <v>1315</v>
      </c>
      <c r="E9547">
        <v>2</v>
      </c>
      <c r="F9547" t="s">
        <v>1247</v>
      </c>
      <c r="J9547" t="s">
        <v>23</v>
      </c>
      <c r="K9547">
        <v>1</v>
      </c>
      <c r="L9547">
        <v>5.1100000000000003</v>
      </c>
      <c r="M9547">
        <v>4.0000000000000001E-3</v>
      </c>
      <c r="O9547" s="12">
        <f>VLOOKUP(C9547,[3]May!$C:$Z,24,FALSE)</f>
        <v>2019</v>
      </c>
    </row>
    <row r="9548" spans="1:15" x14ac:dyDescent="0.25">
      <c r="A9548" t="s">
        <v>1245</v>
      </c>
      <c r="C9548" t="s">
        <v>1315</v>
      </c>
      <c r="E9548">
        <v>2</v>
      </c>
      <c r="F9548" t="s">
        <v>1247</v>
      </c>
      <c r="J9548" t="s">
        <v>23</v>
      </c>
      <c r="K9548">
        <v>3</v>
      </c>
      <c r="L9548">
        <v>195.39</v>
      </c>
      <c r="M9548">
        <v>0.153</v>
      </c>
      <c r="O9548" s="12">
        <f>VLOOKUP(C9548,[3]May!$C:$Z,24,FALSE)</f>
        <v>2019</v>
      </c>
    </row>
    <row r="9549" spans="1:15" x14ac:dyDescent="0.25">
      <c r="A9549" t="s">
        <v>1245</v>
      </c>
      <c r="C9549" t="s">
        <v>1315</v>
      </c>
      <c r="E9549">
        <v>2</v>
      </c>
      <c r="F9549" t="s">
        <v>1247</v>
      </c>
      <c r="J9549" t="s">
        <v>23</v>
      </c>
      <c r="K9549">
        <v>7</v>
      </c>
      <c r="L9549">
        <v>35.770000000000003</v>
      </c>
      <c r="M9549">
        <v>2.8000000000000001E-2</v>
      </c>
      <c r="O9549" s="12">
        <f>VLOOKUP(C9549,[3]May!$C:$Z,24,FALSE)</f>
        <v>2019</v>
      </c>
    </row>
    <row r="9550" spans="1:15" x14ac:dyDescent="0.25">
      <c r="A9550" t="s">
        <v>1245</v>
      </c>
      <c r="C9550" t="s">
        <v>1315</v>
      </c>
      <c r="E9550">
        <v>2</v>
      </c>
      <c r="F9550" t="s">
        <v>1247</v>
      </c>
      <c r="J9550" t="s">
        <v>23</v>
      </c>
      <c r="K9550">
        <v>1</v>
      </c>
      <c r="L9550">
        <v>5.1100000000000003</v>
      </c>
      <c r="M9550">
        <v>4.0000000000000001E-3</v>
      </c>
      <c r="O9550" s="12">
        <f>VLOOKUP(C9550,[3]May!$C:$Z,24,FALSE)</f>
        <v>2019</v>
      </c>
    </row>
    <row r="9551" spans="1:15" x14ac:dyDescent="0.25">
      <c r="A9551" t="s">
        <v>1245</v>
      </c>
      <c r="C9551" t="s">
        <v>1315</v>
      </c>
      <c r="E9551">
        <v>2</v>
      </c>
      <c r="F9551" t="s">
        <v>1247</v>
      </c>
      <c r="J9551" t="s">
        <v>23</v>
      </c>
      <c r="K9551">
        <v>2</v>
      </c>
      <c r="L9551">
        <v>130.26</v>
      </c>
      <c r="M9551">
        <v>0.10199999999999999</v>
      </c>
      <c r="O9551" s="12">
        <f>VLOOKUP(C9551,[3]May!$C:$Z,24,FALSE)</f>
        <v>2019</v>
      </c>
    </row>
    <row r="9552" spans="1:15" x14ac:dyDescent="0.25">
      <c r="A9552" t="s">
        <v>1245</v>
      </c>
      <c r="C9552" t="s">
        <v>1315</v>
      </c>
      <c r="E9552">
        <v>2</v>
      </c>
      <c r="F9552" t="s">
        <v>1247</v>
      </c>
      <c r="J9552" t="s">
        <v>23</v>
      </c>
      <c r="K9552">
        <v>7</v>
      </c>
      <c r="L9552">
        <v>455.91</v>
      </c>
      <c r="M9552">
        <v>0.35699999999999998</v>
      </c>
      <c r="O9552" s="12">
        <f>VLOOKUP(C9552,[3]May!$C:$Z,24,FALSE)</f>
        <v>2019</v>
      </c>
    </row>
    <row r="9553" spans="1:15" x14ac:dyDescent="0.25">
      <c r="A9553" t="s">
        <v>1245</v>
      </c>
      <c r="C9553" t="s">
        <v>1315</v>
      </c>
      <c r="E9553">
        <v>2</v>
      </c>
      <c r="F9553" t="s">
        <v>1247</v>
      </c>
      <c r="J9553" t="s">
        <v>23</v>
      </c>
      <c r="K9553">
        <v>6</v>
      </c>
      <c r="L9553">
        <v>30.66</v>
      </c>
      <c r="M9553">
        <v>2.4E-2</v>
      </c>
      <c r="O9553" s="12">
        <f>VLOOKUP(C9553,[3]May!$C:$Z,24,FALSE)</f>
        <v>2019</v>
      </c>
    </row>
    <row r="9554" spans="1:15" x14ac:dyDescent="0.25">
      <c r="A9554" t="s">
        <v>1245</v>
      </c>
      <c r="C9554" t="s">
        <v>1315</v>
      </c>
      <c r="E9554">
        <v>2</v>
      </c>
      <c r="F9554" t="s">
        <v>1247</v>
      </c>
      <c r="J9554" t="s">
        <v>23</v>
      </c>
      <c r="K9554">
        <v>3</v>
      </c>
      <c r="L9554">
        <v>195.39</v>
      </c>
      <c r="M9554">
        <v>0.153</v>
      </c>
      <c r="O9554" s="12">
        <f>VLOOKUP(C9554,[3]May!$C:$Z,24,FALSE)</f>
        <v>2019</v>
      </c>
    </row>
    <row r="9555" spans="1:15" x14ac:dyDescent="0.25">
      <c r="A9555" t="s">
        <v>1245</v>
      </c>
      <c r="C9555" t="s">
        <v>1315</v>
      </c>
      <c r="E9555">
        <v>2</v>
      </c>
      <c r="F9555" t="s">
        <v>1247</v>
      </c>
      <c r="J9555" t="s">
        <v>23</v>
      </c>
      <c r="K9555">
        <v>10</v>
      </c>
      <c r="L9555">
        <v>51.1</v>
      </c>
      <c r="M9555">
        <v>0.04</v>
      </c>
      <c r="O9555" s="12">
        <f>VLOOKUP(C9555,[3]May!$C:$Z,24,FALSE)</f>
        <v>2019</v>
      </c>
    </row>
    <row r="9556" spans="1:15" x14ac:dyDescent="0.25">
      <c r="A9556" t="s">
        <v>1245</v>
      </c>
      <c r="C9556" t="s">
        <v>1315</v>
      </c>
      <c r="E9556">
        <v>2</v>
      </c>
      <c r="F9556" t="s">
        <v>1247</v>
      </c>
      <c r="J9556" t="s">
        <v>23</v>
      </c>
      <c r="K9556">
        <v>2</v>
      </c>
      <c r="L9556">
        <v>130.26</v>
      </c>
      <c r="M9556">
        <v>0.10199999999999999</v>
      </c>
      <c r="O9556" s="12">
        <f>VLOOKUP(C9556,[3]May!$C:$Z,24,FALSE)</f>
        <v>2019</v>
      </c>
    </row>
    <row r="9557" spans="1:15" x14ac:dyDescent="0.25">
      <c r="A9557" t="s">
        <v>1245</v>
      </c>
      <c r="C9557" t="s">
        <v>1315</v>
      </c>
      <c r="E9557">
        <v>6</v>
      </c>
      <c r="F9557" t="s">
        <v>1250</v>
      </c>
      <c r="J9557" t="s">
        <v>23</v>
      </c>
      <c r="K9557">
        <v>1</v>
      </c>
      <c r="L9557">
        <v>10.85</v>
      </c>
      <c r="M9557">
        <v>8.5000000000000006E-3</v>
      </c>
      <c r="O9557" s="12">
        <f>VLOOKUP(C9557,[3]May!$C:$Z,24,FALSE)</f>
        <v>2019</v>
      </c>
    </row>
    <row r="9558" spans="1:15" x14ac:dyDescent="0.25">
      <c r="A9558" t="s">
        <v>1245</v>
      </c>
      <c r="C9558" t="s">
        <v>1315</v>
      </c>
      <c r="E9558">
        <v>2</v>
      </c>
      <c r="F9558" t="s">
        <v>1247</v>
      </c>
      <c r="J9558" t="s">
        <v>23</v>
      </c>
      <c r="K9558">
        <v>6</v>
      </c>
      <c r="L9558">
        <v>30.66</v>
      </c>
      <c r="M9558">
        <v>2.4E-2</v>
      </c>
      <c r="O9558" s="12">
        <f>VLOOKUP(C9558,[3]May!$C:$Z,24,FALSE)</f>
        <v>2019</v>
      </c>
    </row>
    <row r="9559" spans="1:15" x14ac:dyDescent="0.25">
      <c r="A9559" t="s">
        <v>1245</v>
      </c>
      <c r="C9559" t="s">
        <v>1315</v>
      </c>
      <c r="E9559">
        <v>2</v>
      </c>
      <c r="F9559" t="s">
        <v>1247</v>
      </c>
      <c r="J9559" t="s">
        <v>23</v>
      </c>
      <c r="K9559">
        <v>1</v>
      </c>
      <c r="L9559">
        <v>65.13</v>
      </c>
      <c r="M9559">
        <v>5.0999999999999997E-2</v>
      </c>
      <c r="O9559" s="12">
        <f>VLOOKUP(C9559,[3]May!$C:$Z,24,FALSE)</f>
        <v>2019</v>
      </c>
    </row>
    <row r="9560" spans="1:15" x14ac:dyDescent="0.25">
      <c r="A9560" t="s">
        <v>1245</v>
      </c>
      <c r="C9560" t="s">
        <v>1315</v>
      </c>
      <c r="E9560">
        <v>4</v>
      </c>
      <c r="F9560" t="s">
        <v>1249</v>
      </c>
      <c r="J9560" t="s">
        <v>23</v>
      </c>
      <c r="K9560">
        <v>3</v>
      </c>
      <c r="L9560">
        <v>205.2</v>
      </c>
      <c r="M9560">
        <v>0.1182</v>
      </c>
      <c r="O9560" s="12">
        <f>VLOOKUP(C9560,[3]May!$C:$Z,24,FALSE)</f>
        <v>2019</v>
      </c>
    </row>
    <row r="9561" spans="1:15" x14ac:dyDescent="0.25">
      <c r="A9561" t="s">
        <v>1245</v>
      </c>
      <c r="C9561" t="s">
        <v>1315</v>
      </c>
      <c r="E9561">
        <v>2</v>
      </c>
      <c r="F9561" t="s">
        <v>1247</v>
      </c>
      <c r="J9561" t="s">
        <v>23</v>
      </c>
      <c r="K9561">
        <v>11</v>
      </c>
      <c r="L9561">
        <v>56.21</v>
      </c>
      <c r="M9561">
        <v>4.3999999999999997E-2</v>
      </c>
      <c r="O9561" s="12">
        <f>VLOOKUP(C9561,[3]May!$C:$Z,24,FALSE)</f>
        <v>2019</v>
      </c>
    </row>
    <row r="9562" spans="1:15" x14ac:dyDescent="0.25">
      <c r="A9562" t="s">
        <v>1245</v>
      </c>
      <c r="C9562" t="s">
        <v>1315</v>
      </c>
      <c r="E9562">
        <v>2</v>
      </c>
      <c r="F9562" t="s">
        <v>1247</v>
      </c>
      <c r="J9562" t="s">
        <v>23</v>
      </c>
      <c r="K9562">
        <v>3</v>
      </c>
      <c r="L9562">
        <v>195.39</v>
      </c>
      <c r="M9562">
        <v>0.153</v>
      </c>
      <c r="O9562" s="12">
        <f>VLOOKUP(C9562,[3]May!$C:$Z,24,FALSE)</f>
        <v>2019</v>
      </c>
    </row>
    <row r="9563" spans="1:15" x14ac:dyDescent="0.25">
      <c r="A9563" t="s">
        <v>1245</v>
      </c>
      <c r="C9563" t="s">
        <v>1320</v>
      </c>
      <c r="E9563">
        <v>2</v>
      </c>
      <c r="F9563" t="s">
        <v>1247</v>
      </c>
      <c r="J9563" t="s">
        <v>23</v>
      </c>
      <c r="K9563">
        <v>5</v>
      </c>
      <c r="L9563">
        <v>25.55</v>
      </c>
      <c r="M9563">
        <v>0.02</v>
      </c>
      <c r="O9563" s="12">
        <f>VLOOKUP(C9563,[3]May!$C:$Z,24,FALSE)</f>
        <v>2019</v>
      </c>
    </row>
    <row r="9564" spans="1:15" x14ac:dyDescent="0.25">
      <c r="A9564" t="s">
        <v>1245</v>
      </c>
      <c r="C9564" t="s">
        <v>1320</v>
      </c>
      <c r="E9564">
        <v>2</v>
      </c>
      <c r="F9564" t="s">
        <v>1247</v>
      </c>
      <c r="J9564" t="s">
        <v>23</v>
      </c>
      <c r="K9564">
        <v>4</v>
      </c>
      <c r="L9564">
        <v>20.440000000000001</v>
      </c>
      <c r="M9564">
        <v>1.6E-2</v>
      </c>
      <c r="O9564" s="12">
        <f>VLOOKUP(C9564,[3]May!$C:$Z,24,FALSE)</f>
        <v>2019</v>
      </c>
    </row>
    <row r="9565" spans="1:15" x14ac:dyDescent="0.25">
      <c r="A9565" t="s">
        <v>1245</v>
      </c>
      <c r="C9565" t="s">
        <v>1320</v>
      </c>
      <c r="E9565">
        <v>12</v>
      </c>
      <c r="F9565" t="s">
        <v>1253</v>
      </c>
      <c r="J9565" t="s">
        <v>23</v>
      </c>
      <c r="K9565">
        <v>1</v>
      </c>
      <c r="L9565">
        <v>61.2</v>
      </c>
      <c r="M9565">
        <v>8.3370000000000007E-3</v>
      </c>
      <c r="O9565" s="12">
        <f>VLOOKUP(C9565,[3]May!$C:$Z,24,FALSE)</f>
        <v>2019</v>
      </c>
    </row>
    <row r="9566" spans="1:15" x14ac:dyDescent="0.25">
      <c r="A9566" t="s">
        <v>1245</v>
      </c>
      <c r="C9566" t="s">
        <v>1320</v>
      </c>
      <c r="E9566">
        <v>2</v>
      </c>
      <c r="F9566" t="s">
        <v>1247</v>
      </c>
      <c r="J9566" t="s">
        <v>23</v>
      </c>
      <c r="K9566">
        <v>4</v>
      </c>
      <c r="L9566">
        <v>20.440000000000001</v>
      </c>
      <c r="M9566">
        <v>1.6E-2</v>
      </c>
      <c r="O9566" s="12">
        <f>VLOOKUP(C9566,[3]May!$C:$Z,24,FALSE)</f>
        <v>2019</v>
      </c>
    </row>
    <row r="9567" spans="1:15" x14ac:dyDescent="0.25">
      <c r="A9567" t="s">
        <v>1245</v>
      </c>
      <c r="C9567" t="s">
        <v>1320</v>
      </c>
      <c r="E9567">
        <v>2</v>
      </c>
      <c r="F9567" t="s">
        <v>1247</v>
      </c>
      <c r="J9567" t="s">
        <v>23</v>
      </c>
      <c r="K9567">
        <v>6</v>
      </c>
      <c r="L9567">
        <v>30.66</v>
      </c>
      <c r="M9567">
        <v>2.4E-2</v>
      </c>
      <c r="O9567" s="12">
        <f>VLOOKUP(C9567,[3]May!$C:$Z,24,FALSE)</f>
        <v>2019</v>
      </c>
    </row>
    <row r="9568" spans="1:15" x14ac:dyDescent="0.25">
      <c r="A9568" t="s">
        <v>1245</v>
      </c>
      <c r="C9568" t="s">
        <v>1320</v>
      </c>
      <c r="E9568">
        <v>2</v>
      </c>
      <c r="F9568" t="s">
        <v>1247</v>
      </c>
      <c r="J9568" t="s">
        <v>23</v>
      </c>
      <c r="K9568">
        <v>6</v>
      </c>
      <c r="L9568">
        <v>30.66</v>
      </c>
      <c r="M9568">
        <v>2.4E-2</v>
      </c>
      <c r="O9568" s="12">
        <f>VLOOKUP(C9568,[3]May!$C:$Z,24,FALSE)</f>
        <v>2019</v>
      </c>
    </row>
    <row r="9569" spans="1:15" x14ac:dyDescent="0.25">
      <c r="A9569" t="s">
        <v>1245</v>
      </c>
      <c r="C9569" t="s">
        <v>1320</v>
      </c>
      <c r="E9569">
        <v>2</v>
      </c>
      <c r="F9569" t="s">
        <v>1247</v>
      </c>
      <c r="J9569" t="s">
        <v>23</v>
      </c>
      <c r="K9569">
        <v>4</v>
      </c>
      <c r="L9569">
        <v>20.440000000000001</v>
      </c>
      <c r="M9569">
        <v>1.6E-2</v>
      </c>
      <c r="O9569" s="12">
        <f>VLOOKUP(C9569,[3]May!$C:$Z,24,FALSE)</f>
        <v>2019</v>
      </c>
    </row>
    <row r="9570" spans="1:15" x14ac:dyDescent="0.25">
      <c r="A9570" t="s">
        <v>1245</v>
      </c>
      <c r="C9570" t="s">
        <v>1320</v>
      </c>
      <c r="E9570">
        <v>2</v>
      </c>
      <c r="F9570" t="s">
        <v>1247</v>
      </c>
      <c r="J9570" t="s">
        <v>23</v>
      </c>
      <c r="K9570">
        <v>8</v>
      </c>
      <c r="L9570">
        <v>40.880000000000003</v>
      </c>
      <c r="M9570">
        <v>3.2000000000000001E-2</v>
      </c>
      <c r="O9570" s="12">
        <f>VLOOKUP(C9570,[3]May!$C:$Z,24,FALSE)</f>
        <v>2019</v>
      </c>
    </row>
    <row r="9571" spans="1:15" x14ac:dyDescent="0.25">
      <c r="A9571" t="s">
        <v>1245</v>
      </c>
      <c r="C9571" t="s">
        <v>1320</v>
      </c>
      <c r="E9571">
        <v>2</v>
      </c>
      <c r="F9571" t="s">
        <v>1247</v>
      </c>
      <c r="J9571" t="s">
        <v>23</v>
      </c>
      <c r="K9571">
        <v>6</v>
      </c>
      <c r="L9571">
        <v>30.66</v>
      </c>
      <c r="M9571">
        <v>2.4E-2</v>
      </c>
      <c r="O9571" s="12">
        <f>VLOOKUP(C9571,[3]May!$C:$Z,24,FALSE)</f>
        <v>2019</v>
      </c>
    </row>
    <row r="9572" spans="1:15" x14ac:dyDescent="0.25">
      <c r="A9572" t="s">
        <v>1245</v>
      </c>
      <c r="C9572" t="s">
        <v>1320</v>
      </c>
      <c r="E9572">
        <v>2</v>
      </c>
      <c r="F9572" t="s">
        <v>1247</v>
      </c>
      <c r="J9572" t="s">
        <v>23</v>
      </c>
      <c r="K9572">
        <v>7</v>
      </c>
      <c r="L9572">
        <v>35.770000000000003</v>
      </c>
      <c r="M9572">
        <v>2.8000000000000001E-2</v>
      </c>
      <c r="O9572" s="12">
        <f>VLOOKUP(C9572,[3]May!$C:$Z,24,FALSE)</f>
        <v>2019</v>
      </c>
    </row>
    <row r="9573" spans="1:15" x14ac:dyDescent="0.25">
      <c r="A9573" t="s">
        <v>1245</v>
      </c>
      <c r="C9573" t="s">
        <v>1320</v>
      </c>
      <c r="E9573">
        <v>2</v>
      </c>
      <c r="F9573" t="s">
        <v>1247</v>
      </c>
      <c r="J9573" t="s">
        <v>23</v>
      </c>
      <c r="K9573">
        <v>4</v>
      </c>
      <c r="L9573">
        <v>260.52</v>
      </c>
      <c r="M9573">
        <v>0.20399999999999999</v>
      </c>
      <c r="O9573" s="12">
        <f>VLOOKUP(C9573,[3]May!$C:$Z,24,FALSE)</f>
        <v>2019</v>
      </c>
    </row>
    <row r="9574" spans="1:15" x14ac:dyDescent="0.25">
      <c r="A9574" t="s">
        <v>1245</v>
      </c>
      <c r="C9574" t="s">
        <v>1320</v>
      </c>
      <c r="E9574">
        <v>2</v>
      </c>
      <c r="F9574" t="s">
        <v>1247</v>
      </c>
      <c r="J9574" t="s">
        <v>23</v>
      </c>
      <c r="K9574">
        <v>12</v>
      </c>
      <c r="L9574">
        <v>61.32</v>
      </c>
      <c r="M9574">
        <v>4.8000000000000001E-2</v>
      </c>
      <c r="O9574" s="12">
        <f>VLOOKUP(C9574,[3]May!$C:$Z,24,FALSE)</f>
        <v>2019</v>
      </c>
    </row>
    <row r="9575" spans="1:15" x14ac:dyDescent="0.25">
      <c r="A9575" t="s">
        <v>1245</v>
      </c>
      <c r="C9575" t="s">
        <v>1320</v>
      </c>
      <c r="E9575">
        <v>2</v>
      </c>
      <c r="F9575" t="s">
        <v>1247</v>
      </c>
      <c r="J9575" t="s">
        <v>23</v>
      </c>
      <c r="K9575">
        <v>8</v>
      </c>
      <c r="L9575">
        <v>40.880000000000003</v>
      </c>
      <c r="M9575">
        <v>3.2000000000000001E-2</v>
      </c>
      <c r="O9575" s="12">
        <f>VLOOKUP(C9575,[3]May!$C:$Z,24,FALSE)</f>
        <v>2019</v>
      </c>
    </row>
    <row r="9576" spans="1:15" x14ac:dyDescent="0.25">
      <c r="A9576" t="s">
        <v>1245</v>
      </c>
      <c r="C9576" t="s">
        <v>1320</v>
      </c>
      <c r="E9576">
        <v>2</v>
      </c>
      <c r="F9576" t="s">
        <v>1247</v>
      </c>
      <c r="J9576" t="s">
        <v>23</v>
      </c>
      <c r="K9576">
        <v>2</v>
      </c>
      <c r="L9576">
        <v>130.26</v>
      </c>
      <c r="M9576">
        <v>0.10199999999999999</v>
      </c>
      <c r="O9576" s="12">
        <f>VLOOKUP(C9576,[3]May!$C:$Z,24,FALSE)</f>
        <v>2019</v>
      </c>
    </row>
    <row r="9577" spans="1:15" x14ac:dyDescent="0.25">
      <c r="A9577" t="s">
        <v>1245</v>
      </c>
      <c r="C9577" t="s">
        <v>1320</v>
      </c>
      <c r="E9577">
        <v>2</v>
      </c>
      <c r="F9577" t="s">
        <v>1247</v>
      </c>
      <c r="J9577" t="s">
        <v>23</v>
      </c>
      <c r="K9577">
        <v>3</v>
      </c>
      <c r="L9577">
        <v>15.33</v>
      </c>
      <c r="M9577">
        <v>1.2E-2</v>
      </c>
      <c r="O9577" s="12">
        <f>VLOOKUP(C9577,[3]May!$C:$Z,24,FALSE)</f>
        <v>2019</v>
      </c>
    </row>
    <row r="9578" spans="1:15" x14ac:dyDescent="0.25">
      <c r="A9578" t="s">
        <v>1245</v>
      </c>
      <c r="C9578" t="s">
        <v>1320</v>
      </c>
      <c r="E9578">
        <v>2</v>
      </c>
      <c r="F9578" t="s">
        <v>1247</v>
      </c>
      <c r="J9578" t="s">
        <v>23</v>
      </c>
      <c r="K9578">
        <v>7</v>
      </c>
      <c r="L9578">
        <v>35.770000000000003</v>
      </c>
      <c r="M9578">
        <v>2.8000000000000001E-2</v>
      </c>
      <c r="O9578" s="12">
        <f>VLOOKUP(C9578,[3]May!$C:$Z,24,FALSE)</f>
        <v>2019</v>
      </c>
    </row>
    <row r="9579" spans="1:15" x14ac:dyDescent="0.25">
      <c r="A9579" t="s">
        <v>1245</v>
      </c>
      <c r="C9579" t="s">
        <v>1320</v>
      </c>
      <c r="E9579">
        <v>2</v>
      </c>
      <c r="F9579" t="s">
        <v>1247</v>
      </c>
      <c r="J9579" t="s">
        <v>23</v>
      </c>
      <c r="K9579">
        <v>5</v>
      </c>
      <c r="L9579">
        <v>25.55</v>
      </c>
      <c r="M9579">
        <v>0.02</v>
      </c>
      <c r="O9579" s="12">
        <f>VLOOKUP(C9579,[3]May!$C:$Z,24,FALSE)</f>
        <v>2019</v>
      </c>
    </row>
    <row r="9580" spans="1:15" x14ac:dyDescent="0.25">
      <c r="A9580" t="s">
        <v>1245</v>
      </c>
      <c r="C9580" t="s">
        <v>1320</v>
      </c>
      <c r="E9580">
        <v>2</v>
      </c>
      <c r="F9580" t="s">
        <v>1247</v>
      </c>
      <c r="J9580" t="s">
        <v>23</v>
      </c>
      <c r="K9580">
        <v>5</v>
      </c>
      <c r="L9580">
        <v>325.64999999999998</v>
      </c>
      <c r="M9580">
        <v>0.255</v>
      </c>
      <c r="O9580" s="12">
        <f>VLOOKUP(C9580,[3]May!$C:$Z,24,FALSE)</f>
        <v>2019</v>
      </c>
    </row>
    <row r="9581" spans="1:15" x14ac:dyDescent="0.25">
      <c r="A9581" t="s">
        <v>1245</v>
      </c>
      <c r="C9581" t="s">
        <v>1320</v>
      </c>
      <c r="E9581">
        <v>2</v>
      </c>
      <c r="F9581" t="s">
        <v>1247</v>
      </c>
      <c r="J9581" t="s">
        <v>23</v>
      </c>
      <c r="K9581">
        <v>12</v>
      </c>
      <c r="L9581">
        <v>61.32</v>
      </c>
      <c r="M9581">
        <v>4.8000000000000001E-2</v>
      </c>
      <c r="O9581" s="12">
        <f>VLOOKUP(C9581,[3]May!$C:$Z,24,FALSE)</f>
        <v>2019</v>
      </c>
    </row>
    <row r="9582" spans="1:15" x14ac:dyDescent="0.25">
      <c r="A9582" t="s">
        <v>1245</v>
      </c>
      <c r="C9582" t="s">
        <v>1320</v>
      </c>
      <c r="E9582">
        <v>2</v>
      </c>
      <c r="F9582" t="s">
        <v>1247</v>
      </c>
      <c r="J9582" t="s">
        <v>23</v>
      </c>
      <c r="K9582">
        <v>9</v>
      </c>
      <c r="L9582">
        <v>45.99</v>
      </c>
      <c r="M9582">
        <v>3.5999999999999997E-2</v>
      </c>
      <c r="O9582" s="12">
        <f>VLOOKUP(C9582,[3]May!$C:$Z,24,FALSE)</f>
        <v>2019</v>
      </c>
    </row>
    <row r="9583" spans="1:15" x14ac:dyDescent="0.25">
      <c r="A9583" t="s">
        <v>1245</v>
      </c>
      <c r="C9583" t="s">
        <v>1320</v>
      </c>
      <c r="E9583">
        <v>2</v>
      </c>
      <c r="F9583" t="s">
        <v>1247</v>
      </c>
      <c r="J9583" t="s">
        <v>23</v>
      </c>
      <c r="K9583">
        <v>10</v>
      </c>
      <c r="L9583">
        <v>51.1</v>
      </c>
      <c r="M9583">
        <v>0.04</v>
      </c>
      <c r="O9583" s="12">
        <f>VLOOKUP(C9583,[3]May!$C:$Z,24,FALSE)</f>
        <v>2019</v>
      </c>
    </row>
    <row r="9584" spans="1:15" x14ac:dyDescent="0.25">
      <c r="A9584" t="s">
        <v>1245</v>
      </c>
      <c r="C9584" t="s">
        <v>1320</v>
      </c>
      <c r="E9584">
        <v>2</v>
      </c>
      <c r="F9584" t="s">
        <v>1247</v>
      </c>
      <c r="J9584" t="s">
        <v>23</v>
      </c>
      <c r="K9584">
        <v>7</v>
      </c>
      <c r="L9584">
        <v>35.770000000000003</v>
      </c>
      <c r="M9584">
        <v>2.8000000000000001E-2</v>
      </c>
      <c r="O9584" s="12">
        <f>VLOOKUP(C9584,[3]May!$C:$Z,24,FALSE)</f>
        <v>2019</v>
      </c>
    </row>
    <row r="9585" spans="1:15" x14ac:dyDescent="0.25">
      <c r="A9585" t="s">
        <v>1245</v>
      </c>
      <c r="C9585" t="s">
        <v>1320</v>
      </c>
      <c r="E9585">
        <v>2</v>
      </c>
      <c r="F9585" t="s">
        <v>1247</v>
      </c>
      <c r="J9585" t="s">
        <v>23</v>
      </c>
      <c r="K9585">
        <v>1</v>
      </c>
      <c r="L9585">
        <v>65.13</v>
      </c>
      <c r="M9585">
        <v>5.0999999999999997E-2</v>
      </c>
      <c r="O9585" s="12">
        <f>VLOOKUP(C9585,[3]May!$C:$Z,24,FALSE)</f>
        <v>2019</v>
      </c>
    </row>
    <row r="9586" spans="1:15" x14ac:dyDescent="0.25">
      <c r="A9586" t="s">
        <v>1245</v>
      </c>
      <c r="C9586" t="s">
        <v>1320</v>
      </c>
      <c r="E9586">
        <v>2</v>
      </c>
      <c r="F9586" t="s">
        <v>1247</v>
      </c>
      <c r="J9586" t="s">
        <v>23</v>
      </c>
      <c r="K9586">
        <v>10</v>
      </c>
      <c r="L9586">
        <v>51.1</v>
      </c>
      <c r="M9586">
        <v>0.04</v>
      </c>
      <c r="O9586" s="12">
        <f>VLOOKUP(C9586,[3]May!$C:$Z,24,FALSE)</f>
        <v>2019</v>
      </c>
    </row>
    <row r="9587" spans="1:15" x14ac:dyDescent="0.25">
      <c r="A9587" t="s">
        <v>1245</v>
      </c>
      <c r="C9587" t="s">
        <v>1320</v>
      </c>
      <c r="E9587">
        <v>2</v>
      </c>
      <c r="F9587" t="s">
        <v>1247</v>
      </c>
      <c r="J9587" t="s">
        <v>23</v>
      </c>
      <c r="K9587">
        <v>4</v>
      </c>
      <c r="L9587">
        <v>20.440000000000001</v>
      </c>
      <c r="M9587">
        <v>1.6E-2</v>
      </c>
      <c r="O9587" s="12">
        <f>VLOOKUP(C9587,[3]May!$C:$Z,24,FALSE)</f>
        <v>2019</v>
      </c>
    </row>
    <row r="9588" spans="1:15" x14ac:dyDescent="0.25">
      <c r="A9588" t="s">
        <v>1245</v>
      </c>
      <c r="C9588" t="s">
        <v>1320</v>
      </c>
      <c r="E9588">
        <v>1</v>
      </c>
      <c r="F9588" t="s">
        <v>1252</v>
      </c>
      <c r="J9588" t="s">
        <v>23</v>
      </c>
      <c r="K9588">
        <v>3</v>
      </c>
      <c r="L9588">
        <v>98.97</v>
      </c>
      <c r="M9588">
        <v>8.1600000000000006E-2</v>
      </c>
      <c r="O9588" s="12">
        <f>VLOOKUP(C9588,[3]May!$C:$Z,24,FALSE)</f>
        <v>2019</v>
      </c>
    </row>
    <row r="9589" spans="1:15" x14ac:dyDescent="0.25">
      <c r="A9589" t="s">
        <v>1245</v>
      </c>
      <c r="C9589" t="s">
        <v>1320</v>
      </c>
      <c r="E9589">
        <v>2</v>
      </c>
      <c r="F9589" t="s">
        <v>1247</v>
      </c>
      <c r="J9589" t="s">
        <v>23</v>
      </c>
      <c r="K9589">
        <v>3</v>
      </c>
      <c r="L9589">
        <v>15.33</v>
      </c>
      <c r="M9589">
        <v>1.2E-2</v>
      </c>
      <c r="O9589" s="12">
        <f>VLOOKUP(C9589,[3]May!$C:$Z,24,FALSE)</f>
        <v>2019</v>
      </c>
    </row>
    <row r="9590" spans="1:15" x14ac:dyDescent="0.25">
      <c r="A9590" t="s">
        <v>1245</v>
      </c>
      <c r="C9590" t="s">
        <v>1320</v>
      </c>
      <c r="E9590">
        <v>2</v>
      </c>
      <c r="F9590" t="s">
        <v>1247</v>
      </c>
      <c r="J9590" t="s">
        <v>23</v>
      </c>
      <c r="K9590">
        <v>1</v>
      </c>
      <c r="L9590">
        <v>65.13</v>
      </c>
      <c r="M9590">
        <v>5.0999999999999997E-2</v>
      </c>
      <c r="O9590" s="12">
        <f>VLOOKUP(C9590,[3]May!$C:$Z,24,FALSE)</f>
        <v>2019</v>
      </c>
    </row>
    <row r="9591" spans="1:15" x14ac:dyDescent="0.25">
      <c r="A9591" t="s">
        <v>1245</v>
      </c>
      <c r="C9591" t="s">
        <v>1320</v>
      </c>
      <c r="E9591">
        <v>2</v>
      </c>
      <c r="F9591" t="s">
        <v>1247</v>
      </c>
      <c r="J9591" t="s">
        <v>23</v>
      </c>
      <c r="K9591">
        <v>13</v>
      </c>
      <c r="L9591">
        <v>66.430000000000007</v>
      </c>
      <c r="M9591">
        <v>5.1999999999999998E-2</v>
      </c>
      <c r="O9591" s="12">
        <f>VLOOKUP(C9591,[3]May!$C:$Z,24,FALSE)</f>
        <v>2019</v>
      </c>
    </row>
    <row r="9592" spans="1:15" x14ac:dyDescent="0.25">
      <c r="A9592" t="s">
        <v>1245</v>
      </c>
      <c r="C9592" t="s">
        <v>1320</v>
      </c>
      <c r="E9592">
        <v>2</v>
      </c>
      <c r="F9592" t="s">
        <v>1247</v>
      </c>
      <c r="J9592" t="s">
        <v>23</v>
      </c>
      <c r="K9592">
        <v>5</v>
      </c>
      <c r="L9592">
        <v>25.55</v>
      </c>
      <c r="M9592">
        <v>0.02</v>
      </c>
      <c r="O9592" s="12">
        <f>VLOOKUP(C9592,[3]May!$C:$Z,24,FALSE)</f>
        <v>2019</v>
      </c>
    </row>
    <row r="9593" spans="1:15" x14ac:dyDescent="0.25">
      <c r="A9593" t="s">
        <v>1245</v>
      </c>
      <c r="C9593" t="s">
        <v>1320</v>
      </c>
      <c r="E9593">
        <v>2</v>
      </c>
      <c r="F9593" t="s">
        <v>1247</v>
      </c>
      <c r="J9593" t="s">
        <v>23</v>
      </c>
      <c r="K9593">
        <v>4</v>
      </c>
      <c r="L9593">
        <v>260.52</v>
      </c>
      <c r="M9593">
        <v>0.20399999999999999</v>
      </c>
      <c r="O9593" s="12">
        <f>VLOOKUP(C9593,[3]May!$C:$Z,24,FALSE)</f>
        <v>2019</v>
      </c>
    </row>
    <row r="9594" spans="1:15" x14ac:dyDescent="0.25">
      <c r="A9594" t="s">
        <v>1245</v>
      </c>
      <c r="C9594" t="s">
        <v>1320</v>
      </c>
      <c r="E9594">
        <v>2</v>
      </c>
      <c r="F9594" t="s">
        <v>1247</v>
      </c>
      <c r="J9594" t="s">
        <v>23</v>
      </c>
      <c r="K9594">
        <v>8</v>
      </c>
      <c r="L9594">
        <v>40.880000000000003</v>
      </c>
      <c r="M9594">
        <v>3.2000000000000001E-2</v>
      </c>
      <c r="O9594" s="12">
        <f>VLOOKUP(C9594,[3]May!$C:$Z,24,FALSE)</f>
        <v>2019</v>
      </c>
    </row>
    <row r="9595" spans="1:15" x14ac:dyDescent="0.25">
      <c r="A9595" t="s">
        <v>1245</v>
      </c>
      <c r="C9595" t="s">
        <v>1320</v>
      </c>
      <c r="E9595">
        <v>2</v>
      </c>
      <c r="F9595" t="s">
        <v>1247</v>
      </c>
      <c r="J9595" t="s">
        <v>23</v>
      </c>
      <c r="K9595">
        <v>8</v>
      </c>
      <c r="L9595">
        <v>521.04</v>
      </c>
      <c r="M9595">
        <v>0.40799999999999997</v>
      </c>
      <c r="O9595" s="12">
        <f>VLOOKUP(C9595,[3]May!$C:$Z,24,FALSE)</f>
        <v>2019</v>
      </c>
    </row>
    <row r="9596" spans="1:15" x14ac:dyDescent="0.25">
      <c r="A9596" t="s">
        <v>1245</v>
      </c>
      <c r="C9596" t="s">
        <v>1320</v>
      </c>
      <c r="E9596">
        <v>2</v>
      </c>
      <c r="F9596" t="s">
        <v>1247</v>
      </c>
      <c r="J9596" t="s">
        <v>23</v>
      </c>
      <c r="K9596">
        <v>4</v>
      </c>
      <c r="L9596">
        <v>260.52</v>
      </c>
      <c r="M9596">
        <v>0.20399999999999999</v>
      </c>
      <c r="O9596" s="12">
        <f>VLOOKUP(C9596,[3]May!$C:$Z,24,FALSE)</f>
        <v>2019</v>
      </c>
    </row>
    <row r="9597" spans="1:15" x14ac:dyDescent="0.25">
      <c r="A9597" t="s">
        <v>1245</v>
      </c>
      <c r="C9597" t="s">
        <v>1320</v>
      </c>
      <c r="E9597">
        <v>2</v>
      </c>
      <c r="F9597" t="s">
        <v>1247</v>
      </c>
      <c r="J9597" t="s">
        <v>23</v>
      </c>
      <c r="K9597">
        <v>1</v>
      </c>
      <c r="L9597">
        <v>65.13</v>
      </c>
      <c r="M9597">
        <v>5.0999999999999997E-2</v>
      </c>
      <c r="O9597" s="12">
        <f>VLOOKUP(C9597,[3]May!$C:$Z,24,FALSE)</f>
        <v>2019</v>
      </c>
    </row>
    <row r="9598" spans="1:15" x14ac:dyDescent="0.25">
      <c r="A9598" t="s">
        <v>1245</v>
      </c>
      <c r="C9598" t="s">
        <v>1320</v>
      </c>
      <c r="E9598">
        <v>2</v>
      </c>
      <c r="F9598" t="s">
        <v>1247</v>
      </c>
      <c r="J9598" t="s">
        <v>23</v>
      </c>
      <c r="K9598">
        <v>12</v>
      </c>
      <c r="L9598">
        <v>61.32</v>
      </c>
      <c r="M9598">
        <v>4.8000000000000001E-2</v>
      </c>
      <c r="O9598" s="12">
        <f>VLOOKUP(C9598,[3]May!$C:$Z,24,FALSE)</f>
        <v>2019</v>
      </c>
    </row>
    <row r="9599" spans="1:15" x14ac:dyDescent="0.25">
      <c r="A9599" t="s">
        <v>1245</v>
      </c>
      <c r="C9599" t="s">
        <v>1320</v>
      </c>
      <c r="E9599">
        <v>12</v>
      </c>
      <c r="F9599" t="s">
        <v>1253</v>
      </c>
      <c r="J9599" t="s">
        <v>23</v>
      </c>
      <c r="K9599">
        <v>1</v>
      </c>
      <c r="L9599">
        <v>61.2</v>
      </c>
      <c r="M9599">
        <v>8.3370000000000007E-3</v>
      </c>
      <c r="O9599" s="12">
        <f>VLOOKUP(C9599,[3]May!$C:$Z,24,FALSE)</f>
        <v>2019</v>
      </c>
    </row>
    <row r="9600" spans="1:15" x14ac:dyDescent="0.25">
      <c r="A9600" t="s">
        <v>1245</v>
      </c>
      <c r="C9600" t="s">
        <v>1320</v>
      </c>
      <c r="E9600">
        <v>2</v>
      </c>
      <c r="F9600" t="s">
        <v>1247</v>
      </c>
      <c r="J9600" t="s">
        <v>23</v>
      </c>
      <c r="K9600">
        <v>3</v>
      </c>
      <c r="L9600">
        <v>15.33</v>
      </c>
      <c r="M9600">
        <v>1.2E-2</v>
      </c>
      <c r="O9600" s="12">
        <f>VLOOKUP(C9600,[3]May!$C:$Z,24,FALSE)</f>
        <v>2019</v>
      </c>
    </row>
    <row r="9601" spans="1:15" x14ac:dyDescent="0.25">
      <c r="A9601" t="s">
        <v>1245</v>
      </c>
      <c r="C9601" t="s">
        <v>1320</v>
      </c>
      <c r="E9601">
        <v>2</v>
      </c>
      <c r="F9601" t="s">
        <v>1247</v>
      </c>
      <c r="J9601" t="s">
        <v>23</v>
      </c>
      <c r="K9601">
        <v>7</v>
      </c>
      <c r="L9601">
        <v>455.91</v>
      </c>
      <c r="M9601">
        <v>0.35699999999999998</v>
      </c>
      <c r="O9601" s="12">
        <f>VLOOKUP(C9601,[3]May!$C:$Z,24,FALSE)</f>
        <v>2019</v>
      </c>
    </row>
    <row r="9602" spans="1:15" x14ac:dyDescent="0.25">
      <c r="A9602" t="s">
        <v>1245</v>
      </c>
      <c r="C9602" t="s">
        <v>1320</v>
      </c>
      <c r="E9602">
        <v>2</v>
      </c>
      <c r="F9602" t="s">
        <v>1247</v>
      </c>
      <c r="J9602" t="s">
        <v>23</v>
      </c>
      <c r="K9602">
        <v>10</v>
      </c>
      <c r="L9602">
        <v>651.29999999999995</v>
      </c>
      <c r="M9602">
        <v>0.51</v>
      </c>
      <c r="O9602" s="12">
        <f>VLOOKUP(C9602,[3]May!$C:$Z,24,FALSE)</f>
        <v>2019</v>
      </c>
    </row>
    <row r="9603" spans="1:15" x14ac:dyDescent="0.25">
      <c r="A9603" t="s">
        <v>1245</v>
      </c>
      <c r="C9603" t="s">
        <v>1320</v>
      </c>
      <c r="E9603">
        <v>2</v>
      </c>
      <c r="F9603" t="s">
        <v>1247</v>
      </c>
      <c r="J9603" t="s">
        <v>23</v>
      </c>
      <c r="K9603">
        <v>1</v>
      </c>
      <c r="L9603">
        <v>5.1100000000000003</v>
      </c>
      <c r="M9603">
        <v>4.0000000000000001E-3</v>
      </c>
      <c r="O9603" s="12">
        <f>VLOOKUP(C9603,[3]May!$C:$Z,24,FALSE)</f>
        <v>2019</v>
      </c>
    </row>
    <row r="9604" spans="1:15" x14ac:dyDescent="0.25">
      <c r="A9604" t="s">
        <v>1245</v>
      </c>
      <c r="C9604" t="s">
        <v>1320</v>
      </c>
      <c r="E9604">
        <v>2</v>
      </c>
      <c r="F9604" t="s">
        <v>1247</v>
      </c>
      <c r="J9604" t="s">
        <v>23</v>
      </c>
      <c r="K9604">
        <v>8</v>
      </c>
      <c r="L9604">
        <v>521.04</v>
      </c>
      <c r="M9604">
        <v>0.40799999999999997</v>
      </c>
      <c r="O9604" s="12">
        <f>VLOOKUP(C9604,[3]May!$C:$Z,24,FALSE)</f>
        <v>2019</v>
      </c>
    </row>
    <row r="9605" spans="1:15" x14ac:dyDescent="0.25">
      <c r="A9605" t="s">
        <v>1245</v>
      </c>
      <c r="C9605" t="s">
        <v>1320</v>
      </c>
      <c r="E9605">
        <v>2</v>
      </c>
      <c r="F9605" t="s">
        <v>1247</v>
      </c>
      <c r="J9605" t="s">
        <v>23</v>
      </c>
      <c r="K9605">
        <v>1</v>
      </c>
      <c r="L9605">
        <v>5.1100000000000003</v>
      </c>
      <c r="M9605">
        <v>4.0000000000000001E-3</v>
      </c>
      <c r="O9605" s="12">
        <f>VLOOKUP(C9605,[3]May!$C:$Z,24,FALSE)</f>
        <v>2019</v>
      </c>
    </row>
    <row r="9606" spans="1:15" x14ac:dyDescent="0.25">
      <c r="A9606" t="s">
        <v>1245</v>
      </c>
      <c r="C9606" t="s">
        <v>1320</v>
      </c>
      <c r="E9606">
        <v>2</v>
      </c>
      <c r="F9606" t="s">
        <v>1247</v>
      </c>
      <c r="J9606" t="s">
        <v>23</v>
      </c>
      <c r="K9606">
        <v>2</v>
      </c>
      <c r="L9606">
        <v>130.26</v>
      </c>
      <c r="M9606">
        <v>0.10199999999999999</v>
      </c>
      <c r="O9606" s="12">
        <f>VLOOKUP(C9606,[3]May!$C:$Z,24,FALSE)</f>
        <v>2019</v>
      </c>
    </row>
    <row r="9607" spans="1:15" x14ac:dyDescent="0.25">
      <c r="A9607" t="s">
        <v>1245</v>
      </c>
      <c r="C9607" t="s">
        <v>1320</v>
      </c>
      <c r="E9607">
        <v>2</v>
      </c>
      <c r="F9607" t="s">
        <v>1247</v>
      </c>
      <c r="J9607" t="s">
        <v>23</v>
      </c>
      <c r="K9607">
        <v>1</v>
      </c>
      <c r="L9607">
        <v>5.1100000000000003</v>
      </c>
      <c r="M9607">
        <v>4.0000000000000001E-3</v>
      </c>
      <c r="O9607" s="12">
        <f>VLOOKUP(C9607,[3]May!$C:$Z,24,FALSE)</f>
        <v>2019</v>
      </c>
    </row>
    <row r="9608" spans="1:15" x14ac:dyDescent="0.25">
      <c r="A9608" t="s">
        <v>1245</v>
      </c>
      <c r="C9608" t="s">
        <v>1320</v>
      </c>
      <c r="E9608">
        <v>2</v>
      </c>
      <c r="F9608" t="s">
        <v>1247</v>
      </c>
      <c r="J9608" t="s">
        <v>23</v>
      </c>
      <c r="K9608">
        <v>12</v>
      </c>
      <c r="L9608">
        <v>61.32</v>
      </c>
      <c r="M9608">
        <v>4.8000000000000001E-2</v>
      </c>
      <c r="O9608" s="12">
        <f>VLOOKUP(C9608,[3]May!$C:$Z,24,FALSE)</f>
        <v>2019</v>
      </c>
    </row>
    <row r="9609" spans="1:15" x14ac:dyDescent="0.25">
      <c r="A9609" t="s">
        <v>1245</v>
      </c>
      <c r="C9609" t="s">
        <v>1320</v>
      </c>
      <c r="E9609">
        <v>2</v>
      </c>
      <c r="F9609" t="s">
        <v>1247</v>
      </c>
      <c r="J9609" t="s">
        <v>23</v>
      </c>
      <c r="K9609">
        <v>12</v>
      </c>
      <c r="L9609">
        <v>61.32</v>
      </c>
      <c r="M9609">
        <v>4.8000000000000001E-2</v>
      </c>
      <c r="O9609" s="12">
        <f>VLOOKUP(C9609,[3]May!$C:$Z,24,FALSE)</f>
        <v>2019</v>
      </c>
    </row>
    <row r="9610" spans="1:15" x14ac:dyDescent="0.25">
      <c r="A9610" t="s">
        <v>1245</v>
      </c>
      <c r="C9610" t="s">
        <v>1320</v>
      </c>
      <c r="E9610">
        <v>2</v>
      </c>
      <c r="F9610" t="s">
        <v>1247</v>
      </c>
      <c r="J9610" t="s">
        <v>23</v>
      </c>
      <c r="K9610">
        <v>4</v>
      </c>
      <c r="L9610">
        <v>20.440000000000001</v>
      </c>
      <c r="M9610">
        <v>1.6E-2</v>
      </c>
      <c r="O9610" s="12">
        <f>VLOOKUP(C9610,[3]May!$C:$Z,24,FALSE)</f>
        <v>2019</v>
      </c>
    </row>
    <row r="9611" spans="1:15" x14ac:dyDescent="0.25">
      <c r="A9611" t="s">
        <v>1245</v>
      </c>
      <c r="C9611" t="s">
        <v>1320</v>
      </c>
      <c r="E9611">
        <v>2</v>
      </c>
      <c r="F9611" t="s">
        <v>1247</v>
      </c>
      <c r="J9611" t="s">
        <v>23</v>
      </c>
      <c r="K9611">
        <v>6</v>
      </c>
      <c r="L9611">
        <v>30.66</v>
      </c>
      <c r="M9611">
        <v>2.4E-2</v>
      </c>
      <c r="O9611" s="12">
        <f>VLOOKUP(C9611,[3]May!$C:$Z,24,FALSE)</f>
        <v>2019</v>
      </c>
    </row>
    <row r="9612" spans="1:15" x14ac:dyDescent="0.25">
      <c r="A9612" t="s">
        <v>1245</v>
      </c>
      <c r="C9612" t="s">
        <v>1320</v>
      </c>
      <c r="E9612">
        <v>2</v>
      </c>
      <c r="F9612" t="s">
        <v>1247</v>
      </c>
      <c r="J9612" t="s">
        <v>23</v>
      </c>
      <c r="K9612">
        <v>9</v>
      </c>
      <c r="L9612">
        <v>45.99</v>
      </c>
      <c r="M9612">
        <v>3.5999999999999997E-2</v>
      </c>
      <c r="O9612" s="12">
        <f>VLOOKUP(C9612,[3]May!$C:$Z,24,FALSE)</f>
        <v>2019</v>
      </c>
    </row>
    <row r="9613" spans="1:15" x14ac:dyDescent="0.25">
      <c r="A9613" t="s">
        <v>1245</v>
      </c>
      <c r="C9613" t="s">
        <v>1320</v>
      </c>
      <c r="E9613">
        <v>12</v>
      </c>
      <c r="F9613" t="s">
        <v>1253</v>
      </c>
      <c r="J9613" t="s">
        <v>23</v>
      </c>
      <c r="K9613">
        <v>1</v>
      </c>
      <c r="L9613">
        <v>61.2</v>
      </c>
      <c r="M9613">
        <v>8.3370000000000007E-3</v>
      </c>
      <c r="O9613" s="12">
        <f>VLOOKUP(C9613,[3]May!$C:$Z,24,FALSE)</f>
        <v>2019</v>
      </c>
    </row>
    <row r="9614" spans="1:15" x14ac:dyDescent="0.25">
      <c r="A9614" t="s">
        <v>1245</v>
      </c>
      <c r="C9614" t="s">
        <v>1320</v>
      </c>
      <c r="E9614">
        <v>2</v>
      </c>
      <c r="F9614" t="s">
        <v>1247</v>
      </c>
      <c r="J9614" t="s">
        <v>23</v>
      </c>
      <c r="K9614">
        <v>14</v>
      </c>
      <c r="L9614">
        <v>71.540000000000006</v>
      </c>
      <c r="M9614">
        <v>5.6000000000000001E-2</v>
      </c>
      <c r="O9614" s="12">
        <f>VLOOKUP(C9614,[3]May!$C:$Z,24,FALSE)</f>
        <v>2019</v>
      </c>
    </row>
    <row r="9615" spans="1:15" x14ac:dyDescent="0.25">
      <c r="A9615" t="s">
        <v>1245</v>
      </c>
      <c r="C9615" t="s">
        <v>1320</v>
      </c>
      <c r="E9615">
        <v>2</v>
      </c>
      <c r="F9615" t="s">
        <v>1247</v>
      </c>
      <c r="J9615" t="s">
        <v>23</v>
      </c>
      <c r="K9615">
        <v>8</v>
      </c>
      <c r="L9615">
        <v>40.880000000000003</v>
      </c>
      <c r="M9615">
        <v>3.2000000000000001E-2</v>
      </c>
      <c r="O9615" s="12">
        <f>VLOOKUP(C9615,[3]May!$C:$Z,24,FALSE)</f>
        <v>2019</v>
      </c>
    </row>
    <row r="9616" spans="1:15" x14ac:dyDescent="0.25">
      <c r="A9616" t="s">
        <v>1245</v>
      </c>
      <c r="C9616" t="s">
        <v>1320</v>
      </c>
      <c r="E9616">
        <v>2</v>
      </c>
      <c r="F9616" t="s">
        <v>1247</v>
      </c>
      <c r="J9616" t="s">
        <v>23</v>
      </c>
      <c r="K9616">
        <v>1</v>
      </c>
      <c r="L9616">
        <v>65.13</v>
      </c>
      <c r="M9616">
        <v>5.0999999999999997E-2</v>
      </c>
      <c r="O9616" s="12">
        <f>VLOOKUP(C9616,[3]May!$C:$Z,24,FALSE)</f>
        <v>2019</v>
      </c>
    </row>
    <row r="9617" spans="1:15" x14ac:dyDescent="0.25">
      <c r="A9617" t="s">
        <v>1245</v>
      </c>
      <c r="C9617" t="s">
        <v>1320</v>
      </c>
      <c r="E9617">
        <v>2</v>
      </c>
      <c r="F9617" t="s">
        <v>1247</v>
      </c>
      <c r="J9617" t="s">
        <v>23</v>
      </c>
      <c r="K9617">
        <v>13</v>
      </c>
      <c r="L9617">
        <v>66.430000000000007</v>
      </c>
      <c r="M9617">
        <v>5.1999999999999998E-2</v>
      </c>
      <c r="O9617" s="12">
        <f>VLOOKUP(C9617,[3]May!$C:$Z,24,FALSE)</f>
        <v>2019</v>
      </c>
    </row>
    <row r="9618" spans="1:15" x14ac:dyDescent="0.25">
      <c r="A9618" t="s">
        <v>1245</v>
      </c>
      <c r="C9618" t="s">
        <v>1320</v>
      </c>
      <c r="E9618">
        <v>8</v>
      </c>
      <c r="F9618" t="s">
        <v>1251</v>
      </c>
      <c r="J9618" t="s">
        <v>23</v>
      </c>
      <c r="K9618">
        <v>4</v>
      </c>
      <c r="L9618">
        <v>220.24</v>
      </c>
      <c r="M9618">
        <v>0.1288</v>
      </c>
      <c r="O9618" s="12">
        <f>VLOOKUP(C9618,[3]May!$C:$Z,24,FALSE)</f>
        <v>2019</v>
      </c>
    </row>
    <row r="9619" spans="1:15" x14ac:dyDescent="0.25">
      <c r="A9619" t="s">
        <v>1245</v>
      </c>
      <c r="C9619" t="s">
        <v>1320</v>
      </c>
      <c r="E9619">
        <v>2</v>
      </c>
      <c r="F9619" t="s">
        <v>1247</v>
      </c>
      <c r="J9619" t="s">
        <v>23</v>
      </c>
      <c r="K9619">
        <v>7</v>
      </c>
      <c r="L9619">
        <v>455.91</v>
      </c>
      <c r="M9619">
        <v>0.35699999999999998</v>
      </c>
      <c r="O9619" s="12">
        <f>VLOOKUP(C9619,[3]May!$C:$Z,24,FALSE)</f>
        <v>2019</v>
      </c>
    </row>
    <row r="9620" spans="1:15" x14ac:dyDescent="0.25">
      <c r="A9620" t="s">
        <v>1245</v>
      </c>
      <c r="C9620" t="s">
        <v>1320</v>
      </c>
      <c r="E9620">
        <v>2</v>
      </c>
      <c r="F9620" t="s">
        <v>1247</v>
      </c>
      <c r="J9620" t="s">
        <v>23</v>
      </c>
      <c r="K9620">
        <v>2</v>
      </c>
      <c r="L9620">
        <v>10.220000000000001</v>
      </c>
      <c r="M9620">
        <v>8.0000000000000002E-3</v>
      </c>
      <c r="O9620" s="12">
        <f>VLOOKUP(C9620,[3]May!$C:$Z,24,FALSE)</f>
        <v>2019</v>
      </c>
    </row>
    <row r="9621" spans="1:15" x14ac:dyDescent="0.25">
      <c r="A9621" t="s">
        <v>1245</v>
      </c>
      <c r="C9621" t="s">
        <v>1320</v>
      </c>
      <c r="E9621">
        <v>2</v>
      </c>
      <c r="F9621" t="s">
        <v>1247</v>
      </c>
      <c r="J9621" t="s">
        <v>23</v>
      </c>
      <c r="K9621">
        <v>7</v>
      </c>
      <c r="L9621">
        <v>455.91</v>
      </c>
      <c r="M9621">
        <v>0.35699999999999998</v>
      </c>
      <c r="O9621" s="12">
        <f>VLOOKUP(C9621,[3]May!$C:$Z,24,FALSE)</f>
        <v>2019</v>
      </c>
    </row>
    <row r="9622" spans="1:15" x14ac:dyDescent="0.25">
      <c r="A9622" t="s">
        <v>1245</v>
      </c>
      <c r="C9622" t="s">
        <v>1320</v>
      </c>
      <c r="E9622">
        <v>2</v>
      </c>
      <c r="F9622" t="s">
        <v>1247</v>
      </c>
      <c r="J9622" t="s">
        <v>23</v>
      </c>
      <c r="K9622">
        <v>5</v>
      </c>
      <c r="L9622">
        <v>25.55</v>
      </c>
      <c r="M9622">
        <v>0.02</v>
      </c>
      <c r="O9622" s="12">
        <f>VLOOKUP(C9622,[3]May!$C:$Z,24,FALSE)</f>
        <v>2019</v>
      </c>
    </row>
    <row r="9623" spans="1:15" x14ac:dyDescent="0.25">
      <c r="A9623" t="s">
        <v>1245</v>
      </c>
      <c r="C9623" t="s">
        <v>1320</v>
      </c>
      <c r="E9623">
        <v>2</v>
      </c>
      <c r="F9623" t="s">
        <v>1247</v>
      </c>
      <c r="J9623" t="s">
        <v>23</v>
      </c>
      <c r="K9623">
        <v>3</v>
      </c>
      <c r="L9623">
        <v>15.33</v>
      </c>
      <c r="M9623">
        <v>1.2E-2</v>
      </c>
      <c r="O9623" s="12">
        <f>VLOOKUP(C9623,[3]May!$C:$Z,24,FALSE)</f>
        <v>2019</v>
      </c>
    </row>
    <row r="9624" spans="1:15" x14ac:dyDescent="0.25">
      <c r="A9624" t="s">
        <v>1245</v>
      </c>
      <c r="C9624" t="s">
        <v>1320</v>
      </c>
      <c r="E9624">
        <v>2</v>
      </c>
      <c r="F9624" t="s">
        <v>1247</v>
      </c>
      <c r="J9624" t="s">
        <v>23</v>
      </c>
      <c r="K9624">
        <v>1</v>
      </c>
      <c r="L9624">
        <v>65.13</v>
      </c>
      <c r="M9624">
        <v>5.0999999999999997E-2</v>
      </c>
      <c r="O9624" s="12">
        <f>VLOOKUP(C9624,[3]May!$C:$Z,24,FALSE)</f>
        <v>2019</v>
      </c>
    </row>
    <row r="9625" spans="1:15" x14ac:dyDescent="0.25">
      <c r="A9625" t="s">
        <v>1245</v>
      </c>
      <c r="C9625" t="s">
        <v>1320</v>
      </c>
      <c r="E9625">
        <v>6</v>
      </c>
      <c r="F9625" t="s">
        <v>1250</v>
      </c>
      <c r="J9625" t="s">
        <v>23</v>
      </c>
      <c r="K9625">
        <v>2</v>
      </c>
      <c r="L9625">
        <v>21.7</v>
      </c>
      <c r="M9625">
        <v>1.7000000000000001E-2</v>
      </c>
      <c r="O9625" s="12">
        <f>VLOOKUP(C9625,[3]May!$C:$Z,24,FALSE)</f>
        <v>2019</v>
      </c>
    </row>
    <row r="9626" spans="1:15" x14ac:dyDescent="0.25">
      <c r="A9626" t="s">
        <v>1245</v>
      </c>
      <c r="C9626" t="s">
        <v>1320</v>
      </c>
      <c r="E9626">
        <v>2</v>
      </c>
      <c r="F9626" t="s">
        <v>1247</v>
      </c>
      <c r="J9626" t="s">
        <v>23</v>
      </c>
      <c r="K9626">
        <v>16</v>
      </c>
      <c r="L9626">
        <v>1042.08</v>
      </c>
      <c r="M9626">
        <v>0.81599999999999995</v>
      </c>
      <c r="O9626" s="12">
        <f>VLOOKUP(C9626,[3]May!$C:$Z,24,FALSE)</f>
        <v>2019</v>
      </c>
    </row>
    <row r="9627" spans="1:15" x14ac:dyDescent="0.25">
      <c r="A9627" t="s">
        <v>1245</v>
      </c>
      <c r="C9627" t="s">
        <v>1320</v>
      </c>
      <c r="E9627">
        <v>2</v>
      </c>
      <c r="F9627" t="s">
        <v>1247</v>
      </c>
      <c r="J9627" t="s">
        <v>23</v>
      </c>
      <c r="K9627">
        <v>7</v>
      </c>
      <c r="L9627">
        <v>35.770000000000003</v>
      </c>
      <c r="M9627">
        <v>2.8000000000000001E-2</v>
      </c>
      <c r="O9627" s="12">
        <f>VLOOKUP(C9627,[3]May!$C:$Z,24,FALSE)</f>
        <v>2019</v>
      </c>
    </row>
    <row r="9628" spans="1:15" x14ac:dyDescent="0.25">
      <c r="A9628" t="s">
        <v>1245</v>
      </c>
      <c r="C9628" t="s">
        <v>1320</v>
      </c>
      <c r="E9628">
        <v>2</v>
      </c>
      <c r="F9628" t="s">
        <v>1247</v>
      </c>
      <c r="J9628" t="s">
        <v>23</v>
      </c>
      <c r="K9628">
        <v>1</v>
      </c>
      <c r="L9628">
        <v>65.13</v>
      </c>
      <c r="M9628">
        <v>5.0999999999999997E-2</v>
      </c>
      <c r="O9628" s="12">
        <f>VLOOKUP(C9628,[3]May!$C:$Z,24,FALSE)</f>
        <v>2019</v>
      </c>
    </row>
    <row r="9629" spans="1:15" x14ac:dyDescent="0.25">
      <c r="A9629" t="s">
        <v>1245</v>
      </c>
      <c r="C9629" t="s">
        <v>1320</v>
      </c>
      <c r="E9629">
        <v>2</v>
      </c>
      <c r="F9629" t="s">
        <v>1247</v>
      </c>
      <c r="J9629" t="s">
        <v>23</v>
      </c>
      <c r="K9629">
        <v>4</v>
      </c>
      <c r="L9629">
        <v>20.440000000000001</v>
      </c>
      <c r="M9629">
        <v>1.6E-2</v>
      </c>
      <c r="O9629" s="12">
        <f>VLOOKUP(C9629,[3]May!$C:$Z,24,FALSE)</f>
        <v>2019</v>
      </c>
    </row>
    <row r="9630" spans="1:15" x14ac:dyDescent="0.25">
      <c r="A9630" t="s">
        <v>1245</v>
      </c>
      <c r="C9630" t="s">
        <v>1320</v>
      </c>
      <c r="E9630">
        <v>2</v>
      </c>
      <c r="F9630" t="s">
        <v>1247</v>
      </c>
      <c r="J9630" t="s">
        <v>23</v>
      </c>
      <c r="K9630">
        <v>2</v>
      </c>
      <c r="L9630">
        <v>130.26</v>
      </c>
      <c r="M9630">
        <v>0.10199999999999999</v>
      </c>
      <c r="O9630" s="12">
        <f>VLOOKUP(C9630,[3]May!$C:$Z,24,FALSE)</f>
        <v>2019</v>
      </c>
    </row>
    <row r="9631" spans="1:15" x14ac:dyDescent="0.25">
      <c r="A9631" t="s">
        <v>1245</v>
      </c>
      <c r="C9631" t="s">
        <v>1320</v>
      </c>
      <c r="E9631">
        <v>2</v>
      </c>
      <c r="F9631" t="s">
        <v>1247</v>
      </c>
      <c r="J9631" t="s">
        <v>23</v>
      </c>
      <c r="K9631">
        <v>3</v>
      </c>
      <c r="L9631">
        <v>195.39</v>
      </c>
      <c r="M9631">
        <v>0.153</v>
      </c>
      <c r="O9631" s="12">
        <f>VLOOKUP(C9631,[3]May!$C:$Z,24,FALSE)</f>
        <v>2019</v>
      </c>
    </row>
    <row r="9632" spans="1:15" x14ac:dyDescent="0.25">
      <c r="A9632" t="s">
        <v>1245</v>
      </c>
      <c r="C9632" t="s">
        <v>1320</v>
      </c>
      <c r="E9632">
        <v>2</v>
      </c>
      <c r="F9632" t="s">
        <v>1247</v>
      </c>
      <c r="J9632" t="s">
        <v>23</v>
      </c>
      <c r="K9632">
        <v>1</v>
      </c>
      <c r="L9632">
        <v>5.1100000000000003</v>
      </c>
      <c r="M9632">
        <v>4.0000000000000001E-3</v>
      </c>
      <c r="O9632" s="12">
        <f>VLOOKUP(C9632,[3]May!$C:$Z,24,FALSE)</f>
        <v>2019</v>
      </c>
    </row>
    <row r="9633" spans="1:15" x14ac:dyDescent="0.25">
      <c r="A9633" t="s">
        <v>1245</v>
      </c>
      <c r="C9633" t="s">
        <v>1320</v>
      </c>
      <c r="E9633">
        <v>2</v>
      </c>
      <c r="F9633" t="s">
        <v>1247</v>
      </c>
      <c r="J9633" t="s">
        <v>23</v>
      </c>
      <c r="K9633">
        <v>12</v>
      </c>
      <c r="L9633">
        <v>61.32</v>
      </c>
      <c r="M9633">
        <v>4.8000000000000001E-2</v>
      </c>
      <c r="O9633" s="12">
        <f>VLOOKUP(C9633,[3]May!$C:$Z,24,FALSE)</f>
        <v>2019</v>
      </c>
    </row>
    <row r="9634" spans="1:15" x14ac:dyDescent="0.25">
      <c r="A9634" t="s">
        <v>1245</v>
      </c>
      <c r="C9634" t="s">
        <v>1320</v>
      </c>
      <c r="E9634">
        <v>2</v>
      </c>
      <c r="F9634" t="s">
        <v>1247</v>
      </c>
      <c r="J9634" t="s">
        <v>23</v>
      </c>
      <c r="K9634">
        <v>11</v>
      </c>
      <c r="L9634">
        <v>716.43</v>
      </c>
      <c r="M9634">
        <v>0.56100000000000005</v>
      </c>
      <c r="O9634" s="12">
        <f>VLOOKUP(C9634,[3]May!$C:$Z,24,FALSE)</f>
        <v>2019</v>
      </c>
    </row>
    <row r="9635" spans="1:15" x14ac:dyDescent="0.25">
      <c r="A9635" t="s">
        <v>1245</v>
      </c>
      <c r="C9635" t="s">
        <v>1320</v>
      </c>
      <c r="E9635">
        <v>2</v>
      </c>
      <c r="F9635" t="s">
        <v>1247</v>
      </c>
      <c r="J9635" t="s">
        <v>23</v>
      </c>
      <c r="K9635">
        <v>12</v>
      </c>
      <c r="L9635">
        <v>781.56</v>
      </c>
      <c r="M9635">
        <v>0.61199999999999999</v>
      </c>
      <c r="O9635" s="12">
        <f>VLOOKUP(C9635,[3]May!$C:$Z,24,FALSE)</f>
        <v>2019</v>
      </c>
    </row>
    <row r="9636" spans="1:15" x14ac:dyDescent="0.25">
      <c r="A9636" t="s">
        <v>1245</v>
      </c>
      <c r="C9636" t="s">
        <v>1320</v>
      </c>
      <c r="E9636">
        <v>2</v>
      </c>
      <c r="F9636" t="s">
        <v>1247</v>
      </c>
      <c r="J9636" t="s">
        <v>23</v>
      </c>
      <c r="K9636">
        <v>4</v>
      </c>
      <c r="L9636">
        <v>20.440000000000001</v>
      </c>
      <c r="M9636">
        <v>1.6E-2</v>
      </c>
      <c r="O9636" s="12">
        <f>VLOOKUP(C9636,[3]May!$C:$Z,24,FALSE)</f>
        <v>2019</v>
      </c>
    </row>
    <row r="9637" spans="1:15" x14ac:dyDescent="0.25">
      <c r="A9637" t="s">
        <v>1245</v>
      </c>
      <c r="C9637" t="s">
        <v>1320</v>
      </c>
      <c r="E9637">
        <v>2</v>
      </c>
      <c r="F9637" t="s">
        <v>1247</v>
      </c>
      <c r="J9637" t="s">
        <v>23</v>
      </c>
      <c r="K9637">
        <v>10</v>
      </c>
      <c r="L9637">
        <v>651.29999999999995</v>
      </c>
      <c r="M9637">
        <v>0.51</v>
      </c>
      <c r="O9637" s="12">
        <f>VLOOKUP(C9637,[3]May!$C:$Z,24,FALSE)</f>
        <v>2019</v>
      </c>
    </row>
    <row r="9638" spans="1:15" x14ac:dyDescent="0.25">
      <c r="A9638" t="s">
        <v>1245</v>
      </c>
      <c r="C9638" t="s">
        <v>1320</v>
      </c>
      <c r="E9638">
        <v>2</v>
      </c>
      <c r="F9638" t="s">
        <v>1247</v>
      </c>
      <c r="J9638" t="s">
        <v>23</v>
      </c>
      <c r="K9638">
        <v>2</v>
      </c>
      <c r="L9638">
        <v>10.220000000000001</v>
      </c>
      <c r="M9638">
        <v>8.0000000000000002E-3</v>
      </c>
      <c r="O9638" s="12">
        <f>VLOOKUP(C9638,[3]May!$C:$Z,24,FALSE)</f>
        <v>2019</v>
      </c>
    </row>
    <row r="9639" spans="1:15" x14ac:dyDescent="0.25">
      <c r="A9639" t="s">
        <v>1245</v>
      </c>
      <c r="C9639" t="s">
        <v>1320</v>
      </c>
      <c r="E9639">
        <v>2</v>
      </c>
      <c r="F9639" t="s">
        <v>1247</v>
      </c>
      <c r="J9639" t="s">
        <v>23</v>
      </c>
      <c r="K9639">
        <v>8</v>
      </c>
      <c r="L9639">
        <v>40.880000000000003</v>
      </c>
      <c r="M9639">
        <v>3.2000000000000001E-2</v>
      </c>
      <c r="O9639" s="12">
        <f>VLOOKUP(C9639,[3]May!$C:$Z,24,FALSE)</f>
        <v>2019</v>
      </c>
    </row>
    <row r="9640" spans="1:15" x14ac:dyDescent="0.25">
      <c r="A9640" t="s">
        <v>1245</v>
      </c>
      <c r="C9640" t="s">
        <v>1320</v>
      </c>
      <c r="E9640">
        <v>2</v>
      </c>
      <c r="F9640" t="s">
        <v>1247</v>
      </c>
      <c r="J9640" t="s">
        <v>23</v>
      </c>
      <c r="K9640">
        <v>6</v>
      </c>
      <c r="L9640">
        <v>390.78</v>
      </c>
      <c r="M9640">
        <v>0.30599999999999999</v>
      </c>
      <c r="O9640" s="12">
        <f>VLOOKUP(C9640,[3]May!$C:$Z,24,FALSE)</f>
        <v>2019</v>
      </c>
    </row>
    <row r="9641" spans="1:15" x14ac:dyDescent="0.25">
      <c r="A9641" t="s">
        <v>1245</v>
      </c>
      <c r="C9641" t="s">
        <v>1320</v>
      </c>
      <c r="E9641">
        <v>2</v>
      </c>
      <c r="F9641" t="s">
        <v>1247</v>
      </c>
      <c r="J9641" t="s">
        <v>23</v>
      </c>
      <c r="K9641">
        <v>6</v>
      </c>
      <c r="L9641">
        <v>30.66</v>
      </c>
      <c r="M9641">
        <v>2.4E-2</v>
      </c>
      <c r="O9641" s="12">
        <f>VLOOKUP(C9641,[3]May!$C:$Z,24,FALSE)</f>
        <v>2019</v>
      </c>
    </row>
    <row r="9642" spans="1:15" x14ac:dyDescent="0.25">
      <c r="A9642" t="s">
        <v>1245</v>
      </c>
      <c r="C9642" t="s">
        <v>1320</v>
      </c>
      <c r="E9642">
        <v>2</v>
      </c>
      <c r="F9642" t="s">
        <v>1247</v>
      </c>
      <c r="J9642" t="s">
        <v>23</v>
      </c>
      <c r="K9642">
        <v>6</v>
      </c>
      <c r="L9642">
        <v>30.66</v>
      </c>
      <c r="M9642">
        <v>2.4E-2</v>
      </c>
      <c r="O9642" s="12">
        <f>VLOOKUP(C9642,[3]May!$C:$Z,24,FALSE)</f>
        <v>2019</v>
      </c>
    </row>
    <row r="9643" spans="1:15" x14ac:dyDescent="0.25">
      <c r="A9643" t="s">
        <v>1245</v>
      </c>
      <c r="C9643" t="s">
        <v>1320</v>
      </c>
      <c r="E9643">
        <v>8</v>
      </c>
      <c r="F9643" t="s">
        <v>1251</v>
      </c>
      <c r="J9643" t="s">
        <v>23</v>
      </c>
      <c r="K9643">
        <v>2</v>
      </c>
      <c r="L9643">
        <v>110.12</v>
      </c>
      <c r="M9643">
        <v>6.4399999999999999E-2</v>
      </c>
      <c r="O9643" s="12">
        <f>VLOOKUP(C9643,[3]May!$C:$Z,24,FALSE)</f>
        <v>2019</v>
      </c>
    </row>
    <row r="9644" spans="1:15" x14ac:dyDescent="0.25">
      <c r="A9644" t="s">
        <v>1245</v>
      </c>
      <c r="C9644" t="s">
        <v>1320</v>
      </c>
      <c r="E9644">
        <v>2</v>
      </c>
      <c r="F9644" t="s">
        <v>1247</v>
      </c>
      <c r="J9644" t="s">
        <v>23</v>
      </c>
      <c r="K9644">
        <v>10</v>
      </c>
      <c r="L9644">
        <v>51.1</v>
      </c>
      <c r="M9644">
        <v>0.04</v>
      </c>
      <c r="O9644" s="12">
        <f>VLOOKUP(C9644,[3]May!$C:$Z,24,FALSE)</f>
        <v>2019</v>
      </c>
    </row>
    <row r="9645" spans="1:15" x14ac:dyDescent="0.25">
      <c r="A9645" t="s">
        <v>1245</v>
      </c>
      <c r="C9645" t="s">
        <v>1320</v>
      </c>
      <c r="E9645">
        <v>2</v>
      </c>
      <c r="F9645" t="s">
        <v>1247</v>
      </c>
      <c r="J9645" t="s">
        <v>23</v>
      </c>
      <c r="K9645">
        <v>14</v>
      </c>
      <c r="L9645">
        <v>71.540000000000006</v>
      </c>
      <c r="M9645">
        <v>5.6000000000000001E-2</v>
      </c>
      <c r="O9645" s="12">
        <f>VLOOKUP(C9645,[3]May!$C:$Z,24,FALSE)</f>
        <v>2019</v>
      </c>
    </row>
    <row r="9646" spans="1:15" x14ac:dyDescent="0.25">
      <c r="A9646" t="s">
        <v>1245</v>
      </c>
      <c r="C9646" t="s">
        <v>1320</v>
      </c>
      <c r="E9646">
        <v>2</v>
      </c>
      <c r="F9646" t="s">
        <v>1247</v>
      </c>
      <c r="J9646" t="s">
        <v>23</v>
      </c>
      <c r="K9646">
        <v>6</v>
      </c>
      <c r="L9646">
        <v>390.78</v>
      </c>
      <c r="M9646">
        <v>0.30599999999999999</v>
      </c>
      <c r="O9646" s="12">
        <f>VLOOKUP(C9646,[3]May!$C:$Z,24,FALSE)</f>
        <v>2019</v>
      </c>
    </row>
    <row r="9647" spans="1:15" x14ac:dyDescent="0.25">
      <c r="A9647" t="s">
        <v>1245</v>
      </c>
      <c r="C9647" t="s">
        <v>1320</v>
      </c>
      <c r="E9647">
        <v>2</v>
      </c>
      <c r="F9647" t="s">
        <v>1247</v>
      </c>
      <c r="J9647" t="s">
        <v>23</v>
      </c>
      <c r="K9647">
        <v>9</v>
      </c>
      <c r="L9647">
        <v>45.99</v>
      </c>
      <c r="M9647">
        <v>3.5999999999999997E-2</v>
      </c>
      <c r="O9647" s="12">
        <f>VLOOKUP(C9647,[3]May!$C:$Z,24,FALSE)</f>
        <v>2019</v>
      </c>
    </row>
    <row r="9648" spans="1:15" x14ac:dyDescent="0.25">
      <c r="A9648" t="s">
        <v>1245</v>
      </c>
      <c r="C9648" t="s">
        <v>1320</v>
      </c>
      <c r="E9648">
        <v>2</v>
      </c>
      <c r="F9648" t="s">
        <v>1247</v>
      </c>
      <c r="J9648" t="s">
        <v>23</v>
      </c>
      <c r="K9648">
        <v>4</v>
      </c>
      <c r="L9648">
        <v>260.52</v>
      </c>
      <c r="M9648">
        <v>0.20399999999999999</v>
      </c>
      <c r="O9648" s="12">
        <f>VLOOKUP(C9648,[3]May!$C:$Z,24,FALSE)</f>
        <v>2019</v>
      </c>
    </row>
    <row r="9649" spans="1:15" x14ac:dyDescent="0.25">
      <c r="A9649" t="s">
        <v>1245</v>
      </c>
      <c r="C9649" t="s">
        <v>1320</v>
      </c>
      <c r="E9649">
        <v>2</v>
      </c>
      <c r="F9649" t="s">
        <v>1247</v>
      </c>
      <c r="J9649" t="s">
        <v>23</v>
      </c>
      <c r="K9649">
        <v>3</v>
      </c>
      <c r="L9649">
        <v>15.33</v>
      </c>
      <c r="M9649">
        <v>1.2E-2</v>
      </c>
      <c r="O9649" s="12">
        <f>VLOOKUP(C9649,[3]May!$C:$Z,24,FALSE)</f>
        <v>2019</v>
      </c>
    </row>
    <row r="9650" spans="1:15" x14ac:dyDescent="0.25">
      <c r="A9650" t="s">
        <v>1245</v>
      </c>
      <c r="C9650" t="s">
        <v>1320</v>
      </c>
      <c r="E9650">
        <v>2</v>
      </c>
      <c r="F9650" t="s">
        <v>1247</v>
      </c>
      <c r="J9650" t="s">
        <v>23</v>
      </c>
      <c r="K9650">
        <v>9</v>
      </c>
      <c r="L9650">
        <v>586.16999999999996</v>
      </c>
      <c r="M9650">
        <v>0.45900000000000002</v>
      </c>
      <c r="O9650" s="12">
        <f>VLOOKUP(C9650,[3]May!$C:$Z,24,FALSE)</f>
        <v>2019</v>
      </c>
    </row>
    <row r="9651" spans="1:15" x14ac:dyDescent="0.25">
      <c r="A9651" t="s">
        <v>1245</v>
      </c>
      <c r="C9651" t="s">
        <v>1320</v>
      </c>
      <c r="E9651">
        <v>2</v>
      </c>
      <c r="F9651" t="s">
        <v>1247</v>
      </c>
      <c r="J9651" t="s">
        <v>23</v>
      </c>
      <c r="K9651">
        <v>4</v>
      </c>
      <c r="L9651">
        <v>20.440000000000001</v>
      </c>
      <c r="M9651">
        <v>1.6E-2</v>
      </c>
      <c r="O9651" s="12">
        <f>VLOOKUP(C9651,[3]May!$C:$Z,24,FALSE)</f>
        <v>2019</v>
      </c>
    </row>
    <row r="9652" spans="1:15" x14ac:dyDescent="0.25">
      <c r="A9652" t="s">
        <v>1245</v>
      </c>
      <c r="C9652" t="s">
        <v>1320</v>
      </c>
      <c r="E9652">
        <v>2</v>
      </c>
      <c r="F9652" t="s">
        <v>1247</v>
      </c>
      <c r="J9652" t="s">
        <v>23</v>
      </c>
      <c r="K9652">
        <v>7</v>
      </c>
      <c r="L9652">
        <v>35.770000000000003</v>
      </c>
      <c r="M9652">
        <v>2.8000000000000001E-2</v>
      </c>
      <c r="O9652" s="12">
        <f>VLOOKUP(C9652,[3]May!$C:$Z,24,FALSE)</f>
        <v>2019</v>
      </c>
    </row>
    <row r="9653" spans="1:15" x14ac:dyDescent="0.25">
      <c r="A9653" t="s">
        <v>1245</v>
      </c>
      <c r="C9653" t="s">
        <v>1320</v>
      </c>
      <c r="E9653">
        <v>2</v>
      </c>
      <c r="F9653" t="s">
        <v>1247</v>
      </c>
      <c r="J9653" t="s">
        <v>23</v>
      </c>
      <c r="K9653">
        <v>4</v>
      </c>
      <c r="L9653">
        <v>260.52</v>
      </c>
      <c r="M9653">
        <v>0.20399999999999999</v>
      </c>
      <c r="O9653" s="12">
        <f>VLOOKUP(C9653,[3]May!$C:$Z,24,FALSE)</f>
        <v>2019</v>
      </c>
    </row>
    <row r="9654" spans="1:15" x14ac:dyDescent="0.25">
      <c r="A9654" t="s">
        <v>1245</v>
      </c>
      <c r="C9654" t="s">
        <v>1320</v>
      </c>
      <c r="E9654">
        <v>12</v>
      </c>
      <c r="F9654" t="s">
        <v>1253</v>
      </c>
      <c r="J9654" t="s">
        <v>23</v>
      </c>
      <c r="K9654">
        <v>1</v>
      </c>
      <c r="L9654">
        <v>61.2</v>
      </c>
      <c r="M9654">
        <v>8.3370000000000007E-3</v>
      </c>
      <c r="O9654" s="12">
        <f>VLOOKUP(C9654,[3]May!$C:$Z,24,FALSE)</f>
        <v>2019</v>
      </c>
    </row>
    <row r="9655" spans="1:15" x14ac:dyDescent="0.25">
      <c r="A9655" t="s">
        <v>1245</v>
      </c>
      <c r="C9655" t="s">
        <v>1320</v>
      </c>
      <c r="E9655">
        <v>2</v>
      </c>
      <c r="F9655" t="s">
        <v>1247</v>
      </c>
      <c r="J9655" t="s">
        <v>23</v>
      </c>
      <c r="K9655">
        <v>13</v>
      </c>
      <c r="L9655">
        <v>66.430000000000007</v>
      </c>
      <c r="M9655">
        <v>5.1999999999999998E-2</v>
      </c>
      <c r="O9655" s="12">
        <f>VLOOKUP(C9655,[3]May!$C:$Z,24,FALSE)</f>
        <v>2019</v>
      </c>
    </row>
    <row r="9656" spans="1:15" x14ac:dyDescent="0.25">
      <c r="A9656" t="s">
        <v>1245</v>
      </c>
      <c r="C9656" t="s">
        <v>1320</v>
      </c>
      <c r="E9656">
        <v>2</v>
      </c>
      <c r="F9656" t="s">
        <v>1247</v>
      </c>
      <c r="J9656" t="s">
        <v>23</v>
      </c>
      <c r="K9656">
        <v>1</v>
      </c>
      <c r="L9656">
        <v>65.13</v>
      </c>
      <c r="M9656">
        <v>5.0999999999999997E-2</v>
      </c>
      <c r="O9656" s="12">
        <f>VLOOKUP(C9656,[3]May!$C:$Z,24,FALSE)</f>
        <v>2019</v>
      </c>
    </row>
    <row r="9657" spans="1:15" x14ac:dyDescent="0.25">
      <c r="A9657" t="s">
        <v>1245</v>
      </c>
      <c r="C9657" t="s">
        <v>1320</v>
      </c>
      <c r="E9657">
        <v>12</v>
      </c>
      <c r="F9657" t="s">
        <v>1253</v>
      </c>
      <c r="J9657" t="s">
        <v>23</v>
      </c>
      <c r="K9657">
        <v>1</v>
      </c>
      <c r="L9657">
        <v>61.2</v>
      </c>
      <c r="M9657">
        <v>8.3370000000000007E-3</v>
      </c>
      <c r="O9657" s="12">
        <f>VLOOKUP(C9657,[3]May!$C:$Z,24,FALSE)</f>
        <v>2019</v>
      </c>
    </row>
    <row r="9658" spans="1:15" x14ac:dyDescent="0.25">
      <c r="A9658" t="s">
        <v>1245</v>
      </c>
      <c r="C9658" t="s">
        <v>1320</v>
      </c>
      <c r="E9658">
        <v>2</v>
      </c>
      <c r="F9658" t="s">
        <v>1247</v>
      </c>
      <c r="J9658" t="s">
        <v>23</v>
      </c>
      <c r="K9658">
        <v>10</v>
      </c>
      <c r="L9658">
        <v>51.1</v>
      </c>
      <c r="M9658">
        <v>0.04</v>
      </c>
      <c r="O9658" s="12">
        <f>VLOOKUP(C9658,[3]May!$C:$Z,24,FALSE)</f>
        <v>2019</v>
      </c>
    </row>
    <row r="9659" spans="1:15" x14ac:dyDescent="0.25">
      <c r="A9659" t="s">
        <v>1245</v>
      </c>
      <c r="C9659" t="s">
        <v>1320</v>
      </c>
      <c r="E9659">
        <v>12</v>
      </c>
      <c r="F9659" t="s">
        <v>1253</v>
      </c>
      <c r="J9659" t="s">
        <v>23</v>
      </c>
      <c r="K9659">
        <v>1</v>
      </c>
      <c r="L9659">
        <v>61.2</v>
      </c>
      <c r="M9659">
        <v>8.3370000000000007E-3</v>
      </c>
      <c r="O9659" s="12">
        <f>VLOOKUP(C9659,[3]May!$C:$Z,24,FALSE)</f>
        <v>2019</v>
      </c>
    </row>
    <row r="9660" spans="1:15" x14ac:dyDescent="0.25">
      <c r="A9660" t="s">
        <v>1245</v>
      </c>
      <c r="C9660" t="s">
        <v>1320</v>
      </c>
      <c r="E9660">
        <v>2</v>
      </c>
      <c r="F9660" t="s">
        <v>1247</v>
      </c>
      <c r="J9660" t="s">
        <v>23</v>
      </c>
      <c r="K9660">
        <v>5</v>
      </c>
      <c r="L9660">
        <v>325.64999999999998</v>
      </c>
      <c r="M9660">
        <v>0.255</v>
      </c>
      <c r="O9660" s="12">
        <f>VLOOKUP(C9660,[3]May!$C:$Z,24,FALSE)</f>
        <v>2019</v>
      </c>
    </row>
    <row r="9661" spans="1:15" x14ac:dyDescent="0.25">
      <c r="A9661" t="s">
        <v>1245</v>
      </c>
      <c r="C9661" t="s">
        <v>1320</v>
      </c>
      <c r="E9661">
        <v>2</v>
      </c>
      <c r="F9661" t="s">
        <v>1247</v>
      </c>
      <c r="J9661" t="s">
        <v>23</v>
      </c>
      <c r="K9661">
        <v>10</v>
      </c>
      <c r="L9661">
        <v>51.1</v>
      </c>
      <c r="M9661">
        <v>0.04</v>
      </c>
      <c r="O9661" s="12">
        <f>VLOOKUP(C9661,[3]May!$C:$Z,24,FALSE)</f>
        <v>2019</v>
      </c>
    </row>
    <row r="9662" spans="1:15" x14ac:dyDescent="0.25">
      <c r="A9662" t="s">
        <v>1245</v>
      </c>
      <c r="C9662" t="s">
        <v>1320</v>
      </c>
      <c r="E9662">
        <v>12</v>
      </c>
      <c r="F9662" t="s">
        <v>1253</v>
      </c>
      <c r="J9662" t="s">
        <v>23</v>
      </c>
      <c r="K9662">
        <v>1</v>
      </c>
      <c r="L9662">
        <v>61.2</v>
      </c>
      <c r="M9662">
        <v>8.3370000000000007E-3</v>
      </c>
      <c r="O9662" s="12">
        <f>VLOOKUP(C9662,[3]May!$C:$Z,24,FALSE)</f>
        <v>2019</v>
      </c>
    </row>
    <row r="9663" spans="1:15" x14ac:dyDescent="0.25">
      <c r="A9663" t="s">
        <v>1245</v>
      </c>
      <c r="C9663" t="s">
        <v>1320</v>
      </c>
      <c r="E9663">
        <v>2</v>
      </c>
      <c r="F9663" t="s">
        <v>1247</v>
      </c>
      <c r="J9663" t="s">
        <v>23</v>
      </c>
      <c r="K9663">
        <v>10</v>
      </c>
      <c r="L9663">
        <v>51.1</v>
      </c>
      <c r="M9663">
        <v>0.04</v>
      </c>
      <c r="O9663" s="12">
        <f>VLOOKUP(C9663,[3]May!$C:$Z,24,FALSE)</f>
        <v>2019</v>
      </c>
    </row>
    <row r="9664" spans="1:15" x14ac:dyDescent="0.25">
      <c r="A9664" t="s">
        <v>1245</v>
      </c>
      <c r="C9664" t="s">
        <v>1320</v>
      </c>
      <c r="E9664">
        <v>12</v>
      </c>
      <c r="F9664" t="s">
        <v>1253</v>
      </c>
      <c r="J9664" t="s">
        <v>23</v>
      </c>
      <c r="K9664">
        <v>1</v>
      </c>
      <c r="L9664">
        <v>61.2</v>
      </c>
      <c r="M9664">
        <v>8.3370000000000007E-3</v>
      </c>
      <c r="O9664" s="12">
        <f>VLOOKUP(C9664,[3]May!$C:$Z,24,FALSE)</f>
        <v>2019</v>
      </c>
    </row>
    <row r="9665" spans="1:15" x14ac:dyDescent="0.25">
      <c r="A9665" t="s">
        <v>1245</v>
      </c>
      <c r="C9665" t="s">
        <v>1320</v>
      </c>
      <c r="E9665">
        <v>12</v>
      </c>
      <c r="F9665" t="s">
        <v>1253</v>
      </c>
      <c r="J9665" t="s">
        <v>23</v>
      </c>
      <c r="K9665">
        <v>1</v>
      </c>
      <c r="L9665">
        <v>61.2</v>
      </c>
      <c r="M9665">
        <v>8.3370000000000007E-3</v>
      </c>
      <c r="O9665" s="12">
        <f>VLOOKUP(C9665,[3]May!$C:$Z,24,FALSE)</f>
        <v>2019</v>
      </c>
    </row>
    <row r="9666" spans="1:15" x14ac:dyDescent="0.25">
      <c r="A9666" t="s">
        <v>1245</v>
      </c>
      <c r="C9666" t="s">
        <v>1320</v>
      </c>
      <c r="E9666">
        <v>2</v>
      </c>
      <c r="F9666" t="s">
        <v>1247</v>
      </c>
      <c r="J9666" t="s">
        <v>23</v>
      </c>
      <c r="K9666">
        <v>3</v>
      </c>
      <c r="L9666">
        <v>195.39</v>
      </c>
      <c r="M9666">
        <v>0.153</v>
      </c>
      <c r="O9666" s="12">
        <f>VLOOKUP(C9666,[3]May!$C:$Z,24,FALSE)</f>
        <v>2019</v>
      </c>
    </row>
    <row r="9667" spans="1:15" x14ac:dyDescent="0.25">
      <c r="A9667" t="s">
        <v>1245</v>
      </c>
      <c r="C9667" t="s">
        <v>1320</v>
      </c>
      <c r="E9667">
        <v>2</v>
      </c>
      <c r="F9667" t="s">
        <v>1247</v>
      </c>
      <c r="J9667" t="s">
        <v>23</v>
      </c>
      <c r="K9667">
        <v>4</v>
      </c>
      <c r="L9667">
        <v>20.440000000000001</v>
      </c>
      <c r="M9667">
        <v>1.6E-2</v>
      </c>
      <c r="O9667" s="12">
        <f>VLOOKUP(C9667,[3]May!$C:$Z,24,FALSE)</f>
        <v>2019</v>
      </c>
    </row>
    <row r="9668" spans="1:15" x14ac:dyDescent="0.25">
      <c r="A9668" t="s">
        <v>1245</v>
      </c>
      <c r="C9668" t="s">
        <v>1320</v>
      </c>
      <c r="E9668">
        <v>12</v>
      </c>
      <c r="F9668" t="s">
        <v>1253</v>
      </c>
      <c r="J9668" t="s">
        <v>23</v>
      </c>
      <c r="K9668">
        <v>1</v>
      </c>
      <c r="L9668">
        <v>61.2</v>
      </c>
      <c r="M9668">
        <v>8.3370000000000007E-3</v>
      </c>
      <c r="O9668" s="12">
        <f>VLOOKUP(C9668,[3]May!$C:$Z,24,FALSE)</f>
        <v>2019</v>
      </c>
    </row>
    <row r="9669" spans="1:15" x14ac:dyDescent="0.25">
      <c r="A9669" t="s">
        <v>1245</v>
      </c>
      <c r="C9669" t="s">
        <v>1320</v>
      </c>
      <c r="E9669">
        <v>2</v>
      </c>
      <c r="F9669" t="s">
        <v>1247</v>
      </c>
      <c r="J9669" t="s">
        <v>23</v>
      </c>
      <c r="K9669">
        <v>2</v>
      </c>
      <c r="L9669">
        <v>130.26</v>
      </c>
      <c r="M9669">
        <v>0.10199999999999999</v>
      </c>
      <c r="O9669" s="12">
        <f>VLOOKUP(C9669,[3]May!$C:$Z,24,FALSE)</f>
        <v>2019</v>
      </c>
    </row>
    <row r="9670" spans="1:15" x14ac:dyDescent="0.25">
      <c r="A9670" t="s">
        <v>1245</v>
      </c>
      <c r="C9670" t="s">
        <v>1320</v>
      </c>
      <c r="E9670">
        <v>2</v>
      </c>
      <c r="F9670" t="s">
        <v>1247</v>
      </c>
      <c r="J9670" t="s">
        <v>23</v>
      </c>
      <c r="K9670">
        <v>2</v>
      </c>
      <c r="L9670">
        <v>10.220000000000001</v>
      </c>
      <c r="M9670">
        <v>8.0000000000000002E-3</v>
      </c>
      <c r="O9670" s="12">
        <f>VLOOKUP(C9670,[3]May!$C:$Z,24,FALSE)</f>
        <v>2019</v>
      </c>
    </row>
    <row r="9671" spans="1:15" x14ac:dyDescent="0.25">
      <c r="A9671" t="s">
        <v>1245</v>
      </c>
      <c r="C9671" t="s">
        <v>1320</v>
      </c>
      <c r="E9671">
        <v>12</v>
      </c>
      <c r="F9671" t="s">
        <v>1253</v>
      </c>
      <c r="J9671" t="s">
        <v>23</v>
      </c>
      <c r="K9671">
        <v>1</v>
      </c>
      <c r="L9671">
        <v>61.2</v>
      </c>
      <c r="M9671">
        <v>8.3370000000000007E-3</v>
      </c>
      <c r="O9671" s="12">
        <f>VLOOKUP(C9671,[3]May!$C:$Z,24,FALSE)</f>
        <v>2019</v>
      </c>
    </row>
    <row r="9672" spans="1:15" x14ac:dyDescent="0.25">
      <c r="A9672" t="s">
        <v>1245</v>
      </c>
      <c r="C9672" t="s">
        <v>1320</v>
      </c>
      <c r="E9672">
        <v>2</v>
      </c>
      <c r="F9672" t="s">
        <v>1247</v>
      </c>
      <c r="J9672" t="s">
        <v>23</v>
      </c>
      <c r="K9672">
        <v>2</v>
      </c>
      <c r="L9672">
        <v>130.26</v>
      </c>
      <c r="M9672">
        <v>0.10199999999999999</v>
      </c>
      <c r="O9672" s="12">
        <f>VLOOKUP(C9672,[3]May!$C:$Z,24,FALSE)</f>
        <v>2019</v>
      </c>
    </row>
    <row r="9673" spans="1:15" x14ac:dyDescent="0.25">
      <c r="A9673" t="s">
        <v>1245</v>
      </c>
      <c r="C9673" t="s">
        <v>1320</v>
      </c>
      <c r="E9673">
        <v>2</v>
      </c>
      <c r="F9673" t="s">
        <v>1247</v>
      </c>
      <c r="J9673" t="s">
        <v>23</v>
      </c>
      <c r="K9673">
        <v>8</v>
      </c>
      <c r="L9673">
        <v>40.880000000000003</v>
      </c>
      <c r="M9673">
        <v>3.2000000000000001E-2</v>
      </c>
      <c r="O9673" s="12">
        <f>VLOOKUP(C9673,[3]May!$C:$Z,24,FALSE)</f>
        <v>2019</v>
      </c>
    </row>
    <row r="9674" spans="1:15" x14ac:dyDescent="0.25">
      <c r="A9674" t="s">
        <v>1245</v>
      </c>
      <c r="C9674" t="s">
        <v>1320</v>
      </c>
      <c r="E9674">
        <v>2</v>
      </c>
      <c r="F9674" t="s">
        <v>1247</v>
      </c>
      <c r="J9674" t="s">
        <v>23</v>
      </c>
      <c r="K9674">
        <v>5</v>
      </c>
      <c r="L9674">
        <v>25.55</v>
      </c>
      <c r="M9674">
        <v>0.02</v>
      </c>
      <c r="O9674" s="12">
        <f>VLOOKUP(C9674,[3]May!$C:$Z,24,FALSE)</f>
        <v>2019</v>
      </c>
    </row>
    <row r="9675" spans="1:15" x14ac:dyDescent="0.25">
      <c r="A9675" t="s">
        <v>1245</v>
      </c>
      <c r="C9675" t="s">
        <v>1320</v>
      </c>
      <c r="E9675">
        <v>2</v>
      </c>
      <c r="F9675" t="s">
        <v>1247</v>
      </c>
      <c r="J9675" t="s">
        <v>23</v>
      </c>
      <c r="K9675">
        <v>11</v>
      </c>
      <c r="L9675">
        <v>716.43</v>
      </c>
      <c r="M9675">
        <v>0.56100000000000005</v>
      </c>
      <c r="O9675" s="12">
        <f>VLOOKUP(C9675,[3]May!$C:$Z,24,FALSE)</f>
        <v>2019</v>
      </c>
    </row>
    <row r="9676" spans="1:15" x14ac:dyDescent="0.25">
      <c r="A9676" t="s">
        <v>1245</v>
      </c>
      <c r="C9676" t="s">
        <v>1320</v>
      </c>
      <c r="E9676">
        <v>12</v>
      </c>
      <c r="F9676" t="s">
        <v>1253</v>
      </c>
      <c r="J9676" t="s">
        <v>23</v>
      </c>
      <c r="K9676">
        <v>1</v>
      </c>
      <c r="L9676">
        <v>61.2</v>
      </c>
      <c r="M9676">
        <v>8.3370000000000007E-3</v>
      </c>
      <c r="O9676" s="12">
        <f>VLOOKUP(C9676,[3]May!$C:$Z,24,FALSE)</f>
        <v>2019</v>
      </c>
    </row>
    <row r="9677" spans="1:15" x14ac:dyDescent="0.25">
      <c r="A9677" t="s">
        <v>1245</v>
      </c>
      <c r="C9677" t="s">
        <v>1320</v>
      </c>
      <c r="E9677">
        <v>2</v>
      </c>
      <c r="F9677" t="s">
        <v>1247</v>
      </c>
      <c r="J9677" t="s">
        <v>23</v>
      </c>
      <c r="K9677">
        <v>9</v>
      </c>
      <c r="L9677">
        <v>45.99</v>
      </c>
      <c r="M9677">
        <v>3.5999999999999997E-2</v>
      </c>
      <c r="O9677" s="12">
        <f>VLOOKUP(C9677,[3]May!$C:$Z,24,FALSE)</f>
        <v>2019</v>
      </c>
    </row>
    <row r="9678" spans="1:15" x14ac:dyDescent="0.25">
      <c r="A9678" t="s">
        <v>1245</v>
      </c>
      <c r="C9678" t="s">
        <v>1320</v>
      </c>
      <c r="E9678">
        <v>6</v>
      </c>
      <c r="F9678" t="s">
        <v>1250</v>
      </c>
      <c r="J9678" t="s">
        <v>23</v>
      </c>
      <c r="K9678">
        <v>6</v>
      </c>
      <c r="L9678">
        <v>65.099999999999994</v>
      </c>
      <c r="M9678">
        <v>5.0999999999999997E-2</v>
      </c>
      <c r="O9678" s="12">
        <f>VLOOKUP(C9678,[3]May!$C:$Z,24,FALSE)</f>
        <v>2019</v>
      </c>
    </row>
    <row r="9679" spans="1:15" x14ac:dyDescent="0.25">
      <c r="A9679" t="s">
        <v>1245</v>
      </c>
      <c r="C9679" t="s">
        <v>1320</v>
      </c>
      <c r="E9679">
        <v>2</v>
      </c>
      <c r="F9679" t="s">
        <v>1247</v>
      </c>
      <c r="J9679" t="s">
        <v>23</v>
      </c>
      <c r="K9679">
        <v>2</v>
      </c>
      <c r="L9679">
        <v>10.220000000000001</v>
      </c>
      <c r="M9679">
        <v>8.0000000000000002E-3</v>
      </c>
      <c r="O9679" s="12">
        <f>VLOOKUP(C9679,[3]May!$C:$Z,24,FALSE)</f>
        <v>2019</v>
      </c>
    </row>
    <row r="9680" spans="1:15" x14ac:dyDescent="0.25">
      <c r="A9680" t="s">
        <v>1245</v>
      </c>
      <c r="C9680" t="s">
        <v>1320</v>
      </c>
      <c r="E9680">
        <v>2</v>
      </c>
      <c r="F9680" t="s">
        <v>1247</v>
      </c>
      <c r="J9680" t="s">
        <v>23</v>
      </c>
      <c r="K9680">
        <v>1</v>
      </c>
      <c r="L9680">
        <v>65.13</v>
      </c>
      <c r="M9680">
        <v>5.0999999999999997E-2</v>
      </c>
      <c r="O9680" s="12">
        <f>VLOOKUP(C9680,[3]May!$C:$Z,24,FALSE)</f>
        <v>2019</v>
      </c>
    </row>
    <row r="9681" spans="1:15" x14ac:dyDescent="0.25">
      <c r="A9681" t="s">
        <v>1245</v>
      </c>
      <c r="C9681" t="s">
        <v>1320</v>
      </c>
      <c r="E9681">
        <v>2</v>
      </c>
      <c r="F9681" t="s">
        <v>1247</v>
      </c>
      <c r="J9681" t="s">
        <v>23</v>
      </c>
      <c r="K9681">
        <v>7</v>
      </c>
      <c r="L9681">
        <v>35.770000000000003</v>
      </c>
      <c r="M9681">
        <v>2.8000000000000001E-2</v>
      </c>
      <c r="O9681" s="12">
        <f>VLOOKUP(C9681,[3]May!$C:$Z,24,FALSE)</f>
        <v>2019</v>
      </c>
    </row>
    <row r="9682" spans="1:15" x14ac:dyDescent="0.25">
      <c r="A9682" t="s">
        <v>1245</v>
      </c>
      <c r="C9682" t="s">
        <v>1320</v>
      </c>
      <c r="E9682">
        <v>2</v>
      </c>
      <c r="F9682" t="s">
        <v>1247</v>
      </c>
      <c r="J9682" t="s">
        <v>23</v>
      </c>
      <c r="K9682">
        <v>2</v>
      </c>
      <c r="L9682">
        <v>130.26</v>
      </c>
      <c r="M9682">
        <v>0.10199999999999999</v>
      </c>
      <c r="O9682" s="12">
        <f>VLOOKUP(C9682,[3]May!$C:$Z,24,FALSE)</f>
        <v>2019</v>
      </c>
    </row>
    <row r="9683" spans="1:15" x14ac:dyDescent="0.25">
      <c r="A9683" t="s">
        <v>1245</v>
      </c>
      <c r="C9683" t="s">
        <v>1320</v>
      </c>
      <c r="E9683">
        <v>2</v>
      </c>
      <c r="F9683" t="s">
        <v>1247</v>
      </c>
      <c r="J9683" t="s">
        <v>23</v>
      </c>
      <c r="K9683">
        <v>3</v>
      </c>
      <c r="L9683">
        <v>195.39</v>
      </c>
      <c r="M9683">
        <v>0.153</v>
      </c>
      <c r="O9683" s="12">
        <f>VLOOKUP(C9683,[3]May!$C:$Z,24,FALSE)</f>
        <v>2019</v>
      </c>
    </row>
    <row r="9684" spans="1:15" x14ac:dyDescent="0.25">
      <c r="A9684" t="s">
        <v>1245</v>
      </c>
      <c r="C9684" t="s">
        <v>1320</v>
      </c>
      <c r="E9684">
        <v>2</v>
      </c>
      <c r="F9684" t="s">
        <v>1247</v>
      </c>
      <c r="J9684" t="s">
        <v>23</v>
      </c>
      <c r="K9684">
        <v>1</v>
      </c>
      <c r="L9684">
        <v>5.1100000000000003</v>
      </c>
      <c r="M9684">
        <v>4.0000000000000001E-3</v>
      </c>
      <c r="O9684" s="12">
        <f>VLOOKUP(C9684,[3]May!$C:$Z,24,FALSE)</f>
        <v>2019</v>
      </c>
    </row>
    <row r="9685" spans="1:15" x14ac:dyDescent="0.25">
      <c r="A9685" t="s">
        <v>1245</v>
      </c>
      <c r="C9685" t="s">
        <v>1320</v>
      </c>
      <c r="E9685">
        <v>2</v>
      </c>
      <c r="F9685" t="s">
        <v>1247</v>
      </c>
      <c r="J9685" t="s">
        <v>23</v>
      </c>
      <c r="K9685">
        <v>2</v>
      </c>
      <c r="L9685">
        <v>10.220000000000001</v>
      </c>
      <c r="M9685">
        <v>8.0000000000000002E-3</v>
      </c>
      <c r="O9685" s="12">
        <f>VLOOKUP(C9685,[3]May!$C:$Z,24,FALSE)</f>
        <v>2019</v>
      </c>
    </row>
    <row r="9686" spans="1:15" x14ac:dyDescent="0.25">
      <c r="A9686" t="s">
        <v>1245</v>
      </c>
      <c r="C9686" t="s">
        <v>1320</v>
      </c>
      <c r="E9686">
        <v>2</v>
      </c>
      <c r="F9686" t="s">
        <v>1247</v>
      </c>
      <c r="J9686" t="s">
        <v>23</v>
      </c>
      <c r="K9686">
        <v>2</v>
      </c>
      <c r="L9686">
        <v>130.26</v>
      </c>
      <c r="M9686">
        <v>0.10199999999999999</v>
      </c>
      <c r="O9686" s="12">
        <f>VLOOKUP(C9686,[3]May!$C:$Z,24,FALSE)</f>
        <v>2019</v>
      </c>
    </row>
    <row r="9687" spans="1:15" x14ac:dyDescent="0.25">
      <c r="A9687" t="s">
        <v>1245</v>
      </c>
      <c r="C9687" t="s">
        <v>1320</v>
      </c>
      <c r="E9687">
        <v>2</v>
      </c>
      <c r="F9687" t="s">
        <v>1247</v>
      </c>
      <c r="J9687" t="s">
        <v>23</v>
      </c>
      <c r="K9687">
        <v>12</v>
      </c>
      <c r="L9687">
        <v>61.32</v>
      </c>
      <c r="M9687">
        <v>4.8000000000000001E-2</v>
      </c>
      <c r="O9687" s="12">
        <f>VLOOKUP(C9687,[3]May!$C:$Z,24,FALSE)</f>
        <v>2019</v>
      </c>
    </row>
    <row r="9688" spans="1:15" x14ac:dyDescent="0.25">
      <c r="A9688" t="s">
        <v>1245</v>
      </c>
      <c r="C9688" t="s">
        <v>1320</v>
      </c>
      <c r="E9688">
        <v>2</v>
      </c>
      <c r="F9688" t="s">
        <v>1247</v>
      </c>
      <c r="J9688" t="s">
        <v>23</v>
      </c>
      <c r="K9688">
        <v>3</v>
      </c>
      <c r="L9688">
        <v>15.33</v>
      </c>
      <c r="M9688">
        <v>1.2E-2</v>
      </c>
      <c r="O9688" s="12">
        <f>VLOOKUP(C9688,[3]May!$C:$Z,24,FALSE)</f>
        <v>2019</v>
      </c>
    </row>
    <row r="9689" spans="1:15" x14ac:dyDescent="0.25">
      <c r="A9689" t="s">
        <v>1245</v>
      </c>
      <c r="C9689" t="s">
        <v>1320</v>
      </c>
      <c r="E9689">
        <v>2</v>
      </c>
      <c r="F9689" t="s">
        <v>1247</v>
      </c>
      <c r="J9689" t="s">
        <v>23</v>
      </c>
      <c r="K9689">
        <v>4</v>
      </c>
      <c r="L9689">
        <v>260.52</v>
      </c>
      <c r="M9689">
        <v>0.20399999999999999</v>
      </c>
      <c r="O9689" s="12">
        <f>VLOOKUP(C9689,[3]May!$C:$Z,24,FALSE)</f>
        <v>2019</v>
      </c>
    </row>
    <row r="9690" spans="1:15" x14ac:dyDescent="0.25">
      <c r="A9690" t="s">
        <v>1245</v>
      </c>
      <c r="C9690" t="s">
        <v>1320</v>
      </c>
      <c r="E9690">
        <v>2</v>
      </c>
      <c r="F9690" t="s">
        <v>1247</v>
      </c>
      <c r="J9690" t="s">
        <v>23</v>
      </c>
      <c r="K9690">
        <v>4</v>
      </c>
      <c r="L9690">
        <v>20.440000000000001</v>
      </c>
      <c r="M9690">
        <v>1.6E-2</v>
      </c>
      <c r="O9690" s="12">
        <f>VLOOKUP(C9690,[3]May!$C:$Z,24,FALSE)</f>
        <v>2019</v>
      </c>
    </row>
    <row r="9691" spans="1:15" x14ac:dyDescent="0.25">
      <c r="A9691" t="s">
        <v>1245</v>
      </c>
      <c r="C9691" t="s">
        <v>1320</v>
      </c>
      <c r="E9691">
        <v>2</v>
      </c>
      <c r="F9691" t="s">
        <v>1247</v>
      </c>
      <c r="J9691" t="s">
        <v>23</v>
      </c>
      <c r="K9691">
        <v>6</v>
      </c>
      <c r="L9691">
        <v>390.78</v>
      </c>
      <c r="M9691">
        <v>0.30599999999999999</v>
      </c>
      <c r="O9691" s="12">
        <f>VLOOKUP(C9691,[3]May!$C:$Z,24,FALSE)</f>
        <v>2019</v>
      </c>
    </row>
    <row r="9692" spans="1:15" x14ac:dyDescent="0.25">
      <c r="A9692" t="s">
        <v>1245</v>
      </c>
      <c r="C9692" t="s">
        <v>1320</v>
      </c>
      <c r="E9692">
        <v>2</v>
      </c>
      <c r="F9692" t="s">
        <v>1247</v>
      </c>
      <c r="J9692" t="s">
        <v>23</v>
      </c>
      <c r="K9692">
        <v>8</v>
      </c>
      <c r="L9692">
        <v>40.880000000000003</v>
      </c>
      <c r="M9692">
        <v>3.2000000000000001E-2</v>
      </c>
      <c r="O9692" s="12">
        <f>VLOOKUP(C9692,[3]May!$C:$Z,24,FALSE)</f>
        <v>2019</v>
      </c>
    </row>
    <row r="9693" spans="1:15" x14ac:dyDescent="0.25">
      <c r="A9693" t="s">
        <v>1245</v>
      </c>
      <c r="C9693" t="s">
        <v>1320</v>
      </c>
      <c r="E9693">
        <v>6</v>
      </c>
      <c r="F9693" t="s">
        <v>1250</v>
      </c>
      <c r="J9693" t="s">
        <v>23</v>
      </c>
      <c r="K9693">
        <v>1</v>
      </c>
      <c r="L9693">
        <v>10.85</v>
      </c>
      <c r="M9693">
        <v>8.5000000000000006E-3</v>
      </c>
      <c r="O9693" s="12">
        <f>VLOOKUP(C9693,[3]May!$C:$Z,24,FALSE)</f>
        <v>2019</v>
      </c>
    </row>
    <row r="9694" spans="1:15" x14ac:dyDescent="0.25">
      <c r="A9694" t="s">
        <v>1245</v>
      </c>
      <c r="C9694" t="s">
        <v>1320</v>
      </c>
      <c r="E9694">
        <v>2</v>
      </c>
      <c r="F9694" t="s">
        <v>1247</v>
      </c>
      <c r="J9694" t="s">
        <v>23</v>
      </c>
      <c r="K9694">
        <v>6</v>
      </c>
      <c r="L9694">
        <v>30.66</v>
      </c>
      <c r="M9694">
        <v>2.4E-2</v>
      </c>
      <c r="O9694" s="12">
        <f>VLOOKUP(C9694,[3]May!$C:$Z,24,FALSE)</f>
        <v>2019</v>
      </c>
    </row>
    <row r="9695" spans="1:15" x14ac:dyDescent="0.25">
      <c r="A9695" t="s">
        <v>1245</v>
      </c>
      <c r="C9695" t="s">
        <v>1320</v>
      </c>
      <c r="E9695">
        <v>2</v>
      </c>
      <c r="F9695" t="s">
        <v>1247</v>
      </c>
      <c r="J9695" t="s">
        <v>23</v>
      </c>
      <c r="K9695">
        <v>8</v>
      </c>
      <c r="L9695">
        <v>40.880000000000003</v>
      </c>
      <c r="M9695">
        <v>3.2000000000000001E-2</v>
      </c>
      <c r="O9695" s="12">
        <f>VLOOKUP(C9695,[3]May!$C:$Z,24,FALSE)</f>
        <v>2019</v>
      </c>
    </row>
    <row r="9696" spans="1:15" x14ac:dyDescent="0.25">
      <c r="A9696" t="s">
        <v>1245</v>
      </c>
      <c r="C9696" t="s">
        <v>1320</v>
      </c>
      <c r="E9696">
        <v>2</v>
      </c>
      <c r="F9696" t="s">
        <v>1247</v>
      </c>
      <c r="J9696" t="s">
        <v>23</v>
      </c>
      <c r="K9696">
        <v>2</v>
      </c>
      <c r="L9696">
        <v>130.26</v>
      </c>
      <c r="M9696">
        <v>0.10199999999999999</v>
      </c>
      <c r="O9696" s="12">
        <f>VLOOKUP(C9696,[3]May!$C:$Z,24,FALSE)</f>
        <v>2019</v>
      </c>
    </row>
    <row r="9697" spans="1:15" x14ac:dyDescent="0.25">
      <c r="A9697" t="s">
        <v>1245</v>
      </c>
      <c r="C9697" t="s">
        <v>1320</v>
      </c>
      <c r="E9697">
        <v>2</v>
      </c>
      <c r="F9697" t="s">
        <v>1247</v>
      </c>
      <c r="J9697" t="s">
        <v>23</v>
      </c>
      <c r="K9697">
        <v>5</v>
      </c>
      <c r="L9697">
        <v>325.64999999999998</v>
      </c>
      <c r="M9697">
        <v>0.255</v>
      </c>
      <c r="O9697" s="12">
        <f>VLOOKUP(C9697,[3]May!$C:$Z,24,FALSE)</f>
        <v>2019</v>
      </c>
    </row>
    <row r="9698" spans="1:15" x14ac:dyDescent="0.25">
      <c r="A9698" t="s">
        <v>1245</v>
      </c>
      <c r="C9698" t="s">
        <v>1320</v>
      </c>
      <c r="E9698">
        <v>2</v>
      </c>
      <c r="F9698" t="s">
        <v>1247</v>
      </c>
      <c r="J9698" t="s">
        <v>23</v>
      </c>
      <c r="K9698">
        <v>3</v>
      </c>
      <c r="L9698">
        <v>15.33</v>
      </c>
      <c r="M9698">
        <v>1.2E-2</v>
      </c>
      <c r="O9698" s="12">
        <f>VLOOKUP(C9698,[3]May!$C:$Z,24,FALSE)</f>
        <v>2019</v>
      </c>
    </row>
    <row r="9699" spans="1:15" x14ac:dyDescent="0.25">
      <c r="A9699" t="s">
        <v>1245</v>
      </c>
      <c r="C9699" t="s">
        <v>1320</v>
      </c>
      <c r="E9699">
        <v>2</v>
      </c>
      <c r="F9699" t="s">
        <v>1247</v>
      </c>
      <c r="J9699" t="s">
        <v>23</v>
      </c>
      <c r="K9699">
        <v>11</v>
      </c>
      <c r="L9699">
        <v>56.21</v>
      </c>
      <c r="M9699">
        <v>4.3999999999999997E-2</v>
      </c>
      <c r="O9699" s="12">
        <f>VLOOKUP(C9699,[3]May!$C:$Z,24,FALSE)</f>
        <v>2019</v>
      </c>
    </row>
    <row r="9700" spans="1:15" x14ac:dyDescent="0.25">
      <c r="A9700" t="s">
        <v>1245</v>
      </c>
      <c r="C9700" t="s">
        <v>1320</v>
      </c>
      <c r="E9700">
        <v>2</v>
      </c>
      <c r="F9700" t="s">
        <v>1247</v>
      </c>
      <c r="J9700" t="s">
        <v>23</v>
      </c>
      <c r="K9700">
        <v>2</v>
      </c>
      <c r="L9700">
        <v>130.26</v>
      </c>
      <c r="M9700">
        <v>0.10199999999999999</v>
      </c>
      <c r="O9700" s="12">
        <f>VLOOKUP(C9700,[3]May!$C:$Z,24,FALSE)</f>
        <v>2019</v>
      </c>
    </row>
    <row r="9701" spans="1:15" x14ac:dyDescent="0.25">
      <c r="A9701" t="s">
        <v>1245</v>
      </c>
      <c r="C9701" t="s">
        <v>1320</v>
      </c>
      <c r="E9701">
        <v>2</v>
      </c>
      <c r="F9701" t="s">
        <v>1247</v>
      </c>
      <c r="J9701" t="s">
        <v>23</v>
      </c>
      <c r="K9701">
        <v>4</v>
      </c>
      <c r="L9701">
        <v>20.440000000000001</v>
      </c>
      <c r="M9701">
        <v>1.6E-2</v>
      </c>
      <c r="O9701" s="12">
        <f>VLOOKUP(C9701,[3]May!$C:$Z,24,FALSE)</f>
        <v>2019</v>
      </c>
    </row>
    <row r="9702" spans="1:15" x14ac:dyDescent="0.25">
      <c r="A9702" t="s">
        <v>1245</v>
      </c>
      <c r="C9702" t="s">
        <v>1320</v>
      </c>
      <c r="E9702">
        <v>2</v>
      </c>
      <c r="F9702" t="s">
        <v>1247</v>
      </c>
      <c r="J9702" t="s">
        <v>23</v>
      </c>
      <c r="K9702">
        <v>3</v>
      </c>
      <c r="L9702">
        <v>195.39</v>
      </c>
      <c r="M9702">
        <v>0.153</v>
      </c>
      <c r="O9702" s="12">
        <f>VLOOKUP(C9702,[3]May!$C:$Z,24,FALSE)</f>
        <v>2019</v>
      </c>
    </row>
    <row r="9703" spans="1:15" x14ac:dyDescent="0.25">
      <c r="A9703" t="s">
        <v>1245</v>
      </c>
      <c r="C9703" t="s">
        <v>1320</v>
      </c>
      <c r="E9703">
        <v>2</v>
      </c>
      <c r="F9703" t="s">
        <v>1247</v>
      </c>
      <c r="J9703" t="s">
        <v>23</v>
      </c>
      <c r="K9703">
        <v>5</v>
      </c>
      <c r="L9703">
        <v>25.55</v>
      </c>
      <c r="M9703">
        <v>0.02</v>
      </c>
      <c r="O9703" s="12">
        <f>VLOOKUP(C9703,[3]May!$C:$Z,24,FALSE)</f>
        <v>2019</v>
      </c>
    </row>
    <row r="9704" spans="1:15" x14ac:dyDescent="0.25">
      <c r="A9704" t="s">
        <v>1245</v>
      </c>
      <c r="C9704" t="s">
        <v>1320</v>
      </c>
      <c r="E9704">
        <v>2</v>
      </c>
      <c r="F9704" t="s">
        <v>1247</v>
      </c>
      <c r="J9704" t="s">
        <v>23</v>
      </c>
      <c r="K9704">
        <v>14</v>
      </c>
      <c r="L9704">
        <v>71.540000000000006</v>
      </c>
      <c r="M9704">
        <v>5.6000000000000001E-2</v>
      </c>
      <c r="O9704" s="12">
        <f>VLOOKUP(C9704,[3]May!$C:$Z,24,FALSE)</f>
        <v>2019</v>
      </c>
    </row>
    <row r="9705" spans="1:15" x14ac:dyDescent="0.25">
      <c r="A9705" t="s">
        <v>1245</v>
      </c>
      <c r="C9705" t="s">
        <v>1320</v>
      </c>
      <c r="E9705">
        <v>2</v>
      </c>
      <c r="F9705" t="s">
        <v>1247</v>
      </c>
      <c r="J9705" t="s">
        <v>23</v>
      </c>
      <c r="K9705">
        <v>3</v>
      </c>
      <c r="L9705">
        <v>15.33</v>
      </c>
      <c r="M9705">
        <v>1.2E-2</v>
      </c>
      <c r="O9705" s="12">
        <f>VLOOKUP(C9705,[3]May!$C:$Z,24,FALSE)</f>
        <v>2019</v>
      </c>
    </row>
    <row r="9706" spans="1:15" x14ac:dyDescent="0.25">
      <c r="A9706" t="s">
        <v>1245</v>
      </c>
      <c r="C9706" t="s">
        <v>1320</v>
      </c>
      <c r="E9706">
        <v>2</v>
      </c>
      <c r="F9706" t="s">
        <v>1247</v>
      </c>
      <c r="J9706" t="s">
        <v>23</v>
      </c>
      <c r="K9706">
        <v>6</v>
      </c>
      <c r="L9706">
        <v>390.78</v>
      </c>
      <c r="M9706">
        <v>0.30599999999999999</v>
      </c>
      <c r="O9706" s="12">
        <f>VLOOKUP(C9706,[3]May!$C:$Z,24,FALSE)</f>
        <v>2019</v>
      </c>
    </row>
    <row r="9707" spans="1:15" x14ac:dyDescent="0.25">
      <c r="A9707" t="s">
        <v>1245</v>
      </c>
      <c r="C9707" t="s">
        <v>1320</v>
      </c>
      <c r="E9707">
        <v>2</v>
      </c>
      <c r="F9707" t="s">
        <v>1247</v>
      </c>
      <c r="J9707" t="s">
        <v>23</v>
      </c>
      <c r="K9707">
        <v>2</v>
      </c>
      <c r="L9707">
        <v>10.220000000000001</v>
      </c>
      <c r="M9707">
        <v>8.0000000000000002E-3</v>
      </c>
      <c r="O9707" s="12">
        <f>VLOOKUP(C9707,[3]May!$C:$Z,24,FALSE)</f>
        <v>2019</v>
      </c>
    </row>
    <row r="9708" spans="1:15" x14ac:dyDescent="0.25">
      <c r="A9708" t="s">
        <v>1245</v>
      </c>
      <c r="C9708" t="s">
        <v>1320</v>
      </c>
      <c r="E9708">
        <v>2</v>
      </c>
      <c r="F9708" t="s">
        <v>1247</v>
      </c>
      <c r="J9708" t="s">
        <v>23</v>
      </c>
      <c r="K9708">
        <v>5</v>
      </c>
      <c r="L9708">
        <v>325.64999999999998</v>
      </c>
      <c r="M9708">
        <v>0.255</v>
      </c>
      <c r="O9708" s="12">
        <f>VLOOKUP(C9708,[3]May!$C:$Z,24,FALSE)</f>
        <v>2019</v>
      </c>
    </row>
    <row r="9709" spans="1:15" x14ac:dyDescent="0.25">
      <c r="A9709" t="s">
        <v>1245</v>
      </c>
      <c r="C9709" t="s">
        <v>1320</v>
      </c>
      <c r="E9709">
        <v>2</v>
      </c>
      <c r="F9709" t="s">
        <v>1247</v>
      </c>
      <c r="J9709" t="s">
        <v>23</v>
      </c>
      <c r="K9709">
        <v>3</v>
      </c>
      <c r="L9709">
        <v>195.39</v>
      </c>
      <c r="M9709">
        <v>0.153</v>
      </c>
      <c r="O9709" s="12">
        <f>VLOOKUP(C9709,[3]May!$C:$Z,24,FALSE)</f>
        <v>2019</v>
      </c>
    </row>
    <row r="9710" spans="1:15" x14ac:dyDescent="0.25">
      <c r="A9710" t="s">
        <v>1245</v>
      </c>
      <c r="C9710" t="s">
        <v>1320</v>
      </c>
      <c r="E9710">
        <v>2</v>
      </c>
      <c r="F9710" t="s">
        <v>1247</v>
      </c>
      <c r="J9710" t="s">
        <v>23</v>
      </c>
      <c r="K9710">
        <v>5</v>
      </c>
      <c r="L9710">
        <v>325.64999999999998</v>
      </c>
      <c r="M9710">
        <v>0.255</v>
      </c>
      <c r="O9710" s="12">
        <f>VLOOKUP(C9710,[3]May!$C:$Z,24,FALSE)</f>
        <v>2019</v>
      </c>
    </row>
    <row r="9711" spans="1:15" x14ac:dyDescent="0.25">
      <c r="A9711" t="s">
        <v>1245</v>
      </c>
      <c r="C9711" t="s">
        <v>1320</v>
      </c>
      <c r="E9711">
        <v>2</v>
      </c>
      <c r="F9711" t="s">
        <v>1247</v>
      </c>
      <c r="J9711" t="s">
        <v>23</v>
      </c>
      <c r="K9711">
        <v>1</v>
      </c>
      <c r="L9711">
        <v>5.1100000000000003</v>
      </c>
      <c r="M9711">
        <v>4.0000000000000001E-3</v>
      </c>
      <c r="O9711" s="12">
        <f>VLOOKUP(C9711,[3]May!$C:$Z,24,FALSE)</f>
        <v>2019</v>
      </c>
    </row>
    <row r="9712" spans="1:15" x14ac:dyDescent="0.25">
      <c r="A9712" t="s">
        <v>1245</v>
      </c>
      <c r="C9712" t="s">
        <v>1320</v>
      </c>
      <c r="E9712">
        <v>5</v>
      </c>
      <c r="F9712" t="s">
        <v>1269</v>
      </c>
      <c r="J9712" t="s">
        <v>23</v>
      </c>
      <c r="K9712">
        <v>5</v>
      </c>
      <c r="L9712">
        <v>495.65</v>
      </c>
      <c r="M9712">
        <v>0.28549999999999998</v>
      </c>
      <c r="O9712" s="12">
        <f>VLOOKUP(C9712,[3]May!$C:$Z,24,FALSE)</f>
        <v>2019</v>
      </c>
    </row>
    <row r="9713" spans="1:15" x14ac:dyDescent="0.25">
      <c r="A9713" t="s">
        <v>1245</v>
      </c>
      <c r="C9713" t="s">
        <v>1320</v>
      </c>
      <c r="E9713">
        <v>2</v>
      </c>
      <c r="F9713" t="s">
        <v>1247</v>
      </c>
      <c r="J9713" t="s">
        <v>23</v>
      </c>
      <c r="K9713">
        <v>3</v>
      </c>
      <c r="L9713">
        <v>195.39</v>
      </c>
      <c r="M9713">
        <v>0.153</v>
      </c>
      <c r="O9713" s="12">
        <f>VLOOKUP(C9713,[3]May!$C:$Z,24,FALSE)</f>
        <v>2019</v>
      </c>
    </row>
    <row r="9714" spans="1:15" x14ac:dyDescent="0.25">
      <c r="A9714" t="s">
        <v>1245</v>
      </c>
      <c r="C9714" t="s">
        <v>1320</v>
      </c>
      <c r="E9714">
        <v>2</v>
      </c>
      <c r="F9714" t="s">
        <v>1247</v>
      </c>
      <c r="J9714" t="s">
        <v>23</v>
      </c>
      <c r="K9714">
        <v>10</v>
      </c>
      <c r="L9714">
        <v>51.1</v>
      </c>
      <c r="M9714">
        <v>0.04</v>
      </c>
      <c r="O9714" s="12">
        <f>VLOOKUP(C9714,[3]May!$C:$Z,24,FALSE)</f>
        <v>2019</v>
      </c>
    </row>
    <row r="9715" spans="1:15" x14ac:dyDescent="0.25">
      <c r="A9715" t="s">
        <v>1245</v>
      </c>
      <c r="C9715" t="s">
        <v>1320</v>
      </c>
      <c r="E9715">
        <v>2</v>
      </c>
      <c r="F9715" t="s">
        <v>1247</v>
      </c>
      <c r="J9715" t="s">
        <v>23</v>
      </c>
      <c r="K9715">
        <v>2</v>
      </c>
      <c r="L9715">
        <v>130.26</v>
      </c>
      <c r="M9715">
        <v>0.10199999999999999</v>
      </c>
      <c r="O9715" s="12">
        <f>VLOOKUP(C9715,[3]May!$C:$Z,24,FALSE)</f>
        <v>2019</v>
      </c>
    </row>
    <row r="9716" spans="1:15" x14ac:dyDescent="0.25">
      <c r="A9716" t="s">
        <v>1245</v>
      </c>
      <c r="C9716" t="s">
        <v>1320</v>
      </c>
      <c r="E9716">
        <v>2</v>
      </c>
      <c r="F9716" t="s">
        <v>1247</v>
      </c>
      <c r="J9716" t="s">
        <v>23</v>
      </c>
      <c r="K9716">
        <v>9</v>
      </c>
      <c r="L9716">
        <v>45.99</v>
      </c>
      <c r="M9716">
        <v>3.5999999999999997E-2</v>
      </c>
      <c r="O9716" s="12">
        <f>VLOOKUP(C9716,[3]May!$C:$Z,24,FALSE)</f>
        <v>2019</v>
      </c>
    </row>
    <row r="9717" spans="1:15" x14ac:dyDescent="0.25">
      <c r="A9717" t="s">
        <v>1245</v>
      </c>
      <c r="C9717" t="s">
        <v>1320</v>
      </c>
      <c r="E9717">
        <v>2</v>
      </c>
      <c r="F9717" t="s">
        <v>1247</v>
      </c>
      <c r="J9717" t="s">
        <v>23</v>
      </c>
      <c r="K9717">
        <v>1</v>
      </c>
      <c r="L9717">
        <v>65.13</v>
      </c>
      <c r="M9717">
        <v>5.0999999999999997E-2</v>
      </c>
      <c r="O9717" s="12">
        <f>VLOOKUP(C9717,[3]May!$C:$Z,24,FALSE)</f>
        <v>2019</v>
      </c>
    </row>
    <row r="9718" spans="1:15" x14ac:dyDescent="0.25">
      <c r="A9718" t="s">
        <v>1245</v>
      </c>
      <c r="C9718" t="s">
        <v>1320</v>
      </c>
      <c r="E9718">
        <v>2</v>
      </c>
      <c r="F9718" t="s">
        <v>1247</v>
      </c>
      <c r="J9718" t="s">
        <v>23</v>
      </c>
      <c r="K9718">
        <v>5</v>
      </c>
      <c r="L9718">
        <v>25.55</v>
      </c>
      <c r="M9718">
        <v>0.02</v>
      </c>
      <c r="O9718" s="12">
        <f>VLOOKUP(C9718,[3]May!$C:$Z,24,FALSE)</f>
        <v>2019</v>
      </c>
    </row>
    <row r="9719" spans="1:15" x14ac:dyDescent="0.25">
      <c r="A9719" t="s">
        <v>1245</v>
      </c>
      <c r="C9719" t="s">
        <v>1320</v>
      </c>
      <c r="E9719">
        <v>2</v>
      </c>
      <c r="F9719" t="s">
        <v>1247</v>
      </c>
      <c r="J9719" t="s">
        <v>23</v>
      </c>
      <c r="K9719">
        <v>1</v>
      </c>
      <c r="L9719">
        <v>65.13</v>
      </c>
      <c r="M9719">
        <v>5.0999999999999997E-2</v>
      </c>
      <c r="O9719" s="12">
        <f>VLOOKUP(C9719,[3]May!$C:$Z,24,FALSE)</f>
        <v>2019</v>
      </c>
    </row>
    <row r="9720" spans="1:15" x14ac:dyDescent="0.25">
      <c r="A9720" t="s">
        <v>1245</v>
      </c>
      <c r="C9720" t="s">
        <v>1320</v>
      </c>
      <c r="E9720">
        <v>2</v>
      </c>
      <c r="F9720" t="s">
        <v>1247</v>
      </c>
      <c r="J9720" t="s">
        <v>23</v>
      </c>
      <c r="K9720">
        <v>11</v>
      </c>
      <c r="L9720">
        <v>56.21</v>
      </c>
      <c r="M9720">
        <v>4.3999999999999997E-2</v>
      </c>
      <c r="O9720" s="12">
        <f>VLOOKUP(C9720,[3]May!$C:$Z,24,FALSE)</f>
        <v>2019</v>
      </c>
    </row>
    <row r="9721" spans="1:15" x14ac:dyDescent="0.25">
      <c r="A9721" t="s">
        <v>1245</v>
      </c>
      <c r="C9721" t="s">
        <v>1320</v>
      </c>
      <c r="E9721">
        <v>2</v>
      </c>
      <c r="F9721" t="s">
        <v>1247</v>
      </c>
      <c r="J9721" t="s">
        <v>23</v>
      </c>
      <c r="K9721">
        <v>13</v>
      </c>
      <c r="L9721">
        <v>66.430000000000007</v>
      </c>
      <c r="M9721">
        <v>5.1999999999999998E-2</v>
      </c>
      <c r="O9721" s="12">
        <f>VLOOKUP(C9721,[3]May!$C:$Z,24,FALSE)</f>
        <v>2019</v>
      </c>
    </row>
    <row r="9722" spans="1:15" x14ac:dyDescent="0.25">
      <c r="A9722" t="s">
        <v>1245</v>
      </c>
      <c r="C9722" t="s">
        <v>1320</v>
      </c>
      <c r="E9722">
        <v>2</v>
      </c>
      <c r="F9722" t="s">
        <v>1247</v>
      </c>
      <c r="J9722" t="s">
        <v>23</v>
      </c>
      <c r="K9722">
        <v>3</v>
      </c>
      <c r="L9722">
        <v>195.39</v>
      </c>
      <c r="M9722">
        <v>0.153</v>
      </c>
      <c r="O9722" s="12">
        <f>VLOOKUP(C9722,[3]May!$C:$Z,24,FALSE)</f>
        <v>2019</v>
      </c>
    </row>
    <row r="9723" spans="1:15" x14ac:dyDescent="0.25">
      <c r="A9723" t="s">
        <v>1245</v>
      </c>
      <c r="C9723" t="s">
        <v>1320</v>
      </c>
      <c r="E9723">
        <v>2</v>
      </c>
      <c r="F9723" t="s">
        <v>1247</v>
      </c>
      <c r="J9723" t="s">
        <v>23</v>
      </c>
      <c r="K9723">
        <v>7</v>
      </c>
      <c r="L9723">
        <v>35.770000000000003</v>
      </c>
      <c r="M9723">
        <v>2.8000000000000001E-2</v>
      </c>
      <c r="O9723" s="12">
        <f>VLOOKUP(C9723,[3]May!$C:$Z,24,FALSE)</f>
        <v>2019</v>
      </c>
    </row>
    <row r="9724" spans="1:15" x14ac:dyDescent="0.25">
      <c r="A9724" t="s">
        <v>1245</v>
      </c>
      <c r="C9724" t="s">
        <v>1320</v>
      </c>
      <c r="E9724">
        <v>2</v>
      </c>
      <c r="F9724" t="s">
        <v>1247</v>
      </c>
      <c r="J9724" t="s">
        <v>23</v>
      </c>
      <c r="K9724">
        <v>5</v>
      </c>
      <c r="L9724">
        <v>25.55</v>
      </c>
      <c r="M9724">
        <v>0.02</v>
      </c>
      <c r="O9724" s="12">
        <f>VLOOKUP(C9724,[3]May!$C:$Z,24,FALSE)</f>
        <v>2019</v>
      </c>
    </row>
    <row r="9725" spans="1:15" x14ac:dyDescent="0.25">
      <c r="A9725" t="s">
        <v>1245</v>
      </c>
      <c r="C9725" t="s">
        <v>1320</v>
      </c>
      <c r="E9725">
        <v>6</v>
      </c>
      <c r="F9725" t="s">
        <v>1250</v>
      </c>
      <c r="J9725" t="s">
        <v>23</v>
      </c>
      <c r="K9725">
        <v>1</v>
      </c>
      <c r="L9725">
        <v>10.85</v>
      </c>
      <c r="M9725">
        <v>8.5000000000000006E-3</v>
      </c>
      <c r="O9725" s="12">
        <f>VLOOKUP(C9725,[3]May!$C:$Z,24,FALSE)</f>
        <v>2019</v>
      </c>
    </row>
    <row r="9726" spans="1:15" x14ac:dyDescent="0.25">
      <c r="A9726" t="s">
        <v>1245</v>
      </c>
      <c r="C9726" t="s">
        <v>1320</v>
      </c>
      <c r="E9726">
        <v>2</v>
      </c>
      <c r="F9726" t="s">
        <v>1247</v>
      </c>
      <c r="J9726" t="s">
        <v>23</v>
      </c>
      <c r="K9726">
        <v>7</v>
      </c>
      <c r="L9726">
        <v>455.91</v>
      </c>
      <c r="M9726">
        <v>0.35699999999999998</v>
      </c>
      <c r="O9726" s="12">
        <f>VLOOKUP(C9726,[3]May!$C:$Z,24,FALSE)</f>
        <v>2019</v>
      </c>
    </row>
    <row r="9727" spans="1:15" x14ac:dyDescent="0.25">
      <c r="A9727" t="s">
        <v>1245</v>
      </c>
      <c r="C9727" t="s">
        <v>1320</v>
      </c>
      <c r="E9727">
        <v>2</v>
      </c>
      <c r="F9727" t="s">
        <v>1247</v>
      </c>
      <c r="J9727" t="s">
        <v>23</v>
      </c>
      <c r="K9727">
        <v>12</v>
      </c>
      <c r="L9727">
        <v>61.32</v>
      </c>
      <c r="M9727">
        <v>4.8000000000000001E-2</v>
      </c>
      <c r="O9727" s="12">
        <f>VLOOKUP(C9727,[3]May!$C:$Z,24,FALSE)</f>
        <v>2019</v>
      </c>
    </row>
    <row r="9728" spans="1:15" x14ac:dyDescent="0.25">
      <c r="A9728" t="s">
        <v>1245</v>
      </c>
      <c r="C9728" t="s">
        <v>1320</v>
      </c>
      <c r="E9728">
        <v>2</v>
      </c>
      <c r="F9728" t="s">
        <v>1247</v>
      </c>
      <c r="J9728" t="s">
        <v>23</v>
      </c>
      <c r="K9728">
        <v>9</v>
      </c>
      <c r="L9728">
        <v>45.99</v>
      </c>
      <c r="M9728">
        <v>3.5999999999999997E-2</v>
      </c>
      <c r="O9728" s="12">
        <f>VLOOKUP(C9728,[3]May!$C:$Z,24,FALSE)</f>
        <v>2019</v>
      </c>
    </row>
    <row r="9729" spans="1:15" x14ac:dyDescent="0.25">
      <c r="A9729" t="s">
        <v>1245</v>
      </c>
      <c r="C9729" t="s">
        <v>1320</v>
      </c>
      <c r="E9729">
        <v>2</v>
      </c>
      <c r="F9729" t="s">
        <v>1247</v>
      </c>
      <c r="J9729" t="s">
        <v>23</v>
      </c>
      <c r="K9729">
        <v>1</v>
      </c>
      <c r="L9729">
        <v>65.13</v>
      </c>
      <c r="M9729">
        <v>5.0999999999999997E-2</v>
      </c>
      <c r="O9729" s="12">
        <f>VLOOKUP(C9729,[3]May!$C:$Z,24,FALSE)</f>
        <v>2019</v>
      </c>
    </row>
    <row r="9730" spans="1:15" x14ac:dyDescent="0.25">
      <c r="A9730" t="s">
        <v>1245</v>
      </c>
      <c r="C9730" t="s">
        <v>1320</v>
      </c>
      <c r="E9730">
        <v>9</v>
      </c>
      <c r="F9730" t="s">
        <v>1256</v>
      </c>
      <c r="J9730" t="s">
        <v>23</v>
      </c>
      <c r="K9730">
        <v>1</v>
      </c>
      <c r="L9730">
        <v>39.06</v>
      </c>
      <c r="M9730">
        <v>3.2199999999999999E-2</v>
      </c>
      <c r="O9730" s="12">
        <f>VLOOKUP(C9730,[3]May!$C:$Z,24,FALSE)</f>
        <v>2019</v>
      </c>
    </row>
    <row r="9731" spans="1:15" x14ac:dyDescent="0.25">
      <c r="A9731" t="s">
        <v>1245</v>
      </c>
      <c r="C9731" t="s">
        <v>1320</v>
      </c>
      <c r="E9731">
        <v>2</v>
      </c>
      <c r="F9731" t="s">
        <v>1247</v>
      </c>
      <c r="J9731" t="s">
        <v>23</v>
      </c>
      <c r="K9731">
        <v>13</v>
      </c>
      <c r="L9731">
        <v>66.430000000000007</v>
      </c>
      <c r="M9731">
        <v>5.1999999999999998E-2</v>
      </c>
      <c r="O9731" s="12">
        <f>VLOOKUP(C9731,[3]May!$C:$Z,24,FALSE)</f>
        <v>2019</v>
      </c>
    </row>
    <row r="9732" spans="1:15" x14ac:dyDescent="0.25">
      <c r="A9732" t="s">
        <v>1245</v>
      </c>
      <c r="C9732" t="s">
        <v>1320</v>
      </c>
      <c r="E9732">
        <v>2</v>
      </c>
      <c r="F9732" t="s">
        <v>1247</v>
      </c>
      <c r="J9732" t="s">
        <v>23</v>
      </c>
      <c r="K9732">
        <v>12</v>
      </c>
      <c r="L9732">
        <v>781.56</v>
      </c>
      <c r="M9732">
        <v>0.61199999999999999</v>
      </c>
      <c r="O9732" s="12">
        <f>VLOOKUP(C9732,[3]May!$C:$Z,24,FALSE)</f>
        <v>2019</v>
      </c>
    </row>
    <row r="9733" spans="1:15" x14ac:dyDescent="0.25">
      <c r="A9733" t="s">
        <v>1245</v>
      </c>
      <c r="C9733" t="s">
        <v>1320</v>
      </c>
      <c r="E9733">
        <v>2</v>
      </c>
      <c r="F9733" t="s">
        <v>1247</v>
      </c>
      <c r="J9733" t="s">
        <v>23</v>
      </c>
      <c r="K9733">
        <v>3</v>
      </c>
      <c r="L9733">
        <v>195.39</v>
      </c>
      <c r="M9733">
        <v>0.153</v>
      </c>
      <c r="O9733" s="12">
        <f>VLOOKUP(C9733,[3]May!$C:$Z,24,FALSE)</f>
        <v>2019</v>
      </c>
    </row>
    <row r="9734" spans="1:15" x14ac:dyDescent="0.25">
      <c r="A9734" t="s">
        <v>1245</v>
      </c>
      <c r="C9734" t="s">
        <v>1320</v>
      </c>
      <c r="E9734">
        <v>2</v>
      </c>
      <c r="F9734" t="s">
        <v>1247</v>
      </c>
      <c r="J9734" t="s">
        <v>23</v>
      </c>
      <c r="K9734">
        <v>5</v>
      </c>
      <c r="L9734">
        <v>25.55</v>
      </c>
      <c r="M9734">
        <v>0.02</v>
      </c>
      <c r="O9734" s="12">
        <f>VLOOKUP(C9734,[3]May!$C:$Z,24,FALSE)</f>
        <v>2019</v>
      </c>
    </row>
    <row r="9735" spans="1:15" x14ac:dyDescent="0.25">
      <c r="A9735" t="s">
        <v>1245</v>
      </c>
      <c r="C9735" t="s">
        <v>1320</v>
      </c>
      <c r="E9735">
        <v>2</v>
      </c>
      <c r="F9735" t="s">
        <v>1247</v>
      </c>
      <c r="J9735" t="s">
        <v>23</v>
      </c>
      <c r="K9735">
        <v>1</v>
      </c>
      <c r="L9735">
        <v>5.1100000000000003</v>
      </c>
      <c r="M9735">
        <v>4.0000000000000001E-3</v>
      </c>
      <c r="O9735" s="12">
        <f>VLOOKUP(C9735,[3]May!$C:$Z,24,FALSE)</f>
        <v>2019</v>
      </c>
    </row>
    <row r="9736" spans="1:15" x14ac:dyDescent="0.25">
      <c r="A9736" t="s">
        <v>1245</v>
      </c>
      <c r="C9736" t="s">
        <v>1320</v>
      </c>
      <c r="E9736">
        <v>5</v>
      </c>
      <c r="F9736" t="s">
        <v>1269</v>
      </c>
      <c r="J9736" t="s">
        <v>23</v>
      </c>
      <c r="K9736">
        <v>1</v>
      </c>
      <c r="L9736">
        <v>99.13</v>
      </c>
      <c r="M9736">
        <v>5.7099999999999998E-2</v>
      </c>
      <c r="O9736" s="12">
        <f>VLOOKUP(C9736,[3]May!$C:$Z,24,FALSE)</f>
        <v>2019</v>
      </c>
    </row>
    <row r="9737" spans="1:15" x14ac:dyDescent="0.25">
      <c r="A9737" t="s">
        <v>1245</v>
      </c>
      <c r="C9737" t="s">
        <v>1320</v>
      </c>
      <c r="E9737">
        <v>2</v>
      </c>
      <c r="F9737" t="s">
        <v>1247</v>
      </c>
      <c r="J9737" t="s">
        <v>23</v>
      </c>
      <c r="K9737">
        <v>3</v>
      </c>
      <c r="L9737">
        <v>195.39</v>
      </c>
      <c r="M9737">
        <v>0.153</v>
      </c>
      <c r="O9737" s="12">
        <f>VLOOKUP(C9737,[3]May!$C:$Z,24,FALSE)</f>
        <v>2019</v>
      </c>
    </row>
    <row r="9738" spans="1:15" x14ac:dyDescent="0.25">
      <c r="A9738" t="s">
        <v>1245</v>
      </c>
      <c r="C9738" t="s">
        <v>1320</v>
      </c>
      <c r="E9738">
        <v>2</v>
      </c>
      <c r="F9738" t="s">
        <v>1247</v>
      </c>
      <c r="J9738" t="s">
        <v>23</v>
      </c>
      <c r="K9738">
        <v>1</v>
      </c>
      <c r="L9738">
        <v>5.1100000000000003</v>
      </c>
      <c r="M9738">
        <v>4.0000000000000001E-3</v>
      </c>
      <c r="O9738" s="12">
        <f>VLOOKUP(C9738,[3]May!$C:$Z,24,FALSE)</f>
        <v>2019</v>
      </c>
    </row>
    <row r="9739" spans="1:15" x14ac:dyDescent="0.25">
      <c r="A9739" t="s">
        <v>1245</v>
      </c>
      <c r="C9739" t="s">
        <v>1320</v>
      </c>
      <c r="E9739">
        <v>6</v>
      </c>
      <c r="F9739" t="s">
        <v>1250</v>
      </c>
      <c r="J9739" t="s">
        <v>23</v>
      </c>
      <c r="K9739">
        <v>12</v>
      </c>
      <c r="L9739">
        <v>130.19999999999999</v>
      </c>
      <c r="M9739">
        <v>0.10199999999999999</v>
      </c>
      <c r="O9739" s="12">
        <f>VLOOKUP(C9739,[3]May!$C:$Z,24,FALSE)</f>
        <v>2019</v>
      </c>
    </row>
    <row r="9740" spans="1:15" x14ac:dyDescent="0.25">
      <c r="A9740" t="s">
        <v>1245</v>
      </c>
      <c r="C9740" t="s">
        <v>1320</v>
      </c>
      <c r="E9740">
        <v>2</v>
      </c>
      <c r="F9740" t="s">
        <v>1247</v>
      </c>
      <c r="J9740" t="s">
        <v>23</v>
      </c>
      <c r="K9740">
        <v>3</v>
      </c>
      <c r="L9740">
        <v>195.39</v>
      </c>
      <c r="M9740">
        <v>0.153</v>
      </c>
      <c r="O9740" s="12">
        <f>VLOOKUP(C9740,[3]May!$C:$Z,24,FALSE)</f>
        <v>2019</v>
      </c>
    </row>
    <row r="9741" spans="1:15" x14ac:dyDescent="0.25">
      <c r="A9741" t="s">
        <v>1245</v>
      </c>
      <c r="C9741" t="s">
        <v>1320</v>
      </c>
      <c r="E9741">
        <v>2</v>
      </c>
      <c r="F9741" t="s">
        <v>1247</v>
      </c>
      <c r="J9741" t="s">
        <v>23</v>
      </c>
      <c r="K9741">
        <v>1</v>
      </c>
      <c r="L9741">
        <v>65.13</v>
      </c>
      <c r="M9741">
        <v>5.0999999999999997E-2</v>
      </c>
      <c r="O9741" s="12">
        <f>VLOOKUP(C9741,[3]May!$C:$Z,24,FALSE)</f>
        <v>2019</v>
      </c>
    </row>
    <row r="9742" spans="1:15" x14ac:dyDescent="0.25">
      <c r="A9742" t="s">
        <v>1245</v>
      </c>
      <c r="C9742" t="s">
        <v>1320</v>
      </c>
      <c r="E9742">
        <v>2</v>
      </c>
      <c r="F9742" t="s">
        <v>1247</v>
      </c>
      <c r="J9742" t="s">
        <v>23</v>
      </c>
      <c r="K9742">
        <v>11</v>
      </c>
      <c r="L9742">
        <v>56.21</v>
      </c>
      <c r="M9742">
        <v>4.3999999999999997E-2</v>
      </c>
      <c r="O9742" s="12">
        <f>VLOOKUP(C9742,[3]May!$C:$Z,24,FALSE)</f>
        <v>2019</v>
      </c>
    </row>
    <row r="9743" spans="1:15" x14ac:dyDescent="0.25">
      <c r="A9743" t="s">
        <v>1245</v>
      </c>
      <c r="C9743" t="s">
        <v>1320</v>
      </c>
      <c r="E9743">
        <v>2</v>
      </c>
      <c r="F9743" t="s">
        <v>1247</v>
      </c>
      <c r="J9743" t="s">
        <v>23</v>
      </c>
      <c r="K9743">
        <v>1</v>
      </c>
      <c r="L9743">
        <v>5.1100000000000003</v>
      </c>
      <c r="M9743">
        <v>4.0000000000000001E-3</v>
      </c>
      <c r="O9743" s="12">
        <f>VLOOKUP(C9743,[3]May!$C:$Z,24,FALSE)</f>
        <v>2019</v>
      </c>
    </row>
    <row r="9744" spans="1:15" x14ac:dyDescent="0.25">
      <c r="A9744" t="s">
        <v>1245</v>
      </c>
      <c r="C9744" t="s">
        <v>1320</v>
      </c>
      <c r="E9744">
        <v>2</v>
      </c>
      <c r="F9744" t="s">
        <v>1247</v>
      </c>
      <c r="J9744" t="s">
        <v>23</v>
      </c>
      <c r="K9744">
        <v>12</v>
      </c>
      <c r="L9744">
        <v>781.56</v>
      </c>
      <c r="M9744">
        <v>0.61199999999999999</v>
      </c>
      <c r="O9744" s="12">
        <f>VLOOKUP(C9744,[3]May!$C:$Z,24,FALSE)</f>
        <v>2019</v>
      </c>
    </row>
    <row r="9745" spans="1:15" x14ac:dyDescent="0.25">
      <c r="A9745" t="s">
        <v>1245</v>
      </c>
      <c r="C9745" t="s">
        <v>1320</v>
      </c>
      <c r="E9745">
        <v>2</v>
      </c>
      <c r="F9745" t="s">
        <v>1247</v>
      </c>
      <c r="J9745" t="s">
        <v>23</v>
      </c>
      <c r="K9745">
        <v>5</v>
      </c>
      <c r="L9745">
        <v>325.64999999999998</v>
      </c>
      <c r="M9745">
        <v>0.255</v>
      </c>
      <c r="O9745" s="12">
        <f>VLOOKUP(C9745,[3]May!$C:$Z,24,FALSE)</f>
        <v>2019</v>
      </c>
    </row>
    <row r="9746" spans="1:15" x14ac:dyDescent="0.25">
      <c r="A9746" t="s">
        <v>1245</v>
      </c>
      <c r="C9746" t="s">
        <v>1320</v>
      </c>
      <c r="E9746">
        <v>2</v>
      </c>
      <c r="F9746" t="s">
        <v>1247</v>
      </c>
      <c r="J9746" t="s">
        <v>23</v>
      </c>
      <c r="K9746">
        <v>7</v>
      </c>
      <c r="L9746">
        <v>35.770000000000003</v>
      </c>
      <c r="M9746">
        <v>2.8000000000000001E-2</v>
      </c>
      <c r="O9746" s="12">
        <f>VLOOKUP(C9746,[3]May!$C:$Z,24,FALSE)</f>
        <v>2019</v>
      </c>
    </row>
    <row r="9747" spans="1:15" x14ac:dyDescent="0.25">
      <c r="A9747" t="s">
        <v>1245</v>
      </c>
      <c r="C9747" t="s">
        <v>1320</v>
      </c>
      <c r="E9747">
        <v>2</v>
      </c>
      <c r="F9747" t="s">
        <v>1247</v>
      </c>
      <c r="J9747" t="s">
        <v>23</v>
      </c>
      <c r="K9747">
        <v>13</v>
      </c>
      <c r="L9747">
        <v>66.430000000000007</v>
      </c>
      <c r="M9747">
        <v>5.1999999999999998E-2</v>
      </c>
      <c r="O9747" s="12">
        <f>VLOOKUP(C9747,[3]May!$C:$Z,24,FALSE)</f>
        <v>2019</v>
      </c>
    </row>
    <row r="9748" spans="1:15" x14ac:dyDescent="0.25">
      <c r="A9748" t="s">
        <v>1245</v>
      </c>
      <c r="C9748" t="s">
        <v>1320</v>
      </c>
      <c r="E9748">
        <v>2</v>
      </c>
      <c r="F9748" t="s">
        <v>1247</v>
      </c>
      <c r="J9748" t="s">
        <v>23</v>
      </c>
      <c r="K9748">
        <v>4</v>
      </c>
      <c r="L9748">
        <v>260.52</v>
      </c>
      <c r="M9748">
        <v>0.20399999999999999</v>
      </c>
      <c r="O9748" s="12">
        <f>VLOOKUP(C9748,[3]May!$C:$Z,24,FALSE)</f>
        <v>2019</v>
      </c>
    </row>
    <row r="9749" spans="1:15" x14ac:dyDescent="0.25">
      <c r="A9749" t="s">
        <v>1245</v>
      </c>
      <c r="C9749" t="s">
        <v>1320</v>
      </c>
      <c r="E9749">
        <v>2</v>
      </c>
      <c r="F9749" t="s">
        <v>1247</v>
      </c>
      <c r="J9749" t="s">
        <v>23</v>
      </c>
      <c r="K9749">
        <v>8</v>
      </c>
      <c r="L9749">
        <v>40.880000000000003</v>
      </c>
      <c r="M9749">
        <v>3.2000000000000001E-2</v>
      </c>
      <c r="O9749" s="12">
        <f>VLOOKUP(C9749,[3]May!$C:$Z,24,FALSE)</f>
        <v>2019</v>
      </c>
    </row>
    <row r="9750" spans="1:15" x14ac:dyDescent="0.25">
      <c r="A9750" t="s">
        <v>1245</v>
      </c>
      <c r="C9750" t="s">
        <v>1320</v>
      </c>
      <c r="E9750">
        <v>2</v>
      </c>
      <c r="F9750" t="s">
        <v>1247</v>
      </c>
      <c r="J9750" t="s">
        <v>23</v>
      </c>
      <c r="K9750">
        <v>2</v>
      </c>
      <c r="L9750">
        <v>130.26</v>
      </c>
      <c r="M9750">
        <v>0.10199999999999999</v>
      </c>
      <c r="O9750" s="12">
        <f>VLOOKUP(C9750,[3]May!$C:$Z,24,FALSE)</f>
        <v>2019</v>
      </c>
    </row>
    <row r="9751" spans="1:15" x14ac:dyDescent="0.25">
      <c r="A9751" t="s">
        <v>1245</v>
      </c>
      <c r="C9751" t="s">
        <v>1320</v>
      </c>
      <c r="E9751">
        <v>2</v>
      </c>
      <c r="F9751" t="s">
        <v>1247</v>
      </c>
      <c r="J9751" t="s">
        <v>23</v>
      </c>
      <c r="K9751">
        <v>4</v>
      </c>
      <c r="L9751">
        <v>20.440000000000001</v>
      </c>
      <c r="M9751">
        <v>1.6E-2</v>
      </c>
      <c r="O9751" s="12">
        <f>VLOOKUP(C9751,[3]May!$C:$Z,24,FALSE)</f>
        <v>2019</v>
      </c>
    </row>
    <row r="9752" spans="1:15" x14ac:dyDescent="0.25">
      <c r="A9752" t="s">
        <v>1245</v>
      </c>
      <c r="C9752" t="s">
        <v>1320</v>
      </c>
      <c r="E9752">
        <v>12</v>
      </c>
      <c r="F9752" t="s">
        <v>1253</v>
      </c>
      <c r="J9752" t="s">
        <v>23</v>
      </c>
      <c r="K9752">
        <v>1</v>
      </c>
      <c r="L9752">
        <v>61.2</v>
      </c>
      <c r="M9752">
        <v>8.3370000000000007E-3</v>
      </c>
      <c r="O9752" s="12">
        <f>VLOOKUP(C9752,[3]May!$C:$Z,24,FALSE)</f>
        <v>2019</v>
      </c>
    </row>
    <row r="9753" spans="1:15" x14ac:dyDescent="0.25">
      <c r="A9753" t="s">
        <v>1245</v>
      </c>
      <c r="C9753" t="s">
        <v>1320</v>
      </c>
      <c r="E9753">
        <v>2</v>
      </c>
      <c r="F9753" t="s">
        <v>1247</v>
      </c>
      <c r="J9753" t="s">
        <v>23</v>
      </c>
      <c r="K9753">
        <v>11</v>
      </c>
      <c r="L9753">
        <v>716.43</v>
      </c>
      <c r="M9753">
        <v>0.56100000000000005</v>
      </c>
      <c r="O9753" s="12">
        <f>VLOOKUP(C9753,[3]May!$C:$Z,24,FALSE)</f>
        <v>2019</v>
      </c>
    </row>
    <row r="9754" spans="1:15" x14ac:dyDescent="0.25">
      <c r="A9754" t="s">
        <v>1245</v>
      </c>
      <c r="C9754" t="s">
        <v>1320</v>
      </c>
      <c r="E9754">
        <v>2</v>
      </c>
      <c r="F9754" t="s">
        <v>1247</v>
      </c>
      <c r="J9754" t="s">
        <v>23</v>
      </c>
      <c r="K9754">
        <v>5</v>
      </c>
      <c r="L9754">
        <v>325.64999999999998</v>
      </c>
      <c r="M9754">
        <v>0.255</v>
      </c>
      <c r="O9754" s="12">
        <f>VLOOKUP(C9754,[3]May!$C:$Z,24,FALSE)</f>
        <v>2019</v>
      </c>
    </row>
    <row r="9755" spans="1:15" x14ac:dyDescent="0.25">
      <c r="A9755" t="s">
        <v>1245</v>
      </c>
      <c r="C9755" t="s">
        <v>1320</v>
      </c>
      <c r="E9755">
        <v>2</v>
      </c>
      <c r="F9755" t="s">
        <v>1247</v>
      </c>
      <c r="J9755" t="s">
        <v>23</v>
      </c>
      <c r="K9755">
        <v>3</v>
      </c>
      <c r="L9755">
        <v>15.33</v>
      </c>
      <c r="M9755">
        <v>1.2E-2</v>
      </c>
      <c r="O9755" s="12">
        <f>VLOOKUP(C9755,[3]May!$C:$Z,24,FALSE)</f>
        <v>2019</v>
      </c>
    </row>
    <row r="9756" spans="1:15" x14ac:dyDescent="0.25">
      <c r="A9756" t="s">
        <v>1245</v>
      </c>
      <c r="C9756" t="s">
        <v>1320</v>
      </c>
      <c r="E9756">
        <v>2</v>
      </c>
      <c r="F9756" t="s">
        <v>1247</v>
      </c>
      <c r="J9756" t="s">
        <v>23</v>
      </c>
      <c r="K9756">
        <v>8</v>
      </c>
      <c r="L9756">
        <v>521.04</v>
      </c>
      <c r="M9756">
        <v>0.40799999999999997</v>
      </c>
      <c r="O9756" s="12">
        <f>VLOOKUP(C9756,[3]May!$C:$Z,24,FALSE)</f>
        <v>2019</v>
      </c>
    </row>
    <row r="9757" spans="1:15" x14ac:dyDescent="0.25">
      <c r="A9757" t="s">
        <v>1245</v>
      </c>
      <c r="C9757" t="s">
        <v>1320</v>
      </c>
      <c r="E9757">
        <v>2</v>
      </c>
      <c r="F9757" t="s">
        <v>1247</v>
      </c>
      <c r="J9757" t="s">
        <v>23</v>
      </c>
      <c r="K9757">
        <v>6</v>
      </c>
      <c r="L9757">
        <v>390.78</v>
      </c>
      <c r="M9757">
        <v>0.30599999999999999</v>
      </c>
      <c r="O9757" s="12">
        <f>VLOOKUP(C9757,[3]May!$C:$Z,24,FALSE)</f>
        <v>2019</v>
      </c>
    </row>
    <row r="9758" spans="1:15" x14ac:dyDescent="0.25">
      <c r="A9758" t="s">
        <v>1245</v>
      </c>
      <c r="C9758" t="s">
        <v>1320</v>
      </c>
      <c r="E9758">
        <v>2</v>
      </c>
      <c r="F9758" t="s">
        <v>1247</v>
      </c>
      <c r="J9758" t="s">
        <v>23</v>
      </c>
      <c r="K9758">
        <v>5</v>
      </c>
      <c r="L9758">
        <v>25.55</v>
      </c>
      <c r="M9758">
        <v>0.02</v>
      </c>
      <c r="O9758" s="12">
        <f>VLOOKUP(C9758,[3]May!$C:$Z,24,FALSE)</f>
        <v>2019</v>
      </c>
    </row>
    <row r="9759" spans="1:15" x14ac:dyDescent="0.25">
      <c r="A9759" t="s">
        <v>1245</v>
      </c>
      <c r="C9759" t="s">
        <v>1320</v>
      </c>
      <c r="E9759">
        <v>2</v>
      </c>
      <c r="F9759" t="s">
        <v>1247</v>
      </c>
      <c r="J9759" t="s">
        <v>23</v>
      </c>
      <c r="K9759">
        <v>12</v>
      </c>
      <c r="L9759">
        <v>61.32</v>
      </c>
      <c r="M9759">
        <v>4.8000000000000001E-2</v>
      </c>
      <c r="O9759" s="12">
        <f>VLOOKUP(C9759,[3]May!$C:$Z,24,FALSE)</f>
        <v>2019</v>
      </c>
    </row>
    <row r="9760" spans="1:15" x14ac:dyDescent="0.25">
      <c r="A9760" t="s">
        <v>1245</v>
      </c>
      <c r="C9760" t="s">
        <v>1320</v>
      </c>
      <c r="E9760">
        <v>2</v>
      </c>
      <c r="F9760" t="s">
        <v>1247</v>
      </c>
      <c r="J9760" t="s">
        <v>23</v>
      </c>
      <c r="K9760">
        <v>2</v>
      </c>
      <c r="L9760">
        <v>10.220000000000001</v>
      </c>
      <c r="M9760">
        <v>8.0000000000000002E-3</v>
      </c>
      <c r="O9760" s="12">
        <f>VLOOKUP(C9760,[3]May!$C:$Z,24,FALSE)</f>
        <v>2019</v>
      </c>
    </row>
    <row r="9761" spans="1:15" x14ac:dyDescent="0.25">
      <c r="A9761" t="s">
        <v>1245</v>
      </c>
      <c r="C9761" t="s">
        <v>1320</v>
      </c>
      <c r="E9761">
        <v>2</v>
      </c>
      <c r="F9761" t="s">
        <v>1247</v>
      </c>
      <c r="J9761" t="s">
        <v>23</v>
      </c>
      <c r="K9761">
        <v>3</v>
      </c>
      <c r="L9761">
        <v>195.39</v>
      </c>
      <c r="M9761">
        <v>0.153</v>
      </c>
      <c r="O9761" s="12">
        <f>VLOOKUP(C9761,[3]May!$C:$Z,24,FALSE)</f>
        <v>2019</v>
      </c>
    </row>
    <row r="9762" spans="1:15" x14ac:dyDescent="0.25">
      <c r="A9762" t="s">
        <v>1245</v>
      </c>
      <c r="C9762" t="s">
        <v>1320</v>
      </c>
      <c r="E9762">
        <v>2</v>
      </c>
      <c r="F9762" t="s">
        <v>1247</v>
      </c>
      <c r="J9762" t="s">
        <v>23</v>
      </c>
      <c r="K9762">
        <v>2</v>
      </c>
      <c r="L9762">
        <v>10.220000000000001</v>
      </c>
      <c r="M9762">
        <v>8.0000000000000002E-3</v>
      </c>
      <c r="O9762" s="12">
        <f>VLOOKUP(C9762,[3]May!$C:$Z,24,FALSE)</f>
        <v>2019</v>
      </c>
    </row>
    <row r="9763" spans="1:15" x14ac:dyDescent="0.25">
      <c r="A9763" t="s">
        <v>1245</v>
      </c>
      <c r="C9763" t="s">
        <v>1320</v>
      </c>
      <c r="E9763">
        <v>2</v>
      </c>
      <c r="F9763" t="s">
        <v>1247</v>
      </c>
      <c r="J9763" t="s">
        <v>23</v>
      </c>
      <c r="K9763">
        <v>6</v>
      </c>
      <c r="L9763">
        <v>390.78</v>
      </c>
      <c r="M9763">
        <v>0.30599999999999999</v>
      </c>
      <c r="O9763" s="12">
        <f>VLOOKUP(C9763,[3]May!$C:$Z,24,FALSE)</f>
        <v>2019</v>
      </c>
    </row>
    <row r="9764" spans="1:15" x14ac:dyDescent="0.25">
      <c r="A9764" t="s">
        <v>1245</v>
      </c>
      <c r="C9764" t="s">
        <v>1320</v>
      </c>
      <c r="E9764">
        <v>12</v>
      </c>
      <c r="F9764" t="s">
        <v>1253</v>
      </c>
      <c r="J9764" t="s">
        <v>23</v>
      </c>
      <c r="K9764">
        <v>1</v>
      </c>
      <c r="L9764">
        <v>61.2</v>
      </c>
      <c r="M9764">
        <v>8.3370000000000007E-3</v>
      </c>
      <c r="O9764" s="12">
        <f>VLOOKUP(C9764,[3]May!$C:$Z,24,FALSE)</f>
        <v>2019</v>
      </c>
    </row>
    <row r="9765" spans="1:15" x14ac:dyDescent="0.25">
      <c r="A9765" t="s">
        <v>1245</v>
      </c>
      <c r="C9765" t="s">
        <v>1320</v>
      </c>
      <c r="E9765">
        <v>2</v>
      </c>
      <c r="F9765" t="s">
        <v>1247</v>
      </c>
      <c r="J9765" t="s">
        <v>23</v>
      </c>
      <c r="K9765">
        <v>11</v>
      </c>
      <c r="L9765">
        <v>56.21</v>
      </c>
      <c r="M9765">
        <v>4.3999999999999997E-2</v>
      </c>
      <c r="O9765" s="12">
        <f>VLOOKUP(C9765,[3]May!$C:$Z,24,FALSE)</f>
        <v>2019</v>
      </c>
    </row>
    <row r="9766" spans="1:15" x14ac:dyDescent="0.25">
      <c r="A9766" t="s">
        <v>1245</v>
      </c>
      <c r="C9766" t="s">
        <v>1320</v>
      </c>
      <c r="E9766">
        <v>2</v>
      </c>
      <c r="F9766" t="s">
        <v>1247</v>
      </c>
      <c r="J9766" t="s">
        <v>23</v>
      </c>
      <c r="K9766">
        <v>2</v>
      </c>
      <c r="L9766">
        <v>130.26</v>
      </c>
      <c r="M9766">
        <v>0.10199999999999999</v>
      </c>
      <c r="O9766" s="12">
        <f>VLOOKUP(C9766,[3]May!$C:$Z,24,FALSE)</f>
        <v>2019</v>
      </c>
    </row>
    <row r="9767" spans="1:15" x14ac:dyDescent="0.25">
      <c r="A9767" t="s">
        <v>1245</v>
      </c>
      <c r="C9767" t="s">
        <v>1320</v>
      </c>
      <c r="E9767">
        <v>2</v>
      </c>
      <c r="F9767" t="s">
        <v>1247</v>
      </c>
      <c r="J9767" t="s">
        <v>23</v>
      </c>
      <c r="K9767">
        <v>5</v>
      </c>
      <c r="L9767">
        <v>25.55</v>
      </c>
      <c r="M9767">
        <v>0.02</v>
      </c>
      <c r="O9767" s="12">
        <f>VLOOKUP(C9767,[3]May!$C:$Z,24,FALSE)</f>
        <v>2019</v>
      </c>
    </row>
    <row r="9768" spans="1:15" x14ac:dyDescent="0.25">
      <c r="A9768" t="s">
        <v>1245</v>
      </c>
      <c r="C9768" t="s">
        <v>1320</v>
      </c>
      <c r="E9768">
        <v>2</v>
      </c>
      <c r="F9768" t="s">
        <v>1247</v>
      </c>
      <c r="J9768" t="s">
        <v>23</v>
      </c>
      <c r="K9768">
        <v>2</v>
      </c>
      <c r="L9768">
        <v>130.26</v>
      </c>
      <c r="M9768">
        <v>0.10199999999999999</v>
      </c>
      <c r="O9768" s="12">
        <f>VLOOKUP(C9768,[3]May!$C:$Z,24,FALSE)</f>
        <v>2019</v>
      </c>
    </row>
    <row r="9769" spans="1:15" x14ac:dyDescent="0.25">
      <c r="A9769" t="s">
        <v>1245</v>
      </c>
      <c r="C9769" t="s">
        <v>1320</v>
      </c>
      <c r="E9769">
        <v>2</v>
      </c>
      <c r="F9769" t="s">
        <v>1247</v>
      </c>
      <c r="J9769" t="s">
        <v>23</v>
      </c>
      <c r="K9769">
        <v>7</v>
      </c>
      <c r="L9769">
        <v>35.770000000000003</v>
      </c>
      <c r="M9769">
        <v>2.8000000000000001E-2</v>
      </c>
      <c r="O9769" s="12">
        <f>VLOOKUP(C9769,[3]May!$C:$Z,24,FALSE)</f>
        <v>2019</v>
      </c>
    </row>
    <row r="9770" spans="1:15" x14ac:dyDescent="0.25">
      <c r="A9770" t="s">
        <v>1245</v>
      </c>
      <c r="C9770" t="s">
        <v>1320</v>
      </c>
      <c r="E9770">
        <v>2</v>
      </c>
      <c r="F9770" t="s">
        <v>1247</v>
      </c>
      <c r="J9770" t="s">
        <v>23</v>
      </c>
      <c r="K9770">
        <v>10</v>
      </c>
      <c r="L9770">
        <v>51.1</v>
      </c>
      <c r="M9770">
        <v>0.04</v>
      </c>
      <c r="O9770" s="12">
        <f>VLOOKUP(C9770,[3]May!$C:$Z,24,FALSE)</f>
        <v>2019</v>
      </c>
    </row>
    <row r="9771" spans="1:15" x14ac:dyDescent="0.25">
      <c r="A9771" t="s">
        <v>1245</v>
      </c>
      <c r="C9771" t="s">
        <v>1320</v>
      </c>
      <c r="E9771">
        <v>2</v>
      </c>
      <c r="F9771" t="s">
        <v>1247</v>
      </c>
      <c r="J9771" t="s">
        <v>23</v>
      </c>
      <c r="K9771">
        <v>1</v>
      </c>
      <c r="L9771">
        <v>65.13</v>
      </c>
      <c r="M9771">
        <v>5.0999999999999997E-2</v>
      </c>
      <c r="O9771" s="12">
        <f>VLOOKUP(C9771,[3]May!$C:$Z,24,FALSE)</f>
        <v>2019</v>
      </c>
    </row>
    <row r="9772" spans="1:15" x14ac:dyDescent="0.25">
      <c r="A9772" t="s">
        <v>1245</v>
      </c>
      <c r="C9772" t="s">
        <v>1320</v>
      </c>
      <c r="E9772">
        <v>2</v>
      </c>
      <c r="F9772" t="s">
        <v>1247</v>
      </c>
      <c r="J9772" t="s">
        <v>23</v>
      </c>
      <c r="K9772">
        <v>6</v>
      </c>
      <c r="L9772">
        <v>30.66</v>
      </c>
      <c r="M9772">
        <v>2.4E-2</v>
      </c>
      <c r="O9772" s="12">
        <f>VLOOKUP(C9772,[3]May!$C:$Z,24,FALSE)</f>
        <v>2019</v>
      </c>
    </row>
    <row r="9773" spans="1:15" x14ac:dyDescent="0.25">
      <c r="A9773" t="s">
        <v>1245</v>
      </c>
      <c r="C9773" t="s">
        <v>1320</v>
      </c>
      <c r="E9773">
        <v>2</v>
      </c>
      <c r="F9773" t="s">
        <v>1247</v>
      </c>
      <c r="J9773" t="s">
        <v>23</v>
      </c>
      <c r="K9773">
        <v>2</v>
      </c>
      <c r="L9773">
        <v>10.220000000000001</v>
      </c>
      <c r="M9773">
        <v>8.0000000000000002E-3</v>
      </c>
      <c r="O9773" s="12">
        <f>VLOOKUP(C9773,[3]May!$C:$Z,24,FALSE)</f>
        <v>2019</v>
      </c>
    </row>
    <row r="9774" spans="1:15" x14ac:dyDescent="0.25">
      <c r="A9774" t="s">
        <v>1245</v>
      </c>
      <c r="C9774" t="s">
        <v>1320</v>
      </c>
      <c r="E9774">
        <v>2</v>
      </c>
      <c r="F9774" t="s">
        <v>1247</v>
      </c>
      <c r="J9774" t="s">
        <v>23</v>
      </c>
      <c r="K9774">
        <v>7</v>
      </c>
      <c r="L9774">
        <v>455.91</v>
      </c>
      <c r="M9774">
        <v>0.35699999999999998</v>
      </c>
      <c r="O9774" s="12">
        <f>VLOOKUP(C9774,[3]May!$C:$Z,24,FALSE)</f>
        <v>2019</v>
      </c>
    </row>
    <row r="9775" spans="1:15" x14ac:dyDescent="0.25">
      <c r="A9775" t="s">
        <v>1245</v>
      </c>
      <c r="C9775" t="s">
        <v>1320</v>
      </c>
      <c r="E9775">
        <v>2</v>
      </c>
      <c r="F9775" t="s">
        <v>1247</v>
      </c>
      <c r="J9775" t="s">
        <v>23</v>
      </c>
      <c r="K9775">
        <v>10</v>
      </c>
      <c r="L9775">
        <v>51.1</v>
      </c>
      <c r="M9775">
        <v>0.04</v>
      </c>
      <c r="O9775" s="12">
        <f>VLOOKUP(C9775,[3]May!$C:$Z,24,FALSE)</f>
        <v>2019</v>
      </c>
    </row>
    <row r="9776" spans="1:15" x14ac:dyDescent="0.25">
      <c r="A9776" t="s">
        <v>1245</v>
      </c>
      <c r="C9776" t="s">
        <v>1320</v>
      </c>
      <c r="E9776">
        <v>2</v>
      </c>
      <c r="F9776" t="s">
        <v>1247</v>
      </c>
      <c r="J9776" t="s">
        <v>23</v>
      </c>
      <c r="K9776">
        <v>10</v>
      </c>
      <c r="L9776">
        <v>651.29999999999995</v>
      </c>
      <c r="M9776">
        <v>0.51</v>
      </c>
      <c r="O9776" s="12">
        <f>VLOOKUP(C9776,[3]May!$C:$Z,24,FALSE)</f>
        <v>2019</v>
      </c>
    </row>
    <row r="9777" spans="1:15" x14ac:dyDescent="0.25">
      <c r="A9777" t="s">
        <v>1245</v>
      </c>
      <c r="C9777" t="s">
        <v>1320</v>
      </c>
      <c r="E9777">
        <v>12</v>
      </c>
      <c r="F9777" t="s">
        <v>1253</v>
      </c>
      <c r="J9777" t="s">
        <v>23</v>
      </c>
      <c r="K9777">
        <v>1</v>
      </c>
      <c r="L9777">
        <v>61.2</v>
      </c>
      <c r="M9777">
        <v>8.3370000000000007E-3</v>
      </c>
      <c r="O9777" s="12">
        <f>VLOOKUP(C9777,[3]May!$C:$Z,24,FALSE)</f>
        <v>2019</v>
      </c>
    </row>
    <row r="9778" spans="1:15" x14ac:dyDescent="0.25">
      <c r="A9778" t="s">
        <v>1245</v>
      </c>
      <c r="C9778" t="s">
        <v>1320</v>
      </c>
      <c r="E9778">
        <v>2</v>
      </c>
      <c r="F9778" t="s">
        <v>1247</v>
      </c>
      <c r="J9778" t="s">
        <v>23</v>
      </c>
      <c r="K9778">
        <v>5</v>
      </c>
      <c r="L9778">
        <v>325.64999999999998</v>
      </c>
      <c r="M9778">
        <v>0.255</v>
      </c>
      <c r="O9778" s="12">
        <f>VLOOKUP(C9778,[3]May!$C:$Z,24,FALSE)</f>
        <v>2019</v>
      </c>
    </row>
    <row r="9779" spans="1:15" x14ac:dyDescent="0.25">
      <c r="A9779" t="s">
        <v>1245</v>
      </c>
      <c r="C9779" t="s">
        <v>1320</v>
      </c>
      <c r="E9779">
        <v>2</v>
      </c>
      <c r="F9779" t="s">
        <v>1247</v>
      </c>
      <c r="J9779" t="s">
        <v>23</v>
      </c>
      <c r="K9779">
        <v>8</v>
      </c>
      <c r="L9779">
        <v>40.880000000000003</v>
      </c>
      <c r="M9779">
        <v>3.2000000000000001E-2</v>
      </c>
      <c r="O9779" s="12">
        <f>VLOOKUP(C9779,[3]May!$C:$Z,24,FALSE)</f>
        <v>2019</v>
      </c>
    </row>
    <row r="9780" spans="1:15" x14ac:dyDescent="0.25">
      <c r="A9780" t="s">
        <v>1245</v>
      </c>
      <c r="C9780" t="s">
        <v>1320</v>
      </c>
      <c r="E9780">
        <v>2</v>
      </c>
      <c r="F9780" t="s">
        <v>1247</v>
      </c>
      <c r="J9780" t="s">
        <v>23</v>
      </c>
      <c r="K9780">
        <v>9</v>
      </c>
      <c r="L9780">
        <v>45.99</v>
      </c>
      <c r="M9780">
        <v>3.5999999999999997E-2</v>
      </c>
      <c r="O9780" s="12">
        <f>VLOOKUP(C9780,[3]May!$C:$Z,24,FALSE)</f>
        <v>2019</v>
      </c>
    </row>
    <row r="9781" spans="1:15" x14ac:dyDescent="0.25">
      <c r="A9781" t="s">
        <v>1245</v>
      </c>
      <c r="C9781" t="s">
        <v>1320</v>
      </c>
      <c r="E9781">
        <v>2</v>
      </c>
      <c r="F9781" t="s">
        <v>1247</v>
      </c>
      <c r="J9781" t="s">
        <v>23</v>
      </c>
      <c r="K9781">
        <v>1</v>
      </c>
      <c r="L9781">
        <v>65.13</v>
      </c>
      <c r="M9781">
        <v>5.0999999999999997E-2</v>
      </c>
      <c r="O9781" s="12">
        <f>VLOOKUP(C9781,[3]May!$C:$Z,24,FALSE)</f>
        <v>2019</v>
      </c>
    </row>
    <row r="9782" spans="1:15" x14ac:dyDescent="0.25">
      <c r="A9782" t="s">
        <v>1245</v>
      </c>
      <c r="C9782" t="s">
        <v>1320</v>
      </c>
      <c r="E9782">
        <v>2</v>
      </c>
      <c r="F9782" t="s">
        <v>1247</v>
      </c>
      <c r="J9782" t="s">
        <v>23</v>
      </c>
      <c r="K9782">
        <v>11</v>
      </c>
      <c r="L9782">
        <v>56.21</v>
      </c>
      <c r="M9782">
        <v>4.3999999999999997E-2</v>
      </c>
      <c r="O9782" s="12">
        <f>VLOOKUP(C9782,[3]May!$C:$Z,24,FALSE)</f>
        <v>2019</v>
      </c>
    </row>
    <row r="9783" spans="1:15" x14ac:dyDescent="0.25">
      <c r="A9783" t="s">
        <v>1245</v>
      </c>
      <c r="C9783" t="s">
        <v>1320</v>
      </c>
      <c r="E9783">
        <v>2</v>
      </c>
      <c r="F9783" t="s">
        <v>1247</v>
      </c>
      <c r="J9783" t="s">
        <v>23</v>
      </c>
      <c r="K9783">
        <v>1</v>
      </c>
      <c r="L9783">
        <v>5.1100000000000003</v>
      </c>
      <c r="M9783">
        <v>4.0000000000000001E-3</v>
      </c>
      <c r="O9783" s="12">
        <f>VLOOKUP(C9783,[3]May!$C:$Z,24,FALSE)</f>
        <v>2019</v>
      </c>
    </row>
    <row r="9784" spans="1:15" x14ac:dyDescent="0.25">
      <c r="A9784" t="s">
        <v>1245</v>
      </c>
      <c r="C9784" t="s">
        <v>1320</v>
      </c>
      <c r="E9784">
        <v>2</v>
      </c>
      <c r="F9784" t="s">
        <v>1247</v>
      </c>
      <c r="J9784" t="s">
        <v>23</v>
      </c>
      <c r="K9784">
        <v>11</v>
      </c>
      <c r="L9784">
        <v>56.21</v>
      </c>
      <c r="M9784">
        <v>4.3999999999999997E-2</v>
      </c>
      <c r="O9784" s="12">
        <f>VLOOKUP(C9784,[3]May!$C:$Z,24,FALSE)</f>
        <v>2019</v>
      </c>
    </row>
    <row r="9785" spans="1:15" x14ac:dyDescent="0.25">
      <c r="A9785" t="s">
        <v>1245</v>
      </c>
      <c r="C9785" t="s">
        <v>1320</v>
      </c>
      <c r="E9785">
        <v>2</v>
      </c>
      <c r="F9785" t="s">
        <v>1247</v>
      </c>
      <c r="J9785" t="s">
        <v>23</v>
      </c>
      <c r="K9785">
        <v>14</v>
      </c>
      <c r="L9785">
        <v>71.540000000000006</v>
      </c>
      <c r="M9785">
        <v>5.6000000000000001E-2</v>
      </c>
      <c r="O9785" s="12">
        <f>VLOOKUP(C9785,[3]May!$C:$Z,24,FALSE)</f>
        <v>2019</v>
      </c>
    </row>
    <row r="9786" spans="1:15" x14ac:dyDescent="0.25">
      <c r="A9786" t="s">
        <v>1245</v>
      </c>
      <c r="C9786" t="s">
        <v>1320</v>
      </c>
      <c r="E9786">
        <v>2</v>
      </c>
      <c r="F9786" t="s">
        <v>1247</v>
      </c>
      <c r="J9786" t="s">
        <v>23</v>
      </c>
      <c r="K9786">
        <v>5</v>
      </c>
      <c r="L9786">
        <v>325.64999999999998</v>
      </c>
      <c r="M9786">
        <v>0.255</v>
      </c>
      <c r="O9786" s="12">
        <f>VLOOKUP(C9786,[3]May!$C:$Z,24,FALSE)</f>
        <v>2019</v>
      </c>
    </row>
    <row r="9787" spans="1:15" x14ac:dyDescent="0.25">
      <c r="A9787" t="s">
        <v>1245</v>
      </c>
      <c r="C9787" t="s">
        <v>1320</v>
      </c>
      <c r="E9787">
        <v>2</v>
      </c>
      <c r="F9787" t="s">
        <v>1247</v>
      </c>
      <c r="J9787" t="s">
        <v>23</v>
      </c>
      <c r="K9787">
        <v>4</v>
      </c>
      <c r="L9787">
        <v>20.440000000000001</v>
      </c>
      <c r="M9787">
        <v>1.6E-2</v>
      </c>
      <c r="O9787" s="12">
        <f>VLOOKUP(C9787,[3]May!$C:$Z,24,FALSE)</f>
        <v>2019</v>
      </c>
    </row>
    <row r="9788" spans="1:15" x14ac:dyDescent="0.25">
      <c r="A9788" t="s">
        <v>1245</v>
      </c>
      <c r="C9788" t="s">
        <v>1320</v>
      </c>
      <c r="E9788">
        <v>2</v>
      </c>
      <c r="F9788" t="s">
        <v>1247</v>
      </c>
      <c r="J9788" t="s">
        <v>23</v>
      </c>
      <c r="K9788">
        <v>3</v>
      </c>
      <c r="L9788">
        <v>15.33</v>
      </c>
      <c r="M9788">
        <v>1.2E-2</v>
      </c>
      <c r="O9788" s="12">
        <f>VLOOKUP(C9788,[3]May!$C:$Z,24,FALSE)</f>
        <v>2019</v>
      </c>
    </row>
    <row r="9789" spans="1:15" x14ac:dyDescent="0.25">
      <c r="A9789" t="s">
        <v>1245</v>
      </c>
      <c r="C9789" t="s">
        <v>1320</v>
      </c>
      <c r="E9789">
        <v>2</v>
      </c>
      <c r="F9789" t="s">
        <v>1247</v>
      </c>
      <c r="J9789" t="s">
        <v>23</v>
      </c>
      <c r="K9789">
        <v>4</v>
      </c>
      <c r="L9789">
        <v>20.440000000000001</v>
      </c>
      <c r="M9789">
        <v>1.6E-2</v>
      </c>
      <c r="O9789" s="12">
        <f>VLOOKUP(C9789,[3]May!$C:$Z,24,FALSE)</f>
        <v>2019</v>
      </c>
    </row>
    <row r="9790" spans="1:15" x14ac:dyDescent="0.25">
      <c r="A9790" t="s">
        <v>1245</v>
      </c>
      <c r="C9790" t="s">
        <v>1320</v>
      </c>
      <c r="E9790">
        <v>2</v>
      </c>
      <c r="F9790" t="s">
        <v>1247</v>
      </c>
      <c r="J9790" t="s">
        <v>23</v>
      </c>
      <c r="K9790">
        <v>6</v>
      </c>
      <c r="L9790">
        <v>390.78</v>
      </c>
      <c r="M9790">
        <v>0.30599999999999999</v>
      </c>
      <c r="O9790" s="12">
        <f>VLOOKUP(C9790,[3]May!$C:$Z,24,FALSE)</f>
        <v>2019</v>
      </c>
    </row>
    <row r="9791" spans="1:15" x14ac:dyDescent="0.25">
      <c r="A9791" t="s">
        <v>1245</v>
      </c>
      <c r="C9791" t="s">
        <v>1320</v>
      </c>
      <c r="E9791">
        <v>2</v>
      </c>
      <c r="F9791" t="s">
        <v>1247</v>
      </c>
      <c r="J9791" t="s">
        <v>23</v>
      </c>
      <c r="K9791">
        <v>6</v>
      </c>
      <c r="L9791">
        <v>30.66</v>
      </c>
      <c r="M9791">
        <v>2.4E-2</v>
      </c>
      <c r="O9791" s="12">
        <f>VLOOKUP(C9791,[3]May!$C:$Z,24,FALSE)</f>
        <v>2019</v>
      </c>
    </row>
    <row r="9792" spans="1:15" x14ac:dyDescent="0.25">
      <c r="A9792" t="s">
        <v>1245</v>
      </c>
      <c r="C9792" t="s">
        <v>1320</v>
      </c>
      <c r="E9792">
        <v>1</v>
      </c>
      <c r="F9792" t="s">
        <v>1252</v>
      </c>
      <c r="J9792" t="s">
        <v>23</v>
      </c>
      <c r="K9792">
        <v>3</v>
      </c>
      <c r="L9792">
        <v>98.97</v>
      </c>
      <c r="M9792">
        <v>8.1600000000000006E-2</v>
      </c>
      <c r="O9792" s="12">
        <f>VLOOKUP(C9792,[3]May!$C:$Z,24,FALSE)</f>
        <v>2019</v>
      </c>
    </row>
    <row r="9793" spans="1:15" x14ac:dyDescent="0.25">
      <c r="A9793" t="s">
        <v>1245</v>
      </c>
      <c r="C9793" t="s">
        <v>1320</v>
      </c>
      <c r="E9793">
        <v>2</v>
      </c>
      <c r="F9793" t="s">
        <v>1247</v>
      </c>
      <c r="J9793" t="s">
        <v>23</v>
      </c>
      <c r="K9793">
        <v>10</v>
      </c>
      <c r="L9793">
        <v>651.29999999999995</v>
      </c>
      <c r="M9793">
        <v>0.51</v>
      </c>
      <c r="O9793" s="12">
        <f>VLOOKUP(C9793,[3]May!$C:$Z,24,FALSE)</f>
        <v>2019</v>
      </c>
    </row>
    <row r="9794" spans="1:15" x14ac:dyDescent="0.25">
      <c r="A9794" t="s">
        <v>1245</v>
      </c>
      <c r="C9794" t="s">
        <v>1320</v>
      </c>
      <c r="E9794">
        <v>2</v>
      </c>
      <c r="F9794" t="s">
        <v>1247</v>
      </c>
      <c r="J9794" t="s">
        <v>23</v>
      </c>
      <c r="K9794">
        <v>4</v>
      </c>
      <c r="L9794">
        <v>20.440000000000001</v>
      </c>
      <c r="M9794">
        <v>1.6E-2</v>
      </c>
      <c r="O9794" s="12">
        <f>VLOOKUP(C9794,[3]May!$C:$Z,24,FALSE)</f>
        <v>2019</v>
      </c>
    </row>
    <row r="9795" spans="1:15" x14ac:dyDescent="0.25">
      <c r="A9795" t="s">
        <v>1245</v>
      </c>
      <c r="C9795" t="s">
        <v>1320</v>
      </c>
      <c r="E9795">
        <v>2</v>
      </c>
      <c r="F9795" t="s">
        <v>1247</v>
      </c>
      <c r="J9795" t="s">
        <v>23</v>
      </c>
      <c r="K9795">
        <v>8</v>
      </c>
      <c r="L9795">
        <v>40.880000000000003</v>
      </c>
      <c r="M9795">
        <v>3.2000000000000001E-2</v>
      </c>
      <c r="O9795" s="12">
        <f>VLOOKUP(C9795,[3]May!$C:$Z,24,FALSE)</f>
        <v>2019</v>
      </c>
    </row>
    <row r="9796" spans="1:15" x14ac:dyDescent="0.25">
      <c r="A9796" t="s">
        <v>1245</v>
      </c>
      <c r="C9796" t="s">
        <v>1320</v>
      </c>
      <c r="E9796">
        <v>8</v>
      </c>
      <c r="F9796" t="s">
        <v>1251</v>
      </c>
      <c r="J9796" t="s">
        <v>23</v>
      </c>
      <c r="K9796">
        <v>3</v>
      </c>
      <c r="L9796">
        <v>165.18</v>
      </c>
      <c r="M9796">
        <v>9.6600000000000005E-2</v>
      </c>
      <c r="O9796" s="12">
        <f>VLOOKUP(C9796,[3]May!$C:$Z,24,FALSE)</f>
        <v>2019</v>
      </c>
    </row>
    <row r="9797" spans="1:15" x14ac:dyDescent="0.25">
      <c r="A9797" t="s">
        <v>1245</v>
      </c>
      <c r="C9797" t="s">
        <v>1320</v>
      </c>
      <c r="E9797">
        <v>2</v>
      </c>
      <c r="F9797" t="s">
        <v>1247</v>
      </c>
      <c r="J9797" t="s">
        <v>23</v>
      </c>
      <c r="K9797">
        <v>16</v>
      </c>
      <c r="L9797">
        <v>81.760000000000005</v>
      </c>
      <c r="M9797">
        <v>6.4000000000000001E-2</v>
      </c>
      <c r="O9797" s="12">
        <f>VLOOKUP(C9797,[3]May!$C:$Z,24,FALSE)</f>
        <v>2019</v>
      </c>
    </row>
    <row r="9798" spans="1:15" x14ac:dyDescent="0.25">
      <c r="A9798" t="s">
        <v>1245</v>
      </c>
      <c r="C9798" t="s">
        <v>1320</v>
      </c>
      <c r="E9798">
        <v>2</v>
      </c>
      <c r="F9798" t="s">
        <v>1247</v>
      </c>
      <c r="J9798" t="s">
        <v>23</v>
      </c>
      <c r="K9798">
        <v>8</v>
      </c>
      <c r="L9798">
        <v>40.880000000000003</v>
      </c>
      <c r="M9798">
        <v>3.2000000000000001E-2</v>
      </c>
      <c r="O9798" s="12">
        <f>VLOOKUP(C9798,[3]May!$C:$Z,24,FALSE)</f>
        <v>2019</v>
      </c>
    </row>
    <row r="9799" spans="1:15" x14ac:dyDescent="0.25">
      <c r="A9799" t="s">
        <v>1245</v>
      </c>
      <c r="C9799" t="s">
        <v>1320</v>
      </c>
      <c r="E9799">
        <v>2</v>
      </c>
      <c r="F9799" t="s">
        <v>1247</v>
      </c>
      <c r="J9799" t="s">
        <v>23</v>
      </c>
      <c r="K9799">
        <v>1</v>
      </c>
      <c r="L9799">
        <v>65.13</v>
      </c>
      <c r="M9799">
        <v>5.0999999999999997E-2</v>
      </c>
      <c r="O9799" s="12">
        <f>VLOOKUP(C9799,[3]May!$C:$Z,24,FALSE)</f>
        <v>2019</v>
      </c>
    </row>
    <row r="9800" spans="1:15" x14ac:dyDescent="0.25">
      <c r="A9800" t="s">
        <v>1245</v>
      </c>
      <c r="C9800" t="s">
        <v>1320</v>
      </c>
      <c r="E9800">
        <v>2</v>
      </c>
      <c r="F9800" t="s">
        <v>1247</v>
      </c>
      <c r="J9800" t="s">
        <v>23</v>
      </c>
      <c r="K9800">
        <v>7</v>
      </c>
      <c r="L9800">
        <v>35.770000000000003</v>
      </c>
      <c r="M9800">
        <v>2.8000000000000001E-2</v>
      </c>
      <c r="O9800" s="12">
        <f>VLOOKUP(C9800,[3]May!$C:$Z,24,FALSE)</f>
        <v>2019</v>
      </c>
    </row>
    <row r="9801" spans="1:15" x14ac:dyDescent="0.25">
      <c r="A9801" t="s">
        <v>1245</v>
      </c>
      <c r="C9801" t="s">
        <v>1320</v>
      </c>
      <c r="E9801">
        <v>2</v>
      </c>
      <c r="F9801" t="s">
        <v>1247</v>
      </c>
      <c r="J9801" t="s">
        <v>23</v>
      </c>
      <c r="K9801">
        <v>1</v>
      </c>
      <c r="L9801">
        <v>65.13</v>
      </c>
      <c r="M9801">
        <v>5.0999999999999997E-2</v>
      </c>
      <c r="O9801" s="12">
        <f>VLOOKUP(C9801,[3]May!$C:$Z,24,FALSE)</f>
        <v>2019</v>
      </c>
    </row>
    <row r="9802" spans="1:15" x14ac:dyDescent="0.25">
      <c r="A9802" t="s">
        <v>1245</v>
      </c>
      <c r="C9802" t="s">
        <v>1320</v>
      </c>
      <c r="E9802">
        <v>2</v>
      </c>
      <c r="F9802" t="s">
        <v>1247</v>
      </c>
      <c r="J9802" t="s">
        <v>23</v>
      </c>
      <c r="K9802">
        <v>2</v>
      </c>
      <c r="L9802">
        <v>130.26</v>
      </c>
      <c r="M9802">
        <v>0.10199999999999999</v>
      </c>
      <c r="O9802" s="12">
        <f>VLOOKUP(C9802,[3]May!$C:$Z,24,FALSE)</f>
        <v>2019</v>
      </c>
    </row>
    <row r="9803" spans="1:15" x14ac:dyDescent="0.25">
      <c r="A9803" t="s">
        <v>1245</v>
      </c>
      <c r="C9803" t="s">
        <v>1320</v>
      </c>
      <c r="E9803">
        <v>2</v>
      </c>
      <c r="F9803" t="s">
        <v>1247</v>
      </c>
      <c r="J9803" t="s">
        <v>23</v>
      </c>
      <c r="K9803">
        <v>10</v>
      </c>
      <c r="L9803">
        <v>51.1</v>
      </c>
      <c r="M9803">
        <v>0.04</v>
      </c>
      <c r="O9803" s="12">
        <f>VLOOKUP(C9803,[3]May!$C:$Z,24,FALSE)</f>
        <v>2019</v>
      </c>
    </row>
    <row r="9804" spans="1:15" x14ac:dyDescent="0.25">
      <c r="A9804" t="s">
        <v>1245</v>
      </c>
      <c r="C9804" t="s">
        <v>1320</v>
      </c>
      <c r="E9804">
        <v>2</v>
      </c>
      <c r="F9804" t="s">
        <v>1247</v>
      </c>
      <c r="J9804" t="s">
        <v>23</v>
      </c>
      <c r="K9804">
        <v>4</v>
      </c>
      <c r="L9804">
        <v>260.52</v>
      </c>
      <c r="M9804">
        <v>0.20399999999999999</v>
      </c>
      <c r="O9804" s="12">
        <f>VLOOKUP(C9804,[3]May!$C:$Z,24,FALSE)</f>
        <v>2019</v>
      </c>
    </row>
    <row r="9805" spans="1:15" x14ac:dyDescent="0.25">
      <c r="A9805" t="s">
        <v>1245</v>
      </c>
      <c r="C9805" t="s">
        <v>1320</v>
      </c>
      <c r="E9805">
        <v>2</v>
      </c>
      <c r="F9805" t="s">
        <v>1247</v>
      </c>
      <c r="J9805" t="s">
        <v>23</v>
      </c>
      <c r="K9805">
        <v>2</v>
      </c>
      <c r="L9805">
        <v>10.220000000000001</v>
      </c>
      <c r="M9805">
        <v>8.0000000000000002E-3</v>
      </c>
      <c r="O9805" s="12">
        <f>VLOOKUP(C9805,[3]May!$C:$Z,24,FALSE)</f>
        <v>2019</v>
      </c>
    </row>
    <row r="9806" spans="1:15" x14ac:dyDescent="0.25">
      <c r="A9806" t="s">
        <v>1245</v>
      </c>
      <c r="C9806" t="s">
        <v>1320</v>
      </c>
      <c r="E9806">
        <v>2</v>
      </c>
      <c r="F9806" t="s">
        <v>1247</v>
      </c>
      <c r="J9806" t="s">
        <v>23</v>
      </c>
      <c r="K9806">
        <v>4</v>
      </c>
      <c r="L9806">
        <v>20.440000000000001</v>
      </c>
      <c r="M9806">
        <v>1.6E-2</v>
      </c>
      <c r="O9806" s="12">
        <f>VLOOKUP(C9806,[3]May!$C:$Z,24,FALSE)</f>
        <v>2019</v>
      </c>
    </row>
    <row r="9807" spans="1:15" x14ac:dyDescent="0.25">
      <c r="A9807" t="s">
        <v>1245</v>
      </c>
      <c r="C9807" t="s">
        <v>1320</v>
      </c>
      <c r="E9807">
        <v>2</v>
      </c>
      <c r="F9807" t="s">
        <v>1247</v>
      </c>
      <c r="J9807" t="s">
        <v>23</v>
      </c>
      <c r="K9807">
        <v>15</v>
      </c>
      <c r="L9807">
        <v>76.650000000000006</v>
      </c>
      <c r="M9807">
        <v>0.06</v>
      </c>
      <c r="O9807" s="12">
        <f>VLOOKUP(C9807,[3]May!$C:$Z,24,FALSE)</f>
        <v>2019</v>
      </c>
    </row>
    <row r="9808" spans="1:15" x14ac:dyDescent="0.25">
      <c r="A9808" t="s">
        <v>1245</v>
      </c>
      <c r="C9808" t="s">
        <v>1320</v>
      </c>
      <c r="E9808">
        <v>2</v>
      </c>
      <c r="F9808" t="s">
        <v>1247</v>
      </c>
      <c r="J9808" t="s">
        <v>23</v>
      </c>
      <c r="K9808">
        <v>8</v>
      </c>
      <c r="L9808">
        <v>40.880000000000003</v>
      </c>
      <c r="M9808">
        <v>3.2000000000000001E-2</v>
      </c>
      <c r="O9808" s="12">
        <f>VLOOKUP(C9808,[3]May!$C:$Z,24,FALSE)</f>
        <v>2019</v>
      </c>
    </row>
    <row r="9809" spans="1:15" x14ac:dyDescent="0.25">
      <c r="A9809" t="s">
        <v>1245</v>
      </c>
      <c r="C9809" t="s">
        <v>1320</v>
      </c>
      <c r="E9809">
        <v>2</v>
      </c>
      <c r="F9809" t="s">
        <v>1247</v>
      </c>
      <c r="J9809" t="s">
        <v>23</v>
      </c>
      <c r="K9809">
        <v>5</v>
      </c>
      <c r="L9809">
        <v>25.55</v>
      </c>
      <c r="M9809">
        <v>0.02</v>
      </c>
      <c r="O9809" s="12">
        <f>VLOOKUP(C9809,[3]May!$C:$Z,24,FALSE)</f>
        <v>2019</v>
      </c>
    </row>
    <row r="9810" spans="1:15" x14ac:dyDescent="0.25">
      <c r="A9810" t="s">
        <v>1245</v>
      </c>
      <c r="C9810" t="s">
        <v>1320</v>
      </c>
      <c r="E9810">
        <v>2</v>
      </c>
      <c r="F9810" t="s">
        <v>1247</v>
      </c>
      <c r="J9810" t="s">
        <v>23</v>
      </c>
      <c r="K9810">
        <v>10</v>
      </c>
      <c r="L9810">
        <v>651.29999999999995</v>
      </c>
      <c r="M9810">
        <v>0.51</v>
      </c>
      <c r="O9810" s="12">
        <f>VLOOKUP(C9810,[3]May!$C:$Z,24,FALSE)</f>
        <v>2019</v>
      </c>
    </row>
    <row r="9811" spans="1:15" x14ac:dyDescent="0.25">
      <c r="A9811" t="s">
        <v>1245</v>
      </c>
      <c r="C9811" t="s">
        <v>1320</v>
      </c>
      <c r="E9811">
        <v>2</v>
      </c>
      <c r="F9811" t="s">
        <v>1247</v>
      </c>
      <c r="J9811" t="s">
        <v>23</v>
      </c>
      <c r="K9811">
        <v>5</v>
      </c>
      <c r="L9811">
        <v>25.55</v>
      </c>
      <c r="M9811">
        <v>0.02</v>
      </c>
      <c r="O9811" s="12">
        <f>VLOOKUP(C9811,[3]May!$C:$Z,24,FALSE)</f>
        <v>2019</v>
      </c>
    </row>
    <row r="9812" spans="1:15" x14ac:dyDescent="0.25">
      <c r="A9812" t="s">
        <v>1245</v>
      </c>
      <c r="C9812" t="s">
        <v>1320</v>
      </c>
      <c r="E9812">
        <v>2</v>
      </c>
      <c r="F9812" t="s">
        <v>1247</v>
      </c>
      <c r="J9812" t="s">
        <v>23</v>
      </c>
      <c r="K9812">
        <v>9</v>
      </c>
      <c r="L9812">
        <v>45.99</v>
      </c>
      <c r="M9812">
        <v>3.5999999999999997E-2</v>
      </c>
      <c r="O9812" s="12">
        <f>VLOOKUP(C9812,[3]May!$C:$Z,24,FALSE)</f>
        <v>2019</v>
      </c>
    </row>
    <row r="9813" spans="1:15" x14ac:dyDescent="0.25">
      <c r="A9813" t="s">
        <v>1245</v>
      </c>
      <c r="C9813" t="s">
        <v>1320</v>
      </c>
      <c r="E9813">
        <v>2</v>
      </c>
      <c r="F9813" t="s">
        <v>1247</v>
      </c>
      <c r="J9813" t="s">
        <v>23</v>
      </c>
      <c r="K9813">
        <v>2</v>
      </c>
      <c r="L9813">
        <v>10.220000000000001</v>
      </c>
      <c r="M9813">
        <v>8.0000000000000002E-3</v>
      </c>
      <c r="O9813" s="12">
        <f>VLOOKUP(C9813,[3]May!$C:$Z,24,FALSE)</f>
        <v>2019</v>
      </c>
    </row>
    <row r="9814" spans="1:15" x14ac:dyDescent="0.25">
      <c r="A9814" t="s">
        <v>1245</v>
      </c>
      <c r="C9814" t="s">
        <v>1320</v>
      </c>
      <c r="E9814">
        <v>2</v>
      </c>
      <c r="F9814" t="s">
        <v>1247</v>
      </c>
      <c r="J9814" t="s">
        <v>23</v>
      </c>
      <c r="K9814">
        <v>11</v>
      </c>
      <c r="L9814">
        <v>716.43</v>
      </c>
      <c r="M9814">
        <v>0.56100000000000005</v>
      </c>
      <c r="O9814" s="12">
        <f>VLOOKUP(C9814,[3]May!$C:$Z,24,FALSE)</f>
        <v>2019</v>
      </c>
    </row>
    <row r="9815" spans="1:15" x14ac:dyDescent="0.25">
      <c r="A9815" t="s">
        <v>1245</v>
      </c>
      <c r="C9815" t="s">
        <v>1320</v>
      </c>
      <c r="E9815">
        <v>2</v>
      </c>
      <c r="F9815" t="s">
        <v>1247</v>
      </c>
      <c r="J9815" t="s">
        <v>23</v>
      </c>
      <c r="K9815">
        <v>1</v>
      </c>
      <c r="L9815">
        <v>5.1100000000000003</v>
      </c>
      <c r="M9815">
        <v>4.0000000000000001E-3</v>
      </c>
      <c r="O9815" s="12">
        <f>VLOOKUP(C9815,[3]May!$C:$Z,24,FALSE)</f>
        <v>2019</v>
      </c>
    </row>
    <row r="9816" spans="1:15" x14ac:dyDescent="0.25">
      <c r="A9816" t="s">
        <v>1245</v>
      </c>
      <c r="C9816" t="s">
        <v>1320</v>
      </c>
      <c r="E9816">
        <v>2</v>
      </c>
      <c r="F9816" t="s">
        <v>1247</v>
      </c>
      <c r="J9816" t="s">
        <v>23</v>
      </c>
      <c r="K9816">
        <v>7</v>
      </c>
      <c r="L9816">
        <v>35.770000000000003</v>
      </c>
      <c r="M9816">
        <v>2.8000000000000001E-2</v>
      </c>
      <c r="O9816" s="12">
        <f>VLOOKUP(C9816,[3]May!$C:$Z,24,FALSE)</f>
        <v>2019</v>
      </c>
    </row>
    <row r="9817" spans="1:15" x14ac:dyDescent="0.25">
      <c r="A9817" t="s">
        <v>1245</v>
      </c>
      <c r="C9817" t="s">
        <v>1320</v>
      </c>
      <c r="E9817">
        <v>2</v>
      </c>
      <c r="F9817" t="s">
        <v>1247</v>
      </c>
      <c r="J9817" t="s">
        <v>23</v>
      </c>
      <c r="K9817">
        <v>1</v>
      </c>
      <c r="L9817">
        <v>65.13</v>
      </c>
      <c r="M9817">
        <v>5.0999999999999997E-2</v>
      </c>
      <c r="O9817" s="12">
        <f>VLOOKUP(C9817,[3]May!$C:$Z,24,FALSE)</f>
        <v>2019</v>
      </c>
    </row>
    <row r="9818" spans="1:15" x14ac:dyDescent="0.25">
      <c r="A9818" t="s">
        <v>1245</v>
      </c>
      <c r="C9818" t="s">
        <v>1320</v>
      </c>
      <c r="E9818">
        <v>2</v>
      </c>
      <c r="F9818" t="s">
        <v>1247</v>
      </c>
      <c r="J9818" t="s">
        <v>23</v>
      </c>
      <c r="K9818">
        <v>7</v>
      </c>
      <c r="L9818">
        <v>35.770000000000003</v>
      </c>
      <c r="M9818">
        <v>2.8000000000000001E-2</v>
      </c>
      <c r="O9818" s="12">
        <f>VLOOKUP(C9818,[3]May!$C:$Z,24,FALSE)</f>
        <v>2019</v>
      </c>
    </row>
    <row r="9819" spans="1:15" x14ac:dyDescent="0.25">
      <c r="A9819" t="s">
        <v>1245</v>
      </c>
      <c r="C9819" t="s">
        <v>1320</v>
      </c>
      <c r="E9819">
        <v>2</v>
      </c>
      <c r="F9819" t="s">
        <v>1247</v>
      </c>
      <c r="J9819" t="s">
        <v>23</v>
      </c>
      <c r="K9819">
        <v>6</v>
      </c>
      <c r="L9819">
        <v>390.78</v>
      </c>
      <c r="M9819">
        <v>0.30599999999999999</v>
      </c>
      <c r="O9819" s="12">
        <f>VLOOKUP(C9819,[3]May!$C:$Z,24,FALSE)</f>
        <v>2019</v>
      </c>
    </row>
    <row r="9820" spans="1:15" x14ac:dyDescent="0.25">
      <c r="A9820" t="s">
        <v>1245</v>
      </c>
      <c r="C9820" t="s">
        <v>1320</v>
      </c>
      <c r="E9820">
        <v>2</v>
      </c>
      <c r="F9820" t="s">
        <v>1247</v>
      </c>
      <c r="J9820" t="s">
        <v>23</v>
      </c>
      <c r="K9820">
        <v>12</v>
      </c>
      <c r="L9820">
        <v>61.32</v>
      </c>
      <c r="M9820">
        <v>4.8000000000000001E-2</v>
      </c>
      <c r="O9820" s="12">
        <f>VLOOKUP(C9820,[3]May!$C:$Z,24,FALSE)</f>
        <v>2019</v>
      </c>
    </row>
    <row r="9821" spans="1:15" x14ac:dyDescent="0.25">
      <c r="A9821" t="s">
        <v>1245</v>
      </c>
      <c r="C9821" t="s">
        <v>1320</v>
      </c>
      <c r="E9821">
        <v>2</v>
      </c>
      <c r="F9821" t="s">
        <v>1247</v>
      </c>
      <c r="J9821" t="s">
        <v>23</v>
      </c>
      <c r="K9821">
        <v>1</v>
      </c>
      <c r="L9821">
        <v>5.1100000000000003</v>
      </c>
      <c r="M9821">
        <v>4.0000000000000001E-3</v>
      </c>
      <c r="O9821" s="12">
        <f>VLOOKUP(C9821,[3]May!$C:$Z,24,FALSE)</f>
        <v>2019</v>
      </c>
    </row>
    <row r="9822" spans="1:15" x14ac:dyDescent="0.25">
      <c r="A9822" t="s">
        <v>1245</v>
      </c>
      <c r="C9822" t="s">
        <v>1320</v>
      </c>
      <c r="E9822">
        <v>2</v>
      </c>
      <c r="F9822" t="s">
        <v>1247</v>
      </c>
      <c r="J9822" t="s">
        <v>23</v>
      </c>
      <c r="K9822">
        <v>13</v>
      </c>
      <c r="L9822">
        <v>846.69</v>
      </c>
      <c r="M9822">
        <v>0.66300000000000003</v>
      </c>
      <c r="O9822" s="12">
        <f>VLOOKUP(C9822,[3]May!$C:$Z,24,FALSE)</f>
        <v>2019</v>
      </c>
    </row>
    <row r="9823" spans="1:15" x14ac:dyDescent="0.25">
      <c r="A9823" t="s">
        <v>1245</v>
      </c>
      <c r="C9823" t="s">
        <v>1320</v>
      </c>
      <c r="E9823">
        <v>2</v>
      </c>
      <c r="F9823" t="s">
        <v>1247</v>
      </c>
      <c r="J9823" t="s">
        <v>23</v>
      </c>
      <c r="K9823">
        <v>5</v>
      </c>
      <c r="L9823">
        <v>25.55</v>
      </c>
      <c r="M9823">
        <v>0.02</v>
      </c>
      <c r="O9823" s="12">
        <f>VLOOKUP(C9823,[3]May!$C:$Z,24,FALSE)</f>
        <v>2019</v>
      </c>
    </row>
    <row r="9824" spans="1:15" x14ac:dyDescent="0.25">
      <c r="A9824" t="s">
        <v>1245</v>
      </c>
      <c r="C9824" t="s">
        <v>1320</v>
      </c>
      <c r="E9824">
        <v>2</v>
      </c>
      <c r="F9824" t="s">
        <v>1247</v>
      </c>
      <c r="J9824" t="s">
        <v>23</v>
      </c>
      <c r="K9824">
        <v>14</v>
      </c>
      <c r="L9824">
        <v>71.540000000000006</v>
      </c>
      <c r="M9824">
        <v>5.6000000000000001E-2</v>
      </c>
      <c r="O9824" s="12">
        <f>VLOOKUP(C9824,[3]May!$C:$Z,24,FALSE)</f>
        <v>2019</v>
      </c>
    </row>
    <row r="9825" spans="1:15" x14ac:dyDescent="0.25">
      <c r="A9825" t="s">
        <v>1245</v>
      </c>
      <c r="C9825" t="s">
        <v>1320</v>
      </c>
      <c r="E9825">
        <v>2</v>
      </c>
      <c r="F9825" t="s">
        <v>1247</v>
      </c>
      <c r="J9825" t="s">
        <v>23</v>
      </c>
      <c r="K9825">
        <v>9</v>
      </c>
      <c r="L9825">
        <v>45.99</v>
      </c>
      <c r="M9825">
        <v>3.5999999999999997E-2</v>
      </c>
      <c r="O9825" s="12">
        <f>VLOOKUP(C9825,[3]May!$C:$Z,24,FALSE)</f>
        <v>2019</v>
      </c>
    </row>
    <row r="9826" spans="1:15" x14ac:dyDescent="0.25">
      <c r="A9826" t="s">
        <v>1245</v>
      </c>
      <c r="C9826" t="s">
        <v>1320</v>
      </c>
      <c r="E9826">
        <v>2</v>
      </c>
      <c r="F9826" t="s">
        <v>1247</v>
      </c>
      <c r="J9826" t="s">
        <v>23</v>
      </c>
      <c r="K9826">
        <v>10</v>
      </c>
      <c r="L9826">
        <v>651.29999999999995</v>
      </c>
      <c r="M9826">
        <v>0.51</v>
      </c>
      <c r="O9826" s="12">
        <f>VLOOKUP(C9826,[3]May!$C:$Z,24,FALSE)</f>
        <v>2019</v>
      </c>
    </row>
    <row r="9827" spans="1:15" x14ac:dyDescent="0.25">
      <c r="A9827" t="s">
        <v>1245</v>
      </c>
      <c r="C9827" t="s">
        <v>1320</v>
      </c>
      <c r="E9827">
        <v>2</v>
      </c>
      <c r="F9827" t="s">
        <v>1247</v>
      </c>
      <c r="J9827" t="s">
        <v>23</v>
      </c>
      <c r="K9827">
        <v>13</v>
      </c>
      <c r="L9827">
        <v>66.430000000000007</v>
      </c>
      <c r="M9827">
        <v>5.1999999999999998E-2</v>
      </c>
      <c r="O9827" s="12">
        <f>VLOOKUP(C9827,[3]May!$C:$Z,24,FALSE)</f>
        <v>2019</v>
      </c>
    </row>
    <row r="9828" spans="1:15" x14ac:dyDescent="0.25">
      <c r="A9828" t="s">
        <v>1245</v>
      </c>
      <c r="C9828" t="s">
        <v>1320</v>
      </c>
      <c r="E9828">
        <v>12</v>
      </c>
      <c r="F9828" t="s">
        <v>1253</v>
      </c>
      <c r="J9828" t="s">
        <v>23</v>
      </c>
      <c r="K9828">
        <v>1</v>
      </c>
      <c r="L9828">
        <v>61.2</v>
      </c>
      <c r="M9828">
        <v>8.3370000000000007E-3</v>
      </c>
      <c r="O9828" s="12">
        <f>VLOOKUP(C9828,[3]May!$C:$Z,24,FALSE)</f>
        <v>2019</v>
      </c>
    </row>
    <row r="9829" spans="1:15" x14ac:dyDescent="0.25">
      <c r="A9829" t="s">
        <v>1245</v>
      </c>
      <c r="C9829" t="s">
        <v>1320</v>
      </c>
      <c r="E9829">
        <v>2</v>
      </c>
      <c r="F9829" t="s">
        <v>1247</v>
      </c>
      <c r="J9829" t="s">
        <v>23</v>
      </c>
      <c r="K9829">
        <v>13</v>
      </c>
      <c r="L9829">
        <v>66.430000000000007</v>
      </c>
      <c r="M9829">
        <v>5.1999999999999998E-2</v>
      </c>
      <c r="O9829" s="12">
        <f>VLOOKUP(C9829,[3]May!$C:$Z,24,FALSE)</f>
        <v>2019</v>
      </c>
    </row>
    <row r="9830" spans="1:15" x14ac:dyDescent="0.25">
      <c r="A9830" t="s">
        <v>1245</v>
      </c>
      <c r="C9830" t="s">
        <v>1320</v>
      </c>
      <c r="E9830">
        <v>2</v>
      </c>
      <c r="F9830" t="s">
        <v>1247</v>
      </c>
      <c r="J9830" t="s">
        <v>23</v>
      </c>
      <c r="K9830">
        <v>5</v>
      </c>
      <c r="L9830">
        <v>325.64999999999998</v>
      </c>
      <c r="M9830">
        <v>0.255</v>
      </c>
      <c r="O9830" s="12">
        <f>VLOOKUP(C9830,[3]May!$C:$Z,24,FALSE)</f>
        <v>2019</v>
      </c>
    </row>
    <row r="9831" spans="1:15" x14ac:dyDescent="0.25">
      <c r="A9831" t="s">
        <v>1245</v>
      </c>
      <c r="C9831" t="s">
        <v>1320</v>
      </c>
      <c r="E9831">
        <v>2</v>
      </c>
      <c r="F9831" t="s">
        <v>1247</v>
      </c>
      <c r="J9831" t="s">
        <v>23</v>
      </c>
      <c r="K9831">
        <v>3</v>
      </c>
      <c r="L9831">
        <v>15.33</v>
      </c>
      <c r="M9831">
        <v>1.2E-2</v>
      </c>
      <c r="O9831" s="12">
        <f>VLOOKUP(C9831,[3]May!$C:$Z,24,FALSE)</f>
        <v>2019</v>
      </c>
    </row>
    <row r="9832" spans="1:15" x14ac:dyDescent="0.25">
      <c r="A9832" t="s">
        <v>1245</v>
      </c>
      <c r="C9832" t="s">
        <v>1320</v>
      </c>
      <c r="E9832">
        <v>2</v>
      </c>
      <c r="F9832" t="s">
        <v>1247</v>
      </c>
      <c r="J9832" t="s">
        <v>23</v>
      </c>
      <c r="K9832">
        <v>7</v>
      </c>
      <c r="L9832">
        <v>455.91</v>
      </c>
      <c r="M9832">
        <v>0.35699999999999998</v>
      </c>
      <c r="O9832" s="12">
        <f>VLOOKUP(C9832,[3]May!$C:$Z,24,FALSE)</f>
        <v>2019</v>
      </c>
    </row>
    <row r="9833" spans="1:15" x14ac:dyDescent="0.25">
      <c r="A9833" t="s">
        <v>1245</v>
      </c>
      <c r="C9833" t="s">
        <v>1320</v>
      </c>
      <c r="E9833">
        <v>2</v>
      </c>
      <c r="F9833" t="s">
        <v>1247</v>
      </c>
      <c r="J9833" t="s">
        <v>23</v>
      </c>
      <c r="K9833">
        <v>19</v>
      </c>
      <c r="L9833">
        <v>1237.47</v>
      </c>
      <c r="M9833">
        <v>0.96899999999999997</v>
      </c>
      <c r="O9833" s="12">
        <f>VLOOKUP(C9833,[3]May!$C:$Z,24,FALSE)</f>
        <v>2019</v>
      </c>
    </row>
    <row r="9834" spans="1:15" x14ac:dyDescent="0.25">
      <c r="A9834" t="s">
        <v>1245</v>
      </c>
      <c r="C9834" t="s">
        <v>1320</v>
      </c>
      <c r="E9834">
        <v>2</v>
      </c>
      <c r="F9834" t="s">
        <v>1247</v>
      </c>
      <c r="J9834" t="s">
        <v>23</v>
      </c>
      <c r="K9834">
        <v>2</v>
      </c>
      <c r="L9834">
        <v>10.220000000000001</v>
      </c>
      <c r="M9834">
        <v>8.0000000000000002E-3</v>
      </c>
      <c r="O9834" s="12">
        <f>VLOOKUP(C9834,[3]May!$C:$Z,24,FALSE)</f>
        <v>2019</v>
      </c>
    </row>
    <row r="9835" spans="1:15" x14ac:dyDescent="0.25">
      <c r="A9835" t="s">
        <v>1245</v>
      </c>
      <c r="C9835" t="s">
        <v>1320</v>
      </c>
      <c r="E9835">
        <v>2</v>
      </c>
      <c r="F9835" t="s">
        <v>1247</v>
      </c>
      <c r="J9835" t="s">
        <v>23</v>
      </c>
      <c r="K9835">
        <v>3</v>
      </c>
      <c r="L9835">
        <v>195.39</v>
      </c>
      <c r="M9835">
        <v>0.153</v>
      </c>
      <c r="O9835" s="12">
        <f>VLOOKUP(C9835,[3]May!$C:$Z,24,FALSE)</f>
        <v>2019</v>
      </c>
    </row>
    <row r="9836" spans="1:15" x14ac:dyDescent="0.25">
      <c r="A9836" t="s">
        <v>1245</v>
      </c>
      <c r="C9836" t="s">
        <v>1320</v>
      </c>
      <c r="E9836">
        <v>2</v>
      </c>
      <c r="F9836" t="s">
        <v>1247</v>
      </c>
      <c r="J9836" t="s">
        <v>23</v>
      </c>
      <c r="K9836">
        <v>1</v>
      </c>
      <c r="L9836">
        <v>65.13</v>
      </c>
      <c r="M9836">
        <v>5.0999999999999997E-2</v>
      </c>
      <c r="O9836" s="12">
        <f>VLOOKUP(C9836,[3]May!$C:$Z,24,FALSE)</f>
        <v>2019</v>
      </c>
    </row>
    <row r="9837" spans="1:15" x14ac:dyDescent="0.25">
      <c r="A9837" t="s">
        <v>1245</v>
      </c>
      <c r="C9837" t="s">
        <v>1320</v>
      </c>
      <c r="E9837">
        <v>2</v>
      </c>
      <c r="F9837" t="s">
        <v>1247</v>
      </c>
      <c r="J9837" t="s">
        <v>23</v>
      </c>
      <c r="K9837">
        <v>4</v>
      </c>
      <c r="L9837">
        <v>20.440000000000001</v>
      </c>
      <c r="M9837">
        <v>1.6E-2</v>
      </c>
      <c r="O9837" s="12">
        <f>VLOOKUP(C9837,[3]May!$C:$Z,24,FALSE)</f>
        <v>2019</v>
      </c>
    </row>
    <row r="9838" spans="1:15" x14ac:dyDescent="0.25">
      <c r="A9838" t="s">
        <v>1245</v>
      </c>
      <c r="C9838" t="s">
        <v>1320</v>
      </c>
      <c r="E9838">
        <v>2</v>
      </c>
      <c r="F9838" t="s">
        <v>1247</v>
      </c>
      <c r="J9838" t="s">
        <v>23</v>
      </c>
      <c r="K9838">
        <v>4</v>
      </c>
      <c r="L9838">
        <v>260.52</v>
      </c>
      <c r="M9838">
        <v>0.20399999999999999</v>
      </c>
      <c r="O9838" s="12">
        <f>VLOOKUP(C9838,[3]May!$C:$Z,24,FALSE)</f>
        <v>2019</v>
      </c>
    </row>
    <row r="9839" spans="1:15" x14ac:dyDescent="0.25">
      <c r="A9839" t="s">
        <v>1245</v>
      </c>
      <c r="C9839" t="s">
        <v>1320</v>
      </c>
      <c r="E9839">
        <v>2</v>
      </c>
      <c r="F9839" t="s">
        <v>1247</v>
      </c>
      <c r="J9839" t="s">
        <v>23</v>
      </c>
      <c r="K9839">
        <v>5</v>
      </c>
      <c r="L9839">
        <v>25.55</v>
      </c>
      <c r="M9839">
        <v>0.02</v>
      </c>
      <c r="O9839" s="12">
        <f>VLOOKUP(C9839,[3]May!$C:$Z,24,FALSE)</f>
        <v>2019</v>
      </c>
    </row>
    <row r="9840" spans="1:15" x14ac:dyDescent="0.25">
      <c r="A9840" t="s">
        <v>1245</v>
      </c>
      <c r="C9840" t="s">
        <v>1320</v>
      </c>
      <c r="E9840">
        <v>2</v>
      </c>
      <c r="F9840" t="s">
        <v>1247</v>
      </c>
      <c r="J9840" t="s">
        <v>23</v>
      </c>
      <c r="K9840">
        <v>10</v>
      </c>
      <c r="L9840">
        <v>51.1</v>
      </c>
      <c r="M9840">
        <v>0.04</v>
      </c>
      <c r="O9840" s="12">
        <f>VLOOKUP(C9840,[3]May!$C:$Z,24,FALSE)</f>
        <v>2019</v>
      </c>
    </row>
    <row r="9841" spans="1:15" x14ac:dyDescent="0.25">
      <c r="A9841" t="s">
        <v>1245</v>
      </c>
      <c r="C9841" t="s">
        <v>1320</v>
      </c>
      <c r="E9841">
        <v>2</v>
      </c>
      <c r="F9841" t="s">
        <v>1247</v>
      </c>
      <c r="J9841" t="s">
        <v>23</v>
      </c>
      <c r="K9841">
        <v>5</v>
      </c>
      <c r="L9841">
        <v>25.55</v>
      </c>
      <c r="M9841">
        <v>0.02</v>
      </c>
      <c r="O9841" s="12">
        <f>VLOOKUP(C9841,[3]May!$C:$Z,24,FALSE)</f>
        <v>2019</v>
      </c>
    </row>
    <row r="9842" spans="1:15" x14ac:dyDescent="0.25">
      <c r="A9842" t="s">
        <v>1245</v>
      </c>
      <c r="C9842" t="s">
        <v>1320</v>
      </c>
      <c r="E9842">
        <v>2</v>
      </c>
      <c r="F9842" t="s">
        <v>1247</v>
      </c>
      <c r="J9842" t="s">
        <v>23</v>
      </c>
      <c r="K9842">
        <v>5</v>
      </c>
      <c r="L9842">
        <v>325.64999999999998</v>
      </c>
      <c r="M9842">
        <v>0.255</v>
      </c>
      <c r="O9842" s="12">
        <f>VLOOKUP(C9842,[3]May!$C:$Z,24,FALSE)</f>
        <v>2019</v>
      </c>
    </row>
    <row r="9843" spans="1:15" x14ac:dyDescent="0.25">
      <c r="A9843" t="s">
        <v>1245</v>
      </c>
      <c r="C9843" t="s">
        <v>1320</v>
      </c>
      <c r="E9843">
        <v>2</v>
      </c>
      <c r="F9843" t="s">
        <v>1247</v>
      </c>
      <c r="J9843" t="s">
        <v>23</v>
      </c>
      <c r="K9843">
        <v>8</v>
      </c>
      <c r="L9843">
        <v>40.880000000000003</v>
      </c>
      <c r="M9843">
        <v>3.2000000000000001E-2</v>
      </c>
      <c r="O9843" s="12">
        <f>VLOOKUP(C9843,[3]May!$C:$Z,24,FALSE)</f>
        <v>2019</v>
      </c>
    </row>
    <row r="9844" spans="1:15" x14ac:dyDescent="0.25">
      <c r="A9844" t="s">
        <v>1245</v>
      </c>
      <c r="C9844" t="s">
        <v>1320</v>
      </c>
      <c r="E9844">
        <v>2</v>
      </c>
      <c r="F9844" t="s">
        <v>1247</v>
      </c>
      <c r="J9844" t="s">
        <v>23</v>
      </c>
      <c r="K9844">
        <v>9</v>
      </c>
      <c r="L9844">
        <v>45.99</v>
      </c>
      <c r="M9844">
        <v>3.5999999999999997E-2</v>
      </c>
      <c r="O9844" s="12">
        <f>VLOOKUP(C9844,[3]May!$C:$Z,24,FALSE)</f>
        <v>2019</v>
      </c>
    </row>
    <row r="9845" spans="1:15" x14ac:dyDescent="0.25">
      <c r="A9845" t="s">
        <v>1245</v>
      </c>
      <c r="C9845" t="s">
        <v>1320</v>
      </c>
      <c r="E9845">
        <v>2</v>
      </c>
      <c r="F9845" t="s">
        <v>1247</v>
      </c>
      <c r="J9845" t="s">
        <v>23</v>
      </c>
      <c r="K9845">
        <v>9</v>
      </c>
      <c r="L9845">
        <v>586.16999999999996</v>
      </c>
      <c r="M9845">
        <v>0.45900000000000002</v>
      </c>
      <c r="O9845" s="12">
        <f>VLOOKUP(C9845,[3]May!$C:$Z,24,FALSE)</f>
        <v>2019</v>
      </c>
    </row>
    <row r="9846" spans="1:15" x14ac:dyDescent="0.25">
      <c r="A9846" t="s">
        <v>1245</v>
      </c>
      <c r="C9846" t="s">
        <v>1320</v>
      </c>
      <c r="E9846">
        <v>2</v>
      </c>
      <c r="F9846" t="s">
        <v>1247</v>
      </c>
      <c r="J9846" t="s">
        <v>23</v>
      </c>
      <c r="K9846">
        <v>2</v>
      </c>
      <c r="L9846">
        <v>10.220000000000001</v>
      </c>
      <c r="M9846">
        <v>8.0000000000000002E-3</v>
      </c>
      <c r="O9846" s="12">
        <f>VLOOKUP(C9846,[3]May!$C:$Z,24,FALSE)</f>
        <v>2019</v>
      </c>
    </row>
    <row r="9847" spans="1:15" x14ac:dyDescent="0.25">
      <c r="A9847" t="s">
        <v>1245</v>
      </c>
      <c r="C9847" t="s">
        <v>1320</v>
      </c>
      <c r="E9847">
        <v>2</v>
      </c>
      <c r="F9847" t="s">
        <v>1247</v>
      </c>
      <c r="J9847" t="s">
        <v>23</v>
      </c>
      <c r="K9847">
        <v>2</v>
      </c>
      <c r="L9847">
        <v>130.26</v>
      </c>
      <c r="M9847">
        <v>0.10199999999999999</v>
      </c>
      <c r="O9847" s="12">
        <f>VLOOKUP(C9847,[3]May!$C:$Z,24,FALSE)</f>
        <v>2019</v>
      </c>
    </row>
    <row r="9848" spans="1:15" x14ac:dyDescent="0.25">
      <c r="A9848" t="s">
        <v>1245</v>
      </c>
      <c r="C9848" t="s">
        <v>1320</v>
      </c>
      <c r="E9848">
        <v>2</v>
      </c>
      <c r="F9848" t="s">
        <v>1247</v>
      </c>
      <c r="J9848" t="s">
        <v>23</v>
      </c>
      <c r="K9848">
        <v>8</v>
      </c>
      <c r="L9848">
        <v>40.880000000000003</v>
      </c>
      <c r="M9848">
        <v>3.2000000000000001E-2</v>
      </c>
      <c r="O9848" s="12">
        <f>VLOOKUP(C9848,[3]May!$C:$Z,24,FALSE)</f>
        <v>2019</v>
      </c>
    </row>
    <row r="9849" spans="1:15" x14ac:dyDescent="0.25">
      <c r="A9849" t="s">
        <v>1245</v>
      </c>
      <c r="C9849" t="s">
        <v>1320</v>
      </c>
      <c r="E9849">
        <v>2</v>
      </c>
      <c r="F9849" t="s">
        <v>1247</v>
      </c>
      <c r="J9849" t="s">
        <v>23</v>
      </c>
      <c r="K9849">
        <v>2</v>
      </c>
      <c r="L9849">
        <v>130.26</v>
      </c>
      <c r="M9849">
        <v>0.10199999999999999</v>
      </c>
      <c r="O9849" s="12">
        <f>VLOOKUP(C9849,[3]May!$C:$Z,24,FALSE)</f>
        <v>2019</v>
      </c>
    </row>
    <row r="9850" spans="1:15" x14ac:dyDescent="0.25">
      <c r="A9850" t="s">
        <v>1245</v>
      </c>
      <c r="C9850" t="s">
        <v>1320</v>
      </c>
      <c r="E9850">
        <v>2</v>
      </c>
      <c r="F9850" t="s">
        <v>1247</v>
      </c>
      <c r="J9850" t="s">
        <v>23</v>
      </c>
      <c r="K9850">
        <v>12</v>
      </c>
      <c r="L9850">
        <v>61.32</v>
      </c>
      <c r="M9850">
        <v>4.8000000000000001E-2</v>
      </c>
      <c r="O9850" s="12">
        <f>VLOOKUP(C9850,[3]May!$C:$Z,24,FALSE)</f>
        <v>2019</v>
      </c>
    </row>
    <row r="9851" spans="1:15" x14ac:dyDescent="0.25">
      <c r="A9851" t="s">
        <v>1245</v>
      </c>
      <c r="C9851" t="s">
        <v>1320</v>
      </c>
      <c r="E9851">
        <v>2</v>
      </c>
      <c r="F9851" t="s">
        <v>1247</v>
      </c>
      <c r="J9851" t="s">
        <v>23</v>
      </c>
      <c r="K9851">
        <v>5</v>
      </c>
      <c r="L9851">
        <v>25.55</v>
      </c>
      <c r="M9851">
        <v>0.02</v>
      </c>
      <c r="O9851" s="12">
        <f>VLOOKUP(C9851,[3]May!$C:$Z,24,FALSE)</f>
        <v>2019</v>
      </c>
    </row>
    <row r="9852" spans="1:15" x14ac:dyDescent="0.25">
      <c r="A9852" t="s">
        <v>1245</v>
      </c>
      <c r="C9852" t="s">
        <v>1320</v>
      </c>
      <c r="E9852">
        <v>2</v>
      </c>
      <c r="F9852" t="s">
        <v>1247</v>
      </c>
      <c r="J9852" t="s">
        <v>23</v>
      </c>
      <c r="K9852">
        <v>3</v>
      </c>
      <c r="L9852">
        <v>195.39</v>
      </c>
      <c r="M9852">
        <v>0.153</v>
      </c>
      <c r="O9852" s="12">
        <f>VLOOKUP(C9852,[3]May!$C:$Z,24,FALSE)</f>
        <v>2019</v>
      </c>
    </row>
    <row r="9853" spans="1:15" x14ac:dyDescent="0.25">
      <c r="A9853" t="s">
        <v>1245</v>
      </c>
      <c r="C9853" t="s">
        <v>1320</v>
      </c>
      <c r="E9853">
        <v>2</v>
      </c>
      <c r="F9853" t="s">
        <v>1247</v>
      </c>
      <c r="J9853" t="s">
        <v>23</v>
      </c>
      <c r="K9853">
        <v>2</v>
      </c>
      <c r="L9853">
        <v>10.220000000000001</v>
      </c>
      <c r="M9853">
        <v>8.0000000000000002E-3</v>
      </c>
      <c r="O9853" s="12">
        <f>VLOOKUP(C9853,[3]May!$C:$Z,24,FALSE)</f>
        <v>2019</v>
      </c>
    </row>
    <row r="9854" spans="1:15" x14ac:dyDescent="0.25">
      <c r="A9854" t="s">
        <v>1245</v>
      </c>
      <c r="C9854" t="s">
        <v>1320</v>
      </c>
      <c r="E9854">
        <v>2</v>
      </c>
      <c r="F9854" t="s">
        <v>1247</v>
      </c>
      <c r="J9854" t="s">
        <v>23</v>
      </c>
      <c r="K9854">
        <v>8</v>
      </c>
      <c r="L9854">
        <v>40.880000000000003</v>
      </c>
      <c r="M9854">
        <v>3.2000000000000001E-2</v>
      </c>
      <c r="O9854" s="12">
        <f>VLOOKUP(C9854,[3]May!$C:$Z,24,FALSE)</f>
        <v>2019</v>
      </c>
    </row>
    <row r="9855" spans="1:15" x14ac:dyDescent="0.25">
      <c r="A9855" t="s">
        <v>1245</v>
      </c>
      <c r="C9855" t="s">
        <v>1320</v>
      </c>
      <c r="E9855">
        <v>2</v>
      </c>
      <c r="F9855" t="s">
        <v>1247</v>
      </c>
      <c r="J9855" t="s">
        <v>23</v>
      </c>
      <c r="K9855">
        <v>11</v>
      </c>
      <c r="L9855">
        <v>56.21</v>
      </c>
      <c r="M9855">
        <v>4.3999999999999997E-2</v>
      </c>
      <c r="O9855" s="12">
        <f>VLOOKUP(C9855,[3]May!$C:$Z,24,FALSE)</f>
        <v>2019</v>
      </c>
    </row>
    <row r="9856" spans="1:15" x14ac:dyDescent="0.25">
      <c r="A9856" t="s">
        <v>1245</v>
      </c>
      <c r="C9856" t="s">
        <v>1320</v>
      </c>
      <c r="E9856">
        <v>2</v>
      </c>
      <c r="F9856" t="s">
        <v>1247</v>
      </c>
      <c r="J9856" t="s">
        <v>23</v>
      </c>
      <c r="K9856">
        <v>1</v>
      </c>
      <c r="L9856">
        <v>65.13</v>
      </c>
      <c r="M9856">
        <v>5.0999999999999997E-2</v>
      </c>
      <c r="O9856" s="12">
        <f>VLOOKUP(C9856,[3]May!$C:$Z,24,FALSE)</f>
        <v>2019</v>
      </c>
    </row>
    <row r="9857" spans="1:15" x14ac:dyDescent="0.25">
      <c r="A9857" t="s">
        <v>1245</v>
      </c>
      <c r="C9857" t="s">
        <v>1320</v>
      </c>
      <c r="E9857">
        <v>2</v>
      </c>
      <c r="F9857" t="s">
        <v>1247</v>
      </c>
      <c r="J9857" t="s">
        <v>23</v>
      </c>
      <c r="K9857">
        <v>12</v>
      </c>
      <c r="L9857">
        <v>61.32</v>
      </c>
      <c r="M9857">
        <v>4.8000000000000001E-2</v>
      </c>
      <c r="O9857" s="12">
        <f>VLOOKUP(C9857,[3]May!$C:$Z,24,FALSE)</f>
        <v>2019</v>
      </c>
    </row>
    <row r="9858" spans="1:15" x14ac:dyDescent="0.25">
      <c r="A9858" t="s">
        <v>1245</v>
      </c>
      <c r="C9858" t="s">
        <v>1320</v>
      </c>
      <c r="E9858">
        <v>2</v>
      </c>
      <c r="F9858" t="s">
        <v>1247</v>
      </c>
      <c r="J9858" t="s">
        <v>23</v>
      </c>
      <c r="K9858">
        <v>2</v>
      </c>
      <c r="L9858">
        <v>130.26</v>
      </c>
      <c r="M9858">
        <v>0.10199999999999999</v>
      </c>
      <c r="O9858" s="12">
        <f>VLOOKUP(C9858,[3]May!$C:$Z,24,FALSE)</f>
        <v>2019</v>
      </c>
    </row>
    <row r="9859" spans="1:15" x14ac:dyDescent="0.25">
      <c r="A9859" t="s">
        <v>1245</v>
      </c>
      <c r="C9859" t="s">
        <v>1320</v>
      </c>
      <c r="E9859">
        <v>2</v>
      </c>
      <c r="F9859" t="s">
        <v>1247</v>
      </c>
      <c r="J9859" t="s">
        <v>23</v>
      </c>
      <c r="K9859">
        <v>8</v>
      </c>
      <c r="L9859">
        <v>40.880000000000003</v>
      </c>
      <c r="M9859">
        <v>3.2000000000000001E-2</v>
      </c>
      <c r="O9859" s="12">
        <f>VLOOKUP(C9859,[3]May!$C:$Z,24,FALSE)</f>
        <v>2019</v>
      </c>
    </row>
    <row r="9860" spans="1:15" x14ac:dyDescent="0.25">
      <c r="A9860" t="s">
        <v>1245</v>
      </c>
      <c r="C9860" t="s">
        <v>1320</v>
      </c>
      <c r="E9860">
        <v>2</v>
      </c>
      <c r="F9860" t="s">
        <v>1247</v>
      </c>
      <c r="J9860" t="s">
        <v>23</v>
      </c>
      <c r="K9860">
        <v>4</v>
      </c>
      <c r="L9860">
        <v>260.52</v>
      </c>
      <c r="M9860">
        <v>0.20399999999999999</v>
      </c>
      <c r="O9860" s="12">
        <f>VLOOKUP(C9860,[3]May!$C:$Z,24,FALSE)</f>
        <v>2019</v>
      </c>
    </row>
    <row r="9861" spans="1:15" x14ac:dyDescent="0.25">
      <c r="A9861" t="s">
        <v>1245</v>
      </c>
      <c r="C9861" t="s">
        <v>1320</v>
      </c>
      <c r="E9861">
        <v>2</v>
      </c>
      <c r="F9861" t="s">
        <v>1247</v>
      </c>
      <c r="J9861" t="s">
        <v>23</v>
      </c>
      <c r="K9861">
        <v>5</v>
      </c>
      <c r="L9861">
        <v>25.55</v>
      </c>
      <c r="M9861">
        <v>0.02</v>
      </c>
      <c r="O9861" s="12">
        <f>VLOOKUP(C9861,[3]May!$C:$Z,24,FALSE)</f>
        <v>2019</v>
      </c>
    </row>
    <row r="9862" spans="1:15" x14ac:dyDescent="0.25">
      <c r="A9862" t="s">
        <v>1245</v>
      </c>
      <c r="C9862" t="s">
        <v>1320</v>
      </c>
      <c r="E9862">
        <v>2</v>
      </c>
      <c r="F9862" t="s">
        <v>1247</v>
      </c>
      <c r="J9862" t="s">
        <v>23</v>
      </c>
      <c r="K9862">
        <v>6</v>
      </c>
      <c r="L9862">
        <v>30.66</v>
      </c>
      <c r="M9862">
        <v>2.4E-2</v>
      </c>
      <c r="O9862" s="12">
        <f>VLOOKUP(C9862,[3]May!$C:$Z,24,FALSE)</f>
        <v>2019</v>
      </c>
    </row>
    <row r="9863" spans="1:15" x14ac:dyDescent="0.25">
      <c r="A9863" t="s">
        <v>1245</v>
      </c>
      <c r="C9863" t="s">
        <v>1320</v>
      </c>
      <c r="E9863">
        <v>12</v>
      </c>
      <c r="F9863" t="s">
        <v>1253</v>
      </c>
      <c r="J9863" t="s">
        <v>23</v>
      </c>
      <c r="K9863">
        <v>1</v>
      </c>
      <c r="L9863">
        <v>61.2</v>
      </c>
      <c r="M9863">
        <v>8.3370000000000007E-3</v>
      </c>
      <c r="O9863" s="12">
        <f>VLOOKUP(C9863,[3]May!$C:$Z,24,FALSE)</f>
        <v>2019</v>
      </c>
    </row>
    <row r="9864" spans="1:15" x14ac:dyDescent="0.25">
      <c r="A9864" t="s">
        <v>1245</v>
      </c>
      <c r="C9864" t="s">
        <v>1320</v>
      </c>
      <c r="E9864">
        <v>2</v>
      </c>
      <c r="F9864" t="s">
        <v>1247</v>
      </c>
      <c r="J9864" t="s">
        <v>23</v>
      </c>
      <c r="K9864">
        <v>5</v>
      </c>
      <c r="L9864">
        <v>325.64999999999998</v>
      </c>
      <c r="M9864">
        <v>0.255</v>
      </c>
      <c r="O9864" s="12">
        <f>VLOOKUP(C9864,[3]May!$C:$Z,24,FALSE)</f>
        <v>2019</v>
      </c>
    </row>
    <row r="9865" spans="1:15" x14ac:dyDescent="0.25">
      <c r="A9865" t="s">
        <v>1245</v>
      </c>
      <c r="C9865" t="s">
        <v>1320</v>
      </c>
      <c r="E9865">
        <v>2</v>
      </c>
      <c r="F9865" t="s">
        <v>1247</v>
      </c>
      <c r="J9865" t="s">
        <v>23</v>
      </c>
      <c r="K9865">
        <v>5</v>
      </c>
      <c r="L9865">
        <v>25.55</v>
      </c>
      <c r="M9865">
        <v>0.02</v>
      </c>
      <c r="O9865" s="12">
        <f>VLOOKUP(C9865,[3]May!$C:$Z,24,FALSE)</f>
        <v>2019</v>
      </c>
    </row>
    <row r="9866" spans="1:15" x14ac:dyDescent="0.25">
      <c r="A9866" t="s">
        <v>1245</v>
      </c>
      <c r="C9866" t="s">
        <v>1320</v>
      </c>
      <c r="E9866">
        <v>2</v>
      </c>
      <c r="F9866" t="s">
        <v>1247</v>
      </c>
      <c r="J9866" t="s">
        <v>23</v>
      </c>
      <c r="K9866">
        <v>7</v>
      </c>
      <c r="L9866">
        <v>455.91</v>
      </c>
      <c r="M9866">
        <v>0.35699999999999998</v>
      </c>
      <c r="O9866" s="12">
        <f>VLOOKUP(C9866,[3]May!$C:$Z,24,FALSE)</f>
        <v>2019</v>
      </c>
    </row>
    <row r="9867" spans="1:15" x14ac:dyDescent="0.25">
      <c r="A9867" t="s">
        <v>1245</v>
      </c>
      <c r="C9867" t="s">
        <v>1320</v>
      </c>
      <c r="E9867">
        <v>2</v>
      </c>
      <c r="F9867" t="s">
        <v>1247</v>
      </c>
      <c r="J9867" t="s">
        <v>23</v>
      </c>
      <c r="K9867">
        <v>8</v>
      </c>
      <c r="L9867">
        <v>40.880000000000003</v>
      </c>
      <c r="M9867">
        <v>3.2000000000000001E-2</v>
      </c>
      <c r="O9867" s="12">
        <f>VLOOKUP(C9867,[3]May!$C:$Z,24,FALSE)</f>
        <v>2019</v>
      </c>
    </row>
    <row r="9868" spans="1:15" x14ac:dyDescent="0.25">
      <c r="A9868" t="s">
        <v>1245</v>
      </c>
      <c r="C9868" t="s">
        <v>1320</v>
      </c>
      <c r="E9868">
        <v>2</v>
      </c>
      <c r="F9868" t="s">
        <v>1247</v>
      </c>
      <c r="J9868" t="s">
        <v>23</v>
      </c>
      <c r="K9868">
        <v>2</v>
      </c>
      <c r="L9868">
        <v>10.220000000000001</v>
      </c>
      <c r="M9868">
        <v>8.0000000000000002E-3</v>
      </c>
      <c r="O9868" s="12">
        <f>VLOOKUP(C9868,[3]May!$C:$Z,24,FALSE)</f>
        <v>2019</v>
      </c>
    </row>
    <row r="9869" spans="1:15" x14ac:dyDescent="0.25">
      <c r="A9869" t="s">
        <v>1245</v>
      </c>
      <c r="C9869" t="s">
        <v>1320</v>
      </c>
      <c r="E9869">
        <v>2</v>
      </c>
      <c r="F9869" t="s">
        <v>1247</v>
      </c>
      <c r="J9869" t="s">
        <v>23</v>
      </c>
      <c r="K9869">
        <v>2</v>
      </c>
      <c r="L9869">
        <v>130.26</v>
      </c>
      <c r="M9869">
        <v>0.10199999999999999</v>
      </c>
      <c r="O9869" s="12">
        <f>VLOOKUP(C9869,[3]May!$C:$Z,24,FALSE)</f>
        <v>2019</v>
      </c>
    </row>
    <row r="9870" spans="1:15" x14ac:dyDescent="0.25">
      <c r="A9870" t="s">
        <v>1245</v>
      </c>
      <c r="C9870" t="s">
        <v>1320</v>
      </c>
      <c r="E9870">
        <v>2</v>
      </c>
      <c r="F9870" t="s">
        <v>1247</v>
      </c>
      <c r="J9870" t="s">
        <v>23</v>
      </c>
      <c r="K9870">
        <v>4</v>
      </c>
      <c r="L9870">
        <v>20.440000000000001</v>
      </c>
      <c r="M9870">
        <v>1.6E-2</v>
      </c>
      <c r="O9870" s="12">
        <f>VLOOKUP(C9870,[3]May!$C:$Z,24,FALSE)</f>
        <v>2019</v>
      </c>
    </row>
    <row r="9871" spans="1:15" x14ac:dyDescent="0.25">
      <c r="A9871" t="s">
        <v>1245</v>
      </c>
      <c r="C9871" t="s">
        <v>1320</v>
      </c>
      <c r="E9871">
        <v>2</v>
      </c>
      <c r="F9871" t="s">
        <v>1247</v>
      </c>
      <c r="J9871" t="s">
        <v>23</v>
      </c>
      <c r="K9871">
        <v>2</v>
      </c>
      <c r="L9871">
        <v>10.220000000000001</v>
      </c>
      <c r="M9871">
        <v>8.0000000000000002E-3</v>
      </c>
      <c r="O9871" s="12">
        <f>VLOOKUP(C9871,[3]May!$C:$Z,24,FALSE)</f>
        <v>2019</v>
      </c>
    </row>
    <row r="9872" spans="1:15" x14ac:dyDescent="0.25">
      <c r="A9872" t="s">
        <v>1245</v>
      </c>
      <c r="C9872" t="s">
        <v>1320</v>
      </c>
      <c r="E9872">
        <v>2</v>
      </c>
      <c r="F9872" t="s">
        <v>1247</v>
      </c>
      <c r="J9872" t="s">
        <v>23</v>
      </c>
      <c r="K9872">
        <v>11</v>
      </c>
      <c r="L9872">
        <v>716.43</v>
      </c>
      <c r="M9872">
        <v>0.56100000000000005</v>
      </c>
      <c r="O9872" s="12">
        <f>VLOOKUP(C9872,[3]May!$C:$Z,24,FALSE)</f>
        <v>2019</v>
      </c>
    </row>
    <row r="9873" spans="1:15" x14ac:dyDescent="0.25">
      <c r="A9873" t="s">
        <v>1245</v>
      </c>
      <c r="C9873" t="s">
        <v>1320</v>
      </c>
      <c r="E9873">
        <v>2</v>
      </c>
      <c r="F9873" t="s">
        <v>1247</v>
      </c>
      <c r="J9873" t="s">
        <v>23</v>
      </c>
      <c r="K9873">
        <v>11</v>
      </c>
      <c r="L9873">
        <v>56.21</v>
      </c>
      <c r="M9873">
        <v>4.3999999999999997E-2</v>
      </c>
      <c r="O9873" s="12">
        <f>VLOOKUP(C9873,[3]May!$C:$Z,24,FALSE)</f>
        <v>2019</v>
      </c>
    </row>
    <row r="9874" spans="1:15" x14ac:dyDescent="0.25">
      <c r="A9874" t="s">
        <v>1245</v>
      </c>
      <c r="C9874" t="s">
        <v>1320</v>
      </c>
      <c r="E9874">
        <v>2</v>
      </c>
      <c r="F9874" t="s">
        <v>1247</v>
      </c>
      <c r="J9874" t="s">
        <v>23</v>
      </c>
      <c r="K9874">
        <v>12</v>
      </c>
      <c r="L9874">
        <v>61.32</v>
      </c>
      <c r="M9874">
        <v>4.8000000000000001E-2</v>
      </c>
      <c r="O9874" s="12">
        <f>VLOOKUP(C9874,[3]May!$C:$Z,24,FALSE)</f>
        <v>2019</v>
      </c>
    </row>
    <row r="9875" spans="1:15" x14ac:dyDescent="0.25">
      <c r="A9875" t="s">
        <v>1245</v>
      </c>
      <c r="C9875" t="s">
        <v>1320</v>
      </c>
      <c r="E9875">
        <v>2</v>
      </c>
      <c r="F9875" t="s">
        <v>1247</v>
      </c>
      <c r="J9875" t="s">
        <v>23</v>
      </c>
      <c r="K9875">
        <v>15</v>
      </c>
      <c r="L9875">
        <v>76.650000000000006</v>
      </c>
      <c r="M9875">
        <v>0.06</v>
      </c>
      <c r="O9875" s="12">
        <f>VLOOKUP(C9875,[3]May!$C:$Z,24,FALSE)</f>
        <v>2019</v>
      </c>
    </row>
    <row r="9876" spans="1:15" x14ac:dyDescent="0.25">
      <c r="A9876" t="s">
        <v>1245</v>
      </c>
      <c r="C9876" t="s">
        <v>1320</v>
      </c>
      <c r="E9876">
        <v>2</v>
      </c>
      <c r="F9876" t="s">
        <v>1247</v>
      </c>
      <c r="J9876" t="s">
        <v>23</v>
      </c>
      <c r="K9876">
        <v>2</v>
      </c>
      <c r="L9876">
        <v>130.26</v>
      </c>
      <c r="M9876">
        <v>0.10199999999999999</v>
      </c>
      <c r="O9876" s="12">
        <f>VLOOKUP(C9876,[3]May!$C:$Z,24,FALSE)</f>
        <v>2019</v>
      </c>
    </row>
    <row r="9877" spans="1:15" x14ac:dyDescent="0.25">
      <c r="A9877" t="s">
        <v>1245</v>
      </c>
      <c r="C9877" t="s">
        <v>1320</v>
      </c>
      <c r="E9877">
        <v>12</v>
      </c>
      <c r="F9877" t="s">
        <v>1253</v>
      </c>
      <c r="J9877" t="s">
        <v>23</v>
      </c>
      <c r="K9877">
        <v>1</v>
      </c>
      <c r="L9877">
        <v>61.2</v>
      </c>
      <c r="M9877">
        <v>8.3370000000000007E-3</v>
      </c>
      <c r="O9877" s="12">
        <f>VLOOKUP(C9877,[3]May!$C:$Z,24,FALSE)</f>
        <v>2019</v>
      </c>
    </row>
    <row r="9878" spans="1:15" x14ac:dyDescent="0.25">
      <c r="A9878" t="s">
        <v>1245</v>
      </c>
      <c r="C9878" t="s">
        <v>1320</v>
      </c>
      <c r="E9878">
        <v>2</v>
      </c>
      <c r="F9878" t="s">
        <v>1247</v>
      </c>
      <c r="J9878" t="s">
        <v>23</v>
      </c>
      <c r="K9878">
        <v>1</v>
      </c>
      <c r="L9878">
        <v>65.13</v>
      </c>
      <c r="M9878">
        <v>5.0999999999999997E-2</v>
      </c>
      <c r="O9878" s="12">
        <f>VLOOKUP(C9878,[3]May!$C:$Z,24,FALSE)</f>
        <v>2019</v>
      </c>
    </row>
    <row r="9879" spans="1:15" x14ac:dyDescent="0.25">
      <c r="A9879" t="s">
        <v>1245</v>
      </c>
      <c r="C9879" t="s">
        <v>1320</v>
      </c>
      <c r="E9879">
        <v>2</v>
      </c>
      <c r="F9879" t="s">
        <v>1247</v>
      </c>
      <c r="J9879" t="s">
        <v>23</v>
      </c>
      <c r="K9879">
        <v>6</v>
      </c>
      <c r="L9879">
        <v>30.66</v>
      </c>
      <c r="M9879">
        <v>2.4E-2</v>
      </c>
      <c r="O9879" s="12">
        <f>VLOOKUP(C9879,[3]May!$C:$Z,24,FALSE)</f>
        <v>2019</v>
      </c>
    </row>
    <row r="9880" spans="1:15" x14ac:dyDescent="0.25">
      <c r="A9880" t="s">
        <v>1245</v>
      </c>
      <c r="C9880" t="s">
        <v>1320</v>
      </c>
      <c r="E9880">
        <v>2</v>
      </c>
      <c r="F9880" t="s">
        <v>1247</v>
      </c>
      <c r="J9880" t="s">
        <v>23</v>
      </c>
      <c r="K9880">
        <v>15</v>
      </c>
      <c r="L9880">
        <v>76.650000000000006</v>
      </c>
      <c r="M9880">
        <v>0.06</v>
      </c>
      <c r="O9880" s="12">
        <f>VLOOKUP(C9880,[3]May!$C:$Z,24,FALSE)</f>
        <v>2019</v>
      </c>
    </row>
    <row r="9881" spans="1:15" x14ac:dyDescent="0.25">
      <c r="A9881" t="s">
        <v>1245</v>
      </c>
      <c r="C9881" t="s">
        <v>1320</v>
      </c>
      <c r="E9881">
        <v>2</v>
      </c>
      <c r="F9881" t="s">
        <v>1247</v>
      </c>
      <c r="J9881" t="s">
        <v>23</v>
      </c>
      <c r="K9881">
        <v>10</v>
      </c>
      <c r="L9881">
        <v>51.1</v>
      </c>
      <c r="M9881">
        <v>0.04</v>
      </c>
      <c r="O9881" s="12">
        <f>VLOOKUP(C9881,[3]May!$C:$Z,24,FALSE)</f>
        <v>2019</v>
      </c>
    </row>
    <row r="9882" spans="1:15" x14ac:dyDescent="0.25">
      <c r="A9882" t="s">
        <v>1245</v>
      </c>
      <c r="C9882" t="s">
        <v>1320</v>
      </c>
      <c r="E9882">
        <v>2</v>
      </c>
      <c r="F9882" t="s">
        <v>1247</v>
      </c>
      <c r="J9882" t="s">
        <v>23</v>
      </c>
      <c r="K9882">
        <v>5</v>
      </c>
      <c r="L9882">
        <v>325.64999999999998</v>
      </c>
      <c r="M9882">
        <v>0.255</v>
      </c>
      <c r="O9882" s="12">
        <f>VLOOKUP(C9882,[3]May!$C:$Z,24,FALSE)</f>
        <v>2019</v>
      </c>
    </row>
    <row r="9883" spans="1:15" x14ac:dyDescent="0.25">
      <c r="A9883" t="s">
        <v>1245</v>
      </c>
      <c r="C9883" t="s">
        <v>1320</v>
      </c>
      <c r="E9883">
        <v>2</v>
      </c>
      <c r="F9883" t="s">
        <v>1247</v>
      </c>
      <c r="J9883" t="s">
        <v>23</v>
      </c>
      <c r="K9883">
        <v>6</v>
      </c>
      <c r="L9883">
        <v>30.66</v>
      </c>
      <c r="M9883">
        <v>2.4E-2</v>
      </c>
      <c r="O9883" s="12">
        <f>VLOOKUP(C9883,[3]May!$C:$Z,24,FALSE)</f>
        <v>2019</v>
      </c>
    </row>
    <row r="9884" spans="1:15" x14ac:dyDescent="0.25">
      <c r="A9884" t="s">
        <v>1245</v>
      </c>
      <c r="C9884" t="s">
        <v>1320</v>
      </c>
      <c r="E9884">
        <v>2</v>
      </c>
      <c r="F9884" t="s">
        <v>1247</v>
      </c>
      <c r="J9884" t="s">
        <v>23</v>
      </c>
      <c r="K9884">
        <v>3</v>
      </c>
      <c r="L9884">
        <v>195.39</v>
      </c>
      <c r="M9884">
        <v>0.153</v>
      </c>
      <c r="O9884" s="12">
        <f>VLOOKUP(C9884,[3]May!$C:$Z,24,FALSE)</f>
        <v>2019</v>
      </c>
    </row>
    <row r="9885" spans="1:15" x14ac:dyDescent="0.25">
      <c r="A9885" t="s">
        <v>1245</v>
      </c>
      <c r="C9885" t="s">
        <v>1320</v>
      </c>
      <c r="E9885">
        <v>2</v>
      </c>
      <c r="F9885" t="s">
        <v>1247</v>
      </c>
      <c r="J9885" t="s">
        <v>23</v>
      </c>
      <c r="K9885">
        <v>8</v>
      </c>
      <c r="L9885">
        <v>521.04</v>
      </c>
      <c r="M9885">
        <v>0.40799999999999997</v>
      </c>
      <c r="O9885" s="12">
        <f>VLOOKUP(C9885,[3]May!$C:$Z,24,FALSE)</f>
        <v>2019</v>
      </c>
    </row>
    <row r="9886" spans="1:15" x14ac:dyDescent="0.25">
      <c r="A9886" t="s">
        <v>1245</v>
      </c>
      <c r="C9886" t="s">
        <v>1320</v>
      </c>
      <c r="E9886">
        <v>2</v>
      </c>
      <c r="F9886" t="s">
        <v>1247</v>
      </c>
      <c r="J9886" t="s">
        <v>23</v>
      </c>
      <c r="K9886">
        <v>2</v>
      </c>
      <c r="L9886">
        <v>130.26</v>
      </c>
      <c r="M9886">
        <v>0.10199999999999999</v>
      </c>
      <c r="O9886" s="12">
        <f>VLOOKUP(C9886,[3]May!$C:$Z,24,FALSE)</f>
        <v>2019</v>
      </c>
    </row>
    <row r="9887" spans="1:15" x14ac:dyDescent="0.25">
      <c r="A9887" t="s">
        <v>1245</v>
      </c>
      <c r="C9887" t="s">
        <v>1320</v>
      </c>
      <c r="E9887">
        <v>2</v>
      </c>
      <c r="F9887" t="s">
        <v>1247</v>
      </c>
      <c r="J9887" t="s">
        <v>23</v>
      </c>
      <c r="K9887">
        <v>5</v>
      </c>
      <c r="L9887">
        <v>25.55</v>
      </c>
      <c r="M9887">
        <v>0.02</v>
      </c>
      <c r="O9887" s="12">
        <f>VLOOKUP(C9887,[3]May!$C:$Z,24,FALSE)</f>
        <v>2019</v>
      </c>
    </row>
    <row r="9888" spans="1:15" x14ac:dyDescent="0.25">
      <c r="A9888" t="s">
        <v>1245</v>
      </c>
      <c r="C9888" t="s">
        <v>1320</v>
      </c>
      <c r="E9888">
        <v>2</v>
      </c>
      <c r="F9888" t="s">
        <v>1247</v>
      </c>
      <c r="J9888" t="s">
        <v>23</v>
      </c>
      <c r="K9888">
        <v>9</v>
      </c>
      <c r="L9888">
        <v>45.99</v>
      </c>
      <c r="M9888">
        <v>3.5999999999999997E-2</v>
      </c>
      <c r="O9888" s="12">
        <f>VLOOKUP(C9888,[3]May!$C:$Z,24,FALSE)</f>
        <v>2019</v>
      </c>
    </row>
    <row r="9889" spans="1:15" x14ac:dyDescent="0.25">
      <c r="A9889" t="s">
        <v>1245</v>
      </c>
      <c r="C9889" t="s">
        <v>1320</v>
      </c>
      <c r="E9889">
        <v>2</v>
      </c>
      <c r="F9889" t="s">
        <v>1247</v>
      </c>
      <c r="J9889" t="s">
        <v>23</v>
      </c>
      <c r="K9889">
        <v>9</v>
      </c>
      <c r="L9889">
        <v>586.16999999999996</v>
      </c>
      <c r="M9889">
        <v>0.45900000000000002</v>
      </c>
      <c r="O9889" s="12">
        <f>VLOOKUP(C9889,[3]May!$C:$Z,24,FALSE)</f>
        <v>2019</v>
      </c>
    </row>
    <row r="9890" spans="1:15" x14ac:dyDescent="0.25">
      <c r="A9890" t="s">
        <v>1245</v>
      </c>
      <c r="C9890" t="s">
        <v>1320</v>
      </c>
      <c r="E9890">
        <v>2</v>
      </c>
      <c r="F9890" t="s">
        <v>1247</v>
      </c>
      <c r="J9890" t="s">
        <v>23</v>
      </c>
      <c r="K9890">
        <v>8</v>
      </c>
      <c r="L9890">
        <v>40.880000000000003</v>
      </c>
      <c r="M9890">
        <v>3.2000000000000001E-2</v>
      </c>
      <c r="O9890" s="12">
        <f>VLOOKUP(C9890,[3]May!$C:$Z,24,FALSE)</f>
        <v>2019</v>
      </c>
    </row>
    <row r="9891" spans="1:15" x14ac:dyDescent="0.25">
      <c r="A9891" t="s">
        <v>1245</v>
      </c>
      <c r="C9891" t="s">
        <v>1320</v>
      </c>
      <c r="E9891">
        <v>2</v>
      </c>
      <c r="F9891" t="s">
        <v>1247</v>
      </c>
      <c r="J9891" t="s">
        <v>23</v>
      </c>
      <c r="K9891">
        <v>2</v>
      </c>
      <c r="L9891">
        <v>130.26</v>
      </c>
      <c r="M9891">
        <v>0.10199999999999999</v>
      </c>
      <c r="O9891" s="12">
        <f>VLOOKUP(C9891,[3]May!$C:$Z,24,FALSE)</f>
        <v>2019</v>
      </c>
    </row>
    <row r="9892" spans="1:15" x14ac:dyDescent="0.25">
      <c r="A9892" t="s">
        <v>1245</v>
      </c>
      <c r="C9892" t="s">
        <v>1320</v>
      </c>
      <c r="E9892">
        <v>2</v>
      </c>
      <c r="F9892" t="s">
        <v>1247</v>
      </c>
      <c r="J9892" t="s">
        <v>23</v>
      </c>
      <c r="K9892">
        <v>10</v>
      </c>
      <c r="L9892">
        <v>51.1</v>
      </c>
      <c r="M9892">
        <v>0.04</v>
      </c>
      <c r="O9892" s="12">
        <f>VLOOKUP(C9892,[3]May!$C:$Z,24,FALSE)</f>
        <v>2019</v>
      </c>
    </row>
    <row r="9893" spans="1:15" x14ac:dyDescent="0.25">
      <c r="A9893" t="s">
        <v>1245</v>
      </c>
      <c r="C9893" t="s">
        <v>1320</v>
      </c>
      <c r="E9893">
        <v>2</v>
      </c>
      <c r="F9893" t="s">
        <v>1247</v>
      </c>
      <c r="J9893" t="s">
        <v>23</v>
      </c>
      <c r="K9893">
        <v>8</v>
      </c>
      <c r="L9893">
        <v>40.880000000000003</v>
      </c>
      <c r="M9893">
        <v>3.2000000000000001E-2</v>
      </c>
      <c r="O9893" s="12">
        <f>VLOOKUP(C9893,[3]May!$C:$Z,24,FALSE)</f>
        <v>2019</v>
      </c>
    </row>
    <row r="9894" spans="1:15" x14ac:dyDescent="0.25">
      <c r="A9894" t="s">
        <v>1245</v>
      </c>
      <c r="C9894" t="s">
        <v>1320</v>
      </c>
      <c r="E9894">
        <v>2</v>
      </c>
      <c r="F9894" t="s">
        <v>1247</v>
      </c>
      <c r="J9894" t="s">
        <v>23</v>
      </c>
      <c r="K9894">
        <v>13</v>
      </c>
      <c r="L9894">
        <v>66.430000000000007</v>
      </c>
      <c r="M9894">
        <v>5.1999999999999998E-2</v>
      </c>
      <c r="O9894" s="12">
        <f>VLOOKUP(C9894,[3]May!$C:$Z,24,FALSE)</f>
        <v>2019</v>
      </c>
    </row>
    <row r="9895" spans="1:15" x14ac:dyDescent="0.25">
      <c r="A9895" t="s">
        <v>1245</v>
      </c>
      <c r="C9895" t="s">
        <v>1320</v>
      </c>
      <c r="E9895">
        <v>2</v>
      </c>
      <c r="F9895" t="s">
        <v>1247</v>
      </c>
      <c r="J9895" t="s">
        <v>23</v>
      </c>
      <c r="K9895">
        <v>5</v>
      </c>
      <c r="L9895">
        <v>25.55</v>
      </c>
      <c r="M9895">
        <v>0.02</v>
      </c>
      <c r="O9895" s="12">
        <f>VLOOKUP(C9895,[3]May!$C:$Z,24,FALSE)</f>
        <v>2019</v>
      </c>
    </row>
    <row r="9896" spans="1:15" x14ac:dyDescent="0.25">
      <c r="A9896" t="s">
        <v>1245</v>
      </c>
      <c r="C9896" t="s">
        <v>1320</v>
      </c>
      <c r="E9896">
        <v>2</v>
      </c>
      <c r="F9896" t="s">
        <v>1247</v>
      </c>
      <c r="J9896" t="s">
        <v>23</v>
      </c>
      <c r="K9896">
        <v>7</v>
      </c>
      <c r="L9896">
        <v>455.91</v>
      </c>
      <c r="M9896">
        <v>0.35699999999999998</v>
      </c>
      <c r="O9896" s="12">
        <f>VLOOKUP(C9896,[3]May!$C:$Z,24,FALSE)</f>
        <v>2019</v>
      </c>
    </row>
    <row r="9897" spans="1:15" x14ac:dyDescent="0.25">
      <c r="A9897" t="s">
        <v>1245</v>
      </c>
      <c r="C9897" t="s">
        <v>1320</v>
      </c>
      <c r="E9897">
        <v>2</v>
      </c>
      <c r="F9897" t="s">
        <v>1247</v>
      </c>
      <c r="J9897" t="s">
        <v>23</v>
      </c>
      <c r="K9897">
        <v>12</v>
      </c>
      <c r="L9897">
        <v>61.32</v>
      </c>
      <c r="M9897">
        <v>4.8000000000000001E-2</v>
      </c>
      <c r="O9897" s="12">
        <f>VLOOKUP(C9897,[3]May!$C:$Z,24,FALSE)</f>
        <v>2019</v>
      </c>
    </row>
    <row r="9898" spans="1:15" x14ac:dyDescent="0.25">
      <c r="A9898" t="s">
        <v>1245</v>
      </c>
      <c r="C9898" t="s">
        <v>1320</v>
      </c>
      <c r="E9898">
        <v>2</v>
      </c>
      <c r="F9898" t="s">
        <v>1247</v>
      </c>
      <c r="J9898" t="s">
        <v>23</v>
      </c>
      <c r="K9898">
        <v>5</v>
      </c>
      <c r="L9898">
        <v>25.55</v>
      </c>
      <c r="M9898">
        <v>0.02</v>
      </c>
      <c r="O9898" s="12">
        <f>VLOOKUP(C9898,[3]May!$C:$Z,24,FALSE)</f>
        <v>2019</v>
      </c>
    </row>
    <row r="9899" spans="1:15" x14ac:dyDescent="0.25">
      <c r="A9899" t="s">
        <v>1245</v>
      </c>
      <c r="C9899" t="s">
        <v>1320</v>
      </c>
      <c r="E9899">
        <v>2</v>
      </c>
      <c r="F9899" t="s">
        <v>1247</v>
      </c>
      <c r="J9899" t="s">
        <v>23</v>
      </c>
      <c r="K9899">
        <v>3</v>
      </c>
      <c r="L9899">
        <v>15.33</v>
      </c>
      <c r="M9899">
        <v>1.2E-2</v>
      </c>
      <c r="O9899" s="12">
        <f>VLOOKUP(C9899,[3]May!$C:$Z,24,FALSE)</f>
        <v>2019</v>
      </c>
    </row>
    <row r="9900" spans="1:15" x14ac:dyDescent="0.25">
      <c r="A9900" t="s">
        <v>1245</v>
      </c>
      <c r="C9900" t="s">
        <v>1320</v>
      </c>
      <c r="E9900">
        <v>2</v>
      </c>
      <c r="F9900" t="s">
        <v>1247</v>
      </c>
      <c r="J9900" t="s">
        <v>23</v>
      </c>
      <c r="K9900">
        <v>4</v>
      </c>
      <c r="L9900">
        <v>20.440000000000001</v>
      </c>
      <c r="M9900">
        <v>1.6E-2</v>
      </c>
      <c r="O9900" s="12">
        <f>VLOOKUP(C9900,[3]May!$C:$Z,24,FALSE)</f>
        <v>2019</v>
      </c>
    </row>
    <row r="9901" spans="1:15" x14ac:dyDescent="0.25">
      <c r="A9901" t="s">
        <v>1245</v>
      </c>
      <c r="C9901" t="s">
        <v>1320</v>
      </c>
      <c r="E9901">
        <v>2</v>
      </c>
      <c r="F9901" t="s">
        <v>1247</v>
      </c>
      <c r="J9901" t="s">
        <v>23</v>
      </c>
      <c r="K9901">
        <v>5</v>
      </c>
      <c r="L9901">
        <v>325.64999999999998</v>
      </c>
      <c r="M9901">
        <v>0.255</v>
      </c>
      <c r="O9901" s="12">
        <f>VLOOKUP(C9901,[3]May!$C:$Z,24,FALSE)</f>
        <v>2019</v>
      </c>
    </row>
    <row r="9902" spans="1:15" x14ac:dyDescent="0.25">
      <c r="A9902" t="s">
        <v>1245</v>
      </c>
      <c r="C9902" t="s">
        <v>1320</v>
      </c>
      <c r="E9902">
        <v>2</v>
      </c>
      <c r="F9902" t="s">
        <v>1247</v>
      </c>
      <c r="J9902" t="s">
        <v>23</v>
      </c>
      <c r="K9902">
        <v>6</v>
      </c>
      <c r="L9902">
        <v>30.66</v>
      </c>
      <c r="M9902">
        <v>2.4E-2</v>
      </c>
      <c r="O9902" s="12">
        <f>VLOOKUP(C9902,[3]May!$C:$Z,24,FALSE)</f>
        <v>2019</v>
      </c>
    </row>
    <row r="9903" spans="1:15" x14ac:dyDescent="0.25">
      <c r="A9903" t="s">
        <v>1245</v>
      </c>
      <c r="C9903" t="s">
        <v>1320</v>
      </c>
      <c r="E9903">
        <v>2</v>
      </c>
      <c r="F9903" t="s">
        <v>1247</v>
      </c>
      <c r="J9903" t="s">
        <v>23</v>
      </c>
      <c r="K9903">
        <v>11</v>
      </c>
      <c r="L9903">
        <v>56.21</v>
      </c>
      <c r="M9903">
        <v>4.3999999999999997E-2</v>
      </c>
      <c r="O9903" s="12">
        <f>VLOOKUP(C9903,[3]May!$C:$Z,24,FALSE)</f>
        <v>2019</v>
      </c>
    </row>
    <row r="9904" spans="1:15" x14ac:dyDescent="0.25">
      <c r="A9904" t="s">
        <v>1245</v>
      </c>
      <c r="C9904" t="s">
        <v>1320</v>
      </c>
      <c r="E9904">
        <v>2</v>
      </c>
      <c r="F9904" t="s">
        <v>1247</v>
      </c>
      <c r="J9904" t="s">
        <v>23</v>
      </c>
      <c r="K9904">
        <v>1</v>
      </c>
      <c r="L9904">
        <v>65.13</v>
      </c>
      <c r="M9904">
        <v>5.0999999999999997E-2</v>
      </c>
      <c r="O9904" s="12">
        <f>VLOOKUP(C9904,[3]May!$C:$Z,24,FALSE)</f>
        <v>2019</v>
      </c>
    </row>
    <row r="9905" spans="1:15" x14ac:dyDescent="0.25">
      <c r="A9905" t="s">
        <v>1245</v>
      </c>
      <c r="C9905" t="s">
        <v>1320</v>
      </c>
      <c r="E9905">
        <v>2</v>
      </c>
      <c r="F9905" t="s">
        <v>1247</v>
      </c>
      <c r="J9905" t="s">
        <v>23</v>
      </c>
      <c r="K9905">
        <v>8</v>
      </c>
      <c r="L9905">
        <v>521.04</v>
      </c>
      <c r="M9905">
        <v>0.40799999999999997</v>
      </c>
      <c r="O9905" s="12">
        <f>VLOOKUP(C9905,[3]May!$C:$Z,24,FALSE)</f>
        <v>2019</v>
      </c>
    </row>
    <row r="9906" spans="1:15" x14ac:dyDescent="0.25">
      <c r="A9906" t="s">
        <v>1245</v>
      </c>
      <c r="C9906" t="s">
        <v>1320</v>
      </c>
      <c r="E9906">
        <v>2</v>
      </c>
      <c r="F9906" t="s">
        <v>1247</v>
      </c>
      <c r="J9906" t="s">
        <v>23</v>
      </c>
      <c r="K9906">
        <v>6</v>
      </c>
      <c r="L9906">
        <v>30.66</v>
      </c>
      <c r="M9906">
        <v>2.4E-2</v>
      </c>
      <c r="O9906" s="12">
        <f>VLOOKUP(C9906,[3]May!$C:$Z,24,FALSE)</f>
        <v>2019</v>
      </c>
    </row>
    <row r="9907" spans="1:15" x14ac:dyDescent="0.25">
      <c r="A9907" t="s">
        <v>1245</v>
      </c>
      <c r="C9907" t="s">
        <v>1320</v>
      </c>
      <c r="E9907">
        <v>2</v>
      </c>
      <c r="F9907" t="s">
        <v>1247</v>
      </c>
      <c r="J9907" t="s">
        <v>23</v>
      </c>
      <c r="K9907">
        <v>8</v>
      </c>
      <c r="L9907">
        <v>40.880000000000003</v>
      </c>
      <c r="M9907">
        <v>3.2000000000000001E-2</v>
      </c>
      <c r="O9907" s="12">
        <f>VLOOKUP(C9907,[3]May!$C:$Z,24,FALSE)</f>
        <v>2019</v>
      </c>
    </row>
    <row r="9908" spans="1:15" x14ac:dyDescent="0.25">
      <c r="A9908" t="s">
        <v>1245</v>
      </c>
      <c r="C9908" t="s">
        <v>1320</v>
      </c>
      <c r="E9908">
        <v>2</v>
      </c>
      <c r="F9908" t="s">
        <v>1247</v>
      </c>
      <c r="J9908" t="s">
        <v>23</v>
      </c>
      <c r="K9908">
        <v>3</v>
      </c>
      <c r="L9908">
        <v>195.39</v>
      </c>
      <c r="M9908">
        <v>0.153</v>
      </c>
      <c r="O9908" s="12">
        <f>VLOOKUP(C9908,[3]May!$C:$Z,24,FALSE)</f>
        <v>2019</v>
      </c>
    </row>
    <row r="9909" spans="1:15" x14ac:dyDescent="0.25">
      <c r="A9909" t="s">
        <v>1245</v>
      </c>
      <c r="C9909" t="s">
        <v>1320</v>
      </c>
      <c r="E9909">
        <v>2</v>
      </c>
      <c r="F9909" t="s">
        <v>1247</v>
      </c>
      <c r="J9909" t="s">
        <v>23</v>
      </c>
      <c r="K9909">
        <v>10</v>
      </c>
      <c r="L9909">
        <v>651.29999999999995</v>
      </c>
      <c r="M9909">
        <v>0.51</v>
      </c>
      <c r="O9909" s="12">
        <f>VLOOKUP(C9909,[3]May!$C:$Z,24,FALSE)</f>
        <v>2019</v>
      </c>
    </row>
    <row r="9910" spans="1:15" x14ac:dyDescent="0.25">
      <c r="A9910" t="s">
        <v>1245</v>
      </c>
      <c r="C9910" t="s">
        <v>1320</v>
      </c>
      <c r="E9910">
        <v>2</v>
      </c>
      <c r="F9910" t="s">
        <v>1247</v>
      </c>
      <c r="J9910" t="s">
        <v>23</v>
      </c>
      <c r="K9910">
        <v>4</v>
      </c>
      <c r="L9910">
        <v>20.440000000000001</v>
      </c>
      <c r="M9910">
        <v>1.6E-2</v>
      </c>
      <c r="O9910" s="12">
        <f>VLOOKUP(C9910,[3]May!$C:$Z,24,FALSE)</f>
        <v>2019</v>
      </c>
    </row>
    <row r="9911" spans="1:15" x14ac:dyDescent="0.25">
      <c r="A9911" t="s">
        <v>1245</v>
      </c>
      <c r="C9911" t="s">
        <v>1320</v>
      </c>
      <c r="E9911">
        <v>2</v>
      </c>
      <c r="F9911" t="s">
        <v>1247</v>
      </c>
      <c r="J9911" t="s">
        <v>23</v>
      </c>
      <c r="K9911">
        <v>1</v>
      </c>
      <c r="L9911">
        <v>65.13</v>
      </c>
      <c r="M9911">
        <v>5.0999999999999997E-2</v>
      </c>
      <c r="O9911" s="12">
        <f>VLOOKUP(C9911,[3]May!$C:$Z,24,FALSE)</f>
        <v>2019</v>
      </c>
    </row>
    <row r="9912" spans="1:15" x14ac:dyDescent="0.25">
      <c r="A9912" t="s">
        <v>1245</v>
      </c>
      <c r="C9912" t="s">
        <v>1320</v>
      </c>
      <c r="E9912">
        <v>2</v>
      </c>
      <c r="F9912" t="s">
        <v>1247</v>
      </c>
      <c r="J9912" t="s">
        <v>23</v>
      </c>
      <c r="K9912">
        <v>1</v>
      </c>
      <c r="L9912">
        <v>65.13</v>
      </c>
      <c r="M9912">
        <v>5.0999999999999997E-2</v>
      </c>
      <c r="O9912" s="12">
        <f>VLOOKUP(C9912,[3]May!$C:$Z,24,FALSE)</f>
        <v>2019</v>
      </c>
    </row>
    <row r="9913" spans="1:15" x14ac:dyDescent="0.25">
      <c r="A9913" t="s">
        <v>1245</v>
      </c>
      <c r="C9913" t="s">
        <v>1320</v>
      </c>
      <c r="E9913">
        <v>2</v>
      </c>
      <c r="F9913" t="s">
        <v>1247</v>
      </c>
      <c r="J9913" t="s">
        <v>23</v>
      </c>
      <c r="K9913">
        <v>5</v>
      </c>
      <c r="L9913">
        <v>25.55</v>
      </c>
      <c r="M9913">
        <v>0.02</v>
      </c>
      <c r="O9913" s="12">
        <f>VLOOKUP(C9913,[3]May!$C:$Z,24,FALSE)</f>
        <v>2019</v>
      </c>
    </row>
    <row r="9914" spans="1:15" x14ac:dyDescent="0.25">
      <c r="A9914" t="s">
        <v>1245</v>
      </c>
      <c r="C9914" t="s">
        <v>1320</v>
      </c>
      <c r="E9914">
        <v>2</v>
      </c>
      <c r="F9914" t="s">
        <v>1247</v>
      </c>
      <c r="J9914" t="s">
        <v>23</v>
      </c>
      <c r="K9914">
        <v>1</v>
      </c>
      <c r="L9914">
        <v>65.13</v>
      </c>
      <c r="M9914">
        <v>5.0999999999999997E-2</v>
      </c>
      <c r="O9914" s="12">
        <f>VLOOKUP(C9914,[3]May!$C:$Z,24,FALSE)</f>
        <v>2019</v>
      </c>
    </row>
    <row r="9915" spans="1:15" x14ac:dyDescent="0.25">
      <c r="A9915" t="s">
        <v>1245</v>
      </c>
      <c r="C9915" t="s">
        <v>1320</v>
      </c>
      <c r="E9915">
        <v>2</v>
      </c>
      <c r="F9915" t="s">
        <v>1247</v>
      </c>
      <c r="J9915" t="s">
        <v>23</v>
      </c>
      <c r="K9915">
        <v>9</v>
      </c>
      <c r="L9915">
        <v>586.16999999999996</v>
      </c>
      <c r="M9915">
        <v>0.45900000000000002</v>
      </c>
      <c r="O9915" s="12">
        <f>VLOOKUP(C9915,[3]May!$C:$Z,24,FALSE)</f>
        <v>2019</v>
      </c>
    </row>
    <row r="9916" spans="1:15" x14ac:dyDescent="0.25">
      <c r="A9916" t="s">
        <v>1245</v>
      </c>
      <c r="C9916" t="s">
        <v>1320</v>
      </c>
      <c r="E9916">
        <v>2</v>
      </c>
      <c r="F9916" t="s">
        <v>1247</v>
      </c>
      <c r="J9916" t="s">
        <v>23</v>
      </c>
      <c r="K9916">
        <v>10</v>
      </c>
      <c r="L9916">
        <v>651.29999999999995</v>
      </c>
      <c r="M9916">
        <v>0.51</v>
      </c>
      <c r="O9916" s="12">
        <f>VLOOKUP(C9916,[3]May!$C:$Z,24,FALSE)</f>
        <v>2019</v>
      </c>
    </row>
    <row r="9917" spans="1:15" x14ac:dyDescent="0.25">
      <c r="A9917" t="s">
        <v>1245</v>
      </c>
      <c r="C9917" t="s">
        <v>1320</v>
      </c>
      <c r="E9917">
        <v>2</v>
      </c>
      <c r="F9917" t="s">
        <v>1247</v>
      </c>
      <c r="J9917" t="s">
        <v>23</v>
      </c>
      <c r="K9917">
        <v>9</v>
      </c>
      <c r="L9917">
        <v>586.16999999999996</v>
      </c>
      <c r="M9917">
        <v>0.45900000000000002</v>
      </c>
      <c r="O9917" s="12">
        <f>VLOOKUP(C9917,[3]May!$C:$Z,24,FALSE)</f>
        <v>2019</v>
      </c>
    </row>
    <row r="9918" spans="1:15" x14ac:dyDescent="0.25">
      <c r="A9918" t="s">
        <v>1245</v>
      </c>
      <c r="C9918" t="s">
        <v>1320</v>
      </c>
      <c r="E9918">
        <v>6</v>
      </c>
      <c r="F9918" t="s">
        <v>1250</v>
      </c>
      <c r="J9918" t="s">
        <v>23</v>
      </c>
      <c r="K9918">
        <v>1</v>
      </c>
      <c r="L9918">
        <v>10.85</v>
      </c>
      <c r="M9918">
        <v>8.5000000000000006E-3</v>
      </c>
      <c r="O9918" s="12">
        <f>VLOOKUP(C9918,[3]May!$C:$Z,24,FALSE)</f>
        <v>2019</v>
      </c>
    </row>
    <row r="9919" spans="1:15" x14ac:dyDescent="0.25">
      <c r="A9919" t="s">
        <v>1245</v>
      </c>
      <c r="C9919" t="s">
        <v>1320</v>
      </c>
      <c r="E9919">
        <v>2</v>
      </c>
      <c r="F9919" t="s">
        <v>1247</v>
      </c>
      <c r="J9919" t="s">
        <v>23</v>
      </c>
      <c r="K9919">
        <v>7</v>
      </c>
      <c r="L9919">
        <v>35.770000000000003</v>
      </c>
      <c r="M9919">
        <v>2.8000000000000001E-2</v>
      </c>
      <c r="O9919" s="12">
        <f>VLOOKUP(C9919,[3]May!$C:$Z,24,FALSE)</f>
        <v>2019</v>
      </c>
    </row>
    <row r="9920" spans="1:15" x14ac:dyDescent="0.25">
      <c r="A9920" t="s">
        <v>1245</v>
      </c>
      <c r="C9920" t="s">
        <v>1320</v>
      </c>
      <c r="E9920">
        <v>2</v>
      </c>
      <c r="F9920" t="s">
        <v>1247</v>
      </c>
      <c r="J9920" t="s">
        <v>23</v>
      </c>
      <c r="K9920">
        <v>3</v>
      </c>
      <c r="L9920">
        <v>195.39</v>
      </c>
      <c r="M9920">
        <v>0.153</v>
      </c>
      <c r="O9920" s="12">
        <f>VLOOKUP(C9920,[3]May!$C:$Z,24,FALSE)</f>
        <v>2019</v>
      </c>
    </row>
    <row r="9921" spans="1:15" x14ac:dyDescent="0.25">
      <c r="A9921" t="s">
        <v>1245</v>
      </c>
      <c r="C9921" t="s">
        <v>1320</v>
      </c>
      <c r="E9921">
        <v>6</v>
      </c>
      <c r="F9921" t="s">
        <v>1250</v>
      </c>
      <c r="J9921" t="s">
        <v>23</v>
      </c>
      <c r="K9921">
        <v>1</v>
      </c>
      <c r="L9921">
        <v>10.85</v>
      </c>
      <c r="M9921">
        <v>8.5000000000000006E-3</v>
      </c>
      <c r="O9921" s="12">
        <f>VLOOKUP(C9921,[3]May!$C:$Z,24,FALSE)</f>
        <v>2019</v>
      </c>
    </row>
    <row r="9922" spans="1:15" x14ac:dyDescent="0.25">
      <c r="A9922" t="s">
        <v>1245</v>
      </c>
      <c r="C9922" t="s">
        <v>1320</v>
      </c>
      <c r="E9922">
        <v>2</v>
      </c>
      <c r="F9922" t="s">
        <v>1247</v>
      </c>
      <c r="J9922" t="s">
        <v>23</v>
      </c>
      <c r="K9922">
        <v>11</v>
      </c>
      <c r="L9922">
        <v>56.21</v>
      </c>
      <c r="M9922">
        <v>4.3999999999999997E-2</v>
      </c>
      <c r="O9922" s="12">
        <f>VLOOKUP(C9922,[3]May!$C:$Z,24,FALSE)</f>
        <v>2019</v>
      </c>
    </row>
    <row r="9923" spans="1:15" x14ac:dyDescent="0.25">
      <c r="A9923" t="s">
        <v>1245</v>
      </c>
      <c r="C9923" t="s">
        <v>1320</v>
      </c>
      <c r="E9923">
        <v>2</v>
      </c>
      <c r="F9923" t="s">
        <v>1247</v>
      </c>
      <c r="J9923" t="s">
        <v>23</v>
      </c>
      <c r="K9923">
        <v>1</v>
      </c>
      <c r="L9923">
        <v>65.13</v>
      </c>
      <c r="M9923">
        <v>5.0999999999999997E-2</v>
      </c>
      <c r="O9923" s="12">
        <f>VLOOKUP(C9923,[3]May!$C:$Z,24,FALSE)</f>
        <v>2019</v>
      </c>
    </row>
    <row r="9924" spans="1:15" x14ac:dyDescent="0.25">
      <c r="A9924" t="s">
        <v>1245</v>
      </c>
      <c r="C9924" t="s">
        <v>1320</v>
      </c>
      <c r="E9924">
        <v>2</v>
      </c>
      <c r="F9924" t="s">
        <v>1247</v>
      </c>
      <c r="J9924" t="s">
        <v>23</v>
      </c>
      <c r="K9924">
        <v>10</v>
      </c>
      <c r="L9924">
        <v>51.1</v>
      </c>
      <c r="M9924">
        <v>0.04</v>
      </c>
      <c r="O9924" s="12">
        <f>VLOOKUP(C9924,[3]May!$C:$Z,24,FALSE)</f>
        <v>2019</v>
      </c>
    </row>
    <row r="9925" spans="1:15" x14ac:dyDescent="0.25">
      <c r="A9925" t="s">
        <v>1245</v>
      </c>
      <c r="C9925" t="s">
        <v>1320</v>
      </c>
      <c r="E9925">
        <v>2</v>
      </c>
      <c r="F9925" t="s">
        <v>1247</v>
      </c>
      <c r="J9925" t="s">
        <v>23</v>
      </c>
      <c r="K9925">
        <v>1</v>
      </c>
      <c r="L9925">
        <v>65.13</v>
      </c>
      <c r="M9925">
        <v>5.0999999999999997E-2</v>
      </c>
      <c r="O9925" s="12">
        <f>VLOOKUP(C9925,[3]May!$C:$Z,24,FALSE)</f>
        <v>2019</v>
      </c>
    </row>
    <row r="9926" spans="1:15" x14ac:dyDescent="0.25">
      <c r="A9926" t="s">
        <v>1245</v>
      </c>
      <c r="C9926" t="s">
        <v>1320</v>
      </c>
      <c r="E9926">
        <v>2</v>
      </c>
      <c r="F9926" t="s">
        <v>1247</v>
      </c>
      <c r="J9926" t="s">
        <v>23</v>
      </c>
      <c r="K9926">
        <v>10</v>
      </c>
      <c r="L9926">
        <v>651.29999999999995</v>
      </c>
      <c r="M9926">
        <v>0.51</v>
      </c>
      <c r="O9926" s="12">
        <f>VLOOKUP(C9926,[3]May!$C:$Z,24,FALSE)</f>
        <v>2019</v>
      </c>
    </row>
    <row r="9927" spans="1:15" x14ac:dyDescent="0.25">
      <c r="A9927" t="s">
        <v>1245</v>
      </c>
      <c r="C9927" t="s">
        <v>1320</v>
      </c>
      <c r="E9927">
        <v>2</v>
      </c>
      <c r="F9927" t="s">
        <v>1247</v>
      </c>
      <c r="J9927" t="s">
        <v>23</v>
      </c>
      <c r="K9927">
        <v>12</v>
      </c>
      <c r="L9927">
        <v>61.32</v>
      </c>
      <c r="M9927">
        <v>4.8000000000000001E-2</v>
      </c>
      <c r="O9927" s="12">
        <f>VLOOKUP(C9927,[3]May!$C:$Z,24,FALSE)</f>
        <v>2019</v>
      </c>
    </row>
    <row r="9928" spans="1:15" x14ac:dyDescent="0.25">
      <c r="A9928" t="s">
        <v>1245</v>
      </c>
      <c r="C9928" t="s">
        <v>1320</v>
      </c>
      <c r="E9928">
        <v>2</v>
      </c>
      <c r="F9928" t="s">
        <v>1247</v>
      </c>
      <c r="J9928" t="s">
        <v>23</v>
      </c>
      <c r="K9928">
        <v>4</v>
      </c>
      <c r="L9928">
        <v>20.440000000000001</v>
      </c>
      <c r="M9928">
        <v>1.6E-2</v>
      </c>
      <c r="O9928" s="12">
        <f>VLOOKUP(C9928,[3]May!$C:$Z,24,FALSE)</f>
        <v>2019</v>
      </c>
    </row>
    <row r="9929" spans="1:15" x14ac:dyDescent="0.25">
      <c r="A9929" t="s">
        <v>1245</v>
      </c>
      <c r="C9929" t="s">
        <v>1320</v>
      </c>
      <c r="E9929">
        <v>2</v>
      </c>
      <c r="F9929" t="s">
        <v>1247</v>
      </c>
      <c r="J9929" t="s">
        <v>23</v>
      </c>
      <c r="K9929">
        <v>10</v>
      </c>
      <c r="L9929">
        <v>51.1</v>
      </c>
      <c r="M9929">
        <v>0.04</v>
      </c>
      <c r="O9929" s="12">
        <f>VLOOKUP(C9929,[3]May!$C:$Z,24,FALSE)</f>
        <v>2019</v>
      </c>
    </row>
    <row r="9930" spans="1:15" x14ac:dyDescent="0.25">
      <c r="A9930" t="s">
        <v>1245</v>
      </c>
      <c r="C9930" t="s">
        <v>1320</v>
      </c>
      <c r="E9930">
        <v>2</v>
      </c>
      <c r="F9930" t="s">
        <v>1247</v>
      </c>
      <c r="J9930" t="s">
        <v>23</v>
      </c>
      <c r="K9930">
        <v>6</v>
      </c>
      <c r="L9930">
        <v>390.78</v>
      </c>
      <c r="M9930">
        <v>0.30599999999999999</v>
      </c>
      <c r="O9930" s="12">
        <f>VLOOKUP(C9930,[3]May!$C:$Z,24,FALSE)</f>
        <v>2019</v>
      </c>
    </row>
    <row r="9931" spans="1:15" x14ac:dyDescent="0.25">
      <c r="A9931" t="s">
        <v>1245</v>
      </c>
      <c r="C9931" t="s">
        <v>1320</v>
      </c>
      <c r="E9931">
        <v>2</v>
      </c>
      <c r="F9931" t="s">
        <v>1247</v>
      </c>
      <c r="J9931" t="s">
        <v>23</v>
      </c>
      <c r="K9931">
        <v>13</v>
      </c>
      <c r="L9931">
        <v>66.430000000000007</v>
      </c>
      <c r="M9931">
        <v>5.1999999999999998E-2</v>
      </c>
      <c r="O9931" s="12">
        <f>VLOOKUP(C9931,[3]May!$C:$Z,24,FALSE)</f>
        <v>2019</v>
      </c>
    </row>
    <row r="9932" spans="1:15" x14ac:dyDescent="0.25">
      <c r="A9932" t="s">
        <v>1245</v>
      </c>
      <c r="C9932" t="s">
        <v>1320</v>
      </c>
      <c r="E9932">
        <v>2</v>
      </c>
      <c r="F9932" t="s">
        <v>1247</v>
      </c>
      <c r="J9932" t="s">
        <v>23</v>
      </c>
      <c r="K9932">
        <v>1</v>
      </c>
      <c r="L9932">
        <v>5.1100000000000003</v>
      </c>
      <c r="M9932">
        <v>4.0000000000000001E-3</v>
      </c>
      <c r="O9932" s="12">
        <f>VLOOKUP(C9932,[3]May!$C:$Z,24,FALSE)</f>
        <v>2019</v>
      </c>
    </row>
    <row r="9933" spans="1:15" x14ac:dyDescent="0.25">
      <c r="A9933" t="s">
        <v>1245</v>
      </c>
      <c r="C9933" t="s">
        <v>1320</v>
      </c>
      <c r="E9933">
        <v>2</v>
      </c>
      <c r="F9933" t="s">
        <v>1247</v>
      </c>
      <c r="J9933" t="s">
        <v>23</v>
      </c>
      <c r="K9933">
        <v>7</v>
      </c>
      <c r="L9933">
        <v>35.770000000000003</v>
      </c>
      <c r="M9933">
        <v>2.8000000000000001E-2</v>
      </c>
      <c r="O9933" s="12">
        <f>VLOOKUP(C9933,[3]May!$C:$Z,24,FALSE)</f>
        <v>2019</v>
      </c>
    </row>
    <row r="9934" spans="1:15" x14ac:dyDescent="0.25">
      <c r="A9934" t="s">
        <v>1245</v>
      </c>
      <c r="C9934" t="s">
        <v>1320</v>
      </c>
      <c r="E9934">
        <v>2</v>
      </c>
      <c r="F9934" t="s">
        <v>1247</v>
      </c>
      <c r="J9934" t="s">
        <v>23</v>
      </c>
      <c r="K9934">
        <v>6</v>
      </c>
      <c r="L9934">
        <v>30.66</v>
      </c>
      <c r="M9934">
        <v>2.4E-2</v>
      </c>
      <c r="O9934" s="12">
        <f>VLOOKUP(C9934,[3]May!$C:$Z,24,FALSE)</f>
        <v>2019</v>
      </c>
    </row>
    <row r="9935" spans="1:15" x14ac:dyDescent="0.25">
      <c r="A9935" t="s">
        <v>1245</v>
      </c>
      <c r="C9935" t="s">
        <v>1320</v>
      </c>
      <c r="E9935">
        <v>2</v>
      </c>
      <c r="F9935" t="s">
        <v>1247</v>
      </c>
      <c r="J9935" t="s">
        <v>23</v>
      </c>
      <c r="K9935">
        <v>4</v>
      </c>
      <c r="L9935">
        <v>260.52</v>
      </c>
      <c r="M9935">
        <v>0.20399999999999999</v>
      </c>
      <c r="O9935" s="12">
        <f>VLOOKUP(C9935,[3]May!$C:$Z,24,FALSE)</f>
        <v>2019</v>
      </c>
    </row>
    <row r="9936" spans="1:15" x14ac:dyDescent="0.25">
      <c r="A9936" t="s">
        <v>1245</v>
      </c>
      <c r="C9936" t="s">
        <v>1320</v>
      </c>
      <c r="E9936">
        <v>2</v>
      </c>
      <c r="F9936" t="s">
        <v>1247</v>
      </c>
      <c r="J9936" t="s">
        <v>23</v>
      </c>
      <c r="K9936">
        <v>9</v>
      </c>
      <c r="L9936">
        <v>586.16999999999996</v>
      </c>
      <c r="M9936">
        <v>0.45900000000000002</v>
      </c>
      <c r="O9936" s="12">
        <f>VLOOKUP(C9936,[3]May!$C:$Z,24,FALSE)</f>
        <v>2019</v>
      </c>
    </row>
    <row r="9937" spans="1:15" x14ac:dyDescent="0.25">
      <c r="A9937" t="s">
        <v>1245</v>
      </c>
      <c r="C9937" t="s">
        <v>1320</v>
      </c>
      <c r="E9937">
        <v>8</v>
      </c>
      <c r="F9937" t="s">
        <v>1251</v>
      </c>
      <c r="J9937" t="s">
        <v>23</v>
      </c>
      <c r="K9937">
        <v>5</v>
      </c>
      <c r="L9937">
        <v>275.3</v>
      </c>
      <c r="M9937">
        <v>0.161</v>
      </c>
      <c r="O9937" s="12">
        <f>VLOOKUP(C9937,[3]May!$C:$Z,24,FALSE)</f>
        <v>2019</v>
      </c>
    </row>
    <row r="9938" spans="1:15" x14ac:dyDescent="0.25">
      <c r="A9938" t="s">
        <v>1245</v>
      </c>
      <c r="C9938" t="s">
        <v>1320</v>
      </c>
      <c r="E9938">
        <v>2</v>
      </c>
      <c r="F9938" t="s">
        <v>1247</v>
      </c>
      <c r="J9938" t="s">
        <v>23</v>
      </c>
      <c r="K9938">
        <v>9</v>
      </c>
      <c r="L9938">
        <v>45.99</v>
      </c>
      <c r="M9938">
        <v>3.5999999999999997E-2</v>
      </c>
      <c r="O9938" s="12">
        <f>VLOOKUP(C9938,[3]May!$C:$Z,24,FALSE)</f>
        <v>2019</v>
      </c>
    </row>
    <row r="9939" spans="1:15" x14ac:dyDescent="0.25">
      <c r="A9939" t="s">
        <v>1245</v>
      </c>
      <c r="C9939" t="s">
        <v>1320</v>
      </c>
      <c r="E9939">
        <v>2</v>
      </c>
      <c r="F9939" t="s">
        <v>1247</v>
      </c>
      <c r="J9939" t="s">
        <v>23</v>
      </c>
      <c r="K9939">
        <v>3</v>
      </c>
      <c r="L9939">
        <v>195.39</v>
      </c>
      <c r="M9939">
        <v>0.153</v>
      </c>
      <c r="O9939" s="12">
        <f>VLOOKUP(C9939,[3]May!$C:$Z,24,FALSE)</f>
        <v>2019</v>
      </c>
    </row>
    <row r="9940" spans="1:15" x14ac:dyDescent="0.25">
      <c r="A9940" t="s">
        <v>1245</v>
      </c>
      <c r="C9940" t="s">
        <v>1320</v>
      </c>
      <c r="E9940">
        <v>2</v>
      </c>
      <c r="F9940" t="s">
        <v>1247</v>
      </c>
      <c r="J9940" t="s">
        <v>23</v>
      </c>
      <c r="K9940">
        <v>5</v>
      </c>
      <c r="L9940">
        <v>25.55</v>
      </c>
      <c r="M9940">
        <v>0.02</v>
      </c>
      <c r="O9940" s="12">
        <f>VLOOKUP(C9940,[3]May!$C:$Z,24,FALSE)</f>
        <v>2019</v>
      </c>
    </row>
    <row r="9941" spans="1:15" x14ac:dyDescent="0.25">
      <c r="A9941" t="s">
        <v>1245</v>
      </c>
      <c r="C9941" t="s">
        <v>1320</v>
      </c>
      <c r="E9941">
        <v>2</v>
      </c>
      <c r="F9941" t="s">
        <v>1247</v>
      </c>
      <c r="J9941" t="s">
        <v>23</v>
      </c>
      <c r="K9941">
        <v>6</v>
      </c>
      <c r="L9941">
        <v>390.78</v>
      </c>
      <c r="M9941">
        <v>0.30599999999999999</v>
      </c>
      <c r="O9941" s="12">
        <f>VLOOKUP(C9941,[3]May!$C:$Z,24,FALSE)</f>
        <v>2019</v>
      </c>
    </row>
    <row r="9942" spans="1:15" x14ac:dyDescent="0.25">
      <c r="A9942" t="s">
        <v>1245</v>
      </c>
      <c r="C9942" t="s">
        <v>1320</v>
      </c>
      <c r="E9942">
        <v>2</v>
      </c>
      <c r="F9942" t="s">
        <v>1247</v>
      </c>
      <c r="J9942" t="s">
        <v>23</v>
      </c>
      <c r="K9942">
        <v>14</v>
      </c>
      <c r="L9942">
        <v>71.540000000000006</v>
      </c>
      <c r="M9942">
        <v>5.6000000000000001E-2</v>
      </c>
      <c r="O9942" s="12">
        <f>VLOOKUP(C9942,[3]May!$C:$Z,24,FALSE)</f>
        <v>2019</v>
      </c>
    </row>
    <row r="9943" spans="1:15" x14ac:dyDescent="0.25">
      <c r="A9943" t="s">
        <v>1245</v>
      </c>
      <c r="C9943" t="s">
        <v>1320</v>
      </c>
      <c r="E9943">
        <v>2</v>
      </c>
      <c r="F9943" t="s">
        <v>1247</v>
      </c>
      <c r="J9943" t="s">
        <v>23</v>
      </c>
      <c r="K9943">
        <v>6</v>
      </c>
      <c r="L9943">
        <v>30.66</v>
      </c>
      <c r="M9943">
        <v>2.4E-2</v>
      </c>
      <c r="O9943" s="12">
        <f>VLOOKUP(C9943,[3]May!$C:$Z,24,FALSE)</f>
        <v>2019</v>
      </c>
    </row>
    <row r="9944" spans="1:15" x14ac:dyDescent="0.25">
      <c r="A9944" t="s">
        <v>1245</v>
      </c>
      <c r="C9944" t="s">
        <v>1320</v>
      </c>
      <c r="E9944">
        <v>2</v>
      </c>
      <c r="F9944" t="s">
        <v>1247</v>
      </c>
      <c r="J9944" t="s">
        <v>23</v>
      </c>
      <c r="K9944">
        <v>9</v>
      </c>
      <c r="L9944">
        <v>45.99</v>
      </c>
      <c r="M9944">
        <v>3.5999999999999997E-2</v>
      </c>
      <c r="O9944" s="12">
        <f>VLOOKUP(C9944,[3]May!$C:$Z,24,FALSE)</f>
        <v>2019</v>
      </c>
    </row>
    <row r="9945" spans="1:15" x14ac:dyDescent="0.25">
      <c r="A9945" t="s">
        <v>1245</v>
      </c>
      <c r="C9945" t="s">
        <v>1320</v>
      </c>
      <c r="E9945">
        <v>2</v>
      </c>
      <c r="F9945" t="s">
        <v>1247</v>
      </c>
      <c r="J9945" t="s">
        <v>23</v>
      </c>
      <c r="K9945">
        <v>9</v>
      </c>
      <c r="L9945">
        <v>45.99</v>
      </c>
      <c r="M9945">
        <v>3.5999999999999997E-2</v>
      </c>
      <c r="O9945" s="12">
        <f>VLOOKUP(C9945,[3]May!$C:$Z,24,FALSE)</f>
        <v>2019</v>
      </c>
    </row>
    <row r="9946" spans="1:15" x14ac:dyDescent="0.25">
      <c r="A9946" t="s">
        <v>1245</v>
      </c>
      <c r="C9946" t="s">
        <v>1320</v>
      </c>
      <c r="E9946">
        <v>2</v>
      </c>
      <c r="F9946" t="s">
        <v>1247</v>
      </c>
      <c r="J9946" t="s">
        <v>23</v>
      </c>
      <c r="K9946">
        <v>8</v>
      </c>
      <c r="L9946">
        <v>40.880000000000003</v>
      </c>
      <c r="M9946">
        <v>3.2000000000000001E-2</v>
      </c>
      <c r="O9946" s="12">
        <f>VLOOKUP(C9946,[3]May!$C:$Z,24,FALSE)</f>
        <v>2019</v>
      </c>
    </row>
    <row r="9947" spans="1:15" x14ac:dyDescent="0.25">
      <c r="A9947" t="s">
        <v>1245</v>
      </c>
      <c r="C9947" t="s">
        <v>1320</v>
      </c>
      <c r="E9947">
        <v>2</v>
      </c>
      <c r="F9947" t="s">
        <v>1247</v>
      </c>
      <c r="J9947" t="s">
        <v>23</v>
      </c>
      <c r="K9947">
        <v>3</v>
      </c>
      <c r="L9947">
        <v>195.39</v>
      </c>
      <c r="M9947">
        <v>0.153</v>
      </c>
      <c r="O9947" s="12">
        <f>VLOOKUP(C9947,[3]May!$C:$Z,24,FALSE)</f>
        <v>2019</v>
      </c>
    </row>
    <row r="9948" spans="1:15" x14ac:dyDescent="0.25">
      <c r="A9948" t="s">
        <v>1245</v>
      </c>
      <c r="C9948" t="s">
        <v>1320</v>
      </c>
      <c r="E9948">
        <v>2</v>
      </c>
      <c r="F9948" t="s">
        <v>1247</v>
      </c>
      <c r="J9948" t="s">
        <v>23</v>
      </c>
      <c r="K9948">
        <v>12</v>
      </c>
      <c r="L9948">
        <v>61.32</v>
      </c>
      <c r="M9948">
        <v>4.8000000000000001E-2</v>
      </c>
      <c r="O9948" s="12">
        <f>VLOOKUP(C9948,[3]May!$C:$Z,24,FALSE)</f>
        <v>2019</v>
      </c>
    </row>
    <row r="9949" spans="1:15" x14ac:dyDescent="0.25">
      <c r="A9949" t="s">
        <v>1245</v>
      </c>
      <c r="C9949" t="s">
        <v>1320</v>
      </c>
      <c r="E9949">
        <v>12</v>
      </c>
      <c r="F9949" t="s">
        <v>1253</v>
      </c>
      <c r="J9949" t="s">
        <v>23</v>
      </c>
      <c r="K9949">
        <v>1</v>
      </c>
      <c r="L9949">
        <v>61.2</v>
      </c>
      <c r="M9949">
        <v>8.3370000000000007E-3</v>
      </c>
      <c r="O9949" s="12">
        <f>VLOOKUP(C9949,[3]May!$C:$Z,24,FALSE)</f>
        <v>2019</v>
      </c>
    </row>
    <row r="9950" spans="1:15" x14ac:dyDescent="0.25">
      <c r="A9950" t="s">
        <v>1245</v>
      </c>
      <c r="C9950" t="s">
        <v>1320</v>
      </c>
      <c r="E9950">
        <v>2</v>
      </c>
      <c r="F9950" t="s">
        <v>1247</v>
      </c>
      <c r="J9950" t="s">
        <v>23</v>
      </c>
      <c r="K9950">
        <v>10</v>
      </c>
      <c r="L9950">
        <v>51.1</v>
      </c>
      <c r="M9950">
        <v>0.04</v>
      </c>
      <c r="O9950" s="12">
        <f>VLOOKUP(C9950,[3]May!$C:$Z,24,FALSE)</f>
        <v>2019</v>
      </c>
    </row>
    <row r="9951" spans="1:15" x14ac:dyDescent="0.25">
      <c r="A9951" t="s">
        <v>1245</v>
      </c>
      <c r="C9951" t="s">
        <v>1320</v>
      </c>
      <c r="E9951">
        <v>2</v>
      </c>
      <c r="F9951" t="s">
        <v>1247</v>
      </c>
      <c r="J9951" t="s">
        <v>23</v>
      </c>
      <c r="K9951">
        <v>12</v>
      </c>
      <c r="L9951">
        <v>61.32</v>
      </c>
      <c r="M9951">
        <v>4.8000000000000001E-2</v>
      </c>
      <c r="O9951" s="12">
        <f>VLOOKUP(C9951,[3]May!$C:$Z,24,FALSE)</f>
        <v>2019</v>
      </c>
    </row>
    <row r="9952" spans="1:15" x14ac:dyDescent="0.25">
      <c r="A9952" t="s">
        <v>1245</v>
      </c>
      <c r="C9952" t="s">
        <v>1320</v>
      </c>
      <c r="E9952">
        <v>2</v>
      </c>
      <c r="F9952" t="s">
        <v>1247</v>
      </c>
      <c r="J9952" t="s">
        <v>23</v>
      </c>
      <c r="K9952">
        <v>7</v>
      </c>
      <c r="L9952">
        <v>455.91</v>
      </c>
      <c r="M9952">
        <v>0.35699999999999998</v>
      </c>
      <c r="O9952" s="12">
        <f>VLOOKUP(C9952,[3]May!$C:$Z,24,FALSE)</f>
        <v>2019</v>
      </c>
    </row>
    <row r="9953" spans="1:15" x14ac:dyDescent="0.25">
      <c r="A9953" t="s">
        <v>1245</v>
      </c>
      <c r="C9953" t="s">
        <v>1320</v>
      </c>
      <c r="E9953">
        <v>2</v>
      </c>
      <c r="F9953" t="s">
        <v>1247</v>
      </c>
      <c r="J9953" t="s">
        <v>23</v>
      </c>
      <c r="K9953">
        <v>7</v>
      </c>
      <c r="L9953">
        <v>35.770000000000003</v>
      </c>
      <c r="M9953">
        <v>2.8000000000000001E-2</v>
      </c>
      <c r="O9953" s="12">
        <f>VLOOKUP(C9953,[3]May!$C:$Z,24,FALSE)</f>
        <v>2019</v>
      </c>
    </row>
    <row r="9954" spans="1:15" x14ac:dyDescent="0.25">
      <c r="A9954" t="s">
        <v>1245</v>
      </c>
      <c r="C9954" t="s">
        <v>1320</v>
      </c>
      <c r="E9954">
        <v>2</v>
      </c>
      <c r="F9954" t="s">
        <v>1247</v>
      </c>
      <c r="J9954" t="s">
        <v>23</v>
      </c>
      <c r="K9954">
        <v>3</v>
      </c>
      <c r="L9954">
        <v>195.39</v>
      </c>
      <c r="M9954">
        <v>0.153</v>
      </c>
      <c r="O9954" s="12">
        <f>VLOOKUP(C9954,[3]May!$C:$Z,24,FALSE)</f>
        <v>2019</v>
      </c>
    </row>
    <row r="9955" spans="1:15" x14ac:dyDescent="0.25">
      <c r="A9955" t="s">
        <v>1245</v>
      </c>
      <c r="C9955" t="s">
        <v>1320</v>
      </c>
      <c r="E9955">
        <v>2</v>
      </c>
      <c r="F9955" t="s">
        <v>1247</v>
      </c>
      <c r="J9955" t="s">
        <v>23</v>
      </c>
      <c r="K9955">
        <v>5</v>
      </c>
      <c r="L9955">
        <v>25.55</v>
      </c>
      <c r="M9955">
        <v>0.02</v>
      </c>
      <c r="O9955" s="12">
        <f>VLOOKUP(C9955,[3]May!$C:$Z,24,FALSE)</f>
        <v>2019</v>
      </c>
    </row>
    <row r="9956" spans="1:15" x14ac:dyDescent="0.25">
      <c r="A9956" t="s">
        <v>1245</v>
      </c>
      <c r="C9956" t="s">
        <v>1320</v>
      </c>
      <c r="E9956">
        <v>2</v>
      </c>
      <c r="F9956" t="s">
        <v>1247</v>
      </c>
      <c r="J9956" t="s">
        <v>23</v>
      </c>
      <c r="K9956">
        <v>3</v>
      </c>
      <c r="L9956">
        <v>195.39</v>
      </c>
      <c r="M9956">
        <v>0.153</v>
      </c>
      <c r="O9956" s="12">
        <f>VLOOKUP(C9956,[3]May!$C:$Z,24,FALSE)</f>
        <v>2019</v>
      </c>
    </row>
    <row r="9957" spans="1:15" x14ac:dyDescent="0.25">
      <c r="A9957" t="s">
        <v>1245</v>
      </c>
      <c r="C9957" t="s">
        <v>1320</v>
      </c>
      <c r="E9957">
        <v>2</v>
      </c>
      <c r="F9957" t="s">
        <v>1247</v>
      </c>
      <c r="J9957" t="s">
        <v>23</v>
      </c>
      <c r="K9957">
        <v>2</v>
      </c>
      <c r="L9957">
        <v>130.26</v>
      </c>
      <c r="M9957">
        <v>0.10199999999999999</v>
      </c>
      <c r="O9957" s="12">
        <f>VLOOKUP(C9957,[3]May!$C:$Z,24,FALSE)</f>
        <v>2019</v>
      </c>
    </row>
    <row r="9958" spans="1:15" x14ac:dyDescent="0.25">
      <c r="A9958" t="s">
        <v>1245</v>
      </c>
      <c r="C9958" t="s">
        <v>1320</v>
      </c>
      <c r="E9958">
        <v>2</v>
      </c>
      <c r="F9958" t="s">
        <v>1247</v>
      </c>
      <c r="J9958" t="s">
        <v>23</v>
      </c>
      <c r="K9958">
        <v>1</v>
      </c>
      <c r="L9958">
        <v>5.1100000000000003</v>
      </c>
      <c r="M9958">
        <v>4.0000000000000001E-3</v>
      </c>
      <c r="O9958" s="12">
        <f>VLOOKUP(C9958,[3]May!$C:$Z,24,FALSE)</f>
        <v>2019</v>
      </c>
    </row>
    <row r="9959" spans="1:15" x14ac:dyDescent="0.25">
      <c r="A9959" t="s">
        <v>1245</v>
      </c>
      <c r="C9959" t="s">
        <v>1320</v>
      </c>
      <c r="E9959">
        <v>2</v>
      </c>
      <c r="F9959" t="s">
        <v>1247</v>
      </c>
      <c r="J9959" t="s">
        <v>23</v>
      </c>
      <c r="K9959">
        <v>6</v>
      </c>
      <c r="L9959">
        <v>30.66</v>
      </c>
      <c r="M9959">
        <v>2.4E-2</v>
      </c>
      <c r="O9959" s="12">
        <f>VLOOKUP(C9959,[3]May!$C:$Z,24,FALSE)</f>
        <v>2019</v>
      </c>
    </row>
    <row r="9960" spans="1:15" x14ac:dyDescent="0.25">
      <c r="A9960" t="s">
        <v>1245</v>
      </c>
      <c r="C9960" t="s">
        <v>1320</v>
      </c>
      <c r="E9960">
        <v>2</v>
      </c>
      <c r="F9960" t="s">
        <v>1247</v>
      </c>
      <c r="J9960" t="s">
        <v>23</v>
      </c>
      <c r="K9960">
        <v>10</v>
      </c>
      <c r="L9960">
        <v>51.1</v>
      </c>
      <c r="M9960">
        <v>0.04</v>
      </c>
      <c r="O9960" s="12">
        <f>VLOOKUP(C9960,[3]May!$C:$Z,24,FALSE)</f>
        <v>2019</v>
      </c>
    </row>
    <row r="9961" spans="1:15" x14ac:dyDescent="0.25">
      <c r="A9961" t="s">
        <v>1245</v>
      </c>
      <c r="C9961" t="s">
        <v>1320</v>
      </c>
      <c r="E9961">
        <v>2</v>
      </c>
      <c r="F9961" t="s">
        <v>1247</v>
      </c>
      <c r="J9961" t="s">
        <v>23</v>
      </c>
      <c r="K9961">
        <v>1</v>
      </c>
      <c r="L9961">
        <v>65.13</v>
      </c>
      <c r="M9961">
        <v>5.0999999999999997E-2</v>
      </c>
      <c r="O9961" s="12">
        <f>VLOOKUP(C9961,[3]May!$C:$Z,24,FALSE)</f>
        <v>2019</v>
      </c>
    </row>
    <row r="9962" spans="1:15" x14ac:dyDescent="0.25">
      <c r="A9962" t="s">
        <v>1245</v>
      </c>
      <c r="C9962" t="s">
        <v>1320</v>
      </c>
      <c r="E9962">
        <v>2</v>
      </c>
      <c r="F9962" t="s">
        <v>1247</v>
      </c>
      <c r="J9962" t="s">
        <v>23</v>
      </c>
      <c r="K9962">
        <v>13</v>
      </c>
      <c r="L9962">
        <v>66.430000000000007</v>
      </c>
      <c r="M9962">
        <v>5.1999999999999998E-2</v>
      </c>
      <c r="O9962" s="12">
        <f>VLOOKUP(C9962,[3]May!$C:$Z,24,FALSE)</f>
        <v>2019</v>
      </c>
    </row>
    <row r="9963" spans="1:15" x14ac:dyDescent="0.25">
      <c r="A9963" t="s">
        <v>1245</v>
      </c>
      <c r="C9963" t="s">
        <v>1320</v>
      </c>
      <c r="E9963">
        <v>2</v>
      </c>
      <c r="F9963" t="s">
        <v>1247</v>
      </c>
      <c r="J9963" t="s">
        <v>23</v>
      </c>
      <c r="K9963">
        <v>2</v>
      </c>
      <c r="L9963">
        <v>130.26</v>
      </c>
      <c r="M9963">
        <v>0.10199999999999999</v>
      </c>
      <c r="O9963" s="12">
        <f>VLOOKUP(C9963,[3]May!$C:$Z,24,FALSE)</f>
        <v>2019</v>
      </c>
    </row>
    <row r="9964" spans="1:15" x14ac:dyDescent="0.25">
      <c r="A9964" t="s">
        <v>1245</v>
      </c>
      <c r="C9964" t="s">
        <v>1320</v>
      </c>
      <c r="E9964">
        <v>2</v>
      </c>
      <c r="F9964" t="s">
        <v>1247</v>
      </c>
      <c r="J9964" t="s">
        <v>23</v>
      </c>
      <c r="K9964">
        <v>15</v>
      </c>
      <c r="L9964">
        <v>76.650000000000006</v>
      </c>
      <c r="M9964">
        <v>0.06</v>
      </c>
      <c r="O9964" s="12">
        <f>VLOOKUP(C9964,[3]May!$C:$Z,24,FALSE)</f>
        <v>2019</v>
      </c>
    </row>
    <row r="9965" spans="1:15" x14ac:dyDescent="0.25">
      <c r="A9965" t="s">
        <v>1245</v>
      </c>
      <c r="C9965" t="s">
        <v>1320</v>
      </c>
      <c r="E9965">
        <v>2</v>
      </c>
      <c r="F9965" t="s">
        <v>1247</v>
      </c>
      <c r="J9965" t="s">
        <v>23</v>
      </c>
      <c r="K9965">
        <v>2</v>
      </c>
      <c r="L9965">
        <v>10.220000000000001</v>
      </c>
      <c r="M9965">
        <v>8.0000000000000002E-3</v>
      </c>
      <c r="O9965" s="12">
        <f>VLOOKUP(C9965,[3]May!$C:$Z,24,FALSE)</f>
        <v>2019</v>
      </c>
    </row>
    <row r="9966" spans="1:15" x14ac:dyDescent="0.25">
      <c r="A9966" t="s">
        <v>1245</v>
      </c>
      <c r="C9966" t="s">
        <v>1320</v>
      </c>
      <c r="E9966">
        <v>2</v>
      </c>
      <c r="F9966" t="s">
        <v>1247</v>
      </c>
      <c r="J9966" t="s">
        <v>23</v>
      </c>
      <c r="K9966">
        <v>15</v>
      </c>
      <c r="L9966">
        <v>76.650000000000006</v>
      </c>
      <c r="M9966">
        <v>0.06</v>
      </c>
      <c r="O9966" s="12">
        <f>VLOOKUP(C9966,[3]May!$C:$Z,24,FALSE)</f>
        <v>2019</v>
      </c>
    </row>
    <row r="9967" spans="1:15" x14ac:dyDescent="0.25">
      <c r="A9967" t="s">
        <v>1245</v>
      </c>
      <c r="C9967" t="s">
        <v>1320</v>
      </c>
      <c r="E9967">
        <v>2</v>
      </c>
      <c r="F9967" t="s">
        <v>1247</v>
      </c>
      <c r="J9967" t="s">
        <v>23</v>
      </c>
      <c r="K9967">
        <v>4</v>
      </c>
      <c r="L9967">
        <v>20.440000000000001</v>
      </c>
      <c r="M9967">
        <v>1.6E-2</v>
      </c>
      <c r="O9967" s="12">
        <f>VLOOKUP(C9967,[3]May!$C:$Z,24,FALSE)</f>
        <v>2019</v>
      </c>
    </row>
    <row r="9968" spans="1:15" x14ac:dyDescent="0.25">
      <c r="A9968" t="s">
        <v>1245</v>
      </c>
      <c r="C9968" t="s">
        <v>1320</v>
      </c>
      <c r="E9968">
        <v>2</v>
      </c>
      <c r="F9968" t="s">
        <v>1247</v>
      </c>
      <c r="J9968" t="s">
        <v>23</v>
      </c>
      <c r="K9968">
        <v>8</v>
      </c>
      <c r="L9968">
        <v>40.880000000000003</v>
      </c>
      <c r="M9968">
        <v>3.2000000000000001E-2</v>
      </c>
      <c r="O9968" s="12">
        <f>VLOOKUP(C9968,[3]May!$C:$Z,24,FALSE)</f>
        <v>2019</v>
      </c>
    </row>
    <row r="9969" spans="1:15" x14ac:dyDescent="0.25">
      <c r="A9969" t="s">
        <v>1245</v>
      </c>
      <c r="C9969" t="s">
        <v>1320</v>
      </c>
      <c r="E9969">
        <v>2</v>
      </c>
      <c r="F9969" t="s">
        <v>1247</v>
      </c>
      <c r="J9969" t="s">
        <v>23</v>
      </c>
      <c r="K9969">
        <v>1</v>
      </c>
      <c r="L9969">
        <v>5.1100000000000003</v>
      </c>
      <c r="M9969">
        <v>4.0000000000000001E-3</v>
      </c>
      <c r="O9969" s="12">
        <f>VLOOKUP(C9969,[3]May!$C:$Z,24,FALSE)</f>
        <v>2019</v>
      </c>
    </row>
    <row r="9970" spans="1:15" x14ac:dyDescent="0.25">
      <c r="A9970" t="s">
        <v>1245</v>
      </c>
      <c r="C9970" t="s">
        <v>1320</v>
      </c>
      <c r="E9970">
        <v>2</v>
      </c>
      <c r="F9970" t="s">
        <v>1247</v>
      </c>
      <c r="J9970" t="s">
        <v>23</v>
      </c>
      <c r="K9970">
        <v>10</v>
      </c>
      <c r="L9970">
        <v>51.1</v>
      </c>
      <c r="M9970">
        <v>0.04</v>
      </c>
      <c r="O9970" s="12">
        <f>VLOOKUP(C9970,[3]May!$C:$Z,24,FALSE)</f>
        <v>2019</v>
      </c>
    </row>
    <row r="9971" spans="1:15" x14ac:dyDescent="0.25">
      <c r="A9971" t="s">
        <v>1245</v>
      </c>
      <c r="C9971" t="s">
        <v>1320</v>
      </c>
      <c r="E9971">
        <v>2</v>
      </c>
      <c r="F9971" t="s">
        <v>1247</v>
      </c>
      <c r="J9971" t="s">
        <v>23</v>
      </c>
      <c r="K9971">
        <v>1</v>
      </c>
      <c r="L9971">
        <v>65.13</v>
      </c>
      <c r="M9971">
        <v>5.0999999999999997E-2</v>
      </c>
      <c r="O9971" s="12">
        <f>VLOOKUP(C9971,[3]May!$C:$Z,24,FALSE)</f>
        <v>2019</v>
      </c>
    </row>
    <row r="9972" spans="1:15" x14ac:dyDescent="0.25">
      <c r="A9972" t="s">
        <v>1245</v>
      </c>
      <c r="C9972" t="s">
        <v>1320</v>
      </c>
      <c r="E9972">
        <v>2</v>
      </c>
      <c r="F9972" t="s">
        <v>1247</v>
      </c>
      <c r="J9972" t="s">
        <v>23</v>
      </c>
      <c r="K9972">
        <v>3</v>
      </c>
      <c r="L9972">
        <v>195.39</v>
      </c>
      <c r="M9972">
        <v>0.153</v>
      </c>
      <c r="O9972" s="12">
        <f>VLOOKUP(C9972,[3]May!$C:$Z,24,FALSE)</f>
        <v>2019</v>
      </c>
    </row>
    <row r="9973" spans="1:15" x14ac:dyDescent="0.25">
      <c r="A9973" t="s">
        <v>1245</v>
      </c>
      <c r="C9973" t="s">
        <v>1320</v>
      </c>
      <c r="E9973">
        <v>2</v>
      </c>
      <c r="F9973" t="s">
        <v>1247</v>
      </c>
      <c r="J9973" t="s">
        <v>23</v>
      </c>
      <c r="K9973">
        <v>1</v>
      </c>
      <c r="L9973">
        <v>5.1100000000000003</v>
      </c>
      <c r="M9973">
        <v>4.0000000000000001E-3</v>
      </c>
      <c r="O9973" s="12">
        <f>VLOOKUP(C9973,[3]May!$C:$Z,24,FALSE)</f>
        <v>2019</v>
      </c>
    </row>
    <row r="9974" spans="1:15" x14ac:dyDescent="0.25">
      <c r="A9974" t="s">
        <v>1245</v>
      </c>
      <c r="C9974" t="s">
        <v>1320</v>
      </c>
      <c r="E9974">
        <v>2</v>
      </c>
      <c r="F9974" t="s">
        <v>1247</v>
      </c>
      <c r="J9974" t="s">
        <v>23</v>
      </c>
      <c r="K9974">
        <v>10</v>
      </c>
      <c r="L9974">
        <v>51.1</v>
      </c>
      <c r="M9974">
        <v>0.04</v>
      </c>
      <c r="O9974" s="12">
        <f>VLOOKUP(C9974,[3]May!$C:$Z,24,FALSE)</f>
        <v>2019</v>
      </c>
    </row>
    <row r="9975" spans="1:15" x14ac:dyDescent="0.25">
      <c r="A9975" t="s">
        <v>1245</v>
      </c>
      <c r="C9975" t="s">
        <v>1320</v>
      </c>
      <c r="E9975">
        <v>2</v>
      </c>
      <c r="F9975" t="s">
        <v>1247</v>
      </c>
      <c r="J9975" t="s">
        <v>23</v>
      </c>
      <c r="K9975">
        <v>1</v>
      </c>
      <c r="L9975">
        <v>65.13</v>
      </c>
      <c r="M9975">
        <v>5.0999999999999997E-2</v>
      </c>
      <c r="O9975" s="12">
        <f>VLOOKUP(C9975,[3]May!$C:$Z,24,FALSE)</f>
        <v>2019</v>
      </c>
    </row>
    <row r="9976" spans="1:15" x14ac:dyDescent="0.25">
      <c r="A9976" t="s">
        <v>1245</v>
      </c>
      <c r="C9976" t="s">
        <v>1320</v>
      </c>
      <c r="E9976">
        <v>2</v>
      </c>
      <c r="F9976" t="s">
        <v>1247</v>
      </c>
      <c r="J9976" t="s">
        <v>23</v>
      </c>
      <c r="K9976">
        <v>12</v>
      </c>
      <c r="L9976">
        <v>61.32</v>
      </c>
      <c r="M9976">
        <v>4.8000000000000001E-2</v>
      </c>
      <c r="O9976" s="12">
        <f>VLOOKUP(C9976,[3]May!$C:$Z,24,FALSE)</f>
        <v>2019</v>
      </c>
    </row>
    <row r="9977" spans="1:15" x14ac:dyDescent="0.25">
      <c r="A9977" t="s">
        <v>1245</v>
      </c>
      <c r="C9977" t="s">
        <v>1320</v>
      </c>
      <c r="E9977">
        <v>2</v>
      </c>
      <c r="F9977" t="s">
        <v>1247</v>
      </c>
      <c r="J9977" t="s">
        <v>23</v>
      </c>
      <c r="K9977">
        <v>3</v>
      </c>
      <c r="L9977">
        <v>15.33</v>
      </c>
      <c r="M9977">
        <v>1.2E-2</v>
      </c>
      <c r="O9977" s="12">
        <f>VLOOKUP(C9977,[3]May!$C:$Z,24,FALSE)</f>
        <v>2019</v>
      </c>
    </row>
    <row r="9978" spans="1:15" x14ac:dyDescent="0.25">
      <c r="A9978" t="s">
        <v>1245</v>
      </c>
      <c r="C9978" t="s">
        <v>1320</v>
      </c>
      <c r="E9978">
        <v>2</v>
      </c>
      <c r="F9978" t="s">
        <v>1247</v>
      </c>
      <c r="J9978" t="s">
        <v>23</v>
      </c>
      <c r="K9978">
        <v>3</v>
      </c>
      <c r="L9978">
        <v>195.39</v>
      </c>
      <c r="M9978">
        <v>0.153</v>
      </c>
      <c r="O9978" s="12">
        <f>VLOOKUP(C9978,[3]May!$C:$Z,24,FALSE)</f>
        <v>2019</v>
      </c>
    </row>
    <row r="9979" spans="1:15" x14ac:dyDescent="0.25">
      <c r="A9979" t="s">
        <v>1245</v>
      </c>
      <c r="C9979" t="s">
        <v>1320</v>
      </c>
      <c r="E9979">
        <v>2</v>
      </c>
      <c r="F9979" t="s">
        <v>1247</v>
      </c>
      <c r="J9979" t="s">
        <v>23</v>
      </c>
      <c r="K9979">
        <v>9</v>
      </c>
      <c r="L9979">
        <v>586.16999999999996</v>
      </c>
      <c r="M9979">
        <v>0.45900000000000002</v>
      </c>
      <c r="O9979" s="12">
        <f>VLOOKUP(C9979,[3]May!$C:$Z,24,FALSE)</f>
        <v>2019</v>
      </c>
    </row>
    <row r="9980" spans="1:15" x14ac:dyDescent="0.25">
      <c r="A9980" t="s">
        <v>1245</v>
      </c>
      <c r="C9980" t="s">
        <v>1320</v>
      </c>
      <c r="E9980">
        <v>2</v>
      </c>
      <c r="F9980" t="s">
        <v>1247</v>
      </c>
      <c r="J9980" t="s">
        <v>23</v>
      </c>
      <c r="K9980">
        <v>2</v>
      </c>
      <c r="L9980">
        <v>10.220000000000001</v>
      </c>
      <c r="M9980">
        <v>8.0000000000000002E-3</v>
      </c>
      <c r="O9980" s="12">
        <f>VLOOKUP(C9980,[3]May!$C:$Z,24,FALSE)</f>
        <v>2019</v>
      </c>
    </row>
    <row r="9981" spans="1:15" x14ac:dyDescent="0.25">
      <c r="A9981" t="s">
        <v>1245</v>
      </c>
      <c r="C9981" t="s">
        <v>1320</v>
      </c>
      <c r="E9981">
        <v>2</v>
      </c>
      <c r="F9981" t="s">
        <v>1247</v>
      </c>
      <c r="J9981" t="s">
        <v>23</v>
      </c>
      <c r="K9981">
        <v>13</v>
      </c>
      <c r="L9981">
        <v>66.430000000000007</v>
      </c>
      <c r="M9981">
        <v>5.1999999999999998E-2</v>
      </c>
      <c r="O9981" s="12">
        <f>VLOOKUP(C9981,[3]May!$C:$Z,24,FALSE)</f>
        <v>2019</v>
      </c>
    </row>
    <row r="9982" spans="1:15" x14ac:dyDescent="0.25">
      <c r="A9982" t="s">
        <v>1245</v>
      </c>
      <c r="C9982" t="s">
        <v>1320</v>
      </c>
      <c r="E9982">
        <v>2</v>
      </c>
      <c r="F9982" t="s">
        <v>1247</v>
      </c>
      <c r="J9982" t="s">
        <v>23</v>
      </c>
      <c r="K9982">
        <v>3</v>
      </c>
      <c r="L9982">
        <v>195.39</v>
      </c>
      <c r="M9982">
        <v>0.153</v>
      </c>
      <c r="O9982" s="12">
        <f>VLOOKUP(C9982,[3]May!$C:$Z,24,FALSE)</f>
        <v>2019</v>
      </c>
    </row>
    <row r="9983" spans="1:15" x14ac:dyDescent="0.25">
      <c r="A9983" t="s">
        <v>1245</v>
      </c>
      <c r="C9983" t="s">
        <v>1320</v>
      </c>
      <c r="E9983">
        <v>2</v>
      </c>
      <c r="F9983" t="s">
        <v>1247</v>
      </c>
      <c r="J9983" t="s">
        <v>23</v>
      </c>
      <c r="K9983">
        <v>3</v>
      </c>
      <c r="L9983">
        <v>15.33</v>
      </c>
      <c r="M9983">
        <v>1.2E-2</v>
      </c>
      <c r="O9983" s="12">
        <f>VLOOKUP(C9983,[3]May!$C:$Z,24,FALSE)</f>
        <v>2019</v>
      </c>
    </row>
    <row r="9984" spans="1:15" x14ac:dyDescent="0.25">
      <c r="A9984" t="s">
        <v>1245</v>
      </c>
      <c r="C9984" t="s">
        <v>1320</v>
      </c>
      <c r="E9984">
        <v>2</v>
      </c>
      <c r="F9984" t="s">
        <v>1247</v>
      </c>
      <c r="J9984" t="s">
        <v>23</v>
      </c>
      <c r="K9984">
        <v>1</v>
      </c>
      <c r="L9984">
        <v>65.13</v>
      </c>
      <c r="M9984">
        <v>5.0999999999999997E-2</v>
      </c>
      <c r="O9984" s="12">
        <f>VLOOKUP(C9984,[3]May!$C:$Z,24,FALSE)</f>
        <v>2019</v>
      </c>
    </row>
    <row r="9985" spans="1:15" x14ac:dyDescent="0.25">
      <c r="A9985" t="s">
        <v>1245</v>
      </c>
      <c r="C9985" t="s">
        <v>1320</v>
      </c>
      <c r="E9985">
        <v>12</v>
      </c>
      <c r="F9985" t="s">
        <v>1253</v>
      </c>
      <c r="J9985" t="s">
        <v>23</v>
      </c>
      <c r="K9985">
        <v>1</v>
      </c>
      <c r="L9985">
        <v>61.2</v>
      </c>
      <c r="M9985">
        <v>8.3370000000000007E-3</v>
      </c>
      <c r="O9985" s="12">
        <f>VLOOKUP(C9985,[3]May!$C:$Z,24,FALSE)</f>
        <v>2019</v>
      </c>
    </row>
    <row r="9986" spans="1:15" x14ac:dyDescent="0.25">
      <c r="A9986" t="s">
        <v>1245</v>
      </c>
      <c r="C9986" t="s">
        <v>1320</v>
      </c>
      <c r="E9986">
        <v>7</v>
      </c>
      <c r="F9986" t="s">
        <v>1255</v>
      </c>
      <c r="J9986" t="s">
        <v>23</v>
      </c>
      <c r="K9986">
        <v>2</v>
      </c>
      <c r="L9986">
        <v>112.52</v>
      </c>
      <c r="M9986">
        <v>6.5799999999999997E-2</v>
      </c>
      <c r="O9986" s="12">
        <f>VLOOKUP(C9986,[3]May!$C:$Z,24,FALSE)</f>
        <v>2019</v>
      </c>
    </row>
    <row r="9987" spans="1:15" x14ac:dyDescent="0.25">
      <c r="A9987" t="s">
        <v>1245</v>
      </c>
      <c r="C9987" t="s">
        <v>1320</v>
      </c>
      <c r="E9987">
        <v>8</v>
      </c>
      <c r="F9987" t="s">
        <v>1251</v>
      </c>
      <c r="J9987" t="s">
        <v>23</v>
      </c>
      <c r="K9987">
        <v>2</v>
      </c>
      <c r="L9987">
        <v>110.12</v>
      </c>
      <c r="M9987">
        <v>6.4399999999999999E-2</v>
      </c>
      <c r="O9987" s="12">
        <f>VLOOKUP(C9987,[3]May!$C:$Z,24,FALSE)</f>
        <v>2019</v>
      </c>
    </row>
    <row r="9988" spans="1:15" x14ac:dyDescent="0.25">
      <c r="A9988" t="s">
        <v>1245</v>
      </c>
      <c r="C9988" t="s">
        <v>1320</v>
      </c>
      <c r="E9988">
        <v>2</v>
      </c>
      <c r="F9988" t="s">
        <v>1247</v>
      </c>
      <c r="J9988" t="s">
        <v>23</v>
      </c>
      <c r="K9988">
        <v>11</v>
      </c>
      <c r="L9988">
        <v>56.21</v>
      </c>
      <c r="M9988">
        <v>4.3999999999999997E-2</v>
      </c>
      <c r="O9988" s="12">
        <f>VLOOKUP(C9988,[3]May!$C:$Z,24,FALSE)</f>
        <v>2019</v>
      </c>
    </row>
    <row r="9989" spans="1:15" x14ac:dyDescent="0.25">
      <c r="A9989" t="s">
        <v>1245</v>
      </c>
      <c r="C9989" t="s">
        <v>1320</v>
      </c>
      <c r="E9989">
        <v>2</v>
      </c>
      <c r="F9989" t="s">
        <v>1247</v>
      </c>
      <c r="J9989" t="s">
        <v>23</v>
      </c>
      <c r="K9989">
        <v>5</v>
      </c>
      <c r="L9989">
        <v>325.64999999999998</v>
      </c>
      <c r="M9989">
        <v>0.255</v>
      </c>
      <c r="O9989" s="12">
        <f>VLOOKUP(C9989,[3]May!$C:$Z,24,FALSE)</f>
        <v>2019</v>
      </c>
    </row>
    <row r="9990" spans="1:15" x14ac:dyDescent="0.25">
      <c r="A9990" t="s">
        <v>1245</v>
      </c>
      <c r="C9990" t="s">
        <v>1320</v>
      </c>
      <c r="E9990">
        <v>2</v>
      </c>
      <c r="F9990" t="s">
        <v>1247</v>
      </c>
      <c r="J9990" t="s">
        <v>23</v>
      </c>
      <c r="K9990">
        <v>5</v>
      </c>
      <c r="L9990">
        <v>325.64999999999998</v>
      </c>
      <c r="M9990">
        <v>0.255</v>
      </c>
      <c r="O9990" s="12">
        <f>VLOOKUP(C9990,[3]May!$C:$Z,24,FALSE)</f>
        <v>2019</v>
      </c>
    </row>
    <row r="9991" spans="1:15" x14ac:dyDescent="0.25">
      <c r="A9991" t="s">
        <v>1245</v>
      </c>
      <c r="C9991" t="s">
        <v>1320</v>
      </c>
      <c r="E9991">
        <v>2</v>
      </c>
      <c r="F9991" t="s">
        <v>1247</v>
      </c>
      <c r="J9991" t="s">
        <v>23</v>
      </c>
      <c r="K9991">
        <v>7</v>
      </c>
      <c r="L9991">
        <v>35.770000000000003</v>
      </c>
      <c r="M9991">
        <v>2.8000000000000001E-2</v>
      </c>
      <c r="O9991" s="12">
        <f>VLOOKUP(C9991,[3]May!$C:$Z,24,FALSE)</f>
        <v>2019</v>
      </c>
    </row>
    <row r="9992" spans="1:15" x14ac:dyDescent="0.25">
      <c r="A9992" t="s">
        <v>1245</v>
      </c>
      <c r="C9992" t="s">
        <v>1320</v>
      </c>
      <c r="E9992">
        <v>2</v>
      </c>
      <c r="F9992" t="s">
        <v>1247</v>
      </c>
      <c r="J9992" t="s">
        <v>23</v>
      </c>
      <c r="K9992">
        <v>8</v>
      </c>
      <c r="L9992">
        <v>521.04</v>
      </c>
      <c r="M9992">
        <v>0.40799999999999997</v>
      </c>
      <c r="O9992" s="12">
        <f>VLOOKUP(C9992,[3]May!$C:$Z,24,FALSE)</f>
        <v>2019</v>
      </c>
    </row>
    <row r="9993" spans="1:15" x14ac:dyDescent="0.25">
      <c r="A9993" t="s">
        <v>1245</v>
      </c>
      <c r="C9993" t="s">
        <v>1320</v>
      </c>
      <c r="E9993">
        <v>2</v>
      </c>
      <c r="F9993" t="s">
        <v>1247</v>
      </c>
      <c r="J9993" t="s">
        <v>23</v>
      </c>
      <c r="K9993">
        <v>4</v>
      </c>
      <c r="L9993">
        <v>20.440000000000001</v>
      </c>
      <c r="M9993">
        <v>1.6E-2</v>
      </c>
      <c r="O9993" s="12">
        <f>VLOOKUP(C9993,[3]May!$C:$Z,24,FALSE)</f>
        <v>2019</v>
      </c>
    </row>
    <row r="9994" spans="1:15" x14ac:dyDescent="0.25">
      <c r="A9994" t="s">
        <v>1245</v>
      </c>
      <c r="C9994" t="s">
        <v>1320</v>
      </c>
      <c r="E9994">
        <v>2</v>
      </c>
      <c r="F9994" t="s">
        <v>1247</v>
      </c>
      <c r="J9994" t="s">
        <v>23</v>
      </c>
      <c r="K9994">
        <v>11</v>
      </c>
      <c r="L9994">
        <v>716.43</v>
      </c>
      <c r="M9994">
        <v>0.56100000000000005</v>
      </c>
      <c r="O9994" s="12">
        <f>VLOOKUP(C9994,[3]May!$C:$Z,24,FALSE)</f>
        <v>2019</v>
      </c>
    </row>
    <row r="9995" spans="1:15" x14ac:dyDescent="0.25">
      <c r="A9995" t="s">
        <v>1245</v>
      </c>
      <c r="C9995" t="s">
        <v>1320</v>
      </c>
      <c r="E9995">
        <v>2</v>
      </c>
      <c r="F9995" t="s">
        <v>1247</v>
      </c>
      <c r="J9995" t="s">
        <v>23</v>
      </c>
      <c r="K9995">
        <v>11</v>
      </c>
      <c r="L9995">
        <v>716.43</v>
      </c>
      <c r="M9995">
        <v>0.56100000000000005</v>
      </c>
      <c r="O9995" s="12">
        <f>VLOOKUP(C9995,[3]May!$C:$Z,24,FALSE)</f>
        <v>2019</v>
      </c>
    </row>
    <row r="9996" spans="1:15" x14ac:dyDescent="0.25">
      <c r="A9996" t="s">
        <v>1245</v>
      </c>
      <c r="C9996" t="s">
        <v>1320</v>
      </c>
      <c r="E9996">
        <v>2</v>
      </c>
      <c r="F9996" t="s">
        <v>1247</v>
      </c>
      <c r="J9996" t="s">
        <v>23</v>
      </c>
      <c r="K9996">
        <v>2</v>
      </c>
      <c r="L9996">
        <v>130.26</v>
      </c>
      <c r="M9996">
        <v>0.10199999999999999</v>
      </c>
      <c r="O9996" s="12">
        <f>VLOOKUP(C9996,[3]May!$C:$Z,24,FALSE)</f>
        <v>2019</v>
      </c>
    </row>
    <row r="9997" spans="1:15" x14ac:dyDescent="0.25">
      <c r="A9997" t="s">
        <v>1245</v>
      </c>
      <c r="C9997" t="s">
        <v>1320</v>
      </c>
      <c r="E9997">
        <v>2</v>
      </c>
      <c r="F9997" t="s">
        <v>1247</v>
      </c>
      <c r="J9997" t="s">
        <v>23</v>
      </c>
      <c r="K9997">
        <v>3</v>
      </c>
      <c r="L9997">
        <v>15.33</v>
      </c>
      <c r="M9997">
        <v>1.2E-2</v>
      </c>
      <c r="O9997" s="12">
        <f>VLOOKUP(C9997,[3]May!$C:$Z,24,FALSE)</f>
        <v>2019</v>
      </c>
    </row>
    <row r="9998" spans="1:15" x14ac:dyDescent="0.25">
      <c r="A9998" t="s">
        <v>1245</v>
      </c>
      <c r="C9998" t="s">
        <v>1320</v>
      </c>
      <c r="E9998">
        <v>2</v>
      </c>
      <c r="F9998" t="s">
        <v>1247</v>
      </c>
      <c r="J9998" t="s">
        <v>23</v>
      </c>
      <c r="K9998">
        <v>19</v>
      </c>
      <c r="L9998">
        <v>97.09</v>
      </c>
      <c r="M9998">
        <v>7.5999999999999998E-2</v>
      </c>
      <c r="O9998" s="12">
        <f>VLOOKUP(C9998,[3]May!$C:$Z,24,FALSE)</f>
        <v>2019</v>
      </c>
    </row>
    <row r="9999" spans="1:15" x14ac:dyDescent="0.25">
      <c r="A9999" t="s">
        <v>1245</v>
      </c>
      <c r="C9999" t="s">
        <v>1320</v>
      </c>
      <c r="E9999">
        <v>2</v>
      </c>
      <c r="F9999" t="s">
        <v>1247</v>
      </c>
      <c r="J9999" t="s">
        <v>23</v>
      </c>
      <c r="K9999">
        <v>7</v>
      </c>
      <c r="L9999">
        <v>35.770000000000003</v>
      </c>
      <c r="M9999">
        <v>2.8000000000000001E-2</v>
      </c>
      <c r="O9999" s="12">
        <f>VLOOKUP(C9999,[3]May!$C:$Z,24,FALSE)</f>
        <v>2019</v>
      </c>
    </row>
    <row r="10000" spans="1:15" x14ac:dyDescent="0.25">
      <c r="A10000" t="s">
        <v>1245</v>
      </c>
      <c r="C10000" t="s">
        <v>1322</v>
      </c>
      <c r="E10000">
        <v>2</v>
      </c>
      <c r="F10000" t="s">
        <v>1247</v>
      </c>
      <c r="J10000" t="s">
        <v>23</v>
      </c>
      <c r="K10000">
        <v>4</v>
      </c>
      <c r="L10000">
        <v>20.440000000000001</v>
      </c>
      <c r="M10000">
        <v>1.6E-2</v>
      </c>
      <c r="O10000" s="12">
        <f>VLOOKUP(C10000,[3]May!$C:$Z,24,FALSE)</f>
        <v>2019</v>
      </c>
    </row>
    <row r="10001" spans="1:15" x14ac:dyDescent="0.25">
      <c r="A10001" t="s">
        <v>1245</v>
      </c>
      <c r="C10001" t="s">
        <v>1322</v>
      </c>
      <c r="E10001">
        <v>2</v>
      </c>
      <c r="F10001" t="s">
        <v>1247</v>
      </c>
      <c r="J10001" t="s">
        <v>23</v>
      </c>
      <c r="K10001">
        <v>1</v>
      </c>
      <c r="L10001">
        <v>65.13</v>
      </c>
      <c r="M10001">
        <v>5.0999999999999997E-2</v>
      </c>
      <c r="O10001" s="12">
        <f>VLOOKUP(C10001,[3]May!$C:$Z,24,FALSE)</f>
        <v>2019</v>
      </c>
    </row>
    <row r="10002" spans="1:15" x14ac:dyDescent="0.25">
      <c r="A10002" t="s">
        <v>1245</v>
      </c>
      <c r="C10002" t="s">
        <v>1322</v>
      </c>
      <c r="E10002">
        <v>6</v>
      </c>
      <c r="F10002" t="s">
        <v>1250</v>
      </c>
      <c r="J10002" t="s">
        <v>23</v>
      </c>
      <c r="K10002">
        <v>7</v>
      </c>
      <c r="L10002">
        <v>75.95</v>
      </c>
      <c r="M10002">
        <v>5.9499999999999997E-2</v>
      </c>
      <c r="O10002" s="12">
        <f>VLOOKUP(C10002,[3]May!$C:$Z,24,FALSE)</f>
        <v>2019</v>
      </c>
    </row>
    <row r="10003" spans="1:15" x14ac:dyDescent="0.25">
      <c r="A10003" t="s">
        <v>1245</v>
      </c>
      <c r="C10003" t="s">
        <v>1322</v>
      </c>
      <c r="E10003">
        <v>12</v>
      </c>
      <c r="F10003" t="s">
        <v>1253</v>
      </c>
      <c r="J10003" t="s">
        <v>23</v>
      </c>
      <c r="K10003">
        <v>1</v>
      </c>
      <c r="L10003">
        <v>61.2</v>
      </c>
      <c r="M10003">
        <v>8.3370000000000007E-3</v>
      </c>
      <c r="O10003" s="12">
        <f>VLOOKUP(C10003,[3]May!$C:$Z,24,FALSE)</f>
        <v>2019</v>
      </c>
    </row>
    <row r="10004" spans="1:15" x14ac:dyDescent="0.25">
      <c r="A10004" t="s">
        <v>1245</v>
      </c>
      <c r="C10004" t="s">
        <v>1322</v>
      </c>
      <c r="E10004">
        <v>2</v>
      </c>
      <c r="F10004" t="s">
        <v>1247</v>
      </c>
      <c r="J10004" t="s">
        <v>23</v>
      </c>
      <c r="K10004">
        <v>9</v>
      </c>
      <c r="L10004">
        <v>586.16999999999996</v>
      </c>
      <c r="M10004">
        <v>0.45900000000000002</v>
      </c>
      <c r="O10004" s="12">
        <f>VLOOKUP(C10004,[3]May!$C:$Z,24,FALSE)</f>
        <v>2019</v>
      </c>
    </row>
    <row r="10005" spans="1:15" x14ac:dyDescent="0.25">
      <c r="A10005" t="s">
        <v>1245</v>
      </c>
      <c r="C10005" t="s">
        <v>1322</v>
      </c>
      <c r="E10005">
        <v>2</v>
      </c>
      <c r="F10005" t="s">
        <v>1247</v>
      </c>
      <c r="J10005" t="s">
        <v>23</v>
      </c>
      <c r="K10005">
        <v>5</v>
      </c>
      <c r="L10005">
        <v>25.55</v>
      </c>
      <c r="M10005">
        <v>0.02</v>
      </c>
      <c r="O10005" s="12">
        <f>VLOOKUP(C10005,[3]May!$C:$Z,24,FALSE)</f>
        <v>2019</v>
      </c>
    </row>
    <row r="10006" spans="1:15" x14ac:dyDescent="0.25">
      <c r="A10006" t="s">
        <v>1245</v>
      </c>
      <c r="C10006" t="s">
        <v>1322</v>
      </c>
      <c r="E10006">
        <v>2</v>
      </c>
      <c r="F10006" t="s">
        <v>1247</v>
      </c>
      <c r="J10006" t="s">
        <v>23</v>
      </c>
      <c r="K10006">
        <v>8</v>
      </c>
      <c r="L10006">
        <v>521.04</v>
      </c>
      <c r="M10006">
        <v>0.40799999999999997</v>
      </c>
      <c r="O10006" s="12">
        <f>VLOOKUP(C10006,[3]May!$C:$Z,24,FALSE)</f>
        <v>2019</v>
      </c>
    </row>
    <row r="10007" spans="1:15" x14ac:dyDescent="0.25">
      <c r="A10007" t="s">
        <v>1245</v>
      </c>
      <c r="C10007" t="s">
        <v>1322</v>
      </c>
      <c r="E10007">
        <v>2</v>
      </c>
      <c r="F10007" t="s">
        <v>1247</v>
      </c>
      <c r="J10007" t="s">
        <v>23</v>
      </c>
      <c r="K10007">
        <v>1</v>
      </c>
      <c r="L10007">
        <v>5.1100000000000003</v>
      </c>
      <c r="M10007">
        <v>4.0000000000000001E-3</v>
      </c>
      <c r="O10007" s="12">
        <f>VLOOKUP(C10007,[3]May!$C:$Z,24,FALSE)</f>
        <v>2019</v>
      </c>
    </row>
    <row r="10008" spans="1:15" x14ac:dyDescent="0.25">
      <c r="A10008" t="s">
        <v>1245</v>
      </c>
      <c r="C10008" t="s">
        <v>1322</v>
      </c>
      <c r="E10008">
        <v>2</v>
      </c>
      <c r="F10008" t="s">
        <v>1247</v>
      </c>
      <c r="J10008" t="s">
        <v>23</v>
      </c>
      <c r="K10008">
        <v>10</v>
      </c>
      <c r="L10008">
        <v>651.29999999999995</v>
      </c>
      <c r="M10008">
        <v>0.51</v>
      </c>
      <c r="O10008" s="12">
        <f>VLOOKUP(C10008,[3]May!$C:$Z,24,FALSE)</f>
        <v>2019</v>
      </c>
    </row>
    <row r="10009" spans="1:15" x14ac:dyDescent="0.25">
      <c r="A10009" t="s">
        <v>1245</v>
      </c>
      <c r="C10009" t="s">
        <v>1322</v>
      </c>
      <c r="E10009">
        <v>2</v>
      </c>
      <c r="F10009" t="s">
        <v>1247</v>
      </c>
      <c r="J10009" t="s">
        <v>23</v>
      </c>
      <c r="K10009">
        <v>2</v>
      </c>
      <c r="L10009">
        <v>130.26</v>
      </c>
      <c r="M10009">
        <v>0.10199999999999999</v>
      </c>
      <c r="O10009" s="12">
        <f>VLOOKUP(C10009,[3]May!$C:$Z,24,FALSE)</f>
        <v>2019</v>
      </c>
    </row>
    <row r="10010" spans="1:15" x14ac:dyDescent="0.25">
      <c r="A10010" t="s">
        <v>1245</v>
      </c>
      <c r="C10010" t="s">
        <v>1322</v>
      </c>
      <c r="E10010">
        <v>2</v>
      </c>
      <c r="F10010" t="s">
        <v>1247</v>
      </c>
      <c r="J10010" t="s">
        <v>23</v>
      </c>
      <c r="K10010">
        <v>4</v>
      </c>
      <c r="L10010">
        <v>20.440000000000001</v>
      </c>
      <c r="M10010">
        <v>1.6E-2</v>
      </c>
      <c r="O10010" s="12">
        <f>VLOOKUP(C10010,[3]May!$C:$Z,24,FALSE)</f>
        <v>2019</v>
      </c>
    </row>
    <row r="10011" spans="1:15" x14ac:dyDescent="0.25">
      <c r="A10011" t="s">
        <v>1245</v>
      </c>
      <c r="C10011" t="s">
        <v>1322</v>
      </c>
      <c r="E10011">
        <v>2</v>
      </c>
      <c r="F10011" t="s">
        <v>1247</v>
      </c>
      <c r="J10011" t="s">
        <v>23</v>
      </c>
      <c r="K10011">
        <v>4</v>
      </c>
      <c r="L10011">
        <v>260.52</v>
      </c>
      <c r="M10011">
        <v>0.20399999999999999</v>
      </c>
      <c r="O10011" s="12">
        <f>VLOOKUP(C10011,[3]May!$C:$Z,24,FALSE)</f>
        <v>2019</v>
      </c>
    </row>
    <row r="10012" spans="1:15" x14ac:dyDescent="0.25">
      <c r="A10012" t="s">
        <v>1245</v>
      </c>
      <c r="C10012" t="s">
        <v>1322</v>
      </c>
      <c r="E10012">
        <v>2</v>
      </c>
      <c r="F10012" t="s">
        <v>1247</v>
      </c>
      <c r="J10012" t="s">
        <v>23</v>
      </c>
      <c r="K10012">
        <v>2</v>
      </c>
      <c r="L10012">
        <v>10.220000000000001</v>
      </c>
      <c r="M10012">
        <v>8.0000000000000002E-3</v>
      </c>
      <c r="O10012" s="12">
        <f>VLOOKUP(C10012,[3]May!$C:$Z,24,FALSE)</f>
        <v>2019</v>
      </c>
    </row>
    <row r="10013" spans="1:15" x14ac:dyDescent="0.25">
      <c r="A10013" t="s">
        <v>1245</v>
      </c>
      <c r="C10013" t="s">
        <v>1322</v>
      </c>
      <c r="E10013">
        <v>2</v>
      </c>
      <c r="F10013" t="s">
        <v>1247</v>
      </c>
      <c r="J10013" t="s">
        <v>23</v>
      </c>
      <c r="K10013">
        <v>8</v>
      </c>
      <c r="L10013">
        <v>40.880000000000003</v>
      </c>
      <c r="M10013">
        <v>3.2000000000000001E-2</v>
      </c>
      <c r="O10013" s="12">
        <f>VLOOKUP(C10013,[3]May!$C:$Z,24,FALSE)</f>
        <v>2019</v>
      </c>
    </row>
    <row r="10014" spans="1:15" x14ac:dyDescent="0.25">
      <c r="A10014" t="s">
        <v>1245</v>
      </c>
      <c r="C10014" t="s">
        <v>1322</v>
      </c>
      <c r="E10014">
        <v>2</v>
      </c>
      <c r="F10014" t="s">
        <v>1247</v>
      </c>
      <c r="J10014" t="s">
        <v>23</v>
      </c>
      <c r="K10014">
        <v>16</v>
      </c>
      <c r="L10014">
        <v>1042.08</v>
      </c>
      <c r="M10014">
        <v>0.81599999999999995</v>
      </c>
      <c r="O10014" s="12">
        <f>VLOOKUP(C10014,[3]May!$C:$Z,24,FALSE)</f>
        <v>2019</v>
      </c>
    </row>
    <row r="10015" spans="1:15" x14ac:dyDescent="0.25">
      <c r="A10015" t="s">
        <v>1245</v>
      </c>
      <c r="C10015" t="s">
        <v>1322</v>
      </c>
      <c r="E10015">
        <v>12</v>
      </c>
      <c r="F10015" t="s">
        <v>1253</v>
      </c>
      <c r="J10015" t="s">
        <v>23</v>
      </c>
      <c r="K10015">
        <v>1</v>
      </c>
      <c r="L10015">
        <v>61.2</v>
      </c>
      <c r="M10015">
        <v>8.3370000000000007E-3</v>
      </c>
      <c r="O10015" s="12">
        <f>VLOOKUP(C10015,[3]May!$C:$Z,24,FALSE)</f>
        <v>2019</v>
      </c>
    </row>
    <row r="10016" spans="1:15" x14ac:dyDescent="0.25">
      <c r="A10016" t="s">
        <v>1245</v>
      </c>
      <c r="C10016" t="s">
        <v>1322</v>
      </c>
      <c r="E10016">
        <v>2</v>
      </c>
      <c r="F10016" t="s">
        <v>1247</v>
      </c>
      <c r="J10016" t="s">
        <v>23</v>
      </c>
      <c r="K10016">
        <v>12</v>
      </c>
      <c r="L10016">
        <v>781.56</v>
      </c>
      <c r="M10016">
        <v>0.61199999999999999</v>
      </c>
      <c r="O10016" s="12">
        <f>VLOOKUP(C10016,[3]May!$C:$Z,24,FALSE)</f>
        <v>2019</v>
      </c>
    </row>
    <row r="10017" spans="1:15" x14ac:dyDescent="0.25">
      <c r="A10017" t="s">
        <v>1245</v>
      </c>
      <c r="C10017" t="s">
        <v>1322</v>
      </c>
      <c r="E10017">
        <v>2</v>
      </c>
      <c r="F10017" t="s">
        <v>1247</v>
      </c>
      <c r="J10017" t="s">
        <v>23</v>
      </c>
      <c r="K10017">
        <v>2</v>
      </c>
      <c r="L10017">
        <v>130.26</v>
      </c>
      <c r="M10017">
        <v>0.10199999999999999</v>
      </c>
      <c r="O10017" s="12">
        <f>VLOOKUP(C10017,[3]May!$C:$Z,24,FALSE)</f>
        <v>2019</v>
      </c>
    </row>
    <row r="10018" spans="1:15" x14ac:dyDescent="0.25">
      <c r="A10018" t="s">
        <v>1245</v>
      </c>
      <c r="C10018" t="s">
        <v>1322</v>
      </c>
      <c r="E10018">
        <v>2</v>
      </c>
      <c r="F10018" t="s">
        <v>1247</v>
      </c>
      <c r="J10018" t="s">
        <v>23</v>
      </c>
      <c r="K10018">
        <v>5</v>
      </c>
      <c r="L10018">
        <v>25.55</v>
      </c>
      <c r="M10018">
        <v>0.02</v>
      </c>
      <c r="O10018" s="12">
        <f>VLOOKUP(C10018,[3]May!$C:$Z,24,FALSE)</f>
        <v>2019</v>
      </c>
    </row>
    <row r="10019" spans="1:15" x14ac:dyDescent="0.25">
      <c r="A10019" t="s">
        <v>1245</v>
      </c>
      <c r="C10019" t="s">
        <v>1322</v>
      </c>
      <c r="E10019">
        <v>2</v>
      </c>
      <c r="F10019" t="s">
        <v>1247</v>
      </c>
      <c r="J10019" t="s">
        <v>23</v>
      </c>
      <c r="K10019">
        <v>9</v>
      </c>
      <c r="L10019">
        <v>586.16999999999996</v>
      </c>
      <c r="M10019">
        <v>0.45900000000000002</v>
      </c>
      <c r="O10019" s="12">
        <f>VLOOKUP(C10019,[3]May!$C:$Z,24,FALSE)</f>
        <v>2019</v>
      </c>
    </row>
    <row r="10020" spans="1:15" x14ac:dyDescent="0.25">
      <c r="A10020" t="s">
        <v>1245</v>
      </c>
      <c r="C10020" t="s">
        <v>1322</v>
      </c>
      <c r="E10020">
        <v>2</v>
      </c>
      <c r="F10020" t="s">
        <v>1247</v>
      </c>
      <c r="J10020" t="s">
        <v>23</v>
      </c>
      <c r="K10020">
        <v>6</v>
      </c>
      <c r="L10020">
        <v>390.78</v>
      </c>
      <c r="M10020">
        <v>0.30599999999999999</v>
      </c>
      <c r="O10020" s="12">
        <f>VLOOKUP(C10020,[3]May!$C:$Z,24,FALSE)</f>
        <v>2019</v>
      </c>
    </row>
    <row r="10021" spans="1:15" x14ac:dyDescent="0.25">
      <c r="A10021" t="s">
        <v>1245</v>
      </c>
      <c r="C10021" t="s">
        <v>1322</v>
      </c>
      <c r="E10021">
        <v>2</v>
      </c>
      <c r="F10021" t="s">
        <v>1247</v>
      </c>
      <c r="J10021" t="s">
        <v>23</v>
      </c>
      <c r="K10021">
        <v>6</v>
      </c>
      <c r="L10021">
        <v>390.78</v>
      </c>
      <c r="M10021">
        <v>0.30599999999999999</v>
      </c>
      <c r="O10021" s="12">
        <f>VLOOKUP(C10021,[3]May!$C:$Z,24,FALSE)</f>
        <v>2019</v>
      </c>
    </row>
    <row r="10022" spans="1:15" x14ac:dyDescent="0.25">
      <c r="A10022" t="s">
        <v>1245</v>
      </c>
      <c r="C10022" t="s">
        <v>1322</v>
      </c>
      <c r="E10022">
        <v>2</v>
      </c>
      <c r="F10022" t="s">
        <v>1247</v>
      </c>
      <c r="J10022" t="s">
        <v>23</v>
      </c>
      <c r="K10022">
        <v>4</v>
      </c>
      <c r="L10022">
        <v>260.52</v>
      </c>
      <c r="M10022">
        <v>0.20399999999999999</v>
      </c>
      <c r="O10022" s="12">
        <f>VLOOKUP(C10022,[3]May!$C:$Z,24,FALSE)</f>
        <v>2019</v>
      </c>
    </row>
    <row r="10023" spans="1:15" x14ac:dyDescent="0.25">
      <c r="A10023" t="s">
        <v>1245</v>
      </c>
      <c r="C10023" t="s">
        <v>1322</v>
      </c>
      <c r="E10023">
        <v>2</v>
      </c>
      <c r="F10023" t="s">
        <v>1247</v>
      </c>
      <c r="J10023" t="s">
        <v>23</v>
      </c>
      <c r="K10023">
        <v>5</v>
      </c>
      <c r="L10023">
        <v>25.55</v>
      </c>
      <c r="M10023">
        <v>0.02</v>
      </c>
      <c r="O10023" s="12">
        <f>VLOOKUP(C10023,[3]May!$C:$Z,24,FALSE)</f>
        <v>2019</v>
      </c>
    </row>
    <row r="10024" spans="1:15" x14ac:dyDescent="0.25">
      <c r="A10024" t="s">
        <v>1245</v>
      </c>
      <c r="C10024" t="s">
        <v>1322</v>
      </c>
      <c r="E10024">
        <v>2</v>
      </c>
      <c r="F10024" t="s">
        <v>1247</v>
      </c>
      <c r="J10024" t="s">
        <v>23</v>
      </c>
      <c r="K10024">
        <v>3</v>
      </c>
      <c r="L10024">
        <v>15.33</v>
      </c>
      <c r="M10024">
        <v>1.2E-2</v>
      </c>
      <c r="O10024" s="12">
        <f>VLOOKUP(C10024,[3]May!$C:$Z,24,FALSE)</f>
        <v>2019</v>
      </c>
    </row>
    <row r="10025" spans="1:15" x14ac:dyDescent="0.25">
      <c r="A10025" t="s">
        <v>1245</v>
      </c>
      <c r="C10025" t="s">
        <v>1322</v>
      </c>
      <c r="E10025">
        <v>2</v>
      </c>
      <c r="F10025" t="s">
        <v>1247</v>
      </c>
      <c r="J10025" t="s">
        <v>23</v>
      </c>
      <c r="K10025">
        <v>8</v>
      </c>
      <c r="L10025">
        <v>40.880000000000003</v>
      </c>
      <c r="M10025">
        <v>3.2000000000000001E-2</v>
      </c>
      <c r="O10025" s="12">
        <f>VLOOKUP(C10025,[3]May!$C:$Z,24,FALSE)</f>
        <v>2019</v>
      </c>
    </row>
    <row r="10026" spans="1:15" x14ac:dyDescent="0.25">
      <c r="A10026" t="s">
        <v>1245</v>
      </c>
      <c r="C10026" t="s">
        <v>1322</v>
      </c>
      <c r="E10026">
        <v>2</v>
      </c>
      <c r="F10026" t="s">
        <v>1247</v>
      </c>
      <c r="J10026" t="s">
        <v>23</v>
      </c>
      <c r="K10026">
        <v>5</v>
      </c>
      <c r="L10026">
        <v>325.64999999999998</v>
      </c>
      <c r="M10026">
        <v>0.255</v>
      </c>
      <c r="O10026" s="12">
        <f>VLOOKUP(C10026,[3]May!$C:$Z,24,FALSE)</f>
        <v>2019</v>
      </c>
    </row>
    <row r="10027" spans="1:15" x14ac:dyDescent="0.25">
      <c r="A10027" t="s">
        <v>1245</v>
      </c>
      <c r="C10027" t="s">
        <v>1322</v>
      </c>
      <c r="E10027">
        <v>2</v>
      </c>
      <c r="F10027" t="s">
        <v>1247</v>
      </c>
      <c r="J10027" t="s">
        <v>23</v>
      </c>
      <c r="K10027">
        <v>3</v>
      </c>
      <c r="L10027">
        <v>195.39</v>
      </c>
      <c r="M10027">
        <v>0.153</v>
      </c>
      <c r="O10027" s="12">
        <f>VLOOKUP(C10027,[3]May!$C:$Z,24,FALSE)</f>
        <v>2019</v>
      </c>
    </row>
    <row r="10028" spans="1:15" x14ac:dyDescent="0.25">
      <c r="A10028" t="s">
        <v>1245</v>
      </c>
      <c r="C10028" t="s">
        <v>1322</v>
      </c>
      <c r="E10028">
        <v>2</v>
      </c>
      <c r="F10028" t="s">
        <v>1247</v>
      </c>
      <c r="J10028" t="s">
        <v>23</v>
      </c>
      <c r="K10028">
        <v>4</v>
      </c>
      <c r="L10028">
        <v>20.440000000000001</v>
      </c>
      <c r="M10028">
        <v>1.6E-2</v>
      </c>
      <c r="O10028" s="12">
        <f>VLOOKUP(C10028,[3]May!$C:$Z,24,FALSE)</f>
        <v>2019</v>
      </c>
    </row>
    <row r="10029" spans="1:15" x14ac:dyDescent="0.25">
      <c r="A10029" t="s">
        <v>1245</v>
      </c>
      <c r="C10029" t="s">
        <v>1322</v>
      </c>
      <c r="E10029">
        <v>2</v>
      </c>
      <c r="F10029" t="s">
        <v>1247</v>
      </c>
      <c r="J10029" t="s">
        <v>23</v>
      </c>
      <c r="K10029">
        <v>6</v>
      </c>
      <c r="L10029">
        <v>30.66</v>
      </c>
      <c r="M10029">
        <v>2.4E-2</v>
      </c>
      <c r="O10029" s="12">
        <f>VLOOKUP(C10029,[3]May!$C:$Z,24,FALSE)</f>
        <v>2019</v>
      </c>
    </row>
    <row r="10030" spans="1:15" x14ac:dyDescent="0.25">
      <c r="A10030" t="s">
        <v>1245</v>
      </c>
      <c r="C10030" t="s">
        <v>1322</v>
      </c>
      <c r="E10030">
        <v>2</v>
      </c>
      <c r="F10030" t="s">
        <v>1247</v>
      </c>
      <c r="J10030" t="s">
        <v>23</v>
      </c>
      <c r="K10030">
        <v>1</v>
      </c>
      <c r="L10030">
        <v>65.13</v>
      </c>
      <c r="M10030">
        <v>5.0999999999999997E-2</v>
      </c>
      <c r="O10030" s="12">
        <f>VLOOKUP(C10030,[3]May!$C:$Z,24,FALSE)</f>
        <v>2019</v>
      </c>
    </row>
    <row r="10031" spans="1:15" x14ac:dyDescent="0.25">
      <c r="A10031" t="s">
        <v>1245</v>
      </c>
      <c r="C10031" t="s">
        <v>1322</v>
      </c>
      <c r="E10031">
        <v>9</v>
      </c>
      <c r="F10031" t="s">
        <v>1256</v>
      </c>
      <c r="J10031" t="s">
        <v>23</v>
      </c>
      <c r="K10031">
        <v>4</v>
      </c>
      <c r="L10031">
        <v>156.24</v>
      </c>
      <c r="M10031">
        <v>0.1288</v>
      </c>
      <c r="O10031" s="12">
        <f>VLOOKUP(C10031,[3]May!$C:$Z,24,FALSE)</f>
        <v>2019</v>
      </c>
    </row>
    <row r="10032" spans="1:15" x14ac:dyDescent="0.25">
      <c r="A10032" t="s">
        <v>1245</v>
      </c>
      <c r="C10032" t="s">
        <v>1322</v>
      </c>
      <c r="E10032">
        <v>2</v>
      </c>
      <c r="F10032" t="s">
        <v>1247</v>
      </c>
      <c r="J10032" t="s">
        <v>23</v>
      </c>
      <c r="K10032">
        <v>12</v>
      </c>
      <c r="L10032">
        <v>781.56</v>
      </c>
      <c r="M10032">
        <v>0.61199999999999999</v>
      </c>
      <c r="O10032" s="12">
        <f>VLOOKUP(C10032,[3]May!$C:$Z,24,FALSE)</f>
        <v>2019</v>
      </c>
    </row>
    <row r="10033" spans="1:15" x14ac:dyDescent="0.25">
      <c r="A10033" t="s">
        <v>1245</v>
      </c>
      <c r="C10033" t="s">
        <v>1322</v>
      </c>
      <c r="E10033">
        <v>2</v>
      </c>
      <c r="F10033" t="s">
        <v>1247</v>
      </c>
      <c r="J10033" t="s">
        <v>23</v>
      </c>
      <c r="K10033">
        <v>9</v>
      </c>
      <c r="L10033">
        <v>586.16999999999996</v>
      </c>
      <c r="M10033">
        <v>0.45900000000000002</v>
      </c>
      <c r="O10033" s="12">
        <f>VLOOKUP(C10033,[3]May!$C:$Z,24,FALSE)</f>
        <v>2019</v>
      </c>
    </row>
    <row r="10034" spans="1:15" x14ac:dyDescent="0.25">
      <c r="A10034" t="s">
        <v>1245</v>
      </c>
      <c r="C10034" t="s">
        <v>1322</v>
      </c>
      <c r="E10034">
        <v>2</v>
      </c>
      <c r="F10034" t="s">
        <v>1247</v>
      </c>
      <c r="J10034" t="s">
        <v>23</v>
      </c>
      <c r="K10034">
        <v>4</v>
      </c>
      <c r="L10034">
        <v>260.52</v>
      </c>
      <c r="M10034">
        <v>0.20399999999999999</v>
      </c>
      <c r="O10034" s="12">
        <f>VLOOKUP(C10034,[3]May!$C:$Z,24,FALSE)</f>
        <v>2019</v>
      </c>
    </row>
    <row r="10035" spans="1:15" x14ac:dyDescent="0.25">
      <c r="A10035" t="s">
        <v>1245</v>
      </c>
      <c r="C10035" t="s">
        <v>1322</v>
      </c>
      <c r="E10035">
        <v>2</v>
      </c>
      <c r="F10035" t="s">
        <v>1247</v>
      </c>
      <c r="J10035" t="s">
        <v>23</v>
      </c>
      <c r="K10035">
        <v>7</v>
      </c>
      <c r="L10035">
        <v>35.770000000000003</v>
      </c>
      <c r="M10035">
        <v>2.8000000000000001E-2</v>
      </c>
      <c r="O10035" s="12">
        <f>VLOOKUP(C10035,[3]May!$C:$Z,24,FALSE)</f>
        <v>2019</v>
      </c>
    </row>
    <row r="10036" spans="1:15" x14ac:dyDescent="0.25">
      <c r="A10036" t="s">
        <v>1245</v>
      </c>
      <c r="C10036" t="s">
        <v>1322</v>
      </c>
      <c r="E10036">
        <v>2</v>
      </c>
      <c r="F10036" t="s">
        <v>1247</v>
      </c>
      <c r="J10036" t="s">
        <v>23</v>
      </c>
      <c r="K10036">
        <v>7</v>
      </c>
      <c r="L10036">
        <v>455.91</v>
      </c>
      <c r="M10036">
        <v>0.35699999999999998</v>
      </c>
      <c r="O10036" s="12">
        <f>VLOOKUP(C10036,[3]May!$C:$Z,24,FALSE)</f>
        <v>2019</v>
      </c>
    </row>
    <row r="10037" spans="1:15" x14ac:dyDescent="0.25">
      <c r="A10037" t="s">
        <v>1245</v>
      </c>
      <c r="C10037" t="s">
        <v>1322</v>
      </c>
      <c r="E10037">
        <v>2</v>
      </c>
      <c r="F10037" t="s">
        <v>1247</v>
      </c>
      <c r="J10037" t="s">
        <v>23</v>
      </c>
      <c r="K10037">
        <v>10</v>
      </c>
      <c r="L10037">
        <v>51.1</v>
      </c>
      <c r="M10037">
        <v>0.04</v>
      </c>
      <c r="O10037" s="12">
        <f>VLOOKUP(C10037,[3]May!$C:$Z,24,FALSE)</f>
        <v>2019</v>
      </c>
    </row>
    <row r="10038" spans="1:15" x14ac:dyDescent="0.25">
      <c r="A10038" t="s">
        <v>1245</v>
      </c>
      <c r="C10038" t="s">
        <v>1322</v>
      </c>
      <c r="E10038">
        <v>2</v>
      </c>
      <c r="F10038" t="s">
        <v>1247</v>
      </c>
      <c r="J10038" t="s">
        <v>23</v>
      </c>
      <c r="K10038">
        <v>5</v>
      </c>
      <c r="L10038">
        <v>325.64999999999998</v>
      </c>
      <c r="M10038">
        <v>0.255</v>
      </c>
      <c r="O10038" s="12">
        <f>VLOOKUP(C10038,[3]May!$C:$Z,24,FALSE)</f>
        <v>2019</v>
      </c>
    </row>
    <row r="10039" spans="1:15" x14ac:dyDescent="0.25">
      <c r="A10039" t="s">
        <v>1245</v>
      </c>
      <c r="C10039" t="s">
        <v>1322</v>
      </c>
      <c r="E10039">
        <v>12</v>
      </c>
      <c r="F10039" t="s">
        <v>1253</v>
      </c>
      <c r="J10039" t="s">
        <v>23</v>
      </c>
      <c r="K10039">
        <v>1</v>
      </c>
      <c r="L10039">
        <v>61.2</v>
      </c>
      <c r="M10039">
        <v>8.3370000000000007E-3</v>
      </c>
      <c r="O10039" s="12">
        <f>VLOOKUP(C10039,[3]May!$C:$Z,24,FALSE)</f>
        <v>2019</v>
      </c>
    </row>
    <row r="10040" spans="1:15" x14ac:dyDescent="0.25">
      <c r="A10040" t="s">
        <v>1245</v>
      </c>
      <c r="C10040" t="s">
        <v>1322</v>
      </c>
      <c r="E10040">
        <v>2</v>
      </c>
      <c r="F10040" t="s">
        <v>1247</v>
      </c>
      <c r="J10040" t="s">
        <v>23</v>
      </c>
      <c r="K10040">
        <v>11</v>
      </c>
      <c r="L10040">
        <v>716.43</v>
      </c>
      <c r="M10040">
        <v>0.56100000000000005</v>
      </c>
      <c r="O10040" s="12">
        <f>VLOOKUP(C10040,[3]May!$C:$Z,24,FALSE)</f>
        <v>2019</v>
      </c>
    </row>
    <row r="10041" spans="1:15" x14ac:dyDescent="0.25">
      <c r="A10041" t="s">
        <v>1245</v>
      </c>
      <c r="C10041" t="s">
        <v>1322</v>
      </c>
      <c r="E10041">
        <v>2</v>
      </c>
      <c r="F10041" t="s">
        <v>1247</v>
      </c>
      <c r="J10041" t="s">
        <v>23</v>
      </c>
      <c r="K10041">
        <v>15</v>
      </c>
      <c r="L10041">
        <v>976.95</v>
      </c>
      <c r="M10041">
        <v>0.76500000000000001</v>
      </c>
      <c r="O10041" s="12">
        <f>VLOOKUP(C10041,[3]May!$C:$Z,24,FALSE)</f>
        <v>2019</v>
      </c>
    </row>
    <row r="10042" spans="1:15" x14ac:dyDescent="0.25">
      <c r="A10042" t="s">
        <v>1245</v>
      </c>
      <c r="C10042" t="s">
        <v>1322</v>
      </c>
      <c r="E10042">
        <v>2</v>
      </c>
      <c r="F10042" t="s">
        <v>1247</v>
      </c>
      <c r="J10042" t="s">
        <v>23</v>
      </c>
      <c r="K10042">
        <v>2</v>
      </c>
      <c r="L10042">
        <v>10.220000000000001</v>
      </c>
      <c r="M10042">
        <v>8.0000000000000002E-3</v>
      </c>
      <c r="O10042" s="12">
        <f>VLOOKUP(C10042,[3]May!$C:$Z,24,FALSE)</f>
        <v>2019</v>
      </c>
    </row>
    <row r="10043" spans="1:15" x14ac:dyDescent="0.25">
      <c r="A10043" t="s">
        <v>1245</v>
      </c>
      <c r="C10043" t="s">
        <v>1322</v>
      </c>
      <c r="E10043">
        <v>2</v>
      </c>
      <c r="F10043" t="s">
        <v>1247</v>
      </c>
      <c r="J10043" t="s">
        <v>23</v>
      </c>
      <c r="K10043">
        <v>7</v>
      </c>
      <c r="L10043">
        <v>35.770000000000003</v>
      </c>
      <c r="M10043">
        <v>2.8000000000000001E-2</v>
      </c>
      <c r="O10043" s="12">
        <f>VLOOKUP(C10043,[3]May!$C:$Z,24,FALSE)</f>
        <v>2019</v>
      </c>
    </row>
    <row r="10044" spans="1:15" x14ac:dyDescent="0.25">
      <c r="A10044" t="s">
        <v>1245</v>
      </c>
      <c r="C10044" t="s">
        <v>1322</v>
      </c>
      <c r="E10044">
        <v>2</v>
      </c>
      <c r="F10044" t="s">
        <v>1247</v>
      </c>
      <c r="J10044" t="s">
        <v>23</v>
      </c>
      <c r="K10044">
        <v>10</v>
      </c>
      <c r="L10044">
        <v>651.29999999999995</v>
      </c>
      <c r="M10044">
        <v>0.51</v>
      </c>
      <c r="O10044" s="12">
        <f>VLOOKUP(C10044,[3]May!$C:$Z,24,FALSE)</f>
        <v>2019</v>
      </c>
    </row>
    <row r="10045" spans="1:15" x14ac:dyDescent="0.25">
      <c r="A10045" t="s">
        <v>1245</v>
      </c>
      <c r="C10045" t="s">
        <v>1322</v>
      </c>
      <c r="E10045">
        <v>2</v>
      </c>
      <c r="F10045" t="s">
        <v>1247</v>
      </c>
      <c r="J10045" t="s">
        <v>23</v>
      </c>
      <c r="K10045">
        <v>17</v>
      </c>
      <c r="L10045">
        <v>1107.21</v>
      </c>
      <c r="M10045">
        <v>0.86699999999999999</v>
      </c>
      <c r="O10045" s="12">
        <f>VLOOKUP(C10045,[3]May!$C:$Z,24,FALSE)</f>
        <v>2019</v>
      </c>
    </row>
    <row r="10046" spans="1:15" x14ac:dyDescent="0.25">
      <c r="A10046" t="s">
        <v>1245</v>
      </c>
      <c r="C10046" t="s">
        <v>1322</v>
      </c>
      <c r="E10046">
        <v>2</v>
      </c>
      <c r="F10046" t="s">
        <v>1247</v>
      </c>
      <c r="J10046" t="s">
        <v>23</v>
      </c>
      <c r="K10046">
        <v>5</v>
      </c>
      <c r="L10046">
        <v>25.55</v>
      </c>
      <c r="M10046">
        <v>0.02</v>
      </c>
      <c r="O10046" s="12">
        <f>VLOOKUP(C10046,[3]May!$C:$Z,24,FALSE)</f>
        <v>2019</v>
      </c>
    </row>
    <row r="10047" spans="1:15" x14ac:dyDescent="0.25">
      <c r="A10047" t="s">
        <v>1245</v>
      </c>
      <c r="C10047" t="s">
        <v>1322</v>
      </c>
      <c r="E10047">
        <v>2</v>
      </c>
      <c r="F10047" t="s">
        <v>1247</v>
      </c>
      <c r="J10047" t="s">
        <v>23</v>
      </c>
      <c r="K10047">
        <v>1</v>
      </c>
      <c r="L10047">
        <v>65.13</v>
      </c>
      <c r="M10047">
        <v>5.0999999999999997E-2</v>
      </c>
      <c r="O10047" s="12">
        <f>VLOOKUP(C10047,[3]May!$C:$Z,24,FALSE)</f>
        <v>2019</v>
      </c>
    </row>
    <row r="10048" spans="1:15" x14ac:dyDescent="0.25">
      <c r="A10048" t="s">
        <v>1245</v>
      </c>
      <c r="C10048" t="s">
        <v>1322</v>
      </c>
      <c r="E10048">
        <v>2</v>
      </c>
      <c r="F10048" t="s">
        <v>1247</v>
      </c>
      <c r="J10048" t="s">
        <v>23</v>
      </c>
      <c r="K10048">
        <v>2</v>
      </c>
      <c r="L10048">
        <v>130.26</v>
      </c>
      <c r="M10048">
        <v>0.10199999999999999</v>
      </c>
      <c r="O10048" s="12">
        <f>VLOOKUP(C10048,[3]May!$C:$Z,24,FALSE)</f>
        <v>2019</v>
      </c>
    </row>
    <row r="10049" spans="1:15" x14ac:dyDescent="0.25">
      <c r="A10049" t="s">
        <v>1245</v>
      </c>
      <c r="C10049" t="s">
        <v>1322</v>
      </c>
      <c r="E10049">
        <v>2</v>
      </c>
      <c r="F10049" t="s">
        <v>1247</v>
      </c>
      <c r="J10049" t="s">
        <v>23</v>
      </c>
      <c r="K10049">
        <v>16</v>
      </c>
      <c r="L10049">
        <v>1042.08</v>
      </c>
      <c r="M10049">
        <v>0.81599999999999995</v>
      </c>
      <c r="O10049" s="12">
        <f>VLOOKUP(C10049,[3]May!$C:$Z,24,FALSE)</f>
        <v>2019</v>
      </c>
    </row>
    <row r="10050" spans="1:15" x14ac:dyDescent="0.25">
      <c r="A10050" t="s">
        <v>1245</v>
      </c>
      <c r="C10050" t="s">
        <v>1322</v>
      </c>
      <c r="E10050">
        <v>2</v>
      </c>
      <c r="F10050" t="s">
        <v>1247</v>
      </c>
      <c r="J10050" t="s">
        <v>23</v>
      </c>
      <c r="K10050">
        <v>2</v>
      </c>
      <c r="L10050">
        <v>10.220000000000001</v>
      </c>
      <c r="M10050">
        <v>8.0000000000000002E-3</v>
      </c>
      <c r="O10050" s="12">
        <f>VLOOKUP(C10050,[3]May!$C:$Z,24,FALSE)</f>
        <v>2019</v>
      </c>
    </row>
    <row r="10051" spans="1:15" x14ac:dyDescent="0.25">
      <c r="A10051" t="s">
        <v>1245</v>
      </c>
      <c r="C10051" t="s">
        <v>1322</v>
      </c>
      <c r="E10051">
        <v>12</v>
      </c>
      <c r="F10051" t="s">
        <v>1253</v>
      </c>
      <c r="J10051" t="s">
        <v>23</v>
      </c>
      <c r="K10051">
        <v>1</v>
      </c>
      <c r="L10051">
        <v>61.2</v>
      </c>
      <c r="M10051">
        <v>8.3370000000000007E-3</v>
      </c>
      <c r="O10051" s="12">
        <f>VLOOKUP(C10051,[3]May!$C:$Z,24,FALSE)</f>
        <v>2019</v>
      </c>
    </row>
    <row r="10052" spans="1:15" x14ac:dyDescent="0.25">
      <c r="A10052" t="s">
        <v>1245</v>
      </c>
      <c r="C10052" t="s">
        <v>1322</v>
      </c>
      <c r="E10052">
        <v>2</v>
      </c>
      <c r="F10052" t="s">
        <v>1247</v>
      </c>
      <c r="J10052" t="s">
        <v>23</v>
      </c>
      <c r="K10052">
        <v>14</v>
      </c>
      <c r="L10052">
        <v>911.82</v>
      </c>
      <c r="M10052">
        <v>0.71399999999999997</v>
      </c>
      <c r="O10052" s="12">
        <f>VLOOKUP(C10052,[3]May!$C:$Z,24,FALSE)</f>
        <v>2019</v>
      </c>
    </row>
    <row r="10053" spans="1:15" x14ac:dyDescent="0.25">
      <c r="A10053" t="s">
        <v>1245</v>
      </c>
      <c r="C10053" t="s">
        <v>1322</v>
      </c>
      <c r="E10053">
        <v>2</v>
      </c>
      <c r="F10053" t="s">
        <v>1247</v>
      </c>
      <c r="J10053" t="s">
        <v>23</v>
      </c>
      <c r="K10053">
        <v>20</v>
      </c>
      <c r="L10053">
        <v>1302.5999999999999</v>
      </c>
      <c r="M10053">
        <v>1.02</v>
      </c>
      <c r="O10053" s="12">
        <f>VLOOKUP(C10053,[3]May!$C:$Z,24,FALSE)</f>
        <v>2019</v>
      </c>
    </row>
    <row r="10054" spans="1:15" x14ac:dyDescent="0.25">
      <c r="A10054" t="s">
        <v>1245</v>
      </c>
      <c r="C10054" t="s">
        <v>1322</v>
      </c>
      <c r="E10054">
        <v>2</v>
      </c>
      <c r="F10054" t="s">
        <v>1247</v>
      </c>
      <c r="J10054" t="s">
        <v>23</v>
      </c>
      <c r="K10054">
        <v>12</v>
      </c>
      <c r="L10054">
        <v>781.56</v>
      </c>
      <c r="M10054">
        <v>0.61199999999999999</v>
      </c>
      <c r="O10054" s="12">
        <f>VLOOKUP(C10054,[3]May!$C:$Z,24,FALSE)</f>
        <v>2019</v>
      </c>
    </row>
    <row r="10055" spans="1:15" x14ac:dyDescent="0.25">
      <c r="A10055" t="s">
        <v>1245</v>
      </c>
      <c r="C10055" t="s">
        <v>1322</v>
      </c>
      <c r="E10055">
        <v>2</v>
      </c>
      <c r="F10055" t="s">
        <v>1247</v>
      </c>
      <c r="J10055" t="s">
        <v>23</v>
      </c>
      <c r="K10055">
        <v>4</v>
      </c>
      <c r="L10055">
        <v>20.440000000000001</v>
      </c>
      <c r="M10055">
        <v>1.6E-2</v>
      </c>
      <c r="O10055" s="12">
        <f>VLOOKUP(C10055,[3]May!$C:$Z,24,FALSE)</f>
        <v>2019</v>
      </c>
    </row>
    <row r="10056" spans="1:15" x14ac:dyDescent="0.25">
      <c r="A10056" t="s">
        <v>1245</v>
      </c>
      <c r="C10056" t="s">
        <v>1322</v>
      </c>
      <c r="E10056">
        <v>2</v>
      </c>
      <c r="F10056" t="s">
        <v>1247</v>
      </c>
      <c r="J10056" t="s">
        <v>23</v>
      </c>
      <c r="K10056">
        <v>10</v>
      </c>
      <c r="L10056">
        <v>651.29999999999995</v>
      </c>
      <c r="M10056">
        <v>0.51</v>
      </c>
      <c r="O10056" s="12">
        <f>VLOOKUP(C10056,[3]May!$C:$Z,24,FALSE)</f>
        <v>2019</v>
      </c>
    </row>
    <row r="10057" spans="1:15" x14ac:dyDescent="0.25">
      <c r="A10057" t="s">
        <v>1245</v>
      </c>
      <c r="C10057" t="s">
        <v>1322</v>
      </c>
      <c r="E10057">
        <v>2</v>
      </c>
      <c r="F10057" t="s">
        <v>1247</v>
      </c>
      <c r="J10057" t="s">
        <v>23</v>
      </c>
      <c r="K10057">
        <v>15</v>
      </c>
      <c r="L10057">
        <v>976.95</v>
      </c>
      <c r="M10057">
        <v>0.76500000000000001</v>
      </c>
      <c r="O10057" s="12">
        <f>VLOOKUP(C10057,[3]May!$C:$Z,24,FALSE)</f>
        <v>2019</v>
      </c>
    </row>
    <row r="10058" spans="1:15" x14ac:dyDescent="0.25">
      <c r="A10058" t="s">
        <v>1245</v>
      </c>
      <c r="C10058" t="s">
        <v>1322</v>
      </c>
      <c r="E10058">
        <v>12</v>
      </c>
      <c r="F10058" t="s">
        <v>1253</v>
      </c>
      <c r="J10058" t="s">
        <v>23</v>
      </c>
      <c r="K10058">
        <v>1</v>
      </c>
      <c r="L10058">
        <v>61.2</v>
      </c>
      <c r="M10058">
        <v>8.3370000000000007E-3</v>
      </c>
      <c r="O10058" s="12">
        <f>VLOOKUP(C10058,[3]May!$C:$Z,24,FALSE)</f>
        <v>2019</v>
      </c>
    </row>
    <row r="10059" spans="1:15" x14ac:dyDescent="0.25">
      <c r="A10059" t="s">
        <v>1245</v>
      </c>
      <c r="C10059" t="s">
        <v>1322</v>
      </c>
      <c r="E10059">
        <v>2</v>
      </c>
      <c r="F10059" t="s">
        <v>1247</v>
      </c>
      <c r="J10059" t="s">
        <v>23</v>
      </c>
      <c r="K10059">
        <v>3</v>
      </c>
      <c r="L10059">
        <v>15.33</v>
      </c>
      <c r="M10059">
        <v>1.2E-2</v>
      </c>
      <c r="O10059" s="12">
        <f>VLOOKUP(C10059,[3]May!$C:$Z,24,FALSE)</f>
        <v>2019</v>
      </c>
    </row>
    <row r="10060" spans="1:15" x14ac:dyDescent="0.25">
      <c r="A10060" t="s">
        <v>1245</v>
      </c>
      <c r="C10060" t="s">
        <v>1322</v>
      </c>
      <c r="E10060">
        <v>2</v>
      </c>
      <c r="F10060" t="s">
        <v>1247</v>
      </c>
      <c r="J10060" t="s">
        <v>23</v>
      </c>
      <c r="K10060">
        <v>18</v>
      </c>
      <c r="L10060">
        <v>1172.3399999999999</v>
      </c>
      <c r="M10060">
        <v>0.91800000000000004</v>
      </c>
      <c r="O10060" s="12">
        <f>VLOOKUP(C10060,[3]May!$C:$Z,24,FALSE)</f>
        <v>2019</v>
      </c>
    </row>
    <row r="10061" spans="1:15" x14ac:dyDescent="0.25">
      <c r="A10061" t="s">
        <v>1245</v>
      </c>
      <c r="C10061" t="s">
        <v>1322</v>
      </c>
      <c r="E10061">
        <v>12</v>
      </c>
      <c r="F10061" t="s">
        <v>1253</v>
      </c>
      <c r="J10061" t="s">
        <v>23</v>
      </c>
      <c r="K10061">
        <v>1</v>
      </c>
      <c r="L10061">
        <v>61.2</v>
      </c>
      <c r="M10061">
        <v>8.3370000000000007E-3</v>
      </c>
      <c r="O10061" s="12">
        <f>VLOOKUP(C10061,[3]May!$C:$Z,24,FALSE)</f>
        <v>2019</v>
      </c>
    </row>
    <row r="10062" spans="1:15" x14ac:dyDescent="0.25">
      <c r="A10062" t="s">
        <v>1245</v>
      </c>
      <c r="C10062" t="s">
        <v>1322</v>
      </c>
      <c r="E10062">
        <v>2</v>
      </c>
      <c r="F10062" t="s">
        <v>1247</v>
      </c>
      <c r="J10062" t="s">
        <v>23</v>
      </c>
      <c r="K10062">
        <v>20</v>
      </c>
      <c r="L10062">
        <v>1302.5999999999999</v>
      </c>
      <c r="M10062">
        <v>1.02</v>
      </c>
      <c r="O10062" s="12">
        <f>VLOOKUP(C10062,[3]May!$C:$Z,24,FALSE)</f>
        <v>2019</v>
      </c>
    </row>
    <row r="10063" spans="1:15" x14ac:dyDescent="0.25">
      <c r="A10063" t="s">
        <v>1245</v>
      </c>
      <c r="C10063" t="s">
        <v>1322</v>
      </c>
      <c r="E10063">
        <v>12</v>
      </c>
      <c r="F10063" t="s">
        <v>1253</v>
      </c>
      <c r="J10063" t="s">
        <v>23</v>
      </c>
      <c r="K10063">
        <v>1</v>
      </c>
      <c r="L10063">
        <v>61.2</v>
      </c>
      <c r="M10063">
        <v>8.3370000000000007E-3</v>
      </c>
      <c r="O10063" s="12">
        <f>VLOOKUP(C10063,[3]May!$C:$Z,24,FALSE)</f>
        <v>2019</v>
      </c>
    </row>
    <row r="10064" spans="1:15" x14ac:dyDescent="0.25">
      <c r="A10064" t="s">
        <v>1245</v>
      </c>
      <c r="C10064" t="s">
        <v>1322</v>
      </c>
      <c r="E10064">
        <v>2</v>
      </c>
      <c r="F10064" t="s">
        <v>1247</v>
      </c>
      <c r="J10064" t="s">
        <v>23</v>
      </c>
      <c r="K10064">
        <v>1</v>
      </c>
      <c r="L10064">
        <v>65.13</v>
      </c>
      <c r="M10064">
        <v>5.0999999999999997E-2</v>
      </c>
      <c r="O10064" s="12">
        <f>VLOOKUP(C10064,[3]May!$C:$Z,24,FALSE)</f>
        <v>2019</v>
      </c>
    </row>
    <row r="10065" spans="1:15" x14ac:dyDescent="0.25">
      <c r="A10065" t="s">
        <v>1245</v>
      </c>
      <c r="C10065" t="s">
        <v>1322</v>
      </c>
      <c r="E10065">
        <v>2</v>
      </c>
      <c r="F10065" t="s">
        <v>1247</v>
      </c>
      <c r="J10065" t="s">
        <v>23</v>
      </c>
      <c r="K10065">
        <v>8</v>
      </c>
      <c r="L10065">
        <v>40.880000000000003</v>
      </c>
      <c r="M10065">
        <v>3.2000000000000001E-2</v>
      </c>
      <c r="O10065" s="12">
        <f>VLOOKUP(C10065,[3]May!$C:$Z,24,FALSE)</f>
        <v>2019</v>
      </c>
    </row>
    <row r="10066" spans="1:15" x14ac:dyDescent="0.25">
      <c r="A10066" t="s">
        <v>1245</v>
      </c>
      <c r="C10066" t="s">
        <v>1322</v>
      </c>
      <c r="E10066">
        <v>2</v>
      </c>
      <c r="F10066" t="s">
        <v>1247</v>
      </c>
      <c r="J10066" t="s">
        <v>23</v>
      </c>
      <c r="K10066">
        <v>4</v>
      </c>
      <c r="L10066">
        <v>260.52</v>
      </c>
      <c r="M10066">
        <v>0.20399999999999999</v>
      </c>
      <c r="O10066" s="12">
        <f>VLOOKUP(C10066,[3]May!$C:$Z,24,FALSE)</f>
        <v>2019</v>
      </c>
    </row>
    <row r="10067" spans="1:15" x14ac:dyDescent="0.25">
      <c r="A10067" t="s">
        <v>1245</v>
      </c>
      <c r="C10067" t="s">
        <v>1322</v>
      </c>
      <c r="E10067">
        <v>2</v>
      </c>
      <c r="F10067" t="s">
        <v>1247</v>
      </c>
      <c r="J10067" t="s">
        <v>23</v>
      </c>
      <c r="K10067">
        <v>6</v>
      </c>
      <c r="L10067">
        <v>30.66</v>
      </c>
      <c r="M10067">
        <v>2.4E-2</v>
      </c>
      <c r="O10067" s="12">
        <f>VLOOKUP(C10067,[3]May!$C:$Z,24,FALSE)</f>
        <v>2019</v>
      </c>
    </row>
    <row r="10068" spans="1:15" x14ac:dyDescent="0.25">
      <c r="A10068" t="s">
        <v>1245</v>
      </c>
      <c r="C10068" t="s">
        <v>1322</v>
      </c>
      <c r="E10068">
        <v>2</v>
      </c>
      <c r="F10068" t="s">
        <v>1247</v>
      </c>
      <c r="J10068" t="s">
        <v>23</v>
      </c>
      <c r="K10068">
        <v>5</v>
      </c>
      <c r="L10068">
        <v>25.55</v>
      </c>
      <c r="M10068">
        <v>0.02</v>
      </c>
      <c r="O10068" s="12">
        <f>VLOOKUP(C10068,[3]May!$C:$Z,24,FALSE)</f>
        <v>2019</v>
      </c>
    </row>
    <row r="10069" spans="1:15" x14ac:dyDescent="0.25">
      <c r="A10069" t="s">
        <v>1245</v>
      </c>
      <c r="C10069" t="s">
        <v>1322</v>
      </c>
      <c r="E10069">
        <v>2</v>
      </c>
      <c r="F10069" t="s">
        <v>1247</v>
      </c>
      <c r="J10069" t="s">
        <v>23</v>
      </c>
      <c r="K10069">
        <v>3</v>
      </c>
      <c r="L10069">
        <v>195.39</v>
      </c>
      <c r="M10069">
        <v>0.153</v>
      </c>
      <c r="O10069" s="12">
        <f>VLOOKUP(C10069,[3]May!$C:$Z,24,FALSE)</f>
        <v>2019</v>
      </c>
    </row>
    <row r="10070" spans="1:15" x14ac:dyDescent="0.25">
      <c r="A10070" t="s">
        <v>1245</v>
      </c>
      <c r="C10070" t="s">
        <v>1322</v>
      </c>
      <c r="E10070">
        <v>12</v>
      </c>
      <c r="F10070" t="s">
        <v>1253</v>
      </c>
      <c r="J10070" t="s">
        <v>23</v>
      </c>
      <c r="K10070">
        <v>1</v>
      </c>
      <c r="L10070">
        <v>61.2</v>
      </c>
      <c r="M10070">
        <v>8.3370000000000007E-3</v>
      </c>
      <c r="O10070" s="12">
        <f>VLOOKUP(C10070,[3]May!$C:$Z,24,FALSE)</f>
        <v>2019</v>
      </c>
    </row>
    <row r="10071" spans="1:15" x14ac:dyDescent="0.25">
      <c r="A10071" t="s">
        <v>1245</v>
      </c>
      <c r="C10071" t="s">
        <v>1322</v>
      </c>
      <c r="E10071">
        <v>2</v>
      </c>
      <c r="F10071" t="s">
        <v>1247</v>
      </c>
      <c r="J10071" t="s">
        <v>23</v>
      </c>
      <c r="K10071">
        <v>6</v>
      </c>
      <c r="L10071">
        <v>390.78</v>
      </c>
      <c r="M10071">
        <v>0.30599999999999999</v>
      </c>
      <c r="O10071" s="12">
        <f>VLOOKUP(C10071,[3]May!$C:$Z,24,FALSE)</f>
        <v>2019</v>
      </c>
    </row>
    <row r="10072" spans="1:15" x14ac:dyDescent="0.25">
      <c r="A10072" t="s">
        <v>1245</v>
      </c>
      <c r="C10072" t="s">
        <v>1322</v>
      </c>
      <c r="E10072">
        <v>2</v>
      </c>
      <c r="F10072" t="s">
        <v>1247</v>
      </c>
      <c r="J10072" t="s">
        <v>23</v>
      </c>
      <c r="K10072">
        <v>4</v>
      </c>
      <c r="L10072">
        <v>260.52</v>
      </c>
      <c r="M10072">
        <v>0.20399999999999999</v>
      </c>
      <c r="O10072" s="12">
        <f>VLOOKUP(C10072,[3]May!$C:$Z,24,FALSE)</f>
        <v>2019</v>
      </c>
    </row>
    <row r="10073" spans="1:15" x14ac:dyDescent="0.25">
      <c r="A10073" t="s">
        <v>1245</v>
      </c>
      <c r="C10073" t="s">
        <v>1322</v>
      </c>
      <c r="E10073">
        <v>2</v>
      </c>
      <c r="F10073" t="s">
        <v>1247</v>
      </c>
      <c r="J10073" t="s">
        <v>23</v>
      </c>
      <c r="K10073">
        <v>9</v>
      </c>
      <c r="L10073">
        <v>45.99</v>
      </c>
      <c r="M10073">
        <v>3.5999999999999997E-2</v>
      </c>
      <c r="O10073" s="12">
        <f>VLOOKUP(C10073,[3]May!$C:$Z,24,FALSE)</f>
        <v>2019</v>
      </c>
    </row>
    <row r="10074" spans="1:15" x14ac:dyDescent="0.25">
      <c r="A10074" t="s">
        <v>1245</v>
      </c>
      <c r="C10074" t="s">
        <v>1322</v>
      </c>
      <c r="E10074">
        <v>2</v>
      </c>
      <c r="F10074" t="s">
        <v>1247</v>
      </c>
      <c r="J10074" t="s">
        <v>23</v>
      </c>
      <c r="K10074">
        <v>2</v>
      </c>
      <c r="L10074">
        <v>130.26</v>
      </c>
      <c r="M10074">
        <v>0.10199999999999999</v>
      </c>
      <c r="O10074" s="12">
        <f>VLOOKUP(C10074,[3]May!$C:$Z,24,FALSE)</f>
        <v>2019</v>
      </c>
    </row>
    <row r="10075" spans="1:15" x14ac:dyDescent="0.25">
      <c r="A10075" t="s">
        <v>1245</v>
      </c>
      <c r="C10075" t="s">
        <v>1322</v>
      </c>
      <c r="E10075">
        <v>2</v>
      </c>
      <c r="F10075" t="s">
        <v>1247</v>
      </c>
      <c r="J10075" t="s">
        <v>23</v>
      </c>
      <c r="K10075">
        <v>7</v>
      </c>
      <c r="L10075">
        <v>455.91</v>
      </c>
      <c r="M10075">
        <v>0.35699999999999998</v>
      </c>
      <c r="O10075" s="12">
        <f>VLOOKUP(C10075,[3]May!$C:$Z,24,FALSE)</f>
        <v>2019</v>
      </c>
    </row>
    <row r="10076" spans="1:15" x14ac:dyDescent="0.25">
      <c r="A10076" t="s">
        <v>1245</v>
      </c>
      <c r="C10076" t="s">
        <v>1322</v>
      </c>
      <c r="E10076">
        <v>8</v>
      </c>
      <c r="F10076" t="s">
        <v>1251</v>
      </c>
      <c r="J10076" t="s">
        <v>23</v>
      </c>
      <c r="K10076">
        <v>6</v>
      </c>
      <c r="L10076">
        <v>330.36</v>
      </c>
      <c r="M10076">
        <v>0.19320000000000001</v>
      </c>
      <c r="O10076" s="12">
        <f>VLOOKUP(C10076,[3]May!$C:$Z,24,FALSE)</f>
        <v>2019</v>
      </c>
    </row>
    <row r="10077" spans="1:15" x14ac:dyDescent="0.25">
      <c r="A10077" t="s">
        <v>1245</v>
      </c>
      <c r="C10077" t="s">
        <v>1322</v>
      </c>
      <c r="E10077">
        <v>2</v>
      </c>
      <c r="F10077" t="s">
        <v>1247</v>
      </c>
      <c r="J10077" t="s">
        <v>23</v>
      </c>
      <c r="K10077">
        <v>12</v>
      </c>
      <c r="L10077">
        <v>781.56</v>
      </c>
      <c r="M10077">
        <v>0.61199999999999999</v>
      </c>
      <c r="O10077" s="12">
        <f>VLOOKUP(C10077,[3]May!$C:$Z,24,FALSE)</f>
        <v>2019</v>
      </c>
    </row>
    <row r="10078" spans="1:15" x14ac:dyDescent="0.25">
      <c r="A10078" t="s">
        <v>1245</v>
      </c>
      <c r="C10078" t="s">
        <v>1322</v>
      </c>
      <c r="E10078">
        <v>2</v>
      </c>
      <c r="F10078" t="s">
        <v>1247</v>
      </c>
      <c r="J10078" t="s">
        <v>23</v>
      </c>
      <c r="K10078">
        <v>8</v>
      </c>
      <c r="L10078">
        <v>521.04</v>
      </c>
      <c r="M10078">
        <v>0.40799999999999997</v>
      </c>
      <c r="O10078" s="12">
        <f>VLOOKUP(C10078,[3]May!$C:$Z,24,FALSE)</f>
        <v>2019</v>
      </c>
    </row>
    <row r="10079" spans="1:15" x14ac:dyDescent="0.25">
      <c r="A10079" t="s">
        <v>1245</v>
      </c>
      <c r="C10079" t="s">
        <v>1322</v>
      </c>
      <c r="E10079">
        <v>2</v>
      </c>
      <c r="F10079" t="s">
        <v>1247</v>
      </c>
      <c r="J10079" t="s">
        <v>23</v>
      </c>
      <c r="K10079">
        <v>2</v>
      </c>
      <c r="L10079">
        <v>130.26</v>
      </c>
      <c r="M10079">
        <v>0.10199999999999999</v>
      </c>
      <c r="O10079" s="12">
        <f>VLOOKUP(C10079,[3]May!$C:$Z,24,FALSE)</f>
        <v>2019</v>
      </c>
    </row>
    <row r="10080" spans="1:15" x14ac:dyDescent="0.25">
      <c r="A10080" t="s">
        <v>1245</v>
      </c>
      <c r="C10080" t="s">
        <v>1322</v>
      </c>
      <c r="E10080">
        <v>12</v>
      </c>
      <c r="F10080" t="s">
        <v>1253</v>
      </c>
      <c r="J10080" t="s">
        <v>23</v>
      </c>
      <c r="K10080">
        <v>1</v>
      </c>
      <c r="L10080">
        <v>61.2</v>
      </c>
      <c r="M10080">
        <v>8.3370000000000007E-3</v>
      </c>
      <c r="O10080" s="12">
        <f>VLOOKUP(C10080,[3]May!$C:$Z,24,FALSE)</f>
        <v>2019</v>
      </c>
    </row>
    <row r="10081" spans="1:15" x14ac:dyDescent="0.25">
      <c r="A10081" t="s">
        <v>1245</v>
      </c>
      <c r="C10081" t="s">
        <v>1322</v>
      </c>
      <c r="E10081">
        <v>2</v>
      </c>
      <c r="F10081" t="s">
        <v>1247</v>
      </c>
      <c r="J10081" t="s">
        <v>23</v>
      </c>
      <c r="K10081">
        <v>13</v>
      </c>
      <c r="L10081">
        <v>66.430000000000007</v>
      </c>
      <c r="M10081">
        <v>5.1999999999999998E-2</v>
      </c>
      <c r="O10081" s="12">
        <f>VLOOKUP(C10081,[3]May!$C:$Z,24,FALSE)</f>
        <v>2019</v>
      </c>
    </row>
    <row r="10082" spans="1:15" x14ac:dyDescent="0.25">
      <c r="A10082" t="s">
        <v>1245</v>
      </c>
      <c r="C10082" t="s">
        <v>1322</v>
      </c>
      <c r="E10082">
        <v>2</v>
      </c>
      <c r="F10082" t="s">
        <v>1247</v>
      </c>
      <c r="J10082" t="s">
        <v>23</v>
      </c>
      <c r="K10082">
        <v>7</v>
      </c>
      <c r="L10082">
        <v>455.91</v>
      </c>
      <c r="M10082">
        <v>0.35699999999999998</v>
      </c>
      <c r="O10082" s="12">
        <f>VLOOKUP(C10082,[3]May!$C:$Z,24,FALSE)</f>
        <v>2019</v>
      </c>
    </row>
    <row r="10083" spans="1:15" x14ac:dyDescent="0.25">
      <c r="A10083" t="s">
        <v>1245</v>
      </c>
      <c r="C10083" t="s">
        <v>1322</v>
      </c>
      <c r="E10083">
        <v>2</v>
      </c>
      <c r="F10083" t="s">
        <v>1247</v>
      </c>
      <c r="J10083" t="s">
        <v>23</v>
      </c>
      <c r="K10083">
        <v>10</v>
      </c>
      <c r="L10083">
        <v>51.1</v>
      </c>
      <c r="M10083">
        <v>0.04</v>
      </c>
      <c r="O10083" s="12">
        <f>VLOOKUP(C10083,[3]May!$C:$Z,24,FALSE)</f>
        <v>2019</v>
      </c>
    </row>
    <row r="10084" spans="1:15" x14ac:dyDescent="0.25">
      <c r="A10084" t="s">
        <v>1245</v>
      </c>
      <c r="C10084" t="s">
        <v>1322</v>
      </c>
      <c r="E10084">
        <v>2</v>
      </c>
      <c r="F10084" t="s">
        <v>1247</v>
      </c>
      <c r="J10084" t="s">
        <v>23</v>
      </c>
      <c r="K10084">
        <v>11</v>
      </c>
      <c r="L10084">
        <v>56.21</v>
      </c>
      <c r="M10084">
        <v>4.3999999999999997E-2</v>
      </c>
      <c r="O10084" s="12">
        <f>VLOOKUP(C10084,[3]May!$C:$Z,24,FALSE)</f>
        <v>2019</v>
      </c>
    </row>
    <row r="10085" spans="1:15" x14ac:dyDescent="0.25">
      <c r="A10085" t="s">
        <v>1245</v>
      </c>
      <c r="C10085" t="s">
        <v>1322</v>
      </c>
      <c r="E10085">
        <v>2</v>
      </c>
      <c r="F10085" t="s">
        <v>1247</v>
      </c>
      <c r="J10085" t="s">
        <v>23</v>
      </c>
      <c r="K10085">
        <v>10</v>
      </c>
      <c r="L10085">
        <v>651.29999999999995</v>
      </c>
      <c r="M10085">
        <v>0.51</v>
      </c>
      <c r="O10085" s="12">
        <f>VLOOKUP(C10085,[3]May!$C:$Z,24,FALSE)</f>
        <v>2019</v>
      </c>
    </row>
    <row r="10086" spans="1:15" x14ac:dyDescent="0.25">
      <c r="A10086" t="s">
        <v>1245</v>
      </c>
      <c r="C10086" t="s">
        <v>1322</v>
      </c>
      <c r="E10086">
        <v>6</v>
      </c>
      <c r="F10086" t="s">
        <v>1250</v>
      </c>
      <c r="J10086" t="s">
        <v>23</v>
      </c>
      <c r="K10086">
        <v>1</v>
      </c>
      <c r="L10086">
        <v>10.85</v>
      </c>
      <c r="M10086">
        <v>8.5000000000000006E-3</v>
      </c>
      <c r="O10086" s="12">
        <f>VLOOKUP(C10086,[3]May!$C:$Z,24,FALSE)</f>
        <v>2019</v>
      </c>
    </row>
    <row r="10087" spans="1:15" x14ac:dyDescent="0.25">
      <c r="A10087" t="s">
        <v>1245</v>
      </c>
      <c r="C10087" t="s">
        <v>1322</v>
      </c>
      <c r="E10087">
        <v>2</v>
      </c>
      <c r="F10087" t="s">
        <v>1247</v>
      </c>
      <c r="J10087" t="s">
        <v>23</v>
      </c>
      <c r="K10087">
        <v>1</v>
      </c>
      <c r="L10087">
        <v>5.1100000000000003</v>
      </c>
      <c r="M10087">
        <v>4.0000000000000001E-3</v>
      </c>
      <c r="O10087" s="12">
        <f>VLOOKUP(C10087,[3]May!$C:$Z,24,FALSE)</f>
        <v>2019</v>
      </c>
    </row>
    <row r="10088" spans="1:15" x14ac:dyDescent="0.25">
      <c r="A10088" t="s">
        <v>1245</v>
      </c>
      <c r="C10088" t="s">
        <v>1322</v>
      </c>
      <c r="E10088">
        <v>2</v>
      </c>
      <c r="F10088" t="s">
        <v>1247</v>
      </c>
      <c r="J10088" t="s">
        <v>23</v>
      </c>
      <c r="K10088">
        <v>1</v>
      </c>
      <c r="L10088">
        <v>65.13</v>
      </c>
      <c r="M10088">
        <v>5.0999999999999997E-2</v>
      </c>
      <c r="O10088" s="12">
        <f>VLOOKUP(C10088,[3]May!$C:$Z,24,FALSE)</f>
        <v>2019</v>
      </c>
    </row>
    <row r="10089" spans="1:15" x14ac:dyDescent="0.25">
      <c r="A10089" t="s">
        <v>1245</v>
      </c>
      <c r="C10089" t="s">
        <v>1322</v>
      </c>
      <c r="E10089">
        <v>2</v>
      </c>
      <c r="F10089" t="s">
        <v>1247</v>
      </c>
      <c r="J10089" t="s">
        <v>23</v>
      </c>
      <c r="K10089">
        <v>7</v>
      </c>
      <c r="L10089">
        <v>455.91</v>
      </c>
      <c r="M10089">
        <v>0.35699999999999998</v>
      </c>
      <c r="O10089" s="12">
        <f>VLOOKUP(C10089,[3]May!$C:$Z,24,FALSE)</f>
        <v>2019</v>
      </c>
    </row>
    <row r="10090" spans="1:15" x14ac:dyDescent="0.25">
      <c r="A10090" t="s">
        <v>1245</v>
      </c>
      <c r="C10090" t="s">
        <v>1322</v>
      </c>
      <c r="E10090">
        <v>2</v>
      </c>
      <c r="F10090" t="s">
        <v>1247</v>
      </c>
      <c r="J10090" t="s">
        <v>23</v>
      </c>
      <c r="K10090">
        <v>9</v>
      </c>
      <c r="L10090">
        <v>586.16999999999996</v>
      </c>
      <c r="M10090">
        <v>0.45900000000000002</v>
      </c>
      <c r="O10090" s="12">
        <f>VLOOKUP(C10090,[3]May!$C:$Z,24,FALSE)</f>
        <v>2019</v>
      </c>
    </row>
    <row r="10091" spans="1:15" x14ac:dyDescent="0.25">
      <c r="A10091" t="s">
        <v>1245</v>
      </c>
      <c r="C10091" t="s">
        <v>1322</v>
      </c>
      <c r="E10091">
        <v>2</v>
      </c>
      <c r="F10091" t="s">
        <v>1247</v>
      </c>
      <c r="J10091" t="s">
        <v>23</v>
      </c>
      <c r="K10091">
        <v>18</v>
      </c>
      <c r="L10091">
        <v>1172.3399999999999</v>
      </c>
      <c r="M10091">
        <v>0.91800000000000004</v>
      </c>
      <c r="O10091" s="12">
        <f>VLOOKUP(C10091,[3]May!$C:$Z,24,FALSE)</f>
        <v>2019</v>
      </c>
    </row>
    <row r="10092" spans="1:15" x14ac:dyDescent="0.25">
      <c r="A10092" t="s">
        <v>1245</v>
      </c>
      <c r="C10092" t="s">
        <v>1322</v>
      </c>
      <c r="E10092">
        <v>2</v>
      </c>
      <c r="F10092" t="s">
        <v>1247</v>
      </c>
      <c r="J10092" t="s">
        <v>23</v>
      </c>
      <c r="K10092">
        <v>5</v>
      </c>
      <c r="L10092">
        <v>325.64999999999998</v>
      </c>
      <c r="M10092">
        <v>0.255</v>
      </c>
      <c r="O10092" s="12">
        <f>VLOOKUP(C10092,[3]May!$C:$Z,24,FALSE)</f>
        <v>2019</v>
      </c>
    </row>
    <row r="10093" spans="1:15" x14ac:dyDescent="0.25">
      <c r="A10093" t="s">
        <v>1245</v>
      </c>
      <c r="C10093" t="s">
        <v>1322</v>
      </c>
      <c r="E10093">
        <v>8</v>
      </c>
      <c r="F10093" t="s">
        <v>1251</v>
      </c>
      <c r="J10093" t="s">
        <v>23</v>
      </c>
      <c r="K10093">
        <v>5</v>
      </c>
      <c r="L10093">
        <v>275.3</v>
      </c>
      <c r="M10093">
        <v>0.161</v>
      </c>
      <c r="O10093" s="12">
        <f>VLOOKUP(C10093,[3]May!$C:$Z,24,FALSE)</f>
        <v>2019</v>
      </c>
    </row>
    <row r="10094" spans="1:15" x14ac:dyDescent="0.25">
      <c r="A10094" t="s">
        <v>1245</v>
      </c>
      <c r="C10094" t="s">
        <v>1322</v>
      </c>
      <c r="E10094">
        <v>2</v>
      </c>
      <c r="F10094" t="s">
        <v>1247</v>
      </c>
      <c r="J10094" t="s">
        <v>23</v>
      </c>
      <c r="K10094">
        <v>1</v>
      </c>
      <c r="L10094">
        <v>65.13</v>
      </c>
      <c r="M10094">
        <v>5.0999999999999997E-2</v>
      </c>
      <c r="O10094" s="12">
        <f>VLOOKUP(C10094,[3]May!$C:$Z,24,FALSE)</f>
        <v>2019</v>
      </c>
    </row>
    <row r="10095" spans="1:15" x14ac:dyDescent="0.25">
      <c r="A10095" t="s">
        <v>1245</v>
      </c>
      <c r="C10095" t="s">
        <v>1322</v>
      </c>
      <c r="E10095">
        <v>2</v>
      </c>
      <c r="F10095" t="s">
        <v>1247</v>
      </c>
      <c r="J10095" t="s">
        <v>23</v>
      </c>
      <c r="K10095">
        <v>7</v>
      </c>
      <c r="L10095">
        <v>35.770000000000003</v>
      </c>
      <c r="M10095">
        <v>2.8000000000000001E-2</v>
      </c>
      <c r="O10095" s="12">
        <f>VLOOKUP(C10095,[3]May!$C:$Z,24,FALSE)</f>
        <v>2019</v>
      </c>
    </row>
    <row r="10096" spans="1:15" x14ac:dyDescent="0.25">
      <c r="A10096" t="s">
        <v>1245</v>
      </c>
      <c r="C10096" t="s">
        <v>1322</v>
      </c>
      <c r="E10096">
        <v>2</v>
      </c>
      <c r="F10096" t="s">
        <v>1247</v>
      </c>
      <c r="J10096" t="s">
        <v>23</v>
      </c>
      <c r="K10096">
        <v>5</v>
      </c>
      <c r="L10096">
        <v>25.55</v>
      </c>
      <c r="M10096">
        <v>0.02</v>
      </c>
      <c r="O10096" s="12">
        <f>VLOOKUP(C10096,[3]May!$C:$Z,24,FALSE)</f>
        <v>2019</v>
      </c>
    </row>
    <row r="10097" spans="1:15" x14ac:dyDescent="0.25">
      <c r="A10097" t="s">
        <v>1245</v>
      </c>
      <c r="C10097" t="s">
        <v>1322</v>
      </c>
      <c r="E10097">
        <v>2</v>
      </c>
      <c r="F10097" t="s">
        <v>1247</v>
      </c>
      <c r="J10097" t="s">
        <v>23</v>
      </c>
      <c r="K10097">
        <v>8</v>
      </c>
      <c r="L10097">
        <v>521.04</v>
      </c>
      <c r="M10097">
        <v>0.40799999999999997</v>
      </c>
      <c r="O10097" s="12">
        <f>VLOOKUP(C10097,[3]May!$C:$Z,24,FALSE)</f>
        <v>2019</v>
      </c>
    </row>
    <row r="10098" spans="1:15" x14ac:dyDescent="0.25">
      <c r="A10098" t="s">
        <v>1245</v>
      </c>
      <c r="C10098" t="s">
        <v>1322</v>
      </c>
      <c r="E10098">
        <v>2</v>
      </c>
      <c r="F10098" t="s">
        <v>1247</v>
      </c>
      <c r="J10098" t="s">
        <v>23</v>
      </c>
      <c r="K10098">
        <v>7</v>
      </c>
      <c r="L10098">
        <v>35.770000000000003</v>
      </c>
      <c r="M10098">
        <v>2.8000000000000001E-2</v>
      </c>
      <c r="O10098" s="12">
        <f>VLOOKUP(C10098,[3]May!$C:$Z,24,FALSE)</f>
        <v>2019</v>
      </c>
    </row>
    <row r="10099" spans="1:15" x14ac:dyDescent="0.25">
      <c r="A10099" t="s">
        <v>1245</v>
      </c>
      <c r="C10099" t="s">
        <v>1322</v>
      </c>
      <c r="E10099">
        <v>2</v>
      </c>
      <c r="F10099" t="s">
        <v>1247</v>
      </c>
      <c r="J10099" t="s">
        <v>23</v>
      </c>
      <c r="K10099">
        <v>2</v>
      </c>
      <c r="L10099">
        <v>130.26</v>
      </c>
      <c r="M10099">
        <v>0.10199999999999999</v>
      </c>
      <c r="O10099" s="12">
        <f>VLOOKUP(C10099,[3]May!$C:$Z,24,FALSE)</f>
        <v>2019</v>
      </c>
    </row>
    <row r="10100" spans="1:15" x14ac:dyDescent="0.25">
      <c r="A10100" t="s">
        <v>1245</v>
      </c>
      <c r="C10100" t="s">
        <v>1322</v>
      </c>
      <c r="E10100">
        <v>2</v>
      </c>
      <c r="F10100" t="s">
        <v>1247</v>
      </c>
      <c r="J10100" t="s">
        <v>23</v>
      </c>
      <c r="K10100">
        <v>10</v>
      </c>
      <c r="L10100">
        <v>651.29999999999995</v>
      </c>
      <c r="M10100">
        <v>0.51</v>
      </c>
      <c r="O10100" s="12">
        <f>VLOOKUP(C10100,[3]May!$C:$Z,24,FALSE)</f>
        <v>2019</v>
      </c>
    </row>
    <row r="10101" spans="1:15" x14ac:dyDescent="0.25">
      <c r="A10101" t="s">
        <v>1245</v>
      </c>
      <c r="C10101" t="s">
        <v>1322</v>
      </c>
      <c r="E10101">
        <v>2</v>
      </c>
      <c r="F10101" t="s">
        <v>1247</v>
      </c>
      <c r="J10101" t="s">
        <v>23</v>
      </c>
      <c r="K10101">
        <v>18</v>
      </c>
      <c r="L10101">
        <v>1172.3399999999999</v>
      </c>
      <c r="M10101">
        <v>0.91800000000000004</v>
      </c>
      <c r="O10101" s="12">
        <f>VLOOKUP(C10101,[3]May!$C:$Z,24,FALSE)</f>
        <v>2019</v>
      </c>
    </row>
    <row r="10102" spans="1:15" x14ac:dyDescent="0.25">
      <c r="A10102" t="s">
        <v>1245</v>
      </c>
      <c r="C10102" t="s">
        <v>1322</v>
      </c>
      <c r="E10102">
        <v>2</v>
      </c>
      <c r="F10102" t="s">
        <v>1247</v>
      </c>
      <c r="J10102" t="s">
        <v>23</v>
      </c>
      <c r="K10102">
        <v>15</v>
      </c>
      <c r="L10102">
        <v>976.95</v>
      </c>
      <c r="M10102">
        <v>0.76500000000000001</v>
      </c>
      <c r="O10102" s="12">
        <f>VLOOKUP(C10102,[3]May!$C:$Z,24,FALSE)</f>
        <v>2019</v>
      </c>
    </row>
    <row r="10103" spans="1:15" x14ac:dyDescent="0.25">
      <c r="A10103" t="s">
        <v>1245</v>
      </c>
      <c r="C10103" t="s">
        <v>1322</v>
      </c>
      <c r="E10103">
        <v>2</v>
      </c>
      <c r="F10103" t="s">
        <v>1247</v>
      </c>
      <c r="J10103" t="s">
        <v>23</v>
      </c>
      <c r="K10103">
        <v>3</v>
      </c>
      <c r="L10103">
        <v>15.33</v>
      </c>
      <c r="M10103">
        <v>1.2E-2</v>
      </c>
      <c r="O10103" s="12">
        <f>VLOOKUP(C10103,[3]May!$C:$Z,24,FALSE)</f>
        <v>2019</v>
      </c>
    </row>
    <row r="10104" spans="1:15" x14ac:dyDescent="0.25">
      <c r="A10104" t="s">
        <v>1245</v>
      </c>
      <c r="C10104" t="s">
        <v>1322</v>
      </c>
      <c r="E10104">
        <v>2</v>
      </c>
      <c r="F10104" t="s">
        <v>1247</v>
      </c>
      <c r="J10104" t="s">
        <v>23</v>
      </c>
      <c r="K10104">
        <v>2</v>
      </c>
      <c r="L10104">
        <v>130.26</v>
      </c>
      <c r="M10104">
        <v>0.10199999999999999</v>
      </c>
      <c r="O10104" s="12">
        <f>VLOOKUP(C10104,[3]May!$C:$Z,24,FALSE)</f>
        <v>2019</v>
      </c>
    </row>
    <row r="10105" spans="1:15" x14ac:dyDescent="0.25">
      <c r="A10105" t="s">
        <v>1245</v>
      </c>
      <c r="C10105" t="s">
        <v>1322</v>
      </c>
      <c r="E10105">
        <v>2</v>
      </c>
      <c r="F10105" t="s">
        <v>1247</v>
      </c>
      <c r="J10105" t="s">
        <v>23</v>
      </c>
      <c r="K10105">
        <v>7</v>
      </c>
      <c r="L10105">
        <v>35.770000000000003</v>
      </c>
      <c r="M10105">
        <v>2.8000000000000001E-2</v>
      </c>
      <c r="O10105" s="12">
        <f>VLOOKUP(C10105,[3]May!$C:$Z,24,FALSE)</f>
        <v>2019</v>
      </c>
    </row>
    <row r="10106" spans="1:15" x14ac:dyDescent="0.25">
      <c r="A10106" t="s">
        <v>1245</v>
      </c>
      <c r="C10106" t="s">
        <v>1322</v>
      </c>
      <c r="E10106">
        <v>2</v>
      </c>
      <c r="F10106" t="s">
        <v>1247</v>
      </c>
      <c r="J10106" t="s">
        <v>23</v>
      </c>
      <c r="K10106">
        <v>4</v>
      </c>
      <c r="L10106">
        <v>260.52</v>
      </c>
      <c r="M10106">
        <v>0.20399999999999999</v>
      </c>
      <c r="O10106" s="12">
        <f>VLOOKUP(C10106,[3]May!$C:$Z,24,FALSE)</f>
        <v>2019</v>
      </c>
    </row>
    <row r="10107" spans="1:15" x14ac:dyDescent="0.25">
      <c r="A10107" t="s">
        <v>1245</v>
      </c>
      <c r="C10107" t="s">
        <v>1322</v>
      </c>
      <c r="E10107">
        <v>2</v>
      </c>
      <c r="F10107" t="s">
        <v>1247</v>
      </c>
      <c r="J10107" t="s">
        <v>23</v>
      </c>
      <c r="K10107">
        <v>4</v>
      </c>
      <c r="L10107">
        <v>20.440000000000001</v>
      </c>
      <c r="M10107">
        <v>1.6E-2</v>
      </c>
      <c r="O10107" s="12">
        <f>VLOOKUP(C10107,[3]May!$C:$Z,24,FALSE)</f>
        <v>2019</v>
      </c>
    </row>
    <row r="10108" spans="1:15" x14ac:dyDescent="0.25">
      <c r="A10108" t="s">
        <v>1245</v>
      </c>
      <c r="C10108" t="s">
        <v>1322</v>
      </c>
      <c r="E10108">
        <v>2</v>
      </c>
      <c r="F10108" t="s">
        <v>1247</v>
      </c>
      <c r="J10108" t="s">
        <v>23</v>
      </c>
      <c r="K10108">
        <v>8</v>
      </c>
      <c r="L10108">
        <v>521.04</v>
      </c>
      <c r="M10108">
        <v>0.40799999999999997</v>
      </c>
      <c r="O10108" s="12">
        <f>VLOOKUP(C10108,[3]May!$C:$Z,24,FALSE)</f>
        <v>2019</v>
      </c>
    </row>
    <row r="10109" spans="1:15" x14ac:dyDescent="0.25">
      <c r="A10109" t="s">
        <v>1245</v>
      </c>
      <c r="C10109" t="s">
        <v>1322</v>
      </c>
      <c r="E10109">
        <v>2</v>
      </c>
      <c r="F10109" t="s">
        <v>1247</v>
      </c>
      <c r="J10109" t="s">
        <v>23</v>
      </c>
      <c r="K10109">
        <v>11</v>
      </c>
      <c r="L10109">
        <v>716.43</v>
      </c>
      <c r="M10109">
        <v>0.56100000000000005</v>
      </c>
      <c r="O10109" s="12">
        <f>VLOOKUP(C10109,[3]May!$C:$Z,24,FALSE)</f>
        <v>2019</v>
      </c>
    </row>
    <row r="10110" spans="1:15" x14ac:dyDescent="0.25">
      <c r="A10110" t="s">
        <v>1245</v>
      </c>
      <c r="C10110" t="s">
        <v>1322</v>
      </c>
      <c r="E10110">
        <v>2</v>
      </c>
      <c r="F10110" t="s">
        <v>1247</v>
      </c>
      <c r="J10110" t="s">
        <v>23</v>
      </c>
      <c r="K10110">
        <v>7</v>
      </c>
      <c r="L10110">
        <v>455.91</v>
      </c>
      <c r="M10110">
        <v>0.35699999999999998</v>
      </c>
      <c r="O10110" s="12">
        <f>VLOOKUP(C10110,[3]May!$C:$Z,24,FALSE)</f>
        <v>2019</v>
      </c>
    </row>
    <row r="10111" spans="1:15" x14ac:dyDescent="0.25">
      <c r="A10111" t="s">
        <v>1245</v>
      </c>
      <c r="C10111" t="s">
        <v>1322</v>
      </c>
      <c r="E10111">
        <v>2</v>
      </c>
      <c r="F10111" t="s">
        <v>1247</v>
      </c>
      <c r="J10111" t="s">
        <v>23</v>
      </c>
      <c r="K10111">
        <v>13</v>
      </c>
      <c r="L10111">
        <v>846.69</v>
      </c>
      <c r="M10111">
        <v>0.66300000000000003</v>
      </c>
      <c r="O10111" s="12">
        <f>VLOOKUP(C10111,[3]May!$C:$Z,24,FALSE)</f>
        <v>2019</v>
      </c>
    </row>
    <row r="10112" spans="1:15" x14ac:dyDescent="0.25">
      <c r="A10112" t="s">
        <v>1245</v>
      </c>
      <c r="C10112" t="s">
        <v>1322</v>
      </c>
      <c r="E10112">
        <v>2</v>
      </c>
      <c r="F10112" t="s">
        <v>1247</v>
      </c>
      <c r="J10112" t="s">
        <v>23</v>
      </c>
      <c r="K10112">
        <v>11</v>
      </c>
      <c r="L10112">
        <v>716.43</v>
      </c>
      <c r="M10112">
        <v>0.56100000000000005</v>
      </c>
      <c r="O10112" s="12">
        <f>VLOOKUP(C10112,[3]May!$C:$Z,24,FALSE)</f>
        <v>2019</v>
      </c>
    </row>
    <row r="10113" spans="1:15" x14ac:dyDescent="0.25">
      <c r="A10113" t="s">
        <v>1245</v>
      </c>
      <c r="C10113" t="s">
        <v>1322</v>
      </c>
      <c r="E10113">
        <v>2</v>
      </c>
      <c r="F10113" t="s">
        <v>1247</v>
      </c>
      <c r="J10113" t="s">
        <v>23</v>
      </c>
      <c r="K10113">
        <v>18</v>
      </c>
      <c r="L10113">
        <v>1172.3399999999999</v>
      </c>
      <c r="M10113">
        <v>0.91800000000000004</v>
      </c>
      <c r="O10113" s="12">
        <f>VLOOKUP(C10113,[3]May!$C:$Z,24,FALSE)</f>
        <v>2019</v>
      </c>
    </row>
    <row r="10114" spans="1:15" x14ac:dyDescent="0.25">
      <c r="A10114" t="s">
        <v>1245</v>
      </c>
      <c r="C10114" t="s">
        <v>1322</v>
      </c>
      <c r="E10114">
        <v>2</v>
      </c>
      <c r="F10114" t="s">
        <v>1247</v>
      </c>
      <c r="J10114" t="s">
        <v>23</v>
      </c>
      <c r="K10114">
        <v>14</v>
      </c>
      <c r="L10114">
        <v>911.82</v>
      </c>
      <c r="M10114">
        <v>0.71399999999999997</v>
      </c>
      <c r="O10114" s="12">
        <f>VLOOKUP(C10114,[3]May!$C:$Z,24,FALSE)</f>
        <v>2019</v>
      </c>
    </row>
    <row r="10115" spans="1:15" x14ac:dyDescent="0.25">
      <c r="A10115" t="s">
        <v>1245</v>
      </c>
      <c r="C10115" t="s">
        <v>1322</v>
      </c>
      <c r="E10115">
        <v>2</v>
      </c>
      <c r="F10115" t="s">
        <v>1247</v>
      </c>
      <c r="J10115" t="s">
        <v>23</v>
      </c>
      <c r="K10115">
        <v>14</v>
      </c>
      <c r="L10115">
        <v>911.82</v>
      </c>
      <c r="M10115">
        <v>0.71399999999999997</v>
      </c>
      <c r="O10115" s="12">
        <f>VLOOKUP(C10115,[3]May!$C:$Z,24,FALSE)</f>
        <v>2019</v>
      </c>
    </row>
    <row r="10116" spans="1:15" x14ac:dyDescent="0.25">
      <c r="A10116" t="s">
        <v>1245</v>
      </c>
      <c r="C10116" t="s">
        <v>1322</v>
      </c>
      <c r="E10116">
        <v>2</v>
      </c>
      <c r="F10116" t="s">
        <v>1247</v>
      </c>
      <c r="J10116" t="s">
        <v>23</v>
      </c>
      <c r="K10116">
        <v>2</v>
      </c>
      <c r="L10116">
        <v>130.26</v>
      </c>
      <c r="M10116">
        <v>0.10199999999999999</v>
      </c>
      <c r="O10116" s="12">
        <f>VLOOKUP(C10116,[3]May!$C:$Z,24,FALSE)</f>
        <v>2019</v>
      </c>
    </row>
    <row r="10117" spans="1:15" x14ac:dyDescent="0.25">
      <c r="A10117" t="s">
        <v>1245</v>
      </c>
      <c r="C10117" t="s">
        <v>1322</v>
      </c>
      <c r="E10117">
        <v>2</v>
      </c>
      <c r="F10117" t="s">
        <v>1247</v>
      </c>
      <c r="J10117" t="s">
        <v>23</v>
      </c>
      <c r="K10117">
        <v>1</v>
      </c>
      <c r="L10117">
        <v>5.1100000000000003</v>
      </c>
      <c r="M10117">
        <v>4.0000000000000001E-3</v>
      </c>
      <c r="O10117" s="12">
        <f>VLOOKUP(C10117,[3]May!$C:$Z,24,FALSE)</f>
        <v>2019</v>
      </c>
    </row>
    <row r="10118" spans="1:15" x14ac:dyDescent="0.25">
      <c r="A10118" t="s">
        <v>1245</v>
      </c>
      <c r="C10118" t="s">
        <v>1322</v>
      </c>
      <c r="E10118">
        <v>2</v>
      </c>
      <c r="F10118" t="s">
        <v>1247</v>
      </c>
      <c r="J10118" t="s">
        <v>23</v>
      </c>
      <c r="K10118">
        <v>6</v>
      </c>
      <c r="L10118">
        <v>390.78</v>
      </c>
      <c r="M10118">
        <v>0.30599999999999999</v>
      </c>
      <c r="O10118" s="12">
        <f>VLOOKUP(C10118,[3]May!$C:$Z,24,FALSE)</f>
        <v>2019</v>
      </c>
    </row>
    <row r="10119" spans="1:15" x14ac:dyDescent="0.25">
      <c r="A10119" t="s">
        <v>1245</v>
      </c>
      <c r="C10119" t="s">
        <v>1322</v>
      </c>
      <c r="E10119">
        <v>6</v>
      </c>
      <c r="F10119" t="s">
        <v>1250</v>
      </c>
      <c r="J10119" t="s">
        <v>23</v>
      </c>
      <c r="K10119">
        <v>8</v>
      </c>
      <c r="L10119">
        <v>873.44</v>
      </c>
      <c r="M10119">
        <v>0.68400000000000005</v>
      </c>
      <c r="O10119" s="12">
        <f>VLOOKUP(C10119,[3]May!$C:$Z,24,FALSE)</f>
        <v>2019</v>
      </c>
    </row>
    <row r="10120" spans="1:15" x14ac:dyDescent="0.25">
      <c r="A10120" t="s">
        <v>1245</v>
      </c>
      <c r="C10120" t="s">
        <v>1322</v>
      </c>
      <c r="E10120">
        <v>2</v>
      </c>
      <c r="F10120" t="s">
        <v>1247</v>
      </c>
      <c r="J10120" t="s">
        <v>23</v>
      </c>
      <c r="K10120">
        <v>5</v>
      </c>
      <c r="L10120">
        <v>25.55</v>
      </c>
      <c r="M10120">
        <v>0.02</v>
      </c>
      <c r="O10120" s="12">
        <f>VLOOKUP(C10120,[3]May!$C:$Z,24,FALSE)</f>
        <v>2019</v>
      </c>
    </row>
    <row r="10121" spans="1:15" x14ac:dyDescent="0.25">
      <c r="A10121" t="s">
        <v>1245</v>
      </c>
      <c r="C10121" t="s">
        <v>1322</v>
      </c>
      <c r="E10121">
        <v>2</v>
      </c>
      <c r="F10121" t="s">
        <v>1247</v>
      </c>
      <c r="J10121" t="s">
        <v>23</v>
      </c>
      <c r="K10121">
        <v>9</v>
      </c>
      <c r="L10121">
        <v>586.16999999999996</v>
      </c>
      <c r="M10121">
        <v>0.45900000000000002</v>
      </c>
      <c r="O10121" s="12">
        <f>VLOOKUP(C10121,[3]May!$C:$Z,24,FALSE)</f>
        <v>2019</v>
      </c>
    </row>
    <row r="10122" spans="1:15" x14ac:dyDescent="0.25">
      <c r="A10122" t="s">
        <v>1245</v>
      </c>
      <c r="C10122" t="s">
        <v>1322</v>
      </c>
      <c r="E10122">
        <v>2</v>
      </c>
      <c r="F10122" t="s">
        <v>1247</v>
      </c>
      <c r="J10122" t="s">
        <v>23</v>
      </c>
      <c r="K10122">
        <v>1</v>
      </c>
      <c r="L10122">
        <v>65.13</v>
      </c>
      <c r="M10122">
        <v>5.0999999999999997E-2</v>
      </c>
      <c r="O10122" s="12">
        <f>VLOOKUP(C10122,[3]May!$C:$Z,24,FALSE)</f>
        <v>2019</v>
      </c>
    </row>
    <row r="10123" spans="1:15" x14ac:dyDescent="0.25">
      <c r="A10123" t="s">
        <v>1245</v>
      </c>
      <c r="C10123" t="s">
        <v>1322</v>
      </c>
      <c r="E10123">
        <v>2</v>
      </c>
      <c r="F10123" t="s">
        <v>1247</v>
      </c>
      <c r="J10123" t="s">
        <v>23</v>
      </c>
      <c r="K10123">
        <v>9</v>
      </c>
      <c r="L10123">
        <v>586.16999999999996</v>
      </c>
      <c r="M10123">
        <v>0.45900000000000002</v>
      </c>
      <c r="O10123" s="12">
        <f>VLOOKUP(C10123,[3]May!$C:$Z,24,FALSE)</f>
        <v>2019</v>
      </c>
    </row>
    <row r="10124" spans="1:15" x14ac:dyDescent="0.25">
      <c r="A10124" t="s">
        <v>1245</v>
      </c>
      <c r="C10124" t="s">
        <v>1322</v>
      </c>
      <c r="E10124">
        <v>6</v>
      </c>
      <c r="F10124" t="s">
        <v>1250</v>
      </c>
      <c r="J10124" t="s">
        <v>23</v>
      </c>
      <c r="K10124">
        <v>5</v>
      </c>
      <c r="L10124">
        <v>54.25</v>
      </c>
      <c r="M10124">
        <v>4.2500000000000003E-2</v>
      </c>
      <c r="O10124" s="12">
        <f>VLOOKUP(C10124,[3]May!$C:$Z,24,FALSE)</f>
        <v>2019</v>
      </c>
    </row>
    <row r="10125" spans="1:15" x14ac:dyDescent="0.25">
      <c r="A10125" t="s">
        <v>1245</v>
      </c>
      <c r="C10125" t="s">
        <v>1322</v>
      </c>
      <c r="E10125">
        <v>2</v>
      </c>
      <c r="F10125" t="s">
        <v>1247</v>
      </c>
      <c r="J10125" t="s">
        <v>23</v>
      </c>
      <c r="K10125">
        <v>15</v>
      </c>
      <c r="L10125">
        <v>976.95</v>
      </c>
      <c r="M10125">
        <v>0.76500000000000001</v>
      </c>
      <c r="O10125" s="12">
        <f>VLOOKUP(C10125,[3]May!$C:$Z,24,FALSE)</f>
        <v>2019</v>
      </c>
    </row>
    <row r="10126" spans="1:15" x14ac:dyDescent="0.25">
      <c r="A10126" t="s">
        <v>1245</v>
      </c>
      <c r="C10126" t="s">
        <v>1322</v>
      </c>
      <c r="E10126">
        <v>2</v>
      </c>
      <c r="F10126" t="s">
        <v>1247</v>
      </c>
      <c r="J10126" t="s">
        <v>23</v>
      </c>
      <c r="K10126">
        <v>14</v>
      </c>
      <c r="L10126">
        <v>911.82</v>
      </c>
      <c r="M10126">
        <v>0.71399999999999997</v>
      </c>
      <c r="O10126" s="12">
        <f>VLOOKUP(C10126,[3]May!$C:$Z,24,FALSE)</f>
        <v>2019</v>
      </c>
    </row>
    <row r="10127" spans="1:15" x14ac:dyDescent="0.25">
      <c r="A10127" t="s">
        <v>1245</v>
      </c>
      <c r="C10127" t="s">
        <v>1322</v>
      </c>
      <c r="E10127">
        <v>2</v>
      </c>
      <c r="F10127" t="s">
        <v>1247</v>
      </c>
      <c r="J10127" t="s">
        <v>23</v>
      </c>
      <c r="K10127">
        <v>5</v>
      </c>
      <c r="L10127">
        <v>325.64999999999998</v>
      </c>
      <c r="M10127">
        <v>0.255</v>
      </c>
      <c r="O10127" s="12">
        <f>VLOOKUP(C10127,[3]May!$C:$Z,24,FALSE)</f>
        <v>2019</v>
      </c>
    </row>
    <row r="10128" spans="1:15" x14ac:dyDescent="0.25">
      <c r="A10128" t="s">
        <v>1245</v>
      </c>
      <c r="C10128" t="s">
        <v>1322</v>
      </c>
      <c r="E10128">
        <v>2</v>
      </c>
      <c r="F10128" t="s">
        <v>1247</v>
      </c>
      <c r="J10128" t="s">
        <v>23</v>
      </c>
      <c r="K10128">
        <v>1</v>
      </c>
      <c r="L10128">
        <v>5.1100000000000003</v>
      </c>
      <c r="M10128">
        <v>4.0000000000000001E-3</v>
      </c>
      <c r="O10128" s="12">
        <f>VLOOKUP(C10128,[3]May!$C:$Z,24,FALSE)</f>
        <v>2019</v>
      </c>
    </row>
    <row r="10129" spans="1:15" x14ac:dyDescent="0.25">
      <c r="A10129" t="s">
        <v>1245</v>
      </c>
      <c r="C10129" t="s">
        <v>1322</v>
      </c>
      <c r="E10129">
        <v>2</v>
      </c>
      <c r="F10129" t="s">
        <v>1247</v>
      </c>
      <c r="J10129" t="s">
        <v>23</v>
      </c>
      <c r="K10129">
        <v>10</v>
      </c>
      <c r="L10129">
        <v>651.29999999999995</v>
      </c>
      <c r="M10129">
        <v>0.51</v>
      </c>
      <c r="O10129" s="12">
        <f>VLOOKUP(C10129,[3]May!$C:$Z,24,FALSE)</f>
        <v>2019</v>
      </c>
    </row>
    <row r="10130" spans="1:15" x14ac:dyDescent="0.25">
      <c r="A10130" t="s">
        <v>1245</v>
      </c>
      <c r="C10130" t="s">
        <v>1322</v>
      </c>
      <c r="E10130">
        <v>2</v>
      </c>
      <c r="F10130" t="s">
        <v>1247</v>
      </c>
      <c r="J10130" t="s">
        <v>23</v>
      </c>
      <c r="K10130">
        <v>3</v>
      </c>
      <c r="L10130">
        <v>15.33</v>
      </c>
      <c r="M10130">
        <v>1.2E-2</v>
      </c>
      <c r="O10130" s="12">
        <f>VLOOKUP(C10130,[3]May!$C:$Z,24,FALSE)</f>
        <v>2019</v>
      </c>
    </row>
    <row r="10131" spans="1:15" x14ac:dyDescent="0.25">
      <c r="A10131" t="s">
        <v>1245</v>
      </c>
      <c r="C10131" t="s">
        <v>1322</v>
      </c>
      <c r="E10131">
        <v>12</v>
      </c>
      <c r="F10131" t="s">
        <v>1253</v>
      </c>
      <c r="J10131" t="s">
        <v>23</v>
      </c>
      <c r="K10131">
        <v>1</v>
      </c>
      <c r="L10131">
        <v>61.2</v>
      </c>
      <c r="M10131">
        <v>8.3370000000000007E-3</v>
      </c>
      <c r="O10131" s="12">
        <f>VLOOKUP(C10131,[3]May!$C:$Z,24,FALSE)</f>
        <v>2019</v>
      </c>
    </row>
    <row r="10132" spans="1:15" x14ac:dyDescent="0.25">
      <c r="A10132" t="s">
        <v>1245</v>
      </c>
      <c r="C10132" t="s">
        <v>1322</v>
      </c>
      <c r="E10132">
        <v>2</v>
      </c>
      <c r="F10132" t="s">
        <v>1247</v>
      </c>
      <c r="J10132" t="s">
        <v>23</v>
      </c>
      <c r="K10132">
        <v>13</v>
      </c>
      <c r="L10132">
        <v>846.69</v>
      </c>
      <c r="M10132">
        <v>0.66300000000000003</v>
      </c>
      <c r="O10132" s="12">
        <f>VLOOKUP(C10132,[3]May!$C:$Z,24,FALSE)</f>
        <v>2019</v>
      </c>
    </row>
    <row r="10133" spans="1:15" x14ac:dyDescent="0.25">
      <c r="A10133" t="s">
        <v>1245</v>
      </c>
      <c r="C10133" t="s">
        <v>1322</v>
      </c>
      <c r="E10133">
        <v>2</v>
      </c>
      <c r="F10133" t="s">
        <v>1247</v>
      </c>
      <c r="J10133" t="s">
        <v>23</v>
      </c>
      <c r="K10133">
        <v>5</v>
      </c>
      <c r="L10133">
        <v>325.64999999999998</v>
      </c>
      <c r="M10133">
        <v>0.255</v>
      </c>
      <c r="O10133" s="12">
        <f>VLOOKUP(C10133,[3]May!$C:$Z,24,FALSE)</f>
        <v>2019</v>
      </c>
    </row>
    <row r="10134" spans="1:15" x14ac:dyDescent="0.25">
      <c r="A10134" t="s">
        <v>1245</v>
      </c>
      <c r="C10134" t="s">
        <v>1322</v>
      </c>
      <c r="E10134">
        <v>9</v>
      </c>
      <c r="F10134" t="s">
        <v>1256</v>
      </c>
      <c r="J10134" t="s">
        <v>23</v>
      </c>
      <c r="K10134">
        <v>3</v>
      </c>
      <c r="L10134">
        <v>117.18</v>
      </c>
      <c r="M10134">
        <v>9.6600000000000005E-2</v>
      </c>
      <c r="O10134" s="12">
        <f>VLOOKUP(C10134,[3]May!$C:$Z,24,FALSE)</f>
        <v>2019</v>
      </c>
    </row>
    <row r="10135" spans="1:15" x14ac:dyDescent="0.25">
      <c r="A10135" t="s">
        <v>1245</v>
      </c>
      <c r="C10135" t="s">
        <v>1322</v>
      </c>
      <c r="E10135">
        <v>2</v>
      </c>
      <c r="F10135" t="s">
        <v>1247</v>
      </c>
      <c r="J10135" t="s">
        <v>23</v>
      </c>
      <c r="K10135">
        <v>7</v>
      </c>
      <c r="L10135">
        <v>455.91</v>
      </c>
      <c r="M10135">
        <v>0.35699999999999998</v>
      </c>
      <c r="O10135" s="12">
        <f>VLOOKUP(C10135,[3]May!$C:$Z,24,FALSE)</f>
        <v>2019</v>
      </c>
    </row>
    <row r="10136" spans="1:15" x14ac:dyDescent="0.25">
      <c r="A10136" t="s">
        <v>1245</v>
      </c>
      <c r="C10136" t="s">
        <v>1322</v>
      </c>
      <c r="E10136">
        <v>2</v>
      </c>
      <c r="F10136" t="s">
        <v>1247</v>
      </c>
      <c r="J10136" t="s">
        <v>23</v>
      </c>
      <c r="K10136">
        <v>13</v>
      </c>
      <c r="L10136">
        <v>846.69</v>
      </c>
      <c r="M10136">
        <v>0.66300000000000003</v>
      </c>
      <c r="O10136" s="12">
        <f>VLOOKUP(C10136,[3]May!$C:$Z,24,FALSE)</f>
        <v>2019</v>
      </c>
    </row>
    <row r="10137" spans="1:15" x14ac:dyDescent="0.25">
      <c r="A10137" t="s">
        <v>1245</v>
      </c>
      <c r="C10137" t="s">
        <v>1322</v>
      </c>
      <c r="E10137">
        <v>2</v>
      </c>
      <c r="F10137" t="s">
        <v>1247</v>
      </c>
      <c r="J10137" t="s">
        <v>23</v>
      </c>
      <c r="K10137">
        <v>8</v>
      </c>
      <c r="L10137">
        <v>40.880000000000003</v>
      </c>
      <c r="M10137">
        <v>3.2000000000000001E-2</v>
      </c>
      <c r="O10137" s="12">
        <f>VLOOKUP(C10137,[3]May!$C:$Z,24,FALSE)</f>
        <v>2019</v>
      </c>
    </row>
    <row r="10138" spans="1:15" x14ac:dyDescent="0.25">
      <c r="A10138" t="s">
        <v>1245</v>
      </c>
      <c r="C10138" t="s">
        <v>1322</v>
      </c>
      <c r="E10138">
        <v>6</v>
      </c>
      <c r="F10138" t="s">
        <v>1250</v>
      </c>
      <c r="J10138" t="s">
        <v>23</v>
      </c>
      <c r="K10138">
        <v>2</v>
      </c>
      <c r="L10138">
        <v>21.7</v>
      </c>
      <c r="M10138">
        <v>1.7000000000000001E-2</v>
      </c>
      <c r="O10138" s="12">
        <f>VLOOKUP(C10138,[3]May!$C:$Z,24,FALSE)</f>
        <v>2019</v>
      </c>
    </row>
    <row r="10139" spans="1:15" x14ac:dyDescent="0.25">
      <c r="A10139" t="s">
        <v>1245</v>
      </c>
      <c r="C10139" t="s">
        <v>1322</v>
      </c>
      <c r="E10139">
        <v>2</v>
      </c>
      <c r="F10139" t="s">
        <v>1247</v>
      </c>
      <c r="J10139" t="s">
        <v>23</v>
      </c>
      <c r="K10139">
        <v>8</v>
      </c>
      <c r="L10139">
        <v>521.04</v>
      </c>
      <c r="M10139">
        <v>0.40799999999999997</v>
      </c>
      <c r="O10139" s="12">
        <f>VLOOKUP(C10139,[3]May!$C:$Z,24,FALSE)</f>
        <v>2019</v>
      </c>
    </row>
    <row r="10140" spans="1:15" x14ac:dyDescent="0.25">
      <c r="A10140" t="s">
        <v>1245</v>
      </c>
      <c r="C10140" t="s">
        <v>1322</v>
      </c>
      <c r="E10140">
        <v>13</v>
      </c>
      <c r="F10140" t="s">
        <v>1248</v>
      </c>
      <c r="J10140" t="s">
        <v>23</v>
      </c>
      <c r="K10140">
        <v>11</v>
      </c>
      <c r="L10140">
        <v>56.21</v>
      </c>
      <c r="M10140">
        <v>4.3999999999999997E-2</v>
      </c>
      <c r="O10140" s="12">
        <f>VLOOKUP(C10140,[3]May!$C:$Z,24,FALSE)</f>
        <v>2019</v>
      </c>
    </row>
    <row r="10141" spans="1:15" x14ac:dyDescent="0.25">
      <c r="A10141" t="s">
        <v>1245</v>
      </c>
      <c r="C10141" t="s">
        <v>1322</v>
      </c>
      <c r="E10141">
        <v>13</v>
      </c>
      <c r="F10141" t="s">
        <v>1248</v>
      </c>
      <c r="J10141" t="s">
        <v>23</v>
      </c>
      <c r="K10141">
        <v>2</v>
      </c>
      <c r="L10141">
        <v>10.220000000000001</v>
      </c>
      <c r="M10141">
        <v>8.0000000000000002E-3</v>
      </c>
      <c r="O10141" s="12">
        <f>VLOOKUP(C10141,[3]May!$C:$Z,24,FALSE)</f>
        <v>2019</v>
      </c>
    </row>
    <row r="10142" spans="1:15" x14ac:dyDescent="0.25">
      <c r="A10142" t="s">
        <v>1245</v>
      </c>
      <c r="C10142" t="s">
        <v>1322</v>
      </c>
      <c r="E10142">
        <v>2</v>
      </c>
      <c r="F10142" t="s">
        <v>1247</v>
      </c>
      <c r="J10142" t="s">
        <v>23</v>
      </c>
      <c r="K10142">
        <v>10</v>
      </c>
      <c r="L10142">
        <v>651.29999999999995</v>
      </c>
      <c r="M10142">
        <v>0.51</v>
      </c>
      <c r="O10142" s="12">
        <f>VLOOKUP(C10142,[3]May!$C:$Z,24,FALSE)</f>
        <v>2019</v>
      </c>
    </row>
    <row r="10143" spans="1:15" x14ac:dyDescent="0.25">
      <c r="A10143" t="s">
        <v>1245</v>
      </c>
      <c r="C10143" t="s">
        <v>1322</v>
      </c>
      <c r="E10143">
        <v>2</v>
      </c>
      <c r="F10143" t="s">
        <v>1247</v>
      </c>
      <c r="J10143" t="s">
        <v>23</v>
      </c>
      <c r="K10143">
        <v>20</v>
      </c>
      <c r="L10143">
        <v>102.2</v>
      </c>
      <c r="M10143">
        <v>0.08</v>
      </c>
      <c r="O10143" s="12">
        <f>VLOOKUP(C10143,[3]May!$C:$Z,24,FALSE)</f>
        <v>2019</v>
      </c>
    </row>
    <row r="10144" spans="1:15" x14ac:dyDescent="0.25">
      <c r="A10144" t="s">
        <v>1245</v>
      </c>
      <c r="C10144" t="s">
        <v>1322</v>
      </c>
      <c r="E10144">
        <v>2</v>
      </c>
      <c r="F10144" t="s">
        <v>1247</v>
      </c>
      <c r="J10144" t="s">
        <v>23</v>
      </c>
      <c r="K10144">
        <v>1</v>
      </c>
      <c r="L10144">
        <v>5.1100000000000003</v>
      </c>
      <c r="M10144">
        <v>4.0000000000000001E-3</v>
      </c>
      <c r="O10144" s="12">
        <f>VLOOKUP(C10144,[3]May!$C:$Z,24,FALSE)</f>
        <v>2019</v>
      </c>
    </row>
    <row r="10145" spans="1:15" x14ac:dyDescent="0.25">
      <c r="A10145" t="s">
        <v>1245</v>
      </c>
      <c r="C10145" t="s">
        <v>1322</v>
      </c>
      <c r="E10145">
        <v>2</v>
      </c>
      <c r="F10145" t="s">
        <v>1247</v>
      </c>
      <c r="J10145" t="s">
        <v>23</v>
      </c>
      <c r="K10145">
        <v>12</v>
      </c>
      <c r="L10145">
        <v>781.56</v>
      </c>
      <c r="M10145">
        <v>0.61199999999999999</v>
      </c>
      <c r="O10145" s="12">
        <f>VLOOKUP(C10145,[3]May!$C:$Z,24,FALSE)</f>
        <v>2019</v>
      </c>
    </row>
    <row r="10146" spans="1:15" x14ac:dyDescent="0.25">
      <c r="A10146" t="s">
        <v>1245</v>
      </c>
      <c r="C10146" t="s">
        <v>1322</v>
      </c>
      <c r="E10146">
        <v>2</v>
      </c>
      <c r="F10146" t="s">
        <v>1247</v>
      </c>
      <c r="J10146" t="s">
        <v>23</v>
      </c>
      <c r="K10146">
        <v>3</v>
      </c>
      <c r="L10146">
        <v>15.33</v>
      </c>
      <c r="M10146">
        <v>1.2E-2</v>
      </c>
      <c r="O10146" s="12">
        <f>VLOOKUP(C10146,[3]May!$C:$Z,24,FALSE)</f>
        <v>2019</v>
      </c>
    </row>
    <row r="10147" spans="1:15" x14ac:dyDescent="0.25">
      <c r="A10147" t="s">
        <v>1245</v>
      </c>
      <c r="C10147" t="s">
        <v>1322</v>
      </c>
      <c r="E10147">
        <v>2</v>
      </c>
      <c r="F10147" t="s">
        <v>1247</v>
      </c>
      <c r="J10147" t="s">
        <v>23</v>
      </c>
      <c r="K10147">
        <v>8</v>
      </c>
      <c r="L10147">
        <v>521.04</v>
      </c>
      <c r="M10147">
        <v>0.40799999999999997</v>
      </c>
      <c r="O10147" s="12">
        <f>VLOOKUP(C10147,[3]May!$C:$Z,24,FALSE)</f>
        <v>2019</v>
      </c>
    </row>
    <row r="10148" spans="1:15" x14ac:dyDescent="0.25">
      <c r="A10148" t="s">
        <v>1245</v>
      </c>
      <c r="C10148" t="s">
        <v>1322</v>
      </c>
      <c r="E10148">
        <v>2</v>
      </c>
      <c r="F10148" t="s">
        <v>1247</v>
      </c>
      <c r="J10148" t="s">
        <v>23</v>
      </c>
      <c r="K10148">
        <v>8</v>
      </c>
      <c r="L10148">
        <v>40.880000000000003</v>
      </c>
      <c r="M10148">
        <v>3.2000000000000001E-2</v>
      </c>
      <c r="O10148" s="12">
        <f>VLOOKUP(C10148,[3]May!$C:$Z,24,FALSE)</f>
        <v>2019</v>
      </c>
    </row>
    <row r="10149" spans="1:15" x14ac:dyDescent="0.25">
      <c r="A10149" t="s">
        <v>1245</v>
      </c>
      <c r="C10149" t="s">
        <v>1322</v>
      </c>
      <c r="E10149">
        <v>2</v>
      </c>
      <c r="F10149" t="s">
        <v>1247</v>
      </c>
      <c r="J10149" t="s">
        <v>23</v>
      </c>
      <c r="K10149">
        <v>2</v>
      </c>
      <c r="L10149">
        <v>130.26</v>
      </c>
      <c r="M10149">
        <v>0.10199999999999999</v>
      </c>
      <c r="O10149" s="12">
        <f>VLOOKUP(C10149,[3]May!$C:$Z,24,FALSE)</f>
        <v>2019</v>
      </c>
    </row>
    <row r="10150" spans="1:15" x14ac:dyDescent="0.25">
      <c r="A10150" t="s">
        <v>1245</v>
      </c>
      <c r="C10150" t="s">
        <v>1322</v>
      </c>
      <c r="E10150">
        <v>2</v>
      </c>
      <c r="F10150" t="s">
        <v>1247</v>
      </c>
      <c r="J10150" t="s">
        <v>23</v>
      </c>
      <c r="K10150">
        <v>11</v>
      </c>
      <c r="L10150">
        <v>716.43</v>
      </c>
      <c r="M10150">
        <v>0.56100000000000005</v>
      </c>
      <c r="O10150" s="12">
        <f>VLOOKUP(C10150,[3]May!$C:$Z,24,FALSE)</f>
        <v>2019</v>
      </c>
    </row>
    <row r="10151" spans="1:15" x14ac:dyDescent="0.25">
      <c r="A10151" t="s">
        <v>1245</v>
      </c>
      <c r="C10151" t="s">
        <v>1322</v>
      </c>
      <c r="E10151">
        <v>13</v>
      </c>
      <c r="F10151" t="s">
        <v>1248</v>
      </c>
      <c r="J10151" t="s">
        <v>23</v>
      </c>
      <c r="K10151">
        <v>2</v>
      </c>
      <c r="L10151">
        <v>10.220000000000001</v>
      </c>
      <c r="M10151">
        <v>8.0000000000000002E-3</v>
      </c>
      <c r="O10151" s="12">
        <f>VLOOKUP(C10151,[3]May!$C:$Z,24,FALSE)</f>
        <v>2019</v>
      </c>
    </row>
    <row r="10152" spans="1:15" x14ac:dyDescent="0.25">
      <c r="A10152" t="s">
        <v>1245</v>
      </c>
      <c r="C10152" t="s">
        <v>1322</v>
      </c>
      <c r="E10152">
        <v>2</v>
      </c>
      <c r="F10152" t="s">
        <v>1247</v>
      </c>
      <c r="J10152" t="s">
        <v>23</v>
      </c>
      <c r="K10152">
        <v>4</v>
      </c>
      <c r="L10152">
        <v>260.52</v>
      </c>
      <c r="M10152">
        <v>0.20399999999999999</v>
      </c>
      <c r="O10152" s="12">
        <f>VLOOKUP(C10152,[3]May!$C:$Z,24,FALSE)</f>
        <v>2019</v>
      </c>
    </row>
    <row r="10153" spans="1:15" x14ac:dyDescent="0.25">
      <c r="A10153" t="s">
        <v>1245</v>
      </c>
      <c r="C10153" t="s">
        <v>1322</v>
      </c>
      <c r="E10153">
        <v>2</v>
      </c>
      <c r="F10153" t="s">
        <v>1247</v>
      </c>
      <c r="J10153" t="s">
        <v>23</v>
      </c>
      <c r="K10153">
        <v>4</v>
      </c>
      <c r="L10153">
        <v>20.440000000000001</v>
      </c>
      <c r="M10153">
        <v>1.6E-2</v>
      </c>
      <c r="O10153" s="12">
        <f>VLOOKUP(C10153,[3]May!$C:$Z,24,FALSE)</f>
        <v>2019</v>
      </c>
    </row>
    <row r="10154" spans="1:15" x14ac:dyDescent="0.25">
      <c r="A10154" t="s">
        <v>1245</v>
      </c>
      <c r="C10154" t="s">
        <v>1322</v>
      </c>
      <c r="E10154">
        <v>2</v>
      </c>
      <c r="F10154" t="s">
        <v>1247</v>
      </c>
      <c r="J10154" t="s">
        <v>23</v>
      </c>
      <c r="K10154">
        <v>1</v>
      </c>
      <c r="L10154">
        <v>65.13</v>
      </c>
      <c r="M10154">
        <v>5.0999999999999997E-2</v>
      </c>
      <c r="O10154" s="12">
        <f>VLOOKUP(C10154,[3]May!$C:$Z,24,FALSE)</f>
        <v>2019</v>
      </c>
    </row>
    <row r="10155" spans="1:15" x14ac:dyDescent="0.25">
      <c r="A10155" t="s">
        <v>1245</v>
      </c>
      <c r="C10155" t="s">
        <v>1322</v>
      </c>
      <c r="E10155">
        <v>13</v>
      </c>
      <c r="F10155" t="s">
        <v>1248</v>
      </c>
      <c r="J10155" t="s">
        <v>23</v>
      </c>
      <c r="K10155">
        <v>15</v>
      </c>
      <c r="L10155">
        <v>76.650000000000006</v>
      </c>
      <c r="M10155">
        <v>0.06</v>
      </c>
      <c r="O10155" s="12">
        <f>VLOOKUP(C10155,[3]May!$C:$Z,24,FALSE)</f>
        <v>2019</v>
      </c>
    </row>
    <row r="10156" spans="1:15" x14ac:dyDescent="0.25">
      <c r="A10156" t="s">
        <v>1245</v>
      </c>
      <c r="C10156" t="s">
        <v>1322</v>
      </c>
      <c r="E10156">
        <v>9</v>
      </c>
      <c r="F10156" t="s">
        <v>1256</v>
      </c>
      <c r="J10156" t="s">
        <v>23</v>
      </c>
      <c r="K10156">
        <v>1</v>
      </c>
      <c r="L10156">
        <v>39.06</v>
      </c>
      <c r="M10156">
        <v>3.2199999999999999E-2</v>
      </c>
      <c r="O10156" s="12">
        <f>VLOOKUP(C10156,[3]May!$C:$Z,24,FALSE)</f>
        <v>2019</v>
      </c>
    </row>
    <row r="10157" spans="1:15" x14ac:dyDescent="0.25">
      <c r="A10157" t="s">
        <v>1245</v>
      </c>
      <c r="C10157" t="s">
        <v>1322</v>
      </c>
      <c r="E10157">
        <v>2</v>
      </c>
      <c r="F10157" t="s">
        <v>1247</v>
      </c>
      <c r="J10157" t="s">
        <v>23</v>
      </c>
      <c r="K10157">
        <v>16</v>
      </c>
      <c r="L10157">
        <v>1042.08</v>
      </c>
      <c r="M10157">
        <v>0.81599999999999995</v>
      </c>
      <c r="O10157" s="12">
        <f>VLOOKUP(C10157,[3]May!$C:$Z,24,FALSE)</f>
        <v>2019</v>
      </c>
    </row>
    <row r="10158" spans="1:15" x14ac:dyDescent="0.25">
      <c r="A10158" t="s">
        <v>1245</v>
      </c>
      <c r="C10158" t="s">
        <v>1322</v>
      </c>
      <c r="E10158">
        <v>2</v>
      </c>
      <c r="F10158" t="s">
        <v>1247</v>
      </c>
      <c r="J10158" t="s">
        <v>23</v>
      </c>
      <c r="K10158">
        <v>7</v>
      </c>
      <c r="L10158">
        <v>35.770000000000003</v>
      </c>
      <c r="M10158">
        <v>2.8000000000000001E-2</v>
      </c>
      <c r="O10158" s="12">
        <f>VLOOKUP(C10158,[3]May!$C:$Z,24,FALSE)</f>
        <v>2019</v>
      </c>
    </row>
    <row r="10159" spans="1:15" x14ac:dyDescent="0.25">
      <c r="A10159" t="s">
        <v>1245</v>
      </c>
      <c r="C10159" t="s">
        <v>1322</v>
      </c>
      <c r="E10159">
        <v>2</v>
      </c>
      <c r="F10159" t="s">
        <v>1247</v>
      </c>
      <c r="J10159" t="s">
        <v>23</v>
      </c>
      <c r="K10159">
        <v>9</v>
      </c>
      <c r="L10159">
        <v>586.16999999999996</v>
      </c>
      <c r="M10159">
        <v>0.45900000000000002</v>
      </c>
      <c r="O10159" s="12">
        <f>VLOOKUP(C10159,[3]May!$C:$Z,24,FALSE)</f>
        <v>2019</v>
      </c>
    </row>
    <row r="10160" spans="1:15" x14ac:dyDescent="0.25">
      <c r="A10160" t="s">
        <v>1245</v>
      </c>
      <c r="C10160" t="s">
        <v>1322</v>
      </c>
      <c r="E10160">
        <v>2</v>
      </c>
      <c r="F10160" t="s">
        <v>1247</v>
      </c>
      <c r="J10160" t="s">
        <v>23</v>
      </c>
      <c r="K10160">
        <v>4</v>
      </c>
      <c r="L10160">
        <v>20.440000000000001</v>
      </c>
      <c r="M10160">
        <v>1.6E-2</v>
      </c>
      <c r="O10160" s="12">
        <f>VLOOKUP(C10160,[3]May!$C:$Z,24,FALSE)</f>
        <v>2019</v>
      </c>
    </row>
    <row r="10161" spans="1:15" x14ac:dyDescent="0.25">
      <c r="A10161" t="s">
        <v>1245</v>
      </c>
      <c r="C10161" t="s">
        <v>1322</v>
      </c>
      <c r="E10161">
        <v>2</v>
      </c>
      <c r="F10161" t="s">
        <v>1247</v>
      </c>
      <c r="J10161" t="s">
        <v>23</v>
      </c>
      <c r="K10161">
        <v>11</v>
      </c>
      <c r="L10161">
        <v>716.43</v>
      </c>
      <c r="M10161">
        <v>0.56100000000000005</v>
      </c>
      <c r="O10161" s="12">
        <f>VLOOKUP(C10161,[3]May!$C:$Z,24,FALSE)</f>
        <v>2019</v>
      </c>
    </row>
    <row r="10162" spans="1:15" x14ac:dyDescent="0.25">
      <c r="A10162" t="s">
        <v>1245</v>
      </c>
      <c r="C10162" t="s">
        <v>1324</v>
      </c>
      <c r="E10162">
        <v>2</v>
      </c>
      <c r="F10162" t="s">
        <v>1247</v>
      </c>
      <c r="J10162" t="s">
        <v>23</v>
      </c>
      <c r="K10162">
        <v>12</v>
      </c>
      <c r="L10162">
        <v>781.56</v>
      </c>
      <c r="M10162">
        <v>0.61199999999999999</v>
      </c>
      <c r="O10162" s="12">
        <f>VLOOKUP(C10162,[3]May!$C:$Z,24,FALSE)</f>
        <v>2019</v>
      </c>
    </row>
    <row r="10163" spans="1:15" x14ac:dyDescent="0.25">
      <c r="A10163" t="s">
        <v>1245</v>
      </c>
      <c r="C10163" t="s">
        <v>1324</v>
      </c>
      <c r="E10163">
        <v>2</v>
      </c>
      <c r="F10163" t="s">
        <v>1247</v>
      </c>
      <c r="J10163" t="s">
        <v>23</v>
      </c>
      <c r="K10163">
        <v>2</v>
      </c>
      <c r="L10163">
        <v>10.220000000000001</v>
      </c>
      <c r="M10163">
        <v>8.0000000000000002E-3</v>
      </c>
      <c r="O10163" s="12">
        <f>VLOOKUP(C10163,[3]May!$C:$Z,24,FALSE)</f>
        <v>2019</v>
      </c>
    </row>
    <row r="10164" spans="1:15" x14ac:dyDescent="0.25">
      <c r="A10164" t="s">
        <v>1245</v>
      </c>
      <c r="C10164" t="s">
        <v>1324</v>
      </c>
      <c r="E10164">
        <v>2</v>
      </c>
      <c r="F10164" t="s">
        <v>1247</v>
      </c>
      <c r="J10164" t="s">
        <v>23</v>
      </c>
      <c r="K10164">
        <v>2</v>
      </c>
      <c r="L10164">
        <v>130.26</v>
      </c>
      <c r="M10164">
        <v>0.10199999999999999</v>
      </c>
      <c r="O10164" s="12">
        <f>VLOOKUP(C10164,[3]May!$C:$Z,24,FALSE)</f>
        <v>2019</v>
      </c>
    </row>
    <row r="10165" spans="1:15" x14ac:dyDescent="0.25">
      <c r="A10165" t="s">
        <v>1245</v>
      </c>
      <c r="C10165" t="s">
        <v>1324</v>
      </c>
      <c r="E10165">
        <v>12</v>
      </c>
      <c r="F10165" t="s">
        <v>1253</v>
      </c>
      <c r="J10165" t="s">
        <v>23</v>
      </c>
      <c r="K10165">
        <v>1</v>
      </c>
      <c r="L10165">
        <v>61.2</v>
      </c>
      <c r="M10165">
        <v>8.3370000000000007E-3</v>
      </c>
      <c r="O10165" s="12">
        <f>VLOOKUP(C10165,[3]May!$C:$Z,24,FALSE)</f>
        <v>2019</v>
      </c>
    </row>
    <row r="10166" spans="1:15" x14ac:dyDescent="0.25">
      <c r="A10166" t="s">
        <v>1245</v>
      </c>
      <c r="C10166" t="s">
        <v>1324</v>
      </c>
      <c r="E10166">
        <v>2</v>
      </c>
      <c r="F10166" t="s">
        <v>1247</v>
      </c>
      <c r="J10166" t="s">
        <v>23</v>
      </c>
      <c r="K10166">
        <v>7</v>
      </c>
      <c r="L10166">
        <v>455.91</v>
      </c>
      <c r="M10166">
        <v>0.35699999999999998</v>
      </c>
      <c r="O10166" s="12">
        <f>VLOOKUP(C10166,[3]May!$C:$Z,24,FALSE)</f>
        <v>2019</v>
      </c>
    </row>
    <row r="10167" spans="1:15" x14ac:dyDescent="0.25">
      <c r="A10167" t="s">
        <v>1245</v>
      </c>
      <c r="C10167" t="s">
        <v>1324</v>
      </c>
      <c r="E10167">
        <v>12</v>
      </c>
      <c r="F10167" t="s">
        <v>1253</v>
      </c>
      <c r="J10167" t="s">
        <v>23</v>
      </c>
      <c r="K10167">
        <v>1</v>
      </c>
      <c r="L10167">
        <v>61.2</v>
      </c>
      <c r="M10167">
        <v>8.3370000000000007E-3</v>
      </c>
      <c r="O10167" s="12">
        <f>VLOOKUP(C10167,[3]May!$C:$Z,24,FALSE)</f>
        <v>2019</v>
      </c>
    </row>
    <row r="10168" spans="1:15" x14ac:dyDescent="0.25">
      <c r="A10168" t="s">
        <v>1245</v>
      </c>
      <c r="C10168" t="s">
        <v>1324</v>
      </c>
      <c r="E10168">
        <v>2</v>
      </c>
      <c r="F10168" t="s">
        <v>1247</v>
      </c>
      <c r="J10168" t="s">
        <v>23</v>
      </c>
      <c r="K10168">
        <v>3</v>
      </c>
      <c r="L10168">
        <v>15.33</v>
      </c>
      <c r="M10168">
        <v>1.2E-2</v>
      </c>
      <c r="O10168" s="12">
        <f>VLOOKUP(C10168,[3]May!$C:$Z,24,FALSE)</f>
        <v>2019</v>
      </c>
    </row>
    <row r="10169" spans="1:15" x14ac:dyDescent="0.25">
      <c r="A10169" t="s">
        <v>1245</v>
      </c>
      <c r="C10169" t="s">
        <v>1324</v>
      </c>
      <c r="E10169">
        <v>2</v>
      </c>
      <c r="F10169" t="s">
        <v>1247</v>
      </c>
      <c r="J10169" t="s">
        <v>23</v>
      </c>
      <c r="K10169">
        <v>8</v>
      </c>
      <c r="L10169">
        <v>521.04</v>
      </c>
      <c r="M10169">
        <v>0.40799999999999997</v>
      </c>
      <c r="O10169" s="12">
        <f>VLOOKUP(C10169,[3]May!$C:$Z,24,FALSE)</f>
        <v>2019</v>
      </c>
    </row>
    <row r="10170" spans="1:15" x14ac:dyDescent="0.25">
      <c r="A10170" t="s">
        <v>1245</v>
      </c>
      <c r="C10170" t="s">
        <v>1324</v>
      </c>
      <c r="E10170">
        <v>2</v>
      </c>
      <c r="F10170" t="s">
        <v>1247</v>
      </c>
      <c r="J10170" t="s">
        <v>23</v>
      </c>
      <c r="K10170">
        <v>3</v>
      </c>
      <c r="L10170">
        <v>195.39</v>
      </c>
      <c r="M10170">
        <v>0.153</v>
      </c>
      <c r="O10170" s="12">
        <f>VLOOKUP(C10170,[3]May!$C:$Z,24,FALSE)</f>
        <v>2019</v>
      </c>
    </row>
    <row r="10171" spans="1:15" x14ac:dyDescent="0.25">
      <c r="A10171" t="s">
        <v>1245</v>
      </c>
      <c r="C10171" t="s">
        <v>1324</v>
      </c>
      <c r="E10171">
        <v>2</v>
      </c>
      <c r="F10171" t="s">
        <v>1247</v>
      </c>
      <c r="J10171" t="s">
        <v>23</v>
      </c>
      <c r="K10171">
        <v>2</v>
      </c>
      <c r="L10171">
        <v>10.220000000000001</v>
      </c>
      <c r="M10171">
        <v>8.0000000000000002E-3</v>
      </c>
      <c r="O10171" s="12">
        <f>VLOOKUP(C10171,[3]May!$C:$Z,24,FALSE)</f>
        <v>2019</v>
      </c>
    </row>
    <row r="10172" spans="1:15" x14ac:dyDescent="0.25">
      <c r="A10172" t="s">
        <v>1245</v>
      </c>
      <c r="C10172" t="s">
        <v>1324</v>
      </c>
      <c r="E10172">
        <v>2</v>
      </c>
      <c r="F10172" t="s">
        <v>1247</v>
      </c>
      <c r="J10172" t="s">
        <v>23</v>
      </c>
      <c r="K10172">
        <v>14</v>
      </c>
      <c r="L10172">
        <v>911.82</v>
      </c>
      <c r="M10172">
        <v>0.71399999999999997</v>
      </c>
      <c r="O10172" s="12">
        <f>VLOOKUP(C10172,[3]May!$C:$Z,24,FALSE)</f>
        <v>2019</v>
      </c>
    </row>
    <row r="10173" spans="1:15" x14ac:dyDescent="0.25">
      <c r="A10173" t="s">
        <v>1245</v>
      </c>
      <c r="C10173" t="s">
        <v>1324</v>
      </c>
      <c r="E10173">
        <v>2</v>
      </c>
      <c r="F10173" t="s">
        <v>1247</v>
      </c>
      <c r="J10173" t="s">
        <v>23</v>
      </c>
      <c r="K10173">
        <v>12</v>
      </c>
      <c r="L10173">
        <v>781.56</v>
      </c>
      <c r="M10173">
        <v>0.61199999999999999</v>
      </c>
      <c r="O10173" s="12">
        <f>VLOOKUP(C10173,[3]May!$C:$Z,24,FALSE)</f>
        <v>2019</v>
      </c>
    </row>
    <row r="10174" spans="1:15" x14ac:dyDescent="0.25">
      <c r="A10174" t="s">
        <v>1245</v>
      </c>
      <c r="C10174" t="s">
        <v>1324</v>
      </c>
      <c r="E10174">
        <v>12</v>
      </c>
      <c r="F10174" t="s">
        <v>1253</v>
      </c>
      <c r="J10174" t="s">
        <v>23</v>
      </c>
      <c r="K10174">
        <v>1</v>
      </c>
      <c r="L10174">
        <v>61.2</v>
      </c>
      <c r="M10174">
        <v>8.3370000000000007E-3</v>
      </c>
      <c r="O10174" s="12">
        <f>VLOOKUP(C10174,[3]May!$C:$Z,24,FALSE)</f>
        <v>2019</v>
      </c>
    </row>
    <row r="10175" spans="1:15" x14ac:dyDescent="0.25">
      <c r="A10175" t="s">
        <v>1245</v>
      </c>
      <c r="C10175" t="s">
        <v>1324</v>
      </c>
      <c r="E10175">
        <v>8</v>
      </c>
      <c r="F10175" t="s">
        <v>1251</v>
      </c>
      <c r="J10175" t="s">
        <v>23</v>
      </c>
      <c r="K10175">
        <v>6</v>
      </c>
      <c r="L10175">
        <v>330.36</v>
      </c>
      <c r="M10175">
        <v>0.19320000000000001</v>
      </c>
      <c r="O10175" s="12">
        <f>VLOOKUP(C10175,[3]May!$C:$Z,24,FALSE)</f>
        <v>2019</v>
      </c>
    </row>
    <row r="10176" spans="1:15" x14ac:dyDescent="0.25">
      <c r="A10176" t="s">
        <v>1245</v>
      </c>
      <c r="C10176" t="s">
        <v>1324</v>
      </c>
      <c r="E10176">
        <v>2</v>
      </c>
      <c r="F10176" t="s">
        <v>1247</v>
      </c>
      <c r="J10176" t="s">
        <v>23</v>
      </c>
      <c r="K10176">
        <v>2</v>
      </c>
      <c r="L10176">
        <v>10.220000000000001</v>
      </c>
      <c r="M10176">
        <v>8.0000000000000002E-3</v>
      </c>
      <c r="O10176" s="12">
        <f>VLOOKUP(C10176,[3]May!$C:$Z,24,FALSE)</f>
        <v>2019</v>
      </c>
    </row>
    <row r="10177" spans="1:15" x14ac:dyDescent="0.25">
      <c r="A10177" t="s">
        <v>1245</v>
      </c>
      <c r="C10177" t="s">
        <v>1324</v>
      </c>
      <c r="E10177">
        <v>2</v>
      </c>
      <c r="F10177" t="s">
        <v>1247</v>
      </c>
      <c r="J10177" t="s">
        <v>23</v>
      </c>
      <c r="K10177">
        <v>4</v>
      </c>
      <c r="L10177">
        <v>260.52</v>
      </c>
      <c r="M10177">
        <v>0.20399999999999999</v>
      </c>
      <c r="O10177" s="12">
        <f>VLOOKUP(C10177,[3]May!$C:$Z,24,FALSE)</f>
        <v>2019</v>
      </c>
    </row>
    <row r="10178" spans="1:15" x14ac:dyDescent="0.25">
      <c r="A10178" t="s">
        <v>1245</v>
      </c>
      <c r="C10178" t="s">
        <v>1324</v>
      </c>
      <c r="E10178">
        <v>2</v>
      </c>
      <c r="F10178" t="s">
        <v>1247</v>
      </c>
      <c r="J10178" t="s">
        <v>23</v>
      </c>
      <c r="K10178">
        <v>2</v>
      </c>
      <c r="L10178">
        <v>10.220000000000001</v>
      </c>
      <c r="M10178">
        <v>8.0000000000000002E-3</v>
      </c>
      <c r="O10178" s="12">
        <f>VLOOKUP(C10178,[3]May!$C:$Z,24,FALSE)</f>
        <v>2019</v>
      </c>
    </row>
    <row r="10179" spans="1:15" x14ac:dyDescent="0.25">
      <c r="A10179" t="s">
        <v>1245</v>
      </c>
      <c r="C10179" t="s">
        <v>1324</v>
      </c>
      <c r="E10179">
        <v>2</v>
      </c>
      <c r="F10179" t="s">
        <v>1247</v>
      </c>
      <c r="J10179" t="s">
        <v>23</v>
      </c>
      <c r="K10179">
        <v>1</v>
      </c>
      <c r="L10179">
        <v>5.1100000000000003</v>
      </c>
      <c r="M10179">
        <v>4.0000000000000001E-3</v>
      </c>
      <c r="O10179" s="12">
        <f>VLOOKUP(C10179,[3]May!$C:$Z,24,FALSE)</f>
        <v>2019</v>
      </c>
    </row>
    <row r="10180" spans="1:15" x14ac:dyDescent="0.25">
      <c r="A10180" t="s">
        <v>1245</v>
      </c>
      <c r="C10180" t="s">
        <v>1324</v>
      </c>
      <c r="E10180">
        <v>2</v>
      </c>
      <c r="F10180" t="s">
        <v>1247</v>
      </c>
      <c r="J10180" t="s">
        <v>23</v>
      </c>
      <c r="K10180">
        <v>20</v>
      </c>
      <c r="L10180">
        <v>102.2</v>
      </c>
      <c r="M10180">
        <v>0.08</v>
      </c>
      <c r="O10180" s="12">
        <f>VLOOKUP(C10180,[3]May!$C:$Z,24,FALSE)</f>
        <v>2019</v>
      </c>
    </row>
    <row r="10181" spans="1:15" x14ac:dyDescent="0.25">
      <c r="A10181" t="s">
        <v>1245</v>
      </c>
      <c r="C10181" t="s">
        <v>1324</v>
      </c>
      <c r="E10181">
        <v>2</v>
      </c>
      <c r="F10181" t="s">
        <v>1247</v>
      </c>
      <c r="J10181" t="s">
        <v>23</v>
      </c>
      <c r="K10181">
        <v>2</v>
      </c>
      <c r="L10181">
        <v>10.220000000000001</v>
      </c>
      <c r="M10181">
        <v>8.0000000000000002E-3</v>
      </c>
      <c r="O10181" s="12">
        <f>VLOOKUP(C10181,[3]May!$C:$Z,24,FALSE)</f>
        <v>2019</v>
      </c>
    </row>
    <row r="10182" spans="1:15" x14ac:dyDescent="0.25">
      <c r="A10182" t="s">
        <v>1245</v>
      </c>
      <c r="C10182" t="s">
        <v>1324</v>
      </c>
      <c r="E10182">
        <v>12</v>
      </c>
      <c r="F10182" t="s">
        <v>1253</v>
      </c>
      <c r="J10182" t="s">
        <v>23</v>
      </c>
      <c r="K10182">
        <v>1</v>
      </c>
      <c r="L10182">
        <v>61.2</v>
      </c>
      <c r="M10182">
        <v>8.3370000000000007E-3</v>
      </c>
      <c r="O10182" s="12">
        <f>VLOOKUP(C10182,[3]May!$C:$Z,24,FALSE)</f>
        <v>2019</v>
      </c>
    </row>
    <row r="10183" spans="1:15" x14ac:dyDescent="0.25">
      <c r="A10183" t="s">
        <v>1245</v>
      </c>
      <c r="C10183" t="s">
        <v>1324</v>
      </c>
      <c r="E10183">
        <v>2</v>
      </c>
      <c r="F10183" t="s">
        <v>1247</v>
      </c>
      <c r="J10183" t="s">
        <v>23</v>
      </c>
      <c r="K10183">
        <v>10</v>
      </c>
      <c r="L10183">
        <v>651.29999999999995</v>
      </c>
      <c r="M10183">
        <v>0.51</v>
      </c>
      <c r="O10183" s="12">
        <f>VLOOKUP(C10183,[3]May!$C:$Z,24,FALSE)</f>
        <v>2019</v>
      </c>
    </row>
    <row r="10184" spans="1:15" x14ac:dyDescent="0.25">
      <c r="A10184" t="s">
        <v>1245</v>
      </c>
      <c r="C10184" t="s">
        <v>1324</v>
      </c>
      <c r="E10184">
        <v>2</v>
      </c>
      <c r="F10184" t="s">
        <v>1247</v>
      </c>
      <c r="J10184" t="s">
        <v>23</v>
      </c>
      <c r="K10184">
        <v>4</v>
      </c>
      <c r="L10184">
        <v>20.440000000000001</v>
      </c>
      <c r="M10184">
        <v>1.6E-2</v>
      </c>
      <c r="O10184" s="12">
        <f>VLOOKUP(C10184,[3]May!$C:$Z,24,FALSE)</f>
        <v>2019</v>
      </c>
    </row>
    <row r="10185" spans="1:15" x14ac:dyDescent="0.25">
      <c r="A10185" t="s">
        <v>1245</v>
      </c>
      <c r="C10185" t="s">
        <v>1324</v>
      </c>
      <c r="E10185">
        <v>2</v>
      </c>
      <c r="F10185" t="s">
        <v>1247</v>
      </c>
      <c r="J10185" t="s">
        <v>23</v>
      </c>
      <c r="K10185">
        <v>11</v>
      </c>
      <c r="L10185">
        <v>716.43</v>
      </c>
      <c r="M10185">
        <v>0.56100000000000005</v>
      </c>
      <c r="O10185" s="12">
        <f>VLOOKUP(C10185,[3]May!$C:$Z,24,FALSE)</f>
        <v>2019</v>
      </c>
    </row>
    <row r="10186" spans="1:15" x14ac:dyDescent="0.25">
      <c r="A10186" t="s">
        <v>1245</v>
      </c>
      <c r="C10186" t="s">
        <v>1324</v>
      </c>
      <c r="E10186">
        <v>2</v>
      </c>
      <c r="F10186" t="s">
        <v>1247</v>
      </c>
      <c r="J10186" t="s">
        <v>23</v>
      </c>
      <c r="K10186">
        <v>10</v>
      </c>
      <c r="L10186">
        <v>51.1</v>
      </c>
      <c r="M10186">
        <v>0.04</v>
      </c>
      <c r="O10186" s="12">
        <f>VLOOKUP(C10186,[3]May!$C:$Z,24,FALSE)</f>
        <v>2019</v>
      </c>
    </row>
    <row r="10187" spans="1:15" x14ac:dyDescent="0.25">
      <c r="A10187" t="s">
        <v>1245</v>
      </c>
      <c r="C10187" t="s">
        <v>1324</v>
      </c>
      <c r="E10187">
        <v>2</v>
      </c>
      <c r="F10187" t="s">
        <v>1247</v>
      </c>
      <c r="J10187" t="s">
        <v>23</v>
      </c>
      <c r="K10187">
        <v>5</v>
      </c>
      <c r="L10187">
        <v>325.64999999999998</v>
      </c>
      <c r="M10187">
        <v>0.255</v>
      </c>
      <c r="O10187" s="12">
        <f>VLOOKUP(C10187,[3]May!$C:$Z,24,FALSE)</f>
        <v>2019</v>
      </c>
    </row>
    <row r="10188" spans="1:15" x14ac:dyDescent="0.25">
      <c r="A10188" t="s">
        <v>1245</v>
      </c>
      <c r="C10188" t="s">
        <v>1324</v>
      </c>
      <c r="E10188">
        <v>2</v>
      </c>
      <c r="F10188" t="s">
        <v>1247</v>
      </c>
      <c r="J10188" t="s">
        <v>23</v>
      </c>
      <c r="K10188">
        <v>4</v>
      </c>
      <c r="L10188">
        <v>20.440000000000001</v>
      </c>
      <c r="M10188">
        <v>1.6E-2</v>
      </c>
      <c r="O10188" s="12">
        <f>VLOOKUP(C10188,[3]May!$C:$Z,24,FALSE)</f>
        <v>2019</v>
      </c>
    </row>
    <row r="10189" spans="1:15" x14ac:dyDescent="0.25">
      <c r="A10189" t="s">
        <v>1245</v>
      </c>
      <c r="C10189" t="s">
        <v>1324</v>
      </c>
      <c r="E10189">
        <v>2</v>
      </c>
      <c r="F10189" t="s">
        <v>1247</v>
      </c>
      <c r="J10189" t="s">
        <v>23</v>
      </c>
      <c r="K10189">
        <v>2</v>
      </c>
      <c r="L10189">
        <v>130.26</v>
      </c>
      <c r="M10189">
        <v>0.10199999999999999</v>
      </c>
      <c r="O10189" s="12">
        <f>VLOOKUP(C10189,[3]May!$C:$Z,24,FALSE)</f>
        <v>2019</v>
      </c>
    </row>
    <row r="10190" spans="1:15" x14ac:dyDescent="0.25">
      <c r="A10190" t="s">
        <v>1245</v>
      </c>
      <c r="C10190" t="s">
        <v>1324</v>
      </c>
      <c r="E10190">
        <v>2</v>
      </c>
      <c r="F10190" t="s">
        <v>1247</v>
      </c>
      <c r="J10190" t="s">
        <v>23</v>
      </c>
      <c r="K10190">
        <v>3</v>
      </c>
      <c r="L10190">
        <v>195.39</v>
      </c>
      <c r="M10190">
        <v>0.153</v>
      </c>
      <c r="O10190" s="12">
        <f>VLOOKUP(C10190,[3]May!$C:$Z,24,FALSE)</f>
        <v>2019</v>
      </c>
    </row>
    <row r="10191" spans="1:15" x14ac:dyDescent="0.25">
      <c r="A10191" t="s">
        <v>1245</v>
      </c>
      <c r="C10191" t="s">
        <v>1324</v>
      </c>
      <c r="E10191">
        <v>2</v>
      </c>
      <c r="F10191" t="s">
        <v>1247</v>
      </c>
      <c r="J10191" t="s">
        <v>23</v>
      </c>
      <c r="K10191">
        <v>5</v>
      </c>
      <c r="L10191">
        <v>25.55</v>
      </c>
      <c r="M10191">
        <v>0.02</v>
      </c>
      <c r="O10191" s="12">
        <f>VLOOKUP(C10191,[3]May!$C:$Z,24,FALSE)</f>
        <v>2019</v>
      </c>
    </row>
    <row r="10192" spans="1:15" x14ac:dyDescent="0.25">
      <c r="A10192" t="s">
        <v>1245</v>
      </c>
      <c r="C10192" t="s">
        <v>1324</v>
      </c>
      <c r="E10192">
        <v>2</v>
      </c>
      <c r="F10192" t="s">
        <v>1247</v>
      </c>
      <c r="J10192" t="s">
        <v>23</v>
      </c>
      <c r="K10192">
        <v>4</v>
      </c>
      <c r="L10192">
        <v>20.440000000000001</v>
      </c>
      <c r="M10192">
        <v>1.6E-2</v>
      </c>
      <c r="O10192" s="12">
        <f>VLOOKUP(C10192,[3]May!$C:$Z,24,FALSE)</f>
        <v>2019</v>
      </c>
    </row>
    <row r="10193" spans="1:15" x14ac:dyDescent="0.25">
      <c r="A10193" t="s">
        <v>1245</v>
      </c>
      <c r="C10193" t="s">
        <v>1324</v>
      </c>
      <c r="E10193">
        <v>2</v>
      </c>
      <c r="F10193" t="s">
        <v>1247</v>
      </c>
      <c r="J10193" t="s">
        <v>23</v>
      </c>
      <c r="K10193">
        <v>12</v>
      </c>
      <c r="L10193">
        <v>781.56</v>
      </c>
      <c r="M10193">
        <v>0.61199999999999999</v>
      </c>
      <c r="O10193" s="12">
        <f>VLOOKUP(C10193,[3]May!$C:$Z,24,FALSE)</f>
        <v>2019</v>
      </c>
    </row>
    <row r="10194" spans="1:15" x14ac:dyDescent="0.25">
      <c r="A10194" t="s">
        <v>1245</v>
      </c>
      <c r="C10194" t="s">
        <v>1324</v>
      </c>
      <c r="E10194">
        <v>2</v>
      </c>
      <c r="F10194" t="s">
        <v>1247</v>
      </c>
      <c r="J10194" t="s">
        <v>23</v>
      </c>
      <c r="K10194">
        <v>6</v>
      </c>
      <c r="L10194">
        <v>390.78</v>
      </c>
      <c r="M10194">
        <v>0.30599999999999999</v>
      </c>
      <c r="O10194" s="12">
        <f>VLOOKUP(C10194,[3]May!$C:$Z,24,FALSE)</f>
        <v>2019</v>
      </c>
    </row>
    <row r="10195" spans="1:15" x14ac:dyDescent="0.25">
      <c r="A10195" t="s">
        <v>1245</v>
      </c>
      <c r="C10195" t="s">
        <v>1324</v>
      </c>
      <c r="E10195">
        <v>2</v>
      </c>
      <c r="F10195" t="s">
        <v>1247</v>
      </c>
      <c r="J10195" t="s">
        <v>23</v>
      </c>
      <c r="K10195">
        <v>6</v>
      </c>
      <c r="L10195">
        <v>390.78</v>
      </c>
      <c r="M10195">
        <v>0.30599999999999999</v>
      </c>
      <c r="O10195" s="12">
        <f>VLOOKUP(C10195,[3]May!$C:$Z,24,FALSE)</f>
        <v>2019</v>
      </c>
    </row>
    <row r="10196" spans="1:15" x14ac:dyDescent="0.25">
      <c r="A10196" t="s">
        <v>1245</v>
      </c>
      <c r="C10196" t="s">
        <v>1324</v>
      </c>
      <c r="E10196">
        <v>2</v>
      </c>
      <c r="F10196" t="s">
        <v>1247</v>
      </c>
      <c r="J10196" t="s">
        <v>23</v>
      </c>
      <c r="K10196">
        <v>5</v>
      </c>
      <c r="L10196">
        <v>25.55</v>
      </c>
      <c r="M10196">
        <v>0.02</v>
      </c>
      <c r="O10196" s="12">
        <f>VLOOKUP(C10196,[3]May!$C:$Z,24,FALSE)</f>
        <v>2019</v>
      </c>
    </row>
    <row r="10197" spans="1:15" x14ac:dyDescent="0.25">
      <c r="A10197" t="s">
        <v>1245</v>
      </c>
      <c r="C10197" t="s">
        <v>1324</v>
      </c>
      <c r="E10197">
        <v>2</v>
      </c>
      <c r="F10197" t="s">
        <v>1247</v>
      </c>
      <c r="J10197" t="s">
        <v>23</v>
      </c>
      <c r="K10197">
        <v>3</v>
      </c>
      <c r="L10197">
        <v>195.39</v>
      </c>
      <c r="M10197">
        <v>0.153</v>
      </c>
      <c r="O10197" s="12">
        <f>VLOOKUP(C10197,[3]May!$C:$Z,24,FALSE)</f>
        <v>2019</v>
      </c>
    </row>
    <row r="10198" spans="1:15" x14ac:dyDescent="0.25">
      <c r="A10198" t="s">
        <v>1245</v>
      </c>
      <c r="C10198" t="s">
        <v>1324</v>
      </c>
      <c r="E10198">
        <v>2</v>
      </c>
      <c r="F10198" t="s">
        <v>1247</v>
      </c>
      <c r="J10198" t="s">
        <v>23</v>
      </c>
      <c r="K10198">
        <v>3</v>
      </c>
      <c r="L10198">
        <v>15.33</v>
      </c>
      <c r="M10198">
        <v>1.2E-2</v>
      </c>
      <c r="O10198" s="12">
        <f>VLOOKUP(C10198,[3]May!$C:$Z,24,FALSE)</f>
        <v>2019</v>
      </c>
    </row>
    <row r="10199" spans="1:15" x14ac:dyDescent="0.25">
      <c r="A10199" t="s">
        <v>1245</v>
      </c>
      <c r="C10199" t="s">
        <v>1324</v>
      </c>
      <c r="E10199">
        <v>2</v>
      </c>
      <c r="F10199" t="s">
        <v>1247</v>
      </c>
      <c r="J10199" t="s">
        <v>23</v>
      </c>
      <c r="K10199">
        <v>2</v>
      </c>
      <c r="L10199">
        <v>130.26</v>
      </c>
      <c r="M10199">
        <v>0.10199999999999999</v>
      </c>
      <c r="O10199" s="12">
        <f>VLOOKUP(C10199,[3]May!$C:$Z,24,FALSE)</f>
        <v>2019</v>
      </c>
    </row>
    <row r="10200" spans="1:15" x14ac:dyDescent="0.25">
      <c r="A10200" t="s">
        <v>1245</v>
      </c>
      <c r="C10200" t="s">
        <v>1324</v>
      </c>
      <c r="E10200">
        <v>2</v>
      </c>
      <c r="F10200" t="s">
        <v>1247</v>
      </c>
      <c r="J10200" t="s">
        <v>23</v>
      </c>
      <c r="K10200">
        <v>5</v>
      </c>
      <c r="L10200">
        <v>25.55</v>
      </c>
      <c r="M10200">
        <v>0.02</v>
      </c>
      <c r="O10200" s="12">
        <f>VLOOKUP(C10200,[3]May!$C:$Z,24,FALSE)</f>
        <v>2019</v>
      </c>
    </row>
    <row r="10201" spans="1:15" x14ac:dyDescent="0.25">
      <c r="A10201" t="s">
        <v>1245</v>
      </c>
      <c r="C10201" t="s">
        <v>1324</v>
      </c>
      <c r="E10201">
        <v>2</v>
      </c>
      <c r="F10201" t="s">
        <v>1247</v>
      </c>
      <c r="J10201" t="s">
        <v>23</v>
      </c>
      <c r="K10201">
        <v>5</v>
      </c>
      <c r="L10201">
        <v>325.64999999999998</v>
      </c>
      <c r="M10201">
        <v>0.255</v>
      </c>
      <c r="O10201" s="12">
        <f>VLOOKUP(C10201,[3]May!$C:$Z,24,FALSE)</f>
        <v>2019</v>
      </c>
    </row>
    <row r="10202" spans="1:15" x14ac:dyDescent="0.25">
      <c r="A10202" t="s">
        <v>1245</v>
      </c>
      <c r="C10202" t="s">
        <v>1324</v>
      </c>
      <c r="E10202">
        <v>2</v>
      </c>
      <c r="F10202" t="s">
        <v>1247</v>
      </c>
      <c r="J10202" t="s">
        <v>23</v>
      </c>
      <c r="K10202">
        <v>20</v>
      </c>
      <c r="L10202">
        <v>1302.5999999999999</v>
      </c>
      <c r="M10202">
        <v>1.02</v>
      </c>
      <c r="O10202" s="12">
        <f>VLOOKUP(C10202,[3]May!$C:$Z,24,FALSE)</f>
        <v>2019</v>
      </c>
    </row>
    <row r="10203" spans="1:15" x14ac:dyDescent="0.25">
      <c r="A10203" t="s">
        <v>1245</v>
      </c>
      <c r="C10203" t="s">
        <v>1324</v>
      </c>
      <c r="E10203">
        <v>2</v>
      </c>
      <c r="F10203" t="s">
        <v>1247</v>
      </c>
      <c r="J10203" t="s">
        <v>23</v>
      </c>
      <c r="K10203">
        <v>3</v>
      </c>
      <c r="L10203">
        <v>15.33</v>
      </c>
      <c r="M10203">
        <v>1.2E-2</v>
      </c>
      <c r="O10203" s="12">
        <f>VLOOKUP(C10203,[3]May!$C:$Z,24,FALSE)</f>
        <v>2019</v>
      </c>
    </row>
    <row r="10204" spans="1:15" x14ac:dyDescent="0.25">
      <c r="A10204" t="s">
        <v>1245</v>
      </c>
      <c r="C10204" t="s">
        <v>1324</v>
      </c>
      <c r="E10204">
        <v>2</v>
      </c>
      <c r="F10204" t="s">
        <v>1247</v>
      </c>
      <c r="J10204" t="s">
        <v>23</v>
      </c>
      <c r="K10204">
        <v>8</v>
      </c>
      <c r="L10204">
        <v>521.04</v>
      </c>
      <c r="M10204">
        <v>0.40799999999999997</v>
      </c>
      <c r="O10204" s="12">
        <f>VLOOKUP(C10204,[3]May!$C:$Z,24,FALSE)</f>
        <v>2019</v>
      </c>
    </row>
    <row r="10205" spans="1:15" x14ac:dyDescent="0.25">
      <c r="A10205" t="s">
        <v>1245</v>
      </c>
      <c r="C10205" t="s">
        <v>1324</v>
      </c>
      <c r="E10205">
        <v>9</v>
      </c>
      <c r="F10205" t="s">
        <v>1256</v>
      </c>
      <c r="J10205" t="s">
        <v>23</v>
      </c>
      <c r="K10205">
        <v>6</v>
      </c>
      <c r="L10205">
        <v>234.36</v>
      </c>
      <c r="M10205">
        <v>0.19320000000000001</v>
      </c>
      <c r="O10205" s="12">
        <f>VLOOKUP(C10205,[3]May!$C:$Z,24,FALSE)</f>
        <v>2019</v>
      </c>
    </row>
    <row r="10206" spans="1:15" x14ac:dyDescent="0.25">
      <c r="A10206" t="s">
        <v>1245</v>
      </c>
      <c r="C10206" t="s">
        <v>1324</v>
      </c>
      <c r="E10206">
        <v>2</v>
      </c>
      <c r="F10206" t="s">
        <v>1247</v>
      </c>
      <c r="J10206" t="s">
        <v>23</v>
      </c>
      <c r="K10206">
        <v>15</v>
      </c>
      <c r="L10206">
        <v>976.95</v>
      </c>
      <c r="M10206">
        <v>0.76500000000000001</v>
      </c>
      <c r="O10206" s="12">
        <f>VLOOKUP(C10206,[3]May!$C:$Z,24,FALSE)</f>
        <v>2019</v>
      </c>
    </row>
    <row r="10207" spans="1:15" x14ac:dyDescent="0.25">
      <c r="A10207" t="s">
        <v>1245</v>
      </c>
      <c r="C10207" t="s">
        <v>1324</v>
      </c>
      <c r="E10207">
        <v>12</v>
      </c>
      <c r="F10207" t="s">
        <v>1253</v>
      </c>
      <c r="J10207" t="s">
        <v>23</v>
      </c>
      <c r="K10207">
        <v>1</v>
      </c>
      <c r="L10207">
        <v>61.2</v>
      </c>
      <c r="M10207">
        <v>8.3370000000000007E-3</v>
      </c>
      <c r="O10207" s="12">
        <f>VLOOKUP(C10207,[3]May!$C:$Z,24,FALSE)</f>
        <v>2019</v>
      </c>
    </row>
    <row r="10208" spans="1:15" x14ac:dyDescent="0.25">
      <c r="A10208" t="s">
        <v>1245</v>
      </c>
      <c r="C10208" t="s">
        <v>1324</v>
      </c>
      <c r="E10208">
        <v>2</v>
      </c>
      <c r="F10208" t="s">
        <v>1247</v>
      </c>
      <c r="J10208" t="s">
        <v>23</v>
      </c>
      <c r="K10208">
        <v>20</v>
      </c>
      <c r="L10208">
        <v>1302.5999999999999</v>
      </c>
      <c r="M10208">
        <v>1.02</v>
      </c>
      <c r="O10208" s="12">
        <f>VLOOKUP(C10208,[3]May!$C:$Z,24,FALSE)</f>
        <v>2019</v>
      </c>
    </row>
    <row r="10209" spans="1:15" x14ac:dyDescent="0.25">
      <c r="A10209" t="s">
        <v>1245</v>
      </c>
      <c r="C10209" t="s">
        <v>1324</v>
      </c>
      <c r="E10209">
        <v>2</v>
      </c>
      <c r="F10209" t="s">
        <v>1247</v>
      </c>
      <c r="J10209" t="s">
        <v>23</v>
      </c>
      <c r="K10209">
        <v>2</v>
      </c>
      <c r="L10209">
        <v>130.26</v>
      </c>
      <c r="M10209">
        <v>0.10199999999999999</v>
      </c>
      <c r="O10209" s="12">
        <f>VLOOKUP(C10209,[3]May!$C:$Z,24,FALSE)</f>
        <v>2019</v>
      </c>
    </row>
    <row r="10210" spans="1:15" x14ac:dyDescent="0.25">
      <c r="A10210" t="s">
        <v>1245</v>
      </c>
      <c r="C10210" t="s">
        <v>1324</v>
      </c>
      <c r="E10210">
        <v>2</v>
      </c>
      <c r="F10210" t="s">
        <v>1247</v>
      </c>
      <c r="J10210" t="s">
        <v>23</v>
      </c>
      <c r="K10210">
        <v>11</v>
      </c>
      <c r="L10210">
        <v>716.43</v>
      </c>
      <c r="M10210">
        <v>0.56100000000000005</v>
      </c>
      <c r="O10210" s="12">
        <f>VLOOKUP(C10210,[3]May!$C:$Z,24,FALSE)</f>
        <v>2019</v>
      </c>
    </row>
    <row r="10211" spans="1:15" x14ac:dyDescent="0.25">
      <c r="A10211" t="s">
        <v>1245</v>
      </c>
      <c r="C10211" t="s">
        <v>1324</v>
      </c>
      <c r="E10211">
        <v>2</v>
      </c>
      <c r="F10211" t="s">
        <v>1247</v>
      </c>
      <c r="J10211" t="s">
        <v>23</v>
      </c>
      <c r="K10211">
        <v>15</v>
      </c>
      <c r="L10211">
        <v>976.95</v>
      </c>
      <c r="M10211">
        <v>0.76500000000000001</v>
      </c>
      <c r="O10211" s="12">
        <f>VLOOKUP(C10211,[3]May!$C:$Z,24,FALSE)</f>
        <v>2019</v>
      </c>
    </row>
    <row r="10212" spans="1:15" x14ac:dyDescent="0.25">
      <c r="A10212" t="s">
        <v>1245</v>
      </c>
      <c r="C10212" t="s">
        <v>1324</v>
      </c>
      <c r="E10212">
        <v>2</v>
      </c>
      <c r="F10212" t="s">
        <v>1247</v>
      </c>
      <c r="J10212" t="s">
        <v>23</v>
      </c>
      <c r="K10212">
        <v>4</v>
      </c>
      <c r="L10212">
        <v>20.440000000000001</v>
      </c>
      <c r="M10212">
        <v>1.6E-2</v>
      </c>
      <c r="O10212" s="12">
        <f>VLOOKUP(C10212,[3]May!$C:$Z,24,FALSE)</f>
        <v>2019</v>
      </c>
    </row>
    <row r="10213" spans="1:15" x14ac:dyDescent="0.25">
      <c r="A10213" t="s">
        <v>1245</v>
      </c>
      <c r="C10213" t="s">
        <v>1324</v>
      </c>
      <c r="E10213">
        <v>2</v>
      </c>
      <c r="F10213" t="s">
        <v>1247</v>
      </c>
      <c r="J10213" t="s">
        <v>23</v>
      </c>
      <c r="K10213">
        <v>2</v>
      </c>
      <c r="L10213">
        <v>10.220000000000001</v>
      </c>
      <c r="M10213">
        <v>8.0000000000000002E-3</v>
      </c>
      <c r="O10213" s="12">
        <f>VLOOKUP(C10213,[3]May!$C:$Z,24,FALSE)</f>
        <v>2019</v>
      </c>
    </row>
    <row r="10214" spans="1:15" x14ac:dyDescent="0.25">
      <c r="A10214" t="s">
        <v>1245</v>
      </c>
      <c r="C10214" t="s">
        <v>1324</v>
      </c>
      <c r="E10214">
        <v>2</v>
      </c>
      <c r="F10214" t="s">
        <v>1247</v>
      </c>
      <c r="J10214" t="s">
        <v>23</v>
      </c>
      <c r="K10214">
        <v>10</v>
      </c>
      <c r="L10214">
        <v>651.29999999999995</v>
      </c>
      <c r="M10214">
        <v>0.51</v>
      </c>
      <c r="O10214" s="12">
        <f>VLOOKUP(C10214,[3]May!$C:$Z,24,FALSE)</f>
        <v>2019</v>
      </c>
    </row>
    <row r="10215" spans="1:15" x14ac:dyDescent="0.25">
      <c r="A10215" t="s">
        <v>1245</v>
      </c>
      <c r="C10215" t="s">
        <v>1324</v>
      </c>
      <c r="E10215">
        <v>2</v>
      </c>
      <c r="F10215" t="s">
        <v>1247</v>
      </c>
      <c r="J10215" t="s">
        <v>23</v>
      </c>
      <c r="K10215">
        <v>3</v>
      </c>
      <c r="L10215">
        <v>15.33</v>
      </c>
      <c r="M10215">
        <v>1.2E-2</v>
      </c>
      <c r="O10215" s="12">
        <f>VLOOKUP(C10215,[3]May!$C:$Z,24,FALSE)</f>
        <v>2019</v>
      </c>
    </row>
    <row r="10216" spans="1:15" x14ac:dyDescent="0.25">
      <c r="A10216" t="s">
        <v>1245</v>
      </c>
      <c r="C10216" t="s">
        <v>1324</v>
      </c>
      <c r="E10216">
        <v>2</v>
      </c>
      <c r="F10216" t="s">
        <v>1247</v>
      </c>
      <c r="J10216" t="s">
        <v>23</v>
      </c>
      <c r="K10216">
        <v>15</v>
      </c>
      <c r="L10216">
        <v>976.95</v>
      </c>
      <c r="M10216">
        <v>0.76500000000000001</v>
      </c>
      <c r="O10216" s="12">
        <f>VLOOKUP(C10216,[3]May!$C:$Z,24,FALSE)</f>
        <v>2019</v>
      </c>
    </row>
    <row r="10217" spans="1:15" x14ac:dyDescent="0.25">
      <c r="A10217" t="s">
        <v>1245</v>
      </c>
      <c r="C10217" t="s">
        <v>1324</v>
      </c>
      <c r="E10217">
        <v>12</v>
      </c>
      <c r="F10217" t="s">
        <v>1253</v>
      </c>
      <c r="J10217" t="s">
        <v>23</v>
      </c>
      <c r="K10217">
        <v>1</v>
      </c>
      <c r="L10217">
        <v>61.2</v>
      </c>
      <c r="M10217">
        <v>8.3370000000000007E-3</v>
      </c>
      <c r="O10217" s="12">
        <f>VLOOKUP(C10217,[3]May!$C:$Z,24,FALSE)</f>
        <v>2019</v>
      </c>
    </row>
    <row r="10218" spans="1:15" x14ac:dyDescent="0.25">
      <c r="A10218" t="s">
        <v>1245</v>
      </c>
      <c r="C10218" t="s">
        <v>1324</v>
      </c>
      <c r="E10218">
        <v>2</v>
      </c>
      <c r="F10218" t="s">
        <v>1247</v>
      </c>
      <c r="J10218" t="s">
        <v>23</v>
      </c>
      <c r="K10218">
        <v>8</v>
      </c>
      <c r="L10218">
        <v>40.880000000000003</v>
      </c>
      <c r="M10218">
        <v>3.2000000000000001E-2</v>
      </c>
      <c r="O10218" s="12">
        <f>VLOOKUP(C10218,[3]May!$C:$Z,24,FALSE)</f>
        <v>2019</v>
      </c>
    </row>
    <row r="10219" spans="1:15" x14ac:dyDescent="0.25">
      <c r="A10219" t="s">
        <v>1245</v>
      </c>
      <c r="C10219" t="s">
        <v>1324</v>
      </c>
      <c r="E10219">
        <v>2</v>
      </c>
      <c r="F10219" t="s">
        <v>1247</v>
      </c>
      <c r="J10219" t="s">
        <v>23</v>
      </c>
      <c r="K10219">
        <v>1</v>
      </c>
      <c r="L10219">
        <v>65.13</v>
      </c>
      <c r="M10219">
        <v>5.0999999999999997E-2</v>
      </c>
      <c r="O10219" s="12">
        <f>VLOOKUP(C10219,[3]May!$C:$Z,24,FALSE)</f>
        <v>2019</v>
      </c>
    </row>
    <row r="10220" spans="1:15" x14ac:dyDescent="0.25">
      <c r="A10220" t="s">
        <v>1245</v>
      </c>
      <c r="C10220" t="s">
        <v>1324</v>
      </c>
      <c r="E10220">
        <v>12</v>
      </c>
      <c r="F10220" t="s">
        <v>1253</v>
      </c>
      <c r="J10220" t="s">
        <v>23</v>
      </c>
      <c r="K10220">
        <v>1</v>
      </c>
      <c r="L10220">
        <v>61.2</v>
      </c>
      <c r="M10220">
        <v>8.3370000000000007E-3</v>
      </c>
      <c r="O10220" s="12">
        <f>VLOOKUP(C10220,[3]May!$C:$Z,24,FALSE)</f>
        <v>2019</v>
      </c>
    </row>
    <row r="10221" spans="1:15" x14ac:dyDescent="0.25">
      <c r="A10221" t="s">
        <v>1245</v>
      </c>
      <c r="C10221" t="s">
        <v>1324</v>
      </c>
      <c r="E10221">
        <v>2</v>
      </c>
      <c r="F10221" t="s">
        <v>1247</v>
      </c>
      <c r="J10221" t="s">
        <v>23</v>
      </c>
      <c r="K10221">
        <v>2</v>
      </c>
      <c r="L10221">
        <v>10.220000000000001</v>
      </c>
      <c r="M10221">
        <v>8.0000000000000002E-3</v>
      </c>
      <c r="O10221" s="12">
        <f>VLOOKUP(C10221,[3]May!$C:$Z,24,FALSE)</f>
        <v>2019</v>
      </c>
    </row>
    <row r="10222" spans="1:15" x14ac:dyDescent="0.25">
      <c r="A10222" t="s">
        <v>1245</v>
      </c>
      <c r="C10222" t="s">
        <v>1324</v>
      </c>
      <c r="E10222">
        <v>2</v>
      </c>
      <c r="F10222" t="s">
        <v>1247</v>
      </c>
      <c r="J10222" t="s">
        <v>23</v>
      </c>
      <c r="K10222">
        <v>6</v>
      </c>
      <c r="L10222">
        <v>390.78</v>
      </c>
      <c r="M10222">
        <v>0.30599999999999999</v>
      </c>
      <c r="O10222" s="12">
        <f>VLOOKUP(C10222,[3]May!$C:$Z,24,FALSE)</f>
        <v>2019</v>
      </c>
    </row>
    <row r="10223" spans="1:15" x14ac:dyDescent="0.25">
      <c r="A10223" t="s">
        <v>1245</v>
      </c>
      <c r="C10223" t="s">
        <v>1324</v>
      </c>
      <c r="E10223">
        <v>2</v>
      </c>
      <c r="F10223" t="s">
        <v>1247</v>
      </c>
      <c r="J10223" t="s">
        <v>23</v>
      </c>
      <c r="K10223">
        <v>15</v>
      </c>
      <c r="L10223">
        <v>76.650000000000006</v>
      </c>
      <c r="M10223">
        <v>0.06</v>
      </c>
      <c r="O10223" s="12">
        <f>VLOOKUP(C10223,[3]May!$C:$Z,24,FALSE)</f>
        <v>2019</v>
      </c>
    </row>
    <row r="10224" spans="1:15" x14ac:dyDescent="0.25">
      <c r="A10224" t="s">
        <v>1245</v>
      </c>
      <c r="C10224" t="s">
        <v>1324</v>
      </c>
      <c r="E10224">
        <v>2</v>
      </c>
      <c r="F10224" t="s">
        <v>1247</v>
      </c>
      <c r="J10224" t="s">
        <v>23</v>
      </c>
      <c r="K10224">
        <v>9</v>
      </c>
      <c r="L10224">
        <v>586.16999999999996</v>
      </c>
      <c r="M10224">
        <v>0.45900000000000002</v>
      </c>
      <c r="O10224" s="12">
        <f>VLOOKUP(C10224,[3]May!$C:$Z,24,FALSE)</f>
        <v>2019</v>
      </c>
    </row>
    <row r="10225" spans="1:15" x14ac:dyDescent="0.25">
      <c r="A10225" t="s">
        <v>1245</v>
      </c>
      <c r="C10225" t="s">
        <v>1324</v>
      </c>
      <c r="E10225">
        <v>2</v>
      </c>
      <c r="F10225" t="s">
        <v>1247</v>
      </c>
      <c r="J10225" t="s">
        <v>23</v>
      </c>
      <c r="K10225">
        <v>7</v>
      </c>
      <c r="L10225">
        <v>35.770000000000003</v>
      </c>
      <c r="M10225">
        <v>2.8000000000000001E-2</v>
      </c>
      <c r="O10225" s="12">
        <f>VLOOKUP(C10225,[3]May!$C:$Z,24,FALSE)</f>
        <v>2019</v>
      </c>
    </row>
    <row r="10226" spans="1:15" x14ac:dyDescent="0.25">
      <c r="A10226" t="s">
        <v>1245</v>
      </c>
      <c r="C10226" t="s">
        <v>1324</v>
      </c>
      <c r="E10226">
        <v>2</v>
      </c>
      <c r="F10226" t="s">
        <v>1247</v>
      </c>
      <c r="J10226" t="s">
        <v>23</v>
      </c>
      <c r="K10226">
        <v>2</v>
      </c>
      <c r="L10226">
        <v>130.26</v>
      </c>
      <c r="M10226">
        <v>0.10199999999999999</v>
      </c>
      <c r="O10226" s="12">
        <f>VLOOKUP(C10226,[3]May!$C:$Z,24,FALSE)</f>
        <v>2019</v>
      </c>
    </row>
    <row r="10227" spans="1:15" x14ac:dyDescent="0.25">
      <c r="A10227" t="s">
        <v>1245</v>
      </c>
      <c r="C10227" t="s">
        <v>1324</v>
      </c>
      <c r="E10227">
        <v>2</v>
      </c>
      <c r="F10227" t="s">
        <v>1247</v>
      </c>
      <c r="J10227" t="s">
        <v>23</v>
      </c>
      <c r="K10227">
        <v>11</v>
      </c>
      <c r="L10227">
        <v>716.43</v>
      </c>
      <c r="M10227">
        <v>0.56100000000000005</v>
      </c>
      <c r="O10227" s="12">
        <f>VLOOKUP(C10227,[3]May!$C:$Z,24,FALSE)</f>
        <v>2019</v>
      </c>
    </row>
    <row r="10228" spans="1:15" x14ac:dyDescent="0.25">
      <c r="A10228" t="s">
        <v>1245</v>
      </c>
      <c r="C10228" t="s">
        <v>1324</v>
      </c>
      <c r="E10228">
        <v>12</v>
      </c>
      <c r="F10228" t="s">
        <v>1253</v>
      </c>
      <c r="J10228" t="s">
        <v>23</v>
      </c>
      <c r="K10228">
        <v>1</v>
      </c>
      <c r="L10228">
        <v>61.2</v>
      </c>
      <c r="M10228">
        <v>8.3370000000000007E-3</v>
      </c>
      <c r="O10228" s="12">
        <f>VLOOKUP(C10228,[3]May!$C:$Z,24,FALSE)</f>
        <v>2019</v>
      </c>
    </row>
    <row r="10229" spans="1:15" x14ac:dyDescent="0.25">
      <c r="A10229" t="s">
        <v>1245</v>
      </c>
      <c r="C10229" t="s">
        <v>1324</v>
      </c>
      <c r="E10229">
        <v>2</v>
      </c>
      <c r="F10229" t="s">
        <v>1247</v>
      </c>
      <c r="J10229" t="s">
        <v>23</v>
      </c>
      <c r="K10229">
        <v>18</v>
      </c>
      <c r="L10229">
        <v>1172.3399999999999</v>
      </c>
      <c r="M10229">
        <v>0.91800000000000004</v>
      </c>
      <c r="O10229" s="12">
        <f>VLOOKUP(C10229,[3]May!$C:$Z,24,FALSE)</f>
        <v>2019</v>
      </c>
    </row>
    <row r="10230" spans="1:15" x14ac:dyDescent="0.25">
      <c r="A10230" t="s">
        <v>1245</v>
      </c>
      <c r="C10230" t="s">
        <v>1324</v>
      </c>
      <c r="E10230">
        <v>2</v>
      </c>
      <c r="F10230" t="s">
        <v>1247</v>
      </c>
      <c r="J10230" t="s">
        <v>23</v>
      </c>
      <c r="K10230">
        <v>5</v>
      </c>
      <c r="L10230">
        <v>25.55</v>
      </c>
      <c r="M10230">
        <v>0.02</v>
      </c>
      <c r="O10230" s="12">
        <f>VLOOKUP(C10230,[3]May!$C:$Z,24,FALSE)</f>
        <v>2019</v>
      </c>
    </row>
    <row r="10231" spans="1:15" x14ac:dyDescent="0.25">
      <c r="A10231" t="s">
        <v>1245</v>
      </c>
      <c r="C10231" t="s">
        <v>1324</v>
      </c>
      <c r="E10231">
        <v>2</v>
      </c>
      <c r="F10231" t="s">
        <v>1247</v>
      </c>
      <c r="J10231" t="s">
        <v>23</v>
      </c>
      <c r="K10231">
        <v>5</v>
      </c>
      <c r="L10231">
        <v>325.64999999999998</v>
      </c>
      <c r="M10231">
        <v>0.255</v>
      </c>
      <c r="O10231" s="12">
        <f>VLOOKUP(C10231,[3]May!$C:$Z,24,FALSE)</f>
        <v>2019</v>
      </c>
    </row>
    <row r="10232" spans="1:15" x14ac:dyDescent="0.25">
      <c r="A10232" t="s">
        <v>1245</v>
      </c>
      <c r="C10232" t="s">
        <v>1324</v>
      </c>
      <c r="E10232">
        <v>2</v>
      </c>
      <c r="F10232" t="s">
        <v>1247</v>
      </c>
      <c r="J10232" t="s">
        <v>23</v>
      </c>
      <c r="K10232">
        <v>12</v>
      </c>
      <c r="L10232">
        <v>781.56</v>
      </c>
      <c r="M10232">
        <v>0.61199999999999999</v>
      </c>
      <c r="O10232" s="12">
        <f>VLOOKUP(C10232,[3]May!$C:$Z,24,FALSE)</f>
        <v>2019</v>
      </c>
    </row>
    <row r="10233" spans="1:15" x14ac:dyDescent="0.25">
      <c r="A10233" t="s">
        <v>1245</v>
      </c>
      <c r="C10233" t="s">
        <v>1324</v>
      </c>
      <c r="E10233">
        <v>2</v>
      </c>
      <c r="F10233" t="s">
        <v>1247</v>
      </c>
      <c r="J10233" t="s">
        <v>23</v>
      </c>
      <c r="K10233">
        <v>1</v>
      </c>
      <c r="L10233">
        <v>65.13</v>
      </c>
      <c r="M10233">
        <v>5.0999999999999997E-2</v>
      </c>
      <c r="O10233" s="12">
        <f>VLOOKUP(C10233,[3]May!$C:$Z,24,FALSE)</f>
        <v>2019</v>
      </c>
    </row>
    <row r="10234" spans="1:15" x14ac:dyDescent="0.25">
      <c r="A10234" t="s">
        <v>1245</v>
      </c>
      <c r="C10234" t="s">
        <v>1324</v>
      </c>
      <c r="E10234">
        <v>2</v>
      </c>
      <c r="F10234" t="s">
        <v>1247</v>
      </c>
      <c r="J10234" t="s">
        <v>23</v>
      </c>
      <c r="K10234">
        <v>6</v>
      </c>
      <c r="L10234">
        <v>30.66</v>
      </c>
      <c r="M10234">
        <v>2.4E-2</v>
      </c>
      <c r="O10234" s="12">
        <f>VLOOKUP(C10234,[3]May!$C:$Z,24,FALSE)</f>
        <v>2019</v>
      </c>
    </row>
    <row r="10235" spans="1:15" x14ac:dyDescent="0.25">
      <c r="A10235" t="s">
        <v>1245</v>
      </c>
      <c r="C10235" t="s">
        <v>1324</v>
      </c>
      <c r="E10235">
        <v>2</v>
      </c>
      <c r="F10235" t="s">
        <v>1247</v>
      </c>
      <c r="J10235" t="s">
        <v>23</v>
      </c>
      <c r="K10235">
        <v>10</v>
      </c>
      <c r="L10235">
        <v>651.29999999999995</v>
      </c>
      <c r="M10235">
        <v>0.51</v>
      </c>
      <c r="O10235" s="12">
        <f>VLOOKUP(C10235,[3]May!$C:$Z,24,FALSE)</f>
        <v>2019</v>
      </c>
    </row>
    <row r="10236" spans="1:15" x14ac:dyDescent="0.25">
      <c r="A10236" t="s">
        <v>1245</v>
      </c>
      <c r="C10236" t="s">
        <v>1324</v>
      </c>
      <c r="E10236">
        <v>12</v>
      </c>
      <c r="F10236" t="s">
        <v>1253</v>
      </c>
      <c r="J10236" t="s">
        <v>23</v>
      </c>
      <c r="K10236">
        <v>1</v>
      </c>
      <c r="L10236">
        <v>61.2</v>
      </c>
      <c r="M10236">
        <v>8.3370000000000007E-3</v>
      </c>
      <c r="O10236" s="12">
        <f>VLOOKUP(C10236,[3]May!$C:$Z,24,FALSE)</f>
        <v>2019</v>
      </c>
    </row>
    <row r="10237" spans="1:15" x14ac:dyDescent="0.25">
      <c r="A10237" t="s">
        <v>1245</v>
      </c>
      <c r="C10237" t="s">
        <v>1324</v>
      </c>
      <c r="E10237">
        <v>2</v>
      </c>
      <c r="F10237" t="s">
        <v>1247</v>
      </c>
      <c r="J10237" t="s">
        <v>23</v>
      </c>
      <c r="K10237">
        <v>7</v>
      </c>
      <c r="L10237">
        <v>35.770000000000003</v>
      </c>
      <c r="M10237">
        <v>2.8000000000000001E-2</v>
      </c>
      <c r="O10237" s="12">
        <f>VLOOKUP(C10237,[3]May!$C:$Z,24,FALSE)</f>
        <v>2019</v>
      </c>
    </row>
    <row r="10238" spans="1:15" x14ac:dyDescent="0.25">
      <c r="A10238" t="s">
        <v>1245</v>
      </c>
      <c r="C10238" t="s">
        <v>1324</v>
      </c>
      <c r="E10238">
        <v>2</v>
      </c>
      <c r="F10238" t="s">
        <v>1247</v>
      </c>
      <c r="J10238" t="s">
        <v>23</v>
      </c>
      <c r="K10238">
        <v>1</v>
      </c>
      <c r="L10238">
        <v>65.13</v>
      </c>
      <c r="M10238">
        <v>5.0999999999999997E-2</v>
      </c>
      <c r="O10238" s="12">
        <f>VLOOKUP(C10238,[3]May!$C:$Z,24,FALSE)</f>
        <v>2019</v>
      </c>
    </row>
    <row r="10239" spans="1:15" x14ac:dyDescent="0.25">
      <c r="A10239" t="s">
        <v>1245</v>
      </c>
      <c r="C10239" t="s">
        <v>1324</v>
      </c>
      <c r="E10239">
        <v>2</v>
      </c>
      <c r="F10239" t="s">
        <v>1247</v>
      </c>
      <c r="J10239" t="s">
        <v>23</v>
      </c>
      <c r="K10239">
        <v>10</v>
      </c>
      <c r="L10239">
        <v>651.29999999999995</v>
      </c>
      <c r="M10239">
        <v>0.51</v>
      </c>
      <c r="O10239" s="12">
        <f>VLOOKUP(C10239,[3]May!$C:$Z,24,FALSE)</f>
        <v>2019</v>
      </c>
    </row>
    <row r="10240" spans="1:15" x14ac:dyDescent="0.25">
      <c r="A10240" t="s">
        <v>1245</v>
      </c>
      <c r="C10240" t="s">
        <v>1324</v>
      </c>
      <c r="E10240">
        <v>2</v>
      </c>
      <c r="F10240" t="s">
        <v>1247</v>
      </c>
      <c r="J10240" t="s">
        <v>23</v>
      </c>
      <c r="K10240">
        <v>9</v>
      </c>
      <c r="L10240">
        <v>45.99</v>
      </c>
      <c r="M10240">
        <v>3.5999999999999997E-2</v>
      </c>
      <c r="O10240" s="12">
        <f>VLOOKUP(C10240,[3]May!$C:$Z,24,FALSE)</f>
        <v>2019</v>
      </c>
    </row>
    <row r="10241" spans="1:15" x14ac:dyDescent="0.25">
      <c r="A10241" t="s">
        <v>1245</v>
      </c>
      <c r="C10241" t="s">
        <v>1324</v>
      </c>
      <c r="E10241">
        <v>2</v>
      </c>
      <c r="F10241" t="s">
        <v>1247</v>
      </c>
      <c r="J10241" t="s">
        <v>23</v>
      </c>
      <c r="K10241">
        <v>3</v>
      </c>
      <c r="L10241">
        <v>195.39</v>
      </c>
      <c r="M10241">
        <v>0.153</v>
      </c>
      <c r="O10241" s="12">
        <f>VLOOKUP(C10241,[3]May!$C:$Z,24,FALSE)</f>
        <v>2019</v>
      </c>
    </row>
    <row r="10242" spans="1:15" x14ac:dyDescent="0.25">
      <c r="A10242" t="s">
        <v>1245</v>
      </c>
      <c r="C10242" t="s">
        <v>1324</v>
      </c>
      <c r="E10242">
        <v>2</v>
      </c>
      <c r="F10242" t="s">
        <v>1247</v>
      </c>
      <c r="J10242" t="s">
        <v>23</v>
      </c>
      <c r="K10242">
        <v>3</v>
      </c>
      <c r="L10242">
        <v>15.33</v>
      </c>
      <c r="M10242">
        <v>1.2E-2</v>
      </c>
      <c r="O10242" s="12">
        <f>VLOOKUP(C10242,[3]May!$C:$Z,24,FALSE)</f>
        <v>2019</v>
      </c>
    </row>
    <row r="10243" spans="1:15" x14ac:dyDescent="0.25">
      <c r="A10243" t="s">
        <v>1245</v>
      </c>
      <c r="C10243" t="s">
        <v>1324</v>
      </c>
      <c r="E10243">
        <v>12</v>
      </c>
      <c r="F10243" t="s">
        <v>1253</v>
      </c>
      <c r="J10243" t="s">
        <v>23</v>
      </c>
      <c r="K10243">
        <v>1</v>
      </c>
      <c r="L10243">
        <v>61.2</v>
      </c>
      <c r="M10243">
        <v>8.3370000000000007E-3</v>
      </c>
      <c r="O10243" s="12">
        <f>VLOOKUP(C10243,[3]May!$C:$Z,24,FALSE)</f>
        <v>2019</v>
      </c>
    </row>
    <row r="10244" spans="1:15" x14ac:dyDescent="0.25">
      <c r="A10244" t="s">
        <v>1245</v>
      </c>
      <c r="C10244" t="s">
        <v>1324</v>
      </c>
      <c r="E10244">
        <v>2</v>
      </c>
      <c r="F10244" t="s">
        <v>1247</v>
      </c>
      <c r="J10244" t="s">
        <v>23</v>
      </c>
      <c r="K10244">
        <v>3</v>
      </c>
      <c r="L10244">
        <v>15.33</v>
      </c>
      <c r="M10244">
        <v>1.2E-2</v>
      </c>
      <c r="O10244" s="12">
        <f>VLOOKUP(C10244,[3]May!$C:$Z,24,FALSE)</f>
        <v>2019</v>
      </c>
    </row>
    <row r="10245" spans="1:15" x14ac:dyDescent="0.25">
      <c r="A10245" t="s">
        <v>1245</v>
      </c>
      <c r="C10245" t="s">
        <v>1324</v>
      </c>
      <c r="E10245">
        <v>2</v>
      </c>
      <c r="F10245" t="s">
        <v>1247</v>
      </c>
      <c r="J10245" t="s">
        <v>23</v>
      </c>
      <c r="K10245">
        <v>5</v>
      </c>
      <c r="L10245">
        <v>25.55</v>
      </c>
      <c r="M10245">
        <v>0.02</v>
      </c>
      <c r="O10245" s="12">
        <f>VLOOKUP(C10245,[3]May!$C:$Z,24,FALSE)</f>
        <v>2019</v>
      </c>
    </row>
    <row r="10246" spans="1:15" x14ac:dyDescent="0.25">
      <c r="A10246" t="s">
        <v>1245</v>
      </c>
      <c r="C10246" t="s">
        <v>1324</v>
      </c>
      <c r="E10246">
        <v>2</v>
      </c>
      <c r="F10246" t="s">
        <v>1247</v>
      </c>
      <c r="J10246" t="s">
        <v>23</v>
      </c>
      <c r="K10246">
        <v>5</v>
      </c>
      <c r="L10246">
        <v>325.64999999999998</v>
      </c>
      <c r="M10246">
        <v>0.255</v>
      </c>
      <c r="O10246" s="12">
        <f>VLOOKUP(C10246,[3]May!$C:$Z,24,FALSE)</f>
        <v>2019</v>
      </c>
    </row>
    <row r="10247" spans="1:15" x14ac:dyDescent="0.25">
      <c r="A10247" t="s">
        <v>1245</v>
      </c>
      <c r="C10247" t="s">
        <v>1324</v>
      </c>
      <c r="E10247">
        <v>2</v>
      </c>
      <c r="F10247" t="s">
        <v>1247</v>
      </c>
      <c r="J10247" t="s">
        <v>23</v>
      </c>
      <c r="K10247">
        <v>4</v>
      </c>
      <c r="L10247">
        <v>260.52</v>
      </c>
      <c r="M10247">
        <v>0.20399999999999999</v>
      </c>
      <c r="O10247" s="12">
        <f>VLOOKUP(C10247,[3]May!$C:$Z,24,FALSE)</f>
        <v>2019</v>
      </c>
    </row>
    <row r="10248" spans="1:15" x14ac:dyDescent="0.25">
      <c r="A10248" t="s">
        <v>1245</v>
      </c>
      <c r="C10248" t="s">
        <v>1324</v>
      </c>
      <c r="E10248">
        <v>2</v>
      </c>
      <c r="F10248" t="s">
        <v>1247</v>
      </c>
      <c r="J10248" t="s">
        <v>23</v>
      </c>
      <c r="K10248">
        <v>15</v>
      </c>
      <c r="L10248">
        <v>76.650000000000006</v>
      </c>
      <c r="M10248">
        <v>0.06</v>
      </c>
      <c r="O10248" s="12">
        <f>VLOOKUP(C10248,[3]May!$C:$Z,24,FALSE)</f>
        <v>2019</v>
      </c>
    </row>
    <row r="10249" spans="1:15" x14ac:dyDescent="0.25">
      <c r="A10249" t="s">
        <v>1245</v>
      </c>
      <c r="C10249" t="s">
        <v>1324</v>
      </c>
      <c r="E10249">
        <v>2</v>
      </c>
      <c r="F10249" t="s">
        <v>1247</v>
      </c>
      <c r="J10249" t="s">
        <v>23</v>
      </c>
      <c r="K10249">
        <v>3</v>
      </c>
      <c r="L10249">
        <v>15.33</v>
      </c>
      <c r="M10249">
        <v>1.2E-2</v>
      </c>
      <c r="O10249" s="12">
        <f>VLOOKUP(C10249,[3]May!$C:$Z,24,FALSE)</f>
        <v>2019</v>
      </c>
    </row>
    <row r="10250" spans="1:15" x14ac:dyDescent="0.25">
      <c r="A10250" t="s">
        <v>1245</v>
      </c>
      <c r="C10250" t="s">
        <v>1324</v>
      </c>
      <c r="E10250">
        <v>2</v>
      </c>
      <c r="F10250" t="s">
        <v>1247</v>
      </c>
      <c r="J10250" t="s">
        <v>23</v>
      </c>
      <c r="K10250">
        <v>11</v>
      </c>
      <c r="L10250">
        <v>716.43</v>
      </c>
      <c r="M10250">
        <v>0.56100000000000005</v>
      </c>
      <c r="O10250" s="12">
        <f>VLOOKUP(C10250,[3]May!$C:$Z,24,FALSE)</f>
        <v>2019</v>
      </c>
    </row>
    <row r="10251" spans="1:15" x14ac:dyDescent="0.25">
      <c r="A10251" t="s">
        <v>1245</v>
      </c>
      <c r="C10251" t="s">
        <v>1324</v>
      </c>
      <c r="E10251">
        <v>2</v>
      </c>
      <c r="F10251" t="s">
        <v>1247</v>
      </c>
      <c r="J10251" t="s">
        <v>23</v>
      </c>
      <c r="K10251">
        <v>2</v>
      </c>
      <c r="L10251">
        <v>130.26</v>
      </c>
      <c r="M10251">
        <v>0.10199999999999999</v>
      </c>
      <c r="O10251" s="12">
        <f>VLOOKUP(C10251,[3]May!$C:$Z,24,FALSE)</f>
        <v>2019</v>
      </c>
    </row>
    <row r="10252" spans="1:15" x14ac:dyDescent="0.25">
      <c r="A10252" t="s">
        <v>1245</v>
      </c>
      <c r="C10252" t="s">
        <v>1324</v>
      </c>
      <c r="E10252">
        <v>2</v>
      </c>
      <c r="F10252" t="s">
        <v>1247</v>
      </c>
      <c r="J10252" t="s">
        <v>23</v>
      </c>
      <c r="K10252">
        <v>11</v>
      </c>
      <c r="L10252">
        <v>56.21</v>
      </c>
      <c r="M10252">
        <v>4.3999999999999997E-2</v>
      </c>
      <c r="O10252" s="12">
        <f>VLOOKUP(C10252,[3]May!$C:$Z,24,FALSE)</f>
        <v>2019</v>
      </c>
    </row>
    <row r="10253" spans="1:15" x14ac:dyDescent="0.25">
      <c r="A10253" t="s">
        <v>1245</v>
      </c>
      <c r="C10253" t="s">
        <v>1324</v>
      </c>
      <c r="E10253">
        <v>2</v>
      </c>
      <c r="F10253" t="s">
        <v>1247</v>
      </c>
      <c r="J10253" t="s">
        <v>23</v>
      </c>
      <c r="K10253">
        <v>6</v>
      </c>
      <c r="L10253">
        <v>30.66</v>
      </c>
      <c r="M10253">
        <v>2.4E-2</v>
      </c>
      <c r="O10253" s="12">
        <f>VLOOKUP(C10253,[3]May!$C:$Z,24,FALSE)</f>
        <v>2019</v>
      </c>
    </row>
    <row r="10254" spans="1:15" x14ac:dyDescent="0.25">
      <c r="A10254" t="s">
        <v>1245</v>
      </c>
      <c r="C10254" t="s">
        <v>1324</v>
      </c>
      <c r="E10254">
        <v>2</v>
      </c>
      <c r="F10254" t="s">
        <v>1247</v>
      </c>
      <c r="J10254" t="s">
        <v>23</v>
      </c>
      <c r="K10254">
        <v>6</v>
      </c>
      <c r="L10254">
        <v>390.78</v>
      </c>
      <c r="M10254">
        <v>0.30599999999999999</v>
      </c>
      <c r="O10254" s="12">
        <f>VLOOKUP(C10254,[3]May!$C:$Z,24,FALSE)</f>
        <v>2019</v>
      </c>
    </row>
    <row r="10255" spans="1:15" x14ac:dyDescent="0.25">
      <c r="A10255" t="s">
        <v>1245</v>
      </c>
      <c r="C10255" t="s">
        <v>1324</v>
      </c>
      <c r="E10255">
        <v>2</v>
      </c>
      <c r="F10255" t="s">
        <v>1247</v>
      </c>
      <c r="J10255" t="s">
        <v>23</v>
      </c>
      <c r="K10255">
        <v>15</v>
      </c>
      <c r="L10255">
        <v>976.95</v>
      </c>
      <c r="M10255">
        <v>0.76500000000000001</v>
      </c>
      <c r="O10255" s="12">
        <f>VLOOKUP(C10255,[3]May!$C:$Z,24,FALSE)</f>
        <v>2019</v>
      </c>
    </row>
    <row r="10256" spans="1:15" x14ac:dyDescent="0.25">
      <c r="A10256" t="s">
        <v>1245</v>
      </c>
      <c r="C10256" t="s">
        <v>1324</v>
      </c>
      <c r="E10256">
        <v>2</v>
      </c>
      <c r="F10256" t="s">
        <v>1247</v>
      </c>
      <c r="J10256" t="s">
        <v>23</v>
      </c>
      <c r="K10256">
        <v>5</v>
      </c>
      <c r="L10256">
        <v>325.64999999999998</v>
      </c>
      <c r="M10256">
        <v>0.255</v>
      </c>
      <c r="O10256" s="12">
        <f>VLOOKUP(C10256,[3]May!$C:$Z,24,FALSE)</f>
        <v>2019</v>
      </c>
    </row>
    <row r="10257" spans="1:15" x14ac:dyDescent="0.25">
      <c r="A10257" t="s">
        <v>1245</v>
      </c>
      <c r="C10257" t="s">
        <v>1324</v>
      </c>
      <c r="E10257">
        <v>2</v>
      </c>
      <c r="F10257" t="s">
        <v>1247</v>
      </c>
      <c r="J10257" t="s">
        <v>23</v>
      </c>
      <c r="K10257">
        <v>3</v>
      </c>
      <c r="L10257">
        <v>15.33</v>
      </c>
      <c r="M10257">
        <v>1.2E-2</v>
      </c>
      <c r="O10257" s="12">
        <f>VLOOKUP(C10257,[3]May!$C:$Z,24,FALSE)</f>
        <v>2019</v>
      </c>
    </row>
    <row r="10258" spans="1:15" x14ac:dyDescent="0.25">
      <c r="A10258" t="s">
        <v>1245</v>
      </c>
      <c r="C10258" t="s">
        <v>1324</v>
      </c>
      <c r="E10258">
        <v>2</v>
      </c>
      <c r="F10258" t="s">
        <v>1247</v>
      </c>
      <c r="J10258" t="s">
        <v>23</v>
      </c>
      <c r="K10258">
        <v>2</v>
      </c>
      <c r="L10258">
        <v>130.26</v>
      </c>
      <c r="M10258">
        <v>0.10199999999999999</v>
      </c>
      <c r="O10258" s="12">
        <f>VLOOKUP(C10258,[3]May!$C:$Z,24,FALSE)</f>
        <v>2019</v>
      </c>
    </row>
    <row r="10259" spans="1:15" x14ac:dyDescent="0.25">
      <c r="A10259" t="s">
        <v>1245</v>
      </c>
      <c r="C10259" t="s">
        <v>1324</v>
      </c>
      <c r="E10259">
        <v>2</v>
      </c>
      <c r="F10259" t="s">
        <v>1247</v>
      </c>
      <c r="J10259" t="s">
        <v>23</v>
      </c>
      <c r="K10259">
        <v>7</v>
      </c>
      <c r="L10259">
        <v>35.770000000000003</v>
      </c>
      <c r="M10259">
        <v>2.8000000000000001E-2</v>
      </c>
      <c r="O10259" s="12">
        <f>VLOOKUP(C10259,[3]May!$C:$Z,24,FALSE)</f>
        <v>2019</v>
      </c>
    </row>
    <row r="10260" spans="1:15" x14ac:dyDescent="0.25">
      <c r="A10260" t="s">
        <v>1245</v>
      </c>
      <c r="C10260" t="s">
        <v>1324</v>
      </c>
      <c r="E10260">
        <v>6</v>
      </c>
      <c r="F10260" t="s">
        <v>1250</v>
      </c>
      <c r="J10260" t="s">
        <v>23</v>
      </c>
      <c r="K10260">
        <v>6</v>
      </c>
      <c r="L10260">
        <v>65.099999999999994</v>
      </c>
      <c r="M10260">
        <v>5.0999999999999997E-2</v>
      </c>
      <c r="O10260" s="12">
        <f>VLOOKUP(C10260,[3]May!$C:$Z,24,FALSE)</f>
        <v>2019</v>
      </c>
    </row>
    <row r="10261" spans="1:15" x14ac:dyDescent="0.25">
      <c r="A10261" t="s">
        <v>1245</v>
      </c>
      <c r="C10261" t="s">
        <v>1324</v>
      </c>
      <c r="E10261">
        <v>2</v>
      </c>
      <c r="F10261" t="s">
        <v>1247</v>
      </c>
      <c r="J10261" t="s">
        <v>23</v>
      </c>
      <c r="K10261">
        <v>3</v>
      </c>
      <c r="L10261">
        <v>195.39</v>
      </c>
      <c r="M10261">
        <v>0.153</v>
      </c>
      <c r="O10261" s="12">
        <f>VLOOKUP(C10261,[3]May!$C:$Z,24,FALSE)</f>
        <v>2019</v>
      </c>
    </row>
    <row r="10262" spans="1:15" x14ac:dyDescent="0.25">
      <c r="A10262" t="s">
        <v>1245</v>
      </c>
      <c r="C10262" t="s">
        <v>1324</v>
      </c>
      <c r="E10262">
        <v>2</v>
      </c>
      <c r="F10262" t="s">
        <v>1247</v>
      </c>
      <c r="J10262" t="s">
        <v>23</v>
      </c>
      <c r="K10262">
        <v>1</v>
      </c>
      <c r="L10262">
        <v>5.1100000000000003</v>
      </c>
      <c r="M10262">
        <v>4.0000000000000001E-3</v>
      </c>
      <c r="O10262" s="12">
        <f>VLOOKUP(C10262,[3]May!$C:$Z,24,FALSE)</f>
        <v>2019</v>
      </c>
    </row>
    <row r="10263" spans="1:15" x14ac:dyDescent="0.25">
      <c r="A10263" t="s">
        <v>1245</v>
      </c>
      <c r="C10263" t="s">
        <v>1324</v>
      </c>
      <c r="E10263">
        <v>2</v>
      </c>
      <c r="F10263" t="s">
        <v>1247</v>
      </c>
      <c r="J10263" t="s">
        <v>23</v>
      </c>
      <c r="K10263">
        <v>9</v>
      </c>
      <c r="L10263">
        <v>45.99</v>
      </c>
      <c r="M10263">
        <v>3.5999999999999997E-2</v>
      </c>
      <c r="O10263" s="12">
        <f>VLOOKUP(C10263,[3]May!$C:$Z,24,FALSE)</f>
        <v>2019</v>
      </c>
    </row>
    <row r="10264" spans="1:15" x14ac:dyDescent="0.25">
      <c r="A10264" t="s">
        <v>1245</v>
      </c>
      <c r="C10264" t="s">
        <v>1324</v>
      </c>
      <c r="E10264">
        <v>2</v>
      </c>
      <c r="F10264" t="s">
        <v>1247</v>
      </c>
      <c r="J10264" t="s">
        <v>23</v>
      </c>
      <c r="K10264">
        <v>5</v>
      </c>
      <c r="L10264">
        <v>325.64999999999998</v>
      </c>
      <c r="M10264">
        <v>0.255</v>
      </c>
      <c r="O10264" s="12">
        <f>VLOOKUP(C10264,[3]May!$C:$Z,24,FALSE)</f>
        <v>2019</v>
      </c>
    </row>
    <row r="10265" spans="1:15" x14ac:dyDescent="0.25">
      <c r="A10265" t="s">
        <v>1245</v>
      </c>
      <c r="C10265" t="s">
        <v>1324</v>
      </c>
      <c r="E10265">
        <v>2</v>
      </c>
      <c r="F10265" t="s">
        <v>1247</v>
      </c>
      <c r="J10265" t="s">
        <v>23</v>
      </c>
      <c r="K10265">
        <v>9</v>
      </c>
      <c r="L10265">
        <v>586.16999999999996</v>
      </c>
      <c r="M10265">
        <v>0.45900000000000002</v>
      </c>
      <c r="O10265" s="12">
        <f>VLOOKUP(C10265,[3]May!$C:$Z,24,FALSE)</f>
        <v>2019</v>
      </c>
    </row>
    <row r="10266" spans="1:15" x14ac:dyDescent="0.25">
      <c r="A10266" t="s">
        <v>1245</v>
      </c>
      <c r="C10266" t="s">
        <v>1324</v>
      </c>
      <c r="E10266">
        <v>2</v>
      </c>
      <c r="F10266" t="s">
        <v>1247</v>
      </c>
      <c r="J10266" t="s">
        <v>23</v>
      </c>
      <c r="K10266">
        <v>10</v>
      </c>
      <c r="L10266">
        <v>51.1</v>
      </c>
      <c r="M10266">
        <v>0.04</v>
      </c>
      <c r="O10266" s="12">
        <f>VLOOKUP(C10266,[3]May!$C:$Z,24,FALSE)</f>
        <v>2019</v>
      </c>
    </row>
    <row r="10267" spans="1:15" x14ac:dyDescent="0.25">
      <c r="A10267" t="s">
        <v>1245</v>
      </c>
      <c r="C10267" t="s">
        <v>1324</v>
      </c>
      <c r="E10267">
        <v>2</v>
      </c>
      <c r="F10267" t="s">
        <v>1247</v>
      </c>
      <c r="J10267" t="s">
        <v>23</v>
      </c>
      <c r="K10267">
        <v>4</v>
      </c>
      <c r="L10267">
        <v>20.440000000000001</v>
      </c>
      <c r="M10267">
        <v>1.6E-2</v>
      </c>
      <c r="O10267" s="12">
        <f>VLOOKUP(C10267,[3]May!$C:$Z,24,FALSE)</f>
        <v>2019</v>
      </c>
    </row>
    <row r="10268" spans="1:15" x14ac:dyDescent="0.25">
      <c r="A10268" t="s">
        <v>1245</v>
      </c>
      <c r="C10268" t="s">
        <v>1324</v>
      </c>
      <c r="E10268">
        <v>2</v>
      </c>
      <c r="F10268" t="s">
        <v>1247</v>
      </c>
      <c r="J10268" t="s">
        <v>23</v>
      </c>
      <c r="K10268">
        <v>11</v>
      </c>
      <c r="L10268">
        <v>716.43</v>
      </c>
      <c r="M10268">
        <v>0.56100000000000005</v>
      </c>
      <c r="O10268" s="12">
        <f>VLOOKUP(C10268,[3]May!$C:$Z,24,FALSE)</f>
        <v>2019</v>
      </c>
    </row>
    <row r="10269" spans="1:15" x14ac:dyDescent="0.25">
      <c r="A10269" t="s">
        <v>1245</v>
      </c>
      <c r="C10269" t="s">
        <v>1324</v>
      </c>
      <c r="E10269">
        <v>2</v>
      </c>
      <c r="F10269" t="s">
        <v>1247</v>
      </c>
      <c r="J10269" t="s">
        <v>23</v>
      </c>
      <c r="K10269">
        <v>19</v>
      </c>
      <c r="L10269">
        <v>97.09</v>
      </c>
      <c r="M10269">
        <v>7.5999999999999998E-2</v>
      </c>
      <c r="O10269" s="12">
        <f>VLOOKUP(C10269,[3]May!$C:$Z,24,FALSE)</f>
        <v>2019</v>
      </c>
    </row>
    <row r="10270" spans="1:15" x14ac:dyDescent="0.25">
      <c r="A10270" t="s">
        <v>1245</v>
      </c>
      <c r="C10270" t="s">
        <v>1324</v>
      </c>
      <c r="E10270">
        <v>12</v>
      </c>
      <c r="F10270" t="s">
        <v>1253</v>
      </c>
      <c r="J10270" t="s">
        <v>23</v>
      </c>
      <c r="K10270">
        <v>1</v>
      </c>
      <c r="L10270">
        <v>61.2</v>
      </c>
      <c r="M10270">
        <v>8.3370000000000007E-3</v>
      </c>
      <c r="O10270" s="12">
        <f>VLOOKUP(C10270,[3]May!$C:$Z,24,FALSE)</f>
        <v>2019</v>
      </c>
    </row>
    <row r="10271" spans="1:15" x14ac:dyDescent="0.25">
      <c r="A10271" t="s">
        <v>1245</v>
      </c>
      <c r="C10271" t="s">
        <v>1324</v>
      </c>
      <c r="E10271">
        <v>2</v>
      </c>
      <c r="F10271" t="s">
        <v>1247</v>
      </c>
      <c r="J10271" t="s">
        <v>23</v>
      </c>
      <c r="K10271">
        <v>11</v>
      </c>
      <c r="L10271">
        <v>716.43</v>
      </c>
      <c r="M10271">
        <v>0.56100000000000005</v>
      </c>
      <c r="O10271" s="12">
        <f>VLOOKUP(C10271,[3]May!$C:$Z,24,FALSE)</f>
        <v>2019</v>
      </c>
    </row>
    <row r="10272" spans="1:15" x14ac:dyDescent="0.25">
      <c r="A10272" t="s">
        <v>1245</v>
      </c>
      <c r="C10272" t="s">
        <v>1324</v>
      </c>
      <c r="E10272">
        <v>2</v>
      </c>
      <c r="F10272" t="s">
        <v>1247</v>
      </c>
      <c r="J10272" t="s">
        <v>23</v>
      </c>
      <c r="K10272">
        <v>12</v>
      </c>
      <c r="L10272">
        <v>61.32</v>
      </c>
      <c r="M10272">
        <v>4.8000000000000001E-2</v>
      </c>
      <c r="O10272" s="12">
        <f>VLOOKUP(C10272,[3]May!$C:$Z,24,FALSE)</f>
        <v>2019</v>
      </c>
    </row>
    <row r="10273" spans="1:15" x14ac:dyDescent="0.25">
      <c r="A10273" t="s">
        <v>1245</v>
      </c>
      <c r="C10273" t="s">
        <v>1324</v>
      </c>
      <c r="E10273">
        <v>2</v>
      </c>
      <c r="F10273" t="s">
        <v>1247</v>
      </c>
      <c r="J10273" t="s">
        <v>23</v>
      </c>
      <c r="K10273">
        <v>6</v>
      </c>
      <c r="L10273">
        <v>30.66</v>
      </c>
      <c r="M10273">
        <v>2.4E-2</v>
      </c>
      <c r="O10273" s="12">
        <f>VLOOKUP(C10273,[3]May!$C:$Z,24,FALSE)</f>
        <v>2019</v>
      </c>
    </row>
    <row r="10274" spans="1:15" x14ac:dyDescent="0.25">
      <c r="A10274" t="s">
        <v>1245</v>
      </c>
      <c r="C10274" t="s">
        <v>1324</v>
      </c>
      <c r="E10274">
        <v>2</v>
      </c>
      <c r="F10274" t="s">
        <v>1247</v>
      </c>
      <c r="J10274" t="s">
        <v>23</v>
      </c>
      <c r="K10274">
        <v>5</v>
      </c>
      <c r="L10274">
        <v>325.64999999999998</v>
      </c>
      <c r="M10274">
        <v>0.255</v>
      </c>
      <c r="O10274" s="12">
        <f>VLOOKUP(C10274,[3]May!$C:$Z,24,FALSE)</f>
        <v>2019</v>
      </c>
    </row>
    <row r="10275" spans="1:15" x14ac:dyDescent="0.25">
      <c r="A10275" t="s">
        <v>1245</v>
      </c>
      <c r="C10275" t="s">
        <v>1324</v>
      </c>
      <c r="E10275">
        <v>2</v>
      </c>
      <c r="F10275" t="s">
        <v>1247</v>
      </c>
      <c r="J10275" t="s">
        <v>23</v>
      </c>
      <c r="K10275">
        <v>1</v>
      </c>
      <c r="L10275">
        <v>65.13</v>
      </c>
      <c r="M10275">
        <v>5.0999999999999997E-2</v>
      </c>
      <c r="O10275" s="12">
        <f>VLOOKUP(C10275,[3]May!$C:$Z,24,FALSE)</f>
        <v>2019</v>
      </c>
    </row>
    <row r="10276" spans="1:15" x14ac:dyDescent="0.25">
      <c r="A10276" t="s">
        <v>1245</v>
      </c>
      <c r="C10276" t="s">
        <v>1324</v>
      </c>
      <c r="E10276">
        <v>2</v>
      </c>
      <c r="F10276" t="s">
        <v>1247</v>
      </c>
      <c r="J10276" t="s">
        <v>23</v>
      </c>
      <c r="K10276">
        <v>9</v>
      </c>
      <c r="L10276">
        <v>586.16999999999996</v>
      </c>
      <c r="M10276">
        <v>0.45900000000000002</v>
      </c>
      <c r="O10276" s="12">
        <f>VLOOKUP(C10276,[3]May!$C:$Z,24,FALSE)</f>
        <v>2019</v>
      </c>
    </row>
    <row r="10277" spans="1:15" x14ac:dyDescent="0.25">
      <c r="A10277" t="s">
        <v>1245</v>
      </c>
      <c r="C10277" t="s">
        <v>1324</v>
      </c>
      <c r="E10277">
        <v>2</v>
      </c>
      <c r="F10277" t="s">
        <v>1247</v>
      </c>
      <c r="J10277" t="s">
        <v>23</v>
      </c>
      <c r="K10277">
        <v>5</v>
      </c>
      <c r="L10277">
        <v>25.55</v>
      </c>
      <c r="M10277">
        <v>0.02</v>
      </c>
      <c r="O10277" s="12">
        <f>VLOOKUP(C10277,[3]May!$C:$Z,24,FALSE)</f>
        <v>2019</v>
      </c>
    </row>
    <row r="10278" spans="1:15" x14ac:dyDescent="0.25">
      <c r="A10278" t="s">
        <v>1245</v>
      </c>
      <c r="C10278" t="s">
        <v>1324</v>
      </c>
      <c r="E10278">
        <v>2</v>
      </c>
      <c r="F10278" t="s">
        <v>1247</v>
      </c>
      <c r="J10278" t="s">
        <v>23</v>
      </c>
      <c r="K10278">
        <v>10</v>
      </c>
      <c r="L10278">
        <v>651.29999999999995</v>
      </c>
      <c r="M10278">
        <v>0.51</v>
      </c>
      <c r="O10278" s="12">
        <f>VLOOKUP(C10278,[3]May!$C:$Z,24,FALSE)</f>
        <v>2019</v>
      </c>
    </row>
    <row r="10279" spans="1:15" x14ac:dyDescent="0.25">
      <c r="A10279" t="s">
        <v>1245</v>
      </c>
      <c r="C10279" t="s">
        <v>1324</v>
      </c>
      <c r="E10279">
        <v>2</v>
      </c>
      <c r="F10279" t="s">
        <v>1247</v>
      </c>
      <c r="J10279" t="s">
        <v>23</v>
      </c>
      <c r="K10279">
        <v>16</v>
      </c>
      <c r="L10279">
        <v>1042.08</v>
      </c>
      <c r="M10279">
        <v>0.81599999999999995</v>
      </c>
      <c r="O10279" s="12">
        <f>VLOOKUP(C10279,[3]May!$C:$Z,24,FALSE)</f>
        <v>2019</v>
      </c>
    </row>
    <row r="10280" spans="1:15" x14ac:dyDescent="0.25">
      <c r="A10280" t="s">
        <v>1245</v>
      </c>
      <c r="C10280" t="s">
        <v>1324</v>
      </c>
      <c r="E10280">
        <v>2</v>
      </c>
      <c r="F10280" t="s">
        <v>1247</v>
      </c>
      <c r="J10280" t="s">
        <v>23</v>
      </c>
      <c r="K10280">
        <v>4</v>
      </c>
      <c r="L10280">
        <v>260.52</v>
      </c>
      <c r="M10280">
        <v>0.20399999999999999</v>
      </c>
      <c r="O10280" s="12">
        <f>VLOOKUP(C10280,[3]May!$C:$Z,24,FALSE)</f>
        <v>2019</v>
      </c>
    </row>
    <row r="10281" spans="1:15" x14ac:dyDescent="0.25">
      <c r="A10281" t="s">
        <v>1245</v>
      </c>
      <c r="C10281" t="s">
        <v>1324</v>
      </c>
      <c r="E10281">
        <v>2</v>
      </c>
      <c r="F10281" t="s">
        <v>1247</v>
      </c>
      <c r="J10281" t="s">
        <v>23</v>
      </c>
      <c r="K10281">
        <v>3</v>
      </c>
      <c r="L10281">
        <v>15.33</v>
      </c>
      <c r="M10281">
        <v>1.2E-2</v>
      </c>
      <c r="O10281" s="12">
        <f>VLOOKUP(C10281,[3]May!$C:$Z,24,FALSE)</f>
        <v>2019</v>
      </c>
    </row>
    <row r="10282" spans="1:15" x14ac:dyDescent="0.25">
      <c r="A10282" t="s">
        <v>1245</v>
      </c>
      <c r="C10282" t="s">
        <v>1324</v>
      </c>
      <c r="E10282">
        <v>8</v>
      </c>
      <c r="F10282" t="s">
        <v>1251</v>
      </c>
      <c r="J10282" t="s">
        <v>23</v>
      </c>
      <c r="K10282">
        <v>2</v>
      </c>
      <c r="L10282">
        <v>110.12</v>
      </c>
      <c r="M10282">
        <v>6.4399999999999999E-2</v>
      </c>
      <c r="O10282" s="12">
        <f>VLOOKUP(C10282,[3]May!$C:$Z,24,FALSE)</f>
        <v>2019</v>
      </c>
    </row>
    <row r="10283" spans="1:15" x14ac:dyDescent="0.25">
      <c r="A10283" t="s">
        <v>1245</v>
      </c>
      <c r="C10283" t="s">
        <v>1324</v>
      </c>
      <c r="E10283">
        <v>2</v>
      </c>
      <c r="F10283" t="s">
        <v>1247</v>
      </c>
      <c r="J10283" t="s">
        <v>23</v>
      </c>
      <c r="K10283">
        <v>10</v>
      </c>
      <c r="L10283">
        <v>651.29999999999995</v>
      </c>
      <c r="M10283">
        <v>0.51</v>
      </c>
      <c r="O10283" s="12">
        <f>VLOOKUP(C10283,[3]May!$C:$Z,24,FALSE)</f>
        <v>2019</v>
      </c>
    </row>
    <row r="10284" spans="1:15" x14ac:dyDescent="0.25">
      <c r="A10284" t="s">
        <v>1245</v>
      </c>
      <c r="C10284" t="s">
        <v>1324</v>
      </c>
      <c r="E10284">
        <v>2</v>
      </c>
      <c r="F10284" t="s">
        <v>1247</v>
      </c>
      <c r="J10284" t="s">
        <v>23</v>
      </c>
      <c r="K10284">
        <v>11</v>
      </c>
      <c r="L10284">
        <v>56.21</v>
      </c>
      <c r="M10284">
        <v>4.3999999999999997E-2</v>
      </c>
      <c r="O10284" s="12">
        <f>VLOOKUP(C10284,[3]May!$C:$Z,24,FALSE)</f>
        <v>2019</v>
      </c>
    </row>
    <row r="10285" spans="1:15" x14ac:dyDescent="0.25">
      <c r="A10285" t="s">
        <v>1245</v>
      </c>
      <c r="C10285" t="s">
        <v>1324</v>
      </c>
      <c r="E10285">
        <v>2</v>
      </c>
      <c r="F10285" t="s">
        <v>1247</v>
      </c>
      <c r="J10285" t="s">
        <v>23</v>
      </c>
      <c r="K10285">
        <v>17</v>
      </c>
      <c r="L10285">
        <v>1107.21</v>
      </c>
      <c r="M10285">
        <v>0.86699999999999999</v>
      </c>
      <c r="O10285" s="12">
        <f>VLOOKUP(C10285,[3]May!$C:$Z,24,FALSE)</f>
        <v>2019</v>
      </c>
    </row>
    <row r="10286" spans="1:15" x14ac:dyDescent="0.25">
      <c r="A10286" t="s">
        <v>1245</v>
      </c>
      <c r="C10286" t="s">
        <v>1324</v>
      </c>
      <c r="E10286">
        <v>2</v>
      </c>
      <c r="F10286" t="s">
        <v>1247</v>
      </c>
      <c r="J10286" t="s">
        <v>23</v>
      </c>
      <c r="K10286">
        <v>3</v>
      </c>
      <c r="L10286">
        <v>15.33</v>
      </c>
      <c r="M10286">
        <v>1.2E-2</v>
      </c>
      <c r="O10286" s="12">
        <f>VLOOKUP(C10286,[3]May!$C:$Z,24,FALSE)</f>
        <v>2019</v>
      </c>
    </row>
    <row r="10287" spans="1:15" x14ac:dyDescent="0.25">
      <c r="A10287" t="s">
        <v>1245</v>
      </c>
      <c r="C10287" t="s">
        <v>1324</v>
      </c>
      <c r="E10287">
        <v>2</v>
      </c>
      <c r="F10287" t="s">
        <v>1247</v>
      </c>
      <c r="J10287" t="s">
        <v>23</v>
      </c>
      <c r="K10287">
        <v>7</v>
      </c>
      <c r="L10287">
        <v>455.91</v>
      </c>
      <c r="M10287">
        <v>0.35699999999999998</v>
      </c>
      <c r="O10287" s="12">
        <f>VLOOKUP(C10287,[3]May!$C:$Z,24,FALSE)</f>
        <v>2019</v>
      </c>
    </row>
    <row r="10288" spans="1:15" x14ac:dyDescent="0.25">
      <c r="A10288" t="s">
        <v>1245</v>
      </c>
      <c r="C10288" t="s">
        <v>1324</v>
      </c>
      <c r="E10288">
        <v>2</v>
      </c>
      <c r="F10288" t="s">
        <v>1247</v>
      </c>
      <c r="J10288" t="s">
        <v>23</v>
      </c>
      <c r="K10288">
        <v>6</v>
      </c>
      <c r="L10288">
        <v>390.78</v>
      </c>
      <c r="M10288">
        <v>0.30599999999999999</v>
      </c>
      <c r="O10288" s="12">
        <f>VLOOKUP(C10288,[3]May!$C:$Z,24,FALSE)</f>
        <v>2019</v>
      </c>
    </row>
    <row r="10289" spans="1:15" x14ac:dyDescent="0.25">
      <c r="A10289" t="s">
        <v>1245</v>
      </c>
      <c r="C10289" t="s">
        <v>1324</v>
      </c>
      <c r="E10289">
        <v>2</v>
      </c>
      <c r="F10289" t="s">
        <v>1247</v>
      </c>
      <c r="J10289" t="s">
        <v>23</v>
      </c>
      <c r="K10289">
        <v>8</v>
      </c>
      <c r="L10289">
        <v>40.880000000000003</v>
      </c>
      <c r="M10289">
        <v>3.2000000000000001E-2</v>
      </c>
      <c r="O10289" s="12">
        <f>VLOOKUP(C10289,[3]May!$C:$Z,24,FALSE)</f>
        <v>2019</v>
      </c>
    </row>
    <row r="10290" spans="1:15" x14ac:dyDescent="0.25">
      <c r="A10290" t="s">
        <v>1245</v>
      </c>
      <c r="C10290" t="s">
        <v>1324</v>
      </c>
      <c r="E10290">
        <v>2</v>
      </c>
      <c r="F10290" t="s">
        <v>1247</v>
      </c>
      <c r="J10290" t="s">
        <v>23</v>
      </c>
      <c r="K10290">
        <v>6</v>
      </c>
      <c r="L10290">
        <v>30.66</v>
      </c>
      <c r="M10290">
        <v>2.4E-2</v>
      </c>
      <c r="O10290" s="12">
        <f>VLOOKUP(C10290,[3]May!$C:$Z,24,FALSE)</f>
        <v>2019</v>
      </c>
    </row>
    <row r="10291" spans="1:15" x14ac:dyDescent="0.25">
      <c r="A10291" t="s">
        <v>1245</v>
      </c>
      <c r="C10291" t="s">
        <v>1324</v>
      </c>
      <c r="E10291">
        <v>2</v>
      </c>
      <c r="F10291" t="s">
        <v>1247</v>
      </c>
      <c r="J10291" t="s">
        <v>23</v>
      </c>
      <c r="K10291">
        <v>2</v>
      </c>
      <c r="L10291">
        <v>130.26</v>
      </c>
      <c r="M10291">
        <v>0.10199999999999999</v>
      </c>
      <c r="O10291" s="12">
        <f>VLOOKUP(C10291,[3]May!$C:$Z,24,FALSE)</f>
        <v>2019</v>
      </c>
    </row>
    <row r="10292" spans="1:15" x14ac:dyDescent="0.25">
      <c r="A10292" t="s">
        <v>1245</v>
      </c>
      <c r="C10292" t="s">
        <v>1324</v>
      </c>
      <c r="E10292">
        <v>2</v>
      </c>
      <c r="F10292" t="s">
        <v>1247</v>
      </c>
      <c r="J10292" t="s">
        <v>23</v>
      </c>
      <c r="K10292">
        <v>12</v>
      </c>
      <c r="L10292">
        <v>781.56</v>
      </c>
      <c r="M10292">
        <v>0.61199999999999999</v>
      </c>
      <c r="O10292" s="12">
        <f>VLOOKUP(C10292,[3]May!$C:$Z,24,FALSE)</f>
        <v>2019</v>
      </c>
    </row>
    <row r="10293" spans="1:15" x14ac:dyDescent="0.25">
      <c r="A10293" t="s">
        <v>1245</v>
      </c>
      <c r="C10293" t="s">
        <v>1324</v>
      </c>
      <c r="E10293">
        <v>2</v>
      </c>
      <c r="F10293" t="s">
        <v>1247</v>
      </c>
      <c r="J10293" t="s">
        <v>23</v>
      </c>
      <c r="K10293">
        <v>13</v>
      </c>
      <c r="L10293">
        <v>846.69</v>
      </c>
      <c r="M10293">
        <v>0.66300000000000003</v>
      </c>
      <c r="O10293" s="12">
        <f>VLOOKUP(C10293,[3]May!$C:$Z,24,FALSE)</f>
        <v>2019</v>
      </c>
    </row>
    <row r="10294" spans="1:15" x14ac:dyDescent="0.25">
      <c r="A10294" t="s">
        <v>1245</v>
      </c>
      <c r="C10294" t="s">
        <v>1324</v>
      </c>
      <c r="E10294">
        <v>2</v>
      </c>
      <c r="F10294" t="s">
        <v>1247</v>
      </c>
      <c r="J10294" t="s">
        <v>23</v>
      </c>
      <c r="K10294">
        <v>9</v>
      </c>
      <c r="L10294">
        <v>45.99</v>
      </c>
      <c r="M10294">
        <v>3.5999999999999997E-2</v>
      </c>
      <c r="O10294" s="12">
        <f>VLOOKUP(C10294,[3]May!$C:$Z,24,FALSE)</f>
        <v>2019</v>
      </c>
    </row>
    <row r="10295" spans="1:15" x14ac:dyDescent="0.25">
      <c r="A10295" t="s">
        <v>1245</v>
      </c>
      <c r="C10295" t="s">
        <v>1324</v>
      </c>
      <c r="E10295">
        <v>6</v>
      </c>
      <c r="F10295" t="s">
        <v>1250</v>
      </c>
      <c r="J10295" t="s">
        <v>23</v>
      </c>
      <c r="K10295">
        <v>7</v>
      </c>
      <c r="L10295">
        <v>75.95</v>
      </c>
      <c r="M10295">
        <v>5.9499999999999997E-2</v>
      </c>
      <c r="O10295" s="12">
        <f>VLOOKUP(C10295,[3]May!$C:$Z,24,FALSE)</f>
        <v>2019</v>
      </c>
    </row>
    <row r="10296" spans="1:15" x14ac:dyDescent="0.25">
      <c r="A10296" t="s">
        <v>1245</v>
      </c>
      <c r="C10296" t="s">
        <v>1324</v>
      </c>
      <c r="E10296">
        <v>2</v>
      </c>
      <c r="F10296" t="s">
        <v>1247</v>
      </c>
      <c r="J10296" t="s">
        <v>23</v>
      </c>
      <c r="K10296">
        <v>13</v>
      </c>
      <c r="L10296">
        <v>66.430000000000007</v>
      </c>
      <c r="M10296">
        <v>5.1999999999999998E-2</v>
      </c>
      <c r="O10296" s="12">
        <f>VLOOKUP(C10296,[3]May!$C:$Z,24,FALSE)</f>
        <v>2019</v>
      </c>
    </row>
    <row r="10297" spans="1:15" x14ac:dyDescent="0.25">
      <c r="A10297" t="s">
        <v>1245</v>
      </c>
      <c r="C10297" t="s">
        <v>1324</v>
      </c>
      <c r="E10297">
        <v>2</v>
      </c>
      <c r="F10297" t="s">
        <v>1247</v>
      </c>
      <c r="J10297" t="s">
        <v>23</v>
      </c>
      <c r="K10297">
        <v>11</v>
      </c>
      <c r="L10297">
        <v>716.43</v>
      </c>
      <c r="M10297">
        <v>0.56100000000000005</v>
      </c>
      <c r="O10297" s="12">
        <f>VLOOKUP(C10297,[3]May!$C:$Z,24,FALSE)</f>
        <v>2019</v>
      </c>
    </row>
    <row r="10298" spans="1:15" x14ac:dyDescent="0.25">
      <c r="A10298" t="s">
        <v>1245</v>
      </c>
      <c r="C10298" t="s">
        <v>1324</v>
      </c>
      <c r="E10298">
        <v>2</v>
      </c>
      <c r="F10298" t="s">
        <v>1247</v>
      </c>
      <c r="J10298" t="s">
        <v>23</v>
      </c>
      <c r="K10298">
        <v>1</v>
      </c>
      <c r="L10298">
        <v>65.13</v>
      </c>
      <c r="M10298">
        <v>5.0999999999999997E-2</v>
      </c>
      <c r="O10298" s="12">
        <f>VLOOKUP(C10298,[3]May!$C:$Z,24,FALSE)</f>
        <v>2019</v>
      </c>
    </row>
    <row r="10299" spans="1:15" x14ac:dyDescent="0.25">
      <c r="A10299" t="s">
        <v>1245</v>
      </c>
      <c r="C10299" t="s">
        <v>1324</v>
      </c>
      <c r="E10299">
        <v>12</v>
      </c>
      <c r="F10299" t="s">
        <v>1253</v>
      </c>
      <c r="J10299" t="s">
        <v>23</v>
      </c>
      <c r="K10299">
        <v>1</v>
      </c>
      <c r="L10299">
        <v>61.2</v>
      </c>
      <c r="M10299">
        <v>8.3370000000000007E-3</v>
      </c>
      <c r="O10299" s="12">
        <f>VLOOKUP(C10299,[3]May!$C:$Z,24,FALSE)</f>
        <v>2019</v>
      </c>
    </row>
    <row r="10300" spans="1:15" x14ac:dyDescent="0.25">
      <c r="A10300" t="s">
        <v>1245</v>
      </c>
      <c r="C10300" t="s">
        <v>1324</v>
      </c>
      <c r="E10300">
        <v>2</v>
      </c>
      <c r="F10300" t="s">
        <v>1247</v>
      </c>
      <c r="J10300" t="s">
        <v>23</v>
      </c>
      <c r="K10300">
        <v>4</v>
      </c>
      <c r="L10300">
        <v>260.52</v>
      </c>
      <c r="M10300">
        <v>0.20399999999999999</v>
      </c>
      <c r="O10300" s="12">
        <f>VLOOKUP(C10300,[3]May!$C:$Z,24,FALSE)</f>
        <v>2019</v>
      </c>
    </row>
    <row r="10301" spans="1:15" x14ac:dyDescent="0.25">
      <c r="A10301" t="s">
        <v>1245</v>
      </c>
      <c r="C10301" t="s">
        <v>1324</v>
      </c>
      <c r="E10301">
        <v>2</v>
      </c>
      <c r="F10301" t="s">
        <v>1247</v>
      </c>
      <c r="J10301" t="s">
        <v>23</v>
      </c>
      <c r="K10301">
        <v>8</v>
      </c>
      <c r="L10301">
        <v>40.880000000000003</v>
      </c>
      <c r="M10301">
        <v>3.2000000000000001E-2</v>
      </c>
      <c r="O10301" s="12">
        <f>VLOOKUP(C10301,[3]May!$C:$Z,24,FALSE)</f>
        <v>2019</v>
      </c>
    </row>
    <row r="10302" spans="1:15" x14ac:dyDescent="0.25">
      <c r="A10302" t="s">
        <v>1245</v>
      </c>
      <c r="C10302" t="s">
        <v>1324</v>
      </c>
      <c r="E10302">
        <v>2</v>
      </c>
      <c r="F10302" t="s">
        <v>1247</v>
      </c>
      <c r="J10302" t="s">
        <v>23</v>
      </c>
      <c r="K10302">
        <v>13</v>
      </c>
      <c r="L10302">
        <v>846.69</v>
      </c>
      <c r="M10302">
        <v>0.66300000000000003</v>
      </c>
      <c r="O10302" s="12">
        <f>VLOOKUP(C10302,[3]May!$C:$Z,24,FALSE)</f>
        <v>2019</v>
      </c>
    </row>
    <row r="10303" spans="1:15" x14ac:dyDescent="0.25">
      <c r="A10303" t="s">
        <v>1245</v>
      </c>
      <c r="C10303" t="s">
        <v>1324</v>
      </c>
      <c r="E10303">
        <v>2</v>
      </c>
      <c r="F10303" t="s">
        <v>1247</v>
      </c>
      <c r="J10303" t="s">
        <v>23</v>
      </c>
      <c r="K10303">
        <v>3</v>
      </c>
      <c r="L10303">
        <v>15.33</v>
      </c>
      <c r="M10303">
        <v>1.2E-2</v>
      </c>
      <c r="O10303" s="12">
        <f>VLOOKUP(C10303,[3]May!$C:$Z,24,FALSE)</f>
        <v>2019</v>
      </c>
    </row>
    <row r="10304" spans="1:15" x14ac:dyDescent="0.25">
      <c r="A10304" t="s">
        <v>1245</v>
      </c>
      <c r="C10304" t="s">
        <v>1324</v>
      </c>
      <c r="E10304">
        <v>2</v>
      </c>
      <c r="F10304" t="s">
        <v>1247</v>
      </c>
      <c r="J10304" t="s">
        <v>23</v>
      </c>
      <c r="K10304">
        <v>1</v>
      </c>
      <c r="L10304">
        <v>65.13</v>
      </c>
      <c r="M10304">
        <v>5.0999999999999997E-2</v>
      </c>
      <c r="O10304" s="12">
        <f>VLOOKUP(C10304,[3]May!$C:$Z,24,FALSE)</f>
        <v>2019</v>
      </c>
    </row>
    <row r="10305" spans="1:15" x14ac:dyDescent="0.25">
      <c r="A10305" t="s">
        <v>1245</v>
      </c>
      <c r="C10305" t="s">
        <v>1324</v>
      </c>
      <c r="E10305">
        <v>2</v>
      </c>
      <c r="F10305" t="s">
        <v>1247</v>
      </c>
      <c r="J10305" t="s">
        <v>23</v>
      </c>
      <c r="K10305">
        <v>13</v>
      </c>
      <c r="L10305">
        <v>846.69</v>
      </c>
      <c r="M10305">
        <v>0.66300000000000003</v>
      </c>
      <c r="O10305" s="12">
        <f>VLOOKUP(C10305,[3]May!$C:$Z,24,FALSE)</f>
        <v>2019</v>
      </c>
    </row>
    <row r="10306" spans="1:15" x14ac:dyDescent="0.25">
      <c r="A10306" t="s">
        <v>1245</v>
      </c>
      <c r="C10306" t="s">
        <v>1324</v>
      </c>
      <c r="E10306">
        <v>2</v>
      </c>
      <c r="F10306" t="s">
        <v>1247</v>
      </c>
      <c r="J10306" t="s">
        <v>23</v>
      </c>
      <c r="K10306">
        <v>7</v>
      </c>
      <c r="L10306">
        <v>35.770000000000003</v>
      </c>
      <c r="M10306">
        <v>2.8000000000000001E-2</v>
      </c>
      <c r="O10306" s="12">
        <f>VLOOKUP(C10306,[3]May!$C:$Z,24,FALSE)</f>
        <v>2019</v>
      </c>
    </row>
    <row r="10307" spans="1:15" x14ac:dyDescent="0.25">
      <c r="A10307" t="s">
        <v>1245</v>
      </c>
      <c r="C10307" t="s">
        <v>1324</v>
      </c>
      <c r="E10307">
        <v>2</v>
      </c>
      <c r="F10307" t="s">
        <v>1247</v>
      </c>
      <c r="J10307" t="s">
        <v>23</v>
      </c>
      <c r="K10307">
        <v>11</v>
      </c>
      <c r="L10307">
        <v>716.43</v>
      </c>
      <c r="M10307">
        <v>0.56100000000000005</v>
      </c>
      <c r="O10307" s="12">
        <f>VLOOKUP(C10307,[3]May!$C:$Z,24,FALSE)</f>
        <v>2019</v>
      </c>
    </row>
    <row r="10308" spans="1:15" x14ac:dyDescent="0.25">
      <c r="A10308" t="s">
        <v>1245</v>
      </c>
      <c r="C10308" t="s">
        <v>1324</v>
      </c>
      <c r="E10308">
        <v>2</v>
      </c>
      <c r="F10308" t="s">
        <v>1247</v>
      </c>
      <c r="J10308" t="s">
        <v>23</v>
      </c>
      <c r="K10308">
        <v>1</v>
      </c>
      <c r="L10308">
        <v>5.1100000000000003</v>
      </c>
      <c r="M10308">
        <v>4.0000000000000001E-3</v>
      </c>
      <c r="O10308" s="12">
        <f>VLOOKUP(C10308,[3]May!$C:$Z,24,FALSE)</f>
        <v>2019</v>
      </c>
    </row>
    <row r="10309" spans="1:15" x14ac:dyDescent="0.25">
      <c r="A10309" t="s">
        <v>1245</v>
      </c>
      <c r="C10309" t="s">
        <v>1324</v>
      </c>
      <c r="E10309">
        <v>2</v>
      </c>
      <c r="F10309" t="s">
        <v>1247</v>
      </c>
      <c r="J10309" t="s">
        <v>23</v>
      </c>
      <c r="K10309">
        <v>13</v>
      </c>
      <c r="L10309">
        <v>66.430000000000007</v>
      </c>
      <c r="M10309">
        <v>5.1999999999999998E-2</v>
      </c>
      <c r="O10309" s="12">
        <f>VLOOKUP(C10309,[3]May!$C:$Z,24,FALSE)</f>
        <v>2019</v>
      </c>
    </row>
    <row r="10310" spans="1:15" x14ac:dyDescent="0.25">
      <c r="A10310" t="s">
        <v>1245</v>
      </c>
      <c r="C10310" t="s">
        <v>1324</v>
      </c>
      <c r="E10310">
        <v>2</v>
      </c>
      <c r="F10310" t="s">
        <v>1247</v>
      </c>
      <c r="J10310" t="s">
        <v>23</v>
      </c>
      <c r="K10310">
        <v>3</v>
      </c>
      <c r="L10310">
        <v>195.39</v>
      </c>
      <c r="M10310">
        <v>0.153</v>
      </c>
      <c r="O10310" s="12">
        <f>VLOOKUP(C10310,[3]May!$C:$Z,24,FALSE)</f>
        <v>2019</v>
      </c>
    </row>
    <row r="10311" spans="1:15" x14ac:dyDescent="0.25">
      <c r="A10311" t="s">
        <v>1245</v>
      </c>
      <c r="C10311" t="s">
        <v>1324</v>
      </c>
      <c r="E10311">
        <v>2</v>
      </c>
      <c r="F10311" t="s">
        <v>1247</v>
      </c>
      <c r="J10311" t="s">
        <v>23</v>
      </c>
      <c r="K10311">
        <v>6</v>
      </c>
      <c r="L10311">
        <v>30.66</v>
      </c>
      <c r="M10311">
        <v>2.4E-2</v>
      </c>
      <c r="O10311" s="12">
        <f>VLOOKUP(C10311,[3]May!$C:$Z,24,FALSE)</f>
        <v>2019</v>
      </c>
    </row>
    <row r="10312" spans="1:15" x14ac:dyDescent="0.25">
      <c r="A10312" t="s">
        <v>1245</v>
      </c>
      <c r="C10312" t="s">
        <v>1324</v>
      </c>
      <c r="E10312">
        <v>2</v>
      </c>
      <c r="F10312" t="s">
        <v>1247</v>
      </c>
      <c r="J10312" t="s">
        <v>23</v>
      </c>
      <c r="K10312">
        <v>3</v>
      </c>
      <c r="L10312">
        <v>195.39</v>
      </c>
      <c r="M10312">
        <v>0.153</v>
      </c>
      <c r="O10312" s="12">
        <f>VLOOKUP(C10312,[3]May!$C:$Z,24,FALSE)</f>
        <v>2019</v>
      </c>
    </row>
    <row r="10313" spans="1:15" x14ac:dyDescent="0.25">
      <c r="A10313" t="s">
        <v>1245</v>
      </c>
      <c r="C10313" t="s">
        <v>1324</v>
      </c>
      <c r="E10313">
        <v>2</v>
      </c>
      <c r="F10313" t="s">
        <v>1247</v>
      </c>
      <c r="J10313" t="s">
        <v>23</v>
      </c>
      <c r="K10313">
        <v>3</v>
      </c>
      <c r="L10313">
        <v>15.33</v>
      </c>
      <c r="M10313">
        <v>1.2E-2</v>
      </c>
      <c r="O10313" s="12">
        <f>VLOOKUP(C10313,[3]May!$C:$Z,24,FALSE)</f>
        <v>2019</v>
      </c>
    </row>
    <row r="10314" spans="1:15" x14ac:dyDescent="0.25">
      <c r="A10314" t="s">
        <v>1245</v>
      </c>
      <c r="C10314" t="s">
        <v>1324</v>
      </c>
      <c r="E10314">
        <v>2</v>
      </c>
      <c r="F10314" t="s">
        <v>1247</v>
      </c>
      <c r="J10314" t="s">
        <v>23</v>
      </c>
      <c r="K10314">
        <v>1</v>
      </c>
      <c r="L10314">
        <v>65.13</v>
      </c>
      <c r="M10314">
        <v>5.0999999999999997E-2</v>
      </c>
      <c r="O10314" s="12">
        <f>VLOOKUP(C10314,[3]May!$C:$Z,24,FALSE)</f>
        <v>2019</v>
      </c>
    </row>
    <row r="10315" spans="1:15" x14ac:dyDescent="0.25">
      <c r="A10315" t="s">
        <v>1245</v>
      </c>
      <c r="C10315" t="s">
        <v>1324</v>
      </c>
      <c r="E10315">
        <v>2</v>
      </c>
      <c r="F10315" t="s">
        <v>1247</v>
      </c>
      <c r="J10315" t="s">
        <v>23</v>
      </c>
      <c r="K10315">
        <v>6</v>
      </c>
      <c r="L10315">
        <v>30.66</v>
      </c>
      <c r="M10315">
        <v>2.4E-2</v>
      </c>
      <c r="O10315" s="12">
        <f>VLOOKUP(C10315,[3]May!$C:$Z,24,FALSE)</f>
        <v>2019</v>
      </c>
    </row>
    <row r="10316" spans="1:15" x14ac:dyDescent="0.25">
      <c r="A10316" t="s">
        <v>1245</v>
      </c>
      <c r="C10316" t="s">
        <v>1324</v>
      </c>
      <c r="E10316">
        <v>2</v>
      </c>
      <c r="F10316" t="s">
        <v>1247</v>
      </c>
      <c r="J10316" t="s">
        <v>23</v>
      </c>
      <c r="K10316">
        <v>6</v>
      </c>
      <c r="L10316">
        <v>390.78</v>
      </c>
      <c r="M10316">
        <v>0.30599999999999999</v>
      </c>
      <c r="O10316" s="12">
        <f>VLOOKUP(C10316,[3]May!$C:$Z,24,FALSE)</f>
        <v>2019</v>
      </c>
    </row>
    <row r="10317" spans="1:15" x14ac:dyDescent="0.25">
      <c r="A10317" t="s">
        <v>1245</v>
      </c>
      <c r="C10317" t="s">
        <v>1324</v>
      </c>
      <c r="E10317">
        <v>2</v>
      </c>
      <c r="F10317" t="s">
        <v>1247</v>
      </c>
      <c r="J10317" t="s">
        <v>23</v>
      </c>
      <c r="K10317">
        <v>18</v>
      </c>
      <c r="L10317">
        <v>1172.3399999999999</v>
      </c>
      <c r="M10317">
        <v>0.91800000000000004</v>
      </c>
      <c r="O10317" s="12">
        <f>VLOOKUP(C10317,[3]May!$C:$Z,24,FALSE)</f>
        <v>2019</v>
      </c>
    </row>
    <row r="10318" spans="1:15" x14ac:dyDescent="0.25">
      <c r="A10318" t="s">
        <v>1245</v>
      </c>
      <c r="C10318" t="s">
        <v>1324</v>
      </c>
      <c r="E10318">
        <v>2</v>
      </c>
      <c r="F10318" t="s">
        <v>1247</v>
      </c>
      <c r="J10318" t="s">
        <v>23</v>
      </c>
      <c r="K10318">
        <v>16</v>
      </c>
      <c r="L10318">
        <v>81.760000000000005</v>
      </c>
      <c r="M10318">
        <v>6.4000000000000001E-2</v>
      </c>
      <c r="O10318" s="12">
        <f>VLOOKUP(C10318,[3]May!$C:$Z,24,FALSE)</f>
        <v>2019</v>
      </c>
    </row>
    <row r="10319" spans="1:15" x14ac:dyDescent="0.25">
      <c r="A10319" t="s">
        <v>1245</v>
      </c>
      <c r="C10319" t="s">
        <v>1324</v>
      </c>
      <c r="E10319">
        <v>12</v>
      </c>
      <c r="F10319" t="s">
        <v>1253</v>
      </c>
      <c r="J10319" t="s">
        <v>23</v>
      </c>
      <c r="K10319">
        <v>1</v>
      </c>
      <c r="L10319">
        <v>61.2</v>
      </c>
      <c r="M10319">
        <v>8.3370000000000007E-3</v>
      </c>
      <c r="O10319" s="12">
        <f>VLOOKUP(C10319,[3]May!$C:$Z,24,FALSE)</f>
        <v>2019</v>
      </c>
    </row>
    <row r="10320" spans="1:15" x14ac:dyDescent="0.25">
      <c r="A10320" t="s">
        <v>1245</v>
      </c>
      <c r="C10320" t="s">
        <v>1324</v>
      </c>
      <c r="E10320">
        <v>2</v>
      </c>
      <c r="F10320" t="s">
        <v>1247</v>
      </c>
      <c r="J10320" t="s">
        <v>23</v>
      </c>
      <c r="K10320">
        <v>8</v>
      </c>
      <c r="L10320">
        <v>40.880000000000003</v>
      </c>
      <c r="M10320">
        <v>3.2000000000000001E-2</v>
      </c>
      <c r="O10320" s="12">
        <f>VLOOKUP(C10320,[3]May!$C:$Z,24,FALSE)</f>
        <v>2019</v>
      </c>
    </row>
    <row r="10321" spans="1:15" x14ac:dyDescent="0.25">
      <c r="A10321" t="s">
        <v>1245</v>
      </c>
      <c r="C10321" t="s">
        <v>1324</v>
      </c>
      <c r="E10321">
        <v>2</v>
      </c>
      <c r="F10321" t="s">
        <v>1247</v>
      </c>
      <c r="J10321" t="s">
        <v>23</v>
      </c>
      <c r="K10321">
        <v>4</v>
      </c>
      <c r="L10321">
        <v>20.440000000000001</v>
      </c>
      <c r="M10321">
        <v>1.6E-2</v>
      </c>
      <c r="O10321" s="12">
        <f>VLOOKUP(C10321,[3]May!$C:$Z,24,FALSE)</f>
        <v>2019</v>
      </c>
    </row>
    <row r="10322" spans="1:15" x14ac:dyDescent="0.25">
      <c r="A10322" t="s">
        <v>1245</v>
      </c>
      <c r="C10322" t="s">
        <v>1324</v>
      </c>
      <c r="E10322">
        <v>2</v>
      </c>
      <c r="F10322" t="s">
        <v>1247</v>
      </c>
      <c r="J10322" t="s">
        <v>23</v>
      </c>
      <c r="K10322">
        <v>10</v>
      </c>
      <c r="L10322">
        <v>651.29999999999995</v>
      </c>
      <c r="M10322">
        <v>0.51</v>
      </c>
      <c r="O10322" s="12">
        <f>VLOOKUP(C10322,[3]May!$C:$Z,24,FALSE)</f>
        <v>2019</v>
      </c>
    </row>
    <row r="10323" spans="1:15" x14ac:dyDescent="0.25">
      <c r="A10323" t="s">
        <v>1245</v>
      </c>
      <c r="C10323" t="s">
        <v>1324</v>
      </c>
      <c r="E10323">
        <v>2</v>
      </c>
      <c r="F10323" t="s">
        <v>1247</v>
      </c>
      <c r="J10323" t="s">
        <v>23</v>
      </c>
      <c r="K10323">
        <v>7</v>
      </c>
      <c r="L10323">
        <v>35.770000000000003</v>
      </c>
      <c r="M10323">
        <v>2.8000000000000001E-2</v>
      </c>
      <c r="O10323" s="12">
        <f>VLOOKUP(C10323,[3]May!$C:$Z,24,FALSE)</f>
        <v>2019</v>
      </c>
    </row>
    <row r="10324" spans="1:15" x14ac:dyDescent="0.25">
      <c r="A10324" t="s">
        <v>1245</v>
      </c>
      <c r="C10324" t="s">
        <v>1324</v>
      </c>
      <c r="E10324">
        <v>2</v>
      </c>
      <c r="F10324" t="s">
        <v>1247</v>
      </c>
      <c r="J10324" t="s">
        <v>23</v>
      </c>
      <c r="K10324">
        <v>10</v>
      </c>
      <c r="L10324">
        <v>651.29999999999995</v>
      </c>
      <c r="M10324">
        <v>0.51</v>
      </c>
      <c r="O10324" s="12">
        <f>VLOOKUP(C10324,[3]May!$C:$Z,24,FALSE)</f>
        <v>2019</v>
      </c>
    </row>
    <row r="10325" spans="1:15" x14ac:dyDescent="0.25">
      <c r="A10325" t="s">
        <v>1245</v>
      </c>
      <c r="C10325" t="s">
        <v>1324</v>
      </c>
      <c r="E10325">
        <v>2</v>
      </c>
      <c r="F10325" t="s">
        <v>1247</v>
      </c>
      <c r="J10325" t="s">
        <v>23</v>
      </c>
      <c r="K10325">
        <v>6</v>
      </c>
      <c r="L10325">
        <v>30.66</v>
      </c>
      <c r="M10325">
        <v>2.4E-2</v>
      </c>
      <c r="O10325" s="12">
        <f>VLOOKUP(C10325,[3]May!$C:$Z,24,FALSE)</f>
        <v>2019</v>
      </c>
    </row>
    <row r="10326" spans="1:15" x14ac:dyDescent="0.25">
      <c r="A10326" t="s">
        <v>1245</v>
      </c>
      <c r="C10326" t="s">
        <v>1324</v>
      </c>
      <c r="E10326">
        <v>2</v>
      </c>
      <c r="F10326" t="s">
        <v>1247</v>
      </c>
      <c r="J10326" t="s">
        <v>23</v>
      </c>
      <c r="K10326">
        <v>3</v>
      </c>
      <c r="L10326">
        <v>195.39</v>
      </c>
      <c r="M10326">
        <v>0.153</v>
      </c>
      <c r="O10326" s="12">
        <f>VLOOKUP(C10326,[3]May!$C:$Z,24,FALSE)</f>
        <v>2019</v>
      </c>
    </row>
    <row r="10327" spans="1:15" x14ac:dyDescent="0.25">
      <c r="A10327" t="s">
        <v>1245</v>
      </c>
      <c r="C10327" t="s">
        <v>1324</v>
      </c>
      <c r="E10327">
        <v>2</v>
      </c>
      <c r="F10327" t="s">
        <v>1247</v>
      </c>
      <c r="J10327" t="s">
        <v>23</v>
      </c>
      <c r="K10327">
        <v>3</v>
      </c>
      <c r="L10327">
        <v>15.33</v>
      </c>
      <c r="M10327">
        <v>1.2E-2</v>
      </c>
      <c r="O10327" s="12">
        <f>VLOOKUP(C10327,[3]May!$C:$Z,24,FALSE)</f>
        <v>2019</v>
      </c>
    </row>
    <row r="10328" spans="1:15" x14ac:dyDescent="0.25">
      <c r="A10328" t="s">
        <v>1245</v>
      </c>
      <c r="C10328" t="s">
        <v>1324</v>
      </c>
      <c r="E10328">
        <v>2</v>
      </c>
      <c r="F10328" t="s">
        <v>1247</v>
      </c>
      <c r="J10328" t="s">
        <v>23</v>
      </c>
      <c r="K10328">
        <v>9</v>
      </c>
      <c r="L10328">
        <v>586.16999999999996</v>
      </c>
      <c r="M10328">
        <v>0.45900000000000002</v>
      </c>
      <c r="O10328" s="12">
        <f>VLOOKUP(C10328,[3]May!$C:$Z,24,FALSE)</f>
        <v>2019</v>
      </c>
    </row>
    <row r="10329" spans="1:15" x14ac:dyDescent="0.25">
      <c r="A10329" t="s">
        <v>1245</v>
      </c>
      <c r="C10329" t="s">
        <v>1324</v>
      </c>
      <c r="E10329">
        <v>2</v>
      </c>
      <c r="F10329" t="s">
        <v>1247</v>
      </c>
      <c r="J10329" t="s">
        <v>23</v>
      </c>
      <c r="K10329">
        <v>2</v>
      </c>
      <c r="L10329">
        <v>130.26</v>
      </c>
      <c r="M10329">
        <v>0.10199999999999999</v>
      </c>
      <c r="O10329" s="12">
        <f>VLOOKUP(C10329,[3]May!$C:$Z,24,FALSE)</f>
        <v>2019</v>
      </c>
    </row>
    <row r="10330" spans="1:15" x14ac:dyDescent="0.25">
      <c r="A10330" t="s">
        <v>1245</v>
      </c>
      <c r="C10330" t="s">
        <v>1324</v>
      </c>
      <c r="E10330">
        <v>2</v>
      </c>
      <c r="F10330" t="s">
        <v>1247</v>
      </c>
      <c r="J10330" t="s">
        <v>23</v>
      </c>
      <c r="K10330">
        <v>1</v>
      </c>
      <c r="L10330">
        <v>5.1100000000000003</v>
      </c>
      <c r="M10330">
        <v>4.0000000000000001E-3</v>
      </c>
      <c r="O10330" s="12">
        <f>VLOOKUP(C10330,[3]May!$C:$Z,24,FALSE)</f>
        <v>2019</v>
      </c>
    </row>
    <row r="10331" spans="1:15" x14ac:dyDescent="0.25">
      <c r="A10331" t="s">
        <v>1245</v>
      </c>
      <c r="C10331" t="s">
        <v>1324</v>
      </c>
      <c r="E10331">
        <v>2</v>
      </c>
      <c r="F10331" t="s">
        <v>1247</v>
      </c>
      <c r="J10331" t="s">
        <v>23</v>
      </c>
      <c r="K10331">
        <v>11</v>
      </c>
      <c r="L10331">
        <v>716.43</v>
      </c>
      <c r="M10331">
        <v>0.56100000000000005</v>
      </c>
      <c r="O10331" s="12">
        <f>VLOOKUP(C10331,[3]May!$C:$Z,24,FALSE)</f>
        <v>2019</v>
      </c>
    </row>
    <row r="10332" spans="1:15" x14ac:dyDescent="0.25">
      <c r="A10332" t="s">
        <v>1245</v>
      </c>
      <c r="C10332" t="s">
        <v>1324</v>
      </c>
      <c r="E10332">
        <v>2</v>
      </c>
      <c r="F10332" t="s">
        <v>1247</v>
      </c>
      <c r="J10332" t="s">
        <v>23</v>
      </c>
      <c r="K10332">
        <v>10</v>
      </c>
      <c r="L10332">
        <v>651.29999999999995</v>
      </c>
      <c r="M10332">
        <v>0.51</v>
      </c>
      <c r="O10332" s="12">
        <f>VLOOKUP(C10332,[3]May!$C:$Z,24,FALSE)</f>
        <v>2019</v>
      </c>
    </row>
    <row r="10333" spans="1:15" x14ac:dyDescent="0.25">
      <c r="A10333" t="s">
        <v>1245</v>
      </c>
      <c r="C10333" t="s">
        <v>1324</v>
      </c>
      <c r="E10333">
        <v>12</v>
      </c>
      <c r="F10333" t="s">
        <v>1253</v>
      </c>
      <c r="J10333" t="s">
        <v>23</v>
      </c>
      <c r="K10333">
        <v>1</v>
      </c>
      <c r="L10333">
        <v>61.2</v>
      </c>
      <c r="M10333">
        <v>8.3370000000000007E-3</v>
      </c>
      <c r="O10333" s="12">
        <f>VLOOKUP(C10333,[3]May!$C:$Z,24,FALSE)</f>
        <v>2019</v>
      </c>
    </row>
    <row r="10334" spans="1:15" x14ac:dyDescent="0.25">
      <c r="A10334" t="s">
        <v>1245</v>
      </c>
      <c r="C10334" t="s">
        <v>1324</v>
      </c>
      <c r="E10334">
        <v>2</v>
      </c>
      <c r="F10334" t="s">
        <v>1247</v>
      </c>
      <c r="J10334" t="s">
        <v>23</v>
      </c>
      <c r="K10334">
        <v>15</v>
      </c>
      <c r="L10334">
        <v>976.95</v>
      </c>
      <c r="M10334">
        <v>0.76500000000000001</v>
      </c>
      <c r="O10334" s="12">
        <f>VLOOKUP(C10334,[3]May!$C:$Z,24,FALSE)</f>
        <v>2019</v>
      </c>
    </row>
    <row r="10335" spans="1:15" x14ac:dyDescent="0.25">
      <c r="A10335" t="s">
        <v>1245</v>
      </c>
      <c r="C10335" t="s">
        <v>1324</v>
      </c>
      <c r="E10335">
        <v>2</v>
      </c>
      <c r="F10335" t="s">
        <v>1247</v>
      </c>
      <c r="J10335" t="s">
        <v>23</v>
      </c>
      <c r="K10335">
        <v>5</v>
      </c>
      <c r="L10335">
        <v>325.64999999999998</v>
      </c>
      <c r="M10335">
        <v>0.255</v>
      </c>
      <c r="O10335" s="12">
        <f>VLOOKUP(C10335,[3]May!$C:$Z,24,FALSE)</f>
        <v>2019</v>
      </c>
    </row>
    <row r="10336" spans="1:15" x14ac:dyDescent="0.25">
      <c r="A10336" t="s">
        <v>1245</v>
      </c>
      <c r="C10336" t="s">
        <v>1324</v>
      </c>
      <c r="E10336">
        <v>2</v>
      </c>
      <c r="F10336" t="s">
        <v>1247</v>
      </c>
      <c r="J10336" t="s">
        <v>23</v>
      </c>
      <c r="K10336">
        <v>6</v>
      </c>
      <c r="L10336">
        <v>30.66</v>
      </c>
      <c r="M10336">
        <v>2.4E-2</v>
      </c>
      <c r="O10336" s="12">
        <f>VLOOKUP(C10336,[3]May!$C:$Z,24,FALSE)</f>
        <v>2019</v>
      </c>
    </row>
    <row r="10337" spans="1:15" x14ac:dyDescent="0.25">
      <c r="A10337" t="s">
        <v>1245</v>
      </c>
      <c r="C10337" t="s">
        <v>1324</v>
      </c>
      <c r="E10337">
        <v>2</v>
      </c>
      <c r="F10337" t="s">
        <v>1247</v>
      </c>
      <c r="J10337" t="s">
        <v>23</v>
      </c>
      <c r="K10337">
        <v>2</v>
      </c>
      <c r="L10337">
        <v>10.220000000000001</v>
      </c>
      <c r="M10337">
        <v>8.0000000000000002E-3</v>
      </c>
      <c r="O10337" s="12">
        <f>VLOOKUP(C10337,[3]May!$C:$Z,24,FALSE)</f>
        <v>2019</v>
      </c>
    </row>
    <row r="10338" spans="1:15" x14ac:dyDescent="0.25">
      <c r="A10338" t="s">
        <v>1245</v>
      </c>
      <c r="C10338" t="s">
        <v>1324</v>
      </c>
      <c r="E10338">
        <v>2</v>
      </c>
      <c r="F10338" t="s">
        <v>1247</v>
      </c>
      <c r="J10338" t="s">
        <v>23</v>
      </c>
      <c r="K10338">
        <v>10</v>
      </c>
      <c r="L10338">
        <v>651.29999999999995</v>
      </c>
      <c r="M10338">
        <v>0.51</v>
      </c>
      <c r="O10338" s="12">
        <f>VLOOKUP(C10338,[3]May!$C:$Z,24,FALSE)</f>
        <v>2019</v>
      </c>
    </row>
    <row r="10339" spans="1:15" x14ac:dyDescent="0.25">
      <c r="A10339" t="s">
        <v>1245</v>
      </c>
      <c r="C10339" t="s">
        <v>1324</v>
      </c>
      <c r="E10339">
        <v>2</v>
      </c>
      <c r="F10339" t="s">
        <v>1247</v>
      </c>
      <c r="J10339" t="s">
        <v>23</v>
      </c>
      <c r="K10339">
        <v>6</v>
      </c>
      <c r="L10339">
        <v>390.78</v>
      </c>
      <c r="M10339">
        <v>0.30599999999999999</v>
      </c>
      <c r="O10339" s="12">
        <f>VLOOKUP(C10339,[3]May!$C:$Z,24,FALSE)</f>
        <v>2019</v>
      </c>
    </row>
    <row r="10340" spans="1:15" x14ac:dyDescent="0.25">
      <c r="A10340" t="s">
        <v>1245</v>
      </c>
      <c r="C10340" t="s">
        <v>1324</v>
      </c>
      <c r="E10340">
        <v>2</v>
      </c>
      <c r="F10340" t="s">
        <v>1247</v>
      </c>
      <c r="J10340" t="s">
        <v>23</v>
      </c>
      <c r="K10340">
        <v>7</v>
      </c>
      <c r="L10340">
        <v>35.770000000000003</v>
      </c>
      <c r="M10340">
        <v>2.8000000000000001E-2</v>
      </c>
      <c r="O10340" s="12">
        <f>VLOOKUP(C10340,[3]May!$C:$Z,24,FALSE)</f>
        <v>2019</v>
      </c>
    </row>
    <row r="10341" spans="1:15" x14ac:dyDescent="0.25">
      <c r="A10341" t="s">
        <v>1245</v>
      </c>
      <c r="C10341" t="s">
        <v>1324</v>
      </c>
      <c r="E10341">
        <v>2</v>
      </c>
      <c r="F10341" t="s">
        <v>1247</v>
      </c>
      <c r="J10341" t="s">
        <v>23</v>
      </c>
      <c r="K10341">
        <v>10</v>
      </c>
      <c r="L10341">
        <v>51.1</v>
      </c>
      <c r="M10341">
        <v>0.04</v>
      </c>
      <c r="O10341" s="12">
        <f>VLOOKUP(C10341,[3]May!$C:$Z,24,FALSE)</f>
        <v>2019</v>
      </c>
    </row>
    <row r="10342" spans="1:15" x14ac:dyDescent="0.25">
      <c r="A10342" t="s">
        <v>1245</v>
      </c>
      <c r="C10342" t="s">
        <v>1324</v>
      </c>
      <c r="E10342">
        <v>8</v>
      </c>
      <c r="F10342" t="s">
        <v>1251</v>
      </c>
      <c r="J10342" t="s">
        <v>23</v>
      </c>
      <c r="K10342">
        <v>1</v>
      </c>
      <c r="L10342">
        <v>55.06</v>
      </c>
      <c r="M10342">
        <v>3.2199999999999999E-2</v>
      </c>
      <c r="O10342" s="12">
        <f>VLOOKUP(C10342,[3]May!$C:$Z,24,FALSE)</f>
        <v>2019</v>
      </c>
    </row>
    <row r="10343" spans="1:15" x14ac:dyDescent="0.25">
      <c r="A10343" t="s">
        <v>1245</v>
      </c>
      <c r="C10343" t="s">
        <v>1324</v>
      </c>
      <c r="E10343">
        <v>2</v>
      </c>
      <c r="F10343" t="s">
        <v>1247</v>
      </c>
      <c r="J10343" t="s">
        <v>23</v>
      </c>
      <c r="K10343">
        <v>5</v>
      </c>
      <c r="L10343">
        <v>325.64999999999998</v>
      </c>
      <c r="M10343">
        <v>0.255</v>
      </c>
      <c r="O10343" s="12">
        <f>VLOOKUP(C10343,[3]May!$C:$Z,24,FALSE)</f>
        <v>2019</v>
      </c>
    </row>
    <row r="10344" spans="1:15" x14ac:dyDescent="0.25">
      <c r="A10344" t="s">
        <v>1245</v>
      </c>
      <c r="C10344" t="s">
        <v>1324</v>
      </c>
      <c r="E10344">
        <v>8</v>
      </c>
      <c r="F10344" t="s">
        <v>1251</v>
      </c>
      <c r="J10344" t="s">
        <v>23</v>
      </c>
      <c r="K10344">
        <v>3</v>
      </c>
      <c r="L10344">
        <v>165.18</v>
      </c>
      <c r="M10344">
        <v>9.6600000000000005E-2</v>
      </c>
      <c r="O10344" s="12">
        <f>VLOOKUP(C10344,[3]May!$C:$Z,24,FALSE)</f>
        <v>2019</v>
      </c>
    </row>
    <row r="10345" spans="1:15" x14ac:dyDescent="0.25">
      <c r="A10345" t="s">
        <v>1245</v>
      </c>
      <c r="C10345" t="s">
        <v>1324</v>
      </c>
      <c r="E10345">
        <v>2</v>
      </c>
      <c r="F10345" t="s">
        <v>1247</v>
      </c>
      <c r="J10345" t="s">
        <v>23</v>
      </c>
      <c r="K10345">
        <v>10</v>
      </c>
      <c r="L10345">
        <v>651.29999999999995</v>
      </c>
      <c r="M10345">
        <v>0.51</v>
      </c>
      <c r="O10345" s="12">
        <f>VLOOKUP(C10345,[3]May!$C:$Z,24,FALSE)</f>
        <v>2019</v>
      </c>
    </row>
    <row r="10346" spans="1:15" x14ac:dyDescent="0.25">
      <c r="A10346" t="s">
        <v>1245</v>
      </c>
      <c r="C10346" t="s">
        <v>1324</v>
      </c>
      <c r="E10346">
        <v>2</v>
      </c>
      <c r="F10346" t="s">
        <v>1247</v>
      </c>
      <c r="J10346" t="s">
        <v>23</v>
      </c>
      <c r="K10346">
        <v>2</v>
      </c>
      <c r="L10346">
        <v>10.220000000000001</v>
      </c>
      <c r="M10346">
        <v>8.0000000000000002E-3</v>
      </c>
      <c r="O10346" s="12">
        <f>VLOOKUP(C10346,[3]May!$C:$Z,24,FALSE)</f>
        <v>2019</v>
      </c>
    </row>
    <row r="10347" spans="1:15" x14ac:dyDescent="0.25">
      <c r="A10347" t="s">
        <v>1245</v>
      </c>
      <c r="C10347" t="s">
        <v>1324</v>
      </c>
      <c r="E10347">
        <v>2</v>
      </c>
      <c r="F10347" t="s">
        <v>1247</v>
      </c>
      <c r="J10347" t="s">
        <v>23</v>
      </c>
      <c r="K10347">
        <v>5</v>
      </c>
      <c r="L10347">
        <v>325.64999999999998</v>
      </c>
      <c r="M10347">
        <v>0.255</v>
      </c>
      <c r="O10347" s="12">
        <f>VLOOKUP(C10347,[3]May!$C:$Z,24,FALSE)</f>
        <v>2019</v>
      </c>
    </row>
    <row r="10348" spans="1:15" x14ac:dyDescent="0.25">
      <c r="A10348" t="s">
        <v>1245</v>
      </c>
      <c r="C10348" t="s">
        <v>1324</v>
      </c>
      <c r="E10348">
        <v>2</v>
      </c>
      <c r="F10348" t="s">
        <v>1247</v>
      </c>
      <c r="J10348" t="s">
        <v>23</v>
      </c>
      <c r="K10348">
        <v>2</v>
      </c>
      <c r="L10348">
        <v>10.220000000000001</v>
      </c>
      <c r="M10348">
        <v>8.0000000000000002E-3</v>
      </c>
      <c r="O10348" s="12">
        <f>VLOOKUP(C10348,[3]May!$C:$Z,24,FALSE)</f>
        <v>2019</v>
      </c>
    </row>
    <row r="10349" spans="1:15" x14ac:dyDescent="0.25">
      <c r="A10349" t="s">
        <v>1245</v>
      </c>
      <c r="C10349" t="s">
        <v>1324</v>
      </c>
      <c r="E10349">
        <v>2</v>
      </c>
      <c r="F10349" t="s">
        <v>1247</v>
      </c>
      <c r="J10349" t="s">
        <v>23</v>
      </c>
      <c r="K10349">
        <v>7</v>
      </c>
      <c r="L10349">
        <v>35.770000000000003</v>
      </c>
      <c r="M10349">
        <v>2.8000000000000001E-2</v>
      </c>
      <c r="O10349" s="12">
        <f>VLOOKUP(C10349,[3]May!$C:$Z,24,FALSE)</f>
        <v>2019</v>
      </c>
    </row>
    <row r="10350" spans="1:15" x14ac:dyDescent="0.25">
      <c r="A10350" t="s">
        <v>1245</v>
      </c>
      <c r="C10350" t="s">
        <v>1324</v>
      </c>
      <c r="E10350">
        <v>2</v>
      </c>
      <c r="F10350" t="s">
        <v>1247</v>
      </c>
      <c r="J10350" t="s">
        <v>23</v>
      </c>
      <c r="K10350">
        <v>2</v>
      </c>
      <c r="L10350">
        <v>130.26</v>
      </c>
      <c r="M10350">
        <v>0.10199999999999999</v>
      </c>
      <c r="O10350" s="12">
        <f>VLOOKUP(C10350,[3]May!$C:$Z,24,FALSE)</f>
        <v>2019</v>
      </c>
    </row>
    <row r="10351" spans="1:15" x14ac:dyDescent="0.25">
      <c r="A10351" t="s">
        <v>1245</v>
      </c>
      <c r="C10351" t="s">
        <v>1324</v>
      </c>
      <c r="E10351">
        <v>2</v>
      </c>
      <c r="F10351" t="s">
        <v>1247</v>
      </c>
      <c r="J10351" t="s">
        <v>23</v>
      </c>
      <c r="K10351">
        <v>12</v>
      </c>
      <c r="L10351">
        <v>781.56</v>
      </c>
      <c r="M10351">
        <v>0.61199999999999999</v>
      </c>
      <c r="O10351" s="12">
        <f>VLOOKUP(C10351,[3]May!$C:$Z,24,FALSE)</f>
        <v>2019</v>
      </c>
    </row>
    <row r="10352" spans="1:15" x14ac:dyDescent="0.25">
      <c r="A10352" t="s">
        <v>1245</v>
      </c>
      <c r="C10352" t="s">
        <v>1324</v>
      </c>
      <c r="E10352">
        <v>2</v>
      </c>
      <c r="F10352" t="s">
        <v>1247</v>
      </c>
      <c r="J10352" t="s">
        <v>23</v>
      </c>
      <c r="K10352">
        <v>7</v>
      </c>
      <c r="L10352">
        <v>455.91</v>
      </c>
      <c r="M10352">
        <v>0.35699999999999998</v>
      </c>
      <c r="O10352" s="12">
        <f>VLOOKUP(C10352,[3]May!$C:$Z,24,FALSE)</f>
        <v>2019</v>
      </c>
    </row>
    <row r="10353" spans="1:15" x14ac:dyDescent="0.25">
      <c r="A10353" t="s">
        <v>1245</v>
      </c>
      <c r="C10353" t="s">
        <v>1324</v>
      </c>
      <c r="E10353">
        <v>2</v>
      </c>
      <c r="F10353" t="s">
        <v>1247</v>
      </c>
      <c r="J10353" t="s">
        <v>23</v>
      </c>
      <c r="K10353">
        <v>2</v>
      </c>
      <c r="L10353">
        <v>10.220000000000001</v>
      </c>
      <c r="M10353">
        <v>8.0000000000000002E-3</v>
      </c>
      <c r="O10353" s="12">
        <f>VLOOKUP(C10353,[3]May!$C:$Z,24,FALSE)</f>
        <v>2019</v>
      </c>
    </row>
    <row r="10354" spans="1:15" x14ac:dyDescent="0.25">
      <c r="A10354" t="s">
        <v>1245</v>
      </c>
      <c r="C10354" t="s">
        <v>1324</v>
      </c>
      <c r="E10354">
        <v>8</v>
      </c>
      <c r="F10354" t="s">
        <v>1251</v>
      </c>
      <c r="J10354" t="s">
        <v>23</v>
      </c>
      <c r="K10354">
        <v>6</v>
      </c>
      <c r="L10354">
        <v>330.36</v>
      </c>
      <c r="M10354">
        <v>0.19320000000000001</v>
      </c>
      <c r="O10354" s="12">
        <f>VLOOKUP(C10354,[3]May!$C:$Z,24,FALSE)</f>
        <v>2019</v>
      </c>
    </row>
    <row r="10355" spans="1:15" x14ac:dyDescent="0.25">
      <c r="A10355" t="s">
        <v>1245</v>
      </c>
      <c r="C10355" t="s">
        <v>1324</v>
      </c>
      <c r="E10355">
        <v>2</v>
      </c>
      <c r="F10355" t="s">
        <v>1247</v>
      </c>
      <c r="J10355" t="s">
        <v>23</v>
      </c>
      <c r="K10355">
        <v>4</v>
      </c>
      <c r="L10355">
        <v>20.440000000000001</v>
      </c>
      <c r="M10355">
        <v>1.6E-2</v>
      </c>
      <c r="O10355" s="12">
        <f>VLOOKUP(C10355,[3]May!$C:$Z,24,FALSE)</f>
        <v>2019</v>
      </c>
    </row>
    <row r="10356" spans="1:15" x14ac:dyDescent="0.25">
      <c r="A10356" t="s">
        <v>1245</v>
      </c>
      <c r="C10356" t="s">
        <v>1324</v>
      </c>
      <c r="E10356">
        <v>2</v>
      </c>
      <c r="F10356" t="s">
        <v>1247</v>
      </c>
      <c r="J10356" t="s">
        <v>23</v>
      </c>
      <c r="K10356">
        <v>3</v>
      </c>
      <c r="L10356">
        <v>195.39</v>
      </c>
      <c r="M10356">
        <v>0.153</v>
      </c>
      <c r="O10356" s="12">
        <f>VLOOKUP(C10356,[3]May!$C:$Z,24,FALSE)</f>
        <v>2019</v>
      </c>
    </row>
    <row r="10357" spans="1:15" x14ac:dyDescent="0.25">
      <c r="A10357" t="s">
        <v>1245</v>
      </c>
      <c r="C10357" t="s">
        <v>1324</v>
      </c>
      <c r="E10357">
        <v>12</v>
      </c>
      <c r="F10357" t="s">
        <v>1253</v>
      </c>
      <c r="J10357" t="s">
        <v>23</v>
      </c>
      <c r="K10357">
        <v>1</v>
      </c>
      <c r="L10357">
        <v>61.2</v>
      </c>
      <c r="M10357">
        <v>8.3370000000000007E-3</v>
      </c>
      <c r="O10357" s="12">
        <f>VLOOKUP(C10357,[3]May!$C:$Z,24,FALSE)</f>
        <v>2019</v>
      </c>
    </row>
    <row r="10358" spans="1:15" x14ac:dyDescent="0.25">
      <c r="A10358" t="s">
        <v>1245</v>
      </c>
      <c r="C10358" t="s">
        <v>1324</v>
      </c>
      <c r="E10358">
        <v>2</v>
      </c>
      <c r="F10358" t="s">
        <v>1247</v>
      </c>
      <c r="J10358" t="s">
        <v>23</v>
      </c>
      <c r="K10358">
        <v>2</v>
      </c>
      <c r="L10358">
        <v>130.26</v>
      </c>
      <c r="M10358">
        <v>0.10199999999999999</v>
      </c>
      <c r="O10358" s="12">
        <f>VLOOKUP(C10358,[3]May!$C:$Z,24,FALSE)</f>
        <v>2019</v>
      </c>
    </row>
    <row r="10359" spans="1:15" x14ac:dyDescent="0.25">
      <c r="A10359" t="s">
        <v>1245</v>
      </c>
      <c r="C10359" t="s">
        <v>1324</v>
      </c>
      <c r="E10359">
        <v>2</v>
      </c>
      <c r="F10359" t="s">
        <v>1247</v>
      </c>
      <c r="J10359" t="s">
        <v>23</v>
      </c>
      <c r="K10359">
        <v>2</v>
      </c>
      <c r="L10359">
        <v>10.220000000000001</v>
      </c>
      <c r="M10359">
        <v>8.0000000000000002E-3</v>
      </c>
      <c r="O10359" s="12">
        <f>VLOOKUP(C10359,[3]May!$C:$Z,24,FALSE)</f>
        <v>2019</v>
      </c>
    </row>
    <row r="10360" spans="1:15" x14ac:dyDescent="0.25">
      <c r="A10360" t="s">
        <v>1245</v>
      </c>
      <c r="C10360" t="s">
        <v>1324</v>
      </c>
      <c r="E10360">
        <v>2</v>
      </c>
      <c r="F10360" t="s">
        <v>1247</v>
      </c>
      <c r="J10360" t="s">
        <v>23</v>
      </c>
      <c r="K10360">
        <v>9</v>
      </c>
      <c r="L10360">
        <v>586.16999999999996</v>
      </c>
      <c r="M10360">
        <v>0.45900000000000002</v>
      </c>
      <c r="O10360" s="12">
        <f>VLOOKUP(C10360,[3]May!$C:$Z,24,FALSE)</f>
        <v>2019</v>
      </c>
    </row>
    <row r="10361" spans="1:15" x14ac:dyDescent="0.25">
      <c r="A10361" t="s">
        <v>1245</v>
      </c>
      <c r="C10361" t="s">
        <v>1324</v>
      </c>
      <c r="E10361">
        <v>2</v>
      </c>
      <c r="F10361" t="s">
        <v>1247</v>
      </c>
      <c r="J10361" t="s">
        <v>23</v>
      </c>
      <c r="K10361">
        <v>12</v>
      </c>
      <c r="L10361">
        <v>61.32</v>
      </c>
      <c r="M10361">
        <v>4.8000000000000001E-2</v>
      </c>
      <c r="O10361" s="12">
        <f>VLOOKUP(C10361,[3]May!$C:$Z,24,FALSE)</f>
        <v>2019</v>
      </c>
    </row>
    <row r="10362" spans="1:15" x14ac:dyDescent="0.25">
      <c r="A10362" t="s">
        <v>1245</v>
      </c>
      <c r="C10362" t="s">
        <v>1324</v>
      </c>
      <c r="E10362">
        <v>12</v>
      </c>
      <c r="F10362" t="s">
        <v>1253</v>
      </c>
      <c r="J10362" t="s">
        <v>23</v>
      </c>
      <c r="K10362">
        <v>1</v>
      </c>
      <c r="L10362">
        <v>61.2</v>
      </c>
      <c r="M10362">
        <v>8.3370000000000007E-3</v>
      </c>
      <c r="O10362" s="12">
        <f>VLOOKUP(C10362,[3]May!$C:$Z,24,FALSE)</f>
        <v>2019</v>
      </c>
    </row>
    <row r="10363" spans="1:15" x14ac:dyDescent="0.25">
      <c r="A10363" t="s">
        <v>1245</v>
      </c>
      <c r="C10363" t="s">
        <v>1327</v>
      </c>
      <c r="E10363">
        <v>2</v>
      </c>
      <c r="F10363" t="s">
        <v>1247</v>
      </c>
      <c r="J10363" t="s">
        <v>23</v>
      </c>
      <c r="K10363">
        <v>4</v>
      </c>
      <c r="L10363">
        <v>260.52</v>
      </c>
      <c r="M10363">
        <v>0.20399999999999999</v>
      </c>
      <c r="O10363" s="12">
        <f>VLOOKUP(C10363,[3]May!$C:$Z,24,FALSE)</f>
        <v>2019</v>
      </c>
    </row>
    <row r="10364" spans="1:15" x14ac:dyDescent="0.25">
      <c r="A10364" t="s">
        <v>1245</v>
      </c>
      <c r="C10364" t="s">
        <v>1327</v>
      </c>
      <c r="E10364">
        <v>6</v>
      </c>
      <c r="F10364" t="s">
        <v>1250</v>
      </c>
      <c r="J10364" t="s">
        <v>23</v>
      </c>
      <c r="K10364">
        <v>3</v>
      </c>
      <c r="L10364">
        <v>327.54000000000002</v>
      </c>
      <c r="M10364">
        <v>0.25650000000000001</v>
      </c>
      <c r="O10364" s="12">
        <f>VLOOKUP(C10364,[3]May!$C:$Z,24,FALSE)</f>
        <v>2019</v>
      </c>
    </row>
    <row r="10365" spans="1:15" x14ac:dyDescent="0.25">
      <c r="A10365" t="s">
        <v>1245</v>
      </c>
      <c r="C10365" t="s">
        <v>1327</v>
      </c>
      <c r="E10365">
        <v>2</v>
      </c>
      <c r="F10365" t="s">
        <v>1247</v>
      </c>
      <c r="J10365" t="s">
        <v>23</v>
      </c>
      <c r="K10365">
        <v>6</v>
      </c>
      <c r="L10365">
        <v>390.78</v>
      </c>
      <c r="M10365">
        <v>0.30599999999999999</v>
      </c>
      <c r="O10365" s="12">
        <f>VLOOKUP(C10365,[3]May!$C:$Z,24,FALSE)</f>
        <v>2019</v>
      </c>
    </row>
    <row r="10366" spans="1:15" x14ac:dyDescent="0.25">
      <c r="A10366" t="s">
        <v>1245</v>
      </c>
      <c r="C10366" t="s">
        <v>1327</v>
      </c>
      <c r="E10366">
        <v>2</v>
      </c>
      <c r="F10366" t="s">
        <v>1247</v>
      </c>
      <c r="J10366" t="s">
        <v>23</v>
      </c>
      <c r="K10366">
        <v>1</v>
      </c>
      <c r="L10366">
        <v>5.1100000000000003</v>
      </c>
      <c r="M10366">
        <v>4.0000000000000001E-3</v>
      </c>
      <c r="O10366" s="12">
        <f>VLOOKUP(C10366,[3]May!$C:$Z,24,FALSE)</f>
        <v>2019</v>
      </c>
    </row>
    <row r="10367" spans="1:15" x14ac:dyDescent="0.25">
      <c r="A10367" t="s">
        <v>1245</v>
      </c>
      <c r="C10367" t="s">
        <v>1327</v>
      </c>
      <c r="E10367">
        <v>7</v>
      </c>
      <c r="F10367" t="s">
        <v>1255</v>
      </c>
      <c r="J10367" t="s">
        <v>23</v>
      </c>
      <c r="K10367">
        <v>5</v>
      </c>
      <c r="L10367">
        <v>281.3</v>
      </c>
      <c r="M10367">
        <v>0.16450000000000001</v>
      </c>
      <c r="O10367" s="12">
        <f>VLOOKUP(C10367,[3]May!$C:$Z,24,FALSE)</f>
        <v>2019</v>
      </c>
    </row>
    <row r="10368" spans="1:15" x14ac:dyDescent="0.25">
      <c r="A10368" t="s">
        <v>1245</v>
      </c>
      <c r="C10368" t="s">
        <v>1327</v>
      </c>
      <c r="E10368">
        <v>2</v>
      </c>
      <c r="F10368" t="s">
        <v>1247</v>
      </c>
      <c r="J10368" t="s">
        <v>23</v>
      </c>
      <c r="K10368">
        <v>2</v>
      </c>
      <c r="L10368">
        <v>10.220000000000001</v>
      </c>
      <c r="M10368">
        <v>8.0000000000000002E-3</v>
      </c>
      <c r="O10368" s="12">
        <f>VLOOKUP(C10368,[3]May!$C:$Z,24,FALSE)</f>
        <v>2019</v>
      </c>
    </row>
    <row r="10369" spans="1:15" x14ac:dyDescent="0.25">
      <c r="A10369" t="s">
        <v>1245</v>
      </c>
      <c r="C10369" t="s">
        <v>1327</v>
      </c>
      <c r="E10369">
        <v>8</v>
      </c>
      <c r="F10369" t="s">
        <v>1251</v>
      </c>
      <c r="J10369" t="s">
        <v>23</v>
      </c>
      <c r="K10369">
        <v>6</v>
      </c>
      <c r="L10369">
        <v>330.36</v>
      </c>
      <c r="M10369">
        <v>0.19320000000000001</v>
      </c>
      <c r="O10369" s="12">
        <f>VLOOKUP(C10369,[3]May!$C:$Z,24,FALSE)</f>
        <v>2019</v>
      </c>
    </row>
    <row r="10370" spans="1:15" x14ac:dyDescent="0.25">
      <c r="A10370" t="s">
        <v>1245</v>
      </c>
      <c r="C10370" t="s">
        <v>1327</v>
      </c>
      <c r="E10370">
        <v>2</v>
      </c>
      <c r="F10370" t="s">
        <v>1247</v>
      </c>
      <c r="J10370" t="s">
        <v>23</v>
      </c>
      <c r="K10370">
        <v>3</v>
      </c>
      <c r="L10370">
        <v>195.39</v>
      </c>
      <c r="M10370">
        <v>0.153</v>
      </c>
      <c r="O10370" s="12">
        <f>VLOOKUP(C10370,[3]May!$C:$Z,24,FALSE)</f>
        <v>2019</v>
      </c>
    </row>
    <row r="10371" spans="1:15" x14ac:dyDescent="0.25">
      <c r="A10371" t="s">
        <v>1245</v>
      </c>
      <c r="C10371" t="s">
        <v>1327</v>
      </c>
      <c r="E10371">
        <v>2</v>
      </c>
      <c r="F10371" t="s">
        <v>1247</v>
      </c>
      <c r="J10371" t="s">
        <v>23</v>
      </c>
      <c r="K10371">
        <v>2</v>
      </c>
      <c r="L10371">
        <v>130.26</v>
      </c>
      <c r="M10371">
        <v>0.10199999999999999</v>
      </c>
      <c r="O10371" s="12">
        <f>VLOOKUP(C10371,[3]May!$C:$Z,24,FALSE)</f>
        <v>2019</v>
      </c>
    </row>
    <row r="10372" spans="1:15" x14ac:dyDescent="0.25">
      <c r="A10372" t="s">
        <v>1245</v>
      </c>
      <c r="C10372" t="s">
        <v>1327</v>
      </c>
      <c r="E10372">
        <v>2</v>
      </c>
      <c r="F10372" t="s">
        <v>1247</v>
      </c>
      <c r="J10372" t="s">
        <v>23</v>
      </c>
      <c r="K10372">
        <v>4</v>
      </c>
      <c r="L10372">
        <v>260.52</v>
      </c>
      <c r="M10372">
        <v>0.20399999999999999</v>
      </c>
      <c r="O10372" s="12">
        <f>VLOOKUP(C10372,[3]May!$C:$Z,24,FALSE)</f>
        <v>2019</v>
      </c>
    </row>
    <row r="10373" spans="1:15" x14ac:dyDescent="0.25">
      <c r="A10373" t="s">
        <v>1245</v>
      </c>
      <c r="C10373" t="s">
        <v>1327</v>
      </c>
      <c r="E10373">
        <v>8</v>
      </c>
      <c r="F10373" t="s">
        <v>1251</v>
      </c>
      <c r="J10373" t="s">
        <v>23</v>
      </c>
      <c r="K10373">
        <v>5</v>
      </c>
      <c r="L10373">
        <v>275.3</v>
      </c>
      <c r="M10373">
        <v>0.161</v>
      </c>
      <c r="O10373" s="12">
        <f>VLOOKUP(C10373,[3]May!$C:$Z,24,FALSE)</f>
        <v>2019</v>
      </c>
    </row>
    <row r="10374" spans="1:15" x14ac:dyDescent="0.25">
      <c r="A10374" t="s">
        <v>1245</v>
      </c>
      <c r="C10374" t="s">
        <v>1327</v>
      </c>
      <c r="E10374">
        <v>2</v>
      </c>
      <c r="F10374" t="s">
        <v>1247</v>
      </c>
      <c r="J10374" t="s">
        <v>23</v>
      </c>
      <c r="K10374">
        <v>2</v>
      </c>
      <c r="L10374">
        <v>10.220000000000001</v>
      </c>
      <c r="M10374">
        <v>8.0000000000000002E-3</v>
      </c>
      <c r="O10374" s="12">
        <f>VLOOKUP(C10374,[3]May!$C:$Z,24,FALSE)</f>
        <v>2019</v>
      </c>
    </row>
    <row r="10375" spans="1:15" x14ac:dyDescent="0.25">
      <c r="A10375" t="s">
        <v>1245</v>
      </c>
      <c r="C10375" t="s">
        <v>1327</v>
      </c>
      <c r="E10375">
        <v>2</v>
      </c>
      <c r="F10375" t="s">
        <v>1247</v>
      </c>
      <c r="J10375" t="s">
        <v>23</v>
      </c>
      <c r="K10375">
        <v>1</v>
      </c>
      <c r="L10375">
        <v>65.13</v>
      </c>
      <c r="M10375">
        <v>5.0999999999999997E-2</v>
      </c>
      <c r="O10375" s="12">
        <f>VLOOKUP(C10375,[3]May!$C:$Z,24,FALSE)</f>
        <v>2019</v>
      </c>
    </row>
    <row r="10376" spans="1:15" x14ac:dyDescent="0.25">
      <c r="A10376" t="s">
        <v>1245</v>
      </c>
      <c r="C10376" t="s">
        <v>1327</v>
      </c>
      <c r="E10376">
        <v>2</v>
      </c>
      <c r="F10376" t="s">
        <v>1247</v>
      </c>
      <c r="J10376" t="s">
        <v>23</v>
      </c>
      <c r="K10376">
        <v>7</v>
      </c>
      <c r="L10376">
        <v>35.770000000000003</v>
      </c>
      <c r="M10376">
        <v>2.8000000000000001E-2</v>
      </c>
      <c r="O10376" s="12">
        <f>VLOOKUP(C10376,[3]May!$C:$Z,24,FALSE)</f>
        <v>2019</v>
      </c>
    </row>
    <row r="10377" spans="1:15" x14ac:dyDescent="0.25">
      <c r="A10377" t="s">
        <v>1245</v>
      </c>
      <c r="C10377" t="s">
        <v>1327</v>
      </c>
      <c r="E10377">
        <v>2</v>
      </c>
      <c r="F10377" t="s">
        <v>1247</v>
      </c>
      <c r="J10377" t="s">
        <v>23</v>
      </c>
      <c r="K10377">
        <v>2</v>
      </c>
      <c r="L10377">
        <v>10.220000000000001</v>
      </c>
      <c r="M10377">
        <v>8.0000000000000002E-3</v>
      </c>
      <c r="O10377" s="12">
        <f>VLOOKUP(C10377,[3]May!$C:$Z,24,FALSE)</f>
        <v>2019</v>
      </c>
    </row>
    <row r="10378" spans="1:15" x14ac:dyDescent="0.25">
      <c r="A10378" t="s">
        <v>1245</v>
      </c>
      <c r="C10378" t="s">
        <v>1327</v>
      </c>
      <c r="E10378">
        <v>8</v>
      </c>
      <c r="F10378" t="s">
        <v>1251</v>
      </c>
      <c r="J10378" t="s">
        <v>23</v>
      </c>
      <c r="K10378">
        <v>5</v>
      </c>
      <c r="L10378">
        <v>275.3</v>
      </c>
      <c r="M10378">
        <v>0.161</v>
      </c>
      <c r="O10378" s="12">
        <f>VLOOKUP(C10378,[3]May!$C:$Z,24,FALSE)</f>
        <v>2019</v>
      </c>
    </row>
    <row r="10379" spans="1:15" x14ac:dyDescent="0.25">
      <c r="A10379" t="s">
        <v>1245</v>
      </c>
      <c r="C10379" t="s">
        <v>1327</v>
      </c>
      <c r="E10379">
        <v>2</v>
      </c>
      <c r="F10379" t="s">
        <v>1247</v>
      </c>
      <c r="J10379" t="s">
        <v>23</v>
      </c>
      <c r="K10379">
        <v>2</v>
      </c>
      <c r="L10379">
        <v>10.220000000000001</v>
      </c>
      <c r="M10379">
        <v>8.0000000000000002E-3</v>
      </c>
      <c r="O10379" s="12">
        <f>VLOOKUP(C10379,[3]May!$C:$Z,24,FALSE)</f>
        <v>2019</v>
      </c>
    </row>
    <row r="10380" spans="1:15" x14ac:dyDescent="0.25">
      <c r="A10380" t="s">
        <v>1245</v>
      </c>
      <c r="C10380" t="s">
        <v>1327</v>
      </c>
      <c r="E10380">
        <v>8</v>
      </c>
      <c r="F10380" t="s">
        <v>1251</v>
      </c>
      <c r="J10380" t="s">
        <v>23</v>
      </c>
      <c r="K10380">
        <v>5</v>
      </c>
      <c r="L10380">
        <v>275.3</v>
      </c>
      <c r="M10380">
        <v>0.161</v>
      </c>
      <c r="O10380" s="12">
        <f>VLOOKUP(C10380,[3]May!$C:$Z,24,FALSE)</f>
        <v>2019</v>
      </c>
    </row>
    <row r="10381" spans="1:15" x14ac:dyDescent="0.25">
      <c r="A10381" t="s">
        <v>1245</v>
      </c>
      <c r="C10381" t="s">
        <v>1327</v>
      </c>
      <c r="E10381">
        <v>2</v>
      </c>
      <c r="F10381" t="s">
        <v>1247</v>
      </c>
      <c r="J10381" t="s">
        <v>23</v>
      </c>
      <c r="K10381">
        <v>1</v>
      </c>
      <c r="L10381">
        <v>65.13</v>
      </c>
      <c r="M10381">
        <v>5.0999999999999997E-2</v>
      </c>
      <c r="O10381" s="12">
        <f>VLOOKUP(C10381,[3]May!$C:$Z,24,FALSE)</f>
        <v>2019</v>
      </c>
    </row>
    <row r="10382" spans="1:15" x14ac:dyDescent="0.25">
      <c r="A10382" t="s">
        <v>1245</v>
      </c>
      <c r="C10382" t="s">
        <v>1327</v>
      </c>
      <c r="E10382">
        <v>2</v>
      </c>
      <c r="F10382" t="s">
        <v>1247</v>
      </c>
      <c r="J10382" t="s">
        <v>23</v>
      </c>
      <c r="K10382">
        <v>7</v>
      </c>
      <c r="L10382">
        <v>35.770000000000003</v>
      </c>
      <c r="M10382">
        <v>2.8000000000000001E-2</v>
      </c>
      <c r="O10382" s="12">
        <f>VLOOKUP(C10382,[3]May!$C:$Z,24,FALSE)</f>
        <v>2019</v>
      </c>
    </row>
    <row r="10383" spans="1:15" x14ac:dyDescent="0.25">
      <c r="A10383" t="s">
        <v>1245</v>
      </c>
      <c r="C10383" t="s">
        <v>1327</v>
      </c>
      <c r="E10383">
        <v>2</v>
      </c>
      <c r="F10383" t="s">
        <v>1247</v>
      </c>
      <c r="J10383" t="s">
        <v>23</v>
      </c>
      <c r="K10383">
        <v>4</v>
      </c>
      <c r="L10383">
        <v>20.440000000000001</v>
      </c>
      <c r="M10383">
        <v>1.6E-2</v>
      </c>
      <c r="O10383" s="12">
        <f>VLOOKUP(C10383,[3]May!$C:$Z,24,FALSE)</f>
        <v>2019</v>
      </c>
    </row>
    <row r="10384" spans="1:15" x14ac:dyDescent="0.25">
      <c r="A10384" t="s">
        <v>1245</v>
      </c>
      <c r="C10384" t="s">
        <v>1327</v>
      </c>
      <c r="E10384">
        <v>2</v>
      </c>
      <c r="F10384" t="s">
        <v>1247</v>
      </c>
      <c r="J10384" t="s">
        <v>23</v>
      </c>
      <c r="K10384">
        <v>1</v>
      </c>
      <c r="L10384">
        <v>65.13</v>
      </c>
      <c r="M10384">
        <v>5.0999999999999997E-2</v>
      </c>
      <c r="O10384" s="12">
        <f>VLOOKUP(C10384,[3]May!$C:$Z,24,FALSE)</f>
        <v>2019</v>
      </c>
    </row>
    <row r="10385" spans="1:15" x14ac:dyDescent="0.25">
      <c r="A10385" t="s">
        <v>1245</v>
      </c>
      <c r="C10385" t="s">
        <v>1327</v>
      </c>
      <c r="E10385">
        <v>2</v>
      </c>
      <c r="F10385" t="s">
        <v>1247</v>
      </c>
      <c r="J10385" t="s">
        <v>23</v>
      </c>
      <c r="K10385">
        <v>1</v>
      </c>
      <c r="L10385">
        <v>5.1100000000000003</v>
      </c>
      <c r="M10385">
        <v>4.0000000000000001E-3</v>
      </c>
      <c r="O10385" s="12">
        <f>VLOOKUP(C10385,[3]May!$C:$Z,24,FALSE)</f>
        <v>2019</v>
      </c>
    </row>
    <row r="10386" spans="1:15" x14ac:dyDescent="0.25">
      <c r="A10386" t="s">
        <v>1245</v>
      </c>
      <c r="C10386" t="s">
        <v>1327</v>
      </c>
      <c r="E10386">
        <v>2</v>
      </c>
      <c r="F10386" t="s">
        <v>1247</v>
      </c>
      <c r="J10386" t="s">
        <v>23</v>
      </c>
      <c r="K10386">
        <v>2</v>
      </c>
      <c r="L10386">
        <v>10.220000000000001</v>
      </c>
      <c r="M10386">
        <v>8.0000000000000002E-3</v>
      </c>
      <c r="O10386" s="12">
        <f>VLOOKUP(C10386,[3]May!$C:$Z,24,FALSE)</f>
        <v>2019</v>
      </c>
    </row>
    <row r="10387" spans="1:15" x14ac:dyDescent="0.25">
      <c r="A10387" t="s">
        <v>1245</v>
      </c>
      <c r="C10387" t="s">
        <v>1327</v>
      </c>
      <c r="E10387">
        <v>8</v>
      </c>
      <c r="F10387" t="s">
        <v>1251</v>
      </c>
      <c r="J10387" t="s">
        <v>23</v>
      </c>
      <c r="K10387">
        <v>5</v>
      </c>
      <c r="L10387">
        <v>275.3</v>
      </c>
      <c r="M10387">
        <v>0.161</v>
      </c>
      <c r="O10387" s="12">
        <f>VLOOKUP(C10387,[3]May!$C:$Z,24,FALSE)</f>
        <v>2019</v>
      </c>
    </row>
    <row r="10388" spans="1:15" x14ac:dyDescent="0.25">
      <c r="A10388" t="s">
        <v>1245</v>
      </c>
      <c r="C10388" t="s">
        <v>1327</v>
      </c>
      <c r="E10388">
        <v>2</v>
      </c>
      <c r="F10388" t="s">
        <v>1247</v>
      </c>
      <c r="J10388" t="s">
        <v>23</v>
      </c>
      <c r="K10388">
        <v>6</v>
      </c>
      <c r="L10388">
        <v>390.78</v>
      </c>
      <c r="M10388">
        <v>0.30599999999999999</v>
      </c>
      <c r="O10388" s="12">
        <f>VLOOKUP(C10388,[3]May!$C:$Z,24,FALSE)</f>
        <v>2019</v>
      </c>
    </row>
    <row r="10389" spans="1:15" x14ac:dyDescent="0.25">
      <c r="A10389" t="s">
        <v>1245</v>
      </c>
      <c r="C10389" t="s">
        <v>1327</v>
      </c>
      <c r="E10389">
        <v>2</v>
      </c>
      <c r="F10389" t="s">
        <v>1247</v>
      </c>
      <c r="J10389" t="s">
        <v>23</v>
      </c>
      <c r="K10389">
        <v>6</v>
      </c>
      <c r="L10389">
        <v>390.78</v>
      </c>
      <c r="M10389">
        <v>0.30599999999999999</v>
      </c>
      <c r="O10389" s="12">
        <f>VLOOKUP(C10389,[3]May!$C:$Z,24,FALSE)</f>
        <v>2019</v>
      </c>
    </row>
    <row r="10390" spans="1:15" x14ac:dyDescent="0.25">
      <c r="A10390" t="s">
        <v>1245</v>
      </c>
      <c r="C10390" t="s">
        <v>1327</v>
      </c>
      <c r="E10390">
        <v>8</v>
      </c>
      <c r="F10390" t="s">
        <v>1251</v>
      </c>
      <c r="J10390" t="s">
        <v>23</v>
      </c>
      <c r="K10390">
        <v>5</v>
      </c>
      <c r="L10390">
        <v>275.3</v>
      </c>
      <c r="M10390">
        <v>0.161</v>
      </c>
      <c r="O10390" s="12">
        <f>VLOOKUP(C10390,[3]May!$C:$Z,24,FALSE)</f>
        <v>2019</v>
      </c>
    </row>
    <row r="10391" spans="1:15" x14ac:dyDescent="0.25">
      <c r="A10391" t="s">
        <v>1245</v>
      </c>
      <c r="C10391" t="s">
        <v>1327</v>
      </c>
      <c r="E10391">
        <v>2</v>
      </c>
      <c r="F10391" t="s">
        <v>1247</v>
      </c>
      <c r="J10391" t="s">
        <v>23</v>
      </c>
      <c r="K10391">
        <v>1</v>
      </c>
      <c r="L10391">
        <v>65.13</v>
      </c>
      <c r="M10391">
        <v>5.0999999999999997E-2</v>
      </c>
      <c r="O10391" s="12">
        <f>VLOOKUP(C10391,[3]May!$C:$Z,24,FALSE)</f>
        <v>2019</v>
      </c>
    </row>
    <row r="10392" spans="1:15" x14ac:dyDescent="0.25">
      <c r="A10392" t="s">
        <v>1245</v>
      </c>
      <c r="C10392" t="s">
        <v>1327</v>
      </c>
      <c r="E10392">
        <v>8</v>
      </c>
      <c r="F10392" t="s">
        <v>1251</v>
      </c>
      <c r="J10392" t="s">
        <v>23</v>
      </c>
      <c r="K10392">
        <v>5</v>
      </c>
      <c r="L10392">
        <v>275.3</v>
      </c>
      <c r="M10392">
        <v>0.161</v>
      </c>
      <c r="O10392" s="12">
        <f>VLOOKUP(C10392,[3]May!$C:$Z,24,FALSE)</f>
        <v>2019</v>
      </c>
    </row>
    <row r="10393" spans="1:15" x14ac:dyDescent="0.25">
      <c r="A10393" t="s">
        <v>1245</v>
      </c>
      <c r="C10393" t="s">
        <v>1327</v>
      </c>
      <c r="E10393">
        <v>12</v>
      </c>
      <c r="F10393" t="s">
        <v>1253</v>
      </c>
      <c r="J10393" t="s">
        <v>23</v>
      </c>
      <c r="K10393">
        <v>1</v>
      </c>
      <c r="L10393">
        <v>61.2</v>
      </c>
      <c r="M10393">
        <v>8.3370000000000007E-3</v>
      </c>
      <c r="O10393" s="12">
        <f>VLOOKUP(C10393,[3]May!$C:$Z,24,FALSE)</f>
        <v>2019</v>
      </c>
    </row>
    <row r="10394" spans="1:15" x14ac:dyDescent="0.25">
      <c r="A10394" t="s">
        <v>1245</v>
      </c>
      <c r="C10394" t="s">
        <v>1327</v>
      </c>
      <c r="E10394">
        <v>2</v>
      </c>
      <c r="F10394" t="s">
        <v>1247</v>
      </c>
      <c r="J10394" t="s">
        <v>23</v>
      </c>
      <c r="K10394">
        <v>1</v>
      </c>
      <c r="L10394">
        <v>65.13</v>
      </c>
      <c r="M10394">
        <v>5.0999999999999997E-2</v>
      </c>
      <c r="O10394" s="12">
        <f>VLOOKUP(C10394,[3]May!$C:$Z,24,FALSE)</f>
        <v>2019</v>
      </c>
    </row>
    <row r="10395" spans="1:15" x14ac:dyDescent="0.25">
      <c r="A10395" t="s">
        <v>1245</v>
      </c>
      <c r="C10395" t="s">
        <v>1327</v>
      </c>
      <c r="E10395">
        <v>8</v>
      </c>
      <c r="F10395" t="s">
        <v>1251</v>
      </c>
      <c r="J10395" t="s">
        <v>23</v>
      </c>
      <c r="K10395">
        <v>3</v>
      </c>
      <c r="L10395">
        <v>165.18</v>
      </c>
      <c r="M10395">
        <v>9.6600000000000005E-2</v>
      </c>
      <c r="O10395" s="12">
        <f>VLOOKUP(C10395,[3]May!$C:$Z,24,FALSE)</f>
        <v>2019</v>
      </c>
    </row>
    <row r="10396" spans="1:15" x14ac:dyDescent="0.25">
      <c r="A10396" t="s">
        <v>1245</v>
      </c>
      <c r="C10396" t="s">
        <v>1327</v>
      </c>
      <c r="E10396">
        <v>9</v>
      </c>
      <c r="F10396" t="s">
        <v>1256</v>
      </c>
      <c r="J10396" t="s">
        <v>23</v>
      </c>
      <c r="K10396">
        <v>2</v>
      </c>
      <c r="L10396">
        <v>78.12</v>
      </c>
      <c r="M10396">
        <v>6.4399999999999999E-2</v>
      </c>
      <c r="O10396" s="12">
        <f>VLOOKUP(C10396,[3]May!$C:$Z,24,FALSE)</f>
        <v>2019</v>
      </c>
    </row>
    <row r="10397" spans="1:15" x14ac:dyDescent="0.25">
      <c r="A10397" t="s">
        <v>1245</v>
      </c>
      <c r="C10397" t="s">
        <v>1327</v>
      </c>
      <c r="E10397">
        <v>2</v>
      </c>
      <c r="F10397" t="s">
        <v>1247</v>
      </c>
      <c r="J10397" t="s">
        <v>23</v>
      </c>
      <c r="K10397">
        <v>9</v>
      </c>
      <c r="L10397">
        <v>586.16999999999996</v>
      </c>
      <c r="M10397">
        <v>0.45900000000000002</v>
      </c>
      <c r="O10397" s="12">
        <f>VLOOKUP(C10397,[3]May!$C:$Z,24,FALSE)</f>
        <v>2019</v>
      </c>
    </row>
    <row r="10398" spans="1:15" x14ac:dyDescent="0.25">
      <c r="A10398" t="s">
        <v>1245</v>
      </c>
      <c r="C10398" t="s">
        <v>1327</v>
      </c>
      <c r="E10398">
        <v>2</v>
      </c>
      <c r="F10398" t="s">
        <v>1247</v>
      </c>
      <c r="J10398" t="s">
        <v>23</v>
      </c>
      <c r="K10398">
        <v>15</v>
      </c>
      <c r="L10398">
        <v>976.95</v>
      </c>
      <c r="M10398">
        <v>0.76500000000000001</v>
      </c>
      <c r="O10398" s="12">
        <f>VLOOKUP(C10398,[3]May!$C:$Z,24,FALSE)</f>
        <v>2019</v>
      </c>
    </row>
    <row r="10399" spans="1:15" x14ac:dyDescent="0.25">
      <c r="A10399" t="s">
        <v>1245</v>
      </c>
      <c r="C10399" t="s">
        <v>1327</v>
      </c>
      <c r="E10399">
        <v>8</v>
      </c>
      <c r="F10399" t="s">
        <v>1251</v>
      </c>
      <c r="J10399" t="s">
        <v>23</v>
      </c>
      <c r="K10399">
        <v>6</v>
      </c>
      <c r="L10399">
        <v>330.36</v>
      </c>
      <c r="M10399">
        <v>0.19320000000000001</v>
      </c>
      <c r="O10399" s="12">
        <f>VLOOKUP(C10399,[3]May!$C:$Z,24,FALSE)</f>
        <v>2019</v>
      </c>
    </row>
    <row r="10400" spans="1:15" x14ac:dyDescent="0.25">
      <c r="A10400" t="s">
        <v>1245</v>
      </c>
      <c r="C10400" t="s">
        <v>1327</v>
      </c>
      <c r="E10400">
        <v>2</v>
      </c>
      <c r="F10400" t="s">
        <v>1247</v>
      </c>
      <c r="J10400" t="s">
        <v>23</v>
      </c>
      <c r="K10400">
        <v>5</v>
      </c>
      <c r="L10400">
        <v>25.55</v>
      </c>
      <c r="M10400">
        <v>0.02</v>
      </c>
      <c r="O10400" s="12">
        <f>VLOOKUP(C10400,[3]May!$C:$Z,24,FALSE)</f>
        <v>2019</v>
      </c>
    </row>
    <row r="10401" spans="1:15" x14ac:dyDescent="0.25">
      <c r="A10401" t="s">
        <v>1245</v>
      </c>
      <c r="C10401" t="s">
        <v>1327</v>
      </c>
      <c r="E10401">
        <v>2</v>
      </c>
      <c r="F10401" t="s">
        <v>1247</v>
      </c>
      <c r="J10401" t="s">
        <v>23</v>
      </c>
      <c r="K10401">
        <v>3</v>
      </c>
      <c r="L10401">
        <v>195.39</v>
      </c>
      <c r="M10401">
        <v>0.153</v>
      </c>
      <c r="O10401" s="12">
        <f>VLOOKUP(C10401,[3]May!$C:$Z,24,FALSE)</f>
        <v>2019</v>
      </c>
    </row>
    <row r="10402" spans="1:15" x14ac:dyDescent="0.25">
      <c r="A10402" t="s">
        <v>1245</v>
      </c>
      <c r="C10402" t="s">
        <v>1327</v>
      </c>
      <c r="E10402">
        <v>2</v>
      </c>
      <c r="F10402" t="s">
        <v>1247</v>
      </c>
      <c r="J10402" t="s">
        <v>23</v>
      </c>
      <c r="K10402">
        <v>15</v>
      </c>
      <c r="L10402">
        <v>976.95</v>
      </c>
      <c r="M10402">
        <v>0.76500000000000001</v>
      </c>
      <c r="O10402" s="12">
        <f>VLOOKUP(C10402,[3]May!$C:$Z,24,FALSE)</f>
        <v>2019</v>
      </c>
    </row>
    <row r="10403" spans="1:15" x14ac:dyDescent="0.25">
      <c r="A10403" t="s">
        <v>1245</v>
      </c>
      <c r="C10403" t="s">
        <v>1327</v>
      </c>
      <c r="E10403">
        <v>2</v>
      </c>
      <c r="F10403" t="s">
        <v>1247</v>
      </c>
      <c r="J10403" t="s">
        <v>23</v>
      </c>
      <c r="K10403">
        <v>2</v>
      </c>
      <c r="L10403">
        <v>10.220000000000001</v>
      </c>
      <c r="M10403">
        <v>8.0000000000000002E-3</v>
      </c>
      <c r="O10403" s="12">
        <f>VLOOKUP(C10403,[3]May!$C:$Z,24,FALSE)</f>
        <v>2019</v>
      </c>
    </row>
    <row r="10404" spans="1:15" x14ac:dyDescent="0.25">
      <c r="A10404" t="s">
        <v>1245</v>
      </c>
      <c r="C10404" t="s">
        <v>1327</v>
      </c>
      <c r="E10404">
        <v>12</v>
      </c>
      <c r="F10404" t="s">
        <v>1253</v>
      </c>
      <c r="J10404" t="s">
        <v>23</v>
      </c>
      <c r="K10404">
        <v>1</v>
      </c>
      <c r="L10404">
        <v>61.2</v>
      </c>
      <c r="M10404">
        <v>8.3370000000000007E-3</v>
      </c>
      <c r="O10404" s="12">
        <f>VLOOKUP(C10404,[3]May!$C:$Z,24,FALSE)</f>
        <v>2019</v>
      </c>
    </row>
    <row r="10405" spans="1:15" x14ac:dyDescent="0.25">
      <c r="A10405" t="s">
        <v>1245</v>
      </c>
      <c r="C10405" t="s">
        <v>1327</v>
      </c>
      <c r="E10405">
        <v>2</v>
      </c>
      <c r="F10405" t="s">
        <v>1247</v>
      </c>
      <c r="J10405" t="s">
        <v>23</v>
      </c>
      <c r="K10405">
        <v>1</v>
      </c>
      <c r="L10405">
        <v>65.13</v>
      </c>
      <c r="M10405">
        <v>5.0999999999999997E-2</v>
      </c>
      <c r="O10405" s="12">
        <f>VLOOKUP(C10405,[3]May!$C:$Z,24,FALSE)</f>
        <v>2019</v>
      </c>
    </row>
    <row r="10406" spans="1:15" x14ac:dyDescent="0.25">
      <c r="A10406" t="s">
        <v>1245</v>
      </c>
      <c r="C10406" t="s">
        <v>1327</v>
      </c>
      <c r="E10406">
        <v>2</v>
      </c>
      <c r="F10406" t="s">
        <v>1247</v>
      </c>
      <c r="J10406" t="s">
        <v>23</v>
      </c>
      <c r="K10406">
        <v>11</v>
      </c>
      <c r="L10406">
        <v>56.21</v>
      </c>
      <c r="M10406">
        <v>4.3999999999999997E-2</v>
      </c>
      <c r="O10406" s="12">
        <f>VLOOKUP(C10406,[3]May!$C:$Z,24,FALSE)</f>
        <v>2019</v>
      </c>
    </row>
    <row r="10407" spans="1:15" x14ac:dyDescent="0.25">
      <c r="A10407" t="s">
        <v>1245</v>
      </c>
      <c r="C10407" t="s">
        <v>1327</v>
      </c>
      <c r="E10407">
        <v>6</v>
      </c>
      <c r="F10407" t="s">
        <v>1250</v>
      </c>
      <c r="J10407" t="s">
        <v>23</v>
      </c>
      <c r="K10407">
        <v>2</v>
      </c>
      <c r="L10407">
        <v>21.7</v>
      </c>
      <c r="M10407">
        <v>1.7000000000000001E-2</v>
      </c>
      <c r="O10407" s="12">
        <f>VLOOKUP(C10407,[3]May!$C:$Z,24,FALSE)</f>
        <v>2019</v>
      </c>
    </row>
    <row r="10408" spans="1:15" x14ac:dyDescent="0.25">
      <c r="A10408" t="s">
        <v>1245</v>
      </c>
      <c r="C10408" t="s">
        <v>1327</v>
      </c>
      <c r="E10408">
        <v>8</v>
      </c>
      <c r="F10408" t="s">
        <v>1251</v>
      </c>
      <c r="J10408" t="s">
        <v>23</v>
      </c>
      <c r="K10408">
        <v>5</v>
      </c>
      <c r="L10408">
        <v>275.3</v>
      </c>
      <c r="M10408">
        <v>0.161</v>
      </c>
      <c r="O10408" s="12">
        <f>VLOOKUP(C10408,[3]May!$C:$Z,24,FALSE)</f>
        <v>2019</v>
      </c>
    </row>
    <row r="10409" spans="1:15" x14ac:dyDescent="0.25">
      <c r="A10409" t="s">
        <v>1245</v>
      </c>
      <c r="C10409" t="s">
        <v>1327</v>
      </c>
      <c r="E10409">
        <v>8</v>
      </c>
      <c r="F10409" t="s">
        <v>1251</v>
      </c>
      <c r="J10409" t="s">
        <v>23</v>
      </c>
      <c r="K10409">
        <v>5</v>
      </c>
      <c r="L10409">
        <v>275.3</v>
      </c>
      <c r="M10409">
        <v>0.161</v>
      </c>
      <c r="O10409" s="12">
        <f>VLOOKUP(C10409,[3]May!$C:$Z,24,FALSE)</f>
        <v>2019</v>
      </c>
    </row>
    <row r="10410" spans="1:15" x14ac:dyDescent="0.25">
      <c r="A10410" t="s">
        <v>1245</v>
      </c>
      <c r="C10410" t="s">
        <v>1327</v>
      </c>
      <c r="E10410">
        <v>8</v>
      </c>
      <c r="F10410" t="s">
        <v>1251</v>
      </c>
      <c r="J10410" t="s">
        <v>23</v>
      </c>
      <c r="K10410">
        <v>5</v>
      </c>
      <c r="L10410">
        <v>275.3</v>
      </c>
      <c r="M10410">
        <v>0.161</v>
      </c>
      <c r="O10410" s="12">
        <f>VLOOKUP(C10410,[3]May!$C:$Z,24,FALSE)</f>
        <v>2019</v>
      </c>
    </row>
    <row r="10411" spans="1:15" x14ac:dyDescent="0.25">
      <c r="A10411" t="s">
        <v>1245</v>
      </c>
      <c r="C10411" t="s">
        <v>1327</v>
      </c>
      <c r="E10411">
        <v>2</v>
      </c>
      <c r="F10411" t="s">
        <v>1247</v>
      </c>
      <c r="J10411" t="s">
        <v>23</v>
      </c>
      <c r="K10411">
        <v>2</v>
      </c>
      <c r="L10411">
        <v>130.26</v>
      </c>
      <c r="M10411">
        <v>0.10199999999999999</v>
      </c>
      <c r="O10411" s="12">
        <f>VLOOKUP(C10411,[3]May!$C:$Z,24,FALSE)</f>
        <v>2019</v>
      </c>
    </row>
    <row r="10412" spans="1:15" x14ac:dyDescent="0.25">
      <c r="A10412" t="s">
        <v>1245</v>
      </c>
      <c r="C10412" t="s">
        <v>1327</v>
      </c>
      <c r="E10412">
        <v>2</v>
      </c>
      <c r="F10412" t="s">
        <v>1247</v>
      </c>
      <c r="J10412" t="s">
        <v>23</v>
      </c>
      <c r="K10412">
        <v>1</v>
      </c>
      <c r="L10412">
        <v>65.13</v>
      </c>
      <c r="M10412">
        <v>5.0999999999999997E-2</v>
      </c>
      <c r="O10412" s="12">
        <f>VLOOKUP(C10412,[3]May!$C:$Z,24,FALSE)</f>
        <v>2019</v>
      </c>
    </row>
    <row r="10413" spans="1:15" x14ac:dyDescent="0.25">
      <c r="A10413" t="s">
        <v>1245</v>
      </c>
      <c r="C10413" t="s">
        <v>1327</v>
      </c>
      <c r="E10413">
        <v>2</v>
      </c>
      <c r="F10413" t="s">
        <v>1247</v>
      </c>
      <c r="J10413" t="s">
        <v>23</v>
      </c>
      <c r="K10413">
        <v>2</v>
      </c>
      <c r="L10413">
        <v>130.26</v>
      </c>
      <c r="M10413">
        <v>0.10199999999999999</v>
      </c>
      <c r="O10413" s="12">
        <f>VLOOKUP(C10413,[3]May!$C:$Z,24,FALSE)</f>
        <v>2019</v>
      </c>
    </row>
    <row r="10414" spans="1:15" x14ac:dyDescent="0.25">
      <c r="A10414" t="s">
        <v>1245</v>
      </c>
      <c r="C10414" t="s">
        <v>1327</v>
      </c>
      <c r="E10414">
        <v>8</v>
      </c>
      <c r="F10414" t="s">
        <v>1251</v>
      </c>
      <c r="J10414" t="s">
        <v>23</v>
      </c>
      <c r="K10414">
        <v>5</v>
      </c>
      <c r="L10414">
        <v>275.3</v>
      </c>
      <c r="M10414">
        <v>0.161</v>
      </c>
      <c r="O10414" s="12">
        <f>VLOOKUP(C10414,[3]May!$C:$Z,24,FALSE)</f>
        <v>2019</v>
      </c>
    </row>
    <row r="10415" spans="1:15" x14ac:dyDescent="0.25">
      <c r="A10415" t="s">
        <v>1245</v>
      </c>
      <c r="C10415" t="s">
        <v>1327</v>
      </c>
      <c r="E10415">
        <v>2</v>
      </c>
      <c r="F10415" t="s">
        <v>1247</v>
      </c>
      <c r="J10415" t="s">
        <v>23</v>
      </c>
      <c r="K10415">
        <v>2</v>
      </c>
      <c r="L10415">
        <v>130.26</v>
      </c>
      <c r="M10415">
        <v>0.10199999999999999</v>
      </c>
      <c r="O10415" s="12">
        <f>VLOOKUP(C10415,[3]May!$C:$Z,24,FALSE)</f>
        <v>2019</v>
      </c>
    </row>
    <row r="10416" spans="1:15" x14ac:dyDescent="0.25">
      <c r="A10416" t="s">
        <v>1245</v>
      </c>
      <c r="C10416" t="s">
        <v>1327</v>
      </c>
      <c r="E10416">
        <v>2</v>
      </c>
      <c r="F10416" t="s">
        <v>1247</v>
      </c>
      <c r="J10416" t="s">
        <v>23</v>
      </c>
      <c r="K10416">
        <v>1</v>
      </c>
      <c r="L10416">
        <v>5.1100000000000003</v>
      </c>
      <c r="M10416">
        <v>4.0000000000000001E-3</v>
      </c>
      <c r="O10416" s="12">
        <f>VLOOKUP(C10416,[3]May!$C:$Z,24,FALSE)</f>
        <v>2019</v>
      </c>
    </row>
    <row r="10417" spans="1:15" x14ac:dyDescent="0.25">
      <c r="A10417" t="s">
        <v>1245</v>
      </c>
      <c r="C10417" t="s">
        <v>1327</v>
      </c>
      <c r="E10417">
        <v>1</v>
      </c>
      <c r="F10417" t="s">
        <v>1252</v>
      </c>
      <c r="J10417" t="s">
        <v>23</v>
      </c>
      <c r="K10417">
        <v>2</v>
      </c>
      <c r="L10417">
        <v>65.98</v>
      </c>
      <c r="M10417">
        <v>5.4399999999999997E-2</v>
      </c>
      <c r="O10417" s="12">
        <f>VLOOKUP(C10417,[3]May!$C:$Z,24,FALSE)</f>
        <v>2019</v>
      </c>
    </row>
    <row r="10418" spans="1:15" x14ac:dyDescent="0.25">
      <c r="A10418" t="s">
        <v>1245</v>
      </c>
      <c r="C10418" t="s">
        <v>1327</v>
      </c>
      <c r="E10418">
        <v>2</v>
      </c>
      <c r="F10418" t="s">
        <v>1247</v>
      </c>
      <c r="J10418" t="s">
        <v>23</v>
      </c>
      <c r="K10418">
        <v>6</v>
      </c>
      <c r="L10418">
        <v>390.78</v>
      </c>
      <c r="M10418">
        <v>0.30599999999999999</v>
      </c>
      <c r="O10418" s="12">
        <f>VLOOKUP(C10418,[3]May!$C:$Z,24,FALSE)</f>
        <v>2019</v>
      </c>
    </row>
    <row r="10419" spans="1:15" x14ac:dyDescent="0.25">
      <c r="A10419" t="s">
        <v>1245</v>
      </c>
      <c r="C10419" t="s">
        <v>1327</v>
      </c>
      <c r="E10419">
        <v>8</v>
      </c>
      <c r="F10419" t="s">
        <v>1251</v>
      </c>
      <c r="J10419" t="s">
        <v>23</v>
      </c>
      <c r="K10419">
        <v>5</v>
      </c>
      <c r="L10419">
        <v>275.3</v>
      </c>
      <c r="M10419">
        <v>0.161</v>
      </c>
      <c r="O10419" s="12">
        <f>VLOOKUP(C10419,[3]May!$C:$Z,24,FALSE)</f>
        <v>2019</v>
      </c>
    </row>
    <row r="10420" spans="1:15" x14ac:dyDescent="0.25">
      <c r="A10420" t="s">
        <v>1245</v>
      </c>
      <c r="C10420" t="s">
        <v>1327</v>
      </c>
      <c r="E10420">
        <v>2</v>
      </c>
      <c r="F10420" t="s">
        <v>1247</v>
      </c>
      <c r="J10420" t="s">
        <v>23</v>
      </c>
      <c r="K10420">
        <v>6</v>
      </c>
      <c r="L10420">
        <v>390.78</v>
      </c>
      <c r="M10420">
        <v>0.30599999999999999</v>
      </c>
      <c r="O10420" s="12">
        <f>VLOOKUP(C10420,[3]May!$C:$Z,24,FALSE)</f>
        <v>2019</v>
      </c>
    </row>
    <row r="10421" spans="1:15" x14ac:dyDescent="0.25">
      <c r="A10421" t="s">
        <v>1245</v>
      </c>
      <c r="C10421" t="s">
        <v>1327</v>
      </c>
      <c r="E10421">
        <v>8</v>
      </c>
      <c r="F10421" t="s">
        <v>1251</v>
      </c>
      <c r="J10421" t="s">
        <v>23</v>
      </c>
      <c r="K10421">
        <v>5</v>
      </c>
      <c r="L10421">
        <v>275.3</v>
      </c>
      <c r="M10421">
        <v>0.161</v>
      </c>
      <c r="O10421" s="12">
        <f>VLOOKUP(C10421,[3]May!$C:$Z,24,FALSE)</f>
        <v>2019</v>
      </c>
    </row>
    <row r="10422" spans="1:15" x14ac:dyDescent="0.25">
      <c r="A10422" t="s">
        <v>1245</v>
      </c>
      <c r="C10422" t="s">
        <v>1327</v>
      </c>
      <c r="E10422">
        <v>2</v>
      </c>
      <c r="F10422" t="s">
        <v>1247</v>
      </c>
      <c r="J10422" t="s">
        <v>23</v>
      </c>
      <c r="K10422">
        <v>4</v>
      </c>
      <c r="L10422">
        <v>260.52</v>
      </c>
      <c r="M10422">
        <v>0.20399999999999999</v>
      </c>
      <c r="O10422" s="12">
        <f>VLOOKUP(C10422,[3]May!$C:$Z,24,FALSE)</f>
        <v>2019</v>
      </c>
    </row>
    <row r="10423" spans="1:15" x14ac:dyDescent="0.25">
      <c r="A10423" t="s">
        <v>1245</v>
      </c>
      <c r="C10423" t="s">
        <v>1327</v>
      </c>
      <c r="E10423">
        <v>6</v>
      </c>
      <c r="F10423" t="s">
        <v>1250</v>
      </c>
      <c r="J10423" t="s">
        <v>23</v>
      </c>
      <c r="K10423">
        <v>1</v>
      </c>
      <c r="L10423">
        <v>10.85</v>
      </c>
      <c r="M10423">
        <v>8.5000000000000006E-3</v>
      </c>
      <c r="O10423" s="12">
        <f>VLOOKUP(C10423,[3]May!$C:$Z,24,FALSE)</f>
        <v>2019</v>
      </c>
    </row>
    <row r="10424" spans="1:15" x14ac:dyDescent="0.25">
      <c r="A10424" t="s">
        <v>1245</v>
      </c>
      <c r="C10424" t="s">
        <v>1327</v>
      </c>
      <c r="E10424">
        <v>8</v>
      </c>
      <c r="F10424" t="s">
        <v>1251</v>
      </c>
      <c r="J10424" t="s">
        <v>23</v>
      </c>
      <c r="K10424">
        <v>5</v>
      </c>
      <c r="L10424">
        <v>275.3</v>
      </c>
      <c r="M10424">
        <v>0.161</v>
      </c>
      <c r="O10424" s="12">
        <f>VLOOKUP(C10424,[3]May!$C:$Z,24,FALSE)</f>
        <v>2019</v>
      </c>
    </row>
    <row r="10425" spans="1:15" x14ac:dyDescent="0.25">
      <c r="A10425" t="s">
        <v>1245</v>
      </c>
      <c r="C10425" t="s">
        <v>1327</v>
      </c>
      <c r="E10425">
        <v>2</v>
      </c>
      <c r="F10425" t="s">
        <v>1247</v>
      </c>
      <c r="J10425" t="s">
        <v>23</v>
      </c>
      <c r="K10425">
        <v>4</v>
      </c>
      <c r="L10425">
        <v>260.52</v>
      </c>
      <c r="M10425">
        <v>0.20399999999999999</v>
      </c>
      <c r="O10425" s="12">
        <f>VLOOKUP(C10425,[3]May!$C:$Z,24,FALSE)</f>
        <v>2019</v>
      </c>
    </row>
    <row r="10426" spans="1:15" x14ac:dyDescent="0.25">
      <c r="A10426" t="s">
        <v>1245</v>
      </c>
      <c r="C10426" t="s">
        <v>1327</v>
      </c>
      <c r="E10426">
        <v>2</v>
      </c>
      <c r="F10426" t="s">
        <v>1247</v>
      </c>
      <c r="J10426" t="s">
        <v>23</v>
      </c>
      <c r="K10426">
        <v>1</v>
      </c>
      <c r="L10426">
        <v>5.1100000000000003</v>
      </c>
      <c r="M10426">
        <v>4.0000000000000001E-3</v>
      </c>
      <c r="O10426" s="12">
        <f>VLOOKUP(C10426,[3]May!$C:$Z,24,FALSE)</f>
        <v>2019</v>
      </c>
    </row>
    <row r="10427" spans="1:15" x14ac:dyDescent="0.25">
      <c r="A10427" t="s">
        <v>1245</v>
      </c>
      <c r="C10427" t="s">
        <v>1327</v>
      </c>
      <c r="E10427">
        <v>8</v>
      </c>
      <c r="F10427" t="s">
        <v>1251</v>
      </c>
      <c r="J10427" t="s">
        <v>23</v>
      </c>
      <c r="K10427">
        <v>1</v>
      </c>
      <c r="L10427">
        <v>55.06</v>
      </c>
      <c r="M10427">
        <v>3.2199999999999999E-2</v>
      </c>
      <c r="O10427" s="12">
        <f>VLOOKUP(C10427,[3]May!$C:$Z,24,FALSE)</f>
        <v>2019</v>
      </c>
    </row>
    <row r="10428" spans="1:15" x14ac:dyDescent="0.25">
      <c r="A10428" t="s">
        <v>1245</v>
      </c>
      <c r="C10428" t="s">
        <v>1327</v>
      </c>
      <c r="E10428">
        <v>2</v>
      </c>
      <c r="F10428" t="s">
        <v>1247</v>
      </c>
      <c r="J10428" t="s">
        <v>23</v>
      </c>
      <c r="K10428">
        <v>1</v>
      </c>
      <c r="L10428">
        <v>5.1100000000000003</v>
      </c>
      <c r="M10428">
        <v>4.0000000000000001E-3</v>
      </c>
      <c r="O10428" s="12">
        <f>VLOOKUP(C10428,[3]May!$C:$Z,24,FALSE)</f>
        <v>2019</v>
      </c>
    </row>
    <row r="10429" spans="1:15" x14ac:dyDescent="0.25">
      <c r="A10429" t="s">
        <v>1245</v>
      </c>
      <c r="C10429" t="s">
        <v>1327</v>
      </c>
      <c r="E10429">
        <v>8</v>
      </c>
      <c r="F10429" t="s">
        <v>1251</v>
      </c>
      <c r="J10429" t="s">
        <v>23</v>
      </c>
      <c r="K10429">
        <v>5</v>
      </c>
      <c r="L10429">
        <v>275.3</v>
      </c>
      <c r="M10429">
        <v>0.161</v>
      </c>
      <c r="O10429" s="12">
        <f>VLOOKUP(C10429,[3]May!$C:$Z,24,FALSE)</f>
        <v>2019</v>
      </c>
    </row>
    <row r="10430" spans="1:15" x14ac:dyDescent="0.25">
      <c r="A10430" t="s">
        <v>1245</v>
      </c>
      <c r="C10430" t="s">
        <v>1327</v>
      </c>
      <c r="E10430">
        <v>2</v>
      </c>
      <c r="F10430" t="s">
        <v>1247</v>
      </c>
      <c r="J10430" t="s">
        <v>23</v>
      </c>
      <c r="K10430">
        <v>4</v>
      </c>
      <c r="L10430">
        <v>20.440000000000001</v>
      </c>
      <c r="M10430">
        <v>1.6E-2</v>
      </c>
      <c r="O10430" s="12">
        <f>VLOOKUP(C10430,[3]May!$C:$Z,24,FALSE)</f>
        <v>2019</v>
      </c>
    </row>
    <row r="10431" spans="1:15" x14ac:dyDescent="0.25">
      <c r="A10431" t="s">
        <v>1245</v>
      </c>
      <c r="C10431" t="s">
        <v>1327</v>
      </c>
      <c r="E10431">
        <v>2</v>
      </c>
      <c r="F10431" t="s">
        <v>1247</v>
      </c>
      <c r="J10431" t="s">
        <v>23</v>
      </c>
      <c r="K10431">
        <v>2</v>
      </c>
      <c r="L10431">
        <v>130.26</v>
      </c>
      <c r="M10431">
        <v>0.10199999999999999</v>
      </c>
      <c r="O10431" s="12">
        <f>VLOOKUP(C10431,[3]May!$C:$Z,24,FALSE)</f>
        <v>2019</v>
      </c>
    </row>
    <row r="10432" spans="1:15" x14ac:dyDescent="0.25">
      <c r="A10432" t="s">
        <v>1245</v>
      </c>
      <c r="C10432" t="s">
        <v>1327</v>
      </c>
      <c r="E10432">
        <v>2</v>
      </c>
      <c r="F10432" t="s">
        <v>1247</v>
      </c>
      <c r="J10432" t="s">
        <v>23</v>
      </c>
      <c r="K10432">
        <v>2</v>
      </c>
      <c r="L10432">
        <v>10.220000000000001</v>
      </c>
      <c r="M10432">
        <v>8.0000000000000002E-3</v>
      </c>
      <c r="O10432" s="12">
        <f>VLOOKUP(C10432,[3]May!$C:$Z,24,FALSE)</f>
        <v>2019</v>
      </c>
    </row>
    <row r="10433" spans="1:15" x14ac:dyDescent="0.25">
      <c r="A10433" t="s">
        <v>1245</v>
      </c>
      <c r="C10433" t="s">
        <v>1327</v>
      </c>
      <c r="E10433">
        <v>8</v>
      </c>
      <c r="F10433" t="s">
        <v>1251</v>
      </c>
      <c r="J10433" t="s">
        <v>23</v>
      </c>
      <c r="K10433">
        <v>2</v>
      </c>
      <c r="L10433">
        <v>110.12</v>
      </c>
      <c r="M10433">
        <v>6.4399999999999999E-2</v>
      </c>
      <c r="O10433" s="12">
        <f>VLOOKUP(C10433,[3]May!$C:$Z,24,FALSE)</f>
        <v>2019</v>
      </c>
    </row>
    <row r="10434" spans="1:15" x14ac:dyDescent="0.25">
      <c r="A10434" t="s">
        <v>1245</v>
      </c>
      <c r="C10434" t="s">
        <v>1327</v>
      </c>
      <c r="E10434">
        <v>2</v>
      </c>
      <c r="F10434" t="s">
        <v>1247</v>
      </c>
      <c r="J10434" t="s">
        <v>23</v>
      </c>
      <c r="K10434">
        <v>1</v>
      </c>
      <c r="L10434">
        <v>65.13</v>
      </c>
      <c r="M10434">
        <v>5.0999999999999997E-2</v>
      </c>
      <c r="O10434" s="12">
        <f>VLOOKUP(C10434,[3]May!$C:$Z,24,FALSE)</f>
        <v>2019</v>
      </c>
    </row>
    <row r="10435" spans="1:15" x14ac:dyDescent="0.25">
      <c r="A10435" t="s">
        <v>1245</v>
      </c>
      <c r="C10435" t="s">
        <v>1327</v>
      </c>
      <c r="E10435">
        <v>8</v>
      </c>
      <c r="F10435" t="s">
        <v>1251</v>
      </c>
      <c r="J10435" t="s">
        <v>23</v>
      </c>
      <c r="K10435">
        <v>3</v>
      </c>
      <c r="L10435">
        <v>165.18</v>
      </c>
      <c r="M10435">
        <v>9.6600000000000005E-2</v>
      </c>
      <c r="O10435" s="12">
        <f>VLOOKUP(C10435,[3]May!$C:$Z,24,FALSE)</f>
        <v>2019</v>
      </c>
    </row>
    <row r="10436" spans="1:15" x14ac:dyDescent="0.25">
      <c r="A10436" t="s">
        <v>1245</v>
      </c>
      <c r="C10436" t="s">
        <v>1327</v>
      </c>
      <c r="E10436">
        <v>2</v>
      </c>
      <c r="F10436" t="s">
        <v>1247</v>
      </c>
      <c r="J10436" t="s">
        <v>23</v>
      </c>
      <c r="K10436">
        <v>4</v>
      </c>
      <c r="L10436">
        <v>260.52</v>
      </c>
      <c r="M10436">
        <v>0.20399999999999999</v>
      </c>
      <c r="O10436" s="12">
        <f>VLOOKUP(C10436,[3]May!$C:$Z,24,FALSE)</f>
        <v>2019</v>
      </c>
    </row>
    <row r="10437" spans="1:15" x14ac:dyDescent="0.25">
      <c r="A10437" t="s">
        <v>1245</v>
      </c>
      <c r="C10437" t="s">
        <v>1327</v>
      </c>
      <c r="E10437">
        <v>2</v>
      </c>
      <c r="F10437" t="s">
        <v>1247</v>
      </c>
      <c r="J10437" t="s">
        <v>23</v>
      </c>
      <c r="K10437">
        <v>1</v>
      </c>
      <c r="L10437">
        <v>5.1100000000000003</v>
      </c>
      <c r="M10437">
        <v>4.0000000000000001E-3</v>
      </c>
      <c r="O10437" s="12">
        <f>VLOOKUP(C10437,[3]May!$C:$Z,24,FALSE)</f>
        <v>2019</v>
      </c>
    </row>
    <row r="10438" spans="1:15" x14ac:dyDescent="0.25">
      <c r="A10438" t="s">
        <v>1245</v>
      </c>
      <c r="C10438" t="s">
        <v>1327</v>
      </c>
      <c r="E10438">
        <v>2</v>
      </c>
      <c r="F10438" t="s">
        <v>1247</v>
      </c>
      <c r="J10438" t="s">
        <v>23</v>
      </c>
      <c r="K10438">
        <v>6</v>
      </c>
      <c r="L10438">
        <v>30.66</v>
      </c>
      <c r="M10438">
        <v>2.4E-2</v>
      </c>
      <c r="O10438" s="12">
        <f>VLOOKUP(C10438,[3]May!$C:$Z,24,FALSE)</f>
        <v>2019</v>
      </c>
    </row>
    <row r="10439" spans="1:15" x14ac:dyDescent="0.25">
      <c r="A10439" t="s">
        <v>1245</v>
      </c>
      <c r="C10439" t="s">
        <v>1327</v>
      </c>
      <c r="E10439">
        <v>2</v>
      </c>
      <c r="F10439" t="s">
        <v>1247</v>
      </c>
      <c r="J10439" t="s">
        <v>23</v>
      </c>
      <c r="K10439">
        <v>7</v>
      </c>
      <c r="L10439">
        <v>455.91</v>
      </c>
      <c r="M10439">
        <v>0.35699999999999998</v>
      </c>
      <c r="O10439" s="12">
        <f>VLOOKUP(C10439,[3]May!$C:$Z,24,FALSE)</f>
        <v>2019</v>
      </c>
    </row>
    <row r="10440" spans="1:15" x14ac:dyDescent="0.25">
      <c r="A10440" t="s">
        <v>1245</v>
      </c>
      <c r="C10440" t="s">
        <v>1327</v>
      </c>
      <c r="E10440">
        <v>8</v>
      </c>
      <c r="F10440" t="s">
        <v>1251</v>
      </c>
      <c r="J10440" t="s">
        <v>23</v>
      </c>
      <c r="K10440">
        <v>5</v>
      </c>
      <c r="L10440">
        <v>275.3</v>
      </c>
      <c r="M10440">
        <v>0.161</v>
      </c>
      <c r="O10440" s="12">
        <f>VLOOKUP(C10440,[3]May!$C:$Z,24,FALSE)</f>
        <v>2019</v>
      </c>
    </row>
    <row r="10441" spans="1:15" x14ac:dyDescent="0.25">
      <c r="A10441" t="s">
        <v>1245</v>
      </c>
      <c r="C10441" t="s">
        <v>1327</v>
      </c>
      <c r="E10441">
        <v>2</v>
      </c>
      <c r="F10441" t="s">
        <v>1247</v>
      </c>
      <c r="J10441" t="s">
        <v>23</v>
      </c>
      <c r="K10441">
        <v>5</v>
      </c>
      <c r="L10441">
        <v>325.64999999999998</v>
      </c>
      <c r="M10441">
        <v>0.255</v>
      </c>
      <c r="O10441" s="12">
        <f>VLOOKUP(C10441,[3]May!$C:$Z,24,FALSE)</f>
        <v>2019</v>
      </c>
    </row>
    <row r="10442" spans="1:15" x14ac:dyDescent="0.25">
      <c r="A10442" t="s">
        <v>1245</v>
      </c>
      <c r="C10442" t="s">
        <v>1327</v>
      </c>
      <c r="E10442">
        <v>2</v>
      </c>
      <c r="F10442" t="s">
        <v>1247</v>
      </c>
      <c r="J10442" t="s">
        <v>23</v>
      </c>
      <c r="K10442">
        <v>6</v>
      </c>
      <c r="L10442">
        <v>390.78</v>
      </c>
      <c r="M10442">
        <v>0.30599999999999999</v>
      </c>
      <c r="O10442" s="12">
        <f>VLOOKUP(C10442,[3]May!$C:$Z,24,FALSE)</f>
        <v>2019</v>
      </c>
    </row>
    <row r="10443" spans="1:15" x14ac:dyDescent="0.25">
      <c r="A10443" t="s">
        <v>1245</v>
      </c>
      <c r="C10443" t="s">
        <v>1327</v>
      </c>
      <c r="E10443">
        <v>2</v>
      </c>
      <c r="F10443" t="s">
        <v>1247</v>
      </c>
      <c r="J10443" t="s">
        <v>23</v>
      </c>
      <c r="K10443">
        <v>2</v>
      </c>
      <c r="L10443">
        <v>10.220000000000001</v>
      </c>
      <c r="M10443">
        <v>8.0000000000000002E-3</v>
      </c>
      <c r="O10443" s="12">
        <f>VLOOKUP(C10443,[3]May!$C:$Z,24,FALSE)</f>
        <v>2019</v>
      </c>
    </row>
    <row r="10444" spans="1:15" x14ac:dyDescent="0.25">
      <c r="A10444" t="s">
        <v>1245</v>
      </c>
      <c r="C10444" t="s">
        <v>1327</v>
      </c>
      <c r="E10444">
        <v>2</v>
      </c>
      <c r="F10444" t="s">
        <v>1247</v>
      </c>
      <c r="J10444" t="s">
        <v>23</v>
      </c>
      <c r="K10444">
        <v>2</v>
      </c>
      <c r="L10444">
        <v>130.26</v>
      </c>
      <c r="M10444">
        <v>0.10199999999999999</v>
      </c>
      <c r="O10444" s="12">
        <f>VLOOKUP(C10444,[3]May!$C:$Z,24,FALSE)</f>
        <v>2019</v>
      </c>
    </row>
    <row r="10445" spans="1:15" x14ac:dyDescent="0.25">
      <c r="A10445" t="s">
        <v>1245</v>
      </c>
      <c r="C10445" t="s">
        <v>1327</v>
      </c>
      <c r="E10445">
        <v>8</v>
      </c>
      <c r="F10445" t="s">
        <v>1251</v>
      </c>
      <c r="J10445" t="s">
        <v>23</v>
      </c>
      <c r="K10445">
        <v>4</v>
      </c>
      <c r="L10445">
        <v>220.24</v>
      </c>
      <c r="M10445">
        <v>0.1288</v>
      </c>
      <c r="O10445" s="12">
        <f>VLOOKUP(C10445,[3]May!$C:$Z,24,FALSE)</f>
        <v>2019</v>
      </c>
    </row>
    <row r="10446" spans="1:15" x14ac:dyDescent="0.25">
      <c r="A10446" t="s">
        <v>1245</v>
      </c>
      <c r="C10446" t="s">
        <v>1327</v>
      </c>
      <c r="E10446">
        <v>2</v>
      </c>
      <c r="F10446" t="s">
        <v>1247</v>
      </c>
      <c r="J10446" t="s">
        <v>23</v>
      </c>
      <c r="K10446">
        <v>1</v>
      </c>
      <c r="L10446">
        <v>65.13</v>
      </c>
      <c r="M10446">
        <v>5.0999999999999997E-2</v>
      </c>
      <c r="O10446" s="12">
        <f>VLOOKUP(C10446,[3]May!$C:$Z,24,FALSE)</f>
        <v>2019</v>
      </c>
    </row>
    <row r="10447" spans="1:15" x14ac:dyDescent="0.25">
      <c r="A10447" t="s">
        <v>1245</v>
      </c>
      <c r="C10447" t="s">
        <v>1327</v>
      </c>
      <c r="E10447">
        <v>8</v>
      </c>
      <c r="F10447" t="s">
        <v>1251</v>
      </c>
      <c r="J10447" t="s">
        <v>23</v>
      </c>
      <c r="K10447">
        <v>5</v>
      </c>
      <c r="L10447">
        <v>275.3</v>
      </c>
      <c r="M10447">
        <v>0.161</v>
      </c>
      <c r="O10447" s="12">
        <f>VLOOKUP(C10447,[3]May!$C:$Z,24,FALSE)</f>
        <v>2019</v>
      </c>
    </row>
    <row r="10448" spans="1:15" x14ac:dyDescent="0.25">
      <c r="A10448" t="s">
        <v>1245</v>
      </c>
      <c r="C10448" t="s">
        <v>1327</v>
      </c>
      <c r="E10448">
        <v>8</v>
      </c>
      <c r="F10448" t="s">
        <v>1251</v>
      </c>
      <c r="J10448" t="s">
        <v>23</v>
      </c>
      <c r="K10448">
        <v>5</v>
      </c>
      <c r="L10448">
        <v>275.3</v>
      </c>
      <c r="M10448">
        <v>0.161</v>
      </c>
      <c r="O10448" s="12">
        <f>VLOOKUP(C10448,[3]May!$C:$Z,24,FALSE)</f>
        <v>2019</v>
      </c>
    </row>
    <row r="10449" spans="1:15" x14ac:dyDescent="0.25">
      <c r="A10449" t="s">
        <v>1245</v>
      </c>
      <c r="C10449" t="s">
        <v>1327</v>
      </c>
      <c r="E10449">
        <v>2</v>
      </c>
      <c r="F10449" t="s">
        <v>1247</v>
      </c>
      <c r="J10449" t="s">
        <v>23</v>
      </c>
      <c r="K10449">
        <v>2</v>
      </c>
      <c r="L10449">
        <v>10.220000000000001</v>
      </c>
      <c r="M10449">
        <v>8.0000000000000002E-3</v>
      </c>
      <c r="O10449" s="12">
        <f>VLOOKUP(C10449,[3]May!$C:$Z,24,FALSE)</f>
        <v>2019</v>
      </c>
    </row>
    <row r="10450" spans="1:15" x14ac:dyDescent="0.25">
      <c r="A10450" t="s">
        <v>1245</v>
      </c>
      <c r="C10450" t="s">
        <v>1327</v>
      </c>
      <c r="E10450">
        <v>8</v>
      </c>
      <c r="F10450" t="s">
        <v>1251</v>
      </c>
      <c r="J10450" t="s">
        <v>23</v>
      </c>
      <c r="K10450">
        <v>5</v>
      </c>
      <c r="L10450">
        <v>275.3</v>
      </c>
      <c r="M10450">
        <v>0.161</v>
      </c>
      <c r="O10450" s="12">
        <f>VLOOKUP(C10450,[3]May!$C:$Z,24,FALSE)</f>
        <v>2019</v>
      </c>
    </row>
    <row r="10451" spans="1:15" x14ac:dyDescent="0.25">
      <c r="A10451" t="s">
        <v>1245</v>
      </c>
      <c r="C10451" t="s">
        <v>1327</v>
      </c>
      <c r="E10451">
        <v>2</v>
      </c>
      <c r="F10451" t="s">
        <v>1247</v>
      </c>
      <c r="J10451" t="s">
        <v>23</v>
      </c>
      <c r="K10451">
        <v>1</v>
      </c>
      <c r="L10451">
        <v>65.13</v>
      </c>
      <c r="M10451">
        <v>5.0999999999999997E-2</v>
      </c>
      <c r="O10451" s="12">
        <f>VLOOKUP(C10451,[3]May!$C:$Z,24,FALSE)</f>
        <v>2019</v>
      </c>
    </row>
    <row r="10452" spans="1:15" x14ac:dyDescent="0.25">
      <c r="A10452" t="s">
        <v>1245</v>
      </c>
      <c r="C10452" t="s">
        <v>1327</v>
      </c>
      <c r="E10452">
        <v>8</v>
      </c>
      <c r="F10452" t="s">
        <v>1251</v>
      </c>
      <c r="J10452" t="s">
        <v>23</v>
      </c>
      <c r="K10452">
        <v>5</v>
      </c>
      <c r="L10452">
        <v>275.3</v>
      </c>
      <c r="M10452">
        <v>0.161</v>
      </c>
      <c r="O10452" s="12">
        <f>VLOOKUP(C10452,[3]May!$C:$Z,24,FALSE)</f>
        <v>2019</v>
      </c>
    </row>
    <row r="10453" spans="1:15" x14ac:dyDescent="0.25">
      <c r="A10453" t="s">
        <v>1245</v>
      </c>
      <c r="C10453" t="s">
        <v>1327</v>
      </c>
      <c r="E10453">
        <v>8</v>
      </c>
      <c r="F10453" t="s">
        <v>1251</v>
      </c>
      <c r="J10453" t="s">
        <v>23</v>
      </c>
      <c r="K10453">
        <v>5</v>
      </c>
      <c r="L10453">
        <v>275.3</v>
      </c>
      <c r="M10453">
        <v>0.161</v>
      </c>
      <c r="O10453" s="12">
        <f>VLOOKUP(C10453,[3]May!$C:$Z,24,FALSE)</f>
        <v>2019</v>
      </c>
    </row>
    <row r="10454" spans="1:15" x14ac:dyDescent="0.25">
      <c r="A10454" t="s">
        <v>1245</v>
      </c>
      <c r="C10454" t="s">
        <v>1327</v>
      </c>
      <c r="E10454">
        <v>2</v>
      </c>
      <c r="F10454" t="s">
        <v>1247</v>
      </c>
      <c r="J10454" t="s">
        <v>23</v>
      </c>
      <c r="K10454">
        <v>1</v>
      </c>
      <c r="L10454">
        <v>65.13</v>
      </c>
      <c r="M10454">
        <v>5.0999999999999997E-2</v>
      </c>
      <c r="O10454" s="12">
        <f>VLOOKUP(C10454,[3]May!$C:$Z,24,FALSE)</f>
        <v>2019</v>
      </c>
    </row>
    <row r="10455" spans="1:15" x14ac:dyDescent="0.25">
      <c r="A10455" t="s">
        <v>1245</v>
      </c>
      <c r="C10455" t="s">
        <v>1327</v>
      </c>
      <c r="E10455">
        <v>8</v>
      </c>
      <c r="F10455" t="s">
        <v>1251</v>
      </c>
      <c r="J10455" t="s">
        <v>23</v>
      </c>
      <c r="K10455">
        <v>5</v>
      </c>
      <c r="L10455">
        <v>275.3</v>
      </c>
      <c r="M10455">
        <v>0.161</v>
      </c>
      <c r="O10455" s="12">
        <f>VLOOKUP(C10455,[3]May!$C:$Z,24,FALSE)</f>
        <v>2019</v>
      </c>
    </row>
    <row r="10456" spans="1:15" x14ac:dyDescent="0.25">
      <c r="A10456" t="s">
        <v>1245</v>
      </c>
      <c r="C10456" t="s">
        <v>1327</v>
      </c>
      <c r="E10456">
        <v>2</v>
      </c>
      <c r="F10456" t="s">
        <v>1247</v>
      </c>
      <c r="J10456" t="s">
        <v>23</v>
      </c>
      <c r="K10456">
        <v>4</v>
      </c>
      <c r="L10456">
        <v>20.440000000000001</v>
      </c>
      <c r="M10456">
        <v>1.6E-2</v>
      </c>
      <c r="O10456" s="12">
        <f>VLOOKUP(C10456,[3]May!$C:$Z,24,FALSE)</f>
        <v>2019</v>
      </c>
    </row>
    <row r="10457" spans="1:15" x14ac:dyDescent="0.25">
      <c r="A10457" t="s">
        <v>1245</v>
      </c>
      <c r="C10457" t="s">
        <v>1327</v>
      </c>
      <c r="E10457">
        <v>2</v>
      </c>
      <c r="F10457" t="s">
        <v>1247</v>
      </c>
      <c r="J10457" t="s">
        <v>23</v>
      </c>
      <c r="K10457">
        <v>5</v>
      </c>
      <c r="L10457">
        <v>325.64999999999998</v>
      </c>
      <c r="M10457">
        <v>0.255</v>
      </c>
      <c r="O10457" s="12">
        <f>VLOOKUP(C10457,[3]May!$C:$Z,24,FALSE)</f>
        <v>2019</v>
      </c>
    </row>
    <row r="10458" spans="1:15" x14ac:dyDescent="0.25">
      <c r="A10458" t="s">
        <v>1245</v>
      </c>
      <c r="C10458" t="s">
        <v>1327</v>
      </c>
      <c r="E10458">
        <v>2</v>
      </c>
      <c r="F10458" t="s">
        <v>1247</v>
      </c>
      <c r="J10458" t="s">
        <v>23</v>
      </c>
      <c r="K10458">
        <v>2</v>
      </c>
      <c r="L10458">
        <v>10.220000000000001</v>
      </c>
      <c r="M10458">
        <v>8.0000000000000002E-3</v>
      </c>
      <c r="O10458" s="12">
        <f>VLOOKUP(C10458,[3]May!$C:$Z,24,FALSE)</f>
        <v>2019</v>
      </c>
    </row>
    <row r="10459" spans="1:15" x14ac:dyDescent="0.25">
      <c r="A10459" t="s">
        <v>1245</v>
      </c>
      <c r="C10459" t="s">
        <v>1327</v>
      </c>
      <c r="E10459">
        <v>2</v>
      </c>
      <c r="F10459" t="s">
        <v>1247</v>
      </c>
      <c r="J10459" t="s">
        <v>23</v>
      </c>
      <c r="K10459">
        <v>4</v>
      </c>
      <c r="L10459">
        <v>20.440000000000001</v>
      </c>
      <c r="M10459">
        <v>1.6E-2</v>
      </c>
      <c r="O10459" s="12">
        <f>VLOOKUP(C10459,[3]May!$C:$Z,24,FALSE)</f>
        <v>2019</v>
      </c>
    </row>
    <row r="10460" spans="1:15" x14ac:dyDescent="0.25">
      <c r="A10460" t="s">
        <v>1245</v>
      </c>
      <c r="C10460" t="s">
        <v>1327</v>
      </c>
      <c r="E10460">
        <v>2</v>
      </c>
      <c r="F10460" t="s">
        <v>1247</v>
      </c>
      <c r="J10460" t="s">
        <v>23</v>
      </c>
      <c r="K10460">
        <v>9</v>
      </c>
      <c r="L10460">
        <v>586.16999999999996</v>
      </c>
      <c r="M10460">
        <v>0.45900000000000002</v>
      </c>
      <c r="O10460" s="12">
        <f>VLOOKUP(C10460,[3]May!$C:$Z,24,FALSE)</f>
        <v>2019</v>
      </c>
    </row>
    <row r="10461" spans="1:15" x14ac:dyDescent="0.25">
      <c r="A10461" t="s">
        <v>1245</v>
      </c>
      <c r="C10461" t="s">
        <v>1327</v>
      </c>
      <c r="E10461">
        <v>2</v>
      </c>
      <c r="F10461" t="s">
        <v>1247</v>
      </c>
      <c r="J10461" t="s">
        <v>23</v>
      </c>
      <c r="K10461">
        <v>3</v>
      </c>
      <c r="L10461">
        <v>15.33</v>
      </c>
      <c r="M10461">
        <v>1.2E-2</v>
      </c>
      <c r="O10461" s="12">
        <f>VLOOKUP(C10461,[3]May!$C:$Z,24,FALSE)</f>
        <v>2019</v>
      </c>
    </row>
    <row r="10462" spans="1:15" x14ac:dyDescent="0.25">
      <c r="A10462" t="s">
        <v>1245</v>
      </c>
      <c r="C10462" t="s">
        <v>1327</v>
      </c>
      <c r="E10462">
        <v>2</v>
      </c>
      <c r="F10462" t="s">
        <v>1247</v>
      </c>
      <c r="J10462" t="s">
        <v>23</v>
      </c>
      <c r="K10462">
        <v>1</v>
      </c>
      <c r="L10462">
        <v>65.13</v>
      </c>
      <c r="M10462">
        <v>5.0999999999999997E-2</v>
      </c>
      <c r="O10462" s="12">
        <f>VLOOKUP(C10462,[3]May!$C:$Z,24,FALSE)</f>
        <v>2019</v>
      </c>
    </row>
    <row r="10463" spans="1:15" x14ac:dyDescent="0.25">
      <c r="A10463" t="s">
        <v>1245</v>
      </c>
      <c r="C10463" t="s">
        <v>1327</v>
      </c>
      <c r="E10463">
        <v>8</v>
      </c>
      <c r="F10463" t="s">
        <v>1251</v>
      </c>
      <c r="J10463" t="s">
        <v>23</v>
      </c>
      <c r="K10463">
        <v>5</v>
      </c>
      <c r="L10463">
        <v>275.3</v>
      </c>
      <c r="M10463">
        <v>0.161</v>
      </c>
      <c r="O10463" s="12">
        <f>VLOOKUP(C10463,[3]May!$C:$Z,24,FALSE)</f>
        <v>2019</v>
      </c>
    </row>
    <row r="10464" spans="1:15" x14ac:dyDescent="0.25">
      <c r="A10464" t="s">
        <v>1245</v>
      </c>
      <c r="C10464" t="s">
        <v>1327</v>
      </c>
      <c r="E10464">
        <v>2</v>
      </c>
      <c r="F10464" t="s">
        <v>1247</v>
      </c>
      <c r="J10464" t="s">
        <v>23</v>
      </c>
      <c r="K10464">
        <v>3</v>
      </c>
      <c r="L10464">
        <v>195.39</v>
      </c>
      <c r="M10464">
        <v>0.153</v>
      </c>
      <c r="O10464" s="12">
        <f>VLOOKUP(C10464,[3]May!$C:$Z,24,FALSE)</f>
        <v>2019</v>
      </c>
    </row>
    <row r="10465" spans="1:15" x14ac:dyDescent="0.25">
      <c r="A10465" t="s">
        <v>1245</v>
      </c>
      <c r="C10465" t="s">
        <v>1327</v>
      </c>
      <c r="E10465">
        <v>2</v>
      </c>
      <c r="F10465" t="s">
        <v>1247</v>
      </c>
      <c r="J10465" t="s">
        <v>23</v>
      </c>
      <c r="K10465">
        <v>6</v>
      </c>
      <c r="L10465">
        <v>30.66</v>
      </c>
      <c r="M10465">
        <v>2.4E-2</v>
      </c>
      <c r="O10465" s="12">
        <f>VLOOKUP(C10465,[3]May!$C:$Z,24,FALSE)</f>
        <v>2019</v>
      </c>
    </row>
    <row r="10466" spans="1:15" x14ac:dyDescent="0.25">
      <c r="A10466" t="s">
        <v>1245</v>
      </c>
      <c r="C10466" t="s">
        <v>1327</v>
      </c>
      <c r="E10466">
        <v>8</v>
      </c>
      <c r="F10466" t="s">
        <v>1251</v>
      </c>
      <c r="J10466" t="s">
        <v>23</v>
      </c>
      <c r="K10466">
        <v>5</v>
      </c>
      <c r="L10466">
        <v>275.3</v>
      </c>
      <c r="M10466">
        <v>0.161</v>
      </c>
      <c r="O10466" s="12">
        <f>VLOOKUP(C10466,[3]May!$C:$Z,24,FALSE)</f>
        <v>2019</v>
      </c>
    </row>
    <row r="10467" spans="1:15" x14ac:dyDescent="0.25">
      <c r="A10467" t="s">
        <v>1245</v>
      </c>
      <c r="C10467" t="s">
        <v>1327</v>
      </c>
      <c r="E10467">
        <v>2</v>
      </c>
      <c r="F10467" t="s">
        <v>1247</v>
      </c>
      <c r="J10467" t="s">
        <v>23</v>
      </c>
      <c r="K10467">
        <v>6</v>
      </c>
      <c r="L10467">
        <v>390.78</v>
      </c>
      <c r="M10467">
        <v>0.30599999999999999</v>
      </c>
      <c r="O10467" s="12">
        <f>VLOOKUP(C10467,[3]May!$C:$Z,24,FALSE)</f>
        <v>2019</v>
      </c>
    </row>
    <row r="10468" spans="1:15" x14ac:dyDescent="0.25">
      <c r="A10468" t="s">
        <v>1245</v>
      </c>
      <c r="C10468" t="s">
        <v>1327</v>
      </c>
      <c r="E10468">
        <v>8</v>
      </c>
      <c r="F10468" t="s">
        <v>1251</v>
      </c>
      <c r="J10468" t="s">
        <v>23</v>
      </c>
      <c r="K10468">
        <v>5</v>
      </c>
      <c r="L10468">
        <v>275.3</v>
      </c>
      <c r="M10468">
        <v>0.161</v>
      </c>
      <c r="O10468" s="12">
        <f>VLOOKUP(C10468,[3]May!$C:$Z,24,FALSE)</f>
        <v>2019</v>
      </c>
    </row>
    <row r="10469" spans="1:15" x14ac:dyDescent="0.25">
      <c r="A10469" t="s">
        <v>1245</v>
      </c>
      <c r="C10469" t="s">
        <v>1327</v>
      </c>
      <c r="E10469">
        <v>8</v>
      </c>
      <c r="F10469" t="s">
        <v>1251</v>
      </c>
      <c r="J10469" t="s">
        <v>23</v>
      </c>
      <c r="K10469">
        <v>5</v>
      </c>
      <c r="L10469">
        <v>275.3</v>
      </c>
      <c r="M10469">
        <v>0.161</v>
      </c>
      <c r="O10469" s="12">
        <f>VLOOKUP(C10469,[3]May!$C:$Z,24,FALSE)</f>
        <v>2019</v>
      </c>
    </row>
    <row r="10470" spans="1:15" x14ac:dyDescent="0.25">
      <c r="A10470" t="s">
        <v>1245</v>
      </c>
      <c r="C10470" t="s">
        <v>1327</v>
      </c>
      <c r="E10470">
        <v>2</v>
      </c>
      <c r="F10470" t="s">
        <v>1247</v>
      </c>
      <c r="J10470" t="s">
        <v>23</v>
      </c>
      <c r="K10470">
        <v>5</v>
      </c>
      <c r="L10470">
        <v>325.64999999999998</v>
      </c>
      <c r="M10470">
        <v>0.255</v>
      </c>
      <c r="O10470" s="12">
        <f>VLOOKUP(C10470,[3]May!$C:$Z,24,FALSE)</f>
        <v>2019</v>
      </c>
    </row>
    <row r="10471" spans="1:15" x14ac:dyDescent="0.25">
      <c r="A10471" t="s">
        <v>1245</v>
      </c>
      <c r="C10471" t="s">
        <v>1327</v>
      </c>
      <c r="E10471">
        <v>2</v>
      </c>
      <c r="F10471" t="s">
        <v>1247</v>
      </c>
      <c r="J10471" t="s">
        <v>23</v>
      </c>
      <c r="K10471">
        <v>1</v>
      </c>
      <c r="L10471">
        <v>65.13</v>
      </c>
      <c r="M10471">
        <v>5.0999999999999997E-2</v>
      </c>
      <c r="O10471" s="12">
        <f>VLOOKUP(C10471,[3]May!$C:$Z,24,FALSE)</f>
        <v>2019</v>
      </c>
    </row>
    <row r="10472" spans="1:15" x14ac:dyDescent="0.25">
      <c r="A10472" t="s">
        <v>1245</v>
      </c>
      <c r="C10472" t="s">
        <v>1327</v>
      </c>
      <c r="E10472">
        <v>2</v>
      </c>
      <c r="F10472" t="s">
        <v>1247</v>
      </c>
      <c r="J10472" t="s">
        <v>23</v>
      </c>
      <c r="K10472">
        <v>10</v>
      </c>
      <c r="L10472">
        <v>51.1</v>
      </c>
      <c r="M10472">
        <v>0.04</v>
      </c>
      <c r="O10472" s="12">
        <f>VLOOKUP(C10472,[3]May!$C:$Z,24,FALSE)</f>
        <v>2019</v>
      </c>
    </row>
    <row r="10473" spans="1:15" x14ac:dyDescent="0.25">
      <c r="A10473" t="s">
        <v>1245</v>
      </c>
      <c r="C10473" t="s">
        <v>1327</v>
      </c>
      <c r="E10473">
        <v>2</v>
      </c>
      <c r="F10473" t="s">
        <v>1247</v>
      </c>
      <c r="J10473" t="s">
        <v>23</v>
      </c>
      <c r="K10473">
        <v>2</v>
      </c>
      <c r="L10473">
        <v>10.220000000000001</v>
      </c>
      <c r="M10473">
        <v>8.0000000000000002E-3</v>
      </c>
      <c r="O10473" s="12">
        <f>VLOOKUP(C10473,[3]May!$C:$Z,24,FALSE)</f>
        <v>2019</v>
      </c>
    </row>
    <row r="10474" spans="1:15" x14ac:dyDescent="0.25">
      <c r="A10474" t="s">
        <v>1245</v>
      </c>
      <c r="C10474" t="s">
        <v>1327</v>
      </c>
      <c r="E10474">
        <v>2</v>
      </c>
      <c r="F10474" t="s">
        <v>1247</v>
      </c>
      <c r="J10474" t="s">
        <v>23</v>
      </c>
      <c r="K10474">
        <v>5</v>
      </c>
      <c r="L10474">
        <v>325.64999999999998</v>
      </c>
      <c r="M10474">
        <v>0.255</v>
      </c>
      <c r="O10474" s="12">
        <f>VLOOKUP(C10474,[3]May!$C:$Z,24,FALSE)</f>
        <v>2019</v>
      </c>
    </row>
    <row r="10475" spans="1:15" x14ac:dyDescent="0.25">
      <c r="A10475" t="s">
        <v>1245</v>
      </c>
      <c r="C10475" t="s">
        <v>1327</v>
      </c>
      <c r="E10475">
        <v>2</v>
      </c>
      <c r="F10475" t="s">
        <v>1247</v>
      </c>
      <c r="J10475" t="s">
        <v>23</v>
      </c>
      <c r="K10475">
        <v>1</v>
      </c>
      <c r="L10475">
        <v>65.13</v>
      </c>
      <c r="M10475">
        <v>5.0999999999999997E-2</v>
      </c>
      <c r="O10475" s="12">
        <f>VLOOKUP(C10475,[3]May!$C:$Z,24,FALSE)</f>
        <v>2019</v>
      </c>
    </row>
    <row r="10476" spans="1:15" x14ac:dyDescent="0.25">
      <c r="A10476" t="s">
        <v>1245</v>
      </c>
      <c r="C10476" t="s">
        <v>1327</v>
      </c>
      <c r="E10476">
        <v>6</v>
      </c>
      <c r="F10476" t="s">
        <v>1250</v>
      </c>
      <c r="J10476" t="s">
        <v>23</v>
      </c>
      <c r="K10476">
        <v>1</v>
      </c>
      <c r="L10476">
        <v>10.85</v>
      </c>
      <c r="M10476">
        <v>8.5000000000000006E-3</v>
      </c>
      <c r="O10476" s="12">
        <f>VLOOKUP(C10476,[3]May!$C:$Z,24,FALSE)</f>
        <v>2019</v>
      </c>
    </row>
    <row r="10477" spans="1:15" x14ac:dyDescent="0.25">
      <c r="A10477" t="s">
        <v>1245</v>
      </c>
      <c r="C10477" t="s">
        <v>1327</v>
      </c>
      <c r="E10477">
        <v>2</v>
      </c>
      <c r="F10477" t="s">
        <v>1247</v>
      </c>
      <c r="J10477" t="s">
        <v>23</v>
      </c>
      <c r="K10477">
        <v>5</v>
      </c>
      <c r="L10477">
        <v>25.55</v>
      </c>
      <c r="M10477">
        <v>0.02</v>
      </c>
      <c r="O10477" s="12">
        <f>VLOOKUP(C10477,[3]May!$C:$Z,24,FALSE)</f>
        <v>2019</v>
      </c>
    </row>
    <row r="10478" spans="1:15" x14ac:dyDescent="0.25">
      <c r="A10478" t="s">
        <v>1245</v>
      </c>
      <c r="C10478" t="s">
        <v>1327</v>
      </c>
      <c r="E10478">
        <v>2</v>
      </c>
      <c r="F10478" t="s">
        <v>1247</v>
      </c>
      <c r="J10478" t="s">
        <v>23</v>
      </c>
      <c r="K10478">
        <v>6</v>
      </c>
      <c r="L10478">
        <v>390.78</v>
      </c>
      <c r="M10478">
        <v>0.30599999999999999</v>
      </c>
      <c r="O10478" s="12">
        <f>VLOOKUP(C10478,[3]May!$C:$Z,24,FALSE)</f>
        <v>2019</v>
      </c>
    </row>
    <row r="10479" spans="1:15" x14ac:dyDescent="0.25">
      <c r="A10479" t="s">
        <v>1245</v>
      </c>
      <c r="C10479" t="s">
        <v>1327</v>
      </c>
      <c r="E10479">
        <v>2</v>
      </c>
      <c r="F10479" t="s">
        <v>1247</v>
      </c>
      <c r="J10479" t="s">
        <v>23</v>
      </c>
      <c r="K10479">
        <v>4</v>
      </c>
      <c r="L10479">
        <v>20.440000000000001</v>
      </c>
      <c r="M10479">
        <v>1.6E-2</v>
      </c>
      <c r="O10479" s="12">
        <f>VLOOKUP(C10479,[3]May!$C:$Z,24,FALSE)</f>
        <v>2019</v>
      </c>
    </row>
    <row r="10480" spans="1:15" x14ac:dyDescent="0.25">
      <c r="A10480" t="s">
        <v>1245</v>
      </c>
      <c r="C10480" t="s">
        <v>1327</v>
      </c>
      <c r="E10480">
        <v>2</v>
      </c>
      <c r="F10480" t="s">
        <v>1247</v>
      </c>
      <c r="J10480" t="s">
        <v>23</v>
      </c>
      <c r="K10480">
        <v>1</v>
      </c>
      <c r="L10480">
        <v>65.13</v>
      </c>
      <c r="M10480">
        <v>5.0999999999999997E-2</v>
      </c>
      <c r="O10480" s="12">
        <f>VLOOKUP(C10480,[3]May!$C:$Z,24,FALSE)</f>
        <v>2019</v>
      </c>
    </row>
    <row r="10481" spans="1:15" x14ac:dyDescent="0.25">
      <c r="A10481" t="s">
        <v>1245</v>
      </c>
      <c r="C10481" t="s">
        <v>1327</v>
      </c>
      <c r="E10481">
        <v>8</v>
      </c>
      <c r="F10481" t="s">
        <v>1251</v>
      </c>
      <c r="J10481" t="s">
        <v>23</v>
      </c>
      <c r="K10481">
        <v>6</v>
      </c>
      <c r="L10481">
        <v>330.36</v>
      </c>
      <c r="M10481">
        <v>0.19320000000000001</v>
      </c>
      <c r="O10481" s="12">
        <f>VLOOKUP(C10481,[3]May!$C:$Z,24,FALSE)</f>
        <v>2019</v>
      </c>
    </row>
    <row r="10482" spans="1:15" x14ac:dyDescent="0.25">
      <c r="A10482" t="s">
        <v>1245</v>
      </c>
      <c r="C10482" t="s">
        <v>1327</v>
      </c>
      <c r="E10482">
        <v>2</v>
      </c>
      <c r="F10482" t="s">
        <v>1247</v>
      </c>
      <c r="J10482" t="s">
        <v>23</v>
      </c>
      <c r="K10482">
        <v>5</v>
      </c>
      <c r="L10482">
        <v>25.55</v>
      </c>
      <c r="M10482">
        <v>0.02</v>
      </c>
      <c r="O10482" s="12">
        <f>VLOOKUP(C10482,[3]May!$C:$Z,24,FALSE)</f>
        <v>2019</v>
      </c>
    </row>
    <row r="10483" spans="1:15" x14ac:dyDescent="0.25">
      <c r="A10483" t="s">
        <v>1245</v>
      </c>
      <c r="C10483" t="s">
        <v>1327</v>
      </c>
      <c r="E10483">
        <v>2</v>
      </c>
      <c r="F10483" t="s">
        <v>1247</v>
      </c>
      <c r="J10483" t="s">
        <v>23</v>
      </c>
      <c r="K10483">
        <v>2</v>
      </c>
      <c r="L10483">
        <v>130.26</v>
      </c>
      <c r="M10483">
        <v>0.10199999999999999</v>
      </c>
      <c r="O10483" s="12">
        <f>VLOOKUP(C10483,[3]May!$C:$Z,24,FALSE)</f>
        <v>2019</v>
      </c>
    </row>
    <row r="10484" spans="1:15" x14ac:dyDescent="0.25">
      <c r="A10484" t="s">
        <v>1245</v>
      </c>
      <c r="C10484" t="s">
        <v>1327</v>
      </c>
      <c r="E10484">
        <v>2</v>
      </c>
      <c r="F10484" t="s">
        <v>1247</v>
      </c>
      <c r="J10484" t="s">
        <v>23</v>
      </c>
      <c r="K10484">
        <v>2</v>
      </c>
      <c r="L10484">
        <v>130.26</v>
      </c>
      <c r="M10484">
        <v>0.10199999999999999</v>
      </c>
      <c r="O10484" s="12">
        <f>VLOOKUP(C10484,[3]May!$C:$Z,24,FALSE)</f>
        <v>2019</v>
      </c>
    </row>
    <row r="10485" spans="1:15" x14ac:dyDescent="0.25">
      <c r="A10485" t="s">
        <v>1245</v>
      </c>
      <c r="C10485" t="s">
        <v>1327</v>
      </c>
      <c r="E10485">
        <v>8</v>
      </c>
      <c r="F10485" t="s">
        <v>1251</v>
      </c>
      <c r="J10485" t="s">
        <v>23</v>
      </c>
      <c r="K10485">
        <v>5</v>
      </c>
      <c r="L10485">
        <v>275.3</v>
      </c>
      <c r="M10485">
        <v>0.161</v>
      </c>
      <c r="O10485" s="12">
        <f>VLOOKUP(C10485,[3]May!$C:$Z,24,FALSE)</f>
        <v>2019</v>
      </c>
    </row>
    <row r="10486" spans="1:15" x14ac:dyDescent="0.25">
      <c r="A10486" t="s">
        <v>1245</v>
      </c>
      <c r="C10486" t="s">
        <v>1327</v>
      </c>
      <c r="E10486">
        <v>2</v>
      </c>
      <c r="F10486" t="s">
        <v>1247</v>
      </c>
      <c r="J10486" t="s">
        <v>23</v>
      </c>
      <c r="K10486">
        <v>3</v>
      </c>
      <c r="L10486">
        <v>195.39</v>
      </c>
      <c r="M10486">
        <v>0.153</v>
      </c>
      <c r="O10486" s="12">
        <f>VLOOKUP(C10486,[3]May!$C:$Z,24,FALSE)</f>
        <v>2019</v>
      </c>
    </row>
    <row r="10487" spans="1:15" x14ac:dyDescent="0.25">
      <c r="A10487" t="s">
        <v>1245</v>
      </c>
      <c r="C10487" t="s">
        <v>1327</v>
      </c>
      <c r="E10487">
        <v>6</v>
      </c>
      <c r="F10487" t="s">
        <v>1250</v>
      </c>
      <c r="J10487" t="s">
        <v>23</v>
      </c>
      <c r="K10487">
        <v>1</v>
      </c>
      <c r="L10487">
        <v>10.85</v>
      </c>
      <c r="M10487">
        <v>8.5000000000000006E-3</v>
      </c>
      <c r="O10487" s="12">
        <f>VLOOKUP(C10487,[3]May!$C:$Z,24,FALSE)</f>
        <v>2019</v>
      </c>
    </row>
    <row r="10488" spans="1:15" x14ac:dyDescent="0.25">
      <c r="A10488" t="s">
        <v>1245</v>
      </c>
      <c r="C10488" t="s">
        <v>1327</v>
      </c>
      <c r="E10488">
        <v>2</v>
      </c>
      <c r="F10488" t="s">
        <v>1247</v>
      </c>
      <c r="J10488" t="s">
        <v>23</v>
      </c>
      <c r="K10488">
        <v>4</v>
      </c>
      <c r="L10488">
        <v>20.440000000000001</v>
      </c>
      <c r="M10488">
        <v>1.6E-2</v>
      </c>
      <c r="O10488" s="12">
        <f>VLOOKUP(C10488,[3]May!$C:$Z,24,FALSE)</f>
        <v>2019</v>
      </c>
    </row>
    <row r="10489" spans="1:15" x14ac:dyDescent="0.25">
      <c r="A10489" t="s">
        <v>1245</v>
      </c>
      <c r="C10489" t="s">
        <v>1327</v>
      </c>
      <c r="E10489">
        <v>2</v>
      </c>
      <c r="F10489" t="s">
        <v>1247</v>
      </c>
      <c r="J10489" t="s">
        <v>23</v>
      </c>
      <c r="K10489">
        <v>4</v>
      </c>
      <c r="L10489">
        <v>260.52</v>
      </c>
      <c r="M10489">
        <v>0.20399999999999999</v>
      </c>
      <c r="O10489" s="12">
        <f>VLOOKUP(C10489,[3]May!$C:$Z,24,FALSE)</f>
        <v>2019</v>
      </c>
    </row>
    <row r="10490" spans="1:15" x14ac:dyDescent="0.25">
      <c r="A10490" t="s">
        <v>1245</v>
      </c>
      <c r="C10490" t="s">
        <v>1327</v>
      </c>
      <c r="E10490">
        <v>2</v>
      </c>
      <c r="F10490" t="s">
        <v>1247</v>
      </c>
      <c r="J10490" t="s">
        <v>23</v>
      </c>
      <c r="K10490">
        <v>1</v>
      </c>
      <c r="L10490">
        <v>5.1100000000000003</v>
      </c>
      <c r="M10490">
        <v>4.0000000000000001E-3</v>
      </c>
      <c r="O10490" s="12">
        <f>VLOOKUP(C10490,[3]May!$C:$Z,24,FALSE)</f>
        <v>2019</v>
      </c>
    </row>
    <row r="10491" spans="1:15" x14ac:dyDescent="0.25">
      <c r="A10491" t="s">
        <v>1245</v>
      </c>
      <c r="C10491" t="s">
        <v>1327</v>
      </c>
      <c r="E10491">
        <v>2</v>
      </c>
      <c r="F10491" t="s">
        <v>1247</v>
      </c>
      <c r="J10491" t="s">
        <v>23</v>
      </c>
      <c r="K10491">
        <v>5</v>
      </c>
      <c r="L10491">
        <v>325.64999999999998</v>
      </c>
      <c r="M10491">
        <v>0.255</v>
      </c>
      <c r="O10491" s="12">
        <f>VLOOKUP(C10491,[3]May!$C:$Z,24,FALSE)</f>
        <v>2019</v>
      </c>
    </row>
    <row r="10492" spans="1:15" x14ac:dyDescent="0.25">
      <c r="A10492" t="s">
        <v>1245</v>
      </c>
      <c r="C10492" t="s">
        <v>1327</v>
      </c>
      <c r="E10492">
        <v>8</v>
      </c>
      <c r="F10492" t="s">
        <v>1251</v>
      </c>
      <c r="J10492" t="s">
        <v>23</v>
      </c>
      <c r="K10492">
        <v>2</v>
      </c>
      <c r="L10492">
        <v>110.12</v>
      </c>
      <c r="M10492">
        <v>6.4399999999999999E-2</v>
      </c>
      <c r="O10492" s="12">
        <f>VLOOKUP(C10492,[3]May!$C:$Z,24,FALSE)</f>
        <v>2019</v>
      </c>
    </row>
    <row r="10493" spans="1:15" x14ac:dyDescent="0.25">
      <c r="A10493" t="s">
        <v>1245</v>
      </c>
      <c r="C10493" t="s">
        <v>1327</v>
      </c>
      <c r="E10493">
        <v>8</v>
      </c>
      <c r="F10493" t="s">
        <v>1251</v>
      </c>
      <c r="J10493" t="s">
        <v>23</v>
      </c>
      <c r="K10493">
        <v>5</v>
      </c>
      <c r="L10493">
        <v>275.3</v>
      </c>
      <c r="M10493">
        <v>0.161</v>
      </c>
      <c r="O10493" s="12">
        <f>VLOOKUP(C10493,[3]May!$C:$Z,24,FALSE)</f>
        <v>2019</v>
      </c>
    </row>
    <row r="10494" spans="1:15" x14ac:dyDescent="0.25">
      <c r="A10494" t="s">
        <v>1245</v>
      </c>
      <c r="C10494" t="s">
        <v>1327</v>
      </c>
      <c r="E10494">
        <v>2</v>
      </c>
      <c r="F10494" t="s">
        <v>1247</v>
      </c>
      <c r="J10494" t="s">
        <v>23</v>
      </c>
      <c r="K10494">
        <v>4</v>
      </c>
      <c r="L10494">
        <v>260.52</v>
      </c>
      <c r="M10494">
        <v>0.20399999999999999</v>
      </c>
      <c r="O10494" s="12">
        <f>VLOOKUP(C10494,[3]May!$C:$Z,24,FALSE)</f>
        <v>2019</v>
      </c>
    </row>
    <row r="10495" spans="1:15" x14ac:dyDescent="0.25">
      <c r="A10495" t="s">
        <v>1245</v>
      </c>
      <c r="C10495" t="s">
        <v>1327</v>
      </c>
      <c r="E10495">
        <v>2</v>
      </c>
      <c r="F10495" t="s">
        <v>1247</v>
      </c>
      <c r="J10495" t="s">
        <v>23</v>
      </c>
      <c r="K10495">
        <v>1</v>
      </c>
      <c r="L10495">
        <v>5.1100000000000003</v>
      </c>
      <c r="M10495">
        <v>4.0000000000000001E-3</v>
      </c>
      <c r="O10495" s="12">
        <f>VLOOKUP(C10495,[3]May!$C:$Z,24,FALSE)</f>
        <v>2019</v>
      </c>
    </row>
    <row r="10496" spans="1:15" x14ac:dyDescent="0.25">
      <c r="A10496" t="s">
        <v>1245</v>
      </c>
      <c r="C10496" t="s">
        <v>1327</v>
      </c>
      <c r="E10496">
        <v>8</v>
      </c>
      <c r="F10496" t="s">
        <v>1251</v>
      </c>
      <c r="J10496" t="s">
        <v>23</v>
      </c>
      <c r="K10496">
        <v>5</v>
      </c>
      <c r="L10496">
        <v>275.3</v>
      </c>
      <c r="M10496">
        <v>0.161</v>
      </c>
      <c r="O10496" s="12">
        <f>VLOOKUP(C10496,[3]May!$C:$Z,24,FALSE)</f>
        <v>2019</v>
      </c>
    </row>
    <row r="10497" spans="1:15" x14ac:dyDescent="0.25">
      <c r="A10497" t="s">
        <v>1245</v>
      </c>
      <c r="C10497" t="s">
        <v>1327</v>
      </c>
      <c r="E10497">
        <v>2</v>
      </c>
      <c r="F10497" t="s">
        <v>1247</v>
      </c>
      <c r="J10497" t="s">
        <v>23</v>
      </c>
      <c r="K10497">
        <v>1</v>
      </c>
      <c r="L10497">
        <v>65.13</v>
      </c>
      <c r="M10497">
        <v>5.0999999999999997E-2</v>
      </c>
      <c r="O10497" s="12">
        <f>VLOOKUP(C10497,[3]May!$C:$Z,24,FALSE)</f>
        <v>2019</v>
      </c>
    </row>
    <row r="10498" spans="1:15" x14ac:dyDescent="0.25">
      <c r="A10498" t="s">
        <v>1245</v>
      </c>
      <c r="C10498" t="s">
        <v>1327</v>
      </c>
      <c r="E10498">
        <v>12</v>
      </c>
      <c r="F10498" t="s">
        <v>1253</v>
      </c>
      <c r="J10498" t="s">
        <v>23</v>
      </c>
      <c r="K10498">
        <v>1</v>
      </c>
      <c r="L10498">
        <v>61.2</v>
      </c>
      <c r="M10498">
        <v>8.3370000000000007E-3</v>
      </c>
      <c r="O10498" s="12">
        <f>VLOOKUP(C10498,[3]May!$C:$Z,24,FALSE)</f>
        <v>2019</v>
      </c>
    </row>
    <row r="10499" spans="1:15" x14ac:dyDescent="0.25">
      <c r="A10499" t="s">
        <v>1245</v>
      </c>
      <c r="C10499" t="s">
        <v>1327</v>
      </c>
      <c r="E10499">
        <v>8</v>
      </c>
      <c r="F10499" t="s">
        <v>1251</v>
      </c>
      <c r="J10499" t="s">
        <v>23</v>
      </c>
      <c r="K10499">
        <v>5</v>
      </c>
      <c r="L10499">
        <v>275.3</v>
      </c>
      <c r="M10499">
        <v>0.161</v>
      </c>
      <c r="O10499" s="12">
        <f>VLOOKUP(C10499,[3]May!$C:$Z,24,FALSE)</f>
        <v>2019</v>
      </c>
    </row>
    <row r="10500" spans="1:15" x14ac:dyDescent="0.25">
      <c r="A10500" t="s">
        <v>1245</v>
      </c>
      <c r="C10500" t="s">
        <v>1327</v>
      </c>
      <c r="E10500">
        <v>2</v>
      </c>
      <c r="F10500" t="s">
        <v>1247</v>
      </c>
      <c r="J10500" t="s">
        <v>23</v>
      </c>
      <c r="K10500">
        <v>7</v>
      </c>
      <c r="L10500">
        <v>455.91</v>
      </c>
      <c r="M10500">
        <v>0.35699999999999998</v>
      </c>
      <c r="O10500" s="12">
        <f>VLOOKUP(C10500,[3]May!$C:$Z,24,FALSE)</f>
        <v>2019</v>
      </c>
    </row>
    <row r="10501" spans="1:15" x14ac:dyDescent="0.25">
      <c r="A10501" t="s">
        <v>1245</v>
      </c>
      <c r="C10501" t="s">
        <v>1327</v>
      </c>
      <c r="E10501">
        <v>8</v>
      </c>
      <c r="F10501" t="s">
        <v>1251</v>
      </c>
      <c r="J10501" t="s">
        <v>23</v>
      </c>
      <c r="K10501">
        <v>5</v>
      </c>
      <c r="L10501">
        <v>275.3</v>
      </c>
      <c r="M10501">
        <v>0.161</v>
      </c>
      <c r="O10501" s="12">
        <f>VLOOKUP(C10501,[3]May!$C:$Z,24,FALSE)</f>
        <v>2019</v>
      </c>
    </row>
    <row r="10502" spans="1:15" x14ac:dyDescent="0.25">
      <c r="A10502" t="s">
        <v>1245</v>
      </c>
      <c r="C10502" t="s">
        <v>1327</v>
      </c>
      <c r="E10502">
        <v>2</v>
      </c>
      <c r="F10502" t="s">
        <v>1247</v>
      </c>
      <c r="J10502" t="s">
        <v>23</v>
      </c>
      <c r="K10502">
        <v>2</v>
      </c>
      <c r="L10502">
        <v>130.26</v>
      </c>
      <c r="M10502">
        <v>0.10199999999999999</v>
      </c>
      <c r="O10502" s="12">
        <f>VLOOKUP(C10502,[3]May!$C:$Z,24,FALSE)</f>
        <v>2019</v>
      </c>
    </row>
    <row r="10503" spans="1:15" x14ac:dyDescent="0.25">
      <c r="A10503" t="s">
        <v>1245</v>
      </c>
      <c r="C10503" t="s">
        <v>1327</v>
      </c>
      <c r="E10503">
        <v>7</v>
      </c>
      <c r="F10503" t="s">
        <v>1255</v>
      </c>
      <c r="J10503" t="s">
        <v>23</v>
      </c>
      <c r="K10503">
        <v>5</v>
      </c>
      <c r="L10503">
        <v>281.3</v>
      </c>
      <c r="M10503">
        <v>0.16450000000000001</v>
      </c>
      <c r="O10503" s="12">
        <f>VLOOKUP(C10503,[3]May!$C:$Z,24,FALSE)</f>
        <v>2019</v>
      </c>
    </row>
    <row r="10504" spans="1:15" x14ac:dyDescent="0.25">
      <c r="A10504" t="s">
        <v>1245</v>
      </c>
      <c r="C10504" t="s">
        <v>1327</v>
      </c>
      <c r="E10504">
        <v>2</v>
      </c>
      <c r="F10504" t="s">
        <v>1247</v>
      </c>
      <c r="J10504" t="s">
        <v>23</v>
      </c>
      <c r="K10504">
        <v>3</v>
      </c>
      <c r="L10504">
        <v>195.39</v>
      </c>
      <c r="M10504">
        <v>0.153</v>
      </c>
      <c r="O10504" s="12">
        <f>VLOOKUP(C10504,[3]May!$C:$Z,24,FALSE)</f>
        <v>2019</v>
      </c>
    </row>
    <row r="10505" spans="1:15" x14ac:dyDescent="0.25">
      <c r="A10505" t="s">
        <v>1245</v>
      </c>
      <c r="C10505" t="s">
        <v>1327</v>
      </c>
      <c r="E10505">
        <v>8</v>
      </c>
      <c r="F10505" t="s">
        <v>1251</v>
      </c>
      <c r="J10505" t="s">
        <v>23</v>
      </c>
      <c r="K10505">
        <v>5</v>
      </c>
      <c r="L10505">
        <v>275.3</v>
      </c>
      <c r="M10505">
        <v>0.161</v>
      </c>
      <c r="O10505" s="12">
        <f>VLOOKUP(C10505,[3]May!$C:$Z,24,FALSE)</f>
        <v>2019</v>
      </c>
    </row>
    <row r="10506" spans="1:15" x14ac:dyDescent="0.25">
      <c r="A10506" t="s">
        <v>1245</v>
      </c>
      <c r="C10506" t="s">
        <v>1327</v>
      </c>
      <c r="E10506">
        <v>2</v>
      </c>
      <c r="F10506" t="s">
        <v>1247</v>
      </c>
      <c r="J10506" t="s">
        <v>23</v>
      </c>
      <c r="K10506">
        <v>1</v>
      </c>
      <c r="L10506">
        <v>65.13</v>
      </c>
      <c r="M10506">
        <v>5.0999999999999997E-2</v>
      </c>
      <c r="O10506" s="12">
        <f>VLOOKUP(C10506,[3]May!$C:$Z,24,FALSE)</f>
        <v>2019</v>
      </c>
    </row>
    <row r="10507" spans="1:15" x14ac:dyDescent="0.25">
      <c r="A10507" t="s">
        <v>1245</v>
      </c>
      <c r="C10507" t="s">
        <v>1327</v>
      </c>
      <c r="E10507">
        <v>8</v>
      </c>
      <c r="F10507" t="s">
        <v>1251</v>
      </c>
      <c r="J10507" t="s">
        <v>23</v>
      </c>
      <c r="K10507">
        <v>4</v>
      </c>
      <c r="L10507">
        <v>220.24</v>
      </c>
      <c r="M10507">
        <v>0.1288</v>
      </c>
      <c r="O10507" s="12">
        <f>VLOOKUP(C10507,[3]May!$C:$Z,24,FALSE)</f>
        <v>2019</v>
      </c>
    </row>
    <row r="10508" spans="1:15" x14ac:dyDescent="0.25">
      <c r="A10508" t="s">
        <v>1245</v>
      </c>
      <c r="C10508" t="s">
        <v>1327</v>
      </c>
      <c r="E10508">
        <v>8</v>
      </c>
      <c r="F10508" t="s">
        <v>1251</v>
      </c>
      <c r="J10508" t="s">
        <v>23</v>
      </c>
      <c r="K10508">
        <v>5</v>
      </c>
      <c r="L10508">
        <v>275.3</v>
      </c>
      <c r="M10508">
        <v>0.161</v>
      </c>
      <c r="O10508" s="12">
        <f>VLOOKUP(C10508,[3]May!$C:$Z,24,FALSE)</f>
        <v>2019</v>
      </c>
    </row>
    <row r="10509" spans="1:15" x14ac:dyDescent="0.25">
      <c r="A10509" t="s">
        <v>1245</v>
      </c>
      <c r="C10509" t="s">
        <v>1327</v>
      </c>
      <c r="E10509">
        <v>2</v>
      </c>
      <c r="F10509" t="s">
        <v>1247</v>
      </c>
      <c r="J10509" t="s">
        <v>23</v>
      </c>
      <c r="K10509">
        <v>4</v>
      </c>
      <c r="L10509">
        <v>20.440000000000001</v>
      </c>
      <c r="M10509">
        <v>1.6E-2</v>
      </c>
      <c r="O10509" s="12">
        <f>VLOOKUP(C10509,[3]May!$C:$Z,24,FALSE)</f>
        <v>2019</v>
      </c>
    </row>
    <row r="10510" spans="1:15" x14ac:dyDescent="0.25">
      <c r="A10510" t="s">
        <v>1245</v>
      </c>
      <c r="C10510" t="s">
        <v>1327</v>
      </c>
      <c r="E10510">
        <v>2</v>
      </c>
      <c r="F10510" t="s">
        <v>1247</v>
      </c>
      <c r="J10510" t="s">
        <v>23</v>
      </c>
      <c r="K10510">
        <v>3</v>
      </c>
      <c r="L10510">
        <v>195.39</v>
      </c>
      <c r="M10510">
        <v>0.153</v>
      </c>
      <c r="O10510" s="12">
        <f>VLOOKUP(C10510,[3]May!$C:$Z,24,FALSE)</f>
        <v>2019</v>
      </c>
    </row>
    <row r="10511" spans="1:15" x14ac:dyDescent="0.25">
      <c r="A10511" t="s">
        <v>1245</v>
      </c>
      <c r="C10511" t="s">
        <v>1327</v>
      </c>
      <c r="E10511">
        <v>2</v>
      </c>
      <c r="F10511" t="s">
        <v>1247</v>
      </c>
      <c r="J10511" t="s">
        <v>23</v>
      </c>
      <c r="K10511">
        <v>1</v>
      </c>
      <c r="L10511">
        <v>65.13</v>
      </c>
      <c r="M10511">
        <v>5.0999999999999997E-2</v>
      </c>
      <c r="O10511" s="12">
        <f>VLOOKUP(C10511,[3]May!$C:$Z,24,FALSE)</f>
        <v>2019</v>
      </c>
    </row>
    <row r="10512" spans="1:15" x14ac:dyDescent="0.25">
      <c r="A10512" t="s">
        <v>1245</v>
      </c>
      <c r="C10512" t="s">
        <v>1327</v>
      </c>
      <c r="E10512">
        <v>8</v>
      </c>
      <c r="F10512" t="s">
        <v>1251</v>
      </c>
      <c r="J10512" t="s">
        <v>23</v>
      </c>
      <c r="K10512">
        <v>5</v>
      </c>
      <c r="L10512">
        <v>275.3</v>
      </c>
      <c r="M10512">
        <v>0.161</v>
      </c>
      <c r="O10512" s="12">
        <f>VLOOKUP(C10512,[3]May!$C:$Z,24,FALSE)</f>
        <v>2019</v>
      </c>
    </row>
    <row r="10513" spans="1:15" x14ac:dyDescent="0.25">
      <c r="A10513" t="s">
        <v>1245</v>
      </c>
      <c r="C10513" t="s">
        <v>1327</v>
      </c>
      <c r="E10513">
        <v>12</v>
      </c>
      <c r="F10513" t="s">
        <v>1253</v>
      </c>
      <c r="J10513" t="s">
        <v>23</v>
      </c>
      <c r="K10513">
        <v>1</v>
      </c>
      <c r="L10513">
        <v>61.2</v>
      </c>
      <c r="M10513">
        <v>8.3370000000000007E-3</v>
      </c>
      <c r="O10513" s="12">
        <f>VLOOKUP(C10513,[3]May!$C:$Z,24,FALSE)</f>
        <v>2019</v>
      </c>
    </row>
    <row r="10514" spans="1:15" x14ac:dyDescent="0.25">
      <c r="A10514" t="s">
        <v>1245</v>
      </c>
      <c r="C10514" t="s">
        <v>1327</v>
      </c>
      <c r="E10514">
        <v>2</v>
      </c>
      <c r="F10514" t="s">
        <v>1247</v>
      </c>
      <c r="J10514" t="s">
        <v>23</v>
      </c>
      <c r="K10514">
        <v>1</v>
      </c>
      <c r="L10514">
        <v>65.13</v>
      </c>
      <c r="M10514">
        <v>5.0999999999999997E-2</v>
      </c>
      <c r="O10514" s="12">
        <f>VLOOKUP(C10514,[3]May!$C:$Z,24,FALSE)</f>
        <v>2019</v>
      </c>
    </row>
    <row r="10515" spans="1:15" x14ac:dyDescent="0.25">
      <c r="A10515" t="s">
        <v>1245</v>
      </c>
      <c r="C10515" t="s">
        <v>1327</v>
      </c>
      <c r="E10515">
        <v>2</v>
      </c>
      <c r="F10515" t="s">
        <v>1247</v>
      </c>
      <c r="J10515" t="s">
        <v>23</v>
      </c>
      <c r="K10515">
        <v>4</v>
      </c>
      <c r="L10515">
        <v>260.52</v>
      </c>
      <c r="M10515">
        <v>0.20399999999999999</v>
      </c>
      <c r="O10515" s="12">
        <f>VLOOKUP(C10515,[3]May!$C:$Z,24,FALSE)</f>
        <v>2019</v>
      </c>
    </row>
    <row r="10516" spans="1:15" x14ac:dyDescent="0.25">
      <c r="A10516" t="s">
        <v>1245</v>
      </c>
      <c r="C10516" t="s">
        <v>1327</v>
      </c>
      <c r="E10516">
        <v>2</v>
      </c>
      <c r="F10516" t="s">
        <v>1247</v>
      </c>
      <c r="J10516" t="s">
        <v>23</v>
      </c>
      <c r="K10516">
        <v>1</v>
      </c>
      <c r="L10516">
        <v>5.1100000000000003</v>
      </c>
      <c r="M10516">
        <v>4.0000000000000001E-3</v>
      </c>
      <c r="O10516" s="12">
        <f>VLOOKUP(C10516,[3]May!$C:$Z,24,FALSE)</f>
        <v>2019</v>
      </c>
    </row>
    <row r="10517" spans="1:15" x14ac:dyDescent="0.25">
      <c r="A10517" t="s">
        <v>1245</v>
      </c>
      <c r="C10517" t="s">
        <v>1327</v>
      </c>
      <c r="E10517">
        <v>8</v>
      </c>
      <c r="F10517" t="s">
        <v>1251</v>
      </c>
      <c r="J10517" t="s">
        <v>23</v>
      </c>
      <c r="K10517">
        <v>6</v>
      </c>
      <c r="L10517">
        <v>330.36</v>
      </c>
      <c r="M10517">
        <v>0.19320000000000001</v>
      </c>
      <c r="O10517" s="12">
        <f>VLOOKUP(C10517,[3]May!$C:$Z,24,FALSE)</f>
        <v>2019</v>
      </c>
    </row>
    <row r="10518" spans="1:15" x14ac:dyDescent="0.25">
      <c r="A10518" t="s">
        <v>1245</v>
      </c>
      <c r="C10518" t="s">
        <v>1327</v>
      </c>
      <c r="E10518">
        <v>2</v>
      </c>
      <c r="F10518" t="s">
        <v>1247</v>
      </c>
      <c r="J10518" t="s">
        <v>23</v>
      </c>
      <c r="K10518">
        <v>2</v>
      </c>
      <c r="L10518">
        <v>130.26</v>
      </c>
      <c r="M10518">
        <v>0.10199999999999999</v>
      </c>
      <c r="O10518" s="12">
        <f>VLOOKUP(C10518,[3]May!$C:$Z,24,FALSE)</f>
        <v>2019</v>
      </c>
    </row>
    <row r="10519" spans="1:15" x14ac:dyDescent="0.25">
      <c r="A10519" t="s">
        <v>1245</v>
      </c>
      <c r="C10519" t="s">
        <v>1327</v>
      </c>
      <c r="E10519">
        <v>2</v>
      </c>
      <c r="F10519" t="s">
        <v>1247</v>
      </c>
      <c r="J10519" t="s">
        <v>23</v>
      </c>
      <c r="K10519">
        <v>4</v>
      </c>
      <c r="L10519">
        <v>20.440000000000001</v>
      </c>
      <c r="M10519">
        <v>1.6E-2</v>
      </c>
      <c r="O10519" s="12">
        <f>VLOOKUP(C10519,[3]May!$C:$Z,24,FALSE)</f>
        <v>2019</v>
      </c>
    </row>
    <row r="10520" spans="1:15" x14ac:dyDescent="0.25">
      <c r="A10520" t="s">
        <v>1245</v>
      </c>
      <c r="C10520" t="s">
        <v>1327</v>
      </c>
      <c r="E10520">
        <v>2</v>
      </c>
      <c r="F10520" t="s">
        <v>1247</v>
      </c>
      <c r="J10520" t="s">
        <v>23</v>
      </c>
      <c r="K10520">
        <v>1</v>
      </c>
      <c r="L10520">
        <v>65.13</v>
      </c>
      <c r="M10520">
        <v>5.0999999999999997E-2</v>
      </c>
      <c r="O10520" s="12">
        <f>VLOOKUP(C10520,[3]May!$C:$Z,24,FALSE)</f>
        <v>2019</v>
      </c>
    </row>
    <row r="10521" spans="1:15" x14ac:dyDescent="0.25">
      <c r="A10521" t="s">
        <v>1245</v>
      </c>
      <c r="C10521" t="s">
        <v>1327</v>
      </c>
      <c r="E10521">
        <v>8</v>
      </c>
      <c r="F10521" t="s">
        <v>1251</v>
      </c>
      <c r="J10521" t="s">
        <v>23</v>
      </c>
      <c r="K10521">
        <v>4</v>
      </c>
      <c r="L10521">
        <v>220.24</v>
      </c>
      <c r="M10521">
        <v>0.1288</v>
      </c>
      <c r="O10521" s="12">
        <f>VLOOKUP(C10521,[3]May!$C:$Z,24,FALSE)</f>
        <v>2019</v>
      </c>
    </row>
    <row r="10522" spans="1:15" x14ac:dyDescent="0.25">
      <c r="A10522" t="s">
        <v>1245</v>
      </c>
      <c r="C10522" t="s">
        <v>1327</v>
      </c>
      <c r="E10522">
        <v>2</v>
      </c>
      <c r="F10522" t="s">
        <v>1247</v>
      </c>
      <c r="J10522" t="s">
        <v>23</v>
      </c>
      <c r="K10522">
        <v>2</v>
      </c>
      <c r="L10522">
        <v>130.26</v>
      </c>
      <c r="M10522">
        <v>0.10199999999999999</v>
      </c>
      <c r="O10522" s="12">
        <f>VLOOKUP(C10522,[3]May!$C:$Z,24,FALSE)</f>
        <v>2019</v>
      </c>
    </row>
    <row r="10523" spans="1:15" x14ac:dyDescent="0.25">
      <c r="A10523" t="s">
        <v>1245</v>
      </c>
      <c r="C10523" t="s">
        <v>1327</v>
      </c>
      <c r="E10523">
        <v>2</v>
      </c>
      <c r="F10523" t="s">
        <v>1247</v>
      </c>
      <c r="J10523" t="s">
        <v>23</v>
      </c>
      <c r="K10523">
        <v>4</v>
      </c>
      <c r="L10523">
        <v>20.440000000000001</v>
      </c>
      <c r="M10523">
        <v>1.6E-2</v>
      </c>
      <c r="O10523" s="12">
        <f>VLOOKUP(C10523,[3]May!$C:$Z,24,FALSE)</f>
        <v>2019</v>
      </c>
    </row>
    <row r="10524" spans="1:15" x14ac:dyDescent="0.25">
      <c r="A10524" t="s">
        <v>1245</v>
      </c>
      <c r="C10524" t="s">
        <v>1327</v>
      </c>
      <c r="E10524">
        <v>8</v>
      </c>
      <c r="F10524" t="s">
        <v>1251</v>
      </c>
      <c r="J10524" t="s">
        <v>23</v>
      </c>
      <c r="K10524">
        <v>5</v>
      </c>
      <c r="L10524">
        <v>275.3</v>
      </c>
      <c r="M10524">
        <v>0.161</v>
      </c>
      <c r="O10524" s="12">
        <f>VLOOKUP(C10524,[3]May!$C:$Z,24,FALSE)</f>
        <v>2019</v>
      </c>
    </row>
    <row r="10525" spans="1:15" x14ac:dyDescent="0.25">
      <c r="A10525" t="s">
        <v>1245</v>
      </c>
      <c r="C10525" t="s">
        <v>1327</v>
      </c>
      <c r="E10525">
        <v>2</v>
      </c>
      <c r="F10525" t="s">
        <v>1247</v>
      </c>
      <c r="J10525" t="s">
        <v>23</v>
      </c>
      <c r="K10525">
        <v>4</v>
      </c>
      <c r="L10525">
        <v>260.52</v>
      </c>
      <c r="M10525">
        <v>0.20399999999999999</v>
      </c>
      <c r="O10525" s="12">
        <f>VLOOKUP(C10525,[3]May!$C:$Z,24,FALSE)</f>
        <v>2019</v>
      </c>
    </row>
    <row r="10526" spans="1:15" x14ac:dyDescent="0.25">
      <c r="A10526" t="s">
        <v>1245</v>
      </c>
      <c r="C10526" t="s">
        <v>1327</v>
      </c>
      <c r="E10526">
        <v>2</v>
      </c>
      <c r="F10526" t="s">
        <v>1247</v>
      </c>
      <c r="J10526" t="s">
        <v>23</v>
      </c>
      <c r="K10526">
        <v>1</v>
      </c>
      <c r="L10526">
        <v>5.1100000000000003</v>
      </c>
      <c r="M10526">
        <v>4.0000000000000001E-3</v>
      </c>
      <c r="O10526" s="12">
        <f>VLOOKUP(C10526,[3]May!$C:$Z,24,FALSE)</f>
        <v>2019</v>
      </c>
    </row>
    <row r="10527" spans="1:15" x14ac:dyDescent="0.25">
      <c r="A10527" t="s">
        <v>1245</v>
      </c>
      <c r="C10527" t="s">
        <v>1327</v>
      </c>
      <c r="E10527">
        <v>8</v>
      </c>
      <c r="F10527" t="s">
        <v>1251</v>
      </c>
      <c r="J10527" t="s">
        <v>23</v>
      </c>
      <c r="K10527">
        <v>3</v>
      </c>
      <c r="L10527">
        <v>165.18</v>
      </c>
      <c r="M10527">
        <v>9.6600000000000005E-2</v>
      </c>
      <c r="O10527" s="12">
        <f>VLOOKUP(C10527,[3]May!$C:$Z,24,FALSE)</f>
        <v>2019</v>
      </c>
    </row>
    <row r="10528" spans="1:15" x14ac:dyDescent="0.25">
      <c r="A10528" t="s">
        <v>1245</v>
      </c>
      <c r="C10528" t="s">
        <v>1327</v>
      </c>
      <c r="E10528">
        <v>2</v>
      </c>
      <c r="F10528" t="s">
        <v>1247</v>
      </c>
      <c r="J10528" t="s">
        <v>23</v>
      </c>
      <c r="K10528">
        <v>1</v>
      </c>
      <c r="L10528">
        <v>65.13</v>
      </c>
      <c r="M10528">
        <v>5.0999999999999997E-2</v>
      </c>
      <c r="O10528" s="12">
        <f>VLOOKUP(C10528,[3]May!$C:$Z,24,FALSE)</f>
        <v>2019</v>
      </c>
    </row>
    <row r="10529" spans="1:15" x14ac:dyDescent="0.25">
      <c r="A10529" t="s">
        <v>1245</v>
      </c>
      <c r="C10529" t="s">
        <v>1327</v>
      </c>
      <c r="E10529">
        <v>2</v>
      </c>
      <c r="F10529" t="s">
        <v>1247</v>
      </c>
      <c r="J10529" t="s">
        <v>23</v>
      </c>
      <c r="K10529">
        <v>1</v>
      </c>
      <c r="L10529">
        <v>5.1100000000000003</v>
      </c>
      <c r="M10529">
        <v>4.0000000000000001E-3</v>
      </c>
      <c r="O10529" s="12">
        <f>VLOOKUP(C10529,[3]May!$C:$Z,24,FALSE)</f>
        <v>2019</v>
      </c>
    </row>
    <row r="10530" spans="1:15" x14ac:dyDescent="0.25">
      <c r="A10530" t="s">
        <v>1245</v>
      </c>
      <c r="C10530" t="s">
        <v>1327</v>
      </c>
      <c r="E10530">
        <v>2</v>
      </c>
      <c r="F10530" t="s">
        <v>1247</v>
      </c>
      <c r="J10530" t="s">
        <v>23</v>
      </c>
      <c r="K10530">
        <v>1</v>
      </c>
      <c r="L10530">
        <v>65.13</v>
      </c>
      <c r="M10530">
        <v>5.0999999999999997E-2</v>
      </c>
      <c r="O10530" s="12">
        <f>VLOOKUP(C10530,[3]May!$C:$Z,24,FALSE)</f>
        <v>2019</v>
      </c>
    </row>
    <row r="10531" spans="1:15" x14ac:dyDescent="0.25">
      <c r="A10531" t="s">
        <v>1245</v>
      </c>
      <c r="C10531" t="s">
        <v>1327</v>
      </c>
      <c r="E10531">
        <v>8</v>
      </c>
      <c r="F10531" t="s">
        <v>1251</v>
      </c>
      <c r="J10531" t="s">
        <v>23</v>
      </c>
      <c r="K10531">
        <v>1</v>
      </c>
      <c r="L10531">
        <v>55.06</v>
      </c>
      <c r="M10531">
        <v>3.2199999999999999E-2</v>
      </c>
      <c r="O10531" s="12">
        <f>VLOOKUP(C10531,[3]May!$C:$Z,24,FALSE)</f>
        <v>2019</v>
      </c>
    </row>
    <row r="10532" spans="1:15" x14ac:dyDescent="0.25">
      <c r="A10532" t="s">
        <v>1245</v>
      </c>
      <c r="C10532" t="s">
        <v>1327</v>
      </c>
      <c r="E10532">
        <v>2</v>
      </c>
      <c r="F10532" t="s">
        <v>1247</v>
      </c>
      <c r="J10532" t="s">
        <v>23</v>
      </c>
      <c r="K10532">
        <v>4</v>
      </c>
      <c r="L10532">
        <v>20.440000000000001</v>
      </c>
      <c r="M10532">
        <v>1.6E-2</v>
      </c>
      <c r="O10532" s="12">
        <f>VLOOKUP(C10532,[3]May!$C:$Z,24,FALSE)</f>
        <v>2019</v>
      </c>
    </row>
    <row r="10533" spans="1:15" x14ac:dyDescent="0.25">
      <c r="A10533" t="s">
        <v>1245</v>
      </c>
      <c r="C10533" t="s">
        <v>1327</v>
      </c>
      <c r="E10533">
        <v>2</v>
      </c>
      <c r="F10533" t="s">
        <v>1247</v>
      </c>
      <c r="J10533" t="s">
        <v>23</v>
      </c>
      <c r="K10533">
        <v>1</v>
      </c>
      <c r="L10533">
        <v>65.13</v>
      </c>
      <c r="M10533">
        <v>5.0999999999999997E-2</v>
      </c>
      <c r="O10533" s="12">
        <f>VLOOKUP(C10533,[3]May!$C:$Z,24,FALSE)</f>
        <v>2019</v>
      </c>
    </row>
    <row r="10534" spans="1:15" x14ac:dyDescent="0.25">
      <c r="A10534" t="s">
        <v>1245</v>
      </c>
      <c r="C10534" t="s">
        <v>1327</v>
      </c>
      <c r="E10534">
        <v>9</v>
      </c>
      <c r="F10534" t="s">
        <v>1256</v>
      </c>
      <c r="J10534" t="s">
        <v>23</v>
      </c>
      <c r="K10534">
        <v>4</v>
      </c>
      <c r="L10534">
        <v>156.24</v>
      </c>
      <c r="M10534">
        <v>0.1288</v>
      </c>
      <c r="O10534" s="12">
        <f>VLOOKUP(C10534,[3]May!$C:$Z,24,FALSE)</f>
        <v>2019</v>
      </c>
    </row>
    <row r="10535" spans="1:15" x14ac:dyDescent="0.25">
      <c r="A10535" t="s">
        <v>1245</v>
      </c>
      <c r="C10535" t="s">
        <v>1327</v>
      </c>
      <c r="E10535">
        <v>2</v>
      </c>
      <c r="F10535" t="s">
        <v>1247</v>
      </c>
      <c r="J10535" t="s">
        <v>23</v>
      </c>
      <c r="K10535">
        <v>12</v>
      </c>
      <c r="L10535">
        <v>781.56</v>
      </c>
      <c r="M10535">
        <v>0.61199999999999999</v>
      </c>
      <c r="O10535" s="12">
        <f>VLOOKUP(C10535,[3]May!$C:$Z,24,FALSE)</f>
        <v>2019</v>
      </c>
    </row>
    <row r="10536" spans="1:15" x14ac:dyDescent="0.25">
      <c r="A10536" t="s">
        <v>1245</v>
      </c>
      <c r="C10536" t="s">
        <v>1327</v>
      </c>
      <c r="E10536">
        <v>2</v>
      </c>
      <c r="F10536" t="s">
        <v>1247</v>
      </c>
      <c r="J10536" t="s">
        <v>23</v>
      </c>
      <c r="K10536">
        <v>1</v>
      </c>
      <c r="L10536">
        <v>5.1100000000000003</v>
      </c>
      <c r="M10536">
        <v>4.0000000000000001E-3</v>
      </c>
      <c r="O10536" s="12">
        <f>VLOOKUP(C10536,[3]May!$C:$Z,24,FALSE)</f>
        <v>2019</v>
      </c>
    </row>
    <row r="10537" spans="1:15" x14ac:dyDescent="0.25">
      <c r="A10537" t="s">
        <v>1245</v>
      </c>
      <c r="C10537" t="s">
        <v>1327</v>
      </c>
      <c r="E10537">
        <v>2</v>
      </c>
      <c r="F10537" t="s">
        <v>1247</v>
      </c>
      <c r="J10537" t="s">
        <v>23</v>
      </c>
      <c r="K10537">
        <v>5</v>
      </c>
      <c r="L10537">
        <v>325.64999999999998</v>
      </c>
      <c r="M10537">
        <v>0.255</v>
      </c>
      <c r="O10537" s="12">
        <f>VLOOKUP(C10537,[3]May!$C:$Z,24,FALSE)</f>
        <v>2019</v>
      </c>
    </row>
    <row r="10538" spans="1:15" x14ac:dyDescent="0.25">
      <c r="A10538" t="s">
        <v>1245</v>
      </c>
      <c r="C10538" t="s">
        <v>1327</v>
      </c>
      <c r="E10538">
        <v>2</v>
      </c>
      <c r="F10538" t="s">
        <v>1247</v>
      </c>
      <c r="J10538" t="s">
        <v>23</v>
      </c>
      <c r="K10538">
        <v>4</v>
      </c>
      <c r="L10538">
        <v>20.440000000000001</v>
      </c>
      <c r="M10538">
        <v>1.6E-2</v>
      </c>
      <c r="O10538" s="12">
        <f>VLOOKUP(C10538,[3]May!$C:$Z,24,FALSE)</f>
        <v>2019</v>
      </c>
    </row>
    <row r="10539" spans="1:15" x14ac:dyDescent="0.25">
      <c r="A10539" t="s">
        <v>1245</v>
      </c>
      <c r="C10539" t="s">
        <v>1327</v>
      </c>
      <c r="E10539">
        <v>2</v>
      </c>
      <c r="F10539" t="s">
        <v>1247</v>
      </c>
      <c r="J10539" t="s">
        <v>23</v>
      </c>
      <c r="K10539">
        <v>3</v>
      </c>
      <c r="L10539">
        <v>15.33</v>
      </c>
      <c r="M10539">
        <v>1.2E-2</v>
      </c>
      <c r="O10539" s="12">
        <f>VLOOKUP(C10539,[3]May!$C:$Z,24,FALSE)</f>
        <v>2019</v>
      </c>
    </row>
    <row r="10540" spans="1:15" x14ac:dyDescent="0.25">
      <c r="A10540" t="s">
        <v>1245</v>
      </c>
      <c r="C10540" t="s">
        <v>1327</v>
      </c>
      <c r="E10540">
        <v>2</v>
      </c>
      <c r="F10540" t="s">
        <v>1247</v>
      </c>
      <c r="J10540" t="s">
        <v>23</v>
      </c>
      <c r="K10540">
        <v>1</v>
      </c>
      <c r="L10540">
        <v>65.13</v>
      </c>
      <c r="M10540">
        <v>5.0999999999999997E-2</v>
      </c>
      <c r="O10540" s="12">
        <f>VLOOKUP(C10540,[3]May!$C:$Z,24,FALSE)</f>
        <v>2019</v>
      </c>
    </row>
    <row r="10541" spans="1:15" x14ac:dyDescent="0.25">
      <c r="A10541" t="s">
        <v>1245</v>
      </c>
      <c r="C10541" t="s">
        <v>1327</v>
      </c>
      <c r="E10541">
        <v>8</v>
      </c>
      <c r="F10541" t="s">
        <v>1251</v>
      </c>
      <c r="J10541" t="s">
        <v>23</v>
      </c>
      <c r="K10541">
        <v>5</v>
      </c>
      <c r="L10541">
        <v>275.3</v>
      </c>
      <c r="M10541">
        <v>0.161</v>
      </c>
      <c r="O10541" s="12">
        <f>VLOOKUP(C10541,[3]May!$C:$Z,24,FALSE)</f>
        <v>2019</v>
      </c>
    </row>
    <row r="10542" spans="1:15" x14ac:dyDescent="0.25">
      <c r="A10542" t="s">
        <v>1245</v>
      </c>
      <c r="C10542" t="s">
        <v>1327</v>
      </c>
      <c r="E10542">
        <v>2</v>
      </c>
      <c r="F10542" t="s">
        <v>1247</v>
      </c>
      <c r="J10542" t="s">
        <v>23</v>
      </c>
      <c r="K10542">
        <v>1</v>
      </c>
      <c r="L10542">
        <v>65.13</v>
      </c>
      <c r="M10542">
        <v>5.0999999999999997E-2</v>
      </c>
      <c r="O10542" s="12">
        <f>VLOOKUP(C10542,[3]May!$C:$Z,24,FALSE)</f>
        <v>2019</v>
      </c>
    </row>
    <row r="10543" spans="1:15" x14ac:dyDescent="0.25">
      <c r="A10543" t="s">
        <v>1245</v>
      </c>
      <c r="C10543" t="s">
        <v>1327</v>
      </c>
      <c r="E10543">
        <v>8</v>
      </c>
      <c r="F10543" t="s">
        <v>1251</v>
      </c>
      <c r="J10543" t="s">
        <v>23</v>
      </c>
      <c r="K10543">
        <v>6</v>
      </c>
      <c r="L10543">
        <v>330.36</v>
      </c>
      <c r="M10543">
        <v>0.19320000000000001</v>
      </c>
      <c r="O10543" s="12">
        <f>VLOOKUP(C10543,[3]May!$C:$Z,24,FALSE)</f>
        <v>2019</v>
      </c>
    </row>
    <row r="10544" spans="1:15" x14ac:dyDescent="0.25">
      <c r="A10544" t="s">
        <v>1245</v>
      </c>
      <c r="C10544" t="s">
        <v>1327</v>
      </c>
      <c r="E10544">
        <v>2</v>
      </c>
      <c r="F10544" t="s">
        <v>1247</v>
      </c>
      <c r="J10544" t="s">
        <v>23</v>
      </c>
      <c r="K10544">
        <v>1</v>
      </c>
      <c r="L10544">
        <v>5.1100000000000003</v>
      </c>
      <c r="M10544">
        <v>4.0000000000000001E-3</v>
      </c>
      <c r="O10544" s="12">
        <f>VLOOKUP(C10544,[3]May!$C:$Z,24,FALSE)</f>
        <v>2019</v>
      </c>
    </row>
    <row r="10545" spans="1:15" x14ac:dyDescent="0.25">
      <c r="A10545" t="s">
        <v>1245</v>
      </c>
      <c r="C10545" t="s">
        <v>1327</v>
      </c>
      <c r="E10545">
        <v>8</v>
      </c>
      <c r="F10545" t="s">
        <v>1251</v>
      </c>
      <c r="J10545" t="s">
        <v>23</v>
      </c>
      <c r="K10545">
        <v>5</v>
      </c>
      <c r="L10545">
        <v>275.3</v>
      </c>
      <c r="M10545">
        <v>0.161</v>
      </c>
      <c r="O10545" s="12">
        <f>VLOOKUP(C10545,[3]May!$C:$Z,24,FALSE)</f>
        <v>2019</v>
      </c>
    </row>
    <row r="10546" spans="1:15" x14ac:dyDescent="0.25">
      <c r="A10546" t="s">
        <v>1245</v>
      </c>
      <c r="C10546" t="s">
        <v>1327</v>
      </c>
      <c r="E10546">
        <v>2</v>
      </c>
      <c r="F10546" t="s">
        <v>1247</v>
      </c>
      <c r="J10546" t="s">
        <v>23</v>
      </c>
      <c r="K10546">
        <v>3</v>
      </c>
      <c r="L10546">
        <v>15.33</v>
      </c>
      <c r="M10546">
        <v>1.2E-2</v>
      </c>
      <c r="O10546" s="12">
        <f>VLOOKUP(C10546,[3]May!$C:$Z,24,FALSE)</f>
        <v>2019</v>
      </c>
    </row>
    <row r="10547" spans="1:15" x14ac:dyDescent="0.25">
      <c r="A10547" t="s">
        <v>1245</v>
      </c>
      <c r="C10547" t="s">
        <v>1327</v>
      </c>
      <c r="E10547">
        <v>2</v>
      </c>
      <c r="F10547" t="s">
        <v>1247</v>
      </c>
      <c r="J10547" t="s">
        <v>23</v>
      </c>
      <c r="K10547">
        <v>3</v>
      </c>
      <c r="L10547">
        <v>195.39</v>
      </c>
      <c r="M10547">
        <v>0.153</v>
      </c>
      <c r="O10547" s="12">
        <f>VLOOKUP(C10547,[3]May!$C:$Z,24,FALSE)</f>
        <v>2019</v>
      </c>
    </row>
    <row r="10548" spans="1:15" x14ac:dyDescent="0.25">
      <c r="A10548" t="s">
        <v>1245</v>
      </c>
      <c r="C10548" t="s">
        <v>1327</v>
      </c>
      <c r="E10548">
        <v>2</v>
      </c>
      <c r="F10548" t="s">
        <v>1247</v>
      </c>
      <c r="J10548" t="s">
        <v>23</v>
      </c>
      <c r="K10548">
        <v>7</v>
      </c>
      <c r="L10548">
        <v>455.91</v>
      </c>
      <c r="M10548">
        <v>0.35699999999999998</v>
      </c>
      <c r="O10548" s="12">
        <f>VLOOKUP(C10548,[3]May!$C:$Z,24,FALSE)</f>
        <v>2019</v>
      </c>
    </row>
    <row r="10549" spans="1:15" x14ac:dyDescent="0.25">
      <c r="A10549" t="s">
        <v>1245</v>
      </c>
      <c r="C10549" t="s">
        <v>1327</v>
      </c>
      <c r="E10549">
        <v>8</v>
      </c>
      <c r="F10549" t="s">
        <v>1251</v>
      </c>
      <c r="J10549" t="s">
        <v>23</v>
      </c>
      <c r="K10549">
        <v>12</v>
      </c>
      <c r="L10549">
        <v>660.72</v>
      </c>
      <c r="M10549">
        <v>0.38640000000000002</v>
      </c>
      <c r="O10549" s="12">
        <f>VLOOKUP(C10549,[3]May!$C:$Z,24,FALSE)</f>
        <v>2019</v>
      </c>
    </row>
    <row r="10550" spans="1:15" x14ac:dyDescent="0.25">
      <c r="A10550" t="s">
        <v>1245</v>
      </c>
      <c r="C10550" t="s">
        <v>1327</v>
      </c>
      <c r="E10550">
        <v>2</v>
      </c>
      <c r="F10550" t="s">
        <v>1247</v>
      </c>
      <c r="J10550" t="s">
        <v>23</v>
      </c>
      <c r="K10550">
        <v>4</v>
      </c>
      <c r="L10550">
        <v>20.440000000000001</v>
      </c>
      <c r="M10550">
        <v>1.6E-2</v>
      </c>
      <c r="O10550" s="12">
        <f>VLOOKUP(C10550,[3]May!$C:$Z,24,FALSE)</f>
        <v>2019</v>
      </c>
    </row>
    <row r="10551" spans="1:15" x14ac:dyDescent="0.25">
      <c r="A10551" t="s">
        <v>1245</v>
      </c>
      <c r="C10551" t="s">
        <v>1327</v>
      </c>
      <c r="E10551">
        <v>2</v>
      </c>
      <c r="F10551" t="s">
        <v>1247</v>
      </c>
      <c r="J10551" t="s">
        <v>23</v>
      </c>
      <c r="K10551">
        <v>2</v>
      </c>
      <c r="L10551">
        <v>130.26</v>
      </c>
      <c r="M10551">
        <v>0.10199999999999999</v>
      </c>
      <c r="O10551" s="12">
        <f>VLOOKUP(C10551,[3]May!$C:$Z,24,FALSE)</f>
        <v>2019</v>
      </c>
    </row>
    <row r="10552" spans="1:15" x14ac:dyDescent="0.25">
      <c r="A10552" t="s">
        <v>1245</v>
      </c>
      <c r="C10552" t="s">
        <v>1327</v>
      </c>
      <c r="E10552">
        <v>6</v>
      </c>
      <c r="F10552" t="s">
        <v>1250</v>
      </c>
      <c r="J10552" t="s">
        <v>23</v>
      </c>
      <c r="K10552">
        <v>1</v>
      </c>
      <c r="L10552">
        <v>10.85</v>
      </c>
      <c r="M10552">
        <v>8.5000000000000006E-3</v>
      </c>
      <c r="O10552" s="12">
        <f>VLOOKUP(C10552,[3]May!$C:$Z,24,FALSE)</f>
        <v>2019</v>
      </c>
    </row>
    <row r="10553" spans="1:15" x14ac:dyDescent="0.25">
      <c r="A10553" t="s">
        <v>1245</v>
      </c>
      <c r="C10553" t="s">
        <v>1327</v>
      </c>
      <c r="E10553">
        <v>8</v>
      </c>
      <c r="F10553" t="s">
        <v>1251</v>
      </c>
      <c r="J10553" t="s">
        <v>23</v>
      </c>
      <c r="K10553">
        <v>5</v>
      </c>
      <c r="L10553">
        <v>275.3</v>
      </c>
      <c r="M10553">
        <v>0.161</v>
      </c>
      <c r="O10553" s="12">
        <f>VLOOKUP(C10553,[3]May!$C:$Z,24,FALSE)</f>
        <v>2019</v>
      </c>
    </row>
    <row r="10554" spans="1:15" x14ac:dyDescent="0.25">
      <c r="A10554" t="s">
        <v>1245</v>
      </c>
      <c r="C10554" t="s">
        <v>1327</v>
      </c>
      <c r="E10554">
        <v>2</v>
      </c>
      <c r="F10554" t="s">
        <v>1247</v>
      </c>
      <c r="J10554" t="s">
        <v>23</v>
      </c>
      <c r="K10554">
        <v>1</v>
      </c>
      <c r="L10554">
        <v>5.1100000000000003</v>
      </c>
      <c r="M10554">
        <v>4.0000000000000001E-3</v>
      </c>
      <c r="O10554" s="12">
        <f>VLOOKUP(C10554,[3]May!$C:$Z,24,FALSE)</f>
        <v>2019</v>
      </c>
    </row>
    <row r="10555" spans="1:15" x14ac:dyDescent="0.25">
      <c r="A10555" t="s">
        <v>1245</v>
      </c>
      <c r="C10555" t="s">
        <v>1327</v>
      </c>
      <c r="E10555">
        <v>2</v>
      </c>
      <c r="F10555" t="s">
        <v>1247</v>
      </c>
      <c r="J10555" t="s">
        <v>23</v>
      </c>
      <c r="K10555">
        <v>3</v>
      </c>
      <c r="L10555">
        <v>15.33</v>
      </c>
      <c r="M10555">
        <v>1.2E-2</v>
      </c>
      <c r="O10555" s="12">
        <f>VLOOKUP(C10555,[3]May!$C:$Z,24,FALSE)</f>
        <v>2019</v>
      </c>
    </row>
    <row r="10556" spans="1:15" x14ac:dyDescent="0.25">
      <c r="A10556" t="s">
        <v>1245</v>
      </c>
      <c r="C10556" t="s">
        <v>1327</v>
      </c>
      <c r="E10556">
        <v>2</v>
      </c>
      <c r="F10556" t="s">
        <v>1247</v>
      </c>
      <c r="J10556" t="s">
        <v>23</v>
      </c>
      <c r="K10556">
        <v>1</v>
      </c>
      <c r="L10556">
        <v>65.13</v>
      </c>
      <c r="M10556">
        <v>5.0999999999999997E-2</v>
      </c>
      <c r="O10556" s="12">
        <f>VLOOKUP(C10556,[3]May!$C:$Z,24,FALSE)</f>
        <v>2019</v>
      </c>
    </row>
    <row r="10557" spans="1:15" x14ac:dyDescent="0.25">
      <c r="A10557" t="s">
        <v>1245</v>
      </c>
      <c r="C10557" t="s">
        <v>1327</v>
      </c>
      <c r="E10557">
        <v>2</v>
      </c>
      <c r="F10557" t="s">
        <v>1247</v>
      </c>
      <c r="J10557" t="s">
        <v>23</v>
      </c>
      <c r="K10557">
        <v>2</v>
      </c>
      <c r="L10557">
        <v>130.26</v>
      </c>
      <c r="M10557">
        <v>0.10199999999999999</v>
      </c>
      <c r="O10557" s="12">
        <f>VLOOKUP(C10557,[3]May!$C:$Z,24,FALSE)</f>
        <v>2019</v>
      </c>
    </row>
    <row r="10558" spans="1:15" x14ac:dyDescent="0.25">
      <c r="A10558" t="s">
        <v>1245</v>
      </c>
      <c r="C10558" t="s">
        <v>1327</v>
      </c>
      <c r="E10558">
        <v>1</v>
      </c>
      <c r="F10558" t="s">
        <v>1252</v>
      </c>
      <c r="J10558" t="s">
        <v>23</v>
      </c>
      <c r="K10558">
        <v>3</v>
      </c>
      <c r="L10558">
        <v>98.97</v>
      </c>
      <c r="M10558">
        <v>8.1600000000000006E-2</v>
      </c>
      <c r="O10558" s="12">
        <f>VLOOKUP(C10558,[3]May!$C:$Z,24,FALSE)</f>
        <v>2019</v>
      </c>
    </row>
    <row r="10559" spans="1:15" x14ac:dyDescent="0.25">
      <c r="A10559" t="s">
        <v>1245</v>
      </c>
      <c r="C10559" t="s">
        <v>1327</v>
      </c>
      <c r="E10559">
        <v>2</v>
      </c>
      <c r="F10559" t="s">
        <v>1247</v>
      </c>
      <c r="J10559" t="s">
        <v>23</v>
      </c>
      <c r="K10559">
        <v>2</v>
      </c>
      <c r="L10559">
        <v>10.220000000000001</v>
      </c>
      <c r="M10559">
        <v>8.0000000000000002E-3</v>
      </c>
      <c r="O10559" s="12">
        <f>VLOOKUP(C10559,[3]May!$C:$Z,24,FALSE)</f>
        <v>2019</v>
      </c>
    </row>
    <row r="10560" spans="1:15" x14ac:dyDescent="0.25">
      <c r="A10560" t="s">
        <v>1245</v>
      </c>
      <c r="C10560" t="s">
        <v>1327</v>
      </c>
      <c r="E10560">
        <v>2</v>
      </c>
      <c r="F10560" t="s">
        <v>1247</v>
      </c>
      <c r="J10560" t="s">
        <v>23</v>
      </c>
      <c r="K10560">
        <v>1</v>
      </c>
      <c r="L10560">
        <v>65.13</v>
      </c>
      <c r="M10560">
        <v>5.0999999999999997E-2</v>
      </c>
      <c r="O10560" s="12">
        <f>VLOOKUP(C10560,[3]May!$C:$Z,24,FALSE)</f>
        <v>2019</v>
      </c>
    </row>
    <row r="10561" spans="1:15" x14ac:dyDescent="0.25">
      <c r="A10561" t="s">
        <v>1245</v>
      </c>
      <c r="C10561" t="s">
        <v>1327</v>
      </c>
      <c r="E10561">
        <v>6</v>
      </c>
      <c r="F10561" t="s">
        <v>1250</v>
      </c>
      <c r="J10561" t="s">
        <v>23</v>
      </c>
      <c r="K10561">
        <v>1</v>
      </c>
      <c r="L10561">
        <v>10.85</v>
      </c>
      <c r="M10561">
        <v>8.5000000000000006E-3</v>
      </c>
      <c r="O10561" s="12">
        <f>VLOOKUP(C10561,[3]May!$C:$Z,24,FALSE)</f>
        <v>2019</v>
      </c>
    </row>
    <row r="10562" spans="1:15" x14ac:dyDescent="0.25">
      <c r="A10562" t="s">
        <v>1245</v>
      </c>
      <c r="C10562" t="s">
        <v>1327</v>
      </c>
      <c r="E10562">
        <v>8</v>
      </c>
      <c r="F10562" t="s">
        <v>1251</v>
      </c>
      <c r="J10562" t="s">
        <v>23</v>
      </c>
      <c r="K10562">
        <v>5</v>
      </c>
      <c r="L10562">
        <v>275.3</v>
      </c>
      <c r="M10562">
        <v>0.161</v>
      </c>
      <c r="O10562" s="12">
        <f>VLOOKUP(C10562,[3]May!$C:$Z,24,FALSE)</f>
        <v>2019</v>
      </c>
    </row>
    <row r="10563" spans="1:15" x14ac:dyDescent="0.25">
      <c r="A10563" t="s">
        <v>1245</v>
      </c>
      <c r="C10563" t="s">
        <v>1327</v>
      </c>
      <c r="E10563">
        <v>2</v>
      </c>
      <c r="F10563" t="s">
        <v>1247</v>
      </c>
      <c r="J10563" t="s">
        <v>23</v>
      </c>
      <c r="K10563">
        <v>2</v>
      </c>
      <c r="L10563">
        <v>10.220000000000001</v>
      </c>
      <c r="M10563">
        <v>8.0000000000000002E-3</v>
      </c>
      <c r="O10563" s="12">
        <f>VLOOKUP(C10563,[3]May!$C:$Z,24,FALSE)</f>
        <v>2019</v>
      </c>
    </row>
    <row r="10564" spans="1:15" x14ac:dyDescent="0.25">
      <c r="A10564" t="s">
        <v>1245</v>
      </c>
      <c r="C10564" t="s">
        <v>1327</v>
      </c>
      <c r="E10564">
        <v>2</v>
      </c>
      <c r="F10564" t="s">
        <v>1247</v>
      </c>
      <c r="J10564" t="s">
        <v>23</v>
      </c>
      <c r="K10564">
        <v>6</v>
      </c>
      <c r="L10564">
        <v>30.66</v>
      </c>
      <c r="M10564">
        <v>2.4E-2</v>
      </c>
      <c r="O10564" s="12">
        <f>VLOOKUP(C10564,[3]May!$C:$Z,24,FALSE)</f>
        <v>2019</v>
      </c>
    </row>
    <row r="10565" spans="1:15" x14ac:dyDescent="0.25">
      <c r="A10565" t="s">
        <v>1245</v>
      </c>
      <c r="C10565" t="s">
        <v>1327</v>
      </c>
      <c r="E10565">
        <v>12</v>
      </c>
      <c r="F10565" t="s">
        <v>1253</v>
      </c>
      <c r="J10565" t="s">
        <v>23</v>
      </c>
      <c r="K10565">
        <v>1</v>
      </c>
      <c r="L10565">
        <v>61.2</v>
      </c>
      <c r="M10565">
        <v>8.3370000000000007E-3</v>
      </c>
      <c r="O10565" s="12">
        <f>VLOOKUP(C10565,[3]May!$C:$Z,24,FALSE)</f>
        <v>2019</v>
      </c>
    </row>
    <row r="10566" spans="1:15" x14ac:dyDescent="0.25">
      <c r="A10566" t="s">
        <v>1245</v>
      </c>
      <c r="C10566" t="s">
        <v>1327</v>
      </c>
      <c r="E10566">
        <v>6</v>
      </c>
      <c r="F10566" t="s">
        <v>1250</v>
      </c>
      <c r="J10566" t="s">
        <v>23</v>
      </c>
      <c r="K10566">
        <v>2</v>
      </c>
      <c r="L10566">
        <v>21.7</v>
      </c>
      <c r="M10566">
        <v>1.7000000000000001E-2</v>
      </c>
      <c r="O10566" s="12">
        <f>VLOOKUP(C10566,[3]May!$C:$Z,24,FALSE)</f>
        <v>2019</v>
      </c>
    </row>
    <row r="10567" spans="1:15" x14ac:dyDescent="0.25">
      <c r="A10567" t="s">
        <v>1245</v>
      </c>
      <c r="C10567" t="s">
        <v>1327</v>
      </c>
      <c r="E10567">
        <v>8</v>
      </c>
      <c r="F10567" t="s">
        <v>1251</v>
      </c>
      <c r="J10567" t="s">
        <v>23</v>
      </c>
      <c r="K10567">
        <v>5</v>
      </c>
      <c r="L10567">
        <v>275.3</v>
      </c>
      <c r="M10567">
        <v>0.161</v>
      </c>
      <c r="O10567" s="12">
        <f>VLOOKUP(C10567,[3]May!$C:$Z,24,FALSE)</f>
        <v>2019</v>
      </c>
    </row>
    <row r="10568" spans="1:15" x14ac:dyDescent="0.25">
      <c r="A10568" t="s">
        <v>1245</v>
      </c>
      <c r="C10568" t="s">
        <v>1327</v>
      </c>
      <c r="E10568">
        <v>2</v>
      </c>
      <c r="F10568" t="s">
        <v>1247</v>
      </c>
      <c r="J10568" t="s">
        <v>23</v>
      </c>
      <c r="K10568">
        <v>3</v>
      </c>
      <c r="L10568">
        <v>195.39</v>
      </c>
      <c r="M10568">
        <v>0.153</v>
      </c>
      <c r="O10568" s="12">
        <f>VLOOKUP(C10568,[3]May!$C:$Z,24,FALSE)</f>
        <v>2019</v>
      </c>
    </row>
    <row r="10569" spans="1:15" x14ac:dyDescent="0.25">
      <c r="A10569" t="s">
        <v>1245</v>
      </c>
      <c r="C10569" t="s">
        <v>1327</v>
      </c>
      <c r="E10569">
        <v>2</v>
      </c>
      <c r="F10569" t="s">
        <v>1247</v>
      </c>
      <c r="J10569" t="s">
        <v>23</v>
      </c>
      <c r="K10569">
        <v>11</v>
      </c>
      <c r="L10569">
        <v>716.43</v>
      </c>
      <c r="M10569">
        <v>0.56100000000000005</v>
      </c>
      <c r="O10569" s="12">
        <f>VLOOKUP(C10569,[3]May!$C:$Z,24,FALSE)</f>
        <v>2019</v>
      </c>
    </row>
    <row r="10570" spans="1:15" x14ac:dyDescent="0.25">
      <c r="A10570" t="s">
        <v>1245</v>
      </c>
      <c r="C10570" t="s">
        <v>1327</v>
      </c>
      <c r="E10570">
        <v>8</v>
      </c>
      <c r="F10570" t="s">
        <v>1251</v>
      </c>
      <c r="J10570" t="s">
        <v>23</v>
      </c>
      <c r="K10570">
        <v>5</v>
      </c>
      <c r="L10570">
        <v>275.3</v>
      </c>
      <c r="M10570">
        <v>0.161</v>
      </c>
      <c r="O10570" s="12">
        <f>VLOOKUP(C10570,[3]May!$C:$Z,24,FALSE)</f>
        <v>2019</v>
      </c>
    </row>
    <row r="10571" spans="1:15" x14ac:dyDescent="0.25">
      <c r="A10571" t="s">
        <v>1245</v>
      </c>
      <c r="C10571" t="s">
        <v>1327</v>
      </c>
      <c r="E10571">
        <v>2</v>
      </c>
      <c r="F10571" t="s">
        <v>1247</v>
      </c>
      <c r="J10571" t="s">
        <v>23</v>
      </c>
      <c r="K10571">
        <v>2</v>
      </c>
      <c r="L10571">
        <v>130.26</v>
      </c>
      <c r="M10571">
        <v>0.10199999999999999</v>
      </c>
      <c r="O10571" s="12">
        <f>VLOOKUP(C10571,[3]May!$C:$Z,24,FALSE)</f>
        <v>2019</v>
      </c>
    </row>
    <row r="10572" spans="1:15" x14ac:dyDescent="0.25">
      <c r="A10572" t="s">
        <v>1245</v>
      </c>
      <c r="C10572" t="s">
        <v>1327</v>
      </c>
      <c r="E10572">
        <v>2</v>
      </c>
      <c r="F10572" t="s">
        <v>1247</v>
      </c>
      <c r="J10572" t="s">
        <v>23</v>
      </c>
      <c r="K10572">
        <v>3</v>
      </c>
      <c r="L10572">
        <v>195.39</v>
      </c>
      <c r="M10572">
        <v>0.153</v>
      </c>
      <c r="O10572" s="12">
        <f>VLOOKUP(C10572,[3]May!$C:$Z,24,FALSE)</f>
        <v>2019</v>
      </c>
    </row>
    <row r="10573" spans="1:15" x14ac:dyDescent="0.25">
      <c r="A10573" t="s">
        <v>1245</v>
      </c>
      <c r="C10573" t="s">
        <v>1327</v>
      </c>
      <c r="E10573">
        <v>2</v>
      </c>
      <c r="F10573" t="s">
        <v>1247</v>
      </c>
      <c r="J10573" t="s">
        <v>23</v>
      </c>
      <c r="K10573">
        <v>5</v>
      </c>
      <c r="L10573">
        <v>325.64999999999998</v>
      </c>
      <c r="M10573">
        <v>0.255</v>
      </c>
      <c r="O10573" s="12">
        <f>VLOOKUP(C10573,[3]May!$C:$Z,24,FALSE)</f>
        <v>2019</v>
      </c>
    </row>
    <row r="10574" spans="1:15" x14ac:dyDescent="0.25">
      <c r="A10574" t="s">
        <v>1245</v>
      </c>
      <c r="C10574" t="s">
        <v>1327</v>
      </c>
      <c r="E10574">
        <v>2</v>
      </c>
      <c r="F10574" t="s">
        <v>1247</v>
      </c>
      <c r="J10574" t="s">
        <v>23</v>
      </c>
      <c r="K10574">
        <v>3</v>
      </c>
      <c r="L10574">
        <v>195.39</v>
      </c>
      <c r="M10574">
        <v>0.153</v>
      </c>
      <c r="O10574" s="12">
        <f>VLOOKUP(C10574,[3]May!$C:$Z,24,FALSE)</f>
        <v>2019</v>
      </c>
    </row>
    <row r="10575" spans="1:15" x14ac:dyDescent="0.25">
      <c r="A10575" t="s">
        <v>1245</v>
      </c>
      <c r="C10575" t="s">
        <v>1327</v>
      </c>
      <c r="E10575">
        <v>12</v>
      </c>
      <c r="F10575" t="s">
        <v>1253</v>
      </c>
      <c r="J10575" t="s">
        <v>23</v>
      </c>
      <c r="K10575">
        <v>1</v>
      </c>
      <c r="L10575">
        <v>61.2</v>
      </c>
      <c r="M10575">
        <v>8.3370000000000007E-3</v>
      </c>
      <c r="O10575" s="12">
        <f>VLOOKUP(C10575,[3]May!$C:$Z,24,FALSE)</f>
        <v>2019</v>
      </c>
    </row>
    <row r="10576" spans="1:15" x14ac:dyDescent="0.25">
      <c r="A10576" t="s">
        <v>1245</v>
      </c>
      <c r="C10576" t="s">
        <v>1327</v>
      </c>
      <c r="E10576">
        <v>2</v>
      </c>
      <c r="F10576" t="s">
        <v>1247</v>
      </c>
      <c r="J10576" t="s">
        <v>23</v>
      </c>
      <c r="K10576">
        <v>4</v>
      </c>
      <c r="L10576">
        <v>260.52</v>
      </c>
      <c r="M10576">
        <v>0.20399999999999999</v>
      </c>
      <c r="O10576" s="12">
        <f>VLOOKUP(C10576,[3]May!$C:$Z,24,FALSE)</f>
        <v>2019</v>
      </c>
    </row>
    <row r="10577" spans="1:15" x14ac:dyDescent="0.25">
      <c r="A10577" t="s">
        <v>1245</v>
      </c>
      <c r="C10577" t="s">
        <v>1327</v>
      </c>
      <c r="E10577">
        <v>2</v>
      </c>
      <c r="F10577" t="s">
        <v>1247</v>
      </c>
      <c r="J10577" t="s">
        <v>23</v>
      </c>
      <c r="K10577">
        <v>8</v>
      </c>
      <c r="L10577">
        <v>521.04</v>
      </c>
      <c r="M10577">
        <v>0.40799999999999997</v>
      </c>
      <c r="O10577" s="12">
        <f>VLOOKUP(C10577,[3]May!$C:$Z,24,FALSE)</f>
        <v>2019</v>
      </c>
    </row>
    <row r="10578" spans="1:15" x14ac:dyDescent="0.25">
      <c r="A10578" t="s">
        <v>1245</v>
      </c>
      <c r="C10578" t="s">
        <v>1327</v>
      </c>
      <c r="E10578">
        <v>12</v>
      </c>
      <c r="F10578" t="s">
        <v>1253</v>
      </c>
      <c r="J10578" t="s">
        <v>23</v>
      </c>
      <c r="K10578">
        <v>1</v>
      </c>
      <c r="L10578">
        <v>61.2</v>
      </c>
      <c r="M10578">
        <v>8.3370000000000007E-3</v>
      </c>
      <c r="O10578" s="12">
        <f>VLOOKUP(C10578,[3]May!$C:$Z,24,FALSE)</f>
        <v>2019</v>
      </c>
    </row>
    <row r="10579" spans="1:15" x14ac:dyDescent="0.25">
      <c r="A10579" t="s">
        <v>1245</v>
      </c>
      <c r="C10579" t="s">
        <v>1327</v>
      </c>
      <c r="E10579">
        <v>8</v>
      </c>
      <c r="F10579" t="s">
        <v>1251</v>
      </c>
      <c r="J10579" t="s">
        <v>23</v>
      </c>
      <c r="K10579">
        <v>14</v>
      </c>
      <c r="L10579">
        <v>770.84</v>
      </c>
      <c r="M10579">
        <v>0.45079999999999998</v>
      </c>
      <c r="O10579" s="12">
        <f>VLOOKUP(C10579,[3]May!$C:$Z,24,FALSE)</f>
        <v>2019</v>
      </c>
    </row>
    <row r="10580" spans="1:15" x14ac:dyDescent="0.25">
      <c r="A10580" t="s">
        <v>1245</v>
      </c>
      <c r="C10580" t="s">
        <v>1327</v>
      </c>
      <c r="E10580">
        <v>2</v>
      </c>
      <c r="F10580" t="s">
        <v>1247</v>
      </c>
      <c r="J10580" t="s">
        <v>23</v>
      </c>
      <c r="K10580">
        <v>4</v>
      </c>
      <c r="L10580">
        <v>20.440000000000001</v>
      </c>
      <c r="M10580">
        <v>1.6E-2</v>
      </c>
      <c r="O10580" s="12">
        <f>VLOOKUP(C10580,[3]May!$C:$Z,24,FALSE)</f>
        <v>2019</v>
      </c>
    </row>
    <row r="10581" spans="1:15" x14ac:dyDescent="0.25">
      <c r="A10581" t="s">
        <v>1245</v>
      </c>
      <c r="C10581" t="s">
        <v>1327</v>
      </c>
      <c r="E10581">
        <v>2</v>
      </c>
      <c r="F10581" t="s">
        <v>1247</v>
      </c>
      <c r="J10581" t="s">
        <v>23</v>
      </c>
      <c r="K10581">
        <v>2</v>
      </c>
      <c r="L10581">
        <v>10.220000000000001</v>
      </c>
      <c r="M10581">
        <v>8.0000000000000002E-3</v>
      </c>
      <c r="O10581" s="12">
        <f>VLOOKUP(C10581,[3]May!$C:$Z,24,FALSE)</f>
        <v>2019</v>
      </c>
    </row>
    <row r="10582" spans="1:15" x14ac:dyDescent="0.25">
      <c r="A10582" t="s">
        <v>1245</v>
      </c>
      <c r="C10582" t="s">
        <v>1327</v>
      </c>
      <c r="E10582">
        <v>8</v>
      </c>
      <c r="F10582" t="s">
        <v>1251</v>
      </c>
      <c r="J10582" t="s">
        <v>23</v>
      </c>
      <c r="K10582">
        <v>5</v>
      </c>
      <c r="L10582">
        <v>275.3</v>
      </c>
      <c r="M10582">
        <v>0.161</v>
      </c>
      <c r="O10582" s="12">
        <f>VLOOKUP(C10582,[3]May!$C:$Z,24,FALSE)</f>
        <v>2019</v>
      </c>
    </row>
    <row r="10583" spans="1:15" x14ac:dyDescent="0.25">
      <c r="A10583" t="s">
        <v>1245</v>
      </c>
      <c r="C10583" t="s">
        <v>1327</v>
      </c>
      <c r="E10583">
        <v>8</v>
      </c>
      <c r="F10583" t="s">
        <v>1251</v>
      </c>
      <c r="J10583" t="s">
        <v>23</v>
      </c>
      <c r="K10583">
        <v>5</v>
      </c>
      <c r="L10583">
        <v>275.3</v>
      </c>
      <c r="M10583">
        <v>0.161</v>
      </c>
      <c r="O10583" s="12">
        <f>VLOOKUP(C10583,[3]May!$C:$Z,24,FALSE)</f>
        <v>2019</v>
      </c>
    </row>
    <row r="10584" spans="1:15" x14ac:dyDescent="0.25">
      <c r="A10584" t="s">
        <v>1245</v>
      </c>
      <c r="C10584" t="s">
        <v>1327</v>
      </c>
      <c r="E10584">
        <v>2</v>
      </c>
      <c r="F10584" t="s">
        <v>1247</v>
      </c>
      <c r="J10584" t="s">
        <v>23</v>
      </c>
      <c r="K10584">
        <v>5</v>
      </c>
      <c r="L10584">
        <v>325.64999999999998</v>
      </c>
      <c r="M10584">
        <v>0.255</v>
      </c>
      <c r="O10584" s="12">
        <f>VLOOKUP(C10584,[3]May!$C:$Z,24,FALSE)</f>
        <v>2019</v>
      </c>
    </row>
    <row r="10585" spans="1:15" x14ac:dyDescent="0.25">
      <c r="A10585" t="s">
        <v>1245</v>
      </c>
      <c r="C10585" t="s">
        <v>1327</v>
      </c>
      <c r="E10585">
        <v>8</v>
      </c>
      <c r="F10585" t="s">
        <v>1251</v>
      </c>
      <c r="J10585" t="s">
        <v>23</v>
      </c>
      <c r="K10585">
        <v>5</v>
      </c>
      <c r="L10585">
        <v>275.3</v>
      </c>
      <c r="M10585">
        <v>0.161</v>
      </c>
      <c r="O10585" s="12">
        <f>VLOOKUP(C10585,[3]May!$C:$Z,24,FALSE)</f>
        <v>2019</v>
      </c>
    </row>
    <row r="10586" spans="1:15" x14ac:dyDescent="0.25">
      <c r="A10586" t="s">
        <v>1245</v>
      </c>
      <c r="C10586" t="s">
        <v>1327</v>
      </c>
      <c r="E10586">
        <v>8</v>
      </c>
      <c r="F10586" t="s">
        <v>1251</v>
      </c>
      <c r="J10586" t="s">
        <v>23</v>
      </c>
      <c r="K10586">
        <v>5</v>
      </c>
      <c r="L10586">
        <v>275.3</v>
      </c>
      <c r="M10586">
        <v>0.161</v>
      </c>
      <c r="O10586" s="12">
        <f>VLOOKUP(C10586,[3]May!$C:$Z,24,FALSE)</f>
        <v>2019</v>
      </c>
    </row>
    <row r="10587" spans="1:15" x14ac:dyDescent="0.25">
      <c r="A10587" t="s">
        <v>1245</v>
      </c>
      <c r="C10587" t="s">
        <v>1327</v>
      </c>
      <c r="E10587">
        <v>12</v>
      </c>
      <c r="F10587" t="s">
        <v>1253</v>
      </c>
      <c r="J10587" t="s">
        <v>23</v>
      </c>
      <c r="K10587">
        <v>1</v>
      </c>
      <c r="L10587">
        <v>61.2</v>
      </c>
      <c r="M10587">
        <v>8.3370000000000007E-3</v>
      </c>
      <c r="O10587" s="12">
        <f>VLOOKUP(C10587,[3]May!$C:$Z,24,FALSE)</f>
        <v>2019</v>
      </c>
    </row>
    <row r="10588" spans="1:15" x14ac:dyDescent="0.25">
      <c r="A10588" t="s">
        <v>1245</v>
      </c>
      <c r="C10588" t="s">
        <v>1327</v>
      </c>
      <c r="E10588">
        <v>8</v>
      </c>
      <c r="F10588" t="s">
        <v>1251</v>
      </c>
      <c r="J10588" t="s">
        <v>23</v>
      </c>
      <c r="K10588">
        <v>5</v>
      </c>
      <c r="L10588">
        <v>275.3</v>
      </c>
      <c r="M10588">
        <v>0.161</v>
      </c>
      <c r="O10588" s="12">
        <f>VLOOKUP(C10588,[3]May!$C:$Z,24,FALSE)</f>
        <v>2019</v>
      </c>
    </row>
    <row r="10589" spans="1:15" x14ac:dyDescent="0.25">
      <c r="A10589" t="s">
        <v>1245</v>
      </c>
      <c r="C10589" t="s">
        <v>1327</v>
      </c>
      <c r="E10589">
        <v>2</v>
      </c>
      <c r="F10589" t="s">
        <v>1247</v>
      </c>
      <c r="J10589" t="s">
        <v>23</v>
      </c>
      <c r="K10589">
        <v>5</v>
      </c>
      <c r="L10589">
        <v>25.55</v>
      </c>
      <c r="M10589">
        <v>0.02</v>
      </c>
      <c r="O10589" s="12">
        <f>VLOOKUP(C10589,[3]May!$C:$Z,24,FALSE)</f>
        <v>2019</v>
      </c>
    </row>
    <row r="10590" spans="1:15" x14ac:dyDescent="0.25">
      <c r="A10590" t="s">
        <v>1245</v>
      </c>
      <c r="C10590" t="s">
        <v>1327</v>
      </c>
      <c r="E10590">
        <v>2</v>
      </c>
      <c r="F10590" t="s">
        <v>1247</v>
      </c>
      <c r="J10590" t="s">
        <v>23</v>
      </c>
      <c r="K10590">
        <v>5</v>
      </c>
      <c r="L10590">
        <v>325.64999999999998</v>
      </c>
      <c r="M10590">
        <v>0.255</v>
      </c>
      <c r="O10590" s="12">
        <f>VLOOKUP(C10590,[3]May!$C:$Z,24,FALSE)</f>
        <v>2019</v>
      </c>
    </row>
    <row r="10591" spans="1:15" x14ac:dyDescent="0.25">
      <c r="A10591" t="s">
        <v>1245</v>
      </c>
      <c r="C10591" t="s">
        <v>1327</v>
      </c>
      <c r="E10591">
        <v>2</v>
      </c>
      <c r="F10591" t="s">
        <v>1247</v>
      </c>
      <c r="J10591" t="s">
        <v>23</v>
      </c>
      <c r="K10591">
        <v>3</v>
      </c>
      <c r="L10591">
        <v>15.33</v>
      </c>
      <c r="M10591">
        <v>1.2E-2</v>
      </c>
      <c r="O10591" s="12">
        <f>VLOOKUP(C10591,[3]May!$C:$Z,24,FALSE)</f>
        <v>2019</v>
      </c>
    </row>
    <row r="10592" spans="1:15" x14ac:dyDescent="0.25">
      <c r="A10592" t="s">
        <v>1245</v>
      </c>
      <c r="C10592" t="s">
        <v>1327</v>
      </c>
      <c r="E10592">
        <v>2</v>
      </c>
      <c r="F10592" t="s">
        <v>1247</v>
      </c>
      <c r="J10592" t="s">
        <v>23</v>
      </c>
      <c r="K10592">
        <v>2</v>
      </c>
      <c r="L10592">
        <v>10.220000000000001</v>
      </c>
      <c r="M10592">
        <v>8.0000000000000002E-3</v>
      </c>
      <c r="O10592" s="12">
        <f>VLOOKUP(C10592,[3]May!$C:$Z,24,FALSE)</f>
        <v>2019</v>
      </c>
    </row>
    <row r="10593" spans="1:15" x14ac:dyDescent="0.25">
      <c r="A10593" t="s">
        <v>1245</v>
      </c>
      <c r="C10593" t="s">
        <v>1327</v>
      </c>
      <c r="E10593">
        <v>2</v>
      </c>
      <c r="F10593" t="s">
        <v>1247</v>
      </c>
      <c r="J10593" t="s">
        <v>23</v>
      </c>
      <c r="K10593">
        <v>2</v>
      </c>
      <c r="L10593">
        <v>10.220000000000001</v>
      </c>
      <c r="M10593">
        <v>8.0000000000000002E-3</v>
      </c>
      <c r="O10593" s="12">
        <f>VLOOKUP(C10593,[3]May!$C:$Z,24,FALSE)</f>
        <v>2019</v>
      </c>
    </row>
    <row r="10594" spans="1:15" x14ac:dyDescent="0.25">
      <c r="A10594" t="s">
        <v>1245</v>
      </c>
      <c r="C10594" t="s">
        <v>1327</v>
      </c>
      <c r="E10594">
        <v>2</v>
      </c>
      <c r="F10594" t="s">
        <v>1247</v>
      </c>
      <c r="J10594" t="s">
        <v>23</v>
      </c>
      <c r="K10594">
        <v>3</v>
      </c>
      <c r="L10594">
        <v>195.39</v>
      </c>
      <c r="M10594">
        <v>0.153</v>
      </c>
      <c r="O10594" s="12">
        <f>VLOOKUP(C10594,[3]May!$C:$Z,24,FALSE)</f>
        <v>2019</v>
      </c>
    </row>
    <row r="10595" spans="1:15" x14ac:dyDescent="0.25">
      <c r="A10595" t="s">
        <v>1245</v>
      </c>
      <c r="C10595" t="s">
        <v>1327</v>
      </c>
      <c r="E10595">
        <v>2</v>
      </c>
      <c r="F10595" t="s">
        <v>1247</v>
      </c>
      <c r="J10595" t="s">
        <v>23</v>
      </c>
      <c r="K10595">
        <v>5</v>
      </c>
      <c r="L10595">
        <v>325.64999999999998</v>
      </c>
      <c r="M10595">
        <v>0.255</v>
      </c>
      <c r="O10595" s="12">
        <f>VLOOKUP(C10595,[3]May!$C:$Z,24,FALSE)</f>
        <v>2019</v>
      </c>
    </row>
    <row r="10596" spans="1:15" x14ac:dyDescent="0.25">
      <c r="A10596" t="s">
        <v>1245</v>
      </c>
      <c r="C10596" t="s">
        <v>1329</v>
      </c>
      <c r="E10596">
        <v>2</v>
      </c>
      <c r="F10596" t="s">
        <v>1247</v>
      </c>
      <c r="J10596" t="s">
        <v>23</v>
      </c>
      <c r="K10596">
        <v>5</v>
      </c>
      <c r="L10596">
        <v>325.64999999999998</v>
      </c>
      <c r="M10596">
        <v>0.255</v>
      </c>
      <c r="O10596" s="12">
        <f>VLOOKUP(C10596,[3]May!$C:$Z,24,FALSE)</f>
        <v>2019</v>
      </c>
    </row>
    <row r="10597" spans="1:15" x14ac:dyDescent="0.25">
      <c r="A10597" t="s">
        <v>1245</v>
      </c>
      <c r="C10597" t="s">
        <v>1329</v>
      </c>
      <c r="E10597">
        <v>2</v>
      </c>
      <c r="F10597" t="s">
        <v>1247</v>
      </c>
      <c r="J10597" t="s">
        <v>23</v>
      </c>
      <c r="K10597">
        <v>3</v>
      </c>
      <c r="L10597">
        <v>15.33</v>
      </c>
      <c r="M10597">
        <v>1.2E-2</v>
      </c>
      <c r="O10597" s="12">
        <f>VLOOKUP(C10597,[3]May!$C:$Z,24,FALSE)</f>
        <v>2019</v>
      </c>
    </row>
    <row r="10598" spans="1:15" x14ac:dyDescent="0.25">
      <c r="A10598" t="s">
        <v>1245</v>
      </c>
      <c r="C10598" t="s">
        <v>1329</v>
      </c>
      <c r="E10598">
        <v>2</v>
      </c>
      <c r="F10598" t="s">
        <v>1247</v>
      </c>
      <c r="J10598" t="s">
        <v>23</v>
      </c>
      <c r="K10598">
        <v>6</v>
      </c>
      <c r="L10598">
        <v>30.66</v>
      </c>
      <c r="M10598">
        <v>2.4E-2</v>
      </c>
      <c r="O10598" s="12">
        <f>VLOOKUP(C10598,[3]May!$C:$Z,24,FALSE)</f>
        <v>2019</v>
      </c>
    </row>
    <row r="10599" spans="1:15" x14ac:dyDescent="0.25">
      <c r="A10599" t="s">
        <v>1245</v>
      </c>
      <c r="C10599" t="s">
        <v>1329</v>
      </c>
      <c r="E10599">
        <v>2</v>
      </c>
      <c r="F10599" t="s">
        <v>1247</v>
      </c>
      <c r="J10599" t="s">
        <v>23</v>
      </c>
      <c r="K10599">
        <v>4</v>
      </c>
      <c r="L10599">
        <v>260.52</v>
      </c>
      <c r="M10599">
        <v>0.20399999999999999</v>
      </c>
      <c r="O10599" s="12">
        <f>VLOOKUP(C10599,[3]May!$C:$Z,24,FALSE)</f>
        <v>2019</v>
      </c>
    </row>
    <row r="10600" spans="1:15" x14ac:dyDescent="0.25">
      <c r="A10600" t="s">
        <v>1245</v>
      </c>
      <c r="C10600" t="s">
        <v>1329</v>
      </c>
      <c r="E10600">
        <v>2</v>
      </c>
      <c r="F10600" t="s">
        <v>1247</v>
      </c>
      <c r="J10600" t="s">
        <v>23</v>
      </c>
      <c r="K10600">
        <v>1</v>
      </c>
      <c r="L10600">
        <v>5.1100000000000003</v>
      </c>
      <c r="M10600">
        <v>4.0000000000000001E-3</v>
      </c>
      <c r="O10600" s="12">
        <f>VLOOKUP(C10600,[3]May!$C:$Z,24,FALSE)</f>
        <v>2019</v>
      </c>
    </row>
    <row r="10601" spans="1:15" x14ac:dyDescent="0.25">
      <c r="A10601" t="s">
        <v>1245</v>
      </c>
      <c r="C10601" t="s">
        <v>1329</v>
      </c>
      <c r="E10601">
        <v>2</v>
      </c>
      <c r="F10601" t="s">
        <v>1247</v>
      </c>
      <c r="J10601" t="s">
        <v>23</v>
      </c>
      <c r="K10601">
        <v>9</v>
      </c>
      <c r="L10601">
        <v>45.99</v>
      </c>
      <c r="M10601">
        <v>3.5999999999999997E-2</v>
      </c>
      <c r="O10601" s="12">
        <f>VLOOKUP(C10601,[3]May!$C:$Z,24,FALSE)</f>
        <v>2019</v>
      </c>
    </row>
    <row r="10602" spans="1:15" x14ac:dyDescent="0.25">
      <c r="A10602" t="s">
        <v>1245</v>
      </c>
      <c r="C10602" t="s">
        <v>1329</v>
      </c>
      <c r="E10602">
        <v>2</v>
      </c>
      <c r="F10602" t="s">
        <v>1247</v>
      </c>
      <c r="J10602" t="s">
        <v>23</v>
      </c>
      <c r="K10602">
        <v>1</v>
      </c>
      <c r="L10602">
        <v>65.13</v>
      </c>
      <c r="M10602">
        <v>5.0999999999999997E-2</v>
      </c>
      <c r="O10602" s="12">
        <f>VLOOKUP(C10602,[3]May!$C:$Z,24,FALSE)</f>
        <v>2019</v>
      </c>
    </row>
    <row r="10603" spans="1:15" x14ac:dyDescent="0.25">
      <c r="A10603" t="s">
        <v>1245</v>
      </c>
      <c r="C10603" t="s">
        <v>1329</v>
      </c>
      <c r="E10603">
        <v>6</v>
      </c>
      <c r="F10603" t="s">
        <v>1250</v>
      </c>
      <c r="J10603" t="s">
        <v>23</v>
      </c>
      <c r="K10603">
        <v>5</v>
      </c>
      <c r="L10603">
        <v>54.25</v>
      </c>
      <c r="M10603">
        <v>4.2500000000000003E-2</v>
      </c>
      <c r="O10603" s="12">
        <f>VLOOKUP(C10603,[3]May!$C:$Z,24,FALSE)</f>
        <v>2019</v>
      </c>
    </row>
    <row r="10604" spans="1:15" x14ac:dyDescent="0.25">
      <c r="A10604" t="s">
        <v>1245</v>
      </c>
      <c r="C10604" t="s">
        <v>1329</v>
      </c>
      <c r="E10604">
        <v>2</v>
      </c>
      <c r="F10604" t="s">
        <v>1247</v>
      </c>
      <c r="J10604" t="s">
        <v>23</v>
      </c>
      <c r="K10604">
        <v>2</v>
      </c>
      <c r="L10604">
        <v>10.220000000000001</v>
      </c>
      <c r="M10604">
        <v>8.0000000000000002E-3</v>
      </c>
      <c r="O10604" s="12">
        <f>VLOOKUP(C10604,[3]May!$C:$Z,24,FALSE)</f>
        <v>2019</v>
      </c>
    </row>
    <row r="10605" spans="1:15" x14ac:dyDescent="0.25">
      <c r="A10605" t="s">
        <v>1245</v>
      </c>
      <c r="C10605" t="s">
        <v>1329</v>
      </c>
      <c r="E10605">
        <v>2</v>
      </c>
      <c r="F10605" t="s">
        <v>1247</v>
      </c>
      <c r="J10605" t="s">
        <v>23</v>
      </c>
      <c r="K10605">
        <v>6</v>
      </c>
      <c r="L10605">
        <v>30.66</v>
      </c>
      <c r="M10605">
        <v>2.4E-2</v>
      </c>
      <c r="O10605" s="12">
        <f>VLOOKUP(C10605,[3]May!$C:$Z,24,FALSE)</f>
        <v>2019</v>
      </c>
    </row>
    <row r="10606" spans="1:15" x14ac:dyDescent="0.25">
      <c r="A10606" t="s">
        <v>1245</v>
      </c>
      <c r="C10606" t="s">
        <v>1329</v>
      </c>
      <c r="E10606">
        <v>2</v>
      </c>
      <c r="F10606" t="s">
        <v>1247</v>
      </c>
      <c r="J10606" t="s">
        <v>23</v>
      </c>
      <c r="K10606">
        <v>6</v>
      </c>
      <c r="L10606">
        <v>30.66</v>
      </c>
      <c r="M10606">
        <v>2.4E-2</v>
      </c>
      <c r="O10606" s="12">
        <f>VLOOKUP(C10606,[3]May!$C:$Z,24,FALSE)</f>
        <v>2019</v>
      </c>
    </row>
    <row r="10607" spans="1:15" x14ac:dyDescent="0.25">
      <c r="A10607" t="s">
        <v>1245</v>
      </c>
      <c r="C10607" t="s">
        <v>1329</v>
      </c>
      <c r="E10607">
        <v>2</v>
      </c>
      <c r="F10607" t="s">
        <v>1247</v>
      </c>
      <c r="J10607" t="s">
        <v>23</v>
      </c>
      <c r="K10607">
        <v>2</v>
      </c>
      <c r="L10607">
        <v>130.26</v>
      </c>
      <c r="M10607">
        <v>0.10199999999999999</v>
      </c>
      <c r="O10607" s="12">
        <f>VLOOKUP(C10607,[3]May!$C:$Z,24,FALSE)</f>
        <v>2019</v>
      </c>
    </row>
    <row r="10608" spans="1:15" x14ac:dyDescent="0.25">
      <c r="A10608" t="s">
        <v>1245</v>
      </c>
      <c r="C10608" t="s">
        <v>1329</v>
      </c>
      <c r="E10608">
        <v>2</v>
      </c>
      <c r="F10608" t="s">
        <v>1247</v>
      </c>
      <c r="J10608" t="s">
        <v>23</v>
      </c>
      <c r="K10608">
        <v>8</v>
      </c>
      <c r="L10608">
        <v>40.880000000000003</v>
      </c>
      <c r="M10608">
        <v>3.2000000000000001E-2</v>
      </c>
      <c r="O10608" s="12">
        <f>VLOOKUP(C10608,[3]May!$C:$Z,24,FALSE)</f>
        <v>2019</v>
      </c>
    </row>
    <row r="10609" spans="1:15" x14ac:dyDescent="0.25">
      <c r="A10609" t="s">
        <v>1245</v>
      </c>
      <c r="C10609" t="s">
        <v>1329</v>
      </c>
      <c r="E10609">
        <v>2</v>
      </c>
      <c r="F10609" t="s">
        <v>1247</v>
      </c>
      <c r="J10609" t="s">
        <v>23</v>
      </c>
      <c r="K10609">
        <v>3</v>
      </c>
      <c r="L10609">
        <v>15.33</v>
      </c>
      <c r="M10609">
        <v>1.2E-2</v>
      </c>
      <c r="O10609" s="12">
        <f>VLOOKUP(C10609,[3]May!$C:$Z,24,FALSE)</f>
        <v>2019</v>
      </c>
    </row>
    <row r="10610" spans="1:15" x14ac:dyDescent="0.25">
      <c r="A10610" t="s">
        <v>1245</v>
      </c>
      <c r="C10610" t="s">
        <v>1329</v>
      </c>
      <c r="E10610">
        <v>2</v>
      </c>
      <c r="F10610" t="s">
        <v>1247</v>
      </c>
      <c r="J10610" t="s">
        <v>23</v>
      </c>
      <c r="K10610">
        <v>10</v>
      </c>
      <c r="L10610">
        <v>51.1</v>
      </c>
      <c r="M10610">
        <v>0.04</v>
      </c>
      <c r="O10610" s="12">
        <f>VLOOKUP(C10610,[3]May!$C:$Z,24,FALSE)</f>
        <v>2019</v>
      </c>
    </row>
    <row r="10611" spans="1:15" x14ac:dyDescent="0.25">
      <c r="A10611" t="s">
        <v>1245</v>
      </c>
      <c r="C10611" t="s">
        <v>1329</v>
      </c>
      <c r="E10611">
        <v>2</v>
      </c>
      <c r="F10611" t="s">
        <v>1247</v>
      </c>
      <c r="J10611" t="s">
        <v>23</v>
      </c>
      <c r="K10611">
        <v>4</v>
      </c>
      <c r="L10611">
        <v>20.440000000000001</v>
      </c>
      <c r="M10611">
        <v>1.6E-2</v>
      </c>
      <c r="O10611" s="12">
        <f>VLOOKUP(C10611,[3]May!$C:$Z,24,FALSE)</f>
        <v>2019</v>
      </c>
    </row>
    <row r="10612" spans="1:15" x14ac:dyDescent="0.25">
      <c r="A10612" t="s">
        <v>1245</v>
      </c>
      <c r="C10612" t="s">
        <v>1329</v>
      </c>
      <c r="E10612">
        <v>2</v>
      </c>
      <c r="F10612" t="s">
        <v>1247</v>
      </c>
      <c r="J10612" t="s">
        <v>23</v>
      </c>
      <c r="K10612">
        <v>5</v>
      </c>
      <c r="L10612">
        <v>325.64999999999998</v>
      </c>
      <c r="M10612">
        <v>0.255</v>
      </c>
      <c r="O10612" s="12">
        <f>VLOOKUP(C10612,[3]May!$C:$Z,24,FALSE)</f>
        <v>2019</v>
      </c>
    </row>
    <row r="10613" spans="1:15" x14ac:dyDescent="0.25">
      <c r="A10613" t="s">
        <v>1245</v>
      </c>
      <c r="C10613" t="s">
        <v>1329</v>
      </c>
      <c r="E10613">
        <v>2</v>
      </c>
      <c r="F10613" t="s">
        <v>1247</v>
      </c>
      <c r="J10613" t="s">
        <v>23</v>
      </c>
      <c r="K10613">
        <v>9</v>
      </c>
      <c r="L10613">
        <v>45.99</v>
      </c>
      <c r="M10613">
        <v>3.5999999999999997E-2</v>
      </c>
      <c r="O10613" s="12">
        <f>VLOOKUP(C10613,[3]May!$C:$Z,24,FALSE)</f>
        <v>2019</v>
      </c>
    </row>
    <row r="10614" spans="1:15" x14ac:dyDescent="0.25">
      <c r="A10614" t="s">
        <v>1245</v>
      </c>
      <c r="C10614" t="s">
        <v>1329</v>
      </c>
      <c r="E10614">
        <v>2</v>
      </c>
      <c r="F10614" t="s">
        <v>1247</v>
      </c>
      <c r="J10614" t="s">
        <v>23</v>
      </c>
      <c r="K10614">
        <v>1</v>
      </c>
      <c r="L10614">
        <v>5.1100000000000003</v>
      </c>
      <c r="M10614">
        <v>4.0000000000000001E-3</v>
      </c>
      <c r="O10614" s="12">
        <f>VLOOKUP(C10614,[3]May!$C:$Z,24,FALSE)</f>
        <v>2019</v>
      </c>
    </row>
    <row r="10615" spans="1:15" x14ac:dyDescent="0.25">
      <c r="A10615" t="s">
        <v>1245</v>
      </c>
      <c r="C10615" t="s">
        <v>1329</v>
      </c>
      <c r="E10615">
        <v>2</v>
      </c>
      <c r="F10615" t="s">
        <v>1247</v>
      </c>
      <c r="J10615" t="s">
        <v>23</v>
      </c>
      <c r="K10615">
        <v>4</v>
      </c>
      <c r="L10615">
        <v>20.440000000000001</v>
      </c>
      <c r="M10615">
        <v>1.6E-2</v>
      </c>
      <c r="O10615" s="12">
        <f>VLOOKUP(C10615,[3]May!$C:$Z,24,FALSE)</f>
        <v>2019</v>
      </c>
    </row>
    <row r="10616" spans="1:15" x14ac:dyDescent="0.25">
      <c r="A10616" t="s">
        <v>1245</v>
      </c>
      <c r="C10616" t="s">
        <v>1329</v>
      </c>
      <c r="E10616">
        <v>2</v>
      </c>
      <c r="F10616" t="s">
        <v>1247</v>
      </c>
      <c r="J10616" t="s">
        <v>23</v>
      </c>
      <c r="K10616">
        <v>4</v>
      </c>
      <c r="L10616">
        <v>20.440000000000001</v>
      </c>
      <c r="M10616">
        <v>1.6E-2</v>
      </c>
      <c r="O10616" s="12">
        <f>VLOOKUP(C10616,[3]May!$C:$Z,24,FALSE)</f>
        <v>2019</v>
      </c>
    </row>
    <row r="10617" spans="1:15" x14ac:dyDescent="0.25">
      <c r="A10617" t="s">
        <v>1245</v>
      </c>
      <c r="C10617" t="s">
        <v>1329</v>
      </c>
      <c r="E10617">
        <v>2</v>
      </c>
      <c r="F10617" t="s">
        <v>1247</v>
      </c>
      <c r="J10617" t="s">
        <v>23</v>
      </c>
      <c r="K10617">
        <v>2</v>
      </c>
      <c r="L10617">
        <v>130.26</v>
      </c>
      <c r="M10617">
        <v>0.10199999999999999</v>
      </c>
      <c r="O10617" s="12">
        <f>VLOOKUP(C10617,[3]May!$C:$Z,24,FALSE)</f>
        <v>2019</v>
      </c>
    </row>
    <row r="10618" spans="1:15" x14ac:dyDescent="0.25">
      <c r="A10618" t="s">
        <v>1245</v>
      </c>
      <c r="C10618" t="s">
        <v>1329</v>
      </c>
      <c r="E10618">
        <v>2</v>
      </c>
      <c r="F10618" t="s">
        <v>1247</v>
      </c>
      <c r="J10618" t="s">
        <v>23</v>
      </c>
      <c r="K10618">
        <v>1</v>
      </c>
      <c r="L10618">
        <v>5.1100000000000003</v>
      </c>
      <c r="M10618">
        <v>4.0000000000000001E-3</v>
      </c>
      <c r="O10618" s="12">
        <f>VLOOKUP(C10618,[3]May!$C:$Z,24,FALSE)</f>
        <v>2019</v>
      </c>
    </row>
    <row r="10619" spans="1:15" x14ac:dyDescent="0.25">
      <c r="A10619" t="s">
        <v>1245</v>
      </c>
      <c r="C10619" t="s">
        <v>1329</v>
      </c>
      <c r="E10619">
        <v>2</v>
      </c>
      <c r="F10619" t="s">
        <v>1247</v>
      </c>
      <c r="J10619" t="s">
        <v>23</v>
      </c>
      <c r="K10619">
        <v>8</v>
      </c>
      <c r="L10619">
        <v>521.04</v>
      </c>
      <c r="M10619">
        <v>0.40799999999999997</v>
      </c>
      <c r="O10619" s="12">
        <f>VLOOKUP(C10619,[3]May!$C:$Z,24,FALSE)</f>
        <v>2019</v>
      </c>
    </row>
    <row r="10620" spans="1:15" x14ac:dyDescent="0.25">
      <c r="A10620" t="s">
        <v>1245</v>
      </c>
      <c r="C10620" t="s">
        <v>1329</v>
      </c>
      <c r="E10620">
        <v>6</v>
      </c>
      <c r="F10620" t="s">
        <v>1250</v>
      </c>
      <c r="J10620" t="s">
        <v>23</v>
      </c>
      <c r="K10620">
        <v>6</v>
      </c>
      <c r="L10620">
        <v>655.08000000000004</v>
      </c>
      <c r="M10620">
        <v>0.51300000000000001</v>
      </c>
      <c r="O10620" s="12">
        <f>VLOOKUP(C10620,[3]May!$C:$Z,24,FALSE)</f>
        <v>2019</v>
      </c>
    </row>
    <row r="10621" spans="1:15" x14ac:dyDescent="0.25">
      <c r="A10621" t="s">
        <v>1245</v>
      </c>
      <c r="C10621" t="s">
        <v>1329</v>
      </c>
      <c r="E10621">
        <v>2</v>
      </c>
      <c r="F10621" t="s">
        <v>1247</v>
      </c>
      <c r="J10621" t="s">
        <v>23</v>
      </c>
      <c r="K10621">
        <v>1</v>
      </c>
      <c r="L10621">
        <v>65.13</v>
      </c>
      <c r="M10621">
        <v>5.0999999999999997E-2</v>
      </c>
      <c r="O10621" s="12">
        <f>VLOOKUP(C10621,[3]May!$C:$Z,24,FALSE)</f>
        <v>2019</v>
      </c>
    </row>
    <row r="10622" spans="1:15" x14ac:dyDescent="0.25">
      <c r="A10622" t="s">
        <v>1245</v>
      </c>
      <c r="C10622" t="s">
        <v>1329</v>
      </c>
      <c r="E10622">
        <v>2</v>
      </c>
      <c r="F10622" t="s">
        <v>1247</v>
      </c>
      <c r="J10622" t="s">
        <v>23</v>
      </c>
      <c r="K10622">
        <v>1</v>
      </c>
      <c r="L10622">
        <v>5.1100000000000003</v>
      </c>
      <c r="M10622">
        <v>4.0000000000000001E-3</v>
      </c>
      <c r="O10622" s="12">
        <f>VLOOKUP(C10622,[3]May!$C:$Z,24,FALSE)</f>
        <v>2019</v>
      </c>
    </row>
    <row r="10623" spans="1:15" x14ac:dyDescent="0.25">
      <c r="A10623" t="s">
        <v>1245</v>
      </c>
      <c r="C10623" t="s">
        <v>1329</v>
      </c>
      <c r="E10623">
        <v>2</v>
      </c>
      <c r="F10623" t="s">
        <v>1247</v>
      </c>
      <c r="J10623" t="s">
        <v>23</v>
      </c>
      <c r="K10623">
        <v>10</v>
      </c>
      <c r="L10623">
        <v>51.1</v>
      </c>
      <c r="M10623">
        <v>0.04</v>
      </c>
      <c r="O10623" s="12">
        <f>VLOOKUP(C10623,[3]May!$C:$Z,24,FALSE)</f>
        <v>2019</v>
      </c>
    </row>
    <row r="10624" spans="1:15" x14ac:dyDescent="0.25">
      <c r="A10624" t="s">
        <v>1245</v>
      </c>
      <c r="C10624" t="s">
        <v>1329</v>
      </c>
      <c r="E10624">
        <v>2</v>
      </c>
      <c r="F10624" t="s">
        <v>1247</v>
      </c>
      <c r="J10624" t="s">
        <v>23</v>
      </c>
      <c r="K10624">
        <v>7</v>
      </c>
      <c r="L10624">
        <v>35.770000000000003</v>
      </c>
      <c r="M10624">
        <v>2.8000000000000001E-2</v>
      </c>
      <c r="O10624" s="12">
        <f>VLOOKUP(C10624,[3]May!$C:$Z,24,FALSE)</f>
        <v>2019</v>
      </c>
    </row>
    <row r="10625" spans="1:15" x14ac:dyDescent="0.25">
      <c r="A10625" t="s">
        <v>1245</v>
      </c>
      <c r="C10625" t="s">
        <v>1329</v>
      </c>
      <c r="E10625">
        <v>2</v>
      </c>
      <c r="F10625" t="s">
        <v>1247</v>
      </c>
      <c r="J10625" t="s">
        <v>23</v>
      </c>
      <c r="K10625">
        <v>2</v>
      </c>
      <c r="L10625">
        <v>10.220000000000001</v>
      </c>
      <c r="M10625">
        <v>8.0000000000000002E-3</v>
      </c>
      <c r="O10625" s="12">
        <f>VLOOKUP(C10625,[3]May!$C:$Z,24,FALSE)</f>
        <v>2019</v>
      </c>
    </row>
    <row r="10626" spans="1:15" x14ac:dyDescent="0.25">
      <c r="A10626" t="s">
        <v>1245</v>
      </c>
      <c r="C10626" t="s">
        <v>1329</v>
      </c>
      <c r="E10626">
        <v>2</v>
      </c>
      <c r="F10626" t="s">
        <v>1247</v>
      </c>
      <c r="J10626" t="s">
        <v>23</v>
      </c>
      <c r="K10626">
        <v>6</v>
      </c>
      <c r="L10626">
        <v>30.66</v>
      </c>
      <c r="M10626">
        <v>2.4E-2</v>
      </c>
      <c r="O10626" s="12">
        <f>VLOOKUP(C10626,[3]May!$C:$Z,24,FALSE)</f>
        <v>2019</v>
      </c>
    </row>
    <row r="10627" spans="1:15" x14ac:dyDescent="0.25">
      <c r="A10627" t="s">
        <v>1245</v>
      </c>
      <c r="C10627" t="s">
        <v>1329</v>
      </c>
      <c r="E10627">
        <v>2</v>
      </c>
      <c r="F10627" t="s">
        <v>1247</v>
      </c>
      <c r="J10627" t="s">
        <v>23</v>
      </c>
      <c r="K10627">
        <v>4</v>
      </c>
      <c r="L10627">
        <v>260.52</v>
      </c>
      <c r="M10627">
        <v>0.20399999999999999</v>
      </c>
      <c r="O10627" s="12">
        <f>VLOOKUP(C10627,[3]May!$C:$Z,24,FALSE)</f>
        <v>2019</v>
      </c>
    </row>
    <row r="10628" spans="1:15" x14ac:dyDescent="0.25">
      <c r="A10628" t="s">
        <v>1245</v>
      </c>
      <c r="C10628" t="s">
        <v>1329</v>
      </c>
      <c r="E10628">
        <v>6</v>
      </c>
      <c r="F10628" t="s">
        <v>1250</v>
      </c>
      <c r="J10628" t="s">
        <v>23</v>
      </c>
      <c r="K10628">
        <v>2</v>
      </c>
      <c r="L10628">
        <v>21.7</v>
      </c>
      <c r="M10628">
        <v>1.7000000000000001E-2</v>
      </c>
      <c r="O10628" s="12">
        <f>VLOOKUP(C10628,[3]May!$C:$Z,24,FALSE)</f>
        <v>2019</v>
      </c>
    </row>
    <row r="10629" spans="1:15" x14ac:dyDescent="0.25">
      <c r="A10629" t="s">
        <v>1245</v>
      </c>
      <c r="C10629" t="s">
        <v>1329</v>
      </c>
      <c r="E10629">
        <v>2</v>
      </c>
      <c r="F10629" t="s">
        <v>1247</v>
      </c>
      <c r="J10629" t="s">
        <v>23</v>
      </c>
      <c r="K10629">
        <v>5</v>
      </c>
      <c r="L10629">
        <v>25.55</v>
      </c>
      <c r="M10629">
        <v>0.02</v>
      </c>
      <c r="O10629" s="12">
        <f>VLOOKUP(C10629,[3]May!$C:$Z,24,FALSE)</f>
        <v>2019</v>
      </c>
    </row>
    <row r="10630" spans="1:15" x14ac:dyDescent="0.25">
      <c r="A10630" t="s">
        <v>1245</v>
      </c>
      <c r="C10630" t="s">
        <v>1329</v>
      </c>
      <c r="E10630">
        <v>2</v>
      </c>
      <c r="F10630" t="s">
        <v>1247</v>
      </c>
      <c r="J10630" t="s">
        <v>23</v>
      </c>
      <c r="K10630">
        <v>7</v>
      </c>
      <c r="L10630">
        <v>455.91</v>
      </c>
      <c r="M10630">
        <v>0.35699999999999998</v>
      </c>
      <c r="O10630" s="12">
        <f>VLOOKUP(C10630,[3]May!$C:$Z,24,FALSE)</f>
        <v>2019</v>
      </c>
    </row>
    <row r="10631" spans="1:15" x14ac:dyDescent="0.25">
      <c r="A10631" t="s">
        <v>1245</v>
      </c>
      <c r="C10631" t="s">
        <v>1329</v>
      </c>
      <c r="E10631">
        <v>2</v>
      </c>
      <c r="F10631" t="s">
        <v>1247</v>
      </c>
      <c r="J10631" t="s">
        <v>23</v>
      </c>
      <c r="K10631">
        <v>1</v>
      </c>
      <c r="L10631">
        <v>5.1100000000000003</v>
      </c>
      <c r="M10631">
        <v>4.0000000000000001E-3</v>
      </c>
      <c r="O10631" s="12">
        <f>VLOOKUP(C10631,[3]May!$C:$Z,24,FALSE)</f>
        <v>2019</v>
      </c>
    </row>
    <row r="10632" spans="1:15" x14ac:dyDescent="0.25">
      <c r="A10632" t="s">
        <v>1245</v>
      </c>
      <c r="C10632" t="s">
        <v>1329</v>
      </c>
      <c r="E10632">
        <v>2</v>
      </c>
      <c r="F10632" t="s">
        <v>1247</v>
      </c>
      <c r="J10632" t="s">
        <v>23</v>
      </c>
      <c r="K10632">
        <v>11</v>
      </c>
      <c r="L10632">
        <v>56.21</v>
      </c>
      <c r="M10632">
        <v>4.3999999999999997E-2</v>
      </c>
      <c r="O10632" s="12">
        <f>VLOOKUP(C10632,[3]May!$C:$Z,24,FALSE)</f>
        <v>2019</v>
      </c>
    </row>
    <row r="10633" spans="1:15" x14ac:dyDescent="0.25">
      <c r="A10633" t="s">
        <v>1245</v>
      </c>
      <c r="C10633" t="s">
        <v>1329</v>
      </c>
      <c r="E10633">
        <v>2</v>
      </c>
      <c r="F10633" t="s">
        <v>1247</v>
      </c>
      <c r="J10633" t="s">
        <v>23</v>
      </c>
      <c r="K10633">
        <v>3</v>
      </c>
      <c r="L10633">
        <v>195.39</v>
      </c>
      <c r="M10633">
        <v>0.153</v>
      </c>
      <c r="O10633" s="12">
        <f>VLOOKUP(C10633,[3]May!$C:$Z,24,FALSE)</f>
        <v>2019</v>
      </c>
    </row>
    <row r="10634" spans="1:15" x14ac:dyDescent="0.25">
      <c r="A10634" t="s">
        <v>1245</v>
      </c>
      <c r="C10634" t="s">
        <v>1329</v>
      </c>
      <c r="E10634">
        <v>2</v>
      </c>
      <c r="F10634" t="s">
        <v>1247</v>
      </c>
      <c r="J10634" t="s">
        <v>23</v>
      </c>
      <c r="K10634">
        <v>8</v>
      </c>
      <c r="L10634">
        <v>521.04</v>
      </c>
      <c r="M10634">
        <v>0.40799999999999997</v>
      </c>
      <c r="O10634" s="12">
        <f>VLOOKUP(C10634,[3]May!$C:$Z,24,FALSE)</f>
        <v>2019</v>
      </c>
    </row>
    <row r="10635" spans="1:15" x14ac:dyDescent="0.25">
      <c r="A10635" t="s">
        <v>1245</v>
      </c>
      <c r="C10635" t="s">
        <v>1329</v>
      </c>
      <c r="E10635">
        <v>2</v>
      </c>
      <c r="F10635" t="s">
        <v>1247</v>
      </c>
      <c r="J10635" t="s">
        <v>23</v>
      </c>
      <c r="K10635">
        <v>2</v>
      </c>
      <c r="L10635">
        <v>10.220000000000001</v>
      </c>
      <c r="M10635">
        <v>8.0000000000000002E-3</v>
      </c>
      <c r="O10635" s="12">
        <f>VLOOKUP(C10635,[3]May!$C:$Z,24,FALSE)</f>
        <v>2019</v>
      </c>
    </row>
    <row r="10636" spans="1:15" x14ac:dyDescent="0.25">
      <c r="A10636" t="s">
        <v>1245</v>
      </c>
      <c r="C10636" t="s">
        <v>1329</v>
      </c>
      <c r="E10636">
        <v>2</v>
      </c>
      <c r="F10636" t="s">
        <v>1247</v>
      </c>
      <c r="J10636" t="s">
        <v>23</v>
      </c>
      <c r="K10636">
        <v>5</v>
      </c>
      <c r="L10636">
        <v>25.55</v>
      </c>
      <c r="M10636">
        <v>0.02</v>
      </c>
      <c r="O10636" s="12">
        <f>VLOOKUP(C10636,[3]May!$C:$Z,24,FALSE)</f>
        <v>2019</v>
      </c>
    </row>
    <row r="10637" spans="1:15" x14ac:dyDescent="0.25">
      <c r="A10637" t="s">
        <v>1245</v>
      </c>
      <c r="C10637" t="s">
        <v>1329</v>
      </c>
      <c r="E10637">
        <v>2</v>
      </c>
      <c r="F10637" t="s">
        <v>1247</v>
      </c>
      <c r="J10637" t="s">
        <v>23</v>
      </c>
      <c r="K10637">
        <v>5</v>
      </c>
      <c r="L10637">
        <v>25.55</v>
      </c>
      <c r="M10637">
        <v>0.02</v>
      </c>
      <c r="O10637" s="12">
        <f>VLOOKUP(C10637,[3]May!$C:$Z,24,FALSE)</f>
        <v>2019</v>
      </c>
    </row>
    <row r="10638" spans="1:15" x14ac:dyDescent="0.25">
      <c r="A10638" t="s">
        <v>1245</v>
      </c>
      <c r="C10638" t="s">
        <v>1329</v>
      </c>
      <c r="E10638">
        <v>6</v>
      </c>
      <c r="F10638" t="s">
        <v>1250</v>
      </c>
      <c r="J10638" t="s">
        <v>23</v>
      </c>
      <c r="K10638">
        <v>2</v>
      </c>
      <c r="L10638">
        <v>21.7</v>
      </c>
      <c r="M10638">
        <v>1.7000000000000001E-2</v>
      </c>
      <c r="O10638" s="12">
        <f>VLOOKUP(C10638,[3]May!$C:$Z,24,FALSE)</f>
        <v>2019</v>
      </c>
    </row>
    <row r="10639" spans="1:15" x14ac:dyDescent="0.25">
      <c r="A10639" t="s">
        <v>1245</v>
      </c>
      <c r="C10639" t="s">
        <v>1329</v>
      </c>
      <c r="E10639">
        <v>2</v>
      </c>
      <c r="F10639" t="s">
        <v>1247</v>
      </c>
      <c r="J10639" t="s">
        <v>23</v>
      </c>
      <c r="K10639">
        <v>9</v>
      </c>
      <c r="L10639">
        <v>45.99</v>
      </c>
      <c r="M10639">
        <v>3.5999999999999997E-2</v>
      </c>
      <c r="O10639" s="12">
        <f>VLOOKUP(C10639,[3]May!$C:$Z,24,FALSE)</f>
        <v>2019</v>
      </c>
    </row>
    <row r="10640" spans="1:15" x14ac:dyDescent="0.25">
      <c r="A10640" t="s">
        <v>1245</v>
      </c>
      <c r="C10640" t="s">
        <v>1329</v>
      </c>
      <c r="E10640">
        <v>2</v>
      </c>
      <c r="F10640" t="s">
        <v>1247</v>
      </c>
      <c r="J10640" t="s">
        <v>23</v>
      </c>
      <c r="K10640">
        <v>2</v>
      </c>
      <c r="L10640">
        <v>130.26</v>
      </c>
      <c r="M10640">
        <v>0.10199999999999999</v>
      </c>
      <c r="O10640" s="12">
        <f>VLOOKUP(C10640,[3]May!$C:$Z,24,FALSE)</f>
        <v>2019</v>
      </c>
    </row>
    <row r="10641" spans="1:15" x14ac:dyDescent="0.25">
      <c r="A10641" t="s">
        <v>1245</v>
      </c>
      <c r="C10641" t="s">
        <v>1329</v>
      </c>
      <c r="E10641">
        <v>2</v>
      </c>
      <c r="F10641" t="s">
        <v>1247</v>
      </c>
      <c r="J10641" t="s">
        <v>23</v>
      </c>
      <c r="K10641">
        <v>11</v>
      </c>
      <c r="L10641">
        <v>56.21</v>
      </c>
      <c r="M10641">
        <v>4.3999999999999997E-2</v>
      </c>
      <c r="O10641" s="12">
        <f>VLOOKUP(C10641,[3]May!$C:$Z,24,FALSE)</f>
        <v>2019</v>
      </c>
    </row>
    <row r="10642" spans="1:15" x14ac:dyDescent="0.25">
      <c r="A10642" t="s">
        <v>1245</v>
      </c>
      <c r="C10642" t="s">
        <v>1329</v>
      </c>
      <c r="E10642">
        <v>2</v>
      </c>
      <c r="F10642" t="s">
        <v>1247</v>
      </c>
      <c r="J10642" t="s">
        <v>23</v>
      </c>
      <c r="K10642">
        <v>9</v>
      </c>
      <c r="L10642">
        <v>45.99</v>
      </c>
      <c r="M10642">
        <v>3.5999999999999997E-2</v>
      </c>
      <c r="O10642" s="12">
        <f>VLOOKUP(C10642,[3]May!$C:$Z,24,FALSE)</f>
        <v>2019</v>
      </c>
    </row>
    <row r="10643" spans="1:15" x14ac:dyDescent="0.25">
      <c r="A10643" t="s">
        <v>1245</v>
      </c>
      <c r="C10643" t="s">
        <v>1329</v>
      </c>
      <c r="E10643">
        <v>2</v>
      </c>
      <c r="F10643" t="s">
        <v>1247</v>
      </c>
      <c r="J10643" t="s">
        <v>23</v>
      </c>
      <c r="K10643">
        <v>9</v>
      </c>
      <c r="L10643">
        <v>45.99</v>
      </c>
      <c r="M10643">
        <v>3.5999999999999997E-2</v>
      </c>
      <c r="O10643" s="12">
        <f>VLOOKUP(C10643,[3]May!$C:$Z,24,FALSE)</f>
        <v>2019</v>
      </c>
    </row>
    <row r="10644" spans="1:15" x14ac:dyDescent="0.25">
      <c r="A10644" t="s">
        <v>1245</v>
      </c>
      <c r="C10644" t="s">
        <v>1329</v>
      </c>
      <c r="E10644">
        <v>2</v>
      </c>
      <c r="F10644" t="s">
        <v>1247</v>
      </c>
      <c r="J10644" t="s">
        <v>23</v>
      </c>
      <c r="K10644">
        <v>2</v>
      </c>
      <c r="L10644">
        <v>10.220000000000001</v>
      </c>
      <c r="M10644">
        <v>8.0000000000000002E-3</v>
      </c>
      <c r="O10644" s="12">
        <f>VLOOKUP(C10644,[3]May!$C:$Z,24,FALSE)</f>
        <v>2019</v>
      </c>
    </row>
    <row r="10645" spans="1:15" x14ac:dyDescent="0.25">
      <c r="A10645" t="s">
        <v>1245</v>
      </c>
      <c r="C10645" t="s">
        <v>1329</v>
      </c>
      <c r="E10645">
        <v>6</v>
      </c>
      <c r="F10645" t="s">
        <v>1250</v>
      </c>
      <c r="J10645" t="s">
        <v>23</v>
      </c>
      <c r="K10645">
        <v>1</v>
      </c>
      <c r="L10645">
        <v>10.85</v>
      </c>
      <c r="M10645">
        <v>8.5000000000000006E-3</v>
      </c>
      <c r="O10645" s="12">
        <f>VLOOKUP(C10645,[3]May!$C:$Z,24,FALSE)</f>
        <v>2019</v>
      </c>
    </row>
    <row r="10646" spans="1:15" x14ac:dyDescent="0.25">
      <c r="A10646" t="s">
        <v>1245</v>
      </c>
      <c r="C10646" t="s">
        <v>1329</v>
      </c>
      <c r="E10646">
        <v>2</v>
      </c>
      <c r="F10646" t="s">
        <v>1247</v>
      </c>
      <c r="J10646" t="s">
        <v>23</v>
      </c>
      <c r="K10646">
        <v>3</v>
      </c>
      <c r="L10646">
        <v>195.39</v>
      </c>
      <c r="M10646">
        <v>0.153</v>
      </c>
      <c r="O10646" s="12">
        <f>VLOOKUP(C10646,[3]May!$C:$Z,24,FALSE)</f>
        <v>2019</v>
      </c>
    </row>
    <row r="10647" spans="1:15" x14ac:dyDescent="0.25">
      <c r="A10647" t="s">
        <v>1245</v>
      </c>
      <c r="C10647" t="s">
        <v>1329</v>
      </c>
      <c r="E10647">
        <v>2</v>
      </c>
      <c r="F10647" t="s">
        <v>1247</v>
      </c>
      <c r="J10647" t="s">
        <v>23</v>
      </c>
      <c r="K10647">
        <v>3</v>
      </c>
      <c r="L10647">
        <v>15.33</v>
      </c>
      <c r="M10647">
        <v>1.2E-2</v>
      </c>
      <c r="O10647" s="12">
        <f>VLOOKUP(C10647,[3]May!$C:$Z,24,FALSE)</f>
        <v>2019</v>
      </c>
    </row>
    <row r="10648" spans="1:15" x14ac:dyDescent="0.25">
      <c r="A10648" t="s">
        <v>1245</v>
      </c>
      <c r="C10648" t="s">
        <v>1329</v>
      </c>
      <c r="E10648">
        <v>2</v>
      </c>
      <c r="F10648" t="s">
        <v>1247</v>
      </c>
      <c r="J10648" t="s">
        <v>23</v>
      </c>
      <c r="K10648">
        <v>8</v>
      </c>
      <c r="L10648">
        <v>40.880000000000003</v>
      </c>
      <c r="M10648">
        <v>3.2000000000000001E-2</v>
      </c>
      <c r="O10648" s="12">
        <f>VLOOKUP(C10648,[3]May!$C:$Z,24,FALSE)</f>
        <v>2019</v>
      </c>
    </row>
    <row r="10649" spans="1:15" x14ac:dyDescent="0.25">
      <c r="A10649" t="s">
        <v>1245</v>
      </c>
      <c r="C10649" t="s">
        <v>1329</v>
      </c>
      <c r="E10649">
        <v>2</v>
      </c>
      <c r="F10649" t="s">
        <v>1247</v>
      </c>
      <c r="J10649" t="s">
        <v>23</v>
      </c>
      <c r="K10649">
        <v>11</v>
      </c>
      <c r="L10649">
        <v>716.43</v>
      </c>
      <c r="M10649">
        <v>0.56100000000000005</v>
      </c>
      <c r="O10649" s="12">
        <f>VLOOKUP(C10649,[3]May!$C:$Z,24,FALSE)</f>
        <v>2019</v>
      </c>
    </row>
    <row r="10650" spans="1:15" x14ac:dyDescent="0.25">
      <c r="A10650" t="s">
        <v>1245</v>
      </c>
      <c r="C10650" t="s">
        <v>1329</v>
      </c>
      <c r="E10650">
        <v>2</v>
      </c>
      <c r="F10650" t="s">
        <v>1247</v>
      </c>
      <c r="J10650" t="s">
        <v>23</v>
      </c>
      <c r="K10650">
        <v>1</v>
      </c>
      <c r="L10650">
        <v>5.1100000000000003</v>
      </c>
      <c r="M10650">
        <v>4.0000000000000001E-3</v>
      </c>
      <c r="O10650" s="12">
        <f>VLOOKUP(C10650,[3]May!$C:$Z,24,FALSE)</f>
        <v>2019</v>
      </c>
    </row>
    <row r="10651" spans="1:15" x14ac:dyDescent="0.25">
      <c r="A10651" t="s">
        <v>1245</v>
      </c>
      <c r="C10651" t="s">
        <v>1329</v>
      </c>
      <c r="E10651">
        <v>2</v>
      </c>
      <c r="F10651" t="s">
        <v>1247</v>
      </c>
      <c r="J10651" t="s">
        <v>23</v>
      </c>
      <c r="K10651">
        <v>4</v>
      </c>
      <c r="L10651">
        <v>260.52</v>
      </c>
      <c r="M10651">
        <v>0.20399999999999999</v>
      </c>
      <c r="O10651" s="12">
        <f>VLOOKUP(C10651,[3]May!$C:$Z,24,FALSE)</f>
        <v>2019</v>
      </c>
    </row>
    <row r="10652" spans="1:15" x14ac:dyDescent="0.25">
      <c r="A10652" t="s">
        <v>1245</v>
      </c>
      <c r="C10652" t="s">
        <v>1329</v>
      </c>
      <c r="E10652">
        <v>2</v>
      </c>
      <c r="F10652" t="s">
        <v>1247</v>
      </c>
      <c r="J10652" t="s">
        <v>23</v>
      </c>
      <c r="K10652">
        <v>3</v>
      </c>
      <c r="L10652">
        <v>15.33</v>
      </c>
      <c r="M10652">
        <v>1.2E-2</v>
      </c>
      <c r="O10652" s="12">
        <f>VLOOKUP(C10652,[3]May!$C:$Z,24,FALSE)</f>
        <v>2019</v>
      </c>
    </row>
    <row r="10653" spans="1:15" x14ac:dyDescent="0.25">
      <c r="A10653" t="s">
        <v>1245</v>
      </c>
      <c r="C10653" t="s">
        <v>1329</v>
      </c>
      <c r="E10653">
        <v>2</v>
      </c>
      <c r="F10653" t="s">
        <v>1247</v>
      </c>
      <c r="J10653" t="s">
        <v>23</v>
      </c>
      <c r="K10653">
        <v>8</v>
      </c>
      <c r="L10653">
        <v>521.04</v>
      </c>
      <c r="M10653">
        <v>0.40799999999999997</v>
      </c>
      <c r="O10653" s="12">
        <f>VLOOKUP(C10653,[3]May!$C:$Z,24,FALSE)</f>
        <v>2019</v>
      </c>
    </row>
    <row r="10654" spans="1:15" x14ac:dyDescent="0.25">
      <c r="A10654" t="s">
        <v>1245</v>
      </c>
      <c r="C10654" t="s">
        <v>1329</v>
      </c>
      <c r="E10654">
        <v>2</v>
      </c>
      <c r="F10654" t="s">
        <v>1247</v>
      </c>
      <c r="J10654" t="s">
        <v>23</v>
      </c>
      <c r="K10654">
        <v>2</v>
      </c>
      <c r="L10654">
        <v>130.26</v>
      </c>
      <c r="M10654">
        <v>0.10199999999999999</v>
      </c>
      <c r="O10654" s="12">
        <f>VLOOKUP(C10654,[3]May!$C:$Z,24,FALSE)</f>
        <v>2019</v>
      </c>
    </row>
    <row r="10655" spans="1:15" x14ac:dyDescent="0.25">
      <c r="A10655" t="s">
        <v>1245</v>
      </c>
      <c r="C10655" t="s">
        <v>1329</v>
      </c>
      <c r="E10655">
        <v>2</v>
      </c>
      <c r="F10655" t="s">
        <v>1247</v>
      </c>
      <c r="J10655" t="s">
        <v>23</v>
      </c>
      <c r="K10655">
        <v>1</v>
      </c>
      <c r="L10655">
        <v>5.1100000000000003</v>
      </c>
      <c r="M10655">
        <v>4.0000000000000001E-3</v>
      </c>
      <c r="O10655" s="12">
        <f>VLOOKUP(C10655,[3]May!$C:$Z,24,FALSE)</f>
        <v>2019</v>
      </c>
    </row>
    <row r="10656" spans="1:15" x14ac:dyDescent="0.25">
      <c r="A10656" t="s">
        <v>1245</v>
      </c>
      <c r="C10656" t="s">
        <v>1329</v>
      </c>
      <c r="E10656">
        <v>2</v>
      </c>
      <c r="F10656" t="s">
        <v>1247</v>
      </c>
      <c r="J10656" t="s">
        <v>23</v>
      </c>
      <c r="K10656">
        <v>5</v>
      </c>
      <c r="L10656">
        <v>25.55</v>
      </c>
      <c r="M10656">
        <v>0.02</v>
      </c>
      <c r="O10656" s="12">
        <f>VLOOKUP(C10656,[3]May!$C:$Z,24,FALSE)</f>
        <v>2019</v>
      </c>
    </row>
    <row r="10657" spans="1:15" x14ac:dyDescent="0.25">
      <c r="A10657" t="s">
        <v>1245</v>
      </c>
      <c r="C10657" t="s">
        <v>1329</v>
      </c>
      <c r="E10657">
        <v>2</v>
      </c>
      <c r="F10657" t="s">
        <v>1247</v>
      </c>
      <c r="J10657" t="s">
        <v>23</v>
      </c>
      <c r="K10657">
        <v>2</v>
      </c>
      <c r="L10657">
        <v>130.26</v>
      </c>
      <c r="M10657">
        <v>0.10199999999999999</v>
      </c>
      <c r="O10657" s="12">
        <f>VLOOKUP(C10657,[3]May!$C:$Z,24,FALSE)</f>
        <v>2019</v>
      </c>
    </row>
    <row r="10658" spans="1:15" x14ac:dyDescent="0.25">
      <c r="A10658" t="s">
        <v>1245</v>
      </c>
      <c r="C10658" t="s">
        <v>1329</v>
      </c>
      <c r="E10658">
        <v>2</v>
      </c>
      <c r="F10658" t="s">
        <v>1247</v>
      </c>
      <c r="J10658" t="s">
        <v>23</v>
      </c>
      <c r="K10658">
        <v>9</v>
      </c>
      <c r="L10658">
        <v>45.99</v>
      </c>
      <c r="M10658">
        <v>3.5999999999999997E-2</v>
      </c>
      <c r="O10658" s="12">
        <f>VLOOKUP(C10658,[3]May!$C:$Z,24,FALSE)</f>
        <v>2019</v>
      </c>
    </row>
    <row r="10659" spans="1:15" x14ac:dyDescent="0.25">
      <c r="A10659" t="s">
        <v>1245</v>
      </c>
      <c r="C10659" t="s">
        <v>1329</v>
      </c>
      <c r="E10659">
        <v>2</v>
      </c>
      <c r="F10659" t="s">
        <v>1247</v>
      </c>
      <c r="J10659" t="s">
        <v>23</v>
      </c>
      <c r="K10659">
        <v>5</v>
      </c>
      <c r="L10659">
        <v>25.55</v>
      </c>
      <c r="M10659">
        <v>0.02</v>
      </c>
      <c r="O10659" s="12">
        <f>VLOOKUP(C10659,[3]May!$C:$Z,24,FALSE)</f>
        <v>2019</v>
      </c>
    </row>
    <row r="10660" spans="1:15" x14ac:dyDescent="0.25">
      <c r="A10660" t="s">
        <v>1245</v>
      </c>
      <c r="C10660" t="s">
        <v>1329</v>
      </c>
      <c r="E10660">
        <v>2</v>
      </c>
      <c r="F10660" t="s">
        <v>1247</v>
      </c>
      <c r="J10660" t="s">
        <v>23</v>
      </c>
      <c r="K10660">
        <v>1</v>
      </c>
      <c r="L10660">
        <v>65.13</v>
      </c>
      <c r="M10660">
        <v>5.0999999999999997E-2</v>
      </c>
      <c r="O10660" s="12">
        <f>VLOOKUP(C10660,[3]May!$C:$Z,24,FALSE)</f>
        <v>2019</v>
      </c>
    </row>
    <row r="10661" spans="1:15" x14ac:dyDescent="0.25">
      <c r="A10661" t="s">
        <v>1245</v>
      </c>
      <c r="C10661" t="s">
        <v>1329</v>
      </c>
      <c r="E10661">
        <v>2</v>
      </c>
      <c r="F10661" t="s">
        <v>1247</v>
      </c>
      <c r="J10661" t="s">
        <v>23</v>
      </c>
      <c r="K10661">
        <v>10</v>
      </c>
      <c r="L10661">
        <v>51.1</v>
      </c>
      <c r="M10661">
        <v>0.04</v>
      </c>
      <c r="O10661" s="12">
        <f>VLOOKUP(C10661,[3]May!$C:$Z,24,FALSE)</f>
        <v>2019</v>
      </c>
    </row>
    <row r="10662" spans="1:15" x14ac:dyDescent="0.25">
      <c r="A10662" t="s">
        <v>1245</v>
      </c>
      <c r="C10662" t="s">
        <v>1329</v>
      </c>
      <c r="E10662">
        <v>2</v>
      </c>
      <c r="F10662" t="s">
        <v>1247</v>
      </c>
      <c r="J10662" t="s">
        <v>23</v>
      </c>
      <c r="K10662">
        <v>3</v>
      </c>
      <c r="L10662">
        <v>15.33</v>
      </c>
      <c r="M10662">
        <v>1.2E-2</v>
      </c>
      <c r="O10662" s="12">
        <f>VLOOKUP(C10662,[3]May!$C:$Z,24,FALSE)</f>
        <v>2019</v>
      </c>
    </row>
    <row r="10663" spans="1:15" x14ac:dyDescent="0.25">
      <c r="A10663" t="s">
        <v>1245</v>
      </c>
      <c r="C10663" t="s">
        <v>1329</v>
      </c>
      <c r="E10663">
        <v>2</v>
      </c>
      <c r="F10663" t="s">
        <v>1247</v>
      </c>
      <c r="J10663" t="s">
        <v>23</v>
      </c>
      <c r="K10663">
        <v>1</v>
      </c>
      <c r="L10663">
        <v>65.13</v>
      </c>
      <c r="M10663">
        <v>5.0999999999999997E-2</v>
      </c>
      <c r="O10663" s="12">
        <f>VLOOKUP(C10663,[3]May!$C:$Z,24,FALSE)</f>
        <v>2019</v>
      </c>
    </row>
    <row r="10664" spans="1:15" x14ac:dyDescent="0.25">
      <c r="A10664" t="s">
        <v>1245</v>
      </c>
      <c r="C10664" t="s">
        <v>1329</v>
      </c>
      <c r="E10664">
        <v>2</v>
      </c>
      <c r="F10664" t="s">
        <v>1247</v>
      </c>
      <c r="J10664" t="s">
        <v>23</v>
      </c>
      <c r="K10664">
        <v>11</v>
      </c>
      <c r="L10664">
        <v>56.21</v>
      </c>
      <c r="M10664">
        <v>4.3999999999999997E-2</v>
      </c>
      <c r="O10664" s="12">
        <f>VLOOKUP(C10664,[3]May!$C:$Z,24,FALSE)</f>
        <v>2019</v>
      </c>
    </row>
    <row r="10665" spans="1:15" x14ac:dyDescent="0.25">
      <c r="A10665" t="s">
        <v>1245</v>
      </c>
      <c r="C10665" t="s">
        <v>1329</v>
      </c>
      <c r="E10665">
        <v>2</v>
      </c>
      <c r="F10665" t="s">
        <v>1247</v>
      </c>
      <c r="J10665" t="s">
        <v>23</v>
      </c>
      <c r="K10665">
        <v>9</v>
      </c>
      <c r="L10665">
        <v>45.99</v>
      </c>
      <c r="M10665">
        <v>3.5999999999999997E-2</v>
      </c>
      <c r="O10665" s="12">
        <f>VLOOKUP(C10665,[3]May!$C:$Z,24,FALSE)</f>
        <v>2019</v>
      </c>
    </row>
    <row r="10666" spans="1:15" x14ac:dyDescent="0.25">
      <c r="A10666" t="s">
        <v>1245</v>
      </c>
      <c r="C10666" t="s">
        <v>1329</v>
      </c>
      <c r="E10666">
        <v>2</v>
      </c>
      <c r="F10666" t="s">
        <v>1247</v>
      </c>
      <c r="J10666" t="s">
        <v>23</v>
      </c>
      <c r="K10666">
        <v>12</v>
      </c>
      <c r="L10666">
        <v>61.32</v>
      </c>
      <c r="M10666">
        <v>4.8000000000000001E-2</v>
      </c>
      <c r="O10666" s="12">
        <f>VLOOKUP(C10666,[3]May!$C:$Z,24,FALSE)</f>
        <v>2019</v>
      </c>
    </row>
    <row r="10667" spans="1:15" x14ac:dyDescent="0.25">
      <c r="A10667" t="s">
        <v>1245</v>
      </c>
      <c r="C10667" t="s">
        <v>1329</v>
      </c>
      <c r="E10667">
        <v>2</v>
      </c>
      <c r="F10667" t="s">
        <v>1247</v>
      </c>
      <c r="J10667" t="s">
        <v>23</v>
      </c>
      <c r="K10667">
        <v>9</v>
      </c>
      <c r="L10667">
        <v>586.16999999999996</v>
      </c>
      <c r="M10667">
        <v>0.45900000000000002</v>
      </c>
      <c r="O10667" s="12">
        <f>VLOOKUP(C10667,[3]May!$C:$Z,24,FALSE)</f>
        <v>2019</v>
      </c>
    </row>
    <row r="10668" spans="1:15" x14ac:dyDescent="0.25">
      <c r="A10668" t="s">
        <v>1245</v>
      </c>
      <c r="C10668" t="s">
        <v>1329</v>
      </c>
      <c r="E10668">
        <v>2</v>
      </c>
      <c r="F10668" t="s">
        <v>1247</v>
      </c>
      <c r="J10668" t="s">
        <v>23</v>
      </c>
      <c r="K10668">
        <v>1</v>
      </c>
      <c r="L10668">
        <v>5.1100000000000003</v>
      </c>
      <c r="M10668">
        <v>4.0000000000000001E-3</v>
      </c>
      <c r="O10668" s="12">
        <f>VLOOKUP(C10668,[3]May!$C:$Z,24,FALSE)</f>
        <v>2019</v>
      </c>
    </row>
    <row r="10669" spans="1:15" x14ac:dyDescent="0.25">
      <c r="A10669" t="s">
        <v>1245</v>
      </c>
      <c r="C10669" t="s">
        <v>1329</v>
      </c>
      <c r="E10669">
        <v>2</v>
      </c>
      <c r="F10669" t="s">
        <v>1247</v>
      </c>
      <c r="J10669" t="s">
        <v>23</v>
      </c>
      <c r="K10669">
        <v>7</v>
      </c>
      <c r="L10669">
        <v>35.770000000000003</v>
      </c>
      <c r="M10669">
        <v>2.8000000000000001E-2</v>
      </c>
      <c r="O10669" s="12">
        <f>VLOOKUP(C10669,[3]May!$C:$Z,24,FALSE)</f>
        <v>2019</v>
      </c>
    </row>
    <row r="10670" spans="1:15" x14ac:dyDescent="0.25">
      <c r="A10670" t="s">
        <v>1245</v>
      </c>
      <c r="C10670" t="s">
        <v>1329</v>
      </c>
      <c r="E10670">
        <v>2</v>
      </c>
      <c r="F10670" t="s">
        <v>1247</v>
      </c>
      <c r="J10670" t="s">
        <v>23</v>
      </c>
      <c r="K10670">
        <v>8</v>
      </c>
      <c r="L10670">
        <v>40.880000000000003</v>
      </c>
      <c r="M10670">
        <v>3.2000000000000001E-2</v>
      </c>
      <c r="O10670" s="12">
        <f>VLOOKUP(C10670,[3]May!$C:$Z,24,FALSE)</f>
        <v>2019</v>
      </c>
    </row>
    <row r="10671" spans="1:15" x14ac:dyDescent="0.25">
      <c r="A10671" t="s">
        <v>1245</v>
      </c>
      <c r="C10671" t="s">
        <v>1329</v>
      </c>
      <c r="E10671">
        <v>2</v>
      </c>
      <c r="F10671" t="s">
        <v>1247</v>
      </c>
      <c r="J10671" t="s">
        <v>23</v>
      </c>
      <c r="K10671">
        <v>3</v>
      </c>
      <c r="L10671">
        <v>195.39</v>
      </c>
      <c r="M10671">
        <v>0.153</v>
      </c>
      <c r="O10671" s="12">
        <f>VLOOKUP(C10671,[3]May!$C:$Z,24,FALSE)</f>
        <v>2019</v>
      </c>
    </row>
    <row r="10672" spans="1:15" x14ac:dyDescent="0.25">
      <c r="A10672" t="s">
        <v>1245</v>
      </c>
      <c r="C10672" t="s">
        <v>1329</v>
      </c>
      <c r="E10672">
        <v>2</v>
      </c>
      <c r="F10672" t="s">
        <v>1247</v>
      </c>
      <c r="J10672" t="s">
        <v>23</v>
      </c>
      <c r="K10672">
        <v>4</v>
      </c>
      <c r="L10672">
        <v>260.52</v>
      </c>
      <c r="M10672">
        <v>0.20399999999999999</v>
      </c>
      <c r="O10672" s="12">
        <f>VLOOKUP(C10672,[3]May!$C:$Z,24,FALSE)</f>
        <v>2019</v>
      </c>
    </row>
    <row r="10673" spans="1:15" x14ac:dyDescent="0.25">
      <c r="A10673" t="s">
        <v>1245</v>
      </c>
      <c r="C10673" t="s">
        <v>1329</v>
      </c>
      <c r="E10673">
        <v>2</v>
      </c>
      <c r="F10673" t="s">
        <v>1247</v>
      </c>
      <c r="J10673" t="s">
        <v>23</v>
      </c>
      <c r="K10673">
        <v>3</v>
      </c>
      <c r="L10673">
        <v>15.33</v>
      </c>
      <c r="M10673">
        <v>1.2E-2</v>
      </c>
      <c r="O10673" s="12">
        <f>VLOOKUP(C10673,[3]May!$C:$Z,24,FALSE)</f>
        <v>2019</v>
      </c>
    </row>
    <row r="10674" spans="1:15" x14ac:dyDescent="0.25">
      <c r="A10674" t="s">
        <v>1245</v>
      </c>
      <c r="C10674" t="s">
        <v>1329</v>
      </c>
      <c r="E10674">
        <v>2</v>
      </c>
      <c r="F10674" t="s">
        <v>1247</v>
      </c>
      <c r="J10674" t="s">
        <v>23</v>
      </c>
      <c r="K10674">
        <v>13</v>
      </c>
      <c r="L10674">
        <v>846.69</v>
      </c>
      <c r="M10674">
        <v>0.66300000000000003</v>
      </c>
      <c r="O10674" s="12">
        <f>VLOOKUP(C10674,[3]May!$C:$Z,24,FALSE)</f>
        <v>2019</v>
      </c>
    </row>
    <row r="10675" spans="1:15" x14ac:dyDescent="0.25">
      <c r="A10675" t="s">
        <v>1245</v>
      </c>
      <c r="C10675" t="s">
        <v>1329</v>
      </c>
      <c r="E10675">
        <v>2</v>
      </c>
      <c r="F10675" t="s">
        <v>1247</v>
      </c>
      <c r="J10675" t="s">
        <v>23</v>
      </c>
      <c r="K10675">
        <v>6</v>
      </c>
      <c r="L10675">
        <v>390.78</v>
      </c>
      <c r="M10675">
        <v>0.30599999999999999</v>
      </c>
      <c r="O10675" s="12">
        <f>VLOOKUP(C10675,[3]May!$C:$Z,24,FALSE)</f>
        <v>2019</v>
      </c>
    </row>
    <row r="10676" spans="1:15" x14ac:dyDescent="0.25">
      <c r="A10676" t="s">
        <v>1245</v>
      </c>
      <c r="C10676" t="s">
        <v>1329</v>
      </c>
      <c r="E10676">
        <v>2</v>
      </c>
      <c r="F10676" t="s">
        <v>1247</v>
      </c>
      <c r="J10676" t="s">
        <v>23</v>
      </c>
      <c r="K10676">
        <v>5</v>
      </c>
      <c r="L10676">
        <v>25.55</v>
      </c>
      <c r="M10676">
        <v>0.02</v>
      </c>
      <c r="O10676" s="12">
        <f>VLOOKUP(C10676,[3]May!$C:$Z,24,FALSE)</f>
        <v>2019</v>
      </c>
    </row>
    <row r="10677" spans="1:15" x14ac:dyDescent="0.25">
      <c r="A10677" t="s">
        <v>1245</v>
      </c>
      <c r="C10677" t="s">
        <v>1329</v>
      </c>
      <c r="E10677">
        <v>2</v>
      </c>
      <c r="F10677" t="s">
        <v>1247</v>
      </c>
      <c r="J10677" t="s">
        <v>23</v>
      </c>
      <c r="K10677">
        <v>4</v>
      </c>
      <c r="L10677">
        <v>260.52</v>
      </c>
      <c r="M10677">
        <v>0.20399999999999999</v>
      </c>
      <c r="O10677" s="12">
        <f>VLOOKUP(C10677,[3]May!$C:$Z,24,FALSE)</f>
        <v>2019</v>
      </c>
    </row>
    <row r="10678" spans="1:15" x14ac:dyDescent="0.25">
      <c r="A10678" t="s">
        <v>1245</v>
      </c>
      <c r="C10678" t="s">
        <v>1329</v>
      </c>
      <c r="E10678">
        <v>2</v>
      </c>
      <c r="F10678" t="s">
        <v>1247</v>
      </c>
      <c r="J10678" t="s">
        <v>23</v>
      </c>
      <c r="K10678">
        <v>4</v>
      </c>
      <c r="L10678">
        <v>20.440000000000001</v>
      </c>
      <c r="M10678">
        <v>1.6E-2</v>
      </c>
      <c r="O10678" s="12">
        <f>VLOOKUP(C10678,[3]May!$C:$Z,24,FALSE)</f>
        <v>2019</v>
      </c>
    </row>
    <row r="10679" spans="1:15" x14ac:dyDescent="0.25">
      <c r="A10679" t="s">
        <v>1245</v>
      </c>
      <c r="C10679" t="s">
        <v>1329</v>
      </c>
      <c r="E10679">
        <v>2</v>
      </c>
      <c r="F10679" t="s">
        <v>1247</v>
      </c>
      <c r="J10679" t="s">
        <v>23</v>
      </c>
      <c r="K10679">
        <v>9</v>
      </c>
      <c r="L10679">
        <v>45.99</v>
      </c>
      <c r="M10679">
        <v>3.5999999999999997E-2</v>
      </c>
      <c r="O10679" s="12">
        <f>VLOOKUP(C10679,[3]May!$C:$Z,24,FALSE)</f>
        <v>2019</v>
      </c>
    </row>
    <row r="10680" spans="1:15" x14ac:dyDescent="0.25">
      <c r="A10680" t="s">
        <v>1245</v>
      </c>
      <c r="C10680" t="s">
        <v>1329</v>
      </c>
      <c r="E10680">
        <v>2</v>
      </c>
      <c r="F10680" t="s">
        <v>1247</v>
      </c>
      <c r="J10680" t="s">
        <v>23</v>
      </c>
      <c r="K10680">
        <v>1</v>
      </c>
      <c r="L10680">
        <v>5.1100000000000003</v>
      </c>
      <c r="M10680">
        <v>4.0000000000000001E-3</v>
      </c>
      <c r="O10680" s="12">
        <f>VLOOKUP(C10680,[3]May!$C:$Z,24,FALSE)</f>
        <v>2019</v>
      </c>
    </row>
    <row r="10681" spans="1:15" x14ac:dyDescent="0.25">
      <c r="A10681" t="s">
        <v>1245</v>
      </c>
      <c r="C10681" t="s">
        <v>1329</v>
      </c>
      <c r="E10681">
        <v>2</v>
      </c>
      <c r="F10681" t="s">
        <v>1247</v>
      </c>
      <c r="J10681" t="s">
        <v>23</v>
      </c>
      <c r="K10681">
        <v>5</v>
      </c>
      <c r="L10681">
        <v>325.64999999999998</v>
      </c>
      <c r="M10681">
        <v>0.255</v>
      </c>
      <c r="O10681" s="12">
        <f>VLOOKUP(C10681,[3]May!$C:$Z,24,FALSE)</f>
        <v>2019</v>
      </c>
    </row>
    <row r="10682" spans="1:15" x14ac:dyDescent="0.25">
      <c r="A10682" t="s">
        <v>1245</v>
      </c>
      <c r="C10682" t="s">
        <v>1329</v>
      </c>
      <c r="E10682">
        <v>2</v>
      </c>
      <c r="F10682" t="s">
        <v>1247</v>
      </c>
      <c r="J10682" t="s">
        <v>23</v>
      </c>
      <c r="K10682">
        <v>1</v>
      </c>
      <c r="L10682">
        <v>5.1100000000000003</v>
      </c>
      <c r="M10682">
        <v>4.0000000000000001E-3</v>
      </c>
      <c r="O10682" s="12">
        <f>VLOOKUP(C10682,[3]May!$C:$Z,24,FALSE)</f>
        <v>2019</v>
      </c>
    </row>
    <row r="10683" spans="1:15" x14ac:dyDescent="0.25">
      <c r="A10683" t="s">
        <v>1245</v>
      </c>
      <c r="C10683" t="s">
        <v>1329</v>
      </c>
      <c r="E10683">
        <v>2</v>
      </c>
      <c r="F10683" t="s">
        <v>1247</v>
      </c>
      <c r="J10683" t="s">
        <v>23</v>
      </c>
      <c r="K10683">
        <v>3</v>
      </c>
      <c r="L10683">
        <v>15.33</v>
      </c>
      <c r="M10683">
        <v>1.2E-2</v>
      </c>
      <c r="O10683" s="12">
        <f>VLOOKUP(C10683,[3]May!$C:$Z,24,FALSE)</f>
        <v>2019</v>
      </c>
    </row>
    <row r="10684" spans="1:15" x14ac:dyDescent="0.25">
      <c r="A10684" t="s">
        <v>1245</v>
      </c>
      <c r="C10684" t="s">
        <v>1329</v>
      </c>
      <c r="E10684">
        <v>2</v>
      </c>
      <c r="F10684" t="s">
        <v>1247</v>
      </c>
      <c r="J10684" t="s">
        <v>23</v>
      </c>
      <c r="K10684">
        <v>1</v>
      </c>
      <c r="L10684">
        <v>65.13</v>
      </c>
      <c r="M10684">
        <v>5.0999999999999997E-2</v>
      </c>
      <c r="O10684" s="12">
        <f>VLOOKUP(C10684,[3]May!$C:$Z,24,FALSE)</f>
        <v>2019</v>
      </c>
    </row>
    <row r="10685" spans="1:15" x14ac:dyDescent="0.25">
      <c r="A10685" t="s">
        <v>1245</v>
      </c>
      <c r="C10685" t="s">
        <v>1329</v>
      </c>
      <c r="E10685">
        <v>2</v>
      </c>
      <c r="F10685" t="s">
        <v>1247</v>
      </c>
      <c r="J10685" t="s">
        <v>23</v>
      </c>
      <c r="K10685">
        <v>3</v>
      </c>
      <c r="L10685">
        <v>15.33</v>
      </c>
      <c r="M10685">
        <v>1.2E-2</v>
      </c>
      <c r="O10685" s="12">
        <f>VLOOKUP(C10685,[3]May!$C:$Z,24,FALSE)</f>
        <v>2019</v>
      </c>
    </row>
    <row r="10686" spans="1:15" x14ac:dyDescent="0.25">
      <c r="A10686" t="s">
        <v>1245</v>
      </c>
      <c r="C10686" t="s">
        <v>1329</v>
      </c>
      <c r="E10686">
        <v>2</v>
      </c>
      <c r="F10686" t="s">
        <v>1247</v>
      </c>
      <c r="J10686" t="s">
        <v>23</v>
      </c>
      <c r="K10686">
        <v>3</v>
      </c>
      <c r="L10686">
        <v>15.33</v>
      </c>
      <c r="M10686">
        <v>1.2E-2</v>
      </c>
      <c r="O10686" s="12">
        <f>VLOOKUP(C10686,[3]May!$C:$Z,24,FALSE)</f>
        <v>2019</v>
      </c>
    </row>
    <row r="10687" spans="1:15" x14ac:dyDescent="0.25">
      <c r="A10687" t="s">
        <v>1245</v>
      </c>
      <c r="C10687" t="s">
        <v>1329</v>
      </c>
      <c r="E10687">
        <v>2</v>
      </c>
      <c r="F10687" t="s">
        <v>1247</v>
      </c>
      <c r="J10687" t="s">
        <v>23</v>
      </c>
      <c r="K10687">
        <v>1</v>
      </c>
      <c r="L10687">
        <v>65.13</v>
      </c>
      <c r="M10687">
        <v>5.0999999999999997E-2</v>
      </c>
      <c r="O10687" s="12">
        <f>VLOOKUP(C10687,[3]May!$C:$Z,24,FALSE)</f>
        <v>2019</v>
      </c>
    </row>
    <row r="10688" spans="1:15" x14ac:dyDescent="0.25">
      <c r="A10688" t="s">
        <v>1245</v>
      </c>
      <c r="C10688" t="s">
        <v>1329</v>
      </c>
      <c r="E10688">
        <v>2</v>
      </c>
      <c r="F10688" t="s">
        <v>1247</v>
      </c>
      <c r="J10688" t="s">
        <v>23</v>
      </c>
      <c r="K10688">
        <v>2</v>
      </c>
      <c r="L10688">
        <v>10.220000000000001</v>
      </c>
      <c r="M10688">
        <v>8.0000000000000002E-3</v>
      </c>
      <c r="O10688" s="12">
        <f>VLOOKUP(C10688,[3]May!$C:$Z,24,FALSE)</f>
        <v>2019</v>
      </c>
    </row>
    <row r="10689" spans="1:15" x14ac:dyDescent="0.25">
      <c r="A10689" t="s">
        <v>1245</v>
      </c>
      <c r="C10689" t="s">
        <v>1329</v>
      </c>
      <c r="E10689">
        <v>2</v>
      </c>
      <c r="F10689" t="s">
        <v>1247</v>
      </c>
      <c r="J10689" t="s">
        <v>23</v>
      </c>
      <c r="K10689">
        <v>8</v>
      </c>
      <c r="L10689">
        <v>521.04</v>
      </c>
      <c r="M10689">
        <v>0.40799999999999997</v>
      </c>
      <c r="O10689" s="12">
        <f>VLOOKUP(C10689,[3]May!$C:$Z,24,FALSE)</f>
        <v>2019</v>
      </c>
    </row>
    <row r="10690" spans="1:15" x14ac:dyDescent="0.25">
      <c r="A10690" t="s">
        <v>1245</v>
      </c>
      <c r="C10690" t="s">
        <v>1329</v>
      </c>
      <c r="E10690">
        <v>2</v>
      </c>
      <c r="F10690" t="s">
        <v>1247</v>
      </c>
      <c r="J10690" t="s">
        <v>23</v>
      </c>
      <c r="K10690">
        <v>6</v>
      </c>
      <c r="L10690">
        <v>30.66</v>
      </c>
      <c r="M10690">
        <v>2.4E-2</v>
      </c>
      <c r="O10690" s="12">
        <f>VLOOKUP(C10690,[3]May!$C:$Z,24,FALSE)</f>
        <v>2019</v>
      </c>
    </row>
    <row r="10691" spans="1:15" x14ac:dyDescent="0.25">
      <c r="A10691" t="s">
        <v>1245</v>
      </c>
      <c r="C10691" t="s">
        <v>1329</v>
      </c>
      <c r="E10691">
        <v>2</v>
      </c>
      <c r="F10691" t="s">
        <v>1247</v>
      </c>
      <c r="J10691" t="s">
        <v>23</v>
      </c>
      <c r="K10691">
        <v>2</v>
      </c>
      <c r="L10691">
        <v>10.220000000000001</v>
      </c>
      <c r="M10691">
        <v>8.0000000000000002E-3</v>
      </c>
      <c r="O10691" s="12">
        <f>VLOOKUP(C10691,[3]May!$C:$Z,24,FALSE)</f>
        <v>2019</v>
      </c>
    </row>
    <row r="10692" spans="1:15" x14ac:dyDescent="0.25">
      <c r="A10692" t="s">
        <v>1245</v>
      </c>
      <c r="C10692" t="s">
        <v>1329</v>
      </c>
      <c r="E10692">
        <v>2</v>
      </c>
      <c r="F10692" t="s">
        <v>1247</v>
      </c>
      <c r="J10692" t="s">
        <v>23</v>
      </c>
      <c r="K10692">
        <v>11</v>
      </c>
      <c r="L10692">
        <v>716.43</v>
      </c>
      <c r="M10692">
        <v>0.56100000000000005</v>
      </c>
      <c r="O10692" s="12">
        <f>VLOOKUP(C10692,[3]May!$C:$Z,24,FALSE)</f>
        <v>2019</v>
      </c>
    </row>
    <row r="10693" spans="1:15" x14ac:dyDescent="0.25">
      <c r="A10693" t="s">
        <v>1245</v>
      </c>
      <c r="C10693" t="s">
        <v>1329</v>
      </c>
      <c r="E10693">
        <v>2</v>
      </c>
      <c r="F10693" t="s">
        <v>1247</v>
      </c>
      <c r="J10693" t="s">
        <v>23</v>
      </c>
      <c r="K10693">
        <v>1</v>
      </c>
      <c r="L10693">
        <v>5.1100000000000003</v>
      </c>
      <c r="M10693">
        <v>4.0000000000000001E-3</v>
      </c>
      <c r="O10693" s="12">
        <f>VLOOKUP(C10693,[3]May!$C:$Z,24,FALSE)</f>
        <v>2019</v>
      </c>
    </row>
    <row r="10694" spans="1:15" x14ac:dyDescent="0.25">
      <c r="A10694" t="s">
        <v>1245</v>
      </c>
      <c r="C10694" t="s">
        <v>1329</v>
      </c>
      <c r="E10694">
        <v>2</v>
      </c>
      <c r="F10694" t="s">
        <v>1247</v>
      </c>
      <c r="J10694" t="s">
        <v>23</v>
      </c>
      <c r="K10694">
        <v>8</v>
      </c>
      <c r="L10694">
        <v>40.880000000000003</v>
      </c>
      <c r="M10694">
        <v>3.2000000000000001E-2</v>
      </c>
      <c r="O10694" s="12">
        <f>VLOOKUP(C10694,[3]May!$C:$Z,24,FALSE)</f>
        <v>2019</v>
      </c>
    </row>
    <row r="10695" spans="1:15" x14ac:dyDescent="0.25">
      <c r="A10695" t="s">
        <v>1245</v>
      </c>
      <c r="C10695" t="s">
        <v>1329</v>
      </c>
      <c r="E10695">
        <v>2</v>
      </c>
      <c r="F10695" t="s">
        <v>1247</v>
      </c>
      <c r="J10695" t="s">
        <v>23</v>
      </c>
      <c r="K10695">
        <v>1</v>
      </c>
      <c r="L10695">
        <v>65.13</v>
      </c>
      <c r="M10695">
        <v>5.0999999999999997E-2</v>
      </c>
      <c r="O10695" s="12">
        <f>VLOOKUP(C10695,[3]May!$C:$Z,24,FALSE)</f>
        <v>2019</v>
      </c>
    </row>
    <row r="10696" spans="1:15" x14ac:dyDescent="0.25">
      <c r="A10696" t="s">
        <v>1245</v>
      </c>
      <c r="C10696" t="s">
        <v>1329</v>
      </c>
      <c r="E10696">
        <v>2</v>
      </c>
      <c r="F10696" t="s">
        <v>1247</v>
      </c>
      <c r="J10696" t="s">
        <v>23</v>
      </c>
      <c r="K10696">
        <v>7</v>
      </c>
      <c r="L10696">
        <v>35.770000000000003</v>
      </c>
      <c r="M10696">
        <v>2.8000000000000001E-2</v>
      </c>
      <c r="O10696" s="12">
        <f>VLOOKUP(C10696,[3]May!$C:$Z,24,FALSE)</f>
        <v>2019</v>
      </c>
    </row>
    <row r="10697" spans="1:15" x14ac:dyDescent="0.25">
      <c r="A10697" t="s">
        <v>1245</v>
      </c>
      <c r="C10697" t="s">
        <v>1329</v>
      </c>
      <c r="E10697">
        <v>2</v>
      </c>
      <c r="F10697" t="s">
        <v>1247</v>
      </c>
      <c r="J10697" t="s">
        <v>23</v>
      </c>
      <c r="K10697">
        <v>2</v>
      </c>
      <c r="L10697">
        <v>130.26</v>
      </c>
      <c r="M10697">
        <v>0.10199999999999999</v>
      </c>
      <c r="O10697" s="12">
        <f>VLOOKUP(C10697,[3]May!$C:$Z,24,FALSE)</f>
        <v>2019</v>
      </c>
    </row>
    <row r="10698" spans="1:15" x14ac:dyDescent="0.25">
      <c r="A10698" t="s">
        <v>1245</v>
      </c>
      <c r="C10698" t="s">
        <v>1329</v>
      </c>
      <c r="E10698">
        <v>2</v>
      </c>
      <c r="F10698" t="s">
        <v>1247</v>
      </c>
      <c r="J10698" t="s">
        <v>23</v>
      </c>
      <c r="K10698">
        <v>3</v>
      </c>
      <c r="L10698">
        <v>15.33</v>
      </c>
      <c r="M10698">
        <v>1.2E-2</v>
      </c>
      <c r="O10698" s="12">
        <f>VLOOKUP(C10698,[3]May!$C:$Z,24,FALSE)</f>
        <v>2019</v>
      </c>
    </row>
    <row r="10699" spans="1:15" x14ac:dyDescent="0.25">
      <c r="A10699" t="s">
        <v>1245</v>
      </c>
      <c r="C10699" t="s">
        <v>1329</v>
      </c>
      <c r="E10699">
        <v>2</v>
      </c>
      <c r="F10699" t="s">
        <v>1247</v>
      </c>
      <c r="J10699" t="s">
        <v>23</v>
      </c>
      <c r="K10699">
        <v>3</v>
      </c>
      <c r="L10699">
        <v>195.39</v>
      </c>
      <c r="M10699">
        <v>0.153</v>
      </c>
      <c r="O10699" s="12">
        <f>VLOOKUP(C10699,[3]May!$C:$Z,24,FALSE)</f>
        <v>2019</v>
      </c>
    </row>
    <row r="10700" spans="1:15" x14ac:dyDescent="0.25">
      <c r="A10700" t="s">
        <v>1245</v>
      </c>
      <c r="C10700" t="s">
        <v>1329</v>
      </c>
      <c r="E10700">
        <v>2</v>
      </c>
      <c r="F10700" t="s">
        <v>1247</v>
      </c>
      <c r="J10700" t="s">
        <v>23</v>
      </c>
      <c r="K10700">
        <v>14</v>
      </c>
      <c r="L10700">
        <v>911.82</v>
      </c>
      <c r="M10700">
        <v>0.71399999999999997</v>
      </c>
      <c r="O10700" s="12">
        <f>VLOOKUP(C10700,[3]May!$C:$Z,24,FALSE)</f>
        <v>2019</v>
      </c>
    </row>
    <row r="10701" spans="1:15" x14ac:dyDescent="0.25">
      <c r="A10701" t="s">
        <v>1245</v>
      </c>
      <c r="C10701" t="s">
        <v>1329</v>
      </c>
      <c r="E10701">
        <v>6</v>
      </c>
      <c r="F10701" t="s">
        <v>1250</v>
      </c>
      <c r="J10701" t="s">
        <v>23</v>
      </c>
      <c r="K10701">
        <v>1</v>
      </c>
      <c r="L10701">
        <v>10.85</v>
      </c>
      <c r="M10701">
        <v>8.5000000000000006E-3</v>
      </c>
      <c r="O10701" s="12">
        <f>VLOOKUP(C10701,[3]May!$C:$Z,24,FALSE)</f>
        <v>2019</v>
      </c>
    </row>
    <row r="10702" spans="1:15" x14ac:dyDescent="0.25">
      <c r="A10702" t="s">
        <v>1245</v>
      </c>
      <c r="C10702" t="s">
        <v>1329</v>
      </c>
      <c r="E10702">
        <v>2</v>
      </c>
      <c r="F10702" t="s">
        <v>1247</v>
      </c>
      <c r="J10702" t="s">
        <v>23</v>
      </c>
      <c r="K10702">
        <v>3</v>
      </c>
      <c r="L10702">
        <v>195.39</v>
      </c>
      <c r="M10702">
        <v>0.153</v>
      </c>
      <c r="O10702" s="12">
        <f>VLOOKUP(C10702,[3]May!$C:$Z,24,FALSE)</f>
        <v>2019</v>
      </c>
    </row>
    <row r="10703" spans="1:15" x14ac:dyDescent="0.25">
      <c r="A10703" t="s">
        <v>1245</v>
      </c>
      <c r="C10703" t="s">
        <v>1329</v>
      </c>
      <c r="E10703">
        <v>2</v>
      </c>
      <c r="F10703" t="s">
        <v>1247</v>
      </c>
      <c r="J10703" t="s">
        <v>23</v>
      </c>
      <c r="K10703">
        <v>7</v>
      </c>
      <c r="L10703">
        <v>35.770000000000003</v>
      </c>
      <c r="M10703">
        <v>2.8000000000000001E-2</v>
      </c>
      <c r="O10703" s="12">
        <f>VLOOKUP(C10703,[3]May!$C:$Z,24,FALSE)</f>
        <v>2019</v>
      </c>
    </row>
    <row r="10704" spans="1:15" x14ac:dyDescent="0.25">
      <c r="A10704" t="s">
        <v>1245</v>
      </c>
      <c r="C10704" t="s">
        <v>1329</v>
      </c>
      <c r="E10704">
        <v>2</v>
      </c>
      <c r="F10704" t="s">
        <v>1247</v>
      </c>
      <c r="J10704" t="s">
        <v>23</v>
      </c>
      <c r="K10704">
        <v>5</v>
      </c>
      <c r="L10704">
        <v>25.55</v>
      </c>
      <c r="M10704">
        <v>0.02</v>
      </c>
      <c r="O10704" s="12">
        <f>VLOOKUP(C10704,[3]May!$C:$Z,24,FALSE)</f>
        <v>2019</v>
      </c>
    </row>
    <row r="10705" spans="1:15" x14ac:dyDescent="0.25">
      <c r="A10705" t="s">
        <v>1245</v>
      </c>
      <c r="C10705" t="s">
        <v>1329</v>
      </c>
      <c r="E10705">
        <v>2</v>
      </c>
      <c r="F10705" t="s">
        <v>1247</v>
      </c>
      <c r="J10705" t="s">
        <v>23</v>
      </c>
      <c r="K10705">
        <v>11</v>
      </c>
      <c r="L10705">
        <v>56.21</v>
      </c>
      <c r="M10705">
        <v>4.3999999999999997E-2</v>
      </c>
      <c r="O10705" s="12">
        <f>VLOOKUP(C10705,[3]May!$C:$Z,24,FALSE)</f>
        <v>2019</v>
      </c>
    </row>
    <row r="10706" spans="1:15" x14ac:dyDescent="0.25">
      <c r="A10706" t="s">
        <v>1245</v>
      </c>
      <c r="C10706" t="s">
        <v>1329</v>
      </c>
      <c r="E10706">
        <v>2</v>
      </c>
      <c r="F10706" t="s">
        <v>1247</v>
      </c>
      <c r="J10706" t="s">
        <v>23</v>
      </c>
      <c r="K10706">
        <v>6</v>
      </c>
      <c r="L10706">
        <v>30.66</v>
      </c>
      <c r="M10706">
        <v>2.4E-2</v>
      </c>
      <c r="O10706" s="12">
        <f>VLOOKUP(C10706,[3]May!$C:$Z,24,FALSE)</f>
        <v>2019</v>
      </c>
    </row>
    <row r="10707" spans="1:15" x14ac:dyDescent="0.25">
      <c r="A10707" t="s">
        <v>1245</v>
      </c>
      <c r="C10707" t="s">
        <v>1329</v>
      </c>
      <c r="E10707">
        <v>2</v>
      </c>
      <c r="F10707" t="s">
        <v>1247</v>
      </c>
      <c r="J10707" t="s">
        <v>23</v>
      </c>
      <c r="K10707">
        <v>2</v>
      </c>
      <c r="L10707">
        <v>130.26</v>
      </c>
      <c r="M10707">
        <v>0.10199999999999999</v>
      </c>
      <c r="O10707" s="12">
        <f>VLOOKUP(C10707,[3]May!$C:$Z,24,FALSE)</f>
        <v>2019</v>
      </c>
    </row>
    <row r="10708" spans="1:15" x14ac:dyDescent="0.25">
      <c r="A10708" t="s">
        <v>1245</v>
      </c>
      <c r="C10708" t="s">
        <v>1329</v>
      </c>
      <c r="E10708">
        <v>2</v>
      </c>
      <c r="F10708" t="s">
        <v>1247</v>
      </c>
      <c r="J10708" t="s">
        <v>23</v>
      </c>
      <c r="K10708">
        <v>6</v>
      </c>
      <c r="L10708">
        <v>30.66</v>
      </c>
      <c r="M10708">
        <v>2.4E-2</v>
      </c>
      <c r="O10708" s="12">
        <f>VLOOKUP(C10708,[3]May!$C:$Z,24,FALSE)</f>
        <v>2019</v>
      </c>
    </row>
    <row r="10709" spans="1:15" x14ac:dyDescent="0.25">
      <c r="A10709" t="s">
        <v>1245</v>
      </c>
      <c r="C10709" t="s">
        <v>1329</v>
      </c>
      <c r="E10709">
        <v>2</v>
      </c>
      <c r="F10709" t="s">
        <v>1247</v>
      </c>
      <c r="J10709" t="s">
        <v>23</v>
      </c>
      <c r="K10709">
        <v>2</v>
      </c>
      <c r="L10709">
        <v>130.26</v>
      </c>
      <c r="M10709">
        <v>0.10199999999999999</v>
      </c>
      <c r="O10709" s="12">
        <f>VLOOKUP(C10709,[3]May!$C:$Z,24,FALSE)</f>
        <v>2019</v>
      </c>
    </row>
    <row r="10710" spans="1:15" x14ac:dyDescent="0.25">
      <c r="A10710" t="s">
        <v>1245</v>
      </c>
      <c r="C10710" t="s">
        <v>1329</v>
      </c>
      <c r="E10710">
        <v>2</v>
      </c>
      <c r="F10710" t="s">
        <v>1247</v>
      </c>
      <c r="J10710" t="s">
        <v>23</v>
      </c>
      <c r="K10710">
        <v>8</v>
      </c>
      <c r="L10710">
        <v>40.880000000000003</v>
      </c>
      <c r="M10710">
        <v>3.2000000000000001E-2</v>
      </c>
      <c r="O10710" s="12">
        <f>VLOOKUP(C10710,[3]May!$C:$Z,24,FALSE)</f>
        <v>2019</v>
      </c>
    </row>
    <row r="10711" spans="1:15" x14ac:dyDescent="0.25">
      <c r="A10711" t="s">
        <v>1245</v>
      </c>
      <c r="C10711" t="s">
        <v>1329</v>
      </c>
      <c r="E10711">
        <v>2</v>
      </c>
      <c r="F10711" t="s">
        <v>1247</v>
      </c>
      <c r="J10711" t="s">
        <v>23</v>
      </c>
      <c r="K10711">
        <v>1</v>
      </c>
      <c r="L10711">
        <v>65.13</v>
      </c>
      <c r="M10711">
        <v>5.0999999999999997E-2</v>
      </c>
      <c r="O10711" s="12">
        <f>VLOOKUP(C10711,[3]May!$C:$Z,24,FALSE)</f>
        <v>2019</v>
      </c>
    </row>
    <row r="10712" spans="1:15" x14ac:dyDescent="0.25">
      <c r="A10712" t="s">
        <v>1245</v>
      </c>
      <c r="C10712" t="s">
        <v>1329</v>
      </c>
      <c r="E10712">
        <v>2</v>
      </c>
      <c r="F10712" t="s">
        <v>1247</v>
      </c>
      <c r="J10712" t="s">
        <v>23</v>
      </c>
      <c r="K10712">
        <v>5</v>
      </c>
      <c r="L10712">
        <v>25.55</v>
      </c>
      <c r="M10712">
        <v>0.02</v>
      </c>
      <c r="O10712" s="12">
        <f>VLOOKUP(C10712,[3]May!$C:$Z,24,FALSE)</f>
        <v>2019</v>
      </c>
    </row>
    <row r="10713" spans="1:15" x14ac:dyDescent="0.25">
      <c r="A10713" t="s">
        <v>1245</v>
      </c>
      <c r="C10713" t="s">
        <v>1329</v>
      </c>
      <c r="E10713">
        <v>2</v>
      </c>
      <c r="F10713" t="s">
        <v>1247</v>
      </c>
      <c r="J10713" t="s">
        <v>23</v>
      </c>
      <c r="K10713">
        <v>1</v>
      </c>
      <c r="L10713">
        <v>65.13</v>
      </c>
      <c r="M10713">
        <v>5.0999999999999997E-2</v>
      </c>
      <c r="O10713" s="12">
        <f>VLOOKUP(C10713,[3]May!$C:$Z,24,FALSE)</f>
        <v>2019</v>
      </c>
    </row>
    <row r="10714" spans="1:15" x14ac:dyDescent="0.25">
      <c r="A10714" t="s">
        <v>1245</v>
      </c>
      <c r="C10714" t="s">
        <v>1329</v>
      </c>
      <c r="E10714">
        <v>6</v>
      </c>
      <c r="F10714" t="s">
        <v>1250</v>
      </c>
      <c r="J10714" t="s">
        <v>23</v>
      </c>
      <c r="K10714">
        <v>5</v>
      </c>
      <c r="L10714">
        <v>54.25</v>
      </c>
      <c r="M10714">
        <v>4.2500000000000003E-2</v>
      </c>
      <c r="O10714" s="12">
        <f>VLOOKUP(C10714,[3]May!$C:$Z,24,FALSE)</f>
        <v>2019</v>
      </c>
    </row>
    <row r="10715" spans="1:15" x14ac:dyDescent="0.25">
      <c r="A10715" t="s">
        <v>1245</v>
      </c>
      <c r="C10715" t="s">
        <v>1329</v>
      </c>
      <c r="E10715">
        <v>2</v>
      </c>
      <c r="F10715" t="s">
        <v>1247</v>
      </c>
      <c r="J10715" t="s">
        <v>23</v>
      </c>
      <c r="K10715">
        <v>2</v>
      </c>
      <c r="L10715">
        <v>10.220000000000001</v>
      </c>
      <c r="M10715">
        <v>8.0000000000000002E-3</v>
      </c>
      <c r="O10715" s="12">
        <f>VLOOKUP(C10715,[3]May!$C:$Z,24,FALSE)</f>
        <v>2019</v>
      </c>
    </row>
    <row r="10716" spans="1:15" x14ac:dyDescent="0.25">
      <c r="A10716" t="s">
        <v>1245</v>
      </c>
      <c r="C10716" t="s">
        <v>1329</v>
      </c>
      <c r="E10716">
        <v>6</v>
      </c>
      <c r="F10716" t="s">
        <v>1250</v>
      </c>
      <c r="J10716" t="s">
        <v>23</v>
      </c>
      <c r="K10716">
        <v>1</v>
      </c>
      <c r="L10716">
        <v>10.85</v>
      </c>
      <c r="M10716">
        <v>8.5000000000000006E-3</v>
      </c>
      <c r="O10716" s="12">
        <f>VLOOKUP(C10716,[3]May!$C:$Z,24,FALSE)</f>
        <v>2019</v>
      </c>
    </row>
    <row r="10717" spans="1:15" x14ac:dyDescent="0.25">
      <c r="A10717" t="s">
        <v>1245</v>
      </c>
      <c r="C10717" t="s">
        <v>1329</v>
      </c>
      <c r="E10717">
        <v>2</v>
      </c>
      <c r="F10717" t="s">
        <v>1247</v>
      </c>
      <c r="J10717" t="s">
        <v>23</v>
      </c>
      <c r="K10717">
        <v>5</v>
      </c>
      <c r="L10717">
        <v>25.55</v>
      </c>
      <c r="M10717">
        <v>0.02</v>
      </c>
      <c r="O10717" s="12">
        <f>VLOOKUP(C10717,[3]May!$C:$Z,24,FALSE)</f>
        <v>2019</v>
      </c>
    </row>
    <row r="10718" spans="1:15" x14ac:dyDescent="0.25">
      <c r="A10718" t="s">
        <v>1245</v>
      </c>
      <c r="C10718" t="s">
        <v>1329</v>
      </c>
      <c r="E10718">
        <v>6</v>
      </c>
      <c r="F10718" t="s">
        <v>1250</v>
      </c>
      <c r="J10718" t="s">
        <v>23</v>
      </c>
      <c r="K10718">
        <v>1</v>
      </c>
      <c r="L10718">
        <v>10.85</v>
      </c>
      <c r="M10718">
        <v>8.5000000000000006E-3</v>
      </c>
      <c r="O10718" s="12">
        <f>VLOOKUP(C10718,[3]May!$C:$Z,24,FALSE)</f>
        <v>2019</v>
      </c>
    </row>
    <row r="10719" spans="1:15" x14ac:dyDescent="0.25">
      <c r="A10719" t="s">
        <v>1245</v>
      </c>
      <c r="C10719" t="s">
        <v>1329</v>
      </c>
      <c r="E10719">
        <v>2</v>
      </c>
      <c r="F10719" t="s">
        <v>1247</v>
      </c>
      <c r="J10719" t="s">
        <v>23</v>
      </c>
      <c r="K10719">
        <v>1</v>
      </c>
      <c r="L10719">
        <v>65.13</v>
      </c>
      <c r="M10719">
        <v>5.0999999999999997E-2</v>
      </c>
      <c r="O10719" s="12">
        <f>VLOOKUP(C10719,[3]May!$C:$Z,24,FALSE)</f>
        <v>2019</v>
      </c>
    </row>
    <row r="10720" spans="1:15" x14ac:dyDescent="0.25">
      <c r="A10720" t="s">
        <v>1245</v>
      </c>
      <c r="C10720" t="s">
        <v>1329</v>
      </c>
      <c r="E10720">
        <v>2</v>
      </c>
      <c r="F10720" t="s">
        <v>1247</v>
      </c>
      <c r="J10720" t="s">
        <v>23</v>
      </c>
      <c r="K10720">
        <v>4</v>
      </c>
      <c r="L10720">
        <v>260.52</v>
      </c>
      <c r="M10720">
        <v>0.20399999999999999</v>
      </c>
      <c r="O10720" s="12">
        <f>VLOOKUP(C10720,[3]May!$C:$Z,24,FALSE)</f>
        <v>2019</v>
      </c>
    </row>
    <row r="10721" spans="1:15" x14ac:dyDescent="0.25">
      <c r="A10721" t="s">
        <v>1245</v>
      </c>
      <c r="C10721" t="s">
        <v>1329</v>
      </c>
      <c r="E10721">
        <v>2</v>
      </c>
      <c r="F10721" t="s">
        <v>1247</v>
      </c>
      <c r="J10721" t="s">
        <v>23</v>
      </c>
      <c r="K10721">
        <v>9</v>
      </c>
      <c r="L10721">
        <v>45.99</v>
      </c>
      <c r="M10721">
        <v>3.5999999999999997E-2</v>
      </c>
      <c r="O10721" s="12">
        <f>VLOOKUP(C10721,[3]May!$C:$Z,24,FALSE)</f>
        <v>2019</v>
      </c>
    </row>
    <row r="10722" spans="1:15" x14ac:dyDescent="0.25">
      <c r="A10722" t="s">
        <v>1245</v>
      </c>
      <c r="C10722" t="s">
        <v>1329</v>
      </c>
      <c r="E10722">
        <v>2</v>
      </c>
      <c r="F10722" t="s">
        <v>1247</v>
      </c>
      <c r="J10722" t="s">
        <v>23</v>
      </c>
      <c r="K10722">
        <v>9</v>
      </c>
      <c r="L10722">
        <v>586.16999999999996</v>
      </c>
      <c r="M10722">
        <v>0.45900000000000002</v>
      </c>
      <c r="O10722" s="12">
        <f>VLOOKUP(C10722,[3]May!$C:$Z,24,FALSE)</f>
        <v>2019</v>
      </c>
    </row>
    <row r="10723" spans="1:15" x14ac:dyDescent="0.25">
      <c r="A10723" t="s">
        <v>1245</v>
      </c>
      <c r="C10723" t="s">
        <v>1329</v>
      </c>
      <c r="E10723">
        <v>2</v>
      </c>
      <c r="F10723" t="s">
        <v>1247</v>
      </c>
      <c r="J10723" t="s">
        <v>23</v>
      </c>
      <c r="K10723">
        <v>3</v>
      </c>
      <c r="L10723">
        <v>15.33</v>
      </c>
      <c r="M10723">
        <v>1.2E-2</v>
      </c>
      <c r="O10723" s="12">
        <f>VLOOKUP(C10723,[3]May!$C:$Z,24,FALSE)</f>
        <v>2019</v>
      </c>
    </row>
    <row r="10724" spans="1:15" x14ac:dyDescent="0.25">
      <c r="A10724" t="s">
        <v>1245</v>
      </c>
      <c r="C10724" t="s">
        <v>1329</v>
      </c>
      <c r="E10724">
        <v>2</v>
      </c>
      <c r="F10724" t="s">
        <v>1247</v>
      </c>
      <c r="J10724" t="s">
        <v>23</v>
      </c>
      <c r="K10724">
        <v>3</v>
      </c>
      <c r="L10724">
        <v>15.33</v>
      </c>
      <c r="M10724">
        <v>1.2E-2</v>
      </c>
      <c r="O10724" s="12">
        <f>VLOOKUP(C10724,[3]May!$C:$Z,24,FALSE)</f>
        <v>2019</v>
      </c>
    </row>
    <row r="10725" spans="1:15" x14ac:dyDescent="0.25">
      <c r="A10725" t="s">
        <v>1245</v>
      </c>
      <c r="C10725" t="s">
        <v>1329</v>
      </c>
      <c r="E10725">
        <v>2</v>
      </c>
      <c r="F10725" t="s">
        <v>1247</v>
      </c>
      <c r="J10725" t="s">
        <v>23</v>
      </c>
      <c r="K10725">
        <v>1</v>
      </c>
      <c r="L10725">
        <v>65.13</v>
      </c>
      <c r="M10725">
        <v>5.0999999999999997E-2</v>
      </c>
      <c r="O10725" s="12">
        <f>VLOOKUP(C10725,[3]May!$C:$Z,24,FALSE)</f>
        <v>2019</v>
      </c>
    </row>
    <row r="10726" spans="1:15" x14ac:dyDescent="0.25">
      <c r="A10726" t="s">
        <v>1245</v>
      </c>
      <c r="C10726" t="s">
        <v>1329</v>
      </c>
      <c r="E10726">
        <v>2</v>
      </c>
      <c r="F10726" t="s">
        <v>1247</v>
      </c>
      <c r="J10726" t="s">
        <v>23</v>
      </c>
      <c r="K10726">
        <v>2</v>
      </c>
      <c r="L10726">
        <v>10.220000000000001</v>
      </c>
      <c r="M10726">
        <v>8.0000000000000002E-3</v>
      </c>
      <c r="O10726" s="12">
        <f>VLOOKUP(C10726,[3]May!$C:$Z,24,FALSE)</f>
        <v>2019</v>
      </c>
    </row>
    <row r="10727" spans="1:15" x14ac:dyDescent="0.25">
      <c r="A10727" t="s">
        <v>1245</v>
      </c>
      <c r="C10727" t="s">
        <v>1329</v>
      </c>
      <c r="E10727">
        <v>2</v>
      </c>
      <c r="F10727" t="s">
        <v>1247</v>
      </c>
      <c r="J10727" t="s">
        <v>23</v>
      </c>
      <c r="K10727">
        <v>7</v>
      </c>
      <c r="L10727">
        <v>455.91</v>
      </c>
      <c r="M10727">
        <v>0.35699999999999998</v>
      </c>
      <c r="O10727" s="12">
        <f>VLOOKUP(C10727,[3]May!$C:$Z,24,FALSE)</f>
        <v>2019</v>
      </c>
    </row>
    <row r="10728" spans="1:15" x14ac:dyDescent="0.25">
      <c r="A10728" t="s">
        <v>1245</v>
      </c>
      <c r="C10728" t="s">
        <v>1329</v>
      </c>
      <c r="E10728">
        <v>2</v>
      </c>
      <c r="F10728" t="s">
        <v>1247</v>
      </c>
      <c r="J10728" t="s">
        <v>23</v>
      </c>
      <c r="K10728">
        <v>4</v>
      </c>
      <c r="L10728">
        <v>260.52</v>
      </c>
      <c r="M10728">
        <v>0.20399999999999999</v>
      </c>
      <c r="O10728" s="12">
        <f>VLOOKUP(C10728,[3]May!$C:$Z,24,FALSE)</f>
        <v>2019</v>
      </c>
    </row>
    <row r="10729" spans="1:15" x14ac:dyDescent="0.25">
      <c r="A10729" t="s">
        <v>1245</v>
      </c>
      <c r="C10729" t="s">
        <v>1329</v>
      </c>
      <c r="E10729">
        <v>6</v>
      </c>
      <c r="F10729" t="s">
        <v>1250</v>
      </c>
      <c r="J10729" t="s">
        <v>23</v>
      </c>
      <c r="K10729">
        <v>10</v>
      </c>
      <c r="L10729">
        <v>1091.8</v>
      </c>
      <c r="M10729">
        <v>0.85499999999999998</v>
      </c>
      <c r="O10729" s="12">
        <f>VLOOKUP(C10729,[3]May!$C:$Z,24,FALSE)</f>
        <v>2019</v>
      </c>
    </row>
    <row r="10730" spans="1:15" x14ac:dyDescent="0.25">
      <c r="A10730" t="s">
        <v>1245</v>
      </c>
      <c r="C10730" t="s">
        <v>1329</v>
      </c>
      <c r="E10730">
        <v>2</v>
      </c>
      <c r="F10730" t="s">
        <v>1247</v>
      </c>
      <c r="J10730" t="s">
        <v>23</v>
      </c>
      <c r="K10730">
        <v>6</v>
      </c>
      <c r="L10730">
        <v>30.66</v>
      </c>
      <c r="M10730">
        <v>2.4E-2</v>
      </c>
      <c r="O10730" s="12">
        <f>VLOOKUP(C10730,[3]May!$C:$Z,24,FALSE)</f>
        <v>2019</v>
      </c>
    </row>
    <row r="10731" spans="1:15" x14ac:dyDescent="0.25">
      <c r="A10731" t="s">
        <v>1245</v>
      </c>
      <c r="C10731" t="s">
        <v>1329</v>
      </c>
      <c r="E10731">
        <v>2</v>
      </c>
      <c r="F10731" t="s">
        <v>1247</v>
      </c>
      <c r="J10731" t="s">
        <v>23</v>
      </c>
      <c r="K10731">
        <v>5</v>
      </c>
      <c r="L10731">
        <v>25.55</v>
      </c>
      <c r="M10731">
        <v>0.02</v>
      </c>
      <c r="O10731" s="12">
        <f>VLOOKUP(C10731,[3]May!$C:$Z,24,FALSE)</f>
        <v>2019</v>
      </c>
    </row>
    <row r="10732" spans="1:15" x14ac:dyDescent="0.25">
      <c r="A10732" t="s">
        <v>1245</v>
      </c>
      <c r="C10732" t="s">
        <v>1329</v>
      </c>
      <c r="E10732">
        <v>2</v>
      </c>
      <c r="F10732" t="s">
        <v>1247</v>
      </c>
      <c r="J10732" t="s">
        <v>23</v>
      </c>
      <c r="K10732">
        <v>1</v>
      </c>
      <c r="L10732">
        <v>65.13</v>
      </c>
      <c r="M10732">
        <v>5.0999999999999997E-2</v>
      </c>
      <c r="O10732" s="12">
        <f>VLOOKUP(C10732,[3]May!$C:$Z,24,FALSE)</f>
        <v>2019</v>
      </c>
    </row>
    <row r="10733" spans="1:15" x14ac:dyDescent="0.25">
      <c r="A10733" t="s">
        <v>1245</v>
      </c>
      <c r="C10733" t="s">
        <v>1329</v>
      </c>
      <c r="E10733">
        <v>6</v>
      </c>
      <c r="F10733" t="s">
        <v>1250</v>
      </c>
      <c r="J10733" t="s">
        <v>23</v>
      </c>
      <c r="K10733">
        <v>4</v>
      </c>
      <c r="L10733">
        <v>43.4</v>
      </c>
      <c r="M10733">
        <v>3.4000000000000002E-2</v>
      </c>
      <c r="O10733" s="12">
        <f>VLOOKUP(C10733,[3]May!$C:$Z,24,FALSE)</f>
        <v>2019</v>
      </c>
    </row>
    <row r="10734" spans="1:15" x14ac:dyDescent="0.25">
      <c r="A10734" t="s">
        <v>1245</v>
      </c>
      <c r="C10734" t="s">
        <v>1329</v>
      </c>
      <c r="E10734">
        <v>6</v>
      </c>
      <c r="F10734" t="s">
        <v>1250</v>
      </c>
      <c r="J10734" t="s">
        <v>23</v>
      </c>
      <c r="K10734">
        <v>1</v>
      </c>
      <c r="L10734">
        <v>109.18</v>
      </c>
      <c r="M10734">
        <v>8.5500000000000007E-2</v>
      </c>
      <c r="O10734" s="12">
        <f>VLOOKUP(C10734,[3]May!$C:$Z,24,FALSE)</f>
        <v>2019</v>
      </c>
    </row>
    <row r="10735" spans="1:15" x14ac:dyDescent="0.25">
      <c r="A10735" t="s">
        <v>1245</v>
      </c>
      <c r="C10735" t="s">
        <v>1329</v>
      </c>
      <c r="E10735">
        <v>6</v>
      </c>
      <c r="F10735" t="s">
        <v>1250</v>
      </c>
      <c r="J10735" t="s">
        <v>23</v>
      </c>
      <c r="K10735">
        <v>1</v>
      </c>
      <c r="L10735">
        <v>10.85</v>
      </c>
      <c r="M10735">
        <v>8.5000000000000006E-3</v>
      </c>
      <c r="O10735" s="12">
        <f>VLOOKUP(C10735,[3]May!$C:$Z,24,FALSE)</f>
        <v>2019</v>
      </c>
    </row>
    <row r="10736" spans="1:15" x14ac:dyDescent="0.25">
      <c r="A10736" t="s">
        <v>1245</v>
      </c>
      <c r="C10736" t="s">
        <v>1329</v>
      </c>
      <c r="E10736">
        <v>2</v>
      </c>
      <c r="F10736" t="s">
        <v>1247</v>
      </c>
      <c r="J10736" t="s">
        <v>23</v>
      </c>
      <c r="K10736">
        <v>3</v>
      </c>
      <c r="L10736">
        <v>15.33</v>
      </c>
      <c r="M10736">
        <v>1.2E-2</v>
      </c>
      <c r="O10736" s="12">
        <f>VLOOKUP(C10736,[3]May!$C:$Z,24,FALSE)</f>
        <v>2019</v>
      </c>
    </row>
    <row r="10737" spans="1:15" x14ac:dyDescent="0.25">
      <c r="A10737" t="s">
        <v>1245</v>
      </c>
      <c r="C10737" t="s">
        <v>1329</v>
      </c>
      <c r="E10737">
        <v>2</v>
      </c>
      <c r="F10737" t="s">
        <v>1247</v>
      </c>
      <c r="J10737" t="s">
        <v>23</v>
      </c>
      <c r="K10737">
        <v>2</v>
      </c>
      <c r="L10737">
        <v>130.26</v>
      </c>
      <c r="M10737">
        <v>0.10199999999999999</v>
      </c>
      <c r="O10737" s="12">
        <f>VLOOKUP(C10737,[3]May!$C:$Z,24,FALSE)</f>
        <v>2019</v>
      </c>
    </row>
    <row r="10738" spans="1:15" x14ac:dyDescent="0.25">
      <c r="A10738" t="s">
        <v>1245</v>
      </c>
      <c r="C10738" t="s">
        <v>1329</v>
      </c>
      <c r="E10738">
        <v>2</v>
      </c>
      <c r="F10738" t="s">
        <v>1247</v>
      </c>
      <c r="J10738" t="s">
        <v>23</v>
      </c>
      <c r="K10738">
        <v>6</v>
      </c>
      <c r="L10738">
        <v>30.66</v>
      </c>
      <c r="M10738">
        <v>2.4E-2</v>
      </c>
      <c r="O10738" s="12">
        <f>VLOOKUP(C10738,[3]May!$C:$Z,24,FALSE)</f>
        <v>2019</v>
      </c>
    </row>
    <row r="10739" spans="1:15" x14ac:dyDescent="0.25">
      <c r="A10739" t="s">
        <v>1245</v>
      </c>
      <c r="C10739" t="s">
        <v>1329</v>
      </c>
      <c r="E10739">
        <v>2</v>
      </c>
      <c r="F10739" t="s">
        <v>1247</v>
      </c>
      <c r="J10739" t="s">
        <v>23</v>
      </c>
      <c r="K10739">
        <v>5</v>
      </c>
      <c r="L10739">
        <v>25.55</v>
      </c>
      <c r="M10739">
        <v>0.02</v>
      </c>
      <c r="O10739" s="12">
        <f>VLOOKUP(C10739,[3]May!$C:$Z,24,FALSE)</f>
        <v>2019</v>
      </c>
    </row>
    <row r="10740" spans="1:15" x14ac:dyDescent="0.25">
      <c r="A10740" t="s">
        <v>1245</v>
      </c>
      <c r="C10740" t="s">
        <v>1329</v>
      </c>
      <c r="E10740">
        <v>2</v>
      </c>
      <c r="F10740" t="s">
        <v>1247</v>
      </c>
      <c r="J10740" t="s">
        <v>23</v>
      </c>
      <c r="K10740">
        <v>1</v>
      </c>
      <c r="L10740">
        <v>65.13</v>
      </c>
      <c r="M10740">
        <v>5.0999999999999997E-2</v>
      </c>
      <c r="O10740" s="12">
        <f>VLOOKUP(C10740,[3]May!$C:$Z,24,FALSE)</f>
        <v>2019</v>
      </c>
    </row>
    <row r="10741" spans="1:15" x14ac:dyDescent="0.25">
      <c r="A10741" t="s">
        <v>1245</v>
      </c>
      <c r="C10741" t="s">
        <v>1329</v>
      </c>
      <c r="E10741">
        <v>2</v>
      </c>
      <c r="F10741" t="s">
        <v>1247</v>
      </c>
      <c r="J10741" t="s">
        <v>23</v>
      </c>
      <c r="K10741">
        <v>9</v>
      </c>
      <c r="L10741">
        <v>45.99</v>
      </c>
      <c r="M10741">
        <v>3.5999999999999997E-2</v>
      </c>
      <c r="O10741" s="12">
        <f>VLOOKUP(C10741,[3]May!$C:$Z,24,FALSE)</f>
        <v>2019</v>
      </c>
    </row>
    <row r="10742" spans="1:15" x14ac:dyDescent="0.25">
      <c r="A10742" t="s">
        <v>1245</v>
      </c>
      <c r="C10742" t="s">
        <v>1329</v>
      </c>
      <c r="E10742">
        <v>2</v>
      </c>
      <c r="F10742" t="s">
        <v>1247</v>
      </c>
      <c r="J10742" t="s">
        <v>23</v>
      </c>
      <c r="K10742">
        <v>6</v>
      </c>
      <c r="L10742">
        <v>30.66</v>
      </c>
      <c r="M10742">
        <v>2.4E-2</v>
      </c>
      <c r="O10742" s="12">
        <f>VLOOKUP(C10742,[3]May!$C:$Z,24,FALSE)</f>
        <v>2019</v>
      </c>
    </row>
    <row r="10743" spans="1:15" x14ac:dyDescent="0.25">
      <c r="A10743" t="s">
        <v>1245</v>
      </c>
      <c r="C10743" t="s">
        <v>1329</v>
      </c>
      <c r="E10743">
        <v>2</v>
      </c>
      <c r="F10743" t="s">
        <v>1247</v>
      </c>
      <c r="J10743" t="s">
        <v>23</v>
      </c>
      <c r="K10743">
        <v>3</v>
      </c>
      <c r="L10743">
        <v>15.33</v>
      </c>
      <c r="M10743">
        <v>1.2E-2</v>
      </c>
      <c r="O10743" s="12">
        <f>VLOOKUP(C10743,[3]May!$C:$Z,24,FALSE)</f>
        <v>2019</v>
      </c>
    </row>
    <row r="10744" spans="1:15" x14ac:dyDescent="0.25">
      <c r="A10744" t="s">
        <v>1245</v>
      </c>
      <c r="C10744" t="s">
        <v>1329</v>
      </c>
      <c r="E10744">
        <v>2</v>
      </c>
      <c r="F10744" t="s">
        <v>1247</v>
      </c>
      <c r="J10744" t="s">
        <v>23</v>
      </c>
      <c r="K10744">
        <v>5</v>
      </c>
      <c r="L10744">
        <v>325.64999999999998</v>
      </c>
      <c r="M10744">
        <v>0.255</v>
      </c>
      <c r="O10744" s="12">
        <f>VLOOKUP(C10744,[3]May!$C:$Z,24,FALSE)</f>
        <v>2019</v>
      </c>
    </row>
    <row r="10745" spans="1:15" x14ac:dyDescent="0.25">
      <c r="A10745" t="s">
        <v>1245</v>
      </c>
      <c r="C10745" t="s">
        <v>1329</v>
      </c>
      <c r="E10745">
        <v>2</v>
      </c>
      <c r="F10745" t="s">
        <v>1247</v>
      </c>
      <c r="J10745" t="s">
        <v>23</v>
      </c>
      <c r="K10745">
        <v>1</v>
      </c>
      <c r="L10745">
        <v>5.1100000000000003</v>
      </c>
      <c r="M10745">
        <v>4.0000000000000001E-3</v>
      </c>
      <c r="O10745" s="12">
        <f>VLOOKUP(C10745,[3]May!$C:$Z,24,FALSE)</f>
        <v>2019</v>
      </c>
    </row>
    <row r="10746" spans="1:15" x14ac:dyDescent="0.25">
      <c r="A10746" t="s">
        <v>1245</v>
      </c>
      <c r="C10746" t="s">
        <v>1329</v>
      </c>
      <c r="E10746">
        <v>2</v>
      </c>
      <c r="F10746" t="s">
        <v>1247</v>
      </c>
      <c r="J10746" t="s">
        <v>23</v>
      </c>
      <c r="K10746">
        <v>4</v>
      </c>
      <c r="L10746">
        <v>260.52</v>
      </c>
      <c r="M10746">
        <v>0.20399999999999999</v>
      </c>
      <c r="O10746" s="12">
        <f>VLOOKUP(C10746,[3]May!$C:$Z,24,FALSE)</f>
        <v>2019</v>
      </c>
    </row>
    <row r="10747" spans="1:15" x14ac:dyDescent="0.25">
      <c r="A10747" t="s">
        <v>1245</v>
      </c>
      <c r="C10747" t="s">
        <v>1329</v>
      </c>
      <c r="E10747">
        <v>2</v>
      </c>
      <c r="F10747" t="s">
        <v>1247</v>
      </c>
      <c r="J10747" t="s">
        <v>23</v>
      </c>
      <c r="K10747">
        <v>6</v>
      </c>
      <c r="L10747">
        <v>30.66</v>
      </c>
      <c r="M10747">
        <v>2.4E-2</v>
      </c>
      <c r="O10747" s="12">
        <f>VLOOKUP(C10747,[3]May!$C:$Z,24,FALSE)</f>
        <v>2019</v>
      </c>
    </row>
    <row r="10748" spans="1:15" x14ac:dyDescent="0.25">
      <c r="A10748" t="s">
        <v>1245</v>
      </c>
      <c r="C10748" t="s">
        <v>1329</v>
      </c>
      <c r="E10748">
        <v>2</v>
      </c>
      <c r="F10748" t="s">
        <v>1247</v>
      </c>
      <c r="J10748" t="s">
        <v>23</v>
      </c>
      <c r="K10748">
        <v>5</v>
      </c>
      <c r="L10748">
        <v>25.55</v>
      </c>
      <c r="M10748">
        <v>0.02</v>
      </c>
      <c r="O10748" s="12">
        <f>VLOOKUP(C10748,[3]May!$C:$Z,24,FALSE)</f>
        <v>2019</v>
      </c>
    </row>
    <row r="10749" spans="1:15" x14ac:dyDescent="0.25">
      <c r="A10749" t="s">
        <v>1245</v>
      </c>
      <c r="C10749" t="s">
        <v>1329</v>
      </c>
      <c r="E10749">
        <v>2</v>
      </c>
      <c r="F10749" t="s">
        <v>1247</v>
      </c>
      <c r="J10749" t="s">
        <v>23</v>
      </c>
      <c r="K10749">
        <v>1</v>
      </c>
      <c r="L10749">
        <v>65.13</v>
      </c>
      <c r="M10749">
        <v>5.0999999999999997E-2</v>
      </c>
      <c r="O10749" s="12">
        <f>VLOOKUP(C10749,[3]May!$C:$Z,24,FALSE)</f>
        <v>2019</v>
      </c>
    </row>
    <row r="10750" spans="1:15" x14ac:dyDescent="0.25">
      <c r="A10750" t="s">
        <v>1245</v>
      </c>
      <c r="C10750" t="s">
        <v>1329</v>
      </c>
      <c r="E10750">
        <v>2</v>
      </c>
      <c r="F10750" t="s">
        <v>1247</v>
      </c>
      <c r="J10750" t="s">
        <v>23</v>
      </c>
      <c r="K10750">
        <v>9</v>
      </c>
      <c r="L10750">
        <v>586.16999999999996</v>
      </c>
      <c r="M10750">
        <v>0.45900000000000002</v>
      </c>
      <c r="O10750" s="12">
        <f>VLOOKUP(C10750,[3]May!$C:$Z,24,FALSE)</f>
        <v>2019</v>
      </c>
    </row>
    <row r="10751" spans="1:15" x14ac:dyDescent="0.25">
      <c r="A10751" t="s">
        <v>1245</v>
      </c>
      <c r="C10751" t="s">
        <v>1329</v>
      </c>
      <c r="E10751">
        <v>2</v>
      </c>
      <c r="F10751" t="s">
        <v>1247</v>
      </c>
      <c r="J10751" t="s">
        <v>23</v>
      </c>
      <c r="K10751">
        <v>1</v>
      </c>
      <c r="L10751">
        <v>5.1100000000000003</v>
      </c>
      <c r="M10751">
        <v>4.0000000000000001E-3</v>
      </c>
      <c r="O10751" s="12">
        <f>VLOOKUP(C10751,[3]May!$C:$Z,24,FALSE)</f>
        <v>2019</v>
      </c>
    </row>
    <row r="10752" spans="1:15" x14ac:dyDescent="0.25">
      <c r="A10752" t="s">
        <v>1245</v>
      </c>
      <c r="C10752" t="s">
        <v>1329</v>
      </c>
      <c r="E10752">
        <v>2</v>
      </c>
      <c r="F10752" t="s">
        <v>1247</v>
      </c>
      <c r="J10752" t="s">
        <v>23</v>
      </c>
      <c r="K10752">
        <v>8</v>
      </c>
      <c r="L10752">
        <v>521.04</v>
      </c>
      <c r="M10752">
        <v>0.40799999999999997</v>
      </c>
      <c r="O10752" s="12">
        <f>VLOOKUP(C10752,[3]May!$C:$Z,24,FALSE)</f>
        <v>2019</v>
      </c>
    </row>
    <row r="10753" spans="1:15" x14ac:dyDescent="0.25">
      <c r="A10753" t="s">
        <v>1245</v>
      </c>
      <c r="C10753" t="s">
        <v>1329</v>
      </c>
      <c r="E10753">
        <v>2</v>
      </c>
      <c r="F10753" t="s">
        <v>1247</v>
      </c>
      <c r="J10753" t="s">
        <v>23</v>
      </c>
      <c r="K10753">
        <v>3</v>
      </c>
      <c r="L10753">
        <v>15.33</v>
      </c>
      <c r="M10753">
        <v>1.2E-2</v>
      </c>
      <c r="O10753" s="12">
        <f>VLOOKUP(C10753,[3]May!$C:$Z,24,FALSE)</f>
        <v>2019</v>
      </c>
    </row>
    <row r="10754" spans="1:15" x14ac:dyDescent="0.25">
      <c r="A10754" t="s">
        <v>1245</v>
      </c>
      <c r="C10754" t="s">
        <v>1329</v>
      </c>
      <c r="E10754">
        <v>2</v>
      </c>
      <c r="F10754" t="s">
        <v>1247</v>
      </c>
      <c r="J10754" t="s">
        <v>23</v>
      </c>
      <c r="K10754">
        <v>7</v>
      </c>
      <c r="L10754">
        <v>35.770000000000003</v>
      </c>
      <c r="M10754">
        <v>2.8000000000000001E-2</v>
      </c>
      <c r="O10754" s="12">
        <f>VLOOKUP(C10754,[3]May!$C:$Z,24,FALSE)</f>
        <v>2019</v>
      </c>
    </row>
    <row r="10755" spans="1:15" x14ac:dyDescent="0.25">
      <c r="A10755" t="s">
        <v>1245</v>
      </c>
      <c r="C10755" t="s">
        <v>1329</v>
      </c>
      <c r="E10755">
        <v>6</v>
      </c>
      <c r="F10755" t="s">
        <v>1250</v>
      </c>
      <c r="J10755" t="s">
        <v>23</v>
      </c>
      <c r="K10755">
        <v>3</v>
      </c>
      <c r="L10755">
        <v>32.549999999999997</v>
      </c>
      <c r="M10755">
        <v>2.5499999999999998E-2</v>
      </c>
      <c r="O10755" s="12">
        <f>VLOOKUP(C10755,[3]May!$C:$Z,24,FALSE)</f>
        <v>2019</v>
      </c>
    </row>
    <row r="10756" spans="1:15" x14ac:dyDescent="0.25">
      <c r="A10756" t="s">
        <v>1245</v>
      </c>
      <c r="C10756" t="s">
        <v>1329</v>
      </c>
      <c r="E10756">
        <v>2</v>
      </c>
      <c r="F10756" t="s">
        <v>1247</v>
      </c>
      <c r="J10756" t="s">
        <v>23</v>
      </c>
      <c r="K10756">
        <v>2</v>
      </c>
      <c r="L10756">
        <v>10.220000000000001</v>
      </c>
      <c r="M10756">
        <v>8.0000000000000002E-3</v>
      </c>
      <c r="O10756" s="12">
        <f>VLOOKUP(C10756,[3]May!$C:$Z,24,FALSE)</f>
        <v>2019</v>
      </c>
    </row>
    <row r="10757" spans="1:15" x14ac:dyDescent="0.25">
      <c r="A10757" t="s">
        <v>1245</v>
      </c>
      <c r="C10757" t="s">
        <v>1329</v>
      </c>
      <c r="E10757">
        <v>2</v>
      </c>
      <c r="F10757" t="s">
        <v>1247</v>
      </c>
      <c r="J10757" t="s">
        <v>23</v>
      </c>
      <c r="K10757">
        <v>2</v>
      </c>
      <c r="L10757">
        <v>130.26</v>
      </c>
      <c r="M10757">
        <v>0.10199999999999999</v>
      </c>
      <c r="O10757" s="12">
        <f>VLOOKUP(C10757,[3]May!$C:$Z,24,FALSE)</f>
        <v>2019</v>
      </c>
    </row>
    <row r="10758" spans="1:15" x14ac:dyDescent="0.25">
      <c r="A10758" t="s">
        <v>1245</v>
      </c>
      <c r="C10758" t="s">
        <v>1329</v>
      </c>
      <c r="E10758">
        <v>2</v>
      </c>
      <c r="F10758" t="s">
        <v>1247</v>
      </c>
      <c r="J10758" t="s">
        <v>23</v>
      </c>
      <c r="K10758">
        <v>8</v>
      </c>
      <c r="L10758">
        <v>40.880000000000003</v>
      </c>
      <c r="M10758">
        <v>3.2000000000000001E-2</v>
      </c>
      <c r="O10758" s="12">
        <f>VLOOKUP(C10758,[3]May!$C:$Z,24,FALSE)</f>
        <v>2019</v>
      </c>
    </row>
    <row r="10759" spans="1:15" x14ac:dyDescent="0.25">
      <c r="A10759" t="s">
        <v>1245</v>
      </c>
      <c r="C10759" t="s">
        <v>1329</v>
      </c>
      <c r="E10759">
        <v>2</v>
      </c>
      <c r="F10759" t="s">
        <v>1247</v>
      </c>
      <c r="J10759" t="s">
        <v>23</v>
      </c>
      <c r="K10759">
        <v>9</v>
      </c>
      <c r="L10759">
        <v>45.99</v>
      </c>
      <c r="M10759">
        <v>3.5999999999999997E-2</v>
      </c>
      <c r="O10759" s="12">
        <f>VLOOKUP(C10759,[3]May!$C:$Z,24,FALSE)</f>
        <v>2019</v>
      </c>
    </row>
    <row r="10760" spans="1:15" x14ac:dyDescent="0.25">
      <c r="A10760" t="s">
        <v>1245</v>
      </c>
      <c r="C10760" t="s">
        <v>1329</v>
      </c>
      <c r="E10760">
        <v>2</v>
      </c>
      <c r="F10760" t="s">
        <v>1247</v>
      </c>
      <c r="J10760" t="s">
        <v>23</v>
      </c>
      <c r="K10760">
        <v>4</v>
      </c>
      <c r="L10760">
        <v>20.440000000000001</v>
      </c>
      <c r="M10760">
        <v>1.6E-2</v>
      </c>
      <c r="O10760" s="12">
        <f>VLOOKUP(C10760,[3]May!$C:$Z,24,FALSE)</f>
        <v>2019</v>
      </c>
    </row>
    <row r="10761" spans="1:15" x14ac:dyDescent="0.25">
      <c r="A10761" t="s">
        <v>1245</v>
      </c>
      <c r="C10761" t="s">
        <v>1329</v>
      </c>
      <c r="E10761">
        <v>2</v>
      </c>
      <c r="F10761" t="s">
        <v>1247</v>
      </c>
      <c r="J10761" t="s">
        <v>23</v>
      </c>
      <c r="K10761">
        <v>2</v>
      </c>
      <c r="L10761">
        <v>130.26</v>
      </c>
      <c r="M10761">
        <v>0.10199999999999999</v>
      </c>
      <c r="O10761" s="12">
        <f>VLOOKUP(C10761,[3]May!$C:$Z,24,FALSE)</f>
        <v>2019</v>
      </c>
    </row>
    <row r="10762" spans="1:15" x14ac:dyDescent="0.25">
      <c r="A10762" t="s">
        <v>1245</v>
      </c>
      <c r="C10762" t="s">
        <v>1329</v>
      </c>
      <c r="E10762">
        <v>6</v>
      </c>
      <c r="F10762" t="s">
        <v>1250</v>
      </c>
      <c r="J10762" t="s">
        <v>23</v>
      </c>
      <c r="K10762">
        <v>1</v>
      </c>
      <c r="L10762">
        <v>10.85</v>
      </c>
      <c r="M10762">
        <v>8.5000000000000006E-3</v>
      </c>
      <c r="O10762" s="12">
        <f>VLOOKUP(C10762,[3]May!$C:$Z,24,FALSE)</f>
        <v>2019</v>
      </c>
    </row>
    <row r="10763" spans="1:15" x14ac:dyDescent="0.25">
      <c r="A10763" t="s">
        <v>1245</v>
      </c>
      <c r="C10763" t="s">
        <v>1329</v>
      </c>
      <c r="E10763">
        <v>2</v>
      </c>
      <c r="F10763" t="s">
        <v>1247</v>
      </c>
      <c r="J10763" t="s">
        <v>23</v>
      </c>
      <c r="K10763">
        <v>9</v>
      </c>
      <c r="L10763">
        <v>45.99</v>
      </c>
      <c r="M10763">
        <v>3.5999999999999997E-2</v>
      </c>
      <c r="O10763" s="12">
        <f>VLOOKUP(C10763,[3]May!$C:$Z,24,FALSE)</f>
        <v>2019</v>
      </c>
    </row>
    <row r="10764" spans="1:15" x14ac:dyDescent="0.25">
      <c r="A10764" t="s">
        <v>1245</v>
      </c>
      <c r="C10764" t="s">
        <v>1329</v>
      </c>
      <c r="E10764">
        <v>2</v>
      </c>
      <c r="F10764" t="s">
        <v>1247</v>
      </c>
      <c r="J10764" t="s">
        <v>23</v>
      </c>
      <c r="K10764">
        <v>9</v>
      </c>
      <c r="L10764">
        <v>45.99</v>
      </c>
      <c r="M10764">
        <v>3.5999999999999997E-2</v>
      </c>
      <c r="O10764" s="12">
        <f>VLOOKUP(C10764,[3]May!$C:$Z,24,FALSE)</f>
        <v>2019</v>
      </c>
    </row>
    <row r="10765" spans="1:15" x14ac:dyDescent="0.25">
      <c r="A10765" t="s">
        <v>1245</v>
      </c>
      <c r="C10765" t="s">
        <v>1329</v>
      </c>
      <c r="E10765">
        <v>2</v>
      </c>
      <c r="F10765" t="s">
        <v>1247</v>
      </c>
      <c r="J10765" t="s">
        <v>23</v>
      </c>
      <c r="K10765">
        <v>4</v>
      </c>
      <c r="L10765">
        <v>260.52</v>
      </c>
      <c r="M10765">
        <v>0.20399999999999999</v>
      </c>
      <c r="O10765" s="12">
        <f>VLOOKUP(C10765,[3]May!$C:$Z,24,FALSE)</f>
        <v>2019</v>
      </c>
    </row>
    <row r="10766" spans="1:15" x14ac:dyDescent="0.25">
      <c r="A10766" t="s">
        <v>1245</v>
      </c>
      <c r="C10766" t="s">
        <v>1329</v>
      </c>
      <c r="E10766">
        <v>2</v>
      </c>
      <c r="F10766" t="s">
        <v>1247</v>
      </c>
      <c r="J10766" t="s">
        <v>23</v>
      </c>
      <c r="K10766">
        <v>7</v>
      </c>
      <c r="L10766">
        <v>35.770000000000003</v>
      </c>
      <c r="M10766">
        <v>2.8000000000000001E-2</v>
      </c>
      <c r="O10766" s="12">
        <f>VLOOKUP(C10766,[3]May!$C:$Z,24,FALSE)</f>
        <v>2019</v>
      </c>
    </row>
    <row r="10767" spans="1:15" x14ac:dyDescent="0.25">
      <c r="A10767" t="s">
        <v>1245</v>
      </c>
      <c r="C10767" t="s">
        <v>1329</v>
      </c>
      <c r="E10767">
        <v>6</v>
      </c>
      <c r="F10767" t="s">
        <v>1250</v>
      </c>
      <c r="J10767" t="s">
        <v>23</v>
      </c>
      <c r="K10767">
        <v>4</v>
      </c>
      <c r="L10767">
        <v>43.4</v>
      </c>
      <c r="M10767">
        <v>3.4000000000000002E-2</v>
      </c>
      <c r="O10767" s="12">
        <f>VLOOKUP(C10767,[3]May!$C:$Z,24,FALSE)</f>
        <v>2019</v>
      </c>
    </row>
    <row r="10768" spans="1:15" x14ac:dyDescent="0.25">
      <c r="A10768" t="s">
        <v>1245</v>
      </c>
      <c r="C10768" t="s">
        <v>1329</v>
      </c>
      <c r="E10768">
        <v>2</v>
      </c>
      <c r="F10768" t="s">
        <v>1247</v>
      </c>
      <c r="J10768" t="s">
        <v>23</v>
      </c>
      <c r="K10768">
        <v>6</v>
      </c>
      <c r="L10768">
        <v>30.66</v>
      </c>
      <c r="M10768">
        <v>2.4E-2</v>
      </c>
      <c r="O10768" s="12">
        <f>VLOOKUP(C10768,[3]May!$C:$Z,24,FALSE)</f>
        <v>2019</v>
      </c>
    </row>
    <row r="10769" spans="1:15" x14ac:dyDescent="0.25">
      <c r="A10769" t="s">
        <v>1245</v>
      </c>
      <c r="C10769" t="s">
        <v>1329</v>
      </c>
      <c r="E10769">
        <v>2</v>
      </c>
      <c r="F10769" t="s">
        <v>1247</v>
      </c>
      <c r="J10769" t="s">
        <v>23</v>
      </c>
      <c r="K10769">
        <v>8</v>
      </c>
      <c r="L10769">
        <v>40.880000000000003</v>
      </c>
      <c r="M10769">
        <v>3.2000000000000001E-2</v>
      </c>
      <c r="O10769" s="12">
        <f>VLOOKUP(C10769,[3]May!$C:$Z,24,FALSE)</f>
        <v>2019</v>
      </c>
    </row>
    <row r="10770" spans="1:15" x14ac:dyDescent="0.25">
      <c r="A10770" t="s">
        <v>1245</v>
      </c>
      <c r="C10770" t="s">
        <v>1329</v>
      </c>
      <c r="E10770">
        <v>2</v>
      </c>
      <c r="F10770" t="s">
        <v>1247</v>
      </c>
      <c r="J10770" t="s">
        <v>23</v>
      </c>
      <c r="K10770">
        <v>1</v>
      </c>
      <c r="L10770">
        <v>65.13</v>
      </c>
      <c r="M10770">
        <v>5.0999999999999997E-2</v>
      </c>
      <c r="O10770" s="12">
        <f>VLOOKUP(C10770,[3]May!$C:$Z,24,FALSE)</f>
        <v>2019</v>
      </c>
    </row>
    <row r="10771" spans="1:15" x14ac:dyDescent="0.25">
      <c r="A10771" t="s">
        <v>1245</v>
      </c>
      <c r="C10771" t="s">
        <v>1329</v>
      </c>
      <c r="E10771">
        <v>2</v>
      </c>
      <c r="F10771" t="s">
        <v>1247</v>
      </c>
      <c r="J10771" t="s">
        <v>23</v>
      </c>
      <c r="K10771">
        <v>5</v>
      </c>
      <c r="L10771">
        <v>25.55</v>
      </c>
      <c r="M10771">
        <v>0.02</v>
      </c>
      <c r="O10771" s="12">
        <f>VLOOKUP(C10771,[3]May!$C:$Z,24,FALSE)</f>
        <v>2019</v>
      </c>
    </row>
    <row r="10772" spans="1:15" x14ac:dyDescent="0.25">
      <c r="A10772" t="s">
        <v>1245</v>
      </c>
      <c r="C10772" t="s">
        <v>1329</v>
      </c>
      <c r="E10772">
        <v>2</v>
      </c>
      <c r="F10772" t="s">
        <v>1247</v>
      </c>
      <c r="J10772" t="s">
        <v>23</v>
      </c>
      <c r="K10772">
        <v>1</v>
      </c>
      <c r="L10772">
        <v>65.13</v>
      </c>
      <c r="M10772">
        <v>5.0999999999999997E-2</v>
      </c>
      <c r="O10772" s="12">
        <f>VLOOKUP(C10772,[3]May!$C:$Z,24,FALSE)</f>
        <v>2019</v>
      </c>
    </row>
    <row r="10773" spans="1:15" x14ac:dyDescent="0.25">
      <c r="A10773" t="s">
        <v>1245</v>
      </c>
      <c r="C10773" t="s">
        <v>1329</v>
      </c>
      <c r="E10773">
        <v>2</v>
      </c>
      <c r="F10773" t="s">
        <v>1247</v>
      </c>
      <c r="J10773" t="s">
        <v>23</v>
      </c>
      <c r="K10773">
        <v>8</v>
      </c>
      <c r="L10773">
        <v>40.880000000000003</v>
      </c>
      <c r="M10773">
        <v>3.2000000000000001E-2</v>
      </c>
      <c r="O10773" s="12">
        <f>VLOOKUP(C10773,[3]May!$C:$Z,24,FALSE)</f>
        <v>2019</v>
      </c>
    </row>
    <row r="10774" spans="1:15" x14ac:dyDescent="0.25">
      <c r="A10774" t="s">
        <v>1245</v>
      </c>
      <c r="C10774" t="s">
        <v>1329</v>
      </c>
      <c r="E10774">
        <v>2</v>
      </c>
      <c r="F10774" t="s">
        <v>1247</v>
      </c>
      <c r="J10774" t="s">
        <v>23</v>
      </c>
      <c r="K10774">
        <v>1</v>
      </c>
      <c r="L10774">
        <v>65.13</v>
      </c>
      <c r="M10774">
        <v>5.0999999999999997E-2</v>
      </c>
      <c r="O10774" s="12">
        <f>VLOOKUP(C10774,[3]May!$C:$Z,24,FALSE)</f>
        <v>2019</v>
      </c>
    </row>
    <row r="10775" spans="1:15" x14ac:dyDescent="0.25">
      <c r="A10775" t="s">
        <v>1245</v>
      </c>
      <c r="C10775" t="s">
        <v>1329</v>
      </c>
      <c r="E10775">
        <v>2</v>
      </c>
      <c r="F10775" t="s">
        <v>1247</v>
      </c>
      <c r="J10775" t="s">
        <v>23</v>
      </c>
      <c r="K10775">
        <v>3</v>
      </c>
      <c r="L10775">
        <v>15.33</v>
      </c>
      <c r="M10775">
        <v>1.2E-2</v>
      </c>
      <c r="O10775" s="12">
        <f>VLOOKUP(C10775,[3]May!$C:$Z,24,FALSE)</f>
        <v>2019</v>
      </c>
    </row>
    <row r="10776" spans="1:15" x14ac:dyDescent="0.25">
      <c r="A10776" t="s">
        <v>1245</v>
      </c>
      <c r="C10776" t="s">
        <v>1329</v>
      </c>
      <c r="E10776">
        <v>2</v>
      </c>
      <c r="F10776" t="s">
        <v>1247</v>
      </c>
      <c r="J10776" t="s">
        <v>23</v>
      </c>
      <c r="K10776">
        <v>10</v>
      </c>
      <c r="L10776">
        <v>51.1</v>
      </c>
      <c r="M10776">
        <v>0.04</v>
      </c>
      <c r="O10776" s="12">
        <f>VLOOKUP(C10776,[3]May!$C:$Z,24,FALSE)</f>
        <v>2019</v>
      </c>
    </row>
    <row r="10777" spans="1:15" x14ac:dyDescent="0.25">
      <c r="A10777" t="s">
        <v>1245</v>
      </c>
      <c r="C10777" t="s">
        <v>1329</v>
      </c>
      <c r="E10777">
        <v>2</v>
      </c>
      <c r="F10777" t="s">
        <v>1247</v>
      </c>
      <c r="J10777" t="s">
        <v>23</v>
      </c>
      <c r="K10777">
        <v>7</v>
      </c>
      <c r="L10777">
        <v>35.770000000000003</v>
      </c>
      <c r="M10777">
        <v>2.8000000000000001E-2</v>
      </c>
      <c r="O10777" s="12">
        <f>VLOOKUP(C10777,[3]May!$C:$Z,24,FALSE)</f>
        <v>2019</v>
      </c>
    </row>
    <row r="10778" spans="1:15" x14ac:dyDescent="0.25">
      <c r="A10778" t="s">
        <v>1245</v>
      </c>
      <c r="C10778" t="s">
        <v>1329</v>
      </c>
      <c r="E10778">
        <v>2</v>
      </c>
      <c r="F10778" t="s">
        <v>1247</v>
      </c>
      <c r="J10778" t="s">
        <v>23</v>
      </c>
      <c r="K10778">
        <v>10</v>
      </c>
      <c r="L10778">
        <v>51.1</v>
      </c>
      <c r="M10778">
        <v>0.04</v>
      </c>
      <c r="O10778" s="12">
        <f>VLOOKUP(C10778,[3]May!$C:$Z,24,FALSE)</f>
        <v>2019</v>
      </c>
    </row>
    <row r="10779" spans="1:15" x14ac:dyDescent="0.25">
      <c r="A10779" t="s">
        <v>1245</v>
      </c>
      <c r="C10779" t="s">
        <v>1329</v>
      </c>
      <c r="E10779">
        <v>2</v>
      </c>
      <c r="F10779" t="s">
        <v>1247</v>
      </c>
      <c r="J10779" t="s">
        <v>23</v>
      </c>
      <c r="K10779">
        <v>9</v>
      </c>
      <c r="L10779">
        <v>586.16999999999996</v>
      </c>
      <c r="M10779">
        <v>0.45900000000000002</v>
      </c>
      <c r="O10779" s="12">
        <f>VLOOKUP(C10779,[3]May!$C:$Z,24,FALSE)</f>
        <v>2019</v>
      </c>
    </row>
    <row r="10780" spans="1:15" x14ac:dyDescent="0.25">
      <c r="A10780" t="s">
        <v>1245</v>
      </c>
      <c r="C10780" t="s">
        <v>1329</v>
      </c>
      <c r="E10780">
        <v>2</v>
      </c>
      <c r="F10780" t="s">
        <v>1247</v>
      </c>
      <c r="J10780" t="s">
        <v>23</v>
      </c>
      <c r="K10780">
        <v>1</v>
      </c>
      <c r="L10780">
        <v>5.1100000000000003</v>
      </c>
      <c r="M10780">
        <v>4.0000000000000001E-3</v>
      </c>
      <c r="O10780" s="12">
        <f>VLOOKUP(C10780,[3]May!$C:$Z,24,FALSE)</f>
        <v>2019</v>
      </c>
    </row>
    <row r="10781" spans="1:15" x14ac:dyDescent="0.25">
      <c r="A10781" t="s">
        <v>1245</v>
      </c>
      <c r="C10781" t="s">
        <v>1329</v>
      </c>
      <c r="E10781">
        <v>2</v>
      </c>
      <c r="F10781" t="s">
        <v>1247</v>
      </c>
      <c r="J10781" t="s">
        <v>23</v>
      </c>
      <c r="K10781">
        <v>10</v>
      </c>
      <c r="L10781">
        <v>51.1</v>
      </c>
      <c r="M10781">
        <v>0.04</v>
      </c>
      <c r="O10781" s="12">
        <f>VLOOKUP(C10781,[3]May!$C:$Z,24,FALSE)</f>
        <v>2019</v>
      </c>
    </row>
    <row r="10782" spans="1:15" x14ac:dyDescent="0.25">
      <c r="A10782" t="s">
        <v>1245</v>
      </c>
      <c r="C10782" t="s">
        <v>1329</v>
      </c>
      <c r="E10782">
        <v>2</v>
      </c>
      <c r="F10782" t="s">
        <v>1247</v>
      </c>
      <c r="J10782" t="s">
        <v>23</v>
      </c>
      <c r="K10782">
        <v>6</v>
      </c>
      <c r="L10782">
        <v>30.66</v>
      </c>
      <c r="M10782">
        <v>2.4E-2</v>
      </c>
      <c r="O10782" s="12">
        <f>VLOOKUP(C10782,[3]May!$C:$Z,24,FALSE)</f>
        <v>2019</v>
      </c>
    </row>
    <row r="10783" spans="1:15" x14ac:dyDescent="0.25">
      <c r="A10783" t="s">
        <v>1245</v>
      </c>
      <c r="C10783" t="s">
        <v>1329</v>
      </c>
      <c r="E10783">
        <v>2</v>
      </c>
      <c r="F10783" t="s">
        <v>1247</v>
      </c>
      <c r="J10783" t="s">
        <v>23</v>
      </c>
      <c r="K10783">
        <v>4</v>
      </c>
      <c r="L10783">
        <v>260.52</v>
      </c>
      <c r="M10783">
        <v>0.20399999999999999</v>
      </c>
      <c r="O10783" s="12">
        <f>VLOOKUP(C10783,[3]May!$C:$Z,24,FALSE)</f>
        <v>2019</v>
      </c>
    </row>
    <row r="10784" spans="1:15" x14ac:dyDescent="0.25">
      <c r="A10784" t="s">
        <v>1245</v>
      </c>
      <c r="C10784" t="s">
        <v>1329</v>
      </c>
      <c r="E10784">
        <v>2</v>
      </c>
      <c r="F10784" t="s">
        <v>1247</v>
      </c>
      <c r="J10784" t="s">
        <v>23</v>
      </c>
      <c r="K10784">
        <v>7</v>
      </c>
      <c r="L10784">
        <v>35.770000000000003</v>
      </c>
      <c r="M10784">
        <v>2.8000000000000001E-2</v>
      </c>
      <c r="O10784" s="12">
        <f>VLOOKUP(C10784,[3]May!$C:$Z,24,FALSE)</f>
        <v>2019</v>
      </c>
    </row>
    <row r="10785" spans="1:15" x14ac:dyDescent="0.25">
      <c r="A10785" t="s">
        <v>1245</v>
      </c>
      <c r="C10785" t="s">
        <v>1329</v>
      </c>
      <c r="E10785">
        <v>2</v>
      </c>
      <c r="F10785" t="s">
        <v>1247</v>
      </c>
      <c r="J10785" t="s">
        <v>23</v>
      </c>
      <c r="K10785">
        <v>7</v>
      </c>
      <c r="L10785">
        <v>35.770000000000003</v>
      </c>
      <c r="M10785">
        <v>2.8000000000000001E-2</v>
      </c>
      <c r="O10785" s="12">
        <f>VLOOKUP(C10785,[3]May!$C:$Z,24,FALSE)</f>
        <v>2019</v>
      </c>
    </row>
    <row r="10786" spans="1:15" x14ac:dyDescent="0.25">
      <c r="A10786" t="s">
        <v>1245</v>
      </c>
      <c r="C10786" t="s">
        <v>1329</v>
      </c>
      <c r="E10786">
        <v>2</v>
      </c>
      <c r="F10786" t="s">
        <v>1247</v>
      </c>
      <c r="J10786" t="s">
        <v>23</v>
      </c>
      <c r="K10786">
        <v>4</v>
      </c>
      <c r="L10786">
        <v>260.52</v>
      </c>
      <c r="M10786">
        <v>0.20399999999999999</v>
      </c>
      <c r="O10786" s="12">
        <f>VLOOKUP(C10786,[3]May!$C:$Z,24,FALSE)</f>
        <v>2019</v>
      </c>
    </row>
    <row r="10787" spans="1:15" x14ac:dyDescent="0.25">
      <c r="A10787" t="s">
        <v>1245</v>
      </c>
      <c r="C10787" t="s">
        <v>1329</v>
      </c>
      <c r="E10787">
        <v>6</v>
      </c>
      <c r="F10787" t="s">
        <v>1250</v>
      </c>
      <c r="J10787" t="s">
        <v>23</v>
      </c>
      <c r="K10787">
        <v>1</v>
      </c>
      <c r="L10787">
        <v>109.18</v>
      </c>
      <c r="M10787">
        <v>8.5500000000000007E-2</v>
      </c>
      <c r="O10787" s="12">
        <f>VLOOKUP(C10787,[3]May!$C:$Z,24,FALSE)</f>
        <v>2019</v>
      </c>
    </row>
    <row r="10788" spans="1:15" x14ac:dyDescent="0.25">
      <c r="A10788" t="s">
        <v>1245</v>
      </c>
      <c r="C10788" t="s">
        <v>1329</v>
      </c>
      <c r="E10788">
        <v>2</v>
      </c>
      <c r="F10788" t="s">
        <v>1247</v>
      </c>
      <c r="J10788" t="s">
        <v>23</v>
      </c>
      <c r="K10788">
        <v>6</v>
      </c>
      <c r="L10788">
        <v>30.66</v>
      </c>
      <c r="M10788">
        <v>2.4E-2</v>
      </c>
      <c r="O10788" s="12">
        <f>VLOOKUP(C10788,[3]May!$C:$Z,24,FALSE)</f>
        <v>2019</v>
      </c>
    </row>
    <row r="10789" spans="1:15" x14ac:dyDescent="0.25">
      <c r="A10789" t="s">
        <v>1245</v>
      </c>
      <c r="C10789" t="s">
        <v>1329</v>
      </c>
      <c r="E10789">
        <v>2</v>
      </c>
      <c r="F10789" t="s">
        <v>1247</v>
      </c>
      <c r="J10789" t="s">
        <v>23</v>
      </c>
      <c r="K10789">
        <v>13</v>
      </c>
      <c r="L10789">
        <v>66.430000000000007</v>
      </c>
      <c r="M10789">
        <v>5.1999999999999998E-2</v>
      </c>
      <c r="O10789" s="12">
        <f>VLOOKUP(C10789,[3]May!$C:$Z,24,FALSE)</f>
        <v>2019</v>
      </c>
    </row>
    <row r="10790" spans="1:15" x14ac:dyDescent="0.25">
      <c r="A10790" t="s">
        <v>1245</v>
      </c>
      <c r="C10790" t="s">
        <v>1329</v>
      </c>
      <c r="E10790">
        <v>2</v>
      </c>
      <c r="F10790" t="s">
        <v>1247</v>
      </c>
      <c r="J10790" t="s">
        <v>23</v>
      </c>
      <c r="K10790">
        <v>5</v>
      </c>
      <c r="L10790">
        <v>25.55</v>
      </c>
      <c r="M10790">
        <v>0.02</v>
      </c>
      <c r="O10790" s="12">
        <f>VLOOKUP(C10790,[3]May!$C:$Z,24,FALSE)</f>
        <v>2019</v>
      </c>
    </row>
    <row r="10791" spans="1:15" x14ac:dyDescent="0.25">
      <c r="A10791" t="s">
        <v>1245</v>
      </c>
      <c r="C10791" t="s">
        <v>1329</v>
      </c>
      <c r="E10791">
        <v>2</v>
      </c>
      <c r="F10791" t="s">
        <v>1247</v>
      </c>
      <c r="J10791" t="s">
        <v>23</v>
      </c>
      <c r="K10791">
        <v>1</v>
      </c>
      <c r="L10791">
        <v>5.1100000000000003</v>
      </c>
      <c r="M10791">
        <v>4.0000000000000001E-3</v>
      </c>
      <c r="O10791" s="12">
        <f>VLOOKUP(C10791,[3]May!$C:$Z,24,FALSE)</f>
        <v>2019</v>
      </c>
    </row>
    <row r="10792" spans="1:15" x14ac:dyDescent="0.25">
      <c r="A10792" t="s">
        <v>1245</v>
      </c>
      <c r="C10792" t="s">
        <v>1329</v>
      </c>
      <c r="E10792">
        <v>2</v>
      </c>
      <c r="F10792" t="s">
        <v>1247</v>
      </c>
      <c r="J10792" t="s">
        <v>23</v>
      </c>
      <c r="K10792">
        <v>4</v>
      </c>
      <c r="L10792">
        <v>20.440000000000001</v>
      </c>
      <c r="M10792">
        <v>1.6E-2</v>
      </c>
      <c r="O10792" s="12">
        <f>VLOOKUP(C10792,[3]May!$C:$Z,24,FALSE)</f>
        <v>2019</v>
      </c>
    </row>
    <row r="10793" spans="1:15" x14ac:dyDescent="0.25">
      <c r="A10793" t="s">
        <v>1245</v>
      </c>
      <c r="C10793" t="s">
        <v>1329</v>
      </c>
      <c r="E10793">
        <v>2</v>
      </c>
      <c r="F10793" t="s">
        <v>1247</v>
      </c>
      <c r="J10793" t="s">
        <v>23</v>
      </c>
      <c r="K10793">
        <v>6</v>
      </c>
      <c r="L10793">
        <v>30.66</v>
      </c>
      <c r="M10793">
        <v>2.4E-2</v>
      </c>
      <c r="O10793" s="12">
        <f>VLOOKUP(C10793,[3]May!$C:$Z,24,FALSE)</f>
        <v>2019</v>
      </c>
    </row>
    <row r="10794" spans="1:15" x14ac:dyDescent="0.25">
      <c r="A10794" t="s">
        <v>1245</v>
      </c>
      <c r="C10794" t="s">
        <v>1329</v>
      </c>
      <c r="E10794">
        <v>2</v>
      </c>
      <c r="F10794" t="s">
        <v>1247</v>
      </c>
      <c r="J10794" t="s">
        <v>23</v>
      </c>
      <c r="K10794">
        <v>7</v>
      </c>
      <c r="L10794">
        <v>35.770000000000003</v>
      </c>
      <c r="M10794">
        <v>2.8000000000000001E-2</v>
      </c>
      <c r="O10794" s="12">
        <f>VLOOKUP(C10794,[3]May!$C:$Z,24,FALSE)</f>
        <v>2019</v>
      </c>
    </row>
    <row r="10795" spans="1:15" x14ac:dyDescent="0.25">
      <c r="A10795" t="s">
        <v>1245</v>
      </c>
      <c r="C10795" t="s">
        <v>1329</v>
      </c>
      <c r="E10795">
        <v>6</v>
      </c>
      <c r="F10795" t="s">
        <v>1250</v>
      </c>
      <c r="J10795" t="s">
        <v>23</v>
      </c>
      <c r="K10795">
        <v>5</v>
      </c>
      <c r="L10795">
        <v>54.25</v>
      </c>
      <c r="M10795">
        <v>4.2500000000000003E-2</v>
      </c>
      <c r="O10795" s="12">
        <f>VLOOKUP(C10795,[3]May!$C:$Z,24,FALSE)</f>
        <v>2019</v>
      </c>
    </row>
    <row r="10796" spans="1:15" x14ac:dyDescent="0.25">
      <c r="A10796" t="s">
        <v>1245</v>
      </c>
      <c r="C10796" t="s">
        <v>1329</v>
      </c>
      <c r="E10796">
        <v>2</v>
      </c>
      <c r="F10796" t="s">
        <v>1247</v>
      </c>
      <c r="J10796" t="s">
        <v>23</v>
      </c>
      <c r="K10796">
        <v>4</v>
      </c>
      <c r="L10796">
        <v>20.440000000000001</v>
      </c>
      <c r="M10796">
        <v>1.6E-2</v>
      </c>
      <c r="O10796" s="12">
        <f>VLOOKUP(C10796,[3]May!$C:$Z,24,FALSE)</f>
        <v>2019</v>
      </c>
    </row>
    <row r="10797" spans="1:15" x14ac:dyDescent="0.25">
      <c r="A10797" t="s">
        <v>1245</v>
      </c>
      <c r="C10797" t="s">
        <v>1329</v>
      </c>
      <c r="E10797">
        <v>2</v>
      </c>
      <c r="F10797" t="s">
        <v>1247</v>
      </c>
      <c r="J10797" t="s">
        <v>23</v>
      </c>
      <c r="K10797">
        <v>2</v>
      </c>
      <c r="L10797">
        <v>130.26</v>
      </c>
      <c r="M10797">
        <v>0.10199999999999999</v>
      </c>
      <c r="O10797" s="12">
        <f>VLOOKUP(C10797,[3]May!$C:$Z,24,FALSE)</f>
        <v>2019</v>
      </c>
    </row>
    <row r="10798" spans="1:15" x14ac:dyDescent="0.25">
      <c r="A10798" t="s">
        <v>1245</v>
      </c>
      <c r="C10798" t="s">
        <v>1329</v>
      </c>
      <c r="E10798">
        <v>2</v>
      </c>
      <c r="F10798" t="s">
        <v>1247</v>
      </c>
      <c r="J10798" t="s">
        <v>23</v>
      </c>
      <c r="K10798">
        <v>6</v>
      </c>
      <c r="L10798">
        <v>30.66</v>
      </c>
      <c r="M10798">
        <v>2.4E-2</v>
      </c>
      <c r="O10798" s="12">
        <f>VLOOKUP(C10798,[3]May!$C:$Z,24,FALSE)</f>
        <v>2019</v>
      </c>
    </row>
    <row r="10799" spans="1:15" x14ac:dyDescent="0.25">
      <c r="A10799" t="s">
        <v>1245</v>
      </c>
      <c r="C10799" t="s">
        <v>1329</v>
      </c>
      <c r="E10799">
        <v>2</v>
      </c>
      <c r="F10799" t="s">
        <v>1247</v>
      </c>
      <c r="J10799" t="s">
        <v>23</v>
      </c>
      <c r="K10799">
        <v>8</v>
      </c>
      <c r="L10799">
        <v>40.880000000000003</v>
      </c>
      <c r="M10799">
        <v>3.2000000000000001E-2</v>
      </c>
      <c r="O10799" s="12">
        <f>VLOOKUP(C10799,[3]May!$C:$Z,24,FALSE)</f>
        <v>2019</v>
      </c>
    </row>
    <row r="10800" spans="1:15" x14ac:dyDescent="0.25">
      <c r="A10800" t="s">
        <v>1245</v>
      </c>
      <c r="C10800" t="s">
        <v>1329</v>
      </c>
      <c r="E10800">
        <v>2</v>
      </c>
      <c r="F10800" t="s">
        <v>1247</v>
      </c>
      <c r="J10800" t="s">
        <v>23</v>
      </c>
      <c r="K10800">
        <v>1</v>
      </c>
      <c r="L10800">
        <v>65.13</v>
      </c>
      <c r="M10800">
        <v>5.0999999999999997E-2</v>
      </c>
      <c r="O10800" s="12">
        <f>VLOOKUP(C10800,[3]May!$C:$Z,24,FALSE)</f>
        <v>2019</v>
      </c>
    </row>
    <row r="10801" spans="1:15" x14ac:dyDescent="0.25">
      <c r="A10801" t="s">
        <v>1245</v>
      </c>
      <c r="C10801" t="s">
        <v>1329</v>
      </c>
      <c r="E10801">
        <v>2</v>
      </c>
      <c r="F10801" t="s">
        <v>1247</v>
      </c>
      <c r="J10801" t="s">
        <v>23</v>
      </c>
      <c r="K10801">
        <v>3</v>
      </c>
      <c r="L10801">
        <v>15.33</v>
      </c>
      <c r="M10801">
        <v>1.2E-2</v>
      </c>
      <c r="O10801" s="12">
        <f>VLOOKUP(C10801,[3]May!$C:$Z,24,FALSE)</f>
        <v>2019</v>
      </c>
    </row>
    <row r="10802" spans="1:15" x14ac:dyDescent="0.25">
      <c r="A10802" t="s">
        <v>1245</v>
      </c>
      <c r="C10802" t="s">
        <v>1329</v>
      </c>
      <c r="E10802">
        <v>2</v>
      </c>
      <c r="F10802" t="s">
        <v>1247</v>
      </c>
      <c r="J10802" t="s">
        <v>23</v>
      </c>
      <c r="K10802">
        <v>10</v>
      </c>
      <c r="L10802">
        <v>651.29999999999995</v>
      </c>
      <c r="M10802">
        <v>0.51</v>
      </c>
      <c r="O10802" s="12">
        <f>VLOOKUP(C10802,[3]May!$C:$Z,24,FALSE)</f>
        <v>2019</v>
      </c>
    </row>
    <row r="10803" spans="1:15" x14ac:dyDescent="0.25">
      <c r="A10803" t="s">
        <v>1245</v>
      </c>
      <c r="C10803" t="s">
        <v>1329</v>
      </c>
      <c r="E10803">
        <v>2</v>
      </c>
      <c r="F10803" t="s">
        <v>1247</v>
      </c>
      <c r="J10803" t="s">
        <v>23</v>
      </c>
      <c r="K10803">
        <v>6</v>
      </c>
      <c r="L10803">
        <v>30.66</v>
      </c>
      <c r="M10803">
        <v>2.4E-2</v>
      </c>
      <c r="O10803" s="12">
        <f>VLOOKUP(C10803,[3]May!$C:$Z,24,FALSE)</f>
        <v>2019</v>
      </c>
    </row>
    <row r="10804" spans="1:15" x14ac:dyDescent="0.25">
      <c r="A10804" t="s">
        <v>1245</v>
      </c>
      <c r="C10804" t="s">
        <v>1329</v>
      </c>
      <c r="E10804">
        <v>2</v>
      </c>
      <c r="F10804" t="s">
        <v>1247</v>
      </c>
      <c r="J10804" t="s">
        <v>23</v>
      </c>
      <c r="K10804">
        <v>5</v>
      </c>
      <c r="L10804">
        <v>325.64999999999998</v>
      </c>
      <c r="M10804">
        <v>0.255</v>
      </c>
      <c r="O10804" s="12">
        <f>VLOOKUP(C10804,[3]May!$C:$Z,24,FALSE)</f>
        <v>2019</v>
      </c>
    </row>
    <row r="10805" spans="1:15" x14ac:dyDescent="0.25">
      <c r="A10805" t="s">
        <v>1245</v>
      </c>
      <c r="C10805" t="s">
        <v>1329</v>
      </c>
      <c r="E10805">
        <v>2</v>
      </c>
      <c r="F10805" t="s">
        <v>1247</v>
      </c>
      <c r="J10805" t="s">
        <v>23</v>
      </c>
      <c r="K10805">
        <v>3</v>
      </c>
      <c r="L10805">
        <v>195.39</v>
      </c>
      <c r="M10805">
        <v>0.153</v>
      </c>
      <c r="O10805" s="12">
        <f>VLOOKUP(C10805,[3]May!$C:$Z,24,FALSE)</f>
        <v>2019</v>
      </c>
    </row>
    <row r="10806" spans="1:15" x14ac:dyDescent="0.25">
      <c r="A10806" t="s">
        <v>1245</v>
      </c>
      <c r="C10806" t="s">
        <v>1329</v>
      </c>
      <c r="E10806">
        <v>6</v>
      </c>
      <c r="F10806" t="s">
        <v>1250</v>
      </c>
      <c r="J10806" t="s">
        <v>23</v>
      </c>
      <c r="K10806">
        <v>2</v>
      </c>
      <c r="L10806">
        <v>21.7</v>
      </c>
      <c r="M10806">
        <v>1.7000000000000001E-2</v>
      </c>
      <c r="O10806" s="12">
        <f>VLOOKUP(C10806,[3]May!$C:$Z,24,FALSE)</f>
        <v>2019</v>
      </c>
    </row>
    <row r="10807" spans="1:15" x14ac:dyDescent="0.25">
      <c r="A10807" t="s">
        <v>1245</v>
      </c>
      <c r="C10807" t="s">
        <v>1329</v>
      </c>
      <c r="E10807">
        <v>2</v>
      </c>
      <c r="F10807" t="s">
        <v>1247</v>
      </c>
      <c r="J10807" t="s">
        <v>23</v>
      </c>
      <c r="K10807">
        <v>9</v>
      </c>
      <c r="L10807">
        <v>45.99</v>
      </c>
      <c r="M10807">
        <v>3.5999999999999997E-2</v>
      </c>
      <c r="O10807" s="12">
        <f>VLOOKUP(C10807,[3]May!$C:$Z,24,FALSE)</f>
        <v>2019</v>
      </c>
    </row>
    <row r="10808" spans="1:15" x14ac:dyDescent="0.25">
      <c r="A10808" t="s">
        <v>1245</v>
      </c>
      <c r="C10808" t="s">
        <v>1329</v>
      </c>
      <c r="E10808">
        <v>2</v>
      </c>
      <c r="F10808" t="s">
        <v>1247</v>
      </c>
      <c r="J10808" t="s">
        <v>23</v>
      </c>
      <c r="K10808">
        <v>8</v>
      </c>
      <c r="L10808">
        <v>40.880000000000003</v>
      </c>
      <c r="M10808">
        <v>3.2000000000000001E-2</v>
      </c>
      <c r="O10808" s="12">
        <f>VLOOKUP(C10808,[3]May!$C:$Z,24,FALSE)</f>
        <v>2019</v>
      </c>
    </row>
    <row r="10809" spans="1:15" x14ac:dyDescent="0.25">
      <c r="A10809" t="s">
        <v>1245</v>
      </c>
      <c r="C10809" t="s">
        <v>1329</v>
      </c>
      <c r="E10809">
        <v>2</v>
      </c>
      <c r="F10809" t="s">
        <v>1247</v>
      </c>
      <c r="J10809" t="s">
        <v>23</v>
      </c>
      <c r="K10809">
        <v>8</v>
      </c>
      <c r="L10809">
        <v>521.04</v>
      </c>
      <c r="M10809">
        <v>0.40799999999999997</v>
      </c>
      <c r="O10809" s="12">
        <f>VLOOKUP(C10809,[3]May!$C:$Z,24,FALSE)</f>
        <v>2019</v>
      </c>
    </row>
    <row r="10810" spans="1:15" x14ac:dyDescent="0.25">
      <c r="A10810" t="s">
        <v>1245</v>
      </c>
      <c r="C10810" t="s">
        <v>1329</v>
      </c>
      <c r="E10810">
        <v>2</v>
      </c>
      <c r="F10810" t="s">
        <v>1247</v>
      </c>
      <c r="J10810" t="s">
        <v>23</v>
      </c>
      <c r="K10810">
        <v>9</v>
      </c>
      <c r="L10810">
        <v>45.99</v>
      </c>
      <c r="M10810">
        <v>3.5999999999999997E-2</v>
      </c>
      <c r="O10810" s="12">
        <f>VLOOKUP(C10810,[3]May!$C:$Z,24,FALSE)</f>
        <v>2019</v>
      </c>
    </row>
    <row r="10811" spans="1:15" x14ac:dyDescent="0.25">
      <c r="A10811" t="s">
        <v>1245</v>
      </c>
      <c r="C10811" t="s">
        <v>1329</v>
      </c>
      <c r="E10811">
        <v>2</v>
      </c>
      <c r="F10811" t="s">
        <v>1247</v>
      </c>
      <c r="J10811" t="s">
        <v>23</v>
      </c>
      <c r="K10811">
        <v>4</v>
      </c>
      <c r="L10811">
        <v>260.52</v>
      </c>
      <c r="M10811">
        <v>0.20399999999999999</v>
      </c>
      <c r="O10811" s="12">
        <f>VLOOKUP(C10811,[3]May!$C:$Z,24,FALSE)</f>
        <v>2019</v>
      </c>
    </row>
    <row r="10812" spans="1:15" x14ac:dyDescent="0.25">
      <c r="A10812" t="s">
        <v>1245</v>
      </c>
      <c r="C10812" t="s">
        <v>1329</v>
      </c>
      <c r="E10812">
        <v>2</v>
      </c>
      <c r="F10812" t="s">
        <v>1247</v>
      </c>
      <c r="J10812" t="s">
        <v>23</v>
      </c>
      <c r="K10812">
        <v>7</v>
      </c>
      <c r="L10812">
        <v>35.770000000000003</v>
      </c>
      <c r="M10812">
        <v>2.8000000000000001E-2</v>
      </c>
      <c r="O10812" s="12">
        <f>VLOOKUP(C10812,[3]May!$C:$Z,24,FALSE)</f>
        <v>2019</v>
      </c>
    </row>
    <row r="10813" spans="1:15" x14ac:dyDescent="0.25">
      <c r="A10813" t="s">
        <v>1245</v>
      </c>
      <c r="C10813" t="s">
        <v>1329</v>
      </c>
      <c r="E10813">
        <v>2</v>
      </c>
      <c r="F10813" t="s">
        <v>1247</v>
      </c>
      <c r="J10813" t="s">
        <v>23</v>
      </c>
      <c r="K10813">
        <v>7</v>
      </c>
      <c r="L10813">
        <v>455.91</v>
      </c>
      <c r="M10813">
        <v>0.35699999999999998</v>
      </c>
      <c r="O10813" s="12">
        <f>VLOOKUP(C10813,[3]May!$C:$Z,24,FALSE)</f>
        <v>2019</v>
      </c>
    </row>
    <row r="10814" spans="1:15" x14ac:dyDescent="0.25">
      <c r="A10814" t="s">
        <v>1245</v>
      </c>
      <c r="C10814" t="s">
        <v>1351</v>
      </c>
      <c r="E10814">
        <v>2</v>
      </c>
      <c r="F10814" t="s">
        <v>1247</v>
      </c>
      <c r="J10814" t="s">
        <v>23</v>
      </c>
      <c r="K10814">
        <v>5</v>
      </c>
      <c r="L10814">
        <v>325.64999999999998</v>
      </c>
      <c r="M10814">
        <v>0.255</v>
      </c>
      <c r="O10814" s="12" t="e">
        <f>VLOOKUP(C10814,[3]May!$C:$Z,24,FALSE)</f>
        <v>#N/A</v>
      </c>
    </row>
    <row r="10815" spans="1:15" x14ac:dyDescent="0.25">
      <c r="A10815" t="s">
        <v>1245</v>
      </c>
      <c r="C10815" t="s">
        <v>1351</v>
      </c>
      <c r="E10815">
        <v>2</v>
      </c>
      <c r="F10815" t="s">
        <v>1247</v>
      </c>
      <c r="J10815" t="s">
        <v>23</v>
      </c>
      <c r="K10815">
        <v>3</v>
      </c>
      <c r="L10815">
        <v>195.39</v>
      </c>
      <c r="M10815">
        <v>0.153</v>
      </c>
      <c r="O10815" s="12" t="e">
        <f>VLOOKUP(C10815,[3]May!$C:$Z,24,FALSE)</f>
        <v>#N/A</v>
      </c>
    </row>
    <row r="10816" spans="1:15" x14ac:dyDescent="0.25">
      <c r="A10816" t="s">
        <v>1245</v>
      </c>
      <c r="C10816" t="s">
        <v>1352</v>
      </c>
      <c r="E10816">
        <v>6</v>
      </c>
      <c r="F10816" t="s">
        <v>1250</v>
      </c>
      <c r="J10816" t="s">
        <v>23</v>
      </c>
      <c r="K10816">
        <v>3</v>
      </c>
      <c r="L10816">
        <v>32.549999999999997</v>
      </c>
      <c r="M10816">
        <v>2.5499999999999998E-2</v>
      </c>
      <c r="O10816" s="12" t="e">
        <f>VLOOKUP(C10816,[3]May!$C:$Z,24,FALSE)</f>
        <v>#N/A</v>
      </c>
    </row>
    <row r="10817" spans="1:15" x14ac:dyDescent="0.25">
      <c r="A10817" t="s">
        <v>1245</v>
      </c>
      <c r="C10817" t="s">
        <v>1352</v>
      </c>
      <c r="E10817">
        <v>2</v>
      </c>
      <c r="F10817" t="s">
        <v>1247</v>
      </c>
      <c r="J10817" t="s">
        <v>23</v>
      </c>
      <c r="K10817">
        <v>8</v>
      </c>
      <c r="L10817">
        <v>40.880000000000003</v>
      </c>
      <c r="M10817">
        <v>3.2000000000000001E-2</v>
      </c>
      <c r="O10817" s="12" t="e">
        <f>VLOOKUP(C10817,[3]May!$C:$Z,24,FALSE)</f>
        <v>#N/A</v>
      </c>
    </row>
    <row r="10818" spans="1:15" x14ac:dyDescent="0.25">
      <c r="A10818" t="s">
        <v>1245</v>
      </c>
      <c r="C10818" t="s">
        <v>1352</v>
      </c>
      <c r="E10818">
        <v>2</v>
      </c>
      <c r="F10818" t="s">
        <v>1247</v>
      </c>
      <c r="J10818" t="s">
        <v>23</v>
      </c>
      <c r="K10818">
        <v>3</v>
      </c>
      <c r="L10818">
        <v>195.39</v>
      </c>
      <c r="M10818">
        <v>0.153</v>
      </c>
      <c r="O10818" s="12" t="e">
        <f>VLOOKUP(C10818,[3]May!$C:$Z,24,FALSE)</f>
        <v>#N/A</v>
      </c>
    </row>
    <row r="10819" spans="1:15" x14ac:dyDescent="0.25">
      <c r="A10819" t="s">
        <v>1245</v>
      </c>
      <c r="C10819" t="s">
        <v>1353</v>
      </c>
      <c r="E10819">
        <v>6</v>
      </c>
      <c r="F10819" t="s">
        <v>1250</v>
      </c>
      <c r="J10819" t="s">
        <v>23</v>
      </c>
      <c r="K10819">
        <v>1</v>
      </c>
      <c r="L10819">
        <v>10.85</v>
      </c>
      <c r="M10819">
        <v>8.5000000000000006E-3</v>
      </c>
      <c r="O10819" s="12" t="e">
        <f>VLOOKUP(C10819,[3]May!$C:$Z,24,FALSE)</f>
        <v>#N/A</v>
      </c>
    </row>
    <row r="10820" spans="1:15" x14ac:dyDescent="0.25">
      <c r="A10820" t="s">
        <v>1245</v>
      </c>
      <c r="C10820" t="s">
        <v>1354</v>
      </c>
      <c r="E10820">
        <v>2</v>
      </c>
      <c r="F10820" t="s">
        <v>1247</v>
      </c>
      <c r="J10820" t="s">
        <v>23</v>
      </c>
      <c r="K10820">
        <v>4</v>
      </c>
      <c r="L10820">
        <v>260.52</v>
      </c>
      <c r="M10820">
        <v>0.20399999999999999</v>
      </c>
      <c r="O10820" s="12" t="e">
        <f>VLOOKUP(C10820,[3]May!$C:$Z,24,FALSE)</f>
        <v>#N/A</v>
      </c>
    </row>
    <row r="10821" spans="1:15" x14ac:dyDescent="0.25">
      <c r="A10821" t="s">
        <v>1245</v>
      </c>
      <c r="C10821" t="s">
        <v>1354</v>
      </c>
      <c r="E10821">
        <v>2</v>
      </c>
      <c r="F10821" t="s">
        <v>1247</v>
      </c>
      <c r="J10821" t="s">
        <v>23</v>
      </c>
      <c r="K10821">
        <v>4</v>
      </c>
      <c r="L10821">
        <v>20.440000000000001</v>
      </c>
      <c r="M10821">
        <v>1.6E-2</v>
      </c>
      <c r="O10821" s="12" t="e">
        <f>VLOOKUP(C10821,[3]May!$C:$Z,24,FALSE)</f>
        <v>#N/A</v>
      </c>
    </row>
    <row r="10822" spans="1:15" x14ac:dyDescent="0.25">
      <c r="A10822" t="s">
        <v>1245</v>
      </c>
      <c r="C10822" t="s">
        <v>1355</v>
      </c>
      <c r="E10822">
        <v>2</v>
      </c>
      <c r="F10822" t="s">
        <v>1247</v>
      </c>
      <c r="J10822" t="s">
        <v>23</v>
      </c>
      <c r="K10822">
        <v>4</v>
      </c>
      <c r="L10822">
        <v>20.440000000000001</v>
      </c>
      <c r="M10822">
        <v>1.6E-2</v>
      </c>
      <c r="O10822" s="12" t="e">
        <f>VLOOKUP(C10822,[3]May!$C:$Z,24,FALSE)</f>
        <v>#N/A</v>
      </c>
    </row>
    <row r="10823" spans="1:15" x14ac:dyDescent="0.25">
      <c r="A10823" t="s">
        <v>1245</v>
      </c>
      <c r="C10823" t="s">
        <v>1355</v>
      </c>
      <c r="E10823">
        <v>1</v>
      </c>
      <c r="F10823" t="s">
        <v>1252</v>
      </c>
      <c r="J10823" t="s">
        <v>23</v>
      </c>
      <c r="K10823">
        <v>2</v>
      </c>
      <c r="L10823">
        <v>65.98</v>
      </c>
      <c r="M10823">
        <v>5.4399999999999997E-2</v>
      </c>
      <c r="O10823" s="12" t="e">
        <f>VLOOKUP(C10823,[3]May!$C:$Z,24,FALSE)</f>
        <v>#N/A</v>
      </c>
    </row>
    <row r="10824" spans="1:15" x14ac:dyDescent="0.25">
      <c r="A10824" t="s">
        <v>1245</v>
      </c>
      <c r="C10824" t="s">
        <v>1356</v>
      </c>
      <c r="E10824">
        <v>2</v>
      </c>
      <c r="F10824" t="s">
        <v>1247</v>
      </c>
      <c r="J10824" t="s">
        <v>23</v>
      </c>
      <c r="K10824">
        <v>10</v>
      </c>
      <c r="L10824">
        <v>51.1</v>
      </c>
      <c r="M10824">
        <v>0.04</v>
      </c>
      <c r="O10824" s="12" t="e">
        <f>VLOOKUP(C10824,[3]May!$C:$Z,24,FALSE)</f>
        <v>#N/A</v>
      </c>
    </row>
    <row r="10825" spans="1:15" x14ac:dyDescent="0.25">
      <c r="A10825" t="s">
        <v>1245</v>
      </c>
      <c r="C10825" t="s">
        <v>1356</v>
      </c>
      <c r="E10825">
        <v>2</v>
      </c>
      <c r="F10825" t="s">
        <v>1247</v>
      </c>
      <c r="J10825" t="s">
        <v>23</v>
      </c>
      <c r="K10825">
        <v>1</v>
      </c>
      <c r="L10825">
        <v>65.13</v>
      </c>
      <c r="M10825">
        <v>5.0999999999999997E-2</v>
      </c>
      <c r="O10825" s="12" t="e">
        <f>VLOOKUP(C10825,[3]May!$C:$Z,24,FALSE)</f>
        <v>#N/A</v>
      </c>
    </row>
    <row r="10826" spans="1:15" x14ac:dyDescent="0.25">
      <c r="A10826" t="s">
        <v>1245</v>
      </c>
      <c r="C10826" t="s">
        <v>1357</v>
      </c>
      <c r="E10826">
        <v>2</v>
      </c>
      <c r="F10826" t="s">
        <v>1247</v>
      </c>
      <c r="J10826" t="s">
        <v>23</v>
      </c>
      <c r="K10826">
        <v>4</v>
      </c>
      <c r="L10826">
        <v>260.52</v>
      </c>
      <c r="M10826">
        <v>0.20399999999999999</v>
      </c>
      <c r="O10826" s="12" t="e">
        <f>VLOOKUP(C10826,[3]May!$C:$Z,24,FALSE)</f>
        <v>#N/A</v>
      </c>
    </row>
    <row r="10827" spans="1:15" x14ac:dyDescent="0.25">
      <c r="A10827" t="s">
        <v>1245</v>
      </c>
      <c r="C10827" t="s">
        <v>1357</v>
      </c>
      <c r="E10827">
        <v>2</v>
      </c>
      <c r="F10827" t="s">
        <v>1247</v>
      </c>
      <c r="J10827" t="s">
        <v>23</v>
      </c>
      <c r="K10827">
        <v>1</v>
      </c>
      <c r="L10827">
        <v>5.1100000000000003</v>
      </c>
      <c r="M10827">
        <v>4.0000000000000001E-3</v>
      </c>
      <c r="O10827" s="12" t="e">
        <f>VLOOKUP(C10827,[3]May!$C:$Z,24,FALSE)</f>
        <v>#N/A</v>
      </c>
    </row>
    <row r="10828" spans="1:15" x14ac:dyDescent="0.25">
      <c r="A10828" t="s">
        <v>1245</v>
      </c>
      <c r="C10828" t="s">
        <v>1358</v>
      </c>
      <c r="E10828">
        <v>2</v>
      </c>
      <c r="F10828" t="s">
        <v>1247</v>
      </c>
      <c r="J10828" t="s">
        <v>23</v>
      </c>
      <c r="K10828">
        <v>2</v>
      </c>
      <c r="L10828">
        <v>130.26</v>
      </c>
      <c r="M10828">
        <v>0.10199999999999999</v>
      </c>
      <c r="O10828" s="12" t="e">
        <f>VLOOKUP(C10828,[3]May!$C:$Z,24,FALSE)</f>
        <v>#N/A</v>
      </c>
    </row>
    <row r="10829" spans="1:15" x14ac:dyDescent="0.25">
      <c r="A10829" t="s">
        <v>1245</v>
      </c>
      <c r="C10829" t="s">
        <v>1358</v>
      </c>
      <c r="E10829">
        <v>8</v>
      </c>
      <c r="F10829" t="s">
        <v>1251</v>
      </c>
      <c r="J10829" t="s">
        <v>23</v>
      </c>
      <c r="K10829">
        <v>8</v>
      </c>
      <c r="L10829">
        <v>440.48</v>
      </c>
      <c r="M10829">
        <v>0.2576</v>
      </c>
      <c r="O10829" s="12" t="e">
        <f>VLOOKUP(C10829,[3]May!$C:$Z,24,FALSE)</f>
        <v>#N/A</v>
      </c>
    </row>
    <row r="10830" spans="1:15" x14ac:dyDescent="0.25">
      <c r="A10830" t="s">
        <v>1245</v>
      </c>
      <c r="C10830" t="s">
        <v>1358</v>
      </c>
      <c r="E10830">
        <v>2</v>
      </c>
      <c r="F10830" t="s">
        <v>1247</v>
      </c>
      <c r="J10830" t="s">
        <v>23</v>
      </c>
      <c r="K10830">
        <v>4</v>
      </c>
      <c r="L10830">
        <v>20.440000000000001</v>
      </c>
      <c r="M10830">
        <v>1.6E-2</v>
      </c>
      <c r="O10830" s="12" t="e">
        <f>VLOOKUP(C10830,[3]May!$C:$Z,24,FALSE)</f>
        <v>#N/A</v>
      </c>
    </row>
    <row r="10831" spans="1:15" x14ac:dyDescent="0.25">
      <c r="A10831" t="s">
        <v>1245</v>
      </c>
      <c r="C10831" t="s">
        <v>1359</v>
      </c>
      <c r="E10831">
        <v>2</v>
      </c>
      <c r="F10831" t="s">
        <v>1247</v>
      </c>
      <c r="J10831" t="s">
        <v>23</v>
      </c>
      <c r="K10831">
        <v>6</v>
      </c>
      <c r="L10831">
        <v>30.66</v>
      </c>
      <c r="M10831">
        <v>2.4E-2</v>
      </c>
      <c r="O10831" s="12" t="e">
        <f>VLOOKUP(C10831,[3]May!$C:$Z,24,FALSE)</f>
        <v>#N/A</v>
      </c>
    </row>
    <row r="10832" spans="1:15" x14ac:dyDescent="0.25">
      <c r="A10832" t="s">
        <v>1245</v>
      </c>
      <c r="C10832" t="s">
        <v>1359</v>
      </c>
      <c r="E10832">
        <v>2</v>
      </c>
      <c r="F10832" t="s">
        <v>1247</v>
      </c>
      <c r="J10832" t="s">
        <v>23</v>
      </c>
      <c r="K10832">
        <v>1</v>
      </c>
      <c r="L10832">
        <v>65.13</v>
      </c>
      <c r="M10832">
        <v>5.0999999999999997E-2</v>
      </c>
      <c r="O10832" s="12" t="e">
        <f>VLOOKUP(C10832,[3]May!$C:$Z,24,FALSE)</f>
        <v>#N/A</v>
      </c>
    </row>
    <row r="10833" spans="1:15" x14ac:dyDescent="0.25">
      <c r="A10833" t="s">
        <v>1245</v>
      </c>
      <c r="C10833" t="s">
        <v>1359</v>
      </c>
      <c r="E10833">
        <v>6</v>
      </c>
      <c r="F10833" t="s">
        <v>1250</v>
      </c>
      <c r="J10833" t="s">
        <v>23</v>
      </c>
      <c r="K10833">
        <v>3</v>
      </c>
      <c r="L10833">
        <v>32.549999999999997</v>
      </c>
      <c r="M10833">
        <v>2.5499999999999998E-2</v>
      </c>
      <c r="O10833" s="12" t="e">
        <f>VLOOKUP(C10833,[3]May!$C:$Z,24,FALSE)</f>
        <v>#N/A</v>
      </c>
    </row>
    <row r="10834" spans="1:15" x14ac:dyDescent="0.25">
      <c r="A10834" t="s">
        <v>1245</v>
      </c>
      <c r="C10834" t="s">
        <v>1360</v>
      </c>
      <c r="E10834">
        <v>2</v>
      </c>
      <c r="F10834" t="s">
        <v>1247</v>
      </c>
      <c r="J10834" t="s">
        <v>23</v>
      </c>
      <c r="K10834">
        <v>10</v>
      </c>
      <c r="L10834">
        <v>651.29999999999995</v>
      </c>
      <c r="M10834">
        <v>0.51</v>
      </c>
      <c r="O10834" s="12" t="e">
        <f>VLOOKUP(C10834,[3]May!$C:$Z,24,FALSE)</f>
        <v>#N/A</v>
      </c>
    </row>
    <row r="10835" spans="1:15" x14ac:dyDescent="0.25">
      <c r="A10835" t="s">
        <v>1245</v>
      </c>
      <c r="C10835" t="s">
        <v>1360</v>
      </c>
      <c r="E10835">
        <v>2</v>
      </c>
      <c r="F10835" t="s">
        <v>1247</v>
      </c>
      <c r="J10835" t="s">
        <v>23</v>
      </c>
      <c r="K10835">
        <v>1</v>
      </c>
      <c r="L10835">
        <v>5.1100000000000003</v>
      </c>
      <c r="M10835">
        <v>4.0000000000000001E-3</v>
      </c>
      <c r="O10835" s="12" t="e">
        <f>VLOOKUP(C10835,[3]May!$C:$Z,24,FALSE)</f>
        <v>#N/A</v>
      </c>
    </row>
    <row r="10836" spans="1:15" x14ac:dyDescent="0.25">
      <c r="A10836" t="s">
        <v>1245</v>
      </c>
      <c r="C10836" t="s">
        <v>1361</v>
      </c>
      <c r="E10836">
        <v>2</v>
      </c>
      <c r="F10836" t="s">
        <v>1247</v>
      </c>
      <c r="J10836" t="s">
        <v>23</v>
      </c>
      <c r="K10836">
        <v>5</v>
      </c>
      <c r="L10836">
        <v>325.64999999999998</v>
      </c>
      <c r="M10836">
        <v>0.255</v>
      </c>
      <c r="O10836" s="12" t="e">
        <f>VLOOKUP(C10836,[3]May!$C:$Z,24,FALSE)</f>
        <v>#N/A</v>
      </c>
    </row>
    <row r="10837" spans="1:15" x14ac:dyDescent="0.25">
      <c r="A10837" t="s">
        <v>1245</v>
      </c>
      <c r="C10837" t="s">
        <v>1361</v>
      </c>
      <c r="E10837">
        <v>2</v>
      </c>
      <c r="F10837" t="s">
        <v>1247</v>
      </c>
      <c r="J10837" t="s">
        <v>23</v>
      </c>
      <c r="K10837">
        <v>2</v>
      </c>
      <c r="L10837">
        <v>10.220000000000001</v>
      </c>
      <c r="M10837">
        <v>8.0000000000000002E-3</v>
      </c>
      <c r="O10837" s="12" t="e">
        <f>VLOOKUP(C10837,[3]May!$C:$Z,24,FALSE)</f>
        <v>#N/A</v>
      </c>
    </row>
    <row r="10838" spans="1:15" x14ac:dyDescent="0.25">
      <c r="A10838" t="s">
        <v>1245</v>
      </c>
      <c r="C10838" t="s">
        <v>1361</v>
      </c>
      <c r="E10838">
        <v>1</v>
      </c>
      <c r="F10838" t="s">
        <v>1252</v>
      </c>
      <c r="J10838" t="s">
        <v>23</v>
      </c>
      <c r="K10838">
        <v>8</v>
      </c>
      <c r="L10838">
        <v>263.92</v>
      </c>
      <c r="M10838">
        <v>0.21759999999999999</v>
      </c>
      <c r="O10838" s="12" t="e">
        <f>VLOOKUP(C10838,[3]May!$C:$Z,24,FALSE)</f>
        <v>#N/A</v>
      </c>
    </row>
    <row r="10839" spans="1:15" x14ac:dyDescent="0.25">
      <c r="A10839" t="s">
        <v>1245</v>
      </c>
      <c r="C10839" t="s">
        <v>1362</v>
      </c>
      <c r="E10839">
        <v>2</v>
      </c>
      <c r="F10839" t="s">
        <v>1247</v>
      </c>
      <c r="J10839" t="s">
        <v>23</v>
      </c>
      <c r="K10839">
        <v>4</v>
      </c>
      <c r="L10839">
        <v>260.52</v>
      </c>
      <c r="M10839">
        <v>0.20399999999999999</v>
      </c>
      <c r="O10839" s="12" t="e">
        <f>VLOOKUP(C10839,[3]May!$C:$Z,24,FALSE)</f>
        <v>#N/A</v>
      </c>
    </row>
    <row r="10840" spans="1:15" x14ac:dyDescent="0.25">
      <c r="A10840" t="s">
        <v>1245</v>
      </c>
      <c r="C10840" t="s">
        <v>1362</v>
      </c>
      <c r="E10840">
        <v>6</v>
      </c>
      <c r="F10840" t="s">
        <v>1250</v>
      </c>
      <c r="J10840" t="s">
        <v>23</v>
      </c>
      <c r="K10840">
        <v>1</v>
      </c>
      <c r="L10840">
        <v>10.85</v>
      </c>
      <c r="M10840">
        <v>8.5000000000000006E-3</v>
      </c>
      <c r="O10840" s="12" t="e">
        <f>VLOOKUP(C10840,[3]May!$C:$Z,24,FALSE)</f>
        <v>#N/A</v>
      </c>
    </row>
    <row r="10841" spans="1:15" x14ac:dyDescent="0.25">
      <c r="A10841" t="s">
        <v>1245</v>
      </c>
      <c r="C10841" t="s">
        <v>1363</v>
      </c>
      <c r="E10841">
        <v>6</v>
      </c>
      <c r="F10841" t="s">
        <v>1250</v>
      </c>
      <c r="J10841" t="s">
        <v>23</v>
      </c>
      <c r="K10841">
        <v>5</v>
      </c>
      <c r="L10841">
        <v>54.25</v>
      </c>
      <c r="M10841">
        <v>4.2500000000000003E-2</v>
      </c>
      <c r="O10841" s="12" t="e">
        <f>VLOOKUP(C10841,[3]May!$C:$Z,24,FALSE)</f>
        <v>#N/A</v>
      </c>
    </row>
    <row r="10842" spans="1:15" x14ac:dyDescent="0.25">
      <c r="A10842" t="s">
        <v>1245</v>
      </c>
      <c r="C10842" t="s">
        <v>1363</v>
      </c>
      <c r="E10842">
        <v>2</v>
      </c>
      <c r="F10842" t="s">
        <v>1247</v>
      </c>
      <c r="J10842" t="s">
        <v>23</v>
      </c>
      <c r="K10842">
        <v>8</v>
      </c>
      <c r="L10842">
        <v>521.04</v>
      </c>
      <c r="M10842">
        <v>0.40799999999999997</v>
      </c>
      <c r="O10842" s="12" t="e">
        <f>VLOOKUP(C10842,[3]May!$C:$Z,24,FALSE)</f>
        <v>#N/A</v>
      </c>
    </row>
    <row r="10843" spans="1:15" x14ac:dyDescent="0.25">
      <c r="A10843" t="s">
        <v>1245</v>
      </c>
      <c r="C10843" t="s">
        <v>1363</v>
      </c>
      <c r="E10843">
        <v>2</v>
      </c>
      <c r="F10843" t="s">
        <v>1247</v>
      </c>
      <c r="J10843" t="s">
        <v>23</v>
      </c>
      <c r="K10843">
        <v>1</v>
      </c>
      <c r="L10843">
        <v>5.1100000000000003</v>
      </c>
      <c r="M10843">
        <v>4.0000000000000001E-3</v>
      </c>
      <c r="O10843" s="12" t="e">
        <f>VLOOKUP(C10843,[3]May!$C:$Z,24,FALSE)</f>
        <v>#N/A</v>
      </c>
    </row>
    <row r="10844" spans="1:15" x14ac:dyDescent="0.25">
      <c r="A10844" t="s">
        <v>1245</v>
      </c>
      <c r="C10844" t="s">
        <v>1364</v>
      </c>
      <c r="E10844">
        <v>2</v>
      </c>
      <c r="F10844" t="s">
        <v>1247</v>
      </c>
      <c r="J10844" t="s">
        <v>23</v>
      </c>
      <c r="K10844">
        <v>2</v>
      </c>
      <c r="L10844">
        <v>10.220000000000001</v>
      </c>
      <c r="M10844">
        <v>8.0000000000000002E-3</v>
      </c>
      <c r="O10844" s="12" t="e">
        <f>VLOOKUP(C10844,[3]May!$C:$Z,24,FALSE)</f>
        <v>#N/A</v>
      </c>
    </row>
    <row r="10845" spans="1:15" x14ac:dyDescent="0.25">
      <c r="A10845" t="s">
        <v>1245</v>
      </c>
      <c r="C10845" t="s">
        <v>1365</v>
      </c>
      <c r="E10845">
        <v>2</v>
      </c>
      <c r="F10845" t="s">
        <v>1247</v>
      </c>
      <c r="J10845" t="s">
        <v>23</v>
      </c>
      <c r="K10845">
        <v>1</v>
      </c>
      <c r="L10845">
        <v>5.1100000000000003</v>
      </c>
      <c r="M10845">
        <v>4.0000000000000001E-3</v>
      </c>
      <c r="O10845" s="12" t="e">
        <f>VLOOKUP(C10845,[3]May!$C:$Z,24,FALSE)</f>
        <v>#N/A</v>
      </c>
    </row>
    <row r="10846" spans="1:15" x14ac:dyDescent="0.25">
      <c r="A10846" t="s">
        <v>1245</v>
      </c>
      <c r="C10846" t="s">
        <v>1365</v>
      </c>
      <c r="E10846">
        <v>2</v>
      </c>
      <c r="F10846" t="s">
        <v>1247</v>
      </c>
      <c r="J10846" t="s">
        <v>23</v>
      </c>
      <c r="K10846">
        <v>15</v>
      </c>
      <c r="L10846">
        <v>976.95</v>
      </c>
      <c r="M10846">
        <v>0.76500000000000001</v>
      </c>
      <c r="O10846" s="12" t="e">
        <f>VLOOKUP(C10846,[3]May!$C:$Z,24,FALSE)</f>
        <v>#N/A</v>
      </c>
    </row>
    <row r="10847" spans="1:15" x14ac:dyDescent="0.25">
      <c r="A10847" t="s">
        <v>1245</v>
      </c>
      <c r="C10847" t="s">
        <v>1365</v>
      </c>
      <c r="E10847">
        <v>1</v>
      </c>
      <c r="F10847" t="s">
        <v>1252</v>
      </c>
      <c r="J10847" t="s">
        <v>23</v>
      </c>
      <c r="K10847">
        <v>5</v>
      </c>
      <c r="L10847">
        <v>164.95</v>
      </c>
      <c r="M10847">
        <v>0.13600000000000001</v>
      </c>
      <c r="O10847" s="12" t="e">
        <f>VLOOKUP(C10847,[3]May!$C:$Z,24,FALSE)</f>
        <v>#N/A</v>
      </c>
    </row>
    <row r="10848" spans="1:15" x14ac:dyDescent="0.25">
      <c r="A10848" t="s">
        <v>1245</v>
      </c>
      <c r="C10848" t="s">
        <v>1366</v>
      </c>
      <c r="E10848">
        <v>2</v>
      </c>
      <c r="F10848" t="s">
        <v>1247</v>
      </c>
      <c r="J10848" t="s">
        <v>23</v>
      </c>
      <c r="K10848">
        <v>8</v>
      </c>
      <c r="L10848">
        <v>521.04</v>
      </c>
      <c r="M10848">
        <v>0.40799999999999997</v>
      </c>
      <c r="O10848" s="12" t="e">
        <f>VLOOKUP(C10848,[3]May!$C:$Z,24,FALSE)</f>
        <v>#N/A</v>
      </c>
    </row>
    <row r="10849" spans="1:15" x14ac:dyDescent="0.25">
      <c r="A10849" t="s">
        <v>1245</v>
      </c>
      <c r="C10849" t="s">
        <v>1366</v>
      </c>
      <c r="E10849">
        <v>2</v>
      </c>
      <c r="F10849" t="s">
        <v>1247</v>
      </c>
      <c r="J10849" t="s">
        <v>23</v>
      </c>
      <c r="K10849">
        <v>2</v>
      </c>
      <c r="L10849">
        <v>10.220000000000001</v>
      </c>
      <c r="M10849">
        <v>8.0000000000000002E-3</v>
      </c>
      <c r="O10849" s="12" t="e">
        <f>VLOOKUP(C10849,[3]May!$C:$Z,24,FALSE)</f>
        <v>#N/A</v>
      </c>
    </row>
    <row r="10850" spans="1:15" x14ac:dyDescent="0.25">
      <c r="A10850" t="s">
        <v>1245</v>
      </c>
      <c r="C10850" t="s">
        <v>1366</v>
      </c>
      <c r="E10850">
        <v>8</v>
      </c>
      <c r="F10850" t="s">
        <v>1251</v>
      </c>
      <c r="J10850" t="s">
        <v>23</v>
      </c>
      <c r="K10850">
        <v>9</v>
      </c>
      <c r="L10850">
        <v>495.54</v>
      </c>
      <c r="M10850">
        <v>0.2898</v>
      </c>
      <c r="O10850" s="12" t="e">
        <f>VLOOKUP(C10850,[3]May!$C:$Z,24,FALSE)</f>
        <v>#N/A</v>
      </c>
    </row>
    <row r="10851" spans="1:15" x14ac:dyDescent="0.25">
      <c r="A10851" t="s">
        <v>1245</v>
      </c>
      <c r="C10851" t="s">
        <v>1367</v>
      </c>
      <c r="E10851">
        <v>13</v>
      </c>
      <c r="F10851" t="s">
        <v>1248</v>
      </c>
      <c r="J10851" t="s">
        <v>23</v>
      </c>
      <c r="K10851">
        <v>8</v>
      </c>
      <c r="L10851">
        <v>40.880000000000003</v>
      </c>
      <c r="M10851">
        <v>3.2000000000000001E-2</v>
      </c>
      <c r="O10851" s="12" t="e">
        <f>VLOOKUP(C10851,[3]May!$C:$Z,24,FALSE)</f>
        <v>#N/A</v>
      </c>
    </row>
    <row r="10852" spans="1:15" x14ac:dyDescent="0.25">
      <c r="A10852" t="s">
        <v>1245</v>
      </c>
      <c r="C10852" t="s">
        <v>1367</v>
      </c>
      <c r="E10852">
        <v>1</v>
      </c>
      <c r="F10852" t="s">
        <v>1252</v>
      </c>
      <c r="J10852" t="s">
        <v>23</v>
      </c>
      <c r="K10852">
        <v>3</v>
      </c>
      <c r="L10852">
        <v>98.97</v>
      </c>
      <c r="M10852">
        <v>8.1600000000000006E-2</v>
      </c>
      <c r="O10852" s="12" t="e">
        <f>VLOOKUP(C10852,[3]May!$C:$Z,24,FALSE)</f>
        <v>#N/A</v>
      </c>
    </row>
    <row r="10853" spans="1:15" x14ac:dyDescent="0.25">
      <c r="A10853" t="s">
        <v>1245</v>
      </c>
      <c r="C10853" t="s">
        <v>1367</v>
      </c>
      <c r="E10853">
        <v>2</v>
      </c>
      <c r="F10853" t="s">
        <v>1247</v>
      </c>
      <c r="J10853" t="s">
        <v>23</v>
      </c>
      <c r="K10853">
        <v>1</v>
      </c>
      <c r="L10853">
        <v>5.1100000000000003</v>
      </c>
      <c r="M10853">
        <v>4.0000000000000001E-3</v>
      </c>
      <c r="O10853" s="12" t="e">
        <f>VLOOKUP(C10853,[3]May!$C:$Z,24,FALSE)</f>
        <v>#N/A</v>
      </c>
    </row>
    <row r="10854" spans="1:15" x14ac:dyDescent="0.25">
      <c r="A10854" t="s">
        <v>1245</v>
      </c>
      <c r="C10854" t="s">
        <v>1367</v>
      </c>
      <c r="E10854">
        <v>2</v>
      </c>
      <c r="F10854" t="s">
        <v>1247</v>
      </c>
      <c r="J10854" t="s">
        <v>23</v>
      </c>
      <c r="K10854">
        <v>2</v>
      </c>
      <c r="L10854">
        <v>130.26</v>
      </c>
      <c r="M10854">
        <v>0.10199999999999999</v>
      </c>
      <c r="O10854" s="12" t="e">
        <f>VLOOKUP(C10854,[3]May!$C:$Z,24,FALSE)</f>
        <v>#N/A</v>
      </c>
    </row>
    <row r="10855" spans="1:15" x14ac:dyDescent="0.25">
      <c r="A10855" t="s">
        <v>1245</v>
      </c>
      <c r="C10855" t="s">
        <v>1368</v>
      </c>
      <c r="E10855">
        <v>2</v>
      </c>
      <c r="F10855" t="s">
        <v>1247</v>
      </c>
      <c r="J10855" t="s">
        <v>23</v>
      </c>
      <c r="K10855">
        <v>4</v>
      </c>
      <c r="L10855">
        <v>20.440000000000001</v>
      </c>
      <c r="M10855">
        <v>1.6E-2</v>
      </c>
      <c r="O10855" s="12" t="e">
        <f>VLOOKUP(C10855,[3]May!$C:$Z,24,FALSE)</f>
        <v>#N/A</v>
      </c>
    </row>
    <row r="10856" spans="1:15" x14ac:dyDescent="0.25">
      <c r="A10856" t="s">
        <v>1245</v>
      </c>
      <c r="C10856" t="s">
        <v>1368</v>
      </c>
      <c r="E10856">
        <v>6</v>
      </c>
      <c r="F10856" t="s">
        <v>1250</v>
      </c>
      <c r="J10856" t="s">
        <v>23</v>
      </c>
      <c r="K10856">
        <v>2</v>
      </c>
      <c r="L10856">
        <v>21.7</v>
      </c>
      <c r="M10856">
        <v>1.7000000000000001E-2</v>
      </c>
      <c r="O10856" s="12" t="e">
        <f>VLOOKUP(C10856,[3]May!$C:$Z,24,FALSE)</f>
        <v>#N/A</v>
      </c>
    </row>
    <row r="10857" spans="1:15" x14ac:dyDescent="0.25">
      <c r="A10857" t="s">
        <v>1245</v>
      </c>
      <c r="C10857" t="s">
        <v>1368</v>
      </c>
      <c r="E10857">
        <v>2</v>
      </c>
      <c r="F10857" t="s">
        <v>1247</v>
      </c>
      <c r="J10857" t="s">
        <v>23</v>
      </c>
      <c r="K10857">
        <v>5</v>
      </c>
      <c r="L10857">
        <v>325.64999999999998</v>
      </c>
      <c r="M10857">
        <v>0.255</v>
      </c>
      <c r="O10857" s="12" t="e">
        <f>VLOOKUP(C10857,[3]May!$C:$Z,24,FALSE)</f>
        <v>#N/A</v>
      </c>
    </row>
    <row r="10858" spans="1:15" x14ac:dyDescent="0.25">
      <c r="A10858" t="s">
        <v>1245</v>
      </c>
      <c r="C10858" t="s">
        <v>1368</v>
      </c>
      <c r="E10858">
        <v>1</v>
      </c>
      <c r="F10858" t="s">
        <v>1252</v>
      </c>
      <c r="J10858" t="s">
        <v>23</v>
      </c>
      <c r="K10858">
        <v>9</v>
      </c>
      <c r="L10858">
        <v>296.91000000000003</v>
      </c>
      <c r="M10858">
        <v>0.24479999999999999</v>
      </c>
      <c r="O10858" s="12" t="e">
        <f>VLOOKUP(C10858,[3]May!$C:$Z,24,FALSE)</f>
        <v>#N/A</v>
      </c>
    </row>
    <row r="10859" spans="1:15" x14ac:dyDescent="0.25">
      <c r="A10859" t="s">
        <v>1245</v>
      </c>
      <c r="C10859" t="s">
        <v>1368</v>
      </c>
      <c r="E10859">
        <v>4</v>
      </c>
      <c r="F10859" t="s">
        <v>1249</v>
      </c>
      <c r="J10859" t="s">
        <v>23</v>
      </c>
      <c r="K10859">
        <v>3</v>
      </c>
      <c r="L10859">
        <v>205.2</v>
      </c>
      <c r="M10859">
        <v>0.1182</v>
      </c>
      <c r="O10859" s="12" t="e">
        <f>VLOOKUP(C10859,[3]May!$C:$Z,24,FALSE)</f>
        <v>#N/A</v>
      </c>
    </row>
    <row r="10860" spans="1:15" x14ac:dyDescent="0.25">
      <c r="A10860" t="s">
        <v>1245</v>
      </c>
      <c r="C10860" t="s">
        <v>1369</v>
      </c>
      <c r="E10860">
        <v>2</v>
      </c>
      <c r="F10860" t="s">
        <v>1247</v>
      </c>
      <c r="J10860" t="s">
        <v>23</v>
      </c>
      <c r="K10860">
        <v>3</v>
      </c>
      <c r="L10860">
        <v>195.39</v>
      </c>
      <c r="M10860">
        <v>0.153</v>
      </c>
      <c r="O10860" s="12" t="e">
        <f>VLOOKUP(C10860,[3]May!$C:$Z,24,FALSE)</f>
        <v>#N/A</v>
      </c>
    </row>
    <row r="10861" spans="1:15" x14ac:dyDescent="0.25">
      <c r="A10861" t="s">
        <v>1245</v>
      </c>
      <c r="C10861" t="s">
        <v>1369</v>
      </c>
      <c r="E10861">
        <v>2</v>
      </c>
      <c r="F10861" t="s">
        <v>1247</v>
      </c>
      <c r="J10861" t="s">
        <v>23</v>
      </c>
      <c r="K10861">
        <v>1</v>
      </c>
      <c r="L10861">
        <v>5.1100000000000003</v>
      </c>
      <c r="M10861">
        <v>4.0000000000000001E-3</v>
      </c>
      <c r="O10861" s="12" t="e">
        <f>VLOOKUP(C10861,[3]May!$C:$Z,24,FALSE)</f>
        <v>#N/A</v>
      </c>
    </row>
    <row r="10862" spans="1:15" x14ac:dyDescent="0.25">
      <c r="A10862" t="s">
        <v>1245</v>
      </c>
      <c r="C10862" t="s">
        <v>1370</v>
      </c>
      <c r="E10862">
        <v>2</v>
      </c>
      <c r="F10862" t="s">
        <v>1247</v>
      </c>
      <c r="J10862" t="s">
        <v>23</v>
      </c>
      <c r="K10862">
        <v>4</v>
      </c>
      <c r="L10862">
        <v>20.440000000000001</v>
      </c>
      <c r="M10862">
        <v>1.6E-2</v>
      </c>
      <c r="O10862" s="12" t="e">
        <f>VLOOKUP(C10862,[3]May!$C:$Z,24,FALSE)</f>
        <v>#N/A</v>
      </c>
    </row>
    <row r="10863" spans="1:15" x14ac:dyDescent="0.25">
      <c r="A10863" t="s">
        <v>1245</v>
      </c>
      <c r="C10863" t="s">
        <v>1370</v>
      </c>
      <c r="E10863">
        <v>2</v>
      </c>
      <c r="F10863" t="s">
        <v>1247</v>
      </c>
      <c r="J10863" t="s">
        <v>23</v>
      </c>
      <c r="K10863">
        <v>3</v>
      </c>
      <c r="L10863">
        <v>195.39</v>
      </c>
      <c r="M10863">
        <v>0.153</v>
      </c>
      <c r="O10863" s="12" t="e">
        <f>VLOOKUP(C10863,[3]May!$C:$Z,24,FALSE)</f>
        <v>#N/A</v>
      </c>
    </row>
    <row r="10864" spans="1:15" x14ac:dyDescent="0.25">
      <c r="A10864" t="s">
        <v>1245</v>
      </c>
      <c r="C10864" t="s">
        <v>1371</v>
      </c>
      <c r="E10864">
        <v>2</v>
      </c>
      <c r="F10864" t="s">
        <v>1247</v>
      </c>
      <c r="J10864" t="s">
        <v>23</v>
      </c>
      <c r="K10864">
        <v>8</v>
      </c>
      <c r="L10864">
        <v>521.04</v>
      </c>
      <c r="M10864">
        <v>0.40799999999999997</v>
      </c>
      <c r="O10864" s="12" t="e">
        <f>VLOOKUP(C10864,[3]May!$C:$Z,24,FALSE)</f>
        <v>#N/A</v>
      </c>
    </row>
    <row r="10865" spans="1:15" x14ac:dyDescent="0.25">
      <c r="A10865" t="s">
        <v>1245</v>
      </c>
      <c r="C10865" t="s">
        <v>1371</v>
      </c>
      <c r="E10865">
        <v>2</v>
      </c>
      <c r="F10865" t="s">
        <v>1247</v>
      </c>
      <c r="J10865" t="s">
        <v>23</v>
      </c>
      <c r="K10865">
        <v>1</v>
      </c>
      <c r="L10865">
        <v>5.1100000000000003</v>
      </c>
      <c r="M10865">
        <v>4.0000000000000001E-3</v>
      </c>
      <c r="O10865" s="12" t="e">
        <f>VLOOKUP(C10865,[3]May!$C:$Z,24,FALSE)</f>
        <v>#N/A</v>
      </c>
    </row>
    <row r="10866" spans="1:15" x14ac:dyDescent="0.25">
      <c r="A10866" t="s">
        <v>1245</v>
      </c>
      <c r="C10866" t="s">
        <v>1372</v>
      </c>
      <c r="E10866">
        <v>2</v>
      </c>
      <c r="F10866" t="s">
        <v>1247</v>
      </c>
      <c r="J10866" t="s">
        <v>23</v>
      </c>
      <c r="K10866">
        <v>3</v>
      </c>
      <c r="L10866">
        <v>195.39</v>
      </c>
      <c r="M10866">
        <v>0.153</v>
      </c>
      <c r="O10866" s="12" t="e">
        <f>VLOOKUP(C10866,[3]May!$C:$Z,24,FALSE)</f>
        <v>#N/A</v>
      </c>
    </row>
    <row r="10867" spans="1:15" x14ac:dyDescent="0.25">
      <c r="A10867" t="s">
        <v>1245</v>
      </c>
      <c r="C10867" t="s">
        <v>1373</v>
      </c>
      <c r="E10867">
        <v>2</v>
      </c>
      <c r="F10867" t="s">
        <v>1247</v>
      </c>
      <c r="J10867" t="s">
        <v>23</v>
      </c>
      <c r="K10867">
        <v>2</v>
      </c>
      <c r="L10867">
        <v>130.26</v>
      </c>
      <c r="M10867">
        <v>0.10199999999999999</v>
      </c>
      <c r="O10867" s="12" t="e">
        <f>VLOOKUP(C10867,[3]May!$C:$Z,24,FALSE)</f>
        <v>#N/A</v>
      </c>
    </row>
    <row r="10868" spans="1:15" x14ac:dyDescent="0.25">
      <c r="A10868" t="s">
        <v>1245</v>
      </c>
      <c r="C10868" t="s">
        <v>1373</v>
      </c>
      <c r="E10868">
        <v>2</v>
      </c>
      <c r="F10868" t="s">
        <v>1247</v>
      </c>
      <c r="J10868" t="s">
        <v>23</v>
      </c>
      <c r="K10868">
        <v>7</v>
      </c>
      <c r="L10868">
        <v>35.770000000000003</v>
      </c>
      <c r="M10868">
        <v>2.8000000000000001E-2</v>
      </c>
      <c r="O10868" s="12" t="e">
        <f>VLOOKUP(C10868,[3]May!$C:$Z,24,FALSE)</f>
        <v>#N/A</v>
      </c>
    </row>
    <row r="10869" spans="1:15" x14ac:dyDescent="0.25">
      <c r="A10869" t="s">
        <v>1245</v>
      </c>
      <c r="C10869" t="s">
        <v>1373</v>
      </c>
      <c r="E10869">
        <v>3</v>
      </c>
      <c r="F10869" t="s">
        <v>1260</v>
      </c>
      <c r="J10869" t="s">
        <v>23</v>
      </c>
      <c r="K10869">
        <v>4</v>
      </c>
      <c r="L10869">
        <v>278.44</v>
      </c>
      <c r="M10869">
        <v>0.16039999999999999</v>
      </c>
      <c r="O10869" s="12" t="e">
        <f>VLOOKUP(C10869,[3]May!$C:$Z,24,FALSE)</f>
        <v>#N/A</v>
      </c>
    </row>
    <row r="10870" spans="1:15" x14ac:dyDescent="0.25">
      <c r="A10870" t="s">
        <v>1245</v>
      </c>
      <c r="C10870" t="s">
        <v>1373</v>
      </c>
      <c r="E10870">
        <v>1</v>
      </c>
      <c r="F10870" t="s">
        <v>1252</v>
      </c>
      <c r="J10870" t="s">
        <v>23</v>
      </c>
      <c r="K10870">
        <v>1</v>
      </c>
      <c r="L10870">
        <v>32.99</v>
      </c>
      <c r="M10870">
        <v>2.7199999999999998E-2</v>
      </c>
      <c r="O10870" s="12" t="e">
        <f>VLOOKUP(C10870,[3]May!$C:$Z,24,FALSE)</f>
        <v>#N/A</v>
      </c>
    </row>
    <row r="10871" spans="1:15" x14ac:dyDescent="0.25">
      <c r="A10871" t="s">
        <v>1245</v>
      </c>
      <c r="C10871" t="s">
        <v>1374</v>
      </c>
      <c r="E10871">
        <v>6</v>
      </c>
      <c r="F10871" t="s">
        <v>1250</v>
      </c>
      <c r="J10871" t="s">
        <v>23</v>
      </c>
      <c r="K10871">
        <v>1</v>
      </c>
      <c r="L10871">
        <v>10.85</v>
      </c>
      <c r="M10871">
        <v>8.5000000000000006E-3</v>
      </c>
      <c r="O10871" s="12" t="e">
        <f>VLOOKUP(C10871,[3]May!$C:$Z,24,FALSE)</f>
        <v>#N/A</v>
      </c>
    </row>
    <row r="10872" spans="1:15" x14ac:dyDescent="0.25">
      <c r="A10872" t="s">
        <v>1245</v>
      </c>
      <c r="C10872" t="s">
        <v>1374</v>
      </c>
      <c r="E10872">
        <v>2</v>
      </c>
      <c r="F10872" t="s">
        <v>1247</v>
      </c>
      <c r="J10872" t="s">
        <v>23</v>
      </c>
      <c r="K10872">
        <v>5</v>
      </c>
      <c r="L10872">
        <v>325.64999999999998</v>
      </c>
      <c r="M10872">
        <v>0.255</v>
      </c>
      <c r="O10872" s="12" t="e">
        <f>VLOOKUP(C10872,[3]May!$C:$Z,24,FALSE)</f>
        <v>#N/A</v>
      </c>
    </row>
    <row r="10873" spans="1:15" x14ac:dyDescent="0.25">
      <c r="A10873" t="s">
        <v>1245</v>
      </c>
      <c r="C10873" t="s">
        <v>1374</v>
      </c>
      <c r="E10873">
        <v>2</v>
      </c>
      <c r="F10873" t="s">
        <v>1247</v>
      </c>
      <c r="J10873" t="s">
        <v>23</v>
      </c>
      <c r="K10873">
        <v>2</v>
      </c>
      <c r="L10873">
        <v>10.220000000000001</v>
      </c>
      <c r="M10873">
        <v>8.0000000000000002E-3</v>
      </c>
      <c r="O10873" s="12" t="e">
        <f>VLOOKUP(C10873,[3]May!$C:$Z,24,FALSE)</f>
        <v>#N/A</v>
      </c>
    </row>
    <row r="10874" spans="1:15" x14ac:dyDescent="0.25">
      <c r="A10874" t="s">
        <v>1245</v>
      </c>
      <c r="C10874" t="s">
        <v>1375</v>
      </c>
      <c r="E10874">
        <v>2</v>
      </c>
      <c r="F10874" t="s">
        <v>1247</v>
      </c>
      <c r="J10874" t="s">
        <v>23</v>
      </c>
      <c r="K10874">
        <v>2</v>
      </c>
      <c r="L10874">
        <v>130.26</v>
      </c>
      <c r="M10874">
        <v>0.10199999999999999</v>
      </c>
      <c r="O10874" s="12" t="e">
        <f>VLOOKUP(C10874,[3]May!$C:$Z,24,FALSE)</f>
        <v>#N/A</v>
      </c>
    </row>
    <row r="10875" spans="1:15" x14ac:dyDescent="0.25">
      <c r="A10875" t="s">
        <v>1245</v>
      </c>
      <c r="C10875" t="s">
        <v>1375</v>
      </c>
      <c r="E10875">
        <v>1</v>
      </c>
      <c r="F10875" t="s">
        <v>1252</v>
      </c>
      <c r="J10875" t="s">
        <v>23</v>
      </c>
      <c r="K10875">
        <v>1</v>
      </c>
      <c r="L10875">
        <v>32.99</v>
      </c>
      <c r="M10875">
        <v>2.7199999999999998E-2</v>
      </c>
      <c r="O10875" s="12" t="e">
        <f>VLOOKUP(C10875,[3]May!$C:$Z,24,FALSE)</f>
        <v>#N/A</v>
      </c>
    </row>
    <row r="10876" spans="1:15" x14ac:dyDescent="0.25">
      <c r="A10876" t="s">
        <v>1245</v>
      </c>
      <c r="C10876" t="s">
        <v>1376</v>
      </c>
      <c r="E10876">
        <v>2</v>
      </c>
      <c r="F10876" t="s">
        <v>1247</v>
      </c>
      <c r="J10876" t="s">
        <v>23</v>
      </c>
      <c r="K10876">
        <v>1</v>
      </c>
      <c r="L10876">
        <v>5.1100000000000003</v>
      </c>
      <c r="M10876">
        <v>4.0000000000000001E-3</v>
      </c>
      <c r="O10876" s="12" t="e">
        <f>VLOOKUP(C10876,[3]May!$C:$Z,24,FALSE)</f>
        <v>#N/A</v>
      </c>
    </row>
    <row r="10877" spans="1:15" x14ac:dyDescent="0.25">
      <c r="A10877" t="s">
        <v>1245</v>
      </c>
      <c r="C10877" t="s">
        <v>1377</v>
      </c>
      <c r="E10877">
        <v>2</v>
      </c>
      <c r="F10877" t="s">
        <v>1247</v>
      </c>
      <c r="J10877" t="s">
        <v>23</v>
      </c>
      <c r="K10877">
        <v>4</v>
      </c>
      <c r="L10877">
        <v>260.52</v>
      </c>
      <c r="M10877">
        <v>0.20399999999999999</v>
      </c>
      <c r="O10877" s="12" t="e">
        <f>VLOOKUP(C10877,[3]May!$C:$Z,24,FALSE)</f>
        <v>#N/A</v>
      </c>
    </row>
    <row r="10878" spans="1:15" x14ac:dyDescent="0.25">
      <c r="A10878" t="s">
        <v>1245</v>
      </c>
      <c r="C10878" t="s">
        <v>1377</v>
      </c>
      <c r="E10878">
        <v>2</v>
      </c>
      <c r="F10878" t="s">
        <v>1247</v>
      </c>
      <c r="J10878" t="s">
        <v>23</v>
      </c>
      <c r="K10878">
        <v>1</v>
      </c>
      <c r="L10878">
        <v>5.1100000000000003</v>
      </c>
      <c r="M10878">
        <v>4.0000000000000001E-3</v>
      </c>
      <c r="O10878" s="12" t="e">
        <f>VLOOKUP(C10878,[3]May!$C:$Z,24,FALSE)</f>
        <v>#N/A</v>
      </c>
    </row>
    <row r="10879" spans="1:15" x14ac:dyDescent="0.25">
      <c r="A10879" t="s">
        <v>1245</v>
      </c>
      <c r="C10879" t="s">
        <v>1377</v>
      </c>
      <c r="E10879">
        <v>1</v>
      </c>
      <c r="F10879" t="s">
        <v>1252</v>
      </c>
      <c r="J10879" t="s">
        <v>23</v>
      </c>
      <c r="K10879">
        <v>4</v>
      </c>
      <c r="L10879">
        <v>131.96</v>
      </c>
      <c r="M10879">
        <v>0.10879999999999999</v>
      </c>
      <c r="O10879" s="12" t="e">
        <f>VLOOKUP(C10879,[3]May!$C:$Z,24,FALSE)</f>
        <v>#N/A</v>
      </c>
    </row>
    <row r="10880" spans="1:15" x14ac:dyDescent="0.25">
      <c r="A10880" t="s">
        <v>1245</v>
      </c>
      <c r="C10880" t="s">
        <v>1378</v>
      </c>
      <c r="E10880">
        <v>2</v>
      </c>
      <c r="F10880" t="s">
        <v>1247</v>
      </c>
      <c r="J10880" t="s">
        <v>23</v>
      </c>
      <c r="K10880">
        <v>2</v>
      </c>
      <c r="L10880">
        <v>130.26</v>
      </c>
      <c r="M10880">
        <v>0.10199999999999999</v>
      </c>
      <c r="O10880" s="12" t="e">
        <f>VLOOKUP(C10880,[3]May!$C:$Z,24,FALSE)</f>
        <v>#N/A</v>
      </c>
    </row>
    <row r="10881" spans="1:15" x14ac:dyDescent="0.25">
      <c r="A10881" t="s">
        <v>1245</v>
      </c>
      <c r="C10881" t="s">
        <v>1378</v>
      </c>
      <c r="E10881">
        <v>6</v>
      </c>
      <c r="F10881" t="s">
        <v>1250</v>
      </c>
      <c r="J10881" t="s">
        <v>23</v>
      </c>
      <c r="K10881">
        <v>15</v>
      </c>
      <c r="L10881">
        <v>162.75</v>
      </c>
      <c r="M10881">
        <v>0.1275</v>
      </c>
      <c r="O10881" s="12" t="e">
        <f>VLOOKUP(C10881,[3]May!$C:$Z,24,FALSE)</f>
        <v>#N/A</v>
      </c>
    </row>
    <row r="10882" spans="1:15" x14ac:dyDescent="0.25">
      <c r="A10882" t="s">
        <v>1245</v>
      </c>
      <c r="C10882" t="s">
        <v>1378</v>
      </c>
      <c r="E10882">
        <v>6</v>
      </c>
      <c r="F10882" t="s">
        <v>1250</v>
      </c>
      <c r="J10882" t="s">
        <v>23</v>
      </c>
      <c r="K10882">
        <v>1</v>
      </c>
      <c r="L10882">
        <v>10.85</v>
      </c>
      <c r="M10882">
        <v>8.5000000000000006E-3</v>
      </c>
      <c r="O10882" s="12" t="e">
        <f>VLOOKUP(C10882,[3]May!$C:$Z,24,FALSE)</f>
        <v>#N/A</v>
      </c>
    </row>
    <row r="10883" spans="1:15" x14ac:dyDescent="0.25">
      <c r="A10883" t="s">
        <v>1245</v>
      </c>
      <c r="C10883" t="s">
        <v>1379</v>
      </c>
      <c r="E10883">
        <v>2</v>
      </c>
      <c r="F10883" t="s">
        <v>1247</v>
      </c>
      <c r="J10883" t="s">
        <v>23</v>
      </c>
      <c r="K10883">
        <v>8</v>
      </c>
      <c r="L10883">
        <v>40.880000000000003</v>
      </c>
      <c r="M10883">
        <v>3.2000000000000001E-2</v>
      </c>
      <c r="O10883" s="12" t="e">
        <f>VLOOKUP(C10883,[3]May!$C:$Z,24,FALSE)</f>
        <v>#N/A</v>
      </c>
    </row>
    <row r="10884" spans="1:15" x14ac:dyDescent="0.25">
      <c r="A10884" t="s">
        <v>1245</v>
      </c>
      <c r="C10884" t="s">
        <v>1379</v>
      </c>
      <c r="E10884">
        <v>2</v>
      </c>
      <c r="F10884" t="s">
        <v>1247</v>
      </c>
      <c r="J10884" t="s">
        <v>23</v>
      </c>
      <c r="K10884">
        <v>3</v>
      </c>
      <c r="L10884">
        <v>195.39</v>
      </c>
      <c r="M10884">
        <v>0.153</v>
      </c>
      <c r="O10884" s="12" t="e">
        <f>VLOOKUP(C10884,[3]May!$C:$Z,24,FALSE)</f>
        <v>#N/A</v>
      </c>
    </row>
    <row r="10885" spans="1:15" x14ac:dyDescent="0.25">
      <c r="A10885" t="s">
        <v>1245</v>
      </c>
      <c r="C10885" t="s">
        <v>1380</v>
      </c>
      <c r="E10885">
        <v>2</v>
      </c>
      <c r="F10885" t="s">
        <v>1247</v>
      </c>
      <c r="J10885" t="s">
        <v>23</v>
      </c>
      <c r="K10885">
        <v>7</v>
      </c>
      <c r="L10885">
        <v>455.91</v>
      </c>
      <c r="M10885">
        <v>0.35699999999999998</v>
      </c>
      <c r="O10885" s="12" t="e">
        <f>VLOOKUP(C10885,[3]May!$C:$Z,24,FALSE)</f>
        <v>#N/A</v>
      </c>
    </row>
    <row r="10886" spans="1:15" x14ac:dyDescent="0.25">
      <c r="A10886" t="s">
        <v>1245</v>
      </c>
      <c r="C10886" t="s">
        <v>1380</v>
      </c>
      <c r="E10886">
        <v>2</v>
      </c>
      <c r="F10886" t="s">
        <v>1247</v>
      </c>
      <c r="J10886" t="s">
        <v>23</v>
      </c>
      <c r="K10886">
        <v>1</v>
      </c>
      <c r="L10886">
        <v>5.1100000000000003</v>
      </c>
      <c r="M10886">
        <v>4.0000000000000001E-3</v>
      </c>
      <c r="O10886" s="12" t="e">
        <f>VLOOKUP(C10886,[3]May!$C:$Z,24,FALSE)</f>
        <v>#N/A</v>
      </c>
    </row>
    <row r="10887" spans="1:15" x14ac:dyDescent="0.25">
      <c r="A10887" t="s">
        <v>1245</v>
      </c>
      <c r="C10887" t="s">
        <v>1381</v>
      </c>
      <c r="E10887">
        <v>2</v>
      </c>
      <c r="F10887" t="s">
        <v>1247</v>
      </c>
      <c r="J10887" t="s">
        <v>23</v>
      </c>
      <c r="K10887">
        <v>9</v>
      </c>
      <c r="L10887">
        <v>586.16999999999996</v>
      </c>
      <c r="M10887">
        <v>0.45900000000000002</v>
      </c>
      <c r="O10887" s="12" t="e">
        <f>VLOOKUP(C10887,[3]May!$C:$Z,24,FALSE)</f>
        <v>#N/A</v>
      </c>
    </row>
    <row r="10888" spans="1:15" x14ac:dyDescent="0.25">
      <c r="A10888" t="s">
        <v>1245</v>
      </c>
      <c r="C10888" t="s">
        <v>1381</v>
      </c>
      <c r="E10888">
        <v>2</v>
      </c>
      <c r="F10888" t="s">
        <v>1247</v>
      </c>
      <c r="J10888" t="s">
        <v>23</v>
      </c>
      <c r="K10888">
        <v>2</v>
      </c>
      <c r="L10888">
        <v>10.220000000000001</v>
      </c>
      <c r="M10888">
        <v>8.0000000000000002E-3</v>
      </c>
      <c r="O10888" s="12" t="e">
        <f>VLOOKUP(C10888,[3]May!$C:$Z,24,FALSE)</f>
        <v>#N/A</v>
      </c>
    </row>
    <row r="10889" spans="1:15" x14ac:dyDescent="0.25">
      <c r="A10889" t="s">
        <v>1245</v>
      </c>
      <c r="C10889" t="s">
        <v>1382</v>
      </c>
      <c r="E10889">
        <v>2</v>
      </c>
      <c r="F10889" t="s">
        <v>1247</v>
      </c>
      <c r="J10889" t="s">
        <v>23</v>
      </c>
      <c r="K10889">
        <v>3</v>
      </c>
      <c r="L10889">
        <v>15.33</v>
      </c>
      <c r="M10889">
        <v>1.2E-2</v>
      </c>
      <c r="O10889" s="12" t="e">
        <f>VLOOKUP(C10889,[3]May!$C:$Z,24,FALSE)</f>
        <v>#N/A</v>
      </c>
    </row>
    <row r="10890" spans="1:15" x14ac:dyDescent="0.25">
      <c r="A10890" t="s">
        <v>1245</v>
      </c>
      <c r="C10890" t="s">
        <v>1382</v>
      </c>
      <c r="E10890">
        <v>2</v>
      </c>
      <c r="F10890" t="s">
        <v>1247</v>
      </c>
      <c r="J10890" t="s">
        <v>23</v>
      </c>
      <c r="K10890">
        <v>1</v>
      </c>
      <c r="L10890">
        <v>65.13</v>
      </c>
      <c r="M10890">
        <v>5.0999999999999997E-2</v>
      </c>
      <c r="O10890" s="12" t="e">
        <f>VLOOKUP(C10890,[3]May!$C:$Z,24,FALSE)</f>
        <v>#N/A</v>
      </c>
    </row>
    <row r="10891" spans="1:15" x14ac:dyDescent="0.25">
      <c r="A10891" t="s">
        <v>1245</v>
      </c>
      <c r="C10891" t="s">
        <v>1382</v>
      </c>
      <c r="E10891">
        <v>1</v>
      </c>
      <c r="F10891" t="s">
        <v>1252</v>
      </c>
      <c r="J10891" t="s">
        <v>23</v>
      </c>
      <c r="K10891">
        <v>6</v>
      </c>
      <c r="L10891">
        <v>197.94</v>
      </c>
      <c r="M10891">
        <v>0.16320000000000001</v>
      </c>
      <c r="O10891" s="12" t="e">
        <f>VLOOKUP(C10891,[3]May!$C:$Z,24,FALSE)</f>
        <v>#N/A</v>
      </c>
    </row>
    <row r="10892" spans="1:15" x14ac:dyDescent="0.25">
      <c r="A10892" t="s">
        <v>1245</v>
      </c>
      <c r="C10892" t="s">
        <v>1383</v>
      </c>
      <c r="E10892">
        <v>1</v>
      </c>
      <c r="F10892" t="s">
        <v>1252</v>
      </c>
      <c r="J10892" t="s">
        <v>23</v>
      </c>
      <c r="K10892">
        <v>4</v>
      </c>
      <c r="L10892">
        <v>131.96</v>
      </c>
      <c r="M10892">
        <v>0.10879999999999999</v>
      </c>
      <c r="O10892" s="12" t="e">
        <f>VLOOKUP(C10892,[3]May!$C:$Z,24,FALSE)</f>
        <v>#N/A</v>
      </c>
    </row>
    <row r="10893" spans="1:15" x14ac:dyDescent="0.25">
      <c r="A10893" t="s">
        <v>1245</v>
      </c>
      <c r="C10893" t="s">
        <v>1383</v>
      </c>
      <c r="E10893">
        <v>2</v>
      </c>
      <c r="F10893" t="s">
        <v>1247</v>
      </c>
      <c r="J10893" t="s">
        <v>23</v>
      </c>
      <c r="K10893">
        <v>4</v>
      </c>
      <c r="L10893">
        <v>260.52</v>
      </c>
      <c r="M10893">
        <v>0.20399999999999999</v>
      </c>
      <c r="O10893" s="12" t="e">
        <f>VLOOKUP(C10893,[3]May!$C:$Z,24,FALSE)</f>
        <v>#N/A</v>
      </c>
    </row>
    <row r="10894" spans="1:15" x14ac:dyDescent="0.25">
      <c r="A10894" t="s">
        <v>1245</v>
      </c>
      <c r="C10894" t="s">
        <v>1383</v>
      </c>
      <c r="E10894">
        <v>2</v>
      </c>
      <c r="F10894" t="s">
        <v>1247</v>
      </c>
      <c r="J10894" t="s">
        <v>23</v>
      </c>
      <c r="K10894">
        <v>9</v>
      </c>
      <c r="L10894">
        <v>45.99</v>
      </c>
      <c r="M10894">
        <v>3.5999999999999997E-2</v>
      </c>
      <c r="O10894" s="12" t="e">
        <f>VLOOKUP(C10894,[3]May!$C:$Z,24,FALSE)</f>
        <v>#N/A</v>
      </c>
    </row>
    <row r="10895" spans="1:15" x14ac:dyDescent="0.25">
      <c r="A10895" t="s">
        <v>1245</v>
      </c>
      <c r="C10895" t="s">
        <v>1384</v>
      </c>
      <c r="E10895">
        <v>2</v>
      </c>
      <c r="F10895" t="s">
        <v>1247</v>
      </c>
      <c r="J10895" t="s">
        <v>23</v>
      </c>
      <c r="K10895">
        <v>6</v>
      </c>
      <c r="L10895">
        <v>390.78</v>
      </c>
      <c r="M10895">
        <v>0.30599999999999999</v>
      </c>
      <c r="O10895" s="12" t="e">
        <f>VLOOKUP(C10895,[3]May!$C:$Z,24,FALSE)</f>
        <v>#N/A</v>
      </c>
    </row>
    <row r="10896" spans="1:15" x14ac:dyDescent="0.25">
      <c r="A10896" t="s">
        <v>1245</v>
      </c>
      <c r="C10896" t="s">
        <v>1384</v>
      </c>
      <c r="E10896">
        <v>2</v>
      </c>
      <c r="F10896" t="s">
        <v>1247</v>
      </c>
      <c r="J10896" t="s">
        <v>23</v>
      </c>
      <c r="K10896">
        <v>7</v>
      </c>
      <c r="L10896">
        <v>35.770000000000003</v>
      </c>
      <c r="M10896">
        <v>2.8000000000000001E-2</v>
      </c>
      <c r="O10896" s="12" t="e">
        <f>VLOOKUP(C10896,[3]May!$C:$Z,24,FALSE)</f>
        <v>#N/A</v>
      </c>
    </row>
    <row r="10897" spans="1:15" x14ac:dyDescent="0.25">
      <c r="A10897" t="s">
        <v>1245</v>
      </c>
      <c r="C10897" t="s">
        <v>1384</v>
      </c>
      <c r="E10897">
        <v>6</v>
      </c>
      <c r="F10897" t="s">
        <v>1250</v>
      </c>
      <c r="J10897" t="s">
        <v>23</v>
      </c>
      <c r="K10897">
        <v>2</v>
      </c>
      <c r="L10897">
        <v>21.7</v>
      </c>
      <c r="M10897">
        <v>1.7000000000000001E-2</v>
      </c>
      <c r="O10897" s="12" t="e">
        <f>VLOOKUP(C10897,[3]May!$C:$Z,24,FALSE)</f>
        <v>#N/A</v>
      </c>
    </row>
    <row r="10898" spans="1:15" x14ac:dyDescent="0.25">
      <c r="A10898" t="s">
        <v>1245</v>
      </c>
      <c r="C10898" t="s">
        <v>1385</v>
      </c>
      <c r="E10898">
        <v>2</v>
      </c>
      <c r="F10898" t="s">
        <v>1247</v>
      </c>
      <c r="J10898" t="s">
        <v>23</v>
      </c>
      <c r="K10898">
        <v>7</v>
      </c>
      <c r="L10898">
        <v>35.770000000000003</v>
      </c>
      <c r="M10898">
        <v>2.8000000000000001E-2</v>
      </c>
      <c r="O10898" s="12" t="e">
        <f>VLOOKUP(C10898,[3]May!$C:$Z,24,FALSE)</f>
        <v>#N/A</v>
      </c>
    </row>
    <row r="10899" spans="1:15" x14ac:dyDescent="0.25">
      <c r="A10899" t="s">
        <v>1245</v>
      </c>
      <c r="C10899" t="s">
        <v>1385</v>
      </c>
      <c r="E10899">
        <v>2</v>
      </c>
      <c r="F10899" t="s">
        <v>1247</v>
      </c>
      <c r="J10899" t="s">
        <v>23</v>
      </c>
      <c r="K10899">
        <v>1</v>
      </c>
      <c r="L10899">
        <v>65.13</v>
      </c>
      <c r="M10899">
        <v>5.0999999999999997E-2</v>
      </c>
      <c r="O10899" s="12" t="e">
        <f>VLOOKUP(C10899,[3]May!$C:$Z,24,FALSE)</f>
        <v>#N/A</v>
      </c>
    </row>
    <row r="10900" spans="1:15" x14ac:dyDescent="0.25">
      <c r="A10900" t="s">
        <v>1245</v>
      </c>
      <c r="C10900" t="s">
        <v>1385</v>
      </c>
      <c r="E10900">
        <v>7</v>
      </c>
      <c r="F10900" t="s">
        <v>1255</v>
      </c>
      <c r="J10900" t="s">
        <v>23</v>
      </c>
      <c r="K10900">
        <v>1</v>
      </c>
      <c r="L10900">
        <v>56.26</v>
      </c>
      <c r="M10900">
        <v>3.2899999999999999E-2</v>
      </c>
      <c r="O10900" s="12" t="e">
        <f>VLOOKUP(C10900,[3]May!$C:$Z,24,FALSE)</f>
        <v>#N/A</v>
      </c>
    </row>
    <row r="10901" spans="1:15" x14ac:dyDescent="0.25">
      <c r="A10901" t="s">
        <v>1245</v>
      </c>
      <c r="C10901" t="s">
        <v>1385</v>
      </c>
      <c r="E10901">
        <v>1</v>
      </c>
      <c r="F10901" t="s">
        <v>1252</v>
      </c>
      <c r="J10901" t="s">
        <v>23</v>
      </c>
      <c r="K10901">
        <v>1</v>
      </c>
      <c r="L10901">
        <v>32.99</v>
      </c>
      <c r="M10901">
        <v>2.7199999999999998E-2</v>
      </c>
      <c r="O10901" s="12" t="e">
        <f>VLOOKUP(C10901,[3]May!$C:$Z,24,FALSE)</f>
        <v>#N/A</v>
      </c>
    </row>
    <row r="10902" spans="1:15" x14ac:dyDescent="0.25">
      <c r="A10902" t="s">
        <v>1245</v>
      </c>
      <c r="C10902" t="s">
        <v>1386</v>
      </c>
      <c r="E10902">
        <v>2</v>
      </c>
      <c r="F10902" t="s">
        <v>1247</v>
      </c>
      <c r="J10902" t="s">
        <v>23</v>
      </c>
      <c r="K10902">
        <v>8</v>
      </c>
      <c r="L10902">
        <v>40.880000000000003</v>
      </c>
      <c r="M10902">
        <v>3.2000000000000001E-2</v>
      </c>
      <c r="O10902" s="12" t="e">
        <f>VLOOKUP(C10902,[3]May!$C:$Z,24,FALSE)</f>
        <v>#N/A</v>
      </c>
    </row>
    <row r="10903" spans="1:15" x14ac:dyDescent="0.25">
      <c r="A10903" t="s">
        <v>1245</v>
      </c>
      <c r="C10903" t="s">
        <v>1386</v>
      </c>
      <c r="E10903">
        <v>2</v>
      </c>
      <c r="F10903" t="s">
        <v>1247</v>
      </c>
      <c r="J10903" t="s">
        <v>23</v>
      </c>
      <c r="K10903">
        <v>4</v>
      </c>
      <c r="L10903">
        <v>260.52</v>
      </c>
      <c r="M10903">
        <v>0.20399999999999999</v>
      </c>
      <c r="O10903" s="12" t="e">
        <f>VLOOKUP(C10903,[3]May!$C:$Z,24,FALSE)</f>
        <v>#N/A</v>
      </c>
    </row>
    <row r="10904" spans="1:15" x14ac:dyDescent="0.25">
      <c r="A10904" t="s">
        <v>1245</v>
      </c>
      <c r="C10904" t="s">
        <v>1387</v>
      </c>
      <c r="E10904">
        <v>2</v>
      </c>
      <c r="F10904" t="s">
        <v>1247</v>
      </c>
      <c r="J10904" t="s">
        <v>23</v>
      </c>
      <c r="K10904">
        <v>5</v>
      </c>
      <c r="L10904">
        <v>325.64999999999998</v>
      </c>
      <c r="M10904">
        <v>0.255</v>
      </c>
      <c r="O10904" s="12" t="e">
        <f>VLOOKUP(C10904,[3]May!$C:$Z,24,FALSE)</f>
        <v>#N/A</v>
      </c>
    </row>
    <row r="10905" spans="1:15" x14ac:dyDescent="0.25">
      <c r="A10905" t="s">
        <v>1245</v>
      </c>
      <c r="C10905" t="s">
        <v>1388</v>
      </c>
      <c r="E10905">
        <v>2</v>
      </c>
      <c r="F10905" t="s">
        <v>1247</v>
      </c>
      <c r="J10905" t="s">
        <v>23</v>
      </c>
      <c r="K10905">
        <v>5</v>
      </c>
      <c r="L10905">
        <v>25.55</v>
      </c>
      <c r="M10905">
        <v>0.02</v>
      </c>
      <c r="O10905" s="12" t="e">
        <f>VLOOKUP(C10905,[3]May!$C:$Z,24,FALSE)</f>
        <v>#N/A</v>
      </c>
    </row>
    <row r="10906" spans="1:15" x14ac:dyDescent="0.25">
      <c r="A10906" t="s">
        <v>1245</v>
      </c>
      <c r="C10906" t="s">
        <v>1388</v>
      </c>
      <c r="E10906">
        <v>2</v>
      </c>
      <c r="F10906" t="s">
        <v>1247</v>
      </c>
      <c r="J10906" t="s">
        <v>23</v>
      </c>
      <c r="K10906">
        <v>4</v>
      </c>
      <c r="L10906">
        <v>260.52</v>
      </c>
      <c r="M10906">
        <v>0.20399999999999999</v>
      </c>
      <c r="O10906" s="12" t="e">
        <f>VLOOKUP(C10906,[3]May!$C:$Z,24,FALSE)</f>
        <v>#N/A</v>
      </c>
    </row>
    <row r="10907" spans="1:15" x14ac:dyDescent="0.25">
      <c r="A10907" t="s">
        <v>1245</v>
      </c>
      <c r="C10907" t="s">
        <v>1388</v>
      </c>
      <c r="E10907">
        <v>12</v>
      </c>
      <c r="F10907" t="s">
        <v>1253</v>
      </c>
      <c r="J10907" t="s">
        <v>23</v>
      </c>
      <c r="K10907">
        <v>1</v>
      </c>
      <c r="L10907">
        <v>61.2</v>
      </c>
      <c r="M10907">
        <v>8.3370000000000007E-3</v>
      </c>
      <c r="O10907" s="12" t="e">
        <f>VLOOKUP(C10907,[3]May!$C:$Z,24,FALSE)</f>
        <v>#N/A</v>
      </c>
    </row>
    <row r="10908" spans="1:15" x14ac:dyDescent="0.25">
      <c r="A10908" t="s">
        <v>1245</v>
      </c>
      <c r="C10908" t="s">
        <v>1389</v>
      </c>
      <c r="E10908">
        <v>2</v>
      </c>
      <c r="F10908" t="s">
        <v>1247</v>
      </c>
      <c r="J10908" t="s">
        <v>23</v>
      </c>
      <c r="K10908">
        <v>1</v>
      </c>
      <c r="L10908">
        <v>5.1100000000000003</v>
      </c>
      <c r="M10908">
        <v>4.0000000000000001E-3</v>
      </c>
      <c r="O10908" s="12" t="e">
        <f>VLOOKUP(C10908,[3]May!$C:$Z,24,FALSE)</f>
        <v>#N/A</v>
      </c>
    </row>
    <row r="10909" spans="1:15" x14ac:dyDescent="0.25">
      <c r="A10909" t="s">
        <v>1245</v>
      </c>
      <c r="C10909" t="s">
        <v>1390</v>
      </c>
      <c r="E10909">
        <v>2</v>
      </c>
      <c r="F10909" t="s">
        <v>1247</v>
      </c>
      <c r="J10909" t="s">
        <v>23</v>
      </c>
      <c r="K10909">
        <v>10</v>
      </c>
      <c r="L10909">
        <v>651.29999999999995</v>
      </c>
      <c r="M10909">
        <v>0.51</v>
      </c>
      <c r="O10909" s="12" t="e">
        <f>VLOOKUP(C10909,[3]May!$C:$Z,24,FALSE)</f>
        <v>#N/A</v>
      </c>
    </row>
    <row r="10910" spans="1:15" x14ac:dyDescent="0.25">
      <c r="A10910" t="s">
        <v>1245</v>
      </c>
      <c r="C10910" t="s">
        <v>1390</v>
      </c>
      <c r="E10910">
        <v>2</v>
      </c>
      <c r="F10910" t="s">
        <v>1247</v>
      </c>
      <c r="J10910" t="s">
        <v>23</v>
      </c>
      <c r="K10910">
        <v>5</v>
      </c>
      <c r="L10910">
        <v>25.55</v>
      </c>
      <c r="M10910">
        <v>0.02</v>
      </c>
      <c r="O10910" s="12" t="e">
        <f>VLOOKUP(C10910,[3]May!$C:$Z,24,FALSE)</f>
        <v>#N/A</v>
      </c>
    </row>
    <row r="10911" spans="1:15" x14ac:dyDescent="0.25">
      <c r="A10911" t="s">
        <v>1245</v>
      </c>
      <c r="C10911" t="s">
        <v>1390</v>
      </c>
      <c r="E10911">
        <v>1</v>
      </c>
      <c r="F10911" t="s">
        <v>1252</v>
      </c>
      <c r="J10911" t="s">
        <v>23</v>
      </c>
      <c r="K10911">
        <v>11</v>
      </c>
      <c r="L10911">
        <v>362.89</v>
      </c>
      <c r="M10911">
        <v>0.29920000000000002</v>
      </c>
      <c r="O10911" s="12" t="e">
        <f>VLOOKUP(C10911,[3]May!$C:$Z,24,FALSE)</f>
        <v>#N/A</v>
      </c>
    </row>
    <row r="10912" spans="1:15" x14ac:dyDescent="0.25">
      <c r="A10912" t="s">
        <v>1245</v>
      </c>
      <c r="C10912" t="s">
        <v>1391</v>
      </c>
      <c r="E10912">
        <v>2</v>
      </c>
      <c r="F10912" t="s">
        <v>1247</v>
      </c>
      <c r="J10912" t="s">
        <v>23</v>
      </c>
      <c r="K10912">
        <v>14</v>
      </c>
      <c r="L10912">
        <v>911.82</v>
      </c>
      <c r="M10912">
        <v>0.71399999999999997</v>
      </c>
      <c r="O10912" s="12" t="e">
        <f>VLOOKUP(C10912,[3]May!$C:$Z,24,FALSE)</f>
        <v>#N/A</v>
      </c>
    </row>
    <row r="10913" spans="1:15" x14ac:dyDescent="0.25">
      <c r="A10913" t="s">
        <v>1245</v>
      </c>
      <c r="C10913" t="s">
        <v>1391</v>
      </c>
      <c r="E10913">
        <v>2</v>
      </c>
      <c r="F10913" t="s">
        <v>1247</v>
      </c>
      <c r="J10913" t="s">
        <v>23</v>
      </c>
      <c r="K10913">
        <v>1</v>
      </c>
      <c r="L10913">
        <v>5.1100000000000003</v>
      </c>
      <c r="M10913">
        <v>4.0000000000000001E-3</v>
      </c>
      <c r="O10913" s="12" t="e">
        <f>VLOOKUP(C10913,[3]May!$C:$Z,24,FALSE)</f>
        <v>#N/A</v>
      </c>
    </row>
    <row r="10914" spans="1:15" x14ac:dyDescent="0.25">
      <c r="A10914" t="s">
        <v>1245</v>
      </c>
      <c r="C10914" t="s">
        <v>1392</v>
      </c>
      <c r="E10914">
        <v>2</v>
      </c>
      <c r="F10914" t="s">
        <v>1247</v>
      </c>
      <c r="J10914" t="s">
        <v>23</v>
      </c>
      <c r="K10914">
        <v>4</v>
      </c>
      <c r="L10914">
        <v>260.52</v>
      </c>
      <c r="M10914">
        <v>0.20399999999999999</v>
      </c>
      <c r="O10914" s="12" t="e">
        <f>VLOOKUP(C10914,[3]May!$C:$Z,24,FALSE)</f>
        <v>#N/A</v>
      </c>
    </row>
    <row r="10915" spans="1:15" x14ac:dyDescent="0.25">
      <c r="A10915" t="s">
        <v>1245</v>
      </c>
      <c r="C10915" t="s">
        <v>1392</v>
      </c>
      <c r="E10915">
        <v>6</v>
      </c>
      <c r="F10915" t="s">
        <v>1250</v>
      </c>
      <c r="J10915" t="s">
        <v>23</v>
      </c>
      <c r="K10915">
        <v>1</v>
      </c>
      <c r="L10915">
        <v>10.85</v>
      </c>
      <c r="M10915">
        <v>8.5000000000000006E-3</v>
      </c>
      <c r="O10915" s="12" t="e">
        <f>VLOOKUP(C10915,[3]May!$C:$Z,24,FALSE)</f>
        <v>#N/A</v>
      </c>
    </row>
    <row r="10916" spans="1:15" x14ac:dyDescent="0.25">
      <c r="A10916" t="s">
        <v>1245</v>
      </c>
      <c r="C10916" t="s">
        <v>1392</v>
      </c>
      <c r="E10916">
        <v>9</v>
      </c>
      <c r="F10916" t="s">
        <v>1256</v>
      </c>
      <c r="J10916" t="s">
        <v>23</v>
      </c>
      <c r="K10916">
        <v>1</v>
      </c>
      <c r="L10916">
        <v>39.06</v>
      </c>
      <c r="M10916">
        <v>3.2199999999999999E-2</v>
      </c>
      <c r="O10916" s="12" t="e">
        <f>VLOOKUP(C10916,[3]May!$C:$Z,24,FALSE)</f>
        <v>#N/A</v>
      </c>
    </row>
    <row r="10917" spans="1:15" x14ac:dyDescent="0.25">
      <c r="A10917" t="s">
        <v>1245</v>
      </c>
      <c r="C10917" t="s">
        <v>1393</v>
      </c>
      <c r="E10917">
        <v>6</v>
      </c>
      <c r="F10917" t="s">
        <v>1250</v>
      </c>
      <c r="J10917" t="s">
        <v>23</v>
      </c>
      <c r="K10917">
        <v>2</v>
      </c>
      <c r="L10917">
        <v>21.7</v>
      </c>
      <c r="M10917">
        <v>1.7000000000000001E-2</v>
      </c>
      <c r="O10917" s="12" t="e">
        <f>VLOOKUP(C10917,[3]May!$C:$Z,24,FALSE)</f>
        <v>#N/A</v>
      </c>
    </row>
    <row r="10918" spans="1:15" x14ac:dyDescent="0.25">
      <c r="A10918" t="s">
        <v>1245</v>
      </c>
      <c r="C10918" t="s">
        <v>1393</v>
      </c>
      <c r="E10918">
        <v>2</v>
      </c>
      <c r="F10918" t="s">
        <v>1247</v>
      </c>
      <c r="J10918" t="s">
        <v>23</v>
      </c>
      <c r="K10918">
        <v>4</v>
      </c>
      <c r="L10918">
        <v>20.440000000000001</v>
      </c>
      <c r="M10918">
        <v>1.6E-2</v>
      </c>
      <c r="O10918" s="12" t="e">
        <f>VLOOKUP(C10918,[3]May!$C:$Z,24,FALSE)</f>
        <v>#N/A</v>
      </c>
    </row>
    <row r="10919" spans="1:15" x14ac:dyDescent="0.25">
      <c r="A10919" t="s">
        <v>1245</v>
      </c>
      <c r="C10919" t="s">
        <v>1393</v>
      </c>
      <c r="E10919">
        <v>2</v>
      </c>
      <c r="F10919" t="s">
        <v>1247</v>
      </c>
      <c r="J10919" t="s">
        <v>23</v>
      </c>
      <c r="K10919">
        <v>2</v>
      </c>
      <c r="L10919">
        <v>130.26</v>
      </c>
      <c r="M10919">
        <v>0.10199999999999999</v>
      </c>
      <c r="O10919" s="12" t="e">
        <f>VLOOKUP(C10919,[3]May!$C:$Z,24,FALSE)</f>
        <v>#N/A</v>
      </c>
    </row>
    <row r="10920" spans="1:15" x14ac:dyDescent="0.25">
      <c r="A10920" t="s">
        <v>1245</v>
      </c>
      <c r="C10920" t="s">
        <v>1394</v>
      </c>
      <c r="E10920">
        <v>6</v>
      </c>
      <c r="F10920" t="s">
        <v>1250</v>
      </c>
      <c r="J10920" t="s">
        <v>23</v>
      </c>
      <c r="K10920">
        <v>1</v>
      </c>
      <c r="L10920">
        <v>10.85</v>
      </c>
      <c r="M10920">
        <v>8.5000000000000006E-3</v>
      </c>
      <c r="O10920" s="12" t="e">
        <f>VLOOKUP(C10920,[3]May!$C:$Z,24,FALSE)</f>
        <v>#N/A</v>
      </c>
    </row>
    <row r="10921" spans="1:15" x14ac:dyDescent="0.25">
      <c r="A10921" t="s">
        <v>1245</v>
      </c>
      <c r="C10921" t="s">
        <v>1394</v>
      </c>
      <c r="E10921">
        <v>1</v>
      </c>
      <c r="F10921" t="s">
        <v>1252</v>
      </c>
      <c r="J10921" t="s">
        <v>23</v>
      </c>
      <c r="K10921">
        <v>1</v>
      </c>
      <c r="L10921">
        <v>32.99</v>
      </c>
      <c r="M10921">
        <v>2.7199999999999998E-2</v>
      </c>
      <c r="O10921" s="12" t="e">
        <f>VLOOKUP(C10921,[3]May!$C:$Z,24,FALSE)</f>
        <v>#N/A</v>
      </c>
    </row>
    <row r="10922" spans="1:15" x14ac:dyDescent="0.25">
      <c r="A10922" t="s">
        <v>1245</v>
      </c>
      <c r="C10922" t="s">
        <v>1394</v>
      </c>
      <c r="E10922">
        <v>7</v>
      </c>
      <c r="F10922" t="s">
        <v>1255</v>
      </c>
      <c r="J10922" t="s">
        <v>23</v>
      </c>
      <c r="K10922">
        <v>2</v>
      </c>
      <c r="L10922">
        <v>112.52</v>
      </c>
      <c r="M10922">
        <v>6.5799999999999997E-2</v>
      </c>
      <c r="O10922" s="12" t="e">
        <f>VLOOKUP(C10922,[3]May!$C:$Z,24,FALSE)</f>
        <v>#N/A</v>
      </c>
    </row>
    <row r="10923" spans="1:15" x14ac:dyDescent="0.25">
      <c r="A10923" t="s">
        <v>1245</v>
      </c>
      <c r="C10923" t="s">
        <v>1394</v>
      </c>
      <c r="E10923">
        <v>2</v>
      </c>
      <c r="F10923" t="s">
        <v>1247</v>
      </c>
      <c r="J10923" t="s">
        <v>23</v>
      </c>
      <c r="K10923">
        <v>6</v>
      </c>
      <c r="L10923">
        <v>390.78</v>
      </c>
      <c r="M10923">
        <v>0.30599999999999999</v>
      </c>
      <c r="O10923" s="12" t="e">
        <f>VLOOKUP(C10923,[3]May!$C:$Z,24,FALSE)</f>
        <v>#N/A</v>
      </c>
    </row>
    <row r="10924" spans="1:15" x14ac:dyDescent="0.25">
      <c r="A10924" t="s">
        <v>1245</v>
      </c>
      <c r="C10924" t="s">
        <v>1395</v>
      </c>
      <c r="E10924">
        <v>2</v>
      </c>
      <c r="F10924" t="s">
        <v>1247</v>
      </c>
      <c r="J10924" t="s">
        <v>23</v>
      </c>
      <c r="K10924">
        <v>9</v>
      </c>
      <c r="L10924">
        <v>586.16999999999996</v>
      </c>
      <c r="M10924">
        <v>0.45900000000000002</v>
      </c>
      <c r="O10924" s="12" t="e">
        <f>VLOOKUP(C10924,[3]May!$C:$Z,24,FALSE)</f>
        <v>#N/A</v>
      </c>
    </row>
    <row r="10925" spans="1:15" x14ac:dyDescent="0.25">
      <c r="A10925" t="s">
        <v>1245</v>
      </c>
      <c r="C10925" t="s">
        <v>1395</v>
      </c>
      <c r="E10925">
        <v>1</v>
      </c>
      <c r="F10925" t="s">
        <v>1252</v>
      </c>
      <c r="J10925" t="s">
        <v>23</v>
      </c>
      <c r="K10925">
        <v>6</v>
      </c>
      <c r="L10925">
        <v>197.94</v>
      </c>
      <c r="M10925">
        <v>0.16320000000000001</v>
      </c>
      <c r="O10925" s="12" t="e">
        <f>VLOOKUP(C10925,[3]May!$C:$Z,24,FALSE)</f>
        <v>#N/A</v>
      </c>
    </row>
    <row r="10926" spans="1:15" x14ac:dyDescent="0.25">
      <c r="A10926" t="s">
        <v>1245</v>
      </c>
      <c r="C10926" t="s">
        <v>1395</v>
      </c>
      <c r="E10926">
        <v>2</v>
      </c>
      <c r="F10926" t="s">
        <v>1247</v>
      </c>
      <c r="J10926" t="s">
        <v>23</v>
      </c>
      <c r="K10926">
        <v>2</v>
      </c>
      <c r="L10926">
        <v>10.220000000000001</v>
      </c>
      <c r="M10926">
        <v>8.0000000000000002E-3</v>
      </c>
      <c r="O10926" s="12" t="e">
        <f>VLOOKUP(C10926,[3]May!$C:$Z,24,FALSE)</f>
        <v>#N/A</v>
      </c>
    </row>
    <row r="10927" spans="1:15" x14ac:dyDescent="0.25">
      <c r="A10927" t="s">
        <v>1245</v>
      </c>
      <c r="C10927" t="s">
        <v>1396</v>
      </c>
      <c r="E10927">
        <v>2</v>
      </c>
      <c r="F10927" t="s">
        <v>1247</v>
      </c>
      <c r="J10927" t="s">
        <v>23</v>
      </c>
      <c r="K10927">
        <v>4</v>
      </c>
      <c r="L10927">
        <v>260.52</v>
      </c>
      <c r="M10927">
        <v>0.20399999999999999</v>
      </c>
      <c r="O10927" s="12" t="e">
        <f>VLOOKUP(C10927,[3]May!$C:$Z,24,FALSE)</f>
        <v>#N/A</v>
      </c>
    </row>
    <row r="10928" spans="1:15" x14ac:dyDescent="0.25">
      <c r="A10928" t="s">
        <v>1245</v>
      </c>
      <c r="C10928" t="s">
        <v>1397</v>
      </c>
      <c r="E10928">
        <v>8</v>
      </c>
      <c r="F10928" t="s">
        <v>1251</v>
      </c>
      <c r="J10928" t="s">
        <v>23</v>
      </c>
      <c r="K10928">
        <v>2</v>
      </c>
      <c r="L10928">
        <v>110.12</v>
      </c>
      <c r="M10928">
        <v>6.4399999999999999E-2</v>
      </c>
      <c r="O10928" s="12" t="e">
        <f>VLOOKUP(C10928,[3]May!$C:$Z,24,FALSE)</f>
        <v>#N/A</v>
      </c>
    </row>
    <row r="10929" spans="1:15" x14ac:dyDescent="0.25">
      <c r="A10929" t="s">
        <v>1245</v>
      </c>
      <c r="C10929" t="s">
        <v>1397</v>
      </c>
      <c r="E10929">
        <v>2</v>
      </c>
      <c r="F10929" t="s">
        <v>1247</v>
      </c>
      <c r="J10929" t="s">
        <v>23</v>
      </c>
      <c r="K10929">
        <v>5</v>
      </c>
      <c r="L10929">
        <v>325.64999999999998</v>
      </c>
      <c r="M10929">
        <v>0.255</v>
      </c>
      <c r="O10929" s="12" t="e">
        <f>VLOOKUP(C10929,[3]May!$C:$Z,24,FALSE)</f>
        <v>#N/A</v>
      </c>
    </row>
    <row r="10930" spans="1:15" x14ac:dyDescent="0.25">
      <c r="A10930" t="s">
        <v>1245</v>
      </c>
      <c r="C10930" t="s">
        <v>1397</v>
      </c>
      <c r="E10930">
        <v>2</v>
      </c>
      <c r="F10930" t="s">
        <v>1247</v>
      </c>
      <c r="J10930" t="s">
        <v>23</v>
      </c>
      <c r="K10930">
        <v>3</v>
      </c>
      <c r="L10930">
        <v>15.33</v>
      </c>
      <c r="M10930">
        <v>1.2E-2</v>
      </c>
      <c r="O10930" s="12" t="e">
        <f>VLOOKUP(C10930,[3]May!$C:$Z,24,FALSE)</f>
        <v>#N/A</v>
      </c>
    </row>
    <row r="10931" spans="1:15" x14ac:dyDescent="0.25">
      <c r="A10931" t="s">
        <v>1245</v>
      </c>
      <c r="C10931" t="s">
        <v>1397</v>
      </c>
      <c r="E10931">
        <v>3</v>
      </c>
      <c r="F10931" t="s">
        <v>1260</v>
      </c>
      <c r="J10931" t="s">
        <v>23</v>
      </c>
      <c r="K10931">
        <v>3</v>
      </c>
      <c r="L10931">
        <v>208.83</v>
      </c>
      <c r="M10931">
        <v>0.1203</v>
      </c>
      <c r="O10931" s="12" t="e">
        <f>VLOOKUP(C10931,[3]May!$C:$Z,24,FALSE)</f>
        <v>#N/A</v>
      </c>
    </row>
    <row r="10932" spans="1:15" x14ac:dyDescent="0.25">
      <c r="A10932" t="s">
        <v>1245</v>
      </c>
      <c r="C10932" t="s">
        <v>1398</v>
      </c>
      <c r="E10932">
        <v>2</v>
      </c>
      <c r="F10932" t="s">
        <v>1247</v>
      </c>
      <c r="J10932" t="s">
        <v>23</v>
      </c>
      <c r="K10932">
        <v>4</v>
      </c>
      <c r="L10932">
        <v>20.440000000000001</v>
      </c>
      <c r="M10932">
        <v>1.6E-2</v>
      </c>
      <c r="O10932" s="12" t="e">
        <f>VLOOKUP(C10932,[3]May!$C:$Z,24,FALSE)</f>
        <v>#N/A</v>
      </c>
    </row>
    <row r="10933" spans="1:15" x14ac:dyDescent="0.25">
      <c r="A10933" t="s">
        <v>1245</v>
      </c>
      <c r="C10933" t="s">
        <v>1398</v>
      </c>
      <c r="E10933">
        <v>2</v>
      </c>
      <c r="F10933" t="s">
        <v>1247</v>
      </c>
      <c r="J10933" t="s">
        <v>23</v>
      </c>
      <c r="K10933">
        <v>2</v>
      </c>
      <c r="L10933">
        <v>130.26</v>
      </c>
      <c r="M10933">
        <v>0.10199999999999999</v>
      </c>
      <c r="O10933" s="12" t="e">
        <f>VLOOKUP(C10933,[3]May!$C:$Z,24,FALSE)</f>
        <v>#N/A</v>
      </c>
    </row>
    <row r="10934" spans="1:15" x14ac:dyDescent="0.25">
      <c r="A10934" t="s">
        <v>1245</v>
      </c>
      <c r="C10934" t="s">
        <v>1398</v>
      </c>
      <c r="E10934">
        <v>8</v>
      </c>
      <c r="F10934" t="s">
        <v>1251</v>
      </c>
      <c r="J10934" t="s">
        <v>23</v>
      </c>
      <c r="K10934">
        <v>2</v>
      </c>
      <c r="L10934">
        <v>110.12</v>
      </c>
      <c r="M10934">
        <v>6.4399999999999999E-2</v>
      </c>
      <c r="O10934" s="12" t="e">
        <f>VLOOKUP(C10934,[3]May!$C:$Z,24,FALSE)</f>
        <v>#N/A</v>
      </c>
    </row>
    <row r="10935" spans="1:15" x14ac:dyDescent="0.25">
      <c r="A10935" t="s">
        <v>1245</v>
      </c>
      <c r="C10935" t="s">
        <v>1398</v>
      </c>
      <c r="E10935">
        <v>1</v>
      </c>
      <c r="F10935" t="s">
        <v>1252</v>
      </c>
      <c r="J10935" t="s">
        <v>23</v>
      </c>
      <c r="K10935">
        <v>10</v>
      </c>
      <c r="L10935">
        <v>329.9</v>
      </c>
      <c r="M10935">
        <v>0.27200000000000002</v>
      </c>
      <c r="O10935" s="12" t="e">
        <f>VLOOKUP(C10935,[3]May!$C:$Z,24,FALSE)</f>
        <v>#N/A</v>
      </c>
    </row>
    <row r="10936" spans="1:15" x14ac:dyDescent="0.25">
      <c r="A10936" t="s">
        <v>1245</v>
      </c>
      <c r="C10936" t="s">
        <v>1399</v>
      </c>
      <c r="E10936">
        <v>2</v>
      </c>
      <c r="F10936" t="s">
        <v>1247</v>
      </c>
      <c r="J10936" t="s">
        <v>23</v>
      </c>
      <c r="K10936">
        <v>4</v>
      </c>
      <c r="L10936">
        <v>260.52</v>
      </c>
      <c r="M10936">
        <v>0.20399999999999999</v>
      </c>
      <c r="O10936" s="12" t="e">
        <f>VLOOKUP(C10936,[3]May!$C:$Z,24,FALSE)</f>
        <v>#N/A</v>
      </c>
    </row>
    <row r="10937" spans="1:15" x14ac:dyDescent="0.25">
      <c r="A10937" t="s">
        <v>1245</v>
      </c>
      <c r="C10937" t="s">
        <v>1400</v>
      </c>
      <c r="E10937">
        <v>2</v>
      </c>
      <c r="F10937" t="s">
        <v>1247</v>
      </c>
      <c r="J10937" t="s">
        <v>23</v>
      </c>
      <c r="K10937">
        <v>11</v>
      </c>
      <c r="L10937">
        <v>56.21</v>
      </c>
      <c r="M10937">
        <v>4.3999999999999997E-2</v>
      </c>
      <c r="O10937" s="12" t="e">
        <f>VLOOKUP(C10937,[3]May!$C:$Z,24,FALSE)</f>
        <v>#N/A</v>
      </c>
    </row>
    <row r="10938" spans="1:15" x14ac:dyDescent="0.25">
      <c r="A10938" t="s">
        <v>1245</v>
      </c>
      <c r="C10938" t="s">
        <v>1400</v>
      </c>
      <c r="E10938">
        <v>2</v>
      </c>
      <c r="F10938" t="s">
        <v>1247</v>
      </c>
      <c r="J10938" t="s">
        <v>23</v>
      </c>
      <c r="K10938">
        <v>4</v>
      </c>
      <c r="L10938">
        <v>260.52</v>
      </c>
      <c r="M10938">
        <v>0.20399999999999999</v>
      </c>
      <c r="O10938" s="12" t="e">
        <f>VLOOKUP(C10938,[3]May!$C:$Z,24,FALSE)</f>
        <v>#N/A</v>
      </c>
    </row>
    <row r="10939" spans="1:15" x14ac:dyDescent="0.25">
      <c r="A10939" t="s">
        <v>1245</v>
      </c>
      <c r="C10939" t="s">
        <v>1400</v>
      </c>
      <c r="E10939">
        <v>6</v>
      </c>
      <c r="F10939" t="s">
        <v>1250</v>
      </c>
      <c r="J10939" t="s">
        <v>23</v>
      </c>
      <c r="K10939">
        <v>3</v>
      </c>
      <c r="L10939">
        <v>32.549999999999997</v>
      </c>
      <c r="M10939">
        <v>2.5499999999999998E-2</v>
      </c>
      <c r="O10939" s="12" t="e">
        <f>VLOOKUP(C10939,[3]May!$C:$Z,24,FALSE)</f>
        <v>#N/A</v>
      </c>
    </row>
    <row r="10940" spans="1:15" x14ac:dyDescent="0.25">
      <c r="A10940" t="s">
        <v>1245</v>
      </c>
      <c r="C10940" t="s">
        <v>1401</v>
      </c>
      <c r="E10940">
        <v>2</v>
      </c>
      <c r="F10940" t="s">
        <v>1247</v>
      </c>
      <c r="J10940" t="s">
        <v>23</v>
      </c>
      <c r="K10940">
        <v>6</v>
      </c>
      <c r="L10940">
        <v>30.66</v>
      </c>
      <c r="M10940">
        <v>2.4E-2</v>
      </c>
      <c r="O10940" s="12" t="e">
        <f>VLOOKUP(C10940,[3]May!$C:$Z,24,FALSE)</f>
        <v>#N/A</v>
      </c>
    </row>
    <row r="10941" spans="1:15" x14ac:dyDescent="0.25">
      <c r="A10941" t="s">
        <v>1245</v>
      </c>
      <c r="C10941" t="s">
        <v>1401</v>
      </c>
      <c r="E10941">
        <v>2</v>
      </c>
      <c r="F10941" t="s">
        <v>1247</v>
      </c>
      <c r="J10941" t="s">
        <v>23</v>
      </c>
      <c r="K10941">
        <v>2</v>
      </c>
      <c r="L10941">
        <v>130.26</v>
      </c>
      <c r="M10941">
        <v>0.10199999999999999</v>
      </c>
      <c r="O10941" s="12" t="e">
        <f>VLOOKUP(C10941,[3]May!$C:$Z,24,FALSE)</f>
        <v>#N/A</v>
      </c>
    </row>
    <row r="10942" spans="1:15" x14ac:dyDescent="0.25">
      <c r="A10942" t="s">
        <v>1245</v>
      </c>
      <c r="C10942" t="s">
        <v>1401</v>
      </c>
      <c r="E10942">
        <v>1</v>
      </c>
      <c r="F10942" t="s">
        <v>1252</v>
      </c>
      <c r="J10942" t="s">
        <v>23</v>
      </c>
      <c r="K10942">
        <v>2</v>
      </c>
      <c r="L10942">
        <v>65.98</v>
      </c>
      <c r="M10942">
        <v>5.4399999999999997E-2</v>
      </c>
      <c r="O10942" s="12" t="e">
        <f>VLOOKUP(C10942,[3]May!$C:$Z,24,FALSE)</f>
        <v>#N/A</v>
      </c>
    </row>
    <row r="10943" spans="1:15" x14ac:dyDescent="0.25">
      <c r="A10943" t="s">
        <v>1245</v>
      </c>
      <c r="C10943" t="s">
        <v>1402</v>
      </c>
      <c r="E10943">
        <v>2</v>
      </c>
      <c r="F10943" t="s">
        <v>1247</v>
      </c>
      <c r="J10943" t="s">
        <v>23</v>
      </c>
      <c r="K10943">
        <v>11</v>
      </c>
      <c r="L10943">
        <v>716.43</v>
      </c>
      <c r="M10943">
        <v>0.56100000000000005</v>
      </c>
      <c r="O10943" s="12" t="e">
        <f>VLOOKUP(C10943,[3]May!$C:$Z,24,FALSE)</f>
        <v>#N/A</v>
      </c>
    </row>
    <row r="10944" spans="1:15" x14ac:dyDescent="0.25">
      <c r="A10944" t="s">
        <v>1245</v>
      </c>
      <c r="C10944" t="s">
        <v>1402</v>
      </c>
      <c r="E10944">
        <v>2</v>
      </c>
      <c r="F10944" t="s">
        <v>1247</v>
      </c>
      <c r="J10944" t="s">
        <v>23</v>
      </c>
      <c r="K10944">
        <v>5</v>
      </c>
      <c r="L10944">
        <v>25.55</v>
      </c>
      <c r="M10944">
        <v>0.02</v>
      </c>
      <c r="O10944" s="12" t="e">
        <f>VLOOKUP(C10944,[3]May!$C:$Z,24,FALSE)</f>
        <v>#N/A</v>
      </c>
    </row>
    <row r="10945" spans="1:15" x14ac:dyDescent="0.25">
      <c r="A10945" t="s">
        <v>1245</v>
      </c>
      <c r="C10945" t="s">
        <v>1402</v>
      </c>
      <c r="E10945">
        <v>9</v>
      </c>
      <c r="F10945" t="s">
        <v>1256</v>
      </c>
      <c r="J10945" t="s">
        <v>23</v>
      </c>
      <c r="K10945">
        <v>1</v>
      </c>
      <c r="L10945">
        <v>39.06</v>
      </c>
      <c r="M10945">
        <v>3.2199999999999999E-2</v>
      </c>
      <c r="O10945" s="12" t="e">
        <f>VLOOKUP(C10945,[3]May!$C:$Z,24,FALSE)</f>
        <v>#N/A</v>
      </c>
    </row>
    <row r="10946" spans="1:15" x14ac:dyDescent="0.25">
      <c r="A10946" t="s">
        <v>1245</v>
      </c>
      <c r="C10946" t="s">
        <v>1403</v>
      </c>
      <c r="E10946">
        <v>6</v>
      </c>
      <c r="F10946" t="s">
        <v>1250</v>
      </c>
      <c r="J10946" t="s">
        <v>23</v>
      </c>
      <c r="K10946">
        <v>2</v>
      </c>
      <c r="L10946">
        <v>21.7</v>
      </c>
      <c r="M10946">
        <v>1.7000000000000001E-2</v>
      </c>
      <c r="O10946" s="12" t="e">
        <f>VLOOKUP(C10946,[3]May!$C:$Z,24,FALSE)</f>
        <v>#N/A</v>
      </c>
    </row>
    <row r="10947" spans="1:15" x14ac:dyDescent="0.25">
      <c r="A10947" t="s">
        <v>1245</v>
      </c>
      <c r="C10947" t="s">
        <v>1403</v>
      </c>
      <c r="E10947">
        <v>2</v>
      </c>
      <c r="F10947" t="s">
        <v>1247</v>
      </c>
      <c r="J10947" t="s">
        <v>23</v>
      </c>
      <c r="K10947">
        <v>5</v>
      </c>
      <c r="L10947">
        <v>325.64999999999998</v>
      </c>
      <c r="M10947">
        <v>0.255</v>
      </c>
      <c r="O10947" s="12" t="e">
        <f>VLOOKUP(C10947,[3]May!$C:$Z,24,FALSE)</f>
        <v>#N/A</v>
      </c>
    </row>
    <row r="10948" spans="1:15" x14ac:dyDescent="0.25">
      <c r="A10948" t="s">
        <v>1245</v>
      </c>
      <c r="C10948" t="s">
        <v>1403</v>
      </c>
      <c r="E10948">
        <v>2</v>
      </c>
      <c r="F10948" t="s">
        <v>1247</v>
      </c>
      <c r="J10948" t="s">
        <v>23</v>
      </c>
      <c r="K10948">
        <v>10</v>
      </c>
      <c r="L10948">
        <v>51.1</v>
      </c>
      <c r="M10948">
        <v>0.04</v>
      </c>
      <c r="O10948" s="12" t="e">
        <f>VLOOKUP(C10948,[3]May!$C:$Z,24,FALSE)</f>
        <v>#N/A</v>
      </c>
    </row>
    <row r="10949" spans="1:15" x14ac:dyDescent="0.25">
      <c r="A10949" t="s">
        <v>1245</v>
      </c>
      <c r="C10949" t="s">
        <v>1404</v>
      </c>
      <c r="E10949">
        <v>2</v>
      </c>
      <c r="F10949" t="s">
        <v>1247</v>
      </c>
      <c r="J10949" t="s">
        <v>23</v>
      </c>
      <c r="K10949">
        <v>2</v>
      </c>
      <c r="L10949">
        <v>130.26</v>
      </c>
      <c r="M10949">
        <v>0.10199999999999999</v>
      </c>
      <c r="O10949" s="12" t="e">
        <f>VLOOKUP(C10949,[3]May!$C:$Z,24,FALSE)</f>
        <v>#N/A</v>
      </c>
    </row>
    <row r="10950" spans="1:15" x14ac:dyDescent="0.25">
      <c r="A10950" t="s">
        <v>1245</v>
      </c>
      <c r="C10950" t="s">
        <v>1405</v>
      </c>
      <c r="E10950">
        <v>6</v>
      </c>
      <c r="F10950" t="s">
        <v>1250</v>
      </c>
      <c r="J10950" t="s">
        <v>23</v>
      </c>
      <c r="K10950">
        <v>3</v>
      </c>
      <c r="L10950">
        <v>32.549999999999997</v>
      </c>
      <c r="M10950">
        <v>2.5499999999999998E-2</v>
      </c>
      <c r="O10950" s="12" t="e">
        <f>VLOOKUP(C10950,[3]May!$C:$Z,24,FALSE)</f>
        <v>#N/A</v>
      </c>
    </row>
    <row r="10951" spans="1:15" x14ac:dyDescent="0.25">
      <c r="A10951" t="s">
        <v>1245</v>
      </c>
      <c r="C10951" t="s">
        <v>1405</v>
      </c>
      <c r="E10951">
        <v>2</v>
      </c>
      <c r="F10951" t="s">
        <v>1247</v>
      </c>
      <c r="J10951" t="s">
        <v>23</v>
      </c>
      <c r="K10951">
        <v>3</v>
      </c>
      <c r="L10951">
        <v>15.33</v>
      </c>
      <c r="M10951">
        <v>1.2E-2</v>
      </c>
      <c r="O10951" s="12" t="e">
        <f>VLOOKUP(C10951,[3]May!$C:$Z,24,FALSE)</f>
        <v>#N/A</v>
      </c>
    </row>
    <row r="10952" spans="1:15" x14ac:dyDescent="0.25">
      <c r="A10952" t="s">
        <v>1245</v>
      </c>
      <c r="C10952" t="s">
        <v>1405</v>
      </c>
      <c r="E10952">
        <v>2</v>
      </c>
      <c r="F10952" t="s">
        <v>1247</v>
      </c>
      <c r="J10952" t="s">
        <v>23</v>
      </c>
      <c r="K10952">
        <v>4</v>
      </c>
      <c r="L10952">
        <v>260.52</v>
      </c>
      <c r="M10952">
        <v>0.20399999999999999</v>
      </c>
      <c r="O10952" s="12" t="e">
        <f>VLOOKUP(C10952,[3]May!$C:$Z,24,FALSE)</f>
        <v>#N/A</v>
      </c>
    </row>
    <row r="10953" spans="1:15" x14ac:dyDescent="0.25">
      <c r="A10953" t="s">
        <v>1245</v>
      </c>
      <c r="C10953" t="s">
        <v>1405</v>
      </c>
      <c r="E10953">
        <v>7</v>
      </c>
      <c r="F10953" t="s">
        <v>1255</v>
      </c>
      <c r="J10953" t="s">
        <v>23</v>
      </c>
      <c r="K10953">
        <v>1</v>
      </c>
      <c r="L10953">
        <v>56.26</v>
      </c>
      <c r="M10953">
        <v>3.2899999999999999E-2</v>
      </c>
      <c r="O10953" s="12" t="e">
        <f>VLOOKUP(C10953,[3]May!$C:$Z,24,FALSE)</f>
        <v>#N/A</v>
      </c>
    </row>
    <row r="10954" spans="1:15" x14ac:dyDescent="0.25">
      <c r="A10954" t="s">
        <v>1245</v>
      </c>
      <c r="C10954" t="s">
        <v>1405</v>
      </c>
      <c r="E10954">
        <v>8</v>
      </c>
      <c r="F10954" t="s">
        <v>1251</v>
      </c>
      <c r="J10954" t="s">
        <v>23</v>
      </c>
      <c r="K10954">
        <v>1</v>
      </c>
      <c r="L10954">
        <v>55.06</v>
      </c>
      <c r="M10954">
        <v>3.2199999999999999E-2</v>
      </c>
      <c r="O10954" s="12" t="e">
        <f>VLOOKUP(C10954,[3]May!$C:$Z,24,FALSE)</f>
        <v>#N/A</v>
      </c>
    </row>
    <row r="10955" spans="1:15" x14ac:dyDescent="0.25">
      <c r="A10955" t="s">
        <v>1245</v>
      </c>
      <c r="C10955" t="s">
        <v>1406</v>
      </c>
      <c r="E10955">
        <v>2</v>
      </c>
      <c r="F10955" t="s">
        <v>1247</v>
      </c>
      <c r="J10955" t="s">
        <v>23</v>
      </c>
      <c r="K10955">
        <v>7</v>
      </c>
      <c r="L10955">
        <v>455.91</v>
      </c>
      <c r="M10955">
        <v>0.35699999999999998</v>
      </c>
      <c r="O10955" s="12" t="e">
        <f>VLOOKUP(C10955,[3]May!$C:$Z,24,FALSE)</f>
        <v>#N/A</v>
      </c>
    </row>
    <row r="10956" spans="1:15" x14ac:dyDescent="0.25">
      <c r="A10956" t="s">
        <v>1245</v>
      </c>
      <c r="C10956" t="s">
        <v>1406</v>
      </c>
      <c r="E10956">
        <v>2</v>
      </c>
      <c r="F10956" t="s">
        <v>1247</v>
      </c>
      <c r="J10956" t="s">
        <v>23</v>
      </c>
      <c r="K10956">
        <v>3</v>
      </c>
      <c r="L10956">
        <v>15.33</v>
      </c>
      <c r="M10956">
        <v>1.2E-2</v>
      </c>
      <c r="O10956" s="12" t="e">
        <f>VLOOKUP(C10956,[3]May!$C:$Z,24,FALSE)</f>
        <v>#N/A</v>
      </c>
    </row>
    <row r="10957" spans="1:15" x14ac:dyDescent="0.25">
      <c r="A10957" t="s">
        <v>1245</v>
      </c>
      <c r="C10957" t="s">
        <v>1406</v>
      </c>
      <c r="E10957">
        <v>2</v>
      </c>
      <c r="F10957" t="s">
        <v>1247</v>
      </c>
      <c r="J10957" t="s">
        <v>23</v>
      </c>
      <c r="K10957">
        <v>2</v>
      </c>
      <c r="L10957">
        <v>10.220000000000001</v>
      </c>
      <c r="M10957">
        <v>8.0000000000000002E-3</v>
      </c>
      <c r="O10957" s="12" t="e">
        <f>VLOOKUP(C10957,[3]May!$C:$Z,24,FALSE)</f>
        <v>#N/A</v>
      </c>
    </row>
    <row r="10958" spans="1:15" x14ac:dyDescent="0.25">
      <c r="A10958" t="s">
        <v>1245</v>
      </c>
      <c r="C10958" t="s">
        <v>1407</v>
      </c>
      <c r="E10958">
        <v>2</v>
      </c>
      <c r="F10958" t="s">
        <v>1247</v>
      </c>
      <c r="J10958" t="s">
        <v>23</v>
      </c>
      <c r="K10958">
        <v>7</v>
      </c>
      <c r="L10958">
        <v>455.91</v>
      </c>
      <c r="M10958">
        <v>0.35699999999999998</v>
      </c>
      <c r="O10958" s="12" t="e">
        <f>VLOOKUP(C10958,[3]May!$C:$Z,24,FALSE)</f>
        <v>#N/A</v>
      </c>
    </row>
    <row r="10959" spans="1:15" x14ac:dyDescent="0.25">
      <c r="A10959" t="s">
        <v>1245</v>
      </c>
      <c r="C10959" t="s">
        <v>1407</v>
      </c>
      <c r="E10959">
        <v>2</v>
      </c>
      <c r="F10959" t="s">
        <v>1247</v>
      </c>
      <c r="J10959" t="s">
        <v>23</v>
      </c>
      <c r="K10959">
        <v>2</v>
      </c>
      <c r="L10959">
        <v>10.220000000000001</v>
      </c>
      <c r="M10959">
        <v>8.0000000000000002E-3</v>
      </c>
      <c r="O10959" s="12" t="e">
        <f>VLOOKUP(C10959,[3]May!$C:$Z,24,FALSE)</f>
        <v>#N/A</v>
      </c>
    </row>
    <row r="10960" spans="1:15" x14ac:dyDescent="0.25">
      <c r="A10960" t="s">
        <v>1245</v>
      </c>
      <c r="C10960" t="s">
        <v>1407</v>
      </c>
      <c r="E10960">
        <v>1</v>
      </c>
      <c r="F10960" t="s">
        <v>1252</v>
      </c>
      <c r="J10960" t="s">
        <v>23</v>
      </c>
      <c r="K10960">
        <v>6</v>
      </c>
      <c r="L10960">
        <v>197.94</v>
      </c>
      <c r="M10960">
        <v>0.16320000000000001</v>
      </c>
      <c r="O10960" s="12" t="e">
        <f>VLOOKUP(C10960,[3]May!$C:$Z,24,FALSE)</f>
        <v>#N/A</v>
      </c>
    </row>
    <row r="10961" spans="1:15" x14ac:dyDescent="0.25">
      <c r="A10961" t="s">
        <v>1245</v>
      </c>
      <c r="C10961" t="s">
        <v>1407</v>
      </c>
      <c r="E10961">
        <v>3</v>
      </c>
      <c r="F10961" t="s">
        <v>1260</v>
      </c>
      <c r="J10961" t="s">
        <v>23</v>
      </c>
      <c r="K10961">
        <v>3</v>
      </c>
      <c r="L10961">
        <v>208.83</v>
      </c>
      <c r="M10961">
        <v>0.1203</v>
      </c>
      <c r="O10961" s="12" t="e">
        <f>VLOOKUP(C10961,[3]May!$C:$Z,24,FALSE)</f>
        <v>#N/A</v>
      </c>
    </row>
    <row r="10962" spans="1:15" x14ac:dyDescent="0.25">
      <c r="A10962" t="s">
        <v>1245</v>
      </c>
      <c r="C10962" t="s">
        <v>1407</v>
      </c>
      <c r="E10962">
        <v>2</v>
      </c>
      <c r="F10962" t="s">
        <v>1247</v>
      </c>
      <c r="J10962" t="s">
        <v>23</v>
      </c>
      <c r="K10962">
        <v>2</v>
      </c>
      <c r="L10962">
        <v>130.26</v>
      </c>
      <c r="M10962">
        <v>0.10199999999999999</v>
      </c>
      <c r="O10962" s="12" t="e">
        <f>VLOOKUP(C10962,[3]May!$C:$Z,24,FALSE)</f>
        <v>#N/A</v>
      </c>
    </row>
    <row r="10963" spans="1:15" x14ac:dyDescent="0.25">
      <c r="A10963" t="s">
        <v>1245</v>
      </c>
      <c r="C10963" t="s">
        <v>1408</v>
      </c>
      <c r="E10963">
        <v>1</v>
      </c>
      <c r="F10963" t="s">
        <v>1252</v>
      </c>
      <c r="J10963" t="s">
        <v>23</v>
      </c>
      <c r="K10963">
        <v>1</v>
      </c>
      <c r="L10963">
        <v>32.99</v>
      </c>
      <c r="M10963">
        <v>2.7199999999999998E-2</v>
      </c>
      <c r="O10963" s="12" t="e">
        <f>VLOOKUP(C10963,[3]May!$C:$Z,24,FALSE)</f>
        <v>#N/A</v>
      </c>
    </row>
    <row r="10964" spans="1:15" x14ac:dyDescent="0.25">
      <c r="A10964" t="s">
        <v>1245</v>
      </c>
      <c r="C10964" t="s">
        <v>1408</v>
      </c>
      <c r="E10964">
        <v>6</v>
      </c>
      <c r="F10964" t="s">
        <v>1250</v>
      </c>
      <c r="J10964" t="s">
        <v>23</v>
      </c>
      <c r="K10964">
        <v>1</v>
      </c>
      <c r="L10964">
        <v>10.85</v>
      </c>
      <c r="M10964">
        <v>8.5000000000000006E-3</v>
      </c>
      <c r="O10964" s="12" t="e">
        <f>VLOOKUP(C10964,[3]May!$C:$Z,24,FALSE)</f>
        <v>#N/A</v>
      </c>
    </row>
    <row r="10965" spans="1:15" x14ac:dyDescent="0.25">
      <c r="A10965" t="s">
        <v>1245</v>
      </c>
      <c r="C10965" t="s">
        <v>1409</v>
      </c>
      <c r="E10965">
        <v>2</v>
      </c>
      <c r="F10965" t="s">
        <v>1247</v>
      </c>
      <c r="J10965" t="s">
        <v>23</v>
      </c>
      <c r="K10965">
        <v>10</v>
      </c>
      <c r="L10965">
        <v>51.1</v>
      </c>
      <c r="M10965">
        <v>0.04</v>
      </c>
      <c r="O10965" s="12" t="e">
        <f>VLOOKUP(C10965,[3]May!$C:$Z,24,FALSE)</f>
        <v>#N/A</v>
      </c>
    </row>
    <row r="10966" spans="1:15" x14ac:dyDescent="0.25">
      <c r="A10966" t="s">
        <v>1245</v>
      </c>
      <c r="C10966" t="s">
        <v>1409</v>
      </c>
      <c r="E10966">
        <v>2</v>
      </c>
      <c r="F10966" t="s">
        <v>1247</v>
      </c>
      <c r="J10966" t="s">
        <v>23</v>
      </c>
      <c r="K10966">
        <v>4</v>
      </c>
      <c r="L10966">
        <v>260.52</v>
      </c>
      <c r="M10966">
        <v>0.20399999999999999</v>
      </c>
      <c r="O10966" s="12" t="e">
        <f>VLOOKUP(C10966,[3]May!$C:$Z,24,FALSE)</f>
        <v>#N/A</v>
      </c>
    </row>
    <row r="10967" spans="1:15" x14ac:dyDescent="0.25">
      <c r="A10967" t="s">
        <v>1245</v>
      </c>
      <c r="C10967" t="s">
        <v>1410</v>
      </c>
      <c r="E10967">
        <v>2</v>
      </c>
      <c r="F10967" t="s">
        <v>1247</v>
      </c>
      <c r="J10967" t="s">
        <v>23</v>
      </c>
      <c r="K10967">
        <v>13</v>
      </c>
      <c r="L10967">
        <v>66.430000000000007</v>
      </c>
      <c r="M10967">
        <v>5.1999999999999998E-2</v>
      </c>
      <c r="O10967" s="12" t="e">
        <f>VLOOKUP(C10967,[3]May!$C:$Z,24,FALSE)</f>
        <v>#N/A</v>
      </c>
    </row>
    <row r="10968" spans="1:15" x14ac:dyDescent="0.25">
      <c r="A10968" t="s">
        <v>1245</v>
      </c>
      <c r="C10968" t="s">
        <v>1410</v>
      </c>
      <c r="E10968">
        <v>2</v>
      </c>
      <c r="F10968" t="s">
        <v>1247</v>
      </c>
      <c r="J10968" t="s">
        <v>23</v>
      </c>
      <c r="K10968">
        <v>1</v>
      </c>
      <c r="L10968">
        <v>65.13</v>
      </c>
      <c r="M10968">
        <v>5.0999999999999997E-2</v>
      </c>
      <c r="O10968" s="12" t="e">
        <f>VLOOKUP(C10968,[3]May!$C:$Z,24,FALSE)</f>
        <v>#N/A</v>
      </c>
    </row>
    <row r="10969" spans="1:15" x14ac:dyDescent="0.25">
      <c r="A10969" t="s">
        <v>1245</v>
      </c>
      <c r="C10969" t="s">
        <v>1411</v>
      </c>
      <c r="E10969">
        <v>2</v>
      </c>
      <c r="F10969" t="s">
        <v>1247</v>
      </c>
      <c r="J10969" t="s">
        <v>23</v>
      </c>
      <c r="K10969">
        <v>2</v>
      </c>
      <c r="L10969">
        <v>10.220000000000001</v>
      </c>
      <c r="M10969">
        <v>8.0000000000000002E-3</v>
      </c>
      <c r="O10969" s="12" t="e">
        <f>VLOOKUP(C10969,[3]May!$C:$Z,24,FALSE)</f>
        <v>#N/A</v>
      </c>
    </row>
    <row r="10970" spans="1:15" x14ac:dyDescent="0.25">
      <c r="A10970" t="s">
        <v>1245</v>
      </c>
      <c r="C10970" t="s">
        <v>1412</v>
      </c>
      <c r="E10970">
        <v>2</v>
      </c>
      <c r="F10970" t="s">
        <v>1247</v>
      </c>
      <c r="J10970" t="s">
        <v>23</v>
      </c>
      <c r="K10970">
        <v>3</v>
      </c>
      <c r="L10970">
        <v>195.39</v>
      </c>
      <c r="M10970">
        <v>0.153</v>
      </c>
      <c r="O10970" s="12" t="e">
        <f>VLOOKUP(C10970,[3]May!$C:$Z,24,FALSE)</f>
        <v>#N/A</v>
      </c>
    </row>
    <row r="10971" spans="1:15" x14ac:dyDescent="0.25">
      <c r="A10971" t="s">
        <v>1245</v>
      </c>
      <c r="C10971" t="s">
        <v>1412</v>
      </c>
      <c r="E10971">
        <v>2</v>
      </c>
      <c r="F10971" t="s">
        <v>1247</v>
      </c>
      <c r="J10971" t="s">
        <v>23</v>
      </c>
      <c r="K10971">
        <v>2</v>
      </c>
      <c r="L10971">
        <v>10.220000000000001</v>
      </c>
      <c r="M10971">
        <v>8.0000000000000002E-3</v>
      </c>
      <c r="O10971" s="12" t="e">
        <f>VLOOKUP(C10971,[3]May!$C:$Z,24,FALSE)</f>
        <v>#N/A</v>
      </c>
    </row>
    <row r="10972" spans="1:15" x14ac:dyDescent="0.25">
      <c r="A10972" t="s">
        <v>1245</v>
      </c>
      <c r="C10972" t="s">
        <v>1413</v>
      </c>
      <c r="E10972">
        <v>1</v>
      </c>
      <c r="F10972" t="s">
        <v>1252</v>
      </c>
      <c r="J10972" t="s">
        <v>23</v>
      </c>
      <c r="K10972">
        <v>8</v>
      </c>
      <c r="L10972">
        <v>263.92</v>
      </c>
      <c r="M10972">
        <v>0.21759999999999999</v>
      </c>
      <c r="O10972" s="12" t="e">
        <f>VLOOKUP(C10972,[3]May!$C:$Z,24,FALSE)</f>
        <v>#N/A</v>
      </c>
    </row>
    <row r="10973" spans="1:15" x14ac:dyDescent="0.25">
      <c r="A10973" t="s">
        <v>1245</v>
      </c>
      <c r="C10973" t="s">
        <v>1413</v>
      </c>
      <c r="E10973">
        <v>2</v>
      </c>
      <c r="F10973" t="s">
        <v>1247</v>
      </c>
      <c r="J10973" t="s">
        <v>23</v>
      </c>
      <c r="K10973">
        <v>3</v>
      </c>
      <c r="L10973">
        <v>15.33</v>
      </c>
      <c r="M10973">
        <v>1.2E-2</v>
      </c>
      <c r="O10973" s="12" t="e">
        <f>VLOOKUP(C10973,[3]May!$C:$Z,24,FALSE)</f>
        <v>#N/A</v>
      </c>
    </row>
    <row r="10974" spans="1:15" x14ac:dyDescent="0.25">
      <c r="A10974" t="s">
        <v>1245</v>
      </c>
      <c r="C10974" t="s">
        <v>1413</v>
      </c>
      <c r="E10974">
        <v>2</v>
      </c>
      <c r="F10974" t="s">
        <v>1247</v>
      </c>
      <c r="J10974" t="s">
        <v>23</v>
      </c>
      <c r="K10974">
        <v>7</v>
      </c>
      <c r="L10974">
        <v>455.91</v>
      </c>
      <c r="M10974">
        <v>0.35699999999999998</v>
      </c>
      <c r="O10974" s="12" t="e">
        <f>VLOOKUP(C10974,[3]May!$C:$Z,24,FALSE)</f>
        <v>#N/A</v>
      </c>
    </row>
    <row r="10975" spans="1:15" x14ac:dyDescent="0.25">
      <c r="A10975" t="s">
        <v>1245</v>
      </c>
      <c r="C10975" t="s">
        <v>1414</v>
      </c>
      <c r="E10975">
        <v>2</v>
      </c>
      <c r="F10975" t="s">
        <v>1247</v>
      </c>
      <c r="J10975" t="s">
        <v>23</v>
      </c>
      <c r="K10975">
        <v>6</v>
      </c>
      <c r="L10975">
        <v>30.66</v>
      </c>
      <c r="M10975">
        <v>2.4E-2</v>
      </c>
      <c r="O10975" s="12" t="e">
        <f>VLOOKUP(C10975,[3]May!$C:$Z,24,FALSE)</f>
        <v>#N/A</v>
      </c>
    </row>
    <row r="10976" spans="1:15" x14ac:dyDescent="0.25">
      <c r="A10976" t="s">
        <v>1245</v>
      </c>
      <c r="C10976" t="s">
        <v>1414</v>
      </c>
      <c r="E10976">
        <v>2</v>
      </c>
      <c r="F10976" t="s">
        <v>1247</v>
      </c>
      <c r="J10976" t="s">
        <v>23</v>
      </c>
      <c r="K10976">
        <v>3</v>
      </c>
      <c r="L10976">
        <v>195.39</v>
      </c>
      <c r="M10976">
        <v>0.153</v>
      </c>
      <c r="O10976" s="12" t="e">
        <f>VLOOKUP(C10976,[3]May!$C:$Z,24,FALSE)</f>
        <v>#N/A</v>
      </c>
    </row>
    <row r="10977" spans="1:15" x14ac:dyDescent="0.25">
      <c r="A10977" t="s">
        <v>1245</v>
      </c>
      <c r="C10977" t="s">
        <v>1414</v>
      </c>
      <c r="E10977">
        <v>7</v>
      </c>
      <c r="F10977" t="s">
        <v>1255</v>
      </c>
      <c r="J10977" t="s">
        <v>23</v>
      </c>
      <c r="K10977">
        <v>4</v>
      </c>
      <c r="L10977">
        <v>225.04</v>
      </c>
      <c r="M10977">
        <v>0.13159999999999999</v>
      </c>
      <c r="O10977" s="12" t="e">
        <f>VLOOKUP(C10977,[3]May!$C:$Z,24,FALSE)</f>
        <v>#N/A</v>
      </c>
    </row>
    <row r="10978" spans="1:15" x14ac:dyDescent="0.25">
      <c r="A10978" t="s">
        <v>1245</v>
      </c>
      <c r="C10978" t="s">
        <v>1415</v>
      </c>
      <c r="E10978">
        <v>2</v>
      </c>
      <c r="F10978" t="s">
        <v>1247</v>
      </c>
      <c r="J10978" t="s">
        <v>23</v>
      </c>
      <c r="K10978">
        <v>7</v>
      </c>
      <c r="L10978">
        <v>455.91</v>
      </c>
      <c r="M10978">
        <v>0.35699999999999998</v>
      </c>
      <c r="O10978" s="12" t="e">
        <f>VLOOKUP(C10978,[3]May!$C:$Z,24,FALSE)</f>
        <v>#N/A</v>
      </c>
    </row>
    <row r="10979" spans="1:15" x14ac:dyDescent="0.25">
      <c r="A10979" t="s">
        <v>1245</v>
      </c>
      <c r="C10979" t="s">
        <v>1415</v>
      </c>
      <c r="E10979">
        <v>2</v>
      </c>
      <c r="F10979" t="s">
        <v>1247</v>
      </c>
      <c r="J10979" t="s">
        <v>23</v>
      </c>
      <c r="K10979">
        <v>1</v>
      </c>
      <c r="L10979">
        <v>5.1100000000000003</v>
      </c>
      <c r="M10979">
        <v>4.0000000000000001E-3</v>
      </c>
      <c r="O10979" s="12" t="e">
        <f>VLOOKUP(C10979,[3]May!$C:$Z,24,FALSE)</f>
        <v>#N/A</v>
      </c>
    </row>
    <row r="10980" spans="1:15" x14ac:dyDescent="0.25">
      <c r="A10980" t="s">
        <v>1245</v>
      </c>
      <c r="C10980" t="s">
        <v>1416</v>
      </c>
      <c r="E10980">
        <v>1</v>
      </c>
      <c r="F10980" t="s">
        <v>1252</v>
      </c>
      <c r="J10980" t="s">
        <v>23</v>
      </c>
      <c r="K10980">
        <v>6</v>
      </c>
      <c r="L10980">
        <v>197.94</v>
      </c>
      <c r="M10980">
        <v>0.16320000000000001</v>
      </c>
      <c r="O10980" s="12" t="e">
        <f>VLOOKUP(C10980,[3]May!$C:$Z,24,FALSE)</f>
        <v>#N/A</v>
      </c>
    </row>
    <row r="10981" spans="1:15" x14ac:dyDescent="0.25">
      <c r="A10981" t="s">
        <v>1245</v>
      </c>
      <c r="C10981" t="s">
        <v>1416</v>
      </c>
      <c r="E10981">
        <v>2</v>
      </c>
      <c r="F10981" t="s">
        <v>1247</v>
      </c>
      <c r="J10981" t="s">
        <v>23</v>
      </c>
      <c r="K10981">
        <v>8</v>
      </c>
      <c r="L10981">
        <v>521.04</v>
      </c>
      <c r="M10981">
        <v>0.40799999999999997</v>
      </c>
      <c r="O10981" s="12" t="e">
        <f>VLOOKUP(C10981,[3]May!$C:$Z,24,FALSE)</f>
        <v>#N/A</v>
      </c>
    </row>
    <row r="10982" spans="1:15" x14ac:dyDescent="0.25">
      <c r="A10982" t="s">
        <v>1245</v>
      </c>
      <c r="C10982" t="s">
        <v>1417</v>
      </c>
      <c r="E10982">
        <v>2</v>
      </c>
      <c r="F10982" t="s">
        <v>1247</v>
      </c>
      <c r="J10982" t="s">
        <v>23</v>
      </c>
      <c r="K10982">
        <v>11</v>
      </c>
      <c r="L10982">
        <v>56.21</v>
      </c>
      <c r="M10982">
        <v>4.3999999999999997E-2</v>
      </c>
      <c r="O10982" s="12" t="e">
        <f>VLOOKUP(C10982,[3]May!$C:$Z,24,FALSE)</f>
        <v>#N/A</v>
      </c>
    </row>
    <row r="10983" spans="1:15" x14ac:dyDescent="0.25">
      <c r="A10983" t="s">
        <v>1245</v>
      </c>
      <c r="C10983" t="s">
        <v>1417</v>
      </c>
      <c r="E10983">
        <v>2</v>
      </c>
      <c r="F10983" t="s">
        <v>1247</v>
      </c>
      <c r="J10983" t="s">
        <v>23</v>
      </c>
      <c r="K10983">
        <v>4</v>
      </c>
      <c r="L10983">
        <v>260.52</v>
      </c>
      <c r="M10983">
        <v>0.20399999999999999</v>
      </c>
      <c r="O10983" s="12" t="e">
        <f>VLOOKUP(C10983,[3]May!$C:$Z,24,FALSE)</f>
        <v>#N/A</v>
      </c>
    </row>
    <row r="10984" spans="1:15" x14ac:dyDescent="0.25">
      <c r="A10984" t="s">
        <v>1245</v>
      </c>
      <c r="C10984" t="s">
        <v>1418</v>
      </c>
      <c r="E10984">
        <v>2</v>
      </c>
      <c r="F10984" t="s">
        <v>1247</v>
      </c>
      <c r="J10984" t="s">
        <v>23</v>
      </c>
      <c r="K10984">
        <v>2</v>
      </c>
      <c r="L10984">
        <v>130.26</v>
      </c>
      <c r="M10984">
        <v>0.10199999999999999</v>
      </c>
      <c r="O10984" s="12" t="e">
        <f>VLOOKUP(C10984,[3]May!$C:$Z,24,FALSE)</f>
        <v>#N/A</v>
      </c>
    </row>
    <row r="10985" spans="1:15" x14ac:dyDescent="0.25">
      <c r="A10985" t="s">
        <v>1245</v>
      </c>
      <c r="C10985" t="s">
        <v>1419</v>
      </c>
      <c r="E10985">
        <v>2</v>
      </c>
      <c r="F10985" t="s">
        <v>1247</v>
      </c>
      <c r="J10985" t="s">
        <v>23</v>
      </c>
      <c r="K10985">
        <v>7</v>
      </c>
      <c r="L10985">
        <v>455.91</v>
      </c>
      <c r="M10985">
        <v>0.35699999999999998</v>
      </c>
      <c r="O10985" s="12" t="e">
        <f>VLOOKUP(C10985,[3]May!$C:$Z,24,FALSE)</f>
        <v>#N/A</v>
      </c>
    </row>
    <row r="10986" spans="1:15" x14ac:dyDescent="0.25">
      <c r="A10986" t="s">
        <v>1245</v>
      </c>
      <c r="C10986" t="s">
        <v>1419</v>
      </c>
      <c r="E10986">
        <v>1</v>
      </c>
      <c r="F10986" t="s">
        <v>1252</v>
      </c>
      <c r="J10986" t="s">
        <v>23</v>
      </c>
      <c r="K10986">
        <v>1</v>
      </c>
      <c r="L10986">
        <v>32.99</v>
      </c>
      <c r="M10986">
        <v>2.7199999999999998E-2</v>
      </c>
      <c r="O10986" s="12" t="e">
        <f>VLOOKUP(C10986,[3]May!$C:$Z,24,FALSE)</f>
        <v>#N/A</v>
      </c>
    </row>
    <row r="10987" spans="1:15" x14ac:dyDescent="0.25">
      <c r="A10987" t="s">
        <v>1245</v>
      </c>
      <c r="C10987" t="s">
        <v>1420</v>
      </c>
      <c r="E10987">
        <v>2</v>
      </c>
      <c r="F10987" t="s">
        <v>1247</v>
      </c>
      <c r="J10987" t="s">
        <v>23</v>
      </c>
      <c r="K10987">
        <v>6</v>
      </c>
      <c r="L10987">
        <v>390.78</v>
      </c>
      <c r="M10987">
        <v>0.30599999999999999</v>
      </c>
      <c r="O10987" s="12" t="e">
        <f>VLOOKUP(C10987,[3]May!$C:$Z,24,FALSE)</f>
        <v>#N/A</v>
      </c>
    </row>
    <row r="10988" spans="1:15" x14ac:dyDescent="0.25">
      <c r="A10988" t="s">
        <v>1245</v>
      </c>
      <c r="C10988" t="s">
        <v>1420</v>
      </c>
      <c r="E10988">
        <v>2</v>
      </c>
      <c r="F10988" t="s">
        <v>1247</v>
      </c>
      <c r="J10988" t="s">
        <v>23</v>
      </c>
      <c r="K10988">
        <v>12</v>
      </c>
      <c r="L10988">
        <v>61.32</v>
      </c>
      <c r="M10988">
        <v>4.8000000000000001E-2</v>
      </c>
      <c r="O10988" s="12" t="e">
        <f>VLOOKUP(C10988,[3]May!$C:$Z,24,FALSE)</f>
        <v>#N/A</v>
      </c>
    </row>
    <row r="10989" spans="1:15" x14ac:dyDescent="0.25">
      <c r="A10989" t="s">
        <v>1245</v>
      </c>
      <c r="C10989" t="s">
        <v>1421</v>
      </c>
      <c r="E10989">
        <v>1</v>
      </c>
      <c r="F10989" t="s">
        <v>1252</v>
      </c>
      <c r="J10989" t="s">
        <v>23</v>
      </c>
      <c r="K10989">
        <v>4</v>
      </c>
      <c r="L10989">
        <v>131.96</v>
      </c>
      <c r="M10989">
        <v>0.10879999999999999</v>
      </c>
      <c r="O10989" s="12" t="e">
        <f>VLOOKUP(C10989,[3]May!$C:$Z,24,FALSE)</f>
        <v>#N/A</v>
      </c>
    </row>
    <row r="10990" spans="1:15" x14ac:dyDescent="0.25">
      <c r="A10990" t="s">
        <v>1245</v>
      </c>
      <c r="C10990" t="s">
        <v>1421</v>
      </c>
      <c r="E10990">
        <v>2</v>
      </c>
      <c r="F10990" t="s">
        <v>1247</v>
      </c>
      <c r="J10990" t="s">
        <v>23</v>
      </c>
      <c r="K10990">
        <v>2</v>
      </c>
      <c r="L10990">
        <v>10.220000000000001</v>
      </c>
      <c r="M10990">
        <v>8.0000000000000002E-3</v>
      </c>
      <c r="O10990" s="12" t="e">
        <f>VLOOKUP(C10990,[3]May!$C:$Z,24,FALSE)</f>
        <v>#N/A</v>
      </c>
    </row>
    <row r="10991" spans="1:15" x14ac:dyDescent="0.25">
      <c r="A10991" t="s">
        <v>1245</v>
      </c>
      <c r="C10991" t="s">
        <v>1422</v>
      </c>
      <c r="E10991">
        <v>3</v>
      </c>
      <c r="F10991" t="s">
        <v>1260</v>
      </c>
      <c r="J10991" t="s">
        <v>23</v>
      </c>
      <c r="K10991">
        <v>4</v>
      </c>
      <c r="L10991">
        <v>278.44</v>
      </c>
      <c r="M10991">
        <v>0.16039999999999999</v>
      </c>
      <c r="O10991" s="12" t="e">
        <f>VLOOKUP(C10991,[3]May!$C:$Z,24,FALSE)</f>
        <v>#N/A</v>
      </c>
    </row>
    <row r="10992" spans="1:15" x14ac:dyDescent="0.25">
      <c r="A10992" t="s">
        <v>1245</v>
      </c>
      <c r="C10992" t="s">
        <v>1423</v>
      </c>
      <c r="E10992">
        <v>2</v>
      </c>
      <c r="F10992" t="s">
        <v>1247</v>
      </c>
      <c r="J10992" t="s">
        <v>23</v>
      </c>
      <c r="K10992">
        <v>1</v>
      </c>
      <c r="L10992">
        <v>65.13</v>
      </c>
      <c r="M10992">
        <v>5.0999999999999997E-2</v>
      </c>
      <c r="O10992" s="12" t="e">
        <f>VLOOKUP(C10992,[3]May!$C:$Z,24,FALSE)</f>
        <v>#N/A</v>
      </c>
    </row>
    <row r="10993" spans="1:15" x14ac:dyDescent="0.25">
      <c r="A10993" t="s">
        <v>1245</v>
      </c>
      <c r="C10993" t="s">
        <v>1423</v>
      </c>
      <c r="E10993">
        <v>2</v>
      </c>
      <c r="F10993" t="s">
        <v>1247</v>
      </c>
      <c r="J10993" t="s">
        <v>23</v>
      </c>
      <c r="K10993">
        <v>2</v>
      </c>
      <c r="L10993">
        <v>10.220000000000001</v>
      </c>
      <c r="M10993">
        <v>8.0000000000000002E-3</v>
      </c>
      <c r="O10993" s="12" t="e">
        <f>VLOOKUP(C10993,[3]May!$C:$Z,24,FALSE)</f>
        <v>#N/A</v>
      </c>
    </row>
    <row r="10994" spans="1:15" x14ac:dyDescent="0.25">
      <c r="A10994" t="s">
        <v>1245</v>
      </c>
      <c r="C10994" t="s">
        <v>1423</v>
      </c>
      <c r="E10994">
        <v>6</v>
      </c>
      <c r="F10994" t="s">
        <v>1250</v>
      </c>
      <c r="J10994" t="s">
        <v>23</v>
      </c>
      <c r="K10994">
        <v>6</v>
      </c>
      <c r="L10994">
        <v>65.099999999999994</v>
      </c>
      <c r="M10994">
        <v>5.0999999999999997E-2</v>
      </c>
      <c r="O10994" s="12" t="e">
        <f>VLOOKUP(C10994,[3]May!$C:$Z,24,FALSE)</f>
        <v>#N/A</v>
      </c>
    </row>
    <row r="10995" spans="1:15" x14ac:dyDescent="0.25">
      <c r="A10995" t="s">
        <v>1245</v>
      </c>
      <c r="C10995" t="s">
        <v>1424</v>
      </c>
      <c r="E10995">
        <v>6</v>
      </c>
      <c r="F10995" t="s">
        <v>1250</v>
      </c>
      <c r="J10995" t="s">
        <v>23</v>
      </c>
      <c r="K10995">
        <v>1</v>
      </c>
      <c r="L10995">
        <v>10.85</v>
      </c>
      <c r="M10995">
        <v>8.5000000000000006E-3</v>
      </c>
      <c r="O10995" s="12" t="e">
        <f>VLOOKUP(C10995,[3]May!$C:$Z,24,FALSE)</f>
        <v>#N/A</v>
      </c>
    </row>
    <row r="10996" spans="1:15" x14ac:dyDescent="0.25">
      <c r="A10996" t="s">
        <v>1245</v>
      </c>
      <c r="C10996" t="s">
        <v>1424</v>
      </c>
      <c r="E10996">
        <v>2</v>
      </c>
      <c r="F10996" t="s">
        <v>1247</v>
      </c>
      <c r="J10996" t="s">
        <v>23</v>
      </c>
      <c r="K10996">
        <v>1</v>
      </c>
      <c r="L10996">
        <v>5.1100000000000003</v>
      </c>
      <c r="M10996">
        <v>4.0000000000000001E-3</v>
      </c>
      <c r="O10996" s="12" t="e">
        <f>VLOOKUP(C10996,[3]May!$C:$Z,24,FALSE)</f>
        <v>#N/A</v>
      </c>
    </row>
    <row r="10997" spans="1:15" x14ac:dyDescent="0.25">
      <c r="A10997" t="s">
        <v>1245</v>
      </c>
      <c r="C10997" t="s">
        <v>1424</v>
      </c>
      <c r="E10997">
        <v>2</v>
      </c>
      <c r="F10997" t="s">
        <v>1247</v>
      </c>
      <c r="J10997" t="s">
        <v>23</v>
      </c>
      <c r="K10997">
        <v>11</v>
      </c>
      <c r="L10997">
        <v>716.43</v>
      </c>
      <c r="M10997">
        <v>0.56100000000000005</v>
      </c>
      <c r="O10997" s="12" t="e">
        <f>VLOOKUP(C10997,[3]May!$C:$Z,24,FALSE)</f>
        <v>#N/A</v>
      </c>
    </row>
    <row r="10998" spans="1:15" x14ac:dyDescent="0.25">
      <c r="A10998" t="s">
        <v>1245</v>
      </c>
      <c r="C10998" t="s">
        <v>1425</v>
      </c>
      <c r="E10998">
        <v>7</v>
      </c>
      <c r="F10998" t="s">
        <v>1255</v>
      </c>
      <c r="J10998" t="s">
        <v>23</v>
      </c>
      <c r="K10998">
        <v>1</v>
      </c>
      <c r="L10998">
        <v>56.26</v>
      </c>
      <c r="M10998">
        <v>3.2899999999999999E-2</v>
      </c>
      <c r="O10998" s="12" t="e">
        <f>VLOOKUP(C10998,[3]May!$C:$Z,24,FALSE)</f>
        <v>#N/A</v>
      </c>
    </row>
    <row r="10999" spans="1:15" x14ac:dyDescent="0.25">
      <c r="A10999" t="s">
        <v>1245</v>
      </c>
      <c r="C10999" t="s">
        <v>1425</v>
      </c>
      <c r="E10999">
        <v>2</v>
      </c>
      <c r="F10999" t="s">
        <v>1247</v>
      </c>
      <c r="J10999" t="s">
        <v>23</v>
      </c>
      <c r="K10999">
        <v>7</v>
      </c>
      <c r="L10999">
        <v>455.91</v>
      </c>
      <c r="M10999">
        <v>0.35699999999999998</v>
      </c>
      <c r="O10999" s="12" t="e">
        <f>VLOOKUP(C10999,[3]May!$C:$Z,24,FALSE)</f>
        <v>#N/A</v>
      </c>
    </row>
    <row r="11000" spans="1:15" x14ac:dyDescent="0.25">
      <c r="A11000" t="s">
        <v>1245</v>
      </c>
      <c r="C11000" t="s">
        <v>1425</v>
      </c>
      <c r="E11000">
        <v>2</v>
      </c>
      <c r="F11000" t="s">
        <v>1247</v>
      </c>
      <c r="J11000" t="s">
        <v>23</v>
      </c>
      <c r="K11000">
        <v>2</v>
      </c>
      <c r="L11000">
        <v>10.220000000000001</v>
      </c>
      <c r="M11000">
        <v>8.0000000000000002E-3</v>
      </c>
      <c r="O11000" s="12" t="e">
        <f>VLOOKUP(C11000,[3]May!$C:$Z,24,FALSE)</f>
        <v>#N/A</v>
      </c>
    </row>
    <row r="11001" spans="1:15" x14ac:dyDescent="0.25">
      <c r="A11001" t="s">
        <v>1245</v>
      </c>
      <c r="C11001" t="s">
        <v>1425</v>
      </c>
      <c r="E11001">
        <v>1</v>
      </c>
      <c r="F11001" t="s">
        <v>1252</v>
      </c>
      <c r="J11001" t="s">
        <v>23</v>
      </c>
      <c r="K11001">
        <v>1</v>
      </c>
      <c r="L11001">
        <v>32.99</v>
      </c>
      <c r="M11001">
        <v>2.7199999999999998E-2</v>
      </c>
      <c r="O11001" s="12" t="e">
        <f>VLOOKUP(C11001,[3]May!$C:$Z,24,FALSE)</f>
        <v>#N/A</v>
      </c>
    </row>
    <row r="11002" spans="1:15" x14ac:dyDescent="0.25">
      <c r="A11002" t="s">
        <v>1245</v>
      </c>
      <c r="C11002" t="s">
        <v>1426</v>
      </c>
      <c r="E11002">
        <v>4</v>
      </c>
      <c r="F11002" t="s">
        <v>1249</v>
      </c>
      <c r="J11002" t="s">
        <v>23</v>
      </c>
      <c r="K11002">
        <v>3</v>
      </c>
      <c r="L11002">
        <v>205.2</v>
      </c>
      <c r="M11002">
        <v>0.1182</v>
      </c>
      <c r="O11002" s="12" t="e">
        <f>VLOOKUP(C11002,[3]May!$C:$Z,24,FALSE)</f>
        <v>#N/A</v>
      </c>
    </row>
    <row r="11003" spans="1:15" x14ac:dyDescent="0.25">
      <c r="A11003" t="s">
        <v>1245</v>
      </c>
      <c r="C11003" t="s">
        <v>1426</v>
      </c>
      <c r="E11003">
        <v>2</v>
      </c>
      <c r="F11003" t="s">
        <v>1247</v>
      </c>
      <c r="J11003" t="s">
        <v>23</v>
      </c>
      <c r="K11003">
        <v>7</v>
      </c>
      <c r="L11003">
        <v>35.770000000000003</v>
      </c>
      <c r="M11003">
        <v>2.8000000000000001E-2</v>
      </c>
      <c r="O11003" s="12" t="e">
        <f>VLOOKUP(C11003,[3]May!$C:$Z,24,FALSE)</f>
        <v>#N/A</v>
      </c>
    </row>
    <row r="11004" spans="1:15" x14ac:dyDescent="0.25">
      <c r="A11004" t="s">
        <v>1245</v>
      </c>
      <c r="C11004" t="s">
        <v>1426</v>
      </c>
      <c r="E11004">
        <v>12</v>
      </c>
      <c r="F11004" t="s">
        <v>1253</v>
      </c>
      <c r="J11004" t="s">
        <v>23</v>
      </c>
      <c r="K11004">
        <v>1</v>
      </c>
      <c r="L11004">
        <v>61.2</v>
      </c>
      <c r="M11004">
        <v>8.3370000000000007E-3</v>
      </c>
      <c r="O11004" s="12" t="e">
        <f>VLOOKUP(C11004,[3]May!$C:$Z,24,FALSE)</f>
        <v>#N/A</v>
      </c>
    </row>
    <row r="11005" spans="1:15" x14ac:dyDescent="0.25">
      <c r="A11005" t="s">
        <v>1245</v>
      </c>
      <c r="C11005" t="s">
        <v>1427</v>
      </c>
      <c r="E11005">
        <v>2</v>
      </c>
      <c r="F11005" t="s">
        <v>1247</v>
      </c>
      <c r="J11005" t="s">
        <v>23</v>
      </c>
      <c r="K11005">
        <v>7</v>
      </c>
      <c r="L11005">
        <v>455.91</v>
      </c>
      <c r="M11005">
        <v>0.35699999999999998</v>
      </c>
      <c r="O11005" s="12" t="e">
        <f>VLOOKUP(C11005,[3]May!$C:$Z,24,FALSE)</f>
        <v>#N/A</v>
      </c>
    </row>
    <row r="11006" spans="1:15" x14ac:dyDescent="0.25">
      <c r="A11006" t="s">
        <v>1245</v>
      </c>
      <c r="C11006" t="s">
        <v>1427</v>
      </c>
      <c r="E11006">
        <v>2</v>
      </c>
      <c r="F11006" t="s">
        <v>1247</v>
      </c>
      <c r="J11006" t="s">
        <v>23</v>
      </c>
      <c r="K11006">
        <v>5</v>
      </c>
      <c r="L11006">
        <v>25.55</v>
      </c>
      <c r="M11006">
        <v>0.02</v>
      </c>
      <c r="O11006" s="12" t="e">
        <f>VLOOKUP(C11006,[3]May!$C:$Z,24,FALSE)</f>
        <v>#N/A</v>
      </c>
    </row>
    <row r="11007" spans="1:15" x14ac:dyDescent="0.25">
      <c r="A11007" t="s">
        <v>1245</v>
      </c>
      <c r="C11007" t="s">
        <v>1428</v>
      </c>
      <c r="E11007">
        <v>2</v>
      </c>
      <c r="F11007" t="s">
        <v>1247</v>
      </c>
      <c r="J11007" t="s">
        <v>23</v>
      </c>
      <c r="K11007">
        <v>10</v>
      </c>
      <c r="L11007">
        <v>651.29999999999995</v>
      </c>
      <c r="M11007">
        <v>0.51</v>
      </c>
      <c r="O11007" s="12" t="e">
        <f>VLOOKUP(C11007,[3]May!$C:$Z,24,FALSE)</f>
        <v>#N/A</v>
      </c>
    </row>
    <row r="11008" spans="1:15" x14ac:dyDescent="0.25">
      <c r="A11008" t="s">
        <v>1245</v>
      </c>
      <c r="C11008" t="s">
        <v>1428</v>
      </c>
      <c r="E11008">
        <v>2</v>
      </c>
      <c r="F11008" t="s">
        <v>1247</v>
      </c>
      <c r="J11008" t="s">
        <v>23</v>
      </c>
      <c r="K11008">
        <v>2</v>
      </c>
      <c r="L11008">
        <v>10.220000000000001</v>
      </c>
      <c r="M11008">
        <v>8.0000000000000002E-3</v>
      </c>
      <c r="O11008" s="12" t="e">
        <f>VLOOKUP(C11008,[3]May!$C:$Z,24,FALSE)</f>
        <v>#N/A</v>
      </c>
    </row>
    <row r="11009" spans="1:15" x14ac:dyDescent="0.25">
      <c r="A11009" t="s">
        <v>1245</v>
      </c>
      <c r="C11009" t="s">
        <v>1429</v>
      </c>
      <c r="E11009">
        <v>2</v>
      </c>
      <c r="F11009" t="s">
        <v>1247</v>
      </c>
      <c r="J11009" t="s">
        <v>23</v>
      </c>
      <c r="K11009">
        <v>7</v>
      </c>
      <c r="L11009">
        <v>35.770000000000003</v>
      </c>
      <c r="M11009">
        <v>2.8000000000000001E-2</v>
      </c>
      <c r="O11009" s="12" t="e">
        <f>VLOOKUP(C11009,[3]May!$C:$Z,24,FALSE)</f>
        <v>#N/A</v>
      </c>
    </row>
    <row r="11010" spans="1:15" x14ac:dyDescent="0.25">
      <c r="A11010" t="s">
        <v>1245</v>
      </c>
      <c r="C11010" t="s">
        <v>1429</v>
      </c>
      <c r="E11010">
        <v>2</v>
      </c>
      <c r="F11010" t="s">
        <v>1247</v>
      </c>
      <c r="J11010" t="s">
        <v>23</v>
      </c>
      <c r="K11010">
        <v>8</v>
      </c>
      <c r="L11010">
        <v>521.04</v>
      </c>
      <c r="M11010">
        <v>0.40799999999999997</v>
      </c>
      <c r="O11010" s="12" t="e">
        <f>VLOOKUP(C11010,[3]May!$C:$Z,24,FALSE)</f>
        <v>#N/A</v>
      </c>
    </row>
    <row r="11011" spans="1:15" x14ac:dyDescent="0.25">
      <c r="A11011" t="s">
        <v>1245</v>
      </c>
      <c r="C11011" t="s">
        <v>1430</v>
      </c>
      <c r="E11011">
        <v>8</v>
      </c>
      <c r="F11011" t="s">
        <v>1251</v>
      </c>
      <c r="J11011" t="s">
        <v>23</v>
      </c>
      <c r="K11011">
        <v>3</v>
      </c>
      <c r="L11011">
        <v>165.18</v>
      </c>
      <c r="M11011">
        <v>9.6600000000000005E-2</v>
      </c>
      <c r="O11011" s="12" t="e">
        <f>VLOOKUP(C11011,[3]May!$C:$Z,24,FALSE)</f>
        <v>#N/A</v>
      </c>
    </row>
    <row r="11012" spans="1:15" x14ac:dyDescent="0.25">
      <c r="A11012" t="s">
        <v>1245</v>
      </c>
      <c r="C11012" t="s">
        <v>1430</v>
      </c>
      <c r="E11012">
        <v>2</v>
      </c>
      <c r="F11012" t="s">
        <v>1247</v>
      </c>
      <c r="J11012" t="s">
        <v>23</v>
      </c>
      <c r="K11012">
        <v>2</v>
      </c>
      <c r="L11012">
        <v>130.26</v>
      </c>
      <c r="M11012">
        <v>0.10199999999999999</v>
      </c>
      <c r="O11012" s="12" t="e">
        <f>VLOOKUP(C11012,[3]May!$C:$Z,24,FALSE)</f>
        <v>#N/A</v>
      </c>
    </row>
    <row r="11013" spans="1:15" x14ac:dyDescent="0.25">
      <c r="A11013" t="s">
        <v>1245</v>
      </c>
      <c r="C11013" t="s">
        <v>1430</v>
      </c>
      <c r="E11013">
        <v>2</v>
      </c>
      <c r="F11013" t="s">
        <v>1247</v>
      </c>
      <c r="J11013" t="s">
        <v>23</v>
      </c>
      <c r="K11013">
        <v>2</v>
      </c>
      <c r="L11013">
        <v>10.220000000000001</v>
      </c>
      <c r="M11013">
        <v>8.0000000000000002E-3</v>
      </c>
      <c r="O11013" s="12" t="e">
        <f>VLOOKUP(C11013,[3]May!$C:$Z,24,FALSE)</f>
        <v>#N/A</v>
      </c>
    </row>
    <row r="11014" spans="1:15" x14ac:dyDescent="0.25">
      <c r="A11014" t="s">
        <v>1245</v>
      </c>
      <c r="C11014" t="s">
        <v>1431</v>
      </c>
      <c r="E11014">
        <v>2</v>
      </c>
      <c r="F11014" t="s">
        <v>1247</v>
      </c>
      <c r="J11014" t="s">
        <v>23</v>
      </c>
      <c r="K11014">
        <v>8</v>
      </c>
      <c r="L11014">
        <v>40.880000000000003</v>
      </c>
      <c r="M11014">
        <v>3.2000000000000001E-2</v>
      </c>
      <c r="O11014" s="12" t="e">
        <f>VLOOKUP(C11014,[3]May!$C:$Z,24,FALSE)</f>
        <v>#N/A</v>
      </c>
    </row>
    <row r="11015" spans="1:15" x14ac:dyDescent="0.25">
      <c r="A11015" t="s">
        <v>1245</v>
      </c>
      <c r="C11015" t="s">
        <v>1431</v>
      </c>
      <c r="E11015">
        <v>8</v>
      </c>
      <c r="F11015" t="s">
        <v>1251</v>
      </c>
      <c r="J11015" t="s">
        <v>23</v>
      </c>
      <c r="K11015">
        <v>6</v>
      </c>
      <c r="L11015">
        <v>330.36</v>
      </c>
      <c r="M11015">
        <v>0.19320000000000001</v>
      </c>
      <c r="O11015" s="12" t="e">
        <f>VLOOKUP(C11015,[3]May!$C:$Z,24,FALSE)</f>
        <v>#N/A</v>
      </c>
    </row>
    <row r="11016" spans="1:15" x14ac:dyDescent="0.25">
      <c r="A11016" t="s">
        <v>1245</v>
      </c>
      <c r="C11016" t="s">
        <v>1431</v>
      </c>
      <c r="E11016">
        <v>1</v>
      </c>
      <c r="F11016" t="s">
        <v>1252</v>
      </c>
      <c r="J11016" t="s">
        <v>23</v>
      </c>
      <c r="K11016">
        <v>7</v>
      </c>
      <c r="L11016">
        <v>230.93</v>
      </c>
      <c r="M11016">
        <v>0.19040000000000001</v>
      </c>
      <c r="O11016" s="12" t="e">
        <f>VLOOKUP(C11016,[3]May!$C:$Z,24,FALSE)</f>
        <v>#N/A</v>
      </c>
    </row>
    <row r="11017" spans="1:15" x14ac:dyDescent="0.25">
      <c r="A11017" t="s">
        <v>1245</v>
      </c>
      <c r="C11017" t="s">
        <v>1432</v>
      </c>
      <c r="E11017">
        <v>2</v>
      </c>
      <c r="F11017" t="s">
        <v>1247</v>
      </c>
      <c r="J11017" t="s">
        <v>23</v>
      </c>
      <c r="K11017">
        <v>7</v>
      </c>
      <c r="L11017">
        <v>35.770000000000003</v>
      </c>
      <c r="M11017">
        <v>2.8000000000000001E-2</v>
      </c>
      <c r="O11017" s="12" t="e">
        <f>VLOOKUP(C11017,[3]May!$C:$Z,24,FALSE)</f>
        <v>#N/A</v>
      </c>
    </row>
    <row r="11018" spans="1:15" x14ac:dyDescent="0.25">
      <c r="A11018" t="s">
        <v>1245</v>
      </c>
      <c r="C11018" t="s">
        <v>1432</v>
      </c>
      <c r="E11018">
        <v>1</v>
      </c>
      <c r="F11018" t="s">
        <v>1252</v>
      </c>
      <c r="J11018" t="s">
        <v>23</v>
      </c>
      <c r="K11018">
        <v>2</v>
      </c>
      <c r="L11018">
        <v>65.98</v>
      </c>
      <c r="M11018">
        <v>5.4399999999999997E-2</v>
      </c>
      <c r="O11018" s="12" t="e">
        <f>VLOOKUP(C11018,[3]May!$C:$Z,24,FALSE)</f>
        <v>#N/A</v>
      </c>
    </row>
    <row r="11019" spans="1:15" x14ac:dyDescent="0.25">
      <c r="A11019" t="s">
        <v>1245</v>
      </c>
      <c r="C11019" t="s">
        <v>1433</v>
      </c>
      <c r="E11019">
        <v>2</v>
      </c>
      <c r="F11019" t="s">
        <v>1247</v>
      </c>
      <c r="J11019" t="s">
        <v>23</v>
      </c>
      <c r="K11019">
        <v>4</v>
      </c>
      <c r="L11019">
        <v>260.52</v>
      </c>
      <c r="M11019">
        <v>0.20399999999999999</v>
      </c>
      <c r="O11019" s="12" t="e">
        <f>VLOOKUP(C11019,[3]May!$C:$Z,24,FALSE)</f>
        <v>#N/A</v>
      </c>
    </row>
    <row r="11020" spans="1:15" x14ac:dyDescent="0.25">
      <c r="A11020" t="s">
        <v>1245</v>
      </c>
      <c r="C11020" t="s">
        <v>1433</v>
      </c>
      <c r="E11020">
        <v>12</v>
      </c>
      <c r="F11020" t="s">
        <v>1253</v>
      </c>
      <c r="J11020" t="s">
        <v>23</v>
      </c>
      <c r="K11020">
        <v>1</v>
      </c>
      <c r="L11020">
        <v>61.2</v>
      </c>
      <c r="M11020">
        <v>8.3370000000000007E-3</v>
      </c>
      <c r="O11020" s="12" t="e">
        <f>VLOOKUP(C11020,[3]May!$C:$Z,24,FALSE)</f>
        <v>#N/A</v>
      </c>
    </row>
    <row r="11021" spans="1:15" x14ac:dyDescent="0.25">
      <c r="A11021" t="s">
        <v>1245</v>
      </c>
      <c r="C11021" t="s">
        <v>1434</v>
      </c>
      <c r="E11021">
        <v>2</v>
      </c>
      <c r="F11021" t="s">
        <v>1247</v>
      </c>
      <c r="J11021" t="s">
        <v>23</v>
      </c>
      <c r="K11021">
        <v>5</v>
      </c>
      <c r="L11021">
        <v>325.64999999999998</v>
      </c>
      <c r="M11021">
        <v>0.255</v>
      </c>
      <c r="O11021" s="12" t="e">
        <f>VLOOKUP(C11021,[3]May!$C:$Z,24,FALSE)</f>
        <v>#N/A</v>
      </c>
    </row>
    <row r="11022" spans="1:15" x14ac:dyDescent="0.25">
      <c r="A11022" t="s">
        <v>1245</v>
      </c>
      <c r="C11022" t="s">
        <v>1435</v>
      </c>
      <c r="E11022">
        <v>2</v>
      </c>
      <c r="F11022" t="s">
        <v>1247</v>
      </c>
      <c r="J11022" t="s">
        <v>23</v>
      </c>
      <c r="K11022">
        <v>3</v>
      </c>
      <c r="L11022">
        <v>195.39</v>
      </c>
      <c r="M11022">
        <v>0.153</v>
      </c>
      <c r="O11022" s="12" t="e">
        <f>VLOOKUP(C11022,[3]May!$C:$Z,24,FALSE)</f>
        <v>#N/A</v>
      </c>
    </row>
    <row r="11023" spans="1:15" x14ac:dyDescent="0.25">
      <c r="A11023" t="s">
        <v>1245</v>
      </c>
      <c r="C11023" t="s">
        <v>1436</v>
      </c>
      <c r="E11023">
        <v>2</v>
      </c>
      <c r="F11023" t="s">
        <v>1247</v>
      </c>
      <c r="J11023" t="s">
        <v>23</v>
      </c>
      <c r="K11023">
        <v>7</v>
      </c>
      <c r="L11023">
        <v>455.91</v>
      </c>
      <c r="M11023">
        <v>0.35699999999999998</v>
      </c>
      <c r="O11023" s="12" t="e">
        <f>VLOOKUP(C11023,[3]May!$C:$Z,24,FALSE)</f>
        <v>#N/A</v>
      </c>
    </row>
    <row r="11024" spans="1:15" x14ac:dyDescent="0.25">
      <c r="A11024" t="s">
        <v>1245</v>
      </c>
      <c r="C11024" t="s">
        <v>1436</v>
      </c>
      <c r="E11024">
        <v>1</v>
      </c>
      <c r="F11024" t="s">
        <v>1252</v>
      </c>
      <c r="J11024" t="s">
        <v>23</v>
      </c>
      <c r="K11024">
        <v>7</v>
      </c>
      <c r="L11024">
        <v>230.93</v>
      </c>
      <c r="M11024">
        <v>0.19040000000000001</v>
      </c>
      <c r="O11024" s="12" t="e">
        <f>VLOOKUP(C11024,[3]May!$C:$Z,24,FALSE)</f>
        <v>#N/A</v>
      </c>
    </row>
    <row r="11025" spans="1:15" x14ac:dyDescent="0.25">
      <c r="A11025" t="s">
        <v>1245</v>
      </c>
      <c r="C11025" t="s">
        <v>1437</v>
      </c>
      <c r="E11025">
        <v>2</v>
      </c>
      <c r="F11025" t="s">
        <v>1247</v>
      </c>
      <c r="J11025" t="s">
        <v>23</v>
      </c>
      <c r="K11025">
        <v>6</v>
      </c>
      <c r="L11025">
        <v>390.78</v>
      </c>
      <c r="M11025">
        <v>0.30599999999999999</v>
      </c>
      <c r="O11025" s="12" t="e">
        <f>VLOOKUP(C11025,[3]May!$C:$Z,24,FALSE)</f>
        <v>#N/A</v>
      </c>
    </row>
    <row r="11026" spans="1:15" x14ac:dyDescent="0.25">
      <c r="A11026" t="s">
        <v>1245</v>
      </c>
      <c r="C11026" t="s">
        <v>1438</v>
      </c>
      <c r="E11026">
        <v>2</v>
      </c>
      <c r="F11026" t="s">
        <v>1247</v>
      </c>
      <c r="J11026" t="s">
        <v>23</v>
      </c>
      <c r="K11026">
        <v>14</v>
      </c>
      <c r="L11026">
        <v>911.82</v>
      </c>
      <c r="M11026">
        <v>0.71399999999999997</v>
      </c>
      <c r="O11026" s="12" t="e">
        <f>VLOOKUP(C11026,[3]May!$C:$Z,24,FALSE)</f>
        <v>#N/A</v>
      </c>
    </row>
    <row r="11027" spans="1:15" x14ac:dyDescent="0.25">
      <c r="A11027" t="s">
        <v>1245</v>
      </c>
      <c r="C11027" t="s">
        <v>1438</v>
      </c>
      <c r="E11027">
        <v>6</v>
      </c>
      <c r="F11027" t="s">
        <v>1250</v>
      </c>
      <c r="J11027" t="s">
        <v>23</v>
      </c>
      <c r="K11027">
        <v>1</v>
      </c>
      <c r="L11027">
        <v>10.85</v>
      </c>
      <c r="M11027">
        <v>8.5000000000000006E-3</v>
      </c>
      <c r="O11027" s="12" t="e">
        <f>VLOOKUP(C11027,[3]May!$C:$Z,24,FALSE)</f>
        <v>#N/A</v>
      </c>
    </row>
    <row r="11028" spans="1:15" x14ac:dyDescent="0.25">
      <c r="A11028" t="s">
        <v>1245</v>
      </c>
      <c r="C11028" t="s">
        <v>1439</v>
      </c>
      <c r="E11028">
        <v>2</v>
      </c>
      <c r="F11028" t="s">
        <v>1247</v>
      </c>
      <c r="J11028" t="s">
        <v>23</v>
      </c>
      <c r="K11028">
        <v>7</v>
      </c>
      <c r="L11028">
        <v>35.770000000000003</v>
      </c>
      <c r="M11028">
        <v>2.8000000000000001E-2</v>
      </c>
      <c r="O11028" s="12" t="e">
        <f>VLOOKUP(C11028,[3]May!$C:$Z,24,FALSE)</f>
        <v>#N/A</v>
      </c>
    </row>
    <row r="11029" spans="1:15" x14ac:dyDescent="0.25">
      <c r="A11029" t="s">
        <v>1245</v>
      </c>
      <c r="C11029" t="s">
        <v>1439</v>
      </c>
      <c r="E11029">
        <v>1</v>
      </c>
      <c r="F11029" t="s">
        <v>1252</v>
      </c>
      <c r="J11029" t="s">
        <v>23</v>
      </c>
      <c r="K11029">
        <v>4</v>
      </c>
      <c r="L11029">
        <v>131.96</v>
      </c>
      <c r="M11029">
        <v>0.10879999999999999</v>
      </c>
      <c r="O11029" s="12" t="e">
        <f>VLOOKUP(C11029,[3]May!$C:$Z,24,FALSE)</f>
        <v>#N/A</v>
      </c>
    </row>
    <row r="11030" spans="1:15" x14ac:dyDescent="0.25">
      <c r="A11030" t="s">
        <v>1245</v>
      </c>
      <c r="C11030" t="s">
        <v>1440</v>
      </c>
      <c r="E11030">
        <v>2</v>
      </c>
      <c r="F11030" t="s">
        <v>1247</v>
      </c>
      <c r="J11030" t="s">
        <v>23</v>
      </c>
      <c r="K11030">
        <v>3</v>
      </c>
      <c r="L11030">
        <v>195.39</v>
      </c>
      <c r="M11030">
        <v>0.153</v>
      </c>
      <c r="O11030" s="12" t="e">
        <f>VLOOKUP(C11030,[3]May!$C:$Z,24,FALSE)</f>
        <v>#N/A</v>
      </c>
    </row>
    <row r="11031" spans="1:15" x14ac:dyDescent="0.25">
      <c r="A11031" t="s">
        <v>1245</v>
      </c>
      <c r="C11031" t="s">
        <v>1440</v>
      </c>
      <c r="E11031">
        <v>2</v>
      </c>
      <c r="F11031" t="s">
        <v>1247</v>
      </c>
      <c r="J11031" t="s">
        <v>23</v>
      </c>
      <c r="K11031">
        <v>1</v>
      </c>
      <c r="L11031">
        <v>5.1100000000000003</v>
      </c>
      <c r="M11031">
        <v>4.0000000000000001E-3</v>
      </c>
      <c r="O11031" s="12" t="e">
        <f>VLOOKUP(C11031,[3]May!$C:$Z,24,FALSE)</f>
        <v>#N/A</v>
      </c>
    </row>
    <row r="11032" spans="1:15" x14ac:dyDescent="0.25">
      <c r="A11032" t="s">
        <v>1245</v>
      </c>
      <c r="C11032" t="s">
        <v>1440</v>
      </c>
      <c r="E11032">
        <v>6</v>
      </c>
      <c r="F11032" t="s">
        <v>1250</v>
      </c>
      <c r="J11032" t="s">
        <v>23</v>
      </c>
      <c r="K11032">
        <v>1</v>
      </c>
      <c r="L11032">
        <v>10.85</v>
      </c>
      <c r="M11032">
        <v>8.5000000000000006E-3</v>
      </c>
      <c r="O11032" s="12" t="e">
        <f>VLOOKUP(C11032,[3]May!$C:$Z,24,FALSE)</f>
        <v>#N/A</v>
      </c>
    </row>
    <row r="11033" spans="1:15" x14ac:dyDescent="0.25">
      <c r="A11033" t="s">
        <v>1245</v>
      </c>
      <c r="C11033" t="s">
        <v>1441</v>
      </c>
      <c r="E11033">
        <v>2</v>
      </c>
      <c r="F11033" t="s">
        <v>1247</v>
      </c>
      <c r="J11033" t="s">
        <v>23</v>
      </c>
      <c r="K11033">
        <v>6</v>
      </c>
      <c r="L11033">
        <v>390.78</v>
      </c>
      <c r="M11033">
        <v>0.30599999999999999</v>
      </c>
      <c r="O11033" s="12" t="e">
        <f>VLOOKUP(C11033,[3]May!$C:$Z,24,FALSE)</f>
        <v>#N/A</v>
      </c>
    </row>
    <row r="11034" spans="1:15" x14ac:dyDescent="0.25">
      <c r="A11034" t="s">
        <v>1245</v>
      </c>
      <c r="C11034" t="s">
        <v>1441</v>
      </c>
      <c r="E11034">
        <v>3</v>
      </c>
      <c r="F11034" t="s">
        <v>1260</v>
      </c>
      <c r="J11034" t="s">
        <v>23</v>
      </c>
      <c r="K11034">
        <v>2</v>
      </c>
      <c r="L11034">
        <v>139.22</v>
      </c>
      <c r="M11034">
        <v>8.0199999999999994E-2</v>
      </c>
      <c r="O11034" s="12" t="e">
        <f>VLOOKUP(C11034,[3]May!$C:$Z,24,FALSE)</f>
        <v>#N/A</v>
      </c>
    </row>
    <row r="11035" spans="1:15" x14ac:dyDescent="0.25">
      <c r="A11035" t="s">
        <v>1245</v>
      </c>
      <c r="C11035" t="s">
        <v>1442</v>
      </c>
      <c r="E11035">
        <v>8</v>
      </c>
      <c r="F11035" t="s">
        <v>1251</v>
      </c>
      <c r="J11035" t="s">
        <v>23</v>
      </c>
      <c r="K11035">
        <v>4</v>
      </c>
      <c r="L11035">
        <v>220.24</v>
      </c>
      <c r="M11035">
        <v>0.1288</v>
      </c>
      <c r="O11035" s="12" t="e">
        <f>VLOOKUP(C11035,[3]May!$C:$Z,24,FALSE)</f>
        <v>#N/A</v>
      </c>
    </row>
    <row r="11036" spans="1:15" x14ac:dyDescent="0.25">
      <c r="A11036" t="s">
        <v>1245</v>
      </c>
      <c r="C11036" t="s">
        <v>1442</v>
      </c>
      <c r="E11036">
        <v>1</v>
      </c>
      <c r="F11036" t="s">
        <v>1252</v>
      </c>
      <c r="J11036" t="s">
        <v>23</v>
      </c>
      <c r="K11036">
        <v>5</v>
      </c>
      <c r="L11036">
        <v>164.95</v>
      </c>
      <c r="M11036">
        <v>0.13600000000000001</v>
      </c>
      <c r="O11036" s="12" t="e">
        <f>VLOOKUP(C11036,[3]May!$C:$Z,24,FALSE)</f>
        <v>#N/A</v>
      </c>
    </row>
    <row r="11037" spans="1:15" x14ac:dyDescent="0.25">
      <c r="A11037" t="s">
        <v>1245</v>
      </c>
      <c r="C11037" t="s">
        <v>1442</v>
      </c>
      <c r="E11037">
        <v>2</v>
      </c>
      <c r="F11037" t="s">
        <v>1247</v>
      </c>
      <c r="J11037" t="s">
        <v>23</v>
      </c>
      <c r="K11037">
        <v>13</v>
      </c>
      <c r="L11037">
        <v>846.69</v>
      </c>
      <c r="M11037">
        <v>0.66300000000000003</v>
      </c>
      <c r="O11037" s="12" t="e">
        <f>VLOOKUP(C11037,[3]May!$C:$Z,24,FALSE)</f>
        <v>#N/A</v>
      </c>
    </row>
    <row r="11038" spans="1:15" x14ac:dyDescent="0.25">
      <c r="A11038" t="s">
        <v>1245</v>
      </c>
      <c r="C11038" t="s">
        <v>1442</v>
      </c>
      <c r="E11038">
        <v>3</v>
      </c>
      <c r="F11038" t="s">
        <v>1260</v>
      </c>
      <c r="J11038" t="s">
        <v>23</v>
      </c>
      <c r="K11038">
        <v>4</v>
      </c>
      <c r="L11038">
        <v>278.44</v>
      </c>
      <c r="M11038">
        <v>0.16039999999999999</v>
      </c>
      <c r="O11038" s="12" t="e">
        <f>VLOOKUP(C11038,[3]May!$C:$Z,24,FALSE)</f>
        <v>#N/A</v>
      </c>
    </row>
    <row r="11039" spans="1:15" x14ac:dyDescent="0.25">
      <c r="A11039" t="s">
        <v>1245</v>
      </c>
      <c r="C11039" t="s">
        <v>1442</v>
      </c>
      <c r="E11039">
        <v>1</v>
      </c>
      <c r="F11039" t="s">
        <v>1252</v>
      </c>
      <c r="J11039" t="s">
        <v>23</v>
      </c>
      <c r="K11039">
        <v>1</v>
      </c>
      <c r="L11039">
        <v>32.99</v>
      </c>
      <c r="M11039">
        <v>2.7199999999999998E-2</v>
      </c>
      <c r="O11039" s="12" t="e">
        <f>VLOOKUP(C11039,[3]May!$C:$Z,24,FALSE)</f>
        <v>#N/A</v>
      </c>
    </row>
    <row r="11040" spans="1:15" x14ac:dyDescent="0.25">
      <c r="A11040" t="s">
        <v>1245</v>
      </c>
      <c r="C11040" t="s">
        <v>1443</v>
      </c>
      <c r="E11040">
        <v>8</v>
      </c>
      <c r="F11040" t="s">
        <v>1251</v>
      </c>
      <c r="J11040" t="s">
        <v>23</v>
      </c>
      <c r="K11040">
        <v>1</v>
      </c>
      <c r="L11040">
        <v>55.06</v>
      </c>
      <c r="M11040">
        <v>3.2199999999999999E-2</v>
      </c>
      <c r="O11040" s="12" t="e">
        <f>VLOOKUP(C11040,[3]May!$C:$Z,24,FALSE)</f>
        <v>#N/A</v>
      </c>
    </row>
    <row r="11041" spans="1:15" x14ac:dyDescent="0.25">
      <c r="A11041" t="s">
        <v>1245</v>
      </c>
      <c r="C11041" t="s">
        <v>1443</v>
      </c>
      <c r="E11041">
        <v>2</v>
      </c>
      <c r="F11041" t="s">
        <v>1247</v>
      </c>
      <c r="J11041" t="s">
        <v>23</v>
      </c>
      <c r="K11041">
        <v>10</v>
      </c>
      <c r="L11041">
        <v>651.29999999999995</v>
      </c>
      <c r="M11041">
        <v>0.51</v>
      </c>
      <c r="O11041" s="12" t="e">
        <f>VLOOKUP(C11041,[3]May!$C:$Z,24,FALSE)</f>
        <v>#N/A</v>
      </c>
    </row>
    <row r="11042" spans="1:15" x14ac:dyDescent="0.25">
      <c r="A11042" t="s">
        <v>1245</v>
      </c>
      <c r="C11042" t="s">
        <v>1443</v>
      </c>
      <c r="E11042">
        <v>2</v>
      </c>
      <c r="F11042" t="s">
        <v>1247</v>
      </c>
      <c r="J11042" t="s">
        <v>23</v>
      </c>
      <c r="K11042">
        <v>1</v>
      </c>
      <c r="L11042">
        <v>5.1100000000000003</v>
      </c>
      <c r="M11042">
        <v>4.0000000000000001E-3</v>
      </c>
      <c r="O11042" s="12" t="e">
        <f>VLOOKUP(C11042,[3]May!$C:$Z,24,FALSE)</f>
        <v>#N/A</v>
      </c>
    </row>
    <row r="11043" spans="1:15" x14ac:dyDescent="0.25">
      <c r="A11043" t="s">
        <v>1245</v>
      </c>
      <c r="C11043" t="s">
        <v>1444</v>
      </c>
      <c r="E11043">
        <v>2</v>
      </c>
      <c r="F11043" t="s">
        <v>1247</v>
      </c>
      <c r="J11043" t="s">
        <v>23</v>
      </c>
      <c r="K11043">
        <v>4</v>
      </c>
      <c r="L11043">
        <v>20.440000000000001</v>
      </c>
      <c r="M11043">
        <v>1.6E-2</v>
      </c>
      <c r="O11043" s="12" t="e">
        <f>VLOOKUP(C11043,[3]May!$C:$Z,24,FALSE)</f>
        <v>#N/A</v>
      </c>
    </row>
    <row r="11044" spans="1:15" x14ac:dyDescent="0.25">
      <c r="A11044" t="s">
        <v>1245</v>
      </c>
      <c r="C11044" t="s">
        <v>1444</v>
      </c>
      <c r="E11044">
        <v>2</v>
      </c>
      <c r="F11044" t="s">
        <v>1247</v>
      </c>
      <c r="J11044" t="s">
        <v>23</v>
      </c>
      <c r="K11044">
        <v>1</v>
      </c>
      <c r="L11044">
        <v>65.13</v>
      </c>
      <c r="M11044">
        <v>5.0999999999999997E-2</v>
      </c>
      <c r="O11044" s="12" t="e">
        <f>VLOOKUP(C11044,[3]May!$C:$Z,24,FALSE)</f>
        <v>#N/A</v>
      </c>
    </row>
    <row r="11045" spans="1:15" x14ac:dyDescent="0.25">
      <c r="A11045" t="s">
        <v>1245</v>
      </c>
      <c r="C11045" t="s">
        <v>1444</v>
      </c>
      <c r="E11045">
        <v>8</v>
      </c>
      <c r="F11045" t="s">
        <v>1251</v>
      </c>
      <c r="J11045" t="s">
        <v>23</v>
      </c>
      <c r="K11045">
        <v>5</v>
      </c>
      <c r="L11045">
        <v>275.3</v>
      </c>
      <c r="M11045">
        <v>0.161</v>
      </c>
      <c r="O11045" s="12" t="e">
        <f>VLOOKUP(C11045,[3]May!$C:$Z,24,FALSE)</f>
        <v>#N/A</v>
      </c>
    </row>
    <row r="11046" spans="1:15" x14ac:dyDescent="0.25">
      <c r="A11046" t="s">
        <v>1245</v>
      </c>
      <c r="C11046" t="s">
        <v>1445</v>
      </c>
      <c r="E11046">
        <v>2</v>
      </c>
      <c r="F11046" t="s">
        <v>1247</v>
      </c>
      <c r="J11046" t="s">
        <v>23</v>
      </c>
      <c r="K11046">
        <v>11</v>
      </c>
      <c r="L11046">
        <v>716.43</v>
      </c>
      <c r="M11046">
        <v>0.56100000000000005</v>
      </c>
      <c r="O11046" s="12" t="e">
        <f>VLOOKUP(C11046,[3]May!$C:$Z,24,FALSE)</f>
        <v>#N/A</v>
      </c>
    </row>
    <row r="11047" spans="1:15" x14ac:dyDescent="0.25">
      <c r="A11047" t="s">
        <v>1245</v>
      </c>
      <c r="C11047" t="s">
        <v>1446</v>
      </c>
      <c r="E11047">
        <v>1</v>
      </c>
      <c r="F11047" t="s">
        <v>1252</v>
      </c>
      <c r="J11047" t="s">
        <v>23</v>
      </c>
      <c r="K11047">
        <v>4</v>
      </c>
      <c r="L11047">
        <v>131.96</v>
      </c>
      <c r="M11047">
        <v>0.10879999999999999</v>
      </c>
      <c r="O11047" s="12" t="e">
        <f>VLOOKUP(C11047,[3]May!$C:$Z,24,FALSE)</f>
        <v>#N/A</v>
      </c>
    </row>
    <row r="11048" spans="1:15" x14ac:dyDescent="0.25">
      <c r="A11048" t="s">
        <v>1245</v>
      </c>
      <c r="C11048" t="s">
        <v>1446</v>
      </c>
      <c r="E11048">
        <v>2</v>
      </c>
      <c r="F11048" t="s">
        <v>1247</v>
      </c>
      <c r="J11048" t="s">
        <v>23</v>
      </c>
      <c r="K11048">
        <v>3</v>
      </c>
      <c r="L11048">
        <v>195.39</v>
      </c>
      <c r="M11048">
        <v>0.153</v>
      </c>
      <c r="O11048" s="12" t="e">
        <f>VLOOKUP(C11048,[3]May!$C:$Z,24,FALSE)</f>
        <v>#N/A</v>
      </c>
    </row>
    <row r="11049" spans="1:15" x14ac:dyDescent="0.25">
      <c r="A11049" t="s">
        <v>1245</v>
      </c>
      <c r="C11049" t="s">
        <v>1446</v>
      </c>
      <c r="E11049">
        <v>2</v>
      </c>
      <c r="F11049" t="s">
        <v>1247</v>
      </c>
      <c r="J11049" t="s">
        <v>23</v>
      </c>
      <c r="K11049">
        <v>2</v>
      </c>
      <c r="L11049">
        <v>10.220000000000001</v>
      </c>
      <c r="M11049">
        <v>8.0000000000000002E-3</v>
      </c>
      <c r="O11049" s="12" t="e">
        <f>VLOOKUP(C11049,[3]May!$C:$Z,24,FALSE)</f>
        <v>#N/A</v>
      </c>
    </row>
    <row r="11050" spans="1:15" x14ac:dyDescent="0.25">
      <c r="A11050" t="s">
        <v>1245</v>
      </c>
      <c r="C11050" t="s">
        <v>1447</v>
      </c>
      <c r="E11050">
        <v>2</v>
      </c>
      <c r="F11050" t="s">
        <v>1247</v>
      </c>
      <c r="J11050" t="s">
        <v>23</v>
      </c>
      <c r="K11050">
        <v>12</v>
      </c>
      <c r="L11050">
        <v>781.56</v>
      </c>
      <c r="M11050">
        <v>0.61199999999999999</v>
      </c>
      <c r="O11050" s="12" t="e">
        <f>VLOOKUP(C11050,[3]May!$C:$Z,24,FALSE)</f>
        <v>#N/A</v>
      </c>
    </row>
    <row r="11051" spans="1:15" x14ac:dyDescent="0.25">
      <c r="A11051" t="s">
        <v>1245</v>
      </c>
      <c r="C11051" t="s">
        <v>1447</v>
      </c>
      <c r="E11051">
        <v>2</v>
      </c>
      <c r="F11051" t="s">
        <v>1247</v>
      </c>
      <c r="J11051" t="s">
        <v>23</v>
      </c>
      <c r="K11051">
        <v>2</v>
      </c>
      <c r="L11051">
        <v>10.220000000000001</v>
      </c>
      <c r="M11051">
        <v>8.0000000000000002E-3</v>
      </c>
      <c r="O11051" s="12" t="e">
        <f>VLOOKUP(C11051,[3]May!$C:$Z,24,FALSE)</f>
        <v>#N/A</v>
      </c>
    </row>
    <row r="11052" spans="1:15" x14ac:dyDescent="0.25">
      <c r="A11052" t="s">
        <v>1245</v>
      </c>
      <c r="C11052" t="s">
        <v>1448</v>
      </c>
      <c r="E11052">
        <v>2</v>
      </c>
      <c r="F11052" t="s">
        <v>1247</v>
      </c>
      <c r="J11052" t="s">
        <v>23</v>
      </c>
      <c r="K11052">
        <v>7</v>
      </c>
      <c r="L11052">
        <v>455.91</v>
      </c>
      <c r="M11052">
        <v>0.35699999999999998</v>
      </c>
      <c r="O11052" s="12" t="e">
        <f>VLOOKUP(C11052,[3]May!$C:$Z,24,FALSE)</f>
        <v>#N/A</v>
      </c>
    </row>
    <row r="11053" spans="1:15" x14ac:dyDescent="0.25">
      <c r="A11053" t="s">
        <v>1245</v>
      </c>
      <c r="C11053" t="s">
        <v>1448</v>
      </c>
      <c r="E11053">
        <v>2</v>
      </c>
      <c r="F11053" t="s">
        <v>1247</v>
      </c>
      <c r="J11053" t="s">
        <v>23</v>
      </c>
      <c r="K11053">
        <v>9</v>
      </c>
      <c r="L11053">
        <v>45.99</v>
      </c>
      <c r="M11053">
        <v>3.5999999999999997E-2</v>
      </c>
      <c r="O11053" s="12" t="e">
        <f>VLOOKUP(C11053,[3]May!$C:$Z,24,FALSE)</f>
        <v>#N/A</v>
      </c>
    </row>
    <row r="11054" spans="1:15" x14ac:dyDescent="0.25">
      <c r="A11054" t="s">
        <v>1245</v>
      </c>
      <c r="C11054" t="s">
        <v>1448</v>
      </c>
      <c r="E11054">
        <v>1</v>
      </c>
      <c r="F11054" t="s">
        <v>1252</v>
      </c>
      <c r="J11054" t="s">
        <v>23</v>
      </c>
      <c r="K11054">
        <v>4</v>
      </c>
      <c r="L11054">
        <v>131.96</v>
      </c>
      <c r="M11054">
        <v>0.10879999999999999</v>
      </c>
      <c r="O11054" s="12" t="e">
        <f>VLOOKUP(C11054,[3]May!$C:$Z,24,FALSE)</f>
        <v>#N/A</v>
      </c>
    </row>
    <row r="11055" spans="1:15" x14ac:dyDescent="0.25">
      <c r="A11055" t="s">
        <v>1245</v>
      </c>
      <c r="C11055" t="s">
        <v>1449</v>
      </c>
      <c r="E11055">
        <v>2</v>
      </c>
      <c r="F11055" t="s">
        <v>1247</v>
      </c>
      <c r="J11055" t="s">
        <v>23</v>
      </c>
      <c r="K11055">
        <v>7</v>
      </c>
      <c r="L11055">
        <v>455.91</v>
      </c>
      <c r="M11055">
        <v>0.35699999999999998</v>
      </c>
      <c r="O11055" s="12" t="e">
        <f>VLOOKUP(C11055,[3]May!$C:$Z,24,FALSE)</f>
        <v>#N/A</v>
      </c>
    </row>
    <row r="11056" spans="1:15" x14ac:dyDescent="0.25">
      <c r="A11056" t="s">
        <v>1245</v>
      </c>
      <c r="C11056" t="s">
        <v>1450</v>
      </c>
      <c r="E11056">
        <v>13</v>
      </c>
      <c r="F11056" t="s">
        <v>1248</v>
      </c>
      <c r="J11056" t="s">
        <v>23</v>
      </c>
      <c r="K11056">
        <v>2</v>
      </c>
      <c r="L11056">
        <v>10.220000000000001</v>
      </c>
      <c r="M11056">
        <v>8.0000000000000002E-3</v>
      </c>
      <c r="O11056" s="12" t="e">
        <f>VLOOKUP(C11056,[3]May!$C:$Z,24,FALSE)</f>
        <v>#N/A</v>
      </c>
    </row>
    <row r="11057" spans="1:15" x14ac:dyDescent="0.25">
      <c r="A11057" t="s">
        <v>1245</v>
      </c>
      <c r="C11057" t="s">
        <v>1450</v>
      </c>
      <c r="E11057">
        <v>2</v>
      </c>
      <c r="F11057" t="s">
        <v>1247</v>
      </c>
      <c r="J11057" t="s">
        <v>23</v>
      </c>
      <c r="K11057">
        <v>2</v>
      </c>
      <c r="L11057">
        <v>10.220000000000001</v>
      </c>
      <c r="M11057">
        <v>8.0000000000000002E-3</v>
      </c>
      <c r="O11057" s="12" t="e">
        <f>VLOOKUP(C11057,[3]May!$C:$Z,24,FALSE)</f>
        <v>#N/A</v>
      </c>
    </row>
    <row r="11058" spans="1:15" x14ac:dyDescent="0.25">
      <c r="A11058" t="s">
        <v>1245</v>
      </c>
      <c r="C11058" t="s">
        <v>1450</v>
      </c>
      <c r="E11058">
        <v>6</v>
      </c>
      <c r="F11058" t="s">
        <v>1250</v>
      </c>
      <c r="J11058" t="s">
        <v>23</v>
      </c>
      <c r="K11058">
        <v>1</v>
      </c>
      <c r="L11058">
        <v>10.85</v>
      </c>
      <c r="M11058">
        <v>8.5000000000000006E-3</v>
      </c>
      <c r="O11058" s="12" t="e">
        <f>VLOOKUP(C11058,[3]May!$C:$Z,24,FALSE)</f>
        <v>#N/A</v>
      </c>
    </row>
    <row r="11059" spans="1:15" x14ac:dyDescent="0.25">
      <c r="A11059" t="s">
        <v>1245</v>
      </c>
      <c r="C11059" t="s">
        <v>1451</v>
      </c>
      <c r="E11059">
        <v>6</v>
      </c>
      <c r="F11059" t="s">
        <v>1250</v>
      </c>
      <c r="J11059" t="s">
        <v>23</v>
      </c>
      <c r="K11059">
        <v>3</v>
      </c>
      <c r="L11059">
        <v>32.549999999999997</v>
      </c>
      <c r="M11059">
        <v>2.5499999999999998E-2</v>
      </c>
      <c r="O11059" s="12" t="e">
        <f>VLOOKUP(C11059,[3]May!$C:$Z,24,FALSE)</f>
        <v>#N/A</v>
      </c>
    </row>
    <row r="11060" spans="1:15" x14ac:dyDescent="0.25">
      <c r="A11060" t="s">
        <v>1245</v>
      </c>
      <c r="C11060" t="s">
        <v>1451</v>
      </c>
      <c r="E11060">
        <v>7</v>
      </c>
      <c r="F11060" t="s">
        <v>1255</v>
      </c>
      <c r="J11060" t="s">
        <v>23</v>
      </c>
      <c r="K11060">
        <v>3</v>
      </c>
      <c r="L11060">
        <v>168.78</v>
      </c>
      <c r="M11060">
        <v>9.8699999999999996E-2</v>
      </c>
      <c r="O11060" s="12" t="e">
        <f>VLOOKUP(C11060,[3]May!$C:$Z,24,FALSE)</f>
        <v>#N/A</v>
      </c>
    </row>
    <row r="11061" spans="1:15" x14ac:dyDescent="0.25">
      <c r="A11061" t="s">
        <v>1245</v>
      </c>
      <c r="C11061" t="s">
        <v>1451</v>
      </c>
      <c r="E11061">
        <v>2</v>
      </c>
      <c r="F11061" t="s">
        <v>1247</v>
      </c>
      <c r="J11061" t="s">
        <v>23</v>
      </c>
      <c r="K11061">
        <v>9</v>
      </c>
      <c r="L11061">
        <v>45.99</v>
      </c>
      <c r="M11061">
        <v>3.5999999999999997E-2</v>
      </c>
      <c r="O11061" s="12" t="e">
        <f>VLOOKUP(C11061,[3]May!$C:$Z,24,FALSE)</f>
        <v>#N/A</v>
      </c>
    </row>
    <row r="11062" spans="1:15" x14ac:dyDescent="0.25">
      <c r="A11062" t="s">
        <v>1245</v>
      </c>
      <c r="C11062" t="s">
        <v>1452</v>
      </c>
      <c r="E11062">
        <v>2</v>
      </c>
      <c r="F11062" t="s">
        <v>1247</v>
      </c>
      <c r="J11062" t="s">
        <v>23</v>
      </c>
      <c r="K11062">
        <v>9</v>
      </c>
      <c r="L11062">
        <v>586.16999999999996</v>
      </c>
      <c r="M11062">
        <v>0.45900000000000002</v>
      </c>
      <c r="O11062" s="12" t="e">
        <f>VLOOKUP(C11062,[3]May!$C:$Z,24,FALSE)</f>
        <v>#N/A</v>
      </c>
    </row>
    <row r="11063" spans="1:15" x14ac:dyDescent="0.25">
      <c r="A11063" t="s">
        <v>1245</v>
      </c>
      <c r="C11063" t="s">
        <v>1452</v>
      </c>
      <c r="E11063">
        <v>6</v>
      </c>
      <c r="F11063" t="s">
        <v>1250</v>
      </c>
      <c r="J11063" t="s">
        <v>23</v>
      </c>
      <c r="K11063">
        <v>1</v>
      </c>
      <c r="L11063">
        <v>10.85</v>
      </c>
      <c r="M11063">
        <v>8.5000000000000006E-3</v>
      </c>
      <c r="O11063" s="12" t="e">
        <f>VLOOKUP(C11063,[3]May!$C:$Z,24,FALSE)</f>
        <v>#N/A</v>
      </c>
    </row>
    <row r="11064" spans="1:15" x14ac:dyDescent="0.25">
      <c r="A11064" t="s">
        <v>1245</v>
      </c>
      <c r="C11064" t="s">
        <v>1453</v>
      </c>
      <c r="E11064">
        <v>2</v>
      </c>
      <c r="F11064" t="s">
        <v>1247</v>
      </c>
      <c r="J11064" t="s">
        <v>23</v>
      </c>
      <c r="K11064">
        <v>2</v>
      </c>
      <c r="L11064">
        <v>10.220000000000001</v>
      </c>
      <c r="M11064">
        <v>8.0000000000000002E-3</v>
      </c>
      <c r="O11064" s="12" t="e">
        <f>VLOOKUP(C11064,[3]May!$C:$Z,24,FALSE)</f>
        <v>#N/A</v>
      </c>
    </row>
    <row r="11065" spans="1:15" x14ac:dyDescent="0.25">
      <c r="A11065" t="s">
        <v>1245</v>
      </c>
      <c r="C11065" t="s">
        <v>1453</v>
      </c>
      <c r="E11065">
        <v>2</v>
      </c>
      <c r="F11065" t="s">
        <v>1247</v>
      </c>
      <c r="J11065" t="s">
        <v>23</v>
      </c>
      <c r="K11065">
        <v>5</v>
      </c>
      <c r="L11065">
        <v>325.64999999999998</v>
      </c>
      <c r="M11065">
        <v>0.255</v>
      </c>
      <c r="O11065" s="12" t="e">
        <f>VLOOKUP(C11065,[3]May!$C:$Z,24,FALSE)</f>
        <v>#N/A</v>
      </c>
    </row>
    <row r="11066" spans="1:15" x14ac:dyDescent="0.25">
      <c r="A11066" t="s">
        <v>1245</v>
      </c>
      <c r="C11066" t="s">
        <v>1454</v>
      </c>
      <c r="E11066">
        <v>2</v>
      </c>
      <c r="F11066" t="s">
        <v>1247</v>
      </c>
      <c r="J11066" t="s">
        <v>23</v>
      </c>
      <c r="K11066">
        <v>4</v>
      </c>
      <c r="L11066">
        <v>260.52</v>
      </c>
      <c r="M11066">
        <v>0.20399999999999999</v>
      </c>
      <c r="O11066" s="12" t="e">
        <f>VLOOKUP(C11066,[3]May!$C:$Z,24,FALSE)</f>
        <v>#N/A</v>
      </c>
    </row>
    <row r="11067" spans="1:15" x14ac:dyDescent="0.25">
      <c r="A11067" t="s">
        <v>1245</v>
      </c>
      <c r="C11067" t="s">
        <v>1454</v>
      </c>
      <c r="E11067">
        <v>2</v>
      </c>
      <c r="F11067" t="s">
        <v>1247</v>
      </c>
      <c r="J11067" t="s">
        <v>23</v>
      </c>
      <c r="K11067">
        <v>1</v>
      </c>
      <c r="L11067">
        <v>5.1100000000000003</v>
      </c>
      <c r="M11067">
        <v>4.0000000000000001E-3</v>
      </c>
      <c r="O11067" s="12" t="e">
        <f>VLOOKUP(C11067,[3]May!$C:$Z,24,FALSE)</f>
        <v>#N/A</v>
      </c>
    </row>
    <row r="11068" spans="1:15" x14ac:dyDescent="0.25">
      <c r="A11068" t="s">
        <v>1245</v>
      </c>
      <c r="C11068" t="s">
        <v>1455</v>
      </c>
      <c r="E11068">
        <v>2</v>
      </c>
      <c r="F11068" t="s">
        <v>1247</v>
      </c>
      <c r="J11068" t="s">
        <v>23</v>
      </c>
      <c r="K11068">
        <v>14</v>
      </c>
      <c r="L11068">
        <v>911.82</v>
      </c>
      <c r="M11068">
        <v>0.71399999999999997</v>
      </c>
      <c r="O11068" s="12" t="e">
        <f>VLOOKUP(C11068,[3]May!$C:$Z,24,FALSE)</f>
        <v>#N/A</v>
      </c>
    </row>
    <row r="11069" spans="1:15" x14ac:dyDescent="0.25">
      <c r="A11069" t="s">
        <v>1245</v>
      </c>
      <c r="C11069" t="s">
        <v>1455</v>
      </c>
      <c r="E11069">
        <v>6</v>
      </c>
      <c r="F11069" t="s">
        <v>1250</v>
      </c>
      <c r="J11069" t="s">
        <v>23</v>
      </c>
      <c r="K11069">
        <v>2</v>
      </c>
      <c r="L11069">
        <v>21.7</v>
      </c>
      <c r="M11069">
        <v>1.7000000000000001E-2</v>
      </c>
      <c r="O11069" s="12" t="e">
        <f>VLOOKUP(C11069,[3]May!$C:$Z,24,FALSE)</f>
        <v>#N/A</v>
      </c>
    </row>
    <row r="11070" spans="1:15" x14ac:dyDescent="0.25">
      <c r="A11070" t="s">
        <v>1245</v>
      </c>
      <c r="C11070" t="s">
        <v>1456</v>
      </c>
      <c r="E11070">
        <v>1</v>
      </c>
      <c r="F11070" t="s">
        <v>1252</v>
      </c>
      <c r="J11070" t="s">
        <v>23</v>
      </c>
      <c r="K11070">
        <v>2</v>
      </c>
      <c r="L11070">
        <v>65.98</v>
      </c>
      <c r="M11070">
        <v>5.4399999999999997E-2</v>
      </c>
      <c r="O11070" s="12" t="e">
        <f>VLOOKUP(C11070,[3]May!$C:$Z,24,FALSE)</f>
        <v>#N/A</v>
      </c>
    </row>
    <row r="11071" spans="1:15" x14ac:dyDescent="0.25">
      <c r="A11071" t="s">
        <v>1245</v>
      </c>
      <c r="C11071" t="s">
        <v>1456</v>
      </c>
      <c r="E11071">
        <v>2</v>
      </c>
      <c r="F11071" t="s">
        <v>1247</v>
      </c>
      <c r="J11071" t="s">
        <v>23</v>
      </c>
      <c r="K11071">
        <v>3</v>
      </c>
      <c r="L11071">
        <v>15.33</v>
      </c>
      <c r="M11071">
        <v>1.2E-2</v>
      </c>
      <c r="O11071" s="12" t="e">
        <f>VLOOKUP(C11071,[3]May!$C:$Z,24,FALSE)</f>
        <v>#N/A</v>
      </c>
    </row>
    <row r="11072" spans="1:15" x14ac:dyDescent="0.25">
      <c r="A11072" t="s">
        <v>1245</v>
      </c>
      <c r="C11072" t="s">
        <v>1456</v>
      </c>
      <c r="E11072">
        <v>6</v>
      </c>
      <c r="F11072" t="s">
        <v>1250</v>
      </c>
      <c r="J11072" t="s">
        <v>23</v>
      </c>
      <c r="K11072">
        <v>1</v>
      </c>
      <c r="L11072">
        <v>10.85</v>
      </c>
      <c r="M11072">
        <v>8.5000000000000006E-3</v>
      </c>
      <c r="O11072" s="12" t="e">
        <f>VLOOKUP(C11072,[3]May!$C:$Z,24,FALSE)</f>
        <v>#N/A</v>
      </c>
    </row>
    <row r="11073" spans="1:15" x14ac:dyDescent="0.25">
      <c r="A11073" t="s">
        <v>1245</v>
      </c>
      <c r="C11073" t="s">
        <v>1457</v>
      </c>
      <c r="E11073">
        <v>1</v>
      </c>
      <c r="F11073" t="s">
        <v>1252</v>
      </c>
      <c r="J11073" t="s">
        <v>23</v>
      </c>
      <c r="K11073">
        <v>1</v>
      </c>
      <c r="L11073">
        <v>32.99</v>
      </c>
      <c r="M11073">
        <v>2.7199999999999998E-2</v>
      </c>
      <c r="O11073" s="12" t="e">
        <f>VLOOKUP(C11073,[3]May!$C:$Z,24,FALSE)</f>
        <v>#N/A</v>
      </c>
    </row>
    <row r="11074" spans="1:15" x14ac:dyDescent="0.25">
      <c r="A11074" t="s">
        <v>1245</v>
      </c>
      <c r="C11074" t="s">
        <v>1457</v>
      </c>
      <c r="E11074">
        <v>2</v>
      </c>
      <c r="F11074" t="s">
        <v>1247</v>
      </c>
      <c r="J11074" t="s">
        <v>23</v>
      </c>
      <c r="K11074">
        <v>3</v>
      </c>
      <c r="L11074">
        <v>195.39</v>
      </c>
      <c r="M11074">
        <v>0.153</v>
      </c>
      <c r="O11074" s="12" t="e">
        <f>VLOOKUP(C11074,[3]May!$C:$Z,24,FALSE)</f>
        <v>#N/A</v>
      </c>
    </row>
    <row r="11075" spans="1:15" x14ac:dyDescent="0.25">
      <c r="A11075" t="s">
        <v>1245</v>
      </c>
      <c r="C11075" t="s">
        <v>1457</v>
      </c>
      <c r="E11075">
        <v>2</v>
      </c>
      <c r="F11075" t="s">
        <v>1247</v>
      </c>
      <c r="J11075" t="s">
        <v>23</v>
      </c>
      <c r="K11075">
        <v>6</v>
      </c>
      <c r="L11075">
        <v>30.66</v>
      </c>
      <c r="M11075">
        <v>2.4E-2</v>
      </c>
      <c r="O11075" s="12" t="e">
        <f>VLOOKUP(C11075,[3]May!$C:$Z,24,FALSE)</f>
        <v>#N/A</v>
      </c>
    </row>
    <row r="11076" spans="1:15" x14ac:dyDescent="0.25">
      <c r="A11076" t="s">
        <v>1245</v>
      </c>
      <c r="C11076" t="s">
        <v>1458</v>
      </c>
      <c r="E11076">
        <v>2</v>
      </c>
      <c r="F11076" t="s">
        <v>1247</v>
      </c>
      <c r="J11076" t="s">
        <v>23</v>
      </c>
      <c r="K11076">
        <v>2</v>
      </c>
      <c r="L11076">
        <v>10.220000000000001</v>
      </c>
      <c r="M11076">
        <v>8.0000000000000002E-3</v>
      </c>
      <c r="O11076" s="12" t="e">
        <f>VLOOKUP(C11076,[3]May!$C:$Z,24,FALSE)</f>
        <v>#N/A</v>
      </c>
    </row>
    <row r="11077" spans="1:15" x14ac:dyDescent="0.25">
      <c r="A11077" t="s">
        <v>1245</v>
      </c>
      <c r="C11077" t="s">
        <v>1458</v>
      </c>
      <c r="E11077">
        <v>2</v>
      </c>
      <c r="F11077" t="s">
        <v>1247</v>
      </c>
      <c r="J11077" t="s">
        <v>23</v>
      </c>
      <c r="K11077">
        <v>1</v>
      </c>
      <c r="L11077">
        <v>65.13</v>
      </c>
      <c r="M11077">
        <v>5.0999999999999997E-2</v>
      </c>
      <c r="O11077" s="12" t="e">
        <f>VLOOKUP(C11077,[3]May!$C:$Z,24,FALSE)</f>
        <v>#N/A</v>
      </c>
    </row>
    <row r="11078" spans="1:15" x14ac:dyDescent="0.25">
      <c r="A11078" t="s">
        <v>1245</v>
      </c>
      <c r="C11078" t="s">
        <v>1459</v>
      </c>
      <c r="E11078">
        <v>6</v>
      </c>
      <c r="F11078" t="s">
        <v>1250</v>
      </c>
      <c r="J11078" t="s">
        <v>23</v>
      </c>
      <c r="K11078">
        <v>6</v>
      </c>
      <c r="L11078">
        <v>65.099999999999994</v>
      </c>
      <c r="M11078">
        <v>5.0999999999999997E-2</v>
      </c>
      <c r="O11078" s="12" t="e">
        <f>VLOOKUP(C11078,[3]May!$C:$Z,24,FALSE)</f>
        <v>#N/A</v>
      </c>
    </row>
    <row r="11079" spans="1:15" x14ac:dyDescent="0.25">
      <c r="A11079" t="s">
        <v>1245</v>
      </c>
      <c r="C11079" t="s">
        <v>1459</v>
      </c>
      <c r="E11079">
        <v>2</v>
      </c>
      <c r="F11079" t="s">
        <v>1247</v>
      </c>
      <c r="J11079" t="s">
        <v>23</v>
      </c>
      <c r="K11079">
        <v>11</v>
      </c>
      <c r="L11079">
        <v>56.21</v>
      </c>
      <c r="M11079">
        <v>4.3999999999999997E-2</v>
      </c>
      <c r="O11079" s="12" t="e">
        <f>VLOOKUP(C11079,[3]May!$C:$Z,24,FALSE)</f>
        <v>#N/A</v>
      </c>
    </row>
    <row r="11080" spans="1:15" x14ac:dyDescent="0.25">
      <c r="A11080" t="s">
        <v>1245</v>
      </c>
      <c r="C11080" t="s">
        <v>1460</v>
      </c>
      <c r="E11080">
        <v>1</v>
      </c>
      <c r="F11080" t="s">
        <v>1252</v>
      </c>
      <c r="J11080" t="s">
        <v>23</v>
      </c>
      <c r="K11080">
        <v>9</v>
      </c>
      <c r="L11080">
        <v>296.91000000000003</v>
      </c>
      <c r="M11080">
        <v>0.24479999999999999</v>
      </c>
      <c r="O11080" s="12" t="e">
        <f>VLOOKUP(C11080,[3]May!$C:$Z,24,FALSE)</f>
        <v>#N/A</v>
      </c>
    </row>
    <row r="11081" spans="1:15" x14ac:dyDescent="0.25">
      <c r="A11081" t="s">
        <v>1245</v>
      </c>
      <c r="C11081" t="s">
        <v>1460</v>
      </c>
      <c r="E11081">
        <v>2</v>
      </c>
      <c r="F11081" t="s">
        <v>1247</v>
      </c>
      <c r="J11081" t="s">
        <v>23</v>
      </c>
      <c r="K11081">
        <v>5</v>
      </c>
      <c r="L11081">
        <v>325.64999999999998</v>
      </c>
      <c r="M11081">
        <v>0.255</v>
      </c>
      <c r="O11081" s="12" t="e">
        <f>VLOOKUP(C11081,[3]May!$C:$Z,24,FALSE)</f>
        <v>#N/A</v>
      </c>
    </row>
    <row r="11082" spans="1:15" x14ac:dyDescent="0.25">
      <c r="A11082" t="s">
        <v>1245</v>
      </c>
      <c r="C11082" t="s">
        <v>1461</v>
      </c>
      <c r="E11082">
        <v>2</v>
      </c>
      <c r="F11082" t="s">
        <v>1247</v>
      </c>
      <c r="J11082" t="s">
        <v>23</v>
      </c>
      <c r="K11082">
        <v>12</v>
      </c>
      <c r="L11082">
        <v>781.56</v>
      </c>
      <c r="M11082">
        <v>0.61199999999999999</v>
      </c>
      <c r="O11082" s="12" t="e">
        <f>VLOOKUP(C11082,[3]May!$C:$Z,24,FALSE)</f>
        <v>#N/A</v>
      </c>
    </row>
    <row r="11083" spans="1:15" x14ac:dyDescent="0.25">
      <c r="A11083" t="s">
        <v>1245</v>
      </c>
      <c r="C11083" t="s">
        <v>1461</v>
      </c>
      <c r="E11083">
        <v>6</v>
      </c>
      <c r="F11083" t="s">
        <v>1250</v>
      </c>
      <c r="J11083" t="s">
        <v>23</v>
      </c>
      <c r="K11083">
        <v>1</v>
      </c>
      <c r="L11083">
        <v>10.85</v>
      </c>
      <c r="M11083">
        <v>8.5000000000000006E-3</v>
      </c>
      <c r="O11083" s="12" t="e">
        <f>VLOOKUP(C11083,[3]May!$C:$Z,24,FALSE)</f>
        <v>#N/A</v>
      </c>
    </row>
    <row r="11084" spans="1:15" x14ac:dyDescent="0.25">
      <c r="A11084" t="s">
        <v>1245</v>
      </c>
      <c r="C11084" t="s">
        <v>1461</v>
      </c>
      <c r="E11084">
        <v>1</v>
      </c>
      <c r="F11084" t="s">
        <v>1252</v>
      </c>
      <c r="J11084" t="s">
        <v>23</v>
      </c>
      <c r="K11084">
        <v>4</v>
      </c>
      <c r="L11084">
        <v>131.96</v>
      </c>
      <c r="M11084">
        <v>0.10879999999999999</v>
      </c>
      <c r="O11084" s="12" t="e">
        <f>VLOOKUP(C11084,[3]May!$C:$Z,24,FALSE)</f>
        <v>#N/A</v>
      </c>
    </row>
    <row r="11085" spans="1:15" x14ac:dyDescent="0.25">
      <c r="A11085" t="s">
        <v>1245</v>
      </c>
      <c r="C11085" t="s">
        <v>1462</v>
      </c>
      <c r="E11085">
        <v>2</v>
      </c>
      <c r="F11085" t="s">
        <v>1247</v>
      </c>
      <c r="J11085" t="s">
        <v>23</v>
      </c>
      <c r="K11085">
        <v>7</v>
      </c>
      <c r="L11085">
        <v>455.91</v>
      </c>
      <c r="M11085">
        <v>0.35699999999999998</v>
      </c>
      <c r="O11085" s="12" t="e">
        <f>VLOOKUP(C11085,[3]May!$C:$Z,24,FALSE)</f>
        <v>#N/A</v>
      </c>
    </row>
    <row r="11086" spans="1:15" x14ac:dyDescent="0.25">
      <c r="A11086" t="s">
        <v>1245</v>
      </c>
      <c r="C11086" t="s">
        <v>1462</v>
      </c>
      <c r="E11086">
        <v>2</v>
      </c>
      <c r="F11086" t="s">
        <v>1247</v>
      </c>
      <c r="J11086" t="s">
        <v>23</v>
      </c>
      <c r="K11086">
        <v>1</v>
      </c>
      <c r="L11086">
        <v>5.1100000000000003</v>
      </c>
      <c r="M11086">
        <v>4.0000000000000001E-3</v>
      </c>
      <c r="O11086" s="12" t="e">
        <f>VLOOKUP(C11086,[3]May!$C:$Z,24,FALSE)</f>
        <v>#N/A</v>
      </c>
    </row>
    <row r="11087" spans="1:15" x14ac:dyDescent="0.25">
      <c r="A11087" t="s">
        <v>1245</v>
      </c>
      <c r="C11087" t="s">
        <v>1462</v>
      </c>
      <c r="E11087">
        <v>6</v>
      </c>
      <c r="F11087" t="s">
        <v>1250</v>
      </c>
      <c r="J11087" t="s">
        <v>23</v>
      </c>
      <c r="K11087">
        <v>1</v>
      </c>
      <c r="L11087">
        <v>10.85</v>
      </c>
      <c r="M11087">
        <v>8.5000000000000006E-3</v>
      </c>
      <c r="O11087" s="12" t="e">
        <f>VLOOKUP(C11087,[3]May!$C:$Z,24,FALSE)</f>
        <v>#N/A</v>
      </c>
    </row>
    <row r="11088" spans="1:15" x14ac:dyDescent="0.25">
      <c r="A11088" t="s">
        <v>1245</v>
      </c>
      <c r="C11088" t="s">
        <v>1463</v>
      </c>
      <c r="E11088">
        <v>2</v>
      </c>
      <c r="F11088" t="s">
        <v>1247</v>
      </c>
      <c r="J11088" t="s">
        <v>23</v>
      </c>
      <c r="K11088">
        <v>6</v>
      </c>
      <c r="L11088">
        <v>390.78</v>
      </c>
      <c r="M11088">
        <v>0.30599999999999999</v>
      </c>
      <c r="O11088" s="12" t="e">
        <f>VLOOKUP(C11088,[3]May!$C:$Z,24,FALSE)</f>
        <v>#N/A</v>
      </c>
    </row>
    <row r="11089" spans="1:15" x14ac:dyDescent="0.25">
      <c r="A11089" t="s">
        <v>1245</v>
      </c>
      <c r="C11089" t="s">
        <v>1463</v>
      </c>
      <c r="E11089">
        <v>2</v>
      </c>
      <c r="F11089" t="s">
        <v>1247</v>
      </c>
      <c r="J11089" t="s">
        <v>23</v>
      </c>
      <c r="K11089">
        <v>6</v>
      </c>
      <c r="L11089">
        <v>30.66</v>
      </c>
      <c r="M11089">
        <v>2.4E-2</v>
      </c>
      <c r="O11089" s="12" t="e">
        <f>VLOOKUP(C11089,[3]May!$C:$Z,24,FALSE)</f>
        <v>#N/A</v>
      </c>
    </row>
    <row r="11090" spans="1:15" x14ac:dyDescent="0.25">
      <c r="A11090" t="s">
        <v>1245</v>
      </c>
      <c r="C11090" t="s">
        <v>1464</v>
      </c>
      <c r="E11090">
        <v>2</v>
      </c>
      <c r="F11090" t="s">
        <v>1247</v>
      </c>
      <c r="J11090" t="s">
        <v>23</v>
      </c>
      <c r="K11090">
        <v>6</v>
      </c>
      <c r="L11090">
        <v>390.78</v>
      </c>
      <c r="M11090">
        <v>0.30599999999999999</v>
      </c>
      <c r="O11090" s="12" t="e">
        <f>VLOOKUP(C11090,[3]May!$C:$Z,24,FALSE)</f>
        <v>#N/A</v>
      </c>
    </row>
    <row r="11091" spans="1:15" x14ac:dyDescent="0.25">
      <c r="A11091" t="s">
        <v>1245</v>
      </c>
      <c r="C11091" t="s">
        <v>1464</v>
      </c>
      <c r="E11091">
        <v>2</v>
      </c>
      <c r="F11091" t="s">
        <v>1247</v>
      </c>
      <c r="J11091" t="s">
        <v>23</v>
      </c>
      <c r="K11091">
        <v>2</v>
      </c>
      <c r="L11091">
        <v>10.220000000000001</v>
      </c>
      <c r="M11091">
        <v>8.0000000000000002E-3</v>
      </c>
      <c r="O11091" s="12" t="e">
        <f>VLOOKUP(C11091,[3]May!$C:$Z,24,FALSE)</f>
        <v>#N/A</v>
      </c>
    </row>
    <row r="11092" spans="1:15" x14ac:dyDescent="0.25">
      <c r="A11092" t="s">
        <v>1245</v>
      </c>
      <c r="C11092" t="s">
        <v>1464</v>
      </c>
      <c r="E11092">
        <v>6</v>
      </c>
      <c r="F11092" t="s">
        <v>1250</v>
      </c>
      <c r="J11092" t="s">
        <v>23</v>
      </c>
      <c r="K11092">
        <v>1</v>
      </c>
      <c r="L11092">
        <v>10.85</v>
      </c>
      <c r="M11092">
        <v>8.5000000000000006E-3</v>
      </c>
      <c r="O11092" s="12" t="e">
        <f>VLOOKUP(C11092,[3]May!$C:$Z,24,FALSE)</f>
        <v>#N/A</v>
      </c>
    </row>
    <row r="11093" spans="1:15" x14ac:dyDescent="0.25">
      <c r="A11093" t="s">
        <v>1245</v>
      </c>
      <c r="C11093" t="s">
        <v>1464</v>
      </c>
      <c r="E11093">
        <v>1</v>
      </c>
      <c r="F11093" t="s">
        <v>1252</v>
      </c>
      <c r="J11093" t="s">
        <v>23</v>
      </c>
      <c r="K11093">
        <v>3</v>
      </c>
      <c r="L11093">
        <v>98.97</v>
      </c>
      <c r="M11093">
        <v>8.1600000000000006E-2</v>
      </c>
      <c r="O11093" s="12" t="e">
        <f>VLOOKUP(C11093,[3]May!$C:$Z,24,FALSE)</f>
        <v>#N/A</v>
      </c>
    </row>
    <row r="11094" spans="1:15" x14ac:dyDescent="0.25">
      <c r="A11094" t="s">
        <v>1245</v>
      </c>
      <c r="C11094" t="s">
        <v>1465</v>
      </c>
      <c r="E11094">
        <v>2</v>
      </c>
      <c r="F11094" t="s">
        <v>1247</v>
      </c>
      <c r="J11094" t="s">
        <v>23</v>
      </c>
      <c r="K11094">
        <v>8</v>
      </c>
      <c r="L11094">
        <v>40.880000000000003</v>
      </c>
      <c r="M11094">
        <v>3.2000000000000001E-2</v>
      </c>
      <c r="O11094" s="12" t="e">
        <f>VLOOKUP(C11094,[3]May!$C:$Z,24,FALSE)</f>
        <v>#N/A</v>
      </c>
    </row>
    <row r="11095" spans="1:15" x14ac:dyDescent="0.25">
      <c r="A11095" t="s">
        <v>1245</v>
      </c>
      <c r="C11095" t="s">
        <v>1465</v>
      </c>
      <c r="E11095">
        <v>2</v>
      </c>
      <c r="F11095" t="s">
        <v>1247</v>
      </c>
      <c r="J11095" t="s">
        <v>23</v>
      </c>
      <c r="K11095">
        <v>1</v>
      </c>
      <c r="L11095">
        <v>65.13</v>
      </c>
      <c r="M11095">
        <v>5.0999999999999997E-2</v>
      </c>
      <c r="O11095" s="12" t="e">
        <f>VLOOKUP(C11095,[3]May!$C:$Z,24,FALSE)</f>
        <v>#N/A</v>
      </c>
    </row>
    <row r="11096" spans="1:15" x14ac:dyDescent="0.25">
      <c r="A11096" t="s">
        <v>1245</v>
      </c>
      <c r="C11096" t="s">
        <v>1465</v>
      </c>
      <c r="E11096">
        <v>1</v>
      </c>
      <c r="F11096" t="s">
        <v>1252</v>
      </c>
      <c r="J11096" t="s">
        <v>23</v>
      </c>
      <c r="K11096">
        <v>3</v>
      </c>
      <c r="L11096">
        <v>98.97</v>
      </c>
      <c r="M11096">
        <v>8.1600000000000006E-2</v>
      </c>
      <c r="O11096" s="12" t="e">
        <f>VLOOKUP(C11096,[3]May!$C:$Z,24,FALSE)</f>
        <v>#N/A</v>
      </c>
    </row>
    <row r="11097" spans="1:15" x14ac:dyDescent="0.25">
      <c r="A11097" t="s">
        <v>1245</v>
      </c>
      <c r="C11097" t="s">
        <v>1466</v>
      </c>
      <c r="E11097">
        <v>1</v>
      </c>
      <c r="F11097" t="s">
        <v>1252</v>
      </c>
      <c r="J11097" t="s">
        <v>23</v>
      </c>
      <c r="K11097">
        <v>1</v>
      </c>
      <c r="L11097">
        <v>32.99</v>
      </c>
      <c r="M11097">
        <v>2.7199999999999998E-2</v>
      </c>
      <c r="O11097" s="12" t="e">
        <f>VLOOKUP(C11097,[3]May!$C:$Z,24,FALSE)</f>
        <v>#N/A</v>
      </c>
    </row>
    <row r="11098" spans="1:15" x14ac:dyDescent="0.25">
      <c r="A11098" t="s">
        <v>1245</v>
      </c>
      <c r="C11098" t="s">
        <v>1466</v>
      </c>
      <c r="E11098">
        <v>2</v>
      </c>
      <c r="F11098" t="s">
        <v>1247</v>
      </c>
      <c r="J11098" t="s">
        <v>23</v>
      </c>
      <c r="K11098">
        <v>9</v>
      </c>
      <c r="L11098">
        <v>586.16999999999996</v>
      </c>
      <c r="M11098">
        <v>0.45900000000000002</v>
      </c>
      <c r="O11098" s="12" t="e">
        <f>VLOOKUP(C11098,[3]May!$C:$Z,24,FALSE)</f>
        <v>#N/A</v>
      </c>
    </row>
    <row r="11099" spans="1:15" x14ac:dyDescent="0.25">
      <c r="A11099" t="s">
        <v>1245</v>
      </c>
      <c r="C11099" t="s">
        <v>1467</v>
      </c>
      <c r="E11099">
        <v>2</v>
      </c>
      <c r="F11099" t="s">
        <v>1247</v>
      </c>
      <c r="J11099" t="s">
        <v>23</v>
      </c>
      <c r="K11099">
        <v>4</v>
      </c>
      <c r="L11099">
        <v>20.440000000000001</v>
      </c>
      <c r="M11099">
        <v>1.6E-2</v>
      </c>
      <c r="O11099" s="12" t="e">
        <f>VLOOKUP(C11099,[3]May!$C:$Z,24,FALSE)</f>
        <v>#N/A</v>
      </c>
    </row>
    <row r="11100" spans="1:15" x14ac:dyDescent="0.25">
      <c r="A11100" t="s">
        <v>1245</v>
      </c>
      <c r="C11100" t="s">
        <v>1468</v>
      </c>
      <c r="E11100">
        <v>2</v>
      </c>
      <c r="F11100" t="s">
        <v>1247</v>
      </c>
      <c r="J11100" t="s">
        <v>23</v>
      </c>
      <c r="K11100">
        <v>13</v>
      </c>
      <c r="L11100">
        <v>846.69</v>
      </c>
      <c r="M11100">
        <v>0.66300000000000003</v>
      </c>
      <c r="O11100" s="12" t="e">
        <f>VLOOKUP(C11100,[3]May!$C:$Z,24,FALSE)</f>
        <v>#N/A</v>
      </c>
    </row>
    <row r="11101" spans="1:15" x14ac:dyDescent="0.25">
      <c r="A11101" t="s">
        <v>1245</v>
      </c>
      <c r="C11101" t="s">
        <v>1469</v>
      </c>
      <c r="E11101">
        <v>2</v>
      </c>
      <c r="F11101" t="s">
        <v>1247</v>
      </c>
      <c r="J11101" t="s">
        <v>23</v>
      </c>
      <c r="K11101">
        <v>10</v>
      </c>
      <c r="L11101">
        <v>651.29999999999995</v>
      </c>
      <c r="M11101">
        <v>0.51</v>
      </c>
      <c r="O11101" s="12" t="e">
        <f>VLOOKUP(C11101,[3]May!$C:$Z,24,FALSE)</f>
        <v>#N/A</v>
      </c>
    </row>
    <row r="11102" spans="1:15" x14ac:dyDescent="0.25">
      <c r="A11102" t="s">
        <v>1245</v>
      </c>
      <c r="C11102" t="s">
        <v>1469</v>
      </c>
      <c r="E11102">
        <v>2</v>
      </c>
      <c r="F11102" t="s">
        <v>1247</v>
      </c>
      <c r="J11102" t="s">
        <v>23</v>
      </c>
      <c r="K11102">
        <v>2</v>
      </c>
      <c r="L11102">
        <v>10.220000000000001</v>
      </c>
      <c r="M11102">
        <v>8.0000000000000002E-3</v>
      </c>
      <c r="O11102" s="12" t="e">
        <f>VLOOKUP(C11102,[3]May!$C:$Z,24,FALSE)</f>
        <v>#N/A</v>
      </c>
    </row>
    <row r="11103" spans="1:15" x14ac:dyDescent="0.25">
      <c r="A11103" t="s">
        <v>1245</v>
      </c>
      <c r="C11103" t="s">
        <v>1470</v>
      </c>
      <c r="E11103">
        <v>2</v>
      </c>
      <c r="F11103" t="s">
        <v>1247</v>
      </c>
      <c r="J11103" t="s">
        <v>23</v>
      </c>
      <c r="K11103">
        <v>3</v>
      </c>
      <c r="L11103">
        <v>15.33</v>
      </c>
      <c r="M11103">
        <v>1.2E-2</v>
      </c>
      <c r="O11103" s="12" t="e">
        <f>VLOOKUP(C11103,[3]May!$C:$Z,24,FALSE)</f>
        <v>#N/A</v>
      </c>
    </row>
    <row r="11104" spans="1:15" x14ac:dyDescent="0.25">
      <c r="A11104" t="s">
        <v>1245</v>
      </c>
      <c r="C11104" t="s">
        <v>1470</v>
      </c>
      <c r="E11104">
        <v>2</v>
      </c>
      <c r="F11104" t="s">
        <v>1247</v>
      </c>
      <c r="J11104" t="s">
        <v>23</v>
      </c>
      <c r="K11104">
        <v>2</v>
      </c>
      <c r="L11104">
        <v>130.26</v>
      </c>
      <c r="M11104">
        <v>0.10199999999999999</v>
      </c>
      <c r="O11104" s="12" t="e">
        <f>VLOOKUP(C11104,[3]May!$C:$Z,24,FALSE)</f>
        <v>#N/A</v>
      </c>
    </row>
    <row r="11105" spans="1:15" x14ac:dyDescent="0.25">
      <c r="A11105" t="s">
        <v>1245</v>
      </c>
      <c r="C11105" t="s">
        <v>1470</v>
      </c>
      <c r="E11105">
        <v>1</v>
      </c>
      <c r="F11105" t="s">
        <v>1252</v>
      </c>
      <c r="J11105" t="s">
        <v>23</v>
      </c>
      <c r="K11105">
        <v>17</v>
      </c>
      <c r="L11105">
        <v>560.83000000000004</v>
      </c>
      <c r="M11105">
        <v>0.46239999999999998</v>
      </c>
      <c r="O11105" s="12" t="e">
        <f>VLOOKUP(C11105,[3]May!$C:$Z,24,FALSE)</f>
        <v>#N/A</v>
      </c>
    </row>
    <row r="11106" spans="1:15" x14ac:dyDescent="0.25">
      <c r="A11106" t="s">
        <v>1245</v>
      </c>
      <c r="C11106" t="s">
        <v>1470</v>
      </c>
      <c r="E11106">
        <v>3</v>
      </c>
      <c r="F11106" t="s">
        <v>1260</v>
      </c>
      <c r="J11106" t="s">
        <v>23</v>
      </c>
      <c r="K11106">
        <v>3</v>
      </c>
      <c r="L11106">
        <v>208.83</v>
      </c>
      <c r="M11106">
        <v>0.1203</v>
      </c>
      <c r="O11106" s="12" t="e">
        <f>VLOOKUP(C11106,[3]May!$C:$Z,24,FALSE)</f>
        <v>#N/A</v>
      </c>
    </row>
    <row r="11107" spans="1:15" x14ac:dyDescent="0.25">
      <c r="A11107" t="s">
        <v>1245</v>
      </c>
      <c r="C11107" t="s">
        <v>1471</v>
      </c>
      <c r="E11107">
        <v>2</v>
      </c>
      <c r="F11107" t="s">
        <v>1247</v>
      </c>
      <c r="J11107" t="s">
        <v>23</v>
      </c>
      <c r="K11107">
        <v>6</v>
      </c>
      <c r="L11107">
        <v>390.78</v>
      </c>
      <c r="M11107">
        <v>0.30599999999999999</v>
      </c>
      <c r="O11107" s="12" t="e">
        <f>VLOOKUP(C11107,[3]May!$C:$Z,24,FALSE)</f>
        <v>#N/A</v>
      </c>
    </row>
    <row r="11108" spans="1:15" x14ac:dyDescent="0.25">
      <c r="A11108" t="s">
        <v>1245</v>
      </c>
      <c r="C11108" t="s">
        <v>1472</v>
      </c>
      <c r="E11108">
        <v>2</v>
      </c>
      <c r="F11108" t="s">
        <v>1247</v>
      </c>
      <c r="J11108" t="s">
        <v>23</v>
      </c>
      <c r="K11108">
        <v>4</v>
      </c>
      <c r="L11108">
        <v>260.52</v>
      </c>
      <c r="M11108">
        <v>0.20399999999999999</v>
      </c>
      <c r="O11108" s="12" t="e">
        <f>VLOOKUP(C11108,[3]May!$C:$Z,24,FALSE)</f>
        <v>#N/A</v>
      </c>
    </row>
    <row r="11109" spans="1:15" x14ac:dyDescent="0.25">
      <c r="A11109" t="s">
        <v>1245</v>
      </c>
      <c r="C11109" t="s">
        <v>1472</v>
      </c>
      <c r="E11109">
        <v>2</v>
      </c>
      <c r="F11109" t="s">
        <v>1247</v>
      </c>
      <c r="J11109" t="s">
        <v>23</v>
      </c>
      <c r="K11109">
        <v>1</v>
      </c>
      <c r="L11109">
        <v>5.1100000000000003</v>
      </c>
      <c r="M11109">
        <v>4.0000000000000001E-3</v>
      </c>
      <c r="O11109" s="12" t="e">
        <f>VLOOKUP(C11109,[3]May!$C:$Z,24,FALSE)</f>
        <v>#N/A</v>
      </c>
    </row>
    <row r="11110" spans="1:15" x14ac:dyDescent="0.25">
      <c r="A11110" t="s">
        <v>1245</v>
      </c>
      <c r="C11110" t="s">
        <v>1472</v>
      </c>
      <c r="E11110">
        <v>6</v>
      </c>
      <c r="F11110" t="s">
        <v>1250</v>
      </c>
      <c r="J11110" t="s">
        <v>23</v>
      </c>
      <c r="K11110">
        <v>1</v>
      </c>
      <c r="L11110">
        <v>109.18</v>
      </c>
      <c r="M11110">
        <v>8.5500000000000007E-2</v>
      </c>
      <c r="O11110" s="12" t="e">
        <f>VLOOKUP(C11110,[3]May!$C:$Z,24,FALSE)</f>
        <v>#N/A</v>
      </c>
    </row>
    <row r="11111" spans="1:15" x14ac:dyDescent="0.25">
      <c r="A11111" t="s">
        <v>1245</v>
      </c>
      <c r="C11111" t="s">
        <v>1472</v>
      </c>
      <c r="E11111">
        <v>12</v>
      </c>
      <c r="F11111" t="s">
        <v>1253</v>
      </c>
      <c r="J11111" t="s">
        <v>23</v>
      </c>
      <c r="K11111">
        <v>1</v>
      </c>
      <c r="L11111">
        <v>61.2</v>
      </c>
      <c r="M11111">
        <v>8.3370000000000007E-3</v>
      </c>
      <c r="O11111" s="12" t="e">
        <f>VLOOKUP(C11111,[3]May!$C:$Z,24,FALSE)</f>
        <v>#N/A</v>
      </c>
    </row>
    <row r="11112" spans="1:15" x14ac:dyDescent="0.25">
      <c r="A11112" t="s">
        <v>1245</v>
      </c>
      <c r="C11112" t="s">
        <v>1473</v>
      </c>
      <c r="E11112">
        <v>8</v>
      </c>
      <c r="F11112" t="s">
        <v>1251</v>
      </c>
      <c r="J11112" t="s">
        <v>23</v>
      </c>
      <c r="K11112">
        <v>15</v>
      </c>
      <c r="L11112">
        <v>825.9</v>
      </c>
      <c r="M11112">
        <v>0.48299999999999998</v>
      </c>
      <c r="O11112" s="12" t="e">
        <f>VLOOKUP(C11112,[3]May!$C:$Z,24,FALSE)</f>
        <v>#N/A</v>
      </c>
    </row>
    <row r="11113" spans="1:15" x14ac:dyDescent="0.25">
      <c r="A11113" t="s">
        <v>1245</v>
      </c>
      <c r="C11113" t="s">
        <v>1473</v>
      </c>
      <c r="E11113">
        <v>7</v>
      </c>
      <c r="F11113" t="s">
        <v>1255</v>
      </c>
      <c r="J11113" t="s">
        <v>23</v>
      </c>
      <c r="K11113">
        <v>11</v>
      </c>
      <c r="L11113">
        <v>618.86</v>
      </c>
      <c r="M11113">
        <v>0.3619</v>
      </c>
      <c r="O11113" s="12" t="e">
        <f>VLOOKUP(C11113,[3]May!$C:$Z,24,FALSE)</f>
        <v>#N/A</v>
      </c>
    </row>
    <row r="11114" spans="1:15" x14ac:dyDescent="0.25">
      <c r="A11114" t="s">
        <v>1245</v>
      </c>
      <c r="C11114" t="s">
        <v>1473</v>
      </c>
      <c r="E11114">
        <v>2</v>
      </c>
      <c r="F11114" t="s">
        <v>1247</v>
      </c>
      <c r="J11114" t="s">
        <v>23</v>
      </c>
      <c r="K11114">
        <v>9</v>
      </c>
      <c r="L11114">
        <v>45.99</v>
      </c>
      <c r="M11114">
        <v>3.5999999999999997E-2</v>
      </c>
      <c r="O11114" s="12" t="e">
        <f>VLOOKUP(C11114,[3]May!$C:$Z,24,FALSE)</f>
        <v>#N/A</v>
      </c>
    </row>
    <row r="11115" spans="1:15" x14ac:dyDescent="0.25">
      <c r="A11115" t="s">
        <v>1245</v>
      </c>
      <c r="C11115" t="s">
        <v>1473</v>
      </c>
      <c r="E11115">
        <v>12</v>
      </c>
      <c r="F11115" t="s">
        <v>1253</v>
      </c>
      <c r="J11115" t="s">
        <v>23</v>
      </c>
      <c r="K11115">
        <v>1</v>
      </c>
      <c r="L11115">
        <v>61.2</v>
      </c>
      <c r="M11115">
        <v>8.3370000000000007E-3</v>
      </c>
      <c r="O11115" s="12" t="e">
        <f>VLOOKUP(C11115,[3]May!$C:$Z,24,FALSE)</f>
        <v>#N/A</v>
      </c>
    </row>
    <row r="11116" spans="1:15" x14ac:dyDescent="0.25">
      <c r="A11116" t="s">
        <v>1245</v>
      </c>
      <c r="C11116" t="s">
        <v>1474</v>
      </c>
      <c r="E11116">
        <v>2</v>
      </c>
      <c r="F11116" t="s">
        <v>1247</v>
      </c>
      <c r="J11116" t="s">
        <v>23</v>
      </c>
      <c r="K11116">
        <v>6</v>
      </c>
      <c r="L11116">
        <v>30.66</v>
      </c>
      <c r="M11116">
        <v>2.4E-2</v>
      </c>
      <c r="O11116" s="12" t="e">
        <f>VLOOKUP(C11116,[3]May!$C:$Z,24,FALSE)</f>
        <v>#N/A</v>
      </c>
    </row>
    <row r="11117" spans="1:15" x14ac:dyDescent="0.25">
      <c r="A11117" t="s">
        <v>1245</v>
      </c>
      <c r="C11117" t="s">
        <v>1474</v>
      </c>
      <c r="E11117">
        <v>2</v>
      </c>
      <c r="F11117" t="s">
        <v>1247</v>
      </c>
      <c r="J11117" t="s">
        <v>23</v>
      </c>
      <c r="K11117">
        <v>1</v>
      </c>
      <c r="L11117">
        <v>65.13</v>
      </c>
      <c r="M11117">
        <v>5.0999999999999997E-2</v>
      </c>
      <c r="O11117" s="12" t="e">
        <f>VLOOKUP(C11117,[3]May!$C:$Z,24,FALSE)</f>
        <v>#N/A</v>
      </c>
    </row>
    <row r="11118" spans="1:15" x14ac:dyDescent="0.25">
      <c r="A11118" t="s">
        <v>1245</v>
      </c>
      <c r="C11118" t="s">
        <v>1474</v>
      </c>
      <c r="E11118">
        <v>12</v>
      </c>
      <c r="F11118" t="s">
        <v>1253</v>
      </c>
      <c r="J11118" t="s">
        <v>23</v>
      </c>
      <c r="K11118">
        <v>1</v>
      </c>
      <c r="L11118">
        <v>61.2</v>
      </c>
      <c r="M11118">
        <v>8.3370000000000007E-3</v>
      </c>
      <c r="O11118" s="12" t="e">
        <f>VLOOKUP(C11118,[3]May!$C:$Z,24,FALSE)</f>
        <v>#N/A</v>
      </c>
    </row>
    <row r="11119" spans="1:15" x14ac:dyDescent="0.25">
      <c r="A11119" t="s">
        <v>1245</v>
      </c>
      <c r="C11119" t="s">
        <v>1475</v>
      </c>
      <c r="E11119">
        <v>2</v>
      </c>
      <c r="F11119" t="s">
        <v>1247</v>
      </c>
      <c r="J11119" t="s">
        <v>23</v>
      </c>
      <c r="K11119">
        <v>5</v>
      </c>
      <c r="L11119">
        <v>25.55</v>
      </c>
      <c r="M11119">
        <v>0.02</v>
      </c>
      <c r="O11119" s="12" t="e">
        <f>VLOOKUP(C11119,[3]May!$C:$Z,24,FALSE)</f>
        <v>#N/A</v>
      </c>
    </row>
    <row r="11120" spans="1:15" x14ac:dyDescent="0.25">
      <c r="A11120" t="s">
        <v>1245</v>
      </c>
      <c r="C11120" t="s">
        <v>1475</v>
      </c>
      <c r="E11120">
        <v>2</v>
      </c>
      <c r="F11120" t="s">
        <v>1247</v>
      </c>
      <c r="J11120" t="s">
        <v>23</v>
      </c>
      <c r="K11120">
        <v>1</v>
      </c>
      <c r="L11120">
        <v>65.13</v>
      </c>
      <c r="M11120">
        <v>5.0999999999999997E-2</v>
      </c>
      <c r="O11120" s="12" t="e">
        <f>VLOOKUP(C11120,[3]May!$C:$Z,24,FALSE)</f>
        <v>#N/A</v>
      </c>
    </row>
    <row r="11121" spans="1:15" x14ac:dyDescent="0.25">
      <c r="A11121" t="s">
        <v>1245</v>
      </c>
      <c r="C11121" t="s">
        <v>1476</v>
      </c>
      <c r="E11121">
        <v>2</v>
      </c>
      <c r="F11121" t="s">
        <v>1247</v>
      </c>
      <c r="J11121" t="s">
        <v>23</v>
      </c>
      <c r="K11121">
        <v>5</v>
      </c>
      <c r="L11121">
        <v>25.55</v>
      </c>
      <c r="M11121">
        <v>0.02</v>
      </c>
      <c r="O11121" s="12" t="e">
        <f>VLOOKUP(C11121,[3]May!$C:$Z,24,FALSE)</f>
        <v>#N/A</v>
      </c>
    </row>
    <row r="11122" spans="1:15" x14ac:dyDescent="0.25">
      <c r="A11122" t="s">
        <v>1245</v>
      </c>
      <c r="C11122" t="s">
        <v>1476</v>
      </c>
      <c r="E11122">
        <v>2</v>
      </c>
      <c r="F11122" t="s">
        <v>1247</v>
      </c>
      <c r="J11122" t="s">
        <v>23</v>
      </c>
      <c r="K11122">
        <v>3</v>
      </c>
      <c r="L11122">
        <v>195.39</v>
      </c>
      <c r="M11122">
        <v>0.153</v>
      </c>
      <c r="O11122" s="12" t="e">
        <f>VLOOKUP(C11122,[3]May!$C:$Z,24,FALSE)</f>
        <v>#N/A</v>
      </c>
    </row>
    <row r="11123" spans="1:15" x14ac:dyDescent="0.25">
      <c r="A11123" t="s">
        <v>1245</v>
      </c>
      <c r="C11123" t="s">
        <v>1477</v>
      </c>
      <c r="E11123">
        <v>2</v>
      </c>
      <c r="F11123" t="s">
        <v>1247</v>
      </c>
      <c r="J11123" t="s">
        <v>23</v>
      </c>
      <c r="K11123">
        <v>6</v>
      </c>
      <c r="L11123">
        <v>390.78</v>
      </c>
      <c r="M11123">
        <v>0.30599999999999999</v>
      </c>
      <c r="O11123" s="12" t="e">
        <f>VLOOKUP(C11123,[3]May!$C:$Z,24,FALSE)</f>
        <v>#N/A</v>
      </c>
    </row>
    <row r="11124" spans="1:15" x14ac:dyDescent="0.25">
      <c r="A11124" t="s">
        <v>1245</v>
      </c>
      <c r="C11124" t="s">
        <v>1477</v>
      </c>
      <c r="E11124">
        <v>8</v>
      </c>
      <c r="F11124" t="s">
        <v>1251</v>
      </c>
      <c r="J11124" t="s">
        <v>23</v>
      </c>
      <c r="K11124">
        <v>6</v>
      </c>
      <c r="L11124">
        <v>330.36</v>
      </c>
      <c r="M11124">
        <v>0.19320000000000001</v>
      </c>
      <c r="O11124" s="12" t="e">
        <f>VLOOKUP(C11124,[3]May!$C:$Z,24,FALSE)</f>
        <v>#N/A</v>
      </c>
    </row>
    <row r="11125" spans="1:15" x14ac:dyDescent="0.25">
      <c r="A11125" t="s">
        <v>1245</v>
      </c>
      <c r="C11125" t="s">
        <v>1478</v>
      </c>
      <c r="E11125">
        <v>1</v>
      </c>
      <c r="F11125" t="s">
        <v>1252</v>
      </c>
      <c r="J11125" t="s">
        <v>23</v>
      </c>
      <c r="K11125">
        <v>3</v>
      </c>
      <c r="L11125">
        <v>98.97</v>
      </c>
      <c r="M11125">
        <v>8.1600000000000006E-2</v>
      </c>
      <c r="O11125" s="12" t="e">
        <f>VLOOKUP(C11125,[3]May!$C:$Z,24,FALSE)</f>
        <v>#N/A</v>
      </c>
    </row>
    <row r="11126" spans="1:15" x14ac:dyDescent="0.25">
      <c r="A11126" t="s">
        <v>1245</v>
      </c>
      <c r="C11126" t="s">
        <v>1478</v>
      </c>
      <c r="E11126">
        <v>2</v>
      </c>
      <c r="F11126" t="s">
        <v>1247</v>
      </c>
      <c r="J11126" t="s">
        <v>23</v>
      </c>
      <c r="K11126">
        <v>1</v>
      </c>
      <c r="L11126">
        <v>5.1100000000000003</v>
      </c>
      <c r="M11126">
        <v>4.0000000000000001E-3</v>
      </c>
      <c r="O11126" s="12" t="e">
        <f>VLOOKUP(C11126,[3]May!$C:$Z,24,FALSE)</f>
        <v>#N/A</v>
      </c>
    </row>
    <row r="11127" spans="1:15" x14ac:dyDescent="0.25">
      <c r="A11127" t="s">
        <v>1245</v>
      </c>
      <c r="C11127" t="s">
        <v>1478</v>
      </c>
      <c r="E11127">
        <v>2</v>
      </c>
      <c r="F11127" t="s">
        <v>1247</v>
      </c>
      <c r="J11127" t="s">
        <v>23</v>
      </c>
      <c r="K11127">
        <v>2</v>
      </c>
      <c r="L11127">
        <v>130.26</v>
      </c>
      <c r="M11127">
        <v>0.10199999999999999</v>
      </c>
      <c r="O11127" s="12" t="e">
        <f>VLOOKUP(C11127,[3]May!$C:$Z,24,FALSE)</f>
        <v>#N/A</v>
      </c>
    </row>
    <row r="11128" spans="1:15" x14ac:dyDescent="0.25">
      <c r="A11128" t="s">
        <v>1245</v>
      </c>
      <c r="C11128" t="s">
        <v>1479</v>
      </c>
      <c r="E11128">
        <v>2</v>
      </c>
      <c r="F11128" t="s">
        <v>1247</v>
      </c>
      <c r="J11128" t="s">
        <v>23</v>
      </c>
      <c r="K11128">
        <v>4</v>
      </c>
      <c r="L11128">
        <v>20.440000000000001</v>
      </c>
      <c r="M11128">
        <v>1.6E-2</v>
      </c>
      <c r="O11128" s="12" t="e">
        <f>VLOOKUP(C11128,[3]May!$C:$Z,24,FALSE)</f>
        <v>#N/A</v>
      </c>
    </row>
    <row r="11129" spans="1:15" x14ac:dyDescent="0.25">
      <c r="A11129" t="s">
        <v>1245</v>
      </c>
      <c r="C11129" t="s">
        <v>1479</v>
      </c>
      <c r="E11129">
        <v>2</v>
      </c>
      <c r="F11129" t="s">
        <v>1247</v>
      </c>
      <c r="J11129" t="s">
        <v>23</v>
      </c>
      <c r="K11129">
        <v>1</v>
      </c>
      <c r="L11129">
        <v>65.13</v>
      </c>
      <c r="M11129">
        <v>5.0999999999999997E-2</v>
      </c>
      <c r="O11129" s="12" t="e">
        <f>VLOOKUP(C11129,[3]May!$C:$Z,24,FALSE)</f>
        <v>#N/A</v>
      </c>
    </row>
    <row r="11130" spans="1:15" x14ac:dyDescent="0.25">
      <c r="A11130" t="s">
        <v>1245</v>
      </c>
      <c r="C11130" t="s">
        <v>1479</v>
      </c>
      <c r="E11130">
        <v>9</v>
      </c>
      <c r="F11130" t="s">
        <v>1256</v>
      </c>
      <c r="J11130" t="s">
        <v>23</v>
      </c>
      <c r="K11130">
        <v>1</v>
      </c>
      <c r="L11130">
        <v>39.06</v>
      </c>
      <c r="M11130">
        <v>3.2199999999999999E-2</v>
      </c>
      <c r="O11130" s="12" t="e">
        <f>VLOOKUP(C11130,[3]May!$C:$Z,24,FALSE)</f>
        <v>#N/A</v>
      </c>
    </row>
    <row r="11131" spans="1:15" x14ac:dyDescent="0.25">
      <c r="A11131" t="s">
        <v>1245</v>
      </c>
      <c r="C11131" t="s">
        <v>1480</v>
      </c>
      <c r="E11131">
        <v>2</v>
      </c>
      <c r="F11131" t="s">
        <v>1247</v>
      </c>
      <c r="J11131" t="s">
        <v>23</v>
      </c>
      <c r="K11131">
        <v>8</v>
      </c>
      <c r="L11131">
        <v>40.880000000000003</v>
      </c>
      <c r="M11131">
        <v>3.2000000000000001E-2</v>
      </c>
      <c r="O11131" s="12" t="e">
        <f>VLOOKUP(C11131,[3]May!$C:$Z,24,FALSE)</f>
        <v>#N/A</v>
      </c>
    </row>
    <row r="11132" spans="1:15" x14ac:dyDescent="0.25">
      <c r="A11132" t="s">
        <v>1245</v>
      </c>
      <c r="C11132" t="s">
        <v>1480</v>
      </c>
      <c r="E11132">
        <v>6</v>
      </c>
      <c r="F11132" t="s">
        <v>1250</v>
      </c>
      <c r="J11132" t="s">
        <v>23</v>
      </c>
      <c r="K11132">
        <v>6</v>
      </c>
      <c r="L11132">
        <v>65.099999999999994</v>
      </c>
      <c r="M11132">
        <v>5.0999999999999997E-2</v>
      </c>
      <c r="O11132" s="12" t="e">
        <f>VLOOKUP(C11132,[3]May!$C:$Z,24,FALSE)</f>
        <v>#N/A</v>
      </c>
    </row>
    <row r="11133" spans="1:15" x14ac:dyDescent="0.25">
      <c r="A11133" t="s">
        <v>1245</v>
      </c>
      <c r="C11133" t="s">
        <v>1481</v>
      </c>
      <c r="E11133">
        <v>2</v>
      </c>
      <c r="F11133" t="s">
        <v>1247</v>
      </c>
      <c r="J11133" t="s">
        <v>23</v>
      </c>
      <c r="K11133">
        <v>4</v>
      </c>
      <c r="L11133">
        <v>260.52</v>
      </c>
      <c r="M11133">
        <v>0.20399999999999999</v>
      </c>
      <c r="O11133" s="12" t="e">
        <f>VLOOKUP(C11133,[3]May!$C:$Z,24,FALSE)</f>
        <v>#N/A</v>
      </c>
    </row>
    <row r="11134" spans="1:15" x14ac:dyDescent="0.25">
      <c r="A11134" t="s">
        <v>1245</v>
      </c>
      <c r="C11134" t="s">
        <v>1482</v>
      </c>
      <c r="E11134">
        <v>2</v>
      </c>
      <c r="F11134" t="s">
        <v>1247</v>
      </c>
      <c r="J11134" t="s">
        <v>23</v>
      </c>
      <c r="K11134">
        <v>12</v>
      </c>
      <c r="L11134">
        <v>781.56</v>
      </c>
      <c r="M11134">
        <v>0.61199999999999999</v>
      </c>
      <c r="O11134" s="12" t="e">
        <f>VLOOKUP(C11134,[3]May!$C:$Z,24,FALSE)</f>
        <v>#N/A</v>
      </c>
    </row>
    <row r="11135" spans="1:15" x14ac:dyDescent="0.25">
      <c r="A11135" t="s">
        <v>1245</v>
      </c>
      <c r="C11135" t="s">
        <v>1482</v>
      </c>
      <c r="E11135">
        <v>12</v>
      </c>
      <c r="F11135" t="s">
        <v>1253</v>
      </c>
      <c r="J11135" t="s">
        <v>23</v>
      </c>
      <c r="K11135">
        <v>1</v>
      </c>
      <c r="L11135">
        <v>61.2</v>
      </c>
      <c r="M11135">
        <v>8.3370000000000007E-3</v>
      </c>
      <c r="O11135" s="12" t="e">
        <f>VLOOKUP(C11135,[3]May!$C:$Z,24,FALSE)</f>
        <v>#N/A</v>
      </c>
    </row>
    <row r="11136" spans="1:15" x14ac:dyDescent="0.25">
      <c r="A11136" t="s">
        <v>1245</v>
      </c>
      <c r="C11136" t="s">
        <v>1483</v>
      </c>
      <c r="E11136">
        <v>2</v>
      </c>
      <c r="F11136" t="s">
        <v>1247</v>
      </c>
      <c r="J11136" t="s">
        <v>23</v>
      </c>
      <c r="K11136">
        <v>10</v>
      </c>
      <c r="L11136">
        <v>51.1</v>
      </c>
      <c r="M11136">
        <v>0.04</v>
      </c>
      <c r="O11136" s="12" t="e">
        <f>VLOOKUP(C11136,[3]May!$C:$Z,24,FALSE)</f>
        <v>#N/A</v>
      </c>
    </row>
    <row r="11137" spans="1:15" x14ac:dyDescent="0.25">
      <c r="A11137" t="s">
        <v>1245</v>
      </c>
      <c r="C11137" t="s">
        <v>1484</v>
      </c>
      <c r="E11137">
        <v>1</v>
      </c>
      <c r="F11137" t="s">
        <v>1252</v>
      </c>
      <c r="J11137" t="s">
        <v>23</v>
      </c>
      <c r="K11137">
        <v>1</v>
      </c>
      <c r="L11137">
        <v>32.99</v>
      </c>
      <c r="M11137">
        <v>2.7199999999999998E-2</v>
      </c>
      <c r="O11137" s="12" t="e">
        <f>VLOOKUP(C11137,[3]May!$C:$Z,24,FALSE)</f>
        <v>#N/A</v>
      </c>
    </row>
    <row r="11138" spans="1:15" x14ac:dyDescent="0.25">
      <c r="A11138" t="s">
        <v>1245</v>
      </c>
      <c r="C11138" t="s">
        <v>1484</v>
      </c>
      <c r="E11138">
        <v>2</v>
      </c>
      <c r="F11138" t="s">
        <v>1247</v>
      </c>
      <c r="J11138" t="s">
        <v>23</v>
      </c>
      <c r="K11138">
        <v>3</v>
      </c>
      <c r="L11138">
        <v>15.33</v>
      </c>
      <c r="M11138">
        <v>1.2E-2</v>
      </c>
      <c r="O11138" s="12" t="e">
        <f>VLOOKUP(C11138,[3]May!$C:$Z,24,FALSE)</f>
        <v>#N/A</v>
      </c>
    </row>
    <row r="11139" spans="1:15" x14ac:dyDescent="0.25">
      <c r="A11139" t="s">
        <v>1245</v>
      </c>
      <c r="C11139" t="s">
        <v>1484</v>
      </c>
      <c r="E11139">
        <v>2</v>
      </c>
      <c r="F11139" t="s">
        <v>1247</v>
      </c>
      <c r="J11139" t="s">
        <v>23</v>
      </c>
      <c r="K11139">
        <v>1</v>
      </c>
      <c r="L11139">
        <v>65.13</v>
      </c>
      <c r="M11139">
        <v>5.0999999999999997E-2</v>
      </c>
      <c r="O11139" s="12" t="e">
        <f>VLOOKUP(C11139,[3]May!$C:$Z,24,FALSE)</f>
        <v>#N/A</v>
      </c>
    </row>
    <row r="11140" spans="1:15" x14ac:dyDescent="0.25">
      <c r="A11140" t="s">
        <v>1245</v>
      </c>
      <c r="C11140" t="s">
        <v>1485</v>
      </c>
      <c r="E11140">
        <v>2</v>
      </c>
      <c r="F11140" t="s">
        <v>1247</v>
      </c>
      <c r="J11140" t="s">
        <v>23</v>
      </c>
      <c r="K11140">
        <v>3</v>
      </c>
      <c r="L11140">
        <v>15.33</v>
      </c>
      <c r="M11140">
        <v>1.2E-2</v>
      </c>
      <c r="O11140" s="12" t="e">
        <f>VLOOKUP(C11140,[3]May!$C:$Z,24,FALSE)</f>
        <v>#N/A</v>
      </c>
    </row>
    <row r="11141" spans="1:15" x14ac:dyDescent="0.25">
      <c r="A11141" t="s">
        <v>1245</v>
      </c>
      <c r="C11141" t="s">
        <v>1485</v>
      </c>
      <c r="E11141">
        <v>8</v>
      </c>
      <c r="F11141" t="s">
        <v>1251</v>
      </c>
      <c r="J11141" t="s">
        <v>23</v>
      </c>
      <c r="K11141">
        <v>3</v>
      </c>
      <c r="L11141">
        <v>165.18</v>
      </c>
      <c r="M11141">
        <v>9.6600000000000005E-2</v>
      </c>
      <c r="O11141" s="12" t="e">
        <f>VLOOKUP(C11141,[3]May!$C:$Z,24,FALSE)</f>
        <v>#N/A</v>
      </c>
    </row>
    <row r="11142" spans="1:15" x14ac:dyDescent="0.25">
      <c r="A11142" t="s">
        <v>1245</v>
      </c>
      <c r="C11142" t="s">
        <v>1485</v>
      </c>
      <c r="E11142">
        <v>1</v>
      </c>
      <c r="F11142" t="s">
        <v>1252</v>
      </c>
      <c r="J11142" t="s">
        <v>23</v>
      </c>
      <c r="K11142">
        <v>10</v>
      </c>
      <c r="L11142">
        <v>329.9</v>
      </c>
      <c r="M11142">
        <v>0.27200000000000002</v>
      </c>
      <c r="O11142" s="12" t="e">
        <f>VLOOKUP(C11142,[3]May!$C:$Z,24,FALSE)</f>
        <v>#N/A</v>
      </c>
    </row>
    <row r="11143" spans="1:15" x14ac:dyDescent="0.25">
      <c r="A11143" t="s">
        <v>1245</v>
      </c>
      <c r="C11143" t="s">
        <v>1486</v>
      </c>
      <c r="E11143">
        <v>12</v>
      </c>
      <c r="F11143" t="s">
        <v>1253</v>
      </c>
      <c r="J11143" t="s">
        <v>23</v>
      </c>
      <c r="K11143">
        <v>1</v>
      </c>
      <c r="L11143">
        <v>61.2</v>
      </c>
      <c r="M11143">
        <v>8.3370000000000007E-3</v>
      </c>
      <c r="O11143" s="12" t="e">
        <f>VLOOKUP(C11143,[3]May!$C:$Z,24,FALSE)</f>
        <v>#N/A</v>
      </c>
    </row>
    <row r="11144" spans="1:15" x14ac:dyDescent="0.25">
      <c r="A11144" t="s">
        <v>1245</v>
      </c>
      <c r="C11144" t="s">
        <v>1486</v>
      </c>
      <c r="E11144">
        <v>8</v>
      </c>
      <c r="F11144" t="s">
        <v>1251</v>
      </c>
      <c r="J11144" t="s">
        <v>23</v>
      </c>
      <c r="K11144">
        <v>2</v>
      </c>
      <c r="L11144">
        <v>110.12</v>
      </c>
      <c r="M11144">
        <v>6.4399999999999999E-2</v>
      </c>
      <c r="O11144" s="12" t="e">
        <f>VLOOKUP(C11144,[3]May!$C:$Z,24,FALSE)</f>
        <v>#N/A</v>
      </c>
    </row>
    <row r="11145" spans="1:15" x14ac:dyDescent="0.25">
      <c r="A11145" t="s">
        <v>1245</v>
      </c>
      <c r="C11145" t="s">
        <v>1486</v>
      </c>
      <c r="E11145">
        <v>2</v>
      </c>
      <c r="F11145" t="s">
        <v>1247</v>
      </c>
      <c r="J11145" t="s">
        <v>23</v>
      </c>
      <c r="K11145">
        <v>8</v>
      </c>
      <c r="L11145">
        <v>521.04</v>
      </c>
      <c r="M11145">
        <v>0.40799999999999997</v>
      </c>
      <c r="O11145" s="12" t="e">
        <f>VLOOKUP(C11145,[3]May!$C:$Z,24,FALSE)</f>
        <v>#N/A</v>
      </c>
    </row>
    <row r="11146" spans="1:15" x14ac:dyDescent="0.25">
      <c r="A11146" t="s">
        <v>1245</v>
      </c>
      <c r="C11146" t="s">
        <v>1486</v>
      </c>
      <c r="E11146">
        <v>2</v>
      </c>
      <c r="F11146" t="s">
        <v>1247</v>
      </c>
      <c r="J11146" t="s">
        <v>23</v>
      </c>
      <c r="K11146">
        <v>1</v>
      </c>
      <c r="L11146">
        <v>5.1100000000000003</v>
      </c>
      <c r="M11146">
        <v>4.0000000000000001E-3</v>
      </c>
      <c r="O11146" s="12" t="e">
        <f>VLOOKUP(C11146,[3]May!$C:$Z,24,FALSE)</f>
        <v>#N/A</v>
      </c>
    </row>
    <row r="11147" spans="1:15" x14ac:dyDescent="0.25">
      <c r="A11147" t="s">
        <v>1245</v>
      </c>
      <c r="C11147" t="s">
        <v>1487</v>
      </c>
      <c r="E11147">
        <v>2</v>
      </c>
      <c r="F11147" t="s">
        <v>1247</v>
      </c>
      <c r="J11147" t="s">
        <v>23</v>
      </c>
      <c r="K11147">
        <v>3</v>
      </c>
      <c r="L11147">
        <v>195.39</v>
      </c>
      <c r="M11147">
        <v>0.153</v>
      </c>
      <c r="O11147" s="12" t="e">
        <f>VLOOKUP(C11147,[3]May!$C:$Z,24,FALSE)</f>
        <v>#N/A</v>
      </c>
    </row>
    <row r="11148" spans="1:15" x14ac:dyDescent="0.25">
      <c r="A11148" t="s">
        <v>1245</v>
      </c>
      <c r="C11148" t="s">
        <v>1488</v>
      </c>
      <c r="E11148">
        <v>2</v>
      </c>
      <c r="F11148" t="s">
        <v>1247</v>
      </c>
      <c r="J11148" t="s">
        <v>23</v>
      </c>
      <c r="K11148">
        <v>2</v>
      </c>
      <c r="L11148">
        <v>10.220000000000001</v>
      </c>
      <c r="M11148">
        <v>8.0000000000000002E-3</v>
      </c>
      <c r="O11148" s="12" t="e">
        <f>VLOOKUP(C11148,[3]May!$C:$Z,24,FALSE)</f>
        <v>#N/A</v>
      </c>
    </row>
    <row r="11149" spans="1:15" x14ac:dyDescent="0.25">
      <c r="A11149" t="s">
        <v>1245</v>
      </c>
      <c r="C11149" t="s">
        <v>1489</v>
      </c>
      <c r="E11149">
        <v>2</v>
      </c>
      <c r="F11149" t="s">
        <v>1247</v>
      </c>
      <c r="J11149" t="s">
        <v>23</v>
      </c>
      <c r="K11149">
        <v>8</v>
      </c>
      <c r="L11149">
        <v>40.880000000000003</v>
      </c>
      <c r="M11149">
        <v>3.2000000000000001E-2</v>
      </c>
      <c r="O11149" s="12" t="e">
        <f>VLOOKUP(C11149,[3]May!$C:$Z,24,FALSE)</f>
        <v>#N/A</v>
      </c>
    </row>
    <row r="11150" spans="1:15" x14ac:dyDescent="0.25">
      <c r="A11150" t="s">
        <v>1245</v>
      </c>
      <c r="C11150" t="s">
        <v>1489</v>
      </c>
      <c r="E11150">
        <v>2</v>
      </c>
      <c r="F11150" t="s">
        <v>1247</v>
      </c>
      <c r="J11150" t="s">
        <v>23</v>
      </c>
      <c r="K11150">
        <v>3</v>
      </c>
      <c r="L11150">
        <v>195.39</v>
      </c>
      <c r="M11150">
        <v>0.153</v>
      </c>
      <c r="O11150" s="12" t="e">
        <f>VLOOKUP(C11150,[3]May!$C:$Z,24,FALSE)</f>
        <v>#N/A</v>
      </c>
    </row>
    <row r="11151" spans="1:15" x14ac:dyDescent="0.25">
      <c r="A11151" t="s">
        <v>1245</v>
      </c>
      <c r="C11151" t="s">
        <v>1489</v>
      </c>
      <c r="E11151">
        <v>1</v>
      </c>
      <c r="F11151" t="s">
        <v>1252</v>
      </c>
      <c r="J11151" t="s">
        <v>23</v>
      </c>
      <c r="K11151">
        <v>1</v>
      </c>
      <c r="L11151">
        <v>32.99</v>
      </c>
      <c r="M11151">
        <v>2.7199999999999998E-2</v>
      </c>
      <c r="O11151" s="12" t="e">
        <f>VLOOKUP(C11151,[3]May!$C:$Z,24,FALSE)</f>
        <v>#N/A</v>
      </c>
    </row>
    <row r="11152" spans="1:15" x14ac:dyDescent="0.25">
      <c r="A11152" t="s">
        <v>1245</v>
      </c>
      <c r="C11152" t="s">
        <v>1490</v>
      </c>
      <c r="E11152">
        <v>2</v>
      </c>
      <c r="F11152" t="s">
        <v>1247</v>
      </c>
      <c r="J11152" t="s">
        <v>23</v>
      </c>
      <c r="K11152">
        <v>3</v>
      </c>
      <c r="L11152">
        <v>15.33</v>
      </c>
      <c r="M11152">
        <v>1.2E-2</v>
      </c>
      <c r="O11152" s="12" t="e">
        <f>VLOOKUP(C11152,[3]May!$C:$Z,24,FALSE)</f>
        <v>#N/A</v>
      </c>
    </row>
    <row r="11153" spans="1:15" x14ac:dyDescent="0.25">
      <c r="A11153" t="s">
        <v>1245</v>
      </c>
      <c r="C11153" t="s">
        <v>1490</v>
      </c>
      <c r="E11153">
        <v>2</v>
      </c>
      <c r="F11153" t="s">
        <v>1247</v>
      </c>
      <c r="J11153" t="s">
        <v>23</v>
      </c>
      <c r="K11153">
        <v>1</v>
      </c>
      <c r="L11153">
        <v>65.13</v>
      </c>
      <c r="M11153">
        <v>5.0999999999999997E-2</v>
      </c>
      <c r="O11153" s="12" t="e">
        <f>VLOOKUP(C11153,[3]May!$C:$Z,24,FALSE)</f>
        <v>#N/A</v>
      </c>
    </row>
    <row r="11154" spans="1:15" x14ac:dyDescent="0.25">
      <c r="A11154" t="s">
        <v>1245</v>
      </c>
      <c r="C11154" t="s">
        <v>1490</v>
      </c>
      <c r="E11154">
        <v>8</v>
      </c>
      <c r="F11154" t="s">
        <v>1251</v>
      </c>
      <c r="J11154" t="s">
        <v>23</v>
      </c>
      <c r="K11154">
        <v>4</v>
      </c>
      <c r="L11154">
        <v>220.24</v>
      </c>
      <c r="M11154">
        <v>0.1288</v>
      </c>
      <c r="O11154" s="12" t="e">
        <f>VLOOKUP(C11154,[3]May!$C:$Z,24,FALSE)</f>
        <v>#N/A</v>
      </c>
    </row>
    <row r="11155" spans="1:15" x14ac:dyDescent="0.25">
      <c r="A11155" t="s">
        <v>1245</v>
      </c>
      <c r="C11155" t="s">
        <v>1490</v>
      </c>
      <c r="E11155">
        <v>1</v>
      </c>
      <c r="F11155" t="s">
        <v>1252</v>
      </c>
      <c r="J11155" t="s">
        <v>23</v>
      </c>
      <c r="K11155">
        <v>3</v>
      </c>
      <c r="L11155">
        <v>98.97</v>
      </c>
      <c r="M11155">
        <v>8.1600000000000006E-2</v>
      </c>
      <c r="O11155" s="12" t="e">
        <f>VLOOKUP(C11155,[3]May!$C:$Z,24,FALSE)</f>
        <v>#N/A</v>
      </c>
    </row>
    <row r="11156" spans="1:15" x14ac:dyDescent="0.25">
      <c r="A11156" t="s">
        <v>1245</v>
      </c>
      <c r="C11156" t="s">
        <v>1491</v>
      </c>
      <c r="E11156">
        <v>2</v>
      </c>
      <c r="F11156" t="s">
        <v>1247</v>
      </c>
      <c r="J11156" t="s">
        <v>23</v>
      </c>
      <c r="K11156">
        <v>6</v>
      </c>
      <c r="L11156">
        <v>30.66</v>
      </c>
      <c r="M11156">
        <v>2.4E-2</v>
      </c>
      <c r="O11156" s="12" t="e">
        <f>VLOOKUP(C11156,[3]May!$C:$Z,24,FALSE)</f>
        <v>#N/A</v>
      </c>
    </row>
    <row r="11157" spans="1:15" x14ac:dyDescent="0.25">
      <c r="A11157" t="s">
        <v>1245</v>
      </c>
      <c r="C11157" t="s">
        <v>1491</v>
      </c>
      <c r="E11157">
        <v>2</v>
      </c>
      <c r="F11157" t="s">
        <v>1247</v>
      </c>
      <c r="J11157" t="s">
        <v>23</v>
      </c>
      <c r="K11157">
        <v>4</v>
      </c>
      <c r="L11157">
        <v>260.52</v>
      </c>
      <c r="M11157">
        <v>0.20399999999999999</v>
      </c>
      <c r="O11157" s="12" t="e">
        <f>VLOOKUP(C11157,[3]May!$C:$Z,24,FALSE)</f>
        <v>#N/A</v>
      </c>
    </row>
    <row r="11158" spans="1:15" x14ac:dyDescent="0.25">
      <c r="A11158" t="s">
        <v>1245</v>
      </c>
      <c r="C11158" t="s">
        <v>1491</v>
      </c>
      <c r="E11158">
        <v>12</v>
      </c>
      <c r="F11158" t="s">
        <v>1253</v>
      </c>
      <c r="J11158" t="s">
        <v>23</v>
      </c>
      <c r="K11158">
        <v>1</v>
      </c>
      <c r="L11158">
        <v>61.2</v>
      </c>
      <c r="M11158">
        <v>8.3370000000000007E-3</v>
      </c>
      <c r="O11158" s="12" t="e">
        <f>VLOOKUP(C11158,[3]May!$C:$Z,24,FALSE)</f>
        <v>#N/A</v>
      </c>
    </row>
    <row r="11159" spans="1:15" x14ac:dyDescent="0.25">
      <c r="A11159" t="s">
        <v>1245</v>
      </c>
      <c r="C11159" t="s">
        <v>1491</v>
      </c>
      <c r="E11159">
        <v>1</v>
      </c>
      <c r="F11159" t="s">
        <v>1252</v>
      </c>
      <c r="J11159" t="s">
        <v>23</v>
      </c>
      <c r="K11159">
        <v>3</v>
      </c>
      <c r="L11159">
        <v>98.97</v>
      </c>
      <c r="M11159">
        <v>8.1600000000000006E-2</v>
      </c>
      <c r="O11159" s="12" t="e">
        <f>VLOOKUP(C11159,[3]May!$C:$Z,24,FALSE)</f>
        <v>#N/A</v>
      </c>
    </row>
    <row r="11160" spans="1:15" x14ac:dyDescent="0.25">
      <c r="A11160" t="s">
        <v>1245</v>
      </c>
      <c r="C11160" t="s">
        <v>1492</v>
      </c>
      <c r="E11160">
        <v>2</v>
      </c>
      <c r="F11160" t="s">
        <v>1247</v>
      </c>
      <c r="J11160" t="s">
        <v>23</v>
      </c>
      <c r="K11160">
        <v>5</v>
      </c>
      <c r="L11160">
        <v>25.55</v>
      </c>
      <c r="M11160">
        <v>0.02</v>
      </c>
      <c r="O11160" s="12" t="e">
        <f>VLOOKUP(C11160,[3]May!$C:$Z,24,FALSE)</f>
        <v>#N/A</v>
      </c>
    </row>
    <row r="11161" spans="1:15" x14ac:dyDescent="0.25">
      <c r="A11161" t="s">
        <v>1245</v>
      </c>
      <c r="C11161" t="s">
        <v>1492</v>
      </c>
      <c r="E11161">
        <v>2</v>
      </c>
      <c r="F11161" t="s">
        <v>1247</v>
      </c>
      <c r="J11161" t="s">
        <v>23</v>
      </c>
      <c r="K11161">
        <v>6</v>
      </c>
      <c r="L11161">
        <v>390.78</v>
      </c>
      <c r="M11161">
        <v>0.30599999999999999</v>
      </c>
      <c r="O11161" s="12" t="e">
        <f>VLOOKUP(C11161,[3]May!$C:$Z,24,FALSE)</f>
        <v>#N/A</v>
      </c>
    </row>
    <row r="11162" spans="1:15" x14ac:dyDescent="0.25">
      <c r="A11162" t="s">
        <v>1245</v>
      </c>
      <c r="C11162" t="s">
        <v>1493</v>
      </c>
      <c r="E11162">
        <v>8</v>
      </c>
      <c r="F11162" t="s">
        <v>1251</v>
      </c>
      <c r="J11162" t="s">
        <v>23</v>
      </c>
      <c r="K11162">
        <v>9</v>
      </c>
      <c r="L11162">
        <v>495.54</v>
      </c>
      <c r="M11162">
        <v>0.2898</v>
      </c>
      <c r="O11162" s="12" t="e">
        <f>VLOOKUP(C11162,[3]May!$C:$Z,24,FALSE)</f>
        <v>#N/A</v>
      </c>
    </row>
    <row r="11163" spans="1:15" x14ac:dyDescent="0.25">
      <c r="A11163" t="s">
        <v>1245</v>
      </c>
      <c r="C11163" t="s">
        <v>1493</v>
      </c>
      <c r="E11163">
        <v>2</v>
      </c>
      <c r="F11163" t="s">
        <v>1247</v>
      </c>
      <c r="J11163" t="s">
        <v>23</v>
      </c>
      <c r="K11163">
        <v>7</v>
      </c>
      <c r="L11163">
        <v>455.91</v>
      </c>
      <c r="M11163">
        <v>0.35699999999999998</v>
      </c>
      <c r="O11163" s="12" t="e">
        <f>VLOOKUP(C11163,[3]May!$C:$Z,24,FALSE)</f>
        <v>#N/A</v>
      </c>
    </row>
    <row r="11164" spans="1:15" x14ac:dyDescent="0.25">
      <c r="A11164" t="s">
        <v>1245</v>
      </c>
      <c r="C11164" t="s">
        <v>1493</v>
      </c>
      <c r="E11164">
        <v>8</v>
      </c>
      <c r="F11164" t="s">
        <v>1251</v>
      </c>
      <c r="J11164" t="s">
        <v>23</v>
      </c>
      <c r="K11164">
        <v>2</v>
      </c>
      <c r="L11164">
        <v>110.12</v>
      </c>
      <c r="M11164">
        <v>6.4399999999999999E-2</v>
      </c>
      <c r="O11164" s="12" t="e">
        <f>VLOOKUP(C11164,[3]May!$C:$Z,24,FALSE)</f>
        <v>#N/A</v>
      </c>
    </row>
    <row r="11165" spans="1:15" x14ac:dyDescent="0.25">
      <c r="A11165" t="s">
        <v>1245</v>
      </c>
      <c r="C11165" t="s">
        <v>1494</v>
      </c>
      <c r="E11165">
        <v>2</v>
      </c>
      <c r="F11165" t="s">
        <v>1247</v>
      </c>
      <c r="J11165" t="s">
        <v>23</v>
      </c>
      <c r="K11165">
        <v>16</v>
      </c>
      <c r="L11165">
        <v>1042.08</v>
      </c>
      <c r="M11165">
        <v>0.81599999999999995</v>
      </c>
      <c r="O11165" s="12" t="e">
        <f>VLOOKUP(C11165,[3]May!$C:$Z,24,FALSE)</f>
        <v>#N/A</v>
      </c>
    </row>
    <row r="11166" spans="1:15" x14ac:dyDescent="0.25">
      <c r="A11166" t="s">
        <v>1245</v>
      </c>
      <c r="C11166" t="s">
        <v>1494</v>
      </c>
      <c r="E11166">
        <v>12</v>
      </c>
      <c r="F11166" t="s">
        <v>1253</v>
      </c>
      <c r="J11166" t="s">
        <v>23</v>
      </c>
      <c r="K11166">
        <v>1</v>
      </c>
      <c r="L11166">
        <v>61.2</v>
      </c>
      <c r="M11166">
        <v>8.3370000000000007E-3</v>
      </c>
      <c r="O11166" s="12" t="e">
        <f>VLOOKUP(C11166,[3]May!$C:$Z,24,FALSE)</f>
        <v>#N/A</v>
      </c>
    </row>
    <row r="11167" spans="1:15" x14ac:dyDescent="0.25">
      <c r="A11167" t="s">
        <v>1245</v>
      </c>
      <c r="C11167" t="s">
        <v>1495</v>
      </c>
      <c r="E11167">
        <v>2</v>
      </c>
      <c r="F11167" t="s">
        <v>1247</v>
      </c>
      <c r="J11167" t="s">
        <v>23</v>
      </c>
      <c r="K11167">
        <v>4</v>
      </c>
      <c r="L11167">
        <v>260.52</v>
      </c>
      <c r="M11167">
        <v>0.20399999999999999</v>
      </c>
      <c r="O11167" s="12" t="e">
        <f>VLOOKUP(C11167,[3]May!$C:$Z,24,FALSE)</f>
        <v>#N/A</v>
      </c>
    </row>
    <row r="11168" spans="1:15" x14ac:dyDescent="0.25">
      <c r="A11168" t="s">
        <v>1245</v>
      </c>
      <c r="C11168" t="s">
        <v>1495</v>
      </c>
      <c r="E11168">
        <v>2</v>
      </c>
      <c r="F11168" t="s">
        <v>1247</v>
      </c>
      <c r="J11168" t="s">
        <v>23</v>
      </c>
      <c r="K11168">
        <v>3</v>
      </c>
      <c r="L11168">
        <v>15.33</v>
      </c>
      <c r="M11168">
        <v>1.2E-2</v>
      </c>
      <c r="O11168" s="12" t="e">
        <f>VLOOKUP(C11168,[3]May!$C:$Z,24,FALSE)</f>
        <v>#N/A</v>
      </c>
    </row>
    <row r="11169" spans="1:15" x14ac:dyDescent="0.25">
      <c r="A11169" t="s">
        <v>1245</v>
      </c>
      <c r="C11169" t="s">
        <v>1496</v>
      </c>
      <c r="E11169">
        <v>4</v>
      </c>
      <c r="F11169" t="s">
        <v>1249</v>
      </c>
      <c r="J11169" t="s">
        <v>23</v>
      </c>
      <c r="K11169">
        <v>6</v>
      </c>
      <c r="L11169">
        <v>410.4</v>
      </c>
      <c r="M11169">
        <v>0.2364</v>
      </c>
      <c r="O11169" s="12" t="e">
        <f>VLOOKUP(C11169,[3]May!$C:$Z,24,FALSE)</f>
        <v>#N/A</v>
      </c>
    </row>
    <row r="11170" spans="1:15" x14ac:dyDescent="0.25">
      <c r="A11170" t="s">
        <v>1245</v>
      </c>
      <c r="C11170" t="s">
        <v>1496</v>
      </c>
      <c r="E11170">
        <v>12</v>
      </c>
      <c r="F11170" t="s">
        <v>1253</v>
      </c>
      <c r="J11170" t="s">
        <v>23</v>
      </c>
      <c r="K11170">
        <v>1</v>
      </c>
      <c r="L11170">
        <v>61.2</v>
      </c>
      <c r="M11170">
        <v>8.3370000000000007E-3</v>
      </c>
      <c r="O11170" s="12" t="e">
        <f>VLOOKUP(C11170,[3]May!$C:$Z,24,FALSE)</f>
        <v>#N/A</v>
      </c>
    </row>
    <row r="11171" spans="1:15" x14ac:dyDescent="0.25">
      <c r="A11171" t="s">
        <v>1245</v>
      </c>
      <c r="C11171" t="s">
        <v>1496</v>
      </c>
      <c r="E11171">
        <v>2</v>
      </c>
      <c r="F11171" t="s">
        <v>1247</v>
      </c>
      <c r="J11171" t="s">
        <v>23</v>
      </c>
      <c r="K11171">
        <v>2</v>
      </c>
      <c r="L11171">
        <v>130.26</v>
      </c>
      <c r="M11171">
        <v>0.10199999999999999</v>
      </c>
      <c r="O11171" s="12" t="e">
        <f>VLOOKUP(C11171,[3]May!$C:$Z,24,FALSE)</f>
        <v>#N/A</v>
      </c>
    </row>
    <row r="11172" spans="1:15" x14ac:dyDescent="0.25">
      <c r="A11172" t="s">
        <v>1245</v>
      </c>
      <c r="C11172" t="s">
        <v>1496</v>
      </c>
      <c r="E11172">
        <v>2</v>
      </c>
      <c r="F11172" t="s">
        <v>1247</v>
      </c>
      <c r="J11172" t="s">
        <v>23</v>
      </c>
      <c r="K11172">
        <v>8</v>
      </c>
      <c r="L11172">
        <v>40.880000000000003</v>
      </c>
      <c r="M11172">
        <v>3.2000000000000001E-2</v>
      </c>
      <c r="O11172" s="12" t="e">
        <f>VLOOKUP(C11172,[3]May!$C:$Z,24,FALSE)</f>
        <v>#N/A</v>
      </c>
    </row>
    <row r="11173" spans="1:15" x14ac:dyDescent="0.25">
      <c r="A11173" t="s">
        <v>1245</v>
      </c>
      <c r="C11173" t="s">
        <v>1497</v>
      </c>
      <c r="E11173">
        <v>8</v>
      </c>
      <c r="F11173" t="s">
        <v>1251</v>
      </c>
      <c r="J11173" t="s">
        <v>23</v>
      </c>
      <c r="K11173">
        <v>6</v>
      </c>
      <c r="L11173">
        <v>330.36</v>
      </c>
      <c r="M11173">
        <v>0.19320000000000001</v>
      </c>
      <c r="O11173" s="12" t="e">
        <f>VLOOKUP(C11173,[3]May!$C:$Z,24,FALSE)</f>
        <v>#N/A</v>
      </c>
    </row>
    <row r="11174" spans="1:15" x14ac:dyDescent="0.25">
      <c r="A11174" t="s">
        <v>1245</v>
      </c>
      <c r="C11174" t="s">
        <v>1498</v>
      </c>
      <c r="E11174">
        <v>2</v>
      </c>
      <c r="F11174" t="s">
        <v>1247</v>
      </c>
      <c r="J11174" t="s">
        <v>23</v>
      </c>
      <c r="K11174">
        <v>8</v>
      </c>
      <c r="L11174">
        <v>521.04</v>
      </c>
      <c r="M11174">
        <v>0.40799999999999997</v>
      </c>
      <c r="O11174" s="12" t="e">
        <f>VLOOKUP(C11174,[3]May!$C:$Z,24,FALSE)</f>
        <v>#N/A</v>
      </c>
    </row>
    <row r="11175" spans="1:15" x14ac:dyDescent="0.25">
      <c r="A11175" t="s">
        <v>1245</v>
      </c>
      <c r="C11175" t="s">
        <v>1498</v>
      </c>
      <c r="E11175">
        <v>1</v>
      </c>
      <c r="F11175" t="s">
        <v>1252</v>
      </c>
      <c r="J11175" t="s">
        <v>23</v>
      </c>
      <c r="K11175">
        <v>3</v>
      </c>
      <c r="L11175">
        <v>98.97</v>
      </c>
      <c r="M11175">
        <v>8.1600000000000006E-2</v>
      </c>
      <c r="O11175" s="12" t="e">
        <f>VLOOKUP(C11175,[3]May!$C:$Z,24,FALSE)</f>
        <v>#N/A</v>
      </c>
    </row>
    <row r="11176" spans="1:15" x14ac:dyDescent="0.25">
      <c r="A11176" t="s">
        <v>1245</v>
      </c>
      <c r="C11176" t="s">
        <v>1499</v>
      </c>
      <c r="E11176">
        <v>2</v>
      </c>
      <c r="F11176" t="s">
        <v>1247</v>
      </c>
      <c r="J11176" t="s">
        <v>23</v>
      </c>
      <c r="K11176">
        <v>11</v>
      </c>
      <c r="L11176">
        <v>56.21</v>
      </c>
      <c r="M11176">
        <v>4.3999999999999997E-2</v>
      </c>
      <c r="O11176" s="12" t="e">
        <f>VLOOKUP(C11176,[3]May!$C:$Z,24,FALSE)</f>
        <v>#N/A</v>
      </c>
    </row>
    <row r="11177" spans="1:15" x14ac:dyDescent="0.25">
      <c r="A11177" t="s">
        <v>1245</v>
      </c>
      <c r="C11177" t="s">
        <v>1499</v>
      </c>
      <c r="E11177">
        <v>2</v>
      </c>
      <c r="F11177" t="s">
        <v>1247</v>
      </c>
      <c r="J11177" t="s">
        <v>23</v>
      </c>
      <c r="K11177">
        <v>4</v>
      </c>
      <c r="L11177">
        <v>260.52</v>
      </c>
      <c r="M11177">
        <v>0.20399999999999999</v>
      </c>
      <c r="O11177" s="12" t="e">
        <f>VLOOKUP(C11177,[3]May!$C:$Z,24,FALSE)</f>
        <v>#N/A</v>
      </c>
    </row>
    <row r="11178" spans="1:15" x14ac:dyDescent="0.25">
      <c r="A11178" t="s">
        <v>1245</v>
      </c>
      <c r="C11178" t="s">
        <v>1499</v>
      </c>
      <c r="E11178">
        <v>1</v>
      </c>
      <c r="F11178" t="s">
        <v>1252</v>
      </c>
      <c r="J11178" t="s">
        <v>23</v>
      </c>
      <c r="K11178">
        <v>2</v>
      </c>
      <c r="L11178">
        <v>65.98</v>
      </c>
      <c r="M11178">
        <v>5.4399999999999997E-2</v>
      </c>
      <c r="O11178" s="12" t="e">
        <f>VLOOKUP(C11178,[3]May!$C:$Z,24,FALSE)</f>
        <v>#N/A</v>
      </c>
    </row>
    <row r="11179" spans="1:15" x14ac:dyDescent="0.25">
      <c r="A11179" t="s">
        <v>1245</v>
      </c>
      <c r="C11179" t="s">
        <v>1500</v>
      </c>
      <c r="E11179">
        <v>2</v>
      </c>
      <c r="F11179" t="s">
        <v>1247</v>
      </c>
      <c r="J11179" t="s">
        <v>23</v>
      </c>
      <c r="K11179">
        <v>3</v>
      </c>
      <c r="L11179">
        <v>15.33</v>
      </c>
      <c r="M11179">
        <v>1.2E-2</v>
      </c>
      <c r="O11179" s="12" t="e">
        <f>VLOOKUP(C11179,[3]May!$C:$Z,24,FALSE)</f>
        <v>#N/A</v>
      </c>
    </row>
    <row r="11180" spans="1:15" x14ac:dyDescent="0.25">
      <c r="A11180" t="s">
        <v>1245</v>
      </c>
      <c r="C11180" t="s">
        <v>1501</v>
      </c>
      <c r="E11180">
        <v>2</v>
      </c>
      <c r="F11180" t="s">
        <v>1247</v>
      </c>
      <c r="J11180" t="s">
        <v>23</v>
      </c>
      <c r="K11180">
        <v>2</v>
      </c>
      <c r="L11180">
        <v>130.26</v>
      </c>
      <c r="M11180">
        <v>0.10199999999999999</v>
      </c>
      <c r="O11180" s="12" t="e">
        <f>VLOOKUP(C11180,[3]May!$C:$Z,24,FALSE)</f>
        <v>#N/A</v>
      </c>
    </row>
    <row r="11181" spans="1:15" x14ac:dyDescent="0.25">
      <c r="A11181" t="s">
        <v>1245</v>
      </c>
      <c r="C11181" t="s">
        <v>1501</v>
      </c>
      <c r="E11181">
        <v>2</v>
      </c>
      <c r="F11181" t="s">
        <v>1247</v>
      </c>
      <c r="J11181" t="s">
        <v>23</v>
      </c>
      <c r="K11181">
        <v>2</v>
      </c>
      <c r="L11181">
        <v>10.220000000000001</v>
      </c>
      <c r="M11181">
        <v>8.0000000000000002E-3</v>
      </c>
      <c r="O11181" s="12" t="e">
        <f>VLOOKUP(C11181,[3]May!$C:$Z,24,FALSE)</f>
        <v>#N/A</v>
      </c>
    </row>
    <row r="11182" spans="1:15" x14ac:dyDescent="0.25">
      <c r="A11182" t="s">
        <v>1245</v>
      </c>
      <c r="C11182" t="s">
        <v>1501</v>
      </c>
      <c r="E11182">
        <v>1</v>
      </c>
      <c r="F11182" t="s">
        <v>1252</v>
      </c>
      <c r="J11182" t="s">
        <v>23</v>
      </c>
      <c r="K11182">
        <v>6</v>
      </c>
      <c r="L11182">
        <v>197.94</v>
      </c>
      <c r="M11182">
        <v>0.16320000000000001</v>
      </c>
      <c r="O11182" s="12" t="e">
        <f>VLOOKUP(C11182,[3]May!$C:$Z,24,FALSE)</f>
        <v>#N/A</v>
      </c>
    </row>
    <row r="11183" spans="1:15" x14ac:dyDescent="0.25">
      <c r="A11183" t="s">
        <v>1245</v>
      </c>
      <c r="C11183" t="s">
        <v>1502</v>
      </c>
      <c r="E11183">
        <v>2</v>
      </c>
      <c r="F11183" t="s">
        <v>1247</v>
      </c>
      <c r="J11183" t="s">
        <v>23</v>
      </c>
      <c r="K11183">
        <v>9</v>
      </c>
      <c r="L11183">
        <v>586.16999999999996</v>
      </c>
      <c r="M11183">
        <v>0.45900000000000002</v>
      </c>
      <c r="O11183" s="12" t="e">
        <f>VLOOKUP(C11183,[3]May!$C:$Z,24,FALSE)</f>
        <v>#N/A</v>
      </c>
    </row>
    <row r="11184" spans="1:15" x14ac:dyDescent="0.25">
      <c r="A11184" t="s">
        <v>1245</v>
      </c>
      <c r="C11184" t="s">
        <v>1502</v>
      </c>
      <c r="E11184">
        <v>1</v>
      </c>
      <c r="F11184" t="s">
        <v>1252</v>
      </c>
      <c r="J11184" t="s">
        <v>23</v>
      </c>
      <c r="K11184">
        <v>8</v>
      </c>
      <c r="L11184">
        <v>263.92</v>
      </c>
      <c r="M11184">
        <v>0.21759999999999999</v>
      </c>
      <c r="O11184" s="12" t="e">
        <f>VLOOKUP(C11184,[3]May!$C:$Z,24,FALSE)</f>
        <v>#N/A</v>
      </c>
    </row>
    <row r="11185" spans="1:15" x14ac:dyDescent="0.25">
      <c r="A11185" t="s">
        <v>1245</v>
      </c>
      <c r="C11185" t="s">
        <v>1503</v>
      </c>
      <c r="E11185">
        <v>8</v>
      </c>
      <c r="F11185" t="s">
        <v>1251</v>
      </c>
      <c r="J11185" t="s">
        <v>23</v>
      </c>
      <c r="K11185">
        <v>5</v>
      </c>
      <c r="L11185">
        <v>275.3</v>
      </c>
      <c r="M11185">
        <v>0.161</v>
      </c>
      <c r="O11185" s="12" t="e">
        <f>VLOOKUP(C11185,[3]May!$C:$Z,24,FALSE)</f>
        <v>#N/A</v>
      </c>
    </row>
    <row r="11186" spans="1:15" x14ac:dyDescent="0.25">
      <c r="A11186" t="s">
        <v>1245</v>
      </c>
      <c r="C11186" t="s">
        <v>1503</v>
      </c>
      <c r="E11186">
        <v>2</v>
      </c>
      <c r="F11186" t="s">
        <v>1247</v>
      </c>
      <c r="J11186" t="s">
        <v>23</v>
      </c>
      <c r="K11186">
        <v>5</v>
      </c>
      <c r="L11186">
        <v>325.64999999999998</v>
      </c>
      <c r="M11186">
        <v>0.255</v>
      </c>
      <c r="O11186" s="12" t="e">
        <f>VLOOKUP(C11186,[3]May!$C:$Z,24,FALSE)</f>
        <v>#N/A</v>
      </c>
    </row>
    <row r="11187" spans="1:15" x14ac:dyDescent="0.25">
      <c r="A11187" t="s">
        <v>1245</v>
      </c>
      <c r="C11187" t="s">
        <v>1503</v>
      </c>
      <c r="E11187">
        <v>2</v>
      </c>
      <c r="F11187" t="s">
        <v>1247</v>
      </c>
      <c r="J11187" t="s">
        <v>23</v>
      </c>
      <c r="K11187">
        <v>8</v>
      </c>
      <c r="L11187">
        <v>40.880000000000003</v>
      </c>
      <c r="M11187">
        <v>3.2000000000000001E-2</v>
      </c>
      <c r="O11187" s="12" t="e">
        <f>VLOOKUP(C11187,[3]May!$C:$Z,24,FALSE)</f>
        <v>#N/A</v>
      </c>
    </row>
    <row r="11188" spans="1:15" x14ac:dyDescent="0.25">
      <c r="A11188" t="s">
        <v>1245</v>
      </c>
      <c r="C11188" t="s">
        <v>1504</v>
      </c>
      <c r="E11188">
        <v>2</v>
      </c>
      <c r="F11188" t="s">
        <v>1247</v>
      </c>
      <c r="J11188" t="s">
        <v>23</v>
      </c>
      <c r="K11188">
        <v>8</v>
      </c>
      <c r="L11188">
        <v>40.880000000000003</v>
      </c>
      <c r="M11188">
        <v>3.2000000000000001E-2</v>
      </c>
      <c r="O11188" s="12" t="e">
        <f>VLOOKUP(C11188,[3]May!$C:$Z,24,FALSE)</f>
        <v>#N/A</v>
      </c>
    </row>
    <row r="11189" spans="1:15" x14ac:dyDescent="0.25">
      <c r="A11189" t="s">
        <v>1245</v>
      </c>
      <c r="C11189" t="s">
        <v>1504</v>
      </c>
      <c r="E11189">
        <v>2</v>
      </c>
      <c r="F11189" t="s">
        <v>1247</v>
      </c>
      <c r="J11189" t="s">
        <v>23</v>
      </c>
      <c r="K11189">
        <v>4</v>
      </c>
      <c r="L11189">
        <v>260.52</v>
      </c>
      <c r="M11189">
        <v>0.20399999999999999</v>
      </c>
      <c r="O11189" s="12" t="e">
        <f>VLOOKUP(C11189,[3]May!$C:$Z,24,FALSE)</f>
        <v>#N/A</v>
      </c>
    </row>
    <row r="11190" spans="1:15" x14ac:dyDescent="0.25">
      <c r="A11190" t="s">
        <v>1245</v>
      </c>
      <c r="C11190" t="s">
        <v>1505</v>
      </c>
      <c r="E11190">
        <v>7</v>
      </c>
      <c r="F11190" t="s">
        <v>1255</v>
      </c>
      <c r="J11190" t="s">
        <v>23</v>
      </c>
      <c r="K11190">
        <v>3</v>
      </c>
      <c r="L11190">
        <v>168.78</v>
      </c>
      <c r="M11190">
        <v>9.8699999999999996E-2</v>
      </c>
      <c r="O11190" s="12" t="e">
        <f>VLOOKUP(C11190,[3]May!$C:$Z,24,FALSE)</f>
        <v>#N/A</v>
      </c>
    </row>
    <row r="11191" spans="1:15" x14ac:dyDescent="0.25">
      <c r="A11191" t="s">
        <v>1245</v>
      </c>
      <c r="C11191" t="s">
        <v>1505</v>
      </c>
      <c r="E11191">
        <v>2</v>
      </c>
      <c r="F11191" t="s">
        <v>1247</v>
      </c>
      <c r="J11191" t="s">
        <v>23</v>
      </c>
      <c r="K11191">
        <v>6</v>
      </c>
      <c r="L11191">
        <v>390.78</v>
      </c>
      <c r="M11191">
        <v>0.30599999999999999</v>
      </c>
      <c r="O11191" s="12" t="e">
        <f>VLOOKUP(C11191,[3]May!$C:$Z,24,FALSE)</f>
        <v>#N/A</v>
      </c>
    </row>
    <row r="11192" spans="1:15" x14ac:dyDescent="0.25">
      <c r="A11192" t="s">
        <v>1245</v>
      </c>
      <c r="C11192" t="s">
        <v>1506</v>
      </c>
      <c r="E11192">
        <v>2</v>
      </c>
      <c r="F11192" t="s">
        <v>1247</v>
      </c>
      <c r="J11192" t="s">
        <v>23</v>
      </c>
      <c r="K11192">
        <v>12</v>
      </c>
      <c r="L11192">
        <v>61.32</v>
      </c>
      <c r="M11192">
        <v>4.8000000000000001E-2</v>
      </c>
      <c r="O11192" s="12" t="e">
        <f>VLOOKUP(C11192,[3]May!$C:$Z,24,FALSE)</f>
        <v>#N/A</v>
      </c>
    </row>
    <row r="11193" spans="1:15" x14ac:dyDescent="0.25">
      <c r="A11193" t="s">
        <v>1245</v>
      </c>
      <c r="C11193" t="s">
        <v>1506</v>
      </c>
      <c r="E11193">
        <v>8</v>
      </c>
      <c r="F11193" t="s">
        <v>1251</v>
      </c>
      <c r="J11193" t="s">
        <v>23</v>
      </c>
      <c r="K11193">
        <v>5</v>
      </c>
      <c r="L11193">
        <v>275.3</v>
      </c>
      <c r="M11193">
        <v>0.161</v>
      </c>
      <c r="O11193" s="12" t="e">
        <f>VLOOKUP(C11193,[3]May!$C:$Z,24,FALSE)</f>
        <v>#N/A</v>
      </c>
    </row>
    <row r="11194" spans="1:15" x14ac:dyDescent="0.25">
      <c r="A11194" t="s">
        <v>1245</v>
      </c>
      <c r="C11194" t="s">
        <v>1506</v>
      </c>
      <c r="E11194">
        <v>12</v>
      </c>
      <c r="F11194" t="s">
        <v>1253</v>
      </c>
      <c r="J11194" t="s">
        <v>23</v>
      </c>
      <c r="K11194">
        <v>1</v>
      </c>
      <c r="L11194">
        <v>61.2</v>
      </c>
      <c r="M11194">
        <v>8.3370000000000007E-3</v>
      </c>
      <c r="O11194" s="12" t="e">
        <f>VLOOKUP(C11194,[3]May!$C:$Z,24,FALSE)</f>
        <v>#N/A</v>
      </c>
    </row>
    <row r="11195" spans="1:15" x14ac:dyDescent="0.25">
      <c r="A11195" t="s">
        <v>1245</v>
      </c>
      <c r="C11195" t="s">
        <v>1507</v>
      </c>
      <c r="E11195">
        <v>6</v>
      </c>
      <c r="F11195" t="s">
        <v>1250</v>
      </c>
      <c r="J11195" t="s">
        <v>23</v>
      </c>
      <c r="K11195">
        <v>1</v>
      </c>
      <c r="L11195">
        <v>10.85</v>
      </c>
      <c r="M11195">
        <v>8.5000000000000006E-3</v>
      </c>
      <c r="O11195" s="12" t="e">
        <f>VLOOKUP(C11195,[3]May!$C:$Z,24,FALSE)</f>
        <v>#N/A</v>
      </c>
    </row>
    <row r="11196" spans="1:15" x14ac:dyDescent="0.25">
      <c r="A11196" t="s">
        <v>1245</v>
      </c>
      <c r="C11196" t="s">
        <v>1507</v>
      </c>
      <c r="E11196">
        <v>2</v>
      </c>
      <c r="F11196" t="s">
        <v>1247</v>
      </c>
      <c r="J11196" t="s">
        <v>23</v>
      </c>
      <c r="K11196">
        <v>3</v>
      </c>
      <c r="L11196">
        <v>195.39</v>
      </c>
      <c r="M11196">
        <v>0.153</v>
      </c>
      <c r="O11196" s="12" t="e">
        <f>VLOOKUP(C11196,[3]May!$C:$Z,24,FALSE)</f>
        <v>#N/A</v>
      </c>
    </row>
    <row r="11197" spans="1:15" x14ac:dyDescent="0.25">
      <c r="A11197" t="s">
        <v>1245</v>
      </c>
      <c r="C11197" t="s">
        <v>1507</v>
      </c>
      <c r="E11197">
        <v>2</v>
      </c>
      <c r="F11197" t="s">
        <v>1247</v>
      </c>
      <c r="J11197" t="s">
        <v>23</v>
      </c>
      <c r="K11197">
        <v>1</v>
      </c>
      <c r="L11197">
        <v>5.1100000000000003</v>
      </c>
      <c r="M11197">
        <v>4.0000000000000001E-3</v>
      </c>
      <c r="O11197" s="12" t="e">
        <f>VLOOKUP(C11197,[3]May!$C:$Z,24,FALSE)</f>
        <v>#N/A</v>
      </c>
    </row>
    <row r="11198" spans="1:15" x14ac:dyDescent="0.25">
      <c r="A11198" t="s">
        <v>1245</v>
      </c>
      <c r="C11198" t="s">
        <v>1508</v>
      </c>
      <c r="E11198">
        <v>2</v>
      </c>
      <c r="F11198" t="s">
        <v>1247</v>
      </c>
      <c r="J11198" t="s">
        <v>23</v>
      </c>
      <c r="K11198">
        <v>5</v>
      </c>
      <c r="L11198">
        <v>325.64999999999998</v>
      </c>
      <c r="M11198">
        <v>0.255</v>
      </c>
      <c r="O11198" s="12" t="e">
        <f>VLOOKUP(C11198,[3]May!$C:$Z,24,FALSE)</f>
        <v>#N/A</v>
      </c>
    </row>
    <row r="11199" spans="1:15" x14ac:dyDescent="0.25">
      <c r="A11199" t="s">
        <v>1245</v>
      </c>
      <c r="C11199" t="s">
        <v>1508</v>
      </c>
      <c r="E11199">
        <v>2</v>
      </c>
      <c r="F11199" t="s">
        <v>1247</v>
      </c>
      <c r="J11199" t="s">
        <v>23</v>
      </c>
      <c r="K11199">
        <v>2</v>
      </c>
      <c r="L11199">
        <v>10.220000000000001</v>
      </c>
      <c r="M11199">
        <v>8.0000000000000002E-3</v>
      </c>
      <c r="O11199" s="12" t="e">
        <f>VLOOKUP(C11199,[3]May!$C:$Z,24,FALSE)</f>
        <v>#N/A</v>
      </c>
    </row>
    <row r="11200" spans="1:15" x14ac:dyDescent="0.25">
      <c r="A11200" t="s">
        <v>1245</v>
      </c>
      <c r="C11200" t="s">
        <v>1508</v>
      </c>
      <c r="E11200">
        <v>1</v>
      </c>
      <c r="F11200" t="s">
        <v>1252</v>
      </c>
      <c r="J11200" t="s">
        <v>23</v>
      </c>
      <c r="K11200">
        <v>7</v>
      </c>
      <c r="L11200">
        <v>230.93</v>
      </c>
      <c r="M11200">
        <v>0.19040000000000001</v>
      </c>
      <c r="O11200" s="12" t="e">
        <f>VLOOKUP(C11200,[3]May!$C:$Z,24,FALSE)</f>
        <v>#N/A</v>
      </c>
    </row>
    <row r="11201" spans="1:15" x14ac:dyDescent="0.25">
      <c r="A11201" t="s">
        <v>1245</v>
      </c>
      <c r="C11201" t="s">
        <v>1509</v>
      </c>
      <c r="E11201">
        <v>2</v>
      </c>
      <c r="F11201" t="s">
        <v>1247</v>
      </c>
      <c r="J11201" t="s">
        <v>23</v>
      </c>
      <c r="K11201">
        <v>6</v>
      </c>
      <c r="L11201">
        <v>390.78</v>
      </c>
      <c r="M11201">
        <v>0.30599999999999999</v>
      </c>
      <c r="O11201" s="12" t="e">
        <f>VLOOKUP(C11201,[3]May!$C:$Z,24,FALSE)</f>
        <v>#N/A</v>
      </c>
    </row>
    <row r="11202" spans="1:15" x14ac:dyDescent="0.25">
      <c r="A11202" t="s">
        <v>1245</v>
      </c>
      <c r="C11202" t="s">
        <v>1509</v>
      </c>
      <c r="E11202">
        <v>13</v>
      </c>
      <c r="F11202" t="s">
        <v>1248</v>
      </c>
      <c r="J11202" t="s">
        <v>23</v>
      </c>
      <c r="K11202">
        <v>2</v>
      </c>
      <c r="L11202">
        <v>10.220000000000001</v>
      </c>
      <c r="M11202">
        <v>8.0000000000000002E-3</v>
      </c>
      <c r="O11202" s="12" t="e">
        <f>VLOOKUP(C11202,[3]May!$C:$Z,24,FALSE)</f>
        <v>#N/A</v>
      </c>
    </row>
    <row r="11203" spans="1:15" x14ac:dyDescent="0.25">
      <c r="A11203" t="s">
        <v>1245</v>
      </c>
      <c r="C11203" t="s">
        <v>1510</v>
      </c>
      <c r="E11203">
        <v>2</v>
      </c>
      <c r="F11203" t="s">
        <v>1247</v>
      </c>
      <c r="J11203" t="s">
        <v>23</v>
      </c>
      <c r="K11203">
        <v>9</v>
      </c>
      <c r="L11203">
        <v>586.16999999999996</v>
      </c>
      <c r="M11203">
        <v>0.45900000000000002</v>
      </c>
      <c r="O11203" s="12" t="e">
        <f>VLOOKUP(C11203,[3]May!$C:$Z,24,FALSE)</f>
        <v>#N/A</v>
      </c>
    </row>
    <row r="11204" spans="1:15" x14ac:dyDescent="0.25">
      <c r="A11204" t="s">
        <v>1245</v>
      </c>
      <c r="C11204" t="s">
        <v>1510</v>
      </c>
      <c r="E11204">
        <v>2</v>
      </c>
      <c r="F11204" t="s">
        <v>1247</v>
      </c>
      <c r="J11204" t="s">
        <v>23</v>
      </c>
      <c r="K11204">
        <v>1</v>
      </c>
      <c r="L11204">
        <v>65.13</v>
      </c>
      <c r="M11204">
        <v>5.0999999999999997E-2</v>
      </c>
      <c r="O11204" s="12" t="e">
        <f>VLOOKUP(C11204,[3]May!$C:$Z,24,FALSE)</f>
        <v>#N/A</v>
      </c>
    </row>
    <row r="11205" spans="1:15" x14ac:dyDescent="0.25">
      <c r="A11205" t="s">
        <v>1245</v>
      </c>
      <c r="C11205" t="s">
        <v>1511</v>
      </c>
      <c r="E11205">
        <v>2</v>
      </c>
      <c r="F11205" t="s">
        <v>1247</v>
      </c>
      <c r="J11205" t="s">
        <v>23</v>
      </c>
      <c r="K11205">
        <v>3</v>
      </c>
      <c r="L11205">
        <v>195.39</v>
      </c>
      <c r="M11205">
        <v>0.153</v>
      </c>
      <c r="O11205" s="12" t="e">
        <f>VLOOKUP(C11205,[3]May!$C:$Z,24,FALSE)</f>
        <v>#N/A</v>
      </c>
    </row>
    <row r="11206" spans="1:15" x14ac:dyDescent="0.25">
      <c r="A11206" t="s">
        <v>1245</v>
      </c>
      <c r="C11206" t="s">
        <v>1511</v>
      </c>
      <c r="E11206">
        <v>2</v>
      </c>
      <c r="F11206" t="s">
        <v>1247</v>
      </c>
      <c r="J11206" t="s">
        <v>23</v>
      </c>
      <c r="K11206">
        <v>4</v>
      </c>
      <c r="L11206">
        <v>20.440000000000001</v>
      </c>
      <c r="M11206">
        <v>1.6E-2</v>
      </c>
      <c r="O11206" s="12" t="e">
        <f>VLOOKUP(C11206,[3]May!$C:$Z,24,FALSE)</f>
        <v>#N/A</v>
      </c>
    </row>
    <row r="11207" spans="1:15" x14ac:dyDescent="0.25">
      <c r="A11207" t="s">
        <v>1245</v>
      </c>
      <c r="C11207" t="s">
        <v>1511</v>
      </c>
      <c r="E11207">
        <v>6</v>
      </c>
      <c r="F11207" t="s">
        <v>1250</v>
      </c>
      <c r="J11207" t="s">
        <v>23</v>
      </c>
      <c r="K11207">
        <v>2</v>
      </c>
      <c r="L11207">
        <v>21.7</v>
      </c>
      <c r="M11207">
        <v>1.7000000000000001E-2</v>
      </c>
      <c r="O11207" s="12" t="e">
        <f>VLOOKUP(C11207,[3]May!$C:$Z,24,FALSE)</f>
        <v>#N/A</v>
      </c>
    </row>
    <row r="11208" spans="1:15" x14ac:dyDescent="0.25">
      <c r="A11208" t="s">
        <v>1245</v>
      </c>
      <c r="C11208" t="s">
        <v>1512</v>
      </c>
      <c r="E11208">
        <v>2</v>
      </c>
      <c r="F11208" t="s">
        <v>1247</v>
      </c>
      <c r="J11208" t="s">
        <v>23</v>
      </c>
      <c r="K11208">
        <v>10</v>
      </c>
      <c r="L11208">
        <v>651.29999999999995</v>
      </c>
      <c r="M11208">
        <v>0.51</v>
      </c>
      <c r="O11208" s="12" t="e">
        <f>VLOOKUP(C11208,[3]May!$C:$Z,24,FALSE)</f>
        <v>#N/A</v>
      </c>
    </row>
    <row r="11209" spans="1:15" x14ac:dyDescent="0.25">
      <c r="A11209" t="s">
        <v>1245</v>
      </c>
      <c r="C11209" t="s">
        <v>1512</v>
      </c>
      <c r="E11209">
        <v>2</v>
      </c>
      <c r="F11209" t="s">
        <v>1247</v>
      </c>
      <c r="J11209" t="s">
        <v>23</v>
      </c>
      <c r="K11209">
        <v>4</v>
      </c>
      <c r="L11209">
        <v>20.440000000000001</v>
      </c>
      <c r="M11209">
        <v>1.6E-2</v>
      </c>
      <c r="O11209" s="12" t="e">
        <f>VLOOKUP(C11209,[3]May!$C:$Z,24,FALSE)</f>
        <v>#N/A</v>
      </c>
    </row>
    <row r="11210" spans="1:15" x14ac:dyDescent="0.25">
      <c r="A11210" t="s">
        <v>1245</v>
      </c>
      <c r="C11210" t="s">
        <v>1512</v>
      </c>
      <c r="E11210">
        <v>13</v>
      </c>
      <c r="F11210" t="s">
        <v>1248</v>
      </c>
      <c r="J11210" t="s">
        <v>23</v>
      </c>
      <c r="K11210">
        <v>1</v>
      </c>
      <c r="L11210">
        <v>5.1100000000000003</v>
      </c>
      <c r="M11210">
        <v>4.0000000000000001E-3</v>
      </c>
      <c r="O11210" s="12" t="e">
        <f>VLOOKUP(C11210,[3]May!$C:$Z,24,FALSE)</f>
        <v>#N/A</v>
      </c>
    </row>
    <row r="11211" spans="1:15" x14ac:dyDescent="0.25">
      <c r="A11211" t="s">
        <v>1245</v>
      </c>
      <c r="C11211" t="s">
        <v>1512</v>
      </c>
      <c r="E11211">
        <v>2</v>
      </c>
      <c r="F11211" t="s">
        <v>1247</v>
      </c>
      <c r="J11211" t="s">
        <v>23</v>
      </c>
      <c r="K11211">
        <v>2</v>
      </c>
      <c r="L11211">
        <v>130.26</v>
      </c>
      <c r="M11211">
        <v>0.10199999999999999</v>
      </c>
      <c r="O11211" s="12" t="e">
        <f>VLOOKUP(C11211,[3]May!$C:$Z,24,FALSE)</f>
        <v>#N/A</v>
      </c>
    </row>
    <row r="11212" spans="1:15" x14ac:dyDescent="0.25">
      <c r="A11212" t="s">
        <v>1245</v>
      </c>
      <c r="C11212" t="s">
        <v>1513</v>
      </c>
      <c r="E11212">
        <v>2</v>
      </c>
      <c r="F11212" t="s">
        <v>1247</v>
      </c>
      <c r="J11212" t="s">
        <v>23</v>
      </c>
      <c r="K11212">
        <v>6</v>
      </c>
      <c r="L11212">
        <v>30.66</v>
      </c>
      <c r="M11212">
        <v>2.4E-2</v>
      </c>
      <c r="O11212" s="12" t="e">
        <f>VLOOKUP(C11212,[3]May!$C:$Z,24,FALSE)</f>
        <v>#N/A</v>
      </c>
    </row>
    <row r="11213" spans="1:15" x14ac:dyDescent="0.25">
      <c r="A11213" t="s">
        <v>1245</v>
      </c>
      <c r="C11213" t="s">
        <v>1513</v>
      </c>
      <c r="E11213">
        <v>2</v>
      </c>
      <c r="F11213" t="s">
        <v>1247</v>
      </c>
      <c r="J11213" t="s">
        <v>23</v>
      </c>
      <c r="K11213">
        <v>1</v>
      </c>
      <c r="L11213">
        <v>65.13</v>
      </c>
      <c r="M11213">
        <v>5.0999999999999997E-2</v>
      </c>
      <c r="O11213" s="12" t="e">
        <f>VLOOKUP(C11213,[3]May!$C:$Z,24,FALSE)</f>
        <v>#N/A</v>
      </c>
    </row>
    <row r="11214" spans="1:15" x14ac:dyDescent="0.25">
      <c r="A11214" t="s">
        <v>1245</v>
      </c>
      <c r="C11214" t="s">
        <v>1513</v>
      </c>
      <c r="E11214">
        <v>7</v>
      </c>
      <c r="F11214" t="s">
        <v>1255</v>
      </c>
      <c r="J11214" t="s">
        <v>23</v>
      </c>
      <c r="K11214">
        <v>3</v>
      </c>
      <c r="L11214">
        <v>168.78</v>
      </c>
      <c r="M11214">
        <v>9.8699999999999996E-2</v>
      </c>
      <c r="O11214" s="12" t="e">
        <f>VLOOKUP(C11214,[3]May!$C:$Z,24,FALSE)</f>
        <v>#N/A</v>
      </c>
    </row>
    <row r="11215" spans="1:15" x14ac:dyDescent="0.25">
      <c r="A11215" t="s">
        <v>1245</v>
      </c>
      <c r="C11215" t="s">
        <v>1514</v>
      </c>
      <c r="E11215">
        <v>1</v>
      </c>
      <c r="F11215" t="s">
        <v>1252</v>
      </c>
      <c r="J11215" t="s">
        <v>23</v>
      </c>
      <c r="K11215">
        <v>6</v>
      </c>
      <c r="L11215">
        <v>197.94</v>
      </c>
      <c r="M11215">
        <v>0.16320000000000001</v>
      </c>
      <c r="O11215" s="12" t="e">
        <f>VLOOKUP(C11215,[3]May!$C:$Z,24,FALSE)</f>
        <v>#N/A</v>
      </c>
    </row>
    <row r="11216" spans="1:15" x14ac:dyDescent="0.25">
      <c r="A11216" t="s">
        <v>1245</v>
      </c>
      <c r="C11216" t="s">
        <v>1514</v>
      </c>
      <c r="E11216">
        <v>2</v>
      </c>
      <c r="F11216" t="s">
        <v>1247</v>
      </c>
      <c r="J11216" t="s">
        <v>23</v>
      </c>
      <c r="K11216">
        <v>7</v>
      </c>
      <c r="L11216">
        <v>35.770000000000003</v>
      </c>
      <c r="M11216">
        <v>2.8000000000000001E-2</v>
      </c>
      <c r="O11216" s="12" t="e">
        <f>VLOOKUP(C11216,[3]May!$C:$Z,24,FALSE)</f>
        <v>#N/A</v>
      </c>
    </row>
    <row r="11217" spans="1:15" x14ac:dyDescent="0.25">
      <c r="A11217" t="s">
        <v>1245</v>
      </c>
      <c r="C11217" t="s">
        <v>1514</v>
      </c>
      <c r="E11217">
        <v>2</v>
      </c>
      <c r="F11217" t="s">
        <v>1247</v>
      </c>
      <c r="J11217" t="s">
        <v>23</v>
      </c>
      <c r="K11217">
        <v>2</v>
      </c>
      <c r="L11217">
        <v>130.26</v>
      </c>
      <c r="M11217">
        <v>0.10199999999999999</v>
      </c>
      <c r="O11217" s="12" t="e">
        <f>VLOOKUP(C11217,[3]May!$C:$Z,24,FALSE)</f>
        <v>#N/A</v>
      </c>
    </row>
    <row r="11218" spans="1:15" x14ac:dyDescent="0.25">
      <c r="A11218" t="s">
        <v>1245</v>
      </c>
      <c r="C11218" t="s">
        <v>1515</v>
      </c>
      <c r="E11218">
        <v>2</v>
      </c>
      <c r="F11218" t="s">
        <v>1247</v>
      </c>
      <c r="J11218" t="s">
        <v>23</v>
      </c>
      <c r="K11218">
        <v>4</v>
      </c>
      <c r="L11218">
        <v>20.440000000000001</v>
      </c>
      <c r="M11218">
        <v>1.6E-2</v>
      </c>
      <c r="O11218" s="12" t="e">
        <f>VLOOKUP(C11218,[3]May!$C:$Z,24,FALSE)</f>
        <v>#N/A</v>
      </c>
    </row>
    <row r="11219" spans="1:15" x14ac:dyDescent="0.25">
      <c r="A11219" t="s">
        <v>1245</v>
      </c>
      <c r="C11219" t="s">
        <v>1515</v>
      </c>
      <c r="E11219">
        <v>2</v>
      </c>
      <c r="F11219" t="s">
        <v>1247</v>
      </c>
      <c r="J11219" t="s">
        <v>23</v>
      </c>
      <c r="K11219">
        <v>3</v>
      </c>
      <c r="L11219">
        <v>195.39</v>
      </c>
      <c r="M11219">
        <v>0.153</v>
      </c>
      <c r="O11219" s="12" t="e">
        <f>VLOOKUP(C11219,[3]May!$C:$Z,24,FALSE)</f>
        <v>#N/A</v>
      </c>
    </row>
    <row r="11220" spans="1:15" x14ac:dyDescent="0.25">
      <c r="A11220" t="s">
        <v>1245</v>
      </c>
      <c r="C11220" t="s">
        <v>1516</v>
      </c>
      <c r="E11220">
        <v>2</v>
      </c>
      <c r="F11220" t="s">
        <v>1247</v>
      </c>
      <c r="J11220" t="s">
        <v>23</v>
      </c>
      <c r="K11220">
        <v>5</v>
      </c>
      <c r="L11220">
        <v>325.64999999999998</v>
      </c>
      <c r="M11220">
        <v>0.255</v>
      </c>
      <c r="O11220" s="12" t="e">
        <f>VLOOKUP(C11220,[3]May!$C:$Z,24,FALSE)</f>
        <v>#N/A</v>
      </c>
    </row>
    <row r="11221" spans="1:15" x14ac:dyDescent="0.25">
      <c r="A11221" t="s">
        <v>1245</v>
      </c>
      <c r="C11221" t="s">
        <v>1516</v>
      </c>
      <c r="E11221">
        <v>1</v>
      </c>
      <c r="F11221" t="s">
        <v>1252</v>
      </c>
      <c r="J11221" t="s">
        <v>23</v>
      </c>
      <c r="K11221">
        <v>4</v>
      </c>
      <c r="L11221">
        <v>131.96</v>
      </c>
      <c r="M11221">
        <v>0.10879999999999999</v>
      </c>
      <c r="O11221" s="12" t="e">
        <f>VLOOKUP(C11221,[3]May!$C:$Z,24,FALSE)</f>
        <v>#N/A</v>
      </c>
    </row>
    <row r="11222" spans="1:15" x14ac:dyDescent="0.25">
      <c r="A11222" t="s">
        <v>1245</v>
      </c>
      <c r="C11222" t="s">
        <v>1516</v>
      </c>
      <c r="E11222">
        <v>2</v>
      </c>
      <c r="F11222" t="s">
        <v>1247</v>
      </c>
      <c r="J11222" t="s">
        <v>23</v>
      </c>
      <c r="K11222">
        <v>1</v>
      </c>
      <c r="L11222">
        <v>5.1100000000000003</v>
      </c>
      <c r="M11222">
        <v>4.0000000000000001E-3</v>
      </c>
      <c r="O11222" s="12" t="e">
        <f>VLOOKUP(C11222,[3]May!$C:$Z,24,FALSE)</f>
        <v>#N/A</v>
      </c>
    </row>
    <row r="11223" spans="1:15" x14ac:dyDescent="0.25">
      <c r="A11223" t="s">
        <v>1245</v>
      </c>
      <c r="C11223" t="s">
        <v>1517</v>
      </c>
      <c r="E11223">
        <v>8</v>
      </c>
      <c r="F11223" t="s">
        <v>1251</v>
      </c>
      <c r="J11223" t="s">
        <v>23</v>
      </c>
      <c r="K11223">
        <v>2</v>
      </c>
      <c r="L11223">
        <v>110.12</v>
      </c>
      <c r="M11223">
        <v>6.4399999999999999E-2</v>
      </c>
      <c r="O11223" s="12" t="e">
        <f>VLOOKUP(C11223,[3]May!$C:$Z,24,FALSE)</f>
        <v>#N/A</v>
      </c>
    </row>
    <row r="11224" spans="1:15" x14ac:dyDescent="0.25">
      <c r="A11224" t="s">
        <v>1245</v>
      </c>
      <c r="C11224" t="s">
        <v>1517</v>
      </c>
      <c r="E11224">
        <v>1</v>
      </c>
      <c r="F11224" t="s">
        <v>1252</v>
      </c>
      <c r="J11224" t="s">
        <v>23</v>
      </c>
      <c r="K11224">
        <v>5</v>
      </c>
      <c r="L11224">
        <v>164.95</v>
      </c>
      <c r="M11224">
        <v>0.13600000000000001</v>
      </c>
      <c r="O11224" s="12" t="e">
        <f>VLOOKUP(C11224,[3]May!$C:$Z,24,FALSE)</f>
        <v>#N/A</v>
      </c>
    </row>
    <row r="11225" spans="1:15" x14ac:dyDescent="0.25">
      <c r="A11225" t="s">
        <v>1245</v>
      </c>
      <c r="C11225" t="s">
        <v>1517</v>
      </c>
      <c r="E11225">
        <v>2</v>
      </c>
      <c r="F11225" t="s">
        <v>1247</v>
      </c>
      <c r="J11225" t="s">
        <v>23</v>
      </c>
      <c r="K11225">
        <v>3</v>
      </c>
      <c r="L11225">
        <v>195.39</v>
      </c>
      <c r="M11225">
        <v>0.153</v>
      </c>
      <c r="O11225" s="12" t="e">
        <f>VLOOKUP(C11225,[3]May!$C:$Z,24,FALSE)</f>
        <v>#N/A</v>
      </c>
    </row>
    <row r="11226" spans="1:15" x14ac:dyDescent="0.25">
      <c r="A11226" t="s">
        <v>1245</v>
      </c>
      <c r="C11226" t="s">
        <v>1518</v>
      </c>
      <c r="E11226">
        <v>1</v>
      </c>
      <c r="F11226" t="s">
        <v>1252</v>
      </c>
      <c r="J11226" t="s">
        <v>23</v>
      </c>
      <c r="K11226">
        <v>12</v>
      </c>
      <c r="L11226">
        <v>395.88</v>
      </c>
      <c r="M11226">
        <v>0.32640000000000002</v>
      </c>
      <c r="O11226" s="12" t="e">
        <f>VLOOKUP(C11226,[3]May!$C:$Z,24,FALSE)</f>
        <v>#N/A</v>
      </c>
    </row>
    <row r="11227" spans="1:15" x14ac:dyDescent="0.25">
      <c r="A11227" t="s">
        <v>1245</v>
      </c>
      <c r="C11227" t="s">
        <v>1518</v>
      </c>
      <c r="E11227">
        <v>2</v>
      </c>
      <c r="F11227" t="s">
        <v>1247</v>
      </c>
      <c r="J11227" t="s">
        <v>23</v>
      </c>
      <c r="K11227">
        <v>6</v>
      </c>
      <c r="L11227">
        <v>30.66</v>
      </c>
      <c r="M11227">
        <v>2.4E-2</v>
      </c>
      <c r="O11227" s="12" t="e">
        <f>VLOOKUP(C11227,[3]May!$C:$Z,24,FALSE)</f>
        <v>#N/A</v>
      </c>
    </row>
    <row r="11228" spans="1:15" x14ac:dyDescent="0.25">
      <c r="A11228" t="s">
        <v>1245</v>
      </c>
      <c r="C11228" t="s">
        <v>1518</v>
      </c>
      <c r="E11228">
        <v>2</v>
      </c>
      <c r="F11228" t="s">
        <v>1247</v>
      </c>
      <c r="J11228" t="s">
        <v>23</v>
      </c>
      <c r="K11228">
        <v>4</v>
      </c>
      <c r="L11228">
        <v>260.52</v>
      </c>
      <c r="M11228">
        <v>0.20399999999999999</v>
      </c>
      <c r="O11228" s="12" t="e">
        <f>VLOOKUP(C11228,[3]May!$C:$Z,24,FALSE)</f>
        <v>#N/A</v>
      </c>
    </row>
    <row r="11229" spans="1:15" x14ac:dyDescent="0.25">
      <c r="A11229" t="s">
        <v>1245</v>
      </c>
      <c r="C11229" t="s">
        <v>1519</v>
      </c>
      <c r="E11229">
        <v>6</v>
      </c>
      <c r="F11229" t="s">
        <v>1250</v>
      </c>
      <c r="J11229" t="s">
        <v>23</v>
      </c>
      <c r="K11229">
        <v>3</v>
      </c>
      <c r="L11229">
        <v>32.549999999999997</v>
      </c>
      <c r="M11229">
        <v>2.5499999999999998E-2</v>
      </c>
      <c r="O11229" s="12" t="e">
        <f>VLOOKUP(C11229,[3]May!$C:$Z,24,FALSE)</f>
        <v>#N/A</v>
      </c>
    </row>
    <row r="11230" spans="1:15" x14ac:dyDescent="0.25">
      <c r="A11230" t="s">
        <v>1245</v>
      </c>
      <c r="C11230" t="s">
        <v>1519</v>
      </c>
      <c r="E11230">
        <v>1</v>
      </c>
      <c r="F11230" t="s">
        <v>1252</v>
      </c>
      <c r="J11230" t="s">
        <v>23</v>
      </c>
      <c r="K11230">
        <v>9</v>
      </c>
      <c r="L11230">
        <v>296.91000000000003</v>
      </c>
      <c r="M11230">
        <v>0.24479999999999999</v>
      </c>
      <c r="O11230" s="12" t="e">
        <f>VLOOKUP(C11230,[3]May!$C:$Z,24,FALSE)</f>
        <v>#N/A</v>
      </c>
    </row>
    <row r="11231" spans="1:15" x14ac:dyDescent="0.25">
      <c r="A11231" t="s">
        <v>1245</v>
      </c>
      <c r="C11231" t="s">
        <v>1519</v>
      </c>
      <c r="E11231">
        <v>2</v>
      </c>
      <c r="F11231" t="s">
        <v>1247</v>
      </c>
      <c r="J11231" t="s">
        <v>23</v>
      </c>
      <c r="K11231">
        <v>7</v>
      </c>
      <c r="L11231">
        <v>455.91</v>
      </c>
      <c r="M11231">
        <v>0.35699999999999998</v>
      </c>
      <c r="O11231" s="12" t="e">
        <f>VLOOKUP(C11231,[3]May!$C:$Z,24,FALSE)</f>
        <v>#N/A</v>
      </c>
    </row>
    <row r="11232" spans="1:15" x14ac:dyDescent="0.25">
      <c r="A11232" t="s">
        <v>1245</v>
      </c>
      <c r="C11232" t="s">
        <v>1519</v>
      </c>
      <c r="E11232">
        <v>2</v>
      </c>
      <c r="F11232" t="s">
        <v>1247</v>
      </c>
      <c r="J11232" t="s">
        <v>23</v>
      </c>
      <c r="K11232">
        <v>7</v>
      </c>
      <c r="L11232">
        <v>455.91</v>
      </c>
      <c r="M11232">
        <v>0.35699999999999998</v>
      </c>
      <c r="O11232" s="12" t="e">
        <f>VLOOKUP(C11232,[3]May!$C:$Z,24,FALSE)</f>
        <v>#N/A</v>
      </c>
    </row>
    <row r="11233" spans="1:15" x14ac:dyDescent="0.25">
      <c r="A11233" t="s">
        <v>1245</v>
      </c>
      <c r="C11233" t="s">
        <v>1519</v>
      </c>
      <c r="E11233">
        <v>12</v>
      </c>
      <c r="F11233" t="s">
        <v>1253</v>
      </c>
      <c r="J11233" t="s">
        <v>23</v>
      </c>
      <c r="K11233">
        <v>1</v>
      </c>
      <c r="L11233">
        <v>61.2</v>
      </c>
      <c r="M11233">
        <v>8.3370000000000007E-3</v>
      </c>
      <c r="O11233" s="12" t="e">
        <f>VLOOKUP(C11233,[3]May!$C:$Z,24,FALSE)</f>
        <v>#N/A</v>
      </c>
    </row>
    <row r="11234" spans="1:15" x14ac:dyDescent="0.25">
      <c r="A11234" t="s">
        <v>1245</v>
      </c>
      <c r="C11234" t="s">
        <v>1520</v>
      </c>
      <c r="E11234">
        <v>2</v>
      </c>
      <c r="F11234" t="s">
        <v>1247</v>
      </c>
      <c r="J11234" t="s">
        <v>23</v>
      </c>
      <c r="K11234">
        <v>5</v>
      </c>
      <c r="L11234">
        <v>325.64999999999998</v>
      </c>
      <c r="M11234">
        <v>0.255</v>
      </c>
      <c r="O11234" s="12" t="e">
        <f>VLOOKUP(C11234,[3]May!$C:$Z,24,FALSE)</f>
        <v>#N/A</v>
      </c>
    </row>
    <row r="11235" spans="1:15" x14ac:dyDescent="0.25">
      <c r="A11235" t="s">
        <v>1245</v>
      </c>
      <c r="C11235" t="s">
        <v>1520</v>
      </c>
      <c r="E11235">
        <v>6</v>
      </c>
      <c r="F11235" t="s">
        <v>1250</v>
      </c>
      <c r="J11235" t="s">
        <v>23</v>
      </c>
      <c r="K11235">
        <v>1</v>
      </c>
      <c r="L11235">
        <v>10.85</v>
      </c>
      <c r="M11235">
        <v>8.5000000000000006E-3</v>
      </c>
      <c r="O11235" s="12" t="e">
        <f>VLOOKUP(C11235,[3]May!$C:$Z,24,FALSE)</f>
        <v>#N/A</v>
      </c>
    </row>
    <row r="11236" spans="1:15" x14ac:dyDescent="0.25">
      <c r="A11236" t="s">
        <v>1245</v>
      </c>
      <c r="C11236" t="s">
        <v>1521</v>
      </c>
      <c r="E11236">
        <v>2</v>
      </c>
      <c r="F11236" t="s">
        <v>1247</v>
      </c>
      <c r="J11236" t="s">
        <v>23</v>
      </c>
      <c r="K11236">
        <v>10</v>
      </c>
      <c r="L11236">
        <v>651.29999999999995</v>
      </c>
      <c r="M11236">
        <v>0.51</v>
      </c>
      <c r="O11236" s="12" t="e">
        <f>VLOOKUP(C11236,[3]May!$C:$Z,24,FALSE)</f>
        <v>#N/A</v>
      </c>
    </row>
    <row r="11237" spans="1:15" x14ac:dyDescent="0.25">
      <c r="A11237" t="s">
        <v>1245</v>
      </c>
      <c r="C11237" t="s">
        <v>1521</v>
      </c>
      <c r="E11237">
        <v>2</v>
      </c>
      <c r="F11237" t="s">
        <v>1247</v>
      </c>
      <c r="J11237" t="s">
        <v>23</v>
      </c>
      <c r="K11237">
        <v>1</v>
      </c>
      <c r="L11237">
        <v>5.1100000000000003</v>
      </c>
      <c r="M11237">
        <v>4.0000000000000001E-3</v>
      </c>
      <c r="O11237" s="12" t="e">
        <f>VLOOKUP(C11237,[3]May!$C:$Z,24,FALSE)</f>
        <v>#N/A</v>
      </c>
    </row>
    <row r="11238" spans="1:15" x14ac:dyDescent="0.25">
      <c r="A11238" t="s">
        <v>1245</v>
      </c>
      <c r="C11238" t="s">
        <v>1522</v>
      </c>
      <c r="E11238">
        <v>2</v>
      </c>
      <c r="F11238" t="s">
        <v>1247</v>
      </c>
      <c r="J11238" t="s">
        <v>23</v>
      </c>
      <c r="K11238">
        <v>10</v>
      </c>
      <c r="L11238">
        <v>651.29999999999995</v>
      </c>
      <c r="M11238">
        <v>0.51</v>
      </c>
      <c r="O11238" s="12" t="e">
        <f>VLOOKUP(C11238,[3]May!$C:$Z,24,FALSE)</f>
        <v>#N/A</v>
      </c>
    </row>
    <row r="11239" spans="1:15" x14ac:dyDescent="0.25">
      <c r="A11239" t="s">
        <v>1245</v>
      </c>
      <c r="C11239" t="s">
        <v>1523</v>
      </c>
      <c r="E11239">
        <v>2</v>
      </c>
      <c r="F11239" t="s">
        <v>1247</v>
      </c>
      <c r="J11239" t="s">
        <v>23</v>
      </c>
      <c r="K11239">
        <v>1</v>
      </c>
      <c r="L11239">
        <v>65.13</v>
      </c>
      <c r="M11239">
        <v>5.0999999999999997E-2</v>
      </c>
      <c r="O11239" s="12" t="e">
        <f>VLOOKUP(C11239,[3]May!$C:$Z,24,FALSE)</f>
        <v>#N/A</v>
      </c>
    </row>
    <row r="11240" spans="1:15" x14ac:dyDescent="0.25">
      <c r="A11240" t="s">
        <v>1245</v>
      </c>
      <c r="C11240" t="s">
        <v>1523</v>
      </c>
      <c r="E11240">
        <v>6</v>
      </c>
      <c r="F11240" t="s">
        <v>1250</v>
      </c>
      <c r="J11240" t="s">
        <v>23</v>
      </c>
      <c r="K11240">
        <v>1</v>
      </c>
      <c r="L11240">
        <v>10.85</v>
      </c>
      <c r="M11240">
        <v>8.5000000000000006E-3</v>
      </c>
      <c r="O11240" s="12" t="e">
        <f>VLOOKUP(C11240,[3]May!$C:$Z,24,FALSE)</f>
        <v>#N/A</v>
      </c>
    </row>
    <row r="11241" spans="1:15" x14ac:dyDescent="0.25">
      <c r="A11241" t="s">
        <v>1245</v>
      </c>
      <c r="C11241" t="s">
        <v>1524</v>
      </c>
      <c r="E11241">
        <v>2</v>
      </c>
      <c r="F11241" t="s">
        <v>1247</v>
      </c>
      <c r="J11241" t="s">
        <v>23</v>
      </c>
      <c r="K11241">
        <v>9</v>
      </c>
      <c r="L11241">
        <v>586.16999999999996</v>
      </c>
      <c r="M11241">
        <v>0.45900000000000002</v>
      </c>
      <c r="O11241" s="12" t="e">
        <f>VLOOKUP(C11241,[3]May!$C:$Z,24,FALSE)</f>
        <v>#N/A</v>
      </c>
    </row>
    <row r="11242" spans="1:15" x14ac:dyDescent="0.25">
      <c r="A11242" t="s">
        <v>1245</v>
      </c>
      <c r="C11242" t="s">
        <v>1525</v>
      </c>
      <c r="E11242">
        <v>2</v>
      </c>
      <c r="F11242" t="s">
        <v>1247</v>
      </c>
      <c r="J11242" t="s">
        <v>23</v>
      </c>
      <c r="K11242">
        <v>4</v>
      </c>
      <c r="L11242">
        <v>20.440000000000001</v>
      </c>
      <c r="M11242">
        <v>1.6E-2</v>
      </c>
      <c r="O11242" s="12" t="e">
        <f>VLOOKUP(C11242,[3]May!$C:$Z,24,FALSE)</f>
        <v>#N/A</v>
      </c>
    </row>
    <row r="11243" spans="1:15" x14ac:dyDescent="0.25">
      <c r="A11243" t="s">
        <v>1245</v>
      </c>
      <c r="C11243" t="s">
        <v>1525</v>
      </c>
      <c r="E11243">
        <v>2</v>
      </c>
      <c r="F11243" t="s">
        <v>1247</v>
      </c>
      <c r="J11243" t="s">
        <v>23</v>
      </c>
      <c r="K11243">
        <v>3</v>
      </c>
      <c r="L11243">
        <v>195.39</v>
      </c>
      <c r="M11243">
        <v>0.153</v>
      </c>
      <c r="O11243" s="12" t="e">
        <f>VLOOKUP(C11243,[3]May!$C:$Z,24,FALSE)</f>
        <v>#N/A</v>
      </c>
    </row>
    <row r="11244" spans="1:15" x14ac:dyDescent="0.25">
      <c r="A11244" t="s">
        <v>1245</v>
      </c>
      <c r="C11244" t="s">
        <v>1525</v>
      </c>
      <c r="E11244">
        <v>1</v>
      </c>
      <c r="F11244" t="s">
        <v>1252</v>
      </c>
      <c r="J11244" t="s">
        <v>23</v>
      </c>
      <c r="K11244">
        <v>1</v>
      </c>
      <c r="L11244">
        <v>32.99</v>
      </c>
      <c r="M11244">
        <v>2.7199999999999998E-2</v>
      </c>
      <c r="O11244" s="12" t="e">
        <f>VLOOKUP(C11244,[3]May!$C:$Z,24,FALSE)</f>
        <v>#N/A</v>
      </c>
    </row>
    <row r="11245" spans="1:15" x14ac:dyDescent="0.25">
      <c r="A11245" t="s">
        <v>1245</v>
      </c>
      <c r="C11245" t="s">
        <v>1526</v>
      </c>
      <c r="E11245">
        <v>4</v>
      </c>
      <c r="F11245" t="s">
        <v>1249</v>
      </c>
      <c r="J11245" t="s">
        <v>23</v>
      </c>
      <c r="K11245">
        <v>1</v>
      </c>
      <c r="L11245">
        <v>68.400000000000006</v>
      </c>
      <c r="M11245">
        <v>3.9399999999999998E-2</v>
      </c>
      <c r="O11245" s="12" t="e">
        <f>VLOOKUP(C11245,[3]May!$C:$Z,24,FALSE)</f>
        <v>#N/A</v>
      </c>
    </row>
    <row r="11246" spans="1:15" x14ac:dyDescent="0.25">
      <c r="A11246" t="s">
        <v>1245</v>
      </c>
      <c r="C11246" t="s">
        <v>1526</v>
      </c>
      <c r="E11246">
        <v>7</v>
      </c>
      <c r="F11246" t="s">
        <v>1255</v>
      </c>
      <c r="J11246" t="s">
        <v>23</v>
      </c>
      <c r="K11246">
        <v>3</v>
      </c>
      <c r="L11246">
        <v>168.78</v>
      </c>
      <c r="M11246">
        <v>9.8699999999999996E-2</v>
      </c>
      <c r="O11246" s="12" t="e">
        <f>VLOOKUP(C11246,[3]May!$C:$Z,24,FALSE)</f>
        <v>#N/A</v>
      </c>
    </row>
    <row r="11247" spans="1:15" x14ac:dyDescent="0.25">
      <c r="A11247" t="s">
        <v>1245</v>
      </c>
      <c r="C11247" t="s">
        <v>1526</v>
      </c>
      <c r="E11247">
        <v>6</v>
      </c>
      <c r="F11247" t="s">
        <v>1250</v>
      </c>
      <c r="J11247" t="s">
        <v>23</v>
      </c>
      <c r="K11247">
        <v>1</v>
      </c>
      <c r="L11247">
        <v>10.85</v>
      </c>
      <c r="M11247">
        <v>8.5000000000000006E-3</v>
      </c>
      <c r="O11247" s="12" t="e">
        <f>VLOOKUP(C11247,[3]May!$C:$Z,24,FALSE)</f>
        <v>#N/A</v>
      </c>
    </row>
    <row r="11248" spans="1:15" x14ac:dyDescent="0.25">
      <c r="A11248" t="s">
        <v>1245</v>
      </c>
      <c r="C11248" t="s">
        <v>1526</v>
      </c>
      <c r="E11248">
        <v>2</v>
      </c>
      <c r="F11248" t="s">
        <v>1247</v>
      </c>
      <c r="J11248" t="s">
        <v>23</v>
      </c>
      <c r="K11248">
        <v>6</v>
      </c>
      <c r="L11248">
        <v>390.78</v>
      </c>
      <c r="M11248">
        <v>0.30599999999999999</v>
      </c>
      <c r="O11248" s="12" t="e">
        <f>VLOOKUP(C11248,[3]May!$C:$Z,24,FALSE)</f>
        <v>#N/A</v>
      </c>
    </row>
    <row r="11249" spans="1:15" x14ac:dyDescent="0.25">
      <c r="A11249" t="s">
        <v>1245</v>
      </c>
      <c r="C11249" t="s">
        <v>1526</v>
      </c>
      <c r="E11249">
        <v>2</v>
      </c>
      <c r="F11249" t="s">
        <v>1247</v>
      </c>
      <c r="J11249" t="s">
        <v>23</v>
      </c>
      <c r="K11249">
        <v>7</v>
      </c>
      <c r="L11249">
        <v>35.770000000000003</v>
      </c>
      <c r="M11249">
        <v>2.8000000000000001E-2</v>
      </c>
      <c r="O11249" s="12" t="e">
        <f>VLOOKUP(C11249,[3]May!$C:$Z,24,FALSE)</f>
        <v>#N/A</v>
      </c>
    </row>
    <row r="11250" spans="1:15" x14ac:dyDescent="0.25">
      <c r="A11250" t="s">
        <v>1245</v>
      </c>
      <c r="C11250" t="s">
        <v>1527</v>
      </c>
      <c r="E11250">
        <v>2</v>
      </c>
      <c r="F11250" t="s">
        <v>1247</v>
      </c>
      <c r="J11250" t="s">
        <v>23</v>
      </c>
      <c r="K11250">
        <v>6</v>
      </c>
      <c r="L11250">
        <v>390.78</v>
      </c>
      <c r="M11250">
        <v>0.30599999999999999</v>
      </c>
      <c r="O11250" s="12" t="e">
        <f>VLOOKUP(C11250,[3]May!$C:$Z,24,FALSE)</f>
        <v>#N/A</v>
      </c>
    </row>
    <row r="11251" spans="1:15" x14ac:dyDescent="0.25">
      <c r="A11251" t="s">
        <v>1245</v>
      </c>
      <c r="C11251" t="s">
        <v>1527</v>
      </c>
      <c r="E11251">
        <v>3</v>
      </c>
      <c r="F11251" t="s">
        <v>1260</v>
      </c>
      <c r="J11251" t="s">
        <v>23</v>
      </c>
      <c r="K11251">
        <v>3</v>
      </c>
      <c r="L11251">
        <v>208.83</v>
      </c>
      <c r="M11251">
        <v>0.1203</v>
      </c>
      <c r="O11251" s="12" t="e">
        <f>VLOOKUP(C11251,[3]May!$C:$Z,24,FALSE)</f>
        <v>#N/A</v>
      </c>
    </row>
    <row r="11252" spans="1:15" x14ac:dyDescent="0.25">
      <c r="A11252" t="s">
        <v>1245</v>
      </c>
      <c r="C11252" t="s">
        <v>1528</v>
      </c>
      <c r="E11252">
        <v>2</v>
      </c>
      <c r="F11252" t="s">
        <v>1247</v>
      </c>
      <c r="J11252" t="s">
        <v>23</v>
      </c>
      <c r="K11252">
        <v>9</v>
      </c>
      <c r="L11252">
        <v>586.16999999999996</v>
      </c>
      <c r="M11252">
        <v>0.45900000000000002</v>
      </c>
      <c r="O11252" s="12" t="e">
        <f>VLOOKUP(C11252,[3]May!$C:$Z,24,FALSE)</f>
        <v>#N/A</v>
      </c>
    </row>
    <row r="11253" spans="1:15" x14ac:dyDescent="0.25">
      <c r="A11253" t="s">
        <v>1245</v>
      </c>
      <c r="C11253" t="s">
        <v>1528</v>
      </c>
      <c r="E11253">
        <v>8</v>
      </c>
      <c r="F11253" t="s">
        <v>1251</v>
      </c>
      <c r="J11253" t="s">
        <v>23</v>
      </c>
      <c r="K11253">
        <v>4</v>
      </c>
      <c r="L11253">
        <v>220.24</v>
      </c>
      <c r="M11253">
        <v>0.1288</v>
      </c>
      <c r="O11253" s="12" t="e">
        <f>VLOOKUP(C11253,[3]May!$C:$Z,24,FALSE)</f>
        <v>#N/A</v>
      </c>
    </row>
    <row r="11254" spans="1:15" x14ac:dyDescent="0.25">
      <c r="A11254" t="s">
        <v>1245</v>
      </c>
      <c r="C11254" t="s">
        <v>1528</v>
      </c>
      <c r="E11254">
        <v>12</v>
      </c>
      <c r="F11254" t="s">
        <v>1253</v>
      </c>
      <c r="J11254" t="s">
        <v>23</v>
      </c>
      <c r="K11254">
        <v>1</v>
      </c>
      <c r="L11254">
        <v>61.2</v>
      </c>
      <c r="M11254">
        <v>8.3370000000000007E-3</v>
      </c>
      <c r="O11254" s="12" t="e">
        <f>VLOOKUP(C11254,[3]May!$C:$Z,24,FALSE)</f>
        <v>#N/A</v>
      </c>
    </row>
    <row r="11255" spans="1:15" x14ac:dyDescent="0.25">
      <c r="A11255" t="s">
        <v>1245</v>
      </c>
      <c r="C11255" t="s">
        <v>1529</v>
      </c>
      <c r="E11255">
        <v>2</v>
      </c>
      <c r="F11255" t="s">
        <v>1247</v>
      </c>
      <c r="J11255" t="s">
        <v>23</v>
      </c>
      <c r="K11255">
        <v>4</v>
      </c>
      <c r="L11255">
        <v>260.52</v>
      </c>
      <c r="M11255">
        <v>0.20399999999999999</v>
      </c>
      <c r="O11255" s="12" t="e">
        <f>VLOOKUP(C11255,[3]May!$C:$Z,24,FALSE)</f>
        <v>#N/A</v>
      </c>
    </row>
    <row r="11256" spans="1:15" x14ac:dyDescent="0.25">
      <c r="A11256" t="s">
        <v>1245</v>
      </c>
      <c r="C11256" t="s">
        <v>1529</v>
      </c>
      <c r="E11256">
        <v>12</v>
      </c>
      <c r="F11256" t="s">
        <v>1253</v>
      </c>
      <c r="J11256" t="s">
        <v>23</v>
      </c>
      <c r="K11256">
        <v>1</v>
      </c>
      <c r="L11256">
        <v>61.2</v>
      </c>
      <c r="M11256">
        <v>8.3370000000000007E-3</v>
      </c>
      <c r="O11256" s="12" t="e">
        <f>VLOOKUP(C11256,[3]May!$C:$Z,24,FALSE)</f>
        <v>#N/A</v>
      </c>
    </row>
    <row r="11257" spans="1:15" x14ac:dyDescent="0.25">
      <c r="A11257" t="s">
        <v>1245</v>
      </c>
      <c r="C11257" t="s">
        <v>1529</v>
      </c>
      <c r="E11257">
        <v>2</v>
      </c>
      <c r="F11257" t="s">
        <v>1247</v>
      </c>
      <c r="J11257" t="s">
        <v>23</v>
      </c>
      <c r="K11257">
        <v>1</v>
      </c>
      <c r="L11257">
        <v>65.13</v>
      </c>
      <c r="M11257">
        <v>5.0999999999999997E-2</v>
      </c>
      <c r="O11257" s="12" t="e">
        <f>VLOOKUP(C11257,[3]May!$C:$Z,24,FALSE)</f>
        <v>#N/A</v>
      </c>
    </row>
    <row r="11258" spans="1:15" x14ac:dyDescent="0.25">
      <c r="A11258" t="s">
        <v>1245</v>
      </c>
      <c r="C11258" t="s">
        <v>1530</v>
      </c>
      <c r="E11258">
        <v>2</v>
      </c>
      <c r="F11258" t="s">
        <v>1247</v>
      </c>
      <c r="J11258" t="s">
        <v>23</v>
      </c>
      <c r="K11258">
        <v>5</v>
      </c>
      <c r="L11258">
        <v>325.64999999999998</v>
      </c>
      <c r="M11258">
        <v>0.255</v>
      </c>
      <c r="O11258" s="12" t="e">
        <f>VLOOKUP(C11258,[3]May!$C:$Z,24,FALSE)</f>
        <v>#N/A</v>
      </c>
    </row>
    <row r="11259" spans="1:15" x14ac:dyDescent="0.25">
      <c r="A11259" t="s">
        <v>1245</v>
      </c>
      <c r="C11259" t="s">
        <v>1530</v>
      </c>
      <c r="E11259">
        <v>2</v>
      </c>
      <c r="F11259" t="s">
        <v>1247</v>
      </c>
      <c r="J11259" t="s">
        <v>23</v>
      </c>
      <c r="K11259">
        <v>11</v>
      </c>
      <c r="L11259">
        <v>56.21</v>
      </c>
      <c r="M11259">
        <v>4.3999999999999997E-2</v>
      </c>
      <c r="O11259" s="12" t="e">
        <f>VLOOKUP(C11259,[3]May!$C:$Z,24,FALSE)</f>
        <v>#N/A</v>
      </c>
    </row>
    <row r="11260" spans="1:15" x14ac:dyDescent="0.25">
      <c r="A11260" t="s">
        <v>1245</v>
      </c>
      <c r="C11260" t="s">
        <v>1530</v>
      </c>
      <c r="E11260">
        <v>12</v>
      </c>
      <c r="F11260" t="s">
        <v>1253</v>
      </c>
      <c r="J11260" t="s">
        <v>23</v>
      </c>
      <c r="K11260">
        <v>1</v>
      </c>
      <c r="L11260">
        <v>61.2</v>
      </c>
      <c r="M11260">
        <v>8.3370000000000007E-3</v>
      </c>
      <c r="O11260" s="12" t="e">
        <f>VLOOKUP(C11260,[3]May!$C:$Z,24,FALSE)</f>
        <v>#N/A</v>
      </c>
    </row>
    <row r="11261" spans="1:15" x14ac:dyDescent="0.25">
      <c r="A11261" t="s">
        <v>1245</v>
      </c>
      <c r="C11261" t="s">
        <v>1530</v>
      </c>
      <c r="E11261">
        <v>2</v>
      </c>
      <c r="F11261" t="s">
        <v>1247</v>
      </c>
      <c r="J11261" t="s">
        <v>23</v>
      </c>
      <c r="K11261">
        <v>1</v>
      </c>
      <c r="L11261">
        <v>5.1100000000000003</v>
      </c>
      <c r="M11261">
        <v>4.0000000000000001E-3</v>
      </c>
      <c r="O11261" s="12" t="e">
        <f>VLOOKUP(C11261,[3]May!$C:$Z,24,FALSE)</f>
        <v>#N/A</v>
      </c>
    </row>
    <row r="11262" spans="1:15" x14ac:dyDescent="0.25">
      <c r="A11262" t="s">
        <v>1245</v>
      </c>
      <c r="C11262" t="s">
        <v>1531</v>
      </c>
      <c r="E11262">
        <v>2</v>
      </c>
      <c r="F11262" t="s">
        <v>1247</v>
      </c>
      <c r="J11262" t="s">
        <v>23</v>
      </c>
      <c r="K11262">
        <v>13</v>
      </c>
      <c r="L11262">
        <v>66.430000000000007</v>
      </c>
      <c r="M11262">
        <v>5.1999999999999998E-2</v>
      </c>
      <c r="O11262" s="12" t="e">
        <f>VLOOKUP(C11262,[3]May!$C:$Z,24,FALSE)</f>
        <v>#N/A</v>
      </c>
    </row>
    <row r="11263" spans="1:15" x14ac:dyDescent="0.25">
      <c r="A11263" t="s">
        <v>1245</v>
      </c>
      <c r="C11263" t="s">
        <v>1531</v>
      </c>
      <c r="E11263">
        <v>2</v>
      </c>
      <c r="F11263" t="s">
        <v>1247</v>
      </c>
      <c r="J11263" t="s">
        <v>23</v>
      </c>
      <c r="K11263">
        <v>2</v>
      </c>
      <c r="L11263">
        <v>130.26</v>
      </c>
      <c r="M11263">
        <v>0.10199999999999999</v>
      </c>
      <c r="O11263" s="12" t="e">
        <f>VLOOKUP(C11263,[3]May!$C:$Z,24,FALSE)</f>
        <v>#N/A</v>
      </c>
    </row>
    <row r="11264" spans="1:15" x14ac:dyDescent="0.25">
      <c r="A11264" t="s">
        <v>1245</v>
      </c>
      <c r="C11264" t="s">
        <v>1532</v>
      </c>
      <c r="E11264">
        <v>2</v>
      </c>
      <c r="F11264" t="s">
        <v>1247</v>
      </c>
      <c r="J11264" t="s">
        <v>23</v>
      </c>
      <c r="K11264">
        <v>8</v>
      </c>
      <c r="L11264">
        <v>40.880000000000003</v>
      </c>
      <c r="M11264">
        <v>3.2000000000000001E-2</v>
      </c>
      <c r="O11264" s="12" t="e">
        <f>VLOOKUP(C11264,[3]May!$C:$Z,24,FALSE)</f>
        <v>#N/A</v>
      </c>
    </row>
    <row r="11265" spans="1:15" x14ac:dyDescent="0.25">
      <c r="A11265" t="s">
        <v>1245</v>
      </c>
      <c r="C11265" t="s">
        <v>1533</v>
      </c>
      <c r="E11265">
        <v>2</v>
      </c>
      <c r="F11265" t="s">
        <v>1247</v>
      </c>
      <c r="J11265" t="s">
        <v>23</v>
      </c>
      <c r="K11265">
        <v>6</v>
      </c>
      <c r="L11265">
        <v>30.66</v>
      </c>
      <c r="M11265">
        <v>2.4E-2</v>
      </c>
      <c r="O11265" s="12" t="e">
        <f>VLOOKUP(C11265,[3]May!$C:$Z,24,FALSE)</f>
        <v>#N/A</v>
      </c>
    </row>
    <row r="11266" spans="1:15" x14ac:dyDescent="0.25">
      <c r="A11266" t="s">
        <v>1245</v>
      </c>
      <c r="C11266" t="s">
        <v>1533</v>
      </c>
      <c r="E11266">
        <v>2</v>
      </c>
      <c r="F11266" t="s">
        <v>1247</v>
      </c>
      <c r="J11266" t="s">
        <v>23</v>
      </c>
      <c r="K11266">
        <v>7</v>
      </c>
      <c r="L11266">
        <v>455.91</v>
      </c>
      <c r="M11266">
        <v>0.35699999999999998</v>
      </c>
      <c r="O11266" s="12" t="e">
        <f>VLOOKUP(C11266,[3]May!$C:$Z,24,FALSE)</f>
        <v>#N/A</v>
      </c>
    </row>
    <row r="11267" spans="1:15" x14ac:dyDescent="0.25">
      <c r="A11267" t="s">
        <v>1245</v>
      </c>
      <c r="C11267" t="s">
        <v>1533</v>
      </c>
      <c r="E11267">
        <v>6</v>
      </c>
      <c r="F11267" t="s">
        <v>1250</v>
      </c>
      <c r="J11267" t="s">
        <v>23</v>
      </c>
      <c r="K11267">
        <v>1</v>
      </c>
      <c r="L11267">
        <v>10.85</v>
      </c>
      <c r="M11267">
        <v>8.5000000000000006E-3</v>
      </c>
      <c r="O11267" s="12" t="e">
        <f>VLOOKUP(C11267,[3]May!$C:$Z,24,FALSE)</f>
        <v>#N/A</v>
      </c>
    </row>
    <row r="11268" spans="1:15" x14ac:dyDescent="0.25">
      <c r="A11268" t="s">
        <v>1245</v>
      </c>
      <c r="C11268" t="s">
        <v>1533</v>
      </c>
      <c r="E11268">
        <v>1</v>
      </c>
      <c r="F11268" t="s">
        <v>1252</v>
      </c>
      <c r="J11268" t="s">
        <v>23</v>
      </c>
      <c r="K11268">
        <v>3</v>
      </c>
      <c r="L11268">
        <v>98.97</v>
      </c>
      <c r="M11268">
        <v>8.1600000000000006E-2</v>
      </c>
      <c r="O11268" s="12" t="e">
        <f>VLOOKUP(C11268,[3]May!$C:$Z,24,FALSE)</f>
        <v>#N/A</v>
      </c>
    </row>
    <row r="11269" spans="1:15" x14ac:dyDescent="0.25">
      <c r="A11269" t="s">
        <v>1245</v>
      </c>
      <c r="C11269" t="s">
        <v>1534</v>
      </c>
      <c r="E11269">
        <v>2</v>
      </c>
      <c r="F11269" t="s">
        <v>1247</v>
      </c>
      <c r="J11269" t="s">
        <v>23</v>
      </c>
      <c r="K11269">
        <v>10</v>
      </c>
      <c r="L11269">
        <v>51.1</v>
      </c>
      <c r="M11269">
        <v>0.04</v>
      </c>
      <c r="O11269" s="12" t="e">
        <f>VLOOKUP(C11269,[3]May!$C:$Z,24,FALSE)</f>
        <v>#N/A</v>
      </c>
    </row>
    <row r="11270" spans="1:15" x14ac:dyDescent="0.25">
      <c r="A11270" t="s">
        <v>1245</v>
      </c>
      <c r="C11270" t="s">
        <v>1534</v>
      </c>
      <c r="E11270">
        <v>2</v>
      </c>
      <c r="F11270" t="s">
        <v>1247</v>
      </c>
      <c r="J11270" t="s">
        <v>23</v>
      </c>
      <c r="K11270">
        <v>3</v>
      </c>
      <c r="L11270">
        <v>195.39</v>
      </c>
      <c r="M11270">
        <v>0.153</v>
      </c>
      <c r="O11270" s="12" t="e">
        <f>VLOOKUP(C11270,[3]May!$C:$Z,24,FALSE)</f>
        <v>#N/A</v>
      </c>
    </row>
    <row r="11271" spans="1:15" x14ac:dyDescent="0.25">
      <c r="A11271" t="s">
        <v>1245</v>
      </c>
      <c r="C11271" t="s">
        <v>1534</v>
      </c>
      <c r="E11271">
        <v>12</v>
      </c>
      <c r="F11271" t="s">
        <v>1253</v>
      </c>
      <c r="J11271" t="s">
        <v>23</v>
      </c>
      <c r="K11271">
        <v>1</v>
      </c>
      <c r="L11271">
        <v>61.2</v>
      </c>
      <c r="M11271">
        <v>8.3370000000000007E-3</v>
      </c>
      <c r="O11271" s="12" t="e">
        <f>VLOOKUP(C11271,[3]May!$C:$Z,24,FALSE)</f>
        <v>#N/A</v>
      </c>
    </row>
    <row r="11272" spans="1:15" x14ac:dyDescent="0.25">
      <c r="A11272" t="s">
        <v>1245</v>
      </c>
      <c r="C11272" t="s">
        <v>1535</v>
      </c>
      <c r="E11272">
        <v>2</v>
      </c>
      <c r="F11272" t="s">
        <v>1247</v>
      </c>
      <c r="J11272" t="s">
        <v>23</v>
      </c>
      <c r="K11272">
        <v>3</v>
      </c>
      <c r="L11272">
        <v>195.39</v>
      </c>
      <c r="M11272">
        <v>0.153</v>
      </c>
      <c r="O11272" s="12" t="e">
        <f>VLOOKUP(C11272,[3]May!$C:$Z,24,FALSE)</f>
        <v>#N/A</v>
      </c>
    </row>
    <row r="11273" spans="1:15" x14ac:dyDescent="0.25">
      <c r="A11273" t="s">
        <v>1245</v>
      </c>
      <c r="C11273" t="s">
        <v>1535</v>
      </c>
      <c r="E11273">
        <v>2</v>
      </c>
      <c r="F11273" t="s">
        <v>1247</v>
      </c>
      <c r="J11273" t="s">
        <v>23</v>
      </c>
      <c r="K11273">
        <v>2</v>
      </c>
      <c r="L11273">
        <v>10.220000000000001</v>
      </c>
      <c r="M11273">
        <v>8.0000000000000002E-3</v>
      </c>
      <c r="O11273" s="12" t="e">
        <f>VLOOKUP(C11273,[3]May!$C:$Z,24,FALSE)</f>
        <v>#N/A</v>
      </c>
    </row>
    <row r="11274" spans="1:15" x14ac:dyDescent="0.25">
      <c r="A11274" t="s">
        <v>1245</v>
      </c>
      <c r="C11274" t="s">
        <v>1536</v>
      </c>
      <c r="E11274">
        <v>2</v>
      </c>
      <c r="F11274" t="s">
        <v>1247</v>
      </c>
      <c r="J11274" t="s">
        <v>23</v>
      </c>
      <c r="K11274">
        <v>1</v>
      </c>
      <c r="L11274">
        <v>5.1100000000000003</v>
      </c>
      <c r="M11274">
        <v>4.0000000000000001E-3</v>
      </c>
      <c r="O11274" s="12" t="e">
        <f>VLOOKUP(C11274,[3]May!$C:$Z,24,FALSE)</f>
        <v>#N/A</v>
      </c>
    </row>
    <row r="11275" spans="1:15" x14ac:dyDescent="0.25">
      <c r="A11275" t="s">
        <v>1245</v>
      </c>
      <c r="C11275" t="s">
        <v>1536</v>
      </c>
      <c r="E11275">
        <v>1</v>
      </c>
      <c r="F11275" t="s">
        <v>1252</v>
      </c>
      <c r="J11275" t="s">
        <v>23</v>
      </c>
      <c r="K11275">
        <v>6</v>
      </c>
      <c r="L11275">
        <v>197.94</v>
      </c>
      <c r="M11275">
        <v>0.16320000000000001</v>
      </c>
      <c r="O11275" s="12" t="e">
        <f>VLOOKUP(C11275,[3]May!$C:$Z,24,FALSE)</f>
        <v>#N/A</v>
      </c>
    </row>
    <row r="11276" spans="1:15" x14ac:dyDescent="0.25">
      <c r="A11276" t="s">
        <v>1245</v>
      </c>
      <c r="C11276" t="s">
        <v>1536</v>
      </c>
      <c r="E11276">
        <v>12</v>
      </c>
      <c r="F11276" t="s">
        <v>1253</v>
      </c>
      <c r="J11276" t="s">
        <v>23</v>
      </c>
      <c r="K11276">
        <v>1</v>
      </c>
      <c r="L11276">
        <v>61.2</v>
      </c>
      <c r="M11276">
        <v>8.3370000000000007E-3</v>
      </c>
      <c r="O11276" s="12" t="e">
        <f>VLOOKUP(C11276,[3]May!$C:$Z,24,FALSE)</f>
        <v>#N/A</v>
      </c>
    </row>
    <row r="11277" spans="1:15" x14ac:dyDescent="0.25">
      <c r="A11277" t="s">
        <v>1245</v>
      </c>
      <c r="C11277" t="s">
        <v>1537</v>
      </c>
      <c r="E11277">
        <v>2</v>
      </c>
      <c r="F11277" t="s">
        <v>1247</v>
      </c>
      <c r="J11277" t="s">
        <v>23</v>
      </c>
      <c r="K11277">
        <v>5</v>
      </c>
      <c r="L11277">
        <v>25.55</v>
      </c>
      <c r="M11277">
        <v>0.02</v>
      </c>
      <c r="O11277" s="12" t="e">
        <f>VLOOKUP(C11277,[3]May!$C:$Z,24,FALSE)</f>
        <v>#N/A</v>
      </c>
    </row>
    <row r="11278" spans="1:15" x14ac:dyDescent="0.25">
      <c r="A11278" t="s">
        <v>1245</v>
      </c>
      <c r="C11278" t="s">
        <v>1537</v>
      </c>
      <c r="E11278">
        <v>2</v>
      </c>
      <c r="F11278" t="s">
        <v>1247</v>
      </c>
      <c r="J11278" t="s">
        <v>23</v>
      </c>
      <c r="K11278">
        <v>2</v>
      </c>
      <c r="L11278">
        <v>130.26</v>
      </c>
      <c r="M11278">
        <v>0.10199999999999999</v>
      </c>
      <c r="O11278" s="12" t="e">
        <f>VLOOKUP(C11278,[3]May!$C:$Z,24,FALSE)</f>
        <v>#N/A</v>
      </c>
    </row>
    <row r="11279" spans="1:15" x14ac:dyDescent="0.25">
      <c r="A11279" t="s">
        <v>1245</v>
      </c>
      <c r="C11279" t="s">
        <v>1537</v>
      </c>
      <c r="E11279">
        <v>1</v>
      </c>
      <c r="F11279" t="s">
        <v>1252</v>
      </c>
      <c r="J11279" t="s">
        <v>23</v>
      </c>
      <c r="K11279">
        <v>4</v>
      </c>
      <c r="L11279">
        <v>131.96</v>
      </c>
      <c r="M11279">
        <v>0.10879999999999999</v>
      </c>
      <c r="O11279" s="12" t="e">
        <f>VLOOKUP(C11279,[3]May!$C:$Z,24,FALSE)</f>
        <v>#N/A</v>
      </c>
    </row>
    <row r="11280" spans="1:15" x14ac:dyDescent="0.25">
      <c r="A11280" t="s">
        <v>1245</v>
      </c>
      <c r="C11280" t="s">
        <v>1537</v>
      </c>
      <c r="E11280">
        <v>7</v>
      </c>
      <c r="F11280" t="s">
        <v>1255</v>
      </c>
      <c r="J11280" t="s">
        <v>23</v>
      </c>
      <c r="K11280">
        <v>1</v>
      </c>
      <c r="L11280">
        <v>56.26</v>
      </c>
      <c r="M11280">
        <v>3.2899999999999999E-2</v>
      </c>
      <c r="O11280" s="12" t="e">
        <f>VLOOKUP(C11280,[3]May!$C:$Z,24,FALSE)</f>
        <v>#N/A</v>
      </c>
    </row>
    <row r="11281" spans="1:15" x14ac:dyDescent="0.25">
      <c r="A11281" t="s">
        <v>1245</v>
      </c>
      <c r="C11281" t="s">
        <v>1537</v>
      </c>
      <c r="E11281">
        <v>7</v>
      </c>
      <c r="F11281" t="s">
        <v>1255</v>
      </c>
      <c r="J11281" t="s">
        <v>23</v>
      </c>
      <c r="K11281">
        <v>2</v>
      </c>
      <c r="L11281">
        <v>112.52</v>
      </c>
      <c r="M11281">
        <v>6.5799999999999997E-2</v>
      </c>
      <c r="O11281" s="12" t="e">
        <f>VLOOKUP(C11281,[3]May!$C:$Z,24,FALSE)</f>
        <v>#N/A</v>
      </c>
    </row>
    <row r="11282" spans="1:15" x14ac:dyDescent="0.25">
      <c r="A11282" t="s">
        <v>1245</v>
      </c>
      <c r="C11282" t="s">
        <v>1538</v>
      </c>
      <c r="E11282">
        <v>2</v>
      </c>
      <c r="F11282" t="s">
        <v>1247</v>
      </c>
      <c r="J11282" t="s">
        <v>23</v>
      </c>
      <c r="K11282">
        <v>6</v>
      </c>
      <c r="L11282">
        <v>390.78</v>
      </c>
      <c r="M11282">
        <v>0.30599999999999999</v>
      </c>
      <c r="O11282" s="12" t="e">
        <f>VLOOKUP(C11282,[3]May!$C:$Z,24,FALSE)</f>
        <v>#N/A</v>
      </c>
    </row>
    <row r="11283" spans="1:15" x14ac:dyDescent="0.25">
      <c r="A11283" t="s">
        <v>1245</v>
      </c>
      <c r="C11283" t="s">
        <v>1538</v>
      </c>
      <c r="E11283">
        <v>2</v>
      </c>
      <c r="F11283" t="s">
        <v>1247</v>
      </c>
      <c r="J11283" t="s">
        <v>23</v>
      </c>
      <c r="K11283">
        <v>1</v>
      </c>
      <c r="L11283">
        <v>5.1100000000000003</v>
      </c>
      <c r="M11283">
        <v>4.0000000000000001E-3</v>
      </c>
      <c r="O11283" s="12" t="e">
        <f>VLOOKUP(C11283,[3]May!$C:$Z,24,FALSE)</f>
        <v>#N/A</v>
      </c>
    </row>
    <row r="11284" spans="1:15" x14ac:dyDescent="0.25">
      <c r="A11284" t="s">
        <v>1245</v>
      </c>
      <c r="C11284" t="s">
        <v>1539</v>
      </c>
      <c r="E11284">
        <v>2</v>
      </c>
      <c r="F11284" t="s">
        <v>1247</v>
      </c>
      <c r="J11284" t="s">
        <v>23</v>
      </c>
      <c r="K11284">
        <v>20</v>
      </c>
      <c r="L11284">
        <v>1302.5999999999999</v>
      </c>
      <c r="M11284">
        <v>1.02</v>
      </c>
      <c r="O11284" s="12" t="e">
        <f>VLOOKUP(C11284,[3]May!$C:$Z,24,FALSE)</f>
        <v>#N/A</v>
      </c>
    </row>
    <row r="11285" spans="1:15" x14ac:dyDescent="0.25">
      <c r="A11285" t="s">
        <v>1245</v>
      </c>
      <c r="C11285" t="s">
        <v>1539</v>
      </c>
      <c r="E11285">
        <v>2</v>
      </c>
      <c r="F11285" t="s">
        <v>1247</v>
      </c>
      <c r="J11285" t="s">
        <v>23</v>
      </c>
      <c r="K11285">
        <v>4</v>
      </c>
      <c r="L11285">
        <v>260.52</v>
      </c>
      <c r="M11285">
        <v>0.20399999999999999</v>
      </c>
      <c r="O11285" s="12" t="e">
        <f>VLOOKUP(C11285,[3]May!$C:$Z,24,FALSE)</f>
        <v>#N/A</v>
      </c>
    </row>
    <row r="11286" spans="1:15" x14ac:dyDescent="0.25">
      <c r="A11286" t="s">
        <v>1245</v>
      </c>
      <c r="C11286" t="s">
        <v>1539</v>
      </c>
      <c r="E11286">
        <v>1</v>
      </c>
      <c r="F11286" t="s">
        <v>1252</v>
      </c>
      <c r="J11286" t="s">
        <v>23</v>
      </c>
      <c r="K11286">
        <v>7</v>
      </c>
      <c r="L11286">
        <v>230.93</v>
      </c>
      <c r="M11286">
        <v>0.19040000000000001</v>
      </c>
      <c r="O11286" s="12" t="e">
        <f>VLOOKUP(C11286,[3]May!$C:$Z,24,FALSE)</f>
        <v>#N/A</v>
      </c>
    </row>
    <row r="11287" spans="1:15" x14ac:dyDescent="0.25">
      <c r="A11287" t="s">
        <v>1245</v>
      </c>
      <c r="C11287" t="s">
        <v>1539</v>
      </c>
      <c r="E11287">
        <v>12</v>
      </c>
      <c r="F11287" t="s">
        <v>1253</v>
      </c>
      <c r="J11287" t="s">
        <v>23</v>
      </c>
      <c r="K11287">
        <v>1</v>
      </c>
      <c r="L11287">
        <v>61.2</v>
      </c>
      <c r="M11287">
        <v>8.3370000000000007E-3</v>
      </c>
      <c r="O11287" s="12" t="e">
        <f>VLOOKUP(C11287,[3]May!$C:$Z,24,FALSE)</f>
        <v>#N/A</v>
      </c>
    </row>
    <row r="11288" spans="1:15" x14ac:dyDescent="0.25">
      <c r="A11288" t="s">
        <v>1245</v>
      </c>
      <c r="C11288" t="s">
        <v>1540</v>
      </c>
      <c r="E11288">
        <v>2</v>
      </c>
      <c r="F11288" t="s">
        <v>1247</v>
      </c>
      <c r="J11288" t="s">
        <v>23</v>
      </c>
      <c r="K11288">
        <v>2</v>
      </c>
      <c r="L11288">
        <v>130.26</v>
      </c>
      <c r="M11288">
        <v>0.10199999999999999</v>
      </c>
      <c r="O11288" s="12" t="e">
        <f>VLOOKUP(C11288,[3]May!$C:$Z,24,FALSE)</f>
        <v>#N/A</v>
      </c>
    </row>
    <row r="11289" spans="1:15" x14ac:dyDescent="0.25">
      <c r="A11289" t="s">
        <v>1245</v>
      </c>
      <c r="C11289" t="s">
        <v>1540</v>
      </c>
      <c r="E11289">
        <v>2</v>
      </c>
      <c r="F11289" t="s">
        <v>1247</v>
      </c>
      <c r="J11289" t="s">
        <v>23</v>
      </c>
      <c r="K11289">
        <v>1</v>
      </c>
      <c r="L11289">
        <v>5.1100000000000003</v>
      </c>
      <c r="M11289">
        <v>4.0000000000000001E-3</v>
      </c>
      <c r="O11289" s="12" t="e">
        <f>VLOOKUP(C11289,[3]May!$C:$Z,24,FALSE)</f>
        <v>#N/A</v>
      </c>
    </row>
    <row r="11290" spans="1:15" x14ac:dyDescent="0.25">
      <c r="A11290" t="s">
        <v>1245</v>
      </c>
      <c r="C11290" t="s">
        <v>1541</v>
      </c>
      <c r="E11290">
        <v>2</v>
      </c>
      <c r="F11290" t="s">
        <v>1247</v>
      </c>
      <c r="J11290" t="s">
        <v>23</v>
      </c>
      <c r="K11290">
        <v>4</v>
      </c>
      <c r="L11290">
        <v>260.52</v>
      </c>
      <c r="M11290">
        <v>0.20399999999999999</v>
      </c>
      <c r="O11290" s="12" t="e">
        <f>VLOOKUP(C11290,[3]May!$C:$Z,24,FALSE)</f>
        <v>#N/A</v>
      </c>
    </row>
    <row r="11291" spans="1:15" x14ac:dyDescent="0.25">
      <c r="A11291" t="s">
        <v>1245</v>
      </c>
      <c r="C11291" t="s">
        <v>1541</v>
      </c>
      <c r="E11291">
        <v>2</v>
      </c>
      <c r="F11291" t="s">
        <v>1247</v>
      </c>
      <c r="J11291" t="s">
        <v>23</v>
      </c>
      <c r="K11291">
        <v>2</v>
      </c>
      <c r="L11291">
        <v>10.220000000000001</v>
      </c>
      <c r="M11291">
        <v>8.0000000000000002E-3</v>
      </c>
      <c r="O11291" s="12" t="e">
        <f>VLOOKUP(C11291,[3]May!$C:$Z,24,FALSE)</f>
        <v>#N/A</v>
      </c>
    </row>
    <row r="11292" spans="1:15" x14ac:dyDescent="0.25">
      <c r="A11292" t="s">
        <v>1245</v>
      </c>
      <c r="C11292" t="s">
        <v>1542</v>
      </c>
      <c r="E11292">
        <v>6</v>
      </c>
      <c r="F11292" t="s">
        <v>1250</v>
      </c>
      <c r="J11292" t="s">
        <v>23</v>
      </c>
      <c r="K11292">
        <v>1</v>
      </c>
      <c r="L11292">
        <v>10.85</v>
      </c>
      <c r="M11292">
        <v>8.5000000000000006E-3</v>
      </c>
      <c r="O11292" s="12" t="e">
        <f>VLOOKUP(C11292,[3]May!$C:$Z,24,FALSE)</f>
        <v>#N/A</v>
      </c>
    </row>
    <row r="11293" spans="1:15" x14ac:dyDescent="0.25">
      <c r="A11293" t="s">
        <v>1245</v>
      </c>
      <c r="C11293" t="s">
        <v>1542</v>
      </c>
      <c r="E11293">
        <v>2</v>
      </c>
      <c r="F11293" t="s">
        <v>1247</v>
      </c>
      <c r="J11293" t="s">
        <v>23</v>
      </c>
      <c r="K11293">
        <v>3</v>
      </c>
      <c r="L11293">
        <v>195.39</v>
      </c>
      <c r="M11293">
        <v>0.153</v>
      </c>
      <c r="O11293" s="12" t="e">
        <f>VLOOKUP(C11293,[3]May!$C:$Z,24,FALSE)</f>
        <v>#N/A</v>
      </c>
    </row>
    <row r="11294" spans="1:15" x14ac:dyDescent="0.25">
      <c r="A11294" t="s">
        <v>1245</v>
      </c>
      <c r="C11294" t="s">
        <v>1542</v>
      </c>
      <c r="E11294">
        <v>2</v>
      </c>
      <c r="F11294" t="s">
        <v>1247</v>
      </c>
      <c r="J11294" t="s">
        <v>23</v>
      </c>
      <c r="K11294">
        <v>7</v>
      </c>
      <c r="L11294">
        <v>35.770000000000003</v>
      </c>
      <c r="M11294">
        <v>2.8000000000000001E-2</v>
      </c>
      <c r="O11294" s="12" t="e">
        <f>VLOOKUP(C11294,[3]May!$C:$Z,24,FALSE)</f>
        <v>#N/A</v>
      </c>
    </row>
    <row r="11295" spans="1:15" x14ac:dyDescent="0.25">
      <c r="A11295" t="s">
        <v>1245</v>
      </c>
      <c r="C11295" t="s">
        <v>1543</v>
      </c>
      <c r="E11295">
        <v>2</v>
      </c>
      <c r="F11295" t="s">
        <v>1247</v>
      </c>
      <c r="J11295" t="s">
        <v>23</v>
      </c>
      <c r="K11295">
        <v>2</v>
      </c>
      <c r="L11295">
        <v>130.26</v>
      </c>
      <c r="M11295">
        <v>0.10199999999999999</v>
      </c>
      <c r="O11295" s="12" t="e">
        <f>VLOOKUP(C11295,[3]May!$C:$Z,24,FALSE)</f>
        <v>#N/A</v>
      </c>
    </row>
    <row r="11296" spans="1:15" x14ac:dyDescent="0.25">
      <c r="A11296" t="s">
        <v>1245</v>
      </c>
      <c r="C11296" t="s">
        <v>1543</v>
      </c>
      <c r="E11296">
        <v>2</v>
      </c>
      <c r="F11296" t="s">
        <v>1247</v>
      </c>
      <c r="J11296" t="s">
        <v>23</v>
      </c>
      <c r="K11296">
        <v>2</v>
      </c>
      <c r="L11296">
        <v>10.220000000000001</v>
      </c>
      <c r="M11296">
        <v>8.0000000000000002E-3</v>
      </c>
      <c r="O11296" s="12" t="e">
        <f>VLOOKUP(C11296,[3]May!$C:$Z,24,FALSE)</f>
        <v>#N/A</v>
      </c>
    </row>
    <row r="11297" spans="1:15" x14ac:dyDescent="0.25">
      <c r="A11297" t="s">
        <v>1245</v>
      </c>
      <c r="C11297" t="s">
        <v>1544</v>
      </c>
      <c r="E11297">
        <v>2</v>
      </c>
      <c r="F11297" t="s">
        <v>1247</v>
      </c>
      <c r="J11297" t="s">
        <v>23</v>
      </c>
      <c r="K11297">
        <v>4</v>
      </c>
      <c r="L11297">
        <v>260.52</v>
      </c>
      <c r="M11297">
        <v>0.20399999999999999</v>
      </c>
      <c r="O11297" s="12" t="e">
        <f>VLOOKUP(C11297,[3]May!$C:$Z,24,FALSE)</f>
        <v>#N/A</v>
      </c>
    </row>
    <row r="11298" spans="1:15" x14ac:dyDescent="0.25">
      <c r="A11298" t="s">
        <v>1245</v>
      </c>
      <c r="C11298" t="s">
        <v>1544</v>
      </c>
      <c r="E11298">
        <v>2</v>
      </c>
      <c r="F11298" t="s">
        <v>1247</v>
      </c>
      <c r="J11298" t="s">
        <v>23</v>
      </c>
      <c r="K11298">
        <v>3</v>
      </c>
      <c r="L11298">
        <v>15.33</v>
      </c>
      <c r="M11298">
        <v>1.2E-2</v>
      </c>
      <c r="O11298" s="12" t="e">
        <f>VLOOKUP(C11298,[3]May!$C:$Z,24,FALSE)</f>
        <v>#N/A</v>
      </c>
    </row>
    <row r="11299" spans="1:15" x14ac:dyDescent="0.25">
      <c r="A11299" t="s">
        <v>1245</v>
      </c>
      <c r="C11299" t="s">
        <v>1544</v>
      </c>
      <c r="E11299">
        <v>1</v>
      </c>
      <c r="F11299" t="s">
        <v>1252</v>
      </c>
      <c r="J11299" t="s">
        <v>23</v>
      </c>
      <c r="K11299">
        <v>3</v>
      </c>
      <c r="L11299">
        <v>98.97</v>
      </c>
      <c r="M11299">
        <v>8.1600000000000006E-2</v>
      </c>
      <c r="O11299" s="12" t="e">
        <f>VLOOKUP(C11299,[3]May!$C:$Z,24,FALSE)</f>
        <v>#N/A</v>
      </c>
    </row>
    <row r="11300" spans="1:15" x14ac:dyDescent="0.25">
      <c r="A11300" t="s">
        <v>1245</v>
      </c>
      <c r="C11300" t="s">
        <v>1545</v>
      </c>
      <c r="E11300">
        <v>2</v>
      </c>
      <c r="F11300" t="s">
        <v>1247</v>
      </c>
      <c r="J11300" t="s">
        <v>23</v>
      </c>
      <c r="K11300">
        <v>1</v>
      </c>
      <c r="L11300">
        <v>5.1100000000000003</v>
      </c>
      <c r="M11300">
        <v>4.0000000000000001E-3</v>
      </c>
      <c r="O11300" s="12" t="e">
        <f>VLOOKUP(C11300,[3]May!$C:$Z,24,FALSE)</f>
        <v>#N/A</v>
      </c>
    </row>
    <row r="11301" spans="1:15" x14ac:dyDescent="0.25">
      <c r="A11301" t="s">
        <v>1245</v>
      </c>
      <c r="C11301" t="s">
        <v>1546</v>
      </c>
      <c r="E11301">
        <v>2</v>
      </c>
      <c r="F11301" t="s">
        <v>1247</v>
      </c>
      <c r="J11301" t="s">
        <v>23</v>
      </c>
      <c r="K11301">
        <v>5</v>
      </c>
      <c r="L11301">
        <v>325.64999999999998</v>
      </c>
      <c r="M11301">
        <v>0.255</v>
      </c>
      <c r="O11301" s="12" t="e">
        <f>VLOOKUP(C11301,[3]May!$C:$Z,24,FALSE)</f>
        <v>#N/A</v>
      </c>
    </row>
    <row r="11302" spans="1:15" x14ac:dyDescent="0.25">
      <c r="A11302" t="s">
        <v>1245</v>
      </c>
      <c r="C11302" t="s">
        <v>1547</v>
      </c>
      <c r="E11302">
        <v>2</v>
      </c>
      <c r="F11302" t="s">
        <v>1247</v>
      </c>
      <c r="J11302" t="s">
        <v>23</v>
      </c>
      <c r="K11302">
        <v>5</v>
      </c>
      <c r="L11302">
        <v>325.64999999999998</v>
      </c>
      <c r="M11302">
        <v>0.255</v>
      </c>
      <c r="O11302" s="12" t="e">
        <f>VLOOKUP(C11302,[3]May!$C:$Z,24,FALSE)</f>
        <v>#N/A</v>
      </c>
    </row>
    <row r="11303" spans="1:15" x14ac:dyDescent="0.25">
      <c r="A11303" t="s">
        <v>1245</v>
      </c>
      <c r="C11303" t="s">
        <v>1547</v>
      </c>
      <c r="E11303">
        <v>1</v>
      </c>
      <c r="F11303" t="s">
        <v>1252</v>
      </c>
      <c r="J11303" t="s">
        <v>23</v>
      </c>
      <c r="K11303">
        <v>4</v>
      </c>
      <c r="L11303">
        <v>131.96</v>
      </c>
      <c r="M11303">
        <v>0.10879999999999999</v>
      </c>
      <c r="O11303" s="12" t="e">
        <f>VLOOKUP(C11303,[3]May!$C:$Z,24,FALSE)</f>
        <v>#N/A</v>
      </c>
    </row>
    <row r="11304" spans="1:15" x14ac:dyDescent="0.25">
      <c r="A11304" t="s">
        <v>1245</v>
      </c>
      <c r="C11304" t="s">
        <v>1548</v>
      </c>
      <c r="E11304">
        <v>2</v>
      </c>
      <c r="F11304" t="s">
        <v>1247</v>
      </c>
      <c r="J11304" t="s">
        <v>23</v>
      </c>
      <c r="K11304">
        <v>3</v>
      </c>
      <c r="L11304">
        <v>195.39</v>
      </c>
      <c r="M11304">
        <v>0.153</v>
      </c>
      <c r="O11304" s="12" t="e">
        <f>VLOOKUP(C11304,[3]May!$C:$Z,24,FALSE)</f>
        <v>#N/A</v>
      </c>
    </row>
    <row r="11305" spans="1:15" x14ac:dyDescent="0.25">
      <c r="A11305" t="s">
        <v>1245</v>
      </c>
      <c r="C11305" t="s">
        <v>1549</v>
      </c>
      <c r="E11305">
        <v>2</v>
      </c>
      <c r="F11305" t="s">
        <v>1247</v>
      </c>
      <c r="J11305" t="s">
        <v>23</v>
      </c>
      <c r="K11305">
        <v>4</v>
      </c>
      <c r="L11305">
        <v>260.52</v>
      </c>
      <c r="M11305">
        <v>0.20399999999999999</v>
      </c>
      <c r="O11305" s="12" t="e">
        <f>VLOOKUP(C11305,[3]May!$C:$Z,24,FALSE)</f>
        <v>#N/A</v>
      </c>
    </row>
    <row r="11306" spans="1:15" x14ac:dyDescent="0.25">
      <c r="A11306" t="s">
        <v>1245</v>
      </c>
      <c r="C11306" t="s">
        <v>1549</v>
      </c>
      <c r="E11306">
        <v>2</v>
      </c>
      <c r="F11306" t="s">
        <v>1247</v>
      </c>
      <c r="J11306" t="s">
        <v>23</v>
      </c>
      <c r="K11306">
        <v>6</v>
      </c>
      <c r="L11306">
        <v>30.66</v>
      </c>
      <c r="M11306">
        <v>2.4E-2</v>
      </c>
      <c r="O11306" s="12" t="e">
        <f>VLOOKUP(C11306,[3]May!$C:$Z,24,FALSE)</f>
        <v>#N/A</v>
      </c>
    </row>
    <row r="11307" spans="1:15" x14ac:dyDescent="0.25">
      <c r="A11307" t="s">
        <v>1245</v>
      </c>
      <c r="C11307" t="s">
        <v>1550</v>
      </c>
      <c r="E11307">
        <v>2</v>
      </c>
      <c r="F11307" t="s">
        <v>1247</v>
      </c>
      <c r="J11307" t="s">
        <v>23</v>
      </c>
      <c r="K11307">
        <v>4</v>
      </c>
      <c r="L11307">
        <v>20.440000000000001</v>
      </c>
      <c r="M11307">
        <v>1.6E-2</v>
      </c>
      <c r="O11307" s="12" t="e">
        <f>VLOOKUP(C11307,[3]May!$C:$Z,24,FALSE)</f>
        <v>#N/A</v>
      </c>
    </row>
    <row r="11308" spans="1:15" x14ac:dyDescent="0.25">
      <c r="A11308" t="s">
        <v>1245</v>
      </c>
      <c r="C11308" t="s">
        <v>1550</v>
      </c>
      <c r="E11308">
        <v>1</v>
      </c>
      <c r="F11308" t="s">
        <v>1252</v>
      </c>
      <c r="J11308" t="s">
        <v>23</v>
      </c>
      <c r="K11308">
        <v>9</v>
      </c>
      <c r="L11308">
        <v>296.91000000000003</v>
      </c>
      <c r="M11308">
        <v>0.24479999999999999</v>
      </c>
      <c r="O11308" s="12" t="e">
        <f>VLOOKUP(C11308,[3]May!$C:$Z,24,FALSE)</f>
        <v>#N/A</v>
      </c>
    </row>
    <row r="11309" spans="1:15" x14ac:dyDescent="0.25">
      <c r="A11309" t="s">
        <v>1245</v>
      </c>
      <c r="C11309" t="s">
        <v>1551</v>
      </c>
      <c r="E11309">
        <v>2</v>
      </c>
      <c r="F11309" t="s">
        <v>1247</v>
      </c>
      <c r="J11309" t="s">
        <v>23</v>
      </c>
      <c r="K11309">
        <v>6</v>
      </c>
      <c r="L11309">
        <v>30.66</v>
      </c>
      <c r="M11309">
        <v>2.4E-2</v>
      </c>
      <c r="O11309" s="12" t="e">
        <f>VLOOKUP(C11309,[3]May!$C:$Z,24,FALSE)</f>
        <v>#N/A</v>
      </c>
    </row>
    <row r="11310" spans="1:15" x14ac:dyDescent="0.25">
      <c r="A11310" t="s">
        <v>1245</v>
      </c>
      <c r="C11310" t="s">
        <v>1551</v>
      </c>
      <c r="E11310">
        <v>2</v>
      </c>
      <c r="F11310" t="s">
        <v>1247</v>
      </c>
      <c r="J11310" t="s">
        <v>23</v>
      </c>
      <c r="K11310">
        <v>1</v>
      </c>
      <c r="L11310">
        <v>65.13</v>
      </c>
      <c r="M11310">
        <v>5.0999999999999997E-2</v>
      </c>
      <c r="O11310" s="12" t="e">
        <f>VLOOKUP(C11310,[3]May!$C:$Z,24,FALSE)</f>
        <v>#N/A</v>
      </c>
    </row>
    <row r="11311" spans="1:15" x14ac:dyDescent="0.25">
      <c r="A11311" t="s">
        <v>1245</v>
      </c>
      <c r="C11311" t="s">
        <v>1551</v>
      </c>
      <c r="E11311">
        <v>8</v>
      </c>
      <c r="F11311" t="s">
        <v>1251</v>
      </c>
      <c r="J11311" t="s">
        <v>23</v>
      </c>
      <c r="K11311">
        <v>4</v>
      </c>
      <c r="L11311">
        <v>220.24</v>
      </c>
      <c r="M11311">
        <v>0.1288</v>
      </c>
      <c r="O11311" s="12" t="e">
        <f>VLOOKUP(C11311,[3]May!$C:$Z,24,FALSE)</f>
        <v>#N/A</v>
      </c>
    </row>
    <row r="11312" spans="1:15" x14ac:dyDescent="0.25">
      <c r="A11312" t="s">
        <v>1245</v>
      </c>
      <c r="C11312" t="s">
        <v>1551</v>
      </c>
      <c r="E11312">
        <v>1</v>
      </c>
      <c r="F11312" t="s">
        <v>1252</v>
      </c>
      <c r="J11312" t="s">
        <v>23</v>
      </c>
      <c r="K11312">
        <v>5</v>
      </c>
      <c r="L11312">
        <v>164.95</v>
      </c>
      <c r="M11312">
        <v>0.13600000000000001</v>
      </c>
      <c r="O11312" s="12" t="e">
        <f>VLOOKUP(C11312,[3]May!$C:$Z,24,FALSE)</f>
        <v>#N/A</v>
      </c>
    </row>
    <row r="11313" spans="1:15" x14ac:dyDescent="0.25">
      <c r="A11313" t="s">
        <v>1245</v>
      </c>
      <c r="C11313" t="s">
        <v>1551</v>
      </c>
      <c r="E11313">
        <v>6</v>
      </c>
      <c r="F11313" t="s">
        <v>1250</v>
      </c>
      <c r="J11313" t="s">
        <v>23</v>
      </c>
      <c r="K11313">
        <v>2</v>
      </c>
      <c r="L11313">
        <v>21.7</v>
      </c>
      <c r="M11313">
        <v>1.7000000000000001E-2</v>
      </c>
      <c r="O11313" s="12" t="e">
        <f>VLOOKUP(C11313,[3]May!$C:$Z,24,FALSE)</f>
        <v>#N/A</v>
      </c>
    </row>
    <row r="11314" spans="1:15" x14ac:dyDescent="0.25">
      <c r="A11314" t="s">
        <v>1245</v>
      </c>
      <c r="C11314" t="s">
        <v>1552</v>
      </c>
      <c r="E11314">
        <v>2</v>
      </c>
      <c r="F11314" t="s">
        <v>1247</v>
      </c>
      <c r="J11314" t="s">
        <v>23</v>
      </c>
      <c r="K11314">
        <v>2</v>
      </c>
      <c r="L11314">
        <v>130.26</v>
      </c>
      <c r="M11314">
        <v>0.10199999999999999</v>
      </c>
      <c r="O11314" s="12" t="e">
        <f>VLOOKUP(C11314,[3]May!$C:$Z,24,FALSE)</f>
        <v>#N/A</v>
      </c>
    </row>
    <row r="11315" spans="1:15" x14ac:dyDescent="0.25">
      <c r="A11315" t="s">
        <v>1245</v>
      </c>
      <c r="C11315" t="s">
        <v>1552</v>
      </c>
      <c r="E11315">
        <v>6</v>
      </c>
      <c r="F11315" t="s">
        <v>1250</v>
      </c>
      <c r="J11315" t="s">
        <v>23</v>
      </c>
      <c r="K11315">
        <v>2</v>
      </c>
      <c r="L11315">
        <v>21.7</v>
      </c>
      <c r="M11315">
        <v>1.7000000000000001E-2</v>
      </c>
      <c r="O11315" s="12" t="e">
        <f>VLOOKUP(C11315,[3]May!$C:$Z,24,FALSE)</f>
        <v>#N/A</v>
      </c>
    </row>
    <row r="11316" spans="1:15" x14ac:dyDescent="0.25">
      <c r="A11316" t="s">
        <v>1245</v>
      </c>
      <c r="C11316" t="s">
        <v>1552</v>
      </c>
      <c r="E11316">
        <v>1</v>
      </c>
      <c r="F11316" t="s">
        <v>1252</v>
      </c>
      <c r="J11316" t="s">
        <v>23</v>
      </c>
      <c r="K11316">
        <v>3</v>
      </c>
      <c r="L11316">
        <v>98.97</v>
      </c>
      <c r="M11316">
        <v>8.1600000000000006E-2</v>
      </c>
      <c r="O11316" s="12" t="e">
        <f>VLOOKUP(C11316,[3]May!$C:$Z,24,FALSE)</f>
        <v>#N/A</v>
      </c>
    </row>
    <row r="11317" spans="1:15" x14ac:dyDescent="0.25">
      <c r="A11317" t="s">
        <v>1245</v>
      </c>
      <c r="C11317" t="s">
        <v>1552</v>
      </c>
      <c r="E11317">
        <v>12</v>
      </c>
      <c r="F11317" t="s">
        <v>1253</v>
      </c>
      <c r="J11317" t="s">
        <v>23</v>
      </c>
      <c r="K11317">
        <v>1</v>
      </c>
      <c r="L11317">
        <v>61.2</v>
      </c>
      <c r="M11317">
        <v>8.3370000000000007E-3</v>
      </c>
      <c r="O11317" s="12" t="e">
        <f>VLOOKUP(C11317,[3]May!$C:$Z,24,FALSE)</f>
        <v>#N/A</v>
      </c>
    </row>
    <row r="11318" spans="1:15" x14ac:dyDescent="0.25">
      <c r="A11318" t="s">
        <v>1245</v>
      </c>
      <c r="C11318" t="s">
        <v>1553</v>
      </c>
      <c r="E11318">
        <v>2</v>
      </c>
      <c r="F11318" t="s">
        <v>1247</v>
      </c>
      <c r="J11318" t="s">
        <v>23</v>
      </c>
      <c r="K11318">
        <v>11</v>
      </c>
      <c r="L11318">
        <v>716.43</v>
      </c>
      <c r="M11318">
        <v>0.56100000000000005</v>
      </c>
      <c r="O11318" s="12" t="e">
        <f>VLOOKUP(C11318,[3]May!$C:$Z,24,FALSE)</f>
        <v>#N/A</v>
      </c>
    </row>
    <row r="11319" spans="1:15" x14ac:dyDescent="0.25">
      <c r="A11319" t="s">
        <v>1245</v>
      </c>
      <c r="C11319" t="s">
        <v>1554</v>
      </c>
      <c r="E11319">
        <v>2</v>
      </c>
      <c r="F11319" t="s">
        <v>1247</v>
      </c>
      <c r="J11319" t="s">
        <v>23</v>
      </c>
      <c r="K11319">
        <v>5</v>
      </c>
      <c r="L11319">
        <v>325.64999999999998</v>
      </c>
      <c r="M11319">
        <v>0.255</v>
      </c>
      <c r="O11319" s="12" t="e">
        <f>VLOOKUP(C11319,[3]May!$C:$Z,24,FALSE)</f>
        <v>#N/A</v>
      </c>
    </row>
    <row r="11320" spans="1:15" x14ac:dyDescent="0.25">
      <c r="A11320" t="s">
        <v>1245</v>
      </c>
      <c r="C11320" t="s">
        <v>1554</v>
      </c>
      <c r="E11320">
        <v>2</v>
      </c>
      <c r="F11320" t="s">
        <v>1247</v>
      </c>
      <c r="J11320" t="s">
        <v>23</v>
      </c>
      <c r="K11320">
        <v>2</v>
      </c>
      <c r="L11320">
        <v>10.220000000000001</v>
      </c>
      <c r="M11320">
        <v>8.0000000000000002E-3</v>
      </c>
      <c r="O11320" s="12" t="e">
        <f>VLOOKUP(C11320,[3]May!$C:$Z,24,FALSE)</f>
        <v>#N/A</v>
      </c>
    </row>
    <row r="11321" spans="1:15" x14ac:dyDescent="0.25">
      <c r="A11321" t="s">
        <v>1245</v>
      </c>
      <c r="C11321" t="s">
        <v>1555</v>
      </c>
      <c r="E11321">
        <v>8</v>
      </c>
      <c r="F11321" t="s">
        <v>1251</v>
      </c>
      <c r="J11321" t="s">
        <v>23</v>
      </c>
      <c r="K11321">
        <v>9</v>
      </c>
      <c r="L11321">
        <v>495.54</v>
      </c>
      <c r="M11321">
        <v>0.2898</v>
      </c>
      <c r="O11321" s="12" t="e">
        <f>VLOOKUP(C11321,[3]May!$C:$Z,24,FALSE)</f>
        <v>#N/A</v>
      </c>
    </row>
    <row r="11322" spans="1:15" x14ac:dyDescent="0.25">
      <c r="A11322" t="s">
        <v>1245</v>
      </c>
      <c r="C11322" t="s">
        <v>1555</v>
      </c>
      <c r="E11322">
        <v>2</v>
      </c>
      <c r="F11322" t="s">
        <v>1247</v>
      </c>
      <c r="J11322" t="s">
        <v>23</v>
      </c>
      <c r="K11322">
        <v>9</v>
      </c>
      <c r="L11322">
        <v>586.16999999999996</v>
      </c>
      <c r="M11322">
        <v>0.45900000000000002</v>
      </c>
      <c r="O11322" s="12" t="e">
        <f>VLOOKUP(C11322,[3]May!$C:$Z,24,FALSE)</f>
        <v>#N/A</v>
      </c>
    </row>
    <row r="11323" spans="1:15" x14ac:dyDescent="0.25">
      <c r="A11323" t="s">
        <v>1245</v>
      </c>
      <c r="C11323" t="s">
        <v>1556</v>
      </c>
      <c r="E11323">
        <v>2</v>
      </c>
      <c r="F11323" t="s">
        <v>1247</v>
      </c>
      <c r="J11323" t="s">
        <v>23</v>
      </c>
      <c r="K11323">
        <v>11</v>
      </c>
      <c r="L11323">
        <v>716.43</v>
      </c>
      <c r="M11323">
        <v>0.56100000000000005</v>
      </c>
      <c r="O11323" s="12" t="e">
        <f>VLOOKUP(C11323,[3]May!$C:$Z,24,FALSE)</f>
        <v>#N/A</v>
      </c>
    </row>
    <row r="11324" spans="1:15" x14ac:dyDescent="0.25">
      <c r="A11324" t="s">
        <v>1245</v>
      </c>
      <c r="C11324" t="s">
        <v>1556</v>
      </c>
      <c r="E11324">
        <v>2</v>
      </c>
      <c r="F11324" t="s">
        <v>1247</v>
      </c>
      <c r="J11324" t="s">
        <v>23</v>
      </c>
      <c r="K11324">
        <v>1</v>
      </c>
      <c r="L11324">
        <v>5.1100000000000003</v>
      </c>
      <c r="M11324">
        <v>4.0000000000000001E-3</v>
      </c>
      <c r="O11324" s="12" t="e">
        <f>VLOOKUP(C11324,[3]May!$C:$Z,24,FALSE)</f>
        <v>#N/A</v>
      </c>
    </row>
    <row r="11325" spans="1:15" x14ac:dyDescent="0.25">
      <c r="A11325" t="s">
        <v>1245</v>
      </c>
      <c r="C11325" t="s">
        <v>1556</v>
      </c>
      <c r="E11325">
        <v>1</v>
      </c>
      <c r="F11325" t="s">
        <v>1252</v>
      </c>
      <c r="J11325" t="s">
        <v>23</v>
      </c>
      <c r="K11325">
        <v>2</v>
      </c>
      <c r="L11325">
        <v>65.98</v>
      </c>
      <c r="M11325">
        <v>5.4399999999999997E-2</v>
      </c>
      <c r="O11325" s="12" t="e">
        <f>VLOOKUP(C11325,[3]May!$C:$Z,24,FALSE)</f>
        <v>#N/A</v>
      </c>
    </row>
    <row r="11326" spans="1:15" x14ac:dyDescent="0.25">
      <c r="A11326" t="s">
        <v>1245</v>
      </c>
      <c r="C11326" t="s">
        <v>1557</v>
      </c>
      <c r="E11326">
        <v>2</v>
      </c>
      <c r="F11326" t="s">
        <v>1247</v>
      </c>
      <c r="J11326" t="s">
        <v>23</v>
      </c>
      <c r="K11326">
        <v>4</v>
      </c>
      <c r="L11326">
        <v>260.52</v>
      </c>
      <c r="M11326">
        <v>0.20399999999999999</v>
      </c>
      <c r="O11326" s="12" t="e">
        <f>VLOOKUP(C11326,[3]May!$C:$Z,24,FALSE)</f>
        <v>#N/A</v>
      </c>
    </row>
    <row r="11327" spans="1:15" x14ac:dyDescent="0.25">
      <c r="A11327" t="s">
        <v>1245</v>
      </c>
      <c r="C11327" t="s">
        <v>1557</v>
      </c>
      <c r="E11327">
        <v>1</v>
      </c>
      <c r="F11327" t="s">
        <v>1252</v>
      </c>
      <c r="J11327" t="s">
        <v>23</v>
      </c>
      <c r="K11327">
        <v>4</v>
      </c>
      <c r="L11327">
        <v>131.96</v>
      </c>
      <c r="M11327">
        <v>0.10879999999999999</v>
      </c>
      <c r="O11327" s="12" t="e">
        <f>VLOOKUP(C11327,[3]May!$C:$Z,24,FALSE)</f>
        <v>#N/A</v>
      </c>
    </row>
    <row r="11328" spans="1:15" x14ac:dyDescent="0.25">
      <c r="A11328" t="s">
        <v>1245</v>
      </c>
      <c r="C11328" t="s">
        <v>1557</v>
      </c>
      <c r="E11328">
        <v>12</v>
      </c>
      <c r="F11328" t="s">
        <v>1253</v>
      </c>
      <c r="J11328" t="s">
        <v>23</v>
      </c>
      <c r="K11328">
        <v>1</v>
      </c>
      <c r="L11328">
        <v>61.2</v>
      </c>
      <c r="M11328">
        <v>8.3370000000000007E-3</v>
      </c>
      <c r="O11328" s="12" t="e">
        <f>VLOOKUP(C11328,[3]May!$C:$Z,24,FALSE)</f>
        <v>#N/A</v>
      </c>
    </row>
    <row r="11329" spans="1:15" x14ac:dyDescent="0.25">
      <c r="A11329" t="s">
        <v>1245</v>
      </c>
      <c r="C11329" t="s">
        <v>1558</v>
      </c>
      <c r="E11329">
        <v>2</v>
      </c>
      <c r="F11329" t="s">
        <v>1247</v>
      </c>
      <c r="J11329" t="s">
        <v>23</v>
      </c>
      <c r="K11329">
        <v>3</v>
      </c>
      <c r="L11329">
        <v>15.33</v>
      </c>
      <c r="M11329">
        <v>1.2E-2</v>
      </c>
      <c r="O11329" s="12" t="e">
        <f>VLOOKUP(C11329,[3]May!$C:$Z,24,FALSE)</f>
        <v>#N/A</v>
      </c>
    </row>
    <row r="11330" spans="1:15" x14ac:dyDescent="0.25">
      <c r="A11330" t="s">
        <v>1245</v>
      </c>
      <c r="C11330" t="s">
        <v>1558</v>
      </c>
      <c r="E11330">
        <v>2</v>
      </c>
      <c r="F11330" t="s">
        <v>1247</v>
      </c>
      <c r="J11330" t="s">
        <v>23</v>
      </c>
      <c r="K11330">
        <v>1</v>
      </c>
      <c r="L11330">
        <v>65.13</v>
      </c>
      <c r="M11330">
        <v>5.0999999999999997E-2</v>
      </c>
      <c r="O11330" s="12" t="e">
        <f>VLOOKUP(C11330,[3]May!$C:$Z,24,FALSE)</f>
        <v>#N/A</v>
      </c>
    </row>
    <row r="11331" spans="1:15" x14ac:dyDescent="0.25">
      <c r="A11331" t="s">
        <v>1245</v>
      </c>
      <c r="C11331" t="s">
        <v>1558</v>
      </c>
      <c r="E11331">
        <v>1</v>
      </c>
      <c r="F11331" t="s">
        <v>1252</v>
      </c>
      <c r="J11331" t="s">
        <v>23</v>
      </c>
      <c r="K11331">
        <v>4</v>
      </c>
      <c r="L11331">
        <v>131.96</v>
      </c>
      <c r="M11331">
        <v>0.10879999999999999</v>
      </c>
      <c r="O11331" s="12" t="e">
        <f>VLOOKUP(C11331,[3]May!$C:$Z,24,FALSE)</f>
        <v>#N/A</v>
      </c>
    </row>
    <row r="11332" spans="1:15" x14ac:dyDescent="0.25">
      <c r="A11332" t="s">
        <v>1245</v>
      </c>
      <c r="C11332" t="s">
        <v>1559</v>
      </c>
      <c r="E11332">
        <v>12</v>
      </c>
      <c r="F11332" t="s">
        <v>1253</v>
      </c>
      <c r="J11332" t="s">
        <v>23</v>
      </c>
      <c r="K11332">
        <v>1</v>
      </c>
      <c r="L11332">
        <v>61.2</v>
      </c>
      <c r="M11332">
        <v>8.3370000000000007E-3</v>
      </c>
      <c r="O11332" s="12" t="e">
        <f>VLOOKUP(C11332,[3]May!$C:$Z,24,FALSE)</f>
        <v>#N/A</v>
      </c>
    </row>
    <row r="11333" spans="1:15" x14ac:dyDescent="0.25">
      <c r="A11333" t="s">
        <v>1245</v>
      </c>
      <c r="C11333" t="s">
        <v>1559</v>
      </c>
      <c r="E11333">
        <v>1</v>
      </c>
      <c r="F11333" t="s">
        <v>1252</v>
      </c>
      <c r="J11333" t="s">
        <v>23</v>
      </c>
      <c r="K11333">
        <v>3</v>
      </c>
      <c r="L11333">
        <v>98.97</v>
      </c>
      <c r="M11333">
        <v>8.1600000000000006E-2</v>
      </c>
      <c r="O11333" s="12" t="e">
        <f>VLOOKUP(C11333,[3]May!$C:$Z,24,FALSE)</f>
        <v>#N/A</v>
      </c>
    </row>
    <row r="11334" spans="1:15" x14ac:dyDescent="0.25">
      <c r="A11334" t="s">
        <v>1245</v>
      </c>
      <c r="C11334" t="s">
        <v>1559</v>
      </c>
      <c r="E11334">
        <v>2</v>
      </c>
      <c r="F11334" t="s">
        <v>1247</v>
      </c>
      <c r="J11334" t="s">
        <v>23</v>
      </c>
      <c r="K11334">
        <v>6</v>
      </c>
      <c r="L11334">
        <v>390.78</v>
      </c>
      <c r="M11334">
        <v>0.30599999999999999</v>
      </c>
      <c r="O11334" s="12" t="e">
        <f>VLOOKUP(C11334,[3]May!$C:$Z,24,FALSE)</f>
        <v>#N/A</v>
      </c>
    </row>
    <row r="11335" spans="1:15" x14ac:dyDescent="0.25">
      <c r="A11335" t="s">
        <v>1245</v>
      </c>
      <c r="C11335" t="s">
        <v>1559</v>
      </c>
      <c r="E11335">
        <v>2</v>
      </c>
      <c r="F11335" t="s">
        <v>1247</v>
      </c>
      <c r="J11335" t="s">
        <v>23</v>
      </c>
      <c r="K11335">
        <v>12</v>
      </c>
      <c r="L11335">
        <v>61.32</v>
      </c>
      <c r="M11335">
        <v>4.8000000000000001E-2</v>
      </c>
      <c r="O11335" s="12" t="e">
        <f>VLOOKUP(C11335,[3]May!$C:$Z,24,FALSE)</f>
        <v>#N/A</v>
      </c>
    </row>
    <row r="11336" spans="1:15" x14ac:dyDescent="0.25">
      <c r="A11336" t="s">
        <v>1245</v>
      </c>
      <c r="C11336" t="s">
        <v>1560</v>
      </c>
      <c r="E11336">
        <v>2</v>
      </c>
      <c r="F11336" t="s">
        <v>1247</v>
      </c>
      <c r="J11336" t="s">
        <v>23</v>
      </c>
      <c r="K11336">
        <v>6</v>
      </c>
      <c r="L11336">
        <v>390.78</v>
      </c>
      <c r="M11336">
        <v>0.30599999999999999</v>
      </c>
      <c r="O11336" s="12" t="e">
        <f>VLOOKUP(C11336,[3]May!$C:$Z,24,FALSE)</f>
        <v>#N/A</v>
      </c>
    </row>
    <row r="11337" spans="1:15" x14ac:dyDescent="0.25">
      <c r="A11337" t="s">
        <v>1245</v>
      </c>
      <c r="C11337" t="s">
        <v>1560</v>
      </c>
      <c r="E11337">
        <v>6</v>
      </c>
      <c r="F11337" t="s">
        <v>1250</v>
      </c>
      <c r="J11337" t="s">
        <v>23</v>
      </c>
      <c r="K11337">
        <v>1</v>
      </c>
      <c r="L11337">
        <v>10.85</v>
      </c>
      <c r="M11337">
        <v>8.5000000000000006E-3</v>
      </c>
      <c r="O11337" s="12" t="e">
        <f>VLOOKUP(C11337,[3]May!$C:$Z,24,FALSE)</f>
        <v>#N/A</v>
      </c>
    </row>
    <row r="11338" spans="1:15" x14ac:dyDescent="0.25">
      <c r="A11338" t="s">
        <v>1245</v>
      </c>
      <c r="C11338" t="s">
        <v>1560</v>
      </c>
      <c r="E11338">
        <v>8</v>
      </c>
      <c r="F11338" t="s">
        <v>1251</v>
      </c>
      <c r="J11338" t="s">
        <v>23</v>
      </c>
      <c r="K11338">
        <v>1</v>
      </c>
      <c r="L11338">
        <v>55.06</v>
      </c>
      <c r="M11338">
        <v>3.2199999999999999E-2</v>
      </c>
      <c r="O11338" s="12" t="e">
        <f>VLOOKUP(C11338,[3]May!$C:$Z,24,FALSE)</f>
        <v>#N/A</v>
      </c>
    </row>
    <row r="11339" spans="1:15" x14ac:dyDescent="0.25">
      <c r="A11339" t="s">
        <v>1245</v>
      </c>
      <c r="C11339" t="s">
        <v>1561</v>
      </c>
      <c r="E11339">
        <v>2</v>
      </c>
      <c r="F11339" t="s">
        <v>1247</v>
      </c>
      <c r="J11339" t="s">
        <v>23</v>
      </c>
      <c r="K11339">
        <v>4</v>
      </c>
      <c r="L11339">
        <v>260.52</v>
      </c>
      <c r="M11339">
        <v>0.20399999999999999</v>
      </c>
      <c r="O11339" s="12" t="e">
        <f>VLOOKUP(C11339,[3]May!$C:$Z,24,FALSE)</f>
        <v>#N/A</v>
      </c>
    </row>
    <row r="11340" spans="1:15" x14ac:dyDescent="0.25">
      <c r="A11340" t="s">
        <v>1245</v>
      </c>
      <c r="C11340" t="s">
        <v>1561</v>
      </c>
      <c r="E11340">
        <v>1</v>
      </c>
      <c r="F11340" t="s">
        <v>1252</v>
      </c>
      <c r="J11340" t="s">
        <v>23</v>
      </c>
      <c r="K11340">
        <v>10</v>
      </c>
      <c r="L11340">
        <v>329.9</v>
      </c>
      <c r="M11340">
        <v>0.27200000000000002</v>
      </c>
      <c r="O11340" s="12" t="e">
        <f>VLOOKUP(C11340,[3]May!$C:$Z,24,FALSE)</f>
        <v>#N/A</v>
      </c>
    </row>
    <row r="11341" spans="1:15" x14ac:dyDescent="0.25">
      <c r="A11341" t="s">
        <v>1245</v>
      </c>
      <c r="C11341" t="s">
        <v>1562</v>
      </c>
      <c r="E11341">
        <v>2</v>
      </c>
      <c r="F11341" t="s">
        <v>1247</v>
      </c>
      <c r="J11341" t="s">
        <v>23</v>
      </c>
      <c r="K11341">
        <v>4</v>
      </c>
      <c r="L11341">
        <v>20.440000000000001</v>
      </c>
      <c r="M11341">
        <v>1.6E-2</v>
      </c>
      <c r="O11341" s="12" t="e">
        <f>VLOOKUP(C11341,[3]May!$C:$Z,24,FALSE)</f>
        <v>#N/A</v>
      </c>
    </row>
    <row r="11342" spans="1:15" x14ac:dyDescent="0.25">
      <c r="A11342" t="s">
        <v>1245</v>
      </c>
      <c r="C11342" t="s">
        <v>1562</v>
      </c>
      <c r="E11342">
        <v>1</v>
      </c>
      <c r="F11342" t="s">
        <v>1252</v>
      </c>
      <c r="J11342" t="s">
        <v>23</v>
      </c>
      <c r="K11342">
        <v>4</v>
      </c>
      <c r="L11342">
        <v>131.96</v>
      </c>
      <c r="M11342">
        <v>0.10879999999999999</v>
      </c>
      <c r="O11342" s="12" t="e">
        <f>VLOOKUP(C11342,[3]May!$C:$Z,24,FALSE)</f>
        <v>#N/A</v>
      </c>
    </row>
    <row r="11343" spans="1:15" x14ac:dyDescent="0.25">
      <c r="A11343" t="s">
        <v>1245</v>
      </c>
      <c r="C11343" t="s">
        <v>1563</v>
      </c>
      <c r="E11343">
        <v>2</v>
      </c>
      <c r="F11343" t="s">
        <v>1247</v>
      </c>
      <c r="J11343" t="s">
        <v>23</v>
      </c>
      <c r="K11343">
        <v>7</v>
      </c>
      <c r="L11343">
        <v>35.770000000000003</v>
      </c>
      <c r="M11343">
        <v>2.8000000000000001E-2</v>
      </c>
      <c r="O11343" s="12" t="e">
        <f>VLOOKUP(C11343,[3]May!$C:$Z,24,FALSE)</f>
        <v>#N/A</v>
      </c>
    </row>
    <row r="11344" spans="1:15" x14ac:dyDescent="0.25">
      <c r="A11344" t="s">
        <v>1245</v>
      </c>
      <c r="C11344" t="s">
        <v>1563</v>
      </c>
      <c r="E11344">
        <v>2</v>
      </c>
      <c r="F11344" t="s">
        <v>1247</v>
      </c>
      <c r="J11344" t="s">
        <v>23</v>
      </c>
      <c r="K11344">
        <v>1</v>
      </c>
      <c r="L11344">
        <v>65.13</v>
      </c>
      <c r="M11344">
        <v>5.0999999999999997E-2</v>
      </c>
      <c r="O11344" s="12" t="e">
        <f>VLOOKUP(C11344,[3]May!$C:$Z,24,FALSE)</f>
        <v>#N/A</v>
      </c>
    </row>
    <row r="11345" spans="1:15" x14ac:dyDescent="0.25">
      <c r="A11345" t="s">
        <v>1245</v>
      </c>
      <c r="C11345" t="s">
        <v>1563</v>
      </c>
      <c r="E11345">
        <v>1</v>
      </c>
      <c r="F11345" t="s">
        <v>1252</v>
      </c>
      <c r="J11345" t="s">
        <v>23</v>
      </c>
      <c r="K11345">
        <v>2</v>
      </c>
      <c r="L11345">
        <v>65.98</v>
      </c>
      <c r="M11345">
        <v>5.4399999999999997E-2</v>
      </c>
      <c r="O11345" s="12" t="e">
        <f>VLOOKUP(C11345,[3]May!$C:$Z,24,FALSE)</f>
        <v>#N/A</v>
      </c>
    </row>
    <row r="11346" spans="1:15" x14ac:dyDescent="0.25">
      <c r="A11346" t="s">
        <v>1245</v>
      </c>
      <c r="C11346" t="s">
        <v>1564</v>
      </c>
      <c r="E11346">
        <v>2</v>
      </c>
      <c r="F11346" t="s">
        <v>1247</v>
      </c>
      <c r="J11346" t="s">
        <v>23</v>
      </c>
      <c r="K11346">
        <v>6</v>
      </c>
      <c r="L11346">
        <v>390.78</v>
      </c>
      <c r="M11346">
        <v>0.30599999999999999</v>
      </c>
      <c r="O11346" s="12" t="e">
        <f>VLOOKUP(C11346,[3]May!$C:$Z,24,FALSE)</f>
        <v>#N/A</v>
      </c>
    </row>
    <row r="11347" spans="1:15" x14ac:dyDescent="0.25">
      <c r="A11347" t="s">
        <v>1245</v>
      </c>
      <c r="C11347" t="s">
        <v>1564</v>
      </c>
      <c r="E11347">
        <v>2</v>
      </c>
      <c r="F11347" t="s">
        <v>1247</v>
      </c>
      <c r="J11347" t="s">
        <v>23</v>
      </c>
      <c r="K11347">
        <v>5</v>
      </c>
      <c r="L11347">
        <v>325.64999999999998</v>
      </c>
      <c r="M11347">
        <v>0.255</v>
      </c>
      <c r="O11347" s="12" t="e">
        <f>VLOOKUP(C11347,[3]May!$C:$Z,24,FALSE)</f>
        <v>#N/A</v>
      </c>
    </row>
    <row r="11348" spans="1:15" x14ac:dyDescent="0.25">
      <c r="A11348" t="s">
        <v>1245</v>
      </c>
      <c r="C11348" t="s">
        <v>1565</v>
      </c>
      <c r="E11348">
        <v>3</v>
      </c>
      <c r="F11348" t="s">
        <v>1260</v>
      </c>
      <c r="J11348" t="s">
        <v>23</v>
      </c>
      <c r="K11348">
        <v>3</v>
      </c>
      <c r="L11348">
        <v>208.83</v>
      </c>
      <c r="M11348">
        <v>0.1203</v>
      </c>
      <c r="O11348" s="12" t="e">
        <f>VLOOKUP(C11348,[3]May!$C:$Z,24,FALSE)</f>
        <v>#N/A</v>
      </c>
    </row>
    <row r="11349" spans="1:15" x14ac:dyDescent="0.25">
      <c r="A11349" t="s">
        <v>1245</v>
      </c>
      <c r="C11349" t="s">
        <v>1565</v>
      </c>
      <c r="E11349">
        <v>2</v>
      </c>
      <c r="F11349" t="s">
        <v>1247</v>
      </c>
      <c r="J11349" t="s">
        <v>23</v>
      </c>
      <c r="K11349">
        <v>1</v>
      </c>
      <c r="L11349">
        <v>5.1100000000000003</v>
      </c>
      <c r="M11349">
        <v>4.0000000000000001E-3</v>
      </c>
      <c r="O11349" s="12" t="e">
        <f>VLOOKUP(C11349,[3]May!$C:$Z,24,FALSE)</f>
        <v>#N/A</v>
      </c>
    </row>
    <row r="11350" spans="1:15" x14ac:dyDescent="0.25">
      <c r="A11350" t="s">
        <v>1245</v>
      </c>
      <c r="C11350" t="s">
        <v>1566</v>
      </c>
      <c r="E11350">
        <v>2</v>
      </c>
      <c r="F11350" t="s">
        <v>1247</v>
      </c>
      <c r="J11350" t="s">
        <v>23</v>
      </c>
      <c r="K11350">
        <v>5</v>
      </c>
      <c r="L11350">
        <v>25.55</v>
      </c>
      <c r="M11350">
        <v>0.02</v>
      </c>
      <c r="O11350" s="12" t="e">
        <f>VLOOKUP(C11350,[3]May!$C:$Z,24,FALSE)</f>
        <v>#N/A</v>
      </c>
    </row>
    <row r="11351" spans="1:15" x14ac:dyDescent="0.25">
      <c r="A11351" t="s">
        <v>1245</v>
      </c>
      <c r="C11351" t="s">
        <v>1566</v>
      </c>
      <c r="E11351">
        <v>2</v>
      </c>
      <c r="F11351" t="s">
        <v>1247</v>
      </c>
      <c r="J11351" t="s">
        <v>23</v>
      </c>
      <c r="K11351">
        <v>1</v>
      </c>
      <c r="L11351">
        <v>65.13</v>
      </c>
      <c r="M11351">
        <v>5.0999999999999997E-2</v>
      </c>
      <c r="O11351" s="12" t="e">
        <f>VLOOKUP(C11351,[3]May!$C:$Z,24,FALSE)</f>
        <v>#N/A</v>
      </c>
    </row>
    <row r="11352" spans="1:15" x14ac:dyDescent="0.25">
      <c r="A11352" t="s">
        <v>1245</v>
      </c>
      <c r="C11352" t="s">
        <v>1566</v>
      </c>
      <c r="E11352">
        <v>8</v>
      </c>
      <c r="F11352" t="s">
        <v>1251</v>
      </c>
      <c r="J11352" t="s">
        <v>23</v>
      </c>
      <c r="K11352">
        <v>7</v>
      </c>
      <c r="L11352">
        <v>385.42</v>
      </c>
      <c r="M11352">
        <v>0.22539999999999999</v>
      </c>
      <c r="O11352" s="12" t="e">
        <f>VLOOKUP(C11352,[3]May!$C:$Z,24,FALSE)</f>
        <v>#N/A</v>
      </c>
    </row>
    <row r="11353" spans="1:15" x14ac:dyDescent="0.25">
      <c r="A11353" t="s">
        <v>1245</v>
      </c>
      <c r="C11353" t="s">
        <v>1567</v>
      </c>
      <c r="E11353">
        <v>2</v>
      </c>
      <c r="F11353" t="s">
        <v>1247</v>
      </c>
      <c r="J11353" t="s">
        <v>23</v>
      </c>
      <c r="K11353">
        <v>3</v>
      </c>
      <c r="L11353">
        <v>15.33</v>
      </c>
      <c r="M11353">
        <v>1.2E-2</v>
      </c>
      <c r="O11353" s="12" t="e">
        <f>VLOOKUP(C11353,[3]May!$C:$Z,24,FALSE)</f>
        <v>#N/A</v>
      </c>
    </row>
    <row r="11354" spans="1:15" x14ac:dyDescent="0.25">
      <c r="A11354" t="s">
        <v>1245</v>
      </c>
      <c r="C11354" t="s">
        <v>1567</v>
      </c>
      <c r="E11354">
        <v>2</v>
      </c>
      <c r="F11354" t="s">
        <v>1247</v>
      </c>
      <c r="J11354" t="s">
        <v>23</v>
      </c>
      <c r="K11354">
        <v>2</v>
      </c>
      <c r="L11354">
        <v>130.26</v>
      </c>
      <c r="M11354">
        <v>0.10199999999999999</v>
      </c>
      <c r="O11354" s="12" t="e">
        <f>VLOOKUP(C11354,[3]May!$C:$Z,24,FALSE)</f>
        <v>#N/A</v>
      </c>
    </row>
    <row r="11355" spans="1:15" x14ac:dyDescent="0.25">
      <c r="A11355" t="s">
        <v>1245</v>
      </c>
      <c r="C11355" t="s">
        <v>1567</v>
      </c>
      <c r="E11355">
        <v>1</v>
      </c>
      <c r="F11355" t="s">
        <v>1252</v>
      </c>
      <c r="J11355" t="s">
        <v>23</v>
      </c>
      <c r="K11355">
        <v>2</v>
      </c>
      <c r="L11355">
        <v>65.98</v>
      </c>
      <c r="M11355">
        <v>5.4399999999999997E-2</v>
      </c>
      <c r="O11355" s="12" t="e">
        <f>VLOOKUP(C11355,[3]May!$C:$Z,24,FALSE)</f>
        <v>#N/A</v>
      </c>
    </row>
    <row r="11356" spans="1:15" x14ac:dyDescent="0.25">
      <c r="A11356" t="s">
        <v>1245</v>
      </c>
      <c r="C11356" t="s">
        <v>1567</v>
      </c>
      <c r="E11356">
        <v>8</v>
      </c>
      <c r="F11356" t="s">
        <v>1251</v>
      </c>
      <c r="J11356" t="s">
        <v>23</v>
      </c>
      <c r="K11356">
        <v>3</v>
      </c>
      <c r="L11356">
        <v>165.18</v>
      </c>
      <c r="M11356">
        <v>9.6600000000000005E-2</v>
      </c>
      <c r="O11356" s="12" t="e">
        <f>VLOOKUP(C11356,[3]May!$C:$Z,24,FALSE)</f>
        <v>#N/A</v>
      </c>
    </row>
    <row r="11357" spans="1:15" x14ac:dyDescent="0.25">
      <c r="A11357" t="s">
        <v>1245</v>
      </c>
      <c r="C11357" t="s">
        <v>1568</v>
      </c>
      <c r="E11357">
        <v>2</v>
      </c>
      <c r="F11357" t="s">
        <v>1247</v>
      </c>
      <c r="J11357" t="s">
        <v>23</v>
      </c>
      <c r="K11357">
        <v>16</v>
      </c>
      <c r="L11357">
        <v>1042.08</v>
      </c>
      <c r="M11357">
        <v>0.81599999999999995</v>
      </c>
      <c r="O11357" s="12" t="e">
        <f>VLOOKUP(C11357,[3]May!$C:$Z,24,FALSE)</f>
        <v>#N/A</v>
      </c>
    </row>
    <row r="11358" spans="1:15" x14ac:dyDescent="0.25">
      <c r="A11358" t="s">
        <v>1245</v>
      </c>
      <c r="C11358" t="s">
        <v>1568</v>
      </c>
      <c r="E11358">
        <v>2</v>
      </c>
      <c r="F11358" t="s">
        <v>1247</v>
      </c>
      <c r="J11358" t="s">
        <v>23</v>
      </c>
      <c r="K11358">
        <v>1</v>
      </c>
      <c r="L11358">
        <v>5.1100000000000003</v>
      </c>
      <c r="M11358">
        <v>4.0000000000000001E-3</v>
      </c>
      <c r="O11358" s="12" t="e">
        <f>VLOOKUP(C11358,[3]May!$C:$Z,24,FALSE)</f>
        <v>#N/A</v>
      </c>
    </row>
    <row r="11359" spans="1:15" x14ac:dyDescent="0.25">
      <c r="A11359" t="s">
        <v>1245</v>
      </c>
      <c r="C11359" t="s">
        <v>1569</v>
      </c>
      <c r="E11359">
        <v>2</v>
      </c>
      <c r="F11359" t="s">
        <v>1247</v>
      </c>
      <c r="J11359" t="s">
        <v>23</v>
      </c>
      <c r="K11359">
        <v>7</v>
      </c>
      <c r="L11359">
        <v>35.770000000000003</v>
      </c>
      <c r="M11359">
        <v>2.8000000000000001E-2</v>
      </c>
      <c r="O11359" s="12" t="e">
        <f>VLOOKUP(C11359,[3]May!$C:$Z,24,FALSE)</f>
        <v>#N/A</v>
      </c>
    </row>
    <row r="11360" spans="1:15" x14ac:dyDescent="0.25">
      <c r="A11360" t="s">
        <v>1245</v>
      </c>
      <c r="C11360" t="s">
        <v>1569</v>
      </c>
      <c r="E11360">
        <v>2</v>
      </c>
      <c r="F11360" t="s">
        <v>1247</v>
      </c>
      <c r="J11360" t="s">
        <v>23</v>
      </c>
      <c r="K11360">
        <v>2</v>
      </c>
      <c r="L11360">
        <v>130.26</v>
      </c>
      <c r="M11360">
        <v>0.10199999999999999</v>
      </c>
      <c r="O11360" s="12" t="e">
        <f>VLOOKUP(C11360,[3]May!$C:$Z,24,FALSE)</f>
        <v>#N/A</v>
      </c>
    </row>
    <row r="11361" spans="1:15" x14ac:dyDescent="0.25">
      <c r="A11361" t="s">
        <v>1245</v>
      </c>
      <c r="C11361" t="s">
        <v>1570</v>
      </c>
      <c r="E11361">
        <v>2</v>
      </c>
      <c r="F11361" t="s">
        <v>1247</v>
      </c>
      <c r="J11361" t="s">
        <v>23</v>
      </c>
      <c r="K11361">
        <v>10</v>
      </c>
      <c r="L11361">
        <v>651.29999999999995</v>
      </c>
      <c r="M11361">
        <v>0.51</v>
      </c>
      <c r="O11361" s="12" t="e">
        <f>VLOOKUP(C11361,[3]May!$C:$Z,24,FALSE)</f>
        <v>#N/A</v>
      </c>
    </row>
    <row r="11362" spans="1:15" x14ac:dyDescent="0.25">
      <c r="A11362" t="s">
        <v>1245</v>
      </c>
      <c r="C11362" t="s">
        <v>1570</v>
      </c>
      <c r="E11362">
        <v>1</v>
      </c>
      <c r="F11362" t="s">
        <v>1252</v>
      </c>
      <c r="J11362" t="s">
        <v>23</v>
      </c>
      <c r="K11362">
        <v>3</v>
      </c>
      <c r="L11362">
        <v>98.97</v>
      </c>
      <c r="M11362">
        <v>8.1600000000000006E-2</v>
      </c>
      <c r="O11362" s="12" t="e">
        <f>VLOOKUP(C11362,[3]May!$C:$Z,24,FALSE)</f>
        <v>#N/A</v>
      </c>
    </row>
    <row r="11363" spans="1:15" x14ac:dyDescent="0.25">
      <c r="A11363" t="s">
        <v>1245</v>
      </c>
      <c r="C11363" t="s">
        <v>1571</v>
      </c>
      <c r="E11363">
        <v>2</v>
      </c>
      <c r="F11363" t="s">
        <v>1247</v>
      </c>
      <c r="J11363" t="s">
        <v>23</v>
      </c>
      <c r="K11363">
        <v>7</v>
      </c>
      <c r="L11363">
        <v>455.91</v>
      </c>
      <c r="M11363">
        <v>0.35699999999999998</v>
      </c>
      <c r="O11363" s="12" t="e">
        <f>VLOOKUP(C11363,[3]May!$C:$Z,24,FALSE)</f>
        <v>#N/A</v>
      </c>
    </row>
    <row r="11364" spans="1:15" x14ac:dyDescent="0.25">
      <c r="A11364" t="s">
        <v>1245</v>
      </c>
      <c r="C11364" t="s">
        <v>1571</v>
      </c>
      <c r="E11364">
        <v>1</v>
      </c>
      <c r="F11364" t="s">
        <v>1252</v>
      </c>
      <c r="J11364" t="s">
        <v>23</v>
      </c>
      <c r="K11364">
        <v>2</v>
      </c>
      <c r="L11364">
        <v>65.98</v>
      </c>
      <c r="M11364">
        <v>5.4399999999999997E-2</v>
      </c>
      <c r="O11364" s="12" t="e">
        <f>VLOOKUP(C11364,[3]May!$C:$Z,24,FALSE)</f>
        <v>#N/A</v>
      </c>
    </row>
    <row r="11365" spans="1:15" x14ac:dyDescent="0.25">
      <c r="A11365" t="s">
        <v>1245</v>
      </c>
      <c r="C11365" t="s">
        <v>1572</v>
      </c>
      <c r="E11365">
        <v>2</v>
      </c>
      <c r="F11365" t="s">
        <v>1247</v>
      </c>
      <c r="J11365" t="s">
        <v>23</v>
      </c>
      <c r="K11365">
        <v>7</v>
      </c>
      <c r="L11365">
        <v>35.770000000000003</v>
      </c>
      <c r="M11365">
        <v>2.8000000000000001E-2</v>
      </c>
      <c r="O11365" s="12" t="e">
        <f>VLOOKUP(C11365,[3]May!$C:$Z,24,FALSE)</f>
        <v>#N/A</v>
      </c>
    </row>
    <row r="11366" spans="1:15" x14ac:dyDescent="0.25">
      <c r="A11366" t="s">
        <v>1245</v>
      </c>
      <c r="C11366" t="s">
        <v>1572</v>
      </c>
      <c r="E11366">
        <v>2</v>
      </c>
      <c r="F11366" t="s">
        <v>1247</v>
      </c>
      <c r="J11366" t="s">
        <v>23</v>
      </c>
      <c r="K11366">
        <v>3</v>
      </c>
      <c r="L11366">
        <v>195.39</v>
      </c>
      <c r="M11366">
        <v>0.153</v>
      </c>
      <c r="O11366" s="12" t="e">
        <f>VLOOKUP(C11366,[3]May!$C:$Z,24,FALSE)</f>
        <v>#N/A</v>
      </c>
    </row>
    <row r="11367" spans="1:15" x14ac:dyDescent="0.25">
      <c r="A11367" t="s">
        <v>1245</v>
      </c>
      <c r="C11367" t="s">
        <v>1572</v>
      </c>
      <c r="E11367">
        <v>13</v>
      </c>
      <c r="F11367" t="s">
        <v>1248</v>
      </c>
      <c r="J11367" t="s">
        <v>23</v>
      </c>
      <c r="K11367">
        <v>2</v>
      </c>
      <c r="L11367">
        <v>10.220000000000001</v>
      </c>
      <c r="M11367">
        <v>8.0000000000000002E-3</v>
      </c>
      <c r="O11367" s="12" t="e">
        <f>VLOOKUP(C11367,[3]May!$C:$Z,24,FALSE)</f>
        <v>#N/A</v>
      </c>
    </row>
    <row r="11368" spans="1:15" x14ac:dyDescent="0.25">
      <c r="A11368" t="s">
        <v>1245</v>
      </c>
      <c r="C11368" t="s">
        <v>1572</v>
      </c>
      <c r="E11368">
        <v>1</v>
      </c>
      <c r="F11368" t="s">
        <v>1252</v>
      </c>
      <c r="J11368" t="s">
        <v>23</v>
      </c>
      <c r="K11368">
        <v>4</v>
      </c>
      <c r="L11368">
        <v>131.96</v>
      </c>
      <c r="M11368">
        <v>0.10879999999999999</v>
      </c>
      <c r="O11368" s="12" t="e">
        <f>VLOOKUP(C11368,[3]May!$C:$Z,24,FALSE)</f>
        <v>#N/A</v>
      </c>
    </row>
    <row r="11369" spans="1:15" x14ac:dyDescent="0.25">
      <c r="A11369" t="s">
        <v>1245</v>
      </c>
      <c r="C11369" t="s">
        <v>1573</v>
      </c>
      <c r="E11369">
        <v>2</v>
      </c>
      <c r="F11369" t="s">
        <v>1247</v>
      </c>
      <c r="J11369" t="s">
        <v>23</v>
      </c>
      <c r="K11369">
        <v>2</v>
      </c>
      <c r="L11369">
        <v>130.26</v>
      </c>
      <c r="M11369">
        <v>0.10199999999999999</v>
      </c>
      <c r="O11369" s="12" t="e">
        <f>VLOOKUP(C11369,[3]May!$C:$Z,24,FALSE)</f>
        <v>#N/A</v>
      </c>
    </row>
    <row r="11370" spans="1:15" x14ac:dyDescent="0.25">
      <c r="A11370" t="s">
        <v>1245</v>
      </c>
      <c r="C11370" t="s">
        <v>1573</v>
      </c>
      <c r="E11370">
        <v>2</v>
      </c>
      <c r="F11370" t="s">
        <v>1247</v>
      </c>
      <c r="J11370" t="s">
        <v>23</v>
      </c>
      <c r="K11370">
        <v>2</v>
      </c>
      <c r="L11370">
        <v>10.220000000000001</v>
      </c>
      <c r="M11370">
        <v>8.0000000000000002E-3</v>
      </c>
      <c r="O11370" s="12" t="e">
        <f>VLOOKUP(C11370,[3]May!$C:$Z,24,FALSE)</f>
        <v>#N/A</v>
      </c>
    </row>
    <row r="11371" spans="1:15" x14ac:dyDescent="0.25">
      <c r="A11371" t="s">
        <v>1245</v>
      </c>
      <c r="C11371" t="s">
        <v>1574</v>
      </c>
      <c r="E11371">
        <v>2</v>
      </c>
      <c r="F11371" t="s">
        <v>1247</v>
      </c>
      <c r="J11371" t="s">
        <v>23</v>
      </c>
      <c r="K11371">
        <v>1</v>
      </c>
      <c r="L11371">
        <v>5.1100000000000003</v>
      </c>
      <c r="M11371">
        <v>4.0000000000000001E-3</v>
      </c>
      <c r="O11371" s="12" t="e">
        <f>VLOOKUP(C11371,[3]May!$C:$Z,24,FALSE)</f>
        <v>#N/A</v>
      </c>
    </row>
    <row r="11372" spans="1:15" x14ac:dyDescent="0.25">
      <c r="A11372" t="s">
        <v>1245</v>
      </c>
      <c r="C11372" t="s">
        <v>1575</v>
      </c>
      <c r="E11372">
        <v>2</v>
      </c>
      <c r="F11372" t="s">
        <v>1247</v>
      </c>
      <c r="J11372" t="s">
        <v>23</v>
      </c>
      <c r="K11372">
        <v>10</v>
      </c>
      <c r="L11372">
        <v>651.29999999999995</v>
      </c>
      <c r="M11372">
        <v>0.51</v>
      </c>
      <c r="O11372" s="12" t="e">
        <f>VLOOKUP(C11372,[3]May!$C:$Z,24,FALSE)</f>
        <v>#N/A</v>
      </c>
    </row>
    <row r="11373" spans="1:15" x14ac:dyDescent="0.25">
      <c r="A11373" t="s">
        <v>1245</v>
      </c>
      <c r="C11373" t="s">
        <v>1575</v>
      </c>
      <c r="E11373">
        <v>2</v>
      </c>
      <c r="F11373" t="s">
        <v>1247</v>
      </c>
      <c r="J11373" t="s">
        <v>23</v>
      </c>
      <c r="K11373">
        <v>1</v>
      </c>
      <c r="L11373">
        <v>5.1100000000000003</v>
      </c>
      <c r="M11373">
        <v>4.0000000000000001E-3</v>
      </c>
      <c r="O11373" s="12" t="e">
        <f>VLOOKUP(C11373,[3]May!$C:$Z,24,FALSE)</f>
        <v>#N/A</v>
      </c>
    </row>
    <row r="11374" spans="1:15" x14ac:dyDescent="0.25">
      <c r="A11374" t="s">
        <v>1245</v>
      </c>
      <c r="C11374" t="s">
        <v>1576</v>
      </c>
      <c r="E11374">
        <v>2</v>
      </c>
      <c r="F11374" t="s">
        <v>1247</v>
      </c>
      <c r="J11374" t="s">
        <v>23</v>
      </c>
      <c r="K11374">
        <v>13</v>
      </c>
      <c r="L11374">
        <v>846.69</v>
      </c>
      <c r="M11374">
        <v>0.66300000000000003</v>
      </c>
      <c r="O11374" s="12" t="e">
        <f>VLOOKUP(C11374,[3]May!$C:$Z,24,FALSE)</f>
        <v>#N/A</v>
      </c>
    </row>
    <row r="11375" spans="1:15" x14ac:dyDescent="0.25">
      <c r="A11375" t="s">
        <v>1245</v>
      </c>
      <c r="C11375" t="s">
        <v>1576</v>
      </c>
      <c r="E11375">
        <v>1</v>
      </c>
      <c r="F11375" t="s">
        <v>1252</v>
      </c>
      <c r="J11375" t="s">
        <v>23</v>
      </c>
      <c r="K11375">
        <v>4</v>
      </c>
      <c r="L11375">
        <v>131.96</v>
      </c>
      <c r="M11375">
        <v>0.10879999999999999</v>
      </c>
      <c r="O11375" s="12" t="e">
        <f>VLOOKUP(C11375,[3]May!$C:$Z,24,FALSE)</f>
        <v>#N/A</v>
      </c>
    </row>
    <row r="11376" spans="1:15" x14ac:dyDescent="0.25">
      <c r="A11376" t="s">
        <v>1245</v>
      </c>
      <c r="C11376" t="s">
        <v>1577</v>
      </c>
      <c r="E11376">
        <v>2</v>
      </c>
      <c r="F11376" t="s">
        <v>1247</v>
      </c>
      <c r="J11376" t="s">
        <v>23</v>
      </c>
      <c r="K11376">
        <v>3</v>
      </c>
      <c r="L11376">
        <v>195.39</v>
      </c>
      <c r="M11376">
        <v>0.153</v>
      </c>
      <c r="O11376" s="12" t="e">
        <f>VLOOKUP(C11376,[3]May!$C:$Z,24,FALSE)</f>
        <v>#N/A</v>
      </c>
    </row>
    <row r="11377" spans="1:15" x14ac:dyDescent="0.25">
      <c r="A11377" t="s">
        <v>1245</v>
      </c>
      <c r="C11377" t="s">
        <v>1577</v>
      </c>
      <c r="E11377">
        <v>2</v>
      </c>
      <c r="F11377" t="s">
        <v>1247</v>
      </c>
      <c r="J11377" t="s">
        <v>23</v>
      </c>
      <c r="K11377">
        <v>2</v>
      </c>
      <c r="L11377">
        <v>10.220000000000001</v>
      </c>
      <c r="M11377">
        <v>8.0000000000000002E-3</v>
      </c>
      <c r="O11377" s="12" t="e">
        <f>VLOOKUP(C11377,[3]May!$C:$Z,24,FALSE)</f>
        <v>#N/A</v>
      </c>
    </row>
    <row r="11378" spans="1:15" x14ac:dyDescent="0.25">
      <c r="A11378" t="s">
        <v>1245</v>
      </c>
      <c r="C11378" t="s">
        <v>1578</v>
      </c>
      <c r="E11378">
        <v>2</v>
      </c>
      <c r="F11378" t="s">
        <v>1247</v>
      </c>
      <c r="J11378" t="s">
        <v>23</v>
      </c>
      <c r="K11378">
        <v>15</v>
      </c>
      <c r="L11378">
        <v>976.95</v>
      </c>
      <c r="M11378">
        <v>0.76500000000000001</v>
      </c>
      <c r="O11378" s="12" t="e">
        <f>VLOOKUP(C11378,[3]May!$C:$Z,24,FALSE)</f>
        <v>#N/A</v>
      </c>
    </row>
    <row r="11379" spans="1:15" x14ac:dyDescent="0.25">
      <c r="A11379" t="s">
        <v>1245</v>
      </c>
      <c r="C11379" t="s">
        <v>1578</v>
      </c>
      <c r="E11379">
        <v>8</v>
      </c>
      <c r="F11379" t="s">
        <v>1251</v>
      </c>
      <c r="J11379" t="s">
        <v>23</v>
      </c>
      <c r="K11379">
        <v>1</v>
      </c>
      <c r="L11379">
        <v>55.06</v>
      </c>
      <c r="M11379">
        <v>3.2199999999999999E-2</v>
      </c>
      <c r="O11379" s="12" t="e">
        <f>VLOOKUP(C11379,[3]May!$C:$Z,24,FALSE)</f>
        <v>#N/A</v>
      </c>
    </row>
    <row r="11380" spans="1:15" x14ac:dyDescent="0.25">
      <c r="A11380" t="s">
        <v>1245</v>
      </c>
      <c r="C11380" t="s">
        <v>1578</v>
      </c>
      <c r="E11380">
        <v>1</v>
      </c>
      <c r="F11380" t="s">
        <v>1252</v>
      </c>
      <c r="J11380" t="s">
        <v>23</v>
      </c>
      <c r="K11380">
        <v>2</v>
      </c>
      <c r="L11380">
        <v>65.98</v>
      </c>
      <c r="M11380">
        <v>5.4399999999999997E-2</v>
      </c>
      <c r="O11380" s="12" t="e">
        <f>VLOOKUP(C11380,[3]May!$C:$Z,24,FALSE)</f>
        <v>#N/A</v>
      </c>
    </row>
    <row r="11381" spans="1:15" x14ac:dyDescent="0.25">
      <c r="A11381" t="s">
        <v>1245</v>
      </c>
      <c r="C11381" t="s">
        <v>1578</v>
      </c>
      <c r="E11381">
        <v>12</v>
      </c>
      <c r="F11381" t="s">
        <v>1253</v>
      </c>
      <c r="J11381" t="s">
        <v>23</v>
      </c>
      <c r="K11381">
        <v>1</v>
      </c>
      <c r="L11381">
        <v>61.2</v>
      </c>
      <c r="M11381">
        <v>8.3370000000000007E-3</v>
      </c>
      <c r="O11381" s="12" t="e">
        <f>VLOOKUP(C11381,[3]May!$C:$Z,24,FALSE)</f>
        <v>#N/A</v>
      </c>
    </row>
    <row r="11382" spans="1:15" x14ac:dyDescent="0.25">
      <c r="A11382" t="s">
        <v>1245</v>
      </c>
      <c r="C11382" t="s">
        <v>1579</v>
      </c>
      <c r="E11382">
        <v>2</v>
      </c>
      <c r="F11382" t="s">
        <v>1247</v>
      </c>
      <c r="J11382" t="s">
        <v>23</v>
      </c>
      <c r="K11382">
        <v>5</v>
      </c>
      <c r="L11382">
        <v>325.64999999999998</v>
      </c>
      <c r="M11382">
        <v>0.255</v>
      </c>
      <c r="O11382" s="12" t="e">
        <f>VLOOKUP(C11382,[3]May!$C:$Z,24,FALSE)</f>
        <v>#N/A</v>
      </c>
    </row>
    <row r="11383" spans="1:15" x14ac:dyDescent="0.25">
      <c r="A11383" t="s">
        <v>1245</v>
      </c>
      <c r="C11383" t="s">
        <v>1579</v>
      </c>
      <c r="E11383">
        <v>2</v>
      </c>
      <c r="F11383" t="s">
        <v>1247</v>
      </c>
      <c r="J11383" t="s">
        <v>23</v>
      </c>
      <c r="K11383">
        <v>2</v>
      </c>
      <c r="L11383">
        <v>10.220000000000001</v>
      </c>
      <c r="M11383">
        <v>8.0000000000000002E-3</v>
      </c>
      <c r="O11383" s="12" t="e">
        <f>VLOOKUP(C11383,[3]May!$C:$Z,24,FALSE)</f>
        <v>#N/A</v>
      </c>
    </row>
    <row r="11384" spans="1:15" x14ac:dyDescent="0.25">
      <c r="A11384" t="s">
        <v>1245</v>
      </c>
      <c r="C11384" t="s">
        <v>1579</v>
      </c>
      <c r="E11384">
        <v>8</v>
      </c>
      <c r="F11384" t="s">
        <v>1251</v>
      </c>
      <c r="J11384" t="s">
        <v>23</v>
      </c>
      <c r="K11384">
        <v>3</v>
      </c>
      <c r="L11384">
        <v>165.18</v>
      </c>
      <c r="M11384">
        <v>9.6600000000000005E-2</v>
      </c>
      <c r="O11384" s="12" t="e">
        <f>VLOOKUP(C11384,[3]May!$C:$Z,24,FALSE)</f>
        <v>#N/A</v>
      </c>
    </row>
    <row r="11385" spans="1:15" x14ac:dyDescent="0.25">
      <c r="A11385" t="s">
        <v>1245</v>
      </c>
      <c r="C11385" t="s">
        <v>1579</v>
      </c>
      <c r="E11385">
        <v>12</v>
      </c>
      <c r="F11385" t="s">
        <v>1253</v>
      </c>
      <c r="J11385" t="s">
        <v>23</v>
      </c>
      <c r="K11385">
        <v>1</v>
      </c>
      <c r="L11385">
        <v>61.2</v>
      </c>
      <c r="M11385">
        <v>8.3370000000000007E-3</v>
      </c>
      <c r="O11385" s="12" t="e">
        <f>VLOOKUP(C11385,[3]May!$C:$Z,24,FALSE)</f>
        <v>#N/A</v>
      </c>
    </row>
    <row r="11386" spans="1:15" x14ac:dyDescent="0.25">
      <c r="A11386" t="s">
        <v>1245</v>
      </c>
      <c r="C11386" t="s">
        <v>1579</v>
      </c>
      <c r="E11386">
        <v>6</v>
      </c>
      <c r="F11386" t="s">
        <v>1250</v>
      </c>
      <c r="J11386" t="s">
        <v>23</v>
      </c>
      <c r="K11386">
        <v>2</v>
      </c>
      <c r="L11386">
        <v>21.7</v>
      </c>
      <c r="M11386">
        <v>1.7000000000000001E-2</v>
      </c>
      <c r="O11386" s="12" t="e">
        <f>VLOOKUP(C11386,[3]May!$C:$Z,24,FALSE)</f>
        <v>#N/A</v>
      </c>
    </row>
    <row r="11387" spans="1:15" x14ac:dyDescent="0.25">
      <c r="A11387" t="s">
        <v>1245</v>
      </c>
      <c r="C11387" t="s">
        <v>1580</v>
      </c>
      <c r="E11387">
        <v>2</v>
      </c>
      <c r="F11387" t="s">
        <v>1247</v>
      </c>
      <c r="J11387" t="s">
        <v>23</v>
      </c>
      <c r="K11387">
        <v>3</v>
      </c>
      <c r="L11387">
        <v>15.33</v>
      </c>
      <c r="M11387">
        <v>1.2E-2</v>
      </c>
      <c r="O11387" s="12" t="e">
        <f>VLOOKUP(C11387,[3]May!$C:$Z,24,FALSE)</f>
        <v>#N/A</v>
      </c>
    </row>
    <row r="11388" spans="1:15" x14ac:dyDescent="0.25">
      <c r="A11388" t="s">
        <v>1245</v>
      </c>
      <c r="C11388" t="s">
        <v>1580</v>
      </c>
      <c r="E11388">
        <v>13</v>
      </c>
      <c r="F11388" t="s">
        <v>1248</v>
      </c>
      <c r="J11388" t="s">
        <v>23</v>
      </c>
      <c r="K11388">
        <v>3</v>
      </c>
      <c r="L11388">
        <v>15.33</v>
      </c>
      <c r="M11388">
        <v>1.2E-2</v>
      </c>
      <c r="O11388" s="12" t="e">
        <f>VLOOKUP(C11388,[3]May!$C:$Z,24,FALSE)</f>
        <v>#N/A</v>
      </c>
    </row>
    <row r="11389" spans="1:15" x14ac:dyDescent="0.25">
      <c r="A11389" t="s">
        <v>1245</v>
      </c>
      <c r="C11389" t="s">
        <v>1580</v>
      </c>
      <c r="E11389">
        <v>1</v>
      </c>
      <c r="F11389" t="s">
        <v>1252</v>
      </c>
      <c r="J11389" t="s">
        <v>23</v>
      </c>
      <c r="K11389">
        <v>4</v>
      </c>
      <c r="L11389">
        <v>131.96</v>
      </c>
      <c r="M11389">
        <v>0.10879999999999999</v>
      </c>
      <c r="O11389" s="12" t="e">
        <f>VLOOKUP(C11389,[3]May!$C:$Z,24,FALSE)</f>
        <v>#N/A</v>
      </c>
    </row>
    <row r="11390" spans="1:15" x14ac:dyDescent="0.25">
      <c r="A11390" t="s">
        <v>1245</v>
      </c>
      <c r="C11390" t="s">
        <v>1581</v>
      </c>
      <c r="E11390">
        <v>2</v>
      </c>
      <c r="F11390" t="s">
        <v>1247</v>
      </c>
      <c r="J11390" t="s">
        <v>23</v>
      </c>
      <c r="K11390">
        <v>7</v>
      </c>
      <c r="L11390">
        <v>455.91</v>
      </c>
      <c r="M11390">
        <v>0.35699999999999998</v>
      </c>
      <c r="O11390" s="12" t="e">
        <f>VLOOKUP(C11390,[3]May!$C:$Z,24,FALSE)</f>
        <v>#N/A</v>
      </c>
    </row>
    <row r="11391" spans="1:15" x14ac:dyDescent="0.25">
      <c r="A11391" t="s">
        <v>1245</v>
      </c>
      <c r="C11391" t="s">
        <v>1582</v>
      </c>
      <c r="E11391">
        <v>2</v>
      </c>
      <c r="F11391" t="s">
        <v>1247</v>
      </c>
      <c r="J11391" t="s">
        <v>23</v>
      </c>
      <c r="K11391">
        <v>2</v>
      </c>
      <c r="L11391">
        <v>10.220000000000001</v>
      </c>
      <c r="M11391">
        <v>8.0000000000000002E-3</v>
      </c>
      <c r="O11391" s="12" t="e">
        <f>VLOOKUP(C11391,[3]May!$C:$Z,24,FALSE)</f>
        <v>#N/A</v>
      </c>
    </row>
    <row r="11392" spans="1:15" x14ac:dyDescent="0.25">
      <c r="A11392" t="s">
        <v>1245</v>
      </c>
      <c r="C11392" t="s">
        <v>1583</v>
      </c>
      <c r="E11392">
        <v>2</v>
      </c>
      <c r="F11392" t="s">
        <v>1247</v>
      </c>
      <c r="J11392" t="s">
        <v>23</v>
      </c>
      <c r="K11392">
        <v>3</v>
      </c>
      <c r="L11392">
        <v>195.39</v>
      </c>
      <c r="M11392">
        <v>0.153</v>
      </c>
      <c r="O11392" s="12" t="e">
        <f>VLOOKUP(C11392,[3]May!$C:$Z,24,FALSE)</f>
        <v>#N/A</v>
      </c>
    </row>
    <row r="11393" spans="1:15" x14ac:dyDescent="0.25">
      <c r="A11393" t="s">
        <v>1245</v>
      </c>
      <c r="C11393" t="s">
        <v>1583</v>
      </c>
      <c r="E11393">
        <v>1</v>
      </c>
      <c r="F11393" t="s">
        <v>1252</v>
      </c>
      <c r="J11393" t="s">
        <v>23</v>
      </c>
      <c r="K11393">
        <v>4</v>
      </c>
      <c r="L11393">
        <v>131.96</v>
      </c>
      <c r="M11393">
        <v>0.10879999999999999</v>
      </c>
      <c r="O11393" s="12" t="e">
        <f>VLOOKUP(C11393,[3]May!$C:$Z,24,FALSE)</f>
        <v>#N/A</v>
      </c>
    </row>
    <row r="11394" spans="1:15" x14ac:dyDescent="0.25">
      <c r="A11394" t="s">
        <v>1245</v>
      </c>
      <c r="C11394" t="s">
        <v>1584</v>
      </c>
      <c r="E11394">
        <v>2</v>
      </c>
      <c r="F11394" t="s">
        <v>1247</v>
      </c>
      <c r="J11394" t="s">
        <v>23</v>
      </c>
      <c r="K11394">
        <v>10</v>
      </c>
      <c r="L11394">
        <v>651.29999999999995</v>
      </c>
      <c r="M11394">
        <v>0.51</v>
      </c>
      <c r="O11394" s="12" t="e">
        <f>VLOOKUP(C11394,[3]May!$C:$Z,24,FALSE)</f>
        <v>#N/A</v>
      </c>
    </row>
    <row r="11395" spans="1:15" x14ac:dyDescent="0.25">
      <c r="A11395" t="s">
        <v>1245</v>
      </c>
      <c r="C11395" t="s">
        <v>1584</v>
      </c>
      <c r="E11395">
        <v>2</v>
      </c>
      <c r="F11395" t="s">
        <v>1247</v>
      </c>
      <c r="J11395" t="s">
        <v>23</v>
      </c>
      <c r="K11395">
        <v>1</v>
      </c>
      <c r="L11395">
        <v>5.1100000000000003</v>
      </c>
      <c r="M11395">
        <v>4.0000000000000001E-3</v>
      </c>
      <c r="O11395" s="12" t="e">
        <f>VLOOKUP(C11395,[3]May!$C:$Z,24,FALSE)</f>
        <v>#N/A</v>
      </c>
    </row>
    <row r="11396" spans="1:15" x14ac:dyDescent="0.25">
      <c r="A11396" t="s">
        <v>1245</v>
      </c>
      <c r="C11396" t="s">
        <v>1585</v>
      </c>
      <c r="E11396">
        <v>2</v>
      </c>
      <c r="F11396" t="s">
        <v>1247</v>
      </c>
      <c r="J11396" t="s">
        <v>23</v>
      </c>
      <c r="K11396">
        <v>4</v>
      </c>
      <c r="L11396">
        <v>260.52</v>
      </c>
      <c r="M11396">
        <v>0.20399999999999999</v>
      </c>
      <c r="O11396" s="12" t="e">
        <f>VLOOKUP(C11396,[3]May!$C:$Z,24,FALSE)</f>
        <v>#N/A</v>
      </c>
    </row>
    <row r="11397" spans="1:15" x14ac:dyDescent="0.25">
      <c r="A11397" t="s">
        <v>1245</v>
      </c>
      <c r="C11397" t="s">
        <v>1586</v>
      </c>
      <c r="E11397">
        <v>2</v>
      </c>
      <c r="F11397" t="s">
        <v>1247</v>
      </c>
      <c r="J11397" t="s">
        <v>23</v>
      </c>
      <c r="K11397">
        <v>7</v>
      </c>
      <c r="L11397">
        <v>455.91</v>
      </c>
      <c r="M11397">
        <v>0.35699999999999998</v>
      </c>
      <c r="O11397" s="12" t="e">
        <f>VLOOKUP(C11397,[3]May!$C:$Z,24,FALSE)</f>
        <v>#N/A</v>
      </c>
    </row>
    <row r="11398" spans="1:15" x14ac:dyDescent="0.25">
      <c r="A11398" t="s">
        <v>1245</v>
      </c>
      <c r="C11398" t="s">
        <v>1586</v>
      </c>
      <c r="E11398">
        <v>9</v>
      </c>
      <c r="F11398" t="s">
        <v>1256</v>
      </c>
      <c r="J11398" t="s">
        <v>23</v>
      </c>
      <c r="K11398">
        <v>4</v>
      </c>
      <c r="L11398">
        <v>156.24</v>
      </c>
      <c r="M11398">
        <v>0.1288</v>
      </c>
      <c r="O11398" s="12" t="e">
        <f>VLOOKUP(C11398,[3]May!$C:$Z,24,FALSE)</f>
        <v>#N/A</v>
      </c>
    </row>
    <row r="11399" spans="1:15" x14ac:dyDescent="0.25">
      <c r="A11399" t="s">
        <v>1245</v>
      </c>
      <c r="C11399" t="s">
        <v>1587</v>
      </c>
      <c r="E11399">
        <v>2</v>
      </c>
      <c r="F11399" t="s">
        <v>1247</v>
      </c>
      <c r="J11399" t="s">
        <v>23</v>
      </c>
      <c r="K11399">
        <v>4</v>
      </c>
      <c r="L11399">
        <v>20.440000000000001</v>
      </c>
      <c r="M11399">
        <v>1.6E-2</v>
      </c>
      <c r="O11399" s="12" t="e">
        <f>VLOOKUP(C11399,[3]May!$C:$Z,24,FALSE)</f>
        <v>#N/A</v>
      </c>
    </row>
    <row r="11400" spans="1:15" x14ac:dyDescent="0.25">
      <c r="A11400" t="s">
        <v>1245</v>
      </c>
      <c r="C11400" t="s">
        <v>1587</v>
      </c>
      <c r="E11400">
        <v>2</v>
      </c>
      <c r="F11400" t="s">
        <v>1247</v>
      </c>
      <c r="J11400" t="s">
        <v>23</v>
      </c>
      <c r="K11400">
        <v>1</v>
      </c>
      <c r="L11400">
        <v>65.13</v>
      </c>
      <c r="M11400">
        <v>5.0999999999999997E-2</v>
      </c>
      <c r="O11400" s="12" t="e">
        <f>VLOOKUP(C11400,[3]May!$C:$Z,24,FALSE)</f>
        <v>#N/A</v>
      </c>
    </row>
    <row r="11401" spans="1:15" x14ac:dyDescent="0.25">
      <c r="A11401" t="s">
        <v>1245</v>
      </c>
      <c r="C11401" t="s">
        <v>1587</v>
      </c>
      <c r="E11401">
        <v>12</v>
      </c>
      <c r="F11401" t="s">
        <v>1253</v>
      </c>
      <c r="J11401" t="s">
        <v>23</v>
      </c>
      <c r="K11401">
        <v>1</v>
      </c>
      <c r="L11401">
        <v>61.2</v>
      </c>
      <c r="M11401">
        <v>8.3370000000000007E-3</v>
      </c>
      <c r="O11401" s="12" t="e">
        <f>VLOOKUP(C11401,[3]May!$C:$Z,24,FALSE)</f>
        <v>#N/A</v>
      </c>
    </row>
    <row r="11402" spans="1:15" x14ac:dyDescent="0.25">
      <c r="A11402" t="s">
        <v>1245</v>
      </c>
      <c r="C11402" t="s">
        <v>1588</v>
      </c>
      <c r="E11402">
        <v>2</v>
      </c>
      <c r="F11402" t="s">
        <v>1247</v>
      </c>
      <c r="J11402" t="s">
        <v>23</v>
      </c>
      <c r="K11402">
        <v>4</v>
      </c>
      <c r="L11402">
        <v>260.52</v>
      </c>
      <c r="M11402">
        <v>0.20399999999999999</v>
      </c>
      <c r="O11402" s="12" t="e">
        <f>VLOOKUP(C11402,[3]May!$C:$Z,24,FALSE)</f>
        <v>#N/A</v>
      </c>
    </row>
    <row r="11403" spans="1:15" x14ac:dyDescent="0.25">
      <c r="A11403" t="s">
        <v>1245</v>
      </c>
      <c r="C11403" t="s">
        <v>1588</v>
      </c>
      <c r="E11403">
        <v>2</v>
      </c>
      <c r="F11403" t="s">
        <v>1247</v>
      </c>
      <c r="J11403" t="s">
        <v>23</v>
      </c>
      <c r="K11403">
        <v>1</v>
      </c>
      <c r="L11403">
        <v>5.1100000000000003</v>
      </c>
      <c r="M11403">
        <v>4.0000000000000001E-3</v>
      </c>
      <c r="O11403" s="12" t="e">
        <f>VLOOKUP(C11403,[3]May!$C:$Z,24,FALSE)</f>
        <v>#N/A</v>
      </c>
    </row>
    <row r="11404" spans="1:15" x14ac:dyDescent="0.25">
      <c r="A11404" t="s">
        <v>1245</v>
      </c>
      <c r="C11404" t="s">
        <v>1588</v>
      </c>
      <c r="E11404">
        <v>1</v>
      </c>
      <c r="F11404" t="s">
        <v>1252</v>
      </c>
      <c r="J11404" t="s">
        <v>23</v>
      </c>
      <c r="K11404">
        <v>3</v>
      </c>
      <c r="L11404">
        <v>98.97</v>
      </c>
      <c r="M11404">
        <v>8.1600000000000006E-2</v>
      </c>
      <c r="O11404" s="12" t="e">
        <f>VLOOKUP(C11404,[3]May!$C:$Z,24,FALSE)</f>
        <v>#N/A</v>
      </c>
    </row>
    <row r="11405" spans="1:15" x14ac:dyDescent="0.25">
      <c r="A11405" t="s">
        <v>1245</v>
      </c>
      <c r="C11405" t="s">
        <v>1589</v>
      </c>
      <c r="E11405">
        <v>2</v>
      </c>
      <c r="F11405" t="s">
        <v>1247</v>
      </c>
      <c r="J11405" t="s">
        <v>23</v>
      </c>
      <c r="K11405">
        <v>8</v>
      </c>
      <c r="L11405">
        <v>521.04</v>
      </c>
      <c r="M11405">
        <v>0.40799999999999997</v>
      </c>
      <c r="O11405" s="12" t="e">
        <f>VLOOKUP(C11405,[3]May!$C:$Z,24,FALSE)</f>
        <v>#N/A</v>
      </c>
    </row>
    <row r="11406" spans="1:15" x14ac:dyDescent="0.25">
      <c r="A11406" t="s">
        <v>1245</v>
      </c>
      <c r="C11406" t="s">
        <v>1589</v>
      </c>
      <c r="E11406">
        <v>1</v>
      </c>
      <c r="F11406" t="s">
        <v>1252</v>
      </c>
      <c r="J11406" t="s">
        <v>23</v>
      </c>
      <c r="K11406">
        <v>3</v>
      </c>
      <c r="L11406">
        <v>98.97</v>
      </c>
      <c r="M11406">
        <v>8.1600000000000006E-2</v>
      </c>
      <c r="O11406" s="12" t="e">
        <f>VLOOKUP(C11406,[3]May!$C:$Z,24,FALSE)</f>
        <v>#N/A</v>
      </c>
    </row>
    <row r="11407" spans="1:15" x14ac:dyDescent="0.25">
      <c r="A11407" t="s">
        <v>1245</v>
      </c>
      <c r="C11407" t="s">
        <v>1589</v>
      </c>
      <c r="E11407">
        <v>12</v>
      </c>
      <c r="F11407" t="s">
        <v>1253</v>
      </c>
      <c r="J11407" t="s">
        <v>23</v>
      </c>
      <c r="K11407">
        <v>1</v>
      </c>
      <c r="L11407">
        <v>61.2</v>
      </c>
      <c r="M11407">
        <v>8.3370000000000007E-3</v>
      </c>
      <c r="O11407" s="12" t="e">
        <f>VLOOKUP(C11407,[3]May!$C:$Z,24,FALSE)</f>
        <v>#N/A</v>
      </c>
    </row>
    <row r="11408" spans="1:15" x14ac:dyDescent="0.25">
      <c r="A11408" t="s">
        <v>1245</v>
      </c>
      <c r="C11408" t="s">
        <v>1590</v>
      </c>
      <c r="E11408">
        <v>2</v>
      </c>
      <c r="F11408" t="s">
        <v>1247</v>
      </c>
      <c r="J11408" t="s">
        <v>23</v>
      </c>
      <c r="K11408">
        <v>10</v>
      </c>
      <c r="L11408">
        <v>651.29999999999995</v>
      </c>
      <c r="M11408">
        <v>0.51</v>
      </c>
      <c r="O11408" s="12" t="e">
        <f>VLOOKUP(C11408,[3]May!$C:$Z,24,FALSE)</f>
        <v>#N/A</v>
      </c>
    </row>
    <row r="11409" spans="1:15" x14ac:dyDescent="0.25">
      <c r="A11409" t="s">
        <v>1245</v>
      </c>
      <c r="C11409" t="s">
        <v>1590</v>
      </c>
      <c r="E11409">
        <v>1</v>
      </c>
      <c r="F11409" t="s">
        <v>1252</v>
      </c>
      <c r="J11409" t="s">
        <v>23</v>
      </c>
      <c r="K11409">
        <v>12</v>
      </c>
      <c r="L11409">
        <v>395.88</v>
      </c>
      <c r="M11409">
        <v>0.32640000000000002</v>
      </c>
      <c r="O11409" s="12" t="e">
        <f>VLOOKUP(C11409,[3]May!$C:$Z,24,FALSE)</f>
        <v>#N/A</v>
      </c>
    </row>
    <row r="11410" spans="1:15" x14ac:dyDescent="0.25">
      <c r="A11410" t="s">
        <v>1245</v>
      </c>
      <c r="C11410" t="s">
        <v>1591</v>
      </c>
      <c r="E11410">
        <v>2</v>
      </c>
      <c r="F11410" t="s">
        <v>1247</v>
      </c>
      <c r="J11410" t="s">
        <v>23</v>
      </c>
      <c r="K11410">
        <v>6</v>
      </c>
      <c r="L11410">
        <v>390.78</v>
      </c>
      <c r="M11410">
        <v>0.30599999999999999</v>
      </c>
      <c r="O11410" s="12" t="e">
        <f>VLOOKUP(C11410,[3]May!$C:$Z,24,FALSE)</f>
        <v>#N/A</v>
      </c>
    </row>
    <row r="11411" spans="1:15" x14ac:dyDescent="0.25">
      <c r="A11411" t="s">
        <v>1245</v>
      </c>
      <c r="C11411" t="s">
        <v>1591</v>
      </c>
      <c r="E11411">
        <v>2</v>
      </c>
      <c r="F11411" t="s">
        <v>1247</v>
      </c>
      <c r="J11411" t="s">
        <v>23</v>
      </c>
      <c r="K11411">
        <v>1</v>
      </c>
      <c r="L11411">
        <v>5.1100000000000003</v>
      </c>
      <c r="M11411">
        <v>4.0000000000000001E-3</v>
      </c>
      <c r="O11411" s="12" t="e">
        <f>VLOOKUP(C11411,[3]May!$C:$Z,24,FALSE)</f>
        <v>#N/A</v>
      </c>
    </row>
    <row r="11412" spans="1:15" x14ac:dyDescent="0.25">
      <c r="A11412" t="s">
        <v>1245</v>
      </c>
      <c r="C11412" t="s">
        <v>1592</v>
      </c>
      <c r="E11412">
        <v>2</v>
      </c>
      <c r="F11412" t="s">
        <v>1247</v>
      </c>
      <c r="J11412" t="s">
        <v>23</v>
      </c>
      <c r="K11412">
        <v>3</v>
      </c>
      <c r="L11412">
        <v>195.39</v>
      </c>
      <c r="M11412">
        <v>0.153</v>
      </c>
      <c r="O11412" s="12" t="e">
        <f>VLOOKUP(C11412,[3]May!$C:$Z,24,FALSE)</f>
        <v>#N/A</v>
      </c>
    </row>
    <row r="11413" spans="1:15" x14ac:dyDescent="0.25">
      <c r="A11413" t="s">
        <v>1245</v>
      </c>
      <c r="C11413" t="s">
        <v>1592</v>
      </c>
      <c r="E11413">
        <v>2</v>
      </c>
      <c r="F11413" t="s">
        <v>1247</v>
      </c>
      <c r="J11413" t="s">
        <v>23</v>
      </c>
      <c r="K11413">
        <v>10</v>
      </c>
      <c r="L11413">
        <v>51.1</v>
      </c>
      <c r="M11413">
        <v>0.04</v>
      </c>
      <c r="O11413" s="12" t="e">
        <f>VLOOKUP(C11413,[3]May!$C:$Z,24,FALSE)</f>
        <v>#N/A</v>
      </c>
    </row>
    <row r="11414" spans="1:15" x14ac:dyDescent="0.25">
      <c r="A11414" t="s">
        <v>1245</v>
      </c>
      <c r="C11414" t="s">
        <v>1592</v>
      </c>
      <c r="E11414">
        <v>6</v>
      </c>
      <c r="F11414" t="s">
        <v>1250</v>
      </c>
      <c r="J11414" t="s">
        <v>23</v>
      </c>
      <c r="K11414">
        <v>1</v>
      </c>
      <c r="L11414">
        <v>10.85</v>
      </c>
      <c r="M11414">
        <v>8.5000000000000006E-3</v>
      </c>
      <c r="O11414" s="12" t="e">
        <f>VLOOKUP(C11414,[3]May!$C:$Z,24,FALSE)</f>
        <v>#N/A</v>
      </c>
    </row>
    <row r="11415" spans="1:15" x14ac:dyDescent="0.25">
      <c r="A11415" t="s">
        <v>1245</v>
      </c>
      <c r="C11415" t="s">
        <v>1592</v>
      </c>
      <c r="E11415">
        <v>7</v>
      </c>
      <c r="F11415" t="s">
        <v>1255</v>
      </c>
      <c r="J11415" t="s">
        <v>23</v>
      </c>
      <c r="K11415">
        <v>3</v>
      </c>
      <c r="L11415">
        <v>168.78</v>
      </c>
      <c r="M11415">
        <v>9.8699999999999996E-2</v>
      </c>
      <c r="O11415" s="12" t="e">
        <f>VLOOKUP(C11415,[3]May!$C:$Z,24,FALSE)</f>
        <v>#N/A</v>
      </c>
    </row>
    <row r="11416" spans="1:15" x14ac:dyDescent="0.25">
      <c r="A11416" t="s">
        <v>1245</v>
      </c>
      <c r="C11416" t="s">
        <v>1593</v>
      </c>
      <c r="E11416">
        <v>8</v>
      </c>
      <c r="F11416" t="s">
        <v>1251</v>
      </c>
      <c r="J11416" t="s">
        <v>23</v>
      </c>
      <c r="K11416">
        <v>3</v>
      </c>
      <c r="L11416">
        <v>165.18</v>
      </c>
      <c r="M11416">
        <v>9.6600000000000005E-2</v>
      </c>
      <c r="O11416" s="12" t="e">
        <f>VLOOKUP(C11416,[3]May!$C:$Z,24,FALSE)</f>
        <v>#N/A</v>
      </c>
    </row>
    <row r="11417" spans="1:15" x14ac:dyDescent="0.25">
      <c r="A11417" t="s">
        <v>1245</v>
      </c>
      <c r="C11417" t="s">
        <v>1593</v>
      </c>
      <c r="E11417">
        <v>2</v>
      </c>
      <c r="F11417" t="s">
        <v>1247</v>
      </c>
      <c r="J11417" t="s">
        <v>23</v>
      </c>
      <c r="K11417">
        <v>3</v>
      </c>
      <c r="L11417">
        <v>15.33</v>
      </c>
      <c r="M11417">
        <v>1.2E-2</v>
      </c>
      <c r="O11417" s="12" t="e">
        <f>VLOOKUP(C11417,[3]May!$C:$Z,24,FALSE)</f>
        <v>#N/A</v>
      </c>
    </row>
    <row r="11418" spans="1:15" x14ac:dyDescent="0.25">
      <c r="A11418" t="s">
        <v>1245</v>
      </c>
      <c r="C11418" t="s">
        <v>1593</v>
      </c>
      <c r="E11418">
        <v>2</v>
      </c>
      <c r="F11418" t="s">
        <v>1247</v>
      </c>
      <c r="J11418" t="s">
        <v>23</v>
      </c>
      <c r="K11418">
        <v>2</v>
      </c>
      <c r="L11418">
        <v>130.26</v>
      </c>
      <c r="M11418">
        <v>0.10199999999999999</v>
      </c>
      <c r="O11418" s="12" t="e">
        <f>VLOOKUP(C11418,[3]May!$C:$Z,24,FALSE)</f>
        <v>#N/A</v>
      </c>
    </row>
    <row r="11419" spans="1:15" x14ac:dyDescent="0.25">
      <c r="A11419" t="s">
        <v>1245</v>
      </c>
      <c r="C11419" t="s">
        <v>1594</v>
      </c>
      <c r="E11419">
        <v>2</v>
      </c>
      <c r="F11419" t="s">
        <v>1247</v>
      </c>
      <c r="J11419" t="s">
        <v>23</v>
      </c>
      <c r="K11419">
        <v>10</v>
      </c>
      <c r="L11419">
        <v>651.29999999999995</v>
      </c>
      <c r="M11419">
        <v>0.51</v>
      </c>
      <c r="O11419" s="12" t="e">
        <f>VLOOKUP(C11419,[3]May!$C:$Z,24,FALSE)</f>
        <v>#N/A</v>
      </c>
    </row>
    <row r="11420" spans="1:15" x14ac:dyDescent="0.25">
      <c r="A11420" t="s">
        <v>1245</v>
      </c>
      <c r="C11420" t="s">
        <v>1594</v>
      </c>
      <c r="E11420">
        <v>13</v>
      </c>
      <c r="F11420" t="s">
        <v>1248</v>
      </c>
      <c r="J11420" t="s">
        <v>23</v>
      </c>
      <c r="K11420">
        <v>2</v>
      </c>
      <c r="L11420">
        <v>10.220000000000001</v>
      </c>
      <c r="M11420">
        <v>8.0000000000000002E-3</v>
      </c>
      <c r="O11420" s="12" t="e">
        <f>VLOOKUP(C11420,[3]May!$C:$Z,24,FALSE)</f>
        <v>#N/A</v>
      </c>
    </row>
    <row r="11421" spans="1:15" x14ac:dyDescent="0.25">
      <c r="A11421" t="s">
        <v>1245</v>
      </c>
      <c r="C11421" t="s">
        <v>1594</v>
      </c>
      <c r="E11421">
        <v>1</v>
      </c>
      <c r="F11421" t="s">
        <v>1252</v>
      </c>
      <c r="J11421" t="s">
        <v>23</v>
      </c>
      <c r="K11421">
        <v>13</v>
      </c>
      <c r="L11421">
        <v>428.87</v>
      </c>
      <c r="M11421">
        <v>0.35360000000000003</v>
      </c>
      <c r="O11421" s="12" t="e">
        <f>VLOOKUP(C11421,[3]May!$C:$Z,24,FALSE)</f>
        <v>#N/A</v>
      </c>
    </row>
    <row r="11422" spans="1:15" x14ac:dyDescent="0.25">
      <c r="A11422" t="s">
        <v>1245</v>
      </c>
      <c r="C11422" t="s">
        <v>1594</v>
      </c>
      <c r="E11422">
        <v>7</v>
      </c>
      <c r="F11422" t="s">
        <v>1255</v>
      </c>
      <c r="J11422" t="s">
        <v>23</v>
      </c>
      <c r="K11422">
        <v>1</v>
      </c>
      <c r="L11422">
        <v>56.26</v>
      </c>
      <c r="M11422">
        <v>3.2899999999999999E-2</v>
      </c>
      <c r="O11422" s="12" t="e">
        <f>VLOOKUP(C11422,[3]May!$C:$Z,24,FALSE)</f>
        <v>#N/A</v>
      </c>
    </row>
    <row r="11423" spans="1:15" x14ac:dyDescent="0.25">
      <c r="A11423" t="s">
        <v>1245</v>
      </c>
      <c r="C11423" t="s">
        <v>1595</v>
      </c>
      <c r="E11423">
        <v>2</v>
      </c>
      <c r="F11423" t="s">
        <v>1247</v>
      </c>
      <c r="J11423" t="s">
        <v>23</v>
      </c>
      <c r="K11423">
        <v>4</v>
      </c>
      <c r="L11423">
        <v>20.440000000000001</v>
      </c>
      <c r="M11423">
        <v>1.6E-2</v>
      </c>
      <c r="O11423" s="12" t="e">
        <f>VLOOKUP(C11423,[3]May!$C:$Z,24,FALSE)</f>
        <v>#N/A</v>
      </c>
    </row>
    <row r="11424" spans="1:15" x14ac:dyDescent="0.25">
      <c r="A11424" t="s">
        <v>1245</v>
      </c>
      <c r="C11424" t="s">
        <v>1595</v>
      </c>
      <c r="E11424">
        <v>8</v>
      </c>
      <c r="F11424" t="s">
        <v>1251</v>
      </c>
      <c r="J11424" t="s">
        <v>23</v>
      </c>
      <c r="K11424">
        <v>2</v>
      </c>
      <c r="L11424">
        <v>110.12</v>
      </c>
      <c r="M11424">
        <v>6.4399999999999999E-2</v>
      </c>
      <c r="O11424" s="12" t="e">
        <f>VLOOKUP(C11424,[3]May!$C:$Z,24,FALSE)</f>
        <v>#N/A</v>
      </c>
    </row>
    <row r="11425" spans="1:15" x14ac:dyDescent="0.25">
      <c r="A11425" t="s">
        <v>1245</v>
      </c>
      <c r="C11425" t="s">
        <v>1595</v>
      </c>
      <c r="E11425">
        <v>1</v>
      </c>
      <c r="F11425" t="s">
        <v>1252</v>
      </c>
      <c r="J11425" t="s">
        <v>23</v>
      </c>
      <c r="K11425">
        <v>3</v>
      </c>
      <c r="L11425">
        <v>98.97</v>
      </c>
      <c r="M11425">
        <v>8.1600000000000006E-2</v>
      </c>
      <c r="O11425" s="12" t="e">
        <f>VLOOKUP(C11425,[3]May!$C:$Z,24,FALSE)</f>
        <v>#N/A</v>
      </c>
    </row>
    <row r="11426" spans="1:15" x14ac:dyDescent="0.25">
      <c r="A11426" t="s">
        <v>1245</v>
      </c>
      <c r="C11426" t="s">
        <v>1595</v>
      </c>
      <c r="E11426">
        <v>12</v>
      </c>
      <c r="F11426" t="s">
        <v>1253</v>
      </c>
      <c r="J11426" t="s">
        <v>23</v>
      </c>
      <c r="K11426">
        <v>1</v>
      </c>
      <c r="L11426">
        <v>61.2</v>
      </c>
      <c r="M11426">
        <v>8.3370000000000007E-3</v>
      </c>
      <c r="O11426" s="12" t="e">
        <f>VLOOKUP(C11426,[3]May!$C:$Z,24,FALSE)</f>
        <v>#N/A</v>
      </c>
    </row>
    <row r="11427" spans="1:15" x14ac:dyDescent="0.25">
      <c r="A11427" t="s">
        <v>1245</v>
      </c>
      <c r="C11427" t="s">
        <v>1596</v>
      </c>
      <c r="E11427">
        <v>2</v>
      </c>
      <c r="F11427" t="s">
        <v>1247</v>
      </c>
      <c r="J11427" t="s">
        <v>23</v>
      </c>
      <c r="K11427">
        <v>9</v>
      </c>
      <c r="L11427">
        <v>586.16999999999996</v>
      </c>
      <c r="M11427">
        <v>0.45900000000000002</v>
      </c>
      <c r="O11427" s="12" t="e">
        <f>VLOOKUP(C11427,[3]May!$C:$Z,24,FALSE)</f>
        <v>#N/A</v>
      </c>
    </row>
    <row r="11428" spans="1:15" x14ac:dyDescent="0.25">
      <c r="A11428" t="s">
        <v>1245</v>
      </c>
      <c r="C11428" t="s">
        <v>1596</v>
      </c>
      <c r="E11428">
        <v>6</v>
      </c>
      <c r="F11428" t="s">
        <v>1250</v>
      </c>
      <c r="J11428" t="s">
        <v>23</v>
      </c>
      <c r="K11428">
        <v>2</v>
      </c>
      <c r="L11428">
        <v>21.7</v>
      </c>
      <c r="M11428">
        <v>1.7000000000000001E-2</v>
      </c>
      <c r="O11428" s="12" t="e">
        <f>VLOOKUP(C11428,[3]May!$C:$Z,24,FALSE)</f>
        <v>#N/A</v>
      </c>
    </row>
    <row r="11429" spans="1:15" x14ac:dyDescent="0.25">
      <c r="A11429" t="s">
        <v>1245</v>
      </c>
      <c r="C11429" t="s">
        <v>1597</v>
      </c>
      <c r="E11429">
        <v>2</v>
      </c>
      <c r="F11429" t="s">
        <v>1247</v>
      </c>
      <c r="J11429" t="s">
        <v>23</v>
      </c>
      <c r="K11429">
        <v>1</v>
      </c>
      <c r="L11429">
        <v>65.13</v>
      </c>
      <c r="M11429">
        <v>5.0999999999999997E-2</v>
      </c>
      <c r="O11429" s="12" t="e">
        <f>VLOOKUP(C11429,[3]May!$C:$Z,24,FALSE)</f>
        <v>#N/A</v>
      </c>
    </row>
    <row r="11430" spans="1:15" x14ac:dyDescent="0.25">
      <c r="A11430" t="s">
        <v>1245</v>
      </c>
      <c r="C11430" t="s">
        <v>1597</v>
      </c>
      <c r="E11430">
        <v>6</v>
      </c>
      <c r="F11430" t="s">
        <v>1250</v>
      </c>
      <c r="J11430" t="s">
        <v>23</v>
      </c>
      <c r="K11430">
        <v>3</v>
      </c>
      <c r="L11430">
        <v>32.549999999999997</v>
      </c>
      <c r="M11430">
        <v>2.5499999999999998E-2</v>
      </c>
      <c r="O11430" s="12" t="e">
        <f>VLOOKUP(C11430,[3]May!$C:$Z,24,FALSE)</f>
        <v>#N/A</v>
      </c>
    </row>
    <row r="11431" spans="1:15" x14ac:dyDescent="0.25">
      <c r="A11431" t="s">
        <v>1245</v>
      </c>
      <c r="C11431" t="s">
        <v>1598</v>
      </c>
      <c r="E11431">
        <v>2</v>
      </c>
      <c r="F11431" t="s">
        <v>1247</v>
      </c>
      <c r="J11431" t="s">
        <v>23</v>
      </c>
      <c r="K11431">
        <v>4</v>
      </c>
      <c r="L11431">
        <v>260.52</v>
      </c>
      <c r="M11431">
        <v>0.20399999999999999</v>
      </c>
      <c r="O11431" s="12" t="e">
        <f>VLOOKUP(C11431,[3]May!$C:$Z,24,FALSE)</f>
        <v>#N/A</v>
      </c>
    </row>
    <row r="11432" spans="1:15" x14ac:dyDescent="0.25">
      <c r="A11432" t="s">
        <v>1245</v>
      </c>
      <c r="C11432" t="s">
        <v>1598</v>
      </c>
      <c r="E11432">
        <v>2</v>
      </c>
      <c r="F11432" t="s">
        <v>1247</v>
      </c>
      <c r="J11432" t="s">
        <v>23</v>
      </c>
      <c r="K11432">
        <v>4</v>
      </c>
      <c r="L11432">
        <v>20.440000000000001</v>
      </c>
      <c r="M11432">
        <v>1.6E-2</v>
      </c>
      <c r="O11432" s="12" t="e">
        <f>VLOOKUP(C11432,[3]May!$C:$Z,24,FALSE)</f>
        <v>#N/A</v>
      </c>
    </row>
    <row r="11433" spans="1:15" x14ac:dyDescent="0.25">
      <c r="A11433" t="s">
        <v>1245</v>
      </c>
      <c r="C11433" t="s">
        <v>1599</v>
      </c>
      <c r="E11433">
        <v>2</v>
      </c>
      <c r="F11433" t="s">
        <v>1247</v>
      </c>
      <c r="J11433" t="s">
        <v>23</v>
      </c>
      <c r="K11433">
        <v>14</v>
      </c>
      <c r="L11433">
        <v>911.82</v>
      </c>
      <c r="M11433">
        <v>0.71399999999999997</v>
      </c>
      <c r="O11433" s="12" t="e">
        <f>VLOOKUP(C11433,[3]May!$C:$Z,24,FALSE)</f>
        <v>#N/A</v>
      </c>
    </row>
    <row r="11434" spans="1:15" x14ac:dyDescent="0.25">
      <c r="A11434" t="s">
        <v>1245</v>
      </c>
      <c r="C11434" t="s">
        <v>1599</v>
      </c>
      <c r="E11434">
        <v>2</v>
      </c>
      <c r="F11434" t="s">
        <v>1247</v>
      </c>
      <c r="J11434" t="s">
        <v>23</v>
      </c>
      <c r="K11434">
        <v>1</v>
      </c>
      <c r="L11434">
        <v>5.1100000000000003</v>
      </c>
      <c r="M11434">
        <v>4.0000000000000001E-3</v>
      </c>
      <c r="O11434" s="12" t="e">
        <f>VLOOKUP(C11434,[3]May!$C:$Z,24,FALSE)</f>
        <v>#N/A</v>
      </c>
    </row>
    <row r="11435" spans="1:15" x14ac:dyDescent="0.25">
      <c r="A11435" t="s">
        <v>1245</v>
      </c>
      <c r="C11435" t="s">
        <v>1599</v>
      </c>
      <c r="E11435">
        <v>1</v>
      </c>
      <c r="F11435" t="s">
        <v>1252</v>
      </c>
      <c r="J11435" t="s">
        <v>23</v>
      </c>
      <c r="K11435">
        <v>6</v>
      </c>
      <c r="L11435">
        <v>197.94</v>
      </c>
      <c r="M11435">
        <v>0.16320000000000001</v>
      </c>
      <c r="O11435" s="12" t="e">
        <f>VLOOKUP(C11435,[3]May!$C:$Z,24,FALSE)</f>
        <v>#N/A</v>
      </c>
    </row>
    <row r="11436" spans="1:15" x14ac:dyDescent="0.25">
      <c r="A11436" t="s">
        <v>1245</v>
      </c>
      <c r="C11436" t="s">
        <v>1600</v>
      </c>
      <c r="E11436">
        <v>2</v>
      </c>
      <c r="F11436" t="s">
        <v>1247</v>
      </c>
      <c r="J11436" t="s">
        <v>23</v>
      </c>
      <c r="K11436">
        <v>4</v>
      </c>
      <c r="L11436">
        <v>260.52</v>
      </c>
      <c r="M11436">
        <v>0.20399999999999999</v>
      </c>
      <c r="O11436" s="12" t="e">
        <f>VLOOKUP(C11436,[3]May!$C:$Z,24,FALSE)</f>
        <v>#N/A</v>
      </c>
    </row>
    <row r="11437" spans="1:15" x14ac:dyDescent="0.25">
      <c r="A11437" t="s">
        <v>1245</v>
      </c>
      <c r="C11437" t="s">
        <v>1600</v>
      </c>
      <c r="E11437">
        <v>7</v>
      </c>
      <c r="F11437" t="s">
        <v>1255</v>
      </c>
      <c r="J11437" t="s">
        <v>23</v>
      </c>
      <c r="K11437">
        <v>1</v>
      </c>
      <c r="L11437">
        <v>56.26</v>
      </c>
      <c r="M11437">
        <v>3.2899999999999999E-2</v>
      </c>
      <c r="O11437" s="12" t="e">
        <f>VLOOKUP(C11437,[3]May!$C:$Z,24,FALSE)</f>
        <v>#N/A</v>
      </c>
    </row>
    <row r="11438" spans="1:15" x14ac:dyDescent="0.25">
      <c r="A11438" t="s">
        <v>1245</v>
      </c>
      <c r="C11438" t="s">
        <v>1600</v>
      </c>
      <c r="E11438">
        <v>7</v>
      </c>
      <c r="F11438" t="s">
        <v>1255</v>
      </c>
      <c r="J11438" t="s">
        <v>23</v>
      </c>
      <c r="K11438">
        <v>1</v>
      </c>
      <c r="L11438">
        <v>56.26</v>
      </c>
      <c r="M11438">
        <v>3.2899999999999999E-2</v>
      </c>
      <c r="O11438" s="12" t="e">
        <f>VLOOKUP(C11438,[3]May!$C:$Z,24,FALSE)</f>
        <v>#N/A</v>
      </c>
    </row>
    <row r="11439" spans="1:15" x14ac:dyDescent="0.25">
      <c r="A11439" t="s">
        <v>1245</v>
      </c>
      <c r="C11439" t="s">
        <v>1601</v>
      </c>
      <c r="E11439">
        <v>2</v>
      </c>
      <c r="F11439" t="s">
        <v>1247</v>
      </c>
      <c r="J11439" t="s">
        <v>23</v>
      </c>
      <c r="K11439">
        <v>5</v>
      </c>
      <c r="L11439">
        <v>325.64999999999998</v>
      </c>
      <c r="M11439">
        <v>0.255</v>
      </c>
      <c r="O11439" s="12" t="e">
        <f>VLOOKUP(C11439,[3]May!$C:$Z,24,FALSE)</f>
        <v>#N/A</v>
      </c>
    </row>
    <row r="11440" spans="1:15" x14ac:dyDescent="0.25">
      <c r="A11440" t="s">
        <v>1245</v>
      </c>
      <c r="C11440" t="s">
        <v>1601</v>
      </c>
      <c r="E11440">
        <v>8</v>
      </c>
      <c r="F11440" t="s">
        <v>1251</v>
      </c>
      <c r="J11440" t="s">
        <v>23</v>
      </c>
      <c r="K11440">
        <v>3</v>
      </c>
      <c r="L11440">
        <v>165.18</v>
      </c>
      <c r="M11440">
        <v>9.6600000000000005E-2</v>
      </c>
      <c r="O11440" s="12" t="e">
        <f>VLOOKUP(C11440,[3]May!$C:$Z,24,FALSE)</f>
        <v>#N/A</v>
      </c>
    </row>
    <row r="11441" spans="1:15" x14ac:dyDescent="0.25">
      <c r="A11441" t="s">
        <v>1245</v>
      </c>
      <c r="C11441" t="s">
        <v>1601</v>
      </c>
      <c r="E11441">
        <v>12</v>
      </c>
      <c r="F11441" t="s">
        <v>1253</v>
      </c>
      <c r="J11441" t="s">
        <v>23</v>
      </c>
      <c r="K11441">
        <v>1</v>
      </c>
      <c r="L11441">
        <v>61.2</v>
      </c>
      <c r="M11441">
        <v>8.3370000000000007E-3</v>
      </c>
      <c r="O11441" s="12" t="e">
        <f>VLOOKUP(C11441,[3]May!$C:$Z,24,FALSE)</f>
        <v>#N/A</v>
      </c>
    </row>
    <row r="11442" spans="1:15" x14ac:dyDescent="0.25">
      <c r="A11442" t="s">
        <v>1245</v>
      </c>
      <c r="C11442" t="s">
        <v>1602</v>
      </c>
      <c r="E11442">
        <v>2</v>
      </c>
      <c r="F11442" t="s">
        <v>1247</v>
      </c>
      <c r="J11442" t="s">
        <v>23</v>
      </c>
      <c r="K11442">
        <v>4</v>
      </c>
      <c r="L11442">
        <v>260.52</v>
      </c>
      <c r="M11442">
        <v>0.20399999999999999</v>
      </c>
      <c r="O11442" s="12" t="e">
        <f>VLOOKUP(C11442,[3]May!$C:$Z,24,FALSE)</f>
        <v>#N/A</v>
      </c>
    </row>
    <row r="11443" spans="1:15" x14ac:dyDescent="0.25">
      <c r="A11443" t="s">
        <v>1245</v>
      </c>
      <c r="C11443" t="s">
        <v>1602</v>
      </c>
      <c r="E11443">
        <v>2</v>
      </c>
      <c r="F11443" t="s">
        <v>1247</v>
      </c>
      <c r="J11443" t="s">
        <v>23</v>
      </c>
      <c r="K11443">
        <v>11</v>
      </c>
      <c r="L11443">
        <v>56.21</v>
      </c>
      <c r="M11443">
        <v>4.3999999999999997E-2</v>
      </c>
      <c r="O11443" s="12" t="e">
        <f>VLOOKUP(C11443,[3]May!$C:$Z,24,FALSE)</f>
        <v>#N/A</v>
      </c>
    </row>
    <row r="11444" spans="1:15" x14ac:dyDescent="0.25">
      <c r="A11444" t="s">
        <v>1245</v>
      </c>
      <c r="C11444" t="s">
        <v>1602</v>
      </c>
      <c r="E11444">
        <v>12</v>
      </c>
      <c r="F11444" t="s">
        <v>1253</v>
      </c>
      <c r="J11444" t="s">
        <v>23</v>
      </c>
      <c r="K11444">
        <v>1</v>
      </c>
      <c r="L11444">
        <v>61.2</v>
      </c>
      <c r="M11444">
        <v>8.3370000000000007E-3</v>
      </c>
      <c r="O11444" s="12" t="e">
        <f>VLOOKUP(C11444,[3]May!$C:$Z,24,FALSE)</f>
        <v>#N/A</v>
      </c>
    </row>
    <row r="11445" spans="1:15" x14ac:dyDescent="0.25">
      <c r="A11445" t="s">
        <v>1245</v>
      </c>
      <c r="C11445" t="s">
        <v>1602</v>
      </c>
      <c r="E11445">
        <v>1</v>
      </c>
      <c r="F11445" t="s">
        <v>1252</v>
      </c>
      <c r="J11445" t="s">
        <v>23</v>
      </c>
      <c r="K11445">
        <v>4</v>
      </c>
      <c r="L11445">
        <v>131.96</v>
      </c>
      <c r="M11445">
        <v>0.10879999999999999</v>
      </c>
      <c r="O11445" s="12" t="e">
        <f>VLOOKUP(C11445,[3]May!$C:$Z,24,FALSE)</f>
        <v>#N/A</v>
      </c>
    </row>
    <row r="11446" spans="1:15" x14ac:dyDescent="0.25">
      <c r="A11446" t="s">
        <v>1245</v>
      </c>
      <c r="C11446" t="s">
        <v>1603</v>
      </c>
      <c r="E11446">
        <v>2</v>
      </c>
      <c r="F11446" t="s">
        <v>1247</v>
      </c>
      <c r="J11446" t="s">
        <v>23</v>
      </c>
      <c r="K11446">
        <v>3</v>
      </c>
      <c r="L11446">
        <v>195.39</v>
      </c>
      <c r="M11446">
        <v>0.153</v>
      </c>
      <c r="O11446" s="12" t="e">
        <f>VLOOKUP(C11446,[3]May!$C:$Z,24,FALSE)</f>
        <v>#N/A</v>
      </c>
    </row>
    <row r="11447" spans="1:15" x14ac:dyDescent="0.25">
      <c r="A11447" t="s">
        <v>1245</v>
      </c>
      <c r="C11447" t="s">
        <v>1603</v>
      </c>
      <c r="E11447">
        <v>2</v>
      </c>
      <c r="F11447" t="s">
        <v>1247</v>
      </c>
      <c r="J11447" t="s">
        <v>23</v>
      </c>
      <c r="K11447">
        <v>8</v>
      </c>
      <c r="L11447">
        <v>40.880000000000003</v>
      </c>
      <c r="M11447">
        <v>3.2000000000000001E-2</v>
      </c>
      <c r="O11447" s="12" t="e">
        <f>VLOOKUP(C11447,[3]May!$C:$Z,24,FALSE)</f>
        <v>#N/A</v>
      </c>
    </row>
    <row r="11448" spans="1:15" x14ac:dyDescent="0.25">
      <c r="A11448" t="s">
        <v>1245</v>
      </c>
      <c r="C11448" t="s">
        <v>1604</v>
      </c>
      <c r="E11448">
        <v>2</v>
      </c>
      <c r="F11448" t="s">
        <v>1247</v>
      </c>
      <c r="J11448" t="s">
        <v>23</v>
      </c>
      <c r="K11448">
        <v>6</v>
      </c>
      <c r="L11448">
        <v>390.78</v>
      </c>
      <c r="M11448">
        <v>0.30599999999999999</v>
      </c>
      <c r="O11448" s="12" t="e">
        <f>VLOOKUP(C11448,[3]May!$C:$Z,24,FALSE)</f>
        <v>#N/A</v>
      </c>
    </row>
    <row r="11449" spans="1:15" x14ac:dyDescent="0.25">
      <c r="A11449" t="s">
        <v>1245</v>
      </c>
      <c r="C11449" t="s">
        <v>1604</v>
      </c>
      <c r="E11449">
        <v>2</v>
      </c>
      <c r="F11449" t="s">
        <v>1247</v>
      </c>
      <c r="J11449" t="s">
        <v>23</v>
      </c>
      <c r="K11449">
        <v>3</v>
      </c>
      <c r="L11449">
        <v>15.33</v>
      </c>
      <c r="M11449">
        <v>1.2E-2</v>
      </c>
      <c r="O11449" s="12" t="e">
        <f>VLOOKUP(C11449,[3]May!$C:$Z,24,FALSE)</f>
        <v>#N/A</v>
      </c>
    </row>
    <row r="11450" spans="1:15" x14ac:dyDescent="0.25">
      <c r="A11450" t="s">
        <v>1245</v>
      </c>
      <c r="C11450" t="s">
        <v>1604</v>
      </c>
      <c r="E11450">
        <v>1</v>
      </c>
      <c r="F11450" t="s">
        <v>1252</v>
      </c>
      <c r="J11450" t="s">
        <v>23</v>
      </c>
      <c r="K11450">
        <v>7</v>
      </c>
      <c r="L11450">
        <v>230.93</v>
      </c>
      <c r="M11450">
        <v>0.19040000000000001</v>
      </c>
      <c r="O11450" s="12" t="e">
        <f>VLOOKUP(C11450,[3]May!$C:$Z,24,FALSE)</f>
        <v>#N/A</v>
      </c>
    </row>
    <row r="11451" spans="1:15" x14ac:dyDescent="0.25">
      <c r="A11451" t="s">
        <v>1245</v>
      </c>
      <c r="C11451" t="s">
        <v>1605</v>
      </c>
      <c r="E11451">
        <v>2</v>
      </c>
      <c r="F11451" t="s">
        <v>1247</v>
      </c>
      <c r="J11451" t="s">
        <v>23</v>
      </c>
      <c r="K11451">
        <v>6</v>
      </c>
      <c r="L11451">
        <v>390.78</v>
      </c>
      <c r="M11451">
        <v>0.30599999999999999</v>
      </c>
      <c r="O11451" s="12" t="e">
        <f>VLOOKUP(C11451,[3]May!$C:$Z,24,FALSE)</f>
        <v>#N/A</v>
      </c>
    </row>
    <row r="11452" spans="1:15" x14ac:dyDescent="0.25">
      <c r="A11452" t="s">
        <v>1245</v>
      </c>
      <c r="C11452" t="s">
        <v>1605</v>
      </c>
      <c r="E11452">
        <v>2</v>
      </c>
      <c r="F11452" t="s">
        <v>1247</v>
      </c>
      <c r="J11452" t="s">
        <v>23</v>
      </c>
      <c r="K11452">
        <v>8</v>
      </c>
      <c r="L11452">
        <v>40.880000000000003</v>
      </c>
      <c r="M11452">
        <v>3.2000000000000001E-2</v>
      </c>
      <c r="O11452" s="12" t="e">
        <f>VLOOKUP(C11452,[3]May!$C:$Z,24,FALSE)</f>
        <v>#N/A</v>
      </c>
    </row>
    <row r="11453" spans="1:15" x14ac:dyDescent="0.25">
      <c r="A11453" t="s">
        <v>1245</v>
      </c>
      <c r="C11453" t="s">
        <v>1605</v>
      </c>
      <c r="E11453">
        <v>13</v>
      </c>
      <c r="F11453" t="s">
        <v>1248</v>
      </c>
      <c r="J11453" t="s">
        <v>23</v>
      </c>
      <c r="K11453">
        <v>3</v>
      </c>
      <c r="L11453">
        <v>15.33</v>
      </c>
      <c r="M11453">
        <v>1.2E-2</v>
      </c>
      <c r="O11453" s="12" t="e">
        <f>VLOOKUP(C11453,[3]May!$C:$Z,24,FALSE)</f>
        <v>#N/A</v>
      </c>
    </row>
    <row r="11454" spans="1:15" x14ac:dyDescent="0.25">
      <c r="A11454" t="s">
        <v>1245</v>
      </c>
      <c r="C11454" t="s">
        <v>1605</v>
      </c>
      <c r="E11454">
        <v>6</v>
      </c>
      <c r="F11454" t="s">
        <v>1250</v>
      </c>
      <c r="J11454" t="s">
        <v>23</v>
      </c>
      <c r="K11454">
        <v>1</v>
      </c>
      <c r="L11454">
        <v>109.18</v>
      </c>
      <c r="M11454">
        <v>8.5500000000000007E-2</v>
      </c>
      <c r="O11454" s="12" t="e">
        <f>VLOOKUP(C11454,[3]May!$C:$Z,24,FALSE)</f>
        <v>#N/A</v>
      </c>
    </row>
    <row r="11455" spans="1:15" x14ac:dyDescent="0.25">
      <c r="A11455" t="s">
        <v>1245</v>
      </c>
      <c r="C11455" t="s">
        <v>1605</v>
      </c>
      <c r="E11455">
        <v>11</v>
      </c>
      <c r="F11455" t="s">
        <v>1274</v>
      </c>
      <c r="J11455" t="s">
        <v>23</v>
      </c>
      <c r="K11455">
        <v>2</v>
      </c>
      <c r="L11455">
        <v>99.7</v>
      </c>
      <c r="M11455">
        <v>8.2199999999999995E-2</v>
      </c>
      <c r="O11455" s="12" t="e">
        <f>VLOOKUP(C11455,[3]May!$C:$Z,24,FALSE)</f>
        <v>#N/A</v>
      </c>
    </row>
    <row r="11456" spans="1:15" x14ac:dyDescent="0.25">
      <c r="A11456" t="s">
        <v>1245</v>
      </c>
      <c r="C11456" t="s">
        <v>1605</v>
      </c>
      <c r="E11456">
        <v>10</v>
      </c>
      <c r="F11456" t="s">
        <v>1345</v>
      </c>
      <c r="J11456" t="s">
        <v>23</v>
      </c>
      <c r="K11456">
        <v>1</v>
      </c>
      <c r="L11456">
        <v>66.400000000000006</v>
      </c>
      <c r="M11456">
        <v>5.1999999999999998E-2</v>
      </c>
      <c r="O11456" s="12" t="e">
        <f>VLOOKUP(C11456,[3]May!$C:$Z,24,FALSE)</f>
        <v>#N/A</v>
      </c>
    </row>
    <row r="11457" spans="1:15" x14ac:dyDescent="0.25">
      <c r="A11457" t="s">
        <v>1245</v>
      </c>
      <c r="C11457" t="s">
        <v>1606</v>
      </c>
      <c r="E11457">
        <v>8</v>
      </c>
      <c r="F11457" t="s">
        <v>1251</v>
      </c>
      <c r="J11457" t="s">
        <v>23</v>
      </c>
      <c r="K11457">
        <v>5</v>
      </c>
      <c r="L11457">
        <v>275.3</v>
      </c>
      <c r="M11457">
        <v>0.161</v>
      </c>
      <c r="O11457" s="12" t="e">
        <f>VLOOKUP(C11457,[3]May!$C:$Z,24,FALSE)</f>
        <v>#N/A</v>
      </c>
    </row>
    <row r="11458" spans="1:15" x14ac:dyDescent="0.25">
      <c r="A11458" t="s">
        <v>1245</v>
      </c>
      <c r="C11458" t="s">
        <v>1606</v>
      </c>
      <c r="E11458">
        <v>2</v>
      </c>
      <c r="F11458" t="s">
        <v>1247</v>
      </c>
      <c r="J11458" t="s">
        <v>23</v>
      </c>
      <c r="K11458">
        <v>7</v>
      </c>
      <c r="L11458">
        <v>455.91</v>
      </c>
      <c r="M11458">
        <v>0.35699999999999998</v>
      </c>
      <c r="O11458" s="12" t="e">
        <f>VLOOKUP(C11458,[3]May!$C:$Z,24,FALSE)</f>
        <v>#N/A</v>
      </c>
    </row>
    <row r="11459" spans="1:15" x14ac:dyDescent="0.25">
      <c r="A11459" t="s">
        <v>1245</v>
      </c>
      <c r="C11459" t="s">
        <v>1606</v>
      </c>
      <c r="E11459">
        <v>2</v>
      </c>
      <c r="F11459" t="s">
        <v>1247</v>
      </c>
      <c r="J11459" t="s">
        <v>23</v>
      </c>
      <c r="K11459">
        <v>1</v>
      </c>
      <c r="L11459">
        <v>5.1100000000000003</v>
      </c>
      <c r="M11459">
        <v>4.0000000000000001E-3</v>
      </c>
      <c r="O11459" s="12" t="e">
        <f>VLOOKUP(C11459,[3]May!$C:$Z,24,FALSE)</f>
        <v>#N/A</v>
      </c>
    </row>
    <row r="11460" spans="1:15" x14ac:dyDescent="0.25">
      <c r="A11460" t="s">
        <v>1245</v>
      </c>
      <c r="C11460" t="s">
        <v>1607</v>
      </c>
      <c r="E11460">
        <v>11</v>
      </c>
      <c r="F11460" t="s">
        <v>1274</v>
      </c>
      <c r="J11460" t="s">
        <v>23</v>
      </c>
      <c r="K11460">
        <v>4</v>
      </c>
      <c r="L11460">
        <v>199.4</v>
      </c>
      <c r="M11460">
        <v>0.16439999999999999</v>
      </c>
      <c r="O11460" s="12" t="e">
        <f>VLOOKUP(C11460,[3]May!$C:$Z,24,FALSE)</f>
        <v>#N/A</v>
      </c>
    </row>
    <row r="11461" spans="1:15" x14ac:dyDescent="0.25">
      <c r="A11461" t="s">
        <v>1245</v>
      </c>
      <c r="C11461" t="s">
        <v>1607</v>
      </c>
      <c r="E11461">
        <v>2</v>
      </c>
      <c r="F11461" t="s">
        <v>1247</v>
      </c>
      <c r="J11461" t="s">
        <v>23</v>
      </c>
      <c r="K11461">
        <v>7</v>
      </c>
      <c r="L11461">
        <v>35.770000000000003</v>
      </c>
      <c r="M11461">
        <v>2.8000000000000001E-2</v>
      </c>
      <c r="O11461" s="12" t="e">
        <f>VLOOKUP(C11461,[3]May!$C:$Z,24,FALSE)</f>
        <v>#N/A</v>
      </c>
    </row>
    <row r="11462" spans="1:15" x14ac:dyDescent="0.25">
      <c r="A11462" t="s">
        <v>1245</v>
      </c>
      <c r="C11462" t="s">
        <v>1607</v>
      </c>
      <c r="E11462">
        <v>2</v>
      </c>
      <c r="F11462" t="s">
        <v>1247</v>
      </c>
      <c r="J11462" t="s">
        <v>23</v>
      </c>
      <c r="K11462">
        <v>6</v>
      </c>
      <c r="L11462">
        <v>390.78</v>
      </c>
      <c r="M11462">
        <v>0.30599999999999999</v>
      </c>
      <c r="O11462" s="12" t="e">
        <f>VLOOKUP(C11462,[3]May!$C:$Z,24,FALSE)</f>
        <v>#N/A</v>
      </c>
    </row>
    <row r="11463" spans="1:15" x14ac:dyDescent="0.25">
      <c r="A11463" t="s">
        <v>1245</v>
      </c>
      <c r="C11463" t="s">
        <v>1607</v>
      </c>
      <c r="E11463">
        <v>6</v>
      </c>
      <c r="F11463" t="s">
        <v>1250</v>
      </c>
      <c r="J11463" t="s">
        <v>23</v>
      </c>
      <c r="K11463">
        <v>2</v>
      </c>
      <c r="L11463">
        <v>218.36</v>
      </c>
      <c r="M11463">
        <v>0.17100000000000001</v>
      </c>
      <c r="O11463" s="12" t="e">
        <f>VLOOKUP(C11463,[3]May!$C:$Z,24,FALSE)</f>
        <v>#N/A</v>
      </c>
    </row>
    <row r="11464" spans="1:15" x14ac:dyDescent="0.25">
      <c r="A11464" t="s">
        <v>1245</v>
      </c>
      <c r="C11464" t="s">
        <v>1607</v>
      </c>
      <c r="E11464">
        <v>8</v>
      </c>
      <c r="F11464" t="s">
        <v>1251</v>
      </c>
      <c r="J11464" t="s">
        <v>23</v>
      </c>
      <c r="K11464">
        <v>13</v>
      </c>
      <c r="L11464">
        <v>715.78</v>
      </c>
      <c r="M11464">
        <v>0.41860000000000003</v>
      </c>
      <c r="O11464" s="12" t="e">
        <f>VLOOKUP(C11464,[3]May!$C:$Z,24,FALSE)</f>
        <v>#N/A</v>
      </c>
    </row>
    <row r="11465" spans="1:15" x14ac:dyDescent="0.25">
      <c r="A11465" t="s">
        <v>1245</v>
      </c>
      <c r="C11465" t="s">
        <v>1607</v>
      </c>
      <c r="E11465">
        <v>4</v>
      </c>
      <c r="F11465" t="s">
        <v>1249</v>
      </c>
      <c r="J11465" t="s">
        <v>23</v>
      </c>
      <c r="K11465">
        <v>1</v>
      </c>
      <c r="L11465">
        <v>68.400000000000006</v>
      </c>
      <c r="M11465">
        <v>3.9399999999999998E-2</v>
      </c>
      <c r="O11465" s="12" t="e">
        <f>VLOOKUP(C11465,[3]May!$C:$Z,24,FALSE)</f>
        <v>#N/A</v>
      </c>
    </row>
    <row r="11466" spans="1:15" x14ac:dyDescent="0.25">
      <c r="A11466" t="s">
        <v>1245</v>
      </c>
      <c r="C11466" t="s">
        <v>1607</v>
      </c>
      <c r="E11466">
        <v>12</v>
      </c>
      <c r="F11466" t="s">
        <v>1253</v>
      </c>
      <c r="J11466" t="s">
        <v>23</v>
      </c>
      <c r="K11466">
        <v>1</v>
      </c>
      <c r="L11466">
        <v>61.2</v>
      </c>
      <c r="M11466">
        <v>8.3370000000000007E-3</v>
      </c>
      <c r="O11466" s="12" t="e">
        <f>VLOOKUP(C11466,[3]May!$C:$Z,24,FALSE)</f>
        <v>#N/A</v>
      </c>
    </row>
    <row r="11467" spans="1:15" x14ac:dyDescent="0.25">
      <c r="A11467" t="s">
        <v>1245</v>
      </c>
      <c r="C11467" t="s">
        <v>1608</v>
      </c>
      <c r="E11467">
        <v>8</v>
      </c>
      <c r="F11467" t="s">
        <v>1251</v>
      </c>
      <c r="J11467" t="s">
        <v>23</v>
      </c>
      <c r="K11467">
        <v>5</v>
      </c>
      <c r="L11467">
        <v>275.3</v>
      </c>
      <c r="M11467">
        <v>0.161</v>
      </c>
      <c r="O11467" s="12" t="e">
        <f>VLOOKUP(C11467,[3]May!$C:$Z,24,FALSE)</f>
        <v>#N/A</v>
      </c>
    </row>
    <row r="11468" spans="1:15" x14ac:dyDescent="0.25">
      <c r="A11468" t="s">
        <v>1245</v>
      </c>
      <c r="C11468" t="s">
        <v>1608</v>
      </c>
      <c r="E11468">
        <v>4</v>
      </c>
      <c r="F11468" t="s">
        <v>1249</v>
      </c>
      <c r="J11468" t="s">
        <v>23</v>
      </c>
      <c r="K11468">
        <v>2</v>
      </c>
      <c r="L11468">
        <v>136.80000000000001</v>
      </c>
      <c r="M11468">
        <v>7.8799999999999995E-2</v>
      </c>
      <c r="O11468" s="12" t="e">
        <f>VLOOKUP(C11468,[3]May!$C:$Z,24,FALSE)</f>
        <v>#N/A</v>
      </c>
    </row>
    <row r="11469" spans="1:15" x14ac:dyDescent="0.25">
      <c r="A11469" t="s">
        <v>1245</v>
      </c>
      <c r="C11469" t="s">
        <v>1608</v>
      </c>
      <c r="E11469">
        <v>2</v>
      </c>
      <c r="F11469" t="s">
        <v>1247</v>
      </c>
      <c r="J11469" t="s">
        <v>23</v>
      </c>
      <c r="K11469">
        <v>7</v>
      </c>
      <c r="L11469">
        <v>455.91</v>
      </c>
      <c r="M11469">
        <v>0.35699999999999998</v>
      </c>
      <c r="O11469" s="12" t="e">
        <f>VLOOKUP(C11469,[3]May!$C:$Z,24,FALSE)</f>
        <v>#N/A</v>
      </c>
    </row>
    <row r="11470" spans="1:15" x14ac:dyDescent="0.25">
      <c r="A11470" t="s">
        <v>1245</v>
      </c>
      <c r="C11470" t="s">
        <v>1608</v>
      </c>
      <c r="E11470">
        <v>12</v>
      </c>
      <c r="F11470" t="s">
        <v>1253</v>
      </c>
      <c r="J11470" t="s">
        <v>23</v>
      </c>
      <c r="K11470">
        <v>1</v>
      </c>
      <c r="L11470">
        <v>61.2</v>
      </c>
      <c r="M11470">
        <v>8.3370000000000007E-3</v>
      </c>
      <c r="O11470" s="12" t="e">
        <f>VLOOKUP(C11470,[3]May!$C:$Z,24,FALSE)</f>
        <v>#N/A</v>
      </c>
    </row>
    <row r="11471" spans="1:15" x14ac:dyDescent="0.25">
      <c r="A11471" t="s">
        <v>1245</v>
      </c>
      <c r="C11471" t="s">
        <v>1609</v>
      </c>
      <c r="E11471">
        <v>4</v>
      </c>
      <c r="F11471" t="s">
        <v>1249</v>
      </c>
      <c r="J11471" t="s">
        <v>23</v>
      </c>
      <c r="K11471">
        <v>8</v>
      </c>
      <c r="L11471">
        <v>547.20000000000005</v>
      </c>
      <c r="M11471">
        <v>0.31519999999999998</v>
      </c>
      <c r="O11471" s="12" t="e">
        <f>VLOOKUP(C11471,[3]May!$C:$Z,24,FALSE)</f>
        <v>#N/A</v>
      </c>
    </row>
    <row r="11472" spans="1:15" x14ac:dyDescent="0.25">
      <c r="A11472" t="s">
        <v>1245</v>
      </c>
      <c r="C11472" t="s">
        <v>1609</v>
      </c>
      <c r="E11472">
        <v>6</v>
      </c>
      <c r="F11472" t="s">
        <v>1250</v>
      </c>
      <c r="J11472" t="s">
        <v>23</v>
      </c>
      <c r="K11472">
        <v>3</v>
      </c>
      <c r="L11472">
        <v>327.54000000000002</v>
      </c>
      <c r="M11472">
        <v>0.25650000000000001</v>
      </c>
      <c r="O11472" s="12" t="e">
        <f>VLOOKUP(C11472,[3]May!$C:$Z,24,FALSE)</f>
        <v>#N/A</v>
      </c>
    </row>
    <row r="11473" spans="1:15" x14ac:dyDescent="0.25">
      <c r="A11473" t="s">
        <v>1245</v>
      </c>
      <c r="C11473" t="s">
        <v>1609</v>
      </c>
      <c r="E11473">
        <v>12</v>
      </c>
      <c r="F11473" t="s">
        <v>1253</v>
      </c>
      <c r="J11473" t="s">
        <v>23</v>
      </c>
      <c r="K11473">
        <v>1</v>
      </c>
      <c r="L11473">
        <v>61.2</v>
      </c>
      <c r="M11473">
        <v>8.3370000000000007E-3</v>
      </c>
      <c r="O11473" s="12" t="e">
        <f>VLOOKUP(C11473,[3]May!$C:$Z,24,FALSE)</f>
        <v>#N/A</v>
      </c>
    </row>
    <row r="11474" spans="1:15" x14ac:dyDescent="0.25">
      <c r="A11474" t="s">
        <v>1245</v>
      </c>
      <c r="C11474" t="s">
        <v>1610</v>
      </c>
      <c r="E11474">
        <v>2</v>
      </c>
      <c r="F11474" t="s">
        <v>1247</v>
      </c>
      <c r="J11474" t="s">
        <v>23</v>
      </c>
      <c r="K11474">
        <v>14</v>
      </c>
      <c r="L11474">
        <v>911.82</v>
      </c>
      <c r="M11474">
        <v>0.71399999999999997</v>
      </c>
      <c r="O11474" s="12" t="e">
        <f>VLOOKUP(C11474,[3]May!$C:$Z,24,FALSE)</f>
        <v>#N/A</v>
      </c>
    </row>
    <row r="11475" spans="1:15" x14ac:dyDescent="0.25">
      <c r="A11475" t="s">
        <v>1245</v>
      </c>
      <c r="C11475" t="s">
        <v>1610</v>
      </c>
      <c r="E11475">
        <v>6</v>
      </c>
      <c r="F11475" t="s">
        <v>1250</v>
      </c>
      <c r="J11475" t="s">
        <v>23</v>
      </c>
      <c r="K11475">
        <v>16</v>
      </c>
      <c r="L11475">
        <v>1746.88</v>
      </c>
      <c r="M11475">
        <v>1.3680000000000001</v>
      </c>
      <c r="O11475" s="12" t="e">
        <f>VLOOKUP(C11475,[3]May!$C:$Z,24,FALSE)</f>
        <v>#N/A</v>
      </c>
    </row>
    <row r="11476" spans="1:15" x14ac:dyDescent="0.25">
      <c r="A11476" t="s">
        <v>1245</v>
      </c>
      <c r="C11476" t="s">
        <v>1610</v>
      </c>
      <c r="E11476">
        <v>9</v>
      </c>
      <c r="F11476" t="s">
        <v>1256</v>
      </c>
      <c r="J11476" t="s">
        <v>23</v>
      </c>
      <c r="K11476">
        <v>1</v>
      </c>
      <c r="L11476">
        <v>39.06</v>
      </c>
      <c r="M11476">
        <v>3.2199999999999999E-2</v>
      </c>
      <c r="O11476" s="12" t="e">
        <f>VLOOKUP(C11476,[3]May!$C:$Z,24,FALSE)</f>
        <v>#N/A</v>
      </c>
    </row>
    <row r="11477" spans="1:15" x14ac:dyDescent="0.25">
      <c r="A11477" t="s">
        <v>1245</v>
      </c>
      <c r="C11477" t="s">
        <v>1610</v>
      </c>
      <c r="E11477">
        <v>12</v>
      </c>
      <c r="F11477" t="s">
        <v>1253</v>
      </c>
      <c r="J11477" t="s">
        <v>23</v>
      </c>
      <c r="K11477">
        <v>1</v>
      </c>
      <c r="L11477">
        <v>61.2</v>
      </c>
      <c r="M11477">
        <v>8.3370000000000007E-3</v>
      </c>
      <c r="O11477" s="12" t="e">
        <f>VLOOKUP(C11477,[3]May!$C:$Z,24,FALSE)</f>
        <v>#N/A</v>
      </c>
    </row>
    <row r="11478" spans="1:15" x14ac:dyDescent="0.25">
      <c r="A11478" t="s">
        <v>1245</v>
      </c>
      <c r="C11478" t="s">
        <v>1611</v>
      </c>
      <c r="E11478">
        <v>11</v>
      </c>
      <c r="F11478" t="s">
        <v>1274</v>
      </c>
      <c r="J11478" t="s">
        <v>23</v>
      </c>
      <c r="K11478">
        <v>14</v>
      </c>
      <c r="L11478">
        <v>697.9</v>
      </c>
      <c r="M11478">
        <v>0.57540000000000002</v>
      </c>
      <c r="O11478" s="12" t="e">
        <f>VLOOKUP(C11478,[3]May!$C:$Z,24,FALSE)</f>
        <v>#N/A</v>
      </c>
    </row>
    <row r="11479" spans="1:15" x14ac:dyDescent="0.25">
      <c r="A11479" t="s">
        <v>1245</v>
      </c>
      <c r="C11479" t="s">
        <v>1611</v>
      </c>
      <c r="E11479">
        <v>2</v>
      </c>
      <c r="F11479" t="s">
        <v>1247</v>
      </c>
      <c r="J11479" t="s">
        <v>23</v>
      </c>
      <c r="K11479">
        <v>20</v>
      </c>
      <c r="L11479">
        <v>1302.5999999999999</v>
      </c>
      <c r="M11479">
        <v>1.02</v>
      </c>
      <c r="O11479" s="12" t="e">
        <f>VLOOKUP(C11479,[3]May!$C:$Z,24,FALSE)</f>
        <v>#N/A</v>
      </c>
    </row>
    <row r="11480" spans="1:15" x14ac:dyDescent="0.25">
      <c r="A11480" t="s">
        <v>1245</v>
      </c>
      <c r="C11480" t="s">
        <v>1611</v>
      </c>
      <c r="E11480">
        <v>2</v>
      </c>
      <c r="F11480" t="s">
        <v>1247</v>
      </c>
      <c r="J11480" t="s">
        <v>23</v>
      </c>
      <c r="K11480">
        <v>1</v>
      </c>
      <c r="L11480">
        <v>65.13</v>
      </c>
      <c r="M11480">
        <v>5.0999999999999997E-2</v>
      </c>
      <c r="O11480" s="12" t="e">
        <f>VLOOKUP(C11480,[3]May!$C:$Z,24,FALSE)</f>
        <v>#N/A</v>
      </c>
    </row>
    <row r="11481" spans="1:15" x14ac:dyDescent="0.25">
      <c r="A11481" t="s">
        <v>1245</v>
      </c>
      <c r="C11481" t="s">
        <v>1611</v>
      </c>
      <c r="E11481">
        <v>2</v>
      </c>
      <c r="F11481" t="s">
        <v>1247</v>
      </c>
      <c r="J11481" t="s">
        <v>23</v>
      </c>
      <c r="K11481">
        <v>1</v>
      </c>
      <c r="L11481">
        <v>5.1100000000000003</v>
      </c>
      <c r="M11481">
        <v>4.0000000000000001E-3</v>
      </c>
      <c r="O11481" s="12" t="e">
        <f>VLOOKUP(C11481,[3]May!$C:$Z,24,FALSE)</f>
        <v>#N/A</v>
      </c>
    </row>
    <row r="11482" spans="1:15" x14ac:dyDescent="0.25">
      <c r="A11482" t="s">
        <v>1245</v>
      </c>
      <c r="C11482" t="s">
        <v>1611</v>
      </c>
      <c r="E11482">
        <v>12</v>
      </c>
      <c r="F11482" t="s">
        <v>1253</v>
      </c>
      <c r="J11482" t="s">
        <v>23</v>
      </c>
      <c r="K11482">
        <v>1</v>
      </c>
      <c r="L11482">
        <v>61.2</v>
      </c>
      <c r="M11482">
        <v>8.3370000000000007E-3</v>
      </c>
      <c r="O11482" s="12" t="e">
        <f>VLOOKUP(C11482,[3]May!$C:$Z,24,FALSE)</f>
        <v>#N/A</v>
      </c>
    </row>
    <row r="11483" spans="1:15" x14ac:dyDescent="0.25">
      <c r="A11483" t="s">
        <v>1245</v>
      </c>
      <c r="C11483" t="s">
        <v>1612</v>
      </c>
      <c r="E11483">
        <v>2</v>
      </c>
      <c r="F11483" t="s">
        <v>1247</v>
      </c>
      <c r="J11483" t="s">
        <v>23</v>
      </c>
      <c r="K11483">
        <v>2</v>
      </c>
      <c r="L11483">
        <v>10.220000000000001</v>
      </c>
      <c r="M11483">
        <v>8.0000000000000002E-3</v>
      </c>
      <c r="O11483" s="12" t="e">
        <f>VLOOKUP(C11483,[3]May!$C:$Z,24,FALSE)</f>
        <v>#N/A</v>
      </c>
    </row>
    <row r="11484" spans="1:15" x14ac:dyDescent="0.25">
      <c r="A11484" t="s">
        <v>1245</v>
      </c>
      <c r="C11484" t="s">
        <v>1612</v>
      </c>
      <c r="E11484">
        <v>2</v>
      </c>
      <c r="F11484" t="s">
        <v>1247</v>
      </c>
      <c r="J11484" t="s">
        <v>23</v>
      </c>
      <c r="K11484">
        <v>7</v>
      </c>
      <c r="L11484">
        <v>455.91</v>
      </c>
      <c r="M11484">
        <v>0.35699999999999998</v>
      </c>
      <c r="O11484" s="12" t="e">
        <f>VLOOKUP(C11484,[3]May!$C:$Z,24,FALSE)</f>
        <v>#N/A</v>
      </c>
    </row>
    <row r="11485" spans="1:15" x14ac:dyDescent="0.25">
      <c r="A11485" t="s">
        <v>1245</v>
      </c>
      <c r="C11485" t="s">
        <v>1612</v>
      </c>
      <c r="E11485">
        <v>6</v>
      </c>
      <c r="F11485" t="s">
        <v>1250</v>
      </c>
      <c r="J11485" t="s">
        <v>23</v>
      </c>
      <c r="K11485">
        <v>4</v>
      </c>
      <c r="L11485">
        <v>436.72</v>
      </c>
      <c r="M11485">
        <v>0.34200000000000003</v>
      </c>
      <c r="O11485" s="12" t="e">
        <f>VLOOKUP(C11485,[3]May!$C:$Z,24,FALSE)</f>
        <v>#N/A</v>
      </c>
    </row>
    <row r="11486" spans="1:15" x14ac:dyDescent="0.25">
      <c r="A11486" t="s">
        <v>1245</v>
      </c>
      <c r="C11486" t="s">
        <v>1612</v>
      </c>
      <c r="E11486">
        <v>12</v>
      </c>
      <c r="F11486" t="s">
        <v>1253</v>
      </c>
      <c r="J11486" t="s">
        <v>23</v>
      </c>
      <c r="K11486">
        <v>1</v>
      </c>
      <c r="L11486">
        <v>61.2</v>
      </c>
      <c r="M11486">
        <v>8.3370000000000007E-3</v>
      </c>
      <c r="O11486" s="12" t="e">
        <f>VLOOKUP(C11486,[3]May!$C:$Z,24,FALSE)</f>
        <v>#N/A</v>
      </c>
    </row>
    <row r="11487" spans="1:15" x14ac:dyDescent="0.25">
      <c r="A11487" t="s">
        <v>1245</v>
      </c>
      <c r="C11487" t="s">
        <v>1613</v>
      </c>
      <c r="E11487">
        <v>9</v>
      </c>
      <c r="F11487" t="s">
        <v>1256</v>
      </c>
      <c r="J11487" t="s">
        <v>23</v>
      </c>
      <c r="K11487">
        <v>7</v>
      </c>
      <c r="L11487">
        <v>273.42</v>
      </c>
      <c r="M11487">
        <v>0.22539999999999999</v>
      </c>
      <c r="O11487" s="12" t="e">
        <f>VLOOKUP(C11487,[3]May!$C:$Z,24,FALSE)</f>
        <v>#N/A</v>
      </c>
    </row>
    <row r="11488" spans="1:15" x14ac:dyDescent="0.25">
      <c r="A11488" t="s">
        <v>1245</v>
      </c>
      <c r="C11488" t="s">
        <v>1613</v>
      </c>
      <c r="E11488">
        <v>2</v>
      </c>
      <c r="F11488" t="s">
        <v>1247</v>
      </c>
      <c r="J11488" t="s">
        <v>23</v>
      </c>
      <c r="K11488">
        <v>2</v>
      </c>
      <c r="L11488">
        <v>130.26</v>
      </c>
      <c r="M11488">
        <v>0.10199999999999999</v>
      </c>
      <c r="O11488" s="12" t="e">
        <f>VLOOKUP(C11488,[3]May!$C:$Z,24,FALSE)</f>
        <v>#N/A</v>
      </c>
    </row>
    <row r="11489" spans="1:15" x14ac:dyDescent="0.25">
      <c r="A11489" t="s">
        <v>1245</v>
      </c>
      <c r="C11489" t="s">
        <v>1613</v>
      </c>
      <c r="E11489">
        <v>2</v>
      </c>
      <c r="F11489" t="s">
        <v>1247</v>
      </c>
      <c r="J11489" t="s">
        <v>23</v>
      </c>
      <c r="K11489">
        <v>1</v>
      </c>
      <c r="L11489">
        <v>5.1100000000000003</v>
      </c>
      <c r="M11489">
        <v>4.0000000000000001E-3</v>
      </c>
      <c r="O11489" s="12" t="e">
        <f>VLOOKUP(C11489,[3]May!$C:$Z,24,FALSE)</f>
        <v>#N/A</v>
      </c>
    </row>
    <row r="11490" spans="1:15" x14ac:dyDescent="0.25">
      <c r="A11490" t="s">
        <v>1245</v>
      </c>
      <c r="C11490" t="s">
        <v>1613</v>
      </c>
      <c r="E11490">
        <v>12</v>
      </c>
      <c r="F11490" t="s">
        <v>1253</v>
      </c>
      <c r="J11490" t="s">
        <v>23</v>
      </c>
      <c r="K11490">
        <v>1</v>
      </c>
      <c r="L11490">
        <v>61.2</v>
      </c>
      <c r="M11490">
        <v>8.3370000000000007E-3</v>
      </c>
      <c r="O11490" s="12" t="e">
        <f>VLOOKUP(C11490,[3]May!$C:$Z,24,FALSE)</f>
        <v>#N/A</v>
      </c>
    </row>
    <row r="11491" spans="1:15" x14ac:dyDescent="0.25">
      <c r="A11491" t="s">
        <v>1245</v>
      </c>
      <c r="C11491" t="s">
        <v>1614</v>
      </c>
      <c r="E11491">
        <v>2</v>
      </c>
      <c r="F11491" t="s">
        <v>1247</v>
      </c>
      <c r="J11491" t="s">
        <v>23</v>
      </c>
      <c r="K11491">
        <v>13</v>
      </c>
      <c r="L11491">
        <v>846.69</v>
      </c>
      <c r="M11491">
        <v>0.66300000000000003</v>
      </c>
      <c r="O11491" s="12" t="e">
        <f>VLOOKUP(C11491,[3]May!$C:$Z,24,FALSE)</f>
        <v>#N/A</v>
      </c>
    </row>
    <row r="11492" spans="1:15" x14ac:dyDescent="0.25">
      <c r="A11492" t="s">
        <v>1245</v>
      </c>
      <c r="C11492" t="s">
        <v>1614</v>
      </c>
      <c r="E11492">
        <v>6</v>
      </c>
      <c r="F11492" t="s">
        <v>1250</v>
      </c>
      <c r="J11492" t="s">
        <v>23</v>
      </c>
      <c r="K11492">
        <v>1</v>
      </c>
      <c r="L11492">
        <v>109.18</v>
      </c>
      <c r="M11492">
        <v>8.5500000000000007E-2</v>
      </c>
      <c r="O11492" s="12" t="e">
        <f>VLOOKUP(C11492,[3]May!$C:$Z,24,FALSE)</f>
        <v>#N/A</v>
      </c>
    </row>
    <row r="11493" spans="1:15" x14ac:dyDescent="0.25">
      <c r="A11493" t="s">
        <v>1245</v>
      </c>
      <c r="C11493" t="s">
        <v>1615</v>
      </c>
      <c r="E11493">
        <v>8</v>
      </c>
      <c r="F11493" t="s">
        <v>1251</v>
      </c>
      <c r="J11493" t="s">
        <v>23</v>
      </c>
      <c r="K11493">
        <v>10</v>
      </c>
      <c r="L11493">
        <v>550.6</v>
      </c>
      <c r="M11493">
        <v>0.32200000000000001</v>
      </c>
      <c r="O11493" s="12" t="e">
        <f>VLOOKUP(C11493,[3]May!$C:$Z,24,FALSE)</f>
        <v>#N/A</v>
      </c>
    </row>
    <row r="11494" spans="1:15" x14ac:dyDescent="0.25">
      <c r="A11494" t="s">
        <v>1245</v>
      </c>
      <c r="C11494" t="s">
        <v>1615</v>
      </c>
      <c r="E11494">
        <v>11</v>
      </c>
      <c r="F11494" t="s">
        <v>1274</v>
      </c>
      <c r="J11494" t="s">
        <v>23</v>
      </c>
      <c r="K11494">
        <v>3</v>
      </c>
      <c r="L11494">
        <v>149.55000000000001</v>
      </c>
      <c r="M11494">
        <v>0.12330000000000001</v>
      </c>
      <c r="O11494" s="12" t="e">
        <f>VLOOKUP(C11494,[3]May!$C:$Z,24,FALSE)</f>
        <v>#N/A</v>
      </c>
    </row>
    <row r="11495" spans="1:15" x14ac:dyDescent="0.25">
      <c r="A11495" t="s">
        <v>1245</v>
      </c>
      <c r="C11495" t="s">
        <v>1615</v>
      </c>
      <c r="E11495">
        <v>3</v>
      </c>
      <c r="F11495" t="s">
        <v>1260</v>
      </c>
      <c r="J11495" t="s">
        <v>23</v>
      </c>
      <c r="K11495">
        <v>3</v>
      </c>
      <c r="L11495">
        <v>208.83</v>
      </c>
      <c r="M11495">
        <v>0.1203</v>
      </c>
      <c r="O11495" s="12" t="e">
        <f>VLOOKUP(C11495,[3]May!$C:$Z,24,FALSE)</f>
        <v>#N/A</v>
      </c>
    </row>
    <row r="11496" spans="1:15" x14ac:dyDescent="0.25">
      <c r="A11496" t="s">
        <v>1245</v>
      </c>
      <c r="C11496" t="s">
        <v>1615</v>
      </c>
      <c r="E11496">
        <v>6</v>
      </c>
      <c r="F11496" t="s">
        <v>1250</v>
      </c>
      <c r="J11496" t="s">
        <v>23</v>
      </c>
      <c r="K11496">
        <v>1</v>
      </c>
      <c r="L11496">
        <v>109.18</v>
      </c>
      <c r="M11496">
        <v>8.5500000000000007E-2</v>
      </c>
      <c r="O11496" s="12" t="e">
        <f>VLOOKUP(C11496,[3]May!$C:$Z,24,FALSE)</f>
        <v>#N/A</v>
      </c>
    </row>
    <row r="11497" spans="1:15" x14ac:dyDescent="0.25">
      <c r="A11497" t="s">
        <v>1245</v>
      </c>
      <c r="C11497" t="s">
        <v>1615</v>
      </c>
      <c r="E11497">
        <v>2</v>
      </c>
      <c r="F11497" t="s">
        <v>1247</v>
      </c>
      <c r="J11497" t="s">
        <v>23</v>
      </c>
      <c r="K11497">
        <v>1</v>
      </c>
      <c r="L11497">
        <v>5.1100000000000003</v>
      </c>
      <c r="M11497">
        <v>4.0000000000000001E-3</v>
      </c>
      <c r="O11497" s="12" t="e">
        <f>VLOOKUP(C11497,[3]May!$C:$Z,24,FALSE)</f>
        <v>#N/A</v>
      </c>
    </row>
    <row r="11498" spans="1:15" x14ac:dyDescent="0.25">
      <c r="A11498" t="s">
        <v>1245</v>
      </c>
      <c r="C11498" t="s">
        <v>1615</v>
      </c>
      <c r="E11498">
        <v>2</v>
      </c>
      <c r="F11498" t="s">
        <v>1247</v>
      </c>
      <c r="J11498" t="s">
        <v>23</v>
      </c>
      <c r="K11498">
        <v>15</v>
      </c>
      <c r="L11498">
        <v>976.95</v>
      </c>
      <c r="M11498">
        <v>0.76500000000000001</v>
      </c>
      <c r="O11498" s="12" t="e">
        <f>VLOOKUP(C11498,[3]May!$C:$Z,24,FALSE)</f>
        <v>#N/A</v>
      </c>
    </row>
    <row r="11499" spans="1:15" x14ac:dyDescent="0.25">
      <c r="A11499" t="s">
        <v>1245</v>
      </c>
      <c r="C11499" t="s">
        <v>1615</v>
      </c>
      <c r="E11499">
        <v>12</v>
      </c>
      <c r="F11499" t="s">
        <v>1253</v>
      </c>
      <c r="J11499" t="s">
        <v>23</v>
      </c>
      <c r="K11499">
        <v>1</v>
      </c>
      <c r="L11499">
        <v>61.2</v>
      </c>
      <c r="M11499">
        <v>8.3370000000000007E-3</v>
      </c>
      <c r="O11499" s="12" t="e">
        <f>VLOOKUP(C11499,[3]May!$C:$Z,24,FALSE)</f>
        <v>#N/A</v>
      </c>
    </row>
    <row r="11500" spans="1:15" x14ac:dyDescent="0.25">
      <c r="A11500" t="s">
        <v>1245</v>
      </c>
      <c r="C11500" t="s">
        <v>1616</v>
      </c>
      <c r="E11500">
        <v>2</v>
      </c>
      <c r="F11500" t="s">
        <v>1247</v>
      </c>
      <c r="J11500" t="s">
        <v>23</v>
      </c>
      <c r="K11500">
        <v>7</v>
      </c>
      <c r="L11500">
        <v>35.770000000000003</v>
      </c>
      <c r="M11500">
        <v>2.8000000000000001E-2</v>
      </c>
      <c r="O11500" s="12" t="e">
        <f>VLOOKUP(C11500,[3]May!$C:$Z,24,FALSE)</f>
        <v>#N/A</v>
      </c>
    </row>
    <row r="11501" spans="1:15" x14ac:dyDescent="0.25">
      <c r="A11501" t="s">
        <v>1245</v>
      </c>
      <c r="C11501" t="s">
        <v>1616</v>
      </c>
      <c r="E11501">
        <v>2</v>
      </c>
      <c r="F11501" t="s">
        <v>1247</v>
      </c>
      <c r="J11501" t="s">
        <v>23</v>
      </c>
      <c r="K11501">
        <v>2</v>
      </c>
      <c r="L11501">
        <v>130.26</v>
      </c>
      <c r="M11501">
        <v>0.10199999999999999</v>
      </c>
      <c r="O11501" s="12" t="e">
        <f>VLOOKUP(C11501,[3]May!$C:$Z,24,FALSE)</f>
        <v>#N/A</v>
      </c>
    </row>
    <row r="11502" spans="1:15" x14ac:dyDescent="0.25">
      <c r="A11502" t="s">
        <v>1245</v>
      </c>
      <c r="C11502" t="s">
        <v>1617</v>
      </c>
      <c r="E11502">
        <v>2</v>
      </c>
      <c r="F11502" t="s">
        <v>1247</v>
      </c>
      <c r="J11502" t="s">
        <v>23</v>
      </c>
      <c r="K11502">
        <v>5</v>
      </c>
      <c r="L11502">
        <v>25.55</v>
      </c>
      <c r="M11502">
        <v>0.02</v>
      </c>
      <c r="O11502" s="12" t="e">
        <f>VLOOKUP(C11502,[3]May!$C:$Z,24,FALSE)</f>
        <v>#N/A</v>
      </c>
    </row>
    <row r="11503" spans="1:15" x14ac:dyDescent="0.25">
      <c r="A11503" t="s">
        <v>1245</v>
      </c>
      <c r="C11503" t="s">
        <v>1617</v>
      </c>
      <c r="E11503">
        <v>2</v>
      </c>
      <c r="F11503" t="s">
        <v>1247</v>
      </c>
      <c r="J11503" t="s">
        <v>23</v>
      </c>
      <c r="K11503">
        <v>4</v>
      </c>
      <c r="L11503">
        <v>260.52</v>
      </c>
      <c r="M11503">
        <v>0.20399999999999999</v>
      </c>
      <c r="O11503" s="12" t="e">
        <f>VLOOKUP(C11503,[3]May!$C:$Z,24,FALSE)</f>
        <v>#N/A</v>
      </c>
    </row>
    <row r="11504" spans="1:15" x14ac:dyDescent="0.25">
      <c r="A11504" t="s">
        <v>1245</v>
      </c>
      <c r="C11504" t="s">
        <v>1617</v>
      </c>
      <c r="E11504">
        <v>6</v>
      </c>
      <c r="F11504" t="s">
        <v>1250</v>
      </c>
      <c r="J11504" t="s">
        <v>23</v>
      </c>
      <c r="K11504">
        <v>2</v>
      </c>
      <c r="L11504">
        <v>21.7</v>
      </c>
      <c r="M11504">
        <v>1.7000000000000001E-2</v>
      </c>
      <c r="O11504" s="12" t="e">
        <f>VLOOKUP(C11504,[3]May!$C:$Z,24,FALSE)</f>
        <v>#N/A</v>
      </c>
    </row>
    <row r="11505" spans="1:15" x14ac:dyDescent="0.25">
      <c r="A11505" t="s">
        <v>1245</v>
      </c>
      <c r="C11505" t="s">
        <v>1617</v>
      </c>
      <c r="E11505">
        <v>12</v>
      </c>
      <c r="F11505" t="s">
        <v>1253</v>
      </c>
      <c r="J11505" t="s">
        <v>23</v>
      </c>
      <c r="K11505">
        <v>1</v>
      </c>
      <c r="L11505">
        <v>61.2</v>
      </c>
      <c r="M11505">
        <v>8.3370000000000007E-3</v>
      </c>
      <c r="O11505" s="12" t="e">
        <f>VLOOKUP(C11505,[3]May!$C:$Z,24,FALSE)</f>
        <v>#N/A</v>
      </c>
    </row>
    <row r="11506" spans="1:15" x14ac:dyDescent="0.25">
      <c r="A11506" t="s">
        <v>1245</v>
      </c>
      <c r="C11506" t="s">
        <v>1618</v>
      </c>
      <c r="E11506">
        <v>2</v>
      </c>
      <c r="F11506" t="s">
        <v>1247</v>
      </c>
      <c r="J11506" t="s">
        <v>23</v>
      </c>
      <c r="K11506">
        <v>4</v>
      </c>
      <c r="L11506">
        <v>260.52</v>
      </c>
      <c r="M11506">
        <v>0.20399999999999999</v>
      </c>
      <c r="O11506" s="12" t="e">
        <f>VLOOKUP(C11506,[3]May!$C:$Z,24,FALSE)</f>
        <v>#N/A</v>
      </c>
    </row>
    <row r="11507" spans="1:15" x14ac:dyDescent="0.25">
      <c r="A11507" t="s">
        <v>1245</v>
      </c>
      <c r="C11507" t="s">
        <v>1618</v>
      </c>
      <c r="E11507">
        <v>2</v>
      </c>
      <c r="F11507" t="s">
        <v>1247</v>
      </c>
      <c r="J11507" t="s">
        <v>23</v>
      </c>
      <c r="K11507">
        <v>1</v>
      </c>
      <c r="L11507">
        <v>5.1100000000000003</v>
      </c>
      <c r="M11507">
        <v>4.0000000000000001E-3</v>
      </c>
      <c r="O11507" s="12" t="e">
        <f>VLOOKUP(C11507,[3]May!$C:$Z,24,FALSE)</f>
        <v>#N/A</v>
      </c>
    </row>
    <row r="11508" spans="1:15" x14ac:dyDescent="0.25">
      <c r="A11508" t="s">
        <v>1245</v>
      </c>
      <c r="C11508" t="s">
        <v>1618</v>
      </c>
      <c r="E11508">
        <v>4</v>
      </c>
      <c r="F11508" t="s">
        <v>1249</v>
      </c>
      <c r="J11508" t="s">
        <v>23</v>
      </c>
      <c r="K11508">
        <v>4</v>
      </c>
      <c r="L11508">
        <v>273.60000000000002</v>
      </c>
      <c r="M11508">
        <v>0.15759999999999999</v>
      </c>
      <c r="O11508" s="12" t="e">
        <f>VLOOKUP(C11508,[3]May!$C:$Z,24,FALSE)</f>
        <v>#N/A</v>
      </c>
    </row>
    <row r="11509" spans="1:15" x14ac:dyDescent="0.25">
      <c r="A11509" t="s">
        <v>1245</v>
      </c>
      <c r="C11509" t="s">
        <v>1619</v>
      </c>
      <c r="E11509">
        <v>2</v>
      </c>
      <c r="F11509" t="s">
        <v>1247</v>
      </c>
      <c r="J11509" t="s">
        <v>23</v>
      </c>
      <c r="K11509">
        <v>8</v>
      </c>
      <c r="L11509">
        <v>521.04</v>
      </c>
      <c r="M11509">
        <v>0.40799999999999997</v>
      </c>
      <c r="O11509" s="12" t="e">
        <f>VLOOKUP(C11509,[3]May!$C:$Z,24,FALSE)</f>
        <v>#N/A</v>
      </c>
    </row>
    <row r="11510" spans="1:15" x14ac:dyDescent="0.25">
      <c r="A11510" t="s">
        <v>1245</v>
      </c>
      <c r="C11510" t="s">
        <v>1619</v>
      </c>
      <c r="E11510">
        <v>9</v>
      </c>
      <c r="F11510" t="s">
        <v>1256</v>
      </c>
      <c r="J11510" t="s">
        <v>23</v>
      </c>
      <c r="K11510">
        <v>12</v>
      </c>
      <c r="L11510">
        <v>468.72</v>
      </c>
      <c r="M11510">
        <v>0.38640000000000002</v>
      </c>
      <c r="O11510" s="12" t="e">
        <f>VLOOKUP(C11510,[3]May!$C:$Z,24,FALSE)</f>
        <v>#N/A</v>
      </c>
    </row>
    <row r="11511" spans="1:15" x14ac:dyDescent="0.25">
      <c r="A11511" t="s">
        <v>1245</v>
      </c>
      <c r="C11511" t="s">
        <v>1619</v>
      </c>
      <c r="E11511">
        <v>8</v>
      </c>
      <c r="F11511" t="s">
        <v>1251</v>
      </c>
      <c r="J11511" t="s">
        <v>23</v>
      </c>
      <c r="K11511">
        <v>14</v>
      </c>
      <c r="L11511">
        <v>770.84</v>
      </c>
      <c r="M11511">
        <v>0.45079999999999998</v>
      </c>
      <c r="O11511" s="12" t="e">
        <f>VLOOKUP(C11511,[3]May!$C:$Z,24,FALSE)</f>
        <v>#N/A</v>
      </c>
    </row>
    <row r="11512" spans="1:15" x14ac:dyDescent="0.25">
      <c r="A11512" t="s">
        <v>1245</v>
      </c>
      <c r="C11512" t="s">
        <v>1620</v>
      </c>
      <c r="E11512">
        <v>2</v>
      </c>
      <c r="F11512" t="s">
        <v>1247</v>
      </c>
      <c r="J11512" t="s">
        <v>23</v>
      </c>
      <c r="K11512">
        <v>14</v>
      </c>
      <c r="L11512">
        <v>911.82</v>
      </c>
      <c r="M11512">
        <v>0.71399999999999997</v>
      </c>
      <c r="O11512" s="12" t="e">
        <f>VLOOKUP(C11512,[3]May!$C:$Z,24,FALSE)</f>
        <v>#N/A</v>
      </c>
    </row>
    <row r="11513" spans="1:15" x14ac:dyDescent="0.25">
      <c r="A11513" t="s">
        <v>1245</v>
      </c>
      <c r="C11513" t="s">
        <v>1620</v>
      </c>
      <c r="E11513">
        <v>11</v>
      </c>
      <c r="F11513" t="s">
        <v>1274</v>
      </c>
      <c r="J11513" t="s">
        <v>23</v>
      </c>
      <c r="K11513">
        <v>2</v>
      </c>
      <c r="L11513">
        <v>99.7</v>
      </c>
      <c r="M11513">
        <v>8.2199999999999995E-2</v>
      </c>
      <c r="O11513" s="12" t="e">
        <f>VLOOKUP(C11513,[3]May!$C:$Z,24,FALSE)</f>
        <v>#N/A</v>
      </c>
    </row>
    <row r="11514" spans="1:15" x14ac:dyDescent="0.25">
      <c r="A11514" t="s">
        <v>1245</v>
      </c>
      <c r="C11514" t="s">
        <v>1620</v>
      </c>
      <c r="E11514">
        <v>8</v>
      </c>
      <c r="F11514" t="s">
        <v>1251</v>
      </c>
      <c r="J11514" t="s">
        <v>23</v>
      </c>
      <c r="K11514">
        <v>5</v>
      </c>
      <c r="L11514">
        <v>275.3</v>
      </c>
      <c r="M11514">
        <v>0.161</v>
      </c>
      <c r="O11514" s="12" t="e">
        <f>VLOOKUP(C11514,[3]May!$C:$Z,24,FALSE)</f>
        <v>#N/A</v>
      </c>
    </row>
    <row r="11515" spans="1:15" x14ac:dyDescent="0.25">
      <c r="A11515" t="s">
        <v>1245</v>
      </c>
      <c r="C11515" t="s">
        <v>1621</v>
      </c>
      <c r="E11515">
        <v>2</v>
      </c>
      <c r="F11515" t="s">
        <v>1247</v>
      </c>
      <c r="J11515" t="s">
        <v>23</v>
      </c>
      <c r="K11515">
        <v>12</v>
      </c>
      <c r="L11515">
        <v>61.32</v>
      </c>
      <c r="M11515">
        <v>4.8000000000000001E-2</v>
      </c>
      <c r="O11515" s="12" t="e">
        <f>VLOOKUP(C11515,[3]May!$C:$Z,24,FALSE)</f>
        <v>#N/A</v>
      </c>
    </row>
    <row r="11516" spans="1:15" x14ac:dyDescent="0.25">
      <c r="A11516" t="s">
        <v>1245</v>
      </c>
      <c r="C11516" t="s">
        <v>1621</v>
      </c>
      <c r="E11516">
        <v>2</v>
      </c>
      <c r="F11516" t="s">
        <v>1247</v>
      </c>
      <c r="J11516" t="s">
        <v>23</v>
      </c>
      <c r="K11516">
        <v>3</v>
      </c>
      <c r="L11516">
        <v>195.39</v>
      </c>
      <c r="M11516">
        <v>0.153</v>
      </c>
      <c r="O11516" s="12" t="e">
        <f>VLOOKUP(C11516,[3]May!$C:$Z,24,FALSE)</f>
        <v>#N/A</v>
      </c>
    </row>
    <row r="11517" spans="1:15" x14ac:dyDescent="0.25">
      <c r="A11517" t="s">
        <v>1245</v>
      </c>
      <c r="C11517" t="s">
        <v>1621</v>
      </c>
      <c r="E11517">
        <v>8</v>
      </c>
      <c r="F11517" t="s">
        <v>1251</v>
      </c>
      <c r="J11517" t="s">
        <v>23</v>
      </c>
      <c r="K11517">
        <v>2</v>
      </c>
      <c r="L11517">
        <v>110.12</v>
      </c>
      <c r="M11517">
        <v>6.4399999999999999E-2</v>
      </c>
      <c r="O11517" s="12" t="e">
        <f>VLOOKUP(C11517,[3]May!$C:$Z,24,FALSE)</f>
        <v>#N/A</v>
      </c>
    </row>
    <row r="11518" spans="1:15" x14ac:dyDescent="0.25">
      <c r="A11518" t="s">
        <v>1245</v>
      </c>
      <c r="C11518" t="s">
        <v>1621</v>
      </c>
      <c r="E11518">
        <v>3</v>
      </c>
      <c r="F11518" t="s">
        <v>1260</v>
      </c>
      <c r="J11518" t="s">
        <v>23</v>
      </c>
      <c r="K11518">
        <v>12</v>
      </c>
      <c r="L11518">
        <v>835.32</v>
      </c>
      <c r="M11518">
        <v>0.48120000000000002</v>
      </c>
      <c r="O11518" s="12" t="e">
        <f>VLOOKUP(C11518,[3]May!$C:$Z,24,FALSE)</f>
        <v>#N/A</v>
      </c>
    </row>
    <row r="11519" spans="1:15" x14ac:dyDescent="0.25">
      <c r="A11519" t="s">
        <v>1245</v>
      </c>
      <c r="C11519" t="s">
        <v>1621</v>
      </c>
      <c r="E11519">
        <v>7</v>
      </c>
      <c r="F11519" t="s">
        <v>1255</v>
      </c>
      <c r="J11519" t="s">
        <v>23</v>
      </c>
      <c r="K11519">
        <v>2</v>
      </c>
      <c r="L11519">
        <v>112.52</v>
      </c>
      <c r="M11519">
        <v>6.5799999999999997E-2</v>
      </c>
      <c r="O11519" s="12" t="e">
        <f>VLOOKUP(C11519,[3]May!$C:$Z,24,FALSE)</f>
        <v>#N/A</v>
      </c>
    </row>
    <row r="11520" spans="1:15" x14ac:dyDescent="0.25">
      <c r="A11520" t="s">
        <v>1245</v>
      </c>
      <c r="C11520" t="s">
        <v>1621</v>
      </c>
      <c r="E11520">
        <v>12</v>
      </c>
      <c r="F11520" t="s">
        <v>1253</v>
      </c>
      <c r="J11520" t="s">
        <v>23</v>
      </c>
      <c r="K11520">
        <v>1</v>
      </c>
      <c r="L11520">
        <v>61.2</v>
      </c>
      <c r="M11520">
        <v>8.3370000000000007E-3</v>
      </c>
      <c r="O11520" s="12" t="e">
        <f>VLOOKUP(C11520,[3]May!$C:$Z,24,FALSE)</f>
        <v>#N/A</v>
      </c>
    </row>
    <row r="11521" spans="1:15" x14ac:dyDescent="0.25">
      <c r="A11521" t="s">
        <v>1245</v>
      </c>
      <c r="C11521" t="s">
        <v>1622</v>
      </c>
      <c r="E11521">
        <v>6</v>
      </c>
      <c r="F11521" t="s">
        <v>1250</v>
      </c>
      <c r="J11521" t="s">
        <v>23</v>
      </c>
      <c r="K11521">
        <v>5</v>
      </c>
      <c r="L11521">
        <v>545.9</v>
      </c>
      <c r="M11521">
        <v>0.42749999999999999</v>
      </c>
      <c r="O11521" s="12" t="e">
        <f>VLOOKUP(C11521,[3]May!$C:$Z,24,FALSE)</f>
        <v>#N/A</v>
      </c>
    </row>
    <row r="11522" spans="1:15" x14ac:dyDescent="0.25">
      <c r="A11522" t="s">
        <v>1245</v>
      </c>
      <c r="C11522" t="s">
        <v>1622</v>
      </c>
      <c r="E11522">
        <v>2</v>
      </c>
      <c r="F11522" t="s">
        <v>1247</v>
      </c>
      <c r="J11522" t="s">
        <v>23</v>
      </c>
      <c r="K11522">
        <v>5</v>
      </c>
      <c r="L11522">
        <v>325.64999999999998</v>
      </c>
      <c r="M11522">
        <v>0.255</v>
      </c>
      <c r="O11522" s="12" t="e">
        <f>VLOOKUP(C11522,[3]May!$C:$Z,24,FALSE)</f>
        <v>#N/A</v>
      </c>
    </row>
    <row r="11523" spans="1:15" x14ac:dyDescent="0.25">
      <c r="A11523" t="s">
        <v>1245</v>
      </c>
      <c r="C11523" t="s">
        <v>1622</v>
      </c>
      <c r="E11523">
        <v>2</v>
      </c>
      <c r="F11523" t="s">
        <v>1247</v>
      </c>
      <c r="J11523" t="s">
        <v>23</v>
      </c>
      <c r="K11523">
        <v>4</v>
      </c>
      <c r="L11523">
        <v>20.440000000000001</v>
      </c>
      <c r="M11523">
        <v>1.6E-2</v>
      </c>
      <c r="O11523" s="12" t="e">
        <f>VLOOKUP(C11523,[3]May!$C:$Z,24,FALSE)</f>
        <v>#N/A</v>
      </c>
    </row>
    <row r="11524" spans="1:15" x14ac:dyDescent="0.25">
      <c r="A11524" t="s">
        <v>1245</v>
      </c>
      <c r="C11524" t="s">
        <v>1622</v>
      </c>
      <c r="E11524">
        <v>7</v>
      </c>
      <c r="F11524" t="s">
        <v>1255</v>
      </c>
      <c r="J11524" t="s">
        <v>23</v>
      </c>
      <c r="K11524">
        <v>9</v>
      </c>
      <c r="L11524">
        <v>506.34</v>
      </c>
      <c r="M11524">
        <v>0.29609999999999997</v>
      </c>
      <c r="O11524" s="12" t="e">
        <f>VLOOKUP(C11524,[3]May!$C:$Z,24,FALSE)</f>
        <v>#N/A</v>
      </c>
    </row>
    <row r="11525" spans="1:15" x14ac:dyDescent="0.25">
      <c r="A11525" t="s">
        <v>1245</v>
      </c>
      <c r="C11525" t="s">
        <v>1623</v>
      </c>
      <c r="E11525">
        <v>6</v>
      </c>
      <c r="F11525" t="s">
        <v>1250</v>
      </c>
      <c r="J11525" t="s">
        <v>23</v>
      </c>
      <c r="K11525">
        <v>2</v>
      </c>
      <c r="L11525">
        <v>218.36</v>
      </c>
      <c r="M11525">
        <v>0.17100000000000001</v>
      </c>
      <c r="O11525" s="12" t="e">
        <f>VLOOKUP(C11525,[3]May!$C:$Z,24,FALSE)</f>
        <v>#N/A</v>
      </c>
    </row>
    <row r="11526" spans="1:15" x14ac:dyDescent="0.25">
      <c r="A11526" t="s">
        <v>1245</v>
      </c>
      <c r="C11526" t="s">
        <v>1623</v>
      </c>
      <c r="E11526">
        <v>2</v>
      </c>
      <c r="F11526" t="s">
        <v>1247</v>
      </c>
      <c r="J11526" t="s">
        <v>23</v>
      </c>
      <c r="K11526">
        <v>3</v>
      </c>
      <c r="L11526">
        <v>195.39</v>
      </c>
      <c r="M11526">
        <v>0.153</v>
      </c>
      <c r="O11526" s="12" t="e">
        <f>VLOOKUP(C11526,[3]May!$C:$Z,24,FALSE)</f>
        <v>#N/A</v>
      </c>
    </row>
    <row r="11527" spans="1:15" x14ac:dyDescent="0.25">
      <c r="A11527" t="s">
        <v>1245</v>
      </c>
      <c r="C11527" t="s">
        <v>1623</v>
      </c>
      <c r="E11527">
        <v>2</v>
      </c>
      <c r="F11527" t="s">
        <v>1247</v>
      </c>
      <c r="J11527" t="s">
        <v>23</v>
      </c>
      <c r="K11527">
        <v>2</v>
      </c>
      <c r="L11527">
        <v>10.220000000000001</v>
      </c>
      <c r="M11527">
        <v>8.0000000000000002E-3</v>
      </c>
      <c r="O11527" s="12" t="e">
        <f>VLOOKUP(C11527,[3]May!$C:$Z,24,FALSE)</f>
        <v>#N/A</v>
      </c>
    </row>
    <row r="11528" spans="1:15" x14ac:dyDescent="0.25">
      <c r="A11528" t="s">
        <v>1245</v>
      </c>
      <c r="C11528" t="s">
        <v>1623</v>
      </c>
      <c r="E11528">
        <v>7</v>
      </c>
      <c r="F11528" t="s">
        <v>1255</v>
      </c>
      <c r="J11528" t="s">
        <v>23</v>
      </c>
      <c r="K11528">
        <v>8</v>
      </c>
      <c r="L11528">
        <v>450.08</v>
      </c>
      <c r="M11528">
        <v>0.26319999999999999</v>
      </c>
      <c r="O11528" s="12" t="e">
        <f>VLOOKUP(C11528,[3]May!$C:$Z,24,FALSE)</f>
        <v>#N/A</v>
      </c>
    </row>
    <row r="11529" spans="1:15" x14ac:dyDescent="0.25">
      <c r="A11529" t="s">
        <v>1245</v>
      </c>
      <c r="C11529" t="s">
        <v>1623</v>
      </c>
      <c r="E11529">
        <v>8</v>
      </c>
      <c r="F11529" t="s">
        <v>1251</v>
      </c>
      <c r="J11529" t="s">
        <v>23</v>
      </c>
      <c r="K11529">
        <v>6</v>
      </c>
      <c r="L11529">
        <v>330.36</v>
      </c>
      <c r="M11529">
        <v>0.19320000000000001</v>
      </c>
      <c r="O11529" s="12" t="e">
        <f>VLOOKUP(C11529,[3]May!$C:$Z,24,FALSE)</f>
        <v>#N/A</v>
      </c>
    </row>
    <row r="11530" spans="1:15" x14ac:dyDescent="0.25">
      <c r="A11530" t="s">
        <v>1245</v>
      </c>
      <c r="C11530" t="s">
        <v>1623</v>
      </c>
      <c r="E11530">
        <v>12</v>
      </c>
      <c r="F11530" t="s">
        <v>1253</v>
      </c>
      <c r="J11530" t="s">
        <v>23</v>
      </c>
      <c r="K11530">
        <v>1</v>
      </c>
      <c r="L11530">
        <v>61.2</v>
      </c>
      <c r="M11530">
        <v>8.3370000000000007E-3</v>
      </c>
      <c r="O11530" s="12" t="e">
        <f>VLOOKUP(C11530,[3]May!$C:$Z,24,FALSE)</f>
        <v>#N/A</v>
      </c>
    </row>
    <row r="11531" spans="1:15" x14ac:dyDescent="0.25">
      <c r="A11531" t="s">
        <v>1245</v>
      </c>
      <c r="C11531" t="s">
        <v>1624</v>
      </c>
      <c r="E11531">
        <v>6</v>
      </c>
      <c r="F11531" t="s">
        <v>1250</v>
      </c>
      <c r="J11531" t="s">
        <v>23</v>
      </c>
      <c r="K11531">
        <v>2</v>
      </c>
      <c r="L11531">
        <v>218.36</v>
      </c>
      <c r="M11531">
        <v>0.17100000000000001</v>
      </c>
      <c r="O11531" s="12" t="e">
        <f>VLOOKUP(C11531,[3]May!$C:$Z,24,FALSE)</f>
        <v>#N/A</v>
      </c>
    </row>
    <row r="11532" spans="1:15" x14ac:dyDescent="0.25">
      <c r="A11532" t="s">
        <v>1245</v>
      </c>
      <c r="C11532" t="s">
        <v>1624</v>
      </c>
      <c r="E11532">
        <v>2</v>
      </c>
      <c r="F11532" t="s">
        <v>1247</v>
      </c>
      <c r="J11532" t="s">
        <v>23</v>
      </c>
      <c r="K11532">
        <v>3</v>
      </c>
      <c r="L11532">
        <v>195.39</v>
      </c>
      <c r="M11532">
        <v>0.153</v>
      </c>
      <c r="O11532" s="12" t="e">
        <f>VLOOKUP(C11532,[3]May!$C:$Z,24,FALSE)</f>
        <v>#N/A</v>
      </c>
    </row>
    <row r="11533" spans="1:15" x14ac:dyDescent="0.25">
      <c r="A11533" t="s">
        <v>1245</v>
      </c>
      <c r="C11533" t="s">
        <v>1624</v>
      </c>
      <c r="E11533">
        <v>2</v>
      </c>
      <c r="F11533" t="s">
        <v>1247</v>
      </c>
      <c r="J11533" t="s">
        <v>23</v>
      </c>
      <c r="K11533">
        <v>3</v>
      </c>
      <c r="L11533">
        <v>15.33</v>
      </c>
      <c r="M11533">
        <v>1.2E-2</v>
      </c>
      <c r="O11533" s="12" t="e">
        <f>VLOOKUP(C11533,[3]May!$C:$Z,24,FALSE)</f>
        <v>#N/A</v>
      </c>
    </row>
    <row r="11534" spans="1:15" x14ac:dyDescent="0.25">
      <c r="A11534" t="s">
        <v>1245</v>
      </c>
      <c r="C11534" t="s">
        <v>1624</v>
      </c>
      <c r="E11534">
        <v>12</v>
      </c>
      <c r="F11534" t="s">
        <v>1253</v>
      </c>
      <c r="J11534" t="s">
        <v>23</v>
      </c>
      <c r="K11534">
        <v>1</v>
      </c>
      <c r="L11534">
        <v>61.2</v>
      </c>
      <c r="M11534">
        <v>8.3370000000000007E-3</v>
      </c>
      <c r="O11534" s="12" t="e">
        <f>VLOOKUP(C11534,[3]May!$C:$Z,24,FALSE)</f>
        <v>#N/A</v>
      </c>
    </row>
    <row r="11535" spans="1:15" x14ac:dyDescent="0.25">
      <c r="A11535" t="s">
        <v>1245</v>
      </c>
      <c r="C11535" t="s">
        <v>1625</v>
      </c>
      <c r="E11535">
        <v>6</v>
      </c>
      <c r="F11535" t="s">
        <v>1250</v>
      </c>
      <c r="J11535" t="s">
        <v>23</v>
      </c>
      <c r="K11535">
        <v>3</v>
      </c>
      <c r="L11535">
        <v>327.54000000000002</v>
      </c>
      <c r="M11535">
        <v>0.25650000000000001</v>
      </c>
      <c r="O11535" s="12" t="e">
        <f>VLOOKUP(C11535,[3]May!$C:$Z,24,FALSE)</f>
        <v>#N/A</v>
      </c>
    </row>
    <row r="11536" spans="1:15" x14ac:dyDescent="0.25">
      <c r="A11536" t="s">
        <v>1245</v>
      </c>
      <c r="C11536" t="s">
        <v>1625</v>
      </c>
      <c r="E11536">
        <v>6</v>
      </c>
      <c r="F11536" t="s">
        <v>1250</v>
      </c>
      <c r="J11536" t="s">
        <v>23</v>
      </c>
      <c r="K11536">
        <v>2</v>
      </c>
      <c r="L11536">
        <v>21.7</v>
      </c>
      <c r="M11536">
        <v>1.7000000000000001E-2</v>
      </c>
      <c r="O11536" s="12" t="e">
        <f>VLOOKUP(C11536,[3]May!$C:$Z,24,FALSE)</f>
        <v>#N/A</v>
      </c>
    </row>
    <row r="11537" spans="1:15" x14ac:dyDescent="0.25">
      <c r="A11537" t="s">
        <v>1245</v>
      </c>
      <c r="C11537" t="s">
        <v>1625</v>
      </c>
      <c r="E11537">
        <v>2</v>
      </c>
      <c r="F11537" t="s">
        <v>1247</v>
      </c>
      <c r="J11537" t="s">
        <v>23</v>
      </c>
      <c r="K11537">
        <v>13</v>
      </c>
      <c r="L11537">
        <v>846.69</v>
      </c>
      <c r="M11537">
        <v>0.66300000000000003</v>
      </c>
      <c r="O11537" s="12" t="e">
        <f>VLOOKUP(C11537,[3]May!$C:$Z,24,FALSE)</f>
        <v>#N/A</v>
      </c>
    </row>
    <row r="11538" spans="1:15" x14ac:dyDescent="0.25">
      <c r="A11538" t="s">
        <v>1245</v>
      </c>
      <c r="C11538" t="s">
        <v>1625</v>
      </c>
      <c r="E11538">
        <v>2</v>
      </c>
      <c r="F11538" t="s">
        <v>1247</v>
      </c>
      <c r="J11538" t="s">
        <v>23</v>
      </c>
      <c r="K11538">
        <v>3</v>
      </c>
      <c r="L11538">
        <v>15.33</v>
      </c>
      <c r="M11538">
        <v>1.2E-2</v>
      </c>
      <c r="O11538" s="12" t="e">
        <f>VLOOKUP(C11538,[3]May!$C:$Z,24,FALSE)</f>
        <v>#N/A</v>
      </c>
    </row>
    <row r="11539" spans="1:15" x14ac:dyDescent="0.25">
      <c r="A11539" t="s">
        <v>1245</v>
      </c>
      <c r="C11539" t="s">
        <v>1625</v>
      </c>
      <c r="E11539">
        <v>12</v>
      </c>
      <c r="F11539" t="s">
        <v>1253</v>
      </c>
      <c r="J11539" t="s">
        <v>23</v>
      </c>
      <c r="K11539">
        <v>1</v>
      </c>
      <c r="L11539">
        <v>61.2</v>
      </c>
      <c r="M11539">
        <v>8.3370000000000007E-3</v>
      </c>
      <c r="O11539" s="12" t="e">
        <f>VLOOKUP(C11539,[3]May!$C:$Z,24,FALSE)</f>
        <v>#N/A</v>
      </c>
    </row>
    <row r="11540" spans="1:15" x14ac:dyDescent="0.25">
      <c r="A11540" t="s">
        <v>1245</v>
      </c>
      <c r="C11540" t="s">
        <v>1626</v>
      </c>
      <c r="E11540">
        <v>2</v>
      </c>
      <c r="F11540" t="s">
        <v>1247</v>
      </c>
      <c r="J11540" t="s">
        <v>23</v>
      </c>
      <c r="K11540">
        <v>8</v>
      </c>
      <c r="L11540">
        <v>521.04</v>
      </c>
      <c r="M11540">
        <v>0.40799999999999997</v>
      </c>
      <c r="O11540" s="12" t="e">
        <f>VLOOKUP(C11540,[3]May!$C:$Z,24,FALSE)</f>
        <v>#N/A</v>
      </c>
    </row>
    <row r="11541" spans="1:15" x14ac:dyDescent="0.25">
      <c r="A11541" t="s">
        <v>1245</v>
      </c>
      <c r="C11541" t="s">
        <v>1626</v>
      </c>
      <c r="E11541">
        <v>8</v>
      </c>
      <c r="F11541" t="s">
        <v>1251</v>
      </c>
      <c r="J11541" t="s">
        <v>23</v>
      </c>
      <c r="K11541">
        <v>17</v>
      </c>
      <c r="L11541">
        <v>936.02</v>
      </c>
      <c r="M11541">
        <v>0.5474</v>
      </c>
      <c r="O11541" s="12" t="e">
        <f>VLOOKUP(C11541,[3]May!$C:$Z,24,FALSE)</f>
        <v>#N/A</v>
      </c>
    </row>
    <row r="11542" spans="1:15" x14ac:dyDescent="0.25">
      <c r="A11542" t="s">
        <v>1245</v>
      </c>
      <c r="C11542" t="s">
        <v>1627</v>
      </c>
      <c r="E11542">
        <v>8</v>
      </c>
      <c r="F11542" t="s">
        <v>1251</v>
      </c>
      <c r="J11542" t="s">
        <v>23</v>
      </c>
      <c r="K11542">
        <v>5</v>
      </c>
      <c r="L11542">
        <v>275.3</v>
      </c>
      <c r="M11542">
        <v>0.161</v>
      </c>
      <c r="O11542" s="12" t="e">
        <f>VLOOKUP(C11542,[3]May!$C:$Z,24,FALSE)</f>
        <v>#N/A</v>
      </c>
    </row>
    <row r="11543" spans="1:15" x14ac:dyDescent="0.25">
      <c r="A11543" t="s">
        <v>1245</v>
      </c>
      <c r="C11543" t="s">
        <v>1627</v>
      </c>
      <c r="E11543">
        <v>2</v>
      </c>
      <c r="F11543" t="s">
        <v>1247</v>
      </c>
      <c r="J11543" t="s">
        <v>23</v>
      </c>
      <c r="K11543">
        <v>3</v>
      </c>
      <c r="L11543">
        <v>195.39</v>
      </c>
      <c r="M11543">
        <v>0.153</v>
      </c>
      <c r="O11543" s="12" t="e">
        <f>VLOOKUP(C11543,[3]May!$C:$Z,24,FALSE)</f>
        <v>#N/A</v>
      </c>
    </row>
    <row r="11544" spans="1:15" x14ac:dyDescent="0.25">
      <c r="A11544" t="s">
        <v>1245</v>
      </c>
      <c r="C11544" t="s">
        <v>1627</v>
      </c>
      <c r="E11544">
        <v>2</v>
      </c>
      <c r="F11544" t="s">
        <v>1247</v>
      </c>
      <c r="J11544" t="s">
        <v>23</v>
      </c>
      <c r="K11544">
        <v>1</v>
      </c>
      <c r="L11544">
        <v>5.1100000000000003</v>
      </c>
      <c r="M11544">
        <v>4.0000000000000001E-3</v>
      </c>
      <c r="O11544" s="12" t="e">
        <f>VLOOKUP(C11544,[3]May!$C:$Z,24,FALSE)</f>
        <v>#N/A</v>
      </c>
    </row>
    <row r="11545" spans="1:15" x14ac:dyDescent="0.25">
      <c r="A11545" t="s">
        <v>1245</v>
      </c>
      <c r="C11545" t="s">
        <v>1628</v>
      </c>
      <c r="E11545">
        <v>8</v>
      </c>
      <c r="F11545" t="s">
        <v>1251</v>
      </c>
      <c r="J11545" t="s">
        <v>23</v>
      </c>
      <c r="K11545">
        <v>11</v>
      </c>
      <c r="L11545">
        <v>605.66</v>
      </c>
      <c r="M11545">
        <v>0.35420000000000001</v>
      </c>
      <c r="O11545" s="12" t="e">
        <f>VLOOKUP(C11545,[3]May!$C:$Z,24,FALSE)</f>
        <v>#N/A</v>
      </c>
    </row>
    <row r="11546" spans="1:15" x14ac:dyDescent="0.25">
      <c r="A11546" t="s">
        <v>1245</v>
      </c>
      <c r="C11546" t="s">
        <v>1628</v>
      </c>
      <c r="E11546">
        <v>6</v>
      </c>
      <c r="F11546" t="s">
        <v>1250</v>
      </c>
      <c r="J11546" t="s">
        <v>23</v>
      </c>
      <c r="K11546">
        <v>7</v>
      </c>
      <c r="L11546">
        <v>764.26</v>
      </c>
      <c r="M11546">
        <v>0.59850000000000003</v>
      </c>
      <c r="O11546" s="12" t="e">
        <f>VLOOKUP(C11546,[3]May!$C:$Z,24,FALSE)</f>
        <v>#N/A</v>
      </c>
    </row>
    <row r="11547" spans="1:15" x14ac:dyDescent="0.25">
      <c r="A11547" t="s">
        <v>1245</v>
      </c>
      <c r="C11547" t="s">
        <v>1628</v>
      </c>
      <c r="E11547">
        <v>2</v>
      </c>
      <c r="F11547" t="s">
        <v>1247</v>
      </c>
      <c r="J11547" t="s">
        <v>23</v>
      </c>
      <c r="K11547">
        <v>2</v>
      </c>
      <c r="L11547">
        <v>130.26</v>
      </c>
      <c r="M11547">
        <v>0.10199999999999999</v>
      </c>
      <c r="O11547" s="12" t="e">
        <f>VLOOKUP(C11547,[3]May!$C:$Z,24,FALSE)</f>
        <v>#N/A</v>
      </c>
    </row>
    <row r="11548" spans="1:15" x14ac:dyDescent="0.25">
      <c r="A11548" t="s">
        <v>1245</v>
      </c>
      <c r="C11548" t="s">
        <v>1629</v>
      </c>
      <c r="E11548">
        <v>2</v>
      </c>
      <c r="F11548" t="s">
        <v>1247</v>
      </c>
      <c r="J11548" t="s">
        <v>23</v>
      </c>
      <c r="K11548">
        <v>12</v>
      </c>
      <c r="L11548">
        <v>781.56</v>
      </c>
      <c r="M11548">
        <v>0.61199999999999999</v>
      </c>
      <c r="O11548" s="12" t="e">
        <f>VLOOKUP(C11548,[3]May!$C:$Z,24,FALSE)</f>
        <v>#N/A</v>
      </c>
    </row>
    <row r="11549" spans="1:15" x14ac:dyDescent="0.25">
      <c r="A11549" t="s">
        <v>1245</v>
      </c>
      <c r="C11549" t="s">
        <v>1629</v>
      </c>
      <c r="E11549">
        <v>2</v>
      </c>
      <c r="F11549" t="s">
        <v>1247</v>
      </c>
      <c r="J11549" t="s">
        <v>23</v>
      </c>
      <c r="K11549">
        <v>3</v>
      </c>
      <c r="L11549">
        <v>15.33</v>
      </c>
      <c r="M11549">
        <v>1.2E-2</v>
      </c>
      <c r="O11549" s="12" t="e">
        <f>VLOOKUP(C11549,[3]May!$C:$Z,24,FALSE)</f>
        <v>#N/A</v>
      </c>
    </row>
    <row r="11550" spans="1:15" x14ac:dyDescent="0.25">
      <c r="A11550" t="s">
        <v>1245</v>
      </c>
      <c r="C11550" t="s">
        <v>1629</v>
      </c>
      <c r="E11550">
        <v>6</v>
      </c>
      <c r="F11550" t="s">
        <v>1250</v>
      </c>
      <c r="J11550" t="s">
        <v>23</v>
      </c>
      <c r="K11550">
        <v>2</v>
      </c>
      <c r="L11550">
        <v>21.7</v>
      </c>
      <c r="M11550">
        <v>1.7000000000000001E-2</v>
      </c>
      <c r="O11550" s="12" t="e">
        <f>VLOOKUP(C11550,[3]May!$C:$Z,24,FALSE)</f>
        <v>#N/A</v>
      </c>
    </row>
    <row r="11551" spans="1:15" x14ac:dyDescent="0.25">
      <c r="A11551" t="s">
        <v>1245</v>
      </c>
      <c r="C11551" t="s">
        <v>1629</v>
      </c>
      <c r="E11551">
        <v>6</v>
      </c>
      <c r="F11551" t="s">
        <v>1250</v>
      </c>
      <c r="J11551" t="s">
        <v>23</v>
      </c>
      <c r="K11551">
        <v>1</v>
      </c>
      <c r="L11551">
        <v>109.18</v>
      </c>
      <c r="M11551">
        <v>8.5500000000000007E-2</v>
      </c>
      <c r="O11551" s="12" t="e">
        <f>VLOOKUP(C11551,[3]May!$C:$Z,24,FALSE)</f>
        <v>#N/A</v>
      </c>
    </row>
    <row r="11552" spans="1:15" x14ac:dyDescent="0.25">
      <c r="A11552" t="s">
        <v>1245</v>
      </c>
      <c r="C11552" t="s">
        <v>1630</v>
      </c>
      <c r="E11552">
        <v>6</v>
      </c>
      <c r="F11552" t="s">
        <v>1250</v>
      </c>
      <c r="J11552" t="s">
        <v>23</v>
      </c>
      <c r="K11552">
        <v>2</v>
      </c>
      <c r="L11552">
        <v>218.36</v>
      </c>
      <c r="M11552">
        <v>0.17100000000000001</v>
      </c>
      <c r="O11552" s="12" t="e">
        <f>VLOOKUP(C11552,[3]May!$C:$Z,24,FALSE)</f>
        <v>#N/A</v>
      </c>
    </row>
    <row r="11553" spans="1:15" x14ac:dyDescent="0.25">
      <c r="A11553" t="s">
        <v>1245</v>
      </c>
      <c r="C11553" t="s">
        <v>1630</v>
      </c>
      <c r="E11553">
        <v>2</v>
      </c>
      <c r="F11553" t="s">
        <v>1247</v>
      </c>
      <c r="J11553" t="s">
        <v>23</v>
      </c>
      <c r="K11553">
        <v>15</v>
      </c>
      <c r="L11553">
        <v>976.95</v>
      </c>
      <c r="M11553">
        <v>0.76500000000000001</v>
      </c>
      <c r="O11553" s="12" t="e">
        <f>VLOOKUP(C11553,[3]May!$C:$Z,24,FALSE)</f>
        <v>#N/A</v>
      </c>
    </row>
    <row r="11554" spans="1:15" x14ac:dyDescent="0.25">
      <c r="A11554" t="s">
        <v>1245</v>
      </c>
      <c r="C11554" t="s">
        <v>1630</v>
      </c>
      <c r="E11554">
        <v>2</v>
      </c>
      <c r="F11554" t="s">
        <v>1247</v>
      </c>
      <c r="J11554" t="s">
        <v>23</v>
      </c>
      <c r="K11554">
        <v>1</v>
      </c>
      <c r="L11554">
        <v>5.1100000000000003</v>
      </c>
      <c r="M11554">
        <v>4.0000000000000001E-3</v>
      </c>
      <c r="O11554" s="12" t="e">
        <f>VLOOKUP(C11554,[3]May!$C:$Z,24,FALSE)</f>
        <v>#N/A</v>
      </c>
    </row>
    <row r="11555" spans="1:15" x14ac:dyDescent="0.25">
      <c r="A11555" t="s">
        <v>1245</v>
      </c>
      <c r="C11555" t="s">
        <v>1630</v>
      </c>
      <c r="E11555">
        <v>8</v>
      </c>
      <c r="F11555" t="s">
        <v>1251</v>
      </c>
      <c r="J11555" t="s">
        <v>23</v>
      </c>
      <c r="K11555">
        <v>15</v>
      </c>
      <c r="L11555">
        <v>825.9</v>
      </c>
      <c r="M11555">
        <v>0.48299999999999998</v>
      </c>
      <c r="O11555" s="12" t="e">
        <f>VLOOKUP(C11555,[3]May!$C:$Z,24,FALSE)</f>
        <v>#N/A</v>
      </c>
    </row>
    <row r="11556" spans="1:15" x14ac:dyDescent="0.25">
      <c r="A11556" t="s">
        <v>1245</v>
      </c>
      <c r="C11556" t="s">
        <v>1631</v>
      </c>
      <c r="E11556">
        <v>12</v>
      </c>
      <c r="F11556" t="s">
        <v>1253</v>
      </c>
      <c r="J11556" t="s">
        <v>23</v>
      </c>
      <c r="K11556">
        <v>1</v>
      </c>
      <c r="L11556">
        <v>61.2</v>
      </c>
      <c r="M11556">
        <v>8.3370000000000007E-3</v>
      </c>
      <c r="O11556" s="12" t="e">
        <f>VLOOKUP(C11556,[3]May!$C:$Z,24,FALSE)</f>
        <v>#N/A</v>
      </c>
    </row>
    <row r="11557" spans="1:15" x14ac:dyDescent="0.25">
      <c r="A11557" t="s">
        <v>1245</v>
      </c>
      <c r="C11557" t="s">
        <v>1631</v>
      </c>
      <c r="E11557">
        <v>2</v>
      </c>
      <c r="F11557" t="s">
        <v>1247</v>
      </c>
      <c r="J11557" t="s">
        <v>23</v>
      </c>
      <c r="K11557">
        <v>9</v>
      </c>
      <c r="L11557">
        <v>45.99</v>
      </c>
      <c r="M11557">
        <v>3.5999999999999997E-2</v>
      </c>
      <c r="O11557" s="12" t="e">
        <f>VLOOKUP(C11557,[3]May!$C:$Z,24,FALSE)</f>
        <v>#N/A</v>
      </c>
    </row>
    <row r="11558" spans="1:15" x14ac:dyDescent="0.25">
      <c r="A11558" t="s">
        <v>1245</v>
      </c>
      <c r="C11558" t="s">
        <v>1631</v>
      </c>
      <c r="E11558">
        <v>6</v>
      </c>
      <c r="F11558" t="s">
        <v>1250</v>
      </c>
      <c r="J11558" t="s">
        <v>23</v>
      </c>
      <c r="K11558">
        <v>3</v>
      </c>
      <c r="L11558">
        <v>32.549999999999997</v>
      </c>
      <c r="M11558">
        <v>2.5499999999999998E-2</v>
      </c>
      <c r="O11558" s="12" t="e">
        <f>VLOOKUP(C11558,[3]May!$C:$Z,24,FALSE)</f>
        <v>#N/A</v>
      </c>
    </row>
    <row r="11559" spans="1:15" x14ac:dyDescent="0.25">
      <c r="A11559" t="s">
        <v>1245</v>
      </c>
      <c r="C11559" t="s">
        <v>1631</v>
      </c>
      <c r="E11559">
        <v>6</v>
      </c>
      <c r="F11559" t="s">
        <v>1250</v>
      </c>
      <c r="J11559" t="s">
        <v>23</v>
      </c>
      <c r="K11559">
        <v>3</v>
      </c>
      <c r="L11559">
        <v>327.54000000000002</v>
      </c>
      <c r="M11559">
        <v>0.25650000000000001</v>
      </c>
      <c r="O11559" s="12" t="e">
        <f>VLOOKUP(C11559,[3]May!$C:$Z,24,FALSE)</f>
        <v>#N/A</v>
      </c>
    </row>
    <row r="11560" spans="1:15" x14ac:dyDescent="0.25">
      <c r="A11560" t="s">
        <v>1245</v>
      </c>
      <c r="C11560" t="s">
        <v>1631</v>
      </c>
      <c r="E11560">
        <v>2</v>
      </c>
      <c r="F11560" t="s">
        <v>1247</v>
      </c>
      <c r="J11560" t="s">
        <v>23</v>
      </c>
      <c r="K11560">
        <v>1</v>
      </c>
      <c r="L11560">
        <v>65.13</v>
      </c>
      <c r="M11560">
        <v>5.0999999999999997E-2</v>
      </c>
      <c r="O11560" s="12" t="e">
        <f>VLOOKUP(C11560,[3]May!$C:$Z,24,FALSE)</f>
        <v>#N/A</v>
      </c>
    </row>
    <row r="11561" spans="1:15" x14ac:dyDescent="0.25">
      <c r="A11561" t="s">
        <v>1245</v>
      </c>
      <c r="C11561" t="s">
        <v>1631</v>
      </c>
      <c r="E11561">
        <v>11</v>
      </c>
      <c r="F11561" t="s">
        <v>1274</v>
      </c>
      <c r="J11561" t="s">
        <v>23</v>
      </c>
      <c r="K11561">
        <v>8</v>
      </c>
      <c r="L11561">
        <v>398.8</v>
      </c>
      <c r="M11561">
        <v>0.32879999999999998</v>
      </c>
      <c r="O11561" s="12" t="e">
        <f>VLOOKUP(C11561,[3]May!$C:$Z,24,FALSE)</f>
        <v>#N/A</v>
      </c>
    </row>
    <row r="11562" spans="1:15" x14ac:dyDescent="0.25">
      <c r="A11562" t="s">
        <v>1245</v>
      </c>
      <c r="C11562" t="s">
        <v>1632</v>
      </c>
      <c r="E11562">
        <v>6</v>
      </c>
      <c r="F11562" t="s">
        <v>1250</v>
      </c>
      <c r="J11562" t="s">
        <v>23</v>
      </c>
      <c r="K11562">
        <v>4</v>
      </c>
      <c r="L11562">
        <v>436.72</v>
      </c>
      <c r="M11562">
        <v>0.34200000000000003</v>
      </c>
      <c r="O11562" s="12" t="e">
        <f>VLOOKUP(C11562,[3]May!$C:$Z,24,FALSE)</f>
        <v>#N/A</v>
      </c>
    </row>
    <row r="11563" spans="1:15" x14ac:dyDescent="0.25">
      <c r="A11563" t="s">
        <v>1245</v>
      </c>
      <c r="C11563" t="s">
        <v>1632</v>
      </c>
      <c r="E11563">
        <v>2</v>
      </c>
      <c r="F11563" t="s">
        <v>1247</v>
      </c>
      <c r="J11563" t="s">
        <v>23</v>
      </c>
      <c r="K11563">
        <v>10</v>
      </c>
      <c r="L11563">
        <v>651.29999999999995</v>
      </c>
      <c r="M11563">
        <v>0.51</v>
      </c>
      <c r="O11563" s="12" t="e">
        <f>VLOOKUP(C11563,[3]May!$C:$Z,24,FALSE)</f>
        <v>#N/A</v>
      </c>
    </row>
    <row r="11564" spans="1:15" x14ac:dyDescent="0.25">
      <c r="A11564" t="s">
        <v>1245</v>
      </c>
      <c r="C11564" t="s">
        <v>1632</v>
      </c>
      <c r="E11564">
        <v>8</v>
      </c>
      <c r="F11564" t="s">
        <v>1251</v>
      </c>
      <c r="J11564" t="s">
        <v>23</v>
      </c>
      <c r="K11564">
        <v>6</v>
      </c>
      <c r="L11564">
        <v>330.36</v>
      </c>
      <c r="M11564">
        <v>0.19320000000000001</v>
      </c>
      <c r="O11564" s="12" t="e">
        <f>VLOOKUP(C11564,[3]May!$C:$Z,24,FALSE)</f>
        <v>#N/A</v>
      </c>
    </row>
    <row r="11565" spans="1:15" x14ac:dyDescent="0.25">
      <c r="A11565" t="s">
        <v>1245</v>
      </c>
      <c r="C11565" t="s">
        <v>1633</v>
      </c>
      <c r="E11565">
        <v>8</v>
      </c>
      <c r="F11565" t="s">
        <v>1251</v>
      </c>
      <c r="J11565" t="s">
        <v>23</v>
      </c>
      <c r="K11565">
        <v>12</v>
      </c>
      <c r="L11565">
        <v>660.72</v>
      </c>
      <c r="M11565">
        <v>0.38640000000000002</v>
      </c>
      <c r="O11565" s="12" t="e">
        <f>VLOOKUP(C11565,[3]May!$C:$Z,24,FALSE)</f>
        <v>#N/A</v>
      </c>
    </row>
    <row r="11566" spans="1:15" x14ac:dyDescent="0.25">
      <c r="A11566" t="s">
        <v>1245</v>
      </c>
      <c r="C11566" t="s">
        <v>1633</v>
      </c>
      <c r="E11566">
        <v>2</v>
      </c>
      <c r="F11566" t="s">
        <v>1247</v>
      </c>
      <c r="J11566" t="s">
        <v>23</v>
      </c>
      <c r="K11566">
        <v>2</v>
      </c>
      <c r="L11566">
        <v>130.26</v>
      </c>
      <c r="M11566">
        <v>0.10199999999999999</v>
      </c>
      <c r="O11566" s="12" t="e">
        <f>VLOOKUP(C11566,[3]May!$C:$Z,24,FALSE)</f>
        <v>#N/A</v>
      </c>
    </row>
    <row r="11567" spans="1:15" x14ac:dyDescent="0.25">
      <c r="A11567" t="s">
        <v>1245</v>
      </c>
      <c r="C11567" t="s">
        <v>1633</v>
      </c>
      <c r="E11567">
        <v>12</v>
      </c>
      <c r="F11567" t="s">
        <v>1253</v>
      </c>
      <c r="J11567" t="s">
        <v>23</v>
      </c>
      <c r="K11567">
        <v>1</v>
      </c>
      <c r="L11567">
        <v>61.2</v>
      </c>
      <c r="M11567">
        <v>8.3370000000000007E-3</v>
      </c>
      <c r="O11567" s="12" t="e">
        <f>VLOOKUP(C11567,[3]May!$C:$Z,24,FALSE)</f>
        <v>#N/A</v>
      </c>
    </row>
    <row r="11568" spans="1:15" x14ac:dyDescent="0.25">
      <c r="A11568" t="s">
        <v>1245</v>
      </c>
      <c r="C11568" t="s">
        <v>1634</v>
      </c>
      <c r="E11568">
        <v>2</v>
      </c>
      <c r="F11568" t="s">
        <v>1247</v>
      </c>
      <c r="J11568" t="s">
        <v>23</v>
      </c>
      <c r="K11568">
        <v>5</v>
      </c>
      <c r="L11568">
        <v>325.64999999999998</v>
      </c>
      <c r="M11568">
        <v>0.255</v>
      </c>
      <c r="O11568" s="12" t="e">
        <f>VLOOKUP(C11568,[3]May!$C:$Z,24,FALSE)</f>
        <v>#N/A</v>
      </c>
    </row>
    <row r="11569" spans="1:15" x14ac:dyDescent="0.25">
      <c r="A11569" t="s">
        <v>1245</v>
      </c>
      <c r="C11569" t="s">
        <v>1634</v>
      </c>
      <c r="E11569">
        <v>6</v>
      </c>
      <c r="F11569" t="s">
        <v>1250</v>
      </c>
      <c r="J11569" t="s">
        <v>23</v>
      </c>
      <c r="K11569">
        <v>1</v>
      </c>
      <c r="L11569">
        <v>109.18</v>
      </c>
      <c r="M11569">
        <v>8.5500000000000007E-2</v>
      </c>
      <c r="O11569" s="12" t="e">
        <f>VLOOKUP(C11569,[3]May!$C:$Z,24,FALSE)</f>
        <v>#N/A</v>
      </c>
    </row>
    <row r="11570" spans="1:15" x14ac:dyDescent="0.25">
      <c r="A11570" t="s">
        <v>1245</v>
      </c>
      <c r="C11570" t="s">
        <v>1635</v>
      </c>
      <c r="E11570">
        <v>2</v>
      </c>
      <c r="F11570" t="s">
        <v>1247</v>
      </c>
      <c r="J11570" t="s">
        <v>23</v>
      </c>
      <c r="K11570">
        <v>2</v>
      </c>
      <c r="L11570">
        <v>130.26</v>
      </c>
      <c r="M11570">
        <v>0.10199999999999999</v>
      </c>
      <c r="O11570" s="12" t="e">
        <f>VLOOKUP(C11570,[3]May!$C:$Z,24,FALSE)</f>
        <v>#N/A</v>
      </c>
    </row>
    <row r="11571" spans="1:15" x14ac:dyDescent="0.25">
      <c r="A11571" t="s">
        <v>1245</v>
      </c>
      <c r="C11571" t="s">
        <v>1635</v>
      </c>
      <c r="E11571">
        <v>2</v>
      </c>
      <c r="F11571" t="s">
        <v>1247</v>
      </c>
      <c r="J11571" t="s">
        <v>23</v>
      </c>
      <c r="K11571">
        <v>1</v>
      </c>
      <c r="L11571">
        <v>5.1100000000000003</v>
      </c>
      <c r="M11571">
        <v>4.0000000000000001E-3</v>
      </c>
      <c r="O11571" s="12" t="e">
        <f>VLOOKUP(C11571,[3]May!$C:$Z,24,FALSE)</f>
        <v>#N/A</v>
      </c>
    </row>
    <row r="11572" spans="1:15" x14ac:dyDescent="0.25">
      <c r="A11572" t="s">
        <v>1245</v>
      </c>
      <c r="C11572" t="s">
        <v>1636</v>
      </c>
      <c r="E11572">
        <v>13</v>
      </c>
      <c r="F11572" t="s">
        <v>1248</v>
      </c>
      <c r="J11572" t="s">
        <v>23</v>
      </c>
      <c r="K11572">
        <v>3</v>
      </c>
      <c r="L11572">
        <v>15.33</v>
      </c>
      <c r="M11572">
        <v>1.2E-2</v>
      </c>
      <c r="O11572" s="12" t="e">
        <f>VLOOKUP(C11572,[3]May!$C:$Z,24,FALSE)</f>
        <v>#N/A</v>
      </c>
    </row>
    <row r="11573" spans="1:15" x14ac:dyDescent="0.25">
      <c r="A11573" t="s">
        <v>1245</v>
      </c>
      <c r="C11573" t="s">
        <v>1636</v>
      </c>
      <c r="E11573">
        <v>2</v>
      </c>
      <c r="F11573" t="s">
        <v>1247</v>
      </c>
      <c r="J11573" t="s">
        <v>23</v>
      </c>
      <c r="K11573">
        <v>3</v>
      </c>
      <c r="L11573">
        <v>15.33</v>
      </c>
      <c r="M11573">
        <v>1.2E-2</v>
      </c>
      <c r="O11573" s="12" t="e">
        <f>VLOOKUP(C11573,[3]May!$C:$Z,24,FALSE)</f>
        <v>#N/A</v>
      </c>
    </row>
    <row r="11574" spans="1:15" x14ac:dyDescent="0.25">
      <c r="A11574" t="s">
        <v>1245</v>
      </c>
      <c r="C11574" t="s">
        <v>1636</v>
      </c>
      <c r="E11574">
        <v>8</v>
      </c>
      <c r="F11574" t="s">
        <v>1251</v>
      </c>
      <c r="J11574" t="s">
        <v>23</v>
      </c>
      <c r="K11574">
        <v>19</v>
      </c>
      <c r="L11574">
        <v>1046.1400000000001</v>
      </c>
      <c r="M11574">
        <v>0.61180000000000001</v>
      </c>
      <c r="O11574" s="12" t="e">
        <f>VLOOKUP(C11574,[3]May!$C:$Z,24,FALSE)</f>
        <v>#N/A</v>
      </c>
    </row>
    <row r="11575" spans="1:15" x14ac:dyDescent="0.25">
      <c r="A11575" t="s">
        <v>1245</v>
      </c>
      <c r="C11575" t="s">
        <v>1636</v>
      </c>
      <c r="E11575">
        <v>8</v>
      </c>
      <c r="F11575" t="s">
        <v>1251</v>
      </c>
      <c r="J11575" t="s">
        <v>23</v>
      </c>
      <c r="K11575">
        <v>2</v>
      </c>
      <c r="L11575">
        <v>110.12</v>
      </c>
      <c r="M11575">
        <v>6.4399999999999999E-2</v>
      </c>
      <c r="O11575" s="12" t="e">
        <f>VLOOKUP(C11575,[3]May!$C:$Z,24,FALSE)</f>
        <v>#N/A</v>
      </c>
    </row>
    <row r="11576" spans="1:15" x14ac:dyDescent="0.25">
      <c r="A11576" t="s">
        <v>1245</v>
      </c>
      <c r="C11576" t="s">
        <v>1636</v>
      </c>
      <c r="E11576">
        <v>11</v>
      </c>
      <c r="F11576" t="s">
        <v>1274</v>
      </c>
      <c r="J11576" t="s">
        <v>23</v>
      </c>
      <c r="K11576">
        <v>9</v>
      </c>
      <c r="L11576">
        <v>448.65</v>
      </c>
      <c r="M11576">
        <v>0.36990000000000001</v>
      </c>
      <c r="O11576" s="12" t="e">
        <f>VLOOKUP(C11576,[3]May!$C:$Z,24,FALSE)</f>
        <v>#N/A</v>
      </c>
    </row>
    <row r="11577" spans="1:15" x14ac:dyDescent="0.25">
      <c r="A11577" t="s">
        <v>1245</v>
      </c>
      <c r="C11577" t="s">
        <v>1636</v>
      </c>
      <c r="E11577">
        <v>9</v>
      </c>
      <c r="F11577" t="s">
        <v>1256</v>
      </c>
      <c r="J11577" t="s">
        <v>23</v>
      </c>
      <c r="K11577">
        <v>1</v>
      </c>
      <c r="L11577">
        <v>39.06</v>
      </c>
      <c r="M11577">
        <v>3.2199999999999999E-2</v>
      </c>
      <c r="O11577" s="12" t="e">
        <f>VLOOKUP(C11577,[3]May!$C:$Z,24,FALSE)</f>
        <v>#N/A</v>
      </c>
    </row>
    <row r="11578" spans="1:15" x14ac:dyDescent="0.25">
      <c r="A11578" t="s">
        <v>1245</v>
      </c>
      <c r="C11578" t="s">
        <v>1636</v>
      </c>
      <c r="E11578">
        <v>2</v>
      </c>
      <c r="F11578" t="s">
        <v>1247</v>
      </c>
      <c r="J11578" t="s">
        <v>23</v>
      </c>
      <c r="K11578">
        <v>2</v>
      </c>
      <c r="L11578">
        <v>130.26</v>
      </c>
      <c r="M11578">
        <v>0.10199999999999999</v>
      </c>
      <c r="O11578" s="12" t="e">
        <f>VLOOKUP(C11578,[3]May!$C:$Z,24,FALSE)</f>
        <v>#N/A</v>
      </c>
    </row>
    <row r="11579" spans="1:15" x14ac:dyDescent="0.25">
      <c r="A11579" t="s">
        <v>1245</v>
      </c>
      <c r="C11579" t="s">
        <v>1636</v>
      </c>
      <c r="E11579">
        <v>7</v>
      </c>
      <c r="F11579" t="s">
        <v>1255</v>
      </c>
      <c r="J11579" t="s">
        <v>23</v>
      </c>
      <c r="K11579">
        <v>2</v>
      </c>
      <c r="L11579">
        <v>112.52</v>
      </c>
      <c r="M11579">
        <v>6.5799999999999997E-2</v>
      </c>
      <c r="O11579" s="12" t="e">
        <f>VLOOKUP(C11579,[3]May!$C:$Z,24,FALSE)</f>
        <v>#N/A</v>
      </c>
    </row>
    <row r="11580" spans="1:15" x14ac:dyDescent="0.25">
      <c r="A11580" t="s">
        <v>1245</v>
      </c>
      <c r="C11580" t="s">
        <v>1637</v>
      </c>
      <c r="E11580">
        <v>2</v>
      </c>
      <c r="F11580" t="s">
        <v>1247</v>
      </c>
      <c r="J11580" t="s">
        <v>23</v>
      </c>
      <c r="K11580">
        <v>4</v>
      </c>
      <c r="L11580">
        <v>20.440000000000001</v>
      </c>
      <c r="M11580">
        <v>1.6E-2</v>
      </c>
      <c r="O11580" s="12" t="e">
        <f>VLOOKUP(C11580,[3]May!$C:$Z,24,FALSE)</f>
        <v>#N/A</v>
      </c>
    </row>
    <row r="11581" spans="1:15" x14ac:dyDescent="0.25">
      <c r="A11581" t="s">
        <v>1245</v>
      </c>
      <c r="C11581" t="s">
        <v>1637</v>
      </c>
      <c r="E11581">
        <v>2</v>
      </c>
      <c r="F11581" t="s">
        <v>1247</v>
      </c>
      <c r="J11581" t="s">
        <v>23</v>
      </c>
      <c r="K11581">
        <v>19</v>
      </c>
      <c r="L11581">
        <v>1237.47</v>
      </c>
      <c r="M11581">
        <v>0.96899999999999997</v>
      </c>
      <c r="O11581" s="12" t="e">
        <f>VLOOKUP(C11581,[3]May!$C:$Z,24,FALSE)</f>
        <v>#N/A</v>
      </c>
    </row>
    <row r="11582" spans="1:15" x14ac:dyDescent="0.25">
      <c r="A11582" t="s">
        <v>1245</v>
      </c>
      <c r="C11582" t="s">
        <v>1637</v>
      </c>
      <c r="E11582">
        <v>6</v>
      </c>
      <c r="F11582" t="s">
        <v>1250</v>
      </c>
      <c r="J11582" t="s">
        <v>23</v>
      </c>
      <c r="K11582">
        <v>2</v>
      </c>
      <c r="L11582">
        <v>218.36</v>
      </c>
      <c r="M11582">
        <v>0.17100000000000001</v>
      </c>
      <c r="O11582" s="12" t="e">
        <f>VLOOKUP(C11582,[3]May!$C:$Z,24,FALSE)</f>
        <v>#N/A</v>
      </c>
    </row>
    <row r="11583" spans="1:15" x14ac:dyDescent="0.25">
      <c r="A11583" t="s">
        <v>1245</v>
      </c>
      <c r="C11583" t="s">
        <v>1637</v>
      </c>
      <c r="E11583">
        <v>4</v>
      </c>
      <c r="F11583" t="s">
        <v>1249</v>
      </c>
      <c r="J11583" t="s">
        <v>23</v>
      </c>
      <c r="K11583">
        <v>3</v>
      </c>
      <c r="L11583">
        <v>205.2</v>
      </c>
      <c r="M11583">
        <v>0.1182</v>
      </c>
      <c r="O11583" s="12" t="e">
        <f>VLOOKUP(C11583,[3]May!$C:$Z,24,FALSE)</f>
        <v>#N/A</v>
      </c>
    </row>
    <row r="11584" spans="1:15" x14ac:dyDescent="0.25">
      <c r="A11584" t="s">
        <v>1245</v>
      </c>
      <c r="C11584" t="s">
        <v>1638</v>
      </c>
      <c r="E11584">
        <v>2</v>
      </c>
      <c r="F11584" t="s">
        <v>1247</v>
      </c>
      <c r="J11584" t="s">
        <v>23</v>
      </c>
      <c r="K11584">
        <v>3</v>
      </c>
      <c r="L11584">
        <v>195.39</v>
      </c>
      <c r="M11584">
        <v>0.153</v>
      </c>
      <c r="O11584" s="12" t="e">
        <f>VLOOKUP(C11584,[3]May!$C:$Z,24,FALSE)</f>
        <v>#N/A</v>
      </c>
    </row>
    <row r="11585" spans="1:15" x14ac:dyDescent="0.25">
      <c r="A11585" t="s">
        <v>1245</v>
      </c>
      <c r="C11585" t="s">
        <v>1638</v>
      </c>
      <c r="E11585">
        <v>11</v>
      </c>
      <c r="F11585" t="s">
        <v>1274</v>
      </c>
      <c r="J11585" t="s">
        <v>23</v>
      </c>
      <c r="K11585">
        <v>1</v>
      </c>
      <c r="L11585">
        <v>49.85</v>
      </c>
      <c r="M11585">
        <v>4.1099999999999998E-2</v>
      </c>
      <c r="O11585" s="12" t="e">
        <f>VLOOKUP(C11585,[3]May!$C:$Z,24,FALSE)</f>
        <v>#N/A</v>
      </c>
    </row>
    <row r="11586" spans="1:15" x14ac:dyDescent="0.25">
      <c r="A11586" t="s">
        <v>1245</v>
      </c>
      <c r="C11586" t="s">
        <v>1638</v>
      </c>
      <c r="E11586">
        <v>8</v>
      </c>
      <c r="F11586" t="s">
        <v>1251</v>
      </c>
      <c r="J11586" t="s">
        <v>23</v>
      </c>
      <c r="K11586">
        <v>16</v>
      </c>
      <c r="L11586">
        <v>880.96</v>
      </c>
      <c r="M11586">
        <v>0.51519999999999999</v>
      </c>
      <c r="O11586" s="12" t="e">
        <f>VLOOKUP(C11586,[3]May!$C:$Z,24,FALSE)</f>
        <v>#N/A</v>
      </c>
    </row>
    <row r="11587" spans="1:15" x14ac:dyDescent="0.25">
      <c r="A11587" t="s">
        <v>1245</v>
      </c>
      <c r="C11587" t="s">
        <v>1638</v>
      </c>
      <c r="E11587">
        <v>9</v>
      </c>
      <c r="F11587" t="s">
        <v>1256</v>
      </c>
      <c r="J11587" t="s">
        <v>23</v>
      </c>
      <c r="K11587">
        <v>7</v>
      </c>
      <c r="L11587">
        <v>273.42</v>
      </c>
      <c r="M11587">
        <v>0.22539999999999999</v>
      </c>
      <c r="O11587" s="12" t="e">
        <f>VLOOKUP(C11587,[3]May!$C:$Z,24,FALSE)</f>
        <v>#N/A</v>
      </c>
    </row>
    <row r="11588" spans="1:15" x14ac:dyDescent="0.25">
      <c r="A11588" t="s">
        <v>1245</v>
      </c>
      <c r="C11588" t="s">
        <v>1638</v>
      </c>
      <c r="E11588">
        <v>9</v>
      </c>
      <c r="F11588" t="s">
        <v>1256</v>
      </c>
      <c r="J11588" t="s">
        <v>23</v>
      </c>
      <c r="K11588">
        <v>1</v>
      </c>
      <c r="L11588">
        <v>39.06</v>
      </c>
      <c r="M11588">
        <v>3.2199999999999999E-2</v>
      </c>
      <c r="O11588" s="12" t="e">
        <f>VLOOKUP(C11588,[3]May!$C:$Z,24,FALSE)</f>
        <v>#N/A</v>
      </c>
    </row>
    <row r="11589" spans="1:15" x14ac:dyDescent="0.25">
      <c r="A11589" t="s">
        <v>1245</v>
      </c>
      <c r="C11589" t="s">
        <v>1639</v>
      </c>
      <c r="E11589">
        <v>9</v>
      </c>
      <c r="F11589" t="s">
        <v>1256</v>
      </c>
      <c r="J11589" t="s">
        <v>23</v>
      </c>
      <c r="K11589">
        <v>6</v>
      </c>
      <c r="L11589">
        <v>234.36</v>
      </c>
      <c r="M11589">
        <v>0.19320000000000001</v>
      </c>
      <c r="O11589" s="12" t="e">
        <f>VLOOKUP(C11589,[3]May!$C:$Z,24,FALSE)</f>
        <v>#N/A</v>
      </c>
    </row>
    <row r="11590" spans="1:15" x14ac:dyDescent="0.25">
      <c r="A11590" t="s">
        <v>1245</v>
      </c>
      <c r="C11590" t="s">
        <v>1639</v>
      </c>
      <c r="E11590">
        <v>2</v>
      </c>
      <c r="F11590" t="s">
        <v>1247</v>
      </c>
      <c r="J11590" t="s">
        <v>23</v>
      </c>
      <c r="K11590">
        <v>13</v>
      </c>
      <c r="L11590">
        <v>846.69</v>
      </c>
      <c r="M11590">
        <v>0.66300000000000003</v>
      </c>
      <c r="O11590" s="12" t="e">
        <f>VLOOKUP(C11590,[3]May!$C:$Z,24,FALSE)</f>
        <v>#N/A</v>
      </c>
    </row>
    <row r="11591" spans="1:15" x14ac:dyDescent="0.25">
      <c r="A11591" t="s">
        <v>1245</v>
      </c>
      <c r="C11591" t="s">
        <v>1639</v>
      </c>
      <c r="E11591">
        <v>3</v>
      </c>
      <c r="F11591" t="s">
        <v>1260</v>
      </c>
      <c r="J11591" t="s">
        <v>23</v>
      </c>
      <c r="K11591">
        <v>9</v>
      </c>
      <c r="L11591">
        <v>626.49</v>
      </c>
      <c r="M11591">
        <v>0.3609</v>
      </c>
      <c r="O11591" s="12" t="e">
        <f>VLOOKUP(C11591,[3]May!$C:$Z,24,FALSE)</f>
        <v>#N/A</v>
      </c>
    </row>
    <row r="11592" spans="1:15" x14ac:dyDescent="0.25">
      <c r="A11592" t="s">
        <v>1245</v>
      </c>
      <c r="C11592" t="s">
        <v>1639</v>
      </c>
      <c r="E11592">
        <v>12</v>
      </c>
      <c r="F11592" t="s">
        <v>1253</v>
      </c>
      <c r="J11592" t="s">
        <v>23</v>
      </c>
      <c r="K11592">
        <v>1</v>
      </c>
      <c r="L11592">
        <v>61.2</v>
      </c>
      <c r="M11592">
        <v>8.3370000000000007E-3</v>
      </c>
      <c r="O11592" s="12" t="e">
        <f>VLOOKUP(C11592,[3]May!$C:$Z,24,FALSE)</f>
        <v>#N/A</v>
      </c>
    </row>
    <row r="11593" spans="1:15" x14ac:dyDescent="0.25">
      <c r="A11593" t="s">
        <v>1245</v>
      </c>
      <c r="C11593" t="s">
        <v>1640</v>
      </c>
      <c r="E11593">
        <v>3</v>
      </c>
      <c r="F11593" t="s">
        <v>1260</v>
      </c>
      <c r="J11593" t="s">
        <v>23</v>
      </c>
      <c r="K11593">
        <v>3</v>
      </c>
      <c r="L11593">
        <v>208.83</v>
      </c>
      <c r="M11593">
        <v>0.1203</v>
      </c>
      <c r="O11593" s="12" t="e">
        <f>VLOOKUP(C11593,[3]May!$C:$Z,24,FALSE)</f>
        <v>#N/A</v>
      </c>
    </row>
    <row r="11594" spans="1:15" x14ac:dyDescent="0.25">
      <c r="A11594" t="s">
        <v>1245</v>
      </c>
      <c r="C11594" t="s">
        <v>1640</v>
      </c>
      <c r="E11594">
        <v>2</v>
      </c>
      <c r="F11594" t="s">
        <v>1247</v>
      </c>
      <c r="J11594" t="s">
        <v>23</v>
      </c>
      <c r="K11594">
        <v>1</v>
      </c>
      <c r="L11594">
        <v>65.13</v>
      </c>
      <c r="M11594">
        <v>5.0999999999999997E-2</v>
      </c>
      <c r="O11594" s="12" t="e">
        <f>VLOOKUP(C11594,[3]May!$C:$Z,24,FALSE)</f>
        <v>#N/A</v>
      </c>
    </row>
    <row r="11595" spans="1:15" x14ac:dyDescent="0.25">
      <c r="A11595" t="s">
        <v>1245</v>
      </c>
      <c r="C11595" t="s">
        <v>1640</v>
      </c>
      <c r="E11595">
        <v>12</v>
      </c>
      <c r="F11595" t="s">
        <v>1253</v>
      </c>
      <c r="J11595" t="s">
        <v>23</v>
      </c>
      <c r="K11595">
        <v>1</v>
      </c>
      <c r="L11595">
        <v>61.2</v>
      </c>
      <c r="M11595">
        <v>8.3370000000000007E-3</v>
      </c>
      <c r="O11595" s="12" t="e">
        <f>VLOOKUP(C11595,[3]May!$C:$Z,24,FALSE)</f>
        <v>#N/A</v>
      </c>
    </row>
    <row r="11596" spans="1:15" x14ac:dyDescent="0.25">
      <c r="A11596" t="s">
        <v>1245</v>
      </c>
      <c r="C11596" t="s">
        <v>1641</v>
      </c>
      <c r="E11596">
        <v>2</v>
      </c>
      <c r="F11596" t="s">
        <v>1247</v>
      </c>
      <c r="J11596" t="s">
        <v>23</v>
      </c>
      <c r="K11596">
        <v>11</v>
      </c>
      <c r="L11596">
        <v>716.43</v>
      </c>
      <c r="M11596">
        <v>0.56100000000000005</v>
      </c>
      <c r="O11596" s="12" t="e">
        <f>VLOOKUP(C11596,[3]May!$C:$Z,24,FALSE)</f>
        <v>#N/A</v>
      </c>
    </row>
    <row r="11597" spans="1:15" x14ac:dyDescent="0.25">
      <c r="A11597" t="s">
        <v>1245</v>
      </c>
      <c r="C11597" t="s">
        <v>1641</v>
      </c>
      <c r="E11597">
        <v>2</v>
      </c>
      <c r="F11597" t="s">
        <v>1247</v>
      </c>
      <c r="J11597" t="s">
        <v>23</v>
      </c>
      <c r="K11597">
        <v>9</v>
      </c>
      <c r="L11597">
        <v>45.99</v>
      </c>
      <c r="M11597">
        <v>3.5999999999999997E-2</v>
      </c>
      <c r="O11597" s="12" t="e">
        <f>VLOOKUP(C11597,[3]May!$C:$Z,24,FALSE)</f>
        <v>#N/A</v>
      </c>
    </row>
    <row r="11598" spans="1:15" x14ac:dyDescent="0.25">
      <c r="A11598" t="s">
        <v>1245</v>
      </c>
      <c r="C11598" t="s">
        <v>1642</v>
      </c>
      <c r="E11598">
        <v>9</v>
      </c>
      <c r="F11598" t="s">
        <v>1256</v>
      </c>
      <c r="J11598" t="s">
        <v>23</v>
      </c>
      <c r="K11598">
        <v>8</v>
      </c>
      <c r="L11598">
        <v>312.48</v>
      </c>
      <c r="M11598">
        <v>0.2576</v>
      </c>
      <c r="O11598" s="12" t="e">
        <f>VLOOKUP(C11598,[3]May!$C:$Z,24,FALSE)</f>
        <v>#N/A</v>
      </c>
    </row>
    <row r="11599" spans="1:15" x14ac:dyDescent="0.25">
      <c r="A11599" t="s">
        <v>1245</v>
      </c>
      <c r="C11599" t="s">
        <v>1642</v>
      </c>
      <c r="E11599">
        <v>12</v>
      </c>
      <c r="F11599" t="s">
        <v>1253</v>
      </c>
      <c r="J11599" t="s">
        <v>23</v>
      </c>
      <c r="K11599">
        <v>1</v>
      </c>
      <c r="L11599">
        <v>61.2</v>
      </c>
      <c r="M11599">
        <v>8.3370000000000007E-3</v>
      </c>
      <c r="O11599" s="12" t="e">
        <f>VLOOKUP(C11599,[3]May!$C:$Z,24,FALSE)</f>
        <v>#N/A</v>
      </c>
    </row>
    <row r="11600" spans="1:15" x14ac:dyDescent="0.25">
      <c r="A11600" t="s">
        <v>1245</v>
      </c>
      <c r="C11600" t="s">
        <v>1642</v>
      </c>
      <c r="E11600">
        <v>8</v>
      </c>
      <c r="F11600" t="s">
        <v>1251</v>
      </c>
      <c r="J11600" t="s">
        <v>23</v>
      </c>
      <c r="K11600">
        <v>9</v>
      </c>
      <c r="L11600">
        <v>495.54</v>
      </c>
      <c r="M11600">
        <v>0.2898</v>
      </c>
      <c r="O11600" s="12" t="e">
        <f>VLOOKUP(C11600,[3]May!$C:$Z,24,FALSE)</f>
        <v>#N/A</v>
      </c>
    </row>
    <row r="11601" spans="1:15" x14ac:dyDescent="0.25">
      <c r="A11601" t="s">
        <v>1245</v>
      </c>
      <c r="C11601" t="s">
        <v>1642</v>
      </c>
      <c r="E11601">
        <v>7</v>
      </c>
      <c r="F11601" t="s">
        <v>1255</v>
      </c>
      <c r="J11601" t="s">
        <v>23</v>
      </c>
      <c r="K11601">
        <v>8</v>
      </c>
      <c r="L11601">
        <v>450.08</v>
      </c>
      <c r="M11601">
        <v>0.26319999999999999</v>
      </c>
      <c r="O11601" s="12" t="e">
        <f>VLOOKUP(C11601,[3]May!$C:$Z,24,FALSE)</f>
        <v>#N/A</v>
      </c>
    </row>
    <row r="11602" spans="1:15" x14ac:dyDescent="0.25">
      <c r="A11602" t="s">
        <v>1245</v>
      </c>
      <c r="C11602" t="s">
        <v>1642</v>
      </c>
      <c r="E11602">
        <v>4</v>
      </c>
      <c r="F11602" t="s">
        <v>1249</v>
      </c>
      <c r="J11602" t="s">
        <v>23</v>
      </c>
      <c r="K11602">
        <v>1</v>
      </c>
      <c r="L11602">
        <v>68.400000000000006</v>
      </c>
      <c r="M11602">
        <v>3.9399999999999998E-2</v>
      </c>
      <c r="O11602" s="12" t="e">
        <f>VLOOKUP(C11602,[3]May!$C:$Z,24,FALSE)</f>
        <v>#N/A</v>
      </c>
    </row>
    <row r="11603" spans="1:15" x14ac:dyDescent="0.25">
      <c r="A11603" t="s">
        <v>1245</v>
      </c>
      <c r="C11603" t="s">
        <v>1642</v>
      </c>
      <c r="E11603">
        <v>3</v>
      </c>
      <c r="F11603" t="s">
        <v>1260</v>
      </c>
      <c r="J11603" t="s">
        <v>23</v>
      </c>
      <c r="K11603">
        <v>4</v>
      </c>
      <c r="L11603">
        <v>278.44</v>
      </c>
      <c r="M11603">
        <v>0.16039999999999999</v>
      </c>
      <c r="O11603" s="12" t="e">
        <f>VLOOKUP(C11603,[3]May!$C:$Z,24,FALSE)</f>
        <v>#N/A</v>
      </c>
    </row>
    <row r="11604" spans="1:15" x14ac:dyDescent="0.25">
      <c r="A11604" t="s">
        <v>1245</v>
      </c>
      <c r="C11604" t="s">
        <v>1642</v>
      </c>
      <c r="E11604">
        <v>2</v>
      </c>
      <c r="F11604" t="s">
        <v>1247</v>
      </c>
      <c r="J11604" t="s">
        <v>23</v>
      </c>
      <c r="K11604">
        <v>5</v>
      </c>
      <c r="L11604">
        <v>325.64999999999998</v>
      </c>
      <c r="M11604">
        <v>0.255</v>
      </c>
      <c r="O11604" s="12" t="e">
        <f>VLOOKUP(C11604,[3]May!$C:$Z,24,FALSE)</f>
        <v>#N/A</v>
      </c>
    </row>
    <row r="11605" spans="1:15" x14ac:dyDescent="0.25">
      <c r="A11605" t="s">
        <v>1245</v>
      </c>
      <c r="C11605" t="s">
        <v>1643</v>
      </c>
      <c r="E11605">
        <v>2</v>
      </c>
      <c r="F11605" t="s">
        <v>1247</v>
      </c>
      <c r="J11605" t="s">
        <v>23</v>
      </c>
      <c r="K11605">
        <v>11</v>
      </c>
      <c r="L11605">
        <v>716.43</v>
      </c>
      <c r="M11605">
        <v>0.56100000000000005</v>
      </c>
      <c r="O11605" s="12" t="e">
        <f>VLOOKUP(C11605,[3]May!$C:$Z,24,FALSE)</f>
        <v>#N/A</v>
      </c>
    </row>
    <row r="11606" spans="1:15" x14ac:dyDescent="0.25">
      <c r="A11606" t="s">
        <v>1245</v>
      </c>
      <c r="C11606" t="s">
        <v>1643</v>
      </c>
      <c r="E11606">
        <v>2</v>
      </c>
      <c r="F11606" t="s">
        <v>1247</v>
      </c>
      <c r="J11606" t="s">
        <v>23</v>
      </c>
      <c r="K11606">
        <v>6</v>
      </c>
      <c r="L11606">
        <v>390.78</v>
      </c>
      <c r="M11606">
        <v>0.30599999999999999</v>
      </c>
      <c r="O11606" s="12" t="e">
        <f>VLOOKUP(C11606,[3]May!$C:$Z,24,FALSE)</f>
        <v>#N/A</v>
      </c>
    </row>
    <row r="11607" spans="1:15" x14ac:dyDescent="0.25">
      <c r="A11607" t="s">
        <v>1245</v>
      </c>
      <c r="C11607" t="s">
        <v>1643</v>
      </c>
      <c r="E11607">
        <v>8</v>
      </c>
      <c r="F11607" t="s">
        <v>1251</v>
      </c>
      <c r="J11607" t="s">
        <v>23</v>
      </c>
      <c r="K11607">
        <v>4</v>
      </c>
      <c r="L11607">
        <v>220.24</v>
      </c>
      <c r="M11607">
        <v>0.1288</v>
      </c>
      <c r="O11607" s="12" t="e">
        <f>VLOOKUP(C11607,[3]May!$C:$Z,24,FALSE)</f>
        <v>#N/A</v>
      </c>
    </row>
    <row r="11608" spans="1:15" x14ac:dyDescent="0.25">
      <c r="A11608" t="s">
        <v>1245</v>
      </c>
      <c r="C11608" t="s">
        <v>1643</v>
      </c>
      <c r="E11608">
        <v>12</v>
      </c>
      <c r="F11608" t="s">
        <v>1253</v>
      </c>
      <c r="J11608" t="s">
        <v>23</v>
      </c>
      <c r="K11608">
        <v>1</v>
      </c>
      <c r="L11608">
        <v>61.2</v>
      </c>
      <c r="M11608">
        <v>8.3370000000000007E-3</v>
      </c>
      <c r="O11608" s="12" t="e">
        <f>VLOOKUP(C11608,[3]May!$C:$Z,24,FALSE)</f>
        <v>#N/A</v>
      </c>
    </row>
    <row r="11609" spans="1:15" x14ac:dyDescent="0.25">
      <c r="A11609" t="s">
        <v>1245</v>
      </c>
      <c r="C11609" t="s">
        <v>1644</v>
      </c>
      <c r="E11609">
        <v>2</v>
      </c>
      <c r="F11609" t="s">
        <v>1247</v>
      </c>
      <c r="J11609" t="s">
        <v>23</v>
      </c>
      <c r="K11609">
        <v>12</v>
      </c>
      <c r="L11609">
        <v>781.56</v>
      </c>
      <c r="M11609">
        <v>0.61199999999999999</v>
      </c>
      <c r="O11609" s="12" t="e">
        <f>VLOOKUP(C11609,[3]May!$C:$Z,24,FALSE)</f>
        <v>#N/A</v>
      </c>
    </row>
    <row r="11610" spans="1:15" x14ac:dyDescent="0.25">
      <c r="A11610" t="s">
        <v>1245</v>
      </c>
      <c r="C11610" t="s">
        <v>1644</v>
      </c>
      <c r="E11610">
        <v>1</v>
      </c>
      <c r="F11610" t="s">
        <v>1252</v>
      </c>
      <c r="J11610" t="s">
        <v>23</v>
      </c>
      <c r="K11610">
        <v>10</v>
      </c>
      <c r="L11610">
        <v>329.9</v>
      </c>
      <c r="M11610">
        <v>0.27200000000000002</v>
      </c>
      <c r="O11610" s="12" t="e">
        <f>VLOOKUP(C11610,[3]May!$C:$Z,24,FALSE)</f>
        <v>#N/A</v>
      </c>
    </row>
    <row r="11611" spans="1:15" x14ac:dyDescent="0.25">
      <c r="A11611" t="s">
        <v>1245</v>
      </c>
      <c r="C11611" t="s">
        <v>1644</v>
      </c>
      <c r="E11611">
        <v>12</v>
      </c>
      <c r="F11611" t="s">
        <v>1253</v>
      </c>
      <c r="J11611" t="s">
        <v>23</v>
      </c>
      <c r="K11611">
        <v>1</v>
      </c>
      <c r="L11611">
        <v>61.2</v>
      </c>
      <c r="M11611">
        <v>8.3370000000000007E-3</v>
      </c>
      <c r="O11611" s="12" t="e">
        <f>VLOOKUP(C11611,[3]May!$C:$Z,24,FALSE)</f>
        <v>#N/A</v>
      </c>
    </row>
    <row r="11612" spans="1:15" x14ac:dyDescent="0.25">
      <c r="A11612" t="s">
        <v>1245</v>
      </c>
      <c r="C11612" t="s">
        <v>1645</v>
      </c>
      <c r="E11612">
        <v>3</v>
      </c>
      <c r="F11612" t="s">
        <v>1260</v>
      </c>
      <c r="J11612" t="s">
        <v>23</v>
      </c>
      <c r="K11612">
        <v>2</v>
      </c>
      <c r="L11612">
        <v>139.22</v>
      </c>
      <c r="M11612">
        <v>8.0199999999999994E-2</v>
      </c>
      <c r="O11612" s="12" t="e">
        <f>VLOOKUP(C11612,[3]May!$C:$Z,24,FALSE)</f>
        <v>#N/A</v>
      </c>
    </row>
    <row r="11613" spans="1:15" x14ac:dyDescent="0.25">
      <c r="A11613" t="s">
        <v>1245</v>
      </c>
      <c r="C11613" t="s">
        <v>1645</v>
      </c>
      <c r="E11613">
        <v>1</v>
      </c>
      <c r="F11613" t="s">
        <v>1252</v>
      </c>
      <c r="J11613" t="s">
        <v>23</v>
      </c>
      <c r="K11613">
        <v>3</v>
      </c>
      <c r="L11613">
        <v>98.97</v>
      </c>
      <c r="M11613">
        <v>8.1600000000000006E-2</v>
      </c>
      <c r="O11613" s="12" t="e">
        <f>VLOOKUP(C11613,[3]May!$C:$Z,24,FALSE)</f>
        <v>#N/A</v>
      </c>
    </row>
    <row r="11614" spans="1:15" x14ac:dyDescent="0.25">
      <c r="A11614" t="s">
        <v>1245</v>
      </c>
      <c r="C11614" t="s">
        <v>1645</v>
      </c>
      <c r="E11614">
        <v>2</v>
      </c>
      <c r="F11614" t="s">
        <v>1247</v>
      </c>
      <c r="J11614" t="s">
        <v>23</v>
      </c>
      <c r="K11614">
        <v>5</v>
      </c>
      <c r="L11614">
        <v>325.64999999999998</v>
      </c>
      <c r="M11614">
        <v>0.255</v>
      </c>
      <c r="O11614" s="12" t="e">
        <f>VLOOKUP(C11614,[3]May!$C:$Z,24,FALSE)</f>
        <v>#N/A</v>
      </c>
    </row>
    <row r="11615" spans="1:15" x14ac:dyDescent="0.25">
      <c r="A11615" t="s">
        <v>1245</v>
      </c>
      <c r="C11615" t="s">
        <v>1645</v>
      </c>
      <c r="E11615">
        <v>2</v>
      </c>
      <c r="F11615" t="s">
        <v>1247</v>
      </c>
      <c r="J11615" t="s">
        <v>23</v>
      </c>
      <c r="K11615">
        <v>3</v>
      </c>
      <c r="L11615">
        <v>15.33</v>
      </c>
      <c r="M11615">
        <v>1.2E-2</v>
      </c>
      <c r="O11615" s="12" t="e">
        <f>VLOOKUP(C11615,[3]May!$C:$Z,24,FALSE)</f>
        <v>#N/A</v>
      </c>
    </row>
    <row r="11616" spans="1:15" x14ac:dyDescent="0.25">
      <c r="A11616" t="s">
        <v>1245</v>
      </c>
      <c r="C11616" t="s">
        <v>1645</v>
      </c>
      <c r="E11616">
        <v>12</v>
      </c>
      <c r="F11616" t="s">
        <v>1253</v>
      </c>
      <c r="J11616" t="s">
        <v>23</v>
      </c>
      <c r="K11616">
        <v>1</v>
      </c>
      <c r="L11616">
        <v>61.2</v>
      </c>
      <c r="M11616">
        <v>8.3370000000000007E-3</v>
      </c>
      <c r="O11616" s="12" t="e">
        <f>VLOOKUP(C11616,[3]May!$C:$Z,24,FALSE)</f>
        <v>#N/A</v>
      </c>
    </row>
    <row r="11617" spans="1:15" x14ac:dyDescent="0.25">
      <c r="A11617" t="s">
        <v>1245</v>
      </c>
      <c r="C11617" t="s">
        <v>1646</v>
      </c>
      <c r="E11617">
        <v>2</v>
      </c>
      <c r="F11617" t="s">
        <v>1247</v>
      </c>
      <c r="J11617" t="s">
        <v>23</v>
      </c>
      <c r="K11617">
        <v>8</v>
      </c>
      <c r="L11617">
        <v>521.04</v>
      </c>
      <c r="M11617">
        <v>0.40799999999999997</v>
      </c>
      <c r="O11617" s="12" t="e">
        <f>VLOOKUP(C11617,[3]May!$C:$Z,24,FALSE)</f>
        <v>#N/A</v>
      </c>
    </row>
    <row r="11618" spans="1:15" x14ac:dyDescent="0.25">
      <c r="A11618" t="s">
        <v>1245</v>
      </c>
      <c r="C11618" t="s">
        <v>1646</v>
      </c>
      <c r="E11618">
        <v>8</v>
      </c>
      <c r="F11618" t="s">
        <v>1251</v>
      </c>
      <c r="J11618" t="s">
        <v>23</v>
      </c>
      <c r="K11618">
        <v>1</v>
      </c>
      <c r="L11618">
        <v>55.06</v>
      </c>
      <c r="M11618">
        <v>3.2199999999999999E-2</v>
      </c>
      <c r="O11618" s="12" t="e">
        <f>VLOOKUP(C11618,[3]May!$C:$Z,24,FALSE)</f>
        <v>#N/A</v>
      </c>
    </row>
    <row r="11619" spans="1:15" x14ac:dyDescent="0.25">
      <c r="A11619" t="s">
        <v>1245</v>
      </c>
      <c r="C11619" t="s">
        <v>1646</v>
      </c>
      <c r="E11619">
        <v>12</v>
      </c>
      <c r="F11619" t="s">
        <v>1253</v>
      </c>
      <c r="J11619" t="s">
        <v>23</v>
      </c>
      <c r="K11619">
        <v>1</v>
      </c>
      <c r="L11619">
        <v>61.2</v>
      </c>
      <c r="M11619">
        <v>8.3370000000000007E-3</v>
      </c>
      <c r="O11619" s="12" t="e">
        <f>VLOOKUP(C11619,[3]May!$C:$Z,24,FALSE)</f>
        <v>#N/A</v>
      </c>
    </row>
    <row r="11620" spans="1:15" x14ac:dyDescent="0.25">
      <c r="A11620" t="s">
        <v>1245</v>
      </c>
      <c r="C11620" t="s">
        <v>1647</v>
      </c>
      <c r="E11620">
        <v>2</v>
      </c>
      <c r="F11620" t="s">
        <v>1247</v>
      </c>
      <c r="J11620" t="s">
        <v>23</v>
      </c>
      <c r="K11620">
        <v>11</v>
      </c>
      <c r="L11620">
        <v>716.43</v>
      </c>
      <c r="M11620">
        <v>0.56100000000000005</v>
      </c>
      <c r="O11620" s="12" t="e">
        <f>VLOOKUP(C11620,[3]May!$C:$Z,24,FALSE)</f>
        <v>#N/A</v>
      </c>
    </row>
    <row r="11621" spans="1:15" x14ac:dyDescent="0.25">
      <c r="A11621" t="s">
        <v>1245</v>
      </c>
      <c r="C11621" t="s">
        <v>1647</v>
      </c>
      <c r="E11621">
        <v>6</v>
      </c>
      <c r="F11621" t="s">
        <v>1250</v>
      </c>
      <c r="J11621" t="s">
        <v>23</v>
      </c>
      <c r="K11621">
        <v>1</v>
      </c>
      <c r="L11621">
        <v>10.85</v>
      </c>
      <c r="M11621">
        <v>8.5000000000000006E-3</v>
      </c>
      <c r="O11621" s="12" t="e">
        <f>VLOOKUP(C11621,[3]May!$C:$Z,24,FALSE)</f>
        <v>#N/A</v>
      </c>
    </row>
    <row r="11622" spans="1:15" x14ac:dyDescent="0.25">
      <c r="A11622" t="s">
        <v>1245</v>
      </c>
      <c r="C11622" t="s">
        <v>1647</v>
      </c>
      <c r="E11622">
        <v>8</v>
      </c>
      <c r="F11622" t="s">
        <v>1251</v>
      </c>
      <c r="J11622" t="s">
        <v>23</v>
      </c>
      <c r="K11622">
        <v>5</v>
      </c>
      <c r="L11622">
        <v>275.3</v>
      </c>
      <c r="M11622">
        <v>0.161</v>
      </c>
      <c r="O11622" s="12" t="e">
        <f>VLOOKUP(C11622,[3]May!$C:$Z,24,FALSE)</f>
        <v>#N/A</v>
      </c>
    </row>
    <row r="11623" spans="1:15" x14ac:dyDescent="0.25">
      <c r="A11623" t="s">
        <v>1245</v>
      </c>
      <c r="C11623" t="s">
        <v>1648</v>
      </c>
      <c r="E11623">
        <v>2</v>
      </c>
      <c r="F11623" t="s">
        <v>1247</v>
      </c>
      <c r="J11623" t="s">
        <v>23</v>
      </c>
      <c r="K11623">
        <v>6</v>
      </c>
      <c r="L11623">
        <v>30.66</v>
      </c>
      <c r="M11623">
        <v>2.4E-2</v>
      </c>
      <c r="O11623" s="12" t="e">
        <f>VLOOKUP(C11623,[3]May!$C:$Z,24,FALSE)</f>
        <v>#N/A</v>
      </c>
    </row>
    <row r="11624" spans="1:15" x14ac:dyDescent="0.25">
      <c r="A11624" t="s">
        <v>1245</v>
      </c>
      <c r="C11624" t="s">
        <v>1648</v>
      </c>
      <c r="E11624">
        <v>2</v>
      </c>
      <c r="F11624" t="s">
        <v>1247</v>
      </c>
      <c r="J11624" t="s">
        <v>23</v>
      </c>
      <c r="K11624">
        <v>3</v>
      </c>
      <c r="L11624">
        <v>195.39</v>
      </c>
      <c r="M11624">
        <v>0.153</v>
      </c>
      <c r="O11624" s="12" t="e">
        <f>VLOOKUP(C11624,[3]May!$C:$Z,24,FALSE)</f>
        <v>#N/A</v>
      </c>
    </row>
    <row r="11625" spans="1:15" x14ac:dyDescent="0.25">
      <c r="A11625" t="s">
        <v>1245</v>
      </c>
      <c r="C11625" t="s">
        <v>1648</v>
      </c>
      <c r="E11625">
        <v>12</v>
      </c>
      <c r="F11625" t="s">
        <v>1253</v>
      </c>
      <c r="J11625" t="s">
        <v>23</v>
      </c>
      <c r="K11625">
        <v>1</v>
      </c>
      <c r="L11625">
        <v>61.2</v>
      </c>
      <c r="M11625">
        <v>8.3370000000000007E-3</v>
      </c>
      <c r="O11625" s="12" t="e">
        <f>VLOOKUP(C11625,[3]May!$C:$Z,24,FALSE)</f>
        <v>#N/A</v>
      </c>
    </row>
    <row r="11626" spans="1:15" x14ac:dyDescent="0.25">
      <c r="A11626" t="s">
        <v>1245</v>
      </c>
      <c r="C11626" t="s">
        <v>1648</v>
      </c>
      <c r="E11626">
        <v>3</v>
      </c>
      <c r="F11626" t="s">
        <v>1260</v>
      </c>
      <c r="J11626" t="s">
        <v>23</v>
      </c>
      <c r="K11626">
        <v>6</v>
      </c>
      <c r="L11626">
        <v>417.66</v>
      </c>
      <c r="M11626">
        <v>0.24060000000000001</v>
      </c>
      <c r="O11626" s="12" t="e">
        <f>VLOOKUP(C11626,[3]May!$C:$Z,24,FALSE)</f>
        <v>#N/A</v>
      </c>
    </row>
    <row r="11627" spans="1:15" x14ac:dyDescent="0.25">
      <c r="A11627" t="s">
        <v>1245</v>
      </c>
      <c r="C11627" t="s">
        <v>1648</v>
      </c>
      <c r="E11627">
        <v>8</v>
      </c>
      <c r="F11627" t="s">
        <v>1251</v>
      </c>
      <c r="J11627" t="s">
        <v>23</v>
      </c>
      <c r="K11627">
        <v>5</v>
      </c>
      <c r="L11627">
        <v>275.3</v>
      </c>
      <c r="M11627">
        <v>0.161</v>
      </c>
      <c r="O11627" s="12" t="e">
        <f>VLOOKUP(C11627,[3]May!$C:$Z,24,FALSE)</f>
        <v>#N/A</v>
      </c>
    </row>
    <row r="11628" spans="1:15" x14ac:dyDescent="0.25">
      <c r="A11628" t="s">
        <v>1245</v>
      </c>
      <c r="C11628" t="s">
        <v>1649</v>
      </c>
      <c r="E11628">
        <v>2</v>
      </c>
      <c r="F11628" t="s">
        <v>1247</v>
      </c>
      <c r="J11628" t="s">
        <v>23</v>
      </c>
      <c r="K11628">
        <v>7</v>
      </c>
      <c r="L11628">
        <v>35.770000000000003</v>
      </c>
      <c r="M11628">
        <v>2.8000000000000001E-2</v>
      </c>
      <c r="O11628" s="12" t="e">
        <f>VLOOKUP(C11628,[3]May!$C:$Z,24,FALSE)</f>
        <v>#N/A</v>
      </c>
    </row>
    <row r="11629" spans="1:15" x14ac:dyDescent="0.25">
      <c r="A11629" t="s">
        <v>1245</v>
      </c>
      <c r="C11629" t="s">
        <v>1649</v>
      </c>
      <c r="E11629">
        <v>2</v>
      </c>
      <c r="F11629" t="s">
        <v>1247</v>
      </c>
      <c r="J11629" t="s">
        <v>23</v>
      </c>
      <c r="K11629">
        <v>8</v>
      </c>
      <c r="L11629">
        <v>521.04</v>
      </c>
      <c r="M11629">
        <v>0.40799999999999997</v>
      </c>
      <c r="O11629" s="12" t="e">
        <f>VLOOKUP(C11629,[3]May!$C:$Z,24,FALSE)</f>
        <v>#N/A</v>
      </c>
    </row>
    <row r="11630" spans="1:15" x14ac:dyDescent="0.25">
      <c r="A11630" t="s">
        <v>1245</v>
      </c>
      <c r="C11630" t="s">
        <v>1649</v>
      </c>
      <c r="E11630">
        <v>7</v>
      </c>
      <c r="F11630" t="s">
        <v>1255</v>
      </c>
      <c r="J11630" t="s">
        <v>23</v>
      </c>
      <c r="K11630">
        <v>3</v>
      </c>
      <c r="L11630">
        <v>168.78</v>
      </c>
      <c r="M11630">
        <v>9.8699999999999996E-2</v>
      </c>
      <c r="O11630" s="12" t="e">
        <f>VLOOKUP(C11630,[3]May!$C:$Z,24,FALSE)</f>
        <v>#N/A</v>
      </c>
    </row>
    <row r="11631" spans="1:15" x14ac:dyDescent="0.25">
      <c r="A11631" t="s">
        <v>1245</v>
      </c>
      <c r="C11631" t="s">
        <v>1649</v>
      </c>
      <c r="E11631">
        <v>7</v>
      </c>
      <c r="F11631" t="s">
        <v>1255</v>
      </c>
      <c r="J11631" t="s">
        <v>23</v>
      </c>
      <c r="K11631">
        <v>3</v>
      </c>
      <c r="L11631">
        <v>168.78</v>
      </c>
      <c r="M11631">
        <v>9.8699999999999996E-2</v>
      </c>
      <c r="O11631" s="12" t="e">
        <f>VLOOKUP(C11631,[3]May!$C:$Z,24,FALSE)</f>
        <v>#N/A</v>
      </c>
    </row>
    <row r="11632" spans="1:15" x14ac:dyDescent="0.25">
      <c r="A11632" t="s">
        <v>1245</v>
      </c>
      <c r="C11632" t="s">
        <v>1650</v>
      </c>
      <c r="E11632">
        <v>2</v>
      </c>
      <c r="F11632" t="s">
        <v>1247</v>
      </c>
      <c r="J11632" t="s">
        <v>23</v>
      </c>
      <c r="K11632">
        <v>7</v>
      </c>
      <c r="L11632">
        <v>455.91</v>
      </c>
      <c r="M11632">
        <v>0.35699999999999998</v>
      </c>
      <c r="O11632" s="12" t="e">
        <f>VLOOKUP(C11632,[3]May!$C:$Z,24,FALSE)</f>
        <v>#N/A</v>
      </c>
    </row>
    <row r="11633" spans="1:15" x14ac:dyDescent="0.25">
      <c r="A11633" t="s">
        <v>1245</v>
      </c>
      <c r="C11633" t="s">
        <v>1650</v>
      </c>
      <c r="E11633">
        <v>6</v>
      </c>
      <c r="F11633" t="s">
        <v>1250</v>
      </c>
      <c r="J11633" t="s">
        <v>23</v>
      </c>
      <c r="K11633">
        <v>1</v>
      </c>
      <c r="L11633">
        <v>109.18</v>
      </c>
      <c r="M11633">
        <v>8.5500000000000007E-2</v>
      </c>
      <c r="O11633" s="12" t="e">
        <f>VLOOKUP(C11633,[3]May!$C:$Z,24,FALSE)</f>
        <v>#N/A</v>
      </c>
    </row>
    <row r="11634" spans="1:15" x14ac:dyDescent="0.25">
      <c r="A11634" t="s">
        <v>1245</v>
      </c>
      <c r="C11634" t="s">
        <v>1650</v>
      </c>
      <c r="E11634">
        <v>12</v>
      </c>
      <c r="F11634" t="s">
        <v>1253</v>
      </c>
      <c r="J11634" t="s">
        <v>23</v>
      </c>
      <c r="K11634">
        <v>1</v>
      </c>
      <c r="L11634">
        <v>61.2</v>
      </c>
      <c r="M11634">
        <v>8.3370000000000007E-3</v>
      </c>
      <c r="O11634" s="12" t="e">
        <f>VLOOKUP(C11634,[3]May!$C:$Z,24,FALSE)</f>
        <v>#N/A</v>
      </c>
    </row>
    <row r="11635" spans="1:15" x14ac:dyDescent="0.25">
      <c r="A11635" t="s">
        <v>1245</v>
      </c>
      <c r="C11635" t="s">
        <v>1651</v>
      </c>
      <c r="E11635">
        <v>2</v>
      </c>
      <c r="F11635" t="s">
        <v>1247</v>
      </c>
      <c r="J11635" t="s">
        <v>23</v>
      </c>
      <c r="K11635">
        <v>3</v>
      </c>
      <c r="L11635">
        <v>195.39</v>
      </c>
      <c r="M11635">
        <v>0.153</v>
      </c>
      <c r="O11635" s="12" t="e">
        <f>VLOOKUP(C11635,[3]May!$C:$Z,24,FALSE)</f>
        <v>#N/A</v>
      </c>
    </row>
    <row r="11636" spans="1:15" x14ac:dyDescent="0.25">
      <c r="A11636" t="s">
        <v>1245</v>
      </c>
      <c r="C11636" t="s">
        <v>1651</v>
      </c>
      <c r="E11636">
        <v>2</v>
      </c>
      <c r="F11636" t="s">
        <v>1247</v>
      </c>
      <c r="J11636" t="s">
        <v>23</v>
      </c>
      <c r="K11636">
        <v>2</v>
      </c>
      <c r="L11636">
        <v>130.26</v>
      </c>
      <c r="M11636">
        <v>0.10199999999999999</v>
      </c>
      <c r="O11636" s="12" t="e">
        <f>VLOOKUP(C11636,[3]May!$C:$Z,24,FALSE)</f>
        <v>#N/A</v>
      </c>
    </row>
    <row r="11637" spans="1:15" x14ac:dyDescent="0.25">
      <c r="A11637" t="s">
        <v>1245</v>
      </c>
      <c r="C11637" t="s">
        <v>1652</v>
      </c>
      <c r="E11637">
        <v>8</v>
      </c>
      <c r="F11637" t="s">
        <v>1251</v>
      </c>
      <c r="J11637" t="s">
        <v>23</v>
      </c>
      <c r="K11637">
        <v>5</v>
      </c>
      <c r="L11637">
        <v>275.3</v>
      </c>
      <c r="M11637">
        <v>0.161</v>
      </c>
      <c r="O11637" s="12" t="e">
        <f>VLOOKUP(C11637,[3]May!$C:$Z,24,FALSE)</f>
        <v>#N/A</v>
      </c>
    </row>
    <row r="11638" spans="1:15" x14ac:dyDescent="0.25">
      <c r="A11638" t="s">
        <v>1245</v>
      </c>
      <c r="C11638" t="s">
        <v>1652</v>
      </c>
      <c r="E11638">
        <v>2</v>
      </c>
      <c r="F11638" t="s">
        <v>1247</v>
      </c>
      <c r="J11638" t="s">
        <v>23</v>
      </c>
      <c r="K11638">
        <v>11</v>
      </c>
      <c r="L11638">
        <v>56.21</v>
      </c>
      <c r="M11638">
        <v>4.3999999999999997E-2</v>
      </c>
      <c r="O11638" s="12" t="e">
        <f>VLOOKUP(C11638,[3]May!$C:$Z,24,FALSE)</f>
        <v>#N/A</v>
      </c>
    </row>
    <row r="11639" spans="1:15" x14ac:dyDescent="0.25">
      <c r="A11639" t="s">
        <v>1245</v>
      </c>
      <c r="C11639" t="s">
        <v>1652</v>
      </c>
      <c r="E11639">
        <v>2</v>
      </c>
      <c r="F11639" t="s">
        <v>1247</v>
      </c>
      <c r="J11639" t="s">
        <v>23</v>
      </c>
      <c r="K11639">
        <v>2</v>
      </c>
      <c r="L11639">
        <v>130.26</v>
      </c>
      <c r="M11639">
        <v>0.10199999999999999</v>
      </c>
      <c r="O11639" s="12" t="e">
        <f>VLOOKUP(C11639,[3]May!$C:$Z,24,FALSE)</f>
        <v>#N/A</v>
      </c>
    </row>
    <row r="11640" spans="1:15" x14ac:dyDescent="0.25">
      <c r="A11640" t="s">
        <v>1245</v>
      </c>
      <c r="C11640" t="s">
        <v>1653</v>
      </c>
      <c r="E11640">
        <v>2</v>
      </c>
      <c r="F11640" t="s">
        <v>1247</v>
      </c>
      <c r="J11640" t="s">
        <v>23</v>
      </c>
      <c r="K11640">
        <v>7</v>
      </c>
      <c r="L11640">
        <v>455.91</v>
      </c>
      <c r="M11640">
        <v>0.35699999999999998</v>
      </c>
      <c r="O11640" s="12" t="e">
        <f>VLOOKUP(C11640,[3]May!$C:$Z,24,FALSE)</f>
        <v>#N/A</v>
      </c>
    </row>
    <row r="11641" spans="1:15" x14ac:dyDescent="0.25">
      <c r="A11641" t="s">
        <v>1245</v>
      </c>
      <c r="C11641" t="s">
        <v>1653</v>
      </c>
      <c r="E11641">
        <v>2</v>
      </c>
      <c r="F11641" t="s">
        <v>1247</v>
      </c>
      <c r="J11641" t="s">
        <v>23</v>
      </c>
      <c r="K11641">
        <v>3</v>
      </c>
      <c r="L11641">
        <v>15.33</v>
      </c>
      <c r="M11641">
        <v>1.2E-2</v>
      </c>
      <c r="O11641" s="12" t="e">
        <f>VLOOKUP(C11641,[3]May!$C:$Z,24,FALSE)</f>
        <v>#N/A</v>
      </c>
    </row>
    <row r="11642" spans="1:15" x14ac:dyDescent="0.25">
      <c r="A11642" t="s">
        <v>1245</v>
      </c>
      <c r="C11642" t="s">
        <v>1654</v>
      </c>
      <c r="E11642">
        <v>6</v>
      </c>
      <c r="F11642" t="s">
        <v>1250</v>
      </c>
      <c r="J11642" t="s">
        <v>23</v>
      </c>
      <c r="K11642">
        <v>2</v>
      </c>
      <c r="L11642">
        <v>21.7</v>
      </c>
      <c r="M11642">
        <v>1.7000000000000001E-2</v>
      </c>
      <c r="O11642" s="12" t="e">
        <f>VLOOKUP(C11642,[3]May!$C:$Z,24,FALSE)</f>
        <v>#N/A</v>
      </c>
    </row>
    <row r="11643" spans="1:15" x14ac:dyDescent="0.25">
      <c r="A11643" t="s">
        <v>1245</v>
      </c>
      <c r="C11643" t="s">
        <v>1654</v>
      </c>
      <c r="E11643">
        <v>9</v>
      </c>
      <c r="F11643" t="s">
        <v>1256</v>
      </c>
      <c r="J11643" t="s">
        <v>23</v>
      </c>
      <c r="K11643">
        <v>6</v>
      </c>
      <c r="L11643">
        <v>234.36</v>
      </c>
      <c r="M11643">
        <v>0.19320000000000001</v>
      </c>
      <c r="O11643" s="12" t="e">
        <f>VLOOKUP(C11643,[3]May!$C:$Z,24,FALSE)</f>
        <v>#N/A</v>
      </c>
    </row>
    <row r="11644" spans="1:15" x14ac:dyDescent="0.25">
      <c r="A11644" t="s">
        <v>1245</v>
      </c>
      <c r="C11644" t="s">
        <v>1654</v>
      </c>
      <c r="E11644">
        <v>8</v>
      </c>
      <c r="F11644" t="s">
        <v>1251</v>
      </c>
      <c r="J11644" t="s">
        <v>23</v>
      </c>
      <c r="K11644">
        <v>3</v>
      </c>
      <c r="L11644">
        <v>165.18</v>
      </c>
      <c r="M11644">
        <v>9.6600000000000005E-2</v>
      </c>
      <c r="O11644" s="12" t="e">
        <f>VLOOKUP(C11644,[3]May!$C:$Z,24,FALSE)</f>
        <v>#N/A</v>
      </c>
    </row>
    <row r="11645" spans="1:15" x14ac:dyDescent="0.25">
      <c r="A11645" t="s">
        <v>1245</v>
      </c>
      <c r="C11645" t="s">
        <v>1654</v>
      </c>
      <c r="E11645">
        <v>2</v>
      </c>
      <c r="F11645" t="s">
        <v>1247</v>
      </c>
      <c r="J11645" t="s">
        <v>23</v>
      </c>
      <c r="K11645">
        <v>16</v>
      </c>
      <c r="L11645">
        <v>1042.08</v>
      </c>
      <c r="M11645">
        <v>0.81599999999999995</v>
      </c>
      <c r="O11645" s="12" t="e">
        <f>VLOOKUP(C11645,[3]May!$C:$Z,24,FALSE)</f>
        <v>#N/A</v>
      </c>
    </row>
    <row r="11646" spans="1:15" x14ac:dyDescent="0.25">
      <c r="A11646" t="s">
        <v>1245</v>
      </c>
      <c r="C11646" t="s">
        <v>1654</v>
      </c>
      <c r="E11646">
        <v>7</v>
      </c>
      <c r="F11646" t="s">
        <v>1255</v>
      </c>
      <c r="J11646" t="s">
        <v>23</v>
      </c>
      <c r="K11646">
        <v>2</v>
      </c>
      <c r="L11646">
        <v>112.52</v>
      </c>
      <c r="M11646">
        <v>6.5799999999999997E-2</v>
      </c>
      <c r="O11646" s="12" t="e">
        <f>VLOOKUP(C11646,[3]May!$C:$Z,24,FALSE)</f>
        <v>#N/A</v>
      </c>
    </row>
    <row r="11647" spans="1:15" x14ac:dyDescent="0.25">
      <c r="A11647" t="s">
        <v>1245</v>
      </c>
      <c r="C11647" t="s">
        <v>1655</v>
      </c>
      <c r="E11647">
        <v>2</v>
      </c>
      <c r="F11647" t="s">
        <v>1247</v>
      </c>
      <c r="J11647" t="s">
        <v>23</v>
      </c>
      <c r="K11647">
        <v>15</v>
      </c>
      <c r="L11647">
        <v>976.95</v>
      </c>
      <c r="M11647">
        <v>0.76500000000000001</v>
      </c>
      <c r="O11647" s="12" t="e">
        <f>VLOOKUP(C11647,[3]May!$C:$Z,24,FALSE)</f>
        <v>#N/A</v>
      </c>
    </row>
    <row r="11648" spans="1:15" x14ac:dyDescent="0.25">
      <c r="A11648" t="s">
        <v>1245</v>
      </c>
      <c r="C11648" t="s">
        <v>1655</v>
      </c>
      <c r="E11648">
        <v>2</v>
      </c>
      <c r="F11648" t="s">
        <v>1247</v>
      </c>
      <c r="J11648" t="s">
        <v>23</v>
      </c>
      <c r="K11648">
        <v>1</v>
      </c>
      <c r="L11648">
        <v>5.1100000000000003</v>
      </c>
      <c r="M11648">
        <v>4.0000000000000001E-3</v>
      </c>
      <c r="O11648" s="12" t="e">
        <f>VLOOKUP(C11648,[3]May!$C:$Z,24,FALSE)</f>
        <v>#N/A</v>
      </c>
    </row>
    <row r="11649" spans="1:15" x14ac:dyDescent="0.25">
      <c r="A11649" t="s">
        <v>1245</v>
      </c>
      <c r="C11649" t="s">
        <v>1655</v>
      </c>
      <c r="E11649">
        <v>1</v>
      </c>
      <c r="F11649" t="s">
        <v>1252</v>
      </c>
      <c r="J11649" t="s">
        <v>23</v>
      </c>
      <c r="K11649">
        <v>8</v>
      </c>
      <c r="L11649">
        <v>263.92</v>
      </c>
      <c r="M11649">
        <v>0.21759999999999999</v>
      </c>
      <c r="O11649" s="12" t="e">
        <f>VLOOKUP(C11649,[3]May!$C:$Z,24,FALSE)</f>
        <v>#N/A</v>
      </c>
    </row>
    <row r="11650" spans="1:15" x14ac:dyDescent="0.25">
      <c r="A11650" t="s">
        <v>1245</v>
      </c>
      <c r="C11650" t="s">
        <v>1655</v>
      </c>
      <c r="E11650">
        <v>8</v>
      </c>
      <c r="F11650" t="s">
        <v>1251</v>
      </c>
      <c r="J11650" t="s">
        <v>23</v>
      </c>
      <c r="K11650">
        <v>9</v>
      </c>
      <c r="L11650">
        <v>495.54</v>
      </c>
      <c r="M11650">
        <v>0.2898</v>
      </c>
      <c r="O11650" s="12" t="e">
        <f>VLOOKUP(C11650,[3]May!$C:$Z,24,FALSE)</f>
        <v>#N/A</v>
      </c>
    </row>
    <row r="11651" spans="1:15" x14ac:dyDescent="0.25">
      <c r="A11651" t="s">
        <v>1245</v>
      </c>
      <c r="C11651" t="s">
        <v>1656</v>
      </c>
      <c r="E11651">
        <v>2</v>
      </c>
      <c r="F11651" t="s">
        <v>1247</v>
      </c>
      <c r="J11651" t="s">
        <v>23</v>
      </c>
      <c r="K11651">
        <v>16</v>
      </c>
      <c r="L11651">
        <v>1042.08</v>
      </c>
      <c r="M11651">
        <v>0.81599999999999995</v>
      </c>
      <c r="O11651" s="12" t="e">
        <f>VLOOKUP(C11651,[3]May!$C:$Z,24,FALSE)</f>
        <v>#N/A</v>
      </c>
    </row>
    <row r="11652" spans="1:15" x14ac:dyDescent="0.25">
      <c r="A11652" t="s">
        <v>1245</v>
      </c>
      <c r="C11652" t="s">
        <v>1657</v>
      </c>
      <c r="E11652">
        <v>2</v>
      </c>
      <c r="F11652" t="s">
        <v>1247</v>
      </c>
      <c r="J11652" t="s">
        <v>23</v>
      </c>
      <c r="K11652">
        <v>7</v>
      </c>
      <c r="L11652">
        <v>455.91</v>
      </c>
      <c r="M11652">
        <v>0.35699999999999998</v>
      </c>
      <c r="O11652" s="12" t="e">
        <f>VLOOKUP(C11652,[3]May!$C:$Z,24,FALSE)</f>
        <v>#N/A</v>
      </c>
    </row>
    <row r="11653" spans="1:15" x14ac:dyDescent="0.25">
      <c r="A11653" t="s">
        <v>1245</v>
      </c>
      <c r="C11653" t="s">
        <v>1657</v>
      </c>
      <c r="E11653">
        <v>2</v>
      </c>
      <c r="F11653" t="s">
        <v>1247</v>
      </c>
      <c r="J11653" t="s">
        <v>23</v>
      </c>
      <c r="K11653">
        <v>5</v>
      </c>
      <c r="L11653">
        <v>25.55</v>
      </c>
      <c r="M11653">
        <v>0.02</v>
      </c>
      <c r="O11653" s="12" t="e">
        <f>VLOOKUP(C11653,[3]May!$C:$Z,24,FALSE)</f>
        <v>#N/A</v>
      </c>
    </row>
    <row r="11654" spans="1:15" x14ac:dyDescent="0.25">
      <c r="A11654" t="s">
        <v>1245</v>
      </c>
      <c r="C11654" t="s">
        <v>1657</v>
      </c>
      <c r="E11654">
        <v>1</v>
      </c>
      <c r="F11654" t="s">
        <v>1252</v>
      </c>
      <c r="J11654" t="s">
        <v>23</v>
      </c>
      <c r="K11654">
        <v>2</v>
      </c>
      <c r="L11654">
        <v>65.98</v>
      </c>
      <c r="M11654">
        <v>5.4399999999999997E-2</v>
      </c>
      <c r="O11654" s="12" t="e">
        <f>VLOOKUP(C11654,[3]May!$C:$Z,24,FALSE)</f>
        <v>#N/A</v>
      </c>
    </row>
    <row r="11655" spans="1:15" x14ac:dyDescent="0.25">
      <c r="A11655" t="s">
        <v>1245</v>
      </c>
      <c r="C11655" t="s">
        <v>1657</v>
      </c>
      <c r="E11655">
        <v>4</v>
      </c>
      <c r="F11655" t="s">
        <v>1249</v>
      </c>
      <c r="J11655" t="s">
        <v>23</v>
      </c>
      <c r="K11655">
        <v>1</v>
      </c>
      <c r="L11655">
        <v>68.400000000000006</v>
      </c>
      <c r="M11655">
        <v>3.9399999999999998E-2</v>
      </c>
      <c r="O11655" s="12" t="e">
        <f>VLOOKUP(C11655,[3]May!$C:$Z,24,FALSE)</f>
        <v>#N/A</v>
      </c>
    </row>
    <row r="11656" spans="1:15" x14ac:dyDescent="0.25">
      <c r="A11656" t="s">
        <v>1245</v>
      </c>
      <c r="C11656" t="s">
        <v>1658</v>
      </c>
      <c r="E11656">
        <v>4</v>
      </c>
      <c r="F11656" t="s">
        <v>1249</v>
      </c>
      <c r="J11656" t="s">
        <v>23</v>
      </c>
      <c r="K11656">
        <v>4</v>
      </c>
      <c r="L11656">
        <v>273.60000000000002</v>
      </c>
      <c r="M11656">
        <v>0.15759999999999999</v>
      </c>
      <c r="O11656" s="12" t="e">
        <f>VLOOKUP(C11656,[3]May!$C:$Z,24,FALSE)</f>
        <v>#N/A</v>
      </c>
    </row>
    <row r="11657" spans="1:15" x14ac:dyDescent="0.25">
      <c r="A11657" t="s">
        <v>1245</v>
      </c>
      <c r="C11657" t="s">
        <v>1658</v>
      </c>
      <c r="E11657">
        <v>2</v>
      </c>
      <c r="F11657" t="s">
        <v>1247</v>
      </c>
      <c r="J11657" t="s">
        <v>23</v>
      </c>
      <c r="K11657">
        <v>20</v>
      </c>
      <c r="L11657">
        <v>1302.5999999999999</v>
      </c>
      <c r="M11657">
        <v>1.02</v>
      </c>
      <c r="O11657" s="12" t="e">
        <f>VLOOKUP(C11657,[3]May!$C:$Z,24,FALSE)</f>
        <v>#N/A</v>
      </c>
    </row>
    <row r="11658" spans="1:15" x14ac:dyDescent="0.25">
      <c r="A11658" t="s">
        <v>1245</v>
      </c>
      <c r="C11658" t="s">
        <v>1658</v>
      </c>
      <c r="E11658">
        <v>2</v>
      </c>
      <c r="F11658" t="s">
        <v>1247</v>
      </c>
      <c r="J11658" t="s">
        <v>23</v>
      </c>
      <c r="K11658">
        <v>8</v>
      </c>
      <c r="L11658">
        <v>521.04</v>
      </c>
      <c r="M11658">
        <v>0.40799999999999997</v>
      </c>
      <c r="O11658" s="12" t="e">
        <f>VLOOKUP(C11658,[3]May!$C:$Z,24,FALSE)</f>
        <v>#N/A</v>
      </c>
    </row>
    <row r="11659" spans="1:15" x14ac:dyDescent="0.25">
      <c r="A11659" t="s">
        <v>1245</v>
      </c>
      <c r="C11659" t="s">
        <v>1658</v>
      </c>
      <c r="E11659">
        <v>2</v>
      </c>
      <c r="F11659" t="s">
        <v>1247</v>
      </c>
      <c r="J11659" t="s">
        <v>23</v>
      </c>
      <c r="K11659">
        <v>2</v>
      </c>
      <c r="L11659">
        <v>10.220000000000001</v>
      </c>
      <c r="M11659">
        <v>8.0000000000000002E-3</v>
      </c>
      <c r="O11659" s="12" t="e">
        <f>VLOOKUP(C11659,[3]May!$C:$Z,24,FALSE)</f>
        <v>#N/A</v>
      </c>
    </row>
    <row r="11660" spans="1:15" x14ac:dyDescent="0.25">
      <c r="A11660" t="s">
        <v>1245</v>
      </c>
      <c r="C11660" t="s">
        <v>1658</v>
      </c>
      <c r="E11660">
        <v>12</v>
      </c>
      <c r="F11660" t="s">
        <v>1253</v>
      </c>
      <c r="J11660" t="s">
        <v>23</v>
      </c>
      <c r="K11660">
        <v>1</v>
      </c>
      <c r="L11660">
        <v>61.2</v>
      </c>
      <c r="M11660">
        <v>8.3370000000000007E-3</v>
      </c>
      <c r="O11660" s="12" t="e">
        <f>VLOOKUP(C11660,[3]May!$C:$Z,24,FALSE)</f>
        <v>#N/A</v>
      </c>
    </row>
    <row r="11661" spans="1:15" x14ac:dyDescent="0.25">
      <c r="A11661" t="s">
        <v>1245</v>
      </c>
      <c r="C11661" t="s">
        <v>1659</v>
      </c>
      <c r="E11661">
        <v>2</v>
      </c>
      <c r="F11661" t="s">
        <v>1247</v>
      </c>
      <c r="J11661" t="s">
        <v>23</v>
      </c>
      <c r="K11661">
        <v>4</v>
      </c>
      <c r="L11661">
        <v>20.440000000000001</v>
      </c>
      <c r="M11661">
        <v>1.6E-2</v>
      </c>
      <c r="O11661" s="12" t="e">
        <f>VLOOKUP(C11661,[3]May!$C:$Z,24,FALSE)</f>
        <v>#N/A</v>
      </c>
    </row>
    <row r="11662" spans="1:15" x14ac:dyDescent="0.25">
      <c r="A11662" t="s">
        <v>1245</v>
      </c>
      <c r="C11662" t="s">
        <v>1659</v>
      </c>
      <c r="E11662">
        <v>2</v>
      </c>
      <c r="F11662" t="s">
        <v>1247</v>
      </c>
      <c r="J11662" t="s">
        <v>23</v>
      </c>
      <c r="K11662">
        <v>14</v>
      </c>
      <c r="L11662">
        <v>911.82</v>
      </c>
      <c r="M11662">
        <v>0.71399999999999997</v>
      </c>
      <c r="O11662" s="12" t="e">
        <f>VLOOKUP(C11662,[3]May!$C:$Z,24,FALSE)</f>
        <v>#N/A</v>
      </c>
    </row>
    <row r="11663" spans="1:15" x14ac:dyDescent="0.25">
      <c r="A11663" t="s">
        <v>1245</v>
      </c>
      <c r="C11663" t="s">
        <v>1659</v>
      </c>
      <c r="E11663">
        <v>8</v>
      </c>
      <c r="F11663" t="s">
        <v>1251</v>
      </c>
      <c r="J11663" t="s">
        <v>23</v>
      </c>
      <c r="K11663">
        <v>5</v>
      </c>
      <c r="L11663">
        <v>275.3</v>
      </c>
      <c r="M11663">
        <v>0.161</v>
      </c>
      <c r="O11663" s="12" t="e">
        <f>VLOOKUP(C11663,[3]May!$C:$Z,24,FALSE)</f>
        <v>#N/A</v>
      </c>
    </row>
    <row r="11664" spans="1:15" x14ac:dyDescent="0.25">
      <c r="A11664" t="s">
        <v>1245</v>
      </c>
      <c r="C11664" t="s">
        <v>1659</v>
      </c>
      <c r="E11664">
        <v>1</v>
      </c>
      <c r="F11664" t="s">
        <v>1252</v>
      </c>
      <c r="J11664" t="s">
        <v>23</v>
      </c>
      <c r="K11664">
        <v>5</v>
      </c>
      <c r="L11664">
        <v>164.95</v>
      </c>
      <c r="M11664">
        <v>0.13600000000000001</v>
      </c>
      <c r="O11664" s="12" t="e">
        <f>VLOOKUP(C11664,[3]May!$C:$Z,24,FALSE)</f>
        <v>#N/A</v>
      </c>
    </row>
    <row r="11665" spans="1:15" x14ac:dyDescent="0.25">
      <c r="A11665" t="s">
        <v>1245</v>
      </c>
      <c r="C11665" t="s">
        <v>1660</v>
      </c>
      <c r="E11665">
        <v>2</v>
      </c>
      <c r="F11665" t="s">
        <v>1247</v>
      </c>
      <c r="J11665" t="s">
        <v>23</v>
      </c>
      <c r="K11665">
        <v>17</v>
      </c>
      <c r="L11665">
        <v>1107.21</v>
      </c>
      <c r="M11665">
        <v>0.86699999999999999</v>
      </c>
      <c r="O11665" s="12" t="e">
        <f>VLOOKUP(C11665,[3]May!$C:$Z,24,FALSE)</f>
        <v>#N/A</v>
      </c>
    </row>
    <row r="11666" spans="1:15" x14ac:dyDescent="0.25">
      <c r="A11666" t="s">
        <v>1245</v>
      </c>
      <c r="C11666" t="s">
        <v>1660</v>
      </c>
      <c r="E11666">
        <v>2</v>
      </c>
      <c r="F11666" t="s">
        <v>1247</v>
      </c>
      <c r="J11666" t="s">
        <v>23</v>
      </c>
      <c r="K11666">
        <v>5</v>
      </c>
      <c r="L11666">
        <v>325.64999999999998</v>
      </c>
      <c r="M11666">
        <v>0.255</v>
      </c>
      <c r="O11666" s="12" t="e">
        <f>VLOOKUP(C11666,[3]May!$C:$Z,24,FALSE)</f>
        <v>#N/A</v>
      </c>
    </row>
    <row r="11667" spans="1:15" x14ac:dyDescent="0.25">
      <c r="A11667" t="s">
        <v>1245</v>
      </c>
      <c r="C11667" t="s">
        <v>1661</v>
      </c>
      <c r="E11667">
        <v>6</v>
      </c>
      <c r="F11667" t="s">
        <v>1250</v>
      </c>
      <c r="J11667" t="s">
        <v>23</v>
      </c>
      <c r="K11667">
        <v>1</v>
      </c>
      <c r="L11667">
        <v>10.85</v>
      </c>
      <c r="M11667">
        <v>8.5000000000000006E-3</v>
      </c>
      <c r="O11667" s="12" t="e">
        <f>VLOOKUP(C11667,[3]May!$C:$Z,24,FALSE)</f>
        <v>#N/A</v>
      </c>
    </row>
    <row r="11668" spans="1:15" x14ac:dyDescent="0.25">
      <c r="A11668" t="s">
        <v>1245</v>
      </c>
      <c r="C11668" t="s">
        <v>1661</v>
      </c>
      <c r="E11668">
        <v>2</v>
      </c>
      <c r="F11668" t="s">
        <v>1247</v>
      </c>
      <c r="J11668" t="s">
        <v>23</v>
      </c>
      <c r="K11668">
        <v>8</v>
      </c>
      <c r="L11668">
        <v>521.04</v>
      </c>
      <c r="M11668">
        <v>0.40799999999999997</v>
      </c>
      <c r="O11668" s="12" t="e">
        <f>VLOOKUP(C11668,[3]May!$C:$Z,24,FALSE)</f>
        <v>#N/A</v>
      </c>
    </row>
    <row r="11669" spans="1:15" x14ac:dyDescent="0.25">
      <c r="A11669" t="s">
        <v>1245</v>
      </c>
      <c r="C11669" t="s">
        <v>1661</v>
      </c>
      <c r="E11669">
        <v>2</v>
      </c>
      <c r="F11669" t="s">
        <v>1247</v>
      </c>
      <c r="J11669" t="s">
        <v>23</v>
      </c>
      <c r="K11669">
        <v>1</v>
      </c>
      <c r="L11669">
        <v>5.1100000000000003</v>
      </c>
      <c r="M11669">
        <v>4.0000000000000001E-3</v>
      </c>
      <c r="O11669" s="12" t="e">
        <f>VLOOKUP(C11669,[3]May!$C:$Z,24,FALSE)</f>
        <v>#N/A</v>
      </c>
    </row>
    <row r="11670" spans="1:15" x14ac:dyDescent="0.25">
      <c r="A11670" t="s">
        <v>1245</v>
      </c>
      <c r="C11670" t="s">
        <v>1662</v>
      </c>
      <c r="E11670">
        <v>8</v>
      </c>
      <c r="F11670" t="s">
        <v>1251</v>
      </c>
      <c r="J11670" t="s">
        <v>23</v>
      </c>
      <c r="K11670">
        <v>7</v>
      </c>
      <c r="L11670">
        <v>385.42</v>
      </c>
      <c r="M11670">
        <v>0.22539999999999999</v>
      </c>
      <c r="O11670" s="12" t="e">
        <f>VLOOKUP(C11670,[3]May!$C:$Z,24,FALSE)</f>
        <v>#N/A</v>
      </c>
    </row>
    <row r="11671" spans="1:15" x14ac:dyDescent="0.25">
      <c r="A11671" t="s">
        <v>1245</v>
      </c>
      <c r="C11671" t="s">
        <v>1662</v>
      </c>
      <c r="E11671">
        <v>1</v>
      </c>
      <c r="F11671" t="s">
        <v>1252</v>
      </c>
      <c r="J11671" t="s">
        <v>23</v>
      </c>
      <c r="K11671">
        <v>3</v>
      </c>
      <c r="L11671">
        <v>98.97</v>
      </c>
      <c r="M11671">
        <v>8.1600000000000006E-2</v>
      </c>
      <c r="O11671" s="12" t="e">
        <f>VLOOKUP(C11671,[3]May!$C:$Z,24,FALSE)</f>
        <v>#N/A</v>
      </c>
    </row>
    <row r="11672" spans="1:15" x14ac:dyDescent="0.25">
      <c r="A11672" t="s">
        <v>1245</v>
      </c>
      <c r="C11672" t="s">
        <v>1662</v>
      </c>
      <c r="E11672">
        <v>2</v>
      </c>
      <c r="F11672" t="s">
        <v>1247</v>
      </c>
      <c r="J11672" t="s">
        <v>23</v>
      </c>
      <c r="K11672">
        <v>20</v>
      </c>
      <c r="L11672">
        <v>1302.5999999999999</v>
      </c>
      <c r="M11672">
        <v>1.02</v>
      </c>
      <c r="O11672" s="12" t="e">
        <f>VLOOKUP(C11672,[3]May!$C:$Z,24,FALSE)</f>
        <v>#N/A</v>
      </c>
    </row>
    <row r="11673" spans="1:15" x14ac:dyDescent="0.25">
      <c r="A11673" t="s">
        <v>1245</v>
      </c>
      <c r="C11673" t="s">
        <v>1662</v>
      </c>
      <c r="E11673">
        <v>2</v>
      </c>
      <c r="F11673" t="s">
        <v>1247</v>
      </c>
      <c r="J11673" t="s">
        <v>23</v>
      </c>
      <c r="K11673">
        <v>2</v>
      </c>
      <c r="L11673">
        <v>10.220000000000001</v>
      </c>
      <c r="M11673">
        <v>8.0000000000000002E-3</v>
      </c>
      <c r="O11673" s="12" t="e">
        <f>VLOOKUP(C11673,[3]May!$C:$Z,24,FALSE)</f>
        <v>#N/A</v>
      </c>
    </row>
    <row r="11674" spans="1:15" x14ac:dyDescent="0.25">
      <c r="A11674" t="s">
        <v>1245</v>
      </c>
      <c r="C11674" t="s">
        <v>1663</v>
      </c>
      <c r="E11674">
        <v>3</v>
      </c>
      <c r="F11674" t="s">
        <v>1260</v>
      </c>
      <c r="J11674" t="s">
        <v>23</v>
      </c>
      <c r="K11674">
        <v>4</v>
      </c>
      <c r="L11674">
        <v>278.44</v>
      </c>
      <c r="M11674">
        <v>0.16039999999999999</v>
      </c>
      <c r="O11674" s="12" t="e">
        <f>VLOOKUP(C11674,[3]May!$C:$Z,24,FALSE)</f>
        <v>#N/A</v>
      </c>
    </row>
    <row r="11675" spans="1:15" x14ac:dyDescent="0.25">
      <c r="A11675" t="s">
        <v>1245</v>
      </c>
      <c r="C11675" t="s">
        <v>1663</v>
      </c>
      <c r="E11675">
        <v>1</v>
      </c>
      <c r="F11675" t="s">
        <v>1252</v>
      </c>
      <c r="J11675" t="s">
        <v>23</v>
      </c>
      <c r="K11675">
        <v>5</v>
      </c>
      <c r="L11675">
        <v>164.95</v>
      </c>
      <c r="M11675">
        <v>0.13600000000000001</v>
      </c>
      <c r="O11675" s="12" t="e">
        <f>VLOOKUP(C11675,[3]May!$C:$Z,24,FALSE)</f>
        <v>#N/A</v>
      </c>
    </row>
    <row r="11676" spans="1:15" x14ac:dyDescent="0.25">
      <c r="A11676" t="s">
        <v>1245</v>
      </c>
      <c r="C11676" t="s">
        <v>1663</v>
      </c>
      <c r="E11676">
        <v>2</v>
      </c>
      <c r="F11676" t="s">
        <v>1247</v>
      </c>
      <c r="J11676" t="s">
        <v>23</v>
      </c>
      <c r="K11676">
        <v>10</v>
      </c>
      <c r="L11676">
        <v>651.29999999999995</v>
      </c>
      <c r="M11676">
        <v>0.51</v>
      </c>
      <c r="O11676" s="12" t="e">
        <f>VLOOKUP(C11676,[3]May!$C:$Z,24,FALSE)</f>
        <v>#N/A</v>
      </c>
    </row>
    <row r="11677" spans="1:15" x14ac:dyDescent="0.25">
      <c r="A11677" t="s">
        <v>1245</v>
      </c>
      <c r="C11677" t="s">
        <v>1663</v>
      </c>
      <c r="E11677">
        <v>6</v>
      </c>
      <c r="F11677" t="s">
        <v>1250</v>
      </c>
      <c r="J11677" t="s">
        <v>23</v>
      </c>
      <c r="K11677">
        <v>1</v>
      </c>
      <c r="L11677">
        <v>10.85</v>
      </c>
      <c r="M11677">
        <v>8.5000000000000006E-3</v>
      </c>
      <c r="O11677" s="12" t="e">
        <f>VLOOKUP(C11677,[3]May!$C:$Z,24,FALSE)</f>
        <v>#N/A</v>
      </c>
    </row>
    <row r="11678" spans="1:15" x14ac:dyDescent="0.25">
      <c r="A11678" t="s">
        <v>1245</v>
      </c>
      <c r="C11678" t="s">
        <v>1663</v>
      </c>
      <c r="E11678">
        <v>12</v>
      </c>
      <c r="F11678" t="s">
        <v>1253</v>
      </c>
      <c r="J11678" t="s">
        <v>23</v>
      </c>
      <c r="K11678">
        <v>1</v>
      </c>
      <c r="L11678">
        <v>61.2</v>
      </c>
      <c r="M11678">
        <v>8.3370000000000007E-3</v>
      </c>
      <c r="O11678" s="12" t="e">
        <f>VLOOKUP(C11678,[3]May!$C:$Z,24,FALSE)</f>
        <v>#N/A</v>
      </c>
    </row>
    <row r="11679" spans="1:15" x14ac:dyDescent="0.25">
      <c r="A11679" t="s">
        <v>1245</v>
      </c>
      <c r="C11679" t="s">
        <v>1664</v>
      </c>
      <c r="E11679">
        <v>8</v>
      </c>
      <c r="F11679" t="s">
        <v>1251</v>
      </c>
      <c r="J11679" t="s">
        <v>23</v>
      </c>
      <c r="K11679">
        <v>6</v>
      </c>
      <c r="L11679">
        <v>330.36</v>
      </c>
      <c r="M11679">
        <v>0.19320000000000001</v>
      </c>
      <c r="O11679" s="12" t="e">
        <f>VLOOKUP(C11679,[3]May!$C:$Z,24,FALSE)</f>
        <v>#N/A</v>
      </c>
    </row>
    <row r="11680" spans="1:15" x14ac:dyDescent="0.25">
      <c r="A11680" t="s">
        <v>1245</v>
      </c>
      <c r="C11680" t="s">
        <v>1664</v>
      </c>
      <c r="E11680">
        <v>2</v>
      </c>
      <c r="F11680" t="s">
        <v>1247</v>
      </c>
      <c r="J11680" t="s">
        <v>23</v>
      </c>
      <c r="K11680">
        <v>16</v>
      </c>
      <c r="L11680">
        <v>1042.08</v>
      </c>
      <c r="M11680">
        <v>0.81599999999999995</v>
      </c>
      <c r="O11680" s="12" t="e">
        <f>VLOOKUP(C11680,[3]May!$C:$Z,24,FALSE)</f>
        <v>#N/A</v>
      </c>
    </row>
    <row r="11681" spans="1:15" x14ac:dyDescent="0.25">
      <c r="A11681" t="s">
        <v>1245</v>
      </c>
      <c r="C11681" t="s">
        <v>1664</v>
      </c>
      <c r="E11681">
        <v>2</v>
      </c>
      <c r="F11681" t="s">
        <v>1247</v>
      </c>
      <c r="J11681" t="s">
        <v>23</v>
      </c>
      <c r="K11681">
        <v>1</v>
      </c>
      <c r="L11681">
        <v>5.1100000000000003</v>
      </c>
      <c r="M11681">
        <v>4.0000000000000001E-3</v>
      </c>
      <c r="O11681" s="12" t="e">
        <f>VLOOKUP(C11681,[3]May!$C:$Z,24,FALSE)</f>
        <v>#N/A</v>
      </c>
    </row>
    <row r="11682" spans="1:15" x14ac:dyDescent="0.25">
      <c r="A11682" t="s">
        <v>1245</v>
      </c>
      <c r="C11682" t="s">
        <v>1665</v>
      </c>
      <c r="E11682">
        <v>7</v>
      </c>
      <c r="F11682" t="s">
        <v>1255</v>
      </c>
      <c r="J11682" t="s">
        <v>23</v>
      </c>
      <c r="K11682">
        <v>20</v>
      </c>
      <c r="L11682">
        <v>1125.2</v>
      </c>
      <c r="M11682">
        <v>0.65800000000000003</v>
      </c>
      <c r="O11682" s="12" t="e">
        <f>VLOOKUP(C11682,[3]May!$C:$Z,24,FALSE)</f>
        <v>#N/A</v>
      </c>
    </row>
    <row r="11683" spans="1:15" x14ac:dyDescent="0.25">
      <c r="A11683" t="s">
        <v>1245</v>
      </c>
      <c r="C11683" t="s">
        <v>1665</v>
      </c>
      <c r="E11683">
        <v>7</v>
      </c>
      <c r="F11683" t="s">
        <v>1255</v>
      </c>
      <c r="J11683" t="s">
        <v>23</v>
      </c>
      <c r="K11683">
        <v>1</v>
      </c>
      <c r="L11683">
        <v>56.26</v>
      </c>
      <c r="M11683">
        <v>3.2899999999999999E-2</v>
      </c>
      <c r="O11683" s="12" t="e">
        <f>VLOOKUP(C11683,[3]May!$C:$Z,24,FALSE)</f>
        <v>#N/A</v>
      </c>
    </row>
    <row r="11684" spans="1:15" x14ac:dyDescent="0.25">
      <c r="A11684" t="s">
        <v>1245</v>
      </c>
      <c r="C11684" t="s">
        <v>1665</v>
      </c>
      <c r="E11684">
        <v>8</v>
      </c>
      <c r="F11684" t="s">
        <v>1251</v>
      </c>
      <c r="J11684" t="s">
        <v>23</v>
      </c>
      <c r="K11684">
        <v>6</v>
      </c>
      <c r="L11684">
        <v>330.36</v>
      </c>
      <c r="M11684">
        <v>0.19320000000000001</v>
      </c>
      <c r="O11684" s="12" t="e">
        <f>VLOOKUP(C11684,[3]May!$C:$Z,24,FALSE)</f>
        <v>#N/A</v>
      </c>
    </row>
    <row r="11685" spans="1:15" x14ac:dyDescent="0.25">
      <c r="A11685" t="s">
        <v>1245</v>
      </c>
      <c r="C11685" t="s">
        <v>1665</v>
      </c>
      <c r="E11685">
        <v>2</v>
      </c>
      <c r="F11685" t="s">
        <v>1247</v>
      </c>
      <c r="J11685" t="s">
        <v>23</v>
      </c>
      <c r="K11685">
        <v>8</v>
      </c>
      <c r="L11685">
        <v>521.04</v>
      </c>
      <c r="M11685">
        <v>0.40799999999999997</v>
      </c>
      <c r="O11685" s="12" t="e">
        <f>VLOOKUP(C11685,[3]May!$C:$Z,24,FALSE)</f>
        <v>#N/A</v>
      </c>
    </row>
    <row r="11686" spans="1:15" x14ac:dyDescent="0.25">
      <c r="A11686" t="s">
        <v>1245</v>
      </c>
      <c r="C11686" t="s">
        <v>1666</v>
      </c>
      <c r="E11686">
        <v>12</v>
      </c>
      <c r="F11686" t="s">
        <v>1253</v>
      </c>
      <c r="J11686" t="s">
        <v>23</v>
      </c>
      <c r="K11686">
        <v>1</v>
      </c>
      <c r="L11686">
        <v>61.2</v>
      </c>
      <c r="M11686">
        <v>8.3370000000000007E-3</v>
      </c>
      <c r="O11686" s="12" t="e">
        <f>VLOOKUP(C11686,[3]May!$C:$Z,24,FALSE)</f>
        <v>#N/A</v>
      </c>
    </row>
    <row r="11687" spans="1:15" x14ac:dyDescent="0.25">
      <c r="A11687" t="s">
        <v>1245</v>
      </c>
      <c r="C11687" t="s">
        <v>1666</v>
      </c>
      <c r="E11687">
        <v>2</v>
      </c>
      <c r="F11687" t="s">
        <v>1247</v>
      </c>
      <c r="J11687" t="s">
        <v>23</v>
      </c>
      <c r="K11687">
        <v>20</v>
      </c>
      <c r="L11687">
        <v>1302.5999999999999</v>
      </c>
      <c r="M11687">
        <v>1.02</v>
      </c>
      <c r="O11687" s="12" t="e">
        <f>VLOOKUP(C11687,[3]May!$C:$Z,24,FALSE)</f>
        <v>#N/A</v>
      </c>
    </row>
    <row r="11688" spans="1:15" x14ac:dyDescent="0.25">
      <c r="A11688" t="s">
        <v>1245</v>
      </c>
      <c r="C11688" t="s">
        <v>1666</v>
      </c>
      <c r="E11688">
        <v>2</v>
      </c>
      <c r="F11688" t="s">
        <v>1247</v>
      </c>
      <c r="J11688" t="s">
        <v>23</v>
      </c>
      <c r="K11688">
        <v>7</v>
      </c>
      <c r="L11688">
        <v>455.91</v>
      </c>
      <c r="M11688">
        <v>0.35699999999999998</v>
      </c>
      <c r="O11688" s="12" t="e">
        <f>VLOOKUP(C11688,[3]May!$C:$Z,24,FALSE)</f>
        <v>#N/A</v>
      </c>
    </row>
    <row r="11689" spans="1:15" x14ac:dyDescent="0.25">
      <c r="A11689" t="s">
        <v>1245</v>
      </c>
      <c r="C11689" t="s">
        <v>1666</v>
      </c>
      <c r="E11689">
        <v>2</v>
      </c>
      <c r="F11689" t="s">
        <v>1247</v>
      </c>
      <c r="J11689" t="s">
        <v>23</v>
      </c>
      <c r="K11689">
        <v>2</v>
      </c>
      <c r="L11689">
        <v>10.220000000000001</v>
      </c>
      <c r="M11689">
        <v>8.0000000000000002E-3</v>
      </c>
      <c r="O11689" s="12" t="e">
        <f>VLOOKUP(C11689,[3]May!$C:$Z,24,FALSE)</f>
        <v>#N/A</v>
      </c>
    </row>
    <row r="11690" spans="1:15" x14ac:dyDescent="0.25">
      <c r="A11690" t="s">
        <v>1245</v>
      </c>
      <c r="C11690" t="s">
        <v>1667</v>
      </c>
      <c r="E11690">
        <v>2</v>
      </c>
      <c r="F11690" t="s">
        <v>1247</v>
      </c>
      <c r="J11690" t="s">
        <v>23</v>
      </c>
      <c r="K11690">
        <v>5</v>
      </c>
      <c r="L11690">
        <v>325.64999999999998</v>
      </c>
      <c r="M11690">
        <v>0.255</v>
      </c>
      <c r="O11690" s="12" t="e">
        <f>VLOOKUP(C11690,[3]May!$C:$Z,24,FALSE)</f>
        <v>#N/A</v>
      </c>
    </row>
    <row r="11691" spans="1:15" x14ac:dyDescent="0.25">
      <c r="A11691" t="s">
        <v>1245</v>
      </c>
      <c r="C11691" t="s">
        <v>1667</v>
      </c>
      <c r="E11691">
        <v>2</v>
      </c>
      <c r="F11691" t="s">
        <v>1247</v>
      </c>
      <c r="J11691" t="s">
        <v>23</v>
      </c>
      <c r="K11691">
        <v>1</v>
      </c>
      <c r="L11691">
        <v>5.1100000000000003</v>
      </c>
      <c r="M11691">
        <v>4.0000000000000001E-3</v>
      </c>
      <c r="O11691" s="12" t="e">
        <f>VLOOKUP(C11691,[3]May!$C:$Z,24,FALSE)</f>
        <v>#N/A</v>
      </c>
    </row>
    <row r="11692" spans="1:15" x14ac:dyDescent="0.25">
      <c r="A11692" t="s">
        <v>1245</v>
      </c>
      <c r="C11692" t="s">
        <v>1668</v>
      </c>
      <c r="E11692">
        <v>12</v>
      </c>
      <c r="F11692" t="s">
        <v>1253</v>
      </c>
      <c r="J11692" t="s">
        <v>23</v>
      </c>
      <c r="K11692">
        <v>1</v>
      </c>
      <c r="L11692">
        <v>61.2</v>
      </c>
      <c r="M11692">
        <v>8.3370000000000007E-3</v>
      </c>
      <c r="O11692" s="12" t="e">
        <f>VLOOKUP(C11692,[3]May!$C:$Z,24,FALSE)</f>
        <v>#N/A</v>
      </c>
    </row>
    <row r="11693" spans="1:15" x14ac:dyDescent="0.25">
      <c r="A11693" t="s">
        <v>1245</v>
      </c>
      <c r="C11693" t="s">
        <v>1668</v>
      </c>
      <c r="E11693">
        <v>2</v>
      </c>
      <c r="F11693" t="s">
        <v>1247</v>
      </c>
      <c r="J11693" t="s">
        <v>23</v>
      </c>
      <c r="K11693">
        <v>7</v>
      </c>
      <c r="L11693">
        <v>35.770000000000003</v>
      </c>
      <c r="M11693">
        <v>2.8000000000000001E-2</v>
      </c>
      <c r="O11693" s="12" t="e">
        <f>VLOOKUP(C11693,[3]May!$C:$Z,24,FALSE)</f>
        <v>#N/A</v>
      </c>
    </row>
    <row r="11694" spans="1:15" x14ac:dyDescent="0.25">
      <c r="A11694" t="s">
        <v>1245</v>
      </c>
      <c r="C11694" t="s">
        <v>1668</v>
      </c>
      <c r="E11694">
        <v>2</v>
      </c>
      <c r="F11694" t="s">
        <v>1247</v>
      </c>
      <c r="J11694" t="s">
        <v>23</v>
      </c>
      <c r="K11694">
        <v>4</v>
      </c>
      <c r="L11694">
        <v>260.52</v>
      </c>
      <c r="M11694">
        <v>0.20399999999999999</v>
      </c>
      <c r="O11694" s="12" t="e">
        <f>VLOOKUP(C11694,[3]May!$C:$Z,24,FALSE)</f>
        <v>#N/A</v>
      </c>
    </row>
    <row r="11695" spans="1:15" x14ac:dyDescent="0.25">
      <c r="A11695" t="s">
        <v>1245</v>
      </c>
      <c r="C11695" t="s">
        <v>1668</v>
      </c>
      <c r="E11695">
        <v>1</v>
      </c>
      <c r="F11695" t="s">
        <v>1252</v>
      </c>
      <c r="J11695" t="s">
        <v>23</v>
      </c>
      <c r="K11695">
        <v>1</v>
      </c>
      <c r="L11695">
        <v>32.99</v>
      </c>
      <c r="M11695">
        <v>2.7199999999999998E-2</v>
      </c>
      <c r="O11695" s="12" t="e">
        <f>VLOOKUP(C11695,[3]May!$C:$Z,24,FALSE)</f>
        <v>#N/A</v>
      </c>
    </row>
    <row r="11696" spans="1:15" x14ac:dyDescent="0.25">
      <c r="A11696" t="s">
        <v>1245</v>
      </c>
      <c r="C11696" t="s">
        <v>1668</v>
      </c>
      <c r="E11696">
        <v>7</v>
      </c>
      <c r="F11696" t="s">
        <v>1255</v>
      </c>
      <c r="J11696" t="s">
        <v>23</v>
      </c>
      <c r="K11696">
        <v>1</v>
      </c>
      <c r="L11696">
        <v>56.26</v>
      </c>
      <c r="M11696">
        <v>3.2899999999999999E-2</v>
      </c>
      <c r="O11696" s="12" t="e">
        <f>VLOOKUP(C11696,[3]May!$C:$Z,24,FALSE)</f>
        <v>#N/A</v>
      </c>
    </row>
    <row r="11697" spans="1:15" x14ac:dyDescent="0.25">
      <c r="A11697" t="s">
        <v>1245</v>
      </c>
      <c r="C11697" t="s">
        <v>1669</v>
      </c>
      <c r="E11697">
        <v>2</v>
      </c>
      <c r="F11697" t="s">
        <v>1247</v>
      </c>
      <c r="J11697" t="s">
        <v>23</v>
      </c>
      <c r="K11697">
        <v>11</v>
      </c>
      <c r="L11697">
        <v>716.43</v>
      </c>
      <c r="M11697">
        <v>0.56100000000000005</v>
      </c>
      <c r="O11697" s="12" t="e">
        <f>VLOOKUP(C11697,[3]May!$C:$Z,24,FALSE)</f>
        <v>#N/A</v>
      </c>
    </row>
    <row r="11698" spans="1:15" x14ac:dyDescent="0.25">
      <c r="A11698" t="s">
        <v>1245</v>
      </c>
      <c r="C11698" t="s">
        <v>1669</v>
      </c>
      <c r="E11698">
        <v>2</v>
      </c>
      <c r="F11698" t="s">
        <v>1247</v>
      </c>
      <c r="J11698" t="s">
        <v>23</v>
      </c>
      <c r="K11698">
        <v>3</v>
      </c>
      <c r="L11698">
        <v>15.33</v>
      </c>
      <c r="M11698">
        <v>1.2E-2</v>
      </c>
      <c r="O11698" s="12" t="e">
        <f>VLOOKUP(C11698,[3]May!$C:$Z,24,FALSE)</f>
        <v>#N/A</v>
      </c>
    </row>
    <row r="11699" spans="1:15" x14ac:dyDescent="0.25">
      <c r="A11699" t="s">
        <v>1245</v>
      </c>
      <c r="C11699" t="s">
        <v>1669</v>
      </c>
      <c r="E11699">
        <v>6</v>
      </c>
      <c r="F11699" t="s">
        <v>1250</v>
      </c>
      <c r="J11699" t="s">
        <v>23</v>
      </c>
      <c r="K11699">
        <v>6</v>
      </c>
      <c r="L11699">
        <v>655.08000000000004</v>
      </c>
      <c r="M11699">
        <v>0.51300000000000001</v>
      </c>
      <c r="O11699" s="12" t="e">
        <f>VLOOKUP(C11699,[3]May!$C:$Z,24,FALSE)</f>
        <v>#N/A</v>
      </c>
    </row>
    <row r="11700" spans="1:15" x14ac:dyDescent="0.25">
      <c r="A11700" t="s">
        <v>1245</v>
      </c>
      <c r="C11700" t="s">
        <v>1670</v>
      </c>
      <c r="E11700">
        <v>4</v>
      </c>
      <c r="F11700" t="s">
        <v>1249</v>
      </c>
      <c r="J11700" t="s">
        <v>23</v>
      </c>
      <c r="K11700">
        <v>3</v>
      </c>
      <c r="L11700">
        <v>205.2</v>
      </c>
      <c r="M11700">
        <v>0.1182</v>
      </c>
      <c r="O11700" s="12" t="e">
        <f>VLOOKUP(C11700,[3]May!$C:$Z,24,FALSE)</f>
        <v>#N/A</v>
      </c>
    </row>
    <row r="11701" spans="1:15" x14ac:dyDescent="0.25">
      <c r="A11701" t="s">
        <v>1245</v>
      </c>
      <c r="C11701" t="s">
        <v>1670</v>
      </c>
      <c r="E11701">
        <v>2</v>
      </c>
      <c r="F11701" t="s">
        <v>1247</v>
      </c>
      <c r="J11701" t="s">
        <v>23</v>
      </c>
      <c r="K11701">
        <v>3</v>
      </c>
      <c r="L11701">
        <v>195.39</v>
      </c>
      <c r="M11701">
        <v>0.153</v>
      </c>
      <c r="O11701" s="12" t="e">
        <f>VLOOKUP(C11701,[3]May!$C:$Z,24,FALSE)</f>
        <v>#N/A</v>
      </c>
    </row>
    <row r="11702" spans="1:15" x14ac:dyDescent="0.25">
      <c r="A11702" t="s">
        <v>1245</v>
      </c>
      <c r="C11702" t="s">
        <v>1670</v>
      </c>
      <c r="E11702">
        <v>2</v>
      </c>
      <c r="F11702" t="s">
        <v>1247</v>
      </c>
      <c r="J11702" t="s">
        <v>23</v>
      </c>
      <c r="K11702">
        <v>4</v>
      </c>
      <c r="L11702">
        <v>20.440000000000001</v>
      </c>
      <c r="M11702">
        <v>1.6E-2</v>
      </c>
      <c r="O11702" s="12" t="e">
        <f>VLOOKUP(C11702,[3]May!$C:$Z,24,FALSE)</f>
        <v>#N/A</v>
      </c>
    </row>
    <row r="11703" spans="1:15" x14ac:dyDescent="0.25">
      <c r="A11703" t="s">
        <v>1245</v>
      </c>
      <c r="C11703" t="s">
        <v>1670</v>
      </c>
      <c r="E11703">
        <v>12</v>
      </c>
      <c r="F11703" t="s">
        <v>1253</v>
      </c>
      <c r="J11703" t="s">
        <v>23</v>
      </c>
      <c r="K11703">
        <v>1</v>
      </c>
      <c r="L11703">
        <v>61.2</v>
      </c>
      <c r="M11703">
        <v>8.3370000000000007E-3</v>
      </c>
      <c r="O11703" s="12" t="e">
        <f>VLOOKUP(C11703,[3]May!$C:$Z,24,FALSE)</f>
        <v>#N/A</v>
      </c>
    </row>
    <row r="11704" spans="1:15" x14ac:dyDescent="0.25">
      <c r="A11704" t="s">
        <v>1245</v>
      </c>
      <c r="C11704" t="s">
        <v>1671</v>
      </c>
      <c r="E11704">
        <v>6</v>
      </c>
      <c r="F11704" t="s">
        <v>1250</v>
      </c>
      <c r="J11704" t="s">
        <v>23</v>
      </c>
      <c r="K11704">
        <v>1</v>
      </c>
      <c r="L11704">
        <v>10.85</v>
      </c>
      <c r="M11704">
        <v>8.5000000000000006E-3</v>
      </c>
      <c r="O11704" s="12" t="e">
        <f>VLOOKUP(C11704,[3]May!$C:$Z,24,FALSE)</f>
        <v>#N/A</v>
      </c>
    </row>
    <row r="11705" spans="1:15" x14ac:dyDescent="0.25">
      <c r="A11705" t="s">
        <v>1245</v>
      </c>
      <c r="C11705" t="s">
        <v>1671</v>
      </c>
      <c r="E11705">
        <v>2</v>
      </c>
      <c r="F11705" t="s">
        <v>1247</v>
      </c>
      <c r="J11705" t="s">
        <v>23</v>
      </c>
      <c r="K11705">
        <v>5</v>
      </c>
      <c r="L11705">
        <v>325.64999999999998</v>
      </c>
      <c r="M11705">
        <v>0.255</v>
      </c>
      <c r="O11705" s="12" t="e">
        <f>VLOOKUP(C11705,[3]May!$C:$Z,24,FALSE)</f>
        <v>#N/A</v>
      </c>
    </row>
    <row r="11706" spans="1:15" x14ac:dyDescent="0.25">
      <c r="A11706" t="s">
        <v>1245</v>
      </c>
      <c r="C11706" t="s">
        <v>1671</v>
      </c>
      <c r="E11706">
        <v>2</v>
      </c>
      <c r="F11706" t="s">
        <v>1247</v>
      </c>
      <c r="J11706" t="s">
        <v>23</v>
      </c>
      <c r="K11706">
        <v>2</v>
      </c>
      <c r="L11706">
        <v>10.220000000000001</v>
      </c>
      <c r="M11706">
        <v>8.0000000000000002E-3</v>
      </c>
      <c r="O11706" s="12" t="e">
        <f>VLOOKUP(C11706,[3]May!$C:$Z,24,FALSE)</f>
        <v>#N/A</v>
      </c>
    </row>
    <row r="11707" spans="1:15" x14ac:dyDescent="0.25">
      <c r="A11707" t="s">
        <v>1245</v>
      </c>
      <c r="C11707" t="s">
        <v>1671</v>
      </c>
      <c r="E11707">
        <v>1</v>
      </c>
      <c r="F11707" t="s">
        <v>1252</v>
      </c>
      <c r="J11707" t="s">
        <v>23</v>
      </c>
      <c r="K11707">
        <v>1</v>
      </c>
      <c r="L11707">
        <v>32.99</v>
      </c>
      <c r="M11707">
        <v>2.7199999999999998E-2</v>
      </c>
      <c r="O11707" s="12" t="e">
        <f>VLOOKUP(C11707,[3]May!$C:$Z,24,FALSE)</f>
        <v>#N/A</v>
      </c>
    </row>
    <row r="11708" spans="1:15" x14ac:dyDescent="0.25">
      <c r="A11708" t="s">
        <v>1245</v>
      </c>
      <c r="C11708" t="s">
        <v>1672</v>
      </c>
      <c r="E11708">
        <v>8</v>
      </c>
      <c r="F11708" t="s">
        <v>1251</v>
      </c>
      <c r="J11708" t="s">
        <v>23</v>
      </c>
      <c r="K11708">
        <v>12</v>
      </c>
      <c r="L11708">
        <v>660.72</v>
      </c>
      <c r="M11708">
        <v>0.38640000000000002</v>
      </c>
      <c r="O11708" s="12" t="e">
        <f>VLOOKUP(C11708,[3]May!$C:$Z,24,FALSE)</f>
        <v>#N/A</v>
      </c>
    </row>
    <row r="11709" spans="1:15" x14ac:dyDescent="0.25">
      <c r="A11709" t="s">
        <v>1245</v>
      </c>
      <c r="C11709" t="s">
        <v>1672</v>
      </c>
      <c r="E11709">
        <v>7</v>
      </c>
      <c r="F11709" t="s">
        <v>1255</v>
      </c>
      <c r="J11709" t="s">
        <v>23</v>
      </c>
      <c r="K11709">
        <v>3</v>
      </c>
      <c r="L11709">
        <v>168.78</v>
      </c>
      <c r="M11709">
        <v>9.8699999999999996E-2</v>
      </c>
      <c r="O11709" s="12" t="e">
        <f>VLOOKUP(C11709,[3]May!$C:$Z,24,FALSE)</f>
        <v>#N/A</v>
      </c>
    </row>
    <row r="11710" spans="1:15" x14ac:dyDescent="0.25">
      <c r="A11710" t="s">
        <v>1245</v>
      </c>
      <c r="C11710" t="s">
        <v>1672</v>
      </c>
      <c r="E11710">
        <v>6</v>
      </c>
      <c r="F11710" t="s">
        <v>1250</v>
      </c>
      <c r="J11710" t="s">
        <v>23</v>
      </c>
      <c r="K11710">
        <v>1</v>
      </c>
      <c r="L11710">
        <v>10.85</v>
      </c>
      <c r="M11710">
        <v>8.5000000000000006E-3</v>
      </c>
      <c r="O11710" s="12" t="e">
        <f>VLOOKUP(C11710,[3]May!$C:$Z,24,FALSE)</f>
        <v>#N/A</v>
      </c>
    </row>
    <row r="11711" spans="1:15" x14ac:dyDescent="0.25">
      <c r="A11711" t="s">
        <v>1245</v>
      </c>
      <c r="C11711" t="s">
        <v>1672</v>
      </c>
      <c r="E11711">
        <v>2</v>
      </c>
      <c r="F11711" t="s">
        <v>1247</v>
      </c>
      <c r="J11711" t="s">
        <v>23</v>
      </c>
      <c r="K11711">
        <v>1</v>
      </c>
      <c r="L11711">
        <v>5.1100000000000003</v>
      </c>
      <c r="M11711">
        <v>4.0000000000000001E-3</v>
      </c>
      <c r="O11711" s="12" t="e">
        <f>VLOOKUP(C11711,[3]May!$C:$Z,24,FALSE)</f>
        <v>#N/A</v>
      </c>
    </row>
    <row r="11712" spans="1:15" x14ac:dyDescent="0.25">
      <c r="A11712" t="s">
        <v>1245</v>
      </c>
      <c r="C11712" t="s">
        <v>1672</v>
      </c>
      <c r="E11712">
        <v>2</v>
      </c>
      <c r="F11712" t="s">
        <v>1247</v>
      </c>
      <c r="J11712" t="s">
        <v>23</v>
      </c>
      <c r="K11712">
        <v>2</v>
      </c>
      <c r="L11712">
        <v>130.26</v>
      </c>
      <c r="M11712">
        <v>0.10199999999999999</v>
      </c>
      <c r="O11712" s="12" t="e">
        <f>VLOOKUP(C11712,[3]May!$C:$Z,24,FALSE)</f>
        <v>#N/A</v>
      </c>
    </row>
    <row r="11713" spans="1:15" x14ac:dyDescent="0.25">
      <c r="A11713" t="s">
        <v>1245</v>
      </c>
      <c r="C11713" t="s">
        <v>1673</v>
      </c>
      <c r="E11713">
        <v>8</v>
      </c>
      <c r="F11713" t="s">
        <v>1251</v>
      </c>
      <c r="J11713" t="s">
        <v>23</v>
      </c>
      <c r="K11713">
        <v>5</v>
      </c>
      <c r="L11713">
        <v>275.3</v>
      </c>
      <c r="M11713">
        <v>0.161</v>
      </c>
      <c r="O11713" s="12" t="e">
        <f>VLOOKUP(C11713,[3]May!$C:$Z,24,FALSE)</f>
        <v>#N/A</v>
      </c>
    </row>
    <row r="11714" spans="1:15" x14ac:dyDescent="0.25">
      <c r="A11714" t="s">
        <v>1245</v>
      </c>
      <c r="C11714" t="s">
        <v>1673</v>
      </c>
      <c r="E11714">
        <v>1</v>
      </c>
      <c r="F11714" t="s">
        <v>1252</v>
      </c>
      <c r="J11714" t="s">
        <v>23</v>
      </c>
      <c r="K11714">
        <v>2</v>
      </c>
      <c r="L11714">
        <v>65.98</v>
      </c>
      <c r="M11714">
        <v>5.4399999999999997E-2</v>
      </c>
      <c r="O11714" s="12" t="e">
        <f>VLOOKUP(C11714,[3]May!$C:$Z,24,FALSE)</f>
        <v>#N/A</v>
      </c>
    </row>
    <row r="11715" spans="1:15" x14ac:dyDescent="0.25">
      <c r="A11715" t="s">
        <v>1245</v>
      </c>
      <c r="C11715" t="s">
        <v>1673</v>
      </c>
      <c r="E11715">
        <v>2</v>
      </c>
      <c r="F11715" t="s">
        <v>1247</v>
      </c>
      <c r="J11715" t="s">
        <v>23</v>
      </c>
      <c r="K11715">
        <v>9</v>
      </c>
      <c r="L11715">
        <v>586.16999999999996</v>
      </c>
      <c r="M11715">
        <v>0.45900000000000002</v>
      </c>
      <c r="O11715" s="12" t="e">
        <f>VLOOKUP(C11715,[3]May!$C:$Z,24,FALSE)</f>
        <v>#N/A</v>
      </c>
    </row>
    <row r="11716" spans="1:15" x14ac:dyDescent="0.25">
      <c r="A11716" t="s">
        <v>1245</v>
      </c>
      <c r="C11716" t="s">
        <v>1673</v>
      </c>
      <c r="E11716">
        <v>2</v>
      </c>
      <c r="F11716" t="s">
        <v>1247</v>
      </c>
      <c r="J11716" t="s">
        <v>23</v>
      </c>
      <c r="K11716">
        <v>3</v>
      </c>
      <c r="L11716">
        <v>15.33</v>
      </c>
      <c r="M11716">
        <v>1.2E-2</v>
      </c>
      <c r="O11716" s="12" t="e">
        <f>VLOOKUP(C11716,[3]May!$C:$Z,24,FALSE)</f>
        <v>#N/A</v>
      </c>
    </row>
    <row r="11717" spans="1:15" x14ac:dyDescent="0.25">
      <c r="A11717" t="s">
        <v>1245</v>
      </c>
      <c r="C11717" t="s">
        <v>1674</v>
      </c>
      <c r="E11717">
        <v>2</v>
      </c>
      <c r="F11717" t="s">
        <v>1247</v>
      </c>
      <c r="J11717" t="s">
        <v>23</v>
      </c>
      <c r="K11717">
        <v>4</v>
      </c>
      <c r="L11717">
        <v>20.440000000000001</v>
      </c>
      <c r="M11717">
        <v>1.6E-2</v>
      </c>
      <c r="O11717" s="12" t="e">
        <f>VLOOKUP(C11717,[3]May!$C:$Z,24,FALSE)</f>
        <v>#N/A</v>
      </c>
    </row>
    <row r="11718" spans="1:15" x14ac:dyDescent="0.25">
      <c r="A11718" t="s">
        <v>1245</v>
      </c>
      <c r="C11718" t="s">
        <v>1674</v>
      </c>
      <c r="E11718">
        <v>2</v>
      </c>
      <c r="F11718" t="s">
        <v>1247</v>
      </c>
      <c r="J11718" t="s">
        <v>23</v>
      </c>
      <c r="K11718">
        <v>6</v>
      </c>
      <c r="L11718">
        <v>390.78</v>
      </c>
      <c r="M11718">
        <v>0.30599999999999999</v>
      </c>
      <c r="O11718" s="12" t="e">
        <f>VLOOKUP(C11718,[3]May!$C:$Z,24,FALSE)</f>
        <v>#N/A</v>
      </c>
    </row>
    <row r="11719" spans="1:15" x14ac:dyDescent="0.25">
      <c r="A11719" t="s">
        <v>1245</v>
      </c>
      <c r="C11719" t="s">
        <v>1674</v>
      </c>
      <c r="E11719">
        <v>8</v>
      </c>
      <c r="F11719" t="s">
        <v>1251</v>
      </c>
      <c r="J11719" t="s">
        <v>23</v>
      </c>
      <c r="K11719">
        <v>2</v>
      </c>
      <c r="L11719">
        <v>110.12</v>
      </c>
      <c r="M11719">
        <v>6.4399999999999999E-2</v>
      </c>
      <c r="O11719" s="12" t="e">
        <f>VLOOKUP(C11719,[3]May!$C:$Z,24,FALSE)</f>
        <v>#N/A</v>
      </c>
    </row>
    <row r="11720" spans="1:15" x14ac:dyDescent="0.25">
      <c r="A11720" t="s">
        <v>1245</v>
      </c>
      <c r="C11720" t="s">
        <v>1675</v>
      </c>
      <c r="E11720">
        <v>2</v>
      </c>
      <c r="F11720" t="s">
        <v>1247</v>
      </c>
      <c r="J11720" t="s">
        <v>23</v>
      </c>
      <c r="K11720">
        <v>4</v>
      </c>
      <c r="L11720">
        <v>260.52</v>
      </c>
      <c r="M11720">
        <v>0.20399999999999999</v>
      </c>
      <c r="O11720" s="12" t="e">
        <f>VLOOKUP(C11720,[3]May!$C:$Z,24,FALSE)</f>
        <v>#N/A</v>
      </c>
    </row>
    <row r="11721" spans="1:15" x14ac:dyDescent="0.25">
      <c r="A11721" t="s">
        <v>1245</v>
      </c>
      <c r="C11721" t="s">
        <v>1675</v>
      </c>
      <c r="E11721">
        <v>2</v>
      </c>
      <c r="F11721" t="s">
        <v>1247</v>
      </c>
      <c r="J11721" t="s">
        <v>23</v>
      </c>
      <c r="K11721">
        <v>1</v>
      </c>
      <c r="L11721">
        <v>5.1100000000000003</v>
      </c>
      <c r="M11721">
        <v>4.0000000000000001E-3</v>
      </c>
      <c r="O11721" s="12" t="e">
        <f>VLOOKUP(C11721,[3]May!$C:$Z,24,FALSE)</f>
        <v>#N/A</v>
      </c>
    </row>
    <row r="11722" spans="1:15" x14ac:dyDescent="0.25">
      <c r="A11722" t="s">
        <v>1245</v>
      </c>
      <c r="C11722" t="s">
        <v>1675</v>
      </c>
      <c r="E11722">
        <v>13</v>
      </c>
      <c r="F11722" t="s">
        <v>1248</v>
      </c>
      <c r="J11722" t="s">
        <v>23</v>
      </c>
      <c r="K11722">
        <v>1</v>
      </c>
      <c r="L11722">
        <v>5.1100000000000003</v>
      </c>
      <c r="M11722">
        <v>4.0000000000000001E-3</v>
      </c>
      <c r="O11722" s="12" t="e">
        <f>VLOOKUP(C11722,[3]May!$C:$Z,24,FALSE)</f>
        <v>#N/A</v>
      </c>
    </row>
    <row r="11723" spans="1:15" x14ac:dyDescent="0.25">
      <c r="A11723" t="s">
        <v>1245</v>
      </c>
      <c r="C11723" t="s">
        <v>1675</v>
      </c>
      <c r="E11723">
        <v>4</v>
      </c>
      <c r="F11723" t="s">
        <v>1249</v>
      </c>
      <c r="J11723" t="s">
        <v>23</v>
      </c>
      <c r="K11723">
        <v>7</v>
      </c>
      <c r="L11723">
        <v>478.8</v>
      </c>
      <c r="M11723">
        <v>0.27579999999999999</v>
      </c>
      <c r="O11723" s="12" t="e">
        <f>VLOOKUP(C11723,[3]May!$C:$Z,24,FALSE)</f>
        <v>#N/A</v>
      </c>
    </row>
    <row r="11724" spans="1:15" x14ac:dyDescent="0.25">
      <c r="A11724" t="s">
        <v>1245</v>
      </c>
      <c r="C11724" t="s">
        <v>1675</v>
      </c>
      <c r="E11724">
        <v>12</v>
      </c>
      <c r="F11724" t="s">
        <v>1253</v>
      </c>
      <c r="J11724" t="s">
        <v>23</v>
      </c>
      <c r="K11724">
        <v>1</v>
      </c>
      <c r="L11724">
        <v>61.2</v>
      </c>
      <c r="M11724">
        <v>8.3370000000000007E-3</v>
      </c>
      <c r="O11724" s="12" t="e">
        <f>VLOOKUP(C11724,[3]May!$C:$Z,24,FALSE)</f>
        <v>#N/A</v>
      </c>
    </row>
    <row r="11725" spans="1:15" x14ac:dyDescent="0.25">
      <c r="A11725" t="s">
        <v>1245</v>
      </c>
      <c r="C11725" t="s">
        <v>1676</v>
      </c>
      <c r="E11725">
        <v>2</v>
      </c>
      <c r="F11725" t="s">
        <v>1247</v>
      </c>
      <c r="J11725" t="s">
        <v>23</v>
      </c>
      <c r="K11725">
        <v>8</v>
      </c>
      <c r="L11725">
        <v>40.880000000000003</v>
      </c>
      <c r="M11725">
        <v>3.2000000000000001E-2</v>
      </c>
      <c r="O11725" s="12" t="e">
        <f>VLOOKUP(C11725,[3]May!$C:$Z,24,FALSE)</f>
        <v>#N/A</v>
      </c>
    </row>
    <row r="11726" spans="1:15" x14ac:dyDescent="0.25">
      <c r="A11726" t="s">
        <v>1245</v>
      </c>
      <c r="C11726" t="s">
        <v>1676</v>
      </c>
      <c r="E11726">
        <v>2</v>
      </c>
      <c r="F11726" t="s">
        <v>1247</v>
      </c>
      <c r="J11726" t="s">
        <v>23</v>
      </c>
      <c r="K11726">
        <v>4</v>
      </c>
      <c r="L11726">
        <v>260.52</v>
      </c>
      <c r="M11726">
        <v>0.20399999999999999</v>
      </c>
      <c r="O11726" s="12" t="e">
        <f>VLOOKUP(C11726,[3]May!$C:$Z,24,FALSE)</f>
        <v>#N/A</v>
      </c>
    </row>
    <row r="11727" spans="1:15" x14ac:dyDescent="0.25">
      <c r="A11727" t="s">
        <v>1245</v>
      </c>
      <c r="C11727" t="s">
        <v>1677</v>
      </c>
      <c r="E11727">
        <v>2</v>
      </c>
      <c r="F11727" t="s">
        <v>1247</v>
      </c>
      <c r="J11727" t="s">
        <v>23</v>
      </c>
      <c r="K11727">
        <v>5</v>
      </c>
      <c r="L11727">
        <v>325.64999999999998</v>
      </c>
      <c r="M11727">
        <v>0.255</v>
      </c>
      <c r="O11727" s="12" t="e">
        <f>VLOOKUP(C11727,[3]May!$C:$Z,24,FALSE)</f>
        <v>#N/A</v>
      </c>
    </row>
    <row r="11728" spans="1:15" x14ac:dyDescent="0.25">
      <c r="A11728" t="s">
        <v>1245</v>
      </c>
      <c r="C11728" t="s">
        <v>1677</v>
      </c>
      <c r="E11728">
        <v>6</v>
      </c>
      <c r="F11728" t="s">
        <v>1250</v>
      </c>
      <c r="J11728" t="s">
        <v>23</v>
      </c>
      <c r="K11728">
        <v>3</v>
      </c>
      <c r="L11728">
        <v>327.54000000000002</v>
      </c>
      <c r="M11728">
        <v>0.25650000000000001</v>
      </c>
      <c r="O11728" s="12" t="e">
        <f>VLOOKUP(C11728,[3]May!$C:$Z,24,FALSE)</f>
        <v>#N/A</v>
      </c>
    </row>
    <row r="11729" spans="1:15" x14ac:dyDescent="0.25">
      <c r="A11729" t="s">
        <v>1245</v>
      </c>
      <c r="C11729" t="s">
        <v>1678</v>
      </c>
      <c r="E11729">
        <v>2</v>
      </c>
      <c r="F11729" t="s">
        <v>1247</v>
      </c>
      <c r="J11729" t="s">
        <v>23</v>
      </c>
      <c r="K11729">
        <v>1</v>
      </c>
      <c r="L11729">
        <v>5.1100000000000003</v>
      </c>
      <c r="M11729">
        <v>4.0000000000000001E-3</v>
      </c>
      <c r="O11729" s="12" t="e">
        <f>VLOOKUP(C11729,[3]May!$C:$Z,24,FALSE)</f>
        <v>#N/A</v>
      </c>
    </row>
    <row r="11730" spans="1:15" x14ac:dyDescent="0.25">
      <c r="A11730" t="s">
        <v>1245</v>
      </c>
      <c r="C11730" t="s">
        <v>1678</v>
      </c>
      <c r="E11730">
        <v>2</v>
      </c>
      <c r="F11730" t="s">
        <v>1247</v>
      </c>
      <c r="J11730" t="s">
        <v>23</v>
      </c>
      <c r="K11730">
        <v>10</v>
      </c>
      <c r="L11730">
        <v>651.29999999999995</v>
      </c>
      <c r="M11730">
        <v>0.51</v>
      </c>
      <c r="O11730" s="12" t="e">
        <f>VLOOKUP(C11730,[3]May!$C:$Z,24,FALSE)</f>
        <v>#N/A</v>
      </c>
    </row>
    <row r="11731" spans="1:15" x14ac:dyDescent="0.25">
      <c r="A11731" t="s">
        <v>1245</v>
      </c>
      <c r="C11731" t="s">
        <v>1678</v>
      </c>
      <c r="E11731">
        <v>8</v>
      </c>
      <c r="F11731" t="s">
        <v>1251</v>
      </c>
      <c r="J11731" t="s">
        <v>23</v>
      </c>
      <c r="K11731">
        <v>11</v>
      </c>
      <c r="L11731">
        <v>605.66</v>
      </c>
      <c r="M11731">
        <v>0.35420000000000001</v>
      </c>
      <c r="O11731" s="12" t="e">
        <f>VLOOKUP(C11731,[3]May!$C:$Z,24,FALSE)</f>
        <v>#N/A</v>
      </c>
    </row>
    <row r="11732" spans="1:15" x14ac:dyDescent="0.25">
      <c r="A11732" t="s">
        <v>1245</v>
      </c>
      <c r="C11732" t="s">
        <v>1678</v>
      </c>
      <c r="E11732">
        <v>1</v>
      </c>
      <c r="F11732" t="s">
        <v>1252</v>
      </c>
      <c r="J11732" t="s">
        <v>23</v>
      </c>
      <c r="K11732">
        <v>3</v>
      </c>
      <c r="L11732">
        <v>98.97</v>
      </c>
      <c r="M11732">
        <v>8.1600000000000006E-2</v>
      </c>
      <c r="O11732" s="12" t="e">
        <f>VLOOKUP(C11732,[3]May!$C:$Z,24,FALSE)</f>
        <v>#N/A</v>
      </c>
    </row>
    <row r="11733" spans="1:15" x14ac:dyDescent="0.25">
      <c r="A11733" t="s">
        <v>1245</v>
      </c>
      <c r="C11733" t="s">
        <v>1678</v>
      </c>
      <c r="E11733">
        <v>12</v>
      </c>
      <c r="F11733" t="s">
        <v>1253</v>
      </c>
      <c r="J11733" t="s">
        <v>23</v>
      </c>
      <c r="K11733">
        <v>1</v>
      </c>
      <c r="L11733">
        <v>61.2</v>
      </c>
      <c r="M11733">
        <v>8.3370000000000007E-3</v>
      </c>
      <c r="O11733" s="12" t="e">
        <f>VLOOKUP(C11733,[3]May!$C:$Z,24,FALSE)</f>
        <v>#N/A</v>
      </c>
    </row>
    <row r="11734" spans="1:15" x14ac:dyDescent="0.25">
      <c r="A11734" t="s">
        <v>1245</v>
      </c>
      <c r="C11734" t="s">
        <v>1679</v>
      </c>
      <c r="E11734">
        <v>2</v>
      </c>
      <c r="F11734" t="s">
        <v>1247</v>
      </c>
      <c r="J11734" t="s">
        <v>23</v>
      </c>
      <c r="K11734">
        <v>15</v>
      </c>
      <c r="L11734">
        <v>976.95</v>
      </c>
      <c r="M11734">
        <v>0.76500000000000001</v>
      </c>
      <c r="O11734" s="12" t="e">
        <f>VLOOKUP(C11734,[3]May!$C:$Z,24,FALSE)</f>
        <v>#N/A</v>
      </c>
    </row>
    <row r="11735" spans="1:15" x14ac:dyDescent="0.25">
      <c r="A11735" t="s">
        <v>1245</v>
      </c>
      <c r="C11735" t="s">
        <v>1679</v>
      </c>
      <c r="E11735">
        <v>2</v>
      </c>
      <c r="F11735" t="s">
        <v>1247</v>
      </c>
      <c r="J11735" t="s">
        <v>23</v>
      </c>
      <c r="K11735">
        <v>4</v>
      </c>
      <c r="L11735">
        <v>20.440000000000001</v>
      </c>
      <c r="M11735">
        <v>1.6E-2</v>
      </c>
      <c r="O11735" s="12" t="e">
        <f>VLOOKUP(C11735,[3]May!$C:$Z,24,FALSE)</f>
        <v>#N/A</v>
      </c>
    </row>
    <row r="11736" spans="1:15" x14ac:dyDescent="0.25">
      <c r="A11736" t="s">
        <v>1245</v>
      </c>
      <c r="C11736" t="s">
        <v>1679</v>
      </c>
      <c r="E11736">
        <v>7</v>
      </c>
      <c r="F11736" t="s">
        <v>1255</v>
      </c>
      <c r="J11736" t="s">
        <v>23</v>
      </c>
      <c r="K11736">
        <v>20</v>
      </c>
      <c r="L11736">
        <v>1125.2</v>
      </c>
      <c r="M11736">
        <v>0.65800000000000003</v>
      </c>
      <c r="O11736" s="12" t="e">
        <f>VLOOKUP(C11736,[3]May!$C:$Z,24,FALSE)</f>
        <v>#N/A</v>
      </c>
    </row>
    <row r="11737" spans="1:15" x14ac:dyDescent="0.25">
      <c r="A11737" t="s">
        <v>1245</v>
      </c>
      <c r="C11737" t="s">
        <v>1680</v>
      </c>
      <c r="E11737">
        <v>2</v>
      </c>
      <c r="F11737" t="s">
        <v>1247</v>
      </c>
      <c r="J11737" t="s">
        <v>23</v>
      </c>
      <c r="K11737">
        <v>4</v>
      </c>
      <c r="L11737">
        <v>260.52</v>
      </c>
      <c r="M11737">
        <v>0.20399999999999999</v>
      </c>
      <c r="O11737" s="12" t="e">
        <f>VLOOKUP(C11737,[3]May!$C:$Z,24,FALSE)</f>
        <v>#N/A</v>
      </c>
    </row>
    <row r="11738" spans="1:15" x14ac:dyDescent="0.25">
      <c r="A11738" t="s">
        <v>1245</v>
      </c>
      <c r="C11738" t="s">
        <v>1680</v>
      </c>
      <c r="E11738">
        <v>4</v>
      </c>
      <c r="F11738" t="s">
        <v>1249</v>
      </c>
      <c r="J11738" t="s">
        <v>23</v>
      </c>
      <c r="K11738">
        <v>3</v>
      </c>
      <c r="L11738">
        <v>205.2</v>
      </c>
      <c r="M11738">
        <v>0.1182</v>
      </c>
      <c r="O11738" s="12" t="e">
        <f>VLOOKUP(C11738,[3]May!$C:$Z,24,FALSE)</f>
        <v>#N/A</v>
      </c>
    </row>
    <row r="11739" spans="1:15" x14ac:dyDescent="0.25">
      <c r="A11739" t="s">
        <v>1245</v>
      </c>
      <c r="C11739" t="s">
        <v>1680</v>
      </c>
      <c r="E11739">
        <v>2</v>
      </c>
      <c r="F11739" t="s">
        <v>1247</v>
      </c>
      <c r="J11739" t="s">
        <v>23</v>
      </c>
      <c r="K11739">
        <v>4</v>
      </c>
      <c r="L11739">
        <v>260.52</v>
      </c>
      <c r="M11739">
        <v>0.20399999999999999</v>
      </c>
      <c r="O11739" s="12" t="e">
        <f>VLOOKUP(C11739,[3]May!$C:$Z,24,FALSE)</f>
        <v>#N/A</v>
      </c>
    </row>
    <row r="11740" spans="1:15" x14ac:dyDescent="0.25">
      <c r="A11740" t="s">
        <v>1245</v>
      </c>
      <c r="C11740" t="s">
        <v>1681</v>
      </c>
      <c r="E11740">
        <v>2</v>
      </c>
      <c r="F11740" t="s">
        <v>1247</v>
      </c>
      <c r="J11740" t="s">
        <v>23</v>
      </c>
      <c r="K11740">
        <v>9</v>
      </c>
      <c r="L11740">
        <v>45.99</v>
      </c>
      <c r="M11740">
        <v>3.5999999999999997E-2</v>
      </c>
      <c r="O11740" s="12" t="e">
        <f>VLOOKUP(C11740,[3]May!$C:$Z,24,FALSE)</f>
        <v>#N/A</v>
      </c>
    </row>
    <row r="11741" spans="1:15" x14ac:dyDescent="0.25">
      <c r="A11741" t="s">
        <v>1245</v>
      </c>
      <c r="C11741" t="s">
        <v>1681</v>
      </c>
      <c r="E11741">
        <v>2</v>
      </c>
      <c r="F11741" t="s">
        <v>1247</v>
      </c>
      <c r="J11741" t="s">
        <v>23</v>
      </c>
      <c r="K11741">
        <v>2</v>
      </c>
      <c r="L11741">
        <v>130.26</v>
      </c>
      <c r="M11741">
        <v>0.10199999999999999</v>
      </c>
      <c r="O11741" s="12" t="e">
        <f>VLOOKUP(C11741,[3]May!$C:$Z,24,FALSE)</f>
        <v>#N/A</v>
      </c>
    </row>
    <row r="11742" spans="1:15" x14ac:dyDescent="0.25">
      <c r="A11742" t="s">
        <v>1245</v>
      </c>
      <c r="C11742" t="s">
        <v>1681</v>
      </c>
      <c r="E11742">
        <v>8</v>
      </c>
      <c r="F11742" t="s">
        <v>1251</v>
      </c>
      <c r="J11742" t="s">
        <v>23</v>
      </c>
      <c r="K11742">
        <v>1</v>
      </c>
      <c r="L11742">
        <v>55.06</v>
      </c>
      <c r="M11742">
        <v>3.2199999999999999E-2</v>
      </c>
      <c r="O11742" s="12" t="e">
        <f>VLOOKUP(C11742,[3]May!$C:$Z,24,FALSE)</f>
        <v>#N/A</v>
      </c>
    </row>
    <row r="11743" spans="1:15" x14ac:dyDescent="0.25">
      <c r="A11743" t="s">
        <v>1245</v>
      </c>
      <c r="C11743" t="s">
        <v>1681</v>
      </c>
      <c r="E11743">
        <v>4</v>
      </c>
      <c r="F11743" t="s">
        <v>1249</v>
      </c>
      <c r="J11743" t="s">
        <v>23</v>
      </c>
      <c r="K11743">
        <v>1</v>
      </c>
      <c r="L11743">
        <v>68.400000000000006</v>
      </c>
      <c r="M11743">
        <v>3.9399999999999998E-2</v>
      </c>
      <c r="O11743" s="12" t="e">
        <f>VLOOKUP(C11743,[3]May!$C:$Z,24,FALSE)</f>
        <v>#N/A</v>
      </c>
    </row>
    <row r="11744" spans="1:15" x14ac:dyDescent="0.25">
      <c r="A11744" t="s">
        <v>1245</v>
      </c>
      <c r="C11744" t="s">
        <v>1681</v>
      </c>
      <c r="E11744">
        <v>7</v>
      </c>
      <c r="F11744" t="s">
        <v>1255</v>
      </c>
      <c r="J11744" t="s">
        <v>23</v>
      </c>
      <c r="K11744">
        <v>1</v>
      </c>
      <c r="L11744">
        <v>56.26</v>
      </c>
      <c r="M11744">
        <v>3.2899999999999999E-2</v>
      </c>
      <c r="O11744" s="12" t="e">
        <f>VLOOKUP(C11744,[3]May!$C:$Z,24,FALSE)</f>
        <v>#N/A</v>
      </c>
    </row>
    <row r="11745" spans="1:15" x14ac:dyDescent="0.25">
      <c r="A11745" t="s">
        <v>1245</v>
      </c>
      <c r="C11745" t="s">
        <v>1681</v>
      </c>
      <c r="E11745">
        <v>7</v>
      </c>
      <c r="F11745" t="s">
        <v>1255</v>
      </c>
      <c r="J11745" t="s">
        <v>23</v>
      </c>
      <c r="K11745">
        <v>5</v>
      </c>
      <c r="L11745">
        <v>281.3</v>
      </c>
      <c r="M11745">
        <v>0.16450000000000001</v>
      </c>
      <c r="O11745" s="12" t="e">
        <f>VLOOKUP(C11745,[3]May!$C:$Z,24,FALSE)</f>
        <v>#N/A</v>
      </c>
    </row>
    <row r="11746" spans="1:15" x14ac:dyDescent="0.25">
      <c r="A11746" t="s">
        <v>1245</v>
      </c>
      <c r="C11746" t="s">
        <v>1682</v>
      </c>
      <c r="E11746">
        <v>12</v>
      </c>
      <c r="F11746" t="s">
        <v>1253</v>
      </c>
      <c r="J11746" t="s">
        <v>23</v>
      </c>
      <c r="K11746">
        <v>1</v>
      </c>
      <c r="L11746">
        <v>61.2</v>
      </c>
      <c r="M11746">
        <v>8.3370000000000007E-3</v>
      </c>
      <c r="O11746" s="12" t="e">
        <f>VLOOKUP(C11746,[3]May!$C:$Z,24,FALSE)</f>
        <v>#N/A</v>
      </c>
    </row>
    <row r="11747" spans="1:15" x14ac:dyDescent="0.25">
      <c r="A11747" t="s">
        <v>1245</v>
      </c>
      <c r="C11747" t="s">
        <v>1682</v>
      </c>
      <c r="E11747">
        <v>6</v>
      </c>
      <c r="F11747" t="s">
        <v>1250</v>
      </c>
      <c r="J11747" t="s">
        <v>23</v>
      </c>
      <c r="K11747">
        <v>1</v>
      </c>
      <c r="L11747">
        <v>10.85</v>
      </c>
      <c r="M11747">
        <v>8.5000000000000006E-3</v>
      </c>
      <c r="O11747" s="12" t="e">
        <f>VLOOKUP(C11747,[3]May!$C:$Z,24,FALSE)</f>
        <v>#N/A</v>
      </c>
    </row>
    <row r="11748" spans="1:15" x14ac:dyDescent="0.25">
      <c r="A11748" t="s">
        <v>1245</v>
      </c>
      <c r="C11748" t="s">
        <v>1682</v>
      </c>
      <c r="E11748">
        <v>2</v>
      </c>
      <c r="F11748" t="s">
        <v>1247</v>
      </c>
      <c r="J11748" t="s">
        <v>23</v>
      </c>
      <c r="K11748">
        <v>8</v>
      </c>
      <c r="L11748">
        <v>521.04</v>
      </c>
      <c r="M11748">
        <v>0.40799999999999997</v>
      </c>
      <c r="O11748" s="12" t="e">
        <f>VLOOKUP(C11748,[3]May!$C:$Z,24,FALSE)</f>
        <v>#N/A</v>
      </c>
    </row>
    <row r="11749" spans="1:15" x14ac:dyDescent="0.25">
      <c r="A11749" t="s">
        <v>1245</v>
      </c>
      <c r="C11749" t="s">
        <v>1682</v>
      </c>
      <c r="E11749">
        <v>8</v>
      </c>
      <c r="F11749" t="s">
        <v>1251</v>
      </c>
      <c r="J11749" t="s">
        <v>23</v>
      </c>
      <c r="K11749">
        <v>8</v>
      </c>
      <c r="L11749">
        <v>440.48</v>
      </c>
      <c r="M11749">
        <v>0.2576</v>
      </c>
      <c r="O11749" s="12" t="e">
        <f>VLOOKUP(C11749,[3]May!$C:$Z,24,FALSE)</f>
        <v>#N/A</v>
      </c>
    </row>
    <row r="11750" spans="1:15" x14ac:dyDescent="0.25">
      <c r="A11750" t="s">
        <v>1245</v>
      </c>
      <c r="C11750" t="s">
        <v>1682</v>
      </c>
      <c r="E11750">
        <v>4</v>
      </c>
      <c r="F11750" t="s">
        <v>1249</v>
      </c>
      <c r="J11750" t="s">
        <v>23</v>
      </c>
      <c r="K11750">
        <v>2</v>
      </c>
      <c r="L11750">
        <v>136.80000000000001</v>
      </c>
      <c r="M11750">
        <v>7.8799999999999995E-2</v>
      </c>
      <c r="O11750" s="12" t="e">
        <f>VLOOKUP(C11750,[3]May!$C:$Z,24,FALSE)</f>
        <v>#N/A</v>
      </c>
    </row>
    <row r="11751" spans="1:15" x14ac:dyDescent="0.25">
      <c r="A11751" t="s">
        <v>1245</v>
      </c>
      <c r="C11751" t="s">
        <v>1682</v>
      </c>
      <c r="E11751">
        <v>1</v>
      </c>
      <c r="F11751" t="s">
        <v>1252</v>
      </c>
      <c r="J11751" t="s">
        <v>23</v>
      </c>
      <c r="K11751">
        <v>7</v>
      </c>
      <c r="L11751">
        <v>230.93</v>
      </c>
      <c r="M11751">
        <v>0.19040000000000001</v>
      </c>
      <c r="O11751" s="12" t="e">
        <f>VLOOKUP(C11751,[3]May!$C:$Z,24,FALSE)</f>
        <v>#N/A</v>
      </c>
    </row>
    <row r="11752" spans="1:15" x14ac:dyDescent="0.25">
      <c r="A11752" t="s">
        <v>1245</v>
      </c>
      <c r="C11752" t="s">
        <v>1682</v>
      </c>
      <c r="E11752">
        <v>7</v>
      </c>
      <c r="F11752" t="s">
        <v>1255</v>
      </c>
      <c r="J11752" t="s">
        <v>23</v>
      </c>
      <c r="K11752">
        <v>3</v>
      </c>
      <c r="L11752">
        <v>168.78</v>
      </c>
      <c r="M11752">
        <v>9.8699999999999996E-2</v>
      </c>
      <c r="O11752" s="12" t="e">
        <f>VLOOKUP(C11752,[3]May!$C:$Z,24,FALSE)</f>
        <v>#N/A</v>
      </c>
    </row>
    <row r="11753" spans="1:15" x14ac:dyDescent="0.25">
      <c r="A11753" t="s">
        <v>1245</v>
      </c>
      <c r="C11753" t="s">
        <v>1683</v>
      </c>
      <c r="E11753">
        <v>2</v>
      </c>
      <c r="F11753" t="s">
        <v>1247</v>
      </c>
      <c r="J11753" t="s">
        <v>23</v>
      </c>
      <c r="K11753">
        <v>18</v>
      </c>
      <c r="L11753">
        <v>1172.3399999999999</v>
      </c>
      <c r="M11753">
        <v>0.91800000000000004</v>
      </c>
      <c r="O11753" s="12" t="e">
        <f>VLOOKUP(C11753,[3]May!$C:$Z,24,FALSE)</f>
        <v>#N/A</v>
      </c>
    </row>
    <row r="11754" spans="1:15" x14ac:dyDescent="0.25">
      <c r="A11754" t="s">
        <v>1245</v>
      </c>
      <c r="C11754" t="s">
        <v>1683</v>
      </c>
      <c r="E11754">
        <v>2</v>
      </c>
      <c r="F11754" t="s">
        <v>1247</v>
      </c>
      <c r="J11754" t="s">
        <v>23</v>
      </c>
      <c r="K11754">
        <v>2</v>
      </c>
      <c r="L11754">
        <v>10.220000000000001</v>
      </c>
      <c r="M11754">
        <v>8.0000000000000002E-3</v>
      </c>
      <c r="O11754" s="12" t="e">
        <f>VLOOKUP(C11754,[3]May!$C:$Z,24,FALSE)</f>
        <v>#N/A</v>
      </c>
    </row>
    <row r="11755" spans="1:15" x14ac:dyDescent="0.25">
      <c r="A11755" t="s">
        <v>1245</v>
      </c>
      <c r="C11755" t="s">
        <v>1683</v>
      </c>
      <c r="E11755">
        <v>12</v>
      </c>
      <c r="F11755" t="s">
        <v>1253</v>
      </c>
      <c r="J11755" t="s">
        <v>23</v>
      </c>
      <c r="K11755">
        <v>1</v>
      </c>
      <c r="L11755">
        <v>61.2</v>
      </c>
      <c r="M11755">
        <v>8.3370000000000007E-3</v>
      </c>
      <c r="O11755" s="12" t="e">
        <f>VLOOKUP(C11755,[3]May!$C:$Z,24,FALSE)</f>
        <v>#N/A</v>
      </c>
    </row>
    <row r="11756" spans="1:15" x14ac:dyDescent="0.25">
      <c r="A11756" t="s">
        <v>1245</v>
      </c>
      <c r="C11756" t="s">
        <v>1683</v>
      </c>
      <c r="E11756">
        <v>1</v>
      </c>
      <c r="F11756" t="s">
        <v>1252</v>
      </c>
      <c r="J11756" t="s">
        <v>23</v>
      </c>
      <c r="K11756">
        <v>8</v>
      </c>
      <c r="L11756">
        <v>263.92</v>
      </c>
      <c r="M11756">
        <v>0.21759999999999999</v>
      </c>
      <c r="O11756" s="12" t="e">
        <f>VLOOKUP(C11756,[3]May!$C:$Z,24,FALSE)</f>
        <v>#N/A</v>
      </c>
    </row>
    <row r="11757" spans="1:15" x14ac:dyDescent="0.25">
      <c r="A11757" t="s">
        <v>1245</v>
      </c>
      <c r="C11757" t="s">
        <v>1684</v>
      </c>
      <c r="E11757">
        <v>2</v>
      </c>
      <c r="F11757" t="s">
        <v>1247</v>
      </c>
      <c r="J11757" t="s">
        <v>23</v>
      </c>
      <c r="K11757">
        <v>5</v>
      </c>
      <c r="L11757">
        <v>325.64999999999998</v>
      </c>
      <c r="M11757">
        <v>0.255</v>
      </c>
      <c r="O11757" s="12" t="e">
        <f>VLOOKUP(C11757,[3]May!$C:$Z,24,FALSE)</f>
        <v>#N/A</v>
      </c>
    </row>
    <row r="11758" spans="1:15" x14ac:dyDescent="0.25">
      <c r="A11758" t="s">
        <v>1245</v>
      </c>
      <c r="C11758" t="s">
        <v>1684</v>
      </c>
      <c r="E11758">
        <v>6</v>
      </c>
      <c r="F11758" t="s">
        <v>1250</v>
      </c>
      <c r="J11758" t="s">
        <v>23</v>
      </c>
      <c r="K11758">
        <v>2</v>
      </c>
      <c r="L11758">
        <v>21.7</v>
      </c>
      <c r="M11758">
        <v>1.7000000000000001E-2</v>
      </c>
      <c r="O11758" s="12" t="e">
        <f>VLOOKUP(C11758,[3]May!$C:$Z,24,FALSE)</f>
        <v>#N/A</v>
      </c>
    </row>
    <row r="11759" spans="1:15" x14ac:dyDescent="0.25">
      <c r="A11759" t="s">
        <v>1245</v>
      </c>
      <c r="C11759" t="s">
        <v>1684</v>
      </c>
      <c r="E11759">
        <v>13</v>
      </c>
      <c r="F11759" t="s">
        <v>1248</v>
      </c>
      <c r="J11759" t="s">
        <v>23</v>
      </c>
      <c r="K11759">
        <v>1</v>
      </c>
      <c r="L11759">
        <v>5.1100000000000003</v>
      </c>
      <c r="M11759">
        <v>4.0000000000000001E-3</v>
      </c>
      <c r="O11759" s="12" t="e">
        <f>VLOOKUP(C11759,[3]May!$C:$Z,24,FALSE)</f>
        <v>#N/A</v>
      </c>
    </row>
    <row r="11760" spans="1:15" x14ac:dyDescent="0.25">
      <c r="A11760" t="s">
        <v>1245</v>
      </c>
      <c r="C11760" t="s">
        <v>1684</v>
      </c>
      <c r="E11760">
        <v>1</v>
      </c>
      <c r="F11760" t="s">
        <v>1252</v>
      </c>
      <c r="J11760" t="s">
        <v>23</v>
      </c>
      <c r="K11760">
        <v>2</v>
      </c>
      <c r="L11760">
        <v>65.98</v>
      </c>
      <c r="M11760">
        <v>5.4399999999999997E-2</v>
      </c>
      <c r="O11760" s="12" t="e">
        <f>VLOOKUP(C11760,[3]May!$C:$Z,24,FALSE)</f>
        <v>#N/A</v>
      </c>
    </row>
    <row r="11761" spans="1:15" x14ac:dyDescent="0.25">
      <c r="A11761" t="s">
        <v>1245</v>
      </c>
      <c r="C11761" t="s">
        <v>1684</v>
      </c>
      <c r="E11761">
        <v>12</v>
      </c>
      <c r="F11761" t="s">
        <v>1253</v>
      </c>
      <c r="J11761" t="s">
        <v>23</v>
      </c>
      <c r="K11761">
        <v>1</v>
      </c>
      <c r="L11761">
        <v>61.2</v>
      </c>
      <c r="M11761">
        <v>8.3370000000000007E-3</v>
      </c>
      <c r="O11761" s="12" t="e">
        <f>VLOOKUP(C11761,[3]May!$C:$Z,24,FALSE)</f>
        <v>#N/A</v>
      </c>
    </row>
    <row r="11762" spans="1:15" x14ac:dyDescent="0.25">
      <c r="A11762" t="s">
        <v>1245</v>
      </c>
      <c r="C11762" t="s">
        <v>1685</v>
      </c>
      <c r="E11762">
        <v>2</v>
      </c>
      <c r="F11762" t="s">
        <v>1247</v>
      </c>
      <c r="J11762" t="s">
        <v>23</v>
      </c>
      <c r="K11762">
        <v>9</v>
      </c>
      <c r="L11762">
        <v>586.16999999999996</v>
      </c>
      <c r="M11762">
        <v>0.45900000000000002</v>
      </c>
      <c r="O11762" s="12" t="e">
        <f>VLOOKUP(C11762,[3]May!$C:$Z,24,FALSE)</f>
        <v>#N/A</v>
      </c>
    </row>
    <row r="11763" spans="1:15" x14ac:dyDescent="0.25">
      <c r="A11763" t="s">
        <v>1245</v>
      </c>
      <c r="C11763" t="s">
        <v>1686</v>
      </c>
      <c r="E11763">
        <v>2</v>
      </c>
      <c r="F11763" t="s">
        <v>1247</v>
      </c>
      <c r="J11763" t="s">
        <v>23</v>
      </c>
      <c r="K11763">
        <v>5</v>
      </c>
      <c r="L11763">
        <v>325.64999999999998</v>
      </c>
      <c r="M11763">
        <v>0.255</v>
      </c>
      <c r="O11763" s="12" t="e">
        <f>VLOOKUP(C11763,[3]May!$C:$Z,24,FALSE)</f>
        <v>#N/A</v>
      </c>
    </row>
    <row r="11764" spans="1:15" x14ac:dyDescent="0.25">
      <c r="A11764" t="s">
        <v>1245</v>
      </c>
      <c r="C11764" t="s">
        <v>1686</v>
      </c>
      <c r="E11764">
        <v>2</v>
      </c>
      <c r="F11764" t="s">
        <v>1247</v>
      </c>
      <c r="J11764" t="s">
        <v>23</v>
      </c>
      <c r="K11764">
        <v>4</v>
      </c>
      <c r="L11764">
        <v>20.440000000000001</v>
      </c>
      <c r="M11764">
        <v>1.6E-2</v>
      </c>
      <c r="O11764" s="12" t="e">
        <f>VLOOKUP(C11764,[3]May!$C:$Z,24,FALSE)</f>
        <v>#N/A</v>
      </c>
    </row>
    <row r="11765" spans="1:15" x14ac:dyDescent="0.25">
      <c r="A11765" t="s">
        <v>1245</v>
      </c>
      <c r="C11765" t="s">
        <v>1686</v>
      </c>
      <c r="E11765">
        <v>8</v>
      </c>
      <c r="F11765" t="s">
        <v>1251</v>
      </c>
      <c r="J11765" t="s">
        <v>23</v>
      </c>
      <c r="K11765">
        <v>10</v>
      </c>
      <c r="L11765">
        <v>550.6</v>
      </c>
      <c r="M11765">
        <v>0.32200000000000001</v>
      </c>
      <c r="O11765" s="12" t="e">
        <f>VLOOKUP(C11765,[3]May!$C:$Z,24,FALSE)</f>
        <v>#N/A</v>
      </c>
    </row>
    <row r="11766" spans="1:15" x14ac:dyDescent="0.25">
      <c r="A11766" t="s">
        <v>1245</v>
      </c>
      <c r="C11766" t="s">
        <v>1686</v>
      </c>
      <c r="E11766">
        <v>7</v>
      </c>
      <c r="F11766" t="s">
        <v>1255</v>
      </c>
      <c r="J11766" t="s">
        <v>23</v>
      </c>
      <c r="K11766">
        <v>6</v>
      </c>
      <c r="L11766">
        <v>337.56</v>
      </c>
      <c r="M11766">
        <v>0.19739999999999999</v>
      </c>
      <c r="O11766" s="12" t="e">
        <f>VLOOKUP(C11766,[3]May!$C:$Z,24,FALSE)</f>
        <v>#N/A</v>
      </c>
    </row>
    <row r="11767" spans="1:15" x14ac:dyDescent="0.25">
      <c r="A11767" t="s">
        <v>1245</v>
      </c>
      <c r="C11767" t="s">
        <v>1686</v>
      </c>
      <c r="E11767">
        <v>12</v>
      </c>
      <c r="F11767" t="s">
        <v>1253</v>
      </c>
      <c r="J11767" t="s">
        <v>23</v>
      </c>
      <c r="K11767">
        <v>1</v>
      </c>
      <c r="L11767">
        <v>61.2</v>
      </c>
      <c r="M11767">
        <v>8.3370000000000007E-3</v>
      </c>
      <c r="O11767" s="12" t="e">
        <f>VLOOKUP(C11767,[3]May!$C:$Z,24,FALSE)</f>
        <v>#N/A</v>
      </c>
    </row>
    <row r="11768" spans="1:15" x14ac:dyDescent="0.25">
      <c r="A11768" t="s">
        <v>1245</v>
      </c>
      <c r="C11768" t="s">
        <v>1687</v>
      </c>
      <c r="E11768">
        <v>12</v>
      </c>
      <c r="F11768" t="s">
        <v>1253</v>
      </c>
      <c r="J11768" t="s">
        <v>23</v>
      </c>
      <c r="K11768">
        <v>1</v>
      </c>
      <c r="L11768">
        <v>61.2</v>
      </c>
      <c r="M11768">
        <v>8.3370000000000007E-3</v>
      </c>
      <c r="O11768" s="12" t="e">
        <f>VLOOKUP(C11768,[3]May!$C:$Z,24,FALSE)</f>
        <v>#N/A</v>
      </c>
    </row>
    <row r="11769" spans="1:15" x14ac:dyDescent="0.25">
      <c r="A11769" t="s">
        <v>1245</v>
      </c>
      <c r="C11769" t="s">
        <v>1687</v>
      </c>
      <c r="E11769">
        <v>2</v>
      </c>
      <c r="F11769" t="s">
        <v>1247</v>
      </c>
      <c r="J11769" t="s">
        <v>23</v>
      </c>
      <c r="K11769">
        <v>2</v>
      </c>
      <c r="L11769">
        <v>130.26</v>
      </c>
      <c r="M11769">
        <v>0.10199999999999999</v>
      </c>
      <c r="O11769" s="12" t="e">
        <f>VLOOKUP(C11769,[3]May!$C:$Z,24,FALSE)</f>
        <v>#N/A</v>
      </c>
    </row>
    <row r="11770" spans="1:15" x14ac:dyDescent="0.25">
      <c r="A11770" t="s">
        <v>1245</v>
      </c>
      <c r="C11770" t="s">
        <v>1687</v>
      </c>
      <c r="E11770">
        <v>3</v>
      </c>
      <c r="F11770" t="s">
        <v>1260</v>
      </c>
      <c r="J11770" t="s">
        <v>23</v>
      </c>
      <c r="K11770">
        <v>3</v>
      </c>
      <c r="L11770">
        <v>208.83</v>
      </c>
      <c r="M11770">
        <v>0.1203</v>
      </c>
      <c r="O11770" s="12" t="e">
        <f>VLOOKUP(C11770,[3]May!$C:$Z,24,FALSE)</f>
        <v>#N/A</v>
      </c>
    </row>
    <row r="11771" spans="1:15" x14ac:dyDescent="0.25">
      <c r="A11771" t="s">
        <v>1245</v>
      </c>
      <c r="C11771" t="s">
        <v>1688</v>
      </c>
      <c r="E11771">
        <v>2</v>
      </c>
      <c r="F11771" t="s">
        <v>1247</v>
      </c>
      <c r="J11771" t="s">
        <v>23</v>
      </c>
      <c r="K11771">
        <v>2</v>
      </c>
      <c r="L11771">
        <v>130.26</v>
      </c>
      <c r="M11771">
        <v>0.10199999999999999</v>
      </c>
      <c r="O11771" s="12" t="e">
        <f>VLOOKUP(C11771,[3]May!$C:$Z,24,FALSE)</f>
        <v>#N/A</v>
      </c>
    </row>
    <row r="11772" spans="1:15" x14ac:dyDescent="0.25">
      <c r="A11772" t="s">
        <v>1245</v>
      </c>
      <c r="C11772" t="s">
        <v>1688</v>
      </c>
      <c r="E11772">
        <v>2</v>
      </c>
      <c r="F11772" t="s">
        <v>1247</v>
      </c>
      <c r="J11772" t="s">
        <v>23</v>
      </c>
      <c r="K11772">
        <v>1</v>
      </c>
      <c r="L11772">
        <v>5.1100000000000003</v>
      </c>
      <c r="M11772">
        <v>4.0000000000000001E-3</v>
      </c>
      <c r="O11772" s="12" t="e">
        <f>VLOOKUP(C11772,[3]May!$C:$Z,24,FALSE)</f>
        <v>#N/A</v>
      </c>
    </row>
    <row r="11773" spans="1:15" x14ac:dyDescent="0.25">
      <c r="A11773" t="s">
        <v>1245</v>
      </c>
      <c r="C11773" t="s">
        <v>1688</v>
      </c>
      <c r="E11773">
        <v>8</v>
      </c>
      <c r="F11773" t="s">
        <v>1251</v>
      </c>
      <c r="J11773" t="s">
        <v>23</v>
      </c>
      <c r="K11773">
        <v>2</v>
      </c>
      <c r="L11773">
        <v>110.12</v>
      </c>
      <c r="M11773">
        <v>6.4399999999999999E-2</v>
      </c>
      <c r="O11773" s="12" t="e">
        <f>VLOOKUP(C11773,[3]May!$C:$Z,24,FALSE)</f>
        <v>#N/A</v>
      </c>
    </row>
    <row r="11774" spans="1:15" x14ac:dyDescent="0.25">
      <c r="A11774" t="s">
        <v>1245</v>
      </c>
      <c r="C11774" t="s">
        <v>1688</v>
      </c>
      <c r="E11774">
        <v>8</v>
      </c>
      <c r="F11774" t="s">
        <v>1251</v>
      </c>
      <c r="J11774" t="s">
        <v>23</v>
      </c>
      <c r="K11774">
        <v>2</v>
      </c>
      <c r="L11774">
        <v>110.12</v>
      </c>
      <c r="M11774">
        <v>6.4399999999999999E-2</v>
      </c>
      <c r="O11774" s="12" t="e">
        <f>VLOOKUP(C11774,[3]May!$C:$Z,24,FALSE)</f>
        <v>#N/A</v>
      </c>
    </row>
    <row r="11775" spans="1:15" x14ac:dyDescent="0.25">
      <c r="A11775" t="s">
        <v>1245</v>
      </c>
      <c r="C11775" t="s">
        <v>1688</v>
      </c>
      <c r="E11775">
        <v>12</v>
      </c>
      <c r="F11775" t="s">
        <v>1253</v>
      </c>
      <c r="J11775" t="s">
        <v>23</v>
      </c>
      <c r="K11775">
        <v>1</v>
      </c>
      <c r="L11775">
        <v>61.2</v>
      </c>
      <c r="M11775">
        <v>8.3370000000000007E-3</v>
      </c>
      <c r="O11775" s="12" t="e">
        <f>VLOOKUP(C11775,[3]May!$C:$Z,24,FALSE)</f>
        <v>#N/A</v>
      </c>
    </row>
    <row r="11776" spans="1:15" x14ac:dyDescent="0.25">
      <c r="A11776" t="s">
        <v>1245</v>
      </c>
      <c r="C11776" t="s">
        <v>1689</v>
      </c>
      <c r="E11776">
        <v>8</v>
      </c>
      <c r="F11776" t="s">
        <v>1251</v>
      </c>
      <c r="J11776" t="s">
        <v>23</v>
      </c>
      <c r="K11776">
        <v>6</v>
      </c>
      <c r="L11776">
        <v>330.36</v>
      </c>
      <c r="M11776">
        <v>0.19320000000000001</v>
      </c>
      <c r="O11776" s="12" t="e">
        <f>VLOOKUP(C11776,[3]May!$C:$Z,24,FALSE)</f>
        <v>#N/A</v>
      </c>
    </row>
    <row r="11777" spans="1:15" x14ac:dyDescent="0.25">
      <c r="A11777" t="s">
        <v>1245</v>
      </c>
      <c r="C11777" t="s">
        <v>1689</v>
      </c>
      <c r="E11777">
        <v>1</v>
      </c>
      <c r="F11777" t="s">
        <v>1252</v>
      </c>
      <c r="J11777" t="s">
        <v>23</v>
      </c>
      <c r="K11777">
        <v>6</v>
      </c>
      <c r="L11777">
        <v>197.94</v>
      </c>
      <c r="M11777">
        <v>0.16320000000000001</v>
      </c>
      <c r="O11777" s="12" t="e">
        <f>VLOOKUP(C11777,[3]May!$C:$Z,24,FALSE)</f>
        <v>#N/A</v>
      </c>
    </row>
    <row r="11778" spans="1:15" x14ac:dyDescent="0.25">
      <c r="A11778" t="s">
        <v>1245</v>
      </c>
      <c r="C11778" t="s">
        <v>1689</v>
      </c>
      <c r="E11778">
        <v>7</v>
      </c>
      <c r="F11778" t="s">
        <v>1255</v>
      </c>
      <c r="J11778" t="s">
        <v>23</v>
      </c>
      <c r="K11778">
        <v>2</v>
      </c>
      <c r="L11778">
        <v>112.52</v>
      </c>
      <c r="M11778">
        <v>6.5799999999999997E-2</v>
      </c>
      <c r="O11778" s="12" t="e">
        <f>VLOOKUP(C11778,[3]May!$C:$Z,24,FALSE)</f>
        <v>#N/A</v>
      </c>
    </row>
    <row r="11779" spans="1:15" x14ac:dyDescent="0.25">
      <c r="A11779" t="s">
        <v>1245</v>
      </c>
      <c r="C11779" t="s">
        <v>1689</v>
      </c>
      <c r="E11779">
        <v>6</v>
      </c>
      <c r="F11779" t="s">
        <v>1250</v>
      </c>
      <c r="J11779" t="s">
        <v>23</v>
      </c>
      <c r="K11779">
        <v>2</v>
      </c>
      <c r="L11779">
        <v>21.7</v>
      </c>
      <c r="M11779">
        <v>1.7000000000000001E-2</v>
      </c>
      <c r="O11779" s="12" t="e">
        <f>VLOOKUP(C11779,[3]May!$C:$Z,24,FALSE)</f>
        <v>#N/A</v>
      </c>
    </row>
    <row r="11780" spans="1:15" x14ac:dyDescent="0.25">
      <c r="A11780" t="s">
        <v>1245</v>
      </c>
      <c r="C11780" t="s">
        <v>1689</v>
      </c>
      <c r="E11780">
        <v>2</v>
      </c>
      <c r="F11780" t="s">
        <v>1247</v>
      </c>
      <c r="J11780" t="s">
        <v>23</v>
      </c>
      <c r="K11780">
        <v>13</v>
      </c>
      <c r="L11780">
        <v>66.430000000000007</v>
      </c>
      <c r="M11780">
        <v>5.1999999999999998E-2</v>
      </c>
      <c r="O11780" s="12" t="e">
        <f>VLOOKUP(C11780,[3]May!$C:$Z,24,FALSE)</f>
        <v>#N/A</v>
      </c>
    </row>
    <row r="11781" spans="1:15" x14ac:dyDescent="0.25">
      <c r="A11781" t="s">
        <v>1245</v>
      </c>
      <c r="C11781" t="s">
        <v>1689</v>
      </c>
      <c r="E11781">
        <v>2</v>
      </c>
      <c r="F11781" t="s">
        <v>1247</v>
      </c>
      <c r="J11781" t="s">
        <v>23</v>
      </c>
      <c r="K11781">
        <v>2</v>
      </c>
      <c r="L11781">
        <v>130.26</v>
      </c>
      <c r="M11781">
        <v>0.10199999999999999</v>
      </c>
      <c r="O11781" s="12" t="e">
        <f>VLOOKUP(C11781,[3]May!$C:$Z,24,FALSE)</f>
        <v>#N/A</v>
      </c>
    </row>
    <row r="11782" spans="1:15" x14ac:dyDescent="0.25">
      <c r="A11782" t="s">
        <v>1245</v>
      </c>
      <c r="C11782" t="s">
        <v>1689</v>
      </c>
      <c r="E11782">
        <v>12</v>
      </c>
      <c r="F11782" t="s">
        <v>1253</v>
      </c>
      <c r="J11782" t="s">
        <v>23</v>
      </c>
      <c r="K11782">
        <v>1</v>
      </c>
      <c r="L11782">
        <v>61.2</v>
      </c>
      <c r="M11782">
        <v>8.3370000000000007E-3</v>
      </c>
      <c r="O11782" s="12" t="e">
        <f>VLOOKUP(C11782,[3]May!$C:$Z,24,FALSE)</f>
        <v>#N/A</v>
      </c>
    </row>
    <row r="11783" spans="1:15" x14ac:dyDescent="0.25">
      <c r="A11783" t="s">
        <v>1245</v>
      </c>
      <c r="C11783" t="s">
        <v>1690</v>
      </c>
      <c r="E11783">
        <v>2</v>
      </c>
      <c r="F11783" t="s">
        <v>1247</v>
      </c>
      <c r="J11783" t="s">
        <v>23</v>
      </c>
      <c r="K11783">
        <v>14</v>
      </c>
      <c r="L11783">
        <v>911.82</v>
      </c>
      <c r="M11783">
        <v>0.71399999999999997</v>
      </c>
      <c r="O11783" s="12" t="e">
        <f>VLOOKUP(C11783,[3]May!$C:$Z,24,FALSE)</f>
        <v>#N/A</v>
      </c>
    </row>
    <row r="11784" spans="1:15" x14ac:dyDescent="0.25">
      <c r="A11784" t="s">
        <v>1245</v>
      </c>
      <c r="C11784" t="s">
        <v>1690</v>
      </c>
      <c r="E11784">
        <v>2</v>
      </c>
      <c r="F11784" t="s">
        <v>1247</v>
      </c>
      <c r="J11784" t="s">
        <v>23</v>
      </c>
      <c r="K11784">
        <v>8</v>
      </c>
      <c r="L11784">
        <v>40.880000000000003</v>
      </c>
      <c r="M11784">
        <v>3.2000000000000001E-2</v>
      </c>
      <c r="O11784" s="12" t="e">
        <f>VLOOKUP(C11784,[3]May!$C:$Z,24,FALSE)</f>
        <v>#N/A</v>
      </c>
    </row>
    <row r="11785" spans="1:15" x14ac:dyDescent="0.25">
      <c r="A11785" t="s">
        <v>1245</v>
      </c>
      <c r="C11785" t="s">
        <v>1690</v>
      </c>
      <c r="E11785">
        <v>4</v>
      </c>
      <c r="F11785" t="s">
        <v>1249</v>
      </c>
      <c r="J11785" t="s">
        <v>23</v>
      </c>
      <c r="K11785">
        <v>4</v>
      </c>
      <c r="L11785">
        <v>273.60000000000002</v>
      </c>
      <c r="M11785">
        <v>0.15759999999999999</v>
      </c>
      <c r="O11785" s="12" t="e">
        <f>VLOOKUP(C11785,[3]May!$C:$Z,24,FALSE)</f>
        <v>#N/A</v>
      </c>
    </row>
    <row r="11786" spans="1:15" x14ac:dyDescent="0.25">
      <c r="A11786" t="s">
        <v>1245</v>
      </c>
      <c r="C11786" t="s">
        <v>1690</v>
      </c>
      <c r="E11786">
        <v>1</v>
      </c>
      <c r="F11786" t="s">
        <v>1252</v>
      </c>
      <c r="J11786" t="s">
        <v>23</v>
      </c>
      <c r="K11786">
        <v>20</v>
      </c>
      <c r="L11786">
        <v>659.8</v>
      </c>
      <c r="M11786">
        <v>0.54400000000000004</v>
      </c>
      <c r="O11786" s="12" t="e">
        <f>VLOOKUP(C11786,[3]May!$C:$Z,24,FALSE)</f>
        <v>#N/A</v>
      </c>
    </row>
    <row r="11787" spans="1:15" x14ac:dyDescent="0.25">
      <c r="A11787" t="s">
        <v>1245</v>
      </c>
      <c r="C11787" t="s">
        <v>1690</v>
      </c>
      <c r="E11787">
        <v>1</v>
      </c>
      <c r="F11787" t="s">
        <v>1252</v>
      </c>
      <c r="J11787" t="s">
        <v>23</v>
      </c>
      <c r="K11787">
        <v>7</v>
      </c>
      <c r="L11787">
        <v>230.93</v>
      </c>
      <c r="M11787">
        <v>0.19040000000000001</v>
      </c>
      <c r="O11787" s="12" t="e">
        <f>VLOOKUP(C11787,[3]May!$C:$Z,24,FALSE)</f>
        <v>#N/A</v>
      </c>
    </row>
    <row r="11788" spans="1:15" x14ac:dyDescent="0.25">
      <c r="A11788" t="s">
        <v>1245</v>
      </c>
      <c r="C11788" t="s">
        <v>1691</v>
      </c>
      <c r="E11788">
        <v>2</v>
      </c>
      <c r="F11788" t="s">
        <v>1247</v>
      </c>
      <c r="J11788" t="s">
        <v>23</v>
      </c>
      <c r="K11788">
        <v>11</v>
      </c>
      <c r="L11788">
        <v>56.21</v>
      </c>
      <c r="M11788">
        <v>4.3999999999999997E-2</v>
      </c>
      <c r="O11788" s="12" t="e">
        <f>VLOOKUP(C11788,[3]May!$C:$Z,24,FALSE)</f>
        <v>#N/A</v>
      </c>
    </row>
    <row r="11789" spans="1:15" x14ac:dyDescent="0.25">
      <c r="A11789" t="s">
        <v>1245</v>
      </c>
      <c r="C11789" t="s">
        <v>1691</v>
      </c>
      <c r="E11789">
        <v>2</v>
      </c>
      <c r="F11789" t="s">
        <v>1247</v>
      </c>
      <c r="J11789" t="s">
        <v>23</v>
      </c>
      <c r="K11789">
        <v>4</v>
      </c>
      <c r="L11789">
        <v>260.52</v>
      </c>
      <c r="M11789">
        <v>0.20399999999999999</v>
      </c>
      <c r="O11789" s="12" t="e">
        <f>VLOOKUP(C11789,[3]May!$C:$Z,24,FALSE)</f>
        <v>#N/A</v>
      </c>
    </row>
    <row r="11790" spans="1:15" x14ac:dyDescent="0.25">
      <c r="A11790" t="s">
        <v>1245</v>
      </c>
      <c r="C11790" t="s">
        <v>1691</v>
      </c>
      <c r="E11790">
        <v>4</v>
      </c>
      <c r="F11790" t="s">
        <v>1249</v>
      </c>
      <c r="J11790" t="s">
        <v>23</v>
      </c>
      <c r="K11790">
        <v>5</v>
      </c>
      <c r="L11790">
        <v>342</v>
      </c>
      <c r="M11790">
        <v>0.19700000000000001</v>
      </c>
      <c r="O11790" s="12" t="e">
        <f>VLOOKUP(C11790,[3]May!$C:$Z,24,FALSE)</f>
        <v>#N/A</v>
      </c>
    </row>
    <row r="11791" spans="1:15" x14ac:dyDescent="0.25">
      <c r="A11791" t="s">
        <v>1245</v>
      </c>
      <c r="C11791" t="s">
        <v>1691</v>
      </c>
      <c r="E11791">
        <v>7</v>
      </c>
      <c r="F11791" t="s">
        <v>1255</v>
      </c>
      <c r="J11791" t="s">
        <v>23</v>
      </c>
      <c r="K11791">
        <v>4</v>
      </c>
      <c r="L11791">
        <v>225.04</v>
      </c>
      <c r="M11791">
        <v>0.13159999999999999</v>
      </c>
      <c r="O11791" s="12" t="e">
        <f>VLOOKUP(C11791,[3]May!$C:$Z,24,FALSE)</f>
        <v>#N/A</v>
      </c>
    </row>
    <row r="11792" spans="1:15" x14ac:dyDescent="0.25">
      <c r="A11792" t="s">
        <v>1245</v>
      </c>
      <c r="C11792" t="s">
        <v>1691</v>
      </c>
      <c r="E11792">
        <v>12</v>
      </c>
      <c r="F11792" t="s">
        <v>1253</v>
      </c>
      <c r="J11792" t="s">
        <v>23</v>
      </c>
      <c r="K11792">
        <v>1</v>
      </c>
      <c r="L11792">
        <v>61.2</v>
      </c>
      <c r="M11792">
        <v>8.3370000000000007E-3</v>
      </c>
      <c r="O11792" s="12" t="e">
        <f>VLOOKUP(C11792,[3]May!$C:$Z,24,FALSE)</f>
        <v>#N/A</v>
      </c>
    </row>
    <row r="11793" spans="1:15" x14ac:dyDescent="0.25">
      <c r="A11793" t="s">
        <v>1245</v>
      </c>
      <c r="C11793" t="s">
        <v>1692</v>
      </c>
      <c r="E11793">
        <v>2</v>
      </c>
      <c r="F11793" t="s">
        <v>1247</v>
      </c>
      <c r="J11793" t="s">
        <v>23</v>
      </c>
      <c r="K11793">
        <v>8</v>
      </c>
      <c r="L11793">
        <v>521.04</v>
      </c>
      <c r="M11793">
        <v>0.40799999999999997</v>
      </c>
      <c r="O11793" s="12" t="e">
        <f>VLOOKUP(C11793,[3]May!$C:$Z,24,FALSE)</f>
        <v>#N/A</v>
      </c>
    </row>
    <row r="11794" spans="1:15" x14ac:dyDescent="0.25">
      <c r="A11794" t="s">
        <v>1245</v>
      </c>
      <c r="C11794" t="s">
        <v>1692</v>
      </c>
      <c r="E11794">
        <v>6</v>
      </c>
      <c r="F11794" t="s">
        <v>1250</v>
      </c>
      <c r="J11794" t="s">
        <v>23</v>
      </c>
      <c r="K11794">
        <v>1</v>
      </c>
      <c r="L11794">
        <v>109.18</v>
      </c>
      <c r="M11794">
        <v>8.5500000000000007E-2</v>
      </c>
      <c r="O11794" s="12" t="e">
        <f>VLOOKUP(C11794,[3]May!$C:$Z,24,FALSE)</f>
        <v>#N/A</v>
      </c>
    </row>
    <row r="11795" spans="1:15" x14ac:dyDescent="0.25">
      <c r="A11795" t="s">
        <v>1245</v>
      </c>
      <c r="C11795" t="s">
        <v>1692</v>
      </c>
      <c r="E11795">
        <v>8</v>
      </c>
      <c r="F11795" t="s">
        <v>1251</v>
      </c>
      <c r="J11795" t="s">
        <v>23</v>
      </c>
      <c r="K11795">
        <v>5</v>
      </c>
      <c r="L11795">
        <v>275.3</v>
      </c>
      <c r="M11795">
        <v>0.161</v>
      </c>
      <c r="O11795" s="12" t="e">
        <f>VLOOKUP(C11795,[3]May!$C:$Z,24,FALSE)</f>
        <v>#N/A</v>
      </c>
    </row>
    <row r="11796" spans="1:15" x14ac:dyDescent="0.25">
      <c r="A11796" t="s">
        <v>1245</v>
      </c>
      <c r="C11796" t="s">
        <v>1692</v>
      </c>
      <c r="E11796">
        <v>7</v>
      </c>
      <c r="F11796" t="s">
        <v>1255</v>
      </c>
      <c r="J11796" t="s">
        <v>23</v>
      </c>
      <c r="K11796">
        <v>3</v>
      </c>
      <c r="L11796">
        <v>168.78</v>
      </c>
      <c r="M11796">
        <v>9.8699999999999996E-2</v>
      </c>
      <c r="O11796" s="12" t="e">
        <f>VLOOKUP(C11796,[3]May!$C:$Z,24,FALSE)</f>
        <v>#N/A</v>
      </c>
    </row>
    <row r="11797" spans="1:15" x14ac:dyDescent="0.25">
      <c r="A11797" t="s">
        <v>1245</v>
      </c>
      <c r="C11797" t="s">
        <v>1693</v>
      </c>
      <c r="E11797">
        <v>2</v>
      </c>
      <c r="F11797" t="s">
        <v>1247</v>
      </c>
      <c r="J11797" t="s">
        <v>23</v>
      </c>
      <c r="K11797">
        <v>17</v>
      </c>
      <c r="L11797">
        <v>1107.21</v>
      </c>
      <c r="M11797">
        <v>0.86699999999999999</v>
      </c>
      <c r="O11797" s="12" t="e">
        <f>VLOOKUP(C11797,[3]May!$C:$Z,24,FALSE)</f>
        <v>#N/A</v>
      </c>
    </row>
    <row r="11798" spans="1:15" x14ac:dyDescent="0.25">
      <c r="A11798" t="s">
        <v>1245</v>
      </c>
      <c r="C11798" t="s">
        <v>1693</v>
      </c>
      <c r="E11798">
        <v>6</v>
      </c>
      <c r="F11798" t="s">
        <v>1250</v>
      </c>
      <c r="J11798" t="s">
        <v>23</v>
      </c>
      <c r="K11798">
        <v>1</v>
      </c>
      <c r="L11798">
        <v>109.18</v>
      </c>
      <c r="M11798">
        <v>8.5500000000000007E-2</v>
      </c>
      <c r="O11798" s="12" t="e">
        <f>VLOOKUP(C11798,[3]May!$C:$Z,24,FALSE)</f>
        <v>#N/A</v>
      </c>
    </row>
    <row r="11799" spans="1:15" x14ac:dyDescent="0.25">
      <c r="A11799" t="s">
        <v>1245</v>
      </c>
      <c r="C11799" t="s">
        <v>1694</v>
      </c>
      <c r="E11799">
        <v>2</v>
      </c>
      <c r="F11799" t="s">
        <v>1247</v>
      </c>
      <c r="J11799" t="s">
        <v>23</v>
      </c>
      <c r="K11799">
        <v>6</v>
      </c>
      <c r="L11799">
        <v>390.78</v>
      </c>
      <c r="M11799">
        <v>0.30599999999999999</v>
      </c>
      <c r="O11799" s="12" t="e">
        <f>VLOOKUP(C11799,[3]May!$C:$Z,24,FALSE)</f>
        <v>#N/A</v>
      </c>
    </row>
    <row r="11800" spans="1:15" x14ac:dyDescent="0.25">
      <c r="A11800" t="s">
        <v>1245</v>
      </c>
      <c r="C11800" t="s">
        <v>1694</v>
      </c>
      <c r="E11800">
        <v>2</v>
      </c>
      <c r="F11800" t="s">
        <v>1247</v>
      </c>
      <c r="J11800" t="s">
        <v>23</v>
      </c>
      <c r="K11800">
        <v>1</v>
      </c>
      <c r="L11800">
        <v>5.1100000000000003</v>
      </c>
      <c r="M11800">
        <v>4.0000000000000001E-3</v>
      </c>
      <c r="O11800" s="12" t="e">
        <f>VLOOKUP(C11800,[3]May!$C:$Z,24,FALSE)</f>
        <v>#N/A</v>
      </c>
    </row>
    <row r="11801" spans="1:15" x14ac:dyDescent="0.25">
      <c r="A11801" t="s">
        <v>1245</v>
      </c>
      <c r="C11801" t="s">
        <v>1694</v>
      </c>
      <c r="E11801">
        <v>8</v>
      </c>
      <c r="F11801" t="s">
        <v>1251</v>
      </c>
      <c r="J11801" t="s">
        <v>23</v>
      </c>
      <c r="K11801">
        <v>4</v>
      </c>
      <c r="L11801">
        <v>220.24</v>
      </c>
      <c r="M11801">
        <v>0.1288</v>
      </c>
      <c r="O11801" s="12" t="e">
        <f>VLOOKUP(C11801,[3]May!$C:$Z,24,FALSE)</f>
        <v>#N/A</v>
      </c>
    </row>
    <row r="11802" spans="1:15" x14ac:dyDescent="0.25">
      <c r="A11802" t="s">
        <v>1245</v>
      </c>
      <c r="C11802" t="s">
        <v>1694</v>
      </c>
      <c r="E11802">
        <v>9</v>
      </c>
      <c r="F11802" t="s">
        <v>1256</v>
      </c>
      <c r="J11802" t="s">
        <v>23</v>
      </c>
      <c r="K11802">
        <v>14</v>
      </c>
      <c r="L11802">
        <v>546.84</v>
      </c>
      <c r="M11802">
        <v>0.45079999999999998</v>
      </c>
      <c r="O11802" s="12" t="e">
        <f>VLOOKUP(C11802,[3]May!$C:$Z,24,FALSE)</f>
        <v>#N/A</v>
      </c>
    </row>
    <row r="11803" spans="1:15" x14ac:dyDescent="0.25">
      <c r="A11803" t="s">
        <v>1245</v>
      </c>
      <c r="C11803" t="s">
        <v>1695</v>
      </c>
      <c r="E11803">
        <v>4</v>
      </c>
      <c r="F11803" t="s">
        <v>1249</v>
      </c>
      <c r="J11803" t="s">
        <v>23</v>
      </c>
      <c r="K11803">
        <v>5</v>
      </c>
      <c r="L11803">
        <v>342</v>
      </c>
      <c r="M11803">
        <v>0.19700000000000001</v>
      </c>
      <c r="O11803" s="12" t="e">
        <f>VLOOKUP(C11803,[3]May!$C:$Z,24,FALSE)</f>
        <v>#N/A</v>
      </c>
    </row>
    <row r="11804" spans="1:15" x14ac:dyDescent="0.25">
      <c r="A11804" t="s">
        <v>1245</v>
      </c>
      <c r="C11804" t="s">
        <v>1695</v>
      </c>
      <c r="E11804">
        <v>3</v>
      </c>
      <c r="F11804" t="s">
        <v>1260</v>
      </c>
      <c r="J11804" t="s">
        <v>23</v>
      </c>
      <c r="K11804">
        <v>3</v>
      </c>
      <c r="L11804">
        <v>208.83</v>
      </c>
      <c r="M11804">
        <v>0.1203</v>
      </c>
      <c r="O11804" s="12" t="e">
        <f>VLOOKUP(C11804,[3]May!$C:$Z,24,FALSE)</f>
        <v>#N/A</v>
      </c>
    </row>
    <row r="11805" spans="1:15" x14ac:dyDescent="0.25">
      <c r="A11805" t="s">
        <v>1245</v>
      </c>
      <c r="C11805" t="s">
        <v>1695</v>
      </c>
      <c r="E11805">
        <v>1</v>
      </c>
      <c r="F11805" t="s">
        <v>1252</v>
      </c>
      <c r="J11805" t="s">
        <v>23</v>
      </c>
      <c r="K11805">
        <v>2</v>
      </c>
      <c r="L11805">
        <v>65.98</v>
      </c>
      <c r="M11805">
        <v>5.4399999999999997E-2</v>
      </c>
      <c r="O11805" s="12" t="e">
        <f>VLOOKUP(C11805,[3]May!$C:$Z,24,FALSE)</f>
        <v>#N/A</v>
      </c>
    </row>
    <row r="11806" spans="1:15" x14ac:dyDescent="0.25">
      <c r="A11806" t="s">
        <v>1245</v>
      </c>
      <c r="C11806" t="s">
        <v>1695</v>
      </c>
      <c r="E11806">
        <v>2</v>
      </c>
      <c r="F11806" t="s">
        <v>1247</v>
      </c>
      <c r="J11806" t="s">
        <v>23</v>
      </c>
      <c r="K11806">
        <v>9</v>
      </c>
      <c r="L11806">
        <v>586.16999999999996</v>
      </c>
      <c r="M11806">
        <v>0.45900000000000002</v>
      </c>
      <c r="O11806" s="12" t="e">
        <f>VLOOKUP(C11806,[3]May!$C:$Z,24,FALSE)</f>
        <v>#N/A</v>
      </c>
    </row>
    <row r="11807" spans="1:15" x14ac:dyDescent="0.25">
      <c r="A11807" t="s">
        <v>1245</v>
      </c>
      <c r="C11807" t="s">
        <v>1695</v>
      </c>
      <c r="E11807">
        <v>2</v>
      </c>
      <c r="F11807" t="s">
        <v>1247</v>
      </c>
      <c r="J11807" t="s">
        <v>23</v>
      </c>
      <c r="K11807">
        <v>1</v>
      </c>
      <c r="L11807">
        <v>5.1100000000000003</v>
      </c>
      <c r="M11807">
        <v>4.0000000000000001E-3</v>
      </c>
      <c r="O11807" s="12" t="e">
        <f>VLOOKUP(C11807,[3]May!$C:$Z,24,FALSE)</f>
        <v>#N/A</v>
      </c>
    </row>
    <row r="11808" spans="1:15" x14ac:dyDescent="0.25">
      <c r="A11808" t="s">
        <v>1245</v>
      </c>
      <c r="C11808" t="s">
        <v>1695</v>
      </c>
      <c r="E11808">
        <v>8</v>
      </c>
      <c r="F11808" t="s">
        <v>1251</v>
      </c>
      <c r="J11808" t="s">
        <v>23</v>
      </c>
      <c r="K11808">
        <v>8</v>
      </c>
      <c r="L11808">
        <v>440.48</v>
      </c>
      <c r="M11808">
        <v>0.2576</v>
      </c>
      <c r="O11808" s="12" t="e">
        <f>VLOOKUP(C11808,[3]May!$C:$Z,24,FALSE)</f>
        <v>#N/A</v>
      </c>
    </row>
    <row r="11809" spans="1:15" x14ac:dyDescent="0.25">
      <c r="A11809" t="s">
        <v>1245</v>
      </c>
      <c r="C11809" t="s">
        <v>1696</v>
      </c>
      <c r="E11809">
        <v>2</v>
      </c>
      <c r="F11809" t="s">
        <v>1247</v>
      </c>
      <c r="J11809" t="s">
        <v>23</v>
      </c>
      <c r="K11809">
        <v>19</v>
      </c>
      <c r="L11809">
        <v>1237.47</v>
      </c>
      <c r="M11809">
        <v>0.96899999999999997</v>
      </c>
      <c r="O11809" s="12" t="e">
        <f>VLOOKUP(C11809,[3]May!$C:$Z,24,FALSE)</f>
        <v>#N/A</v>
      </c>
    </row>
    <row r="11810" spans="1:15" x14ac:dyDescent="0.25">
      <c r="A11810" t="s">
        <v>1245</v>
      </c>
      <c r="C11810" t="s">
        <v>1696</v>
      </c>
      <c r="E11810">
        <v>1</v>
      </c>
      <c r="F11810" t="s">
        <v>1252</v>
      </c>
      <c r="J11810" t="s">
        <v>23</v>
      </c>
      <c r="K11810">
        <v>10</v>
      </c>
      <c r="L11810">
        <v>329.9</v>
      </c>
      <c r="M11810">
        <v>0.27200000000000002</v>
      </c>
      <c r="O11810" s="12" t="e">
        <f>VLOOKUP(C11810,[3]May!$C:$Z,24,FALSE)</f>
        <v>#N/A</v>
      </c>
    </row>
    <row r="11811" spans="1:15" x14ac:dyDescent="0.25">
      <c r="A11811" t="s">
        <v>1245</v>
      </c>
      <c r="C11811" t="s">
        <v>1696</v>
      </c>
      <c r="E11811">
        <v>1</v>
      </c>
      <c r="F11811" t="s">
        <v>1252</v>
      </c>
      <c r="J11811" t="s">
        <v>23</v>
      </c>
      <c r="K11811">
        <v>2</v>
      </c>
      <c r="L11811">
        <v>65.98</v>
      </c>
      <c r="M11811">
        <v>5.4399999999999997E-2</v>
      </c>
      <c r="O11811" s="12" t="e">
        <f>VLOOKUP(C11811,[3]May!$C:$Z,24,FALSE)</f>
        <v>#N/A</v>
      </c>
    </row>
    <row r="11812" spans="1:15" x14ac:dyDescent="0.25">
      <c r="A11812" t="s">
        <v>1245</v>
      </c>
      <c r="C11812" t="s">
        <v>1697</v>
      </c>
      <c r="E11812">
        <v>8</v>
      </c>
      <c r="F11812" t="s">
        <v>1251</v>
      </c>
      <c r="J11812" t="s">
        <v>23</v>
      </c>
      <c r="K11812">
        <v>13</v>
      </c>
      <c r="L11812">
        <v>715.78</v>
      </c>
      <c r="M11812">
        <v>0.41860000000000003</v>
      </c>
      <c r="O11812" s="12" t="e">
        <f>VLOOKUP(C11812,[3]May!$C:$Z,24,FALSE)</f>
        <v>#N/A</v>
      </c>
    </row>
    <row r="11813" spans="1:15" x14ac:dyDescent="0.25">
      <c r="A11813" t="s">
        <v>1245</v>
      </c>
      <c r="C11813" t="s">
        <v>1697</v>
      </c>
      <c r="E11813">
        <v>2</v>
      </c>
      <c r="F11813" t="s">
        <v>1247</v>
      </c>
      <c r="J11813" t="s">
        <v>23</v>
      </c>
      <c r="K11813">
        <v>4</v>
      </c>
      <c r="L11813">
        <v>260.52</v>
      </c>
      <c r="M11813">
        <v>0.20399999999999999</v>
      </c>
      <c r="O11813" s="12" t="e">
        <f>VLOOKUP(C11813,[3]May!$C:$Z,24,FALSE)</f>
        <v>#N/A</v>
      </c>
    </row>
    <row r="11814" spans="1:15" x14ac:dyDescent="0.25">
      <c r="A11814" t="s">
        <v>1245</v>
      </c>
      <c r="C11814" t="s">
        <v>1697</v>
      </c>
      <c r="E11814">
        <v>9</v>
      </c>
      <c r="F11814" t="s">
        <v>1256</v>
      </c>
      <c r="J11814" t="s">
        <v>23</v>
      </c>
      <c r="K11814">
        <v>8</v>
      </c>
      <c r="L11814">
        <v>312.48</v>
      </c>
      <c r="M11814">
        <v>0.2576</v>
      </c>
      <c r="O11814" s="12" t="e">
        <f>VLOOKUP(C11814,[3]May!$C:$Z,24,FALSE)</f>
        <v>#N/A</v>
      </c>
    </row>
    <row r="11815" spans="1:15" x14ac:dyDescent="0.25">
      <c r="A11815" t="s">
        <v>1245</v>
      </c>
      <c r="C11815" t="s">
        <v>1697</v>
      </c>
      <c r="E11815">
        <v>7</v>
      </c>
      <c r="F11815" t="s">
        <v>1255</v>
      </c>
      <c r="J11815" t="s">
        <v>23</v>
      </c>
      <c r="K11815">
        <v>4</v>
      </c>
      <c r="L11815">
        <v>225.04</v>
      </c>
      <c r="M11815">
        <v>0.13159999999999999</v>
      </c>
      <c r="O11815" s="12" t="e">
        <f>VLOOKUP(C11815,[3]May!$C:$Z,24,FALSE)</f>
        <v>#N/A</v>
      </c>
    </row>
    <row r="11816" spans="1:15" x14ac:dyDescent="0.25">
      <c r="A11816" t="s">
        <v>1245</v>
      </c>
      <c r="C11816" t="s">
        <v>1697</v>
      </c>
      <c r="E11816">
        <v>4</v>
      </c>
      <c r="F11816" t="s">
        <v>1249</v>
      </c>
      <c r="J11816" t="s">
        <v>23</v>
      </c>
      <c r="K11816">
        <v>4</v>
      </c>
      <c r="L11816">
        <v>273.60000000000002</v>
      </c>
      <c r="M11816">
        <v>0.15759999999999999</v>
      </c>
      <c r="O11816" s="12" t="e">
        <f>VLOOKUP(C11816,[3]May!$C:$Z,24,FALSE)</f>
        <v>#N/A</v>
      </c>
    </row>
    <row r="11817" spans="1:15" x14ac:dyDescent="0.25">
      <c r="A11817" t="s">
        <v>1245</v>
      </c>
      <c r="C11817" t="s">
        <v>1698</v>
      </c>
      <c r="E11817">
        <v>2</v>
      </c>
      <c r="F11817" t="s">
        <v>1247</v>
      </c>
      <c r="J11817" t="s">
        <v>23</v>
      </c>
      <c r="K11817">
        <v>4</v>
      </c>
      <c r="L11817">
        <v>20.440000000000001</v>
      </c>
      <c r="M11817">
        <v>1.6E-2</v>
      </c>
      <c r="O11817" s="12" t="e">
        <f>VLOOKUP(C11817,[3]May!$C:$Z,24,FALSE)</f>
        <v>#N/A</v>
      </c>
    </row>
    <row r="11818" spans="1:15" x14ac:dyDescent="0.25">
      <c r="A11818" t="s">
        <v>1245</v>
      </c>
      <c r="C11818" t="s">
        <v>1698</v>
      </c>
      <c r="E11818">
        <v>2</v>
      </c>
      <c r="F11818" t="s">
        <v>1247</v>
      </c>
      <c r="J11818" t="s">
        <v>23</v>
      </c>
      <c r="K11818">
        <v>4</v>
      </c>
      <c r="L11818">
        <v>260.52</v>
      </c>
      <c r="M11818">
        <v>0.20399999999999999</v>
      </c>
      <c r="O11818" s="12" t="e">
        <f>VLOOKUP(C11818,[3]May!$C:$Z,24,FALSE)</f>
        <v>#N/A</v>
      </c>
    </row>
    <row r="11819" spans="1:15" x14ac:dyDescent="0.25">
      <c r="A11819" t="s">
        <v>1245</v>
      </c>
      <c r="C11819" t="s">
        <v>1698</v>
      </c>
      <c r="E11819">
        <v>8</v>
      </c>
      <c r="F11819" t="s">
        <v>1251</v>
      </c>
      <c r="J11819" t="s">
        <v>23</v>
      </c>
      <c r="K11819">
        <v>3</v>
      </c>
      <c r="L11819">
        <v>165.18</v>
      </c>
      <c r="M11819">
        <v>9.6600000000000005E-2</v>
      </c>
      <c r="O11819" s="12" t="e">
        <f>VLOOKUP(C11819,[3]May!$C:$Z,24,FALSE)</f>
        <v>#N/A</v>
      </c>
    </row>
    <row r="11820" spans="1:15" x14ac:dyDescent="0.25">
      <c r="A11820" t="s">
        <v>1245</v>
      </c>
      <c r="C11820" t="s">
        <v>1699</v>
      </c>
      <c r="E11820">
        <v>2</v>
      </c>
      <c r="F11820" t="s">
        <v>1247</v>
      </c>
      <c r="J11820" t="s">
        <v>23</v>
      </c>
      <c r="K11820">
        <v>9</v>
      </c>
      <c r="L11820">
        <v>586.16999999999996</v>
      </c>
      <c r="M11820">
        <v>0.45900000000000002</v>
      </c>
      <c r="O11820" s="12" t="e">
        <f>VLOOKUP(C11820,[3]May!$C:$Z,24,FALSE)</f>
        <v>#N/A</v>
      </c>
    </row>
    <row r="11821" spans="1:15" x14ac:dyDescent="0.25">
      <c r="A11821" t="s">
        <v>1245</v>
      </c>
      <c r="C11821" t="s">
        <v>1699</v>
      </c>
      <c r="E11821">
        <v>8</v>
      </c>
      <c r="F11821" t="s">
        <v>1251</v>
      </c>
      <c r="J11821" t="s">
        <v>23</v>
      </c>
      <c r="K11821">
        <v>5</v>
      </c>
      <c r="L11821">
        <v>275.3</v>
      </c>
      <c r="M11821">
        <v>0.161</v>
      </c>
      <c r="O11821" s="12" t="e">
        <f>VLOOKUP(C11821,[3]May!$C:$Z,24,FALSE)</f>
        <v>#N/A</v>
      </c>
    </row>
    <row r="11822" spans="1:15" x14ac:dyDescent="0.25">
      <c r="A11822" t="s">
        <v>1245</v>
      </c>
      <c r="C11822" t="s">
        <v>1699</v>
      </c>
      <c r="E11822">
        <v>4</v>
      </c>
      <c r="F11822" t="s">
        <v>1249</v>
      </c>
      <c r="J11822" t="s">
        <v>23</v>
      </c>
      <c r="K11822">
        <v>6</v>
      </c>
      <c r="L11822">
        <v>410.4</v>
      </c>
      <c r="M11822">
        <v>0.2364</v>
      </c>
      <c r="O11822" s="12" t="e">
        <f>VLOOKUP(C11822,[3]May!$C:$Z,24,FALSE)</f>
        <v>#N/A</v>
      </c>
    </row>
    <row r="11823" spans="1:15" x14ac:dyDescent="0.25">
      <c r="A11823" t="s">
        <v>1245</v>
      </c>
      <c r="C11823" t="s">
        <v>1699</v>
      </c>
      <c r="E11823">
        <v>3</v>
      </c>
      <c r="F11823" t="s">
        <v>1260</v>
      </c>
      <c r="J11823" t="s">
        <v>23</v>
      </c>
      <c r="K11823">
        <v>5</v>
      </c>
      <c r="L11823">
        <v>348.05</v>
      </c>
      <c r="M11823">
        <v>0.20050000000000001</v>
      </c>
      <c r="O11823" s="12" t="e">
        <f>VLOOKUP(C11823,[3]May!$C:$Z,24,FALSE)</f>
        <v>#N/A</v>
      </c>
    </row>
    <row r="11824" spans="1:15" x14ac:dyDescent="0.25">
      <c r="A11824" t="s">
        <v>1245</v>
      </c>
      <c r="C11824" t="s">
        <v>1700</v>
      </c>
      <c r="E11824">
        <v>2</v>
      </c>
      <c r="F11824" t="s">
        <v>1247</v>
      </c>
      <c r="J11824" t="s">
        <v>23</v>
      </c>
      <c r="K11824">
        <v>6</v>
      </c>
      <c r="L11824">
        <v>30.66</v>
      </c>
      <c r="M11824">
        <v>2.4E-2</v>
      </c>
      <c r="O11824" s="12" t="e">
        <f>VLOOKUP(C11824,[3]May!$C:$Z,24,FALSE)</f>
        <v>#N/A</v>
      </c>
    </row>
    <row r="11825" spans="1:15" x14ac:dyDescent="0.25">
      <c r="A11825" t="s">
        <v>1245</v>
      </c>
      <c r="C11825" t="s">
        <v>1700</v>
      </c>
      <c r="E11825">
        <v>2</v>
      </c>
      <c r="F11825" t="s">
        <v>1247</v>
      </c>
      <c r="J11825" t="s">
        <v>23</v>
      </c>
      <c r="K11825">
        <v>1</v>
      </c>
      <c r="L11825">
        <v>65.13</v>
      </c>
      <c r="M11825">
        <v>5.0999999999999997E-2</v>
      </c>
      <c r="O11825" s="12" t="e">
        <f>VLOOKUP(C11825,[3]May!$C:$Z,24,FALSE)</f>
        <v>#N/A</v>
      </c>
    </row>
    <row r="11826" spans="1:15" x14ac:dyDescent="0.25">
      <c r="A11826" t="s">
        <v>1245</v>
      </c>
      <c r="C11826" t="s">
        <v>1700</v>
      </c>
      <c r="E11826">
        <v>8</v>
      </c>
      <c r="F11826" t="s">
        <v>1251</v>
      </c>
      <c r="J11826" t="s">
        <v>23</v>
      </c>
      <c r="K11826">
        <v>5</v>
      </c>
      <c r="L11826">
        <v>275.3</v>
      </c>
      <c r="M11826">
        <v>0.161</v>
      </c>
      <c r="O11826" s="12" t="e">
        <f>VLOOKUP(C11826,[3]May!$C:$Z,24,FALSE)</f>
        <v>#N/A</v>
      </c>
    </row>
    <row r="11827" spans="1:15" x14ac:dyDescent="0.25">
      <c r="A11827" t="s">
        <v>1245</v>
      </c>
      <c r="C11827" t="s">
        <v>1700</v>
      </c>
      <c r="E11827">
        <v>4</v>
      </c>
      <c r="F11827" t="s">
        <v>1249</v>
      </c>
      <c r="J11827" t="s">
        <v>23</v>
      </c>
      <c r="K11827">
        <v>2</v>
      </c>
      <c r="L11827">
        <v>136.80000000000001</v>
      </c>
      <c r="M11827">
        <v>7.8799999999999995E-2</v>
      </c>
      <c r="O11827" s="12" t="e">
        <f>VLOOKUP(C11827,[3]May!$C:$Z,24,FALSE)</f>
        <v>#N/A</v>
      </c>
    </row>
    <row r="11828" spans="1:15" x14ac:dyDescent="0.25">
      <c r="A11828" t="s">
        <v>1245</v>
      </c>
      <c r="C11828" t="s">
        <v>1700</v>
      </c>
      <c r="E11828">
        <v>1</v>
      </c>
      <c r="F11828" t="s">
        <v>1252</v>
      </c>
      <c r="J11828" t="s">
        <v>23</v>
      </c>
      <c r="K11828">
        <v>14</v>
      </c>
      <c r="L11828">
        <v>461.86</v>
      </c>
      <c r="M11828">
        <v>0.38080000000000003</v>
      </c>
      <c r="O11828" s="12" t="e">
        <f>VLOOKUP(C11828,[3]May!$C:$Z,24,FALSE)</f>
        <v>#N/A</v>
      </c>
    </row>
    <row r="11829" spans="1:15" x14ac:dyDescent="0.25">
      <c r="A11829" t="s">
        <v>1245</v>
      </c>
      <c r="C11829" t="s">
        <v>1701</v>
      </c>
      <c r="E11829">
        <v>4</v>
      </c>
      <c r="F11829" t="s">
        <v>1249</v>
      </c>
      <c r="J11829" t="s">
        <v>23</v>
      </c>
      <c r="K11829">
        <v>1</v>
      </c>
      <c r="L11829">
        <v>68.400000000000006</v>
      </c>
      <c r="M11829">
        <v>3.9399999999999998E-2</v>
      </c>
      <c r="O11829" s="12" t="e">
        <f>VLOOKUP(C11829,[3]May!$C:$Z,24,FALSE)</f>
        <v>#N/A</v>
      </c>
    </row>
    <row r="11830" spans="1:15" x14ac:dyDescent="0.25">
      <c r="A11830" t="s">
        <v>1245</v>
      </c>
      <c r="C11830" t="s">
        <v>1701</v>
      </c>
      <c r="E11830">
        <v>2</v>
      </c>
      <c r="F11830" t="s">
        <v>1247</v>
      </c>
      <c r="J11830" t="s">
        <v>23</v>
      </c>
      <c r="K11830">
        <v>18</v>
      </c>
      <c r="L11830">
        <v>1172.3399999999999</v>
      </c>
      <c r="M11830">
        <v>0.91800000000000004</v>
      </c>
      <c r="O11830" s="12" t="e">
        <f>VLOOKUP(C11830,[3]May!$C:$Z,24,FALSE)</f>
        <v>#N/A</v>
      </c>
    </row>
    <row r="11831" spans="1:15" x14ac:dyDescent="0.25">
      <c r="A11831" t="s">
        <v>1245</v>
      </c>
      <c r="C11831" t="s">
        <v>1702</v>
      </c>
      <c r="E11831">
        <v>2</v>
      </c>
      <c r="F11831" t="s">
        <v>1247</v>
      </c>
      <c r="J11831" t="s">
        <v>23</v>
      </c>
      <c r="K11831">
        <v>13</v>
      </c>
      <c r="L11831">
        <v>846.69</v>
      </c>
      <c r="M11831">
        <v>0.66300000000000003</v>
      </c>
      <c r="O11831" s="12" t="e">
        <f>VLOOKUP(C11831,[3]May!$C:$Z,24,FALSE)</f>
        <v>#N/A</v>
      </c>
    </row>
    <row r="11832" spans="1:15" x14ac:dyDescent="0.25">
      <c r="A11832" t="s">
        <v>1245</v>
      </c>
      <c r="C11832" t="s">
        <v>1702</v>
      </c>
      <c r="E11832">
        <v>2</v>
      </c>
      <c r="F11832" t="s">
        <v>1247</v>
      </c>
      <c r="J11832" t="s">
        <v>23</v>
      </c>
      <c r="K11832">
        <v>3</v>
      </c>
      <c r="L11832">
        <v>15.33</v>
      </c>
      <c r="M11832">
        <v>1.2E-2</v>
      </c>
      <c r="O11832" s="12" t="e">
        <f>VLOOKUP(C11832,[3]May!$C:$Z,24,FALSE)</f>
        <v>#N/A</v>
      </c>
    </row>
    <row r="11833" spans="1:15" x14ac:dyDescent="0.25">
      <c r="A11833" t="s">
        <v>1245</v>
      </c>
      <c r="C11833" t="s">
        <v>1702</v>
      </c>
      <c r="E11833">
        <v>1</v>
      </c>
      <c r="F11833" t="s">
        <v>1252</v>
      </c>
      <c r="J11833" t="s">
        <v>23</v>
      </c>
      <c r="K11833">
        <v>2</v>
      </c>
      <c r="L11833">
        <v>65.98</v>
      </c>
      <c r="M11833">
        <v>5.4399999999999997E-2</v>
      </c>
      <c r="O11833" s="12" t="e">
        <f>VLOOKUP(C11833,[3]May!$C:$Z,24,FALSE)</f>
        <v>#N/A</v>
      </c>
    </row>
    <row r="11834" spans="1:15" x14ac:dyDescent="0.25">
      <c r="A11834" t="s">
        <v>1245</v>
      </c>
      <c r="C11834" t="s">
        <v>1703</v>
      </c>
      <c r="E11834">
        <v>12</v>
      </c>
      <c r="F11834" t="s">
        <v>1253</v>
      </c>
      <c r="J11834" t="s">
        <v>23</v>
      </c>
      <c r="K11834">
        <v>1</v>
      </c>
      <c r="L11834">
        <v>61.2</v>
      </c>
      <c r="M11834">
        <v>8.3370000000000007E-3</v>
      </c>
      <c r="O11834" s="12" t="e">
        <f>VLOOKUP(C11834,[3]May!$C:$Z,24,FALSE)</f>
        <v>#N/A</v>
      </c>
    </row>
    <row r="11835" spans="1:15" x14ac:dyDescent="0.25">
      <c r="A11835" t="s">
        <v>1245</v>
      </c>
      <c r="C11835" t="s">
        <v>1703</v>
      </c>
      <c r="E11835">
        <v>1</v>
      </c>
      <c r="F11835" t="s">
        <v>1252</v>
      </c>
      <c r="J11835" t="s">
        <v>23</v>
      </c>
      <c r="K11835">
        <v>5</v>
      </c>
      <c r="L11835">
        <v>164.95</v>
      </c>
      <c r="M11835">
        <v>0.13600000000000001</v>
      </c>
      <c r="O11835" s="12" t="e">
        <f>VLOOKUP(C11835,[3]May!$C:$Z,24,FALSE)</f>
        <v>#N/A</v>
      </c>
    </row>
    <row r="11836" spans="1:15" x14ac:dyDescent="0.25">
      <c r="A11836" t="s">
        <v>1245</v>
      </c>
      <c r="C11836" t="s">
        <v>1703</v>
      </c>
      <c r="E11836">
        <v>6</v>
      </c>
      <c r="F11836" t="s">
        <v>1250</v>
      </c>
      <c r="J11836" t="s">
        <v>23</v>
      </c>
      <c r="K11836">
        <v>3</v>
      </c>
      <c r="L11836">
        <v>32.549999999999997</v>
      </c>
      <c r="M11836">
        <v>2.5499999999999998E-2</v>
      </c>
      <c r="O11836" s="12" t="e">
        <f>VLOOKUP(C11836,[3]May!$C:$Z,24,FALSE)</f>
        <v>#N/A</v>
      </c>
    </row>
    <row r="11837" spans="1:15" x14ac:dyDescent="0.25">
      <c r="A11837" t="s">
        <v>1245</v>
      </c>
      <c r="C11837" t="s">
        <v>1703</v>
      </c>
      <c r="E11837">
        <v>9</v>
      </c>
      <c r="F11837" t="s">
        <v>1256</v>
      </c>
      <c r="J11837" t="s">
        <v>23</v>
      </c>
      <c r="K11837">
        <v>2</v>
      </c>
      <c r="L11837">
        <v>78.12</v>
      </c>
      <c r="M11837">
        <v>6.4399999999999999E-2</v>
      </c>
      <c r="O11837" s="12" t="e">
        <f>VLOOKUP(C11837,[3]May!$C:$Z,24,FALSE)</f>
        <v>#N/A</v>
      </c>
    </row>
    <row r="11838" spans="1:15" x14ac:dyDescent="0.25">
      <c r="A11838" t="s">
        <v>1245</v>
      </c>
      <c r="C11838" t="s">
        <v>1703</v>
      </c>
      <c r="E11838">
        <v>8</v>
      </c>
      <c r="F11838" t="s">
        <v>1251</v>
      </c>
      <c r="J11838" t="s">
        <v>23</v>
      </c>
      <c r="K11838">
        <v>6</v>
      </c>
      <c r="L11838">
        <v>330.36</v>
      </c>
      <c r="M11838">
        <v>0.19320000000000001</v>
      </c>
      <c r="O11838" s="12" t="e">
        <f>VLOOKUP(C11838,[3]May!$C:$Z,24,FALSE)</f>
        <v>#N/A</v>
      </c>
    </row>
    <row r="11839" spans="1:15" x14ac:dyDescent="0.25">
      <c r="A11839" t="s">
        <v>1245</v>
      </c>
      <c r="C11839" t="s">
        <v>1703</v>
      </c>
      <c r="E11839">
        <v>2</v>
      </c>
      <c r="F11839" t="s">
        <v>1247</v>
      </c>
      <c r="J11839" t="s">
        <v>23</v>
      </c>
      <c r="K11839">
        <v>3</v>
      </c>
      <c r="L11839">
        <v>195.39</v>
      </c>
      <c r="M11839">
        <v>0.153</v>
      </c>
      <c r="O11839" s="12" t="e">
        <f>VLOOKUP(C11839,[3]May!$C:$Z,24,FALSE)</f>
        <v>#N/A</v>
      </c>
    </row>
    <row r="11840" spans="1:15" x14ac:dyDescent="0.25">
      <c r="A11840" t="s">
        <v>1245</v>
      </c>
      <c r="C11840" t="s">
        <v>1703</v>
      </c>
      <c r="E11840">
        <v>2</v>
      </c>
      <c r="F11840" t="s">
        <v>1247</v>
      </c>
      <c r="J11840" t="s">
        <v>23</v>
      </c>
      <c r="K11840">
        <v>19</v>
      </c>
      <c r="L11840">
        <v>1237.47</v>
      </c>
      <c r="M11840">
        <v>0.96899999999999997</v>
      </c>
      <c r="O11840" s="12" t="e">
        <f>VLOOKUP(C11840,[3]May!$C:$Z,24,FALSE)</f>
        <v>#N/A</v>
      </c>
    </row>
    <row r="11841" spans="1:15" x14ac:dyDescent="0.25">
      <c r="A11841" t="s">
        <v>1245</v>
      </c>
      <c r="C11841" t="s">
        <v>1704</v>
      </c>
      <c r="E11841">
        <v>8</v>
      </c>
      <c r="F11841" t="s">
        <v>1251</v>
      </c>
      <c r="J11841" t="s">
        <v>23</v>
      </c>
      <c r="K11841">
        <v>6</v>
      </c>
      <c r="L11841">
        <v>330.36</v>
      </c>
      <c r="M11841">
        <v>0.19320000000000001</v>
      </c>
      <c r="O11841" s="12" t="e">
        <f>VLOOKUP(C11841,[3]May!$C:$Z,24,FALSE)</f>
        <v>#N/A</v>
      </c>
    </row>
    <row r="11842" spans="1:15" x14ac:dyDescent="0.25">
      <c r="A11842" t="s">
        <v>1245</v>
      </c>
      <c r="C11842" t="s">
        <v>1704</v>
      </c>
      <c r="E11842">
        <v>13</v>
      </c>
      <c r="F11842" t="s">
        <v>1248</v>
      </c>
      <c r="J11842" t="s">
        <v>23</v>
      </c>
      <c r="K11842">
        <v>2</v>
      </c>
      <c r="L11842">
        <v>10.220000000000001</v>
      </c>
      <c r="M11842">
        <v>8.0000000000000002E-3</v>
      </c>
      <c r="O11842" s="12" t="e">
        <f>VLOOKUP(C11842,[3]May!$C:$Z,24,FALSE)</f>
        <v>#N/A</v>
      </c>
    </row>
    <row r="11843" spans="1:15" x14ac:dyDescent="0.25">
      <c r="A11843" t="s">
        <v>1245</v>
      </c>
      <c r="C11843" t="s">
        <v>1704</v>
      </c>
      <c r="E11843">
        <v>12</v>
      </c>
      <c r="F11843" t="s">
        <v>1253</v>
      </c>
      <c r="J11843" t="s">
        <v>23</v>
      </c>
      <c r="K11843">
        <v>1</v>
      </c>
      <c r="L11843">
        <v>61.2</v>
      </c>
      <c r="M11843">
        <v>8.3370000000000007E-3</v>
      </c>
      <c r="O11843" s="12" t="e">
        <f>VLOOKUP(C11843,[3]May!$C:$Z,24,FALSE)</f>
        <v>#N/A</v>
      </c>
    </row>
    <row r="11844" spans="1:15" x14ac:dyDescent="0.25">
      <c r="A11844" t="s">
        <v>1245</v>
      </c>
      <c r="C11844" t="s">
        <v>1705</v>
      </c>
      <c r="E11844">
        <v>8</v>
      </c>
      <c r="F11844" t="s">
        <v>1251</v>
      </c>
      <c r="J11844" t="s">
        <v>23</v>
      </c>
      <c r="K11844">
        <v>6</v>
      </c>
      <c r="L11844">
        <v>330.36</v>
      </c>
      <c r="M11844">
        <v>0.19320000000000001</v>
      </c>
      <c r="O11844" s="12" t="e">
        <f>VLOOKUP(C11844,[3]May!$C:$Z,24,FALSE)</f>
        <v>#N/A</v>
      </c>
    </row>
    <row r="11845" spans="1:15" x14ac:dyDescent="0.25">
      <c r="A11845" t="s">
        <v>1245</v>
      </c>
      <c r="C11845" t="s">
        <v>1705</v>
      </c>
      <c r="E11845">
        <v>7</v>
      </c>
      <c r="F11845" t="s">
        <v>1255</v>
      </c>
      <c r="J11845" t="s">
        <v>23</v>
      </c>
      <c r="K11845">
        <v>20</v>
      </c>
      <c r="L11845">
        <v>1125.2</v>
      </c>
      <c r="M11845">
        <v>0.65800000000000003</v>
      </c>
      <c r="O11845" s="12" t="e">
        <f>VLOOKUP(C11845,[3]May!$C:$Z,24,FALSE)</f>
        <v>#N/A</v>
      </c>
    </row>
    <row r="11846" spans="1:15" x14ac:dyDescent="0.25">
      <c r="A11846" t="s">
        <v>1245</v>
      </c>
      <c r="C11846" t="s">
        <v>1705</v>
      </c>
      <c r="E11846">
        <v>7</v>
      </c>
      <c r="F11846" t="s">
        <v>1255</v>
      </c>
      <c r="J11846" t="s">
        <v>23</v>
      </c>
      <c r="K11846">
        <v>1</v>
      </c>
      <c r="L11846">
        <v>56.26</v>
      </c>
      <c r="M11846">
        <v>3.2899999999999999E-2</v>
      </c>
      <c r="O11846" s="12" t="e">
        <f>VLOOKUP(C11846,[3]May!$C:$Z,24,FALSE)</f>
        <v>#N/A</v>
      </c>
    </row>
    <row r="11847" spans="1:15" x14ac:dyDescent="0.25">
      <c r="A11847" t="s">
        <v>1245</v>
      </c>
      <c r="C11847" t="s">
        <v>1705</v>
      </c>
      <c r="E11847">
        <v>2</v>
      </c>
      <c r="F11847" t="s">
        <v>1247</v>
      </c>
      <c r="J11847" t="s">
        <v>23</v>
      </c>
      <c r="K11847">
        <v>9</v>
      </c>
      <c r="L11847">
        <v>586.16999999999996</v>
      </c>
      <c r="M11847">
        <v>0.45900000000000002</v>
      </c>
      <c r="O11847" s="12" t="e">
        <f>VLOOKUP(C11847,[3]May!$C:$Z,24,FALSE)</f>
        <v>#N/A</v>
      </c>
    </row>
    <row r="11848" spans="1:15" x14ac:dyDescent="0.25">
      <c r="A11848" t="s">
        <v>1245</v>
      </c>
      <c r="C11848" t="s">
        <v>1705</v>
      </c>
      <c r="E11848">
        <v>2</v>
      </c>
      <c r="F11848" t="s">
        <v>1247</v>
      </c>
      <c r="J11848" t="s">
        <v>23</v>
      </c>
      <c r="K11848">
        <v>5</v>
      </c>
      <c r="L11848">
        <v>25.55</v>
      </c>
      <c r="M11848">
        <v>0.02</v>
      </c>
      <c r="O11848" s="12" t="e">
        <f>VLOOKUP(C11848,[3]May!$C:$Z,24,FALSE)</f>
        <v>#N/A</v>
      </c>
    </row>
    <row r="11849" spans="1:15" x14ac:dyDescent="0.25">
      <c r="A11849" t="s">
        <v>1245</v>
      </c>
      <c r="C11849" t="s">
        <v>1705</v>
      </c>
      <c r="E11849">
        <v>4</v>
      </c>
      <c r="F11849" t="s">
        <v>1249</v>
      </c>
      <c r="J11849" t="s">
        <v>23</v>
      </c>
      <c r="K11849">
        <v>1</v>
      </c>
      <c r="L11849">
        <v>68.400000000000006</v>
      </c>
      <c r="M11849">
        <v>3.9399999999999998E-2</v>
      </c>
      <c r="O11849" s="12" t="e">
        <f>VLOOKUP(C11849,[3]May!$C:$Z,24,FALSE)</f>
        <v>#N/A</v>
      </c>
    </row>
    <row r="11850" spans="1:15" x14ac:dyDescent="0.25">
      <c r="A11850" t="s">
        <v>1245</v>
      </c>
      <c r="C11850" t="s">
        <v>1706</v>
      </c>
      <c r="E11850">
        <v>1</v>
      </c>
      <c r="F11850" t="s">
        <v>1252</v>
      </c>
      <c r="J11850" t="s">
        <v>23</v>
      </c>
      <c r="K11850">
        <v>6</v>
      </c>
      <c r="L11850">
        <v>197.94</v>
      </c>
      <c r="M11850">
        <v>0.16320000000000001</v>
      </c>
      <c r="O11850" s="12" t="e">
        <f>VLOOKUP(C11850,[3]May!$C:$Z,24,FALSE)</f>
        <v>#N/A</v>
      </c>
    </row>
    <row r="11851" spans="1:15" x14ac:dyDescent="0.25">
      <c r="A11851" t="s">
        <v>1245</v>
      </c>
      <c r="C11851" t="s">
        <v>1706</v>
      </c>
      <c r="E11851">
        <v>2</v>
      </c>
      <c r="F11851" t="s">
        <v>1247</v>
      </c>
      <c r="J11851" t="s">
        <v>23</v>
      </c>
      <c r="K11851">
        <v>5</v>
      </c>
      <c r="L11851">
        <v>325.64999999999998</v>
      </c>
      <c r="M11851">
        <v>0.255</v>
      </c>
      <c r="O11851" s="12" t="e">
        <f>VLOOKUP(C11851,[3]May!$C:$Z,24,FALSE)</f>
        <v>#N/A</v>
      </c>
    </row>
    <row r="11852" spans="1:15" x14ac:dyDescent="0.25">
      <c r="A11852" t="s">
        <v>1245</v>
      </c>
      <c r="C11852" t="s">
        <v>1707</v>
      </c>
      <c r="E11852">
        <v>2</v>
      </c>
      <c r="F11852" t="s">
        <v>1247</v>
      </c>
      <c r="J11852" t="s">
        <v>23</v>
      </c>
      <c r="K11852">
        <v>2</v>
      </c>
      <c r="L11852">
        <v>130.26</v>
      </c>
      <c r="M11852">
        <v>0.10199999999999999</v>
      </c>
      <c r="O11852" s="12" t="e">
        <f>VLOOKUP(C11852,[3]May!$C:$Z,24,FALSE)</f>
        <v>#N/A</v>
      </c>
    </row>
    <row r="11853" spans="1:15" x14ac:dyDescent="0.25">
      <c r="A11853" t="s">
        <v>1245</v>
      </c>
      <c r="C11853" t="s">
        <v>1707</v>
      </c>
      <c r="E11853">
        <v>8</v>
      </c>
      <c r="F11853" t="s">
        <v>1251</v>
      </c>
      <c r="J11853" t="s">
        <v>23</v>
      </c>
      <c r="K11853">
        <v>1</v>
      </c>
      <c r="L11853">
        <v>55.06</v>
      </c>
      <c r="M11853">
        <v>3.2199999999999999E-2</v>
      </c>
      <c r="O11853" s="12" t="e">
        <f>VLOOKUP(C11853,[3]May!$C:$Z,24,FALSE)</f>
        <v>#N/A</v>
      </c>
    </row>
    <row r="11854" spans="1:15" x14ac:dyDescent="0.25">
      <c r="A11854" t="s">
        <v>1245</v>
      </c>
      <c r="C11854" t="s">
        <v>1708</v>
      </c>
      <c r="E11854">
        <v>2</v>
      </c>
      <c r="F11854" t="s">
        <v>1247</v>
      </c>
      <c r="J11854" t="s">
        <v>23</v>
      </c>
      <c r="K11854">
        <v>11</v>
      </c>
      <c r="L11854">
        <v>716.43</v>
      </c>
      <c r="M11854">
        <v>0.56100000000000005</v>
      </c>
      <c r="O11854" s="12" t="e">
        <f>VLOOKUP(C11854,[3]May!$C:$Z,24,FALSE)</f>
        <v>#N/A</v>
      </c>
    </row>
    <row r="11855" spans="1:15" x14ac:dyDescent="0.25">
      <c r="A11855" t="s">
        <v>1245</v>
      </c>
      <c r="C11855" t="s">
        <v>1708</v>
      </c>
      <c r="E11855">
        <v>8</v>
      </c>
      <c r="F11855" t="s">
        <v>1251</v>
      </c>
      <c r="J11855" t="s">
        <v>23</v>
      </c>
      <c r="K11855">
        <v>11</v>
      </c>
      <c r="L11855">
        <v>605.66</v>
      </c>
      <c r="M11855">
        <v>0.35420000000000001</v>
      </c>
      <c r="O11855" s="12" t="e">
        <f>VLOOKUP(C11855,[3]May!$C:$Z,24,FALSE)</f>
        <v>#N/A</v>
      </c>
    </row>
    <row r="11856" spans="1:15" x14ac:dyDescent="0.25">
      <c r="A11856" t="s">
        <v>1245</v>
      </c>
      <c r="C11856" t="s">
        <v>1708</v>
      </c>
      <c r="E11856">
        <v>1</v>
      </c>
      <c r="F11856" t="s">
        <v>1252</v>
      </c>
      <c r="J11856" t="s">
        <v>23</v>
      </c>
      <c r="K11856">
        <v>19</v>
      </c>
      <c r="L11856">
        <v>626.80999999999995</v>
      </c>
      <c r="M11856">
        <v>0.51680000000000004</v>
      </c>
      <c r="O11856" s="12" t="e">
        <f>VLOOKUP(C11856,[3]May!$C:$Z,24,FALSE)</f>
        <v>#N/A</v>
      </c>
    </row>
    <row r="11857" spans="1:15" x14ac:dyDescent="0.25">
      <c r="A11857" t="s">
        <v>1245</v>
      </c>
      <c r="C11857" t="s">
        <v>1708</v>
      </c>
      <c r="E11857">
        <v>12</v>
      </c>
      <c r="F11857" t="s">
        <v>1253</v>
      </c>
      <c r="J11857" t="s">
        <v>23</v>
      </c>
      <c r="K11857">
        <v>1</v>
      </c>
      <c r="L11857">
        <v>61.2</v>
      </c>
      <c r="M11857">
        <v>8.3370000000000007E-3</v>
      </c>
      <c r="O11857" s="12" t="e">
        <f>VLOOKUP(C11857,[3]May!$C:$Z,24,FALSE)</f>
        <v>#N/A</v>
      </c>
    </row>
    <row r="11858" spans="1:15" x14ac:dyDescent="0.25">
      <c r="A11858" t="s">
        <v>1245</v>
      </c>
      <c r="C11858" t="s">
        <v>1708</v>
      </c>
      <c r="E11858">
        <v>6</v>
      </c>
      <c r="F11858" t="s">
        <v>1250</v>
      </c>
      <c r="J11858" t="s">
        <v>23</v>
      </c>
      <c r="K11858">
        <v>5</v>
      </c>
      <c r="L11858">
        <v>54.25</v>
      </c>
      <c r="M11858">
        <v>4.2500000000000003E-2</v>
      </c>
      <c r="O11858" s="12" t="e">
        <f>VLOOKUP(C11858,[3]May!$C:$Z,24,FALSE)</f>
        <v>#N/A</v>
      </c>
    </row>
    <row r="11859" spans="1:15" x14ac:dyDescent="0.25">
      <c r="A11859" t="s">
        <v>1245</v>
      </c>
      <c r="C11859" t="s">
        <v>1709</v>
      </c>
      <c r="E11859">
        <v>2</v>
      </c>
      <c r="F11859" t="s">
        <v>1247</v>
      </c>
      <c r="J11859" t="s">
        <v>23</v>
      </c>
      <c r="K11859">
        <v>4</v>
      </c>
      <c r="L11859">
        <v>260.52</v>
      </c>
      <c r="M11859">
        <v>0.20399999999999999</v>
      </c>
      <c r="O11859" s="12" t="e">
        <f>VLOOKUP(C11859,[3]May!$C:$Z,24,FALSE)</f>
        <v>#N/A</v>
      </c>
    </row>
    <row r="11860" spans="1:15" x14ac:dyDescent="0.25">
      <c r="A11860" t="s">
        <v>1245</v>
      </c>
      <c r="C11860" t="s">
        <v>1709</v>
      </c>
      <c r="E11860">
        <v>2</v>
      </c>
      <c r="F11860" t="s">
        <v>1247</v>
      </c>
      <c r="J11860" t="s">
        <v>23</v>
      </c>
      <c r="K11860">
        <v>2</v>
      </c>
      <c r="L11860">
        <v>10.220000000000001</v>
      </c>
      <c r="M11860">
        <v>8.0000000000000002E-3</v>
      </c>
      <c r="O11860" s="12" t="e">
        <f>VLOOKUP(C11860,[3]May!$C:$Z,24,FALSE)</f>
        <v>#N/A</v>
      </c>
    </row>
    <row r="11861" spans="1:15" x14ac:dyDescent="0.25">
      <c r="A11861" t="s">
        <v>1245</v>
      </c>
      <c r="C11861" t="s">
        <v>1709</v>
      </c>
      <c r="E11861">
        <v>8</v>
      </c>
      <c r="F11861" t="s">
        <v>1251</v>
      </c>
      <c r="J11861" t="s">
        <v>23</v>
      </c>
      <c r="K11861">
        <v>18</v>
      </c>
      <c r="L11861">
        <v>991.08</v>
      </c>
      <c r="M11861">
        <v>0.5796</v>
      </c>
      <c r="O11861" s="12" t="e">
        <f>VLOOKUP(C11861,[3]May!$C:$Z,24,FALSE)</f>
        <v>#N/A</v>
      </c>
    </row>
    <row r="11862" spans="1:15" x14ac:dyDescent="0.25">
      <c r="A11862" t="s">
        <v>1245</v>
      </c>
      <c r="C11862" t="s">
        <v>1709</v>
      </c>
      <c r="E11862">
        <v>1</v>
      </c>
      <c r="F11862" t="s">
        <v>1252</v>
      </c>
      <c r="J11862" t="s">
        <v>23</v>
      </c>
      <c r="K11862">
        <v>6</v>
      </c>
      <c r="L11862">
        <v>197.94</v>
      </c>
      <c r="M11862">
        <v>0.16320000000000001</v>
      </c>
      <c r="O11862" s="12" t="e">
        <f>VLOOKUP(C11862,[3]May!$C:$Z,24,FALSE)</f>
        <v>#N/A</v>
      </c>
    </row>
    <row r="11863" spans="1:15" x14ac:dyDescent="0.25">
      <c r="A11863" t="s">
        <v>1245</v>
      </c>
      <c r="C11863" t="s">
        <v>1709</v>
      </c>
      <c r="E11863">
        <v>12</v>
      </c>
      <c r="F11863" t="s">
        <v>1253</v>
      </c>
      <c r="J11863" t="s">
        <v>23</v>
      </c>
      <c r="K11863">
        <v>1</v>
      </c>
      <c r="L11863">
        <v>61.2</v>
      </c>
      <c r="M11863">
        <v>8.3370000000000007E-3</v>
      </c>
      <c r="O11863" s="12" t="e">
        <f>VLOOKUP(C11863,[3]May!$C:$Z,24,FALSE)</f>
        <v>#N/A</v>
      </c>
    </row>
    <row r="11864" spans="1:15" x14ac:dyDescent="0.25">
      <c r="A11864" t="s">
        <v>1245</v>
      </c>
      <c r="C11864" t="s">
        <v>1710</v>
      </c>
      <c r="E11864">
        <v>2</v>
      </c>
      <c r="F11864" t="s">
        <v>1247</v>
      </c>
      <c r="J11864" t="s">
        <v>23</v>
      </c>
      <c r="K11864">
        <v>1</v>
      </c>
      <c r="L11864">
        <v>65.13</v>
      </c>
      <c r="M11864">
        <v>5.0999999999999997E-2</v>
      </c>
      <c r="O11864" s="12" t="e">
        <f>VLOOKUP(C11864,[3]May!$C:$Z,24,FALSE)</f>
        <v>#N/A</v>
      </c>
    </row>
    <row r="11865" spans="1:15" x14ac:dyDescent="0.25">
      <c r="A11865" t="s">
        <v>1245</v>
      </c>
      <c r="C11865" t="s">
        <v>1710</v>
      </c>
      <c r="E11865">
        <v>12</v>
      </c>
      <c r="F11865" t="s">
        <v>1253</v>
      </c>
      <c r="J11865" t="s">
        <v>23</v>
      </c>
      <c r="K11865">
        <v>1</v>
      </c>
      <c r="L11865">
        <v>61.2</v>
      </c>
      <c r="M11865">
        <v>8.3370000000000007E-3</v>
      </c>
      <c r="O11865" s="12" t="e">
        <f>VLOOKUP(C11865,[3]May!$C:$Z,24,FALSE)</f>
        <v>#N/A</v>
      </c>
    </row>
    <row r="11866" spans="1:15" x14ac:dyDescent="0.25">
      <c r="A11866" t="s">
        <v>1245</v>
      </c>
      <c r="C11866" t="s">
        <v>1710</v>
      </c>
      <c r="E11866">
        <v>2</v>
      </c>
      <c r="F11866" t="s">
        <v>1247</v>
      </c>
      <c r="J11866" t="s">
        <v>23</v>
      </c>
      <c r="K11866">
        <v>8</v>
      </c>
      <c r="L11866">
        <v>521.04</v>
      </c>
      <c r="M11866">
        <v>0.40799999999999997</v>
      </c>
      <c r="O11866" s="12" t="e">
        <f>VLOOKUP(C11866,[3]May!$C:$Z,24,FALSE)</f>
        <v>#N/A</v>
      </c>
    </row>
    <row r="11867" spans="1:15" x14ac:dyDescent="0.25">
      <c r="A11867" t="s">
        <v>1245</v>
      </c>
      <c r="C11867" t="s">
        <v>1711</v>
      </c>
      <c r="E11867">
        <v>3</v>
      </c>
      <c r="F11867" t="s">
        <v>1260</v>
      </c>
      <c r="J11867" t="s">
        <v>23</v>
      </c>
      <c r="K11867">
        <v>2</v>
      </c>
      <c r="L11867">
        <v>139.22</v>
      </c>
      <c r="M11867">
        <v>8.0199999999999994E-2</v>
      </c>
      <c r="O11867" s="12" t="e">
        <f>VLOOKUP(C11867,[3]May!$C:$Z,24,FALSE)</f>
        <v>#N/A</v>
      </c>
    </row>
    <row r="11868" spans="1:15" x14ac:dyDescent="0.25">
      <c r="A11868" t="s">
        <v>1245</v>
      </c>
      <c r="C11868" t="s">
        <v>1711</v>
      </c>
      <c r="E11868">
        <v>1</v>
      </c>
      <c r="F11868" t="s">
        <v>1252</v>
      </c>
      <c r="J11868" t="s">
        <v>23</v>
      </c>
      <c r="K11868">
        <v>6</v>
      </c>
      <c r="L11868">
        <v>197.94</v>
      </c>
      <c r="M11868">
        <v>0.16320000000000001</v>
      </c>
      <c r="O11868" s="12" t="e">
        <f>VLOOKUP(C11868,[3]May!$C:$Z,24,FALSE)</f>
        <v>#N/A</v>
      </c>
    </row>
    <row r="11869" spans="1:15" x14ac:dyDescent="0.25">
      <c r="A11869" t="s">
        <v>1245</v>
      </c>
      <c r="C11869" t="s">
        <v>1711</v>
      </c>
      <c r="E11869">
        <v>2</v>
      </c>
      <c r="F11869" t="s">
        <v>1247</v>
      </c>
      <c r="J11869" t="s">
        <v>23</v>
      </c>
      <c r="K11869">
        <v>10</v>
      </c>
      <c r="L11869">
        <v>651.29999999999995</v>
      </c>
      <c r="M11869">
        <v>0.51</v>
      </c>
      <c r="O11869" s="12" t="e">
        <f>VLOOKUP(C11869,[3]May!$C:$Z,24,FALSE)</f>
        <v>#N/A</v>
      </c>
    </row>
    <row r="11870" spans="1:15" x14ac:dyDescent="0.25">
      <c r="A11870" t="s">
        <v>1245</v>
      </c>
      <c r="C11870" t="s">
        <v>1711</v>
      </c>
      <c r="E11870">
        <v>6</v>
      </c>
      <c r="F11870" t="s">
        <v>1250</v>
      </c>
      <c r="J11870" t="s">
        <v>23</v>
      </c>
      <c r="K11870">
        <v>2</v>
      </c>
      <c r="L11870">
        <v>218.36</v>
      </c>
      <c r="M11870">
        <v>0.17100000000000001</v>
      </c>
      <c r="O11870" s="12" t="e">
        <f>VLOOKUP(C11870,[3]May!$C:$Z,24,FALSE)</f>
        <v>#N/A</v>
      </c>
    </row>
    <row r="11871" spans="1:15" x14ac:dyDescent="0.25">
      <c r="A11871" t="s">
        <v>1245</v>
      </c>
      <c r="C11871" t="s">
        <v>1711</v>
      </c>
      <c r="E11871">
        <v>8</v>
      </c>
      <c r="F11871" t="s">
        <v>1251</v>
      </c>
      <c r="J11871" t="s">
        <v>23</v>
      </c>
      <c r="K11871">
        <v>14</v>
      </c>
      <c r="L11871">
        <v>770.84</v>
      </c>
      <c r="M11871">
        <v>0.45079999999999998</v>
      </c>
      <c r="O11871" s="12" t="e">
        <f>VLOOKUP(C11871,[3]May!$C:$Z,24,FALSE)</f>
        <v>#N/A</v>
      </c>
    </row>
    <row r="11872" spans="1:15" x14ac:dyDescent="0.25">
      <c r="A11872" t="s">
        <v>1245</v>
      </c>
      <c r="C11872" t="s">
        <v>1711</v>
      </c>
      <c r="E11872">
        <v>2</v>
      </c>
      <c r="F11872" t="s">
        <v>1247</v>
      </c>
      <c r="J11872" t="s">
        <v>23</v>
      </c>
      <c r="K11872">
        <v>2</v>
      </c>
      <c r="L11872">
        <v>130.26</v>
      </c>
      <c r="M11872">
        <v>0.10199999999999999</v>
      </c>
      <c r="O11872" s="12" t="e">
        <f>VLOOKUP(C11872,[3]May!$C:$Z,24,FALSE)</f>
        <v>#N/A</v>
      </c>
    </row>
    <row r="11873" spans="1:15" x14ac:dyDescent="0.25">
      <c r="A11873" t="s">
        <v>1245</v>
      </c>
      <c r="C11873" t="s">
        <v>1712</v>
      </c>
      <c r="E11873">
        <v>8</v>
      </c>
      <c r="F11873" t="s">
        <v>1251</v>
      </c>
      <c r="J11873" t="s">
        <v>23</v>
      </c>
      <c r="K11873">
        <v>8</v>
      </c>
      <c r="L11873">
        <v>440.48</v>
      </c>
      <c r="M11873">
        <v>0.2576</v>
      </c>
      <c r="O11873" s="12" t="e">
        <f>VLOOKUP(C11873,[3]May!$C:$Z,24,FALSE)</f>
        <v>#N/A</v>
      </c>
    </row>
    <row r="11874" spans="1:15" x14ac:dyDescent="0.25">
      <c r="A11874" t="s">
        <v>1245</v>
      </c>
      <c r="C11874" t="s">
        <v>1712</v>
      </c>
      <c r="E11874">
        <v>2</v>
      </c>
      <c r="F11874" t="s">
        <v>1247</v>
      </c>
      <c r="J11874" t="s">
        <v>23</v>
      </c>
      <c r="K11874">
        <v>6</v>
      </c>
      <c r="L11874">
        <v>390.78</v>
      </c>
      <c r="M11874">
        <v>0.30599999999999999</v>
      </c>
      <c r="O11874" s="12" t="e">
        <f>VLOOKUP(C11874,[3]May!$C:$Z,24,FALSE)</f>
        <v>#N/A</v>
      </c>
    </row>
    <row r="11875" spans="1:15" x14ac:dyDescent="0.25">
      <c r="A11875" t="s">
        <v>1245</v>
      </c>
      <c r="C11875" t="s">
        <v>1713</v>
      </c>
      <c r="E11875">
        <v>2</v>
      </c>
      <c r="F11875" t="s">
        <v>1247</v>
      </c>
      <c r="J11875" t="s">
        <v>23</v>
      </c>
      <c r="K11875">
        <v>12</v>
      </c>
      <c r="L11875">
        <v>781.56</v>
      </c>
      <c r="M11875">
        <v>0.61199999999999999</v>
      </c>
      <c r="O11875" s="12" t="e">
        <f>VLOOKUP(C11875,[3]May!$C:$Z,24,FALSE)</f>
        <v>#N/A</v>
      </c>
    </row>
    <row r="11876" spans="1:15" x14ac:dyDescent="0.25">
      <c r="A11876" t="s">
        <v>1245</v>
      </c>
      <c r="C11876" t="s">
        <v>1713</v>
      </c>
      <c r="E11876">
        <v>2</v>
      </c>
      <c r="F11876" t="s">
        <v>1247</v>
      </c>
      <c r="J11876" t="s">
        <v>23</v>
      </c>
      <c r="K11876">
        <v>5</v>
      </c>
      <c r="L11876">
        <v>25.55</v>
      </c>
      <c r="M11876">
        <v>0.02</v>
      </c>
      <c r="O11876" s="12" t="e">
        <f>VLOOKUP(C11876,[3]May!$C:$Z,24,FALSE)</f>
        <v>#N/A</v>
      </c>
    </row>
    <row r="11877" spans="1:15" x14ac:dyDescent="0.25">
      <c r="A11877" t="s">
        <v>1245</v>
      </c>
      <c r="C11877" t="s">
        <v>1713</v>
      </c>
      <c r="E11877">
        <v>8</v>
      </c>
      <c r="F11877" t="s">
        <v>1251</v>
      </c>
      <c r="J11877" t="s">
        <v>23</v>
      </c>
      <c r="K11877">
        <v>3</v>
      </c>
      <c r="L11877">
        <v>165.18</v>
      </c>
      <c r="M11877">
        <v>9.6600000000000005E-2</v>
      </c>
      <c r="O11877" s="12" t="e">
        <f>VLOOKUP(C11877,[3]May!$C:$Z,24,FALSE)</f>
        <v>#N/A</v>
      </c>
    </row>
    <row r="11878" spans="1:15" x14ac:dyDescent="0.25">
      <c r="A11878" t="s">
        <v>1245</v>
      </c>
      <c r="C11878" t="s">
        <v>1713</v>
      </c>
      <c r="E11878">
        <v>12</v>
      </c>
      <c r="F11878" t="s">
        <v>1253</v>
      </c>
      <c r="J11878" t="s">
        <v>23</v>
      </c>
      <c r="K11878">
        <v>1</v>
      </c>
      <c r="L11878">
        <v>61.2</v>
      </c>
      <c r="M11878">
        <v>8.3370000000000007E-3</v>
      </c>
      <c r="O11878" s="12" t="e">
        <f>VLOOKUP(C11878,[3]May!$C:$Z,24,FALSE)</f>
        <v>#N/A</v>
      </c>
    </row>
    <row r="11879" spans="1:15" x14ac:dyDescent="0.25">
      <c r="A11879" t="s">
        <v>1245</v>
      </c>
      <c r="C11879" t="s">
        <v>1714</v>
      </c>
      <c r="E11879">
        <v>2</v>
      </c>
      <c r="F11879" t="s">
        <v>1247</v>
      </c>
      <c r="J11879" t="s">
        <v>23</v>
      </c>
      <c r="K11879">
        <v>15</v>
      </c>
      <c r="L11879">
        <v>976.95</v>
      </c>
      <c r="M11879">
        <v>0.76500000000000001</v>
      </c>
      <c r="O11879" s="12" t="e">
        <f>VLOOKUP(C11879,[3]May!$C:$Z,24,FALSE)</f>
        <v>#N/A</v>
      </c>
    </row>
    <row r="11880" spans="1:15" x14ac:dyDescent="0.25">
      <c r="A11880" t="s">
        <v>1245</v>
      </c>
      <c r="C11880" t="s">
        <v>1714</v>
      </c>
      <c r="E11880">
        <v>2</v>
      </c>
      <c r="F11880" t="s">
        <v>1247</v>
      </c>
      <c r="J11880" t="s">
        <v>23</v>
      </c>
      <c r="K11880">
        <v>1</v>
      </c>
      <c r="L11880">
        <v>65.13</v>
      </c>
      <c r="M11880">
        <v>5.0999999999999997E-2</v>
      </c>
      <c r="O11880" s="12" t="e">
        <f>VLOOKUP(C11880,[3]May!$C:$Z,24,FALSE)</f>
        <v>#N/A</v>
      </c>
    </row>
    <row r="11881" spans="1:15" x14ac:dyDescent="0.25">
      <c r="A11881" t="s">
        <v>1245</v>
      </c>
      <c r="C11881" t="s">
        <v>1714</v>
      </c>
      <c r="E11881">
        <v>12</v>
      </c>
      <c r="F11881" t="s">
        <v>1253</v>
      </c>
      <c r="J11881" t="s">
        <v>23</v>
      </c>
      <c r="K11881">
        <v>1</v>
      </c>
      <c r="L11881">
        <v>61.2</v>
      </c>
      <c r="M11881">
        <v>8.3370000000000007E-3</v>
      </c>
      <c r="O11881" s="12" t="e">
        <f>VLOOKUP(C11881,[3]May!$C:$Z,24,FALSE)</f>
        <v>#N/A</v>
      </c>
    </row>
    <row r="11882" spans="1:15" x14ac:dyDescent="0.25">
      <c r="A11882" t="s">
        <v>1245</v>
      </c>
      <c r="C11882" t="s">
        <v>1715</v>
      </c>
      <c r="E11882">
        <v>2</v>
      </c>
      <c r="F11882" t="s">
        <v>1247</v>
      </c>
      <c r="J11882" t="s">
        <v>23</v>
      </c>
      <c r="K11882">
        <v>14</v>
      </c>
      <c r="L11882">
        <v>71.540000000000006</v>
      </c>
      <c r="M11882">
        <v>5.6000000000000001E-2</v>
      </c>
      <c r="O11882" s="12" t="e">
        <f>VLOOKUP(C11882,[3]May!$C:$Z,24,FALSE)</f>
        <v>#N/A</v>
      </c>
    </row>
    <row r="11883" spans="1:15" x14ac:dyDescent="0.25">
      <c r="A11883" t="s">
        <v>1245</v>
      </c>
      <c r="C11883" t="s">
        <v>1715</v>
      </c>
      <c r="E11883">
        <v>2</v>
      </c>
      <c r="F11883" t="s">
        <v>1247</v>
      </c>
      <c r="J11883" t="s">
        <v>23</v>
      </c>
      <c r="K11883">
        <v>20</v>
      </c>
      <c r="L11883">
        <v>1302.5999999999999</v>
      </c>
      <c r="M11883">
        <v>1.02</v>
      </c>
      <c r="O11883" s="12" t="e">
        <f>VLOOKUP(C11883,[3]May!$C:$Z,24,FALSE)</f>
        <v>#N/A</v>
      </c>
    </row>
    <row r="11884" spans="1:15" x14ac:dyDescent="0.25">
      <c r="A11884" t="s">
        <v>1245</v>
      </c>
      <c r="C11884" t="s">
        <v>1715</v>
      </c>
      <c r="E11884">
        <v>2</v>
      </c>
      <c r="F11884" t="s">
        <v>1247</v>
      </c>
      <c r="J11884" t="s">
        <v>23</v>
      </c>
      <c r="K11884">
        <v>5</v>
      </c>
      <c r="L11884">
        <v>325.64999999999998</v>
      </c>
      <c r="M11884">
        <v>0.255</v>
      </c>
      <c r="O11884" s="12" t="e">
        <f>VLOOKUP(C11884,[3]May!$C:$Z,24,FALSE)</f>
        <v>#N/A</v>
      </c>
    </row>
    <row r="11885" spans="1:15" x14ac:dyDescent="0.25">
      <c r="A11885" t="s">
        <v>1245</v>
      </c>
      <c r="C11885" t="s">
        <v>1716</v>
      </c>
      <c r="E11885">
        <v>7</v>
      </c>
      <c r="F11885" t="s">
        <v>1255</v>
      </c>
      <c r="J11885" t="s">
        <v>23</v>
      </c>
      <c r="K11885">
        <v>6</v>
      </c>
      <c r="L11885">
        <v>337.56</v>
      </c>
      <c r="M11885">
        <v>0.19739999999999999</v>
      </c>
      <c r="O11885" s="12" t="e">
        <f>VLOOKUP(C11885,[3]May!$C:$Z,24,FALSE)</f>
        <v>#N/A</v>
      </c>
    </row>
    <row r="11886" spans="1:15" x14ac:dyDescent="0.25">
      <c r="A11886" t="s">
        <v>1245</v>
      </c>
      <c r="C11886" t="s">
        <v>1716</v>
      </c>
      <c r="E11886">
        <v>2</v>
      </c>
      <c r="F11886" t="s">
        <v>1247</v>
      </c>
      <c r="J11886" t="s">
        <v>23</v>
      </c>
      <c r="K11886">
        <v>13</v>
      </c>
      <c r="L11886">
        <v>846.69</v>
      </c>
      <c r="M11886">
        <v>0.66300000000000003</v>
      </c>
      <c r="O11886" s="12" t="e">
        <f>VLOOKUP(C11886,[3]May!$C:$Z,24,FALSE)</f>
        <v>#N/A</v>
      </c>
    </row>
    <row r="11887" spans="1:15" x14ac:dyDescent="0.25">
      <c r="A11887" t="s">
        <v>1245</v>
      </c>
      <c r="C11887" t="s">
        <v>1716</v>
      </c>
      <c r="E11887">
        <v>6</v>
      </c>
      <c r="F11887" t="s">
        <v>1250</v>
      </c>
      <c r="J11887" t="s">
        <v>23</v>
      </c>
      <c r="K11887">
        <v>1</v>
      </c>
      <c r="L11887">
        <v>109.18</v>
      </c>
      <c r="M11887">
        <v>8.5500000000000007E-2</v>
      </c>
      <c r="O11887" s="12" t="e">
        <f>VLOOKUP(C11887,[3]May!$C:$Z,24,FALSE)</f>
        <v>#N/A</v>
      </c>
    </row>
    <row r="11888" spans="1:15" x14ac:dyDescent="0.25">
      <c r="A11888" t="s">
        <v>1245</v>
      </c>
      <c r="C11888" t="s">
        <v>1717</v>
      </c>
      <c r="E11888">
        <v>2</v>
      </c>
      <c r="F11888" t="s">
        <v>1247</v>
      </c>
      <c r="J11888" t="s">
        <v>23</v>
      </c>
      <c r="K11888">
        <v>8</v>
      </c>
      <c r="L11888">
        <v>521.04</v>
      </c>
      <c r="M11888">
        <v>0.40799999999999997</v>
      </c>
      <c r="O11888" s="12" t="e">
        <f>VLOOKUP(C11888,[3]May!$C:$Z,24,FALSE)</f>
        <v>#N/A</v>
      </c>
    </row>
    <row r="11889" spans="1:15" x14ac:dyDescent="0.25">
      <c r="A11889" t="s">
        <v>1245</v>
      </c>
      <c r="C11889" t="s">
        <v>1717</v>
      </c>
      <c r="E11889">
        <v>2</v>
      </c>
      <c r="F11889" t="s">
        <v>1247</v>
      </c>
      <c r="J11889" t="s">
        <v>23</v>
      </c>
      <c r="K11889">
        <v>2</v>
      </c>
      <c r="L11889">
        <v>10.220000000000001</v>
      </c>
      <c r="M11889">
        <v>8.0000000000000002E-3</v>
      </c>
      <c r="O11889" s="12" t="e">
        <f>VLOOKUP(C11889,[3]May!$C:$Z,24,FALSE)</f>
        <v>#N/A</v>
      </c>
    </row>
    <row r="11890" spans="1:15" x14ac:dyDescent="0.25">
      <c r="A11890" t="s">
        <v>1245</v>
      </c>
      <c r="C11890" t="s">
        <v>1717</v>
      </c>
      <c r="E11890">
        <v>8</v>
      </c>
      <c r="F11890" t="s">
        <v>1251</v>
      </c>
      <c r="J11890" t="s">
        <v>23</v>
      </c>
      <c r="K11890">
        <v>6</v>
      </c>
      <c r="L11890">
        <v>330.36</v>
      </c>
      <c r="M11890">
        <v>0.19320000000000001</v>
      </c>
      <c r="O11890" s="12" t="e">
        <f>VLOOKUP(C11890,[3]May!$C:$Z,24,FALSE)</f>
        <v>#N/A</v>
      </c>
    </row>
    <row r="11891" spans="1:15" x14ac:dyDescent="0.25">
      <c r="A11891" t="s">
        <v>1245</v>
      </c>
      <c r="C11891" t="s">
        <v>1717</v>
      </c>
      <c r="E11891">
        <v>13</v>
      </c>
      <c r="F11891" t="s">
        <v>1248</v>
      </c>
      <c r="J11891" t="s">
        <v>23</v>
      </c>
      <c r="K11891">
        <v>1</v>
      </c>
      <c r="L11891">
        <v>5.1100000000000003</v>
      </c>
      <c r="M11891">
        <v>4.0000000000000001E-3</v>
      </c>
      <c r="O11891" s="12" t="e">
        <f>VLOOKUP(C11891,[3]May!$C:$Z,24,FALSE)</f>
        <v>#N/A</v>
      </c>
    </row>
    <row r="11892" spans="1:15" x14ac:dyDescent="0.25">
      <c r="A11892" t="s">
        <v>1245</v>
      </c>
      <c r="C11892" t="s">
        <v>1717</v>
      </c>
      <c r="E11892">
        <v>6</v>
      </c>
      <c r="F11892" t="s">
        <v>1250</v>
      </c>
      <c r="J11892" t="s">
        <v>23</v>
      </c>
      <c r="K11892">
        <v>3</v>
      </c>
      <c r="L11892">
        <v>32.549999999999997</v>
      </c>
      <c r="M11892">
        <v>2.5499999999999998E-2</v>
      </c>
      <c r="O11892" s="12" t="e">
        <f>VLOOKUP(C11892,[3]May!$C:$Z,24,FALSE)</f>
        <v>#N/A</v>
      </c>
    </row>
    <row r="11893" spans="1:15" x14ac:dyDescent="0.25">
      <c r="A11893" t="s">
        <v>1245</v>
      </c>
      <c r="C11893" t="s">
        <v>1718</v>
      </c>
      <c r="E11893">
        <v>8</v>
      </c>
      <c r="F11893" t="s">
        <v>1251</v>
      </c>
      <c r="J11893" t="s">
        <v>23</v>
      </c>
      <c r="K11893">
        <v>3</v>
      </c>
      <c r="L11893">
        <v>165.18</v>
      </c>
      <c r="M11893">
        <v>9.6600000000000005E-2</v>
      </c>
      <c r="O11893" s="12" t="e">
        <f>VLOOKUP(C11893,[3]May!$C:$Z,24,FALSE)</f>
        <v>#N/A</v>
      </c>
    </row>
    <row r="11894" spans="1:15" x14ac:dyDescent="0.25">
      <c r="A11894" t="s">
        <v>1245</v>
      </c>
      <c r="C11894" t="s">
        <v>1718</v>
      </c>
      <c r="E11894">
        <v>2</v>
      </c>
      <c r="F11894" t="s">
        <v>1247</v>
      </c>
      <c r="J11894" t="s">
        <v>23</v>
      </c>
      <c r="K11894">
        <v>5</v>
      </c>
      <c r="L11894">
        <v>25.55</v>
      </c>
      <c r="M11894">
        <v>0.02</v>
      </c>
      <c r="O11894" s="12" t="e">
        <f>VLOOKUP(C11894,[3]May!$C:$Z,24,FALSE)</f>
        <v>#N/A</v>
      </c>
    </row>
    <row r="11895" spans="1:15" x14ac:dyDescent="0.25">
      <c r="A11895" t="s">
        <v>1245</v>
      </c>
      <c r="C11895" t="s">
        <v>1718</v>
      </c>
      <c r="E11895">
        <v>6</v>
      </c>
      <c r="F11895" t="s">
        <v>1250</v>
      </c>
      <c r="J11895" t="s">
        <v>23</v>
      </c>
      <c r="K11895">
        <v>3</v>
      </c>
      <c r="L11895">
        <v>32.549999999999997</v>
      </c>
      <c r="M11895">
        <v>2.5499999999999998E-2</v>
      </c>
      <c r="O11895" s="12" t="e">
        <f>VLOOKUP(C11895,[3]May!$C:$Z,24,FALSE)</f>
        <v>#N/A</v>
      </c>
    </row>
    <row r="11896" spans="1:15" x14ac:dyDescent="0.25">
      <c r="A11896" t="s">
        <v>1245</v>
      </c>
      <c r="C11896" t="s">
        <v>1719</v>
      </c>
      <c r="E11896">
        <v>2</v>
      </c>
      <c r="F11896" t="s">
        <v>1247</v>
      </c>
      <c r="J11896" t="s">
        <v>23</v>
      </c>
      <c r="K11896">
        <v>6</v>
      </c>
      <c r="L11896">
        <v>390.78</v>
      </c>
      <c r="M11896">
        <v>0.30599999999999999</v>
      </c>
      <c r="O11896" s="12" t="e">
        <f>VLOOKUP(C11896,[3]May!$C:$Z,24,FALSE)</f>
        <v>#N/A</v>
      </c>
    </row>
    <row r="11897" spans="1:15" x14ac:dyDescent="0.25">
      <c r="A11897" t="s">
        <v>1245</v>
      </c>
      <c r="C11897" t="s">
        <v>1719</v>
      </c>
      <c r="E11897">
        <v>2</v>
      </c>
      <c r="F11897" t="s">
        <v>1247</v>
      </c>
      <c r="J11897" t="s">
        <v>23</v>
      </c>
      <c r="K11897">
        <v>2</v>
      </c>
      <c r="L11897">
        <v>10.220000000000001</v>
      </c>
      <c r="M11897">
        <v>8.0000000000000002E-3</v>
      </c>
      <c r="O11897" s="12" t="e">
        <f>VLOOKUP(C11897,[3]May!$C:$Z,24,FALSE)</f>
        <v>#N/A</v>
      </c>
    </row>
    <row r="11898" spans="1:15" x14ac:dyDescent="0.25">
      <c r="A11898" t="s">
        <v>1245</v>
      </c>
      <c r="C11898" t="s">
        <v>1719</v>
      </c>
      <c r="E11898">
        <v>7</v>
      </c>
      <c r="F11898" t="s">
        <v>1255</v>
      </c>
      <c r="J11898" t="s">
        <v>23</v>
      </c>
      <c r="K11898">
        <v>4</v>
      </c>
      <c r="L11898">
        <v>225.04</v>
      </c>
      <c r="M11898">
        <v>0.13159999999999999</v>
      </c>
      <c r="O11898" s="12" t="e">
        <f>VLOOKUP(C11898,[3]May!$C:$Z,24,FALSE)</f>
        <v>#N/A</v>
      </c>
    </row>
    <row r="11899" spans="1:15" x14ac:dyDescent="0.25">
      <c r="A11899" t="s">
        <v>1245</v>
      </c>
      <c r="C11899" t="s">
        <v>1719</v>
      </c>
      <c r="E11899">
        <v>7</v>
      </c>
      <c r="F11899" t="s">
        <v>1255</v>
      </c>
      <c r="J11899" t="s">
        <v>23</v>
      </c>
      <c r="K11899">
        <v>1</v>
      </c>
      <c r="L11899">
        <v>56.26</v>
      </c>
      <c r="M11899">
        <v>3.2899999999999999E-2</v>
      </c>
      <c r="O11899" s="12" t="e">
        <f>VLOOKUP(C11899,[3]May!$C:$Z,24,FALSE)</f>
        <v>#N/A</v>
      </c>
    </row>
    <row r="11900" spans="1:15" x14ac:dyDescent="0.25">
      <c r="A11900" t="s">
        <v>1245</v>
      </c>
      <c r="C11900" t="s">
        <v>1719</v>
      </c>
      <c r="E11900">
        <v>11</v>
      </c>
      <c r="F11900" t="s">
        <v>1274</v>
      </c>
      <c r="J11900" t="s">
        <v>23</v>
      </c>
      <c r="K11900">
        <v>2</v>
      </c>
      <c r="L11900">
        <v>99.7</v>
      </c>
      <c r="M11900">
        <v>8.2199999999999995E-2</v>
      </c>
      <c r="O11900" s="12" t="e">
        <f>VLOOKUP(C11900,[3]May!$C:$Z,24,FALSE)</f>
        <v>#N/A</v>
      </c>
    </row>
    <row r="11901" spans="1:15" x14ac:dyDescent="0.25">
      <c r="A11901" t="s">
        <v>1245</v>
      </c>
      <c r="C11901" t="s">
        <v>1719</v>
      </c>
      <c r="E11901">
        <v>3</v>
      </c>
      <c r="F11901" t="s">
        <v>1260</v>
      </c>
      <c r="J11901" t="s">
        <v>23</v>
      </c>
      <c r="K11901">
        <v>4</v>
      </c>
      <c r="L11901">
        <v>278.44</v>
      </c>
      <c r="M11901">
        <v>0.16039999999999999</v>
      </c>
      <c r="O11901" s="12" t="e">
        <f>VLOOKUP(C11901,[3]May!$C:$Z,24,FALSE)</f>
        <v>#N/A</v>
      </c>
    </row>
    <row r="11902" spans="1:15" x14ac:dyDescent="0.25">
      <c r="A11902" t="s">
        <v>1245</v>
      </c>
      <c r="C11902" t="s">
        <v>1719</v>
      </c>
      <c r="E11902">
        <v>6</v>
      </c>
      <c r="F11902" t="s">
        <v>1250</v>
      </c>
      <c r="J11902" t="s">
        <v>23</v>
      </c>
      <c r="K11902">
        <v>1</v>
      </c>
      <c r="L11902">
        <v>10.85</v>
      </c>
      <c r="M11902">
        <v>8.5000000000000006E-3</v>
      </c>
      <c r="O11902" s="12" t="e">
        <f>VLOOKUP(C11902,[3]May!$C:$Z,24,FALSE)</f>
        <v>#N/A</v>
      </c>
    </row>
    <row r="11903" spans="1:15" x14ac:dyDescent="0.25">
      <c r="A11903" t="s">
        <v>1245</v>
      </c>
      <c r="C11903" t="s">
        <v>1719</v>
      </c>
      <c r="E11903">
        <v>12</v>
      </c>
      <c r="F11903" t="s">
        <v>1253</v>
      </c>
      <c r="J11903" t="s">
        <v>23</v>
      </c>
      <c r="K11903">
        <v>1</v>
      </c>
      <c r="L11903">
        <v>61.2</v>
      </c>
      <c r="M11903">
        <v>8.3370000000000007E-3</v>
      </c>
      <c r="O11903" s="12" t="e">
        <f>VLOOKUP(C11903,[3]May!$C:$Z,24,FALSE)</f>
        <v>#N/A</v>
      </c>
    </row>
    <row r="11904" spans="1:15" x14ac:dyDescent="0.25">
      <c r="A11904" t="s">
        <v>1245</v>
      </c>
      <c r="C11904" t="s">
        <v>1720</v>
      </c>
      <c r="E11904">
        <v>2</v>
      </c>
      <c r="F11904" t="s">
        <v>1247</v>
      </c>
      <c r="J11904" t="s">
        <v>23</v>
      </c>
      <c r="K11904">
        <v>2</v>
      </c>
      <c r="L11904">
        <v>130.26</v>
      </c>
      <c r="M11904">
        <v>0.10199999999999999</v>
      </c>
      <c r="O11904" s="12" t="e">
        <f>VLOOKUP(C11904,[3]May!$C:$Z,24,FALSE)</f>
        <v>#N/A</v>
      </c>
    </row>
    <row r="11905" spans="1:15" x14ac:dyDescent="0.25">
      <c r="A11905" t="s">
        <v>1245</v>
      </c>
      <c r="C11905" t="s">
        <v>1720</v>
      </c>
      <c r="E11905">
        <v>4</v>
      </c>
      <c r="F11905" t="s">
        <v>1249</v>
      </c>
      <c r="J11905" t="s">
        <v>23</v>
      </c>
      <c r="K11905">
        <v>8</v>
      </c>
      <c r="L11905">
        <v>547.20000000000005</v>
      </c>
      <c r="M11905">
        <v>0.31519999999999998</v>
      </c>
      <c r="O11905" s="12" t="e">
        <f>VLOOKUP(C11905,[3]May!$C:$Z,24,FALSE)</f>
        <v>#N/A</v>
      </c>
    </row>
    <row r="11906" spans="1:15" x14ac:dyDescent="0.25">
      <c r="A11906" t="s">
        <v>1245</v>
      </c>
      <c r="C11906" t="s">
        <v>1720</v>
      </c>
      <c r="E11906">
        <v>12</v>
      </c>
      <c r="F11906" t="s">
        <v>1253</v>
      </c>
      <c r="J11906" t="s">
        <v>23</v>
      </c>
      <c r="K11906">
        <v>1</v>
      </c>
      <c r="L11906">
        <v>61.2</v>
      </c>
      <c r="M11906">
        <v>8.3370000000000007E-3</v>
      </c>
      <c r="O11906" s="12" t="e">
        <f>VLOOKUP(C11906,[3]May!$C:$Z,24,FALSE)</f>
        <v>#N/A</v>
      </c>
    </row>
    <row r="11907" spans="1:15" x14ac:dyDescent="0.25">
      <c r="A11907" t="s">
        <v>1245</v>
      </c>
      <c r="C11907" t="s">
        <v>1721</v>
      </c>
      <c r="E11907">
        <v>7</v>
      </c>
      <c r="F11907" t="s">
        <v>1255</v>
      </c>
      <c r="J11907" t="s">
        <v>23</v>
      </c>
      <c r="K11907">
        <v>6</v>
      </c>
      <c r="L11907">
        <v>337.56</v>
      </c>
      <c r="M11907">
        <v>0.19739999999999999</v>
      </c>
      <c r="O11907" s="12" t="e">
        <f>VLOOKUP(C11907,[3]May!$C:$Z,24,FALSE)</f>
        <v>#N/A</v>
      </c>
    </row>
    <row r="11908" spans="1:15" x14ac:dyDescent="0.25">
      <c r="A11908" t="s">
        <v>1245</v>
      </c>
      <c r="C11908" t="s">
        <v>1721</v>
      </c>
      <c r="E11908">
        <v>4</v>
      </c>
      <c r="F11908" t="s">
        <v>1249</v>
      </c>
      <c r="J11908" t="s">
        <v>23</v>
      </c>
      <c r="K11908">
        <v>7</v>
      </c>
      <c r="L11908">
        <v>478.8</v>
      </c>
      <c r="M11908">
        <v>0.27579999999999999</v>
      </c>
      <c r="O11908" s="12" t="e">
        <f>VLOOKUP(C11908,[3]May!$C:$Z,24,FALSE)</f>
        <v>#N/A</v>
      </c>
    </row>
    <row r="11909" spans="1:15" x14ac:dyDescent="0.25">
      <c r="A11909" t="s">
        <v>1245</v>
      </c>
      <c r="C11909" t="s">
        <v>1721</v>
      </c>
      <c r="E11909">
        <v>2</v>
      </c>
      <c r="F11909" t="s">
        <v>1247</v>
      </c>
      <c r="J11909" t="s">
        <v>23</v>
      </c>
      <c r="K11909">
        <v>8</v>
      </c>
      <c r="L11909">
        <v>521.04</v>
      </c>
      <c r="M11909">
        <v>0.40799999999999997</v>
      </c>
      <c r="O11909" s="12" t="e">
        <f>VLOOKUP(C11909,[3]May!$C:$Z,24,FALSE)</f>
        <v>#N/A</v>
      </c>
    </row>
    <row r="11910" spans="1:15" x14ac:dyDescent="0.25">
      <c r="A11910" t="s">
        <v>1245</v>
      </c>
      <c r="C11910" t="s">
        <v>1721</v>
      </c>
      <c r="E11910">
        <v>12</v>
      </c>
      <c r="F11910" t="s">
        <v>1253</v>
      </c>
      <c r="J11910" t="s">
        <v>23</v>
      </c>
      <c r="K11910">
        <v>1</v>
      </c>
      <c r="L11910">
        <v>61.2</v>
      </c>
      <c r="M11910">
        <v>8.3370000000000007E-3</v>
      </c>
      <c r="O11910" s="12" t="e">
        <f>VLOOKUP(C11910,[3]May!$C:$Z,24,FALSE)</f>
        <v>#N/A</v>
      </c>
    </row>
    <row r="11911" spans="1:15" x14ac:dyDescent="0.25">
      <c r="A11911" t="s">
        <v>1245</v>
      </c>
      <c r="C11911" t="s">
        <v>1721</v>
      </c>
      <c r="E11911">
        <v>2</v>
      </c>
      <c r="F11911" t="s">
        <v>1247</v>
      </c>
      <c r="J11911" t="s">
        <v>23</v>
      </c>
      <c r="K11911">
        <v>1</v>
      </c>
      <c r="L11911">
        <v>65.13</v>
      </c>
      <c r="M11911">
        <v>5.0999999999999997E-2</v>
      </c>
      <c r="O11911" s="12" t="e">
        <f>VLOOKUP(C11911,[3]May!$C:$Z,24,FALSE)</f>
        <v>#N/A</v>
      </c>
    </row>
    <row r="11912" spans="1:15" x14ac:dyDescent="0.25">
      <c r="A11912" t="s">
        <v>1245</v>
      </c>
      <c r="C11912" t="s">
        <v>1722</v>
      </c>
      <c r="E11912">
        <v>4</v>
      </c>
      <c r="F11912" t="s">
        <v>1249</v>
      </c>
      <c r="J11912" t="s">
        <v>23</v>
      </c>
      <c r="K11912">
        <v>1</v>
      </c>
      <c r="L11912">
        <v>68.400000000000006</v>
      </c>
      <c r="M11912">
        <v>3.9399999999999998E-2</v>
      </c>
      <c r="O11912" s="12" t="e">
        <f>VLOOKUP(C11912,[3]May!$C:$Z,24,FALSE)</f>
        <v>#N/A</v>
      </c>
    </row>
    <row r="11913" spans="1:15" x14ac:dyDescent="0.25">
      <c r="A11913" t="s">
        <v>1245</v>
      </c>
      <c r="C11913" t="s">
        <v>1722</v>
      </c>
      <c r="E11913">
        <v>12</v>
      </c>
      <c r="F11913" t="s">
        <v>1253</v>
      </c>
      <c r="J11913" t="s">
        <v>23</v>
      </c>
      <c r="K11913">
        <v>1</v>
      </c>
      <c r="L11913">
        <v>61.2</v>
      </c>
      <c r="M11913">
        <v>8.3370000000000007E-3</v>
      </c>
      <c r="O11913" s="12" t="e">
        <f>VLOOKUP(C11913,[3]May!$C:$Z,24,FALSE)</f>
        <v>#N/A</v>
      </c>
    </row>
    <row r="11914" spans="1:15" x14ac:dyDescent="0.25">
      <c r="A11914" t="s">
        <v>1245</v>
      </c>
      <c r="C11914" t="s">
        <v>1723</v>
      </c>
      <c r="E11914">
        <v>6</v>
      </c>
      <c r="F11914" t="s">
        <v>1250</v>
      </c>
      <c r="J11914" t="s">
        <v>23</v>
      </c>
      <c r="K11914">
        <v>4</v>
      </c>
      <c r="L11914">
        <v>43.4</v>
      </c>
      <c r="M11914">
        <v>3.4000000000000002E-2</v>
      </c>
      <c r="O11914" s="12" t="e">
        <f>VLOOKUP(C11914,[3]May!$C:$Z,24,FALSE)</f>
        <v>#N/A</v>
      </c>
    </row>
    <row r="11915" spans="1:15" x14ac:dyDescent="0.25">
      <c r="A11915" t="s">
        <v>1245</v>
      </c>
      <c r="C11915" t="s">
        <v>1723</v>
      </c>
      <c r="E11915">
        <v>2</v>
      </c>
      <c r="F11915" t="s">
        <v>1247</v>
      </c>
      <c r="J11915" t="s">
        <v>23</v>
      </c>
      <c r="K11915">
        <v>8</v>
      </c>
      <c r="L11915">
        <v>40.880000000000003</v>
      </c>
      <c r="M11915">
        <v>3.2000000000000001E-2</v>
      </c>
      <c r="O11915" s="12" t="e">
        <f>VLOOKUP(C11915,[3]May!$C:$Z,24,FALSE)</f>
        <v>#N/A</v>
      </c>
    </row>
    <row r="11916" spans="1:15" x14ac:dyDescent="0.25">
      <c r="A11916" t="s">
        <v>1245</v>
      </c>
      <c r="C11916" t="s">
        <v>1723</v>
      </c>
      <c r="E11916">
        <v>2</v>
      </c>
      <c r="F11916" t="s">
        <v>1247</v>
      </c>
      <c r="J11916" t="s">
        <v>23</v>
      </c>
      <c r="K11916">
        <v>4</v>
      </c>
      <c r="L11916">
        <v>260.52</v>
      </c>
      <c r="M11916">
        <v>0.20399999999999999</v>
      </c>
      <c r="O11916" s="12" t="e">
        <f>VLOOKUP(C11916,[3]May!$C:$Z,24,FALSE)</f>
        <v>#N/A</v>
      </c>
    </row>
    <row r="11917" spans="1:15" x14ac:dyDescent="0.25">
      <c r="A11917" t="s">
        <v>1245</v>
      </c>
      <c r="C11917" t="s">
        <v>1723</v>
      </c>
      <c r="E11917">
        <v>4</v>
      </c>
      <c r="F11917" t="s">
        <v>1249</v>
      </c>
      <c r="J11917" t="s">
        <v>23</v>
      </c>
      <c r="K11917">
        <v>3</v>
      </c>
      <c r="L11917">
        <v>205.2</v>
      </c>
      <c r="M11917">
        <v>0.1182</v>
      </c>
      <c r="O11917" s="12" t="e">
        <f>VLOOKUP(C11917,[3]May!$C:$Z,24,FALSE)</f>
        <v>#N/A</v>
      </c>
    </row>
    <row r="11918" spans="1:15" x14ac:dyDescent="0.25">
      <c r="A11918" t="s">
        <v>1245</v>
      </c>
      <c r="C11918" t="s">
        <v>1723</v>
      </c>
      <c r="E11918">
        <v>7</v>
      </c>
      <c r="F11918" t="s">
        <v>1255</v>
      </c>
      <c r="J11918" t="s">
        <v>23</v>
      </c>
      <c r="K11918">
        <v>6</v>
      </c>
      <c r="L11918">
        <v>337.56</v>
      </c>
      <c r="M11918">
        <v>0.19739999999999999</v>
      </c>
      <c r="O11918" s="12" t="e">
        <f>VLOOKUP(C11918,[3]May!$C:$Z,24,FALSE)</f>
        <v>#N/A</v>
      </c>
    </row>
    <row r="11919" spans="1:15" x14ac:dyDescent="0.25">
      <c r="A11919" t="s">
        <v>1245</v>
      </c>
      <c r="C11919" t="s">
        <v>1724</v>
      </c>
      <c r="E11919">
        <v>6</v>
      </c>
      <c r="F11919" t="s">
        <v>1250</v>
      </c>
      <c r="J11919" t="s">
        <v>23</v>
      </c>
      <c r="K11919">
        <v>1</v>
      </c>
      <c r="L11919">
        <v>109.18</v>
      </c>
      <c r="M11919">
        <v>8.5500000000000007E-2</v>
      </c>
      <c r="O11919" s="12" t="e">
        <f>VLOOKUP(C11919,[3]May!$C:$Z,24,FALSE)</f>
        <v>#N/A</v>
      </c>
    </row>
    <row r="11920" spans="1:15" x14ac:dyDescent="0.25">
      <c r="A11920" t="s">
        <v>1245</v>
      </c>
      <c r="C11920" t="s">
        <v>1724</v>
      </c>
      <c r="E11920">
        <v>2</v>
      </c>
      <c r="F11920" t="s">
        <v>1247</v>
      </c>
      <c r="J11920" t="s">
        <v>23</v>
      </c>
      <c r="K11920">
        <v>7</v>
      </c>
      <c r="L11920">
        <v>455.91</v>
      </c>
      <c r="M11920">
        <v>0.35699999999999998</v>
      </c>
      <c r="O11920" s="12" t="e">
        <f>VLOOKUP(C11920,[3]May!$C:$Z,24,FALSE)</f>
        <v>#N/A</v>
      </c>
    </row>
    <row r="11921" spans="1:15" x14ac:dyDescent="0.25">
      <c r="A11921" t="s">
        <v>1245</v>
      </c>
      <c r="C11921" t="s">
        <v>1724</v>
      </c>
      <c r="E11921">
        <v>4</v>
      </c>
      <c r="F11921" t="s">
        <v>1249</v>
      </c>
      <c r="J11921" t="s">
        <v>23</v>
      </c>
      <c r="K11921">
        <v>10</v>
      </c>
      <c r="L11921">
        <v>684</v>
      </c>
      <c r="M11921">
        <v>0.39400000000000002</v>
      </c>
      <c r="O11921" s="12" t="e">
        <f>VLOOKUP(C11921,[3]May!$C:$Z,24,FALSE)</f>
        <v>#N/A</v>
      </c>
    </row>
    <row r="11922" spans="1:15" x14ac:dyDescent="0.25">
      <c r="A11922" t="s">
        <v>1245</v>
      </c>
      <c r="C11922" t="s">
        <v>1724</v>
      </c>
      <c r="E11922">
        <v>5</v>
      </c>
      <c r="F11922" t="s">
        <v>1269</v>
      </c>
      <c r="J11922" t="s">
        <v>23</v>
      </c>
      <c r="K11922">
        <v>1</v>
      </c>
      <c r="L11922">
        <v>99.13</v>
      </c>
      <c r="M11922">
        <v>5.7099999999999998E-2</v>
      </c>
      <c r="O11922" s="12" t="e">
        <f>VLOOKUP(C11922,[3]May!$C:$Z,24,FALSE)</f>
        <v>#N/A</v>
      </c>
    </row>
    <row r="11923" spans="1:15" x14ac:dyDescent="0.25">
      <c r="A11923" t="s">
        <v>1245</v>
      </c>
      <c r="C11923" t="s">
        <v>1724</v>
      </c>
      <c r="E11923">
        <v>8</v>
      </c>
      <c r="F11923" t="s">
        <v>1251</v>
      </c>
      <c r="J11923" t="s">
        <v>23</v>
      </c>
      <c r="K11923">
        <v>3</v>
      </c>
      <c r="L11923">
        <v>165.18</v>
      </c>
      <c r="M11923">
        <v>9.6600000000000005E-2</v>
      </c>
      <c r="O11923" s="12" t="e">
        <f>VLOOKUP(C11923,[3]May!$C:$Z,24,FALSE)</f>
        <v>#N/A</v>
      </c>
    </row>
    <row r="11924" spans="1:15" x14ac:dyDescent="0.25">
      <c r="A11924" t="s">
        <v>1245</v>
      </c>
      <c r="C11924" t="s">
        <v>1725</v>
      </c>
      <c r="E11924">
        <v>2</v>
      </c>
      <c r="F11924" t="s">
        <v>1247</v>
      </c>
      <c r="J11924" t="s">
        <v>23</v>
      </c>
      <c r="K11924">
        <v>1</v>
      </c>
      <c r="L11924">
        <v>65.13</v>
      </c>
      <c r="M11924">
        <v>5.0999999999999997E-2</v>
      </c>
      <c r="O11924" s="12" t="e">
        <f>VLOOKUP(C11924,[3]May!$C:$Z,24,FALSE)</f>
        <v>#N/A</v>
      </c>
    </row>
    <row r="11925" spans="1:15" x14ac:dyDescent="0.25">
      <c r="A11925" t="s">
        <v>1245</v>
      </c>
      <c r="C11925" t="s">
        <v>1725</v>
      </c>
      <c r="E11925">
        <v>6</v>
      </c>
      <c r="F11925" t="s">
        <v>1250</v>
      </c>
      <c r="J11925" t="s">
        <v>23</v>
      </c>
      <c r="K11925">
        <v>1</v>
      </c>
      <c r="L11925">
        <v>10.85</v>
      </c>
      <c r="M11925">
        <v>8.5000000000000006E-3</v>
      </c>
      <c r="O11925" s="12" t="e">
        <f>VLOOKUP(C11925,[3]May!$C:$Z,24,FALSE)</f>
        <v>#N/A</v>
      </c>
    </row>
    <row r="11926" spans="1:15" x14ac:dyDescent="0.25">
      <c r="A11926" t="s">
        <v>1245</v>
      </c>
      <c r="C11926" t="s">
        <v>1725</v>
      </c>
      <c r="E11926">
        <v>8</v>
      </c>
      <c r="F11926" t="s">
        <v>1251</v>
      </c>
      <c r="J11926" t="s">
        <v>23</v>
      </c>
      <c r="K11926">
        <v>5</v>
      </c>
      <c r="L11926">
        <v>275.3</v>
      </c>
      <c r="M11926">
        <v>0.161</v>
      </c>
      <c r="O11926" s="12" t="e">
        <f>VLOOKUP(C11926,[3]May!$C:$Z,24,FALSE)</f>
        <v>#N/A</v>
      </c>
    </row>
    <row r="11927" spans="1:15" x14ac:dyDescent="0.25">
      <c r="A11927" t="s">
        <v>1245</v>
      </c>
      <c r="C11927" t="s">
        <v>1725</v>
      </c>
      <c r="E11927">
        <v>4</v>
      </c>
      <c r="F11927" t="s">
        <v>1249</v>
      </c>
      <c r="J11927" t="s">
        <v>23</v>
      </c>
      <c r="K11927">
        <v>5</v>
      </c>
      <c r="L11927">
        <v>342</v>
      </c>
      <c r="M11927">
        <v>0.19700000000000001</v>
      </c>
      <c r="O11927" s="12" t="e">
        <f>VLOOKUP(C11927,[3]May!$C:$Z,24,FALSE)</f>
        <v>#N/A</v>
      </c>
    </row>
    <row r="11928" spans="1:15" x14ac:dyDescent="0.25">
      <c r="A11928" t="s">
        <v>1245</v>
      </c>
      <c r="C11928" t="s">
        <v>1726</v>
      </c>
      <c r="E11928">
        <v>2</v>
      </c>
      <c r="F11928" t="s">
        <v>1247</v>
      </c>
      <c r="J11928" t="s">
        <v>23</v>
      </c>
      <c r="K11928">
        <v>3</v>
      </c>
      <c r="L11928">
        <v>15.33</v>
      </c>
      <c r="M11928">
        <v>1.2E-2</v>
      </c>
      <c r="O11928" s="12" t="e">
        <f>VLOOKUP(C11928,[3]May!$C:$Z,24,FALSE)</f>
        <v>#N/A</v>
      </c>
    </row>
    <row r="11929" spans="1:15" x14ac:dyDescent="0.25">
      <c r="A11929" t="s">
        <v>1245</v>
      </c>
      <c r="C11929" t="s">
        <v>1726</v>
      </c>
      <c r="E11929">
        <v>2</v>
      </c>
      <c r="F11929" t="s">
        <v>1247</v>
      </c>
      <c r="J11929" t="s">
        <v>23</v>
      </c>
      <c r="K11929">
        <v>3</v>
      </c>
      <c r="L11929">
        <v>195.39</v>
      </c>
      <c r="M11929">
        <v>0.153</v>
      </c>
      <c r="O11929" s="12" t="e">
        <f>VLOOKUP(C11929,[3]May!$C:$Z,24,FALSE)</f>
        <v>#N/A</v>
      </c>
    </row>
    <row r="11930" spans="1:15" x14ac:dyDescent="0.25">
      <c r="A11930" t="s">
        <v>1245</v>
      </c>
      <c r="C11930" t="s">
        <v>1726</v>
      </c>
      <c r="E11930">
        <v>6</v>
      </c>
      <c r="F11930" t="s">
        <v>1250</v>
      </c>
      <c r="J11930" t="s">
        <v>23</v>
      </c>
      <c r="K11930">
        <v>1</v>
      </c>
      <c r="L11930">
        <v>109.18</v>
      </c>
      <c r="M11930">
        <v>8.5500000000000007E-2</v>
      </c>
      <c r="O11930" s="12" t="e">
        <f>VLOOKUP(C11930,[3]May!$C:$Z,24,FALSE)</f>
        <v>#N/A</v>
      </c>
    </row>
    <row r="11931" spans="1:15" x14ac:dyDescent="0.25">
      <c r="A11931" t="s">
        <v>1245</v>
      </c>
      <c r="C11931" t="s">
        <v>1726</v>
      </c>
      <c r="E11931">
        <v>8</v>
      </c>
      <c r="F11931" t="s">
        <v>1251</v>
      </c>
      <c r="J11931" t="s">
        <v>23</v>
      </c>
      <c r="K11931">
        <v>11</v>
      </c>
      <c r="L11931">
        <v>605.66</v>
      </c>
      <c r="M11931">
        <v>0.35420000000000001</v>
      </c>
      <c r="O11931" s="12" t="e">
        <f>VLOOKUP(C11931,[3]May!$C:$Z,24,FALSE)</f>
        <v>#N/A</v>
      </c>
    </row>
    <row r="11932" spans="1:15" x14ac:dyDescent="0.25">
      <c r="A11932" t="s">
        <v>1245</v>
      </c>
      <c r="C11932" t="s">
        <v>1726</v>
      </c>
      <c r="E11932">
        <v>11</v>
      </c>
      <c r="F11932" t="s">
        <v>1274</v>
      </c>
      <c r="J11932" t="s">
        <v>23</v>
      </c>
      <c r="K11932">
        <v>3</v>
      </c>
      <c r="L11932">
        <v>149.55000000000001</v>
      </c>
      <c r="M11932">
        <v>0.12330000000000001</v>
      </c>
      <c r="O11932" s="12" t="e">
        <f>VLOOKUP(C11932,[3]May!$C:$Z,24,FALSE)</f>
        <v>#N/A</v>
      </c>
    </row>
    <row r="11933" spans="1:15" x14ac:dyDescent="0.25">
      <c r="A11933" t="s">
        <v>1245</v>
      </c>
      <c r="C11933" t="s">
        <v>1726</v>
      </c>
      <c r="E11933">
        <v>3</v>
      </c>
      <c r="F11933" t="s">
        <v>1260</v>
      </c>
      <c r="J11933" t="s">
        <v>23</v>
      </c>
      <c r="K11933">
        <v>3</v>
      </c>
      <c r="L11933">
        <v>208.83</v>
      </c>
      <c r="M11933">
        <v>0.1203</v>
      </c>
      <c r="O11933" s="12" t="e">
        <f>VLOOKUP(C11933,[3]May!$C:$Z,24,FALSE)</f>
        <v>#N/A</v>
      </c>
    </row>
    <row r="11934" spans="1:15" x14ac:dyDescent="0.25">
      <c r="A11934" t="s">
        <v>1245</v>
      </c>
      <c r="C11934" t="s">
        <v>1727</v>
      </c>
      <c r="E11934">
        <v>7</v>
      </c>
      <c r="F11934" t="s">
        <v>1255</v>
      </c>
      <c r="J11934" t="s">
        <v>23</v>
      </c>
      <c r="K11934">
        <v>8</v>
      </c>
      <c r="L11934">
        <v>450.08</v>
      </c>
      <c r="M11934">
        <v>0.26319999999999999</v>
      </c>
      <c r="O11934" s="12" t="e">
        <f>VLOOKUP(C11934,[3]May!$C:$Z,24,FALSE)</f>
        <v>#N/A</v>
      </c>
    </row>
    <row r="11935" spans="1:15" x14ac:dyDescent="0.25">
      <c r="A11935" t="s">
        <v>1245</v>
      </c>
      <c r="C11935" t="s">
        <v>1727</v>
      </c>
      <c r="E11935">
        <v>2</v>
      </c>
      <c r="F11935" t="s">
        <v>1247</v>
      </c>
      <c r="J11935" t="s">
        <v>23</v>
      </c>
      <c r="K11935">
        <v>4</v>
      </c>
      <c r="L11935">
        <v>260.52</v>
      </c>
      <c r="M11935">
        <v>0.20399999999999999</v>
      </c>
      <c r="O11935" s="12" t="e">
        <f>VLOOKUP(C11935,[3]May!$C:$Z,24,FALSE)</f>
        <v>#N/A</v>
      </c>
    </row>
    <row r="11936" spans="1:15" x14ac:dyDescent="0.25">
      <c r="A11936" t="s">
        <v>1245</v>
      </c>
      <c r="C11936" t="s">
        <v>1727</v>
      </c>
      <c r="E11936">
        <v>2</v>
      </c>
      <c r="F11936" t="s">
        <v>1247</v>
      </c>
      <c r="J11936" t="s">
        <v>23</v>
      </c>
      <c r="K11936">
        <v>1</v>
      </c>
      <c r="L11936">
        <v>5.1100000000000003</v>
      </c>
      <c r="M11936">
        <v>4.0000000000000001E-3</v>
      </c>
      <c r="O11936" s="12" t="e">
        <f>VLOOKUP(C11936,[3]May!$C:$Z,24,FALSE)</f>
        <v>#N/A</v>
      </c>
    </row>
    <row r="11937" spans="1:15" x14ac:dyDescent="0.25">
      <c r="A11937" t="s">
        <v>1245</v>
      </c>
      <c r="C11937" t="s">
        <v>1727</v>
      </c>
      <c r="E11937">
        <v>4</v>
      </c>
      <c r="F11937" t="s">
        <v>1249</v>
      </c>
      <c r="J11937" t="s">
        <v>23</v>
      </c>
      <c r="K11937">
        <v>9</v>
      </c>
      <c r="L11937">
        <v>615.6</v>
      </c>
      <c r="M11937">
        <v>0.35460000000000003</v>
      </c>
      <c r="O11937" s="12" t="e">
        <f>VLOOKUP(C11937,[3]May!$C:$Z,24,FALSE)</f>
        <v>#N/A</v>
      </c>
    </row>
    <row r="11938" spans="1:15" x14ac:dyDescent="0.25">
      <c r="A11938" t="s">
        <v>1245</v>
      </c>
      <c r="C11938" t="s">
        <v>1728</v>
      </c>
      <c r="E11938">
        <v>2</v>
      </c>
      <c r="F11938" t="s">
        <v>1247</v>
      </c>
      <c r="J11938" t="s">
        <v>23</v>
      </c>
      <c r="K11938">
        <v>15</v>
      </c>
      <c r="L11938">
        <v>76.650000000000006</v>
      </c>
      <c r="M11938">
        <v>0.06</v>
      </c>
      <c r="O11938" s="12" t="e">
        <f>VLOOKUP(C11938,[3]May!$C:$Z,24,FALSE)</f>
        <v>#N/A</v>
      </c>
    </row>
    <row r="11939" spans="1:15" x14ac:dyDescent="0.25">
      <c r="A11939" t="s">
        <v>1245</v>
      </c>
      <c r="C11939" t="s">
        <v>1728</v>
      </c>
      <c r="E11939">
        <v>2</v>
      </c>
      <c r="F11939" t="s">
        <v>1247</v>
      </c>
      <c r="J11939" t="s">
        <v>23</v>
      </c>
      <c r="K11939">
        <v>1</v>
      </c>
      <c r="L11939">
        <v>65.13</v>
      </c>
      <c r="M11939">
        <v>5.0999999999999997E-2</v>
      </c>
      <c r="O11939" s="12" t="e">
        <f>VLOOKUP(C11939,[3]May!$C:$Z,24,FALSE)</f>
        <v>#N/A</v>
      </c>
    </row>
    <row r="11940" spans="1:15" x14ac:dyDescent="0.25">
      <c r="A11940" t="s">
        <v>1245</v>
      </c>
      <c r="C11940" t="s">
        <v>1728</v>
      </c>
      <c r="E11940">
        <v>7</v>
      </c>
      <c r="F11940" t="s">
        <v>1255</v>
      </c>
      <c r="J11940" t="s">
        <v>23</v>
      </c>
      <c r="K11940">
        <v>5</v>
      </c>
      <c r="L11940">
        <v>281.3</v>
      </c>
      <c r="M11940">
        <v>0.16450000000000001</v>
      </c>
      <c r="O11940" s="12" t="e">
        <f>VLOOKUP(C11940,[3]May!$C:$Z,24,FALSE)</f>
        <v>#N/A</v>
      </c>
    </row>
    <row r="11941" spans="1:15" x14ac:dyDescent="0.25">
      <c r="A11941" t="s">
        <v>1245</v>
      </c>
      <c r="C11941" t="s">
        <v>1728</v>
      </c>
      <c r="E11941">
        <v>1</v>
      </c>
      <c r="F11941" t="s">
        <v>1252</v>
      </c>
      <c r="J11941" t="s">
        <v>23</v>
      </c>
      <c r="K11941">
        <v>3</v>
      </c>
      <c r="L11941">
        <v>98.97</v>
      </c>
      <c r="M11941">
        <v>8.1600000000000006E-2</v>
      </c>
      <c r="O11941" s="12" t="e">
        <f>VLOOKUP(C11941,[3]May!$C:$Z,24,FALSE)</f>
        <v>#N/A</v>
      </c>
    </row>
    <row r="11942" spans="1:15" x14ac:dyDescent="0.25">
      <c r="A11942" t="s">
        <v>1245</v>
      </c>
      <c r="C11942" t="s">
        <v>1729</v>
      </c>
      <c r="E11942">
        <v>4</v>
      </c>
      <c r="F11942" t="s">
        <v>1249</v>
      </c>
      <c r="J11942" t="s">
        <v>23</v>
      </c>
      <c r="K11942">
        <v>6</v>
      </c>
      <c r="L11942">
        <v>410.4</v>
      </c>
      <c r="M11942">
        <v>0.2364</v>
      </c>
      <c r="O11942" s="12" t="e">
        <f>VLOOKUP(C11942,[3]May!$C:$Z,24,FALSE)</f>
        <v>#N/A</v>
      </c>
    </row>
    <row r="11943" spans="1:15" x14ac:dyDescent="0.25">
      <c r="A11943" t="s">
        <v>1245</v>
      </c>
      <c r="C11943" t="s">
        <v>1729</v>
      </c>
      <c r="E11943">
        <v>2</v>
      </c>
      <c r="F11943" t="s">
        <v>1247</v>
      </c>
      <c r="J11943" t="s">
        <v>23</v>
      </c>
      <c r="K11943">
        <v>7</v>
      </c>
      <c r="L11943">
        <v>455.91</v>
      </c>
      <c r="M11943">
        <v>0.35699999999999998</v>
      </c>
      <c r="O11943" s="12" t="e">
        <f>VLOOKUP(C11943,[3]May!$C:$Z,24,FALSE)</f>
        <v>#N/A</v>
      </c>
    </row>
    <row r="11944" spans="1:15" x14ac:dyDescent="0.25">
      <c r="A11944" t="s">
        <v>1245</v>
      </c>
      <c r="C11944" t="s">
        <v>1729</v>
      </c>
      <c r="E11944">
        <v>7</v>
      </c>
      <c r="F11944" t="s">
        <v>1255</v>
      </c>
      <c r="J11944" t="s">
        <v>23</v>
      </c>
      <c r="K11944">
        <v>8</v>
      </c>
      <c r="L11944">
        <v>450.08</v>
      </c>
      <c r="M11944">
        <v>0.26319999999999999</v>
      </c>
      <c r="O11944" s="12" t="e">
        <f>VLOOKUP(C11944,[3]May!$C:$Z,24,FALSE)</f>
        <v>#N/A</v>
      </c>
    </row>
    <row r="11945" spans="1:15" x14ac:dyDescent="0.25">
      <c r="A11945" t="s">
        <v>1245</v>
      </c>
      <c r="C11945" t="s">
        <v>1730</v>
      </c>
      <c r="E11945">
        <v>4</v>
      </c>
      <c r="F11945" t="s">
        <v>1249</v>
      </c>
      <c r="J11945" t="s">
        <v>23</v>
      </c>
      <c r="K11945">
        <v>4</v>
      </c>
      <c r="L11945">
        <v>273.60000000000002</v>
      </c>
      <c r="M11945">
        <v>0.15759999999999999</v>
      </c>
      <c r="O11945" s="12" t="e">
        <f>VLOOKUP(C11945,[3]May!$C:$Z,24,FALSE)</f>
        <v>#N/A</v>
      </c>
    </row>
    <row r="11946" spans="1:15" x14ac:dyDescent="0.25">
      <c r="A11946" t="s">
        <v>1245</v>
      </c>
      <c r="C11946" t="s">
        <v>1731</v>
      </c>
      <c r="E11946">
        <v>2</v>
      </c>
      <c r="F11946" t="s">
        <v>1247</v>
      </c>
      <c r="J11946" t="s">
        <v>23</v>
      </c>
      <c r="K11946">
        <v>2</v>
      </c>
      <c r="L11946">
        <v>130.26</v>
      </c>
      <c r="M11946">
        <v>0.10199999999999999</v>
      </c>
      <c r="O11946" s="12" t="e">
        <f>VLOOKUP(C11946,[3]May!$C:$Z,24,FALSE)</f>
        <v>#N/A</v>
      </c>
    </row>
    <row r="11947" spans="1:15" x14ac:dyDescent="0.25">
      <c r="A11947" t="s">
        <v>1245</v>
      </c>
      <c r="C11947" t="s">
        <v>1731</v>
      </c>
      <c r="E11947">
        <v>4</v>
      </c>
      <c r="F11947" t="s">
        <v>1249</v>
      </c>
      <c r="J11947" t="s">
        <v>23</v>
      </c>
      <c r="K11947">
        <v>1</v>
      </c>
      <c r="L11947">
        <v>68.400000000000006</v>
      </c>
      <c r="M11947">
        <v>3.9399999999999998E-2</v>
      </c>
      <c r="O11947" s="12" t="e">
        <f>VLOOKUP(C11947,[3]May!$C:$Z,24,FALSE)</f>
        <v>#N/A</v>
      </c>
    </row>
    <row r="11948" spans="1:15" x14ac:dyDescent="0.25">
      <c r="A11948" t="s">
        <v>1245</v>
      </c>
      <c r="C11948" t="s">
        <v>1732</v>
      </c>
      <c r="E11948">
        <v>7</v>
      </c>
      <c r="F11948" t="s">
        <v>1255</v>
      </c>
      <c r="J11948" t="s">
        <v>23</v>
      </c>
      <c r="K11948">
        <v>8</v>
      </c>
      <c r="L11948">
        <v>450.08</v>
      </c>
      <c r="M11948">
        <v>0.26319999999999999</v>
      </c>
      <c r="O11948" s="12" t="e">
        <f>VLOOKUP(C11948,[3]May!$C:$Z,24,FALSE)</f>
        <v>#N/A</v>
      </c>
    </row>
    <row r="11949" spans="1:15" x14ac:dyDescent="0.25">
      <c r="A11949" t="s">
        <v>1245</v>
      </c>
      <c r="C11949" t="s">
        <v>1732</v>
      </c>
      <c r="E11949">
        <v>8</v>
      </c>
      <c r="F11949" t="s">
        <v>1251</v>
      </c>
      <c r="J11949" t="s">
        <v>23</v>
      </c>
      <c r="K11949">
        <v>6</v>
      </c>
      <c r="L11949">
        <v>330.36</v>
      </c>
      <c r="M11949">
        <v>0.19320000000000001</v>
      </c>
      <c r="O11949" s="12" t="e">
        <f>VLOOKUP(C11949,[3]May!$C:$Z,24,FALSE)</f>
        <v>#N/A</v>
      </c>
    </row>
    <row r="11950" spans="1:15" x14ac:dyDescent="0.25">
      <c r="A11950" t="s">
        <v>1245</v>
      </c>
      <c r="C11950" t="s">
        <v>1732</v>
      </c>
      <c r="E11950">
        <v>2</v>
      </c>
      <c r="F11950" t="s">
        <v>1247</v>
      </c>
      <c r="J11950" t="s">
        <v>23</v>
      </c>
      <c r="K11950">
        <v>7</v>
      </c>
      <c r="L11950">
        <v>455.91</v>
      </c>
      <c r="M11950">
        <v>0.35699999999999998</v>
      </c>
      <c r="O11950" s="12" t="e">
        <f>VLOOKUP(C11950,[3]May!$C:$Z,24,FALSE)</f>
        <v>#N/A</v>
      </c>
    </row>
    <row r="11951" spans="1:15" x14ac:dyDescent="0.25">
      <c r="A11951" t="s">
        <v>1245</v>
      </c>
      <c r="C11951" t="s">
        <v>1733</v>
      </c>
      <c r="E11951">
        <v>2</v>
      </c>
      <c r="F11951" t="s">
        <v>1247</v>
      </c>
      <c r="J11951" t="s">
        <v>23</v>
      </c>
      <c r="K11951">
        <v>2</v>
      </c>
      <c r="L11951">
        <v>130.26</v>
      </c>
      <c r="M11951">
        <v>0.10199999999999999</v>
      </c>
      <c r="O11951" s="12" t="e">
        <f>VLOOKUP(C11951,[3]May!$C:$Z,24,FALSE)</f>
        <v>#N/A</v>
      </c>
    </row>
    <row r="11952" spans="1:15" x14ac:dyDescent="0.25">
      <c r="A11952" t="s">
        <v>1245</v>
      </c>
      <c r="C11952" t="s">
        <v>1733</v>
      </c>
      <c r="E11952">
        <v>6</v>
      </c>
      <c r="F11952" t="s">
        <v>1250</v>
      </c>
      <c r="J11952" t="s">
        <v>23</v>
      </c>
      <c r="K11952">
        <v>1</v>
      </c>
      <c r="L11952">
        <v>10.85</v>
      </c>
      <c r="M11952">
        <v>8.5000000000000006E-3</v>
      </c>
      <c r="O11952" s="12" t="e">
        <f>VLOOKUP(C11952,[3]May!$C:$Z,24,FALSE)</f>
        <v>#N/A</v>
      </c>
    </row>
    <row r="11953" spans="1:15" x14ac:dyDescent="0.25">
      <c r="A11953" t="s">
        <v>1245</v>
      </c>
      <c r="C11953" t="s">
        <v>1733</v>
      </c>
      <c r="E11953">
        <v>4</v>
      </c>
      <c r="F11953" t="s">
        <v>1249</v>
      </c>
      <c r="J11953" t="s">
        <v>23</v>
      </c>
      <c r="K11953">
        <v>2</v>
      </c>
      <c r="L11953">
        <v>136.80000000000001</v>
      </c>
      <c r="M11953">
        <v>7.8799999999999995E-2</v>
      </c>
      <c r="O11953" s="12" t="e">
        <f>VLOOKUP(C11953,[3]May!$C:$Z,24,FALSE)</f>
        <v>#N/A</v>
      </c>
    </row>
    <row r="11954" spans="1:15" x14ac:dyDescent="0.25">
      <c r="A11954" t="s">
        <v>1245</v>
      </c>
      <c r="C11954" t="s">
        <v>1733</v>
      </c>
      <c r="E11954">
        <v>3</v>
      </c>
      <c r="F11954" t="s">
        <v>1260</v>
      </c>
      <c r="J11954" t="s">
        <v>23</v>
      </c>
      <c r="K11954">
        <v>3</v>
      </c>
      <c r="L11954">
        <v>208.83</v>
      </c>
      <c r="M11954">
        <v>0.1203</v>
      </c>
      <c r="O11954" s="12" t="e">
        <f>VLOOKUP(C11954,[3]May!$C:$Z,24,FALSE)</f>
        <v>#N/A</v>
      </c>
    </row>
    <row r="11955" spans="1:15" x14ac:dyDescent="0.25">
      <c r="A11955" t="s">
        <v>1245</v>
      </c>
      <c r="C11955" t="s">
        <v>1733</v>
      </c>
      <c r="E11955">
        <v>11</v>
      </c>
      <c r="F11955" t="s">
        <v>1274</v>
      </c>
      <c r="J11955" t="s">
        <v>23</v>
      </c>
      <c r="K11955">
        <v>1</v>
      </c>
      <c r="L11955">
        <v>49.85</v>
      </c>
      <c r="M11955">
        <v>4.1099999999999998E-2</v>
      </c>
      <c r="O11955" s="12" t="e">
        <f>VLOOKUP(C11955,[3]May!$C:$Z,24,FALSE)</f>
        <v>#N/A</v>
      </c>
    </row>
    <row r="11956" spans="1:15" x14ac:dyDescent="0.25">
      <c r="A11956" t="s">
        <v>1245</v>
      </c>
      <c r="C11956" t="s">
        <v>1733</v>
      </c>
      <c r="E11956">
        <v>7</v>
      </c>
      <c r="F11956" t="s">
        <v>1255</v>
      </c>
      <c r="J11956" t="s">
        <v>23</v>
      </c>
      <c r="K11956">
        <v>8</v>
      </c>
      <c r="L11956">
        <v>450.08</v>
      </c>
      <c r="M11956">
        <v>0.26319999999999999</v>
      </c>
      <c r="O11956" s="12" t="e">
        <f>VLOOKUP(C11956,[3]May!$C:$Z,24,FALSE)</f>
        <v>#N/A</v>
      </c>
    </row>
    <row r="11957" spans="1:15" x14ac:dyDescent="0.25">
      <c r="A11957" t="s">
        <v>1245</v>
      </c>
      <c r="C11957" t="s">
        <v>1733</v>
      </c>
      <c r="E11957">
        <v>12</v>
      </c>
      <c r="F11957" t="s">
        <v>1253</v>
      </c>
      <c r="J11957" t="s">
        <v>23</v>
      </c>
      <c r="K11957">
        <v>1</v>
      </c>
      <c r="L11957">
        <v>61.2</v>
      </c>
      <c r="M11957">
        <v>8.3370000000000007E-3</v>
      </c>
      <c r="O11957" s="12" t="e">
        <f>VLOOKUP(C11957,[3]May!$C:$Z,24,FALSE)</f>
        <v>#N/A</v>
      </c>
    </row>
    <row r="11958" spans="1:15" x14ac:dyDescent="0.25">
      <c r="A11958" t="s">
        <v>1245</v>
      </c>
      <c r="C11958" t="s">
        <v>1734</v>
      </c>
      <c r="E11958">
        <v>6</v>
      </c>
      <c r="F11958" t="s">
        <v>1250</v>
      </c>
      <c r="J11958" t="s">
        <v>23</v>
      </c>
      <c r="K11958">
        <v>2</v>
      </c>
      <c r="L11958">
        <v>21.7</v>
      </c>
      <c r="M11958">
        <v>1.7000000000000001E-2</v>
      </c>
      <c r="O11958" s="12" t="e">
        <f>VLOOKUP(C11958,[3]May!$C:$Z,24,FALSE)</f>
        <v>#N/A</v>
      </c>
    </row>
    <row r="11959" spans="1:15" x14ac:dyDescent="0.25">
      <c r="A11959" t="s">
        <v>1245</v>
      </c>
      <c r="C11959" t="s">
        <v>1734</v>
      </c>
      <c r="E11959">
        <v>2</v>
      </c>
      <c r="F11959" t="s">
        <v>1247</v>
      </c>
      <c r="J11959" t="s">
        <v>23</v>
      </c>
      <c r="K11959">
        <v>3</v>
      </c>
      <c r="L11959">
        <v>15.33</v>
      </c>
      <c r="M11959">
        <v>1.2E-2</v>
      </c>
      <c r="O11959" s="12" t="e">
        <f>VLOOKUP(C11959,[3]May!$C:$Z,24,FALSE)</f>
        <v>#N/A</v>
      </c>
    </row>
    <row r="11960" spans="1:15" x14ac:dyDescent="0.25">
      <c r="A11960" t="s">
        <v>1245</v>
      </c>
      <c r="C11960" t="s">
        <v>1734</v>
      </c>
      <c r="E11960">
        <v>8</v>
      </c>
      <c r="F11960" t="s">
        <v>1251</v>
      </c>
      <c r="J11960" t="s">
        <v>23</v>
      </c>
      <c r="K11960">
        <v>14</v>
      </c>
      <c r="L11960">
        <v>770.84</v>
      </c>
      <c r="M11960">
        <v>0.45079999999999998</v>
      </c>
      <c r="O11960" s="12" t="e">
        <f>VLOOKUP(C11960,[3]May!$C:$Z,24,FALSE)</f>
        <v>#N/A</v>
      </c>
    </row>
    <row r="11961" spans="1:15" x14ac:dyDescent="0.25">
      <c r="A11961" t="s">
        <v>1245</v>
      </c>
      <c r="C11961" t="s">
        <v>1735</v>
      </c>
      <c r="E11961">
        <v>6</v>
      </c>
      <c r="F11961" t="s">
        <v>1250</v>
      </c>
      <c r="J11961" t="s">
        <v>23</v>
      </c>
      <c r="K11961">
        <v>2</v>
      </c>
      <c r="L11961">
        <v>21.7</v>
      </c>
      <c r="M11961">
        <v>1.7000000000000001E-2</v>
      </c>
      <c r="O11961" s="12" t="e">
        <f>VLOOKUP(C11961,[3]May!$C:$Z,24,FALSE)</f>
        <v>#N/A</v>
      </c>
    </row>
    <row r="11962" spans="1:15" x14ac:dyDescent="0.25">
      <c r="A11962" t="s">
        <v>1245</v>
      </c>
      <c r="C11962" t="s">
        <v>1735</v>
      </c>
      <c r="E11962">
        <v>4</v>
      </c>
      <c r="F11962" t="s">
        <v>1249</v>
      </c>
      <c r="J11962" t="s">
        <v>23</v>
      </c>
      <c r="K11962">
        <v>4</v>
      </c>
      <c r="L11962">
        <v>273.60000000000002</v>
      </c>
      <c r="M11962">
        <v>0.15759999999999999</v>
      </c>
      <c r="O11962" s="12" t="e">
        <f>VLOOKUP(C11962,[3]May!$C:$Z,24,FALSE)</f>
        <v>#N/A</v>
      </c>
    </row>
    <row r="11963" spans="1:15" x14ac:dyDescent="0.25">
      <c r="A11963" t="s">
        <v>1245</v>
      </c>
      <c r="C11963" t="s">
        <v>1735</v>
      </c>
      <c r="E11963">
        <v>2</v>
      </c>
      <c r="F11963" t="s">
        <v>1247</v>
      </c>
      <c r="J11963" t="s">
        <v>23</v>
      </c>
      <c r="K11963">
        <v>3</v>
      </c>
      <c r="L11963">
        <v>195.39</v>
      </c>
      <c r="M11963">
        <v>0.153</v>
      </c>
      <c r="O11963" s="12" t="e">
        <f>VLOOKUP(C11963,[3]May!$C:$Z,24,FALSE)</f>
        <v>#N/A</v>
      </c>
    </row>
    <row r="11964" spans="1:15" x14ac:dyDescent="0.25">
      <c r="A11964" t="s">
        <v>1245</v>
      </c>
      <c r="C11964" t="s">
        <v>1735</v>
      </c>
      <c r="E11964">
        <v>2</v>
      </c>
      <c r="F11964" t="s">
        <v>1247</v>
      </c>
      <c r="J11964" t="s">
        <v>23</v>
      </c>
      <c r="K11964">
        <v>1</v>
      </c>
      <c r="L11964">
        <v>5.1100000000000003</v>
      </c>
      <c r="M11964">
        <v>4.0000000000000001E-3</v>
      </c>
      <c r="O11964" s="12" t="e">
        <f>VLOOKUP(C11964,[3]May!$C:$Z,24,FALSE)</f>
        <v>#N/A</v>
      </c>
    </row>
    <row r="11965" spans="1:15" x14ac:dyDescent="0.25">
      <c r="A11965" t="s">
        <v>1245</v>
      </c>
      <c r="C11965" t="s">
        <v>1736</v>
      </c>
      <c r="E11965">
        <v>1</v>
      </c>
      <c r="F11965" t="s">
        <v>1252</v>
      </c>
      <c r="J11965" t="s">
        <v>23</v>
      </c>
      <c r="K11965">
        <v>4</v>
      </c>
      <c r="L11965">
        <v>131.96</v>
      </c>
      <c r="M11965">
        <v>0.10879999999999999</v>
      </c>
      <c r="O11965" s="12" t="e">
        <f>VLOOKUP(C11965,[3]May!$C:$Z,24,FALSE)</f>
        <v>#N/A</v>
      </c>
    </row>
    <row r="11966" spans="1:15" x14ac:dyDescent="0.25">
      <c r="A11966" t="s">
        <v>1245</v>
      </c>
      <c r="C11966" t="s">
        <v>1736</v>
      </c>
      <c r="E11966">
        <v>7</v>
      </c>
      <c r="F11966" t="s">
        <v>1255</v>
      </c>
      <c r="J11966" t="s">
        <v>23</v>
      </c>
      <c r="K11966">
        <v>8</v>
      </c>
      <c r="L11966">
        <v>450.08</v>
      </c>
      <c r="M11966">
        <v>0.26319999999999999</v>
      </c>
      <c r="O11966" s="12" t="e">
        <f>VLOOKUP(C11966,[3]May!$C:$Z,24,FALSE)</f>
        <v>#N/A</v>
      </c>
    </row>
    <row r="11967" spans="1:15" x14ac:dyDescent="0.25">
      <c r="A11967" t="s">
        <v>1245</v>
      </c>
      <c r="C11967" t="s">
        <v>1736</v>
      </c>
      <c r="E11967">
        <v>2</v>
      </c>
      <c r="F11967" t="s">
        <v>1247</v>
      </c>
      <c r="J11967" t="s">
        <v>23</v>
      </c>
      <c r="K11967">
        <v>2</v>
      </c>
      <c r="L11967">
        <v>10.220000000000001</v>
      </c>
      <c r="M11967">
        <v>8.0000000000000002E-3</v>
      </c>
      <c r="O11967" s="12" t="e">
        <f>VLOOKUP(C11967,[3]May!$C:$Z,24,FALSE)</f>
        <v>#N/A</v>
      </c>
    </row>
    <row r="11968" spans="1:15" x14ac:dyDescent="0.25">
      <c r="A11968" t="s">
        <v>1245</v>
      </c>
      <c r="C11968" t="s">
        <v>1737</v>
      </c>
      <c r="E11968">
        <v>2</v>
      </c>
      <c r="F11968" t="s">
        <v>1247</v>
      </c>
      <c r="J11968" t="s">
        <v>23</v>
      </c>
      <c r="K11968">
        <v>5</v>
      </c>
      <c r="L11968">
        <v>325.64999999999998</v>
      </c>
      <c r="M11968">
        <v>0.255</v>
      </c>
      <c r="O11968" s="12" t="e">
        <f>VLOOKUP(C11968,[3]May!$C:$Z,24,FALSE)</f>
        <v>#N/A</v>
      </c>
    </row>
    <row r="11969" spans="1:15" x14ac:dyDescent="0.25">
      <c r="A11969" t="s">
        <v>1245</v>
      </c>
      <c r="C11969" t="s">
        <v>1737</v>
      </c>
      <c r="E11969">
        <v>4</v>
      </c>
      <c r="F11969" t="s">
        <v>1249</v>
      </c>
      <c r="J11969" t="s">
        <v>23</v>
      </c>
      <c r="K11969">
        <v>6</v>
      </c>
      <c r="L11969">
        <v>410.4</v>
      </c>
      <c r="M11969">
        <v>0.2364</v>
      </c>
      <c r="O11969" s="12" t="e">
        <f>VLOOKUP(C11969,[3]May!$C:$Z,24,FALSE)</f>
        <v>#N/A</v>
      </c>
    </row>
    <row r="11970" spans="1:15" x14ac:dyDescent="0.25">
      <c r="A11970" t="s">
        <v>1245</v>
      </c>
      <c r="C11970" t="s">
        <v>1738</v>
      </c>
      <c r="E11970">
        <v>4</v>
      </c>
      <c r="F11970" t="s">
        <v>1249</v>
      </c>
      <c r="J11970" t="s">
        <v>23</v>
      </c>
      <c r="K11970">
        <v>8</v>
      </c>
      <c r="L11970">
        <v>547.20000000000005</v>
      </c>
      <c r="M11970">
        <v>0.31519999999999998</v>
      </c>
      <c r="O11970" s="12" t="e">
        <f>VLOOKUP(C11970,[3]May!$C:$Z,24,FALSE)</f>
        <v>#N/A</v>
      </c>
    </row>
    <row r="11971" spans="1:15" x14ac:dyDescent="0.25">
      <c r="A11971" t="s">
        <v>1245</v>
      </c>
      <c r="C11971" t="s">
        <v>1738</v>
      </c>
      <c r="E11971">
        <v>7</v>
      </c>
      <c r="F11971" t="s">
        <v>1255</v>
      </c>
      <c r="J11971" t="s">
        <v>23</v>
      </c>
      <c r="K11971">
        <v>6</v>
      </c>
      <c r="L11971">
        <v>337.56</v>
      </c>
      <c r="M11971">
        <v>0.19739999999999999</v>
      </c>
      <c r="O11971" s="12" t="e">
        <f>VLOOKUP(C11971,[3]May!$C:$Z,24,FALSE)</f>
        <v>#N/A</v>
      </c>
    </row>
    <row r="11972" spans="1:15" x14ac:dyDescent="0.25">
      <c r="A11972" t="s">
        <v>1245</v>
      </c>
      <c r="C11972" t="s">
        <v>1738</v>
      </c>
      <c r="E11972">
        <v>2</v>
      </c>
      <c r="F11972" t="s">
        <v>1247</v>
      </c>
      <c r="J11972" t="s">
        <v>23</v>
      </c>
      <c r="K11972">
        <v>7</v>
      </c>
      <c r="L11972">
        <v>455.91</v>
      </c>
      <c r="M11972">
        <v>0.35699999999999998</v>
      </c>
      <c r="O11972" s="12" t="e">
        <f>VLOOKUP(C11972,[3]May!$C:$Z,24,FALSE)</f>
        <v>#N/A</v>
      </c>
    </row>
    <row r="11973" spans="1:15" x14ac:dyDescent="0.25">
      <c r="A11973" t="s">
        <v>1245</v>
      </c>
      <c r="C11973" t="s">
        <v>1738</v>
      </c>
      <c r="E11973">
        <v>2</v>
      </c>
      <c r="F11973" t="s">
        <v>1247</v>
      </c>
      <c r="J11973" t="s">
        <v>23</v>
      </c>
      <c r="K11973">
        <v>1</v>
      </c>
      <c r="L11973">
        <v>5.1100000000000003</v>
      </c>
      <c r="M11973">
        <v>4.0000000000000001E-3</v>
      </c>
      <c r="O11973" s="12" t="e">
        <f>VLOOKUP(C11973,[3]May!$C:$Z,24,FALSE)</f>
        <v>#N/A</v>
      </c>
    </row>
    <row r="11974" spans="1:15" x14ac:dyDescent="0.25">
      <c r="A11974" t="s">
        <v>1245</v>
      </c>
      <c r="C11974" t="s">
        <v>1739</v>
      </c>
      <c r="E11974">
        <v>7</v>
      </c>
      <c r="F11974" t="s">
        <v>1255</v>
      </c>
      <c r="J11974" t="s">
        <v>23</v>
      </c>
      <c r="K11974">
        <v>6</v>
      </c>
      <c r="L11974">
        <v>337.56</v>
      </c>
      <c r="M11974">
        <v>0.19739999999999999</v>
      </c>
      <c r="O11974" s="12" t="e">
        <f>VLOOKUP(C11974,[3]May!$C:$Z,24,FALSE)</f>
        <v>#N/A</v>
      </c>
    </row>
    <row r="11975" spans="1:15" x14ac:dyDescent="0.25">
      <c r="A11975" t="s">
        <v>1245</v>
      </c>
      <c r="C11975" t="s">
        <v>1739</v>
      </c>
      <c r="E11975">
        <v>2</v>
      </c>
      <c r="F11975" t="s">
        <v>1247</v>
      </c>
      <c r="J11975" t="s">
        <v>23</v>
      </c>
      <c r="K11975">
        <v>1</v>
      </c>
      <c r="L11975">
        <v>5.1100000000000003</v>
      </c>
      <c r="M11975">
        <v>4.0000000000000001E-3</v>
      </c>
      <c r="O11975" s="12" t="e">
        <f>VLOOKUP(C11975,[3]May!$C:$Z,24,FALSE)</f>
        <v>#N/A</v>
      </c>
    </row>
    <row r="11976" spans="1:15" x14ac:dyDescent="0.25">
      <c r="A11976" t="s">
        <v>1245</v>
      </c>
      <c r="C11976" t="s">
        <v>1740</v>
      </c>
      <c r="E11976">
        <v>4</v>
      </c>
      <c r="F11976" t="s">
        <v>1249</v>
      </c>
      <c r="J11976" t="s">
        <v>23</v>
      </c>
      <c r="K11976">
        <v>10</v>
      </c>
      <c r="L11976">
        <v>684</v>
      </c>
      <c r="M11976">
        <v>0.39400000000000002</v>
      </c>
      <c r="O11976" s="12" t="e">
        <f>VLOOKUP(C11976,[3]May!$C:$Z,24,FALSE)</f>
        <v>#N/A</v>
      </c>
    </row>
    <row r="11977" spans="1:15" x14ac:dyDescent="0.25">
      <c r="A11977" t="s">
        <v>1245</v>
      </c>
      <c r="C11977" t="s">
        <v>1740</v>
      </c>
      <c r="E11977">
        <v>2</v>
      </c>
      <c r="F11977" t="s">
        <v>1247</v>
      </c>
      <c r="J11977" t="s">
        <v>23</v>
      </c>
      <c r="K11977">
        <v>4</v>
      </c>
      <c r="L11977">
        <v>260.52</v>
      </c>
      <c r="M11977">
        <v>0.20399999999999999</v>
      </c>
      <c r="O11977" s="12" t="e">
        <f>VLOOKUP(C11977,[3]May!$C:$Z,24,FALSE)</f>
        <v>#N/A</v>
      </c>
    </row>
    <row r="11978" spans="1:15" x14ac:dyDescent="0.25">
      <c r="A11978" t="s">
        <v>1245</v>
      </c>
      <c r="C11978" t="s">
        <v>1741</v>
      </c>
      <c r="E11978">
        <v>8</v>
      </c>
      <c r="F11978" t="s">
        <v>1251</v>
      </c>
      <c r="J11978" t="s">
        <v>23</v>
      </c>
      <c r="K11978">
        <v>2</v>
      </c>
      <c r="L11978">
        <v>110.12</v>
      </c>
      <c r="M11978">
        <v>6.4399999999999999E-2</v>
      </c>
      <c r="O11978" s="12" t="e">
        <f>VLOOKUP(C11978,[3]May!$C:$Z,24,FALSE)</f>
        <v>#N/A</v>
      </c>
    </row>
    <row r="11979" spans="1:15" x14ac:dyDescent="0.25">
      <c r="A11979" t="s">
        <v>1245</v>
      </c>
      <c r="C11979" t="s">
        <v>1741</v>
      </c>
      <c r="E11979">
        <v>2</v>
      </c>
      <c r="F11979" t="s">
        <v>1247</v>
      </c>
      <c r="J11979" t="s">
        <v>23</v>
      </c>
      <c r="K11979">
        <v>1</v>
      </c>
      <c r="L11979">
        <v>65.13</v>
      </c>
      <c r="M11979">
        <v>5.0999999999999997E-2</v>
      </c>
      <c r="O11979" s="12" t="e">
        <f>VLOOKUP(C11979,[3]May!$C:$Z,24,FALSE)</f>
        <v>#N/A</v>
      </c>
    </row>
    <row r="11980" spans="1:15" x14ac:dyDescent="0.25">
      <c r="A11980" t="s">
        <v>1245</v>
      </c>
      <c r="C11980" t="s">
        <v>1741</v>
      </c>
      <c r="E11980">
        <v>4</v>
      </c>
      <c r="F11980" t="s">
        <v>1249</v>
      </c>
      <c r="J11980" t="s">
        <v>23</v>
      </c>
      <c r="K11980">
        <v>1</v>
      </c>
      <c r="L11980">
        <v>68.400000000000006</v>
      </c>
      <c r="M11980">
        <v>3.9399999999999998E-2</v>
      </c>
      <c r="O11980" s="12" t="e">
        <f>VLOOKUP(C11980,[3]May!$C:$Z,24,FALSE)</f>
        <v>#N/A</v>
      </c>
    </row>
    <row r="11981" spans="1:15" x14ac:dyDescent="0.25">
      <c r="A11981" t="s">
        <v>1245</v>
      </c>
      <c r="C11981" t="s">
        <v>1742</v>
      </c>
      <c r="E11981">
        <v>12</v>
      </c>
      <c r="F11981" t="s">
        <v>1253</v>
      </c>
      <c r="J11981" t="s">
        <v>23</v>
      </c>
      <c r="K11981">
        <v>1</v>
      </c>
      <c r="L11981">
        <v>61.2</v>
      </c>
      <c r="M11981">
        <v>8.3370000000000007E-3</v>
      </c>
      <c r="O11981" s="12" t="e">
        <f>VLOOKUP(C11981,[3]May!$C:$Z,24,FALSE)</f>
        <v>#N/A</v>
      </c>
    </row>
    <row r="11982" spans="1:15" x14ac:dyDescent="0.25">
      <c r="A11982" t="s">
        <v>1245</v>
      </c>
      <c r="C11982" t="s">
        <v>1742</v>
      </c>
      <c r="E11982">
        <v>2</v>
      </c>
      <c r="F11982" t="s">
        <v>1247</v>
      </c>
      <c r="J11982" t="s">
        <v>23</v>
      </c>
      <c r="K11982">
        <v>4</v>
      </c>
      <c r="L11982">
        <v>260.52</v>
      </c>
      <c r="M11982">
        <v>0.20399999999999999</v>
      </c>
      <c r="O11982" s="12" t="e">
        <f>VLOOKUP(C11982,[3]May!$C:$Z,24,FALSE)</f>
        <v>#N/A</v>
      </c>
    </row>
    <row r="11983" spans="1:15" x14ac:dyDescent="0.25">
      <c r="A11983" t="s">
        <v>1245</v>
      </c>
      <c r="C11983" t="s">
        <v>1742</v>
      </c>
      <c r="E11983">
        <v>4</v>
      </c>
      <c r="F11983" t="s">
        <v>1249</v>
      </c>
      <c r="J11983" t="s">
        <v>23</v>
      </c>
      <c r="K11983">
        <v>7</v>
      </c>
      <c r="L11983">
        <v>478.8</v>
      </c>
      <c r="M11983">
        <v>0.27579999999999999</v>
      </c>
      <c r="O11983" s="12" t="e">
        <f>VLOOKUP(C11983,[3]May!$C:$Z,24,FALSE)</f>
        <v>#N/A</v>
      </c>
    </row>
    <row r="11984" spans="1:15" x14ac:dyDescent="0.25">
      <c r="A11984" t="s">
        <v>1245</v>
      </c>
      <c r="C11984" t="s">
        <v>1742</v>
      </c>
      <c r="E11984">
        <v>7</v>
      </c>
      <c r="F11984" t="s">
        <v>1255</v>
      </c>
      <c r="J11984" t="s">
        <v>23</v>
      </c>
      <c r="K11984">
        <v>6</v>
      </c>
      <c r="L11984">
        <v>337.56</v>
      </c>
      <c r="M11984">
        <v>0.19739999999999999</v>
      </c>
      <c r="O11984" s="12" t="e">
        <f>VLOOKUP(C11984,[3]May!$C:$Z,24,FALSE)</f>
        <v>#N/A</v>
      </c>
    </row>
    <row r="11985" spans="1:15" x14ac:dyDescent="0.25">
      <c r="A11985" t="s">
        <v>1245</v>
      </c>
      <c r="C11985" t="s">
        <v>1743</v>
      </c>
      <c r="E11985">
        <v>7</v>
      </c>
      <c r="F11985" t="s">
        <v>1255</v>
      </c>
      <c r="J11985" t="s">
        <v>23</v>
      </c>
      <c r="K11985">
        <v>6</v>
      </c>
      <c r="L11985">
        <v>337.56</v>
      </c>
      <c r="M11985">
        <v>0.19739999999999999</v>
      </c>
      <c r="O11985" s="12" t="e">
        <f>VLOOKUP(C11985,[3]May!$C:$Z,24,FALSE)</f>
        <v>#N/A</v>
      </c>
    </row>
    <row r="11986" spans="1:15" x14ac:dyDescent="0.25">
      <c r="A11986" t="s">
        <v>1245</v>
      </c>
      <c r="C11986" t="s">
        <v>1743</v>
      </c>
      <c r="E11986">
        <v>2</v>
      </c>
      <c r="F11986" t="s">
        <v>1247</v>
      </c>
      <c r="J11986" t="s">
        <v>23</v>
      </c>
      <c r="K11986">
        <v>4</v>
      </c>
      <c r="L11986">
        <v>260.52</v>
      </c>
      <c r="M11986">
        <v>0.20399999999999999</v>
      </c>
      <c r="O11986" s="12" t="e">
        <f>VLOOKUP(C11986,[3]May!$C:$Z,24,FALSE)</f>
        <v>#N/A</v>
      </c>
    </row>
    <row r="11987" spans="1:15" x14ac:dyDescent="0.25">
      <c r="A11987" t="s">
        <v>1245</v>
      </c>
      <c r="C11987" t="s">
        <v>1743</v>
      </c>
      <c r="E11987">
        <v>4</v>
      </c>
      <c r="F11987" t="s">
        <v>1249</v>
      </c>
      <c r="J11987" t="s">
        <v>23</v>
      </c>
      <c r="K11987">
        <v>11</v>
      </c>
      <c r="L11987">
        <v>752.4</v>
      </c>
      <c r="M11987">
        <v>0.43340000000000001</v>
      </c>
      <c r="O11987" s="12" t="e">
        <f>VLOOKUP(C11987,[3]May!$C:$Z,24,FALSE)</f>
        <v>#N/A</v>
      </c>
    </row>
    <row r="11988" spans="1:15" x14ac:dyDescent="0.25">
      <c r="A11988" t="s">
        <v>1245</v>
      </c>
      <c r="C11988" t="s">
        <v>1744</v>
      </c>
      <c r="E11988">
        <v>8</v>
      </c>
      <c r="F11988" t="s">
        <v>1251</v>
      </c>
      <c r="J11988" t="s">
        <v>23</v>
      </c>
      <c r="K11988">
        <v>4</v>
      </c>
      <c r="L11988">
        <v>220.24</v>
      </c>
      <c r="M11988">
        <v>0.1288</v>
      </c>
      <c r="O11988" s="12" t="e">
        <f>VLOOKUP(C11988,[3]May!$C:$Z,24,FALSE)</f>
        <v>#N/A</v>
      </c>
    </row>
    <row r="11989" spans="1:15" x14ac:dyDescent="0.25">
      <c r="A11989" t="s">
        <v>1245</v>
      </c>
      <c r="C11989" t="s">
        <v>1744</v>
      </c>
      <c r="E11989">
        <v>2</v>
      </c>
      <c r="F11989" t="s">
        <v>1247</v>
      </c>
      <c r="J11989" t="s">
        <v>23</v>
      </c>
      <c r="K11989">
        <v>7</v>
      </c>
      <c r="L11989">
        <v>455.91</v>
      </c>
      <c r="M11989">
        <v>0.35699999999999998</v>
      </c>
      <c r="O11989" s="12" t="e">
        <f>VLOOKUP(C11989,[3]May!$C:$Z,24,FALSE)</f>
        <v>#N/A</v>
      </c>
    </row>
    <row r="11990" spans="1:15" x14ac:dyDescent="0.25">
      <c r="A11990" t="s">
        <v>1245</v>
      </c>
      <c r="C11990" t="s">
        <v>1744</v>
      </c>
      <c r="E11990">
        <v>4</v>
      </c>
      <c r="F11990" t="s">
        <v>1249</v>
      </c>
      <c r="J11990" t="s">
        <v>23</v>
      </c>
      <c r="K11990">
        <v>7</v>
      </c>
      <c r="L11990">
        <v>478.8</v>
      </c>
      <c r="M11990">
        <v>0.27579999999999999</v>
      </c>
      <c r="O11990" s="12" t="e">
        <f>VLOOKUP(C11990,[3]May!$C:$Z,24,FALSE)</f>
        <v>#N/A</v>
      </c>
    </row>
    <row r="11991" spans="1:15" x14ac:dyDescent="0.25">
      <c r="A11991" t="s">
        <v>1245</v>
      </c>
      <c r="C11991" t="s">
        <v>1745</v>
      </c>
      <c r="E11991">
        <v>2</v>
      </c>
      <c r="F11991" t="s">
        <v>1247</v>
      </c>
      <c r="J11991" t="s">
        <v>23</v>
      </c>
      <c r="K11991">
        <v>2</v>
      </c>
      <c r="L11991">
        <v>10.220000000000001</v>
      </c>
      <c r="M11991">
        <v>8.0000000000000002E-3</v>
      </c>
      <c r="O11991" s="12" t="e">
        <f>VLOOKUP(C11991,[3]May!$C:$Z,24,FALSE)</f>
        <v>#N/A</v>
      </c>
    </row>
    <row r="11992" spans="1:15" x14ac:dyDescent="0.25">
      <c r="A11992" t="s">
        <v>1245</v>
      </c>
      <c r="C11992" t="s">
        <v>1745</v>
      </c>
      <c r="E11992">
        <v>2</v>
      </c>
      <c r="F11992" t="s">
        <v>1247</v>
      </c>
      <c r="J11992" t="s">
        <v>23</v>
      </c>
      <c r="K11992">
        <v>6</v>
      </c>
      <c r="L11992">
        <v>390.78</v>
      </c>
      <c r="M11992">
        <v>0.30599999999999999</v>
      </c>
      <c r="O11992" s="12" t="e">
        <f>VLOOKUP(C11992,[3]May!$C:$Z,24,FALSE)</f>
        <v>#N/A</v>
      </c>
    </row>
    <row r="11993" spans="1:15" x14ac:dyDescent="0.25">
      <c r="A11993" t="s">
        <v>1245</v>
      </c>
      <c r="C11993" t="s">
        <v>1745</v>
      </c>
      <c r="E11993">
        <v>4</v>
      </c>
      <c r="F11993" t="s">
        <v>1249</v>
      </c>
      <c r="J11993" t="s">
        <v>23</v>
      </c>
      <c r="K11993">
        <v>2</v>
      </c>
      <c r="L11993">
        <v>136.80000000000001</v>
      </c>
      <c r="M11993">
        <v>7.8799999999999995E-2</v>
      </c>
      <c r="O11993" s="12" t="e">
        <f>VLOOKUP(C11993,[3]May!$C:$Z,24,FALSE)</f>
        <v>#N/A</v>
      </c>
    </row>
    <row r="11994" spans="1:15" x14ac:dyDescent="0.25">
      <c r="A11994" t="s">
        <v>1245</v>
      </c>
      <c r="C11994" t="s">
        <v>1746</v>
      </c>
      <c r="E11994">
        <v>6</v>
      </c>
      <c r="F11994" t="s">
        <v>1250</v>
      </c>
      <c r="J11994" t="s">
        <v>23</v>
      </c>
      <c r="K11994">
        <v>1</v>
      </c>
      <c r="L11994">
        <v>109.18</v>
      </c>
      <c r="M11994">
        <v>8.5500000000000007E-2</v>
      </c>
      <c r="O11994" s="12" t="e">
        <f>VLOOKUP(C11994,[3]May!$C:$Z,24,FALSE)</f>
        <v>#N/A</v>
      </c>
    </row>
    <row r="11995" spans="1:15" x14ac:dyDescent="0.25">
      <c r="A11995" t="s">
        <v>1245</v>
      </c>
      <c r="C11995" t="s">
        <v>1746</v>
      </c>
      <c r="E11995">
        <v>6</v>
      </c>
      <c r="F11995" t="s">
        <v>1250</v>
      </c>
      <c r="J11995" t="s">
        <v>23</v>
      </c>
      <c r="K11995">
        <v>1</v>
      </c>
      <c r="L11995">
        <v>10.85</v>
      </c>
      <c r="M11995">
        <v>8.5000000000000006E-3</v>
      </c>
      <c r="O11995" s="12" t="e">
        <f>VLOOKUP(C11995,[3]May!$C:$Z,24,FALSE)</f>
        <v>#N/A</v>
      </c>
    </row>
    <row r="11996" spans="1:15" x14ac:dyDescent="0.25">
      <c r="A11996" t="s">
        <v>1245</v>
      </c>
      <c r="C11996" t="s">
        <v>1746</v>
      </c>
      <c r="E11996">
        <v>8</v>
      </c>
      <c r="F11996" t="s">
        <v>1251</v>
      </c>
      <c r="J11996" t="s">
        <v>23</v>
      </c>
      <c r="K11996">
        <v>1</v>
      </c>
      <c r="L11996">
        <v>55.06</v>
      </c>
      <c r="M11996">
        <v>3.2199999999999999E-2</v>
      </c>
      <c r="O11996" s="12" t="e">
        <f>VLOOKUP(C11996,[3]May!$C:$Z,24,FALSE)</f>
        <v>#N/A</v>
      </c>
    </row>
    <row r="11997" spans="1:15" x14ac:dyDescent="0.25">
      <c r="A11997" t="s">
        <v>1245</v>
      </c>
      <c r="C11997" t="s">
        <v>1746</v>
      </c>
      <c r="E11997">
        <v>4</v>
      </c>
      <c r="F11997" t="s">
        <v>1249</v>
      </c>
      <c r="J11997" t="s">
        <v>23</v>
      </c>
      <c r="K11997">
        <v>3</v>
      </c>
      <c r="L11997">
        <v>205.2</v>
      </c>
      <c r="M11997">
        <v>0.1182</v>
      </c>
      <c r="O11997" s="12" t="e">
        <f>VLOOKUP(C11997,[3]May!$C:$Z,24,FALSE)</f>
        <v>#N/A</v>
      </c>
    </row>
    <row r="11998" spans="1:15" x14ac:dyDescent="0.25">
      <c r="A11998" t="s">
        <v>1245</v>
      </c>
      <c r="C11998" t="s">
        <v>1746</v>
      </c>
      <c r="E11998">
        <v>2</v>
      </c>
      <c r="F11998" t="s">
        <v>1247</v>
      </c>
      <c r="J11998" t="s">
        <v>23</v>
      </c>
      <c r="K11998">
        <v>2</v>
      </c>
      <c r="L11998">
        <v>10.220000000000001</v>
      </c>
      <c r="M11998">
        <v>8.0000000000000002E-3</v>
      </c>
      <c r="O11998" s="12" t="e">
        <f>VLOOKUP(C11998,[3]May!$C:$Z,24,FALSE)</f>
        <v>#N/A</v>
      </c>
    </row>
    <row r="11999" spans="1:15" x14ac:dyDescent="0.25">
      <c r="A11999" t="s">
        <v>1245</v>
      </c>
      <c r="C11999" t="s">
        <v>1746</v>
      </c>
      <c r="E11999">
        <v>2</v>
      </c>
      <c r="F11999" t="s">
        <v>1247</v>
      </c>
      <c r="J11999" t="s">
        <v>23</v>
      </c>
      <c r="K11999">
        <v>2</v>
      </c>
      <c r="L11999">
        <v>130.26</v>
      </c>
      <c r="M11999">
        <v>0.10199999999999999</v>
      </c>
      <c r="O11999" s="12" t="e">
        <f>VLOOKUP(C11999,[3]May!$C:$Z,24,FALSE)</f>
        <v>#N/A</v>
      </c>
    </row>
    <row r="12000" spans="1:15" x14ac:dyDescent="0.25">
      <c r="A12000" t="s">
        <v>1245</v>
      </c>
      <c r="C12000" t="s">
        <v>1746</v>
      </c>
      <c r="E12000">
        <v>7</v>
      </c>
      <c r="F12000" t="s">
        <v>1255</v>
      </c>
      <c r="J12000" t="s">
        <v>23</v>
      </c>
      <c r="K12000">
        <v>8</v>
      </c>
      <c r="L12000">
        <v>450.08</v>
      </c>
      <c r="M12000">
        <v>0.26319999999999999</v>
      </c>
      <c r="O12000" s="12" t="e">
        <f>VLOOKUP(C12000,[3]May!$C:$Z,24,FALSE)</f>
        <v>#N/A</v>
      </c>
    </row>
    <row r="12001" spans="1:15" x14ac:dyDescent="0.25">
      <c r="A12001" t="s">
        <v>1245</v>
      </c>
      <c r="C12001" t="s">
        <v>1747</v>
      </c>
      <c r="E12001">
        <v>4</v>
      </c>
      <c r="F12001" t="s">
        <v>1249</v>
      </c>
      <c r="J12001" t="s">
        <v>23</v>
      </c>
      <c r="K12001">
        <v>7</v>
      </c>
      <c r="L12001">
        <v>478.8</v>
      </c>
      <c r="M12001">
        <v>0.27579999999999999</v>
      </c>
      <c r="O12001" s="12" t="e">
        <f>VLOOKUP(C12001,[3]May!$C:$Z,24,FALSE)</f>
        <v>#N/A</v>
      </c>
    </row>
    <row r="12002" spans="1:15" x14ac:dyDescent="0.25">
      <c r="A12002" t="s">
        <v>1245</v>
      </c>
      <c r="C12002" t="s">
        <v>1747</v>
      </c>
      <c r="E12002">
        <v>2</v>
      </c>
      <c r="F12002" t="s">
        <v>1247</v>
      </c>
      <c r="J12002" t="s">
        <v>23</v>
      </c>
      <c r="K12002">
        <v>4</v>
      </c>
      <c r="L12002">
        <v>260.52</v>
      </c>
      <c r="M12002">
        <v>0.20399999999999999</v>
      </c>
      <c r="O12002" s="12" t="e">
        <f>VLOOKUP(C12002,[3]May!$C:$Z,24,FALSE)</f>
        <v>#N/A</v>
      </c>
    </row>
    <row r="12003" spans="1:15" x14ac:dyDescent="0.25">
      <c r="A12003" t="s">
        <v>1245</v>
      </c>
      <c r="C12003" t="s">
        <v>1747</v>
      </c>
      <c r="E12003">
        <v>6</v>
      </c>
      <c r="F12003" t="s">
        <v>1250</v>
      </c>
      <c r="J12003" t="s">
        <v>23</v>
      </c>
      <c r="K12003">
        <v>1</v>
      </c>
      <c r="L12003">
        <v>109.18</v>
      </c>
      <c r="M12003">
        <v>8.5500000000000007E-2</v>
      </c>
      <c r="O12003" s="12" t="e">
        <f>VLOOKUP(C12003,[3]May!$C:$Z,24,FALSE)</f>
        <v>#N/A</v>
      </c>
    </row>
    <row r="12004" spans="1:15" x14ac:dyDescent="0.25">
      <c r="A12004" t="s">
        <v>1245</v>
      </c>
      <c r="C12004" t="s">
        <v>1747</v>
      </c>
      <c r="E12004">
        <v>8</v>
      </c>
      <c r="F12004" t="s">
        <v>1251</v>
      </c>
      <c r="J12004" t="s">
        <v>23</v>
      </c>
      <c r="K12004">
        <v>2</v>
      </c>
      <c r="L12004">
        <v>110.12</v>
      </c>
      <c r="M12004">
        <v>6.4399999999999999E-2</v>
      </c>
      <c r="O12004" s="12" t="e">
        <f>VLOOKUP(C12004,[3]May!$C:$Z,24,FALSE)</f>
        <v>#N/A</v>
      </c>
    </row>
    <row r="12005" spans="1:15" x14ac:dyDescent="0.25">
      <c r="A12005" t="s">
        <v>1245</v>
      </c>
      <c r="C12005" t="s">
        <v>1748</v>
      </c>
      <c r="E12005">
        <v>8</v>
      </c>
      <c r="F12005" t="s">
        <v>1251</v>
      </c>
      <c r="J12005" t="s">
        <v>23</v>
      </c>
      <c r="K12005">
        <v>2</v>
      </c>
      <c r="L12005">
        <v>110.12</v>
      </c>
      <c r="M12005">
        <v>6.4399999999999999E-2</v>
      </c>
      <c r="O12005" s="12" t="e">
        <f>VLOOKUP(C12005,[3]May!$C:$Z,24,FALSE)</f>
        <v>#N/A</v>
      </c>
    </row>
    <row r="12006" spans="1:15" x14ac:dyDescent="0.25">
      <c r="A12006" t="s">
        <v>1245</v>
      </c>
      <c r="C12006" t="s">
        <v>1748</v>
      </c>
      <c r="E12006">
        <v>7</v>
      </c>
      <c r="F12006" t="s">
        <v>1255</v>
      </c>
      <c r="J12006" t="s">
        <v>23</v>
      </c>
      <c r="K12006">
        <v>8</v>
      </c>
      <c r="L12006">
        <v>450.08</v>
      </c>
      <c r="M12006">
        <v>0.26319999999999999</v>
      </c>
      <c r="O12006" s="12" t="e">
        <f>VLOOKUP(C12006,[3]May!$C:$Z,24,FALSE)</f>
        <v>#N/A</v>
      </c>
    </row>
    <row r="12007" spans="1:15" x14ac:dyDescent="0.25">
      <c r="A12007" t="s">
        <v>1245</v>
      </c>
      <c r="C12007" t="s">
        <v>1748</v>
      </c>
      <c r="E12007">
        <v>2</v>
      </c>
      <c r="F12007" t="s">
        <v>1247</v>
      </c>
      <c r="J12007" t="s">
        <v>23</v>
      </c>
      <c r="K12007">
        <v>6</v>
      </c>
      <c r="L12007">
        <v>390.78</v>
      </c>
      <c r="M12007">
        <v>0.30599999999999999</v>
      </c>
      <c r="O12007" s="12" t="e">
        <f>VLOOKUP(C12007,[3]May!$C:$Z,24,FALSE)</f>
        <v>#N/A</v>
      </c>
    </row>
    <row r="12008" spans="1:15" x14ac:dyDescent="0.25">
      <c r="A12008" t="s">
        <v>1245</v>
      </c>
      <c r="C12008" t="s">
        <v>1748</v>
      </c>
      <c r="E12008">
        <v>2</v>
      </c>
      <c r="F12008" t="s">
        <v>1247</v>
      </c>
      <c r="J12008" t="s">
        <v>23</v>
      </c>
      <c r="K12008">
        <v>3</v>
      </c>
      <c r="L12008">
        <v>15.33</v>
      </c>
      <c r="M12008">
        <v>1.2E-2</v>
      </c>
      <c r="O12008" s="12" t="e">
        <f>VLOOKUP(C12008,[3]May!$C:$Z,24,FALSE)</f>
        <v>#N/A</v>
      </c>
    </row>
    <row r="12009" spans="1:15" x14ac:dyDescent="0.25">
      <c r="A12009" t="s">
        <v>1245</v>
      </c>
      <c r="C12009" t="s">
        <v>1748</v>
      </c>
      <c r="E12009">
        <v>4</v>
      </c>
      <c r="F12009" t="s">
        <v>1249</v>
      </c>
      <c r="J12009" t="s">
        <v>23</v>
      </c>
      <c r="K12009">
        <v>3</v>
      </c>
      <c r="L12009">
        <v>205.2</v>
      </c>
      <c r="M12009">
        <v>0.1182</v>
      </c>
      <c r="O12009" s="12" t="e">
        <f>VLOOKUP(C12009,[3]May!$C:$Z,24,FALSE)</f>
        <v>#N/A</v>
      </c>
    </row>
    <row r="12010" spans="1:15" x14ac:dyDescent="0.25">
      <c r="A12010" t="s">
        <v>1245</v>
      </c>
      <c r="C12010" t="s">
        <v>1748</v>
      </c>
      <c r="E12010">
        <v>6</v>
      </c>
      <c r="F12010" t="s">
        <v>1250</v>
      </c>
      <c r="J12010" t="s">
        <v>23</v>
      </c>
      <c r="K12010">
        <v>1</v>
      </c>
      <c r="L12010">
        <v>10.85</v>
      </c>
      <c r="M12010">
        <v>8.5000000000000006E-3</v>
      </c>
      <c r="O12010" s="12" t="e">
        <f>VLOOKUP(C12010,[3]May!$C:$Z,24,FALSE)</f>
        <v>#N/A</v>
      </c>
    </row>
    <row r="12011" spans="1:15" x14ac:dyDescent="0.25">
      <c r="A12011" t="s">
        <v>1245</v>
      </c>
      <c r="C12011" t="s">
        <v>1749</v>
      </c>
      <c r="E12011">
        <v>12</v>
      </c>
      <c r="F12011" t="s">
        <v>1253</v>
      </c>
      <c r="J12011" t="s">
        <v>23</v>
      </c>
      <c r="K12011">
        <v>1</v>
      </c>
      <c r="L12011">
        <v>61.2</v>
      </c>
      <c r="M12011">
        <v>8.3370000000000007E-3</v>
      </c>
      <c r="O12011" s="12" t="e">
        <f>VLOOKUP(C12011,[3]May!$C:$Z,24,FALSE)</f>
        <v>#N/A</v>
      </c>
    </row>
    <row r="12012" spans="1:15" x14ac:dyDescent="0.25">
      <c r="A12012" t="s">
        <v>1245</v>
      </c>
      <c r="C12012" t="s">
        <v>1749</v>
      </c>
      <c r="E12012">
        <v>2</v>
      </c>
      <c r="F12012" t="s">
        <v>1247</v>
      </c>
      <c r="J12012" t="s">
        <v>23</v>
      </c>
      <c r="K12012">
        <v>8</v>
      </c>
      <c r="L12012">
        <v>40.880000000000003</v>
      </c>
      <c r="M12012">
        <v>3.2000000000000001E-2</v>
      </c>
      <c r="O12012" s="12" t="e">
        <f>VLOOKUP(C12012,[3]May!$C:$Z,24,FALSE)</f>
        <v>#N/A</v>
      </c>
    </row>
    <row r="12013" spans="1:15" x14ac:dyDescent="0.25">
      <c r="A12013" t="s">
        <v>1245</v>
      </c>
      <c r="C12013" t="s">
        <v>1749</v>
      </c>
      <c r="E12013">
        <v>2</v>
      </c>
      <c r="F12013" t="s">
        <v>1247</v>
      </c>
      <c r="J12013" t="s">
        <v>23</v>
      </c>
      <c r="K12013">
        <v>3</v>
      </c>
      <c r="L12013">
        <v>195.39</v>
      </c>
      <c r="M12013">
        <v>0.153</v>
      </c>
      <c r="O12013" s="12" t="e">
        <f>VLOOKUP(C12013,[3]May!$C:$Z,24,FALSE)</f>
        <v>#N/A</v>
      </c>
    </row>
    <row r="12014" spans="1:15" x14ac:dyDescent="0.25">
      <c r="A12014" t="s">
        <v>1245</v>
      </c>
      <c r="C12014" t="s">
        <v>1749</v>
      </c>
      <c r="E12014">
        <v>6</v>
      </c>
      <c r="F12014" t="s">
        <v>1250</v>
      </c>
      <c r="J12014" t="s">
        <v>23</v>
      </c>
      <c r="K12014">
        <v>1</v>
      </c>
      <c r="L12014">
        <v>109.18</v>
      </c>
      <c r="M12014">
        <v>8.5500000000000007E-2</v>
      </c>
      <c r="O12014" s="12" t="e">
        <f>VLOOKUP(C12014,[3]May!$C:$Z,24,FALSE)</f>
        <v>#N/A</v>
      </c>
    </row>
    <row r="12015" spans="1:15" x14ac:dyDescent="0.25">
      <c r="A12015" t="s">
        <v>1245</v>
      </c>
      <c r="C12015" t="s">
        <v>1749</v>
      </c>
      <c r="E12015">
        <v>6</v>
      </c>
      <c r="F12015" t="s">
        <v>1250</v>
      </c>
      <c r="J12015" t="s">
        <v>23</v>
      </c>
      <c r="K12015">
        <v>1</v>
      </c>
      <c r="L12015">
        <v>10.85</v>
      </c>
      <c r="M12015">
        <v>8.5000000000000006E-3</v>
      </c>
      <c r="O12015" s="12" t="e">
        <f>VLOOKUP(C12015,[3]May!$C:$Z,24,FALSE)</f>
        <v>#N/A</v>
      </c>
    </row>
    <row r="12016" spans="1:15" x14ac:dyDescent="0.25">
      <c r="A12016" t="s">
        <v>1245</v>
      </c>
      <c r="C12016" t="s">
        <v>1749</v>
      </c>
      <c r="E12016">
        <v>4</v>
      </c>
      <c r="F12016" t="s">
        <v>1249</v>
      </c>
      <c r="J12016" t="s">
        <v>23</v>
      </c>
      <c r="K12016">
        <v>7</v>
      </c>
      <c r="L12016">
        <v>478.8</v>
      </c>
      <c r="M12016">
        <v>0.27579999999999999</v>
      </c>
      <c r="O12016" s="12" t="e">
        <f>VLOOKUP(C12016,[3]May!$C:$Z,24,FALSE)</f>
        <v>#N/A</v>
      </c>
    </row>
    <row r="12017" spans="1:15" x14ac:dyDescent="0.25">
      <c r="A12017" t="s">
        <v>1245</v>
      </c>
      <c r="C12017" t="s">
        <v>1749</v>
      </c>
      <c r="E12017">
        <v>11</v>
      </c>
      <c r="F12017" t="s">
        <v>1274</v>
      </c>
      <c r="J12017" t="s">
        <v>23</v>
      </c>
      <c r="K12017">
        <v>5</v>
      </c>
      <c r="L12017">
        <v>249.25</v>
      </c>
      <c r="M12017">
        <v>0.20549999999999999</v>
      </c>
      <c r="O12017" s="12" t="e">
        <f>VLOOKUP(C12017,[3]May!$C:$Z,24,FALSE)</f>
        <v>#N/A</v>
      </c>
    </row>
    <row r="12018" spans="1:15" x14ac:dyDescent="0.25">
      <c r="A12018" t="s">
        <v>1245</v>
      </c>
      <c r="C12018" t="s">
        <v>1749</v>
      </c>
      <c r="E12018">
        <v>7</v>
      </c>
      <c r="F12018" t="s">
        <v>1255</v>
      </c>
      <c r="J12018" t="s">
        <v>23</v>
      </c>
      <c r="K12018">
        <v>6</v>
      </c>
      <c r="L12018">
        <v>337.56</v>
      </c>
      <c r="M12018">
        <v>0.19739999999999999</v>
      </c>
      <c r="O12018" s="12" t="e">
        <f>VLOOKUP(C12018,[3]May!$C:$Z,24,FALSE)</f>
        <v>#N/A</v>
      </c>
    </row>
    <row r="12019" spans="1:15" x14ac:dyDescent="0.25">
      <c r="A12019" t="s">
        <v>1245</v>
      </c>
      <c r="C12019" t="s">
        <v>1750</v>
      </c>
      <c r="E12019">
        <v>1</v>
      </c>
      <c r="F12019" t="s">
        <v>1252</v>
      </c>
      <c r="J12019" t="s">
        <v>23</v>
      </c>
      <c r="K12019">
        <v>2</v>
      </c>
      <c r="L12019">
        <v>65.98</v>
      </c>
      <c r="M12019">
        <v>5.4399999999999997E-2</v>
      </c>
      <c r="O12019" s="12" t="e">
        <f>VLOOKUP(C12019,[3]May!$C:$Z,24,FALSE)</f>
        <v>#N/A</v>
      </c>
    </row>
    <row r="12020" spans="1:15" x14ac:dyDescent="0.25">
      <c r="A12020" t="s">
        <v>1245</v>
      </c>
      <c r="C12020" t="s">
        <v>1750</v>
      </c>
      <c r="E12020">
        <v>7</v>
      </c>
      <c r="F12020" t="s">
        <v>1255</v>
      </c>
      <c r="J12020" t="s">
        <v>23</v>
      </c>
      <c r="K12020">
        <v>9</v>
      </c>
      <c r="L12020">
        <v>506.34</v>
      </c>
      <c r="M12020">
        <v>0.29609999999999997</v>
      </c>
      <c r="O12020" s="12" t="e">
        <f>VLOOKUP(C12020,[3]May!$C:$Z,24,FALSE)</f>
        <v>#N/A</v>
      </c>
    </row>
    <row r="12021" spans="1:15" x14ac:dyDescent="0.25">
      <c r="A12021" t="s">
        <v>1245</v>
      </c>
      <c r="C12021" t="s">
        <v>1750</v>
      </c>
      <c r="E12021">
        <v>2</v>
      </c>
      <c r="F12021" t="s">
        <v>1247</v>
      </c>
      <c r="J12021" t="s">
        <v>23</v>
      </c>
      <c r="K12021">
        <v>4</v>
      </c>
      <c r="L12021">
        <v>20.440000000000001</v>
      </c>
      <c r="M12021">
        <v>1.6E-2</v>
      </c>
      <c r="O12021" s="12" t="e">
        <f>VLOOKUP(C12021,[3]May!$C:$Z,24,FALSE)</f>
        <v>#N/A</v>
      </c>
    </row>
    <row r="12022" spans="1:15" x14ac:dyDescent="0.25">
      <c r="A12022" t="s">
        <v>1245</v>
      </c>
      <c r="C12022" t="s">
        <v>1750</v>
      </c>
      <c r="E12022">
        <v>2</v>
      </c>
      <c r="F12022" t="s">
        <v>1247</v>
      </c>
      <c r="J12022" t="s">
        <v>23</v>
      </c>
      <c r="K12022">
        <v>8</v>
      </c>
      <c r="L12022">
        <v>521.04</v>
      </c>
      <c r="M12022">
        <v>0.40799999999999997</v>
      </c>
      <c r="O12022" s="12" t="e">
        <f>VLOOKUP(C12022,[3]May!$C:$Z,24,FALSE)</f>
        <v>#N/A</v>
      </c>
    </row>
    <row r="12023" spans="1:15" x14ac:dyDescent="0.25">
      <c r="A12023" t="s">
        <v>1245</v>
      </c>
      <c r="C12023" t="s">
        <v>1750</v>
      </c>
      <c r="E12023">
        <v>12</v>
      </c>
      <c r="F12023" t="s">
        <v>1253</v>
      </c>
      <c r="J12023" t="s">
        <v>23</v>
      </c>
      <c r="K12023">
        <v>1</v>
      </c>
      <c r="L12023">
        <v>61.2</v>
      </c>
      <c r="M12023">
        <v>8.3370000000000007E-3</v>
      </c>
      <c r="O12023" s="12" t="e">
        <f>VLOOKUP(C12023,[3]May!$C:$Z,24,FALSE)</f>
        <v>#N/A</v>
      </c>
    </row>
    <row r="12024" spans="1:15" x14ac:dyDescent="0.25">
      <c r="A12024" t="s">
        <v>1245</v>
      </c>
      <c r="C12024" t="s">
        <v>1750</v>
      </c>
      <c r="E12024">
        <v>2</v>
      </c>
      <c r="F12024" t="s">
        <v>1247</v>
      </c>
      <c r="J12024" t="s">
        <v>23</v>
      </c>
      <c r="K12024">
        <v>2</v>
      </c>
      <c r="L12024">
        <v>130.26</v>
      </c>
      <c r="M12024">
        <v>0.10199999999999999</v>
      </c>
      <c r="O12024" s="12" t="e">
        <f>VLOOKUP(C12024,[3]May!$C:$Z,24,FALSE)</f>
        <v>#N/A</v>
      </c>
    </row>
    <row r="12025" spans="1:15" x14ac:dyDescent="0.25">
      <c r="A12025" t="s">
        <v>1245</v>
      </c>
      <c r="C12025" t="s">
        <v>1751</v>
      </c>
      <c r="E12025">
        <v>4</v>
      </c>
      <c r="F12025" t="s">
        <v>1249</v>
      </c>
      <c r="J12025" t="s">
        <v>23</v>
      </c>
      <c r="K12025">
        <v>4</v>
      </c>
      <c r="L12025">
        <v>273.60000000000002</v>
      </c>
      <c r="M12025">
        <v>0.15759999999999999</v>
      </c>
      <c r="O12025" s="12" t="e">
        <f>VLOOKUP(C12025,[3]May!$C:$Z,24,FALSE)</f>
        <v>#N/A</v>
      </c>
    </row>
    <row r="12026" spans="1:15" x14ac:dyDescent="0.25">
      <c r="A12026" t="s">
        <v>1245</v>
      </c>
      <c r="C12026" t="s">
        <v>1751</v>
      </c>
      <c r="E12026">
        <v>2</v>
      </c>
      <c r="F12026" t="s">
        <v>1247</v>
      </c>
      <c r="J12026" t="s">
        <v>23</v>
      </c>
      <c r="K12026">
        <v>2</v>
      </c>
      <c r="L12026">
        <v>130.26</v>
      </c>
      <c r="M12026">
        <v>0.10199999999999999</v>
      </c>
      <c r="O12026" s="12" t="e">
        <f>VLOOKUP(C12026,[3]May!$C:$Z,24,FALSE)</f>
        <v>#N/A</v>
      </c>
    </row>
    <row r="12027" spans="1:15" x14ac:dyDescent="0.25">
      <c r="A12027" t="s">
        <v>1245</v>
      </c>
      <c r="C12027" t="s">
        <v>1751</v>
      </c>
      <c r="E12027">
        <v>2</v>
      </c>
      <c r="F12027" t="s">
        <v>1247</v>
      </c>
      <c r="J12027" t="s">
        <v>23</v>
      </c>
      <c r="K12027">
        <v>1</v>
      </c>
      <c r="L12027">
        <v>5.1100000000000003</v>
      </c>
      <c r="M12027">
        <v>4.0000000000000001E-3</v>
      </c>
      <c r="O12027" s="12" t="e">
        <f>VLOOKUP(C12027,[3]May!$C:$Z,24,FALSE)</f>
        <v>#N/A</v>
      </c>
    </row>
    <row r="12028" spans="1:15" x14ac:dyDescent="0.25">
      <c r="A12028" t="s">
        <v>1245</v>
      </c>
      <c r="C12028" t="s">
        <v>1752</v>
      </c>
      <c r="E12028">
        <v>2</v>
      </c>
      <c r="F12028" t="s">
        <v>1247</v>
      </c>
      <c r="J12028" t="s">
        <v>23</v>
      </c>
      <c r="K12028">
        <v>1</v>
      </c>
      <c r="L12028">
        <v>65.13</v>
      </c>
      <c r="M12028">
        <v>5.0999999999999997E-2</v>
      </c>
      <c r="O12028" s="12" t="e">
        <f>VLOOKUP(C12028,[3]May!$C:$Z,24,FALSE)</f>
        <v>#N/A</v>
      </c>
    </row>
    <row r="12029" spans="1:15" x14ac:dyDescent="0.25">
      <c r="A12029" t="s">
        <v>1245</v>
      </c>
      <c r="C12029" t="s">
        <v>1752</v>
      </c>
      <c r="E12029">
        <v>6</v>
      </c>
      <c r="F12029" t="s">
        <v>1250</v>
      </c>
      <c r="J12029" t="s">
        <v>23</v>
      </c>
      <c r="K12029">
        <v>5</v>
      </c>
      <c r="L12029">
        <v>54.25</v>
      </c>
      <c r="M12029">
        <v>4.2500000000000003E-2</v>
      </c>
      <c r="O12029" s="12" t="e">
        <f>VLOOKUP(C12029,[3]May!$C:$Z,24,FALSE)</f>
        <v>#N/A</v>
      </c>
    </row>
    <row r="12030" spans="1:15" x14ac:dyDescent="0.25">
      <c r="A12030" t="s">
        <v>1245</v>
      </c>
      <c r="C12030" t="s">
        <v>1752</v>
      </c>
      <c r="E12030">
        <v>8</v>
      </c>
      <c r="F12030" t="s">
        <v>1251</v>
      </c>
      <c r="J12030" t="s">
        <v>23</v>
      </c>
      <c r="K12030">
        <v>9</v>
      </c>
      <c r="L12030">
        <v>495.54</v>
      </c>
      <c r="M12030">
        <v>0.2898</v>
      </c>
      <c r="O12030" s="12" t="e">
        <f>VLOOKUP(C12030,[3]May!$C:$Z,24,FALSE)</f>
        <v>#N/A</v>
      </c>
    </row>
    <row r="12031" spans="1:15" x14ac:dyDescent="0.25">
      <c r="A12031" t="s">
        <v>1245</v>
      </c>
      <c r="C12031" t="s">
        <v>1753</v>
      </c>
      <c r="E12031">
        <v>2</v>
      </c>
      <c r="F12031" t="s">
        <v>1247</v>
      </c>
      <c r="J12031" t="s">
        <v>23</v>
      </c>
      <c r="K12031">
        <v>3</v>
      </c>
      <c r="L12031">
        <v>15.33</v>
      </c>
      <c r="M12031">
        <v>1.2E-2</v>
      </c>
      <c r="O12031" s="12" t="e">
        <f>VLOOKUP(C12031,[3]May!$C:$Z,24,FALSE)</f>
        <v>#N/A</v>
      </c>
    </row>
    <row r="12032" spans="1:15" x14ac:dyDescent="0.25">
      <c r="A12032" t="s">
        <v>1245</v>
      </c>
      <c r="C12032" t="s">
        <v>1753</v>
      </c>
      <c r="E12032">
        <v>2</v>
      </c>
      <c r="F12032" t="s">
        <v>1247</v>
      </c>
      <c r="J12032" t="s">
        <v>23</v>
      </c>
      <c r="K12032">
        <v>1</v>
      </c>
      <c r="L12032">
        <v>65.13</v>
      </c>
      <c r="M12032">
        <v>5.0999999999999997E-2</v>
      </c>
      <c r="O12032" s="12" t="e">
        <f>VLOOKUP(C12032,[3]May!$C:$Z,24,FALSE)</f>
        <v>#N/A</v>
      </c>
    </row>
    <row r="12033" spans="1:15" x14ac:dyDescent="0.25">
      <c r="A12033" t="s">
        <v>1245</v>
      </c>
      <c r="C12033" t="s">
        <v>1753</v>
      </c>
      <c r="E12033">
        <v>1</v>
      </c>
      <c r="F12033" t="s">
        <v>1252</v>
      </c>
      <c r="J12033" t="s">
        <v>23</v>
      </c>
      <c r="K12033">
        <v>2</v>
      </c>
      <c r="L12033">
        <v>65.98</v>
      </c>
      <c r="M12033">
        <v>5.4399999999999997E-2</v>
      </c>
      <c r="O12033" s="12" t="e">
        <f>VLOOKUP(C12033,[3]May!$C:$Z,24,FALSE)</f>
        <v>#N/A</v>
      </c>
    </row>
    <row r="12034" spans="1:15" x14ac:dyDescent="0.25">
      <c r="A12034" t="s">
        <v>1245</v>
      </c>
      <c r="C12034" t="s">
        <v>1754</v>
      </c>
      <c r="E12034">
        <v>12</v>
      </c>
      <c r="F12034" t="s">
        <v>1253</v>
      </c>
      <c r="J12034" t="s">
        <v>23</v>
      </c>
      <c r="K12034">
        <v>1</v>
      </c>
      <c r="L12034">
        <v>61.2</v>
      </c>
      <c r="M12034">
        <v>8.3370000000000007E-3</v>
      </c>
      <c r="O12034" s="12" t="e">
        <f>VLOOKUP(C12034,[3]May!$C:$Z,24,FALSE)</f>
        <v>#N/A</v>
      </c>
    </row>
    <row r="12035" spans="1:15" x14ac:dyDescent="0.25">
      <c r="A12035" t="s">
        <v>1245</v>
      </c>
      <c r="C12035" t="s">
        <v>1754</v>
      </c>
      <c r="E12035">
        <v>2</v>
      </c>
      <c r="F12035" t="s">
        <v>1247</v>
      </c>
      <c r="J12035" t="s">
        <v>23</v>
      </c>
      <c r="K12035">
        <v>5</v>
      </c>
      <c r="L12035">
        <v>325.64999999999998</v>
      </c>
      <c r="M12035">
        <v>0.255</v>
      </c>
      <c r="O12035" s="12" t="e">
        <f>VLOOKUP(C12035,[3]May!$C:$Z,24,FALSE)</f>
        <v>#N/A</v>
      </c>
    </row>
    <row r="12036" spans="1:15" x14ac:dyDescent="0.25">
      <c r="A12036" t="s">
        <v>1245</v>
      </c>
      <c r="C12036" t="s">
        <v>1754</v>
      </c>
      <c r="E12036">
        <v>2</v>
      </c>
      <c r="F12036" t="s">
        <v>1247</v>
      </c>
      <c r="J12036" t="s">
        <v>23</v>
      </c>
      <c r="K12036">
        <v>3</v>
      </c>
      <c r="L12036">
        <v>15.33</v>
      </c>
      <c r="M12036">
        <v>1.2E-2</v>
      </c>
      <c r="O12036" s="12" t="e">
        <f>VLOOKUP(C12036,[3]May!$C:$Z,24,FALSE)</f>
        <v>#N/A</v>
      </c>
    </row>
    <row r="12037" spans="1:15" x14ac:dyDescent="0.25">
      <c r="A12037" t="s">
        <v>1245</v>
      </c>
      <c r="C12037" t="s">
        <v>1754</v>
      </c>
      <c r="E12037">
        <v>8</v>
      </c>
      <c r="F12037" t="s">
        <v>1251</v>
      </c>
      <c r="J12037" t="s">
        <v>23</v>
      </c>
      <c r="K12037">
        <v>5</v>
      </c>
      <c r="L12037">
        <v>275.3</v>
      </c>
      <c r="M12037">
        <v>0.161</v>
      </c>
      <c r="O12037" s="12" t="e">
        <f>VLOOKUP(C12037,[3]May!$C:$Z,24,FALSE)</f>
        <v>#N/A</v>
      </c>
    </row>
    <row r="12038" spans="1:15" x14ac:dyDescent="0.25">
      <c r="A12038" t="s">
        <v>1245</v>
      </c>
      <c r="C12038" t="s">
        <v>1754</v>
      </c>
      <c r="E12038">
        <v>6</v>
      </c>
      <c r="F12038" t="s">
        <v>1250</v>
      </c>
      <c r="J12038" t="s">
        <v>23</v>
      </c>
      <c r="K12038">
        <v>1</v>
      </c>
      <c r="L12038">
        <v>10.85</v>
      </c>
      <c r="M12038">
        <v>8.5000000000000006E-3</v>
      </c>
      <c r="O12038" s="12" t="e">
        <f>VLOOKUP(C12038,[3]May!$C:$Z,24,FALSE)</f>
        <v>#N/A</v>
      </c>
    </row>
    <row r="12039" spans="1:15" x14ac:dyDescent="0.25">
      <c r="A12039" t="s">
        <v>1245</v>
      </c>
      <c r="C12039" t="s">
        <v>1754</v>
      </c>
      <c r="E12039">
        <v>4</v>
      </c>
      <c r="F12039" t="s">
        <v>1249</v>
      </c>
      <c r="J12039" t="s">
        <v>23</v>
      </c>
      <c r="K12039">
        <v>8</v>
      </c>
      <c r="L12039">
        <v>547.20000000000005</v>
      </c>
      <c r="M12039">
        <v>0.31519999999999998</v>
      </c>
      <c r="O12039" s="12" t="e">
        <f>VLOOKUP(C12039,[3]May!$C:$Z,24,FALSE)</f>
        <v>#N/A</v>
      </c>
    </row>
    <row r="12040" spans="1:15" x14ac:dyDescent="0.25">
      <c r="A12040" t="s">
        <v>1245</v>
      </c>
      <c r="C12040" t="s">
        <v>1754</v>
      </c>
      <c r="E12040">
        <v>5</v>
      </c>
      <c r="F12040" t="s">
        <v>1269</v>
      </c>
      <c r="J12040" t="s">
        <v>23</v>
      </c>
      <c r="K12040">
        <v>1</v>
      </c>
      <c r="L12040">
        <v>99.13</v>
      </c>
      <c r="M12040">
        <v>5.7099999999999998E-2</v>
      </c>
      <c r="O12040" s="12" t="e">
        <f>VLOOKUP(C12040,[3]May!$C:$Z,24,FALSE)</f>
        <v>#N/A</v>
      </c>
    </row>
    <row r="12041" spans="1:15" x14ac:dyDescent="0.25">
      <c r="A12041" t="s">
        <v>1245</v>
      </c>
      <c r="C12041" t="s">
        <v>1755</v>
      </c>
      <c r="E12041">
        <v>12</v>
      </c>
      <c r="F12041" t="s">
        <v>1253</v>
      </c>
      <c r="J12041" t="s">
        <v>23</v>
      </c>
      <c r="K12041">
        <v>1</v>
      </c>
      <c r="L12041">
        <v>61.2</v>
      </c>
      <c r="M12041">
        <v>8.3370000000000007E-3</v>
      </c>
      <c r="O12041" s="12" t="e">
        <f>VLOOKUP(C12041,[3]May!$C:$Z,24,FALSE)</f>
        <v>#N/A</v>
      </c>
    </row>
    <row r="12042" spans="1:15" x14ac:dyDescent="0.25">
      <c r="A12042" t="s">
        <v>1245</v>
      </c>
      <c r="C12042" t="s">
        <v>1755</v>
      </c>
      <c r="E12042">
        <v>7</v>
      </c>
      <c r="F12042" t="s">
        <v>1255</v>
      </c>
      <c r="J12042" t="s">
        <v>23</v>
      </c>
      <c r="K12042">
        <v>6</v>
      </c>
      <c r="L12042">
        <v>337.56</v>
      </c>
      <c r="M12042">
        <v>0.19739999999999999</v>
      </c>
      <c r="O12042" s="12" t="e">
        <f>VLOOKUP(C12042,[3]May!$C:$Z,24,FALSE)</f>
        <v>#N/A</v>
      </c>
    </row>
    <row r="12043" spans="1:15" x14ac:dyDescent="0.25">
      <c r="A12043" t="s">
        <v>1245</v>
      </c>
      <c r="C12043" t="s">
        <v>1755</v>
      </c>
      <c r="E12043">
        <v>2</v>
      </c>
      <c r="F12043" t="s">
        <v>1247</v>
      </c>
      <c r="J12043" t="s">
        <v>23</v>
      </c>
      <c r="K12043">
        <v>3</v>
      </c>
      <c r="L12043">
        <v>15.33</v>
      </c>
      <c r="M12043">
        <v>1.2E-2</v>
      </c>
      <c r="O12043" s="12" t="e">
        <f>VLOOKUP(C12043,[3]May!$C:$Z,24,FALSE)</f>
        <v>#N/A</v>
      </c>
    </row>
    <row r="12044" spans="1:15" x14ac:dyDescent="0.25">
      <c r="A12044" t="s">
        <v>1245</v>
      </c>
      <c r="C12044" t="s">
        <v>1755</v>
      </c>
      <c r="E12044">
        <v>2</v>
      </c>
      <c r="F12044" t="s">
        <v>1247</v>
      </c>
      <c r="J12044" t="s">
        <v>23</v>
      </c>
      <c r="K12044">
        <v>8</v>
      </c>
      <c r="L12044">
        <v>521.04</v>
      </c>
      <c r="M12044">
        <v>0.40799999999999997</v>
      </c>
      <c r="O12044" s="12" t="e">
        <f>VLOOKUP(C12044,[3]May!$C:$Z,24,FALSE)</f>
        <v>#N/A</v>
      </c>
    </row>
    <row r="12045" spans="1:15" x14ac:dyDescent="0.25">
      <c r="A12045" t="s">
        <v>1245</v>
      </c>
      <c r="C12045" t="s">
        <v>1755</v>
      </c>
      <c r="E12045">
        <v>2</v>
      </c>
      <c r="F12045" t="s">
        <v>1247</v>
      </c>
      <c r="J12045" t="s">
        <v>23</v>
      </c>
      <c r="K12045">
        <v>1</v>
      </c>
      <c r="L12045">
        <v>65.13</v>
      </c>
      <c r="M12045">
        <v>5.0999999999999997E-2</v>
      </c>
      <c r="O12045" s="12" t="e">
        <f>VLOOKUP(C12045,[3]May!$C:$Z,24,FALSE)</f>
        <v>#N/A</v>
      </c>
    </row>
    <row r="12046" spans="1:15" x14ac:dyDescent="0.25">
      <c r="A12046" t="s">
        <v>1245</v>
      </c>
      <c r="C12046" t="s">
        <v>1755</v>
      </c>
      <c r="E12046">
        <v>7</v>
      </c>
      <c r="F12046" t="s">
        <v>1255</v>
      </c>
      <c r="J12046" t="s">
        <v>23</v>
      </c>
      <c r="K12046">
        <v>1</v>
      </c>
      <c r="L12046">
        <v>56.26</v>
      </c>
      <c r="M12046">
        <v>3.2899999999999999E-2</v>
      </c>
      <c r="O12046" s="12" t="e">
        <f>VLOOKUP(C12046,[3]May!$C:$Z,24,FALSE)</f>
        <v>#N/A</v>
      </c>
    </row>
    <row r="12047" spans="1:15" x14ac:dyDescent="0.25">
      <c r="A12047" t="s">
        <v>1245</v>
      </c>
      <c r="C12047" t="s">
        <v>1756</v>
      </c>
      <c r="E12047">
        <v>2</v>
      </c>
      <c r="F12047" t="s">
        <v>1247</v>
      </c>
      <c r="J12047" t="s">
        <v>23</v>
      </c>
      <c r="K12047">
        <v>4</v>
      </c>
      <c r="L12047">
        <v>260.52</v>
      </c>
      <c r="M12047">
        <v>0.20399999999999999</v>
      </c>
      <c r="O12047" s="12" t="e">
        <f>VLOOKUP(C12047,[3]May!$C:$Z,24,FALSE)</f>
        <v>#N/A</v>
      </c>
    </row>
    <row r="12048" spans="1:15" x14ac:dyDescent="0.25">
      <c r="A12048" t="s">
        <v>1245</v>
      </c>
      <c r="C12048" t="s">
        <v>1756</v>
      </c>
      <c r="E12048">
        <v>2</v>
      </c>
      <c r="F12048" t="s">
        <v>1247</v>
      </c>
      <c r="J12048" t="s">
        <v>23</v>
      </c>
      <c r="K12048">
        <v>1</v>
      </c>
      <c r="L12048">
        <v>5.1100000000000003</v>
      </c>
      <c r="M12048">
        <v>4.0000000000000001E-3</v>
      </c>
      <c r="O12048" s="12" t="e">
        <f>VLOOKUP(C12048,[3]May!$C:$Z,24,FALSE)</f>
        <v>#N/A</v>
      </c>
    </row>
    <row r="12049" spans="1:15" x14ac:dyDescent="0.25">
      <c r="A12049" t="s">
        <v>1245</v>
      </c>
      <c r="C12049" t="s">
        <v>1757</v>
      </c>
      <c r="E12049">
        <v>11</v>
      </c>
      <c r="F12049" t="s">
        <v>1274</v>
      </c>
      <c r="J12049" t="s">
        <v>23</v>
      </c>
      <c r="K12049">
        <v>9</v>
      </c>
      <c r="L12049">
        <v>448.65</v>
      </c>
      <c r="M12049">
        <v>0.36990000000000001</v>
      </c>
      <c r="O12049" s="12" t="e">
        <f>VLOOKUP(C12049,[3]May!$C:$Z,24,FALSE)</f>
        <v>#N/A</v>
      </c>
    </row>
    <row r="12050" spans="1:15" x14ac:dyDescent="0.25">
      <c r="A12050" t="s">
        <v>1245</v>
      </c>
      <c r="C12050" t="s">
        <v>1757</v>
      </c>
      <c r="E12050">
        <v>7</v>
      </c>
      <c r="F12050" t="s">
        <v>1255</v>
      </c>
      <c r="J12050" t="s">
        <v>23</v>
      </c>
      <c r="K12050">
        <v>2</v>
      </c>
      <c r="L12050">
        <v>112.52</v>
      </c>
      <c r="M12050">
        <v>6.5799999999999997E-2</v>
      </c>
      <c r="O12050" s="12" t="e">
        <f>VLOOKUP(C12050,[3]May!$C:$Z,24,FALSE)</f>
        <v>#N/A</v>
      </c>
    </row>
    <row r="12051" spans="1:15" x14ac:dyDescent="0.25">
      <c r="A12051" t="s">
        <v>1245</v>
      </c>
      <c r="C12051" t="s">
        <v>1757</v>
      </c>
      <c r="E12051">
        <v>12</v>
      </c>
      <c r="F12051" t="s">
        <v>1253</v>
      </c>
      <c r="J12051" t="s">
        <v>23</v>
      </c>
      <c r="K12051">
        <v>1</v>
      </c>
      <c r="L12051">
        <v>61.2</v>
      </c>
      <c r="M12051">
        <v>8.3370000000000007E-3</v>
      </c>
      <c r="O12051" s="12" t="e">
        <f>VLOOKUP(C12051,[3]May!$C:$Z,24,FALSE)</f>
        <v>#N/A</v>
      </c>
    </row>
    <row r="12052" spans="1:15" x14ac:dyDescent="0.25">
      <c r="A12052" t="s">
        <v>1245</v>
      </c>
      <c r="C12052" t="s">
        <v>1757</v>
      </c>
      <c r="E12052">
        <v>7</v>
      </c>
      <c r="F12052" t="s">
        <v>1255</v>
      </c>
      <c r="J12052" t="s">
        <v>23</v>
      </c>
      <c r="K12052">
        <v>8</v>
      </c>
      <c r="L12052">
        <v>450.08</v>
      </c>
      <c r="M12052">
        <v>0.26319999999999999</v>
      </c>
      <c r="O12052" s="12" t="e">
        <f>VLOOKUP(C12052,[3]May!$C:$Z,24,FALSE)</f>
        <v>#N/A</v>
      </c>
    </row>
    <row r="12053" spans="1:15" x14ac:dyDescent="0.25">
      <c r="A12053" t="s">
        <v>1245</v>
      </c>
      <c r="C12053" t="s">
        <v>1758</v>
      </c>
      <c r="E12053">
        <v>7</v>
      </c>
      <c r="F12053" t="s">
        <v>1255</v>
      </c>
      <c r="J12053" t="s">
        <v>23</v>
      </c>
      <c r="K12053">
        <v>6</v>
      </c>
      <c r="L12053">
        <v>337.56</v>
      </c>
      <c r="M12053">
        <v>0.19739999999999999</v>
      </c>
      <c r="O12053" s="12" t="e">
        <f>VLOOKUP(C12053,[3]May!$C:$Z,24,FALSE)</f>
        <v>#N/A</v>
      </c>
    </row>
    <row r="12054" spans="1:15" x14ac:dyDescent="0.25">
      <c r="A12054" t="s">
        <v>1245</v>
      </c>
      <c r="C12054" t="s">
        <v>1758</v>
      </c>
      <c r="E12054">
        <v>6</v>
      </c>
      <c r="F12054" t="s">
        <v>1250</v>
      </c>
      <c r="J12054" t="s">
        <v>23</v>
      </c>
      <c r="K12054">
        <v>1</v>
      </c>
      <c r="L12054">
        <v>10.85</v>
      </c>
      <c r="M12054">
        <v>8.5000000000000006E-3</v>
      </c>
      <c r="O12054" s="12" t="e">
        <f>VLOOKUP(C12054,[3]May!$C:$Z,24,FALSE)</f>
        <v>#N/A</v>
      </c>
    </row>
    <row r="12055" spans="1:15" x14ac:dyDescent="0.25">
      <c r="A12055" t="s">
        <v>1245</v>
      </c>
      <c r="C12055" t="s">
        <v>1758</v>
      </c>
      <c r="E12055">
        <v>2</v>
      </c>
      <c r="F12055" t="s">
        <v>1247</v>
      </c>
      <c r="J12055" t="s">
        <v>23</v>
      </c>
      <c r="K12055">
        <v>9</v>
      </c>
      <c r="L12055">
        <v>45.99</v>
      </c>
      <c r="M12055">
        <v>3.5999999999999997E-2</v>
      </c>
      <c r="O12055" s="12" t="e">
        <f>VLOOKUP(C12055,[3]May!$C:$Z,24,FALSE)</f>
        <v>#N/A</v>
      </c>
    </row>
    <row r="12056" spans="1:15" x14ac:dyDescent="0.25">
      <c r="A12056" t="s">
        <v>1245</v>
      </c>
      <c r="C12056" t="s">
        <v>1758</v>
      </c>
      <c r="E12056">
        <v>2</v>
      </c>
      <c r="F12056" t="s">
        <v>1247</v>
      </c>
      <c r="J12056" t="s">
        <v>23</v>
      </c>
      <c r="K12056">
        <v>2</v>
      </c>
      <c r="L12056">
        <v>130.26</v>
      </c>
      <c r="M12056">
        <v>0.10199999999999999</v>
      </c>
      <c r="O12056" s="12" t="e">
        <f>VLOOKUP(C12056,[3]May!$C:$Z,24,FALSE)</f>
        <v>#N/A</v>
      </c>
    </row>
    <row r="12057" spans="1:15" x14ac:dyDescent="0.25">
      <c r="A12057" t="s">
        <v>1245</v>
      </c>
      <c r="C12057" t="s">
        <v>1759</v>
      </c>
      <c r="E12057">
        <v>4</v>
      </c>
      <c r="F12057" t="s">
        <v>1249</v>
      </c>
      <c r="J12057" t="s">
        <v>23</v>
      </c>
      <c r="K12057">
        <v>7</v>
      </c>
      <c r="L12057">
        <v>478.8</v>
      </c>
      <c r="M12057">
        <v>0.27579999999999999</v>
      </c>
      <c r="O12057" s="12" t="e">
        <f>VLOOKUP(C12057,[3]May!$C:$Z,24,FALSE)</f>
        <v>#N/A</v>
      </c>
    </row>
    <row r="12058" spans="1:15" x14ac:dyDescent="0.25">
      <c r="A12058" t="s">
        <v>1245</v>
      </c>
      <c r="C12058" t="s">
        <v>1759</v>
      </c>
      <c r="E12058">
        <v>6</v>
      </c>
      <c r="F12058" t="s">
        <v>1250</v>
      </c>
      <c r="J12058" t="s">
        <v>23</v>
      </c>
      <c r="K12058">
        <v>1</v>
      </c>
      <c r="L12058">
        <v>109.18</v>
      </c>
      <c r="M12058">
        <v>8.5500000000000007E-2</v>
      </c>
      <c r="O12058" s="12" t="e">
        <f>VLOOKUP(C12058,[3]May!$C:$Z,24,FALSE)</f>
        <v>#N/A</v>
      </c>
    </row>
    <row r="12059" spans="1:15" x14ac:dyDescent="0.25">
      <c r="A12059" t="s">
        <v>1245</v>
      </c>
      <c r="C12059" t="s">
        <v>1759</v>
      </c>
      <c r="E12059">
        <v>2</v>
      </c>
      <c r="F12059" t="s">
        <v>1247</v>
      </c>
      <c r="J12059" t="s">
        <v>23</v>
      </c>
      <c r="K12059">
        <v>1</v>
      </c>
      <c r="L12059">
        <v>5.1100000000000003</v>
      </c>
      <c r="M12059">
        <v>4.0000000000000001E-3</v>
      </c>
      <c r="O12059" s="12" t="e">
        <f>VLOOKUP(C12059,[3]May!$C:$Z,24,FALSE)</f>
        <v>#N/A</v>
      </c>
    </row>
    <row r="12060" spans="1:15" x14ac:dyDescent="0.25">
      <c r="A12060" t="s">
        <v>1245</v>
      </c>
      <c r="C12060" t="s">
        <v>1759</v>
      </c>
      <c r="E12060">
        <v>2</v>
      </c>
      <c r="F12060" t="s">
        <v>1247</v>
      </c>
      <c r="J12060" t="s">
        <v>23</v>
      </c>
      <c r="K12060">
        <v>1</v>
      </c>
      <c r="L12060">
        <v>65.13</v>
      </c>
      <c r="M12060">
        <v>5.0999999999999997E-2</v>
      </c>
      <c r="O12060" s="12" t="e">
        <f>VLOOKUP(C12060,[3]May!$C:$Z,24,FALSE)</f>
        <v>#N/A</v>
      </c>
    </row>
    <row r="12061" spans="1:15" x14ac:dyDescent="0.25">
      <c r="A12061" t="s">
        <v>1245</v>
      </c>
      <c r="C12061" t="s">
        <v>1760</v>
      </c>
      <c r="E12061">
        <v>4</v>
      </c>
      <c r="F12061" t="s">
        <v>1249</v>
      </c>
      <c r="J12061" t="s">
        <v>23</v>
      </c>
      <c r="K12061">
        <v>8</v>
      </c>
      <c r="L12061">
        <v>547.20000000000005</v>
      </c>
      <c r="M12061">
        <v>0.31519999999999998</v>
      </c>
      <c r="O12061" s="12" t="e">
        <f>VLOOKUP(C12061,[3]May!$C:$Z,24,FALSE)</f>
        <v>#N/A</v>
      </c>
    </row>
    <row r="12062" spans="1:15" x14ac:dyDescent="0.25">
      <c r="A12062" t="s">
        <v>1245</v>
      </c>
      <c r="C12062" t="s">
        <v>1760</v>
      </c>
      <c r="E12062">
        <v>6</v>
      </c>
      <c r="F12062" t="s">
        <v>1250</v>
      </c>
      <c r="J12062" t="s">
        <v>23</v>
      </c>
      <c r="K12062">
        <v>2</v>
      </c>
      <c r="L12062">
        <v>21.7</v>
      </c>
      <c r="M12062">
        <v>1.7000000000000001E-2</v>
      </c>
      <c r="O12062" s="12" t="e">
        <f>VLOOKUP(C12062,[3]May!$C:$Z,24,FALSE)</f>
        <v>#N/A</v>
      </c>
    </row>
    <row r="12063" spans="1:15" x14ac:dyDescent="0.25">
      <c r="A12063" t="s">
        <v>1245</v>
      </c>
      <c r="C12063" t="s">
        <v>1760</v>
      </c>
      <c r="E12063">
        <v>2</v>
      </c>
      <c r="F12063" t="s">
        <v>1247</v>
      </c>
      <c r="J12063" t="s">
        <v>23</v>
      </c>
      <c r="K12063">
        <v>1</v>
      </c>
      <c r="L12063">
        <v>5.1100000000000003</v>
      </c>
      <c r="M12063">
        <v>4.0000000000000001E-3</v>
      </c>
      <c r="O12063" s="12" t="e">
        <f>VLOOKUP(C12063,[3]May!$C:$Z,24,FALSE)</f>
        <v>#N/A</v>
      </c>
    </row>
    <row r="12064" spans="1:15" x14ac:dyDescent="0.25">
      <c r="A12064" t="s">
        <v>1245</v>
      </c>
      <c r="C12064" t="s">
        <v>1760</v>
      </c>
      <c r="E12064">
        <v>2</v>
      </c>
      <c r="F12064" t="s">
        <v>1247</v>
      </c>
      <c r="J12064" t="s">
        <v>23</v>
      </c>
      <c r="K12064">
        <v>1</v>
      </c>
      <c r="L12064">
        <v>65.13</v>
      </c>
      <c r="M12064">
        <v>5.0999999999999997E-2</v>
      </c>
      <c r="O12064" s="12" t="e">
        <f>VLOOKUP(C12064,[3]May!$C:$Z,24,FALSE)</f>
        <v>#N/A</v>
      </c>
    </row>
    <row r="12065" spans="1:15" x14ac:dyDescent="0.25">
      <c r="A12065" t="s">
        <v>1245</v>
      </c>
      <c r="C12065" t="s">
        <v>1761</v>
      </c>
      <c r="E12065">
        <v>4</v>
      </c>
      <c r="F12065" t="s">
        <v>1249</v>
      </c>
      <c r="J12065" t="s">
        <v>23</v>
      </c>
      <c r="K12065">
        <v>8</v>
      </c>
      <c r="L12065">
        <v>547.20000000000005</v>
      </c>
      <c r="M12065">
        <v>0.31519999999999998</v>
      </c>
      <c r="O12065" s="12" t="e">
        <f>VLOOKUP(C12065,[3]May!$C:$Z,24,FALSE)</f>
        <v>#N/A</v>
      </c>
    </row>
    <row r="12066" spans="1:15" x14ac:dyDescent="0.25">
      <c r="A12066" t="s">
        <v>1245</v>
      </c>
      <c r="C12066" t="s">
        <v>1761</v>
      </c>
      <c r="E12066">
        <v>2</v>
      </c>
      <c r="F12066" t="s">
        <v>1247</v>
      </c>
      <c r="J12066" t="s">
        <v>23</v>
      </c>
      <c r="K12066">
        <v>7</v>
      </c>
      <c r="L12066">
        <v>455.91</v>
      </c>
      <c r="M12066">
        <v>0.35699999999999998</v>
      </c>
      <c r="O12066" s="12" t="e">
        <f>VLOOKUP(C12066,[3]May!$C:$Z,24,FALSE)</f>
        <v>#N/A</v>
      </c>
    </row>
    <row r="12067" spans="1:15" x14ac:dyDescent="0.25">
      <c r="A12067" t="s">
        <v>1245</v>
      </c>
      <c r="C12067" t="s">
        <v>1761</v>
      </c>
      <c r="E12067">
        <v>8</v>
      </c>
      <c r="F12067" t="s">
        <v>1251</v>
      </c>
      <c r="J12067" t="s">
        <v>23</v>
      </c>
      <c r="K12067">
        <v>6</v>
      </c>
      <c r="L12067">
        <v>330.36</v>
      </c>
      <c r="M12067">
        <v>0.19320000000000001</v>
      </c>
      <c r="O12067" s="12" t="e">
        <f>VLOOKUP(C12067,[3]May!$C:$Z,24,FALSE)</f>
        <v>#N/A</v>
      </c>
    </row>
    <row r="12068" spans="1:15" x14ac:dyDescent="0.25">
      <c r="A12068" t="s">
        <v>1245</v>
      </c>
      <c r="C12068" t="s">
        <v>1762</v>
      </c>
      <c r="E12068">
        <v>2</v>
      </c>
      <c r="F12068" t="s">
        <v>1247</v>
      </c>
      <c r="J12068" t="s">
        <v>23</v>
      </c>
      <c r="K12068">
        <v>2</v>
      </c>
      <c r="L12068">
        <v>10.220000000000001</v>
      </c>
      <c r="M12068">
        <v>8.0000000000000002E-3</v>
      </c>
      <c r="O12068" s="12" t="e">
        <f>VLOOKUP(C12068,[3]May!$C:$Z,24,FALSE)</f>
        <v>#N/A</v>
      </c>
    </row>
    <row r="12069" spans="1:15" x14ac:dyDescent="0.25">
      <c r="A12069" t="s">
        <v>1245</v>
      </c>
      <c r="C12069" t="s">
        <v>1763</v>
      </c>
      <c r="E12069">
        <v>6</v>
      </c>
      <c r="F12069" t="s">
        <v>1250</v>
      </c>
      <c r="J12069" t="s">
        <v>23</v>
      </c>
      <c r="K12069">
        <v>4</v>
      </c>
      <c r="L12069">
        <v>43.4</v>
      </c>
      <c r="M12069">
        <v>3.4000000000000002E-2</v>
      </c>
      <c r="O12069" s="12" t="e">
        <f>VLOOKUP(C12069,[3]May!$C:$Z,24,FALSE)</f>
        <v>#N/A</v>
      </c>
    </row>
    <row r="12070" spans="1:15" x14ac:dyDescent="0.25">
      <c r="A12070" t="s">
        <v>1245</v>
      </c>
      <c r="C12070" t="s">
        <v>1763</v>
      </c>
      <c r="E12070">
        <v>2</v>
      </c>
      <c r="F12070" t="s">
        <v>1247</v>
      </c>
      <c r="J12070" t="s">
        <v>23</v>
      </c>
      <c r="K12070">
        <v>1</v>
      </c>
      <c r="L12070">
        <v>5.1100000000000003</v>
      </c>
      <c r="M12070">
        <v>4.0000000000000001E-3</v>
      </c>
      <c r="O12070" s="12" t="e">
        <f>VLOOKUP(C12070,[3]May!$C:$Z,24,FALSE)</f>
        <v>#N/A</v>
      </c>
    </row>
    <row r="12071" spans="1:15" x14ac:dyDescent="0.25">
      <c r="A12071" t="s">
        <v>1245</v>
      </c>
      <c r="C12071" t="s">
        <v>1764</v>
      </c>
      <c r="E12071">
        <v>7</v>
      </c>
      <c r="F12071" t="s">
        <v>1255</v>
      </c>
      <c r="J12071" t="s">
        <v>23</v>
      </c>
      <c r="K12071">
        <v>7</v>
      </c>
      <c r="L12071">
        <v>393.82</v>
      </c>
      <c r="M12071">
        <v>0.2303</v>
      </c>
      <c r="O12071" s="12" t="e">
        <f>VLOOKUP(C12071,[3]May!$C:$Z,24,FALSE)</f>
        <v>#N/A</v>
      </c>
    </row>
    <row r="12072" spans="1:15" x14ac:dyDescent="0.25">
      <c r="A12072" t="s">
        <v>1245</v>
      </c>
      <c r="C12072" t="s">
        <v>1764</v>
      </c>
      <c r="E12072">
        <v>1</v>
      </c>
      <c r="F12072" t="s">
        <v>1252</v>
      </c>
      <c r="J12072" t="s">
        <v>23</v>
      </c>
      <c r="K12072">
        <v>14</v>
      </c>
      <c r="L12072">
        <v>461.86</v>
      </c>
      <c r="M12072">
        <v>0.38080000000000003</v>
      </c>
      <c r="O12072" s="12" t="e">
        <f>VLOOKUP(C12072,[3]May!$C:$Z,24,FALSE)</f>
        <v>#N/A</v>
      </c>
    </row>
    <row r="12073" spans="1:15" x14ac:dyDescent="0.25">
      <c r="A12073" t="s">
        <v>1245</v>
      </c>
      <c r="C12073" t="s">
        <v>1764</v>
      </c>
      <c r="E12073">
        <v>2</v>
      </c>
      <c r="F12073" t="s">
        <v>1247</v>
      </c>
      <c r="J12073" t="s">
        <v>23</v>
      </c>
      <c r="K12073">
        <v>3</v>
      </c>
      <c r="L12073">
        <v>195.39</v>
      </c>
      <c r="M12073">
        <v>0.153</v>
      </c>
      <c r="O12073" s="12" t="e">
        <f>VLOOKUP(C12073,[3]May!$C:$Z,24,FALSE)</f>
        <v>#N/A</v>
      </c>
    </row>
    <row r="12074" spans="1:15" x14ac:dyDescent="0.25">
      <c r="A12074" t="s">
        <v>1245</v>
      </c>
      <c r="C12074" t="s">
        <v>1764</v>
      </c>
      <c r="E12074">
        <v>2</v>
      </c>
      <c r="F12074" t="s">
        <v>1247</v>
      </c>
      <c r="J12074" t="s">
        <v>23</v>
      </c>
      <c r="K12074">
        <v>7</v>
      </c>
      <c r="L12074">
        <v>35.770000000000003</v>
      </c>
      <c r="M12074">
        <v>2.8000000000000001E-2</v>
      </c>
      <c r="O12074" s="12" t="e">
        <f>VLOOKUP(C12074,[3]May!$C:$Z,24,FALSE)</f>
        <v>#N/A</v>
      </c>
    </row>
    <row r="12075" spans="1:15" x14ac:dyDescent="0.25">
      <c r="A12075" t="s">
        <v>1245</v>
      </c>
      <c r="C12075" t="s">
        <v>1765</v>
      </c>
      <c r="E12075">
        <v>4</v>
      </c>
      <c r="F12075" t="s">
        <v>1249</v>
      </c>
      <c r="J12075" t="s">
        <v>23</v>
      </c>
      <c r="K12075">
        <v>6</v>
      </c>
      <c r="L12075">
        <v>410.4</v>
      </c>
      <c r="M12075">
        <v>0.2364</v>
      </c>
      <c r="O12075" s="12" t="e">
        <f>VLOOKUP(C12075,[3]May!$C:$Z,24,FALSE)</f>
        <v>#N/A</v>
      </c>
    </row>
    <row r="12076" spans="1:15" x14ac:dyDescent="0.25">
      <c r="A12076" t="s">
        <v>1245</v>
      </c>
      <c r="C12076" t="s">
        <v>1765</v>
      </c>
      <c r="E12076">
        <v>8</v>
      </c>
      <c r="F12076" t="s">
        <v>1251</v>
      </c>
      <c r="J12076" t="s">
        <v>23</v>
      </c>
      <c r="K12076">
        <v>6</v>
      </c>
      <c r="L12076">
        <v>330.36</v>
      </c>
      <c r="M12076">
        <v>0.19320000000000001</v>
      </c>
      <c r="O12076" s="12" t="e">
        <f>VLOOKUP(C12076,[3]May!$C:$Z,24,FALSE)</f>
        <v>#N/A</v>
      </c>
    </row>
    <row r="12077" spans="1:15" x14ac:dyDescent="0.25">
      <c r="A12077" t="s">
        <v>1245</v>
      </c>
      <c r="C12077" t="s">
        <v>1765</v>
      </c>
      <c r="E12077">
        <v>2</v>
      </c>
      <c r="F12077" t="s">
        <v>1247</v>
      </c>
      <c r="J12077" t="s">
        <v>23</v>
      </c>
      <c r="K12077">
        <v>11</v>
      </c>
      <c r="L12077">
        <v>56.21</v>
      </c>
      <c r="M12077">
        <v>4.3999999999999997E-2</v>
      </c>
      <c r="O12077" s="12" t="e">
        <f>VLOOKUP(C12077,[3]May!$C:$Z,24,FALSE)</f>
        <v>#N/A</v>
      </c>
    </row>
    <row r="12078" spans="1:15" x14ac:dyDescent="0.25">
      <c r="A12078" t="s">
        <v>1245</v>
      </c>
      <c r="C12078" t="s">
        <v>1765</v>
      </c>
      <c r="E12078">
        <v>2</v>
      </c>
      <c r="F12078" t="s">
        <v>1247</v>
      </c>
      <c r="J12078" t="s">
        <v>23</v>
      </c>
      <c r="K12078">
        <v>3</v>
      </c>
      <c r="L12078">
        <v>195.39</v>
      </c>
      <c r="M12078">
        <v>0.153</v>
      </c>
      <c r="O12078" s="12" t="e">
        <f>VLOOKUP(C12078,[3]May!$C:$Z,24,FALSE)</f>
        <v>#N/A</v>
      </c>
    </row>
    <row r="12079" spans="1:15" x14ac:dyDescent="0.25">
      <c r="A12079" t="s">
        <v>1245</v>
      </c>
      <c r="C12079" t="s">
        <v>1766</v>
      </c>
      <c r="E12079">
        <v>2</v>
      </c>
      <c r="F12079" t="s">
        <v>1247</v>
      </c>
      <c r="J12079" t="s">
        <v>23</v>
      </c>
      <c r="K12079">
        <v>5</v>
      </c>
      <c r="L12079">
        <v>25.55</v>
      </c>
      <c r="M12079">
        <v>0.02</v>
      </c>
      <c r="O12079" s="12" t="e">
        <f>VLOOKUP(C12079,[3]May!$C:$Z,24,FALSE)</f>
        <v>#N/A</v>
      </c>
    </row>
    <row r="12080" spans="1:15" x14ac:dyDescent="0.25">
      <c r="A12080" t="s">
        <v>1245</v>
      </c>
      <c r="C12080" t="s">
        <v>1766</v>
      </c>
      <c r="E12080">
        <v>2</v>
      </c>
      <c r="F12080" t="s">
        <v>1247</v>
      </c>
      <c r="J12080" t="s">
        <v>23</v>
      </c>
      <c r="K12080">
        <v>2</v>
      </c>
      <c r="L12080">
        <v>130.26</v>
      </c>
      <c r="M12080">
        <v>0.10199999999999999</v>
      </c>
      <c r="O12080" s="12" t="e">
        <f>VLOOKUP(C12080,[3]May!$C:$Z,24,FALSE)</f>
        <v>#N/A</v>
      </c>
    </row>
    <row r="12081" spans="1:15" x14ac:dyDescent="0.25">
      <c r="A12081" t="s">
        <v>1245</v>
      </c>
      <c r="C12081" t="s">
        <v>1766</v>
      </c>
      <c r="E12081">
        <v>4</v>
      </c>
      <c r="F12081" t="s">
        <v>1249</v>
      </c>
      <c r="J12081" t="s">
        <v>23</v>
      </c>
      <c r="K12081">
        <v>1</v>
      </c>
      <c r="L12081">
        <v>68.400000000000006</v>
      </c>
      <c r="M12081">
        <v>3.9399999999999998E-2</v>
      </c>
      <c r="O12081" s="12" t="e">
        <f>VLOOKUP(C12081,[3]May!$C:$Z,24,FALSE)</f>
        <v>#N/A</v>
      </c>
    </row>
    <row r="12082" spans="1:15" x14ac:dyDescent="0.25">
      <c r="A12082" t="s">
        <v>1245</v>
      </c>
      <c r="C12082" t="s">
        <v>1767</v>
      </c>
      <c r="E12082">
        <v>2</v>
      </c>
      <c r="F12082" t="s">
        <v>1247</v>
      </c>
      <c r="J12082" t="s">
        <v>23</v>
      </c>
      <c r="K12082">
        <v>8</v>
      </c>
      <c r="L12082">
        <v>40.880000000000003</v>
      </c>
      <c r="M12082">
        <v>3.2000000000000001E-2</v>
      </c>
      <c r="O12082" s="12" t="e">
        <f>VLOOKUP(C12082,[3]May!$C:$Z,24,FALSE)</f>
        <v>#N/A</v>
      </c>
    </row>
    <row r="12083" spans="1:15" x14ac:dyDescent="0.25">
      <c r="A12083" t="s">
        <v>1245</v>
      </c>
      <c r="C12083" t="s">
        <v>1767</v>
      </c>
      <c r="E12083">
        <v>2</v>
      </c>
      <c r="F12083" t="s">
        <v>1247</v>
      </c>
      <c r="J12083" t="s">
        <v>23</v>
      </c>
      <c r="K12083">
        <v>16</v>
      </c>
      <c r="L12083">
        <v>1042.08</v>
      </c>
      <c r="M12083">
        <v>0.81599999999999995</v>
      </c>
      <c r="O12083" s="12" t="e">
        <f>VLOOKUP(C12083,[3]May!$C:$Z,24,FALSE)</f>
        <v>#N/A</v>
      </c>
    </row>
    <row r="12084" spans="1:15" x14ac:dyDescent="0.25">
      <c r="A12084" t="s">
        <v>1245</v>
      </c>
      <c r="C12084" t="s">
        <v>1767</v>
      </c>
      <c r="E12084">
        <v>4</v>
      </c>
      <c r="F12084" t="s">
        <v>1249</v>
      </c>
      <c r="J12084" t="s">
        <v>23</v>
      </c>
      <c r="K12084">
        <v>6</v>
      </c>
      <c r="L12084">
        <v>410.4</v>
      </c>
      <c r="M12084">
        <v>0.2364</v>
      </c>
      <c r="O12084" s="12" t="e">
        <f>VLOOKUP(C12084,[3]May!$C:$Z,24,FALSE)</f>
        <v>#N/A</v>
      </c>
    </row>
    <row r="12085" spans="1:15" x14ac:dyDescent="0.25">
      <c r="A12085" t="s">
        <v>1245</v>
      </c>
      <c r="C12085" t="s">
        <v>1767</v>
      </c>
      <c r="E12085">
        <v>7</v>
      </c>
      <c r="F12085" t="s">
        <v>1255</v>
      </c>
      <c r="J12085" t="s">
        <v>23</v>
      </c>
      <c r="K12085">
        <v>4</v>
      </c>
      <c r="L12085">
        <v>225.04</v>
      </c>
      <c r="M12085">
        <v>0.13159999999999999</v>
      </c>
      <c r="O12085" s="12" t="e">
        <f>VLOOKUP(C12085,[3]May!$C:$Z,24,FALSE)</f>
        <v>#N/A</v>
      </c>
    </row>
    <row r="12086" spans="1:15" x14ac:dyDescent="0.25">
      <c r="A12086" t="s">
        <v>1245</v>
      </c>
      <c r="C12086" t="s">
        <v>1767</v>
      </c>
      <c r="E12086">
        <v>12</v>
      </c>
      <c r="F12086" t="s">
        <v>1253</v>
      </c>
      <c r="J12086" t="s">
        <v>23</v>
      </c>
      <c r="K12086">
        <v>1</v>
      </c>
      <c r="L12086">
        <v>61.2</v>
      </c>
      <c r="M12086">
        <v>8.3370000000000007E-3</v>
      </c>
      <c r="O12086" s="12" t="e">
        <f>VLOOKUP(C12086,[3]May!$C:$Z,24,FALSE)</f>
        <v>#N/A</v>
      </c>
    </row>
    <row r="12087" spans="1:15" x14ac:dyDescent="0.25">
      <c r="A12087" t="s">
        <v>1245</v>
      </c>
      <c r="C12087" t="s">
        <v>1768</v>
      </c>
      <c r="E12087">
        <v>2</v>
      </c>
      <c r="F12087" t="s">
        <v>1247</v>
      </c>
      <c r="J12087" t="s">
        <v>23</v>
      </c>
      <c r="K12087">
        <v>5</v>
      </c>
      <c r="L12087">
        <v>325.64999999999998</v>
      </c>
      <c r="M12087">
        <v>0.255</v>
      </c>
      <c r="O12087" s="12" t="e">
        <f>VLOOKUP(C12087,[3]May!$C:$Z,24,FALSE)</f>
        <v>#N/A</v>
      </c>
    </row>
    <row r="12088" spans="1:15" x14ac:dyDescent="0.25">
      <c r="A12088" t="s">
        <v>1245</v>
      </c>
      <c r="C12088" t="s">
        <v>1768</v>
      </c>
      <c r="E12088">
        <v>4</v>
      </c>
      <c r="F12088" t="s">
        <v>1249</v>
      </c>
      <c r="J12088" t="s">
        <v>23</v>
      </c>
      <c r="K12088">
        <v>1</v>
      </c>
      <c r="L12088">
        <v>68.400000000000006</v>
      </c>
      <c r="M12088">
        <v>3.9399999999999998E-2</v>
      </c>
      <c r="O12088" s="12" t="e">
        <f>VLOOKUP(C12088,[3]May!$C:$Z,24,FALSE)</f>
        <v>#N/A</v>
      </c>
    </row>
    <row r="12089" spans="1:15" x14ac:dyDescent="0.25">
      <c r="A12089" t="s">
        <v>1245</v>
      </c>
      <c r="C12089" t="s">
        <v>1768</v>
      </c>
      <c r="E12089">
        <v>8</v>
      </c>
      <c r="F12089" t="s">
        <v>1251</v>
      </c>
      <c r="J12089" t="s">
        <v>23</v>
      </c>
      <c r="K12089">
        <v>2</v>
      </c>
      <c r="L12089">
        <v>110.12</v>
      </c>
      <c r="M12089">
        <v>6.4399999999999999E-2</v>
      </c>
      <c r="O12089" s="12" t="e">
        <f>VLOOKUP(C12089,[3]May!$C:$Z,24,FALSE)</f>
        <v>#N/A</v>
      </c>
    </row>
    <row r="12090" spans="1:15" x14ac:dyDescent="0.25">
      <c r="A12090" t="s">
        <v>1245</v>
      </c>
      <c r="C12090" t="s">
        <v>1769</v>
      </c>
      <c r="E12090">
        <v>4</v>
      </c>
      <c r="F12090" t="s">
        <v>1249</v>
      </c>
      <c r="J12090" t="s">
        <v>23</v>
      </c>
      <c r="K12090">
        <v>8</v>
      </c>
      <c r="L12090">
        <v>547.20000000000005</v>
      </c>
      <c r="M12090">
        <v>0.31519999999999998</v>
      </c>
      <c r="O12090" s="12" t="e">
        <f>VLOOKUP(C12090,[3]May!$C:$Z,24,FALSE)</f>
        <v>#N/A</v>
      </c>
    </row>
    <row r="12091" spans="1:15" x14ac:dyDescent="0.25">
      <c r="A12091" t="s">
        <v>1245</v>
      </c>
      <c r="C12091" t="s">
        <v>1769</v>
      </c>
      <c r="E12091">
        <v>2</v>
      </c>
      <c r="F12091" t="s">
        <v>1247</v>
      </c>
      <c r="J12091" t="s">
        <v>23</v>
      </c>
      <c r="K12091">
        <v>3</v>
      </c>
      <c r="L12091">
        <v>195.39</v>
      </c>
      <c r="M12091">
        <v>0.153</v>
      </c>
      <c r="O12091" s="12" t="e">
        <f>VLOOKUP(C12091,[3]May!$C:$Z,24,FALSE)</f>
        <v>#N/A</v>
      </c>
    </row>
    <row r="12092" spans="1:15" x14ac:dyDescent="0.25">
      <c r="A12092" t="s">
        <v>1245</v>
      </c>
      <c r="C12092" t="s">
        <v>1770</v>
      </c>
      <c r="E12092">
        <v>8</v>
      </c>
      <c r="F12092" t="s">
        <v>1251</v>
      </c>
      <c r="J12092" t="s">
        <v>23</v>
      </c>
      <c r="K12092">
        <v>10</v>
      </c>
      <c r="L12092">
        <v>550.6</v>
      </c>
      <c r="M12092">
        <v>0.32200000000000001</v>
      </c>
      <c r="O12092" s="12" t="e">
        <f>VLOOKUP(C12092,[3]May!$C:$Z,24,FALSE)</f>
        <v>#N/A</v>
      </c>
    </row>
    <row r="12093" spans="1:15" x14ac:dyDescent="0.25">
      <c r="A12093" t="s">
        <v>1245</v>
      </c>
      <c r="C12093" t="s">
        <v>1770</v>
      </c>
      <c r="E12093">
        <v>2</v>
      </c>
      <c r="F12093" t="s">
        <v>1247</v>
      </c>
      <c r="J12093" t="s">
        <v>23</v>
      </c>
      <c r="K12093">
        <v>2</v>
      </c>
      <c r="L12093">
        <v>130.26</v>
      </c>
      <c r="M12093">
        <v>0.10199999999999999</v>
      </c>
      <c r="O12093" s="12" t="e">
        <f>VLOOKUP(C12093,[3]May!$C:$Z,24,FALSE)</f>
        <v>#N/A</v>
      </c>
    </row>
    <row r="12094" spans="1:15" x14ac:dyDescent="0.25">
      <c r="A12094" t="s">
        <v>1245</v>
      </c>
      <c r="C12094" t="s">
        <v>1770</v>
      </c>
      <c r="E12094">
        <v>2</v>
      </c>
      <c r="F12094" t="s">
        <v>1247</v>
      </c>
      <c r="J12094" t="s">
        <v>23</v>
      </c>
      <c r="K12094">
        <v>1</v>
      </c>
      <c r="L12094">
        <v>5.1100000000000003</v>
      </c>
      <c r="M12094">
        <v>4.0000000000000001E-3</v>
      </c>
      <c r="O12094" s="12" t="e">
        <f>VLOOKUP(C12094,[3]May!$C:$Z,24,FALSE)</f>
        <v>#N/A</v>
      </c>
    </row>
    <row r="12095" spans="1:15" x14ac:dyDescent="0.25">
      <c r="A12095" t="s">
        <v>1245</v>
      </c>
      <c r="C12095" t="s">
        <v>1771</v>
      </c>
      <c r="E12095">
        <v>2</v>
      </c>
      <c r="F12095" t="s">
        <v>1247</v>
      </c>
      <c r="J12095" t="s">
        <v>23</v>
      </c>
      <c r="K12095">
        <v>1</v>
      </c>
      <c r="L12095">
        <v>65.13</v>
      </c>
      <c r="M12095">
        <v>5.0999999999999997E-2</v>
      </c>
      <c r="O12095" s="12" t="e">
        <f>VLOOKUP(C12095,[3]May!$C:$Z,24,FALSE)</f>
        <v>#N/A</v>
      </c>
    </row>
    <row r="12096" spans="1:15" x14ac:dyDescent="0.25">
      <c r="A12096" t="s">
        <v>1245</v>
      </c>
      <c r="C12096" t="s">
        <v>1771</v>
      </c>
      <c r="E12096">
        <v>2</v>
      </c>
      <c r="F12096" t="s">
        <v>1247</v>
      </c>
      <c r="J12096" t="s">
        <v>23</v>
      </c>
      <c r="K12096">
        <v>1</v>
      </c>
      <c r="L12096">
        <v>5.1100000000000003</v>
      </c>
      <c r="M12096">
        <v>4.0000000000000001E-3</v>
      </c>
      <c r="O12096" s="12" t="e">
        <f>VLOOKUP(C12096,[3]May!$C:$Z,24,FALSE)</f>
        <v>#N/A</v>
      </c>
    </row>
    <row r="12097" spans="1:15" x14ac:dyDescent="0.25">
      <c r="A12097" t="s">
        <v>1245</v>
      </c>
      <c r="C12097" t="s">
        <v>1771</v>
      </c>
      <c r="E12097">
        <v>1</v>
      </c>
      <c r="F12097" t="s">
        <v>1252</v>
      </c>
      <c r="J12097" t="s">
        <v>23</v>
      </c>
      <c r="K12097">
        <v>1</v>
      </c>
      <c r="L12097">
        <v>32.99</v>
      </c>
      <c r="M12097">
        <v>2.7199999999999998E-2</v>
      </c>
      <c r="O12097" s="12" t="e">
        <f>VLOOKUP(C12097,[3]May!$C:$Z,24,FALSE)</f>
        <v>#N/A</v>
      </c>
    </row>
    <row r="12098" spans="1:15" x14ac:dyDescent="0.25">
      <c r="A12098" t="s">
        <v>1245</v>
      </c>
      <c r="C12098" t="s">
        <v>1771</v>
      </c>
      <c r="E12098">
        <v>12</v>
      </c>
      <c r="F12098" t="s">
        <v>1253</v>
      </c>
      <c r="J12098" t="s">
        <v>23</v>
      </c>
      <c r="K12098">
        <v>1</v>
      </c>
      <c r="L12098">
        <v>61.2</v>
      </c>
      <c r="M12098">
        <v>8.3370000000000007E-3</v>
      </c>
      <c r="O12098" s="12" t="e">
        <f>VLOOKUP(C12098,[3]May!$C:$Z,24,FALSE)</f>
        <v>#N/A</v>
      </c>
    </row>
    <row r="12099" spans="1:15" x14ac:dyDescent="0.25">
      <c r="A12099" t="s">
        <v>1245</v>
      </c>
      <c r="C12099" t="s">
        <v>1772</v>
      </c>
      <c r="E12099">
        <v>2</v>
      </c>
      <c r="F12099" t="s">
        <v>1247</v>
      </c>
      <c r="J12099" t="s">
        <v>23</v>
      </c>
      <c r="K12099">
        <v>6</v>
      </c>
      <c r="L12099">
        <v>30.66</v>
      </c>
      <c r="M12099">
        <v>2.4E-2</v>
      </c>
      <c r="O12099" s="12" t="e">
        <f>VLOOKUP(C12099,[3]May!$C:$Z,24,FALSE)</f>
        <v>#N/A</v>
      </c>
    </row>
    <row r="12100" spans="1:15" x14ac:dyDescent="0.25">
      <c r="A12100" t="s">
        <v>1245</v>
      </c>
      <c r="C12100" t="s">
        <v>1772</v>
      </c>
      <c r="E12100">
        <v>2</v>
      </c>
      <c r="F12100" t="s">
        <v>1247</v>
      </c>
      <c r="J12100" t="s">
        <v>23</v>
      </c>
      <c r="K12100">
        <v>7</v>
      </c>
      <c r="L12100">
        <v>455.91</v>
      </c>
      <c r="M12100">
        <v>0.35699999999999998</v>
      </c>
      <c r="O12100" s="12" t="e">
        <f>VLOOKUP(C12100,[3]May!$C:$Z,24,FALSE)</f>
        <v>#N/A</v>
      </c>
    </row>
    <row r="12101" spans="1:15" x14ac:dyDescent="0.25">
      <c r="A12101" t="s">
        <v>1245</v>
      </c>
      <c r="C12101" t="s">
        <v>1773</v>
      </c>
      <c r="E12101">
        <v>13</v>
      </c>
      <c r="F12101" t="s">
        <v>1248</v>
      </c>
      <c r="J12101" t="s">
        <v>23</v>
      </c>
      <c r="K12101">
        <v>1</v>
      </c>
      <c r="L12101">
        <v>5.1100000000000003</v>
      </c>
      <c r="M12101">
        <v>4.0000000000000001E-3</v>
      </c>
      <c r="O12101" s="12" t="e">
        <f>VLOOKUP(C12101,[3]May!$C:$Z,24,FALSE)</f>
        <v>#N/A</v>
      </c>
    </row>
    <row r="12102" spans="1:15" x14ac:dyDescent="0.25">
      <c r="A12102" t="s">
        <v>1245</v>
      </c>
      <c r="C12102" t="s">
        <v>1773</v>
      </c>
      <c r="E12102">
        <v>7</v>
      </c>
      <c r="F12102" t="s">
        <v>1255</v>
      </c>
      <c r="J12102" t="s">
        <v>23</v>
      </c>
      <c r="K12102">
        <v>6</v>
      </c>
      <c r="L12102">
        <v>337.56</v>
      </c>
      <c r="M12102">
        <v>0.19739999999999999</v>
      </c>
      <c r="O12102" s="12" t="e">
        <f>VLOOKUP(C12102,[3]May!$C:$Z,24,FALSE)</f>
        <v>#N/A</v>
      </c>
    </row>
    <row r="12103" spans="1:15" x14ac:dyDescent="0.25">
      <c r="A12103" t="s">
        <v>1245</v>
      </c>
      <c r="C12103" t="s">
        <v>1773</v>
      </c>
      <c r="E12103">
        <v>2</v>
      </c>
      <c r="F12103" t="s">
        <v>1247</v>
      </c>
      <c r="J12103" t="s">
        <v>23</v>
      </c>
      <c r="K12103">
        <v>3</v>
      </c>
      <c r="L12103">
        <v>195.39</v>
      </c>
      <c r="M12103">
        <v>0.153</v>
      </c>
      <c r="O12103" s="12" t="e">
        <f>VLOOKUP(C12103,[3]May!$C:$Z,24,FALSE)</f>
        <v>#N/A</v>
      </c>
    </row>
    <row r="12104" spans="1:15" x14ac:dyDescent="0.25">
      <c r="A12104" t="s">
        <v>1245</v>
      </c>
      <c r="C12104" t="s">
        <v>1774</v>
      </c>
      <c r="E12104">
        <v>1</v>
      </c>
      <c r="F12104" t="s">
        <v>1252</v>
      </c>
      <c r="J12104" t="s">
        <v>23</v>
      </c>
      <c r="K12104">
        <v>6</v>
      </c>
      <c r="L12104">
        <v>197.94</v>
      </c>
      <c r="M12104">
        <v>0.16320000000000001</v>
      </c>
      <c r="O12104" s="12" t="e">
        <f>VLOOKUP(C12104,[3]May!$C:$Z,24,FALSE)</f>
        <v>#N/A</v>
      </c>
    </row>
    <row r="12105" spans="1:15" x14ac:dyDescent="0.25">
      <c r="A12105" t="s">
        <v>1245</v>
      </c>
      <c r="C12105" t="s">
        <v>1774</v>
      </c>
      <c r="E12105">
        <v>2</v>
      </c>
      <c r="F12105" t="s">
        <v>1247</v>
      </c>
      <c r="J12105" t="s">
        <v>23</v>
      </c>
      <c r="K12105">
        <v>2</v>
      </c>
      <c r="L12105">
        <v>10.220000000000001</v>
      </c>
      <c r="M12105">
        <v>8.0000000000000002E-3</v>
      </c>
      <c r="O12105" s="12" t="e">
        <f>VLOOKUP(C12105,[3]May!$C:$Z,24,FALSE)</f>
        <v>#N/A</v>
      </c>
    </row>
    <row r="12106" spans="1:15" x14ac:dyDescent="0.25">
      <c r="A12106" t="s">
        <v>1245</v>
      </c>
      <c r="C12106" t="s">
        <v>1774</v>
      </c>
      <c r="E12106">
        <v>4</v>
      </c>
      <c r="F12106" t="s">
        <v>1249</v>
      </c>
      <c r="J12106" t="s">
        <v>23</v>
      </c>
      <c r="K12106">
        <v>4</v>
      </c>
      <c r="L12106">
        <v>273.60000000000002</v>
      </c>
      <c r="M12106">
        <v>0.15759999999999999</v>
      </c>
      <c r="O12106" s="12" t="e">
        <f>VLOOKUP(C12106,[3]May!$C:$Z,24,FALSE)</f>
        <v>#N/A</v>
      </c>
    </row>
    <row r="12107" spans="1:15" x14ac:dyDescent="0.25">
      <c r="A12107" t="s">
        <v>1245</v>
      </c>
      <c r="C12107" t="s">
        <v>1774</v>
      </c>
      <c r="E12107">
        <v>12</v>
      </c>
      <c r="F12107" t="s">
        <v>1253</v>
      </c>
      <c r="J12107" t="s">
        <v>23</v>
      </c>
      <c r="K12107">
        <v>1</v>
      </c>
      <c r="L12107">
        <v>61.2</v>
      </c>
      <c r="M12107">
        <v>8.3370000000000007E-3</v>
      </c>
      <c r="O12107" s="12" t="e">
        <f>VLOOKUP(C12107,[3]May!$C:$Z,24,FALSE)</f>
        <v>#N/A</v>
      </c>
    </row>
    <row r="12108" spans="1:15" x14ac:dyDescent="0.25">
      <c r="A12108" t="s">
        <v>1245</v>
      </c>
      <c r="C12108" t="s">
        <v>1775</v>
      </c>
      <c r="E12108">
        <v>6</v>
      </c>
      <c r="F12108" t="s">
        <v>1250</v>
      </c>
      <c r="J12108" t="s">
        <v>23</v>
      </c>
      <c r="K12108">
        <v>2</v>
      </c>
      <c r="L12108">
        <v>21.7</v>
      </c>
      <c r="M12108">
        <v>1.7000000000000001E-2</v>
      </c>
      <c r="O12108" s="12" t="e">
        <f>VLOOKUP(C12108,[3]May!$C:$Z,24,FALSE)</f>
        <v>#N/A</v>
      </c>
    </row>
    <row r="12109" spans="1:15" x14ac:dyDescent="0.25">
      <c r="A12109" t="s">
        <v>1245</v>
      </c>
      <c r="C12109" t="s">
        <v>1775</v>
      </c>
      <c r="E12109">
        <v>2</v>
      </c>
      <c r="F12109" t="s">
        <v>1247</v>
      </c>
      <c r="J12109" t="s">
        <v>23</v>
      </c>
      <c r="K12109">
        <v>4</v>
      </c>
      <c r="L12109">
        <v>20.440000000000001</v>
      </c>
      <c r="M12109">
        <v>1.6E-2</v>
      </c>
      <c r="O12109" s="12" t="e">
        <f>VLOOKUP(C12109,[3]May!$C:$Z,24,FALSE)</f>
        <v>#N/A</v>
      </c>
    </row>
    <row r="12110" spans="1:15" x14ac:dyDescent="0.25">
      <c r="A12110" t="s">
        <v>1245</v>
      </c>
      <c r="C12110" t="s">
        <v>1776</v>
      </c>
      <c r="E12110">
        <v>12</v>
      </c>
      <c r="F12110" t="s">
        <v>1253</v>
      </c>
      <c r="J12110" t="s">
        <v>23</v>
      </c>
      <c r="K12110">
        <v>1</v>
      </c>
      <c r="L12110">
        <v>61.2</v>
      </c>
      <c r="M12110">
        <v>8.3370000000000007E-3</v>
      </c>
      <c r="O12110" s="12" t="e">
        <f>VLOOKUP(C12110,[3]May!$C:$Z,24,FALSE)</f>
        <v>#N/A</v>
      </c>
    </row>
    <row r="12111" spans="1:15" x14ac:dyDescent="0.25">
      <c r="A12111" t="s">
        <v>1245</v>
      </c>
      <c r="C12111" t="s">
        <v>1776</v>
      </c>
      <c r="E12111">
        <v>2</v>
      </c>
      <c r="F12111" t="s">
        <v>1247</v>
      </c>
      <c r="J12111" t="s">
        <v>23</v>
      </c>
      <c r="K12111">
        <v>2</v>
      </c>
      <c r="L12111">
        <v>130.26</v>
      </c>
      <c r="M12111">
        <v>0.10199999999999999</v>
      </c>
      <c r="O12111" s="12" t="e">
        <f>VLOOKUP(C12111,[3]May!$C:$Z,24,FALSE)</f>
        <v>#N/A</v>
      </c>
    </row>
    <row r="12112" spans="1:15" x14ac:dyDescent="0.25">
      <c r="A12112" t="s">
        <v>1245</v>
      </c>
      <c r="C12112" t="s">
        <v>1776</v>
      </c>
      <c r="E12112">
        <v>2</v>
      </c>
      <c r="F12112" t="s">
        <v>1247</v>
      </c>
      <c r="J12112" t="s">
        <v>23</v>
      </c>
      <c r="K12112">
        <v>4</v>
      </c>
      <c r="L12112">
        <v>20.440000000000001</v>
      </c>
      <c r="M12112">
        <v>1.6E-2</v>
      </c>
      <c r="O12112" s="12" t="e">
        <f>VLOOKUP(C12112,[3]May!$C:$Z,24,FALSE)</f>
        <v>#N/A</v>
      </c>
    </row>
    <row r="12113" spans="1:15" x14ac:dyDescent="0.25">
      <c r="A12113" t="s">
        <v>1245</v>
      </c>
      <c r="C12113" t="s">
        <v>1776</v>
      </c>
      <c r="E12113">
        <v>7</v>
      </c>
      <c r="F12113" t="s">
        <v>1255</v>
      </c>
      <c r="J12113" t="s">
        <v>23</v>
      </c>
      <c r="K12113">
        <v>6</v>
      </c>
      <c r="L12113">
        <v>337.56</v>
      </c>
      <c r="M12113">
        <v>0.19739999999999999</v>
      </c>
      <c r="O12113" s="12" t="e">
        <f>VLOOKUP(C12113,[3]May!$C:$Z,24,FALSE)</f>
        <v>#N/A</v>
      </c>
    </row>
    <row r="12114" spans="1:15" x14ac:dyDescent="0.25">
      <c r="A12114" t="s">
        <v>1245</v>
      </c>
      <c r="C12114" t="s">
        <v>1776</v>
      </c>
      <c r="E12114">
        <v>3</v>
      </c>
      <c r="F12114" t="s">
        <v>1260</v>
      </c>
      <c r="J12114" t="s">
        <v>23</v>
      </c>
      <c r="K12114">
        <v>5</v>
      </c>
      <c r="L12114">
        <v>348.05</v>
      </c>
      <c r="M12114">
        <v>0.20050000000000001</v>
      </c>
      <c r="O12114" s="12" t="e">
        <f>VLOOKUP(C12114,[3]May!$C:$Z,24,FALSE)</f>
        <v>#N/A</v>
      </c>
    </row>
    <row r="12115" spans="1:15" x14ac:dyDescent="0.25">
      <c r="A12115" t="s">
        <v>1245</v>
      </c>
      <c r="C12115" t="s">
        <v>1777</v>
      </c>
      <c r="E12115">
        <v>2</v>
      </c>
      <c r="F12115" t="s">
        <v>1247</v>
      </c>
      <c r="J12115" t="s">
        <v>23</v>
      </c>
      <c r="K12115">
        <v>5</v>
      </c>
      <c r="L12115">
        <v>325.64999999999998</v>
      </c>
      <c r="M12115">
        <v>0.255</v>
      </c>
      <c r="O12115" s="12" t="e">
        <f>VLOOKUP(C12115,[3]May!$C:$Z,24,FALSE)</f>
        <v>#N/A</v>
      </c>
    </row>
    <row r="12116" spans="1:15" x14ac:dyDescent="0.25">
      <c r="A12116" t="s">
        <v>1245</v>
      </c>
      <c r="C12116" t="s">
        <v>1777</v>
      </c>
      <c r="E12116">
        <v>1</v>
      </c>
      <c r="F12116" t="s">
        <v>1252</v>
      </c>
      <c r="J12116" t="s">
        <v>23</v>
      </c>
      <c r="K12116">
        <v>14</v>
      </c>
      <c r="L12116">
        <v>461.86</v>
      </c>
      <c r="M12116">
        <v>0.38080000000000003</v>
      </c>
      <c r="O12116" s="12" t="e">
        <f>VLOOKUP(C12116,[3]May!$C:$Z,24,FALSE)</f>
        <v>#N/A</v>
      </c>
    </row>
    <row r="12117" spans="1:15" x14ac:dyDescent="0.25">
      <c r="A12117" t="s">
        <v>1245</v>
      </c>
      <c r="C12117" t="s">
        <v>1778</v>
      </c>
      <c r="E12117">
        <v>2</v>
      </c>
      <c r="F12117" t="s">
        <v>1247</v>
      </c>
      <c r="J12117" t="s">
        <v>23</v>
      </c>
      <c r="K12117">
        <v>2</v>
      </c>
      <c r="L12117">
        <v>130.26</v>
      </c>
      <c r="M12117">
        <v>0.10199999999999999</v>
      </c>
      <c r="O12117" s="12" t="e">
        <f>VLOOKUP(C12117,[3]May!$C:$Z,24,FALSE)</f>
        <v>#N/A</v>
      </c>
    </row>
    <row r="12118" spans="1:15" x14ac:dyDescent="0.25">
      <c r="A12118" t="s">
        <v>1245</v>
      </c>
      <c r="C12118" t="s">
        <v>1778</v>
      </c>
      <c r="E12118">
        <v>2</v>
      </c>
      <c r="F12118" t="s">
        <v>1247</v>
      </c>
      <c r="J12118" t="s">
        <v>23</v>
      </c>
      <c r="K12118">
        <v>3</v>
      </c>
      <c r="L12118">
        <v>15.33</v>
      </c>
      <c r="M12118">
        <v>1.2E-2</v>
      </c>
      <c r="O12118" s="12" t="e">
        <f>VLOOKUP(C12118,[3]May!$C:$Z,24,FALSE)</f>
        <v>#N/A</v>
      </c>
    </row>
    <row r="12119" spans="1:15" x14ac:dyDescent="0.25">
      <c r="A12119" t="s">
        <v>1245</v>
      </c>
      <c r="C12119" t="s">
        <v>1778</v>
      </c>
      <c r="E12119">
        <v>4</v>
      </c>
      <c r="F12119" t="s">
        <v>1249</v>
      </c>
      <c r="J12119" t="s">
        <v>23</v>
      </c>
      <c r="K12119">
        <v>4</v>
      </c>
      <c r="L12119">
        <v>273.60000000000002</v>
      </c>
      <c r="M12119">
        <v>0.15759999999999999</v>
      </c>
      <c r="O12119" s="12" t="e">
        <f>VLOOKUP(C12119,[3]May!$C:$Z,24,FALSE)</f>
        <v>#N/A</v>
      </c>
    </row>
    <row r="12120" spans="1:15" x14ac:dyDescent="0.25">
      <c r="A12120" t="s">
        <v>1245</v>
      </c>
      <c r="C12120" t="s">
        <v>1779</v>
      </c>
      <c r="E12120">
        <v>8</v>
      </c>
      <c r="F12120" t="s">
        <v>1251</v>
      </c>
      <c r="J12120" t="s">
        <v>23</v>
      </c>
      <c r="K12120">
        <v>3</v>
      </c>
      <c r="L12120">
        <v>165.18</v>
      </c>
      <c r="M12120">
        <v>9.6600000000000005E-2</v>
      </c>
      <c r="O12120" s="12" t="e">
        <f>VLOOKUP(C12120,[3]May!$C:$Z,24,FALSE)</f>
        <v>#N/A</v>
      </c>
    </row>
    <row r="12121" spans="1:15" x14ac:dyDescent="0.25">
      <c r="A12121" t="s">
        <v>1245</v>
      </c>
      <c r="C12121" t="s">
        <v>1779</v>
      </c>
      <c r="E12121">
        <v>2</v>
      </c>
      <c r="F12121" t="s">
        <v>1247</v>
      </c>
      <c r="J12121" t="s">
        <v>23</v>
      </c>
      <c r="K12121">
        <v>5</v>
      </c>
      <c r="L12121">
        <v>325.64999999999998</v>
      </c>
      <c r="M12121">
        <v>0.255</v>
      </c>
      <c r="O12121" s="12" t="e">
        <f>VLOOKUP(C12121,[3]May!$C:$Z,24,FALSE)</f>
        <v>#N/A</v>
      </c>
    </row>
    <row r="12122" spans="1:15" x14ac:dyDescent="0.25">
      <c r="A12122" t="s">
        <v>1245</v>
      </c>
      <c r="C12122" t="s">
        <v>1779</v>
      </c>
      <c r="E12122">
        <v>4</v>
      </c>
      <c r="F12122" t="s">
        <v>1249</v>
      </c>
      <c r="J12122" t="s">
        <v>23</v>
      </c>
      <c r="K12122">
        <v>1</v>
      </c>
      <c r="L12122">
        <v>68.400000000000006</v>
      </c>
      <c r="M12122">
        <v>3.9399999999999998E-2</v>
      </c>
      <c r="O12122" s="12" t="e">
        <f>VLOOKUP(C12122,[3]May!$C:$Z,24,FALSE)</f>
        <v>#N/A</v>
      </c>
    </row>
    <row r="12123" spans="1:15" x14ac:dyDescent="0.25">
      <c r="A12123" t="s">
        <v>1245</v>
      </c>
      <c r="C12123" t="s">
        <v>1779</v>
      </c>
      <c r="E12123">
        <v>5</v>
      </c>
      <c r="F12123" t="s">
        <v>1269</v>
      </c>
      <c r="J12123" t="s">
        <v>23</v>
      </c>
      <c r="K12123">
        <v>1</v>
      </c>
      <c r="L12123">
        <v>99.13</v>
      </c>
      <c r="M12123">
        <v>5.7099999999999998E-2</v>
      </c>
      <c r="O12123" s="12" t="e">
        <f>VLOOKUP(C12123,[3]May!$C:$Z,24,FALSE)</f>
        <v>#N/A</v>
      </c>
    </row>
    <row r="12124" spans="1:15" x14ac:dyDescent="0.25">
      <c r="A12124" t="s">
        <v>1245</v>
      </c>
      <c r="C12124" t="s">
        <v>1780</v>
      </c>
      <c r="E12124">
        <v>4</v>
      </c>
      <c r="F12124" t="s">
        <v>1249</v>
      </c>
      <c r="J12124" t="s">
        <v>23</v>
      </c>
      <c r="K12124">
        <v>8</v>
      </c>
      <c r="L12124">
        <v>547.20000000000005</v>
      </c>
      <c r="M12124">
        <v>0.31519999999999998</v>
      </c>
      <c r="O12124" s="12" t="e">
        <f>VLOOKUP(C12124,[3]May!$C:$Z,24,FALSE)</f>
        <v>#N/A</v>
      </c>
    </row>
    <row r="12125" spans="1:15" x14ac:dyDescent="0.25">
      <c r="A12125" t="s">
        <v>1245</v>
      </c>
      <c r="C12125" t="s">
        <v>1780</v>
      </c>
      <c r="E12125">
        <v>7</v>
      </c>
      <c r="F12125" t="s">
        <v>1255</v>
      </c>
      <c r="J12125" t="s">
        <v>23</v>
      </c>
      <c r="K12125">
        <v>8</v>
      </c>
      <c r="L12125">
        <v>450.08</v>
      </c>
      <c r="M12125">
        <v>0.26319999999999999</v>
      </c>
      <c r="O12125" s="12" t="e">
        <f>VLOOKUP(C12125,[3]May!$C:$Z,24,FALSE)</f>
        <v>#N/A</v>
      </c>
    </row>
    <row r="12126" spans="1:15" x14ac:dyDescent="0.25">
      <c r="A12126" t="s">
        <v>1245</v>
      </c>
      <c r="C12126" t="s">
        <v>1780</v>
      </c>
      <c r="E12126">
        <v>2</v>
      </c>
      <c r="F12126" t="s">
        <v>1247</v>
      </c>
      <c r="J12126" t="s">
        <v>23</v>
      </c>
      <c r="K12126">
        <v>4</v>
      </c>
      <c r="L12126">
        <v>260.52</v>
      </c>
      <c r="M12126">
        <v>0.20399999999999999</v>
      </c>
      <c r="O12126" s="12" t="e">
        <f>VLOOKUP(C12126,[3]May!$C:$Z,24,FALSE)</f>
        <v>#N/A</v>
      </c>
    </row>
    <row r="12127" spans="1:15" x14ac:dyDescent="0.25">
      <c r="A12127" t="s">
        <v>1245</v>
      </c>
      <c r="C12127" t="s">
        <v>1781</v>
      </c>
      <c r="E12127">
        <v>2</v>
      </c>
      <c r="F12127" t="s">
        <v>1247</v>
      </c>
      <c r="J12127" t="s">
        <v>23</v>
      </c>
      <c r="K12127">
        <v>10</v>
      </c>
      <c r="L12127">
        <v>651.29999999999995</v>
      </c>
      <c r="M12127">
        <v>0.51</v>
      </c>
      <c r="O12127" s="12" t="e">
        <f>VLOOKUP(C12127,[3]May!$C:$Z,24,FALSE)</f>
        <v>#N/A</v>
      </c>
    </row>
    <row r="12128" spans="1:15" x14ac:dyDescent="0.25">
      <c r="A12128" t="s">
        <v>1245</v>
      </c>
      <c r="C12128" t="s">
        <v>1781</v>
      </c>
      <c r="E12128">
        <v>4</v>
      </c>
      <c r="F12128" t="s">
        <v>1249</v>
      </c>
      <c r="J12128" t="s">
        <v>23</v>
      </c>
      <c r="K12128">
        <v>3</v>
      </c>
      <c r="L12128">
        <v>205.2</v>
      </c>
      <c r="M12128">
        <v>0.1182</v>
      </c>
      <c r="O12128" s="12" t="e">
        <f>VLOOKUP(C12128,[3]May!$C:$Z,24,FALSE)</f>
        <v>#N/A</v>
      </c>
    </row>
    <row r="12129" spans="1:15" x14ac:dyDescent="0.25">
      <c r="A12129" t="s">
        <v>1245</v>
      </c>
      <c r="C12129" t="s">
        <v>1782</v>
      </c>
      <c r="E12129">
        <v>2</v>
      </c>
      <c r="F12129" t="s">
        <v>1247</v>
      </c>
      <c r="J12129" t="s">
        <v>23</v>
      </c>
      <c r="K12129">
        <v>5</v>
      </c>
      <c r="L12129">
        <v>325.64999999999998</v>
      </c>
      <c r="M12129">
        <v>0.255</v>
      </c>
      <c r="O12129" s="12" t="e">
        <f>VLOOKUP(C12129,[3]May!$C:$Z,24,FALSE)</f>
        <v>#N/A</v>
      </c>
    </row>
    <row r="12130" spans="1:15" x14ac:dyDescent="0.25">
      <c r="A12130" t="s">
        <v>1245</v>
      </c>
      <c r="C12130" t="s">
        <v>1782</v>
      </c>
      <c r="E12130">
        <v>4</v>
      </c>
      <c r="F12130" t="s">
        <v>1249</v>
      </c>
      <c r="J12130" t="s">
        <v>23</v>
      </c>
      <c r="K12130">
        <v>2</v>
      </c>
      <c r="L12130">
        <v>136.80000000000001</v>
      </c>
      <c r="M12130">
        <v>7.8799999999999995E-2</v>
      </c>
      <c r="O12130" s="12" t="e">
        <f>VLOOKUP(C12130,[3]May!$C:$Z,24,FALSE)</f>
        <v>#N/A</v>
      </c>
    </row>
    <row r="12131" spans="1:15" x14ac:dyDescent="0.25">
      <c r="A12131" t="s">
        <v>1245</v>
      </c>
      <c r="C12131" t="s">
        <v>1782</v>
      </c>
      <c r="E12131">
        <v>8</v>
      </c>
      <c r="F12131" t="s">
        <v>1251</v>
      </c>
      <c r="J12131" t="s">
        <v>23</v>
      </c>
      <c r="K12131">
        <v>2</v>
      </c>
      <c r="L12131">
        <v>110.12</v>
      </c>
      <c r="M12131">
        <v>6.4399999999999999E-2</v>
      </c>
      <c r="O12131" s="12" t="e">
        <f>VLOOKUP(C12131,[3]May!$C:$Z,24,FALSE)</f>
        <v>#N/A</v>
      </c>
    </row>
    <row r="12132" spans="1:15" x14ac:dyDescent="0.25">
      <c r="A12132" t="s">
        <v>1245</v>
      </c>
      <c r="C12132" t="s">
        <v>1782</v>
      </c>
      <c r="E12132">
        <v>7</v>
      </c>
      <c r="F12132" t="s">
        <v>1255</v>
      </c>
      <c r="J12132" t="s">
        <v>23</v>
      </c>
      <c r="K12132">
        <v>6</v>
      </c>
      <c r="L12132">
        <v>337.56</v>
      </c>
      <c r="M12132">
        <v>0.19739999999999999</v>
      </c>
      <c r="O12132" s="12" t="e">
        <f>VLOOKUP(C12132,[3]May!$C:$Z,24,FALSE)</f>
        <v>#N/A</v>
      </c>
    </row>
    <row r="12133" spans="1:15" x14ac:dyDescent="0.25">
      <c r="A12133" t="s">
        <v>1245</v>
      </c>
      <c r="C12133" t="s">
        <v>1783</v>
      </c>
      <c r="E12133">
        <v>6</v>
      </c>
      <c r="F12133" t="s">
        <v>1250</v>
      </c>
      <c r="J12133" t="s">
        <v>23</v>
      </c>
      <c r="K12133">
        <v>4</v>
      </c>
      <c r="L12133">
        <v>43.4</v>
      </c>
      <c r="M12133">
        <v>3.4000000000000002E-2</v>
      </c>
      <c r="O12133" s="12" t="e">
        <f>VLOOKUP(C12133,[3]May!$C:$Z,24,FALSE)</f>
        <v>#N/A</v>
      </c>
    </row>
    <row r="12134" spans="1:15" x14ac:dyDescent="0.25">
      <c r="A12134" t="s">
        <v>1245</v>
      </c>
      <c r="C12134" t="s">
        <v>1783</v>
      </c>
      <c r="E12134">
        <v>2</v>
      </c>
      <c r="F12134" t="s">
        <v>1247</v>
      </c>
      <c r="J12134" t="s">
        <v>23</v>
      </c>
      <c r="K12134">
        <v>3</v>
      </c>
      <c r="L12134">
        <v>15.33</v>
      </c>
      <c r="M12134">
        <v>1.2E-2</v>
      </c>
      <c r="O12134" s="12" t="e">
        <f>VLOOKUP(C12134,[3]May!$C:$Z,24,FALSE)</f>
        <v>#N/A</v>
      </c>
    </row>
    <row r="12135" spans="1:15" x14ac:dyDescent="0.25">
      <c r="A12135" t="s">
        <v>1245</v>
      </c>
      <c r="C12135" t="s">
        <v>1783</v>
      </c>
      <c r="E12135">
        <v>2</v>
      </c>
      <c r="F12135" t="s">
        <v>1247</v>
      </c>
      <c r="J12135" t="s">
        <v>23</v>
      </c>
      <c r="K12135">
        <v>1</v>
      </c>
      <c r="L12135">
        <v>65.13</v>
      </c>
      <c r="M12135">
        <v>5.0999999999999997E-2</v>
      </c>
      <c r="O12135" s="12" t="e">
        <f>VLOOKUP(C12135,[3]May!$C:$Z,24,FALSE)</f>
        <v>#N/A</v>
      </c>
    </row>
    <row r="12136" spans="1:15" x14ac:dyDescent="0.25">
      <c r="A12136" t="s">
        <v>1245</v>
      </c>
      <c r="C12136" t="s">
        <v>1783</v>
      </c>
      <c r="E12136">
        <v>1</v>
      </c>
      <c r="F12136" t="s">
        <v>1252</v>
      </c>
      <c r="J12136" t="s">
        <v>23</v>
      </c>
      <c r="K12136">
        <v>3</v>
      </c>
      <c r="L12136">
        <v>98.97</v>
      </c>
      <c r="M12136">
        <v>8.1600000000000006E-2</v>
      </c>
      <c r="O12136" s="12" t="e">
        <f>VLOOKUP(C12136,[3]May!$C:$Z,24,FALSE)</f>
        <v>#N/A</v>
      </c>
    </row>
    <row r="12137" spans="1:15" x14ac:dyDescent="0.25">
      <c r="A12137" t="s">
        <v>1245</v>
      </c>
      <c r="C12137" t="s">
        <v>1784</v>
      </c>
      <c r="E12137">
        <v>4</v>
      </c>
      <c r="F12137" t="s">
        <v>1249</v>
      </c>
      <c r="J12137" t="s">
        <v>23</v>
      </c>
      <c r="K12137">
        <v>7</v>
      </c>
      <c r="L12137">
        <v>478.8</v>
      </c>
      <c r="M12137">
        <v>0.27579999999999999</v>
      </c>
      <c r="O12137" s="12" t="e">
        <f>VLOOKUP(C12137,[3]May!$C:$Z,24,FALSE)</f>
        <v>#N/A</v>
      </c>
    </row>
    <row r="12138" spans="1:15" x14ac:dyDescent="0.25">
      <c r="A12138" t="s">
        <v>1245</v>
      </c>
      <c r="C12138" t="s">
        <v>1784</v>
      </c>
      <c r="E12138">
        <v>1</v>
      </c>
      <c r="F12138" t="s">
        <v>1252</v>
      </c>
      <c r="J12138" t="s">
        <v>23</v>
      </c>
      <c r="K12138">
        <v>3</v>
      </c>
      <c r="L12138">
        <v>98.97</v>
      </c>
      <c r="M12138">
        <v>8.1600000000000006E-2</v>
      </c>
      <c r="O12138" s="12" t="e">
        <f>VLOOKUP(C12138,[3]May!$C:$Z,24,FALSE)</f>
        <v>#N/A</v>
      </c>
    </row>
    <row r="12139" spans="1:15" x14ac:dyDescent="0.25">
      <c r="A12139" t="s">
        <v>1245</v>
      </c>
      <c r="C12139" t="s">
        <v>1784</v>
      </c>
      <c r="E12139">
        <v>12</v>
      </c>
      <c r="F12139" t="s">
        <v>1253</v>
      </c>
      <c r="J12139" t="s">
        <v>23</v>
      </c>
      <c r="K12139">
        <v>1</v>
      </c>
      <c r="L12139">
        <v>61.2</v>
      </c>
      <c r="M12139">
        <v>8.3370000000000007E-3</v>
      </c>
      <c r="O12139" s="12" t="e">
        <f>VLOOKUP(C12139,[3]May!$C:$Z,24,FALSE)</f>
        <v>#N/A</v>
      </c>
    </row>
    <row r="12140" spans="1:15" x14ac:dyDescent="0.25">
      <c r="A12140" t="s">
        <v>1245</v>
      </c>
      <c r="C12140" t="s">
        <v>1785</v>
      </c>
      <c r="E12140">
        <v>6</v>
      </c>
      <c r="F12140" t="s">
        <v>1250</v>
      </c>
      <c r="J12140" t="s">
        <v>23</v>
      </c>
      <c r="K12140">
        <v>7</v>
      </c>
      <c r="L12140">
        <v>75.95</v>
      </c>
      <c r="M12140">
        <v>5.9499999999999997E-2</v>
      </c>
      <c r="O12140" s="12" t="e">
        <f>VLOOKUP(C12140,[3]May!$C:$Z,24,FALSE)</f>
        <v>#N/A</v>
      </c>
    </row>
    <row r="12141" spans="1:15" x14ac:dyDescent="0.25">
      <c r="A12141" t="s">
        <v>1245</v>
      </c>
      <c r="C12141" t="s">
        <v>1785</v>
      </c>
      <c r="E12141">
        <v>2</v>
      </c>
      <c r="F12141" t="s">
        <v>1247</v>
      </c>
      <c r="J12141" t="s">
        <v>23</v>
      </c>
      <c r="K12141">
        <v>4</v>
      </c>
      <c r="L12141">
        <v>20.440000000000001</v>
      </c>
      <c r="M12141">
        <v>1.6E-2</v>
      </c>
      <c r="O12141" s="12" t="e">
        <f>VLOOKUP(C12141,[3]May!$C:$Z,24,FALSE)</f>
        <v>#N/A</v>
      </c>
    </row>
    <row r="12142" spans="1:15" x14ac:dyDescent="0.25">
      <c r="A12142" t="s">
        <v>1245</v>
      </c>
      <c r="C12142" t="s">
        <v>1785</v>
      </c>
      <c r="E12142">
        <v>2</v>
      </c>
      <c r="F12142" t="s">
        <v>1247</v>
      </c>
      <c r="J12142" t="s">
        <v>23</v>
      </c>
      <c r="K12142">
        <v>1</v>
      </c>
      <c r="L12142">
        <v>65.13</v>
      </c>
      <c r="M12142">
        <v>5.0999999999999997E-2</v>
      </c>
      <c r="O12142" s="12" t="e">
        <f>VLOOKUP(C12142,[3]May!$C:$Z,24,FALSE)</f>
        <v>#N/A</v>
      </c>
    </row>
    <row r="12143" spans="1:15" x14ac:dyDescent="0.25">
      <c r="A12143" t="s">
        <v>1245</v>
      </c>
      <c r="C12143" t="s">
        <v>1785</v>
      </c>
      <c r="E12143">
        <v>4</v>
      </c>
      <c r="F12143" t="s">
        <v>1249</v>
      </c>
      <c r="J12143" t="s">
        <v>23</v>
      </c>
      <c r="K12143">
        <v>3</v>
      </c>
      <c r="L12143">
        <v>205.2</v>
      </c>
      <c r="M12143">
        <v>0.1182</v>
      </c>
      <c r="O12143" s="12" t="e">
        <f>VLOOKUP(C12143,[3]May!$C:$Z,24,FALSE)</f>
        <v>#N/A</v>
      </c>
    </row>
    <row r="12144" spans="1:15" x14ac:dyDescent="0.25">
      <c r="A12144" t="s">
        <v>1245</v>
      </c>
      <c r="C12144" t="s">
        <v>1786</v>
      </c>
      <c r="E12144">
        <v>2</v>
      </c>
      <c r="F12144" t="s">
        <v>1247</v>
      </c>
      <c r="J12144" t="s">
        <v>23</v>
      </c>
      <c r="K12144">
        <v>12</v>
      </c>
      <c r="L12144">
        <v>781.56</v>
      </c>
      <c r="M12144">
        <v>0.61199999999999999</v>
      </c>
      <c r="O12144" s="12" t="e">
        <f>VLOOKUP(C12144,[3]May!$C:$Z,24,FALSE)</f>
        <v>#N/A</v>
      </c>
    </row>
    <row r="12145" spans="1:15" x14ac:dyDescent="0.25">
      <c r="A12145" t="s">
        <v>1245</v>
      </c>
      <c r="C12145" t="s">
        <v>1786</v>
      </c>
      <c r="E12145">
        <v>2</v>
      </c>
      <c r="F12145" t="s">
        <v>1247</v>
      </c>
      <c r="J12145" t="s">
        <v>23</v>
      </c>
      <c r="K12145">
        <v>3</v>
      </c>
      <c r="L12145">
        <v>15.33</v>
      </c>
      <c r="M12145">
        <v>1.2E-2</v>
      </c>
      <c r="O12145" s="12" t="e">
        <f>VLOOKUP(C12145,[3]May!$C:$Z,24,FALSE)</f>
        <v>#N/A</v>
      </c>
    </row>
    <row r="12146" spans="1:15" x14ac:dyDescent="0.25">
      <c r="A12146" t="s">
        <v>1245</v>
      </c>
      <c r="C12146" t="s">
        <v>1786</v>
      </c>
      <c r="E12146">
        <v>8</v>
      </c>
      <c r="F12146" t="s">
        <v>1251</v>
      </c>
      <c r="J12146" t="s">
        <v>23</v>
      </c>
      <c r="K12146">
        <v>3</v>
      </c>
      <c r="L12146">
        <v>165.18</v>
      </c>
      <c r="M12146">
        <v>9.6600000000000005E-2</v>
      </c>
      <c r="O12146" s="12" t="e">
        <f>VLOOKUP(C12146,[3]May!$C:$Z,24,FALSE)</f>
        <v>#N/A</v>
      </c>
    </row>
    <row r="12147" spans="1:15" x14ac:dyDescent="0.25">
      <c r="A12147" t="s">
        <v>1245</v>
      </c>
      <c r="C12147" t="s">
        <v>1786</v>
      </c>
      <c r="E12147">
        <v>6</v>
      </c>
      <c r="F12147" t="s">
        <v>1250</v>
      </c>
      <c r="J12147" t="s">
        <v>23</v>
      </c>
      <c r="K12147">
        <v>2</v>
      </c>
      <c r="L12147">
        <v>218.36</v>
      </c>
      <c r="M12147">
        <v>0.17100000000000001</v>
      </c>
      <c r="O12147" s="12" t="e">
        <f>VLOOKUP(C12147,[3]May!$C:$Z,24,FALSE)</f>
        <v>#N/A</v>
      </c>
    </row>
    <row r="12148" spans="1:15" x14ac:dyDescent="0.25">
      <c r="A12148" t="s">
        <v>1245</v>
      </c>
      <c r="C12148" t="s">
        <v>1786</v>
      </c>
      <c r="E12148">
        <v>6</v>
      </c>
      <c r="F12148" t="s">
        <v>1250</v>
      </c>
      <c r="J12148" t="s">
        <v>23</v>
      </c>
      <c r="K12148">
        <v>1</v>
      </c>
      <c r="L12148">
        <v>10.85</v>
      </c>
      <c r="M12148">
        <v>8.5000000000000006E-3</v>
      </c>
      <c r="O12148" s="12" t="e">
        <f>VLOOKUP(C12148,[3]May!$C:$Z,24,FALSE)</f>
        <v>#N/A</v>
      </c>
    </row>
    <row r="12149" spans="1:15" x14ac:dyDescent="0.25">
      <c r="A12149" t="s">
        <v>1245</v>
      </c>
      <c r="C12149" t="s">
        <v>1787</v>
      </c>
      <c r="E12149">
        <v>12</v>
      </c>
      <c r="F12149" t="s">
        <v>1253</v>
      </c>
      <c r="J12149" t="s">
        <v>23</v>
      </c>
      <c r="K12149">
        <v>1</v>
      </c>
      <c r="L12149">
        <v>61.2</v>
      </c>
      <c r="M12149">
        <v>8.3370000000000007E-3</v>
      </c>
      <c r="O12149" s="12" t="e">
        <f>VLOOKUP(C12149,[3]May!$C:$Z,24,FALSE)</f>
        <v>#N/A</v>
      </c>
    </row>
    <row r="12150" spans="1:15" x14ac:dyDescent="0.25">
      <c r="A12150" t="s">
        <v>1245</v>
      </c>
      <c r="C12150" t="s">
        <v>1787</v>
      </c>
      <c r="E12150">
        <v>2</v>
      </c>
      <c r="F12150" t="s">
        <v>1247</v>
      </c>
      <c r="J12150" t="s">
        <v>23</v>
      </c>
      <c r="K12150">
        <v>2</v>
      </c>
      <c r="L12150">
        <v>10.220000000000001</v>
      </c>
      <c r="M12150">
        <v>8.0000000000000002E-3</v>
      </c>
      <c r="O12150" s="12" t="e">
        <f>VLOOKUP(C12150,[3]May!$C:$Z,24,FALSE)</f>
        <v>#N/A</v>
      </c>
    </row>
    <row r="12151" spans="1:15" x14ac:dyDescent="0.25">
      <c r="A12151" t="s">
        <v>1245</v>
      </c>
      <c r="C12151" t="s">
        <v>1787</v>
      </c>
      <c r="E12151">
        <v>2</v>
      </c>
      <c r="F12151" t="s">
        <v>1247</v>
      </c>
      <c r="J12151" t="s">
        <v>23</v>
      </c>
      <c r="K12151">
        <v>1</v>
      </c>
      <c r="L12151">
        <v>65.13</v>
      </c>
      <c r="M12151">
        <v>5.0999999999999997E-2</v>
      </c>
      <c r="O12151" s="12" t="e">
        <f>VLOOKUP(C12151,[3]May!$C:$Z,24,FALSE)</f>
        <v>#N/A</v>
      </c>
    </row>
    <row r="12152" spans="1:15" x14ac:dyDescent="0.25">
      <c r="A12152" t="s">
        <v>1245</v>
      </c>
      <c r="C12152" t="s">
        <v>1788</v>
      </c>
      <c r="E12152">
        <v>2</v>
      </c>
      <c r="F12152" t="s">
        <v>1247</v>
      </c>
      <c r="J12152" t="s">
        <v>23</v>
      </c>
      <c r="K12152">
        <v>2</v>
      </c>
      <c r="L12152">
        <v>10.220000000000001</v>
      </c>
      <c r="M12152">
        <v>8.0000000000000002E-3</v>
      </c>
      <c r="O12152" s="12" t="e">
        <f>VLOOKUP(C12152,[3]May!$C:$Z,24,FALSE)</f>
        <v>#N/A</v>
      </c>
    </row>
    <row r="12153" spans="1:15" x14ac:dyDescent="0.25">
      <c r="A12153" t="s">
        <v>1245</v>
      </c>
      <c r="C12153" t="s">
        <v>1788</v>
      </c>
      <c r="E12153">
        <v>12</v>
      </c>
      <c r="F12153" t="s">
        <v>1253</v>
      </c>
      <c r="J12153" t="s">
        <v>23</v>
      </c>
      <c r="K12153">
        <v>1</v>
      </c>
      <c r="L12153">
        <v>61.2</v>
      </c>
      <c r="M12153">
        <v>8.3370000000000007E-3</v>
      </c>
      <c r="O12153" s="12" t="e">
        <f>VLOOKUP(C12153,[3]May!$C:$Z,24,FALSE)</f>
        <v>#N/A</v>
      </c>
    </row>
    <row r="12154" spans="1:15" x14ac:dyDescent="0.25">
      <c r="A12154" t="s">
        <v>1245</v>
      </c>
      <c r="C12154" t="s">
        <v>1789</v>
      </c>
      <c r="E12154">
        <v>2</v>
      </c>
      <c r="F12154" t="s">
        <v>1247</v>
      </c>
      <c r="J12154" t="s">
        <v>23</v>
      </c>
      <c r="K12154">
        <v>2</v>
      </c>
      <c r="L12154">
        <v>10.220000000000001</v>
      </c>
      <c r="M12154">
        <v>8.0000000000000002E-3</v>
      </c>
      <c r="O12154" s="12" t="e">
        <f>VLOOKUP(C12154,[3]May!$C:$Z,24,FALSE)</f>
        <v>#N/A</v>
      </c>
    </row>
    <row r="12155" spans="1:15" x14ac:dyDescent="0.25">
      <c r="A12155" t="s">
        <v>1245</v>
      </c>
      <c r="C12155" t="s">
        <v>1789</v>
      </c>
      <c r="E12155">
        <v>2</v>
      </c>
      <c r="F12155" t="s">
        <v>1247</v>
      </c>
      <c r="J12155" t="s">
        <v>23</v>
      </c>
      <c r="K12155">
        <v>1</v>
      </c>
      <c r="L12155">
        <v>65.13</v>
      </c>
      <c r="M12155">
        <v>5.0999999999999997E-2</v>
      </c>
      <c r="O12155" s="12" t="e">
        <f>VLOOKUP(C12155,[3]May!$C:$Z,24,FALSE)</f>
        <v>#N/A</v>
      </c>
    </row>
    <row r="12156" spans="1:15" x14ac:dyDescent="0.25">
      <c r="A12156" t="s">
        <v>1245</v>
      </c>
      <c r="C12156" t="s">
        <v>1789</v>
      </c>
      <c r="E12156">
        <v>6</v>
      </c>
      <c r="F12156" t="s">
        <v>1250</v>
      </c>
      <c r="J12156" t="s">
        <v>23</v>
      </c>
      <c r="K12156">
        <v>2</v>
      </c>
      <c r="L12156">
        <v>21.7</v>
      </c>
      <c r="M12156">
        <v>1.7000000000000001E-2</v>
      </c>
      <c r="O12156" s="12" t="e">
        <f>VLOOKUP(C12156,[3]May!$C:$Z,24,FALSE)</f>
        <v>#N/A</v>
      </c>
    </row>
    <row r="12157" spans="1:15" x14ac:dyDescent="0.25">
      <c r="A12157" t="s">
        <v>1245</v>
      </c>
      <c r="C12157" t="s">
        <v>1789</v>
      </c>
      <c r="E12157">
        <v>7</v>
      </c>
      <c r="F12157" t="s">
        <v>1255</v>
      </c>
      <c r="J12157" t="s">
        <v>23</v>
      </c>
      <c r="K12157">
        <v>8</v>
      </c>
      <c r="L12157">
        <v>450.08</v>
      </c>
      <c r="M12157">
        <v>0.26319999999999999</v>
      </c>
      <c r="O12157" s="12" t="e">
        <f>VLOOKUP(C12157,[3]May!$C:$Z,24,FALSE)</f>
        <v>#N/A</v>
      </c>
    </row>
    <row r="12158" spans="1:15" x14ac:dyDescent="0.25">
      <c r="A12158" t="s">
        <v>1245</v>
      </c>
      <c r="C12158" t="s">
        <v>1789</v>
      </c>
      <c r="E12158">
        <v>8</v>
      </c>
      <c r="F12158" t="s">
        <v>1251</v>
      </c>
      <c r="J12158" t="s">
        <v>23</v>
      </c>
      <c r="K12158">
        <v>3</v>
      </c>
      <c r="L12158">
        <v>165.18</v>
      </c>
      <c r="M12158">
        <v>9.6600000000000005E-2</v>
      </c>
      <c r="O12158" s="12" t="e">
        <f>VLOOKUP(C12158,[3]May!$C:$Z,24,FALSE)</f>
        <v>#N/A</v>
      </c>
    </row>
    <row r="12159" spans="1:15" x14ac:dyDescent="0.25">
      <c r="A12159" t="s">
        <v>1245</v>
      </c>
      <c r="C12159" t="s">
        <v>1790</v>
      </c>
      <c r="E12159">
        <v>8</v>
      </c>
      <c r="F12159" t="s">
        <v>1251</v>
      </c>
      <c r="J12159" t="s">
        <v>23</v>
      </c>
      <c r="K12159">
        <v>8</v>
      </c>
      <c r="L12159">
        <v>440.48</v>
      </c>
      <c r="M12159">
        <v>0.2576</v>
      </c>
      <c r="O12159" s="12" t="e">
        <f>VLOOKUP(C12159,[3]May!$C:$Z,24,FALSE)</f>
        <v>#N/A</v>
      </c>
    </row>
    <row r="12160" spans="1:15" x14ac:dyDescent="0.25">
      <c r="A12160" t="s">
        <v>1245</v>
      </c>
      <c r="C12160" t="s">
        <v>1790</v>
      </c>
      <c r="E12160">
        <v>7</v>
      </c>
      <c r="F12160" t="s">
        <v>1255</v>
      </c>
      <c r="J12160" t="s">
        <v>23</v>
      </c>
      <c r="K12160">
        <v>6</v>
      </c>
      <c r="L12160">
        <v>337.56</v>
      </c>
      <c r="M12160">
        <v>0.19739999999999999</v>
      </c>
      <c r="O12160" s="12" t="e">
        <f>VLOOKUP(C12160,[3]May!$C:$Z,24,FALSE)</f>
        <v>#N/A</v>
      </c>
    </row>
    <row r="12161" spans="1:15" x14ac:dyDescent="0.25">
      <c r="A12161" t="s">
        <v>1245</v>
      </c>
      <c r="C12161" t="s">
        <v>1790</v>
      </c>
      <c r="E12161">
        <v>2</v>
      </c>
      <c r="F12161" t="s">
        <v>1247</v>
      </c>
      <c r="J12161" t="s">
        <v>23</v>
      </c>
      <c r="K12161">
        <v>14</v>
      </c>
      <c r="L12161">
        <v>71.540000000000006</v>
      </c>
      <c r="M12161">
        <v>5.6000000000000001E-2</v>
      </c>
      <c r="O12161" s="12" t="e">
        <f>VLOOKUP(C12161,[3]May!$C:$Z,24,FALSE)</f>
        <v>#N/A</v>
      </c>
    </row>
    <row r="12162" spans="1:15" x14ac:dyDescent="0.25">
      <c r="A12162" t="s">
        <v>1245</v>
      </c>
      <c r="C12162" t="s">
        <v>1790</v>
      </c>
      <c r="E12162">
        <v>2</v>
      </c>
      <c r="F12162" t="s">
        <v>1247</v>
      </c>
      <c r="J12162" t="s">
        <v>23</v>
      </c>
      <c r="K12162">
        <v>3</v>
      </c>
      <c r="L12162">
        <v>195.39</v>
      </c>
      <c r="M12162">
        <v>0.153</v>
      </c>
      <c r="O12162" s="12" t="e">
        <f>VLOOKUP(C12162,[3]May!$C:$Z,24,FALSE)</f>
        <v>#N/A</v>
      </c>
    </row>
    <row r="12163" spans="1:15" x14ac:dyDescent="0.25">
      <c r="A12163" t="s">
        <v>1245</v>
      </c>
      <c r="C12163" t="s">
        <v>1790</v>
      </c>
      <c r="E12163">
        <v>1</v>
      </c>
      <c r="F12163" t="s">
        <v>1252</v>
      </c>
      <c r="J12163" t="s">
        <v>23</v>
      </c>
      <c r="K12163">
        <v>6</v>
      </c>
      <c r="L12163">
        <v>197.94</v>
      </c>
      <c r="M12163">
        <v>0.16320000000000001</v>
      </c>
      <c r="O12163" s="12" t="e">
        <f>VLOOKUP(C12163,[3]May!$C:$Z,24,FALSE)</f>
        <v>#N/A</v>
      </c>
    </row>
    <row r="12164" spans="1:15" x14ac:dyDescent="0.25">
      <c r="A12164" t="s">
        <v>1245</v>
      </c>
      <c r="C12164" t="s">
        <v>1791</v>
      </c>
      <c r="E12164">
        <v>1</v>
      </c>
      <c r="F12164" t="s">
        <v>1252</v>
      </c>
      <c r="J12164" t="s">
        <v>23</v>
      </c>
      <c r="K12164">
        <v>6</v>
      </c>
      <c r="L12164">
        <v>197.94</v>
      </c>
      <c r="M12164">
        <v>0.16320000000000001</v>
      </c>
      <c r="O12164" s="12" t="e">
        <f>VLOOKUP(C12164,[3]May!$C:$Z,24,FALSE)</f>
        <v>#N/A</v>
      </c>
    </row>
    <row r="12165" spans="1:15" x14ac:dyDescent="0.25">
      <c r="A12165" t="s">
        <v>1245</v>
      </c>
      <c r="C12165" t="s">
        <v>1791</v>
      </c>
      <c r="E12165">
        <v>2</v>
      </c>
      <c r="F12165" t="s">
        <v>1247</v>
      </c>
      <c r="J12165" t="s">
        <v>23</v>
      </c>
      <c r="K12165">
        <v>5</v>
      </c>
      <c r="L12165">
        <v>25.55</v>
      </c>
      <c r="M12165">
        <v>0.02</v>
      </c>
      <c r="O12165" s="12" t="e">
        <f>VLOOKUP(C12165,[3]May!$C:$Z,24,FALSE)</f>
        <v>#N/A</v>
      </c>
    </row>
    <row r="12166" spans="1:15" x14ac:dyDescent="0.25">
      <c r="A12166" t="s">
        <v>1245</v>
      </c>
      <c r="C12166" t="s">
        <v>1791</v>
      </c>
      <c r="E12166">
        <v>2</v>
      </c>
      <c r="F12166" t="s">
        <v>1247</v>
      </c>
      <c r="J12166" t="s">
        <v>23</v>
      </c>
      <c r="K12166">
        <v>3</v>
      </c>
      <c r="L12166">
        <v>195.39</v>
      </c>
      <c r="M12166">
        <v>0.153</v>
      </c>
      <c r="O12166" s="12" t="e">
        <f>VLOOKUP(C12166,[3]May!$C:$Z,24,FALSE)</f>
        <v>#N/A</v>
      </c>
    </row>
    <row r="12167" spans="1:15" x14ac:dyDescent="0.25">
      <c r="A12167" t="s">
        <v>1245</v>
      </c>
      <c r="C12167" t="s">
        <v>1791</v>
      </c>
      <c r="E12167">
        <v>7</v>
      </c>
      <c r="F12167" t="s">
        <v>1255</v>
      </c>
      <c r="J12167" t="s">
        <v>23</v>
      </c>
      <c r="K12167">
        <v>1</v>
      </c>
      <c r="L12167">
        <v>56.26</v>
      </c>
      <c r="M12167">
        <v>3.2899999999999999E-2</v>
      </c>
      <c r="O12167" s="12" t="e">
        <f>VLOOKUP(C12167,[3]May!$C:$Z,24,FALSE)</f>
        <v>#N/A</v>
      </c>
    </row>
    <row r="12168" spans="1:15" x14ac:dyDescent="0.25">
      <c r="A12168" t="s">
        <v>1245</v>
      </c>
      <c r="C12168" t="s">
        <v>1792</v>
      </c>
      <c r="E12168">
        <v>6</v>
      </c>
      <c r="F12168" t="s">
        <v>1250</v>
      </c>
      <c r="J12168" t="s">
        <v>23</v>
      </c>
      <c r="K12168">
        <v>7</v>
      </c>
      <c r="L12168">
        <v>75.95</v>
      </c>
      <c r="M12168">
        <v>5.9499999999999997E-2</v>
      </c>
      <c r="O12168" s="12" t="e">
        <f>VLOOKUP(C12168,[3]May!$C:$Z,24,FALSE)</f>
        <v>#N/A</v>
      </c>
    </row>
    <row r="12169" spans="1:15" x14ac:dyDescent="0.25">
      <c r="A12169" t="s">
        <v>1245</v>
      </c>
      <c r="C12169" t="s">
        <v>1792</v>
      </c>
      <c r="E12169">
        <v>2</v>
      </c>
      <c r="F12169" t="s">
        <v>1247</v>
      </c>
      <c r="J12169" t="s">
        <v>23</v>
      </c>
      <c r="K12169">
        <v>4</v>
      </c>
      <c r="L12169">
        <v>20.440000000000001</v>
      </c>
      <c r="M12169">
        <v>1.6E-2</v>
      </c>
      <c r="O12169" s="12" t="e">
        <f>VLOOKUP(C12169,[3]May!$C:$Z,24,FALSE)</f>
        <v>#N/A</v>
      </c>
    </row>
    <row r="12170" spans="1:15" x14ac:dyDescent="0.25">
      <c r="A12170" t="s">
        <v>1245</v>
      </c>
      <c r="C12170" t="s">
        <v>1792</v>
      </c>
      <c r="E12170">
        <v>2</v>
      </c>
      <c r="F12170" t="s">
        <v>1247</v>
      </c>
      <c r="J12170" t="s">
        <v>23</v>
      </c>
      <c r="K12170">
        <v>1</v>
      </c>
      <c r="L12170">
        <v>65.13</v>
      </c>
      <c r="M12170">
        <v>5.0999999999999997E-2</v>
      </c>
      <c r="O12170" s="12" t="e">
        <f>VLOOKUP(C12170,[3]May!$C:$Z,24,FALSE)</f>
        <v>#N/A</v>
      </c>
    </row>
    <row r="12171" spans="1:15" x14ac:dyDescent="0.25">
      <c r="A12171" t="s">
        <v>1245</v>
      </c>
      <c r="C12171" t="s">
        <v>1792</v>
      </c>
      <c r="E12171">
        <v>1</v>
      </c>
      <c r="F12171" t="s">
        <v>1252</v>
      </c>
      <c r="J12171" t="s">
        <v>23</v>
      </c>
      <c r="K12171">
        <v>3</v>
      </c>
      <c r="L12171">
        <v>98.97</v>
      </c>
      <c r="M12171">
        <v>8.1600000000000006E-2</v>
      </c>
      <c r="O12171" s="12" t="e">
        <f>VLOOKUP(C12171,[3]May!$C:$Z,24,FALSE)</f>
        <v>#N/A</v>
      </c>
    </row>
    <row r="12172" spans="1:15" x14ac:dyDescent="0.25">
      <c r="A12172" t="s">
        <v>1245</v>
      </c>
      <c r="C12172" t="s">
        <v>1792</v>
      </c>
      <c r="E12172">
        <v>12</v>
      </c>
      <c r="F12172" t="s">
        <v>1253</v>
      </c>
      <c r="J12172" t="s">
        <v>23</v>
      </c>
      <c r="K12172">
        <v>1</v>
      </c>
      <c r="L12172">
        <v>61.2</v>
      </c>
      <c r="M12172">
        <v>8.3370000000000007E-3</v>
      </c>
      <c r="O12172" s="12" t="e">
        <f>VLOOKUP(C12172,[3]May!$C:$Z,24,FALSE)</f>
        <v>#N/A</v>
      </c>
    </row>
    <row r="12173" spans="1:15" x14ac:dyDescent="0.25">
      <c r="A12173" t="s">
        <v>1245</v>
      </c>
      <c r="C12173" t="s">
        <v>1793</v>
      </c>
      <c r="E12173">
        <v>4</v>
      </c>
      <c r="F12173" t="s">
        <v>1249</v>
      </c>
      <c r="J12173" t="s">
        <v>23</v>
      </c>
      <c r="K12173">
        <v>4</v>
      </c>
      <c r="L12173">
        <v>273.60000000000002</v>
      </c>
      <c r="M12173">
        <v>0.15759999999999999</v>
      </c>
      <c r="O12173" s="12" t="e">
        <f>VLOOKUP(C12173,[3]May!$C:$Z,24,FALSE)</f>
        <v>#N/A</v>
      </c>
    </row>
    <row r="12174" spans="1:15" x14ac:dyDescent="0.25">
      <c r="A12174" t="s">
        <v>1245</v>
      </c>
      <c r="C12174" t="s">
        <v>1793</v>
      </c>
      <c r="E12174">
        <v>2</v>
      </c>
      <c r="F12174" t="s">
        <v>1247</v>
      </c>
      <c r="J12174" t="s">
        <v>23</v>
      </c>
      <c r="K12174">
        <v>1</v>
      </c>
      <c r="L12174">
        <v>65.13</v>
      </c>
      <c r="M12174">
        <v>5.0999999999999997E-2</v>
      </c>
      <c r="O12174" s="12" t="e">
        <f>VLOOKUP(C12174,[3]May!$C:$Z,24,FALSE)</f>
        <v>#N/A</v>
      </c>
    </row>
    <row r="12175" spans="1:15" x14ac:dyDescent="0.25">
      <c r="A12175" t="s">
        <v>1245</v>
      </c>
      <c r="C12175" t="s">
        <v>1794</v>
      </c>
      <c r="E12175">
        <v>2</v>
      </c>
      <c r="F12175" t="s">
        <v>1247</v>
      </c>
      <c r="J12175" t="s">
        <v>23</v>
      </c>
      <c r="K12175">
        <v>3</v>
      </c>
      <c r="L12175">
        <v>15.33</v>
      </c>
      <c r="M12175">
        <v>1.2E-2</v>
      </c>
      <c r="O12175" s="12" t="e">
        <f>VLOOKUP(C12175,[3]May!$C:$Z,24,FALSE)</f>
        <v>#N/A</v>
      </c>
    </row>
    <row r="12176" spans="1:15" x14ac:dyDescent="0.25">
      <c r="A12176" t="s">
        <v>1245</v>
      </c>
      <c r="C12176" t="s">
        <v>1794</v>
      </c>
      <c r="E12176">
        <v>2</v>
      </c>
      <c r="F12176" t="s">
        <v>1247</v>
      </c>
      <c r="J12176" t="s">
        <v>23</v>
      </c>
      <c r="K12176">
        <v>2</v>
      </c>
      <c r="L12176">
        <v>130.26</v>
      </c>
      <c r="M12176">
        <v>0.10199999999999999</v>
      </c>
      <c r="O12176" s="12" t="e">
        <f>VLOOKUP(C12176,[3]May!$C:$Z,24,FALSE)</f>
        <v>#N/A</v>
      </c>
    </row>
    <row r="12177" spans="1:15" x14ac:dyDescent="0.25">
      <c r="A12177" t="s">
        <v>1245</v>
      </c>
      <c r="C12177" t="s">
        <v>1794</v>
      </c>
      <c r="E12177">
        <v>7</v>
      </c>
      <c r="F12177" t="s">
        <v>1255</v>
      </c>
      <c r="J12177" t="s">
        <v>23</v>
      </c>
      <c r="K12177">
        <v>6</v>
      </c>
      <c r="L12177">
        <v>337.56</v>
      </c>
      <c r="M12177">
        <v>0.19739999999999999</v>
      </c>
      <c r="O12177" s="12" t="e">
        <f>VLOOKUP(C12177,[3]May!$C:$Z,24,FALSE)</f>
        <v>#N/A</v>
      </c>
    </row>
    <row r="12178" spans="1:15" x14ac:dyDescent="0.25">
      <c r="A12178" t="s">
        <v>1245</v>
      </c>
      <c r="C12178" t="s">
        <v>1794</v>
      </c>
      <c r="E12178">
        <v>4</v>
      </c>
      <c r="F12178" t="s">
        <v>1249</v>
      </c>
      <c r="J12178" t="s">
        <v>23</v>
      </c>
      <c r="K12178">
        <v>7</v>
      </c>
      <c r="L12178">
        <v>478.8</v>
      </c>
      <c r="M12178">
        <v>0.27579999999999999</v>
      </c>
      <c r="O12178" s="12" t="e">
        <f>VLOOKUP(C12178,[3]May!$C:$Z,24,FALSE)</f>
        <v>#N/A</v>
      </c>
    </row>
    <row r="12179" spans="1:15" x14ac:dyDescent="0.25">
      <c r="A12179" t="s">
        <v>1245</v>
      </c>
      <c r="C12179" t="s">
        <v>1795</v>
      </c>
      <c r="E12179">
        <v>8</v>
      </c>
      <c r="F12179" t="s">
        <v>1251</v>
      </c>
      <c r="J12179" t="s">
        <v>23</v>
      </c>
      <c r="K12179">
        <v>3</v>
      </c>
      <c r="L12179">
        <v>165.18</v>
      </c>
      <c r="M12179">
        <v>9.6600000000000005E-2</v>
      </c>
      <c r="O12179" s="12" t="e">
        <f>VLOOKUP(C12179,[3]May!$C:$Z,24,FALSE)</f>
        <v>#N/A</v>
      </c>
    </row>
    <row r="12180" spans="1:15" x14ac:dyDescent="0.25">
      <c r="A12180" t="s">
        <v>1245</v>
      </c>
      <c r="C12180" t="s">
        <v>1795</v>
      </c>
      <c r="E12180">
        <v>1</v>
      </c>
      <c r="F12180" t="s">
        <v>1252</v>
      </c>
      <c r="J12180" t="s">
        <v>23</v>
      </c>
      <c r="K12180">
        <v>3</v>
      </c>
      <c r="L12180">
        <v>98.97</v>
      </c>
      <c r="M12180">
        <v>8.1600000000000006E-2</v>
      </c>
      <c r="O12180" s="12" t="e">
        <f>VLOOKUP(C12180,[3]May!$C:$Z,24,FALSE)</f>
        <v>#N/A</v>
      </c>
    </row>
    <row r="12181" spans="1:15" x14ac:dyDescent="0.25">
      <c r="A12181" t="s">
        <v>1245</v>
      </c>
      <c r="C12181" t="s">
        <v>1795</v>
      </c>
      <c r="E12181">
        <v>2</v>
      </c>
      <c r="F12181" t="s">
        <v>1247</v>
      </c>
      <c r="J12181" t="s">
        <v>23</v>
      </c>
      <c r="K12181">
        <v>11</v>
      </c>
      <c r="L12181">
        <v>716.43</v>
      </c>
      <c r="M12181">
        <v>0.56100000000000005</v>
      </c>
      <c r="O12181" s="12" t="e">
        <f>VLOOKUP(C12181,[3]May!$C:$Z,24,FALSE)</f>
        <v>#N/A</v>
      </c>
    </row>
    <row r="12182" spans="1:15" x14ac:dyDescent="0.25">
      <c r="A12182" t="s">
        <v>1245</v>
      </c>
      <c r="C12182" t="s">
        <v>1795</v>
      </c>
      <c r="E12182">
        <v>4</v>
      </c>
      <c r="F12182" t="s">
        <v>1249</v>
      </c>
      <c r="J12182" t="s">
        <v>23</v>
      </c>
      <c r="K12182">
        <v>9</v>
      </c>
      <c r="L12182">
        <v>615.6</v>
      </c>
      <c r="M12182">
        <v>0.35460000000000003</v>
      </c>
      <c r="O12182" s="12" t="e">
        <f>VLOOKUP(C12182,[3]May!$C:$Z,24,FALSE)</f>
        <v>#N/A</v>
      </c>
    </row>
    <row r="12183" spans="1:15" x14ac:dyDescent="0.25">
      <c r="A12183" t="s">
        <v>1245</v>
      </c>
      <c r="C12183" t="s">
        <v>1796</v>
      </c>
      <c r="E12183">
        <v>2</v>
      </c>
      <c r="F12183" t="s">
        <v>1247</v>
      </c>
      <c r="J12183" t="s">
        <v>23</v>
      </c>
      <c r="K12183">
        <v>1</v>
      </c>
      <c r="L12183">
        <v>5.1100000000000003</v>
      </c>
      <c r="M12183">
        <v>4.0000000000000001E-3</v>
      </c>
      <c r="O12183" s="12" t="e">
        <f>VLOOKUP(C12183,[3]May!$C:$Z,24,FALSE)</f>
        <v>#N/A</v>
      </c>
    </row>
    <row r="12184" spans="1:15" x14ac:dyDescent="0.25">
      <c r="A12184" t="s">
        <v>1245</v>
      </c>
      <c r="C12184" t="s">
        <v>1797</v>
      </c>
      <c r="E12184">
        <v>2</v>
      </c>
      <c r="F12184" t="s">
        <v>1247</v>
      </c>
      <c r="J12184" t="s">
        <v>23</v>
      </c>
      <c r="K12184">
        <v>6</v>
      </c>
      <c r="L12184">
        <v>390.78</v>
      </c>
      <c r="M12184">
        <v>0.30599999999999999</v>
      </c>
      <c r="O12184" s="12" t="e">
        <f>VLOOKUP(C12184,[3]May!$C:$Z,24,FALSE)</f>
        <v>#N/A</v>
      </c>
    </row>
    <row r="12185" spans="1:15" x14ac:dyDescent="0.25">
      <c r="A12185" t="s">
        <v>1245</v>
      </c>
      <c r="C12185" t="s">
        <v>1797</v>
      </c>
      <c r="E12185">
        <v>3</v>
      </c>
      <c r="F12185" t="s">
        <v>1260</v>
      </c>
      <c r="J12185" t="s">
        <v>23</v>
      </c>
      <c r="K12185">
        <v>4</v>
      </c>
      <c r="L12185">
        <v>278.44</v>
      </c>
      <c r="M12185">
        <v>0.16039999999999999</v>
      </c>
      <c r="O12185" s="12" t="e">
        <f>VLOOKUP(C12185,[3]May!$C:$Z,24,FALSE)</f>
        <v>#N/A</v>
      </c>
    </row>
    <row r="12186" spans="1:15" x14ac:dyDescent="0.25">
      <c r="A12186" t="s">
        <v>1245</v>
      </c>
      <c r="C12186" t="s">
        <v>1797</v>
      </c>
      <c r="E12186">
        <v>12</v>
      </c>
      <c r="F12186" t="s">
        <v>1253</v>
      </c>
      <c r="J12186" t="s">
        <v>23</v>
      </c>
      <c r="K12186">
        <v>1</v>
      </c>
      <c r="L12186">
        <v>61.2</v>
      </c>
      <c r="M12186">
        <v>8.3370000000000007E-3</v>
      </c>
      <c r="O12186" s="12" t="e">
        <f>VLOOKUP(C12186,[3]May!$C:$Z,24,FALSE)</f>
        <v>#N/A</v>
      </c>
    </row>
    <row r="12187" spans="1:15" x14ac:dyDescent="0.25">
      <c r="A12187" t="s">
        <v>1245</v>
      </c>
      <c r="C12187" t="s">
        <v>1798</v>
      </c>
      <c r="E12187">
        <v>4</v>
      </c>
      <c r="F12187" t="s">
        <v>1249</v>
      </c>
      <c r="J12187" t="s">
        <v>23</v>
      </c>
      <c r="K12187">
        <v>7</v>
      </c>
      <c r="L12187">
        <v>478.8</v>
      </c>
      <c r="M12187">
        <v>0.27579999999999999</v>
      </c>
      <c r="O12187" s="12" t="e">
        <f>VLOOKUP(C12187,[3]May!$C:$Z,24,FALSE)</f>
        <v>#N/A</v>
      </c>
    </row>
    <row r="12188" spans="1:15" x14ac:dyDescent="0.25">
      <c r="A12188" t="s">
        <v>1245</v>
      </c>
      <c r="C12188" t="s">
        <v>1798</v>
      </c>
      <c r="E12188">
        <v>2</v>
      </c>
      <c r="F12188" t="s">
        <v>1247</v>
      </c>
      <c r="J12188" t="s">
        <v>23</v>
      </c>
      <c r="K12188">
        <v>6</v>
      </c>
      <c r="L12188">
        <v>390.78</v>
      </c>
      <c r="M12188">
        <v>0.30599999999999999</v>
      </c>
      <c r="O12188" s="12" t="e">
        <f>VLOOKUP(C12188,[3]May!$C:$Z,24,FALSE)</f>
        <v>#N/A</v>
      </c>
    </row>
    <row r="12189" spans="1:15" x14ac:dyDescent="0.25">
      <c r="A12189" t="s">
        <v>1245</v>
      </c>
      <c r="C12189" t="s">
        <v>1798</v>
      </c>
      <c r="E12189">
        <v>8</v>
      </c>
      <c r="F12189" t="s">
        <v>1251</v>
      </c>
      <c r="J12189" t="s">
        <v>23</v>
      </c>
      <c r="K12189">
        <v>3</v>
      </c>
      <c r="L12189">
        <v>165.18</v>
      </c>
      <c r="M12189">
        <v>9.6600000000000005E-2</v>
      </c>
      <c r="O12189" s="12" t="e">
        <f>VLOOKUP(C12189,[3]May!$C:$Z,24,FALSE)</f>
        <v>#N/A</v>
      </c>
    </row>
    <row r="12190" spans="1:15" x14ac:dyDescent="0.25">
      <c r="A12190" t="s">
        <v>1245</v>
      </c>
      <c r="C12190" t="s">
        <v>1798</v>
      </c>
      <c r="E12190">
        <v>12</v>
      </c>
      <c r="F12190" t="s">
        <v>1253</v>
      </c>
      <c r="J12190" t="s">
        <v>23</v>
      </c>
      <c r="K12190">
        <v>1</v>
      </c>
      <c r="L12190">
        <v>61.2</v>
      </c>
      <c r="M12190">
        <v>8.3370000000000007E-3</v>
      </c>
      <c r="O12190" s="12" t="e">
        <f>VLOOKUP(C12190,[3]May!$C:$Z,24,FALSE)</f>
        <v>#N/A</v>
      </c>
    </row>
    <row r="12191" spans="1:15" x14ac:dyDescent="0.25">
      <c r="A12191" t="s">
        <v>1245</v>
      </c>
      <c r="C12191" t="s">
        <v>1799</v>
      </c>
      <c r="E12191">
        <v>4</v>
      </c>
      <c r="F12191" t="s">
        <v>1249</v>
      </c>
      <c r="J12191" t="s">
        <v>23</v>
      </c>
      <c r="K12191">
        <v>1</v>
      </c>
      <c r="L12191">
        <v>68.400000000000006</v>
      </c>
      <c r="M12191">
        <v>3.9399999999999998E-2</v>
      </c>
      <c r="O12191" s="12" t="e">
        <f>VLOOKUP(C12191,[3]May!$C:$Z,24,FALSE)</f>
        <v>#N/A</v>
      </c>
    </row>
    <row r="12192" spans="1:15" x14ac:dyDescent="0.25">
      <c r="A12192" t="s">
        <v>1245</v>
      </c>
      <c r="C12192" t="s">
        <v>1799</v>
      </c>
      <c r="E12192">
        <v>2</v>
      </c>
      <c r="F12192" t="s">
        <v>1247</v>
      </c>
      <c r="J12192" t="s">
        <v>23</v>
      </c>
      <c r="K12192">
        <v>5</v>
      </c>
      <c r="L12192">
        <v>325.64999999999998</v>
      </c>
      <c r="M12192">
        <v>0.255</v>
      </c>
      <c r="O12192" s="12" t="e">
        <f>VLOOKUP(C12192,[3]May!$C:$Z,24,FALSE)</f>
        <v>#N/A</v>
      </c>
    </row>
    <row r="12193" spans="1:15" x14ac:dyDescent="0.25">
      <c r="A12193" t="s">
        <v>1245</v>
      </c>
      <c r="C12193" t="s">
        <v>1799</v>
      </c>
      <c r="E12193">
        <v>12</v>
      </c>
      <c r="F12193" t="s">
        <v>1253</v>
      </c>
      <c r="J12193" t="s">
        <v>23</v>
      </c>
      <c r="K12193">
        <v>1</v>
      </c>
      <c r="L12193">
        <v>61.2</v>
      </c>
      <c r="M12193">
        <v>8.3370000000000007E-3</v>
      </c>
      <c r="O12193" s="12" t="e">
        <f>VLOOKUP(C12193,[3]May!$C:$Z,24,FALSE)</f>
        <v>#N/A</v>
      </c>
    </row>
    <row r="12194" spans="1:15" x14ac:dyDescent="0.25">
      <c r="A12194" t="s">
        <v>1245</v>
      </c>
      <c r="C12194" t="s">
        <v>1800</v>
      </c>
      <c r="E12194">
        <v>2</v>
      </c>
      <c r="F12194" t="s">
        <v>1247</v>
      </c>
      <c r="J12194" t="s">
        <v>23</v>
      </c>
      <c r="K12194">
        <v>5</v>
      </c>
      <c r="L12194">
        <v>325.64999999999998</v>
      </c>
      <c r="M12194">
        <v>0.255</v>
      </c>
      <c r="O12194" s="12" t="e">
        <f>VLOOKUP(C12194,[3]May!$C:$Z,24,FALSE)</f>
        <v>#N/A</v>
      </c>
    </row>
    <row r="12195" spans="1:15" x14ac:dyDescent="0.25">
      <c r="A12195" t="s">
        <v>1245</v>
      </c>
      <c r="C12195" t="s">
        <v>1800</v>
      </c>
      <c r="E12195">
        <v>4</v>
      </c>
      <c r="F12195" t="s">
        <v>1249</v>
      </c>
      <c r="J12195" t="s">
        <v>23</v>
      </c>
      <c r="K12195">
        <v>4</v>
      </c>
      <c r="L12195">
        <v>273.60000000000002</v>
      </c>
      <c r="M12195">
        <v>0.15759999999999999</v>
      </c>
      <c r="O12195" s="12" t="e">
        <f>VLOOKUP(C12195,[3]May!$C:$Z,24,FALSE)</f>
        <v>#N/A</v>
      </c>
    </row>
    <row r="12196" spans="1:15" x14ac:dyDescent="0.25">
      <c r="A12196" t="s">
        <v>1245</v>
      </c>
      <c r="C12196" t="s">
        <v>1800</v>
      </c>
      <c r="E12196">
        <v>7</v>
      </c>
      <c r="F12196" t="s">
        <v>1255</v>
      </c>
      <c r="J12196" t="s">
        <v>23</v>
      </c>
      <c r="K12196">
        <v>6</v>
      </c>
      <c r="L12196">
        <v>337.56</v>
      </c>
      <c r="M12196">
        <v>0.19739999999999999</v>
      </c>
      <c r="O12196" s="12" t="e">
        <f>VLOOKUP(C12196,[3]May!$C:$Z,24,FALSE)</f>
        <v>#N/A</v>
      </c>
    </row>
    <row r="12197" spans="1:15" x14ac:dyDescent="0.25">
      <c r="A12197" t="s">
        <v>1245</v>
      </c>
      <c r="C12197" t="s">
        <v>1800</v>
      </c>
      <c r="E12197">
        <v>6</v>
      </c>
      <c r="F12197" t="s">
        <v>1250</v>
      </c>
      <c r="J12197" t="s">
        <v>23</v>
      </c>
      <c r="K12197">
        <v>1</v>
      </c>
      <c r="L12197">
        <v>10.85</v>
      </c>
      <c r="M12197">
        <v>8.5000000000000006E-3</v>
      </c>
      <c r="O12197" s="12" t="e">
        <f>VLOOKUP(C12197,[3]May!$C:$Z,24,FALSE)</f>
        <v>#N/A</v>
      </c>
    </row>
    <row r="12198" spans="1:15" x14ac:dyDescent="0.25">
      <c r="A12198" t="s">
        <v>1245</v>
      </c>
      <c r="C12198" t="s">
        <v>1801</v>
      </c>
      <c r="E12198">
        <v>4</v>
      </c>
      <c r="F12198" t="s">
        <v>1249</v>
      </c>
      <c r="J12198" t="s">
        <v>23</v>
      </c>
      <c r="K12198">
        <v>8</v>
      </c>
      <c r="L12198">
        <v>547.20000000000005</v>
      </c>
      <c r="M12198">
        <v>0.31519999999999998</v>
      </c>
      <c r="O12198" s="12" t="e">
        <f>VLOOKUP(C12198,[3]May!$C:$Z,24,FALSE)</f>
        <v>#N/A</v>
      </c>
    </row>
    <row r="12199" spans="1:15" x14ac:dyDescent="0.25">
      <c r="A12199" t="s">
        <v>1245</v>
      </c>
      <c r="C12199" t="s">
        <v>1801</v>
      </c>
      <c r="E12199">
        <v>6</v>
      </c>
      <c r="F12199" t="s">
        <v>1250</v>
      </c>
      <c r="J12199" t="s">
        <v>23</v>
      </c>
      <c r="K12199">
        <v>2</v>
      </c>
      <c r="L12199">
        <v>21.7</v>
      </c>
      <c r="M12199">
        <v>1.7000000000000001E-2</v>
      </c>
      <c r="O12199" s="12" t="e">
        <f>VLOOKUP(C12199,[3]May!$C:$Z,24,FALSE)</f>
        <v>#N/A</v>
      </c>
    </row>
    <row r="12200" spans="1:15" x14ac:dyDescent="0.25">
      <c r="A12200" t="s">
        <v>1245</v>
      </c>
      <c r="C12200" t="s">
        <v>1801</v>
      </c>
      <c r="E12200">
        <v>7</v>
      </c>
      <c r="F12200" t="s">
        <v>1255</v>
      </c>
      <c r="J12200" t="s">
        <v>23</v>
      </c>
      <c r="K12200">
        <v>1</v>
      </c>
      <c r="L12200">
        <v>56.26</v>
      </c>
      <c r="M12200">
        <v>3.2899999999999999E-2</v>
      </c>
      <c r="O12200" s="12" t="e">
        <f>VLOOKUP(C12200,[3]May!$C:$Z,24,FALSE)</f>
        <v>#N/A</v>
      </c>
    </row>
    <row r="12201" spans="1:15" x14ac:dyDescent="0.25">
      <c r="A12201" t="s">
        <v>1245</v>
      </c>
      <c r="C12201" t="s">
        <v>1801</v>
      </c>
      <c r="E12201">
        <v>8</v>
      </c>
      <c r="F12201" t="s">
        <v>1251</v>
      </c>
      <c r="J12201" t="s">
        <v>23</v>
      </c>
      <c r="K12201">
        <v>2</v>
      </c>
      <c r="L12201">
        <v>110.12</v>
      </c>
      <c r="M12201">
        <v>6.4399999999999999E-2</v>
      </c>
      <c r="O12201" s="12" t="e">
        <f>VLOOKUP(C12201,[3]May!$C:$Z,24,FALSE)</f>
        <v>#N/A</v>
      </c>
    </row>
    <row r="12202" spans="1:15" x14ac:dyDescent="0.25">
      <c r="A12202" t="s">
        <v>1245</v>
      </c>
      <c r="C12202" t="s">
        <v>1801</v>
      </c>
      <c r="E12202">
        <v>2</v>
      </c>
      <c r="F12202" t="s">
        <v>1247</v>
      </c>
      <c r="J12202" t="s">
        <v>23</v>
      </c>
      <c r="K12202">
        <v>3</v>
      </c>
      <c r="L12202">
        <v>15.33</v>
      </c>
      <c r="M12202">
        <v>1.2E-2</v>
      </c>
      <c r="O12202" s="12" t="e">
        <f>VLOOKUP(C12202,[3]May!$C:$Z,24,FALSE)</f>
        <v>#N/A</v>
      </c>
    </row>
    <row r="12203" spans="1:15" x14ac:dyDescent="0.25">
      <c r="A12203" t="s">
        <v>1245</v>
      </c>
      <c r="C12203" t="s">
        <v>1801</v>
      </c>
      <c r="E12203">
        <v>2</v>
      </c>
      <c r="F12203" t="s">
        <v>1247</v>
      </c>
      <c r="J12203" t="s">
        <v>23</v>
      </c>
      <c r="K12203">
        <v>1</v>
      </c>
      <c r="L12203">
        <v>65.13</v>
      </c>
      <c r="M12203">
        <v>5.0999999999999997E-2</v>
      </c>
      <c r="O12203" s="12" t="e">
        <f>VLOOKUP(C12203,[3]May!$C:$Z,24,FALSE)</f>
        <v>#N/A</v>
      </c>
    </row>
    <row r="12204" spans="1:15" x14ac:dyDescent="0.25">
      <c r="A12204" t="s">
        <v>1245</v>
      </c>
      <c r="C12204" t="s">
        <v>1801</v>
      </c>
      <c r="E12204">
        <v>12</v>
      </c>
      <c r="F12204" t="s">
        <v>1253</v>
      </c>
      <c r="J12204" t="s">
        <v>23</v>
      </c>
      <c r="K12204">
        <v>1</v>
      </c>
      <c r="L12204">
        <v>61.2</v>
      </c>
      <c r="M12204">
        <v>8.3370000000000007E-3</v>
      </c>
      <c r="O12204" s="12" t="e">
        <f>VLOOKUP(C12204,[3]May!$C:$Z,24,FALSE)</f>
        <v>#N/A</v>
      </c>
    </row>
    <row r="12205" spans="1:15" x14ac:dyDescent="0.25">
      <c r="A12205" t="s">
        <v>1245</v>
      </c>
      <c r="C12205" t="s">
        <v>1802</v>
      </c>
      <c r="E12205">
        <v>7</v>
      </c>
      <c r="F12205" t="s">
        <v>1255</v>
      </c>
      <c r="J12205" t="s">
        <v>23</v>
      </c>
      <c r="K12205">
        <v>6</v>
      </c>
      <c r="L12205">
        <v>337.56</v>
      </c>
      <c r="M12205">
        <v>0.19739999999999999</v>
      </c>
      <c r="O12205" s="12" t="e">
        <f>VLOOKUP(C12205,[3]May!$C:$Z,24,FALSE)</f>
        <v>#N/A</v>
      </c>
    </row>
    <row r="12206" spans="1:15" x14ac:dyDescent="0.25">
      <c r="A12206" t="s">
        <v>1245</v>
      </c>
      <c r="C12206" t="s">
        <v>1802</v>
      </c>
      <c r="E12206">
        <v>6</v>
      </c>
      <c r="F12206" t="s">
        <v>1250</v>
      </c>
      <c r="J12206" t="s">
        <v>23</v>
      </c>
      <c r="K12206">
        <v>7</v>
      </c>
      <c r="L12206">
        <v>75.95</v>
      </c>
      <c r="M12206">
        <v>5.9499999999999997E-2</v>
      </c>
      <c r="O12206" s="12" t="e">
        <f>VLOOKUP(C12206,[3]May!$C:$Z,24,FALSE)</f>
        <v>#N/A</v>
      </c>
    </row>
    <row r="12207" spans="1:15" x14ac:dyDescent="0.25">
      <c r="A12207" t="s">
        <v>1245</v>
      </c>
      <c r="C12207" t="s">
        <v>1802</v>
      </c>
      <c r="E12207">
        <v>2</v>
      </c>
      <c r="F12207" t="s">
        <v>1247</v>
      </c>
      <c r="J12207" t="s">
        <v>23</v>
      </c>
      <c r="K12207">
        <v>7</v>
      </c>
      <c r="L12207">
        <v>455.91</v>
      </c>
      <c r="M12207">
        <v>0.35699999999999998</v>
      </c>
      <c r="O12207" s="12" t="e">
        <f>VLOOKUP(C12207,[3]May!$C:$Z,24,FALSE)</f>
        <v>#N/A</v>
      </c>
    </row>
    <row r="12208" spans="1:15" x14ac:dyDescent="0.25">
      <c r="A12208" t="s">
        <v>1245</v>
      </c>
      <c r="C12208" t="s">
        <v>1802</v>
      </c>
      <c r="E12208">
        <v>2</v>
      </c>
      <c r="F12208" t="s">
        <v>1247</v>
      </c>
      <c r="J12208" t="s">
        <v>23</v>
      </c>
      <c r="K12208">
        <v>3</v>
      </c>
      <c r="L12208">
        <v>15.33</v>
      </c>
      <c r="M12208">
        <v>1.2E-2</v>
      </c>
      <c r="O12208" s="12" t="e">
        <f>VLOOKUP(C12208,[3]May!$C:$Z,24,FALSE)</f>
        <v>#N/A</v>
      </c>
    </row>
    <row r="12209" spans="1:15" x14ac:dyDescent="0.25">
      <c r="A12209" t="s">
        <v>1245</v>
      </c>
      <c r="C12209" t="s">
        <v>1802</v>
      </c>
      <c r="E12209">
        <v>12</v>
      </c>
      <c r="F12209" t="s">
        <v>1253</v>
      </c>
      <c r="J12209" t="s">
        <v>23</v>
      </c>
      <c r="K12209">
        <v>1</v>
      </c>
      <c r="L12209">
        <v>61.2</v>
      </c>
      <c r="M12209">
        <v>8.3370000000000007E-3</v>
      </c>
      <c r="O12209" s="12" t="e">
        <f>VLOOKUP(C12209,[3]May!$C:$Z,24,FALSE)</f>
        <v>#N/A</v>
      </c>
    </row>
    <row r="12210" spans="1:15" x14ac:dyDescent="0.25">
      <c r="A12210" t="s">
        <v>1245</v>
      </c>
      <c r="C12210" t="s">
        <v>1803</v>
      </c>
      <c r="E12210">
        <v>4</v>
      </c>
      <c r="F12210" t="s">
        <v>1249</v>
      </c>
      <c r="J12210" t="s">
        <v>23</v>
      </c>
      <c r="K12210">
        <v>4</v>
      </c>
      <c r="L12210">
        <v>273.60000000000002</v>
      </c>
      <c r="M12210">
        <v>0.15759999999999999</v>
      </c>
      <c r="O12210" s="12" t="e">
        <f>VLOOKUP(C12210,[3]May!$C:$Z,24,FALSE)</f>
        <v>#N/A</v>
      </c>
    </row>
    <row r="12211" spans="1:15" x14ac:dyDescent="0.25">
      <c r="A12211" t="s">
        <v>1245</v>
      </c>
      <c r="C12211" t="s">
        <v>1803</v>
      </c>
      <c r="E12211">
        <v>6</v>
      </c>
      <c r="F12211" t="s">
        <v>1250</v>
      </c>
      <c r="J12211" t="s">
        <v>23</v>
      </c>
      <c r="K12211">
        <v>1</v>
      </c>
      <c r="L12211">
        <v>10.85</v>
      </c>
      <c r="M12211">
        <v>8.5000000000000006E-3</v>
      </c>
      <c r="O12211" s="12" t="e">
        <f>VLOOKUP(C12211,[3]May!$C:$Z,24,FALSE)</f>
        <v>#N/A</v>
      </c>
    </row>
    <row r="12212" spans="1:15" x14ac:dyDescent="0.25">
      <c r="A12212" t="s">
        <v>1245</v>
      </c>
      <c r="C12212" t="s">
        <v>1803</v>
      </c>
      <c r="E12212">
        <v>2</v>
      </c>
      <c r="F12212" t="s">
        <v>1247</v>
      </c>
      <c r="J12212" t="s">
        <v>23</v>
      </c>
      <c r="K12212">
        <v>1</v>
      </c>
      <c r="L12212">
        <v>5.1100000000000003</v>
      </c>
      <c r="M12212">
        <v>4.0000000000000001E-3</v>
      </c>
      <c r="O12212" s="12" t="e">
        <f>VLOOKUP(C12212,[3]May!$C:$Z,24,FALSE)</f>
        <v>#N/A</v>
      </c>
    </row>
    <row r="12213" spans="1:15" x14ac:dyDescent="0.25">
      <c r="A12213" t="s">
        <v>1245</v>
      </c>
      <c r="C12213" t="s">
        <v>1803</v>
      </c>
      <c r="E12213">
        <v>2</v>
      </c>
      <c r="F12213" t="s">
        <v>1247</v>
      </c>
      <c r="J12213" t="s">
        <v>23</v>
      </c>
      <c r="K12213">
        <v>1</v>
      </c>
      <c r="L12213">
        <v>65.13</v>
      </c>
      <c r="M12213">
        <v>5.0999999999999997E-2</v>
      </c>
      <c r="O12213" s="12" t="e">
        <f>VLOOKUP(C12213,[3]May!$C:$Z,24,FALSE)</f>
        <v>#N/A</v>
      </c>
    </row>
    <row r="12214" spans="1:15" x14ac:dyDescent="0.25">
      <c r="A12214" t="s">
        <v>1245</v>
      </c>
      <c r="C12214" t="s">
        <v>1804</v>
      </c>
      <c r="E12214">
        <v>4</v>
      </c>
      <c r="F12214" t="s">
        <v>1249</v>
      </c>
      <c r="J12214" t="s">
        <v>23</v>
      </c>
      <c r="K12214">
        <v>4</v>
      </c>
      <c r="L12214">
        <v>273.60000000000002</v>
      </c>
      <c r="M12214">
        <v>0.15759999999999999</v>
      </c>
      <c r="O12214" s="12" t="e">
        <f>VLOOKUP(C12214,[3]May!$C:$Z,24,FALSE)</f>
        <v>#N/A</v>
      </c>
    </row>
    <row r="12215" spans="1:15" x14ac:dyDescent="0.25">
      <c r="A12215" t="s">
        <v>1245</v>
      </c>
      <c r="C12215" t="s">
        <v>1804</v>
      </c>
      <c r="E12215">
        <v>2</v>
      </c>
      <c r="F12215" t="s">
        <v>1247</v>
      </c>
      <c r="J12215" t="s">
        <v>23</v>
      </c>
      <c r="K12215">
        <v>3</v>
      </c>
      <c r="L12215">
        <v>195.39</v>
      </c>
      <c r="M12215">
        <v>0.153</v>
      </c>
      <c r="O12215" s="12" t="e">
        <f>VLOOKUP(C12215,[3]May!$C:$Z,24,FALSE)</f>
        <v>#N/A</v>
      </c>
    </row>
    <row r="12216" spans="1:15" x14ac:dyDescent="0.25">
      <c r="A12216" t="s">
        <v>1245</v>
      </c>
      <c r="C12216" t="s">
        <v>1805</v>
      </c>
      <c r="E12216">
        <v>7</v>
      </c>
      <c r="F12216" t="s">
        <v>1255</v>
      </c>
      <c r="J12216" t="s">
        <v>23</v>
      </c>
      <c r="K12216">
        <v>6</v>
      </c>
      <c r="L12216">
        <v>337.56</v>
      </c>
      <c r="M12216">
        <v>0.19739999999999999</v>
      </c>
      <c r="O12216" s="12" t="e">
        <f>VLOOKUP(C12216,[3]May!$C:$Z,24,FALSE)</f>
        <v>#N/A</v>
      </c>
    </row>
    <row r="12217" spans="1:15" x14ac:dyDescent="0.25">
      <c r="A12217" t="s">
        <v>1245</v>
      </c>
      <c r="C12217" t="s">
        <v>1805</v>
      </c>
      <c r="E12217">
        <v>2</v>
      </c>
      <c r="F12217" t="s">
        <v>1247</v>
      </c>
      <c r="J12217" t="s">
        <v>23</v>
      </c>
      <c r="K12217">
        <v>8</v>
      </c>
      <c r="L12217">
        <v>521.04</v>
      </c>
      <c r="M12217">
        <v>0.40799999999999997</v>
      </c>
      <c r="O12217" s="12" t="e">
        <f>VLOOKUP(C12217,[3]May!$C:$Z,24,FALSE)</f>
        <v>#N/A</v>
      </c>
    </row>
    <row r="12218" spans="1:15" x14ac:dyDescent="0.25">
      <c r="A12218" t="s">
        <v>1245</v>
      </c>
      <c r="C12218" t="s">
        <v>1805</v>
      </c>
      <c r="E12218">
        <v>4</v>
      </c>
      <c r="F12218" t="s">
        <v>1249</v>
      </c>
      <c r="J12218" t="s">
        <v>23</v>
      </c>
      <c r="K12218">
        <v>7</v>
      </c>
      <c r="L12218">
        <v>478.8</v>
      </c>
      <c r="M12218">
        <v>0.27579999999999999</v>
      </c>
      <c r="O12218" s="12" t="e">
        <f>VLOOKUP(C12218,[3]May!$C:$Z,24,FALSE)</f>
        <v>#N/A</v>
      </c>
    </row>
    <row r="12219" spans="1:15" x14ac:dyDescent="0.25">
      <c r="A12219" t="s">
        <v>1245</v>
      </c>
      <c r="C12219" t="s">
        <v>1805</v>
      </c>
      <c r="E12219">
        <v>1</v>
      </c>
      <c r="F12219" t="s">
        <v>1252</v>
      </c>
      <c r="J12219" t="s">
        <v>23</v>
      </c>
      <c r="K12219">
        <v>5</v>
      </c>
      <c r="L12219">
        <v>164.95</v>
      </c>
      <c r="M12219">
        <v>0.13600000000000001</v>
      </c>
      <c r="O12219" s="12" t="e">
        <f>VLOOKUP(C12219,[3]May!$C:$Z,24,FALSE)</f>
        <v>#N/A</v>
      </c>
    </row>
    <row r="12220" spans="1:15" x14ac:dyDescent="0.25">
      <c r="A12220" t="s">
        <v>1245</v>
      </c>
      <c r="C12220" t="s">
        <v>1805</v>
      </c>
      <c r="E12220">
        <v>8</v>
      </c>
      <c r="F12220" t="s">
        <v>1251</v>
      </c>
      <c r="J12220" t="s">
        <v>23</v>
      </c>
      <c r="K12220">
        <v>2</v>
      </c>
      <c r="L12220">
        <v>110.12</v>
      </c>
      <c r="M12220">
        <v>6.4399999999999999E-2</v>
      </c>
      <c r="O12220" s="12" t="e">
        <f>VLOOKUP(C12220,[3]May!$C:$Z,24,FALSE)</f>
        <v>#N/A</v>
      </c>
    </row>
    <row r="12221" spans="1:15" x14ac:dyDescent="0.25">
      <c r="A12221" t="s">
        <v>1245</v>
      </c>
      <c r="C12221" t="s">
        <v>1806</v>
      </c>
      <c r="E12221">
        <v>4</v>
      </c>
      <c r="F12221" t="s">
        <v>1249</v>
      </c>
      <c r="J12221" t="s">
        <v>23</v>
      </c>
      <c r="K12221">
        <v>4</v>
      </c>
      <c r="L12221">
        <v>273.60000000000002</v>
      </c>
      <c r="M12221">
        <v>0.15759999999999999</v>
      </c>
      <c r="O12221" s="12" t="e">
        <f>VLOOKUP(C12221,[3]May!$C:$Z,24,FALSE)</f>
        <v>#N/A</v>
      </c>
    </row>
    <row r="12222" spans="1:15" x14ac:dyDescent="0.25">
      <c r="A12222" t="s">
        <v>1245</v>
      </c>
      <c r="C12222" t="s">
        <v>1806</v>
      </c>
      <c r="E12222">
        <v>7</v>
      </c>
      <c r="F12222" t="s">
        <v>1255</v>
      </c>
      <c r="J12222" t="s">
        <v>23</v>
      </c>
      <c r="K12222">
        <v>4</v>
      </c>
      <c r="L12222">
        <v>225.04</v>
      </c>
      <c r="M12222">
        <v>0.13159999999999999</v>
      </c>
      <c r="O12222" s="12" t="e">
        <f>VLOOKUP(C12222,[3]May!$C:$Z,24,FALSE)</f>
        <v>#N/A</v>
      </c>
    </row>
    <row r="12223" spans="1:15" x14ac:dyDescent="0.25">
      <c r="A12223" t="s">
        <v>1245</v>
      </c>
      <c r="C12223" t="s">
        <v>1806</v>
      </c>
      <c r="E12223">
        <v>2</v>
      </c>
      <c r="F12223" t="s">
        <v>1247</v>
      </c>
      <c r="J12223" t="s">
        <v>23</v>
      </c>
      <c r="K12223">
        <v>2</v>
      </c>
      <c r="L12223">
        <v>130.26</v>
      </c>
      <c r="M12223">
        <v>0.10199999999999999</v>
      </c>
      <c r="O12223" s="12" t="e">
        <f>VLOOKUP(C12223,[3]May!$C:$Z,24,FALSE)</f>
        <v>#N/A</v>
      </c>
    </row>
    <row r="12224" spans="1:15" x14ac:dyDescent="0.25">
      <c r="A12224" t="s">
        <v>1245</v>
      </c>
      <c r="C12224" t="s">
        <v>1806</v>
      </c>
      <c r="E12224">
        <v>2</v>
      </c>
      <c r="F12224" t="s">
        <v>1247</v>
      </c>
      <c r="J12224" t="s">
        <v>23</v>
      </c>
      <c r="K12224">
        <v>2</v>
      </c>
      <c r="L12224">
        <v>10.220000000000001</v>
      </c>
      <c r="M12224">
        <v>8.0000000000000002E-3</v>
      </c>
      <c r="O12224" s="12" t="e">
        <f>VLOOKUP(C12224,[3]May!$C:$Z,24,FALSE)</f>
        <v>#N/A</v>
      </c>
    </row>
    <row r="12225" spans="1:15" x14ac:dyDescent="0.25">
      <c r="A12225" t="s">
        <v>1245</v>
      </c>
      <c r="C12225" t="s">
        <v>1807</v>
      </c>
      <c r="E12225">
        <v>1</v>
      </c>
      <c r="F12225" t="s">
        <v>1252</v>
      </c>
      <c r="J12225" t="s">
        <v>23</v>
      </c>
      <c r="K12225">
        <v>3</v>
      </c>
      <c r="L12225">
        <v>98.97</v>
      </c>
      <c r="M12225">
        <v>8.1600000000000006E-2</v>
      </c>
      <c r="O12225" s="12" t="e">
        <f>VLOOKUP(C12225,[3]May!$C:$Z,24,FALSE)</f>
        <v>#N/A</v>
      </c>
    </row>
    <row r="12226" spans="1:15" x14ac:dyDescent="0.25">
      <c r="A12226" t="s">
        <v>1245</v>
      </c>
      <c r="C12226" t="s">
        <v>1807</v>
      </c>
      <c r="E12226">
        <v>4</v>
      </c>
      <c r="F12226" t="s">
        <v>1249</v>
      </c>
      <c r="J12226" t="s">
        <v>23</v>
      </c>
      <c r="K12226">
        <v>1</v>
      </c>
      <c r="L12226">
        <v>68.400000000000006</v>
      </c>
      <c r="M12226">
        <v>3.9399999999999998E-2</v>
      </c>
      <c r="O12226" s="12" t="e">
        <f>VLOOKUP(C12226,[3]May!$C:$Z,24,FALSE)</f>
        <v>#N/A</v>
      </c>
    </row>
    <row r="12227" spans="1:15" x14ac:dyDescent="0.25">
      <c r="A12227" t="s">
        <v>1245</v>
      </c>
      <c r="C12227" t="s">
        <v>1807</v>
      </c>
      <c r="E12227">
        <v>2</v>
      </c>
      <c r="F12227" t="s">
        <v>1247</v>
      </c>
      <c r="J12227" t="s">
        <v>23</v>
      </c>
      <c r="K12227">
        <v>5</v>
      </c>
      <c r="L12227">
        <v>325.64999999999998</v>
      </c>
      <c r="M12227">
        <v>0.255</v>
      </c>
      <c r="O12227" s="12" t="e">
        <f>VLOOKUP(C12227,[3]May!$C:$Z,24,FALSE)</f>
        <v>#N/A</v>
      </c>
    </row>
    <row r="12228" spans="1:15" x14ac:dyDescent="0.25">
      <c r="A12228" t="s">
        <v>1245</v>
      </c>
      <c r="C12228" t="s">
        <v>1807</v>
      </c>
      <c r="E12228">
        <v>2</v>
      </c>
      <c r="F12228" t="s">
        <v>1247</v>
      </c>
      <c r="J12228" t="s">
        <v>23</v>
      </c>
      <c r="K12228">
        <v>3</v>
      </c>
      <c r="L12228">
        <v>15.33</v>
      </c>
      <c r="M12228">
        <v>1.2E-2</v>
      </c>
      <c r="O12228" s="12" t="e">
        <f>VLOOKUP(C12228,[3]May!$C:$Z,24,FALSE)</f>
        <v>#N/A</v>
      </c>
    </row>
    <row r="12229" spans="1:15" x14ac:dyDescent="0.25">
      <c r="A12229" t="s">
        <v>1245</v>
      </c>
      <c r="C12229" t="s">
        <v>1807</v>
      </c>
      <c r="E12229">
        <v>12</v>
      </c>
      <c r="F12229" t="s">
        <v>1253</v>
      </c>
      <c r="J12229" t="s">
        <v>23</v>
      </c>
      <c r="K12229">
        <v>1</v>
      </c>
      <c r="L12229">
        <v>61.2</v>
      </c>
      <c r="M12229">
        <v>8.3370000000000007E-3</v>
      </c>
      <c r="O12229" s="12" t="e">
        <f>VLOOKUP(C12229,[3]May!$C:$Z,24,FALSE)</f>
        <v>#N/A</v>
      </c>
    </row>
    <row r="12230" spans="1:15" x14ac:dyDescent="0.25">
      <c r="A12230" t="s">
        <v>1245</v>
      </c>
      <c r="C12230" t="s">
        <v>1808</v>
      </c>
      <c r="E12230">
        <v>2</v>
      </c>
      <c r="F12230" t="s">
        <v>1247</v>
      </c>
      <c r="J12230" t="s">
        <v>23</v>
      </c>
      <c r="K12230">
        <v>8</v>
      </c>
      <c r="L12230">
        <v>521.04</v>
      </c>
      <c r="M12230">
        <v>0.40799999999999997</v>
      </c>
      <c r="O12230" s="12" t="e">
        <f>VLOOKUP(C12230,[3]May!$C:$Z,24,FALSE)</f>
        <v>#N/A</v>
      </c>
    </row>
    <row r="12231" spans="1:15" x14ac:dyDescent="0.25">
      <c r="A12231" t="s">
        <v>1245</v>
      </c>
      <c r="C12231" t="s">
        <v>1808</v>
      </c>
      <c r="E12231">
        <v>4</v>
      </c>
      <c r="F12231" t="s">
        <v>1249</v>
      </c>
      <c r="J12231" t="s">
        <v>23</v>
      </c>
      <c r="K12231">
        <v>1</v>
      </c>
      <c r="L12231">
        <v>68.400000000000006</v>
      </c>
      <c r="M12231">
        <v>3.9399999999999998E-2</v>
      </c>
      <c r="O12231" s="12" t="e">
        <f>VLOOKUP(C12231,[3]May!$C:$Z,24,FALSE)</f>
        <v>#N/A</v>
      </c>
    </row>
    <row r="12232" spans="1:15" x14ac:dyDescent="0.25">
      <c r="A12232" t="s">
        <v>1245</v>
      </c>
      <c r="C12232" t="s">
        <v>1809</v>
      </c>
      <c r="E12232">
        <v>4</v>
      </c>
      <c r="F12232" t="s">
        <v>1249</v>
      </c>
      <c r="J12232" t="s">
        <v>23</v>
      </c>
      <c r="K12232">
        <v>7</v>
      </c>
      <c r="L12232">
        <v>478.8</v>
      </c>
      <c r="M12232">
        <v>0.27579999999999999</v>
      </c>
      <c r="O12232" s="12" t="e">
        <f>VLOOKUP(C12232,[3]May!$C:$Z,24,FALSE)</f>
        <v>#N/A</v>
      </c>
    </row>
    <row r="12233" spans="1:15" x14ac:dyDescent="0.25">
      <c r="A12233" t="s">
        <v>1245</v>
      </c>
      <c r="C12233" t="s">
        <v>1809</v>
      </c>
      <c r="E12233">
        <v>7</v>
      </c>
      <c r="F12233" t="s">
        <v>1255</v>
      </c>
      <c r="J12233" t="s">
        <v>23</v>
      </c>
      <c r="K12233">
        <v>6</v>
      </c>
      <c r="L12233">
        <v>337.56</v>
      </c>
      <c r="M12233">
        <v>0.19739999999999999</v>
      </c>
      <c r="O12233" s="12" t="e">
        <f>VLOOKUP(C12233,[3]May!$C:$Z,24,FALSE)</f>
        <v>#N/A</v>
      </c>
    </row>
    <row r="12234" spans="1:15" x14ac:dyDescent="0.25">
      <c r="A12234" t="s">
        <v>1245</v>
      </c>
      <c r="C12234" t="s">
        <v>1809</v>
      </c>
      <c r="E12234">
        <v>3</v>
      </c>
      <c r="F12234" t="s">
        <v>1260</v>
      </c>
      <c r="J12234" t="s">
        <v>23</v>
      </c>
      <c r="K12234">
        <v>2</v>
      </c>
      <c r="L12234">
        <v>139.22</v>
      </c>
      <c r="M12234">
        <v>8.0199999999999994E-2</v>
      </c>
      <c r="O12234" s="12" t="e">
        <f>VLOOKUP(C12234,[3]May!$C:$Z,24,FALSE)</f>
        <v>#N/A</v>
      </c>
    </row>
    <row r="12235" spans="1:15" x14ac:dyDescent="0.25">
      <c r="A12235" t="s">
        <v>1245</v>
      </c>
      <c r="C12235" t="s">
        <v>1810</v>
      </c>
      <c r="E12235">
        <v>4</v>
      </c>
      <c r="F12235" t="s">
        <v>1249</v>
      </c>
      <c r="J12235" t="s">
        <v>23</v>
      </c>
      <c r="K12235">
        <v>8</v>
      </c>
      <c r="L12235">
        <v>547.20000000000005</v>
      </c>
      <c r="M12235">
        <v>0.31519999999999998</v>
      </c>
      <c r="O12235" s="12" t="e">
        <f>VLOOKUP(C12235,[3]May!$C:$Z,24,FALSE)</f>
        <v>#N/A</v>
      </c>
    </row>
    <row r="12236" spans="1:15" x14ac:dyDescent="0.25">
      <c r="A12236" t="s">
        <v>1245</v>
      </c>
      <c r="C12236" t="s">
        <v>1810</v>
      </c>
      <c r="E12236">
        <v>2</v>
      </c>
      <c r="F12236" t="s">
        <v>1247</v>
      </c>
      <c r="J12236" t="s">
        <v>23</v>
      </c>
      <c r="K12236">
        <v>2</v>
      </c>
      <c r="L12236">
        <v>130.26</v>
      </c>
      <c r="M12236">
        <v>0.10199999999999999</v>
      </c>
      <c r="O12236" s="12" t="e">
        <f>VLOOKUP(C12236,[3]May!$C:$Z,24,FALSE)</f>
        <v>#N/A</v>
      </c>
    </row>
    <row r="12237" spans="1:15" x14ac:dyDescent="0.25">
      <c r="A12237" t="s">
        <v>1245</v>
      </c>
      <c r="C12237" t="s">
        <v>1810</v>
      </c>
      <c r="E12237">
        <v>8</v>
      </c>
      <c r="F12237" t="s">
        <v>1251</v>
      </c>
      <c r="J12237" t="s">
        <v>23</v>
      </c>
      <c r="K12237">
        <v>2</v>
      </c>
      <c r="L12237">
        <v>110.12</v>
      </c>
      <c r="M12237">
        <v>6.4399999999999999E-2</v>
      </c>
      <c r="O12237" s="12" t="e">
        <f>VLOOKUP(C12237,[3]May!$C:$Z,24,FALSE)</f>
        <v>#N/A</v>
      </c>
    </row>
    <row r="12238" spans="1:15" x14ac:dyDescent="0.25">
      <c r="A12238" t="s">
        <v>1245</v>
      </c>
      <c r="C12238" t="s">
        <v>1811</v>
      </c>
      <c r="E12238">
        <v>2</v>
      </c>
      <c r="F12238" t="s">
        <v>1247</v>
      </c>
      <c r="J12238" t="s">
        <v>23</v>
      </c>
      <c r="K12238">
        <v>2</v>
      </c>
      <c r="L12238">
        <v>10.220000000000001</v>
      </c>
      <c r="M12238">
        <v>8.0000000000000002E-3</v>
      </c>
      <c r="O12238" s="12" t="e">
        <f>VLOOKUP(C12238,[3]May!$C:$Z,24,FALSE)</f>
        <v>#N/A</v>
      </c>
    </row>
    <row r="12239" spans="1:15" x14ac:dyDescent="0.25">
      <c r="A12239" t="s">
        <v>1245</v>
      </c>
      <c r="C12239" t="s">
        <v>1811</v>
      </c>
      <c r="E12239">
        <v>6</v>
      </c>
      <c r="F12239" t="s">
        <v>1250</v>
      </c>
      <c r="J12239" t="s">
        <v>23</v>
      </c>
      <c r="K12239">
        <v>1</v>
      </c>
      <c r="L12239">
        <v>10.85</v>
      </c>
      <c r="M12239">
        <v>8.5000000000000006E-3</v>
      </c>
      <c r="O12239" s="12" t="e">
        <f>VLOOKUP(C12239,[3]May!$C:$Z,24,FALSE)</f>
        <v>#N/A</v>
      </c>
    </row>
    <row r="12240" spans="1:15" x14ac:dyDescent="0.25">
      <c r="A12240" t="s">
        <v>1245</v>
      </c>
      <c r="C12240" t="s">
        <v>1811</v>
      </c>
      <c r="E12240">
        <v>7</v>
      </c>
      <c r="F12240" t="s">
        <v>1255</v>
      </c>
      <c r="J12240" t="s">
        <v>23</v>
      </c>
      <c r="K12240">
        <v>6</v>
      </c>
      <c r="L12240">
        <v>337.56</v>
      </c>
      <c r="M12240">
        <v>0.19739999999999999</v>
      </c>
      <c r="O12240" s="12" t="e">
        <f>VLOOKUP(C12240,[3]May!$C:$Z,24,FALSE)</f>
        <v>#N/A</v>
      </c>
    </row>
    <row r="12241" spans="1:15" x14ac:dyDescent="0.25">
      <c r="A12241" t="s">
        <v>1245</v>
      </c>
      <c r="C12241" t="s">
        <v>1811</v>
      </c>
      <c r="E12241">
        <v>4</v>
      </c>
      <c r="F12241" t="s">
        <v>1249</v>
      </c>
      <c r="J12241" t="s">
        <v>23</v>
      </c>
      <c r="K12241">
        <v>3</v>
      </c>
      <c r="L12241">
        <v>205.2</v>
      </c>
      <c r="M12241">
        <v>0.1182</v>
      </c>
      <c r="O12241" s="12" t="e">
        <f>VLOOKUP(C12241,[3]May!$C:$Z,24,FALSE)</f>
        <v>#N/A</v>
      </c>
    </row>
    <row r="12242" spans="1:15" x14ac:dyDescent="0.25">
      <c r="A12242" t="s">
        <v>1245</v>
      </c>
      <c r="C12242" t="s">
        <v>1811</v>
      </c>
      <c r="E12242">
        <v>1</v>
      </c>
      <c r="F12242" t="s">
        <v>1252</v>
      </c>
      <c r="J12242" t="s">
        <v>23</v>
      </c>
      <c r="K12242">
        <v>3</v>
      </c>
      <c r="L12242">
        <v>98.97</v>
      </c>
      <c r="M12242">
        <v>8.1600000000000006E-2</v>
      </c>
      <c r="O12242" s="12" t="e">
        <f>VLOOKUP(C12242,[3]May!$C:$Z,24,FALSE)</f>
        <v>#N/A</v>
      </c>
    </row>
    <row r="12243" spans="1:15" x14ac:dyDescent="0.25">
      <c r="A12243" t="s">
        <v>1245</v>
      </c>
      <c r="C12243" t="s">
        <v>1811</v>
      </c>
      <c r="E12243">
        <v>8</v>
      </c>
      <c r="F12243" t="s">
        <v>1251</v>
      </c>
      <c r="J12243" t="s">
        <v>23</v>
      </c>
      <c r="K12243">
        <v>5</v>
      </c>
      <c r="L12243">
        <v>275.3</v>
      </c>
      <c r="M12243">
        <v>0.161</v>
      </c>
      <c r="O12243" s="12" t="e">
        <f>VLOOKUP(C12243,[3]May!$C:$Z,24,FALSE)</f>
        <v>#N/A</v>
      </c>
    </row>
    <row r="12244" spans="1:15" x14ac:dyDescent="0.25">
      <c r="A12244" t="s">
        <v>1245</v>
      </c>
      <c r="C12244" t="s">
        <v>1812</v>
      </c>
      <c r="E12244">
        <v>2</v>
      </c>
      <c r="F12244" t="s">
        <v>1247</v>
      </c>
      <c r="J12244" t="s">
        <v>23</v>
      </c>
      <c r="K12244">
        <v>5</v>
      </c>
      <c r="L12244">
        <v>25.55</v>
      </c>
      <c r="M12244">
        <v>0.02</v>
      </c>
      <c r="O12244" s="12" t="e">
        <f>VLOOKUP(C12244,[3]May!$C:$Z,24,FALSE)</f>
        <v>#N/A</v>
      </c>
    </row>
    <row r="12245" spans="1:15" x14ac:dyDescent="0.25">
      <c r="A12245" t="s">
        <v>1245</v>
      </c>
      <c r="C12245" t="s">
        <v>1812</v>
      </c>
      <c r="E12245">
        <v>1</v>
      </c>
      <c r="F12245" t="s">
        <v>1252</v>
      </c>
      <c r="J12245" t="s">
        <v>23</v>
      </c>
      <c r="K12245">
        <v>4</v>
      </c>
      <c r="L12245">
        <v>131.96</v>
      </c>
      <c r="M12245">
        <v>0.10879999999999999</v>
      </c>
      <c r="O12245" s="12" t="e">
        <f>VLOOKUP(C12245,[3]May!$C:$Z,24,FALSE)</f>
        <v>#N/A</v>
      </c>
    </row>
    <row r="12246" spans="1:15" x14ac:dyDescent="0.25">
      <c r="A12246" t="s">
        <v>1245</v>
      </c>
      <c r="C12246" t="s">
        <v>1812</v>
      </c>
      <c r="E12246">
        <v>2</v>
      </c>
      <c r="F12246" t="s">
        <v>1247</v>
      </c>
      <c r="J12246" t="s">
        <v>23</v>
      </c>
      <c r="K12246">
        <v>4</v>
      </c>
      <c r="L12246">
        <v>260.52</v>
      </c>
      <c r="M12246">
        <v>0.20399999999999999</v>
      </c>
      <c r="O12246" s="12" t="e">
        <f>VLOOKUP(C12246,[3]May!$C:$Z,24,FALSE)</f>
        <v>#N/A</v>
      </c>
    </row>
    <row r="12247" spans="1:15" x14ac:dyDescent="0.25">
      <c r="A12247" t="s">
        <v>1245</v>
      </c>
      <c r="C12247" t="s">
        <v>1812</v>
      </c>
      <c r="E12247">
        <v>4</v>
      </c>
      <c r="F12247" t="s">
        <v>1249</v>
      </c>
      <c r="J12247" t="s">
        <v>23</v>
      </c>
      <c r="K12247">
        <v>1</v>
      </c>
      <c r="L12247">
        <v>68.400000000000006</v>
      </c>
      <c r="M12247">
        <v>3.9399999999999998E-2</v>
      </c>
      <c r="O12247" s="12" t="e">
        <f>VLOOKUP(C12247,[3]May!$C:$Z,24,FALSE)</f>
        <v>#N/A</v>
      </c>
    </row>
    <row r="12248" spans="1:15" x14ac:dyDescent="0.25">
      <c r="A12248" t="s">
        <v>1245</v>
      </c>
      <c r="C12248" t="s">
        <v>1813</v>
      </c>
      <c r="E12248">
        <v>2</v>
      </c>
      <c r="F12248" t="s">
        <v>1247</v>
      </c>
      <c r="J12248" t="s">
        <v>23</v>
      </c>
      <c r="K12248">
        <v>3</v>
      </c>
      <c r="L12248">
        <v>195.39</v>
      </c>
      <c r="M12248">
        <v>0.153</v>
      </c>
      <c r="O12248" s="12" t="e">
        <f>VLOOKUP(C12248,[3]May!$C:$Z,24,FALSE)</f>
        <v>#N/A</v>
      </c>
    </row>
    <row r="12249" spans="1:15" x14ac:dyDescent="0.25">
      <c r="A12249" t="s">
        <v>1245</v>
      </c>
      <c r="C12249" t="s">
        <v>1814</v>
      </c>
      <c r="E12249">
        <v>1</v>
      </c>
      <c r="F12249" t="s">
        <v>1252</v>
      </c>
      <c r="J12249" t="s">
        <v>23</v>
      </c>
      <c r="K12249">
        <v>4</v>
      </c>
      <c r="L12249">
        <v>131.96</v>
      </c>
      <c r="M12249">
        <v>0.10879999999999999</v>
      </c>
      <c r="O12249" s="12" t="e">
        <f>VLOOKUP(C12249,[3]May!$C:$Z,24,FALSE)</f>
        <v>#N/A</v>
      </c>
    </row>
    <row r="12250" spans="1:15" x14ac:dyDescent="0.25">
      <c r="A12250" t="s">
        <v>1245</v>
      </c>
      <c r="C12250" t="s">
        <v>1814</v>
      </c>
      <c r="E12250">
        <v>7</v>
      </c>
      <c r="F12250" t="s">
        <v>1255</v>
      </c>
      <c r="J12250" t="s">
        <v>23</v>
      </c>
      <c r="K12250">
        <v>6</v>
      </c>
      <c r="L12250">
        <v>337.56</v>
      </c>
      <c r="M12250">
        <v>0.19739999999999999</v>
      </c>
      <c r="O12250" s="12" t="e">
        <f>VLOOKUP(C12250,[3]May!$C:$Z,24,FALSE)</f>
        <v>#N/A</v>
      </c>
    </row>
    <row r="12251" spans="1:15" x14ac:dyDescent="0.25">
      <c r="A12251" t="s">
        <v>1245</v>
      </c>
      <c r="C12251" t="s">
        <v>1814</v>
      </c>
      <c r="E12251">
        <v>4</v>
      </c>
      <c r="F12251" t="s">
        <v>1249</v>
      </c>
      <c r="J12251" t="s">
        <v>23</v>
      </c>
      <c r="K12251">
        <v>6</v>
      </c>
      <c r="L12251">
        <v>410.4</v>
      </c>
      <c r="M12251">
        <v>0.2364</v>
      </c>
      <c r="O12251" s="12" t="e">
        <f>VLOOKUP(C12251,[3]May!$C:$Z,24,FALSE)</f>
        <v>#N/A</v>
      </c>
    </row>
    <row r="12252" spans="1:15" x14ac:dyDescent="0.25">
      <c r="A12252" t="s">
        <v>1245</v>
      </c>
      <c r="C12252" t="s">
        <v>1814</v>
      </c>
      <c r="E12252">
        <v>2</v>
      </c>
      <c r="F12252" t="s">
        <v>1247</v>
      </c>
      <c r="J12252" t="s">
        <v>23</v>
      </c>
      <c r="K12252">
        <v>9</v>
      </c>
      <c r="L12252">
        <v>586.16999999999996</v>
      </c>
      <c r="M12252">
        <v>0.45900000000000002</v>
      </c>
      <c r="O12252" s="12" t="e">
        <f>VLOOKUP(C12252,[3]May!$C:$Z,24,FALSE)</f>
        <v>#N/A</v>
      </c>
    </row>
    <row r="12253" spans="1:15" x14ac:dyDescent="0.25">
      <c r="A12253" t="s">
        <v>1245</v>
      </c>
      <c r="C12253" t="s">
        <v>1815</v>
      </c>
      <c r="E12253">
        <v>2</v>
      </c>
      <c r="F12253" t="s">
        <v>1247</v>
      </c>
      <c r="J12253" t="s">
        <v>23</v>
      </c>
      <c r="K12253">
        <v>7</v>
      </c>
      <c r="L12253">
        <v>455.91</v>
      </c>
      <c r="M12253">
        <v>0.35699999999999998</v>
      </c>
      <c r="O12253" s="12" t="e">
        <f>VLOOKUP(C12253,[3]May!$C:$Z,24,FALSE)</f>
        <v>#N/A</v>
      </c>
    </row>
    <row r="12254" spans="1:15" x14ac:dyDescent="0.25">
      <c r="A12254" t="s">
        <v>1245</v>
      </c>
      <c r="C12254" t="s">
        <v>1815</v>
      </c>
      <c r="E12254">
        <v>2</v>
      </c>
      <c r="F12254" t="s">
        <v>1247</v>
      </c>
      <c r="J12254" t="s">
        <v>23</v>
      </c>
      <c r="K12254">
        <v>4</v>
      </c>
      <c r="L12254">
        <v>20.440000000000001</v>
      </c>
      <c r="M12254">
        <v>1.6E-2</v>
      </c>
      <c r="O12254" s="12" t="e">
        <f>VLOOKUP(C12254,[3]May!$C:$Z,24,FALSE)</f>
        <v>#N/A</v>
      </c>
    </row>
    <row r="12255" spans="1:15" x14ac:dyDescent="0.25">
      <c r="A12255" t="s">
        <v>1245</v>
      </c>
      <c r="C12255" t="s">
        <v>1815</v>
      </c>
      <c r="E12255">
        <v>7</v>
      </c>
      <c r="F12255" t="s">
        <v>1255</v>
      </c>
      <c r="J12255" t="s">
        <v>23</v>
      </c>
      <c r="K12255">
        <v>12</v>
      </c>
      <c r="L12255">
        <v>675.12</v>
      </c>
      <c r="M12255">
        <v>0.39479999999999998</v>
      </c>
      <c r="O12255" s="12" t="e">
        <f>VLOOKUP(C12255,[3]May!$C:$Z,24,FALSE)</f>
        <v>#N/A</v>
      </c>
    </row>
    <row r="12256" spans="1:15" x14ac:dyDescent="0.25">
      <c r="A12256" t="s">
        <v>1245</v>
      </c>
      <c r="C12256" t="s">
        <v>1816</v>
      </c>
      <c r="E12256">
        <v>7</v>
      </c>
      <c r="F12256" t="s">
        <v>1255</v>
      </c>
      <c r="J12256" t="s">
        <v>23</v>
      </c>
      <c r="K12256">
        <v>6</v>
      </c>
      <c r="L12256">
        <v>337.56</v>
      </c>
      <c r="M12256">
        <v>0.19739999999999999</v>
      </c>
      <c r="O12256" s="12" t="e">
        <f>VLOOKUP(C12256,[3]May!$C:$Z,24,FALSE)</f>
        <v>#N/A</v>
      </c>
    </row>
    <row r="12257" spans="1:15" x14ac:dyDescent="0.25">
      <c r="A12257" t="s">
        <v>1245</v>
      </c>
      <c r="C12257" t="s">
        <v>1816</v>
      </c>
      <c r="E12257">
        <v>8</v>
      </c>
      <c r="F12257" t="s">
        <v>1251</v>
      </c>
      <c r="J12257" t="s">
        <v>23</v>
      </c>
      <c r="K12257">
        <v>6</v>
      </c>
      <c r="L12257">
        <v>330.36</v>
      </c>
      <c r="M12257">
        <v>0.19320000000000001</v>
      </c>
      <c r="O12257" s="12" t="e">
        <f>VLOOKUP(C12257,[3]May!$C:$Z,24,FALSE)</f>
        <v>#N/A</v>
      </c>
    </row>
    <row r="12258" spans="1:15" x14ac:dyDescent="0.25">
      <c r="A12258" t="s">
        <v>1245</v>
      </c>
      <c r="C12258" t="s">
        <v>1816</v>
      </c>
      <c r="E12258">
        <v>2</v>
      </c>
      <c r="F12258" t="s">
        <v>1247</v>
      </c>
      <c r="J12258" t="s">
        <v>23</v>
      </c>
      <c r="K12258">
        <v>4</v>
      </c>
      <c r="L12258">
        <v>260.52</v>
      </c>
      <c r="M12258">
        <v>0.20399999999999999</v>
      </c>
      <c r="O12258" s="12" t="e">
        <f>VLOOKUP(C12258,[3]May!$C:$Z,24,FALSE)</f>
        <v>#N/A</v>
      </c>
    </row>
    <row r="12259" spans="1:15" x14ac:dyDescent="0.25">
      <c r="A12259" t="s">
        <v>1245</v>
      </c>
      <c r="C12259" t="s">
        <v>1816</v>
      </c>
      <c r="E12259">
        <v>4</v>
      </c>
      <c r="F12259" t="s">
        <v>1249</v>
      </c>
      <c r="J12259" t="s">
        <v>23</v>
      </c>
      <c r="K12259">
        <v>6</v>
      </c>
      <c r="L12259">
        <v>410.4</v>
      </c>
      <c r="M12259">
        <v>0.2364</v>
      </c>
      <c r="O12259" s="12" t="e">
        <f>VLOOKUP(C12259,[3]May!$C:$Z,24,FALSE)</f>
        <v>#N/A</v>
      </c>
    </row>
    <row r="12260" spans="1:15" x14ac:dyDescent="0.25">
      <c r="A12260" t="s">
        <v>1245</v>
      </c>
      <c r="C12260" t="s">
        <v>1817</v>
      </c>
      <c r="E12260">
        <v>2</v>
      </c>
      <c r="F12260" t="s">
        <v>1247</v>
      </c>
      <c r="J12260" t="s">
        <v>23</v>
      </c>
      <c r="K12260">
        <v>6</v>
      </c>
      <c r="L12260">
        <v>390.78</v>
      </c>
      <c r="M12260">
        <v>0.30599999999999999</v>
      </c>
      <c r="O12260" s="12" t="e">
        <f>VLOOKUP(C12260,[3]May!$C:$Z,24,FALSE)</f>
        <v>#N/A</v>
      </c>
    </row>
    <row r="12261" spans="1:15" x14ac:dyDescent="0.25">
      <c r="A12261" t="s">
        <v>1245</v>
      </c>
      <c r="C12261" t="s">
        <v>1817</v>
      </c>
      <c r="E12261">
        <v>6</v>
      </c>
      <c r="F12261" t="s">
        <v>1250</v>
      </c>
      <c r="J12261" t="s">
        <v>23</v>
      </c>
      <c r="K12261">
        <v>2</v>
      </c>
      <c r="L12261">
        <v>218.36</v>
      </c>
      <c r="M12261">
        <v>0.17100000000000001</v>
      </c>
      <c r="O12261" s="12" t="e">
        <f>VLOOKUP(C12261,[3]May!$C:$Z,24,FALSE)</f>
        <v>#N/A</v>
      </c>
    </row>
    <row r="12262" spans="1:15" x14ac:dyDescent="0.25">
      <c r="A12262" t="s">
        <v>1245</v>
      </c>
      <c r="C12262" t="s">
        <v>1817</v>
      </c>
      <c r="E12262">
        <v>4</v>
      </c>
      <c r="F12262" t="s">
        <v>1249</v>
      </c>
      <c r="J12262" t="s">
        <v>23</v>
      </c>
      <c r="K12262">
        <v>5</v>
      </c>
      <c r="L12262">
        <v>342</v>
      </c>
      <c r="M12262">
        <v>0.19700000000000001</v>
      </c>
      <c r="O12262" s="12" t="e">
        <f>VLOOKUP(C12262,[3]May!$C:$Z,24,FALSE)</f>
        <v>#N/A</v>
      </c>
    </row>
    <row r="12263" spans="1:15" x14ac:dyDescent="0.25">
      <c r="A12263" t="s">
        <v>1245</v>
      </c>
      <c r="C12263" t="s">
        <v>1818</v>
      </c>
      <c r="E12263">
        <v>4</v>
      </c>
      <c r="F12263" t="s">
        <v>1249</v>
      </c>
      <c r="J12263" t="s">
        <v>23</v>
      </c>
      <c r="K12263">
        <v>6</v>
      </c>
      <c r="L12263">
        <v>410.4</v>
      </c>
      <c r="M12263">
        <v>0.2364</v>
      </c>
      <c r="O12263" s="12" t="e">
        <f>VLOOKUP(C12263,[3]May!$C:$Z,24,FALSE)</f>
        <v>#N/A</v>
      </c>
    </row>
    <row r="12264" spans="1:15" x14ac:dyDescent="0.25">
      <c r="A12264" t="s">
        <v>1245</v>
      </c>
      <c r="C12264" t="s">
        <v>1818</v>
      </c>
      <c r="E12264">
        <v>2</v>
      </c>
      <c r="F12264" t="s">
        <v>1247</v>
      </c>
      <c r="J12264" t="s">
        <v>23</v>
      </c>
      <c r="K12264">
        <v>2</v>
      </c>
      <c r="L12264">
        <v>130.26</v>
      </c>
      <c r="M12264">
        <v>0.10199999999999999</v>
      </c>
      <c r="O12264" s="12" t="e">
        <f>VLOOKUP(C12264,[3]May!$C:$Z,24,FALSE)</f>
        <v>#N/A</v>
      </c>
    </row>
    <row r="12265" spans="1:15" x14ac:dyDescent="0.25">
      <c r="A12265" t="s">
        <v>1245</v>
      </c>
      <c r="C12265" t="s">
        <v>1818</v>
      </c>
      <c r="E12265">
        <v>2</v>
      </c>
      <c r="F12265" t="s">
        <v>1247</v>
      </c>
      <c r="J12265" t="s">
        <v>23</v>
      </c>
      <c r="K12265">
        <v>1</v>
      </c>
      <c r="L12265">
        <v>5.1100000000000003</v>
      </c>
      <c r="M12265">
        <v>4.0000000000000001E-3</v>
      </c>
      <c r="O12265" s="12" t="e">
        <f>VLOOKUP(C12265,[3]May!$C:$Z,24,FALSE)</f>
        <v>#N/A</v>
      </c>
    </row>
    <row r="12266" spans="1:15" x14ac:dyDescent="0.25">
      <c r="A12266" t="s">
        <v>1245</v>
      </c>
      <c r="C12266" t="s">
        <v>1819</v>
      </c>
      <c r="E12266">
        <v>8</v>
      </c>
      <c r="F12266" t="s">
        <v>1251</v>
      </c>
      <c r="J12266" t="s">
        <v>23</v>
      </c>
      <c r="K12266">
        <v>2</v>
      </c>
      <c r="L12266">
        <v>110.12</v>
      </c>
      <c r="M12266">
        <v>6.4399999999999999E-2</v>
      </c>
      <c r="O12266" s="12" t="e">
        <f>VLOOKUP(C12266,[3]May!$C:$Z,24,FALSE)</f>
        <v>#N/A</v>
      </c>
    </row>
    <row r="12267" spans="1:15" x14ac:dyDescent="0.25">
      <c r="A12267" t="s">
        <v>1245</v>
      </c>
      <c r="C12267" t="s">
        <v>1819</v>
      </c>
      <c r="E12267">
        <v>2</v>
      </c>
      <c r="F12267" t="s">
        <v>1247</v>
      </c>
      <c r="J12267" t="s">
        <v>23</v>
      </c>
      <c r="K12267">
        <v>1</v>
      </c>
      <c r="L12267">
        <v>5.1100000000000003</v>
      </c>
      <c r="M12267">
        <v>4.0000000000000001E-3</v>
      </c>
      <c r="O12267" s="12" t="e">
        <f>VLOOKUP(C12267,[3]May!$C:$Z,24,FALSE)</f>
        <v>#N/A</v>
      </c>
    </row>
    <row r="12268" spans="1:15" x14ac:dyDescent="0.25">
      <c r="A12268" t="s">
        <v>1245</v>
      </c>
      <c r="C12268" t="s">
        <v>1820</v>
      </c>
      <c r="E12268">
        <v>8</v>
      </c>
      <c r="F12268" t="s">
        <v>1251</v>
      </c>
      <c r="J12268" t="s">
        <v>23</v>
      </c>
      <c r="K12268">
        <v>6</v>
      </c>
      <c r="L12268">
        <v>330.36</v>
      </c>
      <c r="M12268">
        <v>0.19320000000000001</v>
      </c>
      <c r="O12268" s="12" t="e">
        <f>VLOOKUP(C12268,[3]May!$C:$Z,24,FALSE)</f>
        <v>#N/A</v>
      </c>
    </row>
    <row r="12269" spans="1:15" x14ac:dyDescent="0.25">
      <c r="A12269" t="s">
        <v>1245</v>
      </c>
      <c r="C12269" t="s">
        <v>1820</v>
      </c>
      <c r="E12269">
        <v>7</v>
      </c>
      <c r="F12269" t="s">
        <v>1255</v>
      </c>
      <c r="J12269" t="s">
        <v>23</v>
      </c>
      <c r="K12269">
        <v>6</v>
      </c>
      <c r="L12269">
        <v>337.56</v>
      </c>
      <c r="M12269">
        <v>0.19739999999999999</v>
      </c>
      <c r="O12269" s="12" t="e">
        <f>VLOOKUP(C12269,[3]May!$C:$Z,24,FALSE)</f>
        <v>#N/A</v>
      </c>
    </row>
    <row r="12270" spans="1:15" x14ac:dyDescent="0.25">
      <c r="A12270" t="s">
        <v>1245</v>
      </c>
      <c r="C12270" t="s">
        <v>1820</v>
      </c>
      <c r="E12270">
        <v>2</v>
      </c>
      <c r="F12270" t="s">
        <v>1247</v>
      </c>
      <c r="J12270" t="s">
        <v>23</v>
      </c>
      <c r="K12270">
        <v>8</v>
      </c>
      <c r="L12270">
        <v>521.04</v>
      </c>
      <c r="M12270">
        <v>0.40799999999999997</v>
      </c>
      <c r="O12270" s="12" t="e">
        <f>VLOOKUP(C12270,[3]May!$C:$Z,24,FALSE)</f>
        <v>#N/A</v>
      </c>
    </row>
    <row r="12271" spans="1:15" x14ac:dyDescent="0.25">
      <c r="A12271" t="s">
        <v>1245</v>
      </c>
      <c r="C12271" t="s">
        <v>1820</v>
      </c>
      <c r="E12271">
        <v>2</v>
      </c>
      <c r="F12271" t="s">
        <v>1247</v>
      </c>
      <c r="J12271" t="s">
        <v>23</v>
      </c>
      <c r="K12271">
        <v>11</v>
      </c>
      <c r="L12271">
        <v>56.21</v>
      </c>
      <c r="M12271">
        <v>4.3999999999999997E-2</v>
      </c>
      <c r="O12271" s="12" t="e">
        <f>VLOOKUP(C12271,[3]May!$C:$Z,24,FALSE)</f>
        <v>#N/A</v>
      </c>
    </row>
    <row r="12272" spans="1:15" x14ac:dyDescent="0.25">
      <c r="A12272" t="s">
        <v>1245</v>
      </c>
      <c r="C12272" t="s">
        <v>1821</v>
      </c>
      <c r="E12272">
        <v>4</v>
      </c>
      <c r="F12272" t="s">
        <v>1249</v>
      </c>
      <c r="J12272" t="s">
        <v>23</v>
      </c>
      <c r="K12272">
        <v>15</v>
      </c>
      <c r="L12272">
        <v>1026</v>
      </c>
      <c r="M12272">
        <v>0.59099999999999997</v>
      </c>
      <c r="O12272" s="12" t="e">
        <f>VLOOKUP(C12272,[3]May!$C:$Z,24,FALSE)</f>
        <v>#N/A</v>
      </c>
    </row>
    <row r="12273" spans="1:15" x14ac:dyDescent="0.25">
      <c r="A12273" t="s">
        <v>1245</v>
      </c>
      <c r="C12273" t="s">
        <v>1821</v>
      </c>
      <c r="E12273">
        <v>2</v>
      </c>
      <c r="F12273" t="s">
        <v>1247</v>
      </c>
      <c r="J12273" t="s">
        <v>23</v>
      </c>
      <c r="K12273">
        <v>8</v>
      </c>
      <c r="L12273">
        <v>521.04</v>
      </c>
      <c r="M12273">
        <v>0.40799999999999997</v>
      </c>
      <c r="O12273" s="12" t="e">
        <f>VLOOKUP(C12273,[3]May!$C:$Z,24,FALSE)</f>
        <v>#N/A</v>
      </c>
    </row>
    <row r="12274" spans="1:15" x14ac:dyDescent="0.25">
      <c r="A12274" t="s">
        <v>1245</v>
      </c>
      <c r="C12274" t="s">
        <v>1821</v>
      </c>
      <c r="E12274">
        <v>7</v>
      </c>
      <c r="F12274" t="s">
        <v>1255</v>
      </c>
      <c r="J12274" t="s">
        <v>23</v>
      </c>
      <c r="K12274">
        <v>6</v>
      </c>
      <c r="L12274">
        <v>337.56</v>
      </c>
      <c r="M12274">
        <v>0.19739999999999999</v>
      </c>
      <c r="O12274" s="12" t="e">
        <f>VLOOKUP(C12274,[3]May!$C:$Z,24,FALSE)</f>
        <v>#N/A</v>
      </c>
    </row>
    <row r="12275" spans="1:15" x14ac:dyDescent="0.25">
      <c r="A12275" t="s">
        <v>1245</v>
      </c>
      <c r="C12275" t="s">
        <v>1822</v>
      </c>
      <c r="E12275">
        <v>4</v>
      </c>
      <c r="F12275" t="s">
        <v>1249</v>
      </c>
      <c r="J12275" t="s">
        <v>23</v>
      </c>
      <c r="K12275">
        <v>6</v>
      </c>
      <c r="L12275">
        <v>410.4</v>
      </c>
      <c r="M12275">
        <v>0.2364</v>
      </c>
      <c r="O12275" s="12" t="e">
        <f>VLOOKUP(C12275,[3]May!$C:$Z,24,FALSE)</f>
        <v>#N/A</v>
      </c>
    </row>
    <row r="12276" spans="1:15" x14ac:dyDescent="0.25">
      <c r="A12276" t="s">
        <v>1245</v>
      </c>
      <c r="C12276" t="s">
        <v>1822</v>
      </c>
      <c r="E12276">
        <v>2</v>
      </c>
      <c r="F12276" t="s">
        <v>1247</v>
      </c>
      <c r="J12276" t="s">
        <v>23</v>
      </c>
      <c r="K12276">
        <v>1</v>
      </c>
      <c r="L12276">
        <v>65.13</v>
      </c>
      <c r="M12276">
        <v>5.0999999999999997E-2</v>
      </c>
      <c r="O12276" s="12" t="e">
        <f>VLOOKUP(C12276,[3]May!$C:$Z,24,FALSE)</f>
        <v>#N/A</v>
      </c>
    </row>
    <row r="12277" spans="1:15" x14ac:dyDescent="0.25">
      <c r="A12277" t="s">
        <v>1245</v>
      </c>
      <c r="C12277" t="s">
        <v>1822</v>
      </c>
      <c r="E12277">
        <v>7</v>
      </c>
      <c r="F12277" t="s">
        <v>1255</v>
      </c>
      <c r="J12277" t="s">
        <v>23</v>
      </c>
      <c r="K12277">
        <v>6</v>
      </c>
      <c r="L12277">
        <v>337.56</v>
      </c>
      <c r="M12277">
        <v>0.19739999999999999</v>
      </c>
      <c r="O12277" s="12" t="e">
        <f>VLOOKUP(C12277,[3]May!$C:$Z,24,FALSE)</f>
        <v>#N/A</v>
      </c>
    </row>
    <row r="12278" spans="1:15" x14ac:dyDescent="0.25">
      <c r="A12278" t="s">
        <v>1245</v>
      </c>
      <c r="C12278" t="s">
        <v>1823</v>
      </c>
      <c r="E12278">
        <v>1</v>
      </c>
      <c r="F12278" t="s">
        <v>1252</v>
      </c>
      <c r="J12278" t="s">
        <v>23</v>
      </c>
      <c r="K12278">
        <v>4</v>
      </c>
      <c r="L12278">
        <v>131.96</v>
      </c>
      <c r="M12278">
        <v>0.10879999999999999</v>
      </c>
      <c r="O12278" s="12" t="e">
        <f>VLOOKUP(C12278,[3]May!$C:$Z,24,FALSE)</f>
        <v>#N/A</v>
      </c>
    </row>
    <row r="12279" spans="1:15" x14ac:dyDescent="0.25">
      <c r="A12279" t="s">
        <v>1245</v>
      </c>
      <c r="C12279" t="s">
        <v>1823</v>
      </c>
      <c r="E12279">
        <v>3</v>
      </c>
      <c r="F12279" t="s">
        <v>1260</v>
      </c>
      <c r="J12279" t="s">
        <v>23</v>
      </c>
      <c r="K12279">
        <v>1</v>
      </c>
      <c r="L12279">
        <v>69.61</v>
      </c>
      <c r="M12279">
        <v>4.0099999999999997E-2</v>
      </c>
      <c r="O12279" s="12" t="e">
        <f>VLOOKUP(C12279,[3]May!$C:$Z,24,FALSE)</f>
        <v>#N/A</v>
      </c>
    </row>
    <row r="12280" spans="1:15" x14ac:dyDescent="0.25">
      <c r="A12280" t="s">
        <v>1245</v>
      </c>
      <c r="C12280" t="s">
        <v>1823</v>
      </c>
      <c r="E12280">
        <v>8</v>
      </c>
      <c r="F12280" t="s">
        <v>1251</v>
      </c>
      <c r="J12280" t="s">
        <v>23</v>
      </c>
      <c r="K12280">
        <v>3</v>
      </c>
      <c r="L12280">
        <v>165.18</v>
      </c>
      <c r="M12280">
        <v>9.6600000000000005E-2</v>
      </c>
      <c r="O12280" s="12" t="e">
        <f>VLOOKUP(C12280,[3]May!$C:$Z,24,FALSE)</f>
        <v>#N/A</v>
      </c>
    </row>
    <row r="12281" spans="1:15" x14ac:dyDescent="0.25">
      <c r="A12281" t="s">
        <v>1245</v>
      </c>
      <c r="C12281" t="s">
        <v>1823</v>
      </c>
      <c r="E12281">
        <v>4</v>
      </c>
      <c r="F12281" t="s">
        <v>1249</v>
      </c>
      <c r="J12281" t="s">
        <v>23</v>
      </c>
      <c r="K12281">
        <v>5</v>
      </c>
      <c r="L12281">
        <v>342</v>
      </c>
      <c r="M12281">
        <v>0.19700000000000001</v>
      </c>
      <c r="O12281" s="12" t="e">
        <f>VLOOKUP(C12281,[3]May!$C:$Z,24,FALSE)</f>
        <v>#N/A</v>
      </c>
    </row>
    <row r="12282" spans="1:15" x14ac:dyDescent="0.25">
      <c r="A12282" t="s">
        <v>1245</v>
      </c>
      <c r="C12282" t="s">
        <v>1824</v>
      </c>
      <c r="E12282">
        <v>2</v>
      </c>
      <c r="F12282" t="s">
        <v>1247</v>
      </c>
      <c r="J12282" t="s">
        <v>23</v>
      </c>
      <c r="K12282">
        <v>3</v>
      </c>
      <c r="L12282">
        <v>195.39</v>
      </c>
      <c r="M12282">
        <v>0.153</v>
      </c>
      <c r="O12282" s="12" t="e">
        <f>VLOOKUP(C12282,[3]May!$C:$Z,24,FALSE)</f>
        <v>#N/A</v>
      </c>
    </row>
    <row r="12283" spans="1:15" x14ac:dyDescent="0.25">
      <c r="A12283" t="s">
        <v>1245</v>
      </c>
      <c r="C12283" t="s">
        <v>1824</v>
      </c>
      <c r="E12283">
        <v>2</v>
      </c>
      <c r="F12283" t="s">
        <v>1247</v>
      </c>
      <c r="J12283" t="s">
        <v>23</v>
      </c>
      <c r="K12283">
        <v>1</v>
      </c>
      <c r="L12283">
        <v>5.1100000000000003</v>
      </c>
      <c r="M12283">
        <v>4.0000000000000001E-3</v>
      </c>
      <c r="O12283" s="12" t="e">
        <f>VLOOKUP(C12283,[3]May!$C:$Z,24,FALSE)</f>
        <v>#N/A</v>
      </c>
    </row>
    <row r="12284" spans="1:15" x14ac:dyDescent="0.25">
      <c r="A12284" t="s">
        <v>1245</v>
      </c>
      <c r="C12284" t="s">
        <v>1825</v>
      </c>
      <c r="E12284">
        <v>6</v>
      </c>
      <c r="F12284" t="s">
        <v>1250</v>
      </c>
      <c r="J12284" t="s">
        <v>23</v>
      </c>
      <c r="K12284">
        <v>2</v>
      </c>
      <c r="L12284">
        <v>21.7</v>
      </c>
      <c r="M12284">
        <v>1.7000000000000001E-2</v>
      </c>
      <c r="O12284" s="12" t="e">
        <f>VLOOKUP(C12284,[3]May!$C:$Z,24,FALSE)</f>
        <v>#N/A</v>
      </c>
    </row>
    <row r="12285" spans="1:15" x14ac:dyDescent="0.25">
      <c r="A12285" t="s">
        <v>1245</v>
      </c>
      <c r="C12285" t="s">
        <v>1825</v>
      </c>
      <c r="E12285">
        <v>2</v>
      </c>
      <c r="F12285" t="s">
        <v>1247</v>
      </c>
      <c r="J12285" t="s">
        <v>23</v>
      </c>
      <c r="K12285">
        <v>7</v>
      </c>
      <c r="L12285">
        <v>35.770000000000003</v>
      </c>
      <c r="M12285">
        <v>2.8000000000000001E-2</v>
      </c>
      <c r="O12285" s="12" t="e">
        <f>VLOOKUP(C12285,[3]May!$C:$Z,24,FALSE)</f>
        <v>#N/A</v>
      </c>
    </row>
    <row r="12286" spans="1:15" x14ac:dyDescent="0.25">
      <c r="A12286" t="s">
        <v>1245</v>
      </c>
      <c r="C12286" t="s">
        <v>1825</v>
      </c>
      <c r="E12286">
        <v>7</v>
      </c>
      <c r="F12286" t="s">
        <v>1255</v>
      </c>
      <c r="J12286" t="s">
        <v>23</v>
      </c>
      <c r="K12286">
        <v>6</v>
      </c>
      <c r="L12286">
        <v>337.56</v>
      </c>
      <c r="M12286">
        <v>0.19739999999999999</v>
      </c>
      <c r="O12286" s="12" t="e">
        <f>VLOOKUP(C12286,[3]May!$C:$Z,24,FALSE)</f>
        <v>#N/A</v>
      </c>
    </row>
    <row r="12287" spans="1:15" x14ac:dyDescent="0.25">
      <c r="A12287" t="s">
        <v>1245</v>
      </c>
      <c r="C12287" t="s">
        <v>1826</v>
      </c>
      <c r="E12287">
        <v>1</v>
      </c>
      <c r="F12287" t="s">
        <v>1252</v>
      </c>
      <c r="J12287" t="s">
        <v>23</v>
      </c>
      <c r="K12287">
        <v>13</v>
      </c>
      <c r="L12287">
        <v>428.87</v>
      </c>
      <c r="M12287">
        <v>0.35360000000000003</v>
      </c>
      <c r="O12287" s="12" t="e">
        <f>VLOOKUP(C12287,[3]May!$C:$Z,24,FALSE)</f>
        <v>#N/A</v>
      </c>
    </row>
    <row r="12288" spans="1:15" x14ac:dyDescent="0.25">
      <c r="A12288" t="s">
        <v>1245</v>
      </c>
      <c r="C12288" t="s">
        <v>1827</v>
      </c>
      <c r="E12288">
        <v>2</v>
      </c>
      <c r="F12288" t="s">
        <v>1247</v>
      </c>
      <c r="J12288" t="s">
        <v>23</v>
      </c>
      <c r="K12288">
        <v>11</v>
      </c>
      <c r="L12288">
        <v>56.21</v>
      </c>
      <c r="M12288">
        <v>4.3999999999999997E-2</v>
      </c>
      <c r="O12288" s="12" t="e">
        <f>VLOOKUP(C12288,[3]May!$C:$Z,24,FALSE)</f>
        <v>#N/A</v>
      </c>
    </row>
    <row r="12289" spans="1:15" x14ac:dyDescent="0.25">
      <c r="A12289" t="s">
        <v>1245</v>
      </c>
      <c r="C12289" t="s">
        <v>1827</v>
      </c>
      <c r="E12289">
        <v>12</v>
      </c>
      <c r="F12289" t="s">
        <v>1253</v>
      </c>
      <c r="J12289" t="s">
        <v>23</v>
      </c>
      <c r="K12289">
        <v>1</v>
      </c>
      <c r="L12289">
        <v>61.2</v>
      </c>
      <c r="M12289">
        <v>8.3370000000000007E-3</v>
      </c>
      <c r="O12289" s="12" t="e">
        <f>VLOOKUP(C12289,[3]May!$C:$Z,24,FALSE)</f>
        <v>#N/A</v>
      </c>
    </row>
    <row r="12290" spans="1:15" x14ac:dyDescent="0.25">
      <c r="A12290" t="s">
        <v>1245</v>
      </c>
      <c r="C12290" t="s">
        <v>1828</v>
      </c>
      <c r="E12290">
        <v>7</v>
      </c>
      <c r="F12290" t="s">
        <v>1255</v>
      </c>
      <c r="J12290" t="s">
        <v>23</v>
      </c>
      <c r="K12290">
        <v>6</v>
      </c>
      <c r="L12290">
        <v>337.56</v>
      </c>
      <c r="M12290">
        <v>0.19739999999999999</v>
      </c>
      <c r="O12290" s="12" t="e">
        <f>VLOOKUP(C12290,[3]May!$C:$Z,24,FALSE)</f>
        <v>#N/A</v>
      </c>
    </row>
    <row r="12291" spans="1:15" x14ac:dyDescent="0.25">
      <c r="A12291" t="s">
        <v>1245</v>
      </c>
      <c r="C12291" t="s">
        <v>1828</v>
      </c>
      <c r="E12291">
        <v>2</v>
      </c>
      <c r="F12291" t="s">
        <v>1247</v>
      </c>
      <c r="J12291" t="s">
        <v>23</v>
      </c>
      <c r="K12291">
        <v>10</v>
      </c>
      <c r="L12291">
        <v>651.29999999999995</v>
      </c>
      <c r="M12291">
        <v>0.51</v>
      </c>
      <c r="O12291" s="12" t="e">
        <f>VLOOKUP(C12291,[3]May!$C:$Z,24,FALSE)</f>
        <v>#N/A</v>
      </c>
    </row>
    <row r="12292" spans="1:15" x14ac:dyDescent="0.25">
      <c r="A12292" t="s">
        <v>1245</v>
      </c>
      <c r="C12292" t="s">
        <v>1828</v>
      </c>
      <c r="E12292">
        <v>4</v>
      </c>
      <c r="F12292" t="s">
        <v>1249</v>
      </c>
      <c r="J12292" t="s">
        <v>23</v>
      </c>
      <c r="K12292">
        <v>9</v>
      </c>
      <c r="L12292">
        <v>615.6</v>
      </c>
      <c r="M12292">
        <v>0.35460000000000003</v>
      </c>
      <c r="O12292" s="12" t="e">
        <f>VLOOKUP(C12292,[3]May!$C:$Z,24,FALSE)</f>
        <v>#N/A</v>
      </c>
    </row>
    <row r="12293" spans="1:15" x14ac:dyDescent="0.25">
      <c r="A12293" t="s">
        <v>1245</v>
      </c>
      <c r="C12293" t="s">
        <v>1829</v>
      </c>
      <c r="E12293">
        <v>7</v>
      </c>
      <c r="F12293" t="s">
        <v>1255</v>
      </c>
      <c r="J12293" t="s">
        <v>23</v>
      </c>
      <c r="K12293">
        <v>6</v>
      </c>
      <c r="L12293">
        <v>337.56</v>
      </c>
      <c r="M12293">
        <v>0.19739999999999999</v>
      </c>
      <c r="O12293" s="12" t="e">
        <f>VLOOKUP(C12293,[3]May!$C:$Z,24,FALSE)</f>
        <v>#N/A</v>
      </c>
    </row>
    <row r="12294" spans="1:15" x14ac:dyDescent="0.25">
      <c r="A12294" t="s">
        <v>1245</v>
      </c>
      <c r="C12294" t="s">
        <v>1829</v>
      </c>
      <c r="E12294">
        <v>2</v>
      </c>
      <c r="F12294" t="s">
        <v>1247</v>
      </c>
      <c r="J12294" t="s">
        <v>23</v>
      </c>
      <c r="K12294">
        <v>1</v>
      </c>
      <c r="L12294">
        <v>5.1100000000000003</v>
      </c>
      <c r="M12294">
        <v>4.0000000000000001E-3</v>
      </c>
      <c r="O12294" s="12" t="e">
        <f>VLOOKUP(C12294,[3]May!$C:$Z,24,FALSE)</f>
        <v>#N/A</v>
      </c>
    </row>
    <row r="12295" spans="1:15" x14ac:dyDescent="0.25">
      <c r="A12295" t="s">
        <v>1245</v>
      </c>
      <c r="C12295" t="s">
        <v>1830</v>
      </c>
      <c r="E12295">
        <v>3</v>
      </c>
      <c r="F12295" t="s">
        <v>1260</v>
      </c>
      <c r="J12295" t="s">
        <v>23</v>
      </c>
      <c r="K12295">
        <v>4</v>
      </c>
      <c r="L12295">
        <v>278.44</v>
      </c>
      <c r="M12295">
        <v>0.16039999999999999</v>
      </c>
      <c r="O12295" s="12" t="e">
        <f>VLOOKUP(C12295,[3]May!$C:$Z,24,FALSE)</f>
        <v>#N/A</v>
      </c>
    </row>
    <row r="12296" spans="1:15" x14ac:dyDescent="0.25">
      <c r="A12296" t="s">
        <v>1245</v>
      </c>
      <c r="C12296" t="s">
        <v>1830</v>
      </c>
      <c r="E12296">
        <v>2</v>
      </c>
      <c r="F12296" t="s">
        <v>1247</v>
      </c>
      <c r="J12296" t="s">
        <v>23</v>
      </c>
      <c r="K12296">
        <v>4</v>
      </c>
      <c r="L12296">
        <v>260.52</v>
      </c>
      <c r="M12296">
        <v>0.20399999999999999</v>
      </c>
      <c r="O12296" s="12" t="e">
        <f>VLOOKUP(C12296,[3]May!$C:$Z,24,FALSE)</f>
        <v>#N/A</v>
      </c>
    </row>
    <row r="12297" spans="1:15" x14ac:dyDescent="0.25">
      <c r="A12297" t="s">
        <v>1245</v>
      </c>
      <c r="C12297" t="s">
        <v>1831</v>
      </c>
      <c r="E12297">
        <v>2</v>
      </c>
      <c r="F12297" t="s">
        <v>1247</v>
      </c>
      <c r="J12297" t="s">
        <v>23</v>
      </c>
      <c r="K12297">
        <v>4</v>
      </c>
      <c r="L12297">
        <v>20.440000000000001</v>
      </c>
      <c r="M12297">
        <v>1.6E-2</v>
      </c>
      <c r="O12297" s="12" t="e">
        <f>VLOOKUP(C12297,[3]May!$C:$Z,24,FALSE)</f>
        <v>#N/A</v>
      </c>
    </row>
    <row r="12298" spans="1:15" x14ac:dyDescent="0.25">
      <c r="A12298" t="s">
        <v>1245</v>
      </c>
      <c r="C12298" t="s">
        <v>1831</v>
      </c>
      <c r="E12298">
        <v>4</v>
      </c>
      <c r="F12298" t="s">
        <v>1249</v>
      </c>
      <c r="J12298" t="s">
        <v>23</v>
      </c>
      <c r="K12298">
        <v>1</v>
      </c>
      <c r="L12298">
        <v>68.400000000000006</v>
      </c>
      <c r="M12298">
        <v>3.9399999999999998E-2</v>
      </c>
      <c r="O12298" s="12" t="e">
        <f>VLOOKUP(C12298,[3]May!$C:$Z,24,FALSE)</f>
        <v>#N/A</v>
      </c>
    </row>
    <row r="12299" spans="1:15" x14ac:dyDescent="0.25">
      <c r="A12299" t="s">
        <v>1245</v>
      </c>
      <c r="C12299" t="s">
        <v>1832</v>
      </c>
      <c r="E12299">
        <v>2</v>
      </c>
      <c r="F12299" t="s">
        <v>1247</v>
      </c>
      <c r="J12299" t="s">
        <v>23</v>
      </c>
      <c r="K12299">
        <v>10</v>
      </c>
      <c r="L12299">
        <v>651.29999999999995</v>
      </c>
      <c r="M12299">
        <v>0.51</v>
      </c>
      <c r="O12299" s="12" t="e">
        <f>VLOOKUP(C12299,[3]May!$C:$Z,24,FALSE)</f>
        <v>#N/A</v>
      </c>
    </row>
    <row r="12300" spans="1:15" x14ac:dyDescent="0.25">
      <c r="A12300" t="s">
        <v>1245</v>
      </c>
      <c r="C12300" t="s">
        <v>1832</v>
      </c>
      <c r="E12300">
        <v>2</v>
      </c>
      <c r="F12300" t="s">
        <v>1247</v>
      </c>
      <c r="J12300" t="s">
        <v>23</v>
      </c>
      <c r="K12300">
        <v>5</v>
      </c>
      <c r="L12300">
        <v>25.55</v>
      </c>
      <c r="M12300">
        <v>0.02</v>
      </c>
      <c r="O12300" s="12" t="e">
        <f>VLOOKUP(C12300,[3]May!$C:$Z,24,FALSE)</f>
        <v>#N/A</v>
      </c>
    </row>
    <row r="12301" spans="1:15" x14ac:dyDescent="0.25">
      <c r="A12301" t="s">
        <v>1245</v>
      </c>
      <c r="C12301" t="s">
        <v>1832</v>
      </c>
      <c r="E12301">
        <v>7</v>
      </c>
      <c r="F12301" t="s">
        <v>1255</v>
      </c>
      <c r="J12301" t="s">
        <v>23</v>
      </c>
      <c r="K12301">
        <v>6</v>
      </c>
      <c r="L12301">
        <v>337.56</v>
      </c>
      <c r="M12301">
        <v>0.19739999999999999</v>
      </c>
      <c r="O12301" s="12" t="e">
        <f>VLOOKUP(C12301,[3]May!$C:$Z,24,FALSE)</f>
        <v>#N/A</v>
      </c>
    </row>
    <row r="12302" spans="1:15" x14ac:dyDescent="0.25">
      <c r="A12302" t="s">
        <v>1245</v>
      </c>
      <c r="C12302" t="s">
        <v>1833</v>
      </c>
      <c r="E12302">
        <v>4</v>
      </c>
      <c r="F12302" t="s">
        <v>1249</v>
      </c>
      <c r="J12302" t="s">
        <v>23</v>
      </c>
      <c r="K12302">
        <v>8</v>
      </c>
      <c r="L12302">
        <v>547.20000000000005</v>
      </c>
      <c r="M12302">
        <v>0.31519999999999998</v>
      </c>
      <c r="O12302" s="12" t="e">
        <f>VLOOKUP(C12302,[3]May!$C:$Z,24,FALSE)</f>
        <v>#N/A</v>
      </c>
    </row>
    <row r="12303" spans="1:15" x14ac:dyDescent="0.25">
      <c r="A12303" t="s">
        <v>1245</v>
      </c>
      <c r="C12303" t="s">
        <v>1834</v>
      </c>
      <c r="E12303">
        <v>12</v>
      </c>
      <c r="F12303" t="s">
        <v>1253</v>
      </c>
      <c r="J12303" t="s">
        <v>23</v>
      </c>
      <c r="K12303">
        <v>1</v>
      </c>
      <c r="L12303">
        <v>61.2</v>
      </c>
      <c r="M12303">
        <v>8.3370000000000007E-3</v>
      </c>
      <c r="O12303" s="12" t="e">
        <f>VLOOKUP(C12303,[3]May!$C:$Z,24,FALSE)</f>
        <v>#N/A</v>
      </c>
    </row>
    <row r="12304" spans="1:15" x14ac:dyDescent="0.25">
      <c r="A12304" t="s">
        <v>1245</v>
      </c>
      <c r="C12304" t="s">
        <v>1834</v>
      </c>
      <c r="E12304">
        <v>8</v>
      </c>
      <c r="F12304" t="s">
        <v>1251</v>
      </c>
      <c r="J12304" t="s">
        <v>23</v>
      </c>
      <c r="K12304">
        <v>8</v>
      </c>
      <c r="L12304">
        <v>440.48</v>
      </c>
      <c r="M12304">
        <v>0.2576</v>
      </c>
      <c r="O12304" s="12" t="e">
        <f>VLOOKUP(C12304,[3]May!$C:$Z,24,FALSE)</f>
        <v>#N/A</v>
      </c>
    </row>
    <row r="12305" spans="1:15" x14ac:dyDescent="0.25">
      <c r="A12305" t="s">
        <v>1245</v>
      </c>
      <c r="C12305" t="s">
        <v>1834</v>
      </c>
      <c r="E12305">
        <v>6</v>
      </c>
      <c r="F12305" t="s">
        <v>1250</v>
      </c>
      <c r="J12305" t="s">
        <v>23</v>
      </c>
      <c r="K12305">
        <v>2</v>
      </c>
      <c r="L12305">
        <v>218.36</v>
      </c>
      <c r="M12305">
        <v>0.17100000000000001</v>
      </c>
      <c r="O12305" s="12" t="e">
        <f>VLOOKUP(C12305,[3]May!$C:$Z,24,FALSE)</f>
        <v>#N/A</v>
      </c>
    </row>
    <row r="12306" spans="1:15" x14ac:dyDescent="0.25">
      <c r="A12306" t="s">
        <v>1245</v>
      </c>
      <c r="C12306" t="s">
        <v>1834</v>
      </c>
      <c r="E12306">
        <v>2</v>
      </c>
      <c r="F12306" t="s">
        <v>1247</v>
      </c>
      <c r="J12306" t="s">
        <v>23</v>
      </c>
      <c r="K12306">
        <v>7</v>
      </c>
      <c r="L12306">
        <v>455.91</v>
      </c>
      <c r="M12306">
        <v>0.35699999999999998</v>
      </c>
      <c r="O12306" s="12" t="e">
        <f>VLOOKUP(C12306,[3]May!$C:$Z,24,FALSE)</f>
        <v>#N/A</v>
      </c>
    </row>
    <row r="12307" spans="1:15" x14ac:dyDescent="0.25">
      <c r="A12307" t="s">
        <v>1245</v>
      </c>
      <c r="C12307" t="s">
        <v>1834</v>
      </c>
      <c r="E12307">
        <v>2</v>
      </c>
      <c r="F12307" t="s">
        <v>1247</v>
      </c>
      <c r="J12307" t="s">
        <v>23</v>
      </c>
      <c r="K12307">
        <v>7</v>
      </c>
      <c r="L12307">
        <v>35.770000000000003</v>
      </c>
      <c r="M12307">
        <v>2.8000000000000001E-2</v>
      </c>
      <c r="O12307" s="12" t="e">
        <f>VLOOKUP(C12307,[3]May!$C:$Z,24,FALSE)</f>
        <v>#N/A</v>
      </c>
    </row>
    <row r="12308" spans="1:15" x14ac:dyDescent="0.25">
      <c r="A12308" t="s">
        <v>1245</v>
      </c>
      <c r="C12308" t="s">
        <v>1835</v>
      </c>
      <c r="E12308">
        <v>4</v>
      </c>
      <c r="F12308" t="s">
        <v>1249</v>
      </c>
      <c r="J12308" t="s">
        <v>23</v>
      </c>
      <c r="K12308">
        <v>7</v>
      </c>
      <c r="L12308">
        <v>478.8</v>
      </c>
      <c r="M12308">
        <v>0.27579999999999999</v>
      </c>
      <c r="O12308" s="12" t="e">
        <f>VLOOKUP(C12308,[3]May!$C:$Z,24,FALSE)</f>
        <v>#N/A</v>
      </c>
    </row>
    <row r="12309" spans="1:15" x14ac:dyDescent="0.25">
      <c r="A12309" t="s">
        <v>1245</v>
      </c>
      <c r="C12309" t="s">
        <v>1835</v>
      </c>
      <c r="E12309">
        <v>2</v>
      </c>
      <c r="F12309" t="s">
        <v>1247</v>
      </c>
      <c r="J12309" t="s">
        <v>23</v>
      </c>
      <c r="K12309">
        <v>6</v>
      </c>
      <c r="L12309">
        <v>390.78</v>
      </c>
      <c r="M12309">
        <v>0.30599999999999999</v>
      </c>
      <c r="O12309" s="12" t="e">
        <f>VLOOKUP(C12309,[3]May!$C:$Z,24,FALSE)</f>
        <v>#N/A</v>
      </c>
    </row>
    <row r="12310" spans="1:15" x14ac:dyDescent="0.25">
      <c r="A12310" t="s">
        <v>1245</v>
      </c>
      <c r="C12310" t="s">
        <v>1835</v>
      </c>
      <c r="E12310">
        <v>7</v>
      </c>
      <c r="F12310" t="s">
        <v>1255</v>
      </c>
      <c r="J12310" t="s">
        <v>23</v>
      </c>
      <c r="K12310">
        <v>6</v>
      </c>
      <c r="L12310">
        <v>337.56</v>
      </c>
      <c r="M12310">
        <v>0.19739999999999999</v>
      </c>
      <c r="O12310" s="12" t="e">
        <f>VLOOKUP(C12310,[3]May!$C:$Z,24,FALSE)</f>
        <v>#N/A</v>
      </c>
    </row>
    <row r="12311" spans="1:15" x14ac:dyDescent="0.25">
      <c r="A12311" t="s">
        <v>1245</v>
      </c>
      <c r="C12311" t="s">
        <v>1835</v>
      </c>
      <c r="E12311">
        <v>8</v>
      </c>
      <c r="F12311" t="s">
        <v>1251</v>
      </c>
      <c r="J12311" t="s">
        <v>23</v>
      </c>
      <c r="K12311">
        <v>4</v>
      </c>
      <c r="L12311">
        <v>220.24</v>
      </c>
      <c r="M12311">
        <v>0.1288</v>
      </c>
      <c r="O12311" s="12" t="e">
        <f>VLOOKUP(C12311,[3]May!$C:$Z,24,FALSE)</f>
        <v>#N/A</v>
      </c>
    </row>
    <row r="12312" spans="1:15" x14ac:dyDescent="0.25">
      <c r="A12312" t="s">
        <v>1245</v>
      </c>
      <c r="C12312" t="s">
        <v>1836</v>
      </c>
      <c r="E12312">
        <v>6</v>
      </c>
      <c r="F12312" t="s">
        <v>1250</v>
      </c>
      <c r="J12312" t="s">
        <v>23</v>
      </c>
      <c r="K12312">
        <v>2</v>
      </c>
      <c r="L12312">
        <v>21.7</v>
      </c>
      <c r="M12312">
        <v>1.7000000000000001E-2</v>
      </c>
      <c r="O12312" s="12" t="e">
        <f>VLOOKUP(C12312,[3]May!$C:$Z,24,FALSE)</f>
        <v>#N/A</v>
      </c>
    </row>
    <row r="12313" spans="1:15" x14ac:dyDescent="0.25">
      <c r="A12313" t="s">
        <v>1245</v>
      </c>
      <c r="C12313" t="s">
        <v>1836</v>
      </c>
      <c r="E12313">
        <v>2</v>
      </c>
      <c r="F12313" t="s">
        <v>1247</v>
      </c>
      <c r="J12313" t="s">
        <v>23</v>
      </c>
      <c r="K12313">
        <v>6</v>
      </c>
      <c r="L12313">
        <v>390.78</v>
      </c>
      <c r="M12313">
        <v>0.30599999999999999</v>
      </c>
      <c r="O12313" s="12" t="e">
        <f>VLOOKUP(C12313,[3]May!$C:$Z,24,FALSE)</f>
        <v>#N/A</v>
      </c>
    </row>
    <row r="12314" spans="1:15" x14ac:dyDescent="0.25">
      <c r="A12314" t="s">
        <v>1245</v>
      </c>
      <c r="C12314" t="s">
        <v>1836</v>
      </c>
      <c r="E12314">
        <v>4</v>
      </c>
      <c r="F12314" t="s">
        <v>1249</v>
      </c>
      <c r="J12314" t="s">
        <v>23</v>
      </c>
      <c r="K12314">
        <v>4</v>
      </c>
      <c r="L12314">
        <v>273.60000000000002</v>
      </c>
      <c r="M12314">
        <v>0.15759999999999999</v>
      </c>
      <c r="O12314" s="12" t="e">
        <f>VLOOKUP(C12314,[3]May!$C:$Z,24,FALSE)</f>
        <v>#N/A</v>
      </c>
    </row>
    <row r="12315" spans="1:15" x14ac:dyDescent="0.25">
      <c r="A12315" t="s">
        <v>1245</v>
      </c>
      <c r="C12315" t="s">
        <v>1836</v>
      </c>
      <c r="E12315">
        <v>12</v>
      </c>
      <c r="F12315" t="s">
        <v>1253</v>
      </c>
      <c r="J12315" t="s">
        <v>23</v>
      </c>
      <c r="K12315">
        <v>1</v>
      </c>
      <c r="L12315">
        <v>61.2</v>
      </c>
      <c r="M12315">
        <v>8.3370000000000007E-3</v>
      </c>
      <c r="O12315" s="12" t="e">
        <f>VLOOKUP(C12315,[3]May!$C:$Z,24,FALSE)</f>
        <v>#N/A</v>
      </c>
    </row>
    <row r="12316" spans="1:15" x14ac:dyDescent="0.25">
      <c r="A12316" t="s">
        <v>1245</v>
      </c>
      <c r="C12316" t="s">
        <v>1837</v>
      </c>
      <c r="E12316">
        <v>4</v>
      </c>
      <c r="F12316" t="s">
        <v>1249</v>
      </c>
      <c r="J12316" t="s">
        <v>23</v>
      </c>
      <c r="K12316">
        <v>6</v>
      </c>
      <c r="L12316">
        <v>410.4</v>
      </c>
      <c r="M12316">
        <v>0.2364</v>
      </c>
      <c r="O12316" s="12" t="e">
        <f>VLOOKUP(C12316,[3]May!$C:$Z,24,FALSE)</f>
        <v>#N/A</v>
      </c>
    </row>
    <row r="12317" spans="1:15" x14ac:dyDescent="0.25">
      <c r="A12317" t="s">
        <v>1245</v>
      </c>
      <c r="C12317" t="s">
        <v>1837</v>
      </c>
      <c r="E12317">
        <v>3</v>
      </c>
      <c r="F12317" t="s">
        <v>1260</v>
      </c>
      <c r="J12317" t="s">
        <v>23</v>
      </c>
      <c r="K12317">
        <v>3</v>
      </c>
      <c r="L12317">
        <v>208.83</v>
      </c>
      <c r="M12317">
        <v>0.1203</v>
      </c>
      <c r="O12317" s="12" t="e">
        <f>VLOOKUP(C12317,[3]May!$C:$Z,24,FALSE)</f>
        <v>#N/A</v>
      </c>
    </row>
    <row r="12318" spans="1:15" x14ac:dyDescent="0.25">
      <c r="A12318" t="s">
        <v>1245</v>
      </c>
      <c r="C12318" t="s">
        <v>1837</v>
      </c>
      <c r="E12318">
        <v>2</v>
      </c>
      <c r="F12318" t="s">
        <v>1247</v>
      </c>
      <c r="J12318" t="s">
        <v>23</v>
      </c>
      <c r="K12318">
        <v>2</v>
      </c>
      <c r="L12318">
        <v>130.26</v>
      </c>
      <c r="M12318">
        <v>0.10199999999999999</v>
      </c>
      <c r="O12318" s="12" t="e">
        <f>VLOOKUP(C12318,[3]May!$C:$Z,24,FALSE)</f>
        <v>#N/A</v>
      </c>
    </row>
    <row r="12319" spans="1:15" x14ac:dyDescent="0.25">
      <c r="A12319" t="s">
        <v>1245</v>
      </c>
      <c r="C12319" t="s">
        <v>1837</v>
      </c>
      <c r="E12319">
        <v>2</v>
      </c>
      <c r="F12319" t="s">
        <v>1247</v>
      </c>
      <c r="J12319" t="s">
        <v>23</v>
      </c>
      <c r="K12319">
        <v>4</v>
      </c>
      <c r="L12319">
        <v>20.440000000000001</v>
      </c>
      <c r="M12319">
        <v>1.6E-2</v>
      </c>
      <c r="O12319" s="12" t="e">
        <f>VLOOKUP(C12319,[3]May!$C:$Z,24,FALSE)</f>
        <v>#N/A</v>
      </c>
    </row>
    <row r="12320" spans="1:15" x14ac:dyDescent="0.25">
      <c r="A12320" t="s">
        <v>1245</v>
      </c>
      <c r="C12320" t="s">
        <v>1838</v>
      </c>
      <c r="E12320">
        <v>6</v>
      </c>
      <c r="F12320" t="s">
        <v>1250</v>
      </c>
      <c r="J12320" t="s">
        <v>23</v>
      </c>
      <c r="K12320">
        <v>1</v>
      </c>
      <c r="L12320">
        <v>10.85</v>
      </c>
      <c r="M12320">
        <v>8.5000000000000006E-3</v>
      </c>
      <c r="O12320" s="12" t="e">
        <f>VLOOKUP(C12320,[3]May!$C:$Z,24,FALSE)</f>
        <v>#N/A</v>
      </c>
    </row>
    <row r="12321" spans="1:15" x14ac:dyDescent="0.25">
      <c r="A12321" t="s">
        <v>1245</v>
      </c>
      <c r="C12321" t="s">
        <v>1838</v>
      </c>
      <c r="E12321">
        <v>2</v>
      </c>
      <c r="F12321" t="s">
        <v>1247</v>
      </c>
      <c r="J12321" t="s">
        <v>23</v>
      </c>
      <c r="K12321">
        <v>2</v>
      </c>
      <c r="L12321">
        <v>10.220000000000001</v>
      </c>
      <c r="M12321">
        <v>8.0000000000000002E-3</v>
      </c>
      <c r="O12321" s="12" t="e">
        <f>VLOOKUP(C12321,[3]May!$C:$Z,24,FALSE)</f>
        <v>#N/A</v>
      </c>
    </row>
    <row r="12322" spans="1:15" x14ac:dyDescent="0.25">
      <c r="A12322" t="s">
        <v>1245</v>
      </c>
      <c r="C12322" t="s">
        <v>1838</v>
      </c>
      <c r="E12322">
        <v>7</v>
      </c>
      <c r="F12322" t="s">
        <v>1255</v>
      </c>
      <c r="J12322" t="s">
        <v>23</v>
      </c>
      <c r="K12322">
        <v>3</v>
      </c>
      <c r="L12322">
        <v>168.78</v>
      </c>
      <c r="M12322">
        <v>9.8699999999999996E-2</v>
      </c>
      <c r="O12322" s="12" t="e">
        <f>VLOOKUP(C12322,[3]May!$C:$Z,24,FALSE)</f>
        <v>#N/A</v>
      </c>
    </row>
    <row r="12323" spans="1:15" x14ac:dyDescent="0.25">
      <c r="A12323" t="s">
        <v>1245</v>
      </c>
      <c r="C12323" t="s">
        <v>1838</v>
      </c>
      <c r="E12323">
        <v>4</v>
      </c>
      <c r="F12323" t="s">
        <v>1249</v>
      </c>
      <c r="J12323" t="s">
        <v>23</v>
      </c>
      <c r="K12323">
        <v>1</v>
      </c>
      <c r="L12323">
        <v>68.400000000000006</v>
      </c>
      <c r="M12323">
        <v>3.9399999999999998E-2</v>
      </c>
      <c r="O12323" s="12" t="e">
        <f>VLOOKUP(C12323,[3]May!$C:$Z,24,FALSE)</f>
        <v>#N/A</v>
      </c>
    </row>
    <row r="12324" spans="1:15" x14ac:dyDescent="0.25">
      <c r="A12324" t="s">
        <v>1245</v>
      </c>
      <c r="C12324" t="s">
        <v>1839</v>
      </c>
      <c r="E12324">
        <v>2</v>
      </c>
      <c r="F12324" t="s">
        <v>1247</v>
      </c>
      <c r="J12324" t="s">
        <v>23</v>
      </c>
      <c r="K12324">
        <v>7</v>
      </c>
      <c r="L12324">
        <v>455.91</v>
      </c>
      <c r="M12324">
        <v>0.35699999999999998</v>
      </c>
      <c r="O12324" s="12" t="e">
        <f>VLOOKUP(C12324,[3]May!$C:$Z,24,FALSE)</f>
        <v>#N/A</v>
      </c>
    </row>
    <row r="12325" spans="1:15" x14ac:dyDescent="0.25">
      <c r="A12325" t="s">
        <v>1245</v>
      </c>
      <c r="C12325" t="s">
        <v>1839</v>
      </c>
      <c r="E12325">
        <v>7</v>
      </c>
      <c r="F12325" t="s">
        <v>1255</v>
      </c>
      <c r="J12325" t="s">
        <v>23</v>
      </c>
      <c r="K12325">
        <v>6</v>
      </c>
      <c r="L12325">
        <v>337.56</v>
      </c>
      <c r="M12325">
        <v>0.19739999999999999</v>
      </c>
      <c r="O12325" s="12" t="e">
        <f>VLOOKUP(C12325,[3]May!$C:$Z,24,FALSE)</f>
        <v>#N/A</v>
      </c>
    </row>
    <row r="12326" spans="1:15" x14ac:dyDescent="0.25">
      <c r="A12326" t="s">
        <v>1245</v>
      </c>
      <c r="C12326" t="s">
        <v>1839</v>
      </c>
      <c r="E12326">
        <v>6</v>
      </c>
      <c r="F12326" t="s">
        <v>1250</v>
      </c>
      <c r="J12326" t="s">
        <v>23</v>
      </c>
      <c r="K12326">
        <v>1</v>
      </c>
      <c r="L12326">
        <v>10.85</v>
      </c>
      <c r="M12326">
        <v>8.5000000000000006E-3</v>
      </c>
      <c r="O12326" s="12" t="e">
        <f>VLOOKUP(C12326,[3]May!$C:$Z,24,FALSE)</f>
        <v>#N/A</v>
      </c>
    </row>
    <row r="12327" spans="1:15" x14ac:dyDescent="0.25">
      <c r="A12327" t="s">
        <v>1245</v>
      </c>
      <c r="C12327" t="s">
        <v>1839</v>
      </c>
      <c r="E12327">
        <v>12</v>
      </c>
      <c r="F12327" t="s">
        <v>1253</v>
      </c>
      <c r="J12327" t="s">
        <v>23</v>
      </c>
      <c r="K12327">
        <v>1</v>
      </c>
      <c r="L12327">
        <v>61.2</v>
      </c>
      <c r="M12327">
        <v>8.3370000000000007E-3</v>
      </c>
      <c r="O12327" s="12" t="e">
        <f>VLOOKUP(C12327,[3]May!$C:$Z,24,FALSE)</f>
        <v>#N/A</v>
      </c>
    </row>
    <row r="12328" spans="1:15" x14ac:dyDescent="0.25">
      <c r="A12328" t="s">
        <v>1245</v>
      </c>
      <c r="C12328" t="s">
        <v>1840</v>
      </c>
      <c r="E12328">
        <v>4</v>
      </c>
      <c r="F12328" t="s">
        <v>1249</v>
      </c>
      <c r="J12328" t="s">
        <v>23</v>
      </c>
      <c r="K12328">
        <v>6</v>
      </c>
      <c r="L12328">
        <v>410.4</v>
      </c>
      <c r="M12328">
        <v>0.2364</v>
      </c>
      <c r="O12328" s="12" t="e">
        <f>VLOOKUP(C12328,[3]May!$C:$Z,24,FALSE)</f>
        <v>#N/A</v>
      </c>
    </row>
    <row r="12329" spans="1:15" x14ac:dyDescent="0.25">
      <c r="A12329" t="s">
        <v>1245</v>
      </c>
      <c r="C12329" t="s">
        <v>1840</v>
      </c>
      <c r="E12329">
        <v>2</v>
      </c>
      <c r="F12329" t="s">
        <v>1247</v>
      </c>
      <c r="J12329" t="s">
        <v>23</v>
      </c>
      <c r="K12329">
        <v>3</v>
      </c>
      <c r="L12329">
        <v>195.39</v>
      </c>
      <c r="M12329">
        <v>0.153</v>
      </c>
      <c r="O12329" s="12" t="e">
        <f>VLOOKUP(C12329,[3]May!$C:$Z,24,FALSE)</f>
        <v>#N/A</v>
      </c>
    </row>
    <row r="12330" spans="1:15" x14ac:dyDescent="0.25">
      <c r="A12330" t="s">
        <v>1245</v>
      </c>
      <c r="C12330" t="s">
        <v>1840</v>
      </c>
      <c r="E12330">
        <v>2</v>
      </c>
      <c r="F12330" t="s">
        <v>1247</v>
      </c>
      <c r="J12330" t="s">
        <v>23</v>
      </c>
      <c r="K12330">
        <v>2</v>
      </c>
      <c r="L12330">
        <v>10.220000000000001</v>
      </c>
      <c r="M12330">
        <v>8.0000000000000002E-3</v>
      </c>
      <c r="O12330" s="12" t="e">
        <f>VLOOKUP(C12330,[3]May!$C:$Z,24,FALSE)</f>
        <v>#N/A</v>
      </c>
    </row>
    <row r="12331" spans="1:15" x14ac:dyDescent="0.25">
      <c r="A12331" t="s">
        <v>1245</v>
      </c>
      <c r="C12331" t="s">
        <v>1841</v>
      </c>
      <c r="E12331">
        <v>2</v>
      </c>
      <c r="F12331" t="s">
        <v>1247</v>
      </c>
      <c r="J12331" t="s">
        <v>23</v>
      </c>
      <c r="K12331">
        <v>2</v>
      </c>
      <c r="L12331">
        <v>130.26</v>
      </c>
      <c r="M12331">
        <v>0.10199999999999999</v>
      </c>
      <c r="O12331" s="12" t="e">
        <f>VLOOKUP(C12331,[3]May!$C:$Z,24,FALSE)</f>
        <v>#N/A</v>
      </c>
    </row>
    <row r="12332" spans="1:15" x14ac:dyDescent="0.25">
      <c r="A12332" t="s">
        <v>1245</v>
      </c>
      <c r="C12332" t="s">
        <v>1841</v>
      </c>
      <c r="E12332">
        <v>8</v>
      </c>
      <c r="F12332" t="s">
        <v>1251</v>
      </c>
      <c r="J12332" t="s">
        <v>23</v>
      </c>
      <c r="K12332">
        <v>2</v>
      </c>
      <c r="L12332">
        <v>110.12</v>
      </c>
      <c r="M12332">
        <v>6.4399999999999999E-2</v>
      </c>
      <c r="O12332" s="12" t="e">
        <f>VLOOKUP(C12332,[3]May!$C:$Z,24,FALSE)</f>
        <v>#N/A</v>
      </c>
    </row>
    <row r="12333" spans="1:15" x14ac:dyDescent="0.25">
      <c r="A12333" t="s">
        <v>1245</v>
      </c>
      <c r="C12333" t="s">
        <v>1842</v>
      </c>
      <c r="E12333">
        <v>2</v>
      </c>
      <c r="F12333" t="s">
        <v>1247</v>
      </c>
      <c r="J12333" t="s">
        <v>23</v>
      </c>
      <c r="K12333">
        <v>6</v>
      </c>
      <c r="L12333">
        <v>390.78</v>
      </c>
      <c r="M12333">
        <v>0.30599999999999999</v>
      </c>
      <c r="O12333" s="12" t="e">
        <f>VLOOKUP(C12333,[3]May!$C:$Z,24,FALSE)</f>
        <v>#N/A</v>
      </c>
    </row>
    <row r="12334" spans="1:15" x14ac:dyDescent="0.25">
      <c r="A12334" t="s">
        <v>1245</v>
      </c>
      <c r="C12334" t="s">
        <v>1842</v>
      </c>
      <c r="E12334">
        <v>8</v>
      </c>
      <c r="F12334" t="s">
        <v>1251</v>
      </c>
      <c r="J12334" t="s">
        <v>23</v>
      </c>
      <c r="K12334">
        <v>3</v>
      </c>
      <c r="L12334">
        <v>165.18</v>
      </c>
      <c r="M12334">
        <v>9.6600000000000005E-2</v>
      </c>
      <c r="O12334" s="12" t="e">
        <f>VLOOKUP(C12334,[3]May!$C:$Z,24,FALSE)</f>
        <v>#N/A</v>
      </c>
    </row>
    <row r="12335" spans="1:15" x14ac:dyDescent="0.25">
      <c r="A12335" t="s">
        <v>1245</v>
      </c>
      <c r="C12335" t="s">
        <v>1842</v>
      </c>
      <c r="E12335">
        <v>4</v>
      </c>
      <c r="F12335" t="s">
        <v>1249</v>
      </c>
      <c r="J12335" t="s">
        <v>23</v>
      </c>
      <c r="K12335">
        <v>1</v>
      </c>
      <c r="L12335">
        <v>68.400000000000006</v>
      </c>
      <c r="M12335">
        <v>3.9399999999999998E-2</v>
      </c>
      <c r="O12335" s="12" t="e">
        <f>VLOOKUP(C12335,[3]May!$C:$Z,24,FALSE)</f>
        <v>#N/A</v>
      </c>
    </row>
    <row r="12336" spans="1:15" x14ac:dyDescent="0.25">
      <c r="A12336" t="s">
        <v>1245</v>
      </c>
      <c r="C12336" t="s">
        <v>1843</v>
      </c>
      <c r="E12336">
        <v>2</v>
      </c>
      <c r="F12336" t="s">
        <v>1247</v>
      </c>
      <c r="J12336" t="s">
        <v>23</v>
      </c>
      <c r="K12336">
        <v>8</v>
      </c>
      <c r="L12336">
        <v>40.880000000000003</v>
      </c>
      <c r="M12336">
        <v>3.2000000000000001E-2</v>
      </c>
      <c r="O12336" s="12" t="e">
        <f>VLOOKUP(C12336,[3]May!$C:$Z,24,FALSE)</f>
        <v>#N/A</v>
      </c>
    </row>
    <row r="12337" spans="1:15" x14ac:dyDescent="0.25">
      <c r="A12337" t="s">
        <v>1245</v>
      </c>
      <c r="C12337" t="s">
        <v>1844</v>
      </c>
      <c r="E12337">
        <v>4</v>
      </c>
      <c r="F12337" t="s">
        <v>1249</v>
      </c>
      <c r="J12337" t="s">
        <v>23</v>
      </c>
      <c r="K12337">
        <v>3</v>
      </c>
      <c r="L12337">
        <v>205.2</v>
      </c>
      <c r="M12337">
        <v>0.1182</v>
      </c>
      <c r="O12337" s="12" t="e">
        <f>VLOOKUP(C12337,[3]May!$C:$Z,24,FALSE)</f>
        <v>#N/A</v>
      </c>
    </row>
    <row r="12338" spans="1:15" x14ac:dyDescent="0.25">
      <c r="A12338" t="s">
        <v>1245</v>
      </c>
      <c r="C12338" t="s">
        <v>1844</v>
      </c>
      <c r="E12338">
        <v>1</v>
      </c>
      <c r="F12338" t="s">
        <v>1252</v>
      </c>
      <c r="J12338" t="s">
        <v>23</v>
      </c>
      <c r="K12338">
        <v>2</v>
      </c>
      <c r="L12338">
        <v>65.98</v>
      </c>
      <c r="M12338">
        <v>5.4399999999999997E-2</v>
      </c>
      <c r="O12338" s="12" t="e">
        <f>VLOOKUP(C12338,[3]May!$C:$Z,24,FALSE)</f>
        <v>#N/A</v>
      </c>
    </row>
    <row r="12339" spans="1:15" x14ac:dyDescent="0.25">
      <c r="A12339" t="s">
        <v>1245</v>
      </c>
      <c r="C12339" t="s">
        <v>1844</v>
      </c>
      <c r="E12339">
        <v>2</v>
      </c>
      <c r="F12339" t="s">
        <v>1247</v>
      </c>
      <c r="J12339" t="s">
        <v>23</v>
      </c>
      <c r="K12339">
        <v>1</v>
      </c>
      <c r="L12339">
        <v>65.13</v>
      </c>
      <c r="M12339">
        <v>5.0999999999999997E-2</v>
      </c>
      <c r="O12339" s="12" t="e">
        <f>VLOOKUP(C12339,[3]May!$C:$Z,24,FALSE)</f>
        <v>#N/A</v>
      </c>
    </row>
    <row r="12340" spans="1:15" x14ac:dyDescent="0.25">
      <c r="A12340" t="s">
        <v>1245</v>
      </c>
      <c r="C12340" t="s">
        <v>1844</v>
      </c>
      <c r="E12340">
        <v>7</v>
      </c>
      <c r="F12340" t="s">
        <v>1255</v>
      </c>
      <c r="J12340" t="s">
        <v>23</v>
      </c>
      <c r="K12340">
        <v>6</v>
      </c>
      <c r="L12340">
        <v>337.56</v>
      </c>
      <c r="M12340">
        <v>0.19739999999999999</v>
      </c>
      <c r="O12340" s="12" t="e">
        <f>VLOOKUP(C12340,[3]May!$C:$Z,24,FALSE)</f>
        <v>#N/A</v>
      </c>
    </row>
    <row r="12341" spans="1:15" x14ac:dyDescent="0.25">
      <c r="A12341" t="s">
        <v>1245</v>
      </c>
      <c r="C12341" t="s">
        <v>1845</v>
      </c>
      <c r="E12341">
        <v>7</v>
      </c>
      <c r="F12341" t="s">
        <v>1255</v>
      </c>
      <c r="J12341" t="s">
        <v>23</v>
      </c>
      <c r="K12341">
        <v>6</v>
      </c>
      <c r="L12341">
        <v>337.56</v>
      </c>
      <c r="M12341">
        <v>0.19739999999999999</v>
      </c>
      <c r="O12341" s="12" t="e">
        <f>VLOOKUP(C12341,[3]May!$C:$Z,24,FALSE)</f>
        <v>#N/A</v>
      </c>
    </row>
    <row r="12342" spans="1:15" x14ac:dyDescent="0.25">
      <c r="A12342" t="s">
        <v>1245</v>
      </c>
      <c r="C12342" t="s">
        <v>1845</v>
      </c>
      <c r="E12342">
        <v>2</v>
      </c>
      <c r="F12342" t="s">
        <v>1247</v>
      </c>
      <c r="J12342" t="s">
        <v>23</v>
      </c>
      <c r="K12342">
        <v>5</v>
      </c>
      <c r="L12342">
        <v>325.64999999999998</v>
      </c>
      <c r="M12342">
        <v>0.255</v>
      </c>
      <c r="O12342" s="12" t="e">
        <f>VLOOKUP(C12342,[3]May!$C:$Z,24,FALSE)</f>
        <v>#N/A</v>
      </c>
    </row>
    <row r="12343" spans="1:15" x14ac:dyDescent="0.25">
      <c r="A12343" t="s">
        <v>1245</v>
      </c>
      <c r="C12343" t="s">
        <v>1845</v>
      </c>
      <c r="E12343">
        <v>2</v>
      </c>
      <c r="F12343" t="s">
        <v>1247</v>
      </c>
      <c r="J12343" t="s">
        <v>23</v>
      </c>
      <c r="K12343">
        <v>1</v>
      </c>
      <c r="L12343">
        <v>5.1100000000000003</v>
      </c>
      <c r="M12343">
        <v>4.0000000000000001E-3</v>
      </c>
      <c r="O12343" s="12" t="e">
        <f>VLOOKUP(C12343,[3]May!$C:$Z,24,FALSE)</f>
        <v>#N/A</v>
      </c>
    </row>
    <row r="12344" spans="1:15" x14ac:dyDescent="0.25">
      <c r="A12344" t="s">
        <v>1245</v>
      </c>
      <c r="C12344" t="s">
        <v>1845</v>
      </c>
      <c r="E12344">
        <v>12</v>
      </c>
      <c r="F12344" t="s">
        <v>1253</v>
      </c>
      <c r="J12344" t="s">
        <v>23</v>
      </c>
      <c r="K12344">
        <v>1</v>
      </c>
      <c r="L12344">
        <v>61.2</v>
      </c>
      <c r="M12344">
        <v>8.3370000000000007E-3</v>
      </c>
      <c r="O12344" s="12" t="e">
        <f>VLOOKUP(C12344,[3]May!$C:$Z,24,FALSE)</f>
        <v>#N/A</v>
      </c>
    </row>
    <row r="12345" spans="1:15" x14ac:dyDescent="0.25">
      <c r="A12345" t="s">
        <v>1245</v>
      </c>
      <c r="C12345" t="s">
        <v>1845</v>
      </c>
      <c r="E12345">
        <v>4</v>
      </c>
      <c r="F12345" t="s">
        <v>1249</v>
      </c>
      <c r="J12345" t="s">
        <v>23</v>
      </c>
      <c r="K12345">
        <v>8</v>
      </c>
      <c r="L12345">
        <v>547.20000000000005</v>
      </c>
      <c r="M12345">
        <v>0.31519999999999998</v>
      </c>
      <c r="O12345" s="12" t="e">
        <f>VLOOKUP(C12345,[3]May!$C:$Z,24,FALSE)</f>
        <v>#N/A</v>
      </c>
    </row>
    <row r="12346" spans="1:15" x14ac:dyDescent="0.25">
      <c r="A12346" t="s">
        <v>1245</v>
      </c>
      <c r="C12346" t="s">
        <v>1845</v>
      </c>
      <c r="E12346">
        <v>8</v>
      </c>
      <c r="F12346" t="s">
        <v>1251</v>
      </c>
      <c r="J12346" t="s">
        <v>23</v>
      </c>
      <c r="K12346">
        <v>16</v>
      </c>
      <c r="L12346">
        <v>880.96</v>
      </c>
      <c r="M12346">
        <v>0.51519999999999999</v>
      </c>
      <c r="O12346" s="12" t="e">
        <f>VLOOKUP(C12346,[3]May!$C:$Z,24,FALSE)</f>
        <v>#N/A</v>
      </c>
    </row>
    <row r="12347" spans="1:15" x14ac:dyDescent="0.25">
      <c r="A12347" t="s">
        <v>1245</v>
      </c>
      <c r="C12347" t="s">
        <v>1846</v>
      </c>
      <c r="E12347">
        <v>4</v>
      </c>
      <c r="F12347" t="s">
        <v>1249</v>
      </c>
      <c r="J12347" t="s">
        <v>23</v>
      </c>
      <c r="K12347">
        <v>4</v>
      </c>
      <c r="L12347">
        <v>273.60000000000002</v>
      </c>
      <c r="M12347">
        <v>0.15759999999999999</v>
      </c>
      <c r="O12347" s="12" t="e">
        <f>VLOOKUP(C12347,[3]May!$C:$Z,24,FALSE)</f>
        <v>#N/A</v>
      </c>
    </row>
    <row r="12348" spans="1:15" x14ac:dyDescent="0.25">
      <c r="A12348" t="s">
        <v>1245</v>
      </c>
      <c r="C12348" t="s">
        <v>1846</v>
      </c>
      <c r="E12348">
        <v>8</v>
      </c>
      <c r="F12348" t="s">
        <v>1251</v>
      </c>
      <c r="J12348" t="s">
        <v>23</v>
      </c>
      <c r="K12348">
        <v>2</v>
      </c>
      <c r="L12348">
        <v>110.12</v>
      </c>
      <c r="M12348">
        <v>6.4399999999999999E-2</v>
      </c>
      <c r="O12348" s="12" t="e">
        <f>VLOOKUP(C12348,[3]May!$C:$Z,24,FALSE)</f>
        <v>#N/A</v>
      </c>
    </row>
    <row r="12349" spans="1:15" x14ac:dyDescent="0.25">
      <c r="A12349" t="s">
        <v>1245</v>
      </c>
      <c r="C12349" t="s">
        <v>1846</v>
      </c>
      <c r="E12349">
        <v>2</v>
      </c>
      <c r="F12349" t="s">
        <v>1247</v>
      </c>
      <c r="J12349" t="s">
        <v>23</v>
      </c>
      <c r="K12349">
        <v>2</v>
      </c>
      <c r="L12349">
        <v>10.220000000000001</v>
      </c>
      <c r="M12349">
        <v>8.0000000000000002E-3</v>
      </c>
      <c r="O12349" s="12" t="e">
        <f>VLOOKUP(C12349,[3]May!$C:$Z,24,FALSE)</f>
        <v>#N/A</v>
      </c>
    </row>
    <row r="12350" spans="1:15" x14ac:dyDescent="0.25">
      <c r="A12350" t="s">
        <v>1245</v>
      </c>
      <c r="C12350" t="s">
        <v>1846</v>
      </c>
      <c r="E12350">
        <v>4</v>
      </c>
      <c r="F12350" t="s">
        <v>1249</v>
      </c>
      <c r="J12350" t="s">
        <v>23</v>
      </c>
      <c r="K12350">
        <v>4</v>
      </c>
      <c r="L12350">
        <v>273.60000000000002</v>
      </c>
      <c r="M12350">
        <v>0.15759999999999999</v>
      </c>
      <c r="O12350" s="12" t="e">
        <f>VLOOKUP(C12350,[3]May!$C:$Z,24,FALSE)</f>
        <v>#N/A</v>
      </c>
    </row>
    <row r="12351" spans="1:15" x14ac:dyDescent="0.25">
      <c r="A12351" t="s">
        <v>1245</v>
      </c>
      <c r="C12351" t="s">
        <v>1847</v>
      </c>
      <c r="E12351">
        <v>4</v>
      </c>
      <c r="F12351" t="s">
        <v>1249</v>
      </c>
      <c r="J12351" t="s">
        <v>23</v>
      </c>
      <c r="K12351">
        <v>2</v>
      </c>
      <c r="L12351">
        <v>136.80000000000001</v>
      </c>
      <c r="M12351">
        <v>7.8799999999999995E-2</v>
      </c>
      <c r="O12351" s="12" t="e">
        <f>VLOOKUP(C12351,[3]May!$C:$Z,24,FALSE)</f>
        <v>#N/A</v>
      </c>
    </row>
    <row r="12352" spans="1:15" x14ac:dyDescent="0.25">
      <c r="A12352" t="s">
        <v>1245</v>
      </c>
      <c r="C12352" t="s">
        <v>1847</v>
      </c>
      <c r="E12352">
        <v>1</v>
      </c>
      <c r="F12352" t="s">
        <v>1252</v>
      </c>
      <c r="J12352" t="s">
        <v>23</v>
      </c>
      <c r="K12352">
        <v>3</v>
      </c>
      <c r="L12352">
        <v>98.97</v>
      </c>
      <c r="M12352">
        <v>8.1600000000000006E-2</v>
      </c>
      <c r="O12352" s="12" t="e">
        <f>VLOOKUP(C12352,[3]May!$C:$Z,24,FALSE)</f>
        <v>#N/A</v>
      </c>
    </row>
    <row r="12353" spans="1:15" x14ac:dyDescent="0.25">
      <c r="A12353" t="s">
        <v>1245</v>
      </c>
      <c r="C12353" t="s">
        <v>1847</v>
      </c>
      <c r="E12353">
        <v>2</v>
      </c>
      <c r="F12353" t="s">
        <v>1247</v>
      </c>
      <c r="J12353" t="s">
        <v>23</v>
      </c>
      <c r="K12353">
        <v>2</v>
      </c>
      <c r="L12353">
        <v>130.26</v>
      </c>
      <c r="M12353">
        <v>0.10199999999999999</v>
      </c>
      <c r="O12353" s="12" t="e">
        <f>VLOOKUP(C12353,[3]May!$C:$Z,24,FALSE)</f>
        <v>#N/A</v>
      </c>
    </row>
    <row r="12354" spans="1:15" x14ac:dyDescent="0.25">
      <c r="A12354" t="s">
        <v>1245</v>
      </c>
      <c r="C12354" t="s">
        <v>1847</v>
      </c>
      <c r="E12354">
        <v>7</v>
      </c>
      <c r="F12354" t="s">
        <v>1255</v>
      </c>
      <c r="J12354" t="s">
        <v>23</v>
      </c>
      <c r="K12354">
        <v>6</v>
      </c>
      <c r="L12354">
        <v>337.56</v>
      </c>
      <c r="M12354">
        <v>0.19739999999999999</v>
      </c>
      <c r="O12354" s="12" t="e">
        <f>VLOOKUP(C12354,[3]May!$C:$Z,24,FALSE)</f>
        <v>#N/A</v>
      </c>
    </row>
    <row r="12355" spans="1:15" x14ac:dyDescent="0.25">
      <c r="A12355" t="s">
        <v>1245</v>
      </c>
      <c r="C12355" t="s">
        <v>1848</v>
      </c>
      <c r="E12355">
        <v>2</v>
      </c>
      <c r="F12355" t="s">
        <v>1247</v>
      </c>
      <c r="J12355" t="s">
        <v>23</v>
      </c>
      <c r="K12355">
        <v>1</v>
      </c>
      <c r="L12355">
        <v>5.1100000000000003</v>
      </c>
      <c r="M12355">
        <v>4.0000000000000001E-3</v>
      </c>
      <c r="O12355" s="12" t="e">
        <f>VLOOKUP(C12355,[3]May!$C:$Z,24,FALSE)</f>
        <v>#N/A</v>
      </c>
    </row>
    <row r="12356" spans="1:15" x14ac:dyDescent="0.25">
      <c r="A12356" t="s">
        <v>1245</v>
      </c>
      <c r="C12356" t="s">
        <v>1848</v>
      </c>
      <c r="E12356">
        <v>2</v>
      </c>
      <c r="F12356" t="s">
        <v>1247</v>
      </c>
      <c r="J12356" t="s">
        <v>23</v>
      </c>
      <c r="K12356">
        <v>3</v>
      </c>
      <c r="L12356">
        <v>195.39</v>
      </c>
      <c r="M12356">
        <v>0.153</v>
      </c>
      <c r="O12356" s="12" t="e">
        <f>VLOOKUP(C12356,[3]May!$C:$Z,24,FALSE)</f>
        <v>#N/A</v>
      </c>
    </row>
    <row r="12357" spans="1:15" x14ac:dyDescent="0.25">
      <c r="A12357" t="s">
        <v>1245</v>
      </c>
      <c r="C12357" t="s">
        <v>1848</v>
      </c>
      <c r="E12357">
        <v>4</v>
      </c>
      <c r="F12357" t="s">
        <v>1249</v>
      </c>
      <c r="J12357" t="s">
        <v>23</v>
      </c>
      <c r="K12357">
        <v>1</v>
      </c>
      <c r="L12357">
        <v>68.400000000000006</v>
      </c>
      <c r="M12357">
        <v>3.9399999999999998E-2</v>
      </c>
      <c r="O12357" s="12" t="e">
        <f>VLOOKUP(C12357,[3]May!$C:$Z,24,FALSE)</f>
        <v>#N/A</v>
      </c>
    </row>
    <row r="12358" spans="1:15" x14ac:dyDescent="0.25">
      <c r="A12358" t="s">
        <v>1245</v>
      </c>
      <c r="C12358" t="s">
        <v>1849</v>
      </c>
      <c r="E12358">
        <v>2</v>
      </c>
      <c r="F12358" t="s">
        <v>1247</v>
      </c>
      <c r="J12358" t="s">
        <v>23</v>
      </c>
      <c r="K12358">
        <v>4</v>
      </c>
      <c r="L12358">
        <v>260.52</v>
      </c>
      <c r="M12358">
        <v>0.20399999999999999</v>
      </c>
      <c r="O12358" s="12" t="e">
        <f>VLOOKUP(C12358,[3]May!$C:$Z,24,FALSE)</f>
        <v>#N/A</v>
      </c>
    </row>
    <row r="12359" spans="1:15" x14ac:dyDescent="0.25">
      <c r="A12359" t="s">
        <v>1245</v>
      </c>
      <c r="C12359" t="s">
        <v>1849</v>
      </c>
      <c r="E12359">
        <v>2</v>
      </c>
      <c r="F12359" t="s">
        <v>1247</v>
      </c>
      <c r="J12359" t="s">
        <v>23</v>
      </c>
      <c r="K12359">
        <v>2</v>
      </c>
      <c r="L12359">
        <v>10.220000000000001</v>
      </c>
      <c r="M12359">
        <v>8.0000000000000002E-3</v>
      </c>
      <c r="O12359" s="12" t="e">
        <f>VLOOKUP(C12359,[3]May!$C:$Z,24,FALSE)</f>
        <v>#N/A</v>
      </c>
    </row>
    <row r="12360" spans="1:15" x14ac:dyDescent="0.25">
      <c r="A12360" t="s">
        <v>1245</v>
      </c>
      <c r="C12360" t="s">
        <v>1849</v>
      </c>
      <c r="E12360">
        <v>7</v>
      </c>
      <c r="F12360" t="s">
        <v>1255</v>
      </c>
      <c r="J12360" t="s">
        <v>23</v>
      </c>
      <c r="K12360">
        <v>5</v>
      </c>
      <c r="L12360">
        <v>281.3</v>
      </c>
      <c r="M12360">
        <v>0.16450000000000001</v>
      </c>
      <c r="O12360" s="12" t="e">
        <f>VLOOKUP(C12360,[3]May!$C:$Z,24,FALSE)</f>
        <v>#N/A</v>
      </c>
    </row>
    <row r="12361" spans="1:15" x14ac:dyDescent="0.25">
      <c r="A12361" t="s">
        <v>1245</v>
      </c>
      <c r="C12361" t="s">
        <v>1849</v>
      </c>
      <c r="E12361">
        <v>4</v>
      </c>
      <c r="F12361" t="s">
        <v>1249</v>
      </c>
      <c r="J12361" t="s">
        <v>23</v>
      </c>
      <c r="K12361">
        <v>5</v>
      </c>
      <c r="L12361">
        <v>342</v>
      </c>
      <c r="M12361">
        <v>0.19700000000000001</v>
      </c>
      <c r="O12361" s="12" t="e">
        <f>VLOOKUP(C12361,[3]May!$C:$Z,24,FALSE)</f>
        <v>#N/A</v>
      </c>
    </row>
    <row r="12362" spans="1:15" x14ac:dyDescent="0.25">
      <c r="A12362" t="s">
        <v>1245</v>
      </c>
      <c r="C12362" t="s">
        <v>1850</v>
      </c>
      <c r="E12362">
        <v>7</v>
      </c>
      <c r="F12362" t="s">
        <v>1255</v>
      </c>
      <c r="J12362" t="s">
        <v>23</v>
      </c>
      <c r="K12362">
        <v>6</v>
      </c>
      <c r="L12362">
        <v>337.56</v>
      </c>
      <c r="M12362">
        <v>0.19739999999999999</v>
      </c>
      <c r="O12362" s="12" t="e">
        <f>VLOOKUP(C12362,[3]May!$C:$Z,24,FALSE)</f>
        <v>#N/A</v>
      </c>
    </row>
    <row r="12363" spans="1:15" x14ac:dyDescent="0.25">
      <c r="A12363" t="s">
        <v>1245</v>
      </c>
      <c r="C12363" t="s">
        <v>1850</v>
      </c>
      <c r="E12363">
        <v>2</v>
      </c>
      <c r="F12363" t="s">
        <v>1247</v>
      </c>
      <c r="J12363" t="s">
        <v>23</v>
      </c>
      <c r="K12363">
        <v>9</v>
      </c>
      <c r="L12363">
        <v>586.16999999999996</v>
      </c>
      <c r="M12363">
        <v>0.45900000000000002</v>
      </c>
      <c r="O12363" s="12" t="e">
        <f>VLOOKUP(C12363,[3]May!$C:$Z,24,FALSE)</f>
        <v>#N/A</v>
      </c>
    </row>
    <row r="12364" spans="1:15" x14ac:dyDescent="0.25">
      <c r="A12364" t="s">
        <v>1245</v>
      </c>
      <c r="C12364" t="s">
        <v>1850</v>
      </c>
      <c r="E12364">
        <v>2</v>
      </c>
      <c r="F12364" t="s">
        <v>1247</v>
      </c>
      <c r="J12364" t="s">
        <v>23</v>
      </c>
      <c r="K12364">
        <v>1</v>
      </c>
      <c r="L12364">
        <v>5.1100000000000003</v>
      </c>
      <c r="M12364">
        <v>4.0000000000000001E-3</v>
      </c>
      <c r="O12364" s="12" t="e">
        <f>VLOOKUP(C12364,[3]May!$C:$Z,24,FALSE)</f>
        <v>#N/A</v>
      </c>
    </row>
    <row r="12365" spans="1:15" x14ac:dyDescent="0.25">
      <c r="A12365" t="s">
        <v>1245</v>
      </c>
      <c r="C12365" t="s">
        <v>1850</v>
      </c>
      <c r="E12365">
        <v>4</v>
      </c>
      <c r="F12365" t="s">
        <v>1249</v>
      </c>
      <c r="J12365" t="s">
        <v>23</v>
      </c>
      <c r="K12365">
        <v>9</v>
      </c>
      <c r="L12365">
        <v>615.6</v>
      </c>
      <c r="M12365">
        <v>0.35460000000000003</v>
      </c>
      <c r="O12365" s="12" t="e">
        <f>VLOOKUP(C12365,[3]May!$C:$Z,24,FALSE)</f>
        <v>#N/A</v>
      </c>
    </row>
    <row r="12366" spans="1:15" x14ac:dyDescent="0.25">
      <c r="A12366" t="s">
        <v>1245</v>
      </c>
      <c r="C12366" t="s">
        <v>1851</v>
      </c>
      <c r="E12366">
        <v>7</v>
      </c>
      <c r="F12366" t="s">
        <v>1255</v>
      </c>
      <c r="J12366" t="s">
        <v>23</v>
      </c>
      <c r="K12366">
        <v>10</v>
      </c>
      <c r="L12366">
        <v>562.6</v>
      </c>
      <c r="M12366">
        <v>0.32900000000000001</v>
      </c>
      <c r="O12366" s="12" t="e">
        <f>VLOOKUP(C12366,[3]May!$C:$Z,24,FALSE)</f>
        <v>#N/A</v>
      </c>
    </row>
    <row r="12367" spans="1:15" x14ac:dyDescent="0.25">
      <c r="A12367" t="s">
        <v>1245</v>
      </c>
      <c r="C12367" t="s">
        <v>1851</v>
      </c>
      <c r="E12367">
        <v>4</v>
      </c>
      <c r="F12367" t="s">
        <v>1249</v>
      </c>
      <c r="J12367" t="s">
        <v>23</v>
      </c>
      <c r="K12367">
        <v>9</v>
      </c>
      <c r="L12367">
        <v>615.6</v>
      </c>
      <c r="M12367">
        <v>0.35460000000000003</v>
      </c>
      <c r="O12367" s="12" t="e">
        <f>VLOOKUP(C12367,[3]May!$C:$Z,24,FALSE)</f>
        <v>#N/A</v>
      </c>
    </row>
    <row r="12368" spans="1:15" x14ac:dyDescent="0.25">
      <c r="A12368" t="s">
        <v>1245</v>
      </c>
      <c r="C12368" t="s">
        <v>1851</v>
      </c>
      <c r="E12368">
        <v>2</v>
      </c>
      <c r="F12368" t="s">
        <v>1247</v>
      </c>
      <c r="J12368" t="s">
        <v>23</v>
      </c>
      <c r="K12368">
        <v>2</v>
      </c>
      <c r="L12368">
        <v>130.26</v>
      </c>
      <c r="M12368">
        <v>0.10199999999999999</v>
      </c>
      <c r="O12368" s="12" t="e">
        <f>VLOOKUP(C12368,[3]May!$C:$Z,24,FALSE)</f>
        <v>#N/A</v>
      </c>
    </row>
    <row r="12369" spans="1:15" x14ac:dyDescent="0.25">
      <c r="A12369" t="s">
        <v>1245</v>
      </c>
      <c r="C12369" t="s">
        <v>1851</v>
      </c>
      <c r="E12369">
        <v>6</v>
      </c>
      <c r="F12369" t="s">
        <v>1250</v>
      </c>
      <c r="J12369" t="s">
        <v>23</v>
      </c>
      <c r="K12369">
        <v>4</v>
      </c>
      <c r="L12369">
        <v>436.72</v>
      </c>
      <c r="M12369">
        <v>0.34200000000000003</v>
      </c>
      <c r="O12369" s="12" t="e">
        <f>VLOOKUP(C12369,[3]May!$C:$Z,24,FALSE)</f>
        <v>#N/A</v>
      </c>
    </row>
    <row r="12370" spans="1:15" x14ac:dyDescent="0.25">
      <c r="A12370" t="s">
        <v>1245</v>
      </c>
      <c r="C12370" t="s">
        <v>1852</v>
      </c>
      <c r="E12370">
        <v>12</v>
      </c>
      <c r="F12370" t="s">
        <v>1253</v>
      </c>
      <c r="J12370" t="s">
        <v>23</v>
      </c>
      <c r="K12370">
        <v>1</v>
      </c>
      <c r="L12370">
        <v>61.2</v>
      </c>
      <c r="M12370">
        <v>8.3370000000000007E-3</v>
      </c>
      <c r="O12370" s="12" t="e">
        <f>VLOOKUP(C12370,[3]May!$C:$Z,24,FALSE)</f>
        <v>#N/A</v>
      </c>
    </row>
    <row r="12371" spans="1:15" x14ac:dyDescent="0.25">
      <c r="A12371" t="s">
        <v>1245</v>
      </c>
      <c r="C12371" t="s">
        <v>1853</v>
      </c>
      <c r="E12371">
        <v>4</v>
      </c>
      <c r="F12371" t="s">
        <v>1249</v>
      </c>
      <c r="J12371" t="s">
        <v>23</v>
      </c>
      <c r="K12371">
        <v>7</v>
      </c>
      <c r="L12371">
        <v>478.8</v>
      </c>
      <c r="M12371">
        <v>0.27579999999999999</v>
      </c>
      <c r="O12371" s="12" t="e">
        <f>VLOOKUP(C12371,[3]May!$C:$Z,24,FALSE)</f>
        <v>#N/A</v>
      </c>
    </row>
    <row r="12372" spans="1:15" x14ac:dyDescent="0.25">
      <c r="A12372" t="s">
        <v>1245</v>
      </c>
      <c r="C12372" t="s">
        <v>1853</v>
      </c>
      <c r="E12372">
        <v>2</v>
      </c>
      <c r="F12372" t="s">
        <v>1247</v>
      </c>
      <c r="J12372" t="s">
        <v>23</v>
      </c>
      <c r="K12372">
        <v>3</v>
      </c>
      <c r="L12372">
        <v>195.39</v>
      </c>
      <c r="M12372">
        <v>0.153</v>
      </c>
      <c r="O12372" s="12" t="e">
        <f>VLOOKUP(C12372,[3]May!$C:$Z,24,FALSE)</f>
        <v>#N/A</v>
      </c>
    </row>
    <row r="12373" spans="1:15" x14ac:dyDescent="0.25">
      <c r="A12373" t="s">
        <v>1245</v>
      </c>
      <c r="C12373" t="s">
        <v>1854</v>
      </c>
      <c r="E12373">
        <v>2</v>
      </c>
      <c r="F12373" t="s">
        <v>1247</v>
      </c>
      <c r="J12373" t="s">
        <v>23</v>
      </c>
      <c r="K12373">
        <v>6</v>
      </c>
      <c r="L12373">
        <v>390.78</v>
      </c>
      <c r="M12373">
        <v>0.30599999999999999</v>
      </c>
      <c r="O12373" s="12" t="e">
        <f>VLOOKUP(C12373,[3]May!$C:$Z,24,FALSE)</f>
        <v>#N/A</v>
      </c>
    </row>
    <row r="12374" spans="1:15" x14ac:dyDescent="0.25">
      <c r="A12374" t="s">
        <v>1245</v>
      </c>
      <c r="C12374" t="s">
        <v>1854</v>
      </c>
      <c r="E12374">
        <v>4</v>
      </c>
      <c r="F12374" t="s">
        <v>1249</v>
      </c>
      <c r="J12374" t="s">
        <v>23</v>
      </c>
      <c r="K12374">
        <v>5</v>
      </c>
      <c r="L12374">
        <v>342</v>
      </c>
      <c r="M12374">
        <v>0.19700000000000001</v>
      </c>
      <c r="O12374" s="12" t="e">
        <f>VLOOKUP(C12374,[3]May!$C:$Z,24,FALSE)</f>
        <v>#N/A</v>
      </c>
    </row>
    <row r="12375" spans="1:15" x14ac:dyDescent="0.25">
      <c r="A12375" t="s">
        <v>1245</v>
      </c>
      <c r="C12375" t="s">
        <v>1854</v>
      </c>
      <c r="E12375">
        <v>12</v>
      </c>
      <c r="F12375" t="s">
        <v>1253</v>
      </c>
      <c r="J12375" t="s">
        <v>23</v>
      </c>
      <c r="K12375">
        <v>1</v>
      </c>
      <c r="L12375">
        <v>61.2</v>
      </c>
      <c r="M12375">
        <v>8.3370000000000007E-3</v>
      </c>
      <c r="O12375" s="12" t="e">
        <f>VLOOKUP(C12375,[3]May!$C:$Z,24,FALSE)</f>
        <v>#N/A</v>
      </c>
    </row>
    <row r="12376" spans="1:15" x14ac:dyDescent="0.25">
      <c r="A12376" t="s">
        <v>1245</v>
      </c>
      <c r="C12376" t="s">
        <v>1855</v>
      </c>
      <c r="E12376">
        <v>4</v>
      </c>
      <c r="F12376" t="s">
        <v>1249</v>
      </c>
      <c r="J12376" t="s">
        <v>23</v>
      </c>
      <c r="K12376">
        <v>4</v>
      </c>
      <c r="L12376">
        <v>273.60000000000002</v>
      </c>
      <c r="M12376">
        <v>0.15759999999999999</v>
      </c>
      <c r="O12376" s="12" t="e">
        <f>VLOOKUP(C12376,[3]May!$C:$Z,24,FALSE)</f>
        <v>#N/A</v>
      </c>
    </row>
    <row r="12377" spans="1:15" x14ac:dyDescent="0.25">
      <c r="A12377" t="s">
        <v>1245</v>
      </c>
      <c r="C12377" t="s">
        <v>1855</v>
      </c>
      <c r="E12377">
        <v>2</v>
      </c>
      <c r="F12377" t="s">
        <v>1247</v>
      </c>
      <c r="J12377" t="s">
        <v>23</v>
      </c>
      <c r="K12377">
        <v>2</v>
      </c>
      <c r="L12377">
        <v>130.26</v>
      </c>
      <c r="M12377">
        <v>0.10199999999999999</v>
      </c>
      <c r="O12377" s="12" t="e">
        <f>VLOOKUP(C12377,[3]May!$C:$Z,24,FALSE)</f>
        <v>#N/A</v>
      </c>
    </row>
    <row r="12378" spans="1:15" x14ac:dyDescent="0.25">
      <c r="A12378" t="s">
        <v>1245</v>
      </c>
      <c r="C12378" t="s">
        <v>1855</v>
      </c>
      <c r="E12378">
        <v>7</v>
      </c>
      <c r="F12378" t="s">
        <v>1255</v>
      </c>
      <c r="J12378" t="s">
        <v>23</v>
      </c>
      <c r="K12378">
        <v>8</v>
      </c>
      <c r="L12378">
        <v>450.08</v>
      </c>
      <c r="M12378">
        <v>0.26319999999999999</v>
      </c>
      <c r="O12378" s="12" t="e">
        <f>VLOOKUP(C12378,[3]May!$C:$Z,24,FALSE)</f>
        <v>#N/A</v>
      </c>
    </row>
    <row r="12379" spans="1:15" x14ac:dyDescent="0.25">
      <c r="A12379" t="s">
        <v>1245</v>
      </c>
      <c r="C12379" t="s">
        <v>1855</v>
      </c>
      <c r="E12379">
        <v>12</v>
      </c>
      <c r="F12379" t="s">
        <v>1253</v>
      </c>
      <c r="J12379" t="s">
        <v>23</v>
      </c>
      <c r="K12379">
        <v>1</v>
      </c>
      <c r="L12379">
        <v>61.2</v>
      </c>
      <c r="M12379">
        <v>8.3370000000000007E-3</v>
      </c>
      <c r="O12379" s="12" t="e">
        <f>VLOOKUP(C12379,[3]May!$C:$Z,24,FALSE)</f>
        <v>#N/A</v>
      </c>
    </row>
    <row r="12380" spans="1:15" x14ac:dyDescent="0.25">
      <c r="A12380" t="s">
        <v>1245</v>
      </c>
      <c r="C12380" t="s">
        <v>1856</v>
      </c>
      <c r="E12380">
        <v>2</v>
      </c>
      <c r="F12380" t="s">
        <v>1247</v>
      </c>
      <c r="J12380" t="s">
        <v>23</v>
      </c>
      <c r="K12380">
        <v>3</v>
      </c>
      <c r="L12380">
        <v>195.39</v>
      </c>
      <c r="M12380">
        <v>0.153</v>
      </c>
      <c r="O12380" s="12" t="e">
        <f>VLOOKUP(C12380,[3]May!$C:$Z,24,FALSE)</f>
        <v>#N/A</v>
      </c>
    </row>
    <row r="12381" spans="1:15" x14ac:dyDescent="0.25">
      <c r="A12381" t="s">
        <v>1245</v>
      </c>
      <c r="C12381" t="s">
        <v>1856</v>
      </c>
      <c r="E12381">
        <v>6</v>
      </c>
      <c r="F12381" t="s">
        <v>1250</v>
      </c>
      <c r="J12381" t="s">
        <v>23</v>
      </c>
      <c r="K12381">
        <v>1</v>
      </c>
      <c r="L12381">
        <v>109.18</v>
      </c>
      <c r="M12381">
        <v>8.5500000000000007E-2</v>
      </c>
      <c r="O12381" s="12" t="e">
        <f>VLOOKUP(C12381,[3]May!$C:$Z,24,FALSE)</f>
        <v>#N/A</v>
      </c>
    </row>
    <row r="12382" spans="1:15" x14ac:dyDescent="0.25">
      <c r="A12382" t="s">
        <v>1245</v>
      </c>
      <c r="C12382" t="s">
        <v>1856</v>
      </c>
      <c r="E12382">
        <v>6</v>
      </c>
      <c r="F12382" t="s">
        <v>1250</v>
      </c>
      <c r="J12382" t="s">
        <v>23</v>
      </c>
      <c r="K12382">
        <v>2</v>
      </c>
      <c r="L12382">
        <v>21.7</v>
      </c>
      <c r="M12382">
        <v>1.7000000000000001E-2</v>
      </c>
      <c r="O12382" s="12" t="e">
        <f>VLOOKUP(C12382,[3]May!$C:$Z,24,FALSE)</f>
        <v>#N/A</v>
      </c>
    </row>
    <row r="12383" spans="1:15" x14ac:dyDescent="0.25">
      <c r="A12383" t="s">
        <v>1245</v>
      </c>
      <c r="C12383" t="s">
        <v>1856</v>
      </c>
      <c r="E12383">
        <v>4</v>
      </c>
      <c r="F12383" t="s">
        <v>1249</v>
      </c>
      <c r="J12383" t="s">
        <v>23</v>
      </c>
      <c r="K12383">
        <v>1</v>
      </c>
      <c r="L12383">
        <v>68.400000000000006</v>
      </c>
      <c r="M12383">
        <v>3.9399999999999998E-2</v>
      </c>
      <c r="O12383" s="12" t="e">
        <f>VLOOKUP(C12383,[3]May!$C:$Z,24,FALSE)</f>
        <v>#N/A</v>
      </c>
    </row>
    <row r="12384" spans="1:15" x14ac:dyDescent="0.25">
      <c r="A12384" t="s">
        <v>1245</v>
      </c>
      <c r="C12384" t="s">
        <v>1856</v>
      </c>
      <c r="E12384">
        <v>8</v>
      </c>
      <c r="F12384" t="s">
        <v>1251</v>
      </c>
      <c r="J12384" t="s">
        <v>23</v>
      </c>
      <c r="K12384">
        <v>1</v>
      </c>
      <c r="L12384">
        <v>55.06</v>
      </c>
      <c r="M12384">
        <v>3.2199999999999999E-2</v>
      </c>
      <c r="O12384" s="12" t="e">
        <f>VLOOKUP(C12384,[3]May!$C:$Z,24,FALSE)</f>
        <v>#N/A</v>
      </c>
    </row>
    <row r="12385" spans="1:15" x14ac:dyDescent="0.25">
      <c r="A12385" t="s">
        <v>1245</v>
      </c>
      <c r="C12385" t="s">
        <v>1856</v>
      </c>
      <c r="E12385">
        <v>2</v>
      </c>
      <c r="F12385" t="s">
        <v>1247</v>
      </c>
      <c r="J12385" t="s">
        <v>23</v>
      </c>
      <c r="K12385">
        <v>5</v>
      </c>
      <c r="L12385">
        <v>325.64999999999998</v>
      </c>
      <c r="M12385">
        <v>0.255</v>
      </c>
      <c r="O12385" s="12" t="e">
        <f>VLOOKUP(C12385,[3]May!$C:$Z,24,FALSE)</f>
        <v>#N/A</v>
      </c>
    </row>
    <row r="12386" spans="1:15" x14ac:dyDescent="0.25">
      <c r="A12386" t="s">
        <v>1245</v>
      </c>
      <c r="C12386" t="s">
        <v>1856</v>
      </c>
      <c r="E12386">
        <v>6</v>
      </c>
      <c r="F12386" t="s">
        <v>1250</v>
      </c>
      <c r="J12386" t="s">
        <v>23</v>
      </c>
      <c r="K12386">
        <v>1</v>
      </c>
      <c r="L12386">
        <v>109.18</v>
      </c>
      <c r="M12386">
        <v>8.5500000000000007E-2</v>
      </c>
      <c r="O12386" s="12" t="e">
        <f>VLOOKUP(C12386,[3]May!$C:$Z,24,FALSE)</f>
        <v>#N/A</v>
      </c>
    </row>
    <row r="12387" spans="1:15" x14ac:dyDescent="0.25">
      <c r="A12387" t="s">
        <v>1245</v>
      </c>
      <c r="C12387" t="s">
        <v>1857</v>
      </c>
      <c r="E12387">
        <v>4</v>
      </c>
      <c r="F12387" t="s">
        <v>1249</v>
      </c>
      <c r="J12387" t="s">
        <v>23</v>
      </c>
      <c r="K12387">
        <v>7</v>
      </c>
      <c r="L12387">
        <v>478.8</v>
      </c>
      <c r="M12387">
        <v>0.27579999999999999</v>
      </c>
      <c r="O12387" s="12" t="e">
        <f>VLOOKUP(C12387,[3]May!$C:$Z,24,FALSE)</f>
        <v>#N/A</v>
      </c>
    </row>
    <row r="12388" spans="1:15" x14ac:dyDescent="0.25">
      <c r="A12388" t="s">
        <v>1245</v>
      </c>
      <c r="C12388" t="s">
        <v>1857</v>
      </c>
      <c r="E12388">
        <v>2</v>
      </c>
      <c r="F12388" t="s">
        <v>1247</v>
      </c>
      <c r="J12388" t="s">
        <v>23</v>
      </c>
      <c r="K12388">
        <v>3</v>
      </c>
      <c r="L12388">
        <v>195.39</v>
      </c>
      <c r="M12388">
        <v>0.153</v>
      </c>
      <c r="O12388" s="12" t="e">
        <f>VLOOKUP(C12388,[3]May!$C:$Z,24,FALSE)</f>
        <v>#N/A</v>
      </c>
    </row>
    <row r="12389" spans="1:15" x14ac:dyDescent="0.25">
      <c r="A12389" t="s">
        <v>1245</v>
      </c>
      <c r="C12389" t="s">
        <v>1857</v>
      </c>
      <c r="E12389">
        <v>1</v>
      </c>
      <c r="F12389" t="s">
        <v>1252</v>
      </c>
      <c r="J12389" t="s">
        <v>23</v>
      </c>
      <c r="K12389">
        <v>6</v>
      </c>
      <c r="L12389">
        <v>197.94</v>
      </c>
      <c r="M12389">
        <v>0.16320000000000001</v>
      </c>
      <c r="O12389" s="12" t="e">
        <f>VLOOKUP(C12389,[3]May!$C:$Z,24,FALSE)</f>
        <v>#N/A</v>
      </c>
    </row>
    <row r="12390" spans="1:15" x14ac:dyDescent="0.25">
      <c r="A12390" t="s">
        <v>1245</v>
      </c>
      <c r="C12390" t="s">
        <v>1857</v>
      </c>
      <c r="E12390">
        <v>4</v>
      </c>
      <c r="F12390" t="s">
        <v>1249</v>
      </c>
      <c r="J12390" t="s">
        <v>23</v>
      </c>
      <c r="K12390">
        <v>1</v>
      </c>
      <c r="L12390">
        <v>68.400000000000006</v>
      </c>
      <c r="M12390">
        <v>3.9399999999999998E-2</v>
      </c>
      <c r="O12390" s="12" t="e">
        <f>VLOOKUP(C12390,[3]May!$C:$Z,24,FALSE)</f>
        <v>#N/A</v>
      </c>
    </row>
    <row r="12391" spans="1:15" x14ac:dyDescent="0.25">
      <c r="A12391" t="s">
        <v>1245</v>
      </c>
      <c r="C12391" t="s">
        <v>1857</v>
      </c>
      <c r="E12391">
        <v>1</v>
      </c>
      <c r="F12391" t="s">
        <v>1252</v>
      </c>
      <c r="J12391" t="s">
        <v>23</v>
      </c>
      <c r="K12391">
        <v>3</v>
      </c>
      <c r="L12391">
        <v>98.97</v>
      </c>
      <c r="M12391">
        <v>8.1600000000000006E-2</v>
      </c>
      <c r="O12391" s="12" t="e">
        <f>VLOOKUP(C12391,[3]May!$C:$Z,24,FALSE)</f>
        <v>#N/A</v>
      </c>
    </row>
    <row r="12392" spans="1:15" x14ac:dyDescent="0.25">
      <c r="A12392" t="s">
        <v>1245</v>
      </c>
      <c r="C12392" t="s">
        <v>1858</v>
      </c>
      <c r="E12392">
        <v>7</v>
      </c>
      <c r="F12392" t="s">
        <v>1255</v>
      </c>
      <c r="J12392" t="s">
        <v>23</v>
      </c>
      <c r="K12392">
        <v>6</v>
      </c>
      <c r="L12392">
        <v>337.56</v>
      </c>
      <c r="M12392">
        <v>0.19739999999999999</v>
      </c>
      <c r="O12392" s="12" t="e">
        <f>VLOOKUP(C12392,[3]May!$C:$Z,24,FALSE)</f>
        <v>#N/A</v>
      </c>
    </row>
    <row r="12393" spans="1:15" x14ac:dyDescent="0.25">
      <c r="A12393" t="s">
        <v>1245</v>
      </c>
      <c r="C12393" t="s">
        <v>1858</v>
      </c>
      <c r="E12393">
        <v>4</v>
      </c>
      <c r="F12393" t="s">
        <v>1249</v>
      </c>
      <c r="J12393" t="s">
        <v>23</v>
      </c>
      <c r="K12393">
        <v>7</v>
      </c>
      <c r="L12393">
        <v>478.8</v>
      </c>
      <c r="M12393">
        <v>0.27579999999999999</v>
      </c>
      <c r="O12393" s="12" t="e">
        <f>VLOOKUP(C12393,[3]May!$C:$Z,24,FALSE)</f>
        <v>#N/A</v>
      </c>
    </row>
    <row r="12394" spans="1:15" x14ac:dyDescent="0.25">
      <c r="A12394" t="s">
        <v>1245</v>
      </c>
      <c r="C12394" t="s">
        <v>1858</v>
      </c>
      <c r="E12394">
        <v>2</v>
      </c>
      <c r="F12394" t="s">
        <v>1247</v>
      </c>
      <c r="J12394" t="s">
        <v>23</v>
      </c>
      <c r="K12394">
        <v>7</v>
      </c>
      <c r="L12394">
        <v>455.91</v>
      </c>
      <c r="M12394">
        <v>0.35699999999999998</v>
      </c>
      <c r="O12394" s="12" t="e">
        <f>VLOOKUP(C12394,[3]May!$C:$Z,24,FALSE)</f>
        <v>#N/A</v>
      </c>
    </row>
    <row r="12395" spans="1:15" x14ac:dyDescent="0.25">
      <c r="A12395" t="s">
        <v>1245</v>
      </c>
      <c r="C12395" t="s">
        <v>1859</v>
      </c>
      <c r="E12395">
        <v>7</v>
      </c>
      <c r="F12395" t="s">
        <v>1255</v>
      </c>
      <c r="J12395" t="s">
        <v>23</v>
      </c>
      <c r="K12395">
        <v>6</v>
      </c>
      <c r="L12395">
        <v>337.56</v>
      </c>
      <c r="M12395">
        <v>0.19739999999999999</v>
      </c>
      <c r="O12395" s="12" t="e">
        <f>VLOOKUP(C12395,[3]May!$C:$Z,24,FALSE)</f>
        <v>#N/A</v>
      </c>
    </row>
    <row r="12396" spans="1:15" x14ac:dyDescent="0.25">
      <c r="A12396" t="s">
        <v>1245</v>
      </c>
      <c r="C12396" t="s">
        <v>1859</v>
      </c>
      <c r="E12396">
        <v>1</v>
      </c>
      <c r="F12396" t="s">
        <v>1252</v>
      </c>
      <c r="J12396" t="s">
        <v>23</v>
      </c>
      <c r="K12396">
        <v>5</v>
      </c>
      <c r="L12396">
        <v>164.95</v>
      </c>
      <c r="M12396">
        <v>0.13600000000000001</v>
      </c>
      <c r="O12396" s="12" t="e">
        <f>VLOOKUP(C12396,[3]May!$C:$Z,24,FALSE)</f>
        <v>#N/A</v>
      </c>
    </row>
    <row r="12397" spans="1:15" x14ac:dyDescent="0.25">
      <c r="A12397" t="s">
        <v>1245</v>
      </c>
      <c r="C12397" t="s">
        <v>1859</v>
      </c>
      <c r="E12397">
        <v>2</v>
      </c>
      <c r="F12397" t="s">
        <v>1247</v>
      </c>
      <c r="J12397" t="s">
        <v>23</v>
      </c>
      <c r="K12397">
        <v>7</v>
      </c>
      <c r="L12397">
        <v>455.91</v>
      </c>
      <c r="M12397">
        <v>0.35699999999999998</v>
      </c>
      <c r="O12397" s="12" t="e">
        <f>VLOOKUP(C12397,[3]May!$C:$Z,24,FALSE)</f>
        <v>#N/A</v>
      </c>
    </row>
    <row r="12398" spans="1:15" x14ac:dyDescent="0.25">
      <c r="A12398" t="s">
        <v>1245</v>
      </c>
      <c r="C12398" t="s">
        <v>1859</v>
      </c>
      <c r="E12398">
        <v>2</v>
      </c>
      <c r="F12398" t="s">
        <v>1247</v>
      </c>
      <c r="J12398" t="s">
        <v>23</v>
      </c>
      <c r="K12398">
        <v>1</v>
      </c>
      <c r="L12398">
        <v>5.1100000000000003</v>
      </c>
      <c r="M12398">
        <v>4.0000000000000001E-3</v>
      </c>
      <c r="O12398" s="12" t="e">
        <f>VLOOKUP(C12398,[3]May!$C:$Z,24,FALSE)</f>
        <v>#N/A</v>
      </c>
    </row>
    <row r="12399" spans="1:15" x14ac:dyDescent="0.25">
      <c r="A12399" t="s">
        <v>1245</v>
      </c>
      <c r="C12399" t="s">
        <v>1859</v>
      </c>
      <c r="E12399">
        <v>4</v>
      </c>
      <c r="F12399" t="s">
        <v>1249</v>
      </c>
      <c r="J12399" t="s">
        <v>23</v>
      </c>
      <c r="K12399">
        <v>1</v>
      </c>
      <c r="L12399">
        <v>68.400000000000006</v>
      </c>
      <c r="M12399">
        <v>3.9399999999999998E-2</v>
      </c>
      <c r="O12399" s="12" t="e">
        <f>VLOOKUP(C12399,[3]May!$C:$Z,24,FALSE)</f>
        <v>#N/A</v>
      </c>
    </row>
    <row r="12400" spans="1:15" x14ac:dyDescent="0.25">
      <c r="A12400" t="s">
        <v>1245</v>
      </c>
      <c r="C12400" t="s">
        <v>1860</v>
      </c>
      <c r="E12400">
        <v>4</v>
      </c>
      <c r="F12400" t="s">
        <v>1249</v>
      </c>
      <c r="J12400" t="s">
        <v>23</v>
      </c>
      <c r="K12400">
        <v>8</v>
      </c>
      <c r="L12400">
        <v>547.20000000000005</v>
      </c>
      <c r="M12400">
        <v>0.31519999999999998</v>
      </c>
      <c r="O12400" s="12" t="e">
        <f>VLOOKUP(C12400,[3]May!$C:$Z,24,FALSE)</f>
        <v>#N/A</v>
      </c>
    </row>
    <row r="12401" spans="1:15" x14ac:dyDescent="0.25">
      <c r="A12401" t="s">
        <v>1245</v>
      </c>
      <c r="C12401" t="s">
        <v>1860</v>
      </c>
      <c r="E12401">
        <v>2</v>
      </c>
      <c r="F12401" t="s">
        <v>1247</v>
      </c>
      <c r="J12401" t="s">
        <v>23</v>
      </c>
      <c r="K12401">
        <v>2</v>
      </c>
      <c r="L12401">
        <v>10.220000000000001</v>
      </c>
      <c r="M12401">
        <v>8.0000000000000002E-3</v>
      </c>
      <c r="O12401" s="12" t="e">
        <f>VLOOKUP(C12401,[3]May!$C:$Z,24,FALSE)</f>
        <v>#N/A</v>
      </c>
    </row>
    <row r="12402" spans="1:15" x14ac:dyDescent="0.25">
      <c r="A12402" t="s">
        <v>1245</v>
      </c>
      <c r="C12402" t="s">
        <v>1860</v>
      </c>
      <c r="E12402">
        <v>7</v>
      </c>
      <c r="F12402" t="s">
        <v>1255</v>
      </c>
      <c r="J12402" t="s">
        <v>23</v>
      </c>
      <c r="K12402">
        <v>6</v>
      </c>
      <c r="L12402">
        <v>337.56</v>
      </c>
      <c r="M12402">
        <v>0.19739999999999999</v>
      </c>
      <c r="O12402" s="12" t="e">
        <f>VLOOKUP(C12402,[3]May!$C:$Z,24,FALSE)</f>
        <v>#N/A</v>
      </c>
    </row>
    <row r="12403" spans="1:15" x14ac:dyDescent="0.25">
      <c r="A12403" t="s">
        <v>1245</v>
      </c>
      <c r="C12403" t="s">
        <v>1861</v>
      </c>
      <c r="E12403">
        <v>2</v>
      </c>
      <c r="F12403" t="s">
        <v>1247</v>
      </c>
      <c r="J12403" t="s">
        <v>23</v>
      </c>
      <c r="K12403">
        <v>4</v>
      </c>
      <c r="L12403">
        <v>20.440000000000001</v>
      </c>
      <c r="M12403">
        <v>1.6E-2</v>
      </c>
      <c r="O12403" s="12" t="e">
        <f>VLOOKUP(C12403,[3]May!$C:$Z,24,FALSE)</f>
        <v>#N/A</v>
      </c>
    </row>
    <row r="12404" spans="1:15" x14ac:dyDescent="0.25">
      <c r="A12404" t="s">
        <v>1245</v>
      </c>
      <c r="C12404" t="s">
        <v>1862</v>
      </c>
      <c r="E12404">
        <v>2</v>
      </c>
      <c r="F12404" t="s">
        <v>1247</v>
      </c>
      <c r="J12404" t="s">
        <v>23</v>
      </c>
      <c r="K12404">
        <v>1</v>
      </c>
      <c r="L12404">
        <v>65.13</v>
      </c>
      <c r="M12404">
        <v>5.0999999999999997E-2</v>
      </c>
      <c r="O12404" s="12" t="e">
        <f>VLOOKUP(C12404,[3]May!$C:$Z,24,FALSE)</f>
        <v>#N/A</v>
      </c>
    </row>
    <row r="12405" spans="1:15" x14ac:dyDescent="0.25">
      <c r="A12405" t="s">
        <v>1245</v>
      </c>
      <c r="C12405" t="s">
        <v>1862</v>
      </c>
      <c r="E12405">
        <v>4</v>
      </c>
      <c r="F12405" t="s">
        <v>1249</v>
      </c>
      <c r="J12405" t="s">
        <v>23</v>
      </c>
      <c r="K12405">
        <v>1</v>
      </c>
      <c r="L12405">
        <v>68.400000000000006</v>
      </c>
      <c r="M12405">
        <v>3.9399999999999998E-2</v>
      </c>
      <c r="O12405" s="12" t="e">
        <f>VLOOKUP(C12405,[3]May!$C:$Z,24,FALSE)</f>
        <v>#N/A</v>
      </c>
    </row>
    <row r="12406" spans="1:15" x14ac:dyDescent="0.25">
      <c r="A12406" t="s">
        <v>1245</v>
      </c>
      <c r="C12406" t="s">
        <v>1862</v>
      </c>
      <c r="E12406">
        <v>1</v>
      </c>
      <c r="F12406" t="s">
        <v>1252</v>
      </c>
      <c r="J12406" t="s">
        <v>23</v>
      </c>
      <c r="K12406">
        <v>3</v>
      </c>
      <c r="L12406">
        <v>98.97</v>
      </c>
      <c r="M12406">
        <v>8.1600000000000006E-2</v>
      </c>
      <c r="O12406" s="12" t="e">
        <f>VLOOKUP(C12406,[3]May!$C:$Z,24,FALSE)</f>
        <v>#N/A</v>
      </c>
    </row>
    <row r="12407" spans="1:15" x14ac:dyDescent="0.25">
      <c r="A12407" t="s">
        <v>1245</v>
      </c>
      <c r="C12407" t="s">
        <v>1862</v>
      </c>
      <c r="E12407">
        <v>12</v>
      </c>
      <c r="F12407" t="s">
        <v>1253</v>
      </c>
      <c r="J12407" t="s">
        <v>23</v>
      </c>
      <c r="K12407">
        <v>1</v>
      </c>
      <c r="L12407">
        <v>61.2</v>
      </c>
      <c r="M12407">
        <v>8.3370000000000007E-3</v>
      </c>
      <c r="O12407" s="12" t="e">
        <f>VLOOKUP(C12407,[3]May!$C:$Z,24,FALSE)</f>
        <v>#N/A</v>
      </c>
    </row>
    <row r="12408" spans="1:15" x14ac:dyDescent="0.25">
      <c r="A12408" t="s">
        <v>1245</v>
      </c>
      <c r="C12408" t="s">
        <v>1863</v>
      </c>
      <c r="E12408">
        <v>7</v>
      </c>
      <c r="F12408" t="s">
        <v>1255</v>
      </c>
      <c r="J12408" t="s">
        <v>23</v>
      </c>
      <c r="K12408">
        <v>14</v>
      </c>
      <c r="L12408">
        <v>787.64</v>
      </c>
      <c r="M12408">
        <v>0.46060000000000001</v>
      </c>
      <c r="O12408" s="12" t="e">
        <f>VLOOKUP(C12408,[3]May!$C:$Z,24,FALSE)</f>
        <v>#N/A</v>
      </c>
    </row>
    <row r="12409" spans="1:15" x14ac:dyDescent="0.25">
      <c r="A12409" t="s">
        <v>1245</v>
      </c>
      <c r="C12409" t="s">
        <v>1863</v>
      </c>
      <c r="E12409">
        <v>4</v>
      </c>
      <c r="F12409" t="s">
        <v>1249</v>
      </c>
      <c r="J12409" t="s">
        <v>23</v>
      </c>
      <c r="K12409">
        <v>2</v>
      </c>
      <c r="L12409">
        <v>136.80000000000001</v>
      </c>
      <c r="M12409">
        <v>7.8799999999999995E-2</v>
      </c>
      <c r="O12409" s="12" t="e">
        <f>VLOOKUP(C12409,[3]May!$C:$Z,24,FALSE)</f>
        <v>#N/A</v>
      </c>
    </row>
    <row r="12410" spans="1:15" x14ac:dyDescent="0.25">
      <c r="A12410" t="s">
        <v>1245</v>
      </c>
      <c r="C12410" t="s">
        <v>1863</v>
      </c>
      <c r="E12410">
        <v>2</v>
      </c>
      <c r="F12410" t="s">
        <v>1247</v>
      </c>
      <c r="J12410" t="s">
        <v>23</v>
      </c>
      <c r="K12410">
        <v>14</v>
      </c>
      <c r="L12410">
        <v>911.82</v>
      </c>
      <c r="M12410">
        <v>0.71399999999999997</v>
      </c>
      <c r="O12410" s="12" t="e">
        <f>VLOOKUP(C12410,[3]May!$C:$Z,24,FALSE)</f>
        <v>#N/A</v>
      </c>
    </row>
    <row r="12411" spans="1:15" x14ac:dyDescent="0.25">
      <c r="A12411" t="s">
        <v>1245</v>
      </c>
      <c r="C12411" t="s">
        <v>1863</v>
      </c>
      <c r="E12411">
        <v>2</v>
      </c>
      <c r="F12411" t="s">
        <v>1247</v>
      </c>
      <c r="J12411" t="s">
        <v>23</v>
      </c>
      <c r="K12411">
        <v>2</v>
      </c>
      <c r="L12411">
        <v>10.220000000000001</v>
      </c>
      <c r="M12411">
        <v>8.0000000000000002E-3</v>
      </c>
      <c r="O12411" s="12" t="e">
        <f>VLOOKUP(C12411,[3]May!$C:$Z,24,FALSE)</f>
        <v>#N/A</v>
      </c>
    </row>
    <row r="12412" spans="1:15" x14ac:dyDescent="0.25">
      <c r="A12412" t="s">
        <v>1245</v>
      </c>
      <c r="C12412" t="s">
        <v>1863</v>
      </c>
      <c r="E12412">
        <v>12</v>
      </c>
      <c r="F12412" t="s">
        <v>1253</v>
      </c>
      <c r="J12412" t="s">
        <v>23</v>
      </c>
      <c r="K12412">
        <v>1</v>
      </c>
      <c r="L12412">
        <v>61.2</v>
      </c>
      <c r="M12412">
        <v>8.3370000000000007E-3</v>
      </c>
      <c r="O12412" s="12" t="e">
        <f>VLOOKUP(C12412,[3]May!$C:$Z,24,FALSE)</f>
        <v>#N/A</v>
      </c>
    </row>
    <row r="12413" spans="1:15" x14ac:dyDescent="0.25">
      <c r="A12413" t="s">
        <v>1245</v>
      </c>
      <c r="C12413" t="s">
        <v>1864</v>
      </c>
      <c r="E12413">
        <v>1</v>
      </c>
      <c r="F12413" t="s">
        <v>1252</v>
      </c>
      <c r="J12413" t="s">
        <v>23</v>
      </c>
      <c r="K12413">
        <v>7</v>
      </c>
      <c r="L12413">
        <v>230.93</v>
      </c>
      <c r="M12413">
        <v>0.19040000000000001</v>
      </c>
      <c r="O12413" s="12" t="e">
        <f>VLOOKUP(C12413,[3]May!$C:$Z,24,FALSE)</f>
        <v>#N/A</v>
      </c>
    </row>
    <row r="12414" spans="1:15" x14ac:dyDescent="0.25">
      <c r="A12414" t="s">
        <v>1245</v>
      </c>
      <c r="C12414" t="s">
        <v>1864</v>
      </c>
      <c r="E12414">
        <v>8</v>
      </c>
      <c r="F12414" t="s">
        <v>1251</v>
      </c>
      <c r="J12414" t="s">
        <v>23</v>
      </c>
      <c r="K12414">
        <v>3</v>
      </c>
      <c r="L12414">
        <v>165.18</v>
      </c>
      <c r="M12414">
        <v>9.6600000000000005E-2</v>
      </c>
      <c r="O12414" s="12" t="e">
        <f>VLOOKUP(C12414,[3]May!$C:$Z,24,FALSE)</f>
        <v>#N/A</v>
      </c>
    </row>
    <row r="12415" spans="1:15" x14ac:dyDescent="0.25">
      <c r="A12415" t="s">
        <v>1245</v>
      </c>
      <c r="C12415" t="s">
        <v>1864</v>
      </c>
      <c r="E12415">
        <v>2</v>
      </c>
      <c r="F12415" t="s">
        <v>1247</v>
      </c>
      <c r="J12415" t="s">
        <v>23</v>
      </c>
      <c r="K12415">
        <v>5</v>
      </c>
      <c r="L12415">
        <v>325.64999999999998</v>
      </c>
      <c r="M12415">
        <v>0.255</v>
      </c>
      <c r="O12415" s="12" t="e">
        <f>VLOOKUP(C12415,[3]May!$C:$Z,24,FALSE)</f>
        <v>#N/A</v>
      </c>
    </row>
    <row r="12416" spans="1:15" x14ac:dyDescent="0.25">
      <c r="A12416" t="s">
        <v>1245</v>
      </c>
      <c r="C12416" t="s">
        <v>1864</v>
      </c>
      <c r="E12416">
        <v>4</v>
      </c>
      <c r="F12416" t="s">
        <v>1249</v>
      </c>
      <c r="J12416" t="s">
        <v>23</v>
      </c>
      <c r="K12416">
        <v>8</v>
      </c>
      <c r="L12416">
        <v>547.20000000000005</v>
      </c>
      <c r="M12416">
        <v>0.31519999999999998</v>
      </c>
      <c r="O12416" s="12" t="e">
        <f>VLOOKUP(C12416,[3]May!$C:$Z,24,FALSE)</f>
        <v>#N/A</v>
      </c>
    </row>
    <row r="12417" spans="1:15" x14ac:dyDescent="0.25">
      <c r="A12417" t="s">
        <v>1245</v>
      </c>
      <c r="C12417" t="s">
        <v>1865</v>
      </c>
      <c r="E12417">
        <v>8</v>
      </c>
      <c r="F12417" t="s">
        <v>1251</v>
      </c>
      <c r="J12417" t="s">
        <v>23</v>
      </c>
      <c r="K12417">
        <v>7</v>
      </c>
      <c r="L12417">
        <v>385.42</v>
      </c>
      <c r="M12417">
        <v>0.22539999999999999</v>
      </c>
      <c r="O12417" s="12" t="e">
        <f>VLOOKUP(C12417,[3]May!$C:$Z,24,FALSE)</f>
        <v>#N/A</v>
      </c>
    </row>
    <row r="12418" spans="1:15" x14ac:dyDescent="0.25">
      <c r="A12418" t="s">
        <v>1245</v>
      </c>
      <c r="C12418" t="s">
        <v>1865</v>
      </c>
      <c r="E12418">
        <v>1</v>
      </c>
      <c r="F12418" t="s">
        <v>1252</v>
      </c>
      <c r="J12418" t="s">
        <v>23</v>
      </c>
      <c r="K12418">
        <v>3</v>
      </c>
      <c r="L12418">
        <v>98.97</v>
      </c>
      <c r="M12418">
        <v>8.1600000000000006E-2</v>
      </c>
      <c r="O12418" s="12" t="e">
        <f>VLOOKUP(C12418,[3]May!$C:$Z,24,FALSE)</f>
        <v>#N/A</v>
      </c>
    </row>
    <row r="12419" spans="1:15" x14ac:dyDescent="0.25">
      <c r="A12419" t="s">
        <v>1245</v>
      </c>
      <c r="C12419" t="s">
        <v>1865</v>
      </c>
      <c r="E12419">
        <v>2</v>
      </c>
      <c r="F12419" t="s">
        <v>1247</v>
      </c>
      <c r="J12419" t="s">
        <v>23</v>
      </c>
      <c r="K12419">
        <v>4</v>
      </c>
      <c r="L12419">
        <v>260.52</v>
      </c>
      <c r="M12419">
        <v>0.20399999999999999</v>
      </c>
      <c r="O12419" s="12" t="e">
        <f>VLOOKUP(C12419,[3]May!$C:$Z,24,FALSE)</f>
        <v>#N/A</v>
      </c>
    </row>
    <row r="12420" spans="1:15" x14ac:dyDescent="0.25">
      <c r="A12420" t="s">
        <v>1245</v>
      </c>
      <c r="C12420" t="s">
        <v>1865</v>
      </c>
      <c r="E12420">
        <v>4</v>
      </c>
      <c r="F12420" t="s">
        <v>1249</v>
      </c>
      <c r="J12420" t="s">
        <v>23</v>
      </c>
      <c r="K12420">
        <v>4</v>
      </c>
      <c r="L12420">
        <v>273.60000000000002</v>
      </c>
      <c r="M12420">
        <v>0.15759999999999999</v>
      </c>
      <c r="O12420" s="12" t="e">
        <f>VLOOKUP(C12420,[3]May!$C:$Z,24,FALSE)</f>
        <v>#N/A</v>
      </c>
    </row>
    <row r="12421" spans="1:15" x14ac:dyDescent="0.25">
      <c r="A12421" t="s">
        <v>1245</v>
      </c>
      <c r="C12421" t="s">
        <v>1865</v>
      </c>
      <c r="E12421">
        <v>12</v>
      </c>
      <c r="F12421" t="s">
        <v>1253</v>
      </c>
      <c r="J12421" t="s">
        <v>23</v>
      </c>
      <c r="K12421">
        <v>1</v>
      </c>
      <c r="L12421">
        <v>61.2</v>
      </c>
      <c r="M12421">
        <v>8.3370000000000007E-3</v>
      </c>
      <c r="O12421" s="12" t="e">
        <f>VLOOKUP(C12421,[3]May!$C:$Z,24,FALSE)</f>
        <v>#N/A</v>
      </c>
    </row>
    <row r="12422" spans="1:15" x14ac:dyDescent="0.25">
      <c r="A12422" t="s">
        <v>1245</v>
      </c>
      <c r="C12422" t="s">
        <v>1866</v>
      </c>
      <c r="E12422">
        <v>6</v>
      </c>
      <c r="F12422" t="s">
        <v>1250</v>
      </c>
      <c r="J12422" t="s">
        <v>23</v>
      </c>
      <c r="K12422">
        <v>1</v>
      </c>
      <c r="L12422">
        <v>10.85</v>
      </c>
      <c r="M12422">
        <v>8.5000000000000006E-3</v>
      </c>
      <c r="O12422" s="12" t="e">
        <f>VLOOKUP(C12422,[3]May!$C:$Z,24,FALSE)</f>
        <v>#N/A</v>
      </c>
    </row>
    <row r="12423" spans="1:15" x14ac:dyDescent="0.25">
      <c r="A12423" t="s">
        <v>1245</v>
      </c>
      <c r="C12423" t="s">
        <v>1866</v>
      </c>
      <c r="E12423">
        <v>6</v>
      </c>
      <c r="F12423" t="s">
        <v>1250</v>
      </c>
      <c r="J12423" t="s">
        <v>23</v>
      </c>
      <c r="K12423">
        <v>1</v>
      </c>
      <c r="L12423">
        <v>109.18</v>
      </c>
      <c r="M12423">
        <v>8.5500000000000007E-2</v>
      </c>
      <c r="O12423" s="12" t="e">
        <f>VLOOKUP(C12423,[3]May!$C:$Z,24,FALSE)</f>
        <v>#N/A</v>
      </c>
    </row>
    <row r="12424" spans="1:15" x14ac:dyDescent="0.25">
      <c r="A12424" t="s">
        <v>1245</v>
      </c>
      <c r="C12424" t="s">
        <v>1866</v>
      </c>
      <c r="E12424">
        <v>2</v>
      </c>
      <c r="F12424" t="s">
        <v>1247</v>
      </c>
      <c r="J12424" t="s">
        <v>23</v>
      </c>
      <c r="K12424">
        <v>7</v>
      </c>
      <c r="L12424">
        <v>455.91</v>
      </c>
      <c r="M12424">
        <v>0.35699999999999998</v>
      </c>
      <c r="O12424" s="12" t="e">
        <f>VLOOKUP(C12424,[3]May!$C:$Z,24,FALSE)</f>
        <v>#N/A</v>
      </c>
    </row>
    <row r="12425" spans="1:15" x14ac:dyDescent="0.25">
      <c r="A12425" t="s">
        <v>1245</v>
      </c>
      <c r="C12425" t="s">
        <v>1866</v>
      </c>
      <c r="E12425">
        <v>1</v>
      </c>
      <c r="F12425" t="s">
        <v>1252</v>
      </c>
      <c r="J12425" t="s">
        <v>23</v>
      </c>
      <c r="K12425">
        <v>4</v>
      </c>
      <c r="L12425">
        <v>131.96</v>
      </c>
      <c r="M12425">
        <v>0.10879999999999999</v>
      </c>
      <c r="O12425" s="12" t="e">
        <f>VLOOKUP(C12425,[3]May!$C:$Z,24,FALSE)</f>
        <v>#N/A</v>
      </c>
    </row>
    <row r="12426" spans="1:15" x14ac:dyDescent="0.25">
      <c r="A12426" t="s">
        <v>1245</v>
      </c>
      <c r="C12426" t="s">
        <v>1866</v>
      </c>
      <c r="E12426">
        <v>7</v>
      </c>
      <c r="F12426" t="s">
        <v>1255</v>
      </c>
      <c r="J12426" t="s">
        <v>23</v>
      </c>
      <c r="K12426">
        <v>6</v>
      </c>
      <c r="L12426">
        <v>337.56</v>
      </c>
      <c r="M12426">
        <v>0.19739999999999999</v>
      </c>
      <c r="O12426" s="12" t="e">
        <f>VLOOKUP(C12426,[3]May!$C:$Z,24,FALSE)</f>
        <v>#N/A</v>
      </c>
    </row>
    <row r="12427" spans="1:15" x14ac:dyDescent="0.25">
      <c r="A12427" t="s">
        <v>1245</v>
      </c>
      <c r="C12427" t="s">
        <v>1866</v>
      </c>
      <c r="E12427">
        <v>4</v>
      </c>
      <c r="F12427" t="s">
        <v>1249</v>
      </c>
      <c r="J12427" t="s">
        <v>23</v>
      </c>
      <c r="K12427">
        <v>1</v>
      </c>
      <c r="L12427">
        <v>68.400000000000006</v>
      </c>
      <c r="M12427">
        <v>3.9399999999999998E-2</v>
      </c>
      <c r="O12427" s="12" t="e">
        <f>VLOOKUP(C12427,[3]May!$C:$Z,24,FALSE)</f>
        <v>#N/A</v>
      </c>
    </row>
    <row r="12428" spans="1:15" x14ac:dyDescent="0.25">
      <c r="A12428" t="s">
        <v>1245</v>
      </c>
      <c r="C12428" t="s">
        <v>1867</v>
      </c>
      <c r="E12428">
        <v>4</v>
      </c>
      <c r="F12428" t="s">
        <v>1249</v>
      </c>
      <c r="J12428" t="s">
        <v>23</v>
      </c>
      <c r="K12428">
        <v>8</v>
      </c>
      <c r="L12428">
        <v>547.20000000000005</v>
      </c>
      <c r="M12428">
        <v>0.31519999999999998</v>
      </c>
      <c r="O12428" s="12" t="e">
        <f>VLOOKUP(C12428,[3]May!$C:$Z,24,FALSE)</f>
        <v>#N/A</v>
      </c>
    </row>
    <row r="12429" spans="1:15" x14ac:dyDescent="0.25">
      <c r="A12429" t="s">
        <v>1245</v>
      </c>
      <c r="C12429" t="s">
        <v>1867</v>
      </c>
      <c r="E12429">
        <v>7</v>
      </c>
      <c r="F12429" t="s">
        <v>1255</v>
      </c>
      <c r="J12429" t="s">
        <v>23</v>
      </c>
      <c r="K12429">
        <v>6</v>
      </c>
      <c r="L12429">
        <v>337.56</v>
      </c>
      <c r="M12429">
        <v>0.19739999999999999</v>
      </c>
      <c r="O12429" s="12" t="e">
        <f>VLOOKUP(C12429,[3]May!$C:$Z,24,FALSE)</f>
        <v>#N/A</v>
      </c>
    </row>
    <row r="12430" spans="1:15" x14ac:dyDescent="0.25">
      <c r="A12430" t="s">
        <v>1245</v>
      </c>
      <c r="C12430" t="s">
        <v>1867</v>
      </c>
      <c r="E12430">
        <v>2</v>
      </c>
      <c r="F12430" t="s">
        <v>1247</v>
      </c>
      <c r="J12430" t="s">
        <v>23</v>
      </c>
      <c r="K12430">
        <v>5</v>
      </c>
      <c r="L12430">
        <v>325.64999999999998</v>
      </c>
      <c r="M12430">
        <v>0.255</v>
      </c>
      <c r="O12430" s="12" t="e">
        <f>VLOOKUP(C12430,[3]May!$C:$Z,24,FALSE)</f>
        <v>#N/A</v>
      </c>
    </row>
    <row r="12431" spans="1:15" x14ac:dyDescent="0.25">
      <c r="A12431" t="s">
        <v>1245</v>
      </c>
      <c r="C12431" t="s">
        <v>1867</v>
      </c>
      <c r="E12431">
        <v>2</v>
      </c>
      <c r="F12431" t="s">
        <v>1247</v>
      </c>
      <c r="J12431" t="s">
        <v>23</v>
      </c>
      <c r="K12431">
        <v>2</v>
      </c>
      <c r="L12431">
        <v>10.220000000000001</v>
      </c>
      <c r="M12431">
        <v>8.0000000000000002E-3</v>
      </c>
      <c r="O12431" s="12" t="e">
        <f>VLOOKUP(C12431,[3]May!$C:$Z,24,FALSE)</f>
        <v>#N/A</v>
      </c>
    </row>
    <row r="12432" spans="1:15" x14ac:dyDescent="0.25">
      <c r="A12432" t="s">
        <v>1245</v>
      </c>
      <c r="C12432" t="s">
        <v>1867</v>
      </c>
      <c r="E12432">
        <v>12</v>
      </c>
      <c r="F12432" t="s">
        <v>1253</v>
      </c>
      <c r="J12432" t="s">
        <v>23</v>
      </c>
      <c r="K12432">
        <v>1</v>
      </c>
      <c r="L12432">
        <v>61.2</v>
      </c>
      <c r="M12432">
        <v>8.3370000000000007E-3</v>
      </c>
      <c r="O12432" s="12" t="e">
        <f>VLOOKUP(C12432,[3]May!$C:$Z,24,FALSE)</f>
        <v>#N/A</v>
      </c>
    </row>
    <row r="12433" spans="1:15" x14ac:dyDescent="0.25">
      <c r="A12433" t="s">
        <v>1245</v>
      </c>
      <c r="C12433" t="s">
        <v>1868</v>
      </c>
      <c r="E12433">
        <v>8</v>
      </c>
      <c r="F12433" t="s">
        <v>1251</v>
      </c>
      <c r="J12433" t="s">
        <v>23</v>
      </c>
      <c r="K12433">
        <v>2</v>
      </c>
      <c r="L12433">
        <v>110.12</v>
      </c>
      <c r="M12433">
        <v>6.4399999999999999E-2</v>
      </c>
      <c r="O12433" s="12" t="e">
        <f>VLOOKUP(C12433,[3]May!$C:$Z,24,FALSE)</f>
        <v>#N/A</v>
      </c>
    </row>
    <row r="12434" spans="1:15" x14ac:dyDescent="0.25">
      <c r="A12434" t="s">
        <v>1245</v>
      </c>
      <c r="C12434" t="s">
        <v>1868</v>
      </c>
      <c r="E12434">
        <v>2</v>
      </c>
      <c r="F12434" t="s">
        <v>1247</v>
      </c>
      <c r="J12434" t="s">
        <v>23</v>
      </c>
      <c r="K12434">
        <v>5</v>
      </c>
      <c r="L12434">
        <v>325.64999999999998</v>
      </c>
      <c r="M12434">
        <v>0.255</v>
      </c>
      <c r="O12434" s="12" t="e">
        <f>VLOOKUP(C12434,[3]May!$C:$Z,24,FALSE)</f>
        <v>#N/A</v>
      </c>
    </row>
    <row r="12435" spans="1:15" x14ac:dyDescent="0.25">
      <c r="A12435" t="s">
        <v>1245</v>
      </c>
      <c r="C12435" t="s">
        <v>1868</v>
      </c>
      <c r="E12435">
        <v>4</v>
      </c>
      <c r="F12435" t="s">
        <v>1249</v>
      </c>
      <c r="J12435" t="s">
        <v>23</v>
      </c>
      <c r="K12435">
        <v>1</v>
      </c>
      <c r="L12435">
        <v>68.400000000000006</v>
      </c>
      <c r="M12435">
        <v>3.9399999999999998E-2</v>
      </c>
      <c r="O12435" s="12" t="e">
        <f>VLOOKUP(C12435,[3]May!$C:$Z,24,FALSE)</f>
        <v>#N/A</v>
      </c>
    </row>
    <row r="12436" spans="1:15" x14ac:dyDescent="0.25">
      <c r="A12436" t="s">
        <v>1245</v>
      </c>
      <c r="C12436" t="s">
        <v>1869</v>
      </c>
      <c r="E12436">
        <v>3</v>
      </c>
      <c r="F12436" t="s">
        <v>1260</v>
      </c>
      <c r="J12436" t="s">
        <v>23</v>
      </c>
      <c r="K12436">
        <v>4</v>
      </c>
      <c r="L12436">
        <v>278.44</v>
      </c>
      <c r="M12436">
        <v>0.16039999999999999</v>
      </c>
      <c r="O12436" s="12" t="e">
        <f>VLOOKUP(C12436,[3]May!$C:$Z,24,FALSE)</f>
        <v>#N/A</v>
      </c>
    </row>
    <row r="12437" spans="1:15" x14ac:dyDescent="0.25">
      <c r="A12437" t="s">
        <v>1245</v>
      </c>
      <c r="C12437" t="s">
        <v>1869</v>
      </c>
      <c r="E12437">
        <v>4</v>
      </c>
      <c r="F12437" t="s">
        <v>1249</v>
      </c>
      <c r="J12437" t="s">
        <v>23</v>
      </c>
      <c r="K12437">
        <v>2</v>
      </c>
      <c r="L12437">
        <v>136.80000000000001</v>
      </c>
      <c r="M12437">
        <v>7.8799999999999995E-2</v>
      </c>
      <c r="O12437" s="12" t="e">
        <f>VLOOKUP(C12437,[3]May!$C:$Z,24,FALSE)</f>
        <v>#N/A</v>
      </c>
    </row>
    <row r="12438" spans="1:15" x14ac:dyDescent="0.25">
      <c r="A12438" t="s">
        <v>1245</v>
      </c>
      <c r="C12438" t="s">
        <v>1869</v>
      </c>
      <c r="E12438">
        <v>2</v>
      </c>
      <c r="F12438" t="s">
        <v>1247</v>
      </c>
      <c r="J12438" t="s">
        <v>23</v>
      </c>
      <c r="K12438">
        <v>1</v>
      </c>
      <c r="L12438">
        <v>5.1100000000000003</v>
      </c>
      <c r="M12438">
        <v>4.0000000000000001E-3</v>
      </c>
      <c r="O12438" s="12" t="e">
        <f>VLOOKUP(C12438,[3]May!$C:$Z,24,FALSE)</f>
        <v>#N/A</v>
      </c>
    </row>
    <row r="12439" spans="1:15" x14ac:dyDescent="0.25">
      <c r="A12439" t="s">
        <v>1245</v>
      </c>
      <c r="C12439" t="s">
        <v>1869</v>
      </c>
      <c r="E12439">
        <v>2</v>
      </c>
      <c r="F12439" t="s">
        <v>1247</v>
      </c>
      <c r="J12439" t="s">
        <v>23</v>
      </c>
      <c r="K12439">
        <v>1</v>
      </c>
      <c r="L12439">
        <v>65.13</v>
      </c>
      <c r="M12439">
        <v>5.0999999999999997E-2</v>
      </c>
      <c r="O12439" s="12" t="e">
        <f>VLOOKUP(C12439,[3]May!$C:$Z,24,FALSE)</f>
        <v>#N/A</v>
      </c>
    </row>
    <row r="12440" spans="1:15" x14ac:dyDescent="0.25">
      <c r="A12440" t="s">
        <v>1245</v>
      </c>
      <c r="C12440" t="s">
        <v>1279</v>
      </c>
      <c r="E12440">
        <v>2</v>
      </c>
      <c r="F12440" t="s">
        <v>1247</v>
      </c>
      <c r="J12440" t="s">
        <v>23</v>
      </c>
      <c r="K12440">
        <v>10</v>
      </c>
      <c r="L12440">
        <v>51.1</v>
      </c>
      <c r="M12440">
        <v>0.04</v>
      </c>
      <c r="O12440" s="12">
        <f>VLOOKUP(C12440,[3]May!$C:$Z,24,FALSE)</f>
        <v>2019</v>
      </c>
    </row>
    <row r="12441" spans="1:15" x14ac:dyDescent="0.25">
      <c r="A12441" t="s">
        <v>1245</v>
      </c>
      <c r="C12441" t="s">
        <v>1279</v>
      </c>
      <c r="E12441">
        <v>2</v>
      </c>
      <c r="F12441" t="s">
        <v>1247</v>
      </c>
      <c r="J12441" t="s">
        <v>23</v>
      </c>
      <c r="K12441">
        <v>10</v>
      </c>
      <c r="L12441">
        <v>51.1</v>
      </c>
      <c r="M12441">
        <v>0.04</v>
      </c>
      <c r="O12441" s="12">
        <f>VLOOKUP(C12441,[3]May!$C:$Z,24,FALSE)</f>
        <v>2019</v>
      </c>
    </row>
    <row r="12442" spans="1:15" x14ac:dyDescent="0.25">
      <c r="A12442" t="s">
        <v>1245</v>
      </c>
      <c r="C12442" t="s">
        <v>1279</v>
      </c>
      <c r="E12442">
        <v>12</v>
      </c>
      <c r="F12442" t="s">
        <v>1253</v>
      </c>
      <c r="J12442" t="s">
        <v>23</v>
      </c>
      <c r="K12442">
        <v>1</v>
      </c>
      <c r="L12442">
        <v>61.2</v>
      </c>
      <c r="M12442">
        <v>8.3370000000000007E-3</v>
      </c>
      <c r="O12442" s="12">
        <f>VLOOKUP(C12442,[3]May!$C:$Z,24,FALSE)</f>
        <v>2019</v>
      </c>
    </row>
    <row r="12443" spans="1:15" x14ac:dyDescent="0.25">
      <c r="A12443" t="s">
        <v>1245</v>
      </c>
      <c r="C12443" t="s">
        <v>1279</v>
      </c>
      <c r="E12443">
        <v>2</v>
      </c>
      <c r="F12443" t="s">
        <v>1247</v>
      </c>
      <c r="J12443" t="s">
        <v>23</v>
      </c>
      <c r="K12443">
        <v>4</v>
      </c>
      <c r="L12443">
        <v>20.440000000000001</v>
      </c>
      <c r="M12443">
        <v>1.6E-2</v>
      </c>
      <c r="O12443" s="12">
        <f>VLOOKUP(C12443,[3]May!$C:$Z,24,FALSE)</f>
        <v>2019</v>
      </c>
    </row>
    <row r="12444" spans="1:15" x14ac:dyDescent="0.25">
      <c r="A12444" t="s">
        <v>1245</v>
      </c>
      <c r="C12444" t="s">
        <v>1279</v>
      </c>
      <c r="E12444">
        <v>2</v>
      </c>
      <c r="F12444" t="s">
        <v>1247</v>
      </c>
      <c r="J12444" t="s">
        <v>23</v>
      </c>
      <c r="K12444">
        <v>1</v>
      </c>
      <c r="L12444">
        <v>65.13</v>
      </c>
      <c r="M12444">
        <v>5.0999999999999997E-2</v>
      </c>
      <c r="O12444" s="12">
        <f>VLOOKUP(C12444,[3]May!$C:$Z,24,FALSE)</f>
        <v>2019</v>
      </c>
    </row>
    <row r="12445" spans="1:15" x14ac:dyDescent="0.25">
      <c r="A12445" t="s">
        <v>1245</v>
      </c>
      <c r="C12445" t="s">
        <v>1279</v>
      </c>
      <c r="E12445">
        <v>2</v>
      </c>
      <c r="F12445" t="s">
        <v>1247</v>
      </c>
      <c r="J12445" t="s">
        <v>23</v>
      </c>
      <c r="K12445">
        <v>1</v>
      </c>
      <c r="L12445">
        <v>5.1100000000000003</v>
      </c>
      <c r="M12445">
        <v>4.0000000000000001E-3</v>
      </c>
      <c r="O12445" s="12">
        <f>VLOOKUP(C12445,[3]May!$C:$Z,24,FALSE)</f>
        <v>2019</v>
      </c>
    </row>
    <row r="12446" spans="1:15" x14ac:dyDescent="0.25">
      <c r="A12446" t="s">
        <v>1245</v>
      </c>
      <c r="C12446" t="s">
        <v>1279</v>
      </c>
      <c r="E12446">
        <v>2</v>
      </c>
      <c r="F12446" t="s">
        <v>1247</v>
      </c>
      <c r="J12446" t="s">
        <v>23</v>
      </c>
      <c r="K12446">
        <v>2</v>
      </c>
      <c r="L12446">
        <v>10.220000000000001</v>
      </c>
      <c r="M12446">
        <v>8.0000000000000002E-3</v>
      </c>
      <c r="O12446" s="12">
        <f>VLOOKUP(C12446,[3]May!$C:$Z,24,FALSE)</f>
        <v>2019</v>
      </c>
    </row>
    <row r="12447" spans="1:15" x14ac:dyDescent="0.25">
      <c r="A12447" t="s">
        <v>1245</v>
      </c>
      <c r="C12447" t="s">
        <v>1279</v>
      </c>
      <c r="E12447">
        <v>2</v>
      </c>
      <c r="F12447" t="s">
        <v>1247</v>
      </c>
      <c r="J12447" t="s">
        <v>23</v>
      </c>
      <c r="K12447">
        <v>6</v>
      </c>
      <c r="L12447">
        <v>30.66</v>
      </c>
      <c r="M12447">
        <v>2.4E-2</v>
      </c>
      <c r="O12447" s="12">
        <f>VLOOKUP(C12447,[3]May!$C:$Z,24,FALSE)</f>
        <v>2019</v>
      </c>
    </row>
    <row r="12448" spans="1:15" x14ac:dyDescent="0.25">
      <c r="A12448" t="s">
        <v>1245</v>
      </c>
      <c r="C12448" t="s">
        <v>1279</v>
      </c>
      <c r="E12448">
        <v>12</v>
      </c>
      <c r="F12448" t="s">
        <v>1253</v>
      </c>
      <c r="J12448" t="s">
        <v>23</v>
      </c>
      <c r="K12448">
        <v>1</v>
      </c>
      <c r="L12448">
        <v>61.2</v>
      </c>
      <c r="M12448">
        <v>8.3370000000000007E-3</v>
      </c>
      <c r="O12448" s="12">
        <f>VLOOKUP(C12448,[3]May!$C:$Z,24,FALSE)</f>
        <v>2019</v>
      </c>
    </row>
    <row r="12449" spans="1:15" x14ac:dyDescent="0.25">
      <c r="A12449" t="s">
        <v>1245</v>
      </c>
      <c r="C12449" t="s">
        <v>1279</v>
      </c>
      <c r="E12449">
        <v>2</v>
      </c>
      <c r="F12449" t="s">
        <v>1247</v>
      </c>
      <c r="J12449" t="s">
        <v>23</v>
      </c>
      <c r="K12449">
        <v>2</v>
      </c>
      <c r="L12449">
        <v>10.220000000000001</v>
      </c>
      <c r="M12449">
        <v>8.0000000000000002E-3</v>
      </c>
      <c r="O12449" s="12">
        <f>VLOOKUP(C12449,[3]May!$C:$Z,24,FALSE)</f>
        <v>2019</v>
      </c>
    </row>
    <row r="12450" spans="1:15" x14ac:dyDescent="0.25">
      <c r="A12450" t="s">
        <v>1245</v>
      </c>
      <c r="C12450" t="s">
        <v>1279</v>
      </c>
      <c r="E12450">
        <v>2</v>
      </c>
      <c r="F12450" t="s">
        <v>1247</v>
      </c>
      <c r="J12450" t="s">
        <v>23</v>
      </c>
      <c r="K12450">
        <v>2</v>
      </c>
      <c r="L12450">
        <v>10.220000000000001</v>
      </c>
      <c r="M12450">
        <v>8.0000000000000002E-3</v>
      </c>
      <c r="O12450" s="12">
        <f>VLOOKUP(C12450,[3]May!$C:$Z,24,FALSE)</f>
        <v>2019</v>
      </c>
    </row>
    <row r="12451" spans="1:15" x14ac:dyDescent="0.25">
      <c r="A12451" t="s">
        <v>1245</v>
      </c>
      <c r="C12451" t="s">
        <v>1279</v>
      </c>
      <c r="E12451">
        <v>2</v>
      </c>
      <c r="F12451" t="s">
        <v>1247</v>
      </c>
      <c r="J12451" t="s">
        <v>23</v>
      </c>
      <c r="K12451">
        <v>1</v>
      </c>
      <c r="L12451">
        <v>65.13</v>
      </c>
      <c r="M12451">
        <v>5.0999999999999997E-2</v>
      </c>
      <c r="O12451" s="12">
        <f>VLOOKUP(C12451,[3]May!$C:$Z,24,FALSE)</f>
        <v>2019</v>
      </c>
    </row>
    <row r="12452" spans="1:15" x14ac:dyDescent="0.25">
      <c r="A12452" t="s">
        <v>1245</v>
      </c>
      <c r="C12452" t="s">
        <v>1279</v>
      </c>
      <c r="E12452">
        <v>2</v>
      </c>
      <c r="F12452" t="s">
        <v>1247</v>
      </c>
      <c r="J12452" t="s">
        <v>23</v>
      </c>
      <c r="K12452">
        <v>7</v>
      </c>
      <c r="L12452">
        <v>35.770000000000003</v>
      </c>
      <c r="M12452">
        <v>2.8000000000000001E-2</v>
      </c>
      <c r="O12452" s="12">
        <f>VLOOKUP(C12452,[3]May!$C:$Z,24,FALSE)</f>
        <v>2019</v>
      </c>
    </row>
    <row r="12453" spans="1:15" x14ac:dyDescent="0.25">
      <c r="A12453" t="s">
        <v>1245</v>
      </c>
      <c r="C12453" t="s">
        <v>1279</v>
      </c>
      <c r="E12453">
        <v>12</v>
      </c>
      <c r="F12453" t="s">
        <v>1253</v>
      </c>
      <c r="J12453" t="s">
        <v>23</v>
      </c>
      <c r="K12453">
        <v>1</v>
      </c>
      <c r="L12453">
        <v>61.2</v>
      </c>
      <c r="M12453">
        <v>8.3370000000000007E-3</v>
      </c>
      <c r="O12453" s="12">
        <f>VLOOKUP(C12453,[3]May!$C:$Z,24,FALSE)</f>
        <v>2019</v>
      </c>
    </row>
    <row r="12454" spans="1:15" x14ac:dyDescent="0.25">
      <c r="A12454" t="s">
        <v>1245</v>
      </c>
      <c r="C12454" t="s">
        <v>1279</v>
      </c>
      <c r="E12454">
        <v>2</v>
      </c>
      <c r="F12454" t="s">
        <v>1247</v>
      </c>
      <c r="J12454" t="s">
        <v>23</v>
      </c>
      <c r="K12454">
        <v>4</v>
      </c>
      <c r="L12454">
        <v>20.440000000000001</v>
      </c>
      <c r="M12454">
        <v>1.6E-2</v>
      </c>
      <c r="O12454" s="12">
        <f>VLOOKUP(C12454,[3]May!$C:$Z,24,FALSE)</f>
        <v>2019</v>
      </c>
    </row>
    <row r="12455" spans="1:15" x14ac:dyDescent="0.25">
      <c r="A12455" t="s">
        <v>1245</v>
      </c>
      <c r="C12455" t="s">
        <v>1279</v>
      </c>
      <c r="E12455">
        <v>2</v>
      </c>
      <c r="F12455" t="s">
        <v>1247</v>
      </c>
      <c r="J12455" t="s">
        <v>23</v>
      </c>
      <c r="K12455">
        <v>2</v>
      </c>
      <c r="L12455">
        <v>10.220000000000001</v>
      </c>
      <c r="M12455">
        <v>8.0000000000000002E-3</v>
      </c>
      <c r="O12455" s="12">
        <f>VLOOKUP(C12455,[3]May!$C:$Z,24,FALSE)</f>
        <v>2019</v>
      </c>
    </row>
    <row r="12456" spans="1:15" x14ac:dyDescent="0.25">
      <c r="A12456" t="s">
        <v>1245</v>
      </c>
      <c r="C12456" t="s">
        <v>1279</v>
      </c>
      <c r="E12456">
        <v>2</v>
      </c>
      <c r="F12456" t="s">
        <v>1247</v>
      </c>
      <c r="J12456" t="s">
        <v>23</v>
      </c>
      <c r="K12456">
        <v>1</v>
      </c>
      <c r="L12456">
        <v>65.13</v>
      </c>
      <c r="M12456">
        <v>5.0999999999999997E-2</v>
      </c>
      <c r="O12456" s="12">
        <f>VLOOKUP(C12456,[3]May!$C:$Z,24,FALSE)</f>
        <v>2019</v>
      </c>
    </row>
    <row r="12457" spans="1:15" x14ac:dyDescent="0.25">
      <c r="A12457" t="s">
        <v>1245</v>
      </c>
      <c r="C12457" t="s">
        <v>1279</v>
      </c>
      <c r="E12457">
        <v>12</v>
      </c>
      <c r="F12457" t="s">
        <v>1253</v>
      </c>
      <c r="J12457" t="s">
        <v>23</v>
      </c>
      <c r="K12457">
        <v>1</v>
      </c>
      <c r="L12457">
        <v>61.2</v>
      </c>
      <c r="M12457">
        <v>8.3370000000000007E-3</v>
      </c>
      <c r="O12457" s="12">
        <f>VLOOKUP(C12457,[3]May!$C:$Z,24,FALSE)</f>
        <v>2019</v>
      </c>
    </row>
    <row r="12458" spans="1:15" x14ac:dyDescent="0.25">
      <c r="A12458" t="s">
        <v>1245</v>
      </c>
      <c r="C12458" t="s">
        <v>1279</v>
      </c>
      <c r="E12458">
        <v>2</v>
      </c>
      <c r="F12458" t="s">
        <v>1247</v>
      </c>
      <c r="J12458" t="s">
        <v>23</v>
      </c>
      <c r="K12458">
        <v>4</v>
      </c>
      <c r="L12458">
        <v>20.440000000000001</v>
      </c>
      <c r="M12458">
        <v>1.6E-2</v>
      </c>
      <c r="O12458" s="12">
        <f>VLOOKUP(C12458,[3]May!$C:$Z,24,FALSE)</f>
        <v>2019</v>
      </c>
    </row>
    <row r="12459" spans="1:15" x14ac:dyDescent="0.25">
      <c r="A12459" t="s">
        <v>1245</v>
      </c>
      <c r="C12459" t="s">
        <v>1279</v>
      </c>
      <c r="E12459">
        <v>6</v>
      </c>
      <c r="F12459" t="s">
        <v>1250</v>
      </c>
      <c r="J12459" t="s">
        <v>23</v>
      </c>
      <c r="K12459">
        <v>2</v>
      </c>
      <c r="L12459">
        <v>218.36</v>
      </c>
      <c r="M12459">
        <v>0.17100000000000001</v>
      </c>
      <c r="O12459" s="12">
        <f>VLOOKUP(C12459,[3]May!$C:$Z,24,FALSE)</f>
        <v>2019</v>
      </c>
    </row>
    <row r="12460" spans="1:15" x14ac:dyDescent="0.25">
      <c r="A12460" t="s">
        <v>1245</v>
      </c>
      <c r="C12460" t="s">
        <v>1279</v>
      </c>
      <c r="E12460">
        <v>2</v>
      </c>
      <c r="F12460" t="s">
        <v>1247</v>
      </c>
      <c r="J12460" t="s">
        <v>23</v>
      </c>
      <c r="K12460">
        <v>5</v>
      </c>
      <c r="L12460">
        <v>25.55</v>
      </c>
      <c r="M12460">
        <v>0.02</v>
      </c>
      <c r="O12460" s="12">
        <f>VLOOKUP(C12460,[3]May!$C:$Z,24,FALSE)</f>
        <v>2019</v>
      </c>
    </row>
    <row r="12461" spans="1:15" x14ac:dyDescent="0.25">
      <c r="A12461" t="s">
        <v>1245</v>
      </c>
      <c r="C12461" t="s">
        <v>1279</v>
      </c>
      <c r="E12461">
        <v>12</v>
      </c>
      <c r="F12461" t="s">
        <v>1253</v>
      </c>
      <c r="J12461" t="s">
        <v>23</v>
      </c>
      <c r="K12461">
        <v>1</v>
      </c>
      <c r="L12461">
        <v>61.2</v>
      </c>
      <c r="M12461">
        <v>8.3370000000000007E-3</v>
      </c>
      <c r="O12461" s="12">
        <f>VLOOKUP(C12461,[3]May!$C:$Z,24,FALSE)</f>
        <v>2019</v>
      </c>
    </row>
    <row r="12462" spans="1:15" x14ac:dyDescent="0.25">
      <c r="A12462" t="s">
        <v>1245</v>
      </c>
      <c r="C12462" t="s">
        <v>1279</v>
      </c>
      <c r="E12462">
        <v>12</v>
      </c>
      <c r="F12462" t="s">
        <v>1253</v>
      </c>
      <c r="J12462" t="s">
        <v>23</v>
      </c>
      <c r="K12462">
        <v>1</v>
      </c>
      <c r="L12462">
        <v>61.2</v>
      </c>
      <c r="M12462">
        <v>8.3370000000000007E-3</v>
      </c>
      <c r="O12462" s="12">
        <f>VLOOKUP(C12462,[3]May!$C:$Z,24,FALSE)</f>
        <v>2019</v>
      </c>
    </row>
    <row r="12463" spans="1:15" x14ac:dyDescent="0.25">
      <c r="A12463" t="s">
        <v>1245</v>
      </c>
      <c r="C12463" t="s">
        <v>1279</v>
      </c>
      <c r="E12463">
        <v>2</v>
      </c>
      <c r="F12463" t="s">
        <v>1247</v>
      </c>
      <c r="J12463" t="s">
        <v>23</v>
      </c>
      <c r="K12463">
        <v>4</v>
      </c>
      <c r="L12463">
        <v>260.52</v>
      </c>
      <c r="M12463">
        <v>0.20399999999999999</v>
      </c>
      <c r="O12463" s="12">
        <f>VLOOKUP(C12463,[3]May!$C:$Z,24,FALSE)</f>
        <v>2019</v>
      </c>
    </row>
    <row r="12464" spans="1:15" x14ac:dyDescent="0.25">
      <c r="A12464" t="s">
        <v>1245</v>
      </c>
      <c r="C12464" t="s">
        <v>1279</v>
      </c>
      <c r="E12464">
        <v>2</v>
      </c>
      <c r="F12464" t="s">
        <v>1247</v>
      </c>
      <c r="J12464" t="s">
        <v>23</v>
      </c>
      <c r="K12464">
        <v>2</v>
      </c>
      <c r="L12464">
        <v>10.220000000000001</v>
      </c>
      <c r="M12464">
        <v>8.0000000000000002E-3</v>
      </c>
      <c r="O12464" s="12">
        <f>VLOOKUP(C12464,[3]May!$C:$Z,24,FALSE)</f>
        <v>2019</v>
      </c>
    </row>
    <row r="12465" spans="1:15" x14ac:dyDescent="0.25">
      <c r="A12465" t="s">
        <v>1245</v>
      </c>
      <c r="C12465" t="s">
        <v>1279</v>
      </c>
      <c r="E12465">
        <v>2</v>
      </c>
      <c r="F12465" t="s">
        <v>1247</v>
      </c>
      <c r="J12465" t="s">
        <v>23</v>
      </c>
      <c r="K12465">
        <v>4</v>
      </c>
      <c r="L12465">
        <v>260.52</v>
      </c>
      <c r="M12465">
        <v>0.20399999999999999</v>
      </c>
      <c r="O12465" s="12">
        <f>VLOOKUP(C12465,[3]May!$C:$Z,24,FALSE)</f>
        <v>2019</v>
      </c>
    </row>
    <row r="12466" spans="1:15" x14ac:dyDescent="0.25">
      <c r="A12466" t="s">
        <v>1245</v>
      </c>
      <c r="C12466" t="s">
        <v>1279</v>
      </c>
      <c r="E12466">
        <v>2</v>
      </c>
      <c r="F12466" t="s">
        <v>1247</v>
      </c>
      <c r="J12466" t="s">
        <v>23</v>
      </c>
      <c r="K12466">
        <v>3</v>
      </c>
      <c r="L12466">
        <v>15.33</v>
      </c>
      <c r="M12466">
        <v>1.2E-2</v>
      </c>
      <c r="O12466" s="12">
        <f>VLOOKUP(C12466,[3]May!$C:$Z,24,FALSE)</f>
        <v>2019</v>
      </c>
    </row>
    <row r="12467" spans="1:15" x14ac:dyDescent="0.25">
      <c r="A12467" t="s">
        <v>1245</v>
      </c>
      <c r="C12467" t="s">
        <v>1293</v>
      </c>
      <c r="E12467">
        <v>2</v>
      </c>
      <c r="F12467" t="s">
        <v>1247</v>
      </c>
      <c r="J12467" t="s">
        <v>23</v>
      </c>
      <c r="K12467">
        <v>7</v>
      </c>
      <c r="L12467">
        <v>35.770000000000003</v>
      </c>
      <c r="M12467">
        <v>2.8000000000000001E-2</v>
      </c>
      <c r="O12467" s="12">
        <f>VLOOKUP(C12467,[3]May!$C:$Z,24,FALSE)</f>
        <v>2019</v>
      </c>
    </row>
    <row r="12468" spans="1:15" x14ac:dyDescent="0.25">
      <c r="A12468" t="s">
        <v>1245</v>
      </c>
      <c r="C12468" t="s">
        <v>1293</v>
      </c>
      <c r="E12468">
        <v>2</v>
      </c>
      <c r="F12468" t="s">
        <v>1247</v>
      </c>
      <c r="J12468" t="s">
        <v>23</v>
      </c>
      <c r="K12468">
        <v>3</v>
      </c>
      <c r="L12468">
        <v>195.39</v>
      </c>
      <c r="M12468">
        <v>0.153</v>
      </c>
      <c r="O12468" s="12">
        <f>VLOOKUP(C12468,[3]May!$C:$Z,24,FALSE)</f>
        <v>2019</v>
      </c>
    </row>
    <row r="12469" spans="1:15" x14ac:dyDescent="0.25">
      <c r="A12469" t="s">
        <v>1245</v>
      </c>
      <c r="C12469" t="s">
        <v>1293</v>
      </c>
      <c r="E12469">
        <v>6</v>
      </c>
      <c r="F12469" t="s">
        <v>1250</v>
      </c>
      <c r="J12469" t="s">
        <v>23</v>
      </c>
      <c r="K12469">
        <v>1</v>
      </c>
      <c r="L12469">
        <v>10.85</v>
      </c>
      <c r="M12469">
        <v>8.5000000000000006E-3</v>
      </c>
      <c r="O12469" s="12">
        <f>VLOOKUP(C12469,[3]May!$C:$Z,24,FALSE)</f>
        <v>2019</v>
      </c>
    </row>
    <row r="12470" spans="1:15" x14ac:dyDescent="0.25">
      <c r="A12470" t="s">
        <v>1245</v>
      </c>
      <c r="C12470" t="s">
        <v>1293</v>
      </c>
      <c r="E12470">
        <v>8</v>
      </c>
      <c r="F12470" t="s">
        <v>1251</v>
      </c>
      <c r="J12470" t="s">
        <v>23</v>
      </c>
      <c r="K12470">
        <v>1</v>
      </c>
      <c r="L12470">
        <v>55.06</v>
      </c>
      <c r="M12470">
        <v>3.2199999999999999E-2</v>
      </c>
      <c r="O12470" s="12">
        <f>VLOOKUP(C12470,[3]May!$C:$Z,24,FALSE)</f>
        <v>2019</v>
      </c>
    </row>
    <row r="12471" spans="1:15" x14ac:dyDescent="0.25">
      <c r="A12471" t="s">
        <v>1245</v>
      </c>
      <c r="C12471" t="s">
        <v>1293</v>
      </c>
      <c r="E12471">
        <v>2</v>
      </c>
      <c r="F12471" t="s">
        <v>1247</v>
      </c>
      <c r="J12471" t="s">
        <v>23</v>
      </c>
      <c r="K12471">
        <v>10</v>
      </c>
      <c r="L12471">
        <v>51.1</v>
      </c>
      <c r="M12471">
        <v>0.04</v>
      </c>
      <c r="O12471" s="12">
        <f>VLOOKUP(C12471,[3]May!$C:$Z,24,FALSE)</f>
        <v>2019</v>
      </c>
    </row>
    <row r="12472" spans="1:15" x14ac:dyDescent="0.25">
      <c r="A12472" t="s">
        <v>1245</v>
      </c>
      <c r="C12472" t="s">
        <v>1293</v>
      </c>
      <c r="E12472">
        <v>12</v>
      </c>
      <c r="F12472" t="s">
        <v>1253</v>
      </c>
      <c r="J12472" t="s">
        <v>23</v>
      </c>
      <c r="K12472">
        <v>1</v>
      </c>
      <c r="L12472">
        <v>61.2</v>
      </c>
      <c r="M12472">
        <v>8.3370000000000007E-3</v>
      </c>
      <c r="O12472" s="12">
        <f>VLOOKUP(C12472,[3]May!$C:$Z,24,FALSE)</f>
        <v>2019</v>
      </c>
    </row>
    <row r="12473" spans="1:15" x14ac:dyDescent="0.25">
      <c r="A12473" t="s">
        <v>1245</v>
      </c>
      <c r="C12473" t="s">
        <v>1293</v>
      </c>
      <c r="E12473">
        <v>2</v>
      </c>
      <c r="F12473" t="s">
        <v>1247</v>
      </c>
      <c r="J12473" t="s">
        <v>23</v>
      </c>
      <c r="K12473">
        <v>1</v>
      </c>
      <c r="L12473">
        <v>5.1100000000000003</v>
      </c>
      <c r="M12473">
        <v>4.0000000000000001E-3</v>
      </c>
      <c r="O12473" s="12">
        <f>VLOOKUP(C12473,[3]May!$C:$Z,24,FALSE)</f>
        <v>2019</v>
      </c>
    </row>
    <row r="12474" spans="1:15" x14ac:dyDescent="0.25">
      <c r="A12474" t="s">
        <v>1245</v>
      </c>
      <c r="C12474" t="s">
        <v>1293</v>
      </c>
      <c r="E12474">
        <v>2</v>
      </c>
      <c r="F12474" t="s">
        <v>1247</v>
      </c>
      <c r="J12474" t="s">
        <v>23</v>
      </c>
      <c r="K12474">
        <v>2</v>
      </c>
      <c r="L12474">
        <v>130.26</v>
      </c>
      <c r="M12474">
        <v>0.10199999999999999</v>
      </c>
      <c r="O12474" s="12">
        <f>VLOOKUP(C12474,[3]May!$C:$Z,24,FALSE)</f>
        <v>2019</v>
      </c>
    </row>
    <row r="12475" spans="1:15" x14ac:dyDescent="0.25">
      <c r="A12475" t="s">
        <v>1245</v>
      </c>
      <c r="C12475" t="s">
        <v>1293</v>
      </c>
      <c r="E12475">
        <v>6</v>
      </c>
      <c r="F12475" t="s">
        <v>1250</v>
      </c>
      <c r="J12475" t="s">
        <v>23</v>
      </c>
      <c r="K12475">
        <v>2</v>
      </c>
      <c r="L12475">
        <v>21.7</v>
      </c>
      <c r="M12475">
        <v>1.7000000000000001E-2</v>
      </c>
      <c r="O12475" s="12">
        <f>VLOOKUP(C12475,[3]May!$C:$Z,24,FALSE)</f>
        <v>2019</v>
      </c>
    </row>
    <row r="12476" spans="1:15" x14ac:dyDescent="0.25">
      <c r="A12476" t="s">
        <v>1245</v>
      </c>
      <c r="C12476" t="s">
        <v>1293</v>
      </c>
      <c r="E12476">
        <v>2</v>
      </c>
      <c r="F12476" t="s">
        <v>1247</v>
      </c>
      <c r="J12476" t="s">
        <v>23</v>
      </c>
      <c r="K12476">
        <v>3</v>
      </c>
      <c r="L12476">
        <v>195.39</v>
      </c>
      <c r="M12476">
        <v>0.153</v>
      </c>
      <c r="O12476" s="12">
        <f>VLOOKUP(C12476,[3]May!$C:$Z,24,FALSE)</f>
        <v>2019</v>
      </c>
    </row>
    <row r="12477" spans="1:15" x14ac:dyDescent="0.25">
      <c r="A12477" t="s">
        <v>1245</v>
      </c>
      <c r="C12477" t="s">
        <v>1293</v>
      </c>
      <c r="E12477">
        <v>2</v>
      </c>
      <c r="F12477" t="s">
        <v>1247</v>
      </c>
      <c r="J12477" t="s">
        <v>23</v>
      </c>
      <c r="K12477">
        <v>2</v>
      </c>
      <c r="L12477">
        <v>10.220000000000001</v>
      </c>
      <c r="M12477">
        <v>8.0000000000000002E-3</v>
      </c>
      <c r="O12477" s="12">
        <f>VLOOKUP(C12477,[3]May!$C:$Z,24,FALSE)</f>
        <v>2019</v>
      </c>
    </row>
    <row r="12478" spans="1:15" x14ac:dyDescent="0.25">
      <c r="A12478" t="s">
        <v>1245</v>
      </c>
      <c r="C12478" t="s">
        <v>1293</v>
      </c>
      <c r="E12478">
        <v>6</v>
      </c>
      <c r="F12478" t="s">
        <v>1250</v>
      </c>
      <c r="J12478" t="s">
        <v>23</v>
      </c>
      <c r="K12478">
        <v>1</v>
      </c>
      <c r="L12478">
        <v>10.85</v>
      </c>
      <c r="M12478">
        <v>8.5000000000000006E-3</v>
      </c>
      <c r="O12478" s="12">
        <f>VLOOKUP(C12478,[3]May!$C:$Z,24,FALSE)</f>
        <v>2019</v>
      </c>
    </row>
    <row r="12479" spans="1:15" x14ac:dyDescent="0.25">
      <c r="A12479" t="s">
        <v>1245</v>
      </c>
      <c r="C12479" t="s">
        <v>1293</v>
      </c>
      <c r="E12479">
        <v>8</v>
      </c>
      <c r="F12479" t="s">
        <v>1251</v>
      </c>
      <c r="J12479" t="s">
        <v>23</v>
      </c>
      <c r="K12479">
        <v>2</v>
      </c>
      <c r="L12479">
        <v>110.12</v>
      </c>
      <c r="M12479">
        <v>6.4399999999999999E-2</v>
      </c>
      <c r="O12479" s="12">
        <f>VLOOKUP(C12479,[3]May!$C:$Z,24,FALSE)</f>
        <v>2019</v>
      </c>
    </row>
    <row r="12480" spans="1:15" x14ac:dyDescent="0.25">
      <c r="A12480" t="s">
        <v>1245</v>
      </c>
      <c r="C12480" t="s">
        <v>1293</v>
      </c>
      <c r="E12480">
        <v>12</v>
      </c>
      <c r="F12480" t="s">
        <v>1253</v>
      </c>
      <c r="J12480" t="s">
        <v>23</v>
      </c>
      <c r="K12480">
        <v>1</v>
      </c>
      <c r="L12480">
        <v>61.2</v>
      </c>
      <c r="M12480">
        <v>8.3370000000000007E-3</v>
      </c>
      <c r="O12480" s="12">
        <f>VLOOKUP(C12480,[3]May!$C:$Z,24,FALSE)</f>
        <v>2019</v>
      </c>
    </row>
    <row r="12481" spans="1:15" x14ac:dyDescent="0.25">
      <c r="A12481" t="s">
        <v>1245</v>
      </c>
      <c r="C12481" t="s">
        <v>1293</v>
      </c>
      <c r="E12481">
        <v>2</v>
      </c>
      <c r="F12481" t="s">
        <v>1247</v>
      </c>
      <c r="J12481" t="s">
        <v>23</v>
      </c>
      <c r="K12481">
        <v>7</v>
      </c>
      <c r="L12481">
        <v>35.770000000000003</v>
      </c>
      <c r="M12481">
        <v>2.8000000000000001E-2</v>
      </c>
      <c r="O12481" s="12">
        <f>VLOOKUP(C12481,[3]May!$C:$Z,24,FALSE)</f>
        <v>2019</v>
      </c>
    </row>
    <row r="12482" spans="1:15" x14ac:dyDescent="0.25">
      <c r="A12482" t="s">
        <v>1245</v>
      </c>
      <c r="C12482" t="s">
        <v>1293</v>
      </c>
      <c r="E12482">
        <v>12</v>
      </c>
      <c r="F12482" t="s">
        <v>1253</v>
      </c>
      <c r="J12482" t="s">
        <v>23</v>
      </c>
      <c r="K12482">
        <v>1</v>
      </c>
      <c r="L12482">
        <v>61.2</v>
      </c>
      <c r="M12482">
        <v>8.3370000000000007E-3</v>
      </c>
      <c r="O12482" s="12">
        <f>VLOOKUP(C12482,[3]May!$C:$Z,24,FALSE)</f>
        <v>2019</v>
      </c>
    </row>
    <row r="12483" spans="1:15" x14ac:dyDescent="0.25">
      <c r="A12483" t="s">
        <v>1245</v>
      </c>
      <c r="C12483" t="s">
        <v>1293</v>
      </c>
      <c r="E12483">
        <v>2</v>
      </c>
      <c r="F12483" t="s">
        <v>1247</v>
      </c>
      <c r="J12483" t="s">
        <v>23</v>
      </c>
      <c r="K12483">
        <v>6</v>
      </c>
      <c r="L12483">
        <v>30.66</v>
      </c>
      <c r="M12483">
        <v>2.4E-2</v>
      </c>
      <c r="O12483" s="12">
        <f>VLOOKUP(C12483,[3]May!$C:$Z,24,FALSE)</f>
        <v>2019</v>
      </c>
    </row>
    <row r="12484" spans="1:15" x14ac:dyDescent="0.25">
      <c r="A12484" t="s">
        <v>1245</v>
      </c>
      <c r="C12484" t="s">
        <v>1293</v>
      </c>
      <c r="E12484">
        <v>3</v>
      </c>
      <c r="F12484" t="s">
        <v>1260</v>
      </c>
      <c r="J12484" t="s">
        <v>23</v>
      </c>
      <c r="K12484">
        <v>3</v>
      </c>
      <c r="L12484">
        <v>208.83</v>
      </c>
      <c r="M12484">
        <v>0.1203</v>
      </c>
      <c r="O12484" s="12">
        <f>VLOOKUP(C12484,[3]May!$C:$Z,24,FALSE)</f>
        <v>2019</v>
      </c>
    </row>
    <row r="12485" spans="1:15" x14ac:dyDescent="0.25">
      <c r="A12485" t="s">
        <v>1245</v>
      </c>
      <c r="C12485" t="s">
        <v>1293</v>
      </c>
      <c r="E12485">
        <v>2</v>
      </c>
      <c r="F12485" t="s">
        <v>1247</v>
      </c>
      <c r="J12485" t="s">
        <v>23</v>
      </c>
      <c r="K12485">
        <v>3</v>
      </c>
      <c r="L12485">
        <v>15.33</v>
      </c>
      <c r="M12485">
        <v>1.2E-2</v>
      </c>
      <c r="O12485" s="12">
        <f>VLOOKUP(C12485,[3]May!$C:$Z,24,FALSE)</f>
        <v>2019</v>
      </c>
    </row>
    <row r="12486" spans="1:15" x14ac:dyDescent="0.25">
      <c r="A12486" t="s">
        <v>1245</v>
      </c>
      <c r="C12486" t="s">
        <v>1293</v>
      </c>
      <c r="E12486">
        <v>2</v>
      </c>
      <c r="F12486" t="s">
        <v>1247</v>
      </c>
      <c r="J12486" t="s">
        <v>23</v>
      </c>
      <c r="K12486">
        <v>1</v>
      </c>
      <c r="L12486">
        <v>65.13</v>
      </c>
      <c r="M12486">
        <v>5.0999999999999997E-2</v>
      </c>
      <c r="O12486" s="12">
        <f>VLOOKUP(C12486,[3]May!$C:$Z,24,FALSE)</f>
        <v>2019</v>
      </c>
    </row>
    <row r="12487" spans="1:15" x14ac:dyDescent="0.25">
      <c r="A12487" t="s">
        <v>1245</v>
      </c>
      <c r="C12487" t="s">
        <v>1293</v>
      </c>
      <c r="E12487">
        <v>2</v>
      </c>
      <c r="F12487" t="s">
        <v>1247</v>
      </c>
      <c r="J12487" t="s">
        <v>23</v>
      </c>
      <c r="K12487">
        <v>1</v>
      </c>
      <c r="L12487">
        <v>5.1100000000000003</v>
      </c>
      <c r="M12487">
        <v>4.0000000000000001E-3</v>
      </c>
      <c r="O12487" s="12">
        <f>VLOOKUP(C12487,[3]May!$C:$Z,24,FALSE)</f>
        <v>2019</v>
      </c>
    </row>
    <row r="12488" spans="1:15" x14ac:dyDescent="0.25">
      <c r="A12488" t="s">
        <v>1245</v>
      </c>
      <c r="C12488" t="s">
        <v>1293</v>
      </c>
      <c r="E12488">
        <v>2</v>
      </c>
      <c r="F12488" t="s">
        <v>1247</v>
      </c>
      <c r="J12488" t="s">
        <v>23</v>
      </c>
      <c r="K12488">
        <v>1</v>
      </c>
      <c r="L12488">
        <v>65.13</v>
      </c>
      <c r="M12488">
        <v>5.0999999999999997E-2</v>
      </c>
      <c r="O12488" s="12">
        <f>VLOOKUP(C12488,[3]May!$C:$Z,24,FALSE)</f>
        <v>2019</v>
      </c>
    </row>
    <row r="12489" spans="1:15" x14ac:dyDescent="0.25">
      <c r="A12489" t="s">
        <v>1245</v>
      </c>
      <c r="C12489" t="s">
        <v>1293</v>
      </c>
      <c r="E12489">
        <v>6</v>
      </c>
      <c r="F12489" t="s">
        <v>1250</v>
      </c>
      <c r="J12489" t="s">
        <v>23</v>
      </c>
      <c r="K12489">
        <v>2</v>
      </c>
      <c r="L12489">
        <v>21.7</v>
      </c>
      <c r="M12489">
        <v>1.7000000000000001E-2</v>
      </c>
      <c r="O12489" s="12">
        <f>VLOOKUP(C12489,[3]May!$C:$Z,24,FALSE)</f>
        <v>2019</v>
      </c>
    </row>
    <row r="12490" spans="1:15" x14ac:dyDescent="0.25">
      <c r="A12490" t="s">
        <v>1245</v>
      </c>
      <c r="C12490" t="s">
        <v>1293</v>
      </c>
      <c r="E12490">
        <v>12</v>
      </c>
      <c r="F12490" t="s">
        <v>1253</v>
      </c>
      <c r="J12490" t="s">
        <v>23</v>
      </c>
      <c r="K12490">
        <v>1</v>
      </c>
      <c r="L12490">
        <v>61.2</v>
      </c>
      <c r="M12490">
        <v>8.3370000000000007E-3</v>
      </c>
      <c r="O12490" s="12">
        <f>VLOOKUP(C12490,[3]May!$C:$Z,24,FALSE)</f>
        <v>2019</v>
      </c>
    </row>
    <row r="12491" spans="1:15" x14ac:dyDescent="0.25">
      <c r="A12491" t="s">
        <v>1245</v>
      </c>
      <c r="C12491" t="s">
        <v>1293</v>
      </c>
      <c r="E12491">
        <v>2</v>
      </c>
      <c r="F12491" t="s">
        <v>1247</v>
      </c>
      <c r="J12491" t="s">
        <v>23</v>
      </c>
      <c r="K12491">
        <v>2</v>
      </c>
      <c r="L12491">
        <v>10.220000000000001</v>
      </c>
      <c r="M12491">
        <v>8.0000000000000002E-3</v>
      </c>
      <c r="O12491" s="12">
        <f>VLOOKUP(C12491,[3]May!$C:$Z,24,FALSE)</f>
        <v>2019</v>
      </c>
    </row>
    <row r="12492" spans="1:15" x14ac:dyDescent="0.25">
      <c r="A12492" t="s">
        <v>1245</v>
      </c>
      <c r="C12492" t="s">
        <v>1293</v>
      </c>
      <c r="E12492">
        <v>2</v>
      </c>
      <c r="F12492" t="s">
        <v>1247</v>
      </c>
      <c r="J12492" t="s">
        <v>23</v>
      </c>
      <c r="K12492">
        <v>7</v>
      </c>
      <c r="L12492">
        <v>455.91</v>
      </c>
      <c r="M12492">
        <v>0.35699999999999998</v>
      </c>
      <c r="O12492" s="12">
        <f>VLOOKUP(C12492,[3]May!$C:$Z,24,FALSE)</f>
        <v>2019</v>
      </c>
    </row>
    <row r="12493" spans="1:15" x14ac:dyDescent="0.25">
      <c r="A12493" t="s">
        <v>1245</v>
      </c>
      <c r="C12493" t="s">
        <v>1293</v>
      </c>
      <c r="E12493">
        <v>3</v>
      </c>
      <c r="F12493" t="s">
        <v>1260</v>
      </c>
      <c r="J12493" t="s">
        <v>23</v>
      </c>
      <c r="K12493">
        <v>2</v>
      </c>
      <c r="L12493">
        <v>139.22</v>
      </c>
      <c r="M12493">
        <v>8.0199999999999994E-2</v>
      </c>
      <c r="O12493" s="12">
        <f>VLOOKUP(C12493,[3]May!$C:$Z,24,FALSE)</f>
        <v>2019</v>
      </c>
    </row>
    <row r="12494" spans="1:15" x14ac:dyDescent="0.25">
      <c r="A12494" t="s">
        <v>1245</v>
      </c>
      <c r="C12494" t="s">
        <v>1293</v>
      </c>
      <c r="E12494">
        <v>2</v>
      </c>
      <c r="F12494" t="s">
        <v>1247</v>
      </c>
      <c r="J12494" t="s">
        <v>23</v>
      </c>
      <c r="K12494">
        <v>5</v>
      </c>
      <c r="L12494">
        <v>25.55</v>
      </c>
      <c r="M12494">
        <v>0.02</v>
      </c>
      <c r="O12494" s="12">
        <f>VLOOKUP(C12494,[3]May!$C:$Z,24,FALSE)</f>
        <v>2019</v>
      </c>
    </row>
    <row r="12495" spans="1:15" x14ac:dyDescent="0.25">
      <c r="A12495" t="s">
        <v>1245</v>
      </c>
      <c r="C12495" t="s">
        <v>1293</v>
      </c>
      <c r="E12495">
        <v>2</v>
      </c>
      <c r="F12495" t="s">
        <v>1247</v>
      </c>
      <c r="J12495" t="s">
        <v>23</v>
      </c>
      <c r="K12495">
        <v>1</v>
      </c>
      <c r="L12495">
        <v>65.13</v>
      </c>
      <c r="M12495">
        <v>5.0999999999999997E-2</v>
      </c>
      <c r="O12495" s="12">
        <f>VLOOKUP(C12495,[3]May!$C:$Z,24,FALSE)</f>
        <v>2019</v>
      </c>
    </row>
    <row r="12496" spans="1:15" x14ac:dyDescent="0.25">
      <c r="A12496" t="s">
        <v>1245</v>
      </c>
      <c r="C12496" t="s">
        <v>1293</v>
      </c>
      <c r="E12496">
        <v>2</v>
      </c>
      <c r="F12496" t="s">
        <v>1247</v>
      </c>
      <c r="J12496" t="s">
        <v>23</v>
      </c>
      <c r="K12496">
        <v>7</v>
      </c>
      <c r="L12496">
        <v>35.770000000000003</v>
      </c>
      <c r="M12496">
        <v>2.8000000000000001E-2</v>
      </c>
      <c r="O12496" s="12">
        <f>VLOOKUP(C12496,[3]May!$C:$Z,24,FALSE)</f>
        <v>2019</v>
      </c>
    </row>
    <row r="12497" spans="1:15" x14ac:dyDescent="0.25">
      <c r="A12497" t="s">
        <v>1245</v>
      </c>
      <c r="C12497" t="s">
        <v>1293</v>
      </c>
      <c r="E12497">
        <v>8</v>
      </c>
      <c r="F12497" t="s">
        <v>1251</v>
      </c>
      <c r="J12497" t="s">
        <v>23</v>
      </c>
      <c r="K12497">
        <v>1</v>
      </c>
      <c r="L12497">
        <v>55.06</v>
      </c>
      <c r="M12497">
        <v>3.2199999999999999E-2</v>
      </c>
      <c r="O12497" s="12">
        <f>VLOOKUP(C12497,[3]May!$C:$Z,24,FALSE)</f>
        <v>2019</v>
      </c>
    </row>
    <row r="12498" spans="1:15" x14ac:dyDescent="0.25">
      <c r="A12498" t="s">
        <v>1245</v>
      </c>
      <c r="C12498" t="s">
        <v>1293</v>
      </c>
      <c r="E12498">
        <v>2</v>
      </c>
      <c r="F12498" t="s">
        <v>1247</v>
      </c>
      <c r="J12498" t="s">
        <v>23</v>
      </c>
      <c r="K12498">
        <v>8</v>
      </c>
      <c r="L12498">
        <v>40.880000000000003</v>
      </c>
      <c r="M12498">
        <v>3.2000000000000001E-2</v>
      </c>
      <c r="O12498" s="12">
        <f>VLOOKUP(C12498,[3]May!$C:$Z,24,FALSE)</f>
        <v>2019</v>
      </c>
    </row>
    <row r="12499" spans="1:15" x14ac:dyDescent="0.25">
      <c r="A12499" t="s">
        <v>1245</v>
      </c>
      <c r="C12499" t="s">
        <v>1293</v>
      </c>
      <c r="E12499">
        <v>2</v>
      </c>
      <c r="F12499" t="s">
        <v>1247</v>
      </c>
      <c r="J12499" t="s">
        <v>23</v>
      </c>
      <c r="K12499">
        <v>6</v>
      </c>
      <c r="L12499">
        <v>30.66</v>
      </c>
      <c r="M12499">
        <v>2.4E-2</v>
      </c>
      <c r="O12499" s="12">
        <f>VLOOKUP(C12499,[3]May!$C:$Z,24,FALSE)</f>
        <v>2019</v>
      </c>
    </row>
    <row r="12500" spans="1:15" x14ac:dyDescent="0.25">
      <c r="A12500" t="s">
        <v>1245</v>
      </c>
      <c r="C12500" t="s">
        <v>1293</v>
      </c>
      <c r="E12500">
        <v>2</v>
      </c>
      <c r="F12500" t="s">
        <v>1247</v>
      </c>
      <c r="J12500" t="s">
        <v>23</v>
      </c>
      <c r="K12500">
        <v>1</v>
      </c>
      <c r="L12500">
        <v>65.13</v>
      </c>
      <c r="M12500">
        <v>5.0999999999999997E-2</v>
      </c>
      <c r="O12500" s="12">
        <f>VLOOKUP(C12500,[3]May!$C:$Z,24,FALSE)</f>
        <v>2019</v>
      </c>
    </row>
    <row r="12501" spans="1:15" x14ac:dyDescent="0.25">
      <c r="A12501" t="s">
        <v>1245</v>
      </c>
      <c r="C12501" t="s">
        <v>1293</v>
      </c>
      <c r="E12501">
        <v>2</v>
      </c>
      <c r="F12501" t="s">
        <v>1247</v>
      </c>
      <c r="J12501" t="s">
        <v>23</v>
      </c>
      <c r="K12501">
        <v>7</v>
      </c>
      <c r="L12501">
        <v>35.770000000000003</v>
      </c>
      <c r="M12501">
        <v>2.8000000000000001E-2</v>
      </c>
      <c r="O12501" s="12">
        <f>VLOOKUP(C12501,[3]May!$C:$Z,24,FALSE)</f>
        <v>2019</v>
      </c>
    </row>
    <row r="12502" spans="1:15" x14ac:dyDescent="0.25">
      <c r="A12502" t="s">
        <v>1245</v>
      </c>
      <c r="C12502" t="s">
        <v>1293</v>
      </c>
      <c r="E12502">
        <v>6</v>
      </c>
      <c r="F12502" t="s">
        <v>1250</v>
      </c>
      <c r="J12502" t="s">
        <v>23</v>
      </c>
      <c r="K12502">
        <v>2</v>
      </c>
      <c r="L12502">
        <v>21.7</v>
      </c>
      <c r="M12502">
        <v>1.7000000000000001E-2</v>
      </c>
      <c r="O12502" s="12">
        <f>VLOOKUP(C12502,[3]May!$C:$Z,24,FALSE)</f>
        <v>2019</v>
      </c>
    </row>
    <row r="12503" spans="1:15" x14ac:dyDescent="0.25">
      <c r="A12503" t="s">
        <v>1245</v>
      </c>
      <c r="C12503" t="s">
        <v>1293</v>
      </c>
      <c r="E12503">
        <v>2</v>
      </c>
      <c r="F12503" t="s">
        <v>1247</v>
      </c>
      <c r="J12503" t="s">
        <v>23</v>
      </c>
      <c r="K12503">
        <v>3</v>
      </c>
      <c r="L12503">
        <v>15.33</v>
      </c>
      <c r="M12503">
        <v>1.2E-2</v>
      </c>
      <c r="O12503" s="12">
        <f>VLOOKUP(C12503,[3]May!$C:$Z,24,FALSE)</f>
        <v>2019</v>
      </c>
    </row>
    <row r="12504" spans="1:15" x14ac:dyDescent="0.25">
      <c r="A12504" t="s">
        <v>1245</v>
      </c>
      <c r="C12504" t="s">
        <v>1293</v>
      </c>
      <c r="E12504">
        <v>2</v>
      </c>
      <c r="F12504" t="s">
        <v>1247</v>
      </c>
      <c r="J12504" t="s">
        <v>23</v>
      </c>
      <c r="K12504">
        <v>1</v>
      </c>
      <c r="L12504">
        <v>65.13</v>
      </c>
      <c r="M12504">
        <v>5.0999999999999997E-2</v>
      </c>
      <c r="O12504" s="12">
        <f>VLOOKUP(C12504,[3]May!$C:$Z,24,FALSE)</f>
        <v>2019</v>
      </c>
    </row>
    <row r="12505" spans="1:15" x14ac:dyDescent="0.25">
      <c r="A12505" t="s">
        <v>1245</v>
      </c>
      <c r="C12505" t="s">
        <v>1293</v>
      </c>
      <c r="E12505">
        <v>8</v>
      </c>
      <c r="F12505" t="s">
        <v>1251</v>
      </c>
      <c r="J12505" t="s">
        <v>23</v>
      </c>
      <c r="K12505">
        <v>2</v>
      </c>
      <c r="L12505">
        <v>110.12</v>
      </c>
      <c r="M12505">
        <v>6.4399999999999999E-2</v>
      </c>
      <c r="O12505" s="12">
        <f>VLOOKUP(C12505,[3]May!$C:$Z,24,FALSE)</f>
        <v>2019</v>
      </c>
    </row>
    <row r="12506" spans="1:15" x14ac:dyDescent="0.25">
      <c r="A12506" t="s">
        <v>1245</v>
      </c>
      <c r="C12506" t="s">
        <v>1293</v>
      </c>
      <c r="E12506">
        <v>12</v>
      </c>
      <c r="F12506" t="s">
        <v>1253</v>
      </c>
      <c r="J12506" t="s">
        <v>23</v>
      </c>
      <c r="K12506">
        <v>1</v>
      </c>
      <c r="L12506">
        <v>61.2</v>
      </c>
      <c r="M12506">
        <v>8.3370000000000007E-3</v>
      </c>
      <c r="O12506" s="12">
        <f>VLOOKUP(C12506,[3]May!$C:$Z,24,FALSE)</f>
        <v>2019</v>
      </c>
    </row>
    <row r="12507" spans="1:15" x14ac:dyDescent="0.25">
      <c r="A12507" t="s">
        <v>1245</v>
      </c>
      <c r="C12507" t="s">
        <v>1293</v>
      </c>
      <c r="E12507">
        <v>2</v>
      </c>
      <c r="F12507" t="s">
        <v>1247</v>
      </c>
      <c r="J12507" t="s">
        <v>23</v>
      </c>
      <c r="K12507">
        <v>8</v>
      </c>
      <c r="L12507">
        <v>40.880000000000003</v>
      </c>
      <c r="M12507">
        <v>3.2000000000000001E-2</v>
      </c>
      <c r="O12507" s="12">
        <f>VLOOKUP(C12507,[3]May!$C:$Z,24,FALSE)</f>
        <v>2019</v>
      </c>
    </row>
    <row r="12508" spans="1:15" x14ac:dyDescent="0.25">
      <c r="A12508" t="s">
        <v>1245</v>
      </c>
      <c r="C12508" t="s">
        <v>1293</v>
      </c>
      <c r="E12508">
        <v>12</v>
      </c>
      <c r="F12508" t="s">
        <v>1253</v>
      </c>
      <c r="J12508" t="s">
        <v>23</v>
      </c>
      <c r="K12508">
        <v>1</v>
      </c>
      <c r="L12508">
        <v>61.2</v>
      </c>
      <c r="M12508">
        <v>8.3370000000000007E-3</v>
      </c>
      <c r="O12508" s="12">
        <f>VLOOKUP(C12508,[3]May!$C:$Z,24,FALSE)</f>
        <v>2019</v>
      </c>
    </row>
    <row r="12509" spans="1:15" x14ac:dyDescent="0.25">
      <c r="A12509" t="s">
        <v>1245</v>
      </c>
      <c r="C12509" t="s">
        <v>1293</v>
      </c>
      <c r="E12509">
        <v>2</v>
      </c>
      <c r="F12509" t="s">
        <v>1247</v>
      </c>
      <c r="J12509" t="s">
        <v>23</v>
      </c>
      <c r="K12509">
        <v>3</v>
      </c>
      <c r="L12509">
        <v>15.33</v>
      </c>
      <c r="M12509">
        <v>1.2E-2</v>
      </c>
      <c r="O12509" s="12">
        <f>VLOOKUP(C12509,[3]May!$C:$Z,24,FALSE)</f>
        <v>2019</v>
      </c>
    </row>
    <row r="12510" spans="1:15" x14ac:dyDescent="0.25">
      <c r="A12510" t="s">
        <v>1245</v>
      </c>
      <c r="C12510" t="s">
        <v>1293</v>
      </c>
      <c r="E12510">
        <v>2</v>
      </c>
      <c r="F12510" t="s">
        <v>1247</v>
      </c>
      <c r="J12510" t="s">
        <v>23</v>
      </c>
      <c r="K12510">
        <v>6</v>
      </c>
      <c r="L12510">
        <v>390.78</v>
      </c>
      <c r="M12510">
        <v>0.30599999999999999</v>
      </c>
      <c r="O12510" s="12">
        <f>VLOOKUP(C12510,[3]May!$C:$Z,24,FALSE)</f>
        <v>2019</v>
      </c>
    </row>
    <row r="12511" spans="1:15" x14ac:dyDescent="0.25">
      <c r="A12511" t="s">
        <v>1245</v>
      </c>
      <c r="C12511" t="s">
        <v>1293</v>
      </c>
      <c r="E12511">
        <v>2</v>
      </c>
      <c r="F12511" t="s">
        <v>1247</v>
      </c>
      <c r="J12511" t="s">
        <v>23</v>
      </c>
      <c r="K12511">
        <v>11</v>
      </c>
      <c r="L12511">
        <v>716.43</v>
      </c>
      <c r="M12511">
        <v>0.56100000000000005</v>
      </c>
      <c r="O12511" s="12">
        <f>VLOOKUP(C12511,[3]May!$C:$Z,24,FALSE)</f>
        <v>2019</v>
      </c>
    </row>
    <row r="12512" spans="1:15" x14ac:dyDescent="0.25">
      <c r="A12512" t="s">
        <v>1245</v>
      </c>
      <c r="C12512" t="s">
        <v>1293</v>
      </c>
      <c r="E12512">
        <v>12</v>
      </c>
      <c r="F12512" t="s">
        <v>1253</v>
      </c>
      <c r="J12512" t="s">
        <v>23</v>
      </c>
      <c r="K12512">
        <v>1</v>
      </c>
      <c r="L12512">
        <v>61.2</v>
      </c>
      <c r="M12512">
        <v>8.3370000000000007E-3</v>
      </c>
      <c r="O12512" s="12">
        <f>VLOOKUP(C12512,[3]May!$C:$Z,24,FALSE)</f>
        <v>2019</v>
      </c>
    </row>
    <row r="12513" spans="1:15" x14ac:dyDescent="0.25">
      <c r="A12513" t="s">
        <v>1245</v>
      </c>
      <c r="C12513" t="s">
        <v>1293</v>
      </c>
      <c r="E12513">
        <v>2</v>
      </c>
      <c r="F12513" t="s">
        <v>1247</v>
      </c>
      <c r="J12513" t="s">
        <v>23</v>
      </c>
      <c r="K12513">
        <v>1</v>
      </c>
      <c r="L12513">
        <v>5.1100000000000003</v>
      </c>
      <c r="M12513">
        <v>4.0000000000000001E-3</v>
      </c>
      <c r="O12513" s="12">
        <f>VLOOKUP(C12513,[3]May!$C:$Z,24,FALSE)</f>
        <v>2019</v>
      </c>
    </row>
    <row r="12514" spans="1:15" x14ac:dyDescent="0.25">
      <c r="A12514" t="s">
        <v>1245</v>
      </c>
      <c r="C12514" t="s">
        <v>1293</v>
      </c>
      <c r="E12514">
        <v>2</v>
      </c>
      <c r="F12514" t="s">
        <v>1247</v>
      </c>
      <c r="J12514" t="s">
        <v>23</v>
      </c>
      <c r="K12514">
        <v>4</v>
      </c>
      <c r="L12514">
        <v>20.440000000000001</v>
      </c>
      <c r="M12514">
        <v>1.6E-2</v>
      </c>
      <c r="O12514" s="12">
        <f>VLOOKUP(C12514,[3]May!$C:$Z,24,FALSE)</f>
        <v>2019</v>
      </c>
    </row>
    <row r="12515" spans="1:15" x14ac:dyDescent="0.25">
      <c r="A12515" t="s">
        <v>1245</v>
      </c>
      <c r="C12515" t="s">
        <v>1293</v>
      </c>
      <c r="E12515">
        <v>2</v>
      </c>
      <c r="F12515" t="s">
        <v>1247</v>
      </c>
      <c r="J12515" t="s">
        <v>23</v>
      </c>
      <c r="K12515">
        <v>3</v>
      </c>
      <c r="L12515">
        <v>195.39</v>
      </c>
      <c r="M12515">
        <v>0.153</v>
      </c>
      <c r="O12515" s="12">
        <f>VLOOKUP(C12515,[3]May!$C:$Z,24,FALSE)</f>
        <v>2019</v>
      </c>
    </row>
    <row r="12516" spans="1:15" x14ac:dyDescent="0.25">
      <c r="A12516" t="s">
        <v>1245</v>
      </c>
      <c r="C12516" t="s">
        <v>1293</v>
      </c>
      <c r="E12516">
        <v>8</v>
      </c>
      <c r="F12516" t="s">
        <v>1251</v>
      </c>
      <c r="J12516" t="s">
        <v>23</v>
      </c>
      <c r="K12516">
        <v>5</v>
      </c>
      <c r="L12516">
        <v>275.3</v>
      </c>
      <c r="M12516">
        <v>0.161</v>
      </c>
      <c r="O12516" s="12">
        <f>VLOOKUP(C12516,[3]May!$C:$Z,24,FALSE)</f>
        <v>2019</v>
      </c>
    </row>
    <row r="12517" spans="1:15" x14ac:dyDescent="0.25">
      <c r="A12517" t="s">
        <v>1245</v>
      </c>
      <c r="C12517" t="s">
        <v>1293</v>
      </c>
      <c r="E12517">
        <v>2</v>
      </c>
      <c r="F12517" t="s">
        <v>1247</v>
      </c>
      <c r="J12517" t="s">
        <v>23</v>
      </c>
      <c r="K12517">
        <v>3</v>
      </c>
      <c r="L12517">
        <v>15.33</v>
      </c>
      <c r="M12517">
        <v>1.2E-2</v>
      </c>
      <c r="O12517" s="12">
        <f>VLOOKUP(C12517,[3]May!$C:$Z,24,FALSE)</f>
        <v>2019</v>
      </c>
    </row>
    <row r="12518" spans="1:15" x14ac:dyDescent="0.25">
      <c r="A12518" t="s">
        <v>1245</v>
      </c>
      <c r="C12518" t="s">
        <v>1293</v>
      </c>
      <c r="E12518">
        <v>2</v>
      </c>
      <c r="F12518" t="s">
        <v>1247</v>
      </c>
      <c r="J12518" t="s">
        <v>23</v>
      </c>
      <c r="K12518">
        <v>2</v>
      </c>
      <c r="L12518">
        <v>130.26</v>
      </c>
      <c r="M12518">
        <v>0.10199999999999999</v>
      </c>
      <c r="O12518" s="12">
        <f>VLOOKUP(C12518,[3]May!$C:$Z,24,FALSE)</f>
        <v>2019</v>
      </c>
    </row>
    <row r="12519" spans="1:15" x14ac:dyDescent="0.25">
      <c r="A12519" t="s">
        <v>1245</v>
      </c>
      <c r="C12519" t="s">
        <v>1293</v>
      </c>
      <c r="E12519">
        <v>2</v>
      </c>
      <c r="F12519" t="s">
        <v>1247</v>
      </c>
      <c r="J12519" t="s">
        <v>23</v>
      </c>
      <c r="K12519">
        <v>2</v>
      </c>
      <c r="L12519">
        <v>10.220000000000001</v>
      </c>
      <c r="M12519">
        <v>8.0000000000000002E-3</v>
      </c>
      <c r="O12519" s="12">
        <f>VLOOKUP(C12519,[3]May!$C:$Z,24,FALSE)</f>
        <v>2019</v>
      </c>
    </row>
    <row r="12520" spans="1:15" x14ac:dyDescent="0.25">
      <c r="A12520" t="s">
        <v>1245</v>
      </c>
      <c r="C12520" t="s">
        <v>1293</v>
      </c>
      <c r="E12520">
        <v>2</v>
      </c>
      <c r="F12520" t="s">
        <v>1247</v>
      </c>
      <c r="J12520" t="s">
        <v>23</v>
      </c>
      <c r="K12520">
        <v>3</v>
      </c>
      <c r="L12520">
        <v>195.39</v>
      </c>
      <c r="M12520">
        <v>0.153</v>
      </c>
      <c r="O12520" s="12">
        <f>VLOOKUP(C12520,[3]May!$C:$Z,24,FALSE)</f>
        <v>2019</v>
      </c>
    </row>
    <row r="12521" spans="1:15" x14ac:dyDescent="0.25">
      <c r="A12521" t="s">
        <v>1245</v>
      </c>
      <c r="C12521" t="s">
        <v>1293</v>
      </c>
      <c r="E12521">
        <v>2</v>
      </c>
      <c r="F12521" t="s">
        <v>1247</v>
      </c>
      <c r="J12521" t="s">
        <v>23</v>
      </c>
      <c r="K12521">
        <v>7</v>
      </c>
      <c r="L12521">
        <v>35.770000000000003</v>
      </c>
      <c r="M12521">
        <v>2.8000000000000001E-2</v>
      </c>
      <c r="O12521" s="12">
        <f>VLOOKUP(C12521,[3]May!$C:$Z,24,FALSE)</f>
        <v>2019</v>
      </c>
    </row>
    <row r="12522" spans="1:15" x14ac:dyDescent="0.25">
      <c r="A12522" t="s">
        <v>1245</v>
      </c>
      <c r="C12522" t="s">
        <v>1293</v>
      </c>
      <c r="E12522">
        <v>2</v>
      </c>
      <c r="F12522" t="s">
        <v>1247</v>
      </c>
      <c r="J12522" t="s">
        <v>23</v>
      </c>
      <c r="K12522">
        <v>3</v>
      </c>
      <c r="L12522">
        <v>195.39</v>
      </c>
      <c r="M12522">
        <v>0.153</v>
      </c>
      <c r="O12522" s="12">
        <f>VLOOKUP(C12522,[3]May!$C:$Z,24,FALSE)</f>
        <v>2019</v>
      </c>
    </row>
    <row r="12523" spans="1:15" x14ac:dyDescent="0.25">
      <c r="A12523" t="s">
        <v>1245</v>
      </c>
      <c r="C12523" t="s">
        <v>1293</v>
      </c>
      <c r="E12523">
        <v>2</v>
      </c>
      <c r="F12523" t="s">
        <v>1247</v>
      </c>
      <c r="J12523" t="s">
        <v>23</v>
      </c>
      <c r="K12523">
        <v>2</v>
      </c>
      <c r="L12523">
        <v>10.220000000000001</v>
      </c>
      <c r="M12523">
        <v>8.0000000000000002E-3</v>
      </c>
      <c r="O12523" s="12">
        <f>VLOOKUP(C12523,[3]May!$C:$Z,24,FALSE)</f>
        <v>2019</v>
      </c>
    </row>
    <row r="12524" spans="1:15" x14ac:dyDescent="0.25">
      <c r="A12524" t="s">
        <v>1245</v>
      </c>
      <c r="C12524" t="s">
        <v>1293</v>
      </c>
      <c r="E12524">
        <v>6</v>
      </c>
      <c r="F12524" t="s">
        <v>1250</v>
      </c>
      <c r="J12524" t="s">
        <v>23</v>
      </c>
      <c r="K12524">
        <v>4</v>
      </c>
      <c r="L12524">
        <v>436.72</v>
      </c>
      <c r="M12524">
        <v>0.34200000000000003</v>
      </c>
      <c r="O12524" s="12">
        <f>VLOOKUP(C12524,[3]May!$C:$Z,24,FALSE)</f>
        <v>2019</v>
      </c>
    </row>
    <row r="12525" spans="1:15" x14ac:dyDescent="0.25">
      <c r="A12525" t="s">
        <v>1245</v>
      </c>
      <c r="C12525" t="s">
        <v>1293</v>
      </c>
      <c r="E12525">
        <v>2</v>
      </c>
      <c r="F12525" t="s">
        <v>1247</v>
      </c>
      <c r="J12525" t="s">
        <v>23</v>
      </c>
      <c r="K12525">
        <v>7</v>
      </c>
      <c r="L12525">
        <v>35.770000000000003</v>
      </c>
      <c r="M12525">
        <v>2.8000000000000001E-2</v>
      </c>
      <c r="O12525" s="12">
        <f>VLOOKUP(C12525,[3]May!$C:$Z,24,FALSE)</f>
        <v>2019</v>
      </c>
    </row>
    <row r="12526" spans="1:15" x14ac:dyDescent="0.25">
      <c r="A12526" t="s">
        <v>1245</v>
      </c>
      <c r="C12526" t="s">
        <v>1293</v>
      </c>
      <c r="E12526">
        <v>2</v>
      </c>
      <c r="F12526" t="s">
        <v>1247</v>
      </c>
      <c r="J12526" t="s">
        <v>23</v>
      </c>
      <c r="K12526">
        <v>4</v>
      </c>
      <c r="L12526">
        <v>20.440000000000001</v>
      </c>
      <c r="M12526">
        <v>1.6E-2</v>
      </c>
      <c r="O12526" s="12">
        <f>VLOOKUP(C12526,[3]May!$C:$Z,24,FALSE)</f>
        <v>2019</v>
      </c>
    </row>
    <row r="12527" spans="1:15" x14ac:dyDescent="0.25">
      <c r="A12527" t="s">
        <v>1245</v>
      </c>
      <c r="C12527" t="s">
        <v>1293</v>
      </c>
      <c r="E12527">
        <v>2</v>
      </c>
      <c r="F12527" t="s">
        <v>1247</v>
      </c>
      <c r="J12527" t="s">
        <v>23</v>
      </c>
      <c r="K12527">
        <v>4</v>
      </c>
      <c r="L12527">
        <v>20.440000000000001</v>
      </c>
      <c r="M12527">
        <v>1.6E-2</v>
      </c>
      <c r="O12527" s="12">
        <f>VLOOKUP(C12527,[3]May!$C:$Z,24,FALSE)</f>
        <v>2019</v>
      </c>
    </row>
    <row r="12528" spans="1:15" x14ac:dyDescent="0.25">
      <c r="A12528" t="s">
        <v>1245</v>
      </c>
      <c r="C12528" t="s">
        <v>1293</v>
      </c>
      <c r="E12528">
        <v>6</v>
      </c>
      <c r="F12528" t="s">
        <v>1250</v>
      </c>
      <c r="J12528" t="s">
        <v>23</v>
      </c>
      <c r="K12528">
        <v>5</v>
      </c>
      <c r="L12528">
        <v>54.25</v>
      </c>
      <c r="M12528">
        <v>4.2500000000000003E-2</v>
      </c>
      <c r="O12528" s="12">
        <f>VLOOKUP(C12528,[3]May!$C:$Z,24,FALSE)</f>
        <v>2019</v>
      </c>
    </row>
    <row r="12529" spans="1:15" x14ac:dyDescent="0.25">
      <c r="A12529" t="s">
        <v>1245</v>
      </c>
      <c r="C12529" t="s">
        <v>1293</v>
      </c>
      <c r="E12529">
        <v>2</v>
      </c>
      <c r="F12529" t="s">
        <v>1247</v>
      </c>
      <c r="J12529" t="s">
        <v>23</v>
      </c>
      <c r="K12529">
        <v>2</v>
      </c>
      <c r="L12529">
        <v>10.220000000000001</v>
      </c>
      <c r="M12529">
        <v>8.0000000000000002E-3</v>
      </c>
      <c r="O12529" s="12">
        <f>VLOOKUP(C12529,[3]May!$C:$Z,24,FALSE)</f>
        <v>2019</v>
      </c>
    </row>
    <row r="12530" spans="1:15" x14ac:dyDescent="0.25">
      <c r="A12530" t="s">
        <v>1245</v>
      </c>
      <c r="C12530" t="s">
        <v>1293</v>
      </c>
      <c r="E12530">
        <v>2</v>
      </c>
      <c r="F12530" t="s">
        <v>1247</v>
      </c>
      <c r="J12530" t="s">
        <v>23</v>
      </c>
      <c r="K12530">
        <v>1</v>
      </c>
      <c r="L12530">
        <v>65.13</v>
      </c>
      <c r="M12530">
        <v>5.0999999999999997E-2</v>
      </c>
      <c r="O12530" s="12">
        <f>VLOOKUP(C12530,[3]May!$C:$Z,24,FALSE)</f>
        <v>2019</v>
      </c>
    </row>
    <row r="12531" spans="1:15" x14ac:dyDescent="0.25">
      <c r="A12531" t="s">
        <v>1245</v>
      </c>
      <c r="C12531" t="s">
        <v>1293</v>
      </c>
      <c r="E12531">
        <v>2</v>
      </c>
      <c r="F12531" t="s">
        <v>1247</v>
      </c>
      <c r="J12531" t="s">
        <v>23</v>
      </c>
      <c r="K12531">
        <v>1</v>
      </c>
      <c r="L12531">
        <v>65.13</v>
      </c>
      <c r="M12531">
        <v>5.0999999999999997E-2</v>
      </c>
      <c r="O12531" s="12">
        <f>VLOOKUP(C12531,[3]May!$C:$Z,24,FALSE)</f>
        <v>2019</v>
      </c>
    </row>
    <row r="12532" spans="1:15" x14ac:dyDescent="0.25">
      <c r="A12532" t="s">
        <v>1245</v>
      </c>
      <c r="C12532" t="s">
        <v>1300</v>
      </c>
      <c r="E12532">
        <v>2</v>
      </c>
      <c r="F12532" t="s">
        <v>1247</v>
      </c>
      <c r="J12532" t="s">
        <v>23</v>
      </c>
      <c r="K12532">
        <v>6</v>
      </c>
      <c r="L12532">
        <v>390.78</v>
      </c>
      <c r="M12532">
        <v>0.30599999999999999</v>
      </c>
      <c r="O12532" s="12">
        <f>VLOOKUP(C12532,[3]May!$C:$Z,24,FALSE)</f>
        <v>2019</v>
      </c>
    </row>
    <row r="12533" spans="1:15" x14ac:dyDescent="0.25">
      <c r="A12533" t="s">
        <v>1245</v>
      </c>
      <c r="C12533" t="s">
        <v>1300</v>
      </c>
      <c r="E12533">
        <v>2</v>
      </c>
      <c r="F12533" t="s">
        <v>1247</v>
      </c>
      <c r="J12533" t="s">
        <v>23</v>
      </c>
      <c r="K12533">
        <v>3</v>
      </c>
      <c r="L12533">
        <v>195.39</v>
      </c>
      <c r="M12533">
        <v>0.153</v>
      </c>
      <c r="O12533" s="12">
        <f>VLOOKUP(C12533,[3]May!$C:$Z,24,FALSE)</f>
        <v>2019</v>
      </c>
    </row>
    <row r="12534" spans="1:15" x14ac:dyDescent="0.25">
      <c r="A12534" t="s">
        <v>1245</v>
      </c>
      <c r="C12534" t="s">
        <v>1300</v>
      </c>
      <c r="E12534">
        <v>2</v>
      </c>
      <c r="F12534" t="s">
        <v>1247</v>
      </c>
      <c r="J12534" t="s">
        <v>23</v>
      </c>
      <c r="K12534">
        <v>13</v>
      </c>
      <c r="L12534">
        <v>66.430000000000007</v>
      </c>
      <c r="M12534">
        <v>5.1999999999999998E-2</v>
      </c>
      <c r="O12534" s="12">
        <f>VLOOKUP(C12534,[3]May!$C:$Z,24,FALSE)</f>
        <v>2019</v>
      </c>
    </row>
    <row r="12535" spans="1:15" x14ac:dyDescent="0.25">
      <c r="A12535" t="s">
        <v>1245</v>
      </c>
      <c r="C12535" t="s">
        <v>1300</v>
      </c>
      <c r="E12535">
        <v>12</v>
      </c>
      <c r="F12535" t="s">
        <v>1253</v>
      </c>
      <c r="J12535" t="s">
        <v>23</v>
      </c>
      <c r="K12535">
        <v>1</v>
      </c>
      <c r="L12535">
        <v>61.2</v>
      </c>
      <c r="M12535">
        <v>8.3370000000000007E-3</v>
      </c>
      <c r="O12535" s="12">
        <f>VLOOKUP(C12535,[3]May!$C:$Z,24,FALSE)</f>
        <v>2019</v>
      </c>
    </row>
    <row r="12536" spans="1:15" x14ac:dyDescent="0.25">
      <c r="A12536" t="s">
        <v>1245</v>
      </c>
      <c r="C12536" t="s">
        <v>1300</v>
      </c>
      <c r="E12536">
        <v>2</v>
      </c>
      <c r="F12536" t="s">
        <v>1247</v>
      </c>
      <c r="J12536" t="s">
        <v>23</v>
      </c>
      <c r="K12536">
        <v>5</v>
      </c>
      <c r="L12536">
        <v>25.55</v>
      </c>
      <c r="M12536">
        <v>0.02</v>
      </c>
      <c r="O12536" s="12">
        <f>VLOOKUP(C12536,[3]May!$C:$Z,24,FALSE)</f>
        <v>2019</v>
      </c>
    </row>
    <row r="12537" spans="1:15" x14ac:dyDescent="0.25">
      <c r="A12537" t="s">
        <v>1245</v>
      </c>
      <c r="C12537" t="s">
        <v>1300</v>
      </c>
      <c r="E12537">
        <v>2</v>
      </c>
      <c r="F12537" t="s">
        <v>1247</v>
      </c>
      <c r="J12537" t="s">
        <v>23</v>
      </c>
      <c r="K12537">
        <v>6</v>
      </c>
      <c r="L12537">
        <v>390.78</v>
      </c>
      <c r="M12537">
        <v>0.30599999999999999</v>
      </c>
      <c r="O12537" s="12">
        <f>VLOOKUP(C12537,[3]May!$C:$Z,24,FALSE)</f>
        <v>2019</v>
      </c>
    </row>
    <row r="12538" spans="1:15" x14ac:dyDescent="0.25">
      <c r="A12538" t="s">
        <v>1245</v>
      </c>
      <c r="C12538" t="s">
        <v>1300</v>
      </c>
      <c r="E12538">
        <v>2</v>
      </c>
      <c r="F12538" t="s">
        <v>1247</v>
      </c>
      <c r="J12538" t="s">
        <v>23</v>
      </c>
      <c r="K12538">
        <v>2</v>
      </c>
      <c r="L12538">
        <v>130.26</v>
      </c>
      <c r="M12538">
        <v>0.10199999999999999</v>
      </c>
      <c r="O12538" s="12">
        <f>VLOOKUP(C12538,[3]May!$C:$Z,24,FALSE)</f>
        <v>2019</v>
      </c>
    </row>
    <row r="12539" spans="1:15" x14ac:dyDescent="0.25">
      <c r="A12539" t="s">
        <v>1245</v>
      </c>
      <c r="C12539" t="s">
        <v>1300</v>
      </c>
      <c r="E12539">
        <v>2</v>
      </c>
      <c r="F12539" t="s">
        <v>1247</v>
      </c>
      <c r="J12539" t="s">
        <v>23</v>
      </c>
      <c r="K12539">
        <v>2</v>
      </c>
      <c r="L12539">
        <v>10.220000000000001</v>
      </c>
      <c r="M12539">
        <v>8.0000000000000002E-3</v>
      </c>
      <c r="O12539" s="12">
        <f>VLOOKUP(C12539,[3]May!$C:$Z,24,FALSE)</f>
        <v>2019</v>
      </c>
    </row>
    <row r="12540" spans="1:15" x14ac:dyDescent="0.25">
      <c r="A12540" t="s">
        <v>1245</v>
      </c>
      <c r="C12540" t="s">
        <v>1300</v>
      </c>
      <c r="E12540">
        <v>2</v>
      </c>
      <c r="F12540" t="s">
        <v>1247</v>
      </c>
      <c r="J12540" t="s">
        <v>23</v>
      </c>
      <c r="K12540">
        <v>10</v>
      </c>
      <c r="L12540">
        <v>51.1</v>
      </c>
      <c r="M12540">
        <v>0.04</v>
      </c>
      <c r="O12540" s="12">
        <f>VLOOKUP(C12540,[3]May!$C:$Z,24,FALSE)</f>
        <v>2019</v>
      </c>
    </row>
    <row r="12541" spans="1:15" x14ac:dyDescent="0.25">
      <c r="A12541" t="s">
        <v>1245</v>
      </c>
      <c r="C12541" t="s">
        <v>1300</v>
      </c>
      <c r="E12541">
        <v>2</v>
      </c>
      <c r="F12541" t="s">
        <v>1247</v>
      </c>
      <c r="J12541" t="s">
        <v>23</v>
      </c>
      <c r="K12541">
        <v>13</v>
      </c>
      <c r="L12541">
        <v>66.430000000000007</v>
      </c>
      <c r="M12541">
        <v>5.1999999999999998E-2</v>
      </c>
      <c r="O12541" s="12">
        <f>VLOOKUP(C12541,[3]May!$C:$Z,24,FALSE)</f>
        <v>2019</v>
      </c>
    </row>
    <row r="12542" spans="1:15" x14ac:dyDescent="0.25">
      <c r="A12542" t="s">
        <v>1245</v>
      </c>
      <c r="C12542" t="s">
        <v>1300</v>
      </c>
      <c r="E12542">
        <v>12</v>
      </c>
      <c r="F12542" t="s">
        <v>1253</v>
      </c>
      <c r="J12542" t="s">
        <v>23</v>
      </c>
      <c r="K12542">
        <v>1</v>
      </c>
      <c r="L12542">
        <v>61.2</v>
      </c>
      <c r="M12542">
        <v>8.3370000000000007E-3</v>
      </c>
      <c r="O12542" s="12">
        <f>VLOOKUP(C12542,[3]May!$C:$Z,24,FALSE)</f>
        <v>2019</v>
      </c>
    </row>
    <row r="12543" spans="1:15" x14ac:dyDescent="0.25">
      <c r="A12543" t="s">
        <v>1245</v>
      </c>
      <c r="C12543" t="s">
        <v>1300</v>
      </c>
      <c r="E12543">
        <v>2</v>
      </c>
      <c r="F12543" t="s">
        <v>1247</v>
      </c>
      <c r="J12543" t="s">
        <v>23</v>
      </c>
      <c r="K12543">
        <v>3</v>
      </c>
      <c r="L12543">
        <v>195.39</v>
      </c>
      <c r="M12543">
        <v>0.153</v>
      </c>
      <c r="O12543" s="12">
        <f>VLOOKUP(C12543,[3]May!$C:$Z,24,FALSE)</f>
        <v>2019</v>
      </c>
    </row>
    <row r="12544" spans="1:15" x14ac:dyDescent="0.25">
      <c r="A12544" t="s">
        <v>1245</v>
      </c>
      <c r="C12544" t="s">
        <v>1300</v>
      </c>
      <c r="E12544">
        <v>2</v>
      </c>
      <c r="F12544" t="s">
        <v>1247</v>
      </c>
      <c r="J12544" t="s">
        <v>23</v>
      </c>
      <c r="K12544">
        <v>5</v>
      </c>
      <c r="L12544">
        <v>25.55</v>
      </c>
      <c r="M12544">
        <v>0.02</v>
      </c>
      <c r="O12544" s="12">
        <f>VLOOKUP(C12544,[3]May!$C:$Z,24,FALSE)</f>
        <v>2019</v>
      </c>
    </row>
    <row r="12545" spans="1:15" x14ac:dyDescent="0.25">
      <c r="A12545" t="s">
        <v>1245</v>
      </c>
      <c r="C12545" t="s">
        <v>1300</v>
      </c>
      <c r="E12545">
        <v>2</v>
      </c>
      <c r="F12545" t="s">
        <v>1247</v>
      </c>
      <c r="J12545" t="s">
        <v>23</v>
      </c>
      <c r="K12545">
        <v>7</v>
      </c>
      <c r="L12545">
        <v>35.770000000000003</v>
      </c>
      <c r="M12545">
        <v>2.8000000000000001E-2</v>
      </c>
      <c r="O12545" s="12">
        <f>VLOOKUP(C12545,[3]May!$C:$Z,24,FALSE)</f>
        <v>2019</v>
      </c>
    </row>
    <row r="12546" spans="1:15" x14ac:dyDescent="0.25">
      <c r="A12546" t="s">
        <v>1245</v>
      </c>
      <c r="C12546" t="s">
        <v>1300</v>
      </c>
      <c r="E12546">
        <v>12</v>
      </c>
      <c r="F12546" t="s">
        <v>1253</v>
      </c>
      <c r="J12546" t="s">
        <v>23</v>
      </c>
      <c r="K12546">
        <v>1</v>
      </c>
      <c r="L12546">
        <v>61.2</v>
      </c>
      <c r="M12546">
        <v>8.3370000000000007E-3</v>
      </c>
      <c r="O12546" s="12">
        <f>VLOOKUP(C12546,[3]May!$C:$Z,24,FALSE)</f>
        <v>2019</v>
      </c>
    </row>
    <row r="12547" spans="1:15" x14ac:dyDescent="0.25">
      <c r="A12547" t="s">
        <v>1245</v>
      </c>
      <c r="C12547" t="s">
        <v>1300</v>
      </c>
      <c r="E12547">
        <v>2</v>
      </c>
      <c r="F12547" t="s">
        <v>1247</v>
      </c>
      <c r="J12547" t="s">
        <v>23</v>
      </c>
      <c r="K12547">
        <v>11</v>
      </c>
      <c r="L12547">
        <v>56.21</v>
      </c>
      <c r="M12547">
        <v>4.3999999999999997E-2</v>
      </c>
      <c r="O12547" s="12">
        <f>VLOOKUP(C12547,[3]May!$C:$Z,24,FALSE)</f>
        <v>2019</v>
      </c>
    </row>
    <row r="12548" spans="1:15" x14ac:dyDescent="0.25">
      <c r="A12548" t="s">
        <v>1245</v>
      </c>
      <c r="C12548" t="s">
        <v>1300</v>
      </c>
      <c r="E12548">
        <v>2</v>
      </c>
      <c r="F12548" t="s">
        <v>1247</v>
      </c>
      <c r="J12548" t="s">
        <v>23</v>
      </c>
      <c r="K12548">
        <v>2</v>
      </c>
      <c r="L12548">
        <v>130.26</v>
      </c>
      <c r="M12548">
        <v>0.10199999999999999</v>
      </c>
      <c r="O12548" s="12">
        <f>VLOOKUP(C12548,[3]May!$C:$Z,24,FALSE)</f>
        <v>2019</v>
      </c>
    </row>
    <row r="12549" spans="1:15" x14ac:dyDescent="0.25">
      <c r="A12549" t="s">
        <v>1245</v>
      </c>
      <c r="C12549" t="s">
        <v>1300</v>
      </c>
      <c r="E12549">
        <v>2</v>
      </c>
      <c r="F12549" t="s">
        <v>1247</v>
      </c>
      <c r="J12549" t="s">
        <v>23</v>
      </c>
      <c r="K12549">
        <v>1</v>
      </c>
      <c r="L12549">
        <v>5.1100000000000003</v>
      </c>
      <c r="M12549">
        <v>4.0000000000000001E-3</v>
      </c>
      <c r="O12549" s="12">
        <f>VLOOKUP(C12549,[3]May!$C:$Z,24,FALSE)</f>
        <v>2019</v>
      </c>
    </row>
    <row r="12550" spans="1:15" x14ac:dyDescent="0.25">
      <c r="A12550" t="s">
        <v>1245</v>
      </c>
      <c r="C12550" t="s">
        <v>1300</v>
      </c>
      <c r="E12550">
        <v>2</v>
      </c>
      <c r="F12550" t="s">
        <v>1247</v>
      </c>
      <c r="J12550" t="s">
        <v>23</v>
      </c>
      <c r="K12550">
        <v>15</v>
      </c>
      <c r="L12550">
        <v>76.650000000000006</v>
      </c>
      <c r="M12550">
        <v>0.06</v>
      </c>
      <c r="O12550" s="12">
        <f>VLOOKUP(C12550,[3]May!$C:$Z,24,FALSE)</f>
        <v>2019</v>
      </c>
    </row>
    <row r="12551" spans="1:15" x14ac:dyDescent="0.25">
      <c r="A12551" t="s">
        <v>1245</v>
      </c>
      <c r="C12551" t="s">
        <v>1300</v>
      </c>
      <c r="E12551">
        <v>2</v>
      </c>
      <c r="F12551" t="s">
        <v>1247</v>
      </c>
      <c r="J12551" t="s">
        <v>23</v>
      </c>
      <c r="K12551">
        <v>2</v>
      </c>
      <c r="L12551">
        <v>130.26</v>
      </c>
      <c r="M12551">
        <v>0.10199999999999999</v>
      </c>
      <c r="O12551" s="12">
        <f>VLOOKUP(C12551,[3]May!$C:$Z,24,FALSE)</f>
        <v>2019</v>
      </c>
    </row>
    <row r="12552" spans="1:15" x14ac:dyDescent="0.25">
      <c r="A12552" t="s">
        <v>1245</v>
      </c>
      <c r="C12552" t="s">
        <v>1300</v>
      </c>
      <c r="E12552">
        <v>2</v>
      </c>
      <c r="F12552" t="s">
        <v>1247</v>
      </c>
      <c r="J12552" t="s">
        <v>23</v>
      </c>
      <c r="K12552">
        <v>14</v>
      </c>
      <c r="L12552">
        <v>71.540000000000006</v>
      </c>
      <c r="M12552">
        <v>5.6000000000000001E-2</v>
      </c>
      <c r="O12552" s="12">
        <f>VLOOKUP(C12552,[3]May!$C:$Z,24,FALSE)</f>
        <v>2019</v>
      </c>
    </row>
    <row r="12553" spans="1:15" x14ac:dyDescent="0.25">
      <c r="A12553" t="s">
        <v>1245</v>
      </c>
      <c r="C12553" t="s">
        <v>1300</v>
      </c>
      <c r="E12553">
        <v>12</v>
      </c>
      <c r="F12553" t="s">
        <v>1253</v>
      </c>
      <c r="J12553" t="s">
        <v>23</v>
      </c>
      <c r="K12553">
        <v>1</v>
      </c>
      <c r="L12553">
        <v>61.2</v>
      </c>
      <c r="M12553">
        <v>8.3370000000000007E-3</v>
      </c>
      <c r="O12553" s="12">
        <f>VLOOKUP(C12553,[3]May!$C:$Z,24,FALSE)</f>
        <v>2019</v>
      </c>
    </row>
    <row r="12554" spans="1:15" x14ac:dyDescent="0.25">
      <c r="A12554" t="s">
        <v>1245</v>
      </c>
      <c r="C12554" t="s">
        <v>1300</v>
      </c>
      <c r="E12554">
        <v>2</v>
      </c>
      <c r="F12554" t="s">
        <v>1247</v>
      </c>
      <c r="J12554" t="s">
        <v>23</v>
      </c>
      <c r="K12554">
        <v>6</v>
      </c>
      <c r="L12554">
        <v>390.78</v>
      </c>
      <c r="M12554">
        <v>0.30599999999999999</v>
      </c>
      <c r="O12554" s="12">
        <f>VLOOKUP(C12554,[3]May!$C:$Z,24,FALSE)</f>
        <v>2019</v>
      </c>
    </row>
    <row r="12555" spans="1:15" x14ac:dyDescent="0.25">
      <c r="A12555" t="s">
        <v>1245</v>
      </c>
      <c r="C12555" t="s">
        <v>1300</v>
      </c>
      <c r="E12555">
        <v>2</v>
      </c>
      <c r="F12555" t="s">
        <v>1247</v>
      </c>
      <c r="J12555" t="s">
        <v>23</v>
      </c>
      <c r="K12555">
        <v>4</v>
      </c>
      <c r="L12555">
        <v>20.440000000000001</v>
      </c>
      <c r="M12555">
        <v>1.6E-2</v>
      </c>
      <c r="O12555" s="12">
        <f>VLOOKUP(C12555,[3]May!$C:$Z,24,FALSE)</f>
        <v>2019</v>
      </c>
    </row>
    <row r="12556" spans="1:15" x14ac:dyDescent="0.25">
      <c r="A12556" t="s">
        <v>1245</v>
      </c>
      <c r="C12556" t="s">
        <v>1300</v>
      </c>
      <c r="E12556">
        <v>2</v>
      </c>
      <c r="F12556" t="s">
        <v>1247</v>
      </c>
      <c r="J12556" t="s">
        <v>23</v>
      </c>
      <c r="K12556">
        <v>2</v>
      </c>
      <c r="L12556">
        <v>130.26</v>
      </c>
      <c r="M12556">
        <v>0.10199999999999999</v>
      </c>
      <c r="O12556" s="12">
        <f>VLOOKUP(C12556,[3]May!$C:$Z,24,FALSE)</f>
        <v>2019</v>
      </c>
    </row>
    <row r="12557" spans="1:15" x14ac:dyDescent="0.25">
      <c r="A12557" t="s">
        <v>1245</v>
      </c>
      <c r="C12557" t="s">
        <v>1300</v>
      </c>
      <c r="E12557">
        <v>2</v>
      </c>
      <c r="F12557" t="s">
        <v>1247</v>
      </c>
      <c r="J12557" t="s">
        <v>23</v>
      </c>
      <c r="K12557">
        <v>12</v>
      </c>
      <c r="L12557">
        <v>61.32</v>
      </c>
      <c r="M12557">
        <v>4.8000000000000001E-2</v>
      </c>
      <c r="O12557" s="12">
        <f>VLOOKUP(C12557,[3]May!$C:$Z,24,FALSE)</f>
        <v>2019</v>
      </c>
    </row>
    <row r="12558" spans="1:15" x14ac:dyDescent="0.25">
      <c r="A12558" t="s">
        <v>1245</v>
      </c>
      <c r="C12558" t="s">
        <v>1300</v>
      </c>
      <c r="E12558">
        <v>2</v>
      </c>
      <c r="F12558" t="s">
        <v>1247</v>
      </c>
      <c r="J12558" t="s">
        <v>23</v>
      </c>
      <c r="K12558">
        <v>3</v>
      </c>
      <c r="L12558">
        <v>195.39</v>
      </c>
      <c r="M12558">
        <v>0.153</v>
      </c>
      <c r="O12558" s="12">
        <f>VLOOKUP(C12558,[3]May!$C:$Z,24,FALSE)</f>
        <v>2019</v>
      </c>
    </row>
    <row r="12559" spans="1:15" x14ac:dyDescent="0.25">
      <c r="A12559" t="s">
        <v>1245</v>
      </c>
      <c r="C12559" t="s">
        <v>1300</v>
      </c>
      <c r="E12559">
        <v>2</v>
      </c>
      <c r="F12559" t="s">
        <v>1247</v>
      </c>
      <c r="J12559" t="s">
        <v>23</v>
      </c>
      <c r="K12559">
        <v>12</v>
      </c>
      <c r="L12559">
        <v>61.32</v>
      </c>
      <c r="M12559">
        <v>4.8000000000000001E-2</v>
      </c>
      <c r="O12559" s="12">
        <f>VLOOKUP(C12559,[3]May!$C:$Z,24,FALSE)</f>
        <v>2019</v>
      </c>
    </row>
    <row r="12560" spans="1:15" x14ac:dyDescent="0.25">
      <c r="A12560" t="s">
        <v>1245</v>
      </c>
      <c r="C12560" t="s">
        <v>1300</v>
      </c>
      <c r="E12560">
        <v>2</v>
      </c>
      <c r="F12560" t="s">
        <v>1247</v>
      </c>
      <c r="J12560" t="s">
        <v>23</v>
      </c>
      <c r="K12560">
        <v>4</v>
      </c>
      <c r="L12560">
        <v>260.52</v>
      </c>
      <c r="M12560">
        <v>0.20399999999999999</v>
      </c>
      <c r="O12560" s="12">
        <f>VLOOKUP(C12560,[3]May!$C:$Z,24,FALSE)</f>
        <v>2019</v>
      </c>
    </row>
    <row r="12561" spans="1:15" x14ac:dyDescent="0.25">
      <c r="A12561" t="s">
        <v>1245</v>
      </c>
      <c r="C12561" t="s">
        <v>1300</v>
      </c>
      <c r="E12561">
        <v>2</v>
      </c>
      <c r="F12561" t="s">
        <v>1247</v>
      </c>
      <c r="J12561" t="s">
        <v>23</v>
      </c>
      <c r="K12561">
        <v>12</v>
      </c>
      <c r="L12561">
        <v>61.32</v>
      </c>
      <c r="M12561">
        <v>4.8000000000000001E-2</v>
      </c>
      <c r="O12561" s="12">
        <f>VLOOKUP(C12561,[3]May!$C:$Z,24,FALSE)</f>
        <v>2019</v>
      </c>
    </row>
    <row r="12562" spans="1:15" x14ac:dyDescent="0.25">
      <c r="A12562" t="s">
        <v>1245</v>
      </c>
      <c r="C12562" t="s">
        <v>1300</v>
      </c>
      <c r="E12562">
        <v>2</v>
      </c>
      <c r="F12562" t="s">
        <v>1247</v>
      </c>
      <c r="J12562" t="s">
        <v>23</v>
      </c>
      <c r="K12562">
        <v>10</v>
      </c>
      <c r="L12562">
        <v>51.1</v>
      </c>
      <c r="M12562">
        <v>0.04</v>
      </c>
      <c r="O12562" s="12">
        <f>VLOOKUP(C12562,[3]May!$C:$Z,24,FALSE)</f>
        <v>2019</v>
      </c>
    </row>
    <row r="12563" spans="1:15" x14ac:dyDescent="0.25">
      <c r="A12563" t="s">
        <v>1245</v>
      </c>
      <c r="C12563" t="s">
        <v>1300</v>
      </c>
      <c r="E12563">
        <v>2</v>
      </c>
      <c r="F12563" t="s">
        <v>1247</v>
      </c>
      <c r="J12563" t="s">
        <v>23</v>
      </c>
      <c r="K12563">
        <v>1</v>
      </c>
      <c r="L12563">
        <v>65.13</v>
      </c>
      <c r="M12563">
        <v>5.0999999999999997E-2</v>
      </c>
      <c r="O12563" s="12">
        <f>VLOOKUP(C12563,[3]May!$C:$Z,24,FALSE)</f>
        <v>2019</v>
      </c>
    </row>
    <row r="12564" spans="1:15" x14ac:dyDescent="0.25">
      <c r="A12564" t="s">
        <v>1245</v>
      </c>
      <c r="C12564" t="s">
        <v>1300</v>
      </c>
      <c r="E12564">
        <v>2</v>
      </c>
      <c r="F12564" t="s">
        <v>1247</v>
      </c>
      <c r="J12564" t="s">
        <v>23</v>
      </c>
      <c r="K12564">
        <v>13</v>
      </c>
      <c r="L12564">
        <v>66.430000000000007</v>
      </c>
      <c r="M12564">
        <v>5.1999999999999998E-2</v>
      </c>
      <c r="O12564" s="12">
        <f>VLOOKUP(C12564,[3]May!$C:$Z,24,FALSE)</f>
        <v>2019</v>
      </c>
    </row>
    <row r="12565" spans="1:15" x14ac:dyDescent="0.25">
      <c r="A12565" t="s">
        <v>1245</v>
      </c>
      <c r="C12565" t="s">
        <v>1300</v>
      </c>
      <c r="E12565">
        <v>12</v>
      </c>
      <c r="F12565" t="s">
        <v>1253</v>
      </c>
      <c r="J12565" t="s">
        <v>23</v>
      </c>
      <c r="K12565">
        <v>1</v>
      </c>
      <c r="L12565">
        <v>61.2</v>
      </c>
      <c r="M12565">
        <v>8.3370000000000007E-3</v>
      </c>
      <c r="O12565" s="12">
        <f>VLOOKUP(C12565,[3]May!$C:$Z,24,FALSE)</f>
        <v>2019</v>
      </c>
    </row>
    <row r="12566" spans="1:15" x14ac:dyDescent="0.25">
      <c r="A12566" t="s">
        <v>1245</v>
      </c>
      <c r="C12566" t="s">
        <v>1300</v>
      </c>
      <c r="E12566">
        <v>2</v>
      </c>
      <c r="F12566" t="s">
        <v>1247</v>
      </c>
      <c r="J12566" t="s">
        <v>23</v>
      </c>
      <c r="K12566">
        <v>9</v>
      </c>
      <c r="L12566">
        <v>45.99</v>
      </c>
      <c r="M12566">
        <v>3.5999999999999997E-2</v>
      </c>
      <c r="O12566" s="12">
        <f>VLOOKUP(C12566,[3]May!$C:$Z,24,FALSE)</f>
        <v>2019</v>
      </c>
    </row>
    <row r="12567" spans="1:15" x14ac:dyDescent="0.25">
      <c r="A12567" t="s">
        <v>1245</v>
      </c>
      <c r="C12567" t="s">
        <v>1300</v>
      </c>
      <c r="E12567">
        <v>2</v>
      </c>
      <c r="F12567" t="s">
        <v>1247</v>
      </c>
      <c r="J12567" t="s">
        <v>23</v>
      </c>
      <c r="K12567">
        <v>1</v>
      </c>
      <c r="L12567">
        <v>65.13</v>
      </c>
      <c r="M12567">
        <v>5.0999999999999997E-2</v>
      </c>
      <c r="O12567" s="12">
        <f>VLOOKUP(C12567,[3]May!$C:$Z,24,FALSE)</f>
        <v>2019</v>
      </c>
    </row>
    <row r="12568" spans="1:15" x14ac:dyDescent="0.25">
      <c r="A12568" t="s">
        <v>1245</v>
      </c>
      <c r="C12568" t="s">
        <v>1300</v>
      </c>
      <c r="E12568">
        <v>2</v>
      </c>
      <c r="F12568" t="s">
        <v>1247</v>
      </c>
      <c r="J12568" t="s">
        <v>23</v>
      </c>
      <c r="K12568">
        <v>15</v>
      </c>
      <c r="L12568">
        <v>76.650000000000006</v>
      </c>
      <c r="M12568">
        <v>0.06</v>
      </c>
      <c r="O12568" s="12">
        <f>VLOOKUP(C12568,[3]May!$C:$Z,24,FALSE)</f>
        <v>2019</v>
      </c>
    </row>
    <row r="12569" spans="1:15" x14ac:dyDescent="0.25">
      <c r="A12569" t="s">
        <v>1245</v>
      </c>
      <c r="C12569" t="s">
        <v>1300</v>
      </c>
      <c r="E12569">
        <v>2</v>
      </c>
      <c r="F12569" t="s">
        <v>1247</v>
      </c>
      <c r="J12569" t="s">
        <v>23</v>
      </c>
      <c r="K12569">
        <v>6</v>
      </c>
      <c r="L12569">
        <v>30.66</v>
      </c>
      <c r="M12569">
        <v>2.4E-2</v>
      </c>
      <c r="O12569" s="12">
        <f>VLOOKUP(C12569,[3]May!$C:$Z,24,FALSE)</f>
        <v>2019</v>
      </c>
    </row>
    <row r="12570" spans="1:15" x14ac:dyDescent="0.25">
      <c r="A12570" t="s">
        <v>1245</v>
      </c>
      <c r="C12570" t="s">
        <v>1300</v>
      </c>
      <c r="E12570">
        <v>2</v>
      </c>
      <c r="F12570" t="s">
        <v>1247</v>
      </c>
      <c r="J12570" t="s">
        <v>23</v>
      </c>
      <c r="K12570">
        <v>1</v>
      </c>
      <c r="L12570">
        <v>65.13</v>
      </c>
      <c r="M12570">
        <v>5.0999999999999997E-2</v>
      </c>
      <c r="O12570" s="12">
        <f>VLOOKUP(C12570,[3]May!$C:$Z,24,FALSE)</f>
        <v>2019</v>
      </c>
    </row>
    <row r="12571" spans="1:15" x14ac:dyDescent="0.25">
      <c r="A12571" t="s">
        <v>1245</v>
      </c>
      <c r="C12571" t="s">
        <v>1300</v>
      </c>
      <c r="E12571">
        <v>12</v>
      </c>
      <c r="F12571" t="s">
        <v>1253</v>
      </c>
      <c r="J12571" t="s">
        <v>23</v>
      </c>
      <c r="K12571">
        <v>1</v>
      </c>
      <c r="L12571">
        <v>61.2</v>
      </c>
      <c r="M12571">
        <v>8.3370000000000007E-3</v>
      </c>
      <c r="O12571" s="12">
        <f>VLOOKUP(C12571,[3]May!$C:$Z,24,FALSE)</f>
        <v>2019</v>
      </c>
    </row>
    <row r="12572" spans="1:15" x14ac:dyDescent="0.25">
      <c r="A12572" t="s">
        <v>1245</v>
      </c>
      <c r="C12572" t="s">
        <v>1300</v>
      </c>
      <c r="E12572">
        <v>2</v>
      </c>
      <c r="F12572" t="s">
        <v>1247</v>
      </c>
      <c r="J12572" t="s">
        <v>23</v>
      </c>
      <c r="K12572">
        <v>2</v>
      </c>
      <c r="L12572">
        <v>130.26</v>
      </c>
      <c r="M12572">
        <v>0.10199999999999999</v>
      </c>
      <c r="O12572" s="12">
        <f>VLOOKUP(C12572,[3]May!$C:$Z,24,FALSE)</f>
        <v>2019</v>
      </c>
    </row>
    <row r="12573" spans="1:15" x14ac:dyDescent="0.25">
      <c r="A12573" t="s">
        <v>1245</v>
      </c>
      <c r="C12573" t="s">
        <v>1300</v>
      </c>
      <c r="E12573">
        <v>2</v>
      </c>
      <c r="F12573" t="s">
        <v>1247</v>
      </c>
      <c r="J12573" t="s">
        <v>23</v>
      </c>
      <c r="K12573">
        <v>14</v>
      </c>
      <c r="L12573">
        <v>71.540000000000006</v>
      </c>
      <c r="M12573">
        <v>5.6000000000000001E-2</v>
      </c>
      <c r="O12573" s="12">
        <f>VLOOKUP(C12573,[3]May!$C:$Z,24,FALSE)</f>
        <v>2019</v>
      </c>
    </row>
    <row r="12574" spans="1:15" x14ac:dyDescent="0.25">
      <c r="A12574" t="s">
        <v>1245</v>
      </c>
      <c r="C12574" t="s">
        <v>1300</v>
      </c>
      <c r="E12574">
        <v>2</v>
      </c>
      <c r="F12574" t="s">
        <v>1247</v>
      </c>
      <c r="J12574" t="s">
        <v>23</v>
      </c>
      <c r="K12574">
        <v>6</v>
      </c>
      <c r="L12574">
        <v>390.78</v>
      </c>
      <c r="M12574">
        <v>0.30599999999999999</v>
      </c>
      <c r="O12574" s="12">
        <f>VLOOKUP(C12574,[3]May!$C:$Z,24,FALSE)</f>
        <v>2019</v>
      </c>
    </row>
    <row r="12575" spans="1:15" x14ac:dyDescent="0.25">
      <c r="A12575" t="s">
        <v>1245</v>
      </c>
      <c r="C12575" t="s">
        <v>1300</v>
      </c>
      <c r="E12575">
        <v>2</v>
      </c>
      <c r="F12575" t="s">
        <v>1247</v>
      </c>
      <c r="J12575" t="s">
        <v>23</v>
      </c>
      <c r="K12575">
        <v>6</v>
      </c>
      <c r="L12575">
        <v>30.66</v>
      </c>
      <c r="M12575">
        <v>2.4E-2</v>
      </c>
      <c r="O12575" s="12">
        <f>VLOOKUP(C12575,[3]May!$C:$Z,24,FALSE)</f>
        <v>2019</v>
      </c>
    </row>
    <row r="12576" spans="1:15" x14ac:dyDescent="0.25">
      <c r="A12576" t="s">
        <v>1245</v>
      </c>
      <c r="C12576" t="s">
        <v>1300</v>
      </c>
      <c r="E12576">
        <v>2</v>
      </c>
      <c r="F12576" t="s">
        <v>1247</v>
      </c>
      <c r="J12576" t="s">
        <v>23</v>
      </c>
      <c r="K12576">
        <v>8</v>
      </c>
      <c r="L12576">
        <v>40.880000000000003</v>
      </c>
      <c r="M12576">
        <v>3.2000000000000001E-2</v>
      </c>
      <c r="O12576" s="12">
        <f>VLOOKUP(C12576,[3]May!$C:$Z,24,FALSE)</f>
        <v>2019</v>
      </c>
    </row>
    <row r="12577" spans="1:15" x14ac:dyDescent="0.25">
      <c r="A12577" t="s">
        <v>1245</v>
      </c>
      <c r="C12577" t="s">
        <v>1300</v>
      </c>
      <c r="E12577">
        <v>2</v>
      </c>
      <c r="F12577" t="s">
        <v>1247</v>
      </c>
      <c r="J12577" t="s">
        <v>23</v>
      </c>
      <c r="K12577">
        <v>8</v>
      </c>
      <c r="L12577">
        <v>521.04</v>
      </c>
      <c r="M12577">
        <v>0.40799999999999997</v>
      </c>
      <c r="O12577" s="12">
        <f>VLOOKUP(C12577,[3]May!$C:$Z,24,FALSE)</f>
        <v>2019</v>
      </c>
    </row>
    <row r="12578" spans="1:15" x14ac:dyDescent="0.25">
      <c r="A12578" t="s">
        <v>1245</v>
      </c>
      <c r="C12578" t="s">
        <v>1300</v>
      </c>
      <c r="E12578">
        <v>2</v>
      </c>
      <c r="F12578" t="s">
        <v>1247</v>
      </c>
      <c r="J12578" t="s">
        <v>23</v>
      </c>
      <c r="K12578">
        <v>14</v>
      </c>
      <c r="L12578">
        <v>71.540000000000006</v>
      </c>
      <c r="M12578">
        <v>5.6000000000000001E-2</v>
      </c>
      <c r="O12578" s="12">
        <f>VLOOKUP(C12578,[3]May!$C:$Z,24,FALSE)</f>
        <v>2019</v>
      </c>
    </row>
    <row r="12579" spans="1:15" x14ac:dyDescent="0.25">
      <c r="A12579" t="s">
        <v>1245</v>
      </c>
      <c r="C12579" t="s">
        <v>1300</v>
      </c>
      <c r="E12579">
        <v>2</v>
      </c>
      <c r="F12579" t="s">
        <v>1247</v>
      </c>
      <c r="J12579" t="s">
        <v>23</v>
      </c>
      <c r="K12579">
        <v>2</v>
      </c>
      <c r="L12579">
        <v>130.26</v>
      </c>
      <c r="M12579">
        <v>0.10199999999999999</v>
      </c>
      <c r="O12579" s="12">
        <f>VLOOKUP(C12579,[3]May!$C:$Z,24,FALSE)</f>
        <v>2019</v>
      </c>
    </row>
    <row r="12580" spans="1:15" x14ac:dyDescent="0.25">
      <c r="A12580" t="s">
        <v>1245</v>
      </c>
      <c r="C12580" t="s">
        <v>1300</v>
      </c>
      <c r="E12580">
        <v>2</v>
      </c>
      <c r="F12580" t="s">
        <v>1247</v>
      </c>
      <c r="J12580" t="s">
        <v>23</v>
      </c>
      <c r="K12580">
        <v>8</v>
      </c>
      <c r="L12580">
        <v>40.880000000000003</v>
      </c>
      <c r="M12580">
        <v>3.2000000000000001E-2</v>
      </c>
      <c r="O12580" s="12">
        <f>VLOOKUP(C12580,[3]May!$C:$Z,24,FALSE)</f>
        <v>2019</v>
      </c>
    </row>
    <row r="12581" spans="1:15" x14ac:dyDescent="0.25">
      <c r="A12581" t="s">
        <v>1245</v>
      </c>
      <c r="C12581" t="s">
        <v>1300</v>
      </c>
      <c r="E12581">
        <v>2</v>
      </c>
      <c r="F12581" t="s">
        <v>1247</v>
      </c>
      <c r="J12581" t="s">
        <v>23</v>
      </c>
      <c r="K12581">
        <v>2</v>
      </c>
      <c r="L12581">
        <v>130.26</v>
      </c>
      <c r="M12581">
        <v>0.10199999999999999</v>
      </c>
      <c r="O12581" s="12">
        <f>VLOOKUP(C12581,[3]May!$C:$Z,24,FALSE)</f>
        <v>2019</v>
      </c>
    </row>
    <row r="12582" spans="1:15" x14ac:dyDescent="0.25">
      <c r="A12582" t="s">
        <v>1245</v>
      </c>
      <c r="C12582" t="s">
        <v>1300</v>
      </c>
      <c r="E12582">
        <v>2</v>
      </c>
      <c r="F12582" t="s">
        <v>1247</v>
      </c>
      <c r="J12582" t="s">
        <v>23</v>
      </c>
      <c r="K12582">
        <v>4</v>
      </c>
      <c r="L12582">
        <v>260.52</v>
      </c>
      <c r="M12582">
        <v>0.20399999999999999</v>
      </c>
      <c r="O12582" s="12">
        <f>VLOOKUP(C12582,[3]May!$C:$Z,24,FALSE)</f>
        <v>2019</v>
      </c>
    </row>
    <row r="12583" spans="1:15" x14ac:dyDescent="0.25">
      <c r="A12583" t="s">
        <v>1245</v>
      </c>
      <c r="C12583" t="s">
        <v>1300</v>
      </c>
      <c r="E12583">
        <v>2</v>
      </c>
      <c r="F12583" t="s">
        <v>1247</v>
      </c>
      <c r="J12583" t="s">
        <v>23</v>
      </c>
      <c r="K12583">
        <v>9</v>
      </c>
      <c r="L12583">
        <v>45.99</v>
      </c>
      <c r="M12583">
        <v>3.5999999999999997E-2</v>
      </c>
      <c r="O12583" s="12">
        <f>VLOOKUP(C12583,[3]May!$C:$Z,24,FALSE)</f>
        <v>2019</v>
      </c>
    </row>
    <row r="12584" spans="1:15" x14ac:dyDescent="0.25">
      <c r="A12584" t="s">
        <v>1245</v>
      </c>
      <c r="C12584" t="s">
        <v>1300</v>
      </c>
      <c r="E12584">
        <v>2</v>
      </c>
      <c r="F12584" t="s">
        <v>1247</v>
      </c>
      <c r="J12584" t="s">
        <v>23</v>
      </c>
      <c r="K12584">
        <v>10</v>
      </c>
      <c r="L12584">
        <v>51.1</v>
      </c>
      <c r="M12584">
        <v>0.04</v>
      </c>
      <c r="O12584" s="12">
        <f>VLOOKUP(C12584,[3]May!$C:$Z,24,FALSE)</f>
        <v>2019</v>
      </c>
    </row>
    <row r="12585" spans="1:15" x14ac:dyDescent="0.25">
      <c r="A12585" t="s">
        <v>1245</v>
      </c>
      <c r="C12585" t="s">
        <v>1300</v>
      </c>
      <c r="E12585">
        <v>2</v>
      </c>
      <c r="F12585" t="s">
        <v>1247</v>
      </c>
      <c r="J12585" t="s">
        <v>23</v>
      </c>
      <c r="K12585">
        <v>4</v>
      </c>
      <c r="L12585">
        <v>260.52</v>
      </c>
      <c r="M12585">
        <v>0.20399999999999999</v>
      </c>
      <c r="O12585" s="12">
        <f>VLOOKUP(C12585,[3]May!$C:$Z,24,FALSE)</f>
        <v>2019</v>
      </c>
    </row>
    <row r="12586" spans="1:15" x14ac:dyDescent="0.25">
      <c r="A12586" t="s">
        <v>1245</v>
      </c>
      <c r="C12586" t="s">
        <v>1300</v>
      </c>
      <c r="E12586">
        <v>2</v>
      </c>
      <c r="F12586" t="s">
        <v>1247</v>
      </c>
      <c r="J12586" t="s">
        <v>23</v>
      </c>
      <c r="K12586">
        <v>12</v>
      </c>
      <c r="L12586">
        <v>61.32</v>
      </c>
      <c r="M12586">
        <v>4.8000000000000001E-2</v>
      </c>
      <c r="O12586" s="12">
        <f>VLOOKUP(C12586,[3]May!$C:$Z,24,FALSE)</f>
        <v>2019</v>
      </c>
    </row>
    <row r="12587" spans="1:15" x14ac:dyDescent="0.25">
      <c r="A12587" t="s">
        <v>1245</v>
      </c>
      <c r="C12587" t="s">
        <v>1300</v>
      </c>
      <c r="E12587">
        <v>2</v>
      </c>
      <c r="F12587" t="s">
        <v>1247</v>
      </c>
      <c r="J12587" t="s">
        <v>23</v>
      </c>
      <c r="K12587">
        <v>2</v>
      </c>
      <c r="L12587">
        <v>10.220000000000001</v>
      </c>
      <c r="M12587">
        <v>8.0000000000000002E-3</v>
      </c>
      <c r="O12587" s="12">
        <f>VLOOKUP(C12587,[3]May!$C:$Z,24,FALSE)</f>
        <v>2019</v>
      </c>
    </row>
    <row r="12588" spans="1:15" x14ac:dyDescent="0.25">
      <c r="A12588" t="s">
        <v>1245</v>
      </c>
      <c r="C12588" t="s">
        <v>1300</v>
      </c>
      <c r="E12588">
        <v>2</v>
      </c>
      <c r="F12588" t="s">
        <v>1247</v>
      </c>
      <c r="J12588" t="s">
        <v>23</v>
      </c>
      <c r="K12588">
        <v>15</v>
      </c>
      <c r="L12588">
        <v>76.650000000000006</v>
      </c>
      <c r="M12588">
        <v>0.06</v>
      </c>
      <c r="O12588" s="12">
        <f>VLOOKUP(C12588,[3]May!$C:$Z,24,FALSE)</f>
        <v>2019</v>
      </c>
    </row>
    <row r="12589" spans="1:15" x14ac:dyDescent="0.25">
      <c r="A12589" t="s">
        <v>1245</v>
      </c>
      <c r="C12589" t="s">
        <v>1300</v>
      </c>
      <c r="E12589">
        <v>2</v>
      </c>
      <c r="F12589" t="s">
        <v>1247</v>
      </c>
      <c r="J12589" t="s">
        <v>23</v>
      </c>
      <c r="K12589">
        <v>11</v>
      </c>
      <c r="L12589">
        <v>56.21</v>
      </c>
      <c r="M12589">
        <v>4.3999999999999997E-2</v>
      </c>
      <c r="O12589" s="12">
        <f>VLOOKUP(C12589,[3]May!$C:$Z,24,FALSE)</f>
        <v>2019</v>
      </c>
    </row>
    <row r="12590" spans="1:15" x14ac:dyDescent="0.25">
      <c r="A12590" t="s">
        <v>1245</v>
      </c>
      <c r="C12590" t="s">
        <v>1300</v>
      </c>
      <c r="E12590">
        <v>2</v>
      </c>
      <c r="F12590" t="s">
        <v>1247</v>
      </c>
      <c r="J12590" t="s">
        <v>23</v>
      </c>
      <c r="K12590">
        <v>16</v>
      </c>
      <c r="L12590">
        <v>81.760000000000005</v>
      </c>
      <c r="M12590">
        <v>6.4000000000000001E-2</v>
      </c>
      <c r="O12590" s="12">
        <f>VLOOKUP(C12590,[3]May!$C:$Z,24,FALSE)</f>
        <v>2019</v>
      </c>
    </row>
    <row r="12591" spans="1:15" x14ac:dyDescent="0.25">
      <c r="A12591" t="s">
        <v>1245</v>
      </c>
      <c r="C12591" t="s">
        <v>1300</v>
      </c>
      <c r="E12591">
        <v>2</v>
      </c>
      <c r="F12591" t="s">
        <v>1247</v>
      </c>
      <c r="J12591" t="s">
        <v>23</v>
      </c>
      <c r="K12591">
        <v>17</v>
      </c>
      <c r="L12591">
        <v>86.87</v>
      </c>
      <c r="M12591">
        <v>6.8000000000000005E-2</v>
      </c>
      <c r="O12591" s="12">
        <f>VLOOKUP(C12591,[3]May!$C:$Z,24,FALSE)</f>
        <v>2019</v>
      </c>
    </row>
    <row r="12592" spans="1:15" x14ac:dyDescent="0.25">
      <c r="A12592" t="s">
        <v>1245</v>
      </c>
      <c r="C12592" t="s">
        <v>1300</v>
      </c>
      <c r="E12592">
        <v>2</v>
      </c>
      <c r="F12592" t="s">
        <v>1247</v>
      </c>
      <c r="J12592" t="s">
        <v>23</v>
      </c>
      <c r="K12592">
        <v>1</v>
      </c>
      <c r="L12592">
        <v>65.13</v>
      </c>
      <c r="M12592">
        <v>5.0999999999999997E-2</v>
      </c>
      <c r="O12592" s="12">
        <f>VLOOKUP(C12592,[3]May!$C:$Z,24,FALSE)</f>
        <v>2019</v>
      </c>
    </row>
    <row r="12593" spans="1:15" x14ac:dyDescent="0.25">
      <c r="A12593" t="s">
        <v>1245</v>
      </c>
      <c r="C12593" t="s">
        <v>1300</v>
      </c>
      <c r="E12593">
        <v>2</v>
      </c>
      <c r="F12593" t="s">
        <v>1247</v>
      </c>
      <c r="J12593" t="s">
        <v>23</v>
      </c>
      <c r="K12593">
        <v>5</v>
      </c>
      <c r="L12593">
        <v>325.64999999999998</v>
      </c>
      <c r="M12593">
        <v>0.255</v>
      </c>
      <c r="O12593" s="12">
        <f>VLOOKUP(C12593,[3]May!$C:$Z,24,FALSE)</f>
        <v>2019</v>
      </c>
    </row>
    <row r="12594" spans="1:15" x14ac:dyDescent="0.25">
      <c r="A12594" t="s">
        <v>1245</v>
      </c>
      <c r="C12594" t="s">
        <v>1300</v>
      </c>
      <c r="E12594">
        <v>2</v>
      </c>
      <c r="F12594" t="s">
        <v>1247</v>
      </c>
      <c r="J12594" t="s">
        <v>23</v>
      </c>
      <c r="K12594">
        <v>8</v>
      </c>
      <c r="L12594">
        <v>40.880000000000003</v>
      </c>
      <c r="M12594">
        <v>3.2000000000000001E-2</v>
      </c>
      <c r="O12594" s="12">
        <f>VLOOKUP(C12594,[3]May!$C:$Z,24,FALSE)</f>
        <v>2019</v>
      </c>
    </row>
    <row r="12595" spans="1:15" x14ac:dyDescent="0.25">
      <c r="A12595" t="s">
        <v>1245</v>
      </c>
      <c r="C12595" t="s">
        <v>1300</v>
      </c>
      <c r="E12595">
        <v>2</v>
      </c>
      <c r="F12595" t="s">
        <v>1247</v>
      </c>
      <c r="J12595" t="s">
        <v>23</v>
      </c>
      <c r="K12595">
        <v>4</v>
      </c>
      <c r="L12595">
        <v>260.52</v>
      </c>
      <c r="M12595">
        <v>0.20399999999999999</v>
      </c>
      <c r="O12595" s="12">
        <f>VLOOKUP(C12595,[3]May!$C:$Z,24,FALSE)</f>
        <v>2019</v>
      </c>
    </row>
    <row r="12596" spans="1:15" x14ac:dyDescent="0.25">
      <c r="A12596" t="s">
        <v>1245</v>
      </c>
      <c r="C12596" t="s">
        <v>1300</v>
      </c>
      <c r="E12596">
        <v>2</v>
      </c>
      <c r="F12596" t="s">
        <v>1247</v>
      </c>
      <c r="J12596" t="s">
        <v>23</v>
      </c>
      <c r="K12596">
        <v>9</v>
      </c>
      <c r="L12596">
        <v>45.99</v>
      </c>
      <c r="M12596">
        <v>3.5999999999999997E-2</v>
      </c>
      <c r="O12596" s="12">
        <f>VLOOKUP(C12596,[3]May!$C:$Z,24,FALSE)</f>
        <v>2019</v>
      </c>
    </row>
    <row r="12597" spans="1:15" x14ac:dyDescent="0.25">
      <c r="A12597" t="s">
        <v>1245</v>
      </c>
      <c r="C12597" t="s">
        <v>1300</v>
      </c>
      <c r="E12597">
        <v>2</v>
      </c>
      <c r="F12597" t="s">
        <v>1247</v>
      </c>
      <c r="J12597" t="s">
        <v>23</v>
      </c>
      <c r="K12597">
        <v>11</v>
      </c>
      <c r="L12597">
        <v>56.21</v>
      </c>
      <c r="M12597">
        <v>4.3999999999999997E-2</v>
      </c>
      <c r="O12597" s="12">
        <f>VLOOKUP(C12597,[3]May!$C:$Z,24,FALSE)</f>
        <v>2019</v>
      </c>
    </row>
    <row r="12598" spans="1:15" x14ac:dyDescent="0.25">
      <c r="A12598" t="s">
        <v>1245</v>
      </c>
      <c r="C12598" t="s">
        <v>1300</v>
      </c>
      <c r="E12598">
        <v>2</v>
      </c>
      <c r="F12598" t="s">
        <v>1247</v>
      </c>
      <c r="J12598" t="s">
        <v>23</v>
      </c>
      <c r="K12598">
        <v>9</v>
      </c>
      <c r="L12598">
        <v>45.99</v>
      </c>
      <c r="M12598">
        <v>3.5999999999999997E-2</v>
      </c>
      <c r="O12598" s="12">
        <f>VLOOKUP(C12598,[3]May!$C:$Z,24,FALSE)</f>
        <v>2019</v>
      </c>
    </row>
    <row r="12599" spans="1:15" x14ac:dyDescent="0.25">
      <c r="A12599" t="s">
        <v>1245</v>
      </c>
      <c r="C12599" t="s">
        <v>1300</v>
      </c>
      <c r="E12599">
        <v>2</v>
      </c>
      <c r="F12599" t="s">
        <v>1247</v>
      </c>
      <c r="J12599" t="s">
        <v>23</v>
      </c>
      <c r="K12599">
        <v>2</v>
      </c>
      <c r="L12599">
        <v>130.26</v>
      </c>
      <c r="M12599">
        <v>0.10199999999999999</v>
      </c>
      <c r="O12599" s="12">
        <f>VLOOKUP(C12599,[3]May!$C:$Z,24,FALSE)</f>
        <v>2019</v>
      </c>
    </row>
    <row r="12600" spans="1:15" x14ac:dyDescent="0.25">
      <c r="A12600" t="s">
        <v>1245</v>
      </c>
      <c r="C12600" t="s">
        <v>1300</v>
      </c>
      <c r="E12600">
        <v>2</v>
      </c>
      <c r="F12600" t="s">
        <v>1247</v>
      </c>
      <c r="J12600" t="s">
        <v>23</v>
      </c>
      <c r="K12600">
        <v>18</v>
      </c>
      <c r="L12600">
        <v>91.98</v>
      </c>
      <c r="M12600">
        <v>7.1999999999999995E-2</v>
      </c>
      <c r="O12600" s="12">
        <f>VLOOKUP(C12600,[3]May!$C:$Z,24,FALSE)</f>
        <v>2019</v>
      </c>
    </row>
    <row r="12601" spans="1:15" x14ac:dyDescent="0.25">
      <c r="A12601" t="s">
        <v>1245</v>
      </c>
      <c r="C12601" t="s">
        <v>1300</v>
      </c>
      <c r="E12601">
        <v>2</v>
      </c>
      <c r="F12601" t="s">
        <v>1247</v>
      </c>
      <c r="J12601" t="s">
        <v>23</v>
      </c>
      <c r="K12601">
        <v>5</v>
      </c>
      <c r="L12601">
        <v>25.55</v>
      </c>
      <c r="M12601">
        <v>0.02</v>
      </c>
      <c r="O12601" s="12">
        <f>VLOOKUP(C12601,[3]May!$C:$Z,24,FALSE)</f>
        <v>2019</v>
      </c>
    </row>
    <row r="12602" spans="1:15" x14ac:dyDescent="0.25">
      <c r="A12602" t="s">
        <v>1245</v>
      </c>
      <c r="C12602" t="s">
        <v>1300</v>
      </c>
      <c r="E12602">
        <v>2</v>
      </c>
      <c r="F12602" t="s">
        <v>1247</v>
      </c>
      <c r="J12602" t="s">
        <v>23</v>
      </c>
      <c r="K12602">
        <v>2</v>
      </c>
      <c r="L12602">
        <v>130.26</v>
      </c>
      <c r="M12602">
        <v>0.10199999999999999</v>
      </c>
      <c r="O12602" s="12">
        <f>VLOOKUP(C12602,[3]May!$C:$Z,24,FALSE)</f>
        <v>2019</v>
      </c>
    </row>
    <row r="12603" spans="1:15" x14ac:dyDescent="0.25">
      <c r="A12603" t="s">
        <v>1245</v>
      </c>
      <c r="C12603" t="s">
        <v>1300</v>
      </c>
      <c r="E12603">
        <v>2</v>
      </c>
      <c r="F12603" t="s">
        <v>1247</v>
      </c>
      <c r="J12603" t="s">
        <v>23</v>
      </c>
      <c r="K12603">
        <v>3</v>
      </c>
      <c r="L12603">
        <v>195.39</v>
      </c>
      <c r="M12603">
        <v>0.153</v>
      </c>
      <c r="O12603" s="12">
        <f>VLOOKUP(C12603,[3]May!$C:$Z,24,FALSE)</f>
        <v>2019</v>
      </c>
    </row>
    <row r="12604" spans="1:15" x14ac:dyDescent="0.25">
      <c r="A12604" t="s">
        <v>1245</v>
      </c>
      <c r="C12604" t="s">
        <v>1300</v>
      </c>
      <c r="E12604">
        <v>2</v>
      </c>
      <c r="F12604" t="s">
        <v>1247</v>
      </c>
      <c r="J12604" t="s">
        <v>23</v>
      </c>
      <c r="K12604">
        <v>8</v>
      </c>
      <c r="L12604">
        <v>40.880000000000003</v>
      </c>
      <c r="M12604">
        <v>3.2000000000000001E-2</v>
      </c>
      <c r="O12604" s="12">
        <f>VLOOKUP(C12604,[3]May!$C:$Z,24,FALSE)</f>
        <v>2019</v>
      </c>
    </row>
    <row r="12605" spans="1:15" x14ac:dyDescent="0.25">
      <c r="A12605" t="s">
        <v>1245</v>
      </c>
      <c r="C12605" t="s">
        <v>1300</v>
      </c>
      <c r="E12605">
        <v>2</v>
      </c>
      <c r="F12605" t="s">
        <v>1247</v>
      </c>
      <c r="J12605" t="s">
        <v>23</v>
      </c>
      <c r="K12605">
        <v>16</v>
      </c>
      <c r="L12605">
        <v>81.760000000000005</v>
      </c>
      <c r="M12605">
        <v>6.4000000000000001E-2</v>
      </c>
      <c r="O12605" s="12">
        <f>VLOOKUP(C12605,[3]May!$C:$Z,24,FALSE)</f>
        <v>2019</v>
      </c>
    </row>
    <row r="12606" spans="1:15" x14ac:dyDescent="0.25">
      <c r="A12606" t="s">
        <v>1245</v>
      </c>
      <c r="C12606" t="s">
        <v>1300</v>
      </c>
      <c r="E12606">
        <v>2</v>
      </c>
      <c r="F12606" t="s">
        <v>1247</v>
      </c>
      <c r="J12606" t="s">
        <v>23</v>
      </c>
      <c r="K12606">
        <v>2</v>
      </c>
      <c r="L12606">
        <v>10.220000000000001</v>
      </c>
      <c r="M12606">
        <v>8.0000000000000002E-3</v>
      </c>
      <c r="O12606" s="12">
        <f>VLOOKUP(C12606,[3]May!$C:$Z,24,FALSE)</f>
        <v>2019</v>
      </c>
    </row>
    <row r="12607" spans="1:15" x14ac:dyDescent="0.25">
      <c r="A12607" t="s">
        <v>1245</v>
      </c>
      <c r="C12607" t="s">
        <v>1300</v>
      </c>
      <c r="E12607">
        <v>2</v>
      </c>
      <c r="F12607" t="s">
        <v>1247</v>
      </c>
      <c r="J12607" t="s">
        <v>23</v>
      </c>
      <c r="K12607">
        <v>3</v>
      </c>
      <c r="L12607">
        <v>15.33</v>
      </c>
      <c r="M12607">
        <v>1.2E-2</v>
      </c>
      <c r="O12607" s="12">
        <f>VLOOKUP(C12607,[3]May!$C:$Z,24,FALSE)</f>
        <v>2019</v>
      </c>
    </row>
    <row r="12608" spans="1:15" x14ac:dyDescent="0.25">
      <c r="A12608" t="s">
        <v>1245</v>
      </c>
      <c r="C12608" t="s">
        <v>1300</v>
      </c>
      <c r="E12608">
        <v>2</v>
      </c>
      <c r="F12608" t="s">
        <v>1247</v>
      </c>
      <c r="J12608" t="s">
        <v>23</v>
      </c>
      <c r="K12608">
        <v>10</v>
      </c>
      <c r="L12608">
        <v>651.29999999999995</v>
      </c>
      <c r="M12608">
        <v>0.51</v>
      </c>
      <c r="O12608" s="12">
        <f>VLOOKUP(C12608,[3]May!$C:$Z,24,FALSE)</f>
        <v>2019</v>
      </c>
    </row>
    <row r="12609" spans="1:15" x14ac:dyDescent="0.25">
      <c r="A12609" t="s">
        <v>1245</v>
      </c>
      <c r="C12609" t="s">
        <v>1300</v>
      </c>
      <c r="E12609">
        <v>2</v>
      </c>
      <c r="F12609" t="s">
        <v>1247</v>
      </c>
      <c r="J12609" t="s">
        <v>23</v>
      </c>
      <c r="K12609">
        <v>1</v>
      </c>
      <c r="L12609">
        <v>5.1100000000000003</v>
      </c>
      <c r="M12609">
        <v>4.0000000000000001E-3</v>
      </c>
      <c r="O12609" s="12">
        <f>VLOOKUP(C12609,[3]May!$C:$Z,24,FALSE)</f>
        <v>2019</v>
      </c>
    </row>
    <row r="12610" spans="1:15" x14ac:dyDescent="0.25">
      <c r="A12610" t="s">
        <v>1245</v>
      </c>
      <c r="C12610" t="s">
        <v>1300</v>
      </c>
      <c r="E12610">
        <v>2</v>
      </c>
      <c r="F12610" t="s">
        <v>1247</v>
      </c>
      <c r="J12610" t="s">
        <v>23</v>
      </c>
      <c r="K12610">
        <v>6</v>
      </c>
      <c r="L12610">
        <v>30.66</v>
      </c>
      <c r="M12610">
        <v>2.4E-2</v>
      </c>
      <c r="O12610" s="12">
        <f>VLOOKUP(C12610,[3]May!$C:$Z,24,FALSE)</f>
        <v>2019</v>
      </c>
    </row>
    <row r="12611" spans="1:15" x14ac:dyDescent="0.25">
      <c r="A12611" t="s">
        <v>1245</v>
      </c>
      <c r="C12611" t="s">
        <v>1300</v>
      </c>
      <c r="E12611">
        <v>2</v>
      </c>
      <c r="F12611" t="s">
        <v>1247</v>
      </c>
      <c r="J12611" t="s">
        <v>23</v>
      </c>
      <c r="K12611">
        <v>1</v>
      </c>
      <c r="L12611">
        <v>65.13</v>
      </c>
      <c r="M12611">
        <v>5.0999999999999997E-2</v>
      </c>
      <c r="O12611" s="12">
        <f>VLOOKUP(C12611,[3]May!$C:$Z,24,FALSE)</f>
        <v>2019</v>
      </c>
    </row>
    <row r="12612" spans="1:15" x14ac:dyDescent="0.25">
      <c r="A12612" t="s">
        <v>1245</v>
      </c>
      <c r="C12612" t="s">
        <v>1300</v>
      </c>
      <c r="E12612">
        <v>8</v>
      </c>
      <c r="F12612" t="s">
        <v>1251</v>
      </c>
      <c r="J12612" t="s">
        <v>23</v>
      </c>
      <c r="K12612">
        <v>5</v>
      </c>
      <c r="L12612">
        <v>275.3</v>
      </c>
      <c r="M12612">
        <v>0.161</v>
      </c>
      <c r="O12612" s="12">
        <f>VLOOKUP(C12612,[3]May!$C:$Z,24,FALSE)</f>
        <v>2019</v>
      </c>
    </row>
    <row r="12613" spans="1:15" x14ac:dyDescent="0.25">
      <c r="A12613" t="s">
        <v>1245</v>
      </c>
      <c r="C12613" t="s">
        <v>1300</v>
      </c>
      <c r="E12613">
        <v>12</v>
      </c>
      <c r="F12613" t="s">
        <v>1253</v>
      </c>
      <c r="J12613" t="s">
        <v>23</v>
      </c>
      <c r="K12613">
        <v>1</v>
      </c>
      <c r="L12613">
        <v>61.2</v>
      </c>
      <c r="M12613">
        <v>8.3370000000000007E-3</v>
      </c>
      <c r="O12613" s="12">
        <f>VLOOKUP(C12613,[3]May!$C:$Z,24,FALSE)</f>
        <v>2019</v>
      </c>
    </row>
    <row r="12614" spans="1:15" x14ac:dyDescent="0.25">
      <c r="A12614" t="s">
        <v>1245</v>
      </c>
      <c r="C12614" t="s">
        <v>1300</v>
      </c>
      <c r="E12614">
        <v>2</v>
      </c>
      <c r="F12614" t="s">
        <v>1247</v>
      </c>
      <c r="J12614" t="s">
        <v>23</v>
      </c>
      <c r="K12614">
        <v>2</v>
      </c>
      <c r="L12614">
        <v>10.220000000000001</v>
      </c>
      <c r="M12614">
        <v>8.0000000000000002E-3</v>
      </c>
      <c r="O12614" s="12">
        <f>VLOOKUP(C12614,[3]May!$C:$Z,24,FALSE)</f>
        <v>2019</v>
      </c>
    </row>
    <row r="12615" spans="1:15" x14ac:dyDescent="0.25">
      <c r="A12615" t="s">
        <v>1245</v>
      </c>
      <c r="C12615" t="s">
        <v>1300</v>
      </c>
      <c r="E12615">
        <v>2</v>
      </c>
      <c r="F12615" t="s">
        <v>1247</v>
      </c>
      <c r="J12615" t="s">
        <v>23</v>
      </c>
      <c r="K12615">
        <v>8</v>
      </c>
      <c r="L12615">
        <v>521.04</v>
      </c>
      <c r="M12615">
        <v>0.40799999999999997</v>
      </c>
      <c r="O12615" s="12">
        <f>VLOOKUP(C12615,[3]May!$C:$Z,24,FALSE)</f>
        <v>2019</v>
      </c>
    </row>
    <row r="12616" spans="1:15" x14ac:dyDescent="0.25">
      <c r="A12616" t="s">
        <v>1245</v>
      </c>
      <c r="C12616" t="s">
        <v>1300</v>
      </c>
      <c r="E12616">
        <v>8</v>
      </c>
      <c r="F12616" t="s">
        <v>1251</v>
      </c>
      <c r="J12616" t="s">
        <v>23</v>
      </c>
      <c r="K12616">
        <v>3</v>
      </c>
      <c r="L12616">
        <v>165.18</v>
      </c>
      <c r="M12616">
        <v>9.6600000000000005E-2</v>
      </c>
      <c r="O12616" s="12">
        <f>VLOOKUP(C12616,[3]May!$C:$Z,24,FALSE)</f>
        <v>2019</v>
      </c>
    </row>
    <row r="12617" spans="1:15" x14ac:dyDescent="0.25">
      <c r="A12617" t="s">
        <v>1245</v>
      </c>
      <c r="C12617" t="s">
        <v>1300</v>
      </c>
      <c r="E12617">
        <v>1</v>
      </c>
      <c r="F12617" t="s">
        <v>1252</v>
      </c>
      <c r="J12617" t="s">
        <v>23</v>
      </c>
      <c r="K12617">
        <v>3</v>
      </c>
      <c r="L12617">
        <v>98.97</v>
      </c>
      <c r="M12617">
        <v>8.1600000000000006E-2</v>
      </c>
      <c r="O12617" s="12">
        <f>VLOOKUP(C12617,[3]May!$C:$Z,24,FALSE)</f>
        <v>2019</v>
      </c>
    </row>
    <row r="12618" spans="1:15" x14ac:dyDescent="0.25">
      <c r="A12618" t="s">
        <v>1245</v>
      </c>
      <c r="C12618" t="s">
        <v>1300</v>
      </c>
      <c r="E12618">
        <v>2</v>
      </c>
      <c r="F12618" t="s">
        <v>1247</v>
      </c>
      <c r="J12618" t="s">
        <v>23</v>
      </c>
      <c r="K12618">
        <v>5</v>
      </c>
      <c r="L12618">
        <v>25.55</v>
      </c>
      <c r="M12618">
        <v>0.02</v>
      </c>
      <c r="O12618" s="12">
        <f>VLOOKUP(C12618,[3]May!$C:$Z,24,FALSE)</f>
        <v>2019</v>
      </c>
    </row>
    <row r="12619" spans="1:15" x14ac:dyDescent="0.25">
      <c r="A12619" t="s">
        <v>1245</v>
      </c>
      <c r="C12619" t="s">
        <v>1300</v>
      </c>
      <c r="E12619">
        <v>2</v>
      </c>
      <c r="F12619" t="s">
        <v>1247</v>
      </c>
      <c r="J12619" t="s">
        <v>23</v>
      </c>
      <c r="K12619">
        <v>15</v>
      </c>
      <c r="L12619">
        <v>76.650000000000006</v>
      </c>
      <c r="M12619">
        <v>0.06</v>
      </c>
      <c r="O12619" s="12">
        <f>VLOOKUP(C12619,[3]May!$C:$Z,24,FALSE)</f>
        <v>2019</v>
      </c>
    </row>
    <row r="12620" spans="1:15" x14ac:dyDescent="0.25">
      <c r="A12620" t="s">
        <v>1245</v>
      </c>
      <c r="C12620" t="s">
        <v>1300</v>
      </c>
      <c r="E12620">
        <v>2</v>
      </c>
      <c r="F12620" t="s">
        <v>1247</v>
      </c>
      <c r="J12620" t="s">
        <v>23</v>
      </c>
      <c r="K12620">
        <v>18</v>
      </c>
      <c r="L12620">
        <v>91.98</v>
      </c>
      <c r="M12620">
        <v>7.1999999999999995E-2</v>
      </c>
      <c r="O12620" s="12">
        <f>VLOOKUP(C12620,[3]May!$C:$Z,24,FALSE)</f>
        <v>2019</v>
      </c>
    </row>
    <row r="12621" spans="1:15" x14ac:dyDescent="0.25">
      <c r="A12621" t="s">
        <v>1245</v>
      </c>
      <c r="C12621" t="s">
        <v>1300</v>
      </c>
      <c r="E12621">
        <v>2</v>
      </c>
      <c r="F12621" t="s">
        <v>1247</v>
      </c>
      <c r="J12621" t="s">
        <v>23</v>
      </c>
      <c r="K12621">
        <v>9</v>
      </c>
      <c r="L12621">
        <v>45.99</v>
      </c>
      <c r="M12621">
        <v>3.5999999999999997E-2</v>
      </c>
      <c r="O12621" s="12">
        <f>VLOOKUP(C12621,[3]May!$C:$Z,24,FALSE)</f>
        <v>2019</v>
      </c>
    </row>
    <row r="12622" spans="1:15" x14ac:dyDescent="0.25">
      <c r="A12622" t="s">
        <v>1245</v>
      </c>
      <c r="C12622" t="s">
        <v>1300</v>
      </c>
      <c r="E12622">
        <v>2</v>
      </c>
      <c r="F12622" t="s">
        <v>1247</v>
      </c>
      <c r="J12622" t="s">
        <v>23</v>
      </c>
      <c r="K12622">
        <v>8</v>
      </c>
      <c r="L12622">
        <v>40.880000000000003</v>
      </c>
      <c r="M12622">
        <v>3.2000000000000001E-2</v>
      </c>
      <c r="O12622" s="12">
        <f>VLOOKUP(C12622,[3]May!$C:$Z,24,FALSE)</f>
        <v>2019</v>
      </c>
    </row>
    <row r="12623" spans="1:15" x14ac:dyDescent="0.25">
      <c r="A12623" t="s">
        <v>1245</v>
      </c>
      <c r="C12623" t="s">
        <v>1300</v>
      </c>
      <c r="E12623">
        <v>2</v>
      </c>
      <c r="F12623" t="s">
        <v>1247</v>
      </c>
      <c r="J12623" t="s">
        <v>23</v>
      </c>
      <c r="K12623">
        <v>17</v>
      </c>
      <c r="L12623">
        <v>86.87</v>
      </c>
      <c r="M12623">
        <v>6.8000000000000005E-2</v>
      </c>
      <c r="O12623" s="12">
        <f>VLOOKUP(C12623,[3]May!$C:$Z,24,FALSE)</f>
        <v>2019</v>
      </c>
    </row>
    <row r="12624" spans="1:15" x14ac:dyDescent="0.25">
      <c r="A12624" t="s">
        <v>1245</v>
      </c>
      <c r="C12624" t="s">
        <v>1300</v>
      </c>
      <c r="E12624">
        <v>2</v>
      </c>
      <c r="F12624" t="s">
        <v>1247</v>
      </c>
      <c r="J12624" t="s">
        <v>23</v>
      </c>
      <c r="K12624">
        <v>12</v>
      </c>
      <c r="L12624">
        <v>61.32</v>
      </c>
      <c r="M12624">
        <v>4.8000000000000001E-2</v>
      </c>
      <c r="O12624" s="12">
        <f>VLOOKUP(C12624,[3]May!$C:$Z,24,FALSE)</f>
        <v>2019</v>
      </c>
    </row>
    <row r="12625" spans="1:15" x14ac:dyDescent="0.25">
      <c r="A12625" t="s">
        <v>1245</v>
      </c>
      <c r="C12625" t="s">
        <v>1300</v>
      </c>
      <c r="E12625">
        <v>2</v>
      </c>
      <c r="F12625" t="s">
        <v>1247</v>
      </c>
      <c r="J12625" t="s">
        <v>23</v>
      </c>
      <c r="K12625">
        <v>2</v>
      </c>
      <c r="L12625">
        <v>130.26</v>
      </c>
      <c r="M12625">
        <v>0.10199999999999999</v>
      </c>
      <c r="O12625" s="12">
        <f>VLOOKUP(C12625,[3]May!$C:$Z,24,FALSE)</f>
        <v>2019</v>
      </c>
    </row>
    <row r="12626" spans="1:15" x14ac:dyDescent="0.25">
      <c r="A12626" t="s">
        <v>1245</v>
      </c>
      <c r="C12626" t="s">
        <v>1300</v>
      </c>
      <c r="E12626">
        <v>2</v>
      </c>
      <c r="F12626" t="s">
        <v>1247</v>
      </c>
      <c r="J12626" t="s">
        <v>23</v>
      </c>
      <c r="K12626">
        <v>15</v>
      </c>
      <c r="L12626">
        <v>76.650000000000006</v>
      </c>
      <c r="M12626">
        <v>0.06</v>
      </c>
      <c r="O12626" s="12">
        <f>VLOOKUP(C12626,[3]May!$C:$Z,24,FALSE)</f>
        <v>2019</v>
      </c>
    </row>
    <row r="12627" spans="1:15" x14ac:dyDescent="0.25">
      <c r="A12627" t="s">
        <v>1245</v>
      </c>
      <c r="C12627" t="s">
        <v>1300</v>
      </c>
      <c r="E12627">
        <v>12</v>
      </c>
      <c r="F12627" t="s">
        <v>1253</v>
      </c>
      <c r="J12627" t="s">
        <v>23</v>
      </c>
      <c r="K12627">
        <v>1</v>
      </c>
      <c r="L12627">
        <v>61.2</v>
      </c>
      <c r="M12627">
        <v>8.3370000000000007E-3</v>
      </c>
      <c r="O12627" s="12">
        <f>VLOOKUP(C12627,[3]May!$C:$Z,24,FALSE)</f>
        <v>2019</v>
      </c>
    </row>
    <row r="12628" spans="1:15" x14ac:dyDescent="0.25">
      <c r="A12628" t="s">
        <v>1245</v>
      </c>
      <c r="C12628" t="s">
        <v>1300</v>
      </c>
      <c r="E12628">
        <v>2</v>
      </c>
      <c r="F12628" t="s">
        <v>1247</v>
      </c>
      <c r="J12628" t="s">
        <v>23</v>
      </c>
      <c r="K12628">
        <v>5</v>
      </c>
      <c r="L12628">
        <v>25.55</v>
      </c>
      <c r="M12628">
        <v>0.02</v>
      </c>
      <c r="O12628" s="12">
        <f>VLOOKUP(C12628,[3]May!$C:$Z,24,FALSE)</f>
        <v>2019</v>
      </c>
    </row>
    <row r="12629" spans="1:15" x14ac:dyDescent="0.25">
      <c r="A12629" t="s">
        <v>1245</v>
      </c>
      <c r="C12629" t="s">
        <v>1300</v>
      </c>
      <c r="E12629">
        <v>2</v>
      </c>
      <c r="F12629" t="s">
        <v>1247</v>
      </c>
      <c r="J12629" t="s">
        <v>23</v>
      </c>
      <c r="K12629">
        <v>1</v>
      </c>
      <c r="L12629">
        <v>65.13</v>
      </c>
      <c r="M12629">
        <v>5.0999999999999997E-2</v>
      </c>
      <c r="O12629" s="12">
        <f>VLOOKUP(C12629,[3]May!$C:$Z,24,FALSE)</f>
        <v>2019</v>
      </c>
    </row>
    <row r="12630" spans="1:15" x14ac:dyDescent="0.25">
      <c r="A12630" t="s">
        <v>1245</v>
      </c>
      <c r="C12630" t="s">
        <v>1300</v>
      </c>
      <c r="E12630">
        <v>2</v>
      </c>
      <c r="F12630" t="s">
        <v>1247</v>
      </c>
      <c r="J12630" t="s">
        <v>23</v>
      </c>
      <c r="K12630">
        <v>14</v>
      </c>
      <c r="L12630">
        <v>71.540000000000006</v>
      </c>
      <c r="M12630">
        <v>5.6000000000000001E-2</v>
      </c>
      <c r="O12630" s="12">
        <f>VLOOKUP(C12630,[3]May!$C:$Z,24,FALSE)</f>
        <v>2019</v>
      </c>
    </row>
    <row r="12631" spans="1:15" x14ac:dyDescent="0.25">
      <c r="A12631" t="s">
        <v>1245</v>
      </c>
      <c r="C12631" t="s">
        <v>1300</v>
      </c>
      <c r="E12631">
        <v>2</v>
      </c>
      <c r="F12631" t="s">
        <v>1247</v>
      </c>
      <c r="J12631" t="s">
        <v>23</v>
      </c>
      <c r="K12631">
        <v>19</v>
      </c>
      <c r="L12631">
        <v>97.09</v>
      </c>
      <c r="M12631">
        <v>7.5999999999999998E-2</v>
      </c>
      <c r="O12631" s="12">
        <f>VLOOKUP(C12631,[3]May!$C:$Z,24,FALSE)</f>
        <v>2019</v>
      </c>
    </row>
    <row r="12632" spans="1:15" x14ac:dyDescent="0.25">
      <c r="A12632" t="s">
        <v>1245</v>
      </c>
      <c r="C12632" t="s">
        <v>1300</v>
      </c>
      <c r="E12632">
        <v>2</v>
      </c>
      <c r="F12632" t="s">
        <v>1247</v>
      </c>
      <c r="J12632" t="s">
        <v>23</v>
      </c>
      <c r="K12632">
        <v>6</v>
      </c>
      <c r="L12632">
        <v>30.66</v>
      </c>
      <c r="M12632">
        <v>2.4E-2</v>
      </c>
      <c r="O12632" s="12">
        <f>VLOOKUP(C12632,[3]May!$C:$Z,24,FALSE)</f>
        <v>2019</v>
      </c>
    </row>
    <row r="12633" spans="1:15" x14ac:dyDescent="0.25">
      <c r="A12633" t="s">
        <v>1245</v>
      </c>
      <c r="C12633" t="s">
        <v>1300</v>
      </c>
      <c r="E12633">
        <v>2</v>
      </c>
      <c r="F12633" t="s">
        <v>1247</v>
      </c>
      <c r="J12633" t="s">
        <v>23</v>
      </c>
      <c r="K12633">
        <v>4</v>
      </c>
      <c r="L12633">
        <v>260.52</v>
      </c>
      <c r="M12633">
        <v>0.20399999999999999</v>
      </c>
      <c r="O12633" s="12">
        <f>VLOOKUP(C12633,[3]May!$C:$Z,24,FALSE)</f>
        <v>2019</v>
      </c>
    </row>
    <row r="12634" spans="1:15" x14ac:dyDescent="0.25">
      <c r="A12634" t="s">
        <v>1245</v>
      </c>
      <c r="C12634" t="s">
        <v>1300</v>
      </c>
      <c r="E12634">
        <v>2</v>
      </c>
      <c r="F12634" t="s">
        <v>1247</v>
      </c>
      <c r="J12634" t="s">
        <v>23</v>
      </c>
      <c r="K12634">
        <v>13</v>
      </c>
      <c r="L12634">
        <v>66.430000000000007</v>
      </c>
      <c r="M12634">
        <v>5.1999999999999998E-2</v>
      </c>
      <c r="O12634" s="12">
        <f>VLOOKUP(C12634,[3]May!$C:$Z,24,FALSE)</f>
        <v>2019</v>
      </c>
    </row>
    <row r="12635" spans="1:15" x14ac:dyDescent="0.25">
      <c r="A12635" t="s">
        <v>1245</v>
      </c>
      <c r="C12635" t="s">
        <v>1300</v>
      </c>
      <c r="E12635">
        <v>2</v>
      </c>
      <c r="F12635" t="s">
        <v>1247</v>
      </c>
      <c r="J12635" t="s">
        <v>23</v>
      </c>
      <c r="K12635">
        <v>4</v>
      </c>
      <c r="L12635">
        <v>20.440000000000001</v>
      </c>
      <c r="M12635">
        <v>1.6E-2</v>
      </c>
      <c r="O12635" s="12">
        <f>VLOOKUP(C12635,[3]May!$C:$Z,24,FALSE)</f>
        <v>2019</v>
      </c>
    </row>
    <row r="12636" spans="1:15" x14ac:dyDescent="0.25">
      <c r="A12636" t="s">
        <v>1245</v>
      </c>
      <c r="C12636" t="s">
        <v>1300</v>
      </c>
      <c r="E12636">
        <v>2</v>
      </c>
      <c r="F12636" t="s">
        <v>1247</v>
      </c>
      <c r="J12636" t="s">
        <v>23</v>
      </c>
      <c r="K12636">
        <v>12</v>
      </c>
      <c r="L12636">
        <v>781.56</v>
      </c>
      <c r="M12636">
        <v>0.61199999999999999</v>
      </c>
      <c r="O12636" s="12">
        <f>VLOOKUP(C12636,[3]May!$C:$Z,24,FALSE)</f>
        <v>2019</v>
      </c>
    </row>
    <row r="12637" spans="1:15" x14ac:dyDescent="0.25">
      <c r="A12637" t="s">
        <v>1245</v>
      </c>
      <c r="C12637" t="s">
        <v>1300</v>
      </c>
      <c r="E12637">
        <v>2</v>
      </c>
      <c r="F12637" t="s">
        <v>1247</v>
      </c>
      <c r="J12637" t="s">
        <v>23</v>
      </c>
      <c r="K12637">
        <v>8</v>
      </c>
      <c r="L12637">
        <v>40.880000000000003</v>
      </c>
      <c r="M12637">
        <v>3.2000000000000001E-2</v>
      </c>
      <c r="O12637" s="12">
        <f>VLOOKUP(C12637,[3]May!$C:$Z,24,FALSE)</f>
        <v>2019</v>
      </c>
    </row>
    <row r="12638" spans="1:15" x14ac:dyDescent="0.25">
      <c r="A12638" t="s">
        <v>1245</v>
      </c>
      <c r="C12638" t="s">
        <v>1300</v>
      </c>
      <c r="E12638">
        <v>2</v>
      </c>
      <c r="F12638" t="s">
        <v>1247</v>
      </c>
      <c r="J12638" t="s">
        <v>23</v>
      </c>
      <c r="K12638">
        <v>11</v>
      </c>
      <c r="L12638">
        <v>716.43</v>
      </c>
      <c r="M12638">
        <v>0.56100000000000005</v>
      </c>
      <c r="O12638" s="12">
        <f>VLOOKUP(C12638,[3]May!$C:$Z,24,FALSE)</f>
        <v>2019</v>
      </c>
    </row>
    <row r="12639" spans="1:15" x14ac:dyDescent="0.25">
      <c r="A12639" t="s">
        <v>1245</v>
      </c>
      <c r="C12639" t="s">
        <v>1300</v>
      </c>
      <c r="E12639">
        <v>2</v>
      </c>
      <c r="F12639" t="s">
        <v>1247</v>
      </c>
      <c r="J12639" t="s">
        <v>23</v>
      </c>
      <c r="K12639">
        <v>14</v>
      </c>
      <c r="L12639">
        <v>71.540000000000006</v>
      </c>
      <c r="M12639">
        <v>5.6000000000000001E-2</v>
      </c>
      <c r="O12639" s="12">
        <f>VLOOKUP(C12639,[3]May!$C:$Z,24,FALSE)</f>
        <v>2019</v>
      </c>
    </row>
    <row r="12640" spans="1:15" x14ac:dyDescent="0.25">
      <c r="A12640" t="s">
        <v>1245</v>
      </c>
      <c r="C12640" t="s">
        <v>1300</v>
      </c>
      <c r="E12640">
        <v>2</v>
      </c>
      <c r="F12640" t="s">
        <v>1247</v>
      </c>
      <c r="J12640" t="s">
        <v>23</v>
      </c>
      <c r="K12640">
        <v>13</v>
      </c>
      <c r="L12640">
        <v>66.430000000000007</v>
      </c>
      <c r="M12640">
        <v>5.1999999999999998E-2</v>
      </c>
      <c r="O12640" s="12">
        <f>VLOOKUP(C12640,[3]May!$C:$Z,24,FALSE)</f>
        <v>2019</v>
      </c>
    </row>
    <row r="12641" spans="1:15" x14ac:dyDescent="0.25">
      <c r="A12641" t="s">
        <v>1245</v>
      </c>
      <c r="C12641" t="s">
        <v>1300</v>
      </c>
      <c r="E12641">
        <v>2</v>
      </c>
      <c r="F12641" t="s">
        <v>1247</v>
      </c>
      <c r="J12641" t="s">
        <v>23</v>
      </c>
      <c r="K12641">
        <v>11</v>
      </c>
      <c r="L12641">
        <v>56.21</v>
      </c>
      <c r="M12641">
        <v>4.3999999999999997E-2</v>
      </c>
      <c r="O12641" s="12">
        <f>VLOOKUP(C12641,[3]May!$C:$Z,24,FALSE)</f>
        <v>2019</v>
      </c>
    </row>
    <row r="12642" spans="1:15" x14ac:dyDescent="0.25">
      <c r="A12642" t="s">
        <v>1245</v>
      </c>
      <c r="C12642" t="s">
        <v>1300</v>
      </c>
      <c r="E12642">
        <v>2</v>
      </c>
      <c r="F12642" t="s">
        <v>1247</v>
      </c>
      <c r="J12642" t="s">
        <v>23</v>
      </c>
      <c r="K12642">
        <v>15</v>
      </c>
      <c r="L12642">
        <v>76.650000000000006</v>
      </c>
      <c r="M12642">
        <v>0.06</v>
      </c>
      <c r="O12642" s="12">
        <f>VLOOKUP(C12642,[3]May!$C:$Z,24,FALSE)</f>
        <v>2019</v>
      </c>
    </row>
    <row r="12643" spans="1:15" x14ac:dyDescent="0.25">
      <c r="A12643" t="s">
        <v>1245</v>
      </c>
      <c r="C12643" t="s">
        <v>1300</v>
      </c>
      <c r="E12643">
        <v>12</v>
      </c>
      <c r="F12643" t="s">
        <v>1253</v>
      </c>
      <c r="J12643" t="s">
        <v>23</v>
      </c>
      <c r="K12643">
        <v>1</v>
      </c>
      <c r="L12643">
        <v>61.2</v>
      </c>
      <c r="M12643">
        <v>8.3370000000000007E-3</v>
      </c>
      <c r="O12643" s="12">
        <f>VLOOKUP(C12643,[3]May!$C:$Z,24,FALSE)</f>
        <v>2019</v>
      </c>
    </row>
    <row r="12644" spans="1:15" x14ac:dyDescent="0.25">
      <c r="A12644" t="s">
        <v>1245</v>
      </c>
      <c r="C12644" t="s">
        <v>1300</v>
      </c>
      <c r="E12644">
        <v>2</v>
      </c>
      <c r="F12644" t="s">
        <v>1247</v>
      </c>
      <c r="J12644" t="s">
        <v>23</v>
      </c>
      <c r="K12644">
        <v>14</v>
      </c>
      <c r="L12644">
        <v>71.540000000000006</v>
      </c>
      <c r="M12644">
        <v>5.6000000000000001E-2</v>
      </c>
      <c r="O12644" s="12">
        <f>VLOOKUP(C12644,[3]May!$C:$Z,24,FALSE)</f>
        <v>2019</v>
      </c>
    </row>
    <row r="12645" spans="1:15" x14ac:dyDescent="0.25">
      <c r="A12645" t="s">
        <v>1245</v>
      </c>
      <c r="C12645" t="s">
        <v>1300</v>
      </c>
      <c r="E12645">
        <v>12</v>
      </c>
      <c r="F12645" t="s">
        <v>1253</v>
      </c>
      <c r="J12645" t="s">
        <v>23</v>
      </c>
      <c r="K12645">
        <v>1</v>
      </c>
      <c r="L12645">
        <v>61.2</v>
      </c>
      <c r="M12645">
        <v>8.3370000000000007E-3</v>
      </c>
      <c r="O12645" s="12">
        <f>VLOOKUP(C12645,[3]May!$C:$Z,24,FALSE)</f>
        <v>2019</v>
      </c>
    </row>
    <row r="12646" spans="1:15" x14ac:dyDescent="0.25">
      <c r="A12646" t="s">
        <v>1245</v>
      </c>
      <c r="C12646" t="s">
        <v>1300</v>
      </c>
      <c r="E12646">
        <v>2</v>
      </c>
      <c r="F12646" t="s">
        <v>1247</v>
      </c>
      <c r="J12646" t="s">
        <v>23</v>
      </c>
      <c r="K12646">
        <v>2</v>
      </c>
      <c r="L12646">
        <v>130.26</v>
      </c>
      <c r="M12646">
        <v>0.10199999999999999</v>
      </c>
      <c r="O12646" s="12">
        <f>VLOOKUP(C12646,[3]May!$C:$Z,24,FALSE)</f>
        <v>2019</v>
      </c>
    </row>
    <row r="12647" spans="1:15" x14ac:dyDescent="0.25">
      <c r="A12647" t="s">
        <v>1245</v>
      </c>
      <c r="C12647" t="s">
        <v>1300</v>
      </c>
      <c r="E12647">
        <v>2</v>
      </c>
      <c r="F12647" t="s">
        <v>1247</v>
      </c>
      <c r="J12647" t="s">
        <v>23</v>
      </c>
      <c r="K12647">
        <v>3</v>
      </c>
      <c r="L12647">
        <v>15.33</v>
      </c>
      <c r="M12647">
        <v>1.2E-2</v>
      </c>
      <c r="O12647" s="12">
        <f>VLOOKUP(C12647,[3]May!$C:$Z,24,FALSE)</f>
        <v>2019</v>
      </c>
    </row>
    <row r="12648" spans="1:15" x14ac:dyDescent="0.25">
      <c r="A12648" t="s">
        <v>1245</v>
      </c>
      <c r="C12648" t="s">
        <v>1300</v>
      </c>
      <c r="E12648">
        <v>2</v>
      </c>
      <c r="F12648" t="s">
        <v>1247</v>
      </c>
      <c r="J12648" t="s">
        <v>23</v>
      </c>
      <c r="K12648">
        <v>7</v>
      </c>
      <c r="L12648">
        <v>455.91</v>
      </c>
      <c r="M12648">
        <v>0.35699999999999998</v>
      </c>
      <c r="O12648" s="12">
        <f>VLOOKUP(C12648,[3]May!$C:$Z,24,FALSE)</f>
        <v>2019</v>
      </c>
    </row>
    <row r="12649" spans="1:15" x14ac:dyDescent="0.25">
      <c r="A12649" t="s">
        <v>1245</v>
      </c>
      <c r="C12649" t="s">
        <v>1300</v>
      </c>
      <c r="E12649">
        <v>8</v>
      </c>
      <c r="F12649" t="s">
        <v>1251</v>
      </c>
      <c r="J12649" t="s">
        <v>23</v>
      </c>
      <c r="K12649">
        <v>5</v>
      </c>
      <c r="L12649">
        <v>275.3</v>
      </c>
      <c r="M12649">
        <v>0.161</v>
      </c>
      <c r="O12649" s="12">
        <f>VLOOKUP(C12649,[3]May!$C:$Z,24,FALSE)</f>
        <v>2019</v>
      </c>
    </row>
    <row r="12650" spans="1:15" x14ac:dyDescent="0.25">
      <c r="A12650" t="s">
        <v>1245</v>
      </c>
      <c r="C12650" t="s">
        <v>1300</v>
      </c>
      <c r="E12650">
        <v>2</v>
      </c>
      <c r="F12650" t="s">
        <v>1247</v>
      </c>
      <c r="J12650" t="s">
        <v>23</v>
      </c>
      <c r="K12650">
        <v>2</v>
      </c>
      <c r="L12650">
        <v>130.26</v>
      </c>
      <c r="M12650">
        <v>0.10199999999999999</v>
      </c>
      <c r="O12650" s="12">
        <f>VLOOKUP(C12650,[3]May!$C:$Z,24,FALSE)</f>
        <v>2019</v>
      </c>
    </row>
    <row r="12651" spans="1:15" x14ac:dyDescent="0.25">
      <c r="A12651" t="s">
        <v>1245</v>
      </c>
      <c r="C12651" t="s">
        <v>1300</v>
      </c>
      <c r="E12651">
        <v>2</v>
      </c>
      <c r="F12651" t="s">
        <v>1247</v>
      </c>
      <c r="J12651" t="s">
        <v>23</v>
      </c>
      <c r="K12651">
        <v>12</v>
      </c>
      <c r="L12651">
        <v>61.32</v>
      </c>
      <c r="M12651">
        <v>4.8000000000000001E-2</v>
      </c>
      <c r="O12651" s="12">
        <f>VLOOKUP(C12651,[3]May!$C:$Z,24,FALSE)</f>
        <v>2019</v>
      </c>
    </row>
    <row r="12652" spans="1:15" x14ac:dyDescent="0.25">
      <c r="A12652" t="s">
        <v>1245</v>
      </c>
      <c r="C12652" t="s">
        <v>1300</v>
      </c>
      <c r="E12652">
        <v>2</v>
      </c>
      <c r="F12652" t="s">
        <v>1247</v>
      </c>
      <c r="J12652" t="s">
        <v>23</v>
      </c>
      <c r="K12652">
        <v>20</v>
      </c>
      <c r="L12652">
        <v>102.2</v>
      </c>
      <c r="M12652">
        <v>0.08</v>
      </c>
      <c r="O12652" s="12">
        <f>VLOOKUP(C12652,[3]May!$C:$Z,24,FALSE)</f>
        <v>2019</v>
      </c>
    </row>
    <row r="12653" spans="1:15" x14ac:dyDescent="0.25">
      <c r="A12653" t="s">
        <v>1245</v>
      </c>
      <c r="C12653" t="s">
        <v>1300</v>
      </c>
      <c r="E12653">
        <v>2</v>
      </c>
      <c r="F12653" t="s">
        <v>1247</v>
      </c>
      <c r="J12653" t="s">
        <v>23</v>
      </c>
      <c r="K12653">
        <v>6</v>
      </c>
      <c r="L12653">
        <v>30.66</v>
      </c>
      <c r="M12653">
        <v>2.4E-2</v>
      </c>
      <c r="O12653" s="12">
        <f>VLOOKUP(C12653,[3]May!$C:$Z,24,FALSE)</f>
        <v>2019</v>
      </c>
    </row>
    <row r="12654" spans="1:15" x14ac:dyDescent="0.25">
      <c r="A12654" t="s">
        <v>1245</v>
      </c>
      <c r="C12654" t="s">
        <v>1300</v>
      </c>
      <c r="E12654">
        <v>2</v>
      </c>
      <c r="F12654" t="s">
        <v>1247</v>
      </c>
      <c r="J12654" t="s">
        <v>23</v>
      </c>
      <c r="K12654">
        <v>2</v>
      </c>
      <c r="L12654">
        <v>130.26</v>
      </c>
      <c r="M12654">
        <v>0.10199999999999999</v>
      </c>
      <c r="O12654" s="12">
        <f>VLOOKUP(C12654,[3]May!$C:$Z,24,FALSE)</f>
        <v>2019</v>
      </c>
    </row>
    <row r="12655" spans="1:15" x14ac:dyDescent="0.25">
      <c r="A12655" t="s">
        <v>1245</v>
      </c>
      <c r="C12655" t="s">
        <v>1300</v>
      </c>
      <c r="E12655">
        <v>2</v>
      </c>
      <c r="F12655" t="s">
        <v>1247</v>
      </c>
      <c r="J12655" t="s">
        <v>23</v>
      </c>
      <c r="K12655">
        <v>11</v>
      </c>
      <c r="L12655">
        <v>56.21</v>
      </c>
      <c r="M12655">
        <v>4.3999999999999997E-2</v>
      </c>
      <c r="O12655" s="12">
        <f>VLOOKUP(C12655,[3]May!$C:$Z,24,FALSE)</f>
        <v>2019</v>
      </c>
    </row>
    <row r="12656" spans="1:15" x14ac:dyDescent="0.25">
      <c r="A12656" t="s">
        <v>1245</v>
      </c>
      <c r="C12656" t="s">
        <v>1300</v>
      </c>
      <c r="E12656">
        <v>2</v>
      </c>
      <c r="F12656" t="s">
        <v>1247</v>
      </c>
      <c r="J12656" t="s">
        <v>23</v>
      </c>
      <c r="K12656">
        <v>1</v>
      </c>
      <c r="L12656">
        <v>65.13</v>
      </c>
      <c r="M12656">
        <v>5.0999999999999997E-2</v>
      </c>
      <c r="O12656" s="12">
        <f>VLOOKUP(C12656,[3]May!$C:$Z,24,FALSE)</f>
        <v>2019</v>
      </c>
    </row>
    <row r="12657" spans="1:15" x14ac:dyDescent="0.25">
      <c r="A12657" t="s">
        <v>1245</v>
      </c>
      <c r="C12657" t="s">
        <v>1300</v>
      </c>
      <c r="E12657">
        <v>2</v>
      </c>
      <c r="F12657" t="s">
        <v>1247</v>
      </c>
      <c r="J12657" t="s">
        <v>23</v>
      </c>
      <c r="K12657">
        <v>3</v>
      </c>
      <c r="L12657">
        <v>195.39</v>
      </c>
      <c r="M12657">
        <v>0.153</v>
      </c>
      <c r="O12657" s="12">
        <f>VLOOKUP(C12657,[3]May!$C:$Z,24,FALSE)</f>
        <v>2019</v>
      </c>
    </row>
    <row r="12658" spans="1:15" x14ac:dyDescent="0.25">
      <c r="A12658" t="s">
        <v>1245</v>
      </c>
      <c r="C12658" t="s">
        <v>1300</v>
      </c>
      <c r="E12658">
        <v>2</v>
      </c>
      <c r="F12658" t="s">
        <v>1247</v>
      </c>
      <c r="J12658" t="s">
        <v>23</v>
      </c>
      <c r="K12658">
        <v>13</v>
      </c>
      <c r="L12658">
        <v>66.430000000000007</v>
      </c>
      <c r="M12658">
        <v>5.1999999999999998E-2</v>
      </c>
      <c r="O12658" s="12">
        <f>VLOOKUP(C12658,[3]May!$C:$Z,24,FALSE)</f>
        <v>2019</v>
      </c>
    </row>
    <row r="12659" spans="1:15" x14ac:dyDescent="0.25">
      <c r="A12659" t="s">
        <v>1245</v>
      </c>
      <c r="C12659" t="s">
        <v>1300</v>
      </c>
      <c r="E12659">
        <v>2</v>
      </c>
      <c r="F12659" t="s">
        <v>1247</v>
      </c>
      <c r="J12659" t="s">
        <v>23</v>
      </c>
      <c r="K12659">
        <v>14</v>
      </c>
      <c r="L12659">
        <v>71.540000000000006</v>
      </c>
      <c r="M12659">
        <v>5.6000000000000001E-2</v>
      </c>
      <c r="O12659" s="12">
        <f>VLOOKUP(C12659,[3]May!$C:$Z,24,FALSE)</f>
        <v>2019</v>
      </c>
    </row>
    <row r="12660" spans="1:15" x14ac:dyDescent="0.25">
      <c r="A12660" t="s">
        <v>1245</v>
      </c>
      <c r="C12660" t="s">
        <v>1300</v>
      </c>
      <c r="E12660">
        <v>2</v>
      </c>
      <c r="F12660" t="s">
        <v>1247</v>
      </c>
      <c r="J12660" t="s">
        <v>23</v>
      </c>
      <c r="K12660">
        <v>1</v>
      </c>
      <c r="L12660">
        <v>65.13</v>
      </c>
      <c r="M12660">
        <v>5.0999999999999997E-2</v>
      </c>
      <c r="O12660" s="12">
        <f>VLOOKUP(C12660,[3]May!$C:$Z,24,FALSE)</f>
        <v>2019</v>
      </c>
    </row>
    <row r="12661" spans="1:15" x14ac:dyDescent="0.25">
      <c r="A12661" t="s">
        <v>1245</v>
      </c>
      <c r="C12661" t="s">
        <v>1300</v>
      </c>
      <c r="E12661">
        <v>12</v>
      </c>
      <c r="F12661" t="s">
        <v>1253</v>
      </c>
      <c r="J12661" t="s">
        <v>23</v>
      </c>
      <c r="K12661">
        <v>1</v>
      </c>
      <c r="L12661">
        <v>61.2</v>
      </c>
      <c r="M12661">
        <v>8.3370000000000007E-3</v>
      </c>
      <c r="O12661" s="12">
        <f>VLOOKUP(C12661,[3]May!$C:$Z,24,FALSE)</f>
        <v>2019</v>
      </c>
    </row>
    <row r="12662" spans="1:15" x14ac:dyDescent="0.25">
      <c r="A12662" t="s">
        <v>1245</v>
      </c>
      <c r="C12662" t="s">
        <v>1300</v>
      </c>
      <c r="E12662">
        <v>2</v>
      </c>
      <c r="F12662" t="s">
        <v>1247</v>
      </c>
      <c r="J12662" t="s">
        <v>23</v>
      </c>
      <c r="K12662">
        <v>6</v>
      </c>
      <c r="L12662">
        <v>30.66</v>
      </c>
      <c r="M12662">
        <v>2.4E-2</v>
      </c>
      <c r="O12662" s="12">
        <f>VLOOKUP(C12662,[3]May!$C:$Z,24,FALSE)</f>
        <v>2019</v>
      </c>
    </row>
    <row r="12663" spans="1:15" x14ac:dyDescent="0.25">
      <c r="A12663" t="s">
        <v>1245</v>
      </c>
      <c r="C12663" t="s">
        <v>1300</v>
      </c>
      <c r="E12663">
        <v>8</v>
      </c>
      <c r="F12663" t="s">
        <v>1251</v>
      </c>
      <c r="J12663" t="s">
        <v>23</v>
      </c>
      <c r="K12663">
        <v>5</v>
      </c>
      <c r="L12663">
        <v>275.3</v>
      </c>
      <c r="M12663">
        <v>0.161</v>
      </c>
      <c r="O12663" s="12">
        <f>VLOOKUP(C12663,[3]May!$C:$Z,24,FALSE)</f>
        <v>2019</v>
      </c>
    </row>
    <row r="12664" spans="1:15" x14ac:dyDescent="0.25">
      <c r="A12664" t="s">
        <v>1245</v>
      </c>
      <c r="C12664" t="s">
        <v>1300</v>
      </c>
      <c r="E12664">
        <v>2</v>
      </c>
      <c r="F12664" t="s">
        <v>1247</v>
      </c>
      <c r="J12664" t="s">
        <v>23</v>
      </c>
      <c r="K12664">
        <v>8</v>
      </c>
      <c r="L12664">
        <v>40.880000000000003</v>
      </c>
      <c r="M12664">
        <v>3.2000000000000001E-2</v>
      </c>
      <c r="O12664" s="12">
        <f>VLOOKUP(C12664,[3]May!$C:$Z,24,FALSE)</f>
        <v>2019</v>
      </c>
    </row>
    <row r="12665" spans="1:15" x14ac:dyDescent="0.25">
      <c r="A12665" t="s">
        <v>1245</v>
      </c>
      <c r="C12665" t="s">
        <v>1300</v>
      </c>
      <c r="E12665">
        <v>2</v>
      </c>
      <c r="F12665" t="s">
        <v>1247</v>
      </c>
      <c r="J12665" t="s">
        <v>23</v>
      </c>
      <c r="K12665">
        <v>15</v>
      </c>
      <c r="L12665">
        <v>76.650000000000006</v>
      </c>
      <c r="M12665">
        <v>0.06</v>
      </c>
      <c r="O12665" s="12">
        <f>VLOOKUP(C12665,[3]May!$C:$Z,24,FALSE)</f>
        <v>2019</v>
      </c>
    </row>
    <row r="12666" spans="1:15" x14ac:dyDescent="0.25">
      <c r="A12666" t="s">
        <v>1245</v>
      </c>
      <c r="C12666" t="s">
        <v>1300</v>
      </c>
      <c r="E12666">
        <v>2</v>
      </c>
      <c r="F12666" t="s">
        <v>1247</v>
      </c>
      <c r="J12666" t="s">
        <v>23</v>
      </c>
      <c r="K12666">
        <v>8</v>
      </c>
      <c r="L12666">
        <v>521.04</v>
      </c>
      <c r="M12666">
        <v>0.40799999999999997</v>
      </c>
      <c r="O12666" s="12">
        <f>VLOOKUP(C12666,[3]May!$C:$Z,24,FALSE)</f>
        <v>2019</v>
      </c>
    </row>
    <row r="12667" spans="1:15" x14ac:dyDescent="0.25">
      <c r="A12667" t="s">
        <v>1245</v>
      </c>
      <c r="C12667" t="s">
        <v>1300</v>
      </c>
      <c r="E12667">
        <v>2</v>
      </c>
      <c r="F12667" t="s">
        <v>1247</v>
      </c>
      <c r="J12667" t="s">
        <v>23</v>
      </c>
      <c r="K12667">
        <v>10</v>
      </c>
      <c r="L12667">
        <v>51.1</v>
      </c>
      <c r="M12667">
        <v>0.04</v>
      </c>
      <c r="O12667" s="12">
        <f>VLOOKUP(C12667,[3]May!$C:$Z,24,FALSE)</f>
        <v>2019</v>
      </c>
    </row>
    <row r="12668" spans="1:15" x14ac:dyDescent="0.25">
      <c r="A12668" t="s">
        <v>1245</v>
      </c>
      <c r="C12668" t="s">
        <v>1300</v>
      </c>
      <c r="E12668">
        <v>8</v>
      </c>
      <c r="F12668" t="s">
        <v>1251</v>
      </c>
      <c r="J12668" t="s">
        <v>23</v>
      </c>
      <c r="K12668">
        <v>3</v>
      </c>
      <c r="L12668">
        <v>165.18</v>
      </c>
      <c r="M12668">
        <v>9.6600000000000005E-2</v>
      </c>
      <c r="O12668" s="12">
        <f>VLOOKUP(C12668,[3]May!$C:$Z,24,FALSE)</f>
        <v>2019</v>
      </c>
    </row>
    <row r="12669" spans="1:15" x14ac:dyDescent="0.25">
      <c r="A12669" t="s">
        <v>1245</v>
      </c>
      <c r="C12669" t="s">
        <v>1300</v>
      </c>
      <c r="E12669">
        <v>2</v>
      </c>
      <c r="F12669" t="s">
        <v>1247</v>
      </c>
      <c r="J12669" t="s">
        <v>23</v>
      </c>
      <c r="K12669">
        <v>14</v>
      </c>
      <c r="L12669">
        <v>71.540000000000006</v>
      </c>
      <c r="M12669">
        <v>5.6000000000000001E-2</v>
      </c>
      <c r="O12669" s="12">
        <f>VLOOKUP(C12669,[3]May!$C:$Z,24,FALSE)</f>
        <v>2019</v>
      </c>
    </row>
    <row r="12670" spans="1:15" x14ac:dyDescent="0.25">
      <c r="A12670" t="s">
        <v>1245</v>
      </c>
      <c r="C12670" t="s">
        <v>1300</v>
      </c>
      <c r="E12670">
        <v>2</v>
      </c>
      <c r="F12670" t="s">
        <v>1247</v>
      </c>
      <c r="J12670" t="s">
        <v>23</v>
      </c>
      <c r="K12670">
        <v>9</v>
      </c>
      <c r="L12670">
        <v>586.16999999999996</v>
      </c>
      <c r="M12670">
        <v>0.45900000000000002</v>
      </c>
      <c r="O12670" s="12">
        <f>VLOOKUP(C12670,[3]May!$C:$Z,24,FALSE)</f>
        <v>2019</v>
      </c>
    </row>
    <row r="12671" spans="1:15" x14ac:dyDescent="0.25">
      <c r="A12671" t="s">
        <v>1245</v>
      </c>
      <c r="C12671" t="s">
        <v>1300</v>
      </c>
      <c r="E12671">
        <v>2</v>
      </c>
      <c r="F12671" t="s">
        <v>1247</v>
      </c>
      <c r="J12671" t="s">
        <v>23</v>
      </c>
      <c r="K12671">
        <v>1</v>
      </c>
      <c r="L12671">
        <v>5.1100000000000003</v>
      </c>
      <c r="M12671">
        <v>4.0000000000000001E-3</v>
      </c>
      <c r="O12671" s="12">
        <f>VLOOKUP(C12671,[3]May!$C:$Z,24,FALSE)</f>
        <v>2019</v>
      </c>
    </row>
    <row r="12672" spans="1:15" x14ac:dyDescent="0.25">
      <c r="A12672" t="s">
        <v>1245</v>
      </c>
      <c r="C12672" t="s">
        <v>1300</v>
      </c>
      <c r="E12672">
        <v>2</v>
      </c>
      <c r="F12672" t="s">
        <v>1247</v>
      </c>
      <c r="J12672" t="s">
        <v>23</v>
      </c>
      <c r="K12672">
        <v>14</v>
      </c>
      <c r="L12672">
        <v>71.540000000000006</v>
      </c>
      <c r="M12672">
        <v>5.6000000000000001E-2</v>
      </c>
      <c r="O12672" s="12">
        <f>VLOOKUP(C12672,[3]May!$C:$Z,24,FALSE)</f>
        <v>2019</v>
      </c>
    </row>
    <row r="12673" spans="1:15" x14ac:dyDescent="0.25">
      <c r="A12673" t="s">
        <v>1245</v>
      </c>
      <c r="C12673" t="s">
        <v>1300</v>
      </c>
      <c r="E12673">
        <v>2</v>
      </c>
      <c r="F12673" t="s">
        <v>1247</v>
      </c>
      <c r="J12673" t="s">
        <v>23</v>
      </c>
      <c r="K12673">
        <v>6</v>
      </c>
      <c r="L12673">
        <v>390.78</v>
      </c>
      <c r="M12673">
        <v>0.30599999999999999</v>
      </c>
      <c r="O12673" s="12">
        <f>VLOOKUP(C12673,[3]May!$C:$Z,24,FALSE)</f>
        <v>2019</v>
      </c>
    </row>
    <row r="12674" spans="1:15" x14ac:dyDescent="0.25">
      <c r="A12674" t="s">
        <v>1245</v>
      </c>
      <c r="C12674" t="s">
        <v>1300</v>
      </c>
      <c r="E12674">
        <v>2</v>
      </c>
      <c r="F12674" t="s">
        <v>1247</v>
      </c>
      <c r="J12674" t="s">
        <v>23</v>
      </c>
      <c r="K12674">
        <v>4</v>
      </c>
      <c r="L12674">
        <v>20.440000000000001</v>
      </c>
      <c r="M12674">
        <v>1.6E-2</v>
      </c>
      <c r="O12674" s="12">
        <f>VLOOKUP(C12674,[3]May!$C:$Z,24,FALSE)</f>
        <v>2019</v>
      </c>
    </row>
    <row r="12675" spans="1:15" x14ac:dyDescent="0.25">
      <c r="A12675" t="s">
        <v>1245</v>
      </c>
      <c r="C12675" t="s">
        <v>1300</v>
      </c>
      <c r="E12675">
        <v>2</v>
      </c>
      <c r="F12675" t="s">
        <v>1247</v>
      </c>
      <c r="J12675" t="s">
        <v>23</v>
      </c>
      <c r="K12675">
        <v>8</v>
      </c>
      <c r="L12675">
        <v>40.880000000000003</v>
      </c>
      <c r="M12675">
        <v>3.2000000000000001E-2</v>
      </c>
      <c r="O12675" s="12">
        <f>VLOOKUP(C12675,[3]May!$C:$Z,24,FALSE)</f>
        <v>2019</v>
      </c>
    </row>
    <row r="12676" spans="1:15" x14ac:dyDescent="0.25">
      <c r="A12676" t="s">
        <v>1245</v>
      </c>
      <c r="C12676" t="s">
        <v>1300</v>
      </c>
      <c r="E12676">
        <v>2</v>
      </c>
      <c r="F12676" t="s">
        <v>1247</v>
      </c>
      <c r="J12676" t="s">
        <v>23</v>
      </c>
      <c r="K12676">
        <v>9</v>
      </c>
      <c r="L12676">
        <v>45.99</v>
      </c>
      <c r="M12676">
        <v>3.5999999999999997E-2</v>
      </c>
      <c r="O12676" s="12">
        <f>VLOOKUP(C12676,[3]May!$C:$Z,24,FALSE)</f>
        <v>2019</v>
      </c>
    </row>
    <row r="12677" spans="1:15" x14ac:dyDescent="0.25">
      <c r="A12677" t="s">
        <v>1245</v>
      </c>
      <c r="C12677" t="s">
        <v>1300</v>
      </c>
      <c r="E12677">
        <v>2</v>
      </c>
      <c r="F12677" t="s">
        <v>1247</v>
      </c>
      <c r="J12677" t="s">
        <v>23</v>
      </c>
      <c r="K12677">
        <v>11</v>
      </c>
      <c r="L12677">
        <v>56.21</v>
      </c>
      <c r="M12677">
        <v>4.3999999999999997E-2</v>
      </c>
      <c r="O12677" s="12">
        <f>VLOOKUP(C12677,[3]May!$C:$Z,24,FALSE)</f>
        <v>2019</v>
      </c>
    </row>
    <row r="12678" spans="1:15" x14ac:dyDescent="0.25">
      <c r="A12678" t="s">
        <v>1245</v>
      </c>
      <c r="C12678" t="s">
        <v>1300</v>
      </c>
      <c r="E12678">
        <v>2</v>
      </c>
      <c r="F12678" t="s">
        <v>1247</v>
      </c>
      <c r="J12678" t="s">
        <v>23</v>
      </c>
      <c r="K12678">
        <v>10</v>
      </c>
      <c r="L12678">
        <v>51.1</v>
      </c>
      <c r="M12678">
        <v>0.04</v>
      </c>
      <c r="O12678" s="12">
        <f>VLOOKUP(C12678,[3]May!$C:$Z,24,FALSE)</f>
        <v>2019</v>
      </c>
    </row>
    <row r="12679" spans="1:15" x14ac:dyDescent="0.25">
      <c r="A12679" t="s">
        <v>1245</v>
      </c>
      <c r="C12679" t="s">
        <v>1300</v>
      </c>
      <c r="E12679">
        <v>2</v>
      </c>
      <c r="F12679" t="s">
        <v>1247</v>
      </c>
      <c r="J12679" t="s">
        <v>23</v>
      </c>
      <c r="K12679">
        <v>3</v>
      </c>
      <c r="L12679">
        <v>195.39</v>
      </c>
      <c r="M12679">
        <v>0.153</v>
      </c>
      <c r="O12679" s="12">
        <f>VLOOKUP(C12679,[3]May!$C:$Z,24,FALSE)</f>
        <v>2019</v>
      </c>
    </row>
    <row r="12680" spans="1:15" x14ac:dyDescent="0.25">
      <c r="A12680" t="s">
        <v>1245</v>
      </c>
      <c r="C12680" t="s">
        <v>1300</v>
      </c>
      <c r="E12680">
        <v>12</v>
      </c>
      <c r="F12680" t="s">
        <v>1253</v>
      </c>
      <c r="J12680" t="s">
        <v>23</v>
      </c>
      <c r="K12680">
        <v>1</v>
      </c>
      <c r="L12680">
        <v>61.2</v>
      </c>
      <c r="M12680">
        <v>8.3370000000000007E-3</v>
      </c>
      <c r="O12680" s="12">
        <f>VLOOKUP(C12680,[3]May!$C:$Z,24,FALSE)</f>
        <v>2019</v>
      </c>
    </row>
    <row r="12681" spans="1:15" x14ac:dyDescent="0.25">
      <c r="A12681" t="s">
        <v>1245</v>
      </c>
      <c r="C12681" t="s">
        <v>1300</v>
      </c>
      <c r="E12681">
        <v>2</v>
      </c>
      <c r="F12681" t="s">
        <v>1247</v>
      </c>
      <c r="J12681" t="s">
        <v>23</v>
      </c>
      <c r="K12681">
        <v>20</v>
      </c>
      <c r="L12681">
        <v>102.2</v>
      </c>
      <c r="M12681">
        <v>0.08</v>
      </c>
      <c r="O12681" s="12">
        <f>VLOOKUP(C12681,[3]May!$C:$Z,24,FALSE)</f>
        <v>2019</v>
      </c>
    </row>
    <row r="12682" spans="1:15" x14ac:dyDescent="0.25">
      <c r="A12682" t="s">
        <v>1245</v>
      </c>
      <c r="C12682" t="s">
        <v>1300</v>
      </c>
      <c r="E12682">
        <v>2</v>
      </c>
      <c r="F12682" t="s">
        <v>1247</v>
      </c>
      <c r="J12682" t="s">
        <v>23</v>
      </c>
      <c r="K12682">
        <v>12</v>
      </c>
      <c r="L12682">
        <v>61.32</v>
      </c>
      <c r="M12682">
        <v>4.8000000000000001E-2</v>
      </c>
      <c r="O12682" s="12">
        <f>VLOOKUP(C12682,[3]May!$C:$Z,24,FALSE)</f>
        <v>2019</v>
      </c>
    </row>
    <row r="12683" spans="1:15" x14ac:dyDescent="0.25">
      <c r="A12683" t="s">
        <v>1245</v>
      </c>
      <c r="C12683" t="s">
        <v>1300</v>
      </c>
      <c r="E12683">
        <v>2</v>
      </c>
      <c r="F12683" t="s">
        <v>1247</v>
      </c>
      <c r="J12683" t="s">
        <v>23</v>
      </c>
      <c r="K12683">
        <v>1</v>
      </c>
      <c r="L12683">
        <v>5.1100000000000003</v>
      </c>
      <c r="M12683">
        <v>4.0000000000000001E-3</v>
      </c>
      <c r="O12683" s="12">
        <f>VLOOKUP(C12683,[3]May!$C:$Z,24,FALSE)</f>
        <v>2019</v>
      </c>
    </row>
    <row r="12684" spans="1:15" x14ac:dyDescent="0.25">
      <c r="A12684" t="s">
        <v>1245</v>
      </c>
      <c r="C12684" t="s">
        <v>1300</v>
      </c>
      <c r="E12684">
        <v>12</v>
      </c>
      <c r="F12684" t="s">
        <v>1253</v>
      </c>
      <c r="J12684" t="s">
        <v>23</v>
      </c>
      <c r="K12684">
        <v>1</v>
      </c>
      <c r="L12684">
        <v>61.2</v>
      </c>
      <c r="M12684">
        <v>8.3370000000000007E-3</v>
      </c>
      <c r="O12684" s="12">
        <f>VLOOKUP(C12684,[3]May!$C:$Z,24,FALSE)</f>
        <v>2019</v>
      </c>
    </row>
    <row r="12685" spans="1:15" x14ac:dyDescent="0.25">
      <c r="A12685" t="s">
        <v>1245</v>
      </c>
      <c r="C12685" t="s">
        <v>1300</v>
      </c>
      <c r="E12685">
        <v>12</v>
      </c>
      <c r="F12685" t="s">
        <v>1253</v>
      </c>
      <c r="J12685" t="s">
        <v>23</v>
      </c>
      <c r="K12685">
        <v>1</v>
      </c>
      <c r="L12685">
        <v>61.2</v>
      </c>
      <c r="M12685">
        <v>8.3370000000000007E-3</v>
      </c>
      <c r="O12685" s="12">
        <f>VLOOKUP(C12685,[3]May!$C:$Z,24,FALSE)</f>
        <v>2019</v>
      </c>
    </row>
    <row r="12686" spans="1:15" x14ac:dyDescent="0.25">
      <c r="A12686" t="s">
        <v>1245</v>
      </c>
      <c r="C12686" t="s">
        <v>1300</v>
      </c>
      <c r="E12686">
        <v>2</v>
      </c>
      <c r="F12686" t="s">
        <v>1247</v>
      </c>
      <c r="J12686" t="s">
        <v>23</v>
      </c>
      <c r="K12686">
        <v>2</v>
      </c>
      <c r="L12686">
        <v>130.26</v>
      </c>
      <c r="M12686">
        <v>0.10199999999999999</v>
      </c>
      <c r="O12686" s="12">
        <f>VLOOKUP(C12686,[3]May!$C:$Z,24,FALSE)</f>
        <v>2019</v>
      </c>
    </row>
    <row r="12687" spans="1:15" x14ac:dyDescent="0.25">
      <c r="A12687" t="s">
        <v>1245</v>
      </c>
      <c r="C12687" t="s">
        <v>1300</v>
      </c>
      <c r="E12687">
        <v>2</v>
      </c>
      <c r="F12687" t="s">
        <v>1247</v>
      </c>
      <c r="J12687" t="s">
        <v>23</v>
      </c>
      <c r="K12687">
        <v>12</v>
      </c>
      <c r="L12687">
        <v>61.32</v>
      </c>
      <c r="M12687">
        <v>4.8000000000000001E-2</v>
      </c>
      <c r="O12687" s="12">
        <f>VLOOKUP(C12687,[3]May!$C:$Z,24,FALSE)</f>
        <v>2019</v>
      </c>
    </row>
    <row r="12688" spans="1:15" x14ac:dyDescent="0.25">
      <c r="A12688" t="s">
        <v>1245</v>
      </c>
      <c r="C12688" t="s">
        <v>1300</v>
      </c>
      <c r="E12688">
        <v>2</v>
      </c>
      <c r="F12688" t="s">
        <v>1247</v>
      </c>
      <c r="J12688" t="s">
        <v>23</v>
      </c>
      <c r="K12688">
        <v>7</v>
      </c>
      <c r="L12688">
        <v>35.770000000000003</v>
      </c>
      <c r="M12688">
        <v>2.8000000000000001E-2</v>
      </c>
      <c r="O12688" s="12">
        <f>VLOOKUP(C12688,[3]May!$C:$Z,24,FALSE)</f>
        <v>2019</v>
      </c>
    </row>
    <row r="12689" spans="1:15" x14ac:dyDescent="0.25">
      <c r="A12689" t="s">
        <v>1245</v>
      </c>
      <c r="C12689" t="s">
        <v>1300</v>
      </c>
      <c r="E12689">
        <v>2</v>
      </c>
      <c r="F12689" t="s">
        <v>1247</v>
      </c>
      <c r="J12689" t="s">
        <v>23</v>
      </c>
      <c r="K12689">
        <v>1</v>
      </c>
      <c r="L12689">
        <v>65.13</v>
      </c>
      <c r="M12689">
        <v>5.0999999999999997E-2</v>
      </c>
      <c r="O12689" s="12">
        <f>VLOOKUP(C12689,[3]May!$C:$Z,24,FALSE)</f>
        <v>2019</v>
      </c>
    </row>
    <row r="12690" spans="1:15" x14ac:dyDescent="0.25">
      <c r="A12690" t="s">
        <v>1245</v>
      </c>
      <c r="C12690" t="s">
        <v>1300</v>
      </c>
      <c r="E12690">
        <v>6</v>
      </c>
      <c r="F12690" t="s">
        <v>1250</v>
      </c>
      <c r="J12690" t="s">
        <v>23</v>
      </c>
      <c r="K12690">
        <v>2</v>
      </c>
      <c r="L12690">
        <v>21.7</v>
      </c>
      <c r="M12690">
        <v>1.7000000000000001E-2</v>
      </c>
      <c r="O12690" s="12">
        <f>VLOOKUP(C12690,[3]May!$C:$Z,24,FALSE)</f>
        <v>2019</v>
      </c>
    </row>
    <row r="12691" spans="1:15" x14ac:dyDescent="0.25">
      <c r="A12691" t="s">
        <v>1245</v>
      </c>
      <c r="C12691" t="s">
        <v>1300</v>
      </c>
      <c r="E12691">
        <v>2</v>
      </c>
      <c r="F12691" t="s">
        <v>1247</v>
      </c>
      <c r="J12691" t="s">
        <v>23</v>
      </c>
      <c r="K12691">
        <v>20</v>
      </c>
      <c r="L12691">
        <v>102.2</v>
      </c>
      <c r="M12691">
        <v>0.08</v>
      </c>
      <c r="O12691" s="12">
        <f>VLOOKUP(C12691,[3]May!$C:$Z,24,FALSE)</f>
        <v>2019</v>
      </c>
    </row>
    <row r="12692" spans="1:15" x14ac:dyDescent="0.25">
      <c r="A12692" t="s">
        <v>1245</v>
      </c>
      <c r="C12692" t="s">
        <v>1300</v>
      </c>
      <c r="E12692">
        <v>2</v>
      </c>
      <c r="F12692" t="s">
        <v>1247</v>
      </c>
      <c r="J12692" t="s">
        <v>23</v>
      </c>
      <c r="K12692">
        <v>1</v>
      </c>
      <c r="L12692">
        <v>65.13</v>
      </c>
      <c r="M12692">
        <v>5.0999999999999997E-2</v>
      </c>
      <c r="O12692" s="12">
        <f>VLOOKUP(C12692,[3]May!$C:$Z,24,FALSE)</f>
        <v>2019</v>
      </c>
    </row>
    <row r="12693" spans="1:15" x14ac:dyDescent="0.25">
      <c r="A12693" t="s">
        <v>1245</v>
      </c>
      <c r="C12693" t="s">
        <v>1300</v>
      </c>
      <c r="E12693">
        <v>2</v>
      </c>
      <c r="F12693" t="s">
        <v>1247</v>
      </c>
      <c r="J12693" t="s">
        <v>23</v>
      </c>
      <c r="K12693">
        <v>12</v>
      </c>
      <c r="L12693">
        <v>61.32</v>
      </c>
      <c r="M12693">
        <v>4.8000000000000001E-2</v>
      </c>
      <c r="O12693" s="12">
        <f>VLOOKUP(C12693,[3]May!$C:$Z,24,FALSE)</f>
        <v>2019</v>
      </c>
    </row>
    <row r="12694" spans="1:15" x14ac:dyDescent="0.25">
      <c r="A12694" t="s">
        <v>1245</v>
      </c>
      <c r="C12694" t="s">
        <v>1300</v>
      </c>
      <c r="E12694">
        <v>12</v>
      </c>
      <c r="F12694" t="s">
        <v>1253</v>
      </c>
      <c r="J12694" t="s">
        <v>23</v>
      </c>
      <c r="K12694">
        <v>1</v>
      </c>
      <c r="L12694">
        <v>61.2</v>
      </c>
      <c r="M12694">
        <v>8.3370000000000007E-3</v>
      </c>
      <c r="O12694" s="12">
        <f>VLOOKUP(C12694,[3]May!$C:$Z,24,FALSE)</f>
        <v>2019</v>
      </c>
    </row>
    <row r="12695" spans="1:15" x14ac:dyDescent="0.25">
      <c r="A12695" t="s">
        <v>1245</v>
      </c>
      <c r="C12695" t="s">
        <v>1300</v>
      </c>
      <c r="E12695">
        <v>2</v>
      </c>
      <c r="F12695" t="s">
        <v>1247</v>
      </c>
      <c r="J12695" t="s">
        <v>23</v>
      </c>
      <c r="K12695">
        <v>3</v>
      </c>
      <c r="L12695">
        <v>195.39</v>
      </c>
      <c r="M12695">
        <v>0.153</v>
      </c>
      <c r="O12695" s="12">
        <f>VLOOKUP(C12695,[3]May!$C:$Z,24,FALSE)</f>
        <v>2019</v>
      </c>
    </row>
    <row r="12696" spans="1:15" x14ac:dyDescent="0.25">
      <c r="A12696" t="s">
        <v>1245</v>
      </c>
      <c r="C12696" t="s">
        <v>1300</v>
      </c>
      <c r="E12696">
        <v>2</v>
      </c>
      <c r="F12696" t="s">
        <v>1247</v>
      </c>
      <c r="J12696" t="s">
        <v>23</v>
      </c>
      <c r="K12696">
        <v>7</v>
      </c>
      <c r="L12696">
        <v>35.770000000000003</v>
      </c>
      <c r="M12696">
        <v>2.8000000000000001E-2</v>
      </c>
      <c r="O12696" s="12">
        <f>VLOOKUP(C12696,[3]May!$C:$Z,24,FALSE)</f>
        <v>2019</v>
      </c>
    </row>
    <row r="12697" spans="1:15" x14ac:dyDescent="0.25">
      <c r="A12697" t="s">
        <v>1245</v>
      </c>
      <c r="C12697" t="s">
        <v>1300</v>
      </c>
      <c r="E12697">
        <v>2</v>
      </c>
      <c r="F12697" t="s">
        <v>1247</v>
      </c>
      <c r="J12697" t="s">
        <v>23</v>
      </c>
      <c r="K12697">
        <v>16</v>
      </c>
      <c r="L12697">
        <v>81.760000000000005</v>
      </c>
      <c r="M12697">
        <v>6.4000000000000001E-2</v>
      </c>
      <c r="O12697" s="12">
        <f>VLOOKUP(C12697,[3]May!$C:$Z,24,FALSE)</f>
        <v>2019</v>
      </c>
    </row>
    <row r="12698" spans="1:15" x14ac:dyDescent="0.25">
      <c r="A12698" t="s">
        <v>1245</v>
      </c>
      <c r="C12698" t="s">
        <v>1300</v>
      </c>
      <c r="E12698">
        <v>6</v>
      </c>
      <c r="F12698" t="s">
        <v>1250</v>
      </c>
      <c r="J12698" t="s">
        <v>23</v>
      </c>
      <c r="K12698">
        <v>1</v>
      </c>
      <c r="L12698">
        <v>10.85</v>
      </c>
      <c r="M12698">
        <v>8.5000000000000006E-3</v>
      </c>
      <c r="O12698" s="12">
        <f>VLOOKUP(C12698,[3]May!$C:$Z,24,FALSE)</f>
        <v>2019</v>
      </c>
    </row>
    <row r="12699" spans="1:15" x14ac:dyDescent="0.25">
      <c r="A12699" t="s">
        <v>1245</v>
      </c>
      <c r="C12699" t="s">
        <v>1300</v>
      </c>
      <c r="E12699">
        <v>2</v>
      </c>
      <c r="F12699" t="s">
        <v>1247</v>
      </c>
      <c r="J12699" t="s">
        <v>23</v>
      </c>
      <c r="K12699">
        <v>11</v>
      </c>
      <c r="L12699">
        <v>56.21</v>
      </c>
      <c r="M12699">
        <v>4.3999999999999997E-2</v>
      </c>
      <c r="O12699" s="12">
        <f>VLOOKUP(C12699,[3]May!$C:$Z,24,FALSE)</f>
        <v>2019</v>
      </c>
    </row>
    <row r="12700" spans="1:15" x14ac:dyDescent="0.25">
      <c r="A12700" t="s">
        <v>1245</v>
      </c>
      <c r="C12700" t="s">
        <v>1300</v>
      </c>
      <c r="E12700">
        <v>2</v>
      </c>
      <c r="F12700" t="s">
        <v>1247</v>
      </c>
      <c r="J12700" t="s">
        <v>23</v>
      </c>
      <c r="K12700">
        <v>3</v>
      </c>
      <c r="L12700">
        <v>15.33</v>
      </c>
      <c r="M12700">
        <v>1.2E-2</v>
      </c>
      <c r="O12700" s="12">
        <f>VLOOKUP(C12700,[3]May!$C:$Z,24,FALSE)</f>
        <v>2019</v>
      </c>
    </row>
    <row r="12701" spans="1:15" x14ac:dyDescent="0.25">
      <c r="A12701" t="s">
        <v>1245</v>
      </c>
      <c r="C12701" t="s">
        <v>1300</v>
      </c>
      <c r="E12701">
        <v>2</v>
      </c>
      <c r="F12701" t="s">
        <v>1247</v>
      </c>
      <c r="J12701" t="s">
        <v>23</v>
      </c>
      <c r="K12701">
        <v>1</v>
      </c>
      <c r="L12701">
        <v>65.13</v>
      </c>
      <c r="M12701">
        <v>5.0999999999999997E-2</v>
      </c>
      <c r="O12701" s="12">
        <f>VLOOKUP(C12701,[3]May!$C:$Z,24,FALSE)</f>
        <v>2019</v>
      </c>
    </row>
    <row r="12702" spans="1:15" x14ac:dyDescent="0.25">
      <c r="A12702" t="s">
        <v>1245</v>
      </c>
      <c r="C12702" t="s">
        <v>1300</v>
      </c>
      <c r="E12702">
        <v>12</v>
      </c>
      <c r="F12702" t="s">
        <v>1253</v>
      </c>
      <c r="J12702" t="s">
        <v>23</v>
      </c>
      <c r="K12702">
        <v>1</v>
      </c>
      <c r="L12702">
        <v>61.2</v>
      </c>
      <c r="M12702">
        <v>8.3370000000000007E-3</v>
      </c>
      <c r="O12702" s="12">
        <f>VLOOKUP(C12702,[3]May!$C:$Z,24,FALSE)</f>
        <v>2019</v>
      </c>
    </row>
    <row r="12703" spans="1:15" x14ac:dyDescent="0.25">
      <c r="A12703" t="s">
        <v>1245</v>
      </c>
      <c r="C12703" t="s">
        <v>1300</v>
      </c>
      <c r="E12703">
        <v>2</v>
      </c>
      <c r="F12703" t="s">
        <v>1247</v>
      </c>
      <c r="J12703" t="s">
        <v>23</v>
      </c>
      <c r="K12703">
        <v>11</v>
      </c>
      <c r="L12703">
        <v>56.21</v>
      </c>
      <c r="M12703">
        <v>4.3999999999999997E-2</v>
      </c>
      <c r="O12703" s="12">
        <f>VLOOKUP(C12703,[3]May!$C:$Z,24,FALSE)</f>
        <v>2019</v>
      </c>
    </row>
    <row r="12704" spans="1:15" x14ac:dyDescent="0.25">
      <c r="A12704" t="s">
        <v>1245</v>
      </c>
      <c r="C12704" t="s">
        <v>1300</v>
      </c>
      <c r="E12704">
        <v>2</v>
      </c>
      <c r="F12704" t="s">
        <v>1247</v>
      </c>
      <c r="J12704" t="s">
        <v>23</v>
      </c>
      <c r="K12704">
        <v>10</v>
      </c>
      <c r="L12704">
        <v>51.1</v>
      </c>
      <c r="M12704">
        <v>0.04</v>
      </c>
      <c r="O12704" s="12">
        <f>VLOOKUP(C12704,[3]May!$C:$Z,24,FALSE)</f>
        <v>2019</v>
      </c>
    </row>
    <row r="12705" spans="1:15" x14ac:dyDescent="0.25">
      <c r="A12705" t="s">
        <v>1245</v>
      </c>
      <c r="C12705" t="s">
        <v>1300</v>
      </c>
      <c r="E12705">
        <v>2</v>
      </c>
      <c r="F12705" t="s">
        <v>1247</v>
      </c>
      <c r="J12705" t="s">
        <v>23</v>
      </c>
      <c r="K12705">
        <v>4</v>
      </c>
      <c r="L12705">
        <v>20.440000000000001</v>
      </c>
      <c r="M12705">
        <v>1.6E-2</v>
      </c>
      <c r="O12705" s="12">
        <f>VLOOKUP(C12705,[3]May!$C:$Z,24,FALSE)</f>
        <v>2019</v>
      </c>
    </row>
    <row r="12706" spans="1:15" x14ac:dyDescent="0.25">
      <c r="A12706" t="s">
        <v>1245</v>
      </c>
      <c r="C12706" t="s">
        <v>1300</v>
      </c>
      <c r="E12706">
        <v>2</v>
      </c>
      <c r="F12706" t="s">
        <v>1247</v>
      </c>
      <c r="J12706" t="s">
        <v>23</v>
      </c>
      <c r="K12706">
        <v>3</v>
      </c>
      <c r="L12706">
        <v>195.39</v>
      </c>
      <c r="M12706">
        <v>0.153</v>
      </c>
      <c r="O12706" s="12">
        <f>VLOOKUP(C12706,[3]May!$C:$Z,24,FALSE)</f>
        <v>2019</v>
      </c>
    </row>
    <row r="12707" spans="1:15" x14ac:dyDescent="0.25">
      <c r="A12707" t="s">
        <v>1245</v>
      </c>
      <c r="C12707" t="s">
        <v>1300</v>
      </c>
      <c r="E12707">
        <v>2</v>
      </c>
      <c r="F12707" t="s">
        <v>1247</v>
      </c>
      <c r="J12707" t="s">
        <v>23</v>
      </c>
      <c r="K12707">
        <v>6</v>
      </c>
      <c r="L12707">
        <v>30.66</v>
      </c>
      <c r="M12707">
        <v>2.4E-2</v>
      </c>
      <c r="O12707" s="12">
        <f>VLOOKUP(C12707,[3]May!$C:$Z,24,FALSE)</f>
        <v>2019</v>
      </c>
    </row>
    <row r="12708" spans="1:15" x14ac:dyDescent="0.25">
      <c r="A12708" t="s">
        <v>1245</v>
      </c>
      <c r="C12708" t="s">
        <v>1300</v>
      </c>
      <c r="E12708">
        <v>2</v>
      </c>
      <c r="F12708" t="s">
        <v>1247</v>
      </c>
      <c r="J12708" t="s">
        <v>23</v>
      </c>
      <c r="K12708">
        <v>14</v>
      </c>
      <c r="L12708">
        <v>71.540000000000006</v>
      </c>
      <c r="M12708">
        <v>5.6000000000000001E-2</v>
      </c>
      <c r="O12708" s="12">
        <f>VLOOKUP(C12708,[3]May!$C:$Z,24,FALSE)</f>
        <v>2019</v>
      </c>
    </row>
    <row r="12709" spans="1:15" x14ac:dyDescent="0.25">
      <c r="A12709" t="s">
        <v>1245</v>
      </c>
      <c r="C12709" t="s">
        <v>1300</v>
      </c>
      <c r="E12709">
        <v>2</v>
      </c>
      <c r="F12709" t="s">
        <v>1247</v>
      </c>
      <c r="J12709" t="s">
        <v>23</v>
      </c>
      <c r="K12709">
        <v>2</v>
      </c>
      <c r="L12709">
        <v>130.26</v>
      </c>
      <c r="M12709">
        <v>0.10199999999999999</v>
      </c>
      <c r="O12709" s="12">
        <f>VLOOKUP(C12709,[3]May!$C:$Z,24,FALSE)</f>
        <v>2019</v>
      </c>
    </row>
    <row r="12710" spans="1:15" x14ac:dyDescent="0.25">
      <c r="A12710" t="s">
        <v>1245</v>
      </c>
      <c r="C12710" t="s">
        <v>1300</v>
      </c>
      <c r="E12710">
        <v>12</v>
      </c>
      <c r="F12710" t="s">
        <v>1253</v>
      </c>
      <c r="J12710" t="s">
        <v>23</v>
      </c>
      <c r="K12710">
        <v>1</v>
      </c>
      <c r="L12710">
        <v>61.2</v>
      </c>
      <c r="M12710">
        <v>8.3370000000000007E-3</v>
      </c>
      <c r="O12710" s="12">
        <f>VLOOKUP(C12710,[3]May!$C:$Z,24,FALSE)</f>
        <v>2019</v>
      </c>
    </row>
    <row r="12711" spans="1:15" x14ac:dyDescent="0.25">
      <c r="A12711" t="s">
        <v>1245</v>
      </c>
      <c r="C12711" t="s">
        <v>1300</v>
      </c>
      <c r="E12711">
        <v>2</v>
      </c>
      <c r="F12711" t="s">
        <v>1247</v>
      </c>
      <c r="J12711" t="s">
        <v>23</v>
      </c>
      <c r="K12711">
        <v>14</v>
      </c>
      <c r="L12711">
        <v>71.540000000000006</v>
      </c>
      <c r="M12711">
        <v>5.6000000000000001E-2</v>
      </c>
      <c r="O12711" s="12">
        <f>VLOOKUP(C12711,[3]May!$C:$Z,24,FALSE)</f>
        <v>2019</v>
      </c>
    </row>
    <row r="12712" spans="1:15" x14ac:dyDescent="0.25">
      <c r="A12712" t="s">
        <v>1245</v>
      </c>
      <c r="C12712" t="s">
        <v>1300</v>
      </c>
      <c r="E12712">
        <v>6</v>
      </c>
      <c r="F12712" t="s">
        <v>1250</v>
      </c>
      <c r="J12712" t="s">
        <v>23</v>
      </c>
      <c r="K12712">
        <v>2</v>
      </c>
      <c r="L12712">
        <v>21.7</v>
      </c>
      <c r="M12712">
        <v>1.7000000000000001E-2</v>
      </c>
      <c r="O12712" s="12">
        <f>VLOOKUP(C12712,[3]May!$C:$Z,24,FALSE)</f>
        <v>2019</v>
      </c>
    </row>
    <row r="12713" spans="1:15" x14ac:dyDescent="0.25">
      <c r="A12713" t="s">
        <v>1245</v>
      </c>
      <c r="C12713" t="s">
        <v>1300</v>
      </c>
      <c r="E12713">
        <v>2</v>
      </c>
      <c r="F12713" t="s">
        <v>1247</v>
      </c>
      <c r="J12713" t="s">
        <v>23</v>
      </c>
      <c r="K12713">
        <v>10</v>
      </c>
      <c r="L12713">
        <v>51.1</v>
      </c>
      <c r="M12713">
        <v>0.04</v>
      </c>
      <c r="O12713" s="12">
        <f>VLOOKUP(C12713,[3]May!$C:$Z,24,FALSE)</f>
        <v>2019</v>
      </c>
    </row>
    <row r="12714" spans="1:15" x14ac:dyDescent="0.25">
      <c r="A12714" t="s">
        <v>1245</v>
      </c>
      <c r="C12714" t="s">
        <v>1300</v>
      </c>
      <c r="E12714">
        <v>2</v>
      </c>
      <c r="F12714" t="s">
        <v>1247</v>
      </c>
      <c r="J12714" t="s">
        <v>23</v>
      </c>
      <c r="K12714">
        <v>2</v>
      </c>
      <c r="L12714">
        <v>10.220000000000001</v>
      </c>
      <c r="M12714">
        <v>8.0000000000000002E-3</v>
      </c>
      <c r="O12714" s="12">
        <f>VLOOKUP(C12714,[3]May!$C:$Z,24,FALSE)</f>
        <v>2019</v>
      </c>
    </row>
    <row r="12715" spans="1:15" x14ac:dyDescent="0.25">
      <c r="A12715" t="s">
        <v>1245</v>
      </c>
      <c r="C12715" t="s">
        <v>1300</v>
      </c>
      <c r="E12715">
        <v>2</v>
      </c>
      <c r="F12715" t="s">
        <v>1247</v>
      </c>
      <c r="J12715" t="s">
        <v>23</v>
      </c>
      <c r="K12715">
        <v>12</v>
      </c>
      <c r="L12715">
        <v>61.32</v>
      </c>
      <c r="M12715">
        <v>4.8000000000000001E-2</v>
      </c>
      <c r="O12715" s="12">
        <f>VLOOKUP(C12715,[3]May!$C:$Z,24,FALSE)</f>
        <v>2019</v>
      </c>
    </row>
    <row r="12716" spans="1:15" x14ac:dyDescent="0.25">
      <c r="A12716" t="s">
        <v>1245</v>
      </c>
      <c r="C12716" t="s">
        <v>1300</v>
      </c>
      <c r="E12716">
        <v>2</v>
      </c>
      <c r="F12716" t="s">
        <v>1247</v>
      </c>
      <c r="J12716" t="s">
        <v>23</v>
      </c>
      <c r="K12716">
        <v>15</v>
      </c>
      <c r="L12716">
        <v>76.650000000000006</v>
      </c>
      <c r="M12716">
        <v>0.06</v>
      </c>
      <c r="O12716" s="12">
        <f>VLOOKUP(C12716,[3]May!$C:$Z,24,FALSE)</f>
        <v>2019</v>
      </c>
    </row>
    <row r="12717" spans="1:15" x14ac:dyDescent="0.25">
      <c r="A12717" t="s">
        <v>1245</v>
      </c>
      <c r="C12717" t="s">
        <v>1300</v>
      </c>
      <c r="E12717">
        <v>2</v>
      </c>
      <c r="F12717" t="s">
        <v>1247</v>
      </c>
      <c r="J12717" t="s">
        <v>23</v>
      </c>
      <c r="K12717">
        <v>3</v>
      </c>
      <c r="L12717">
        <v>15.33</v>
      </c>
      <c r="M12717">
        <v>1.2E-2</v>
      </c>
      <c r="O12717" s="12">
        <f>VLOOKUP(C12717,[3]May!$C:$Z,24,FALSE)</f>
        <v>2019</v>
      </c>
    </row>
    <row r="12718" spans="1:15" x14ac:dyDescent="0.25">
      <c r="A12718" t="s">
        <v>1245</v>
      </c>
      <c r="C12718" t="s">
        <v>1300</v>
      </c>
      <c r="E12718">
        <v>13</v>
      </c>
      <c r="F12718" t="s">
        <v>1248</v>
      </c>
      <c r="J12718" t="s">
        <v>23</v>
      </c>
      <c r="K12718">
        <v>9</v>
      </c>
      <c r="L12718">
        <v>45.99</v>
      </c>
      <c r="M12718">
        <v>3.5999999999999997E-2</v>
      </c>
      <c r="O12718" s="12">
        <f>VLOOKUP(C12718,[3]May!$C:$Z,24,FALSE)</f>
        <v>2019</v>
      </c>
    </row>
    <row r="12719" spans="1:15" x14ac:dyDescent="0.25">
      <c r="A12719" t="s">
        <v>1245</v>
      </c>
      <c r="C12719" t="s">
        <v>1300</v>
      </c>
      <c r="E12719">
        <v>2</v>
      </c>
      <c r="F12719" t="s">
        <v>1247</v>
      </c>
      <c r="J12719" t="s">
        <v>23</v>
      </c>
      <c r="K12719">
        <v>3</v>
      </c>
      <c r="L12719">
        <v>195.39</v>
      </c>
      <c r="M12719">
        <v>0.153</v>
      </c>
      <c r="O12719" s="12">
        <f>VLOOKUP(C12719,[3]May!$C:$Z,24,FALSE)</f>
        <v>2019</v>
      </c>
    </row>
    <row r="12720" spans="1:15" x14ac:dyDescent="0.25">
      <c r="A12720" t="s">
        <v>1245</v>
      </c>
      <c r="C12720" t="s">
        <v>1301</v>
      </c>
      <c r="E12720">
        <v>13</v>
      </c>
      <c r="F12720" t="s">
        <v>1248</v>
      </c>
      <c r="J12720" t="s">
        <v>23</v>
      </c>
      <c r="K12720">
        <v>8</v>
      </c>
      <c r="L12720">
        <v>40.880000000000003</v>
      </c>
      <c r="M12720">
        <v>3.2000000000000001E-2</v>
      </c>
      <c r="O12720" s="12">
        <f>VLOOKUP(C12720,[3]May!$C:$Z,24,FALSE)</f>
        <v>2019</v>
      </c>
    </row>
    <row r="12721" spans="1:15" x14ac:dyDescent="0.25">
      <c r="A12721" t="s">
        <v>1245</v>
      </c>
      <c r="C12721" t="s">
        <v>1301</v>
      </c>
      <c r="E12721">
        <v>2</v>
      </c>
      <c r="F12721" t="s">
        <v>1247</v>
      </c>
      <c r="J12721" t="s">
        <v>23</v>
      </c>
      <c r="K12721">
        <v>1</v>
      </c>
      <c r="L12721">
        <v>65.13</v>
      </c>
      <c r="M12721">
        <v>5.0999999999999997E-2</v>
      </c>
      <c r="O12721" s="12">
        <f>VLOOKUP(C12721,[3]May!$C:$Z,24,FALSE)</f>
        <v>2019</v>
      </c>
    </row>
    <row r="12722" spans="1:15" x14ac:dyDescent="0.25">
      <c r="A12722" t="s">
        <v>1245</v>
      </c>
      <c r="C12722" t="s">
        <v>1301</v>
      </c>
      <c r="E12722">
        <v>13</v>
      </c>
      <c r="F12722" t="s">
        <v>1248</v>
      </c>
      <c r="J12722" t="s">
        <v>23</v>
      </c>
      <c r="K12722">
        <v>4</v>
      </c>
      <c r="L12722">
        <v>20.440000000000001</v>
      </c>
      <c r="M12722">
        <v>1.6E-2</v>
      </c>
      <c r="O12722" s="12">
        <f>VLOOKUP(C12722,[3]May!$C:$Z,24,FALSE)</f>
        <v>2019</v>
      </c>
    </row>
    <row r="12723" spans="1:15" x14ac:dyDescent="0.25">
      <c r="A12723" t="s">
        <v>1245</v>
      </c>
      <c r="C12723" t="s">
        <v>1301</v>
      </c>
      <c r="E12723">
        <v>11</v>
      </c>
      <c r="F12723" t="s">
        <v>1274</v>
      </c>
      <c r="J12723" t="s">
        <v>23</v>
      </c>
      <c r="K12723">
        <v>4</v>
      </c>
      <c r="L12723">
        <v>199.4</v>
      </c>
      <c r="M12723">
        <v>0.16439999999999999</v>
      </c>
      <c r="O12723" s="12">
        <f>VLOOKUP(C12723,[3]May!$C:$Z,24,FALSE)</f>
        <v>2019</v>
      </c>
    </row>
    <row r="12724" spans="1:15" x14ac:dyDescent="0.25">
      <c r="A12724" t="s">
        <v>1245</v>
      </c>
      <c r="C12724" t="s">
        <v>1301</v>
      </c>
      <c r="E12724">
        <v>2</v>
      </c>
      <c r="F12724" t="s">
        <v>1247</v>
      </c>
      <c r="J12724" t="s">
        <v>23</v>
      </c>
      <c r="K12724">
        <v>2</v>
      </c>
      <c r="L12724">
        <v>130.26</v>
      </c>
      <c r="M12724">
        <v>0.10199999999999999</v>
      </c>
      <c r="O12724" s="12">
        <f>VLOOKUP(C12724,[3]May!$C:$Z,24,FALSE)</f>
        <v>2019</v>
      </c>
    </row>
    <row r="12725" spans="1:15" x14ac:dyDescent="0.25">
      <c r="A12725" t="s">
        <v>1245</v>
      </c>
      <c r="C12725" t="s">
        <v>1301</v>
      </c>
      <c r="E12725">
        <v>13</v>
      </c>
      <c r="F12725" t="s">
        <v>1248</v>
      </c>
      <c r="J12725" t="s">
        <v>23</v>
      </c>
      <c r="K12725">
        <v>6</v>
      </c>
      <c r="L12725">
        <v>30.66</v>
      </c>
      <c r="M12725">
        <v>2.4E-2</v>
      </c>
      <c r="O12725" s="12">
        <f>VLOOKUP(C12725,[3]May!$C:$Z,24,FALSE)</f>
        <v>2019</v>
      </c>
    </row>
    <row r="12726" spans="1:15" x14ac:dyDescent="0.25">
      <c r="A12726" t="s">
        <v>1245</v>
      </c>
      <c r="C12726" t="s">
        <v>1301</v>
      </c>
      <c r="E12726">
        <v>11</v>
      </c>
      <c r="F12726" t="s">
        <v>1274</v>
      </c>
      <c r="J12726" t="s">
        <v>23</v>
      </c>
      <c r="K12726">
        <v>1</v>
      </c>
      <c r="L12726">
        <v>49.85</v>
      </c>
      <c r="M12726">
        <v>4.1099999999999998E-2</v>
      </c>
      <c r="O12726" s="12">
        <f>VLOOKUP(C12726,[3]May!$C:$Z,24,FALSE)</f>
        <v>2019</v>
      </c>
    </row>
    <row r="12727" spans="1:15" x14ac:dyDescent="0.25">
      <c r="A12727" t="s">
        <v>1245</v>
      </c>
      <c r="C12727" t="s">
        <v>1301</v>
      </c>
      <c r="E12727">
        <v>13</v>
      </c>
      <c r="F12727" t="s">
        <v>1248</v>
      </c>
      <c r="J12727" t="s">
        <v>23</v>
      </c>
      <c r="K12727">
        <v>4</v>
      </c>
      <c r="L12727">
        <v>20.440000000000001</v>
      </c>
      <c r="M12727">
        <v>1.6E-2</v>
      </c>
      <c r="O12727" s="12">
        <f>VLOOKUP(C12727,[3]May!$C:$Z,24,FALSE)</f>
        <v>2019</v>
      </c>
    </row>
    <row r="12728" spans="1:15" x14ac:dyDescent="0.25">
      <c r="A12728" t="s">
        <v>1245</v>
      </c>
      <c r="C12728" t="s">
        <v>1301</v>
      </c>
      <c r="E12728">
        <v>11</v>
      </c>
      <c r="F12728" t="s">
        <v>1274</v>
      </c>
      <c r="J12728" t="s">
        <v>23</v>
      </c>
      <c r="K12728">
        <v>4</v>
      </c>
      <c r="L12728">
        <v>199.4</v>
      </c>
      <c r="M12728">
        <v>0.16439999999999999</v>
      </c>
      <c r="O12728" s="12">
        <f>VLOOKUP(C12728,[3]May!$C:$Z,24,FALSE)</f>
        <v>2019</v>
      </c>
    </row>
    <row r="12729" spans="1:15" x14ac:dyDescent="0.25">
      <c r="A12729" t="s">
        <v>1245</v>
      </c>
      <c r="C12729" t="s">
        <v>1301</v>
      </c>
      <c r="E12729">
        <v>13</v>
      </c>
      <c r="F12729" t="s">
        <v>1248</v>
      </c>
      <c r="J12729" t="s">
        <v>23</v>
      </c>
      <c r="K12729">
        <v>4</v>
      </c>
      <c r="L12729">
        <v>20.440000000000001</v>
      </c>
      <c r="M12729">
        <v>1.6E-2</v>
      </c>
      <c r="O12729" s="12">
        <f>VLOOKUP(C12729,[3]May!$C:$Z,24,FALSE)</f>
        <v>2019</v>
      </c>
    </row>
    <row r="12730" spans="1:15" x14ac:dyDescent="0.25">
      <c r="A12730" t="s">
        <v>1245</v>
      </c>
      <c r="C12730" t="s">
        <v>1301</v>
      </c>
      <c r="E12730">
        <v>2</v>
      </c>
      <c r="F12730" t="s">
        <v>1247</v>
      </c>
      <c r="J12730" t="s">
        <v>23</v>
      </c>
      <c r="K12730">
        <v>3</v>
      </c>
      <c r="L12730">
        <v>15.33</v>
      </c>
      <c r="M12730">
        <v>1.2E-2</v>
      </c>
      <c r="O12730" s="12">
        <f>VLOOKUP(C12730,[3]May!$C:$Z,24,FALSE)</f>
        <v>2019</v>
      </c>
    </row>
    <row r="12731" spans="1:15" x14ac:dyDescent="0.25">
      <c r="A12731" t="s">
        <v>1245</v>
      </c>
      <c r="C12731" t="s">
        <v>1301</v>
      </c>
      <c r="E12731">
        <v>12</v>
      </c>
      <c r="F12731" t="s">
        <v>1253</v>
      </c>
      <c r="J12731" t="s">
        <v>23</v>
      </c>
      <c r="K12731">
        <v>1</v>
      </c>
      <c r="L12731">
        <v>61.2</v>
      </c>
      <c r="M12731">
        <v>8.3370000000000007E-3</v>
      </c>
      <c r="O12731" s="12">
        <f>VLOOKUP(C12731,[3]May!$C:$Z,24,FALSE)</f>
        <v>2019</v>
      </c>
    </row>
    <row r="12732" spans="1:15" x14ac:dyDescent="0.25">
      <c r="A12732" t="s">
        <v>1245</v>
      </c>
      <c r="C12732" t="s">
        <v>1301</v>
      </c>
      <c r="E12732">
        <v>13</v>
      </c>
      <c r="F12732" t="s">
        <v>1248</v>
      </c>
      <c r="J12732" t="s">
        <v>23</v>
      </c>
      <c r="K12732">
        <v>5</v>
      </c>
      <c r="L12732">
        <v>25.55</v>
      </c>
      <c r="M12732">
        <v>0.02</v>
      </c>
      <c r="O12732" s="12">
        <f>VLOOKUP(C12732,[3]May!$C:$Z,24,FALSE)</f>
        <v>2019</v>
      </c>
    </row>
    <row r="12733" spans="1:15" x14ac:dyDescent="0.25">
      <c r="A12733" t="s">
        <v>1245</v>
      </c>
      <c r="C12733" t="s">
        <v>1301</v>
      </c>
      <c r="E12733">
        <v>11</v>
      </c>
      <c r="F12733" t="s">
        <v>1274</v>
      </c>
      <c r="J12733" t="s">
        <v>23</v>
      </c>
      <c r="K12733">
        <v>4</v>
      </c>
      <c r="L12733">
        <v>199.4</v>
      </c>
      <c r="M12733">
        <v>0.16439999999999999</v>
      </c>
      <c r="O12733" s="12">
        <f>VLOOKUP(C12733,[3]May!$C:$Z,24,FALSE)</f>
        <v>2019</v>
      </c>
    </row>
    <row r="12734" spans="1:15" x14ac:dyDescent="0.25">
      <c r="A12734" t="s">
        <v>1245</v>
      </c>
      <c r="C12734" t="s">
        <v>1301</v>
      </c>
      <c r="E12734">
        <v>13</v>
      </c>
      <c r="F12734" t="s">
        <v>1248</v>
      </c>
      <c r="J12734" t="s">
        <v>23</v>
      </c>
      <c r="K12734">
        <v>4</v>
      </c>
      <c r="L12734">
        <v>20.440000000000001</v>
      </c>
      <c r="M12734">
        <v>1.6E-2</v>
      </c>
      <c r="O12734" s="12">
        <f>VLOOKUP(C12734,[3]May!$C:$Z,24,FALSE)</f>
        <v>2019</v>
      </c>
    </row>
    <row r="12735" spans="1:15" x14ac:dyDescent="0.25">
      <c r="A12735" t="s">
        <v>1245</v>
      </c>
      <c r="C12735" t="s">
        <v>1301</v>
      </c>
      <c r="E12735">
        <v>11</v>
      </c>
      <c r="F12735" t="s">
        <v>1274</v>
      </c>
      <c r="J12735" t="s">
        <v>23</v>
      </c>
      <c r="K12735">
        <v>4</v>
      </c>
      <c r="L12735">
        <v>199.4</v>
      </c>
      <c r="M12735">
        <v>0.16439999999999999</v>
      </c>
      <c r="O12735" s="12">
        <f>VLOOKUP(C12735,[3]May!$C:$Z,24,FALSE)</f>
        <v>2019</v>
      </c>
    </row>
    <row r="12736" spans="1:15" x14ac:dyDescent="0.25">
      <c r="A12736" t="s">
        <v>1245</v>
      </c>
      <c r="C12736" t="s">
        <v>1301</v>
      </c>
      <c r="E12736">
        <v>2</v>
      </c>
      <c r="F12736" t="s">
        <v>1247</v>
      </c>
      <c r="J12736" t="s">
        <v>23</v>
      </c>
      <c r="K12736">
        <v>2</v>
      </c>
      <c r="L12736">
        <v>130.26</v>
      </c>
      <c r="M12736">
        <v>0.10199999999999999</v>
      </c>
      <c r="O12736" s="12">
        <f>VLOOKUP(C12736,[3]May!$C:$Z,24,FALSE)</f>
        <v>2019</v>
      </c>
    </row>
    <row r="12737" spans="1:15" x14ac:dyDescent="0.25">
      <c r="A12737" t="s">
        <v>1245</v>
      </c>
      <c r="C12737" t="s">
        <v>1301</v>
      </c>
      <c r="E12737">
        <v>13</v>
      </c>
      <c r="F12737" t="s">
        <v>1248</v>
      </c>
      <c r="J12737" t="s">
        <v>23</v>
      </c>
      <c r="K12737">
        <v>4</v>
      </c>
      <c r="L12737">
        <v>20.440000000000001</v>
      </c>
      <c r="M12737">
        <v>1.6E-2</v>
      </c>
      <c r="O12737" s="12">
        <f>VLOOKUP(C12737,[3]May!$C:$Z,24,FALSE)</f>
        <v>2019</v>
      </c>
    </row>
    <row r="12738" spans="1:15" x14ac:dyDescent="0.25">
      <c r="A12738" t="s">
        <v>1245</v>
      </c>
      <c r="C12738" t="s">
        <v>1301</v>
      </c>
      <c r="E12738">
        <v>11</v>
      </c>
      <c r="F12738" t="s">
        <v>1274</v>
      </c>
      <c r="J12738" t="s">
        <v>23</v>
      </c>
      <c r="K12738">
        <v>4</v>
      </c>
      <c r="L12738">
        <v>199.4</v>
      </c>
      <c r="M12738">
        <v>0.16439999999999999</v>
      </c>
      <c r="O12738" s="12">
        <f>VLOOKUP(C12738,[3]May!$C:$Z,24,FALSE)</f>
        <v>2019</v>
      </c>
    </row>
    <row r="12739" spans="1:15" x14ac:dyDescent="0.25">
      <c r="A12739" t="s">
        <v>1245</v>
      </c>
      <c r="C12739" t="s">
        <v>1301</v>
      </c>
      <c r="E12739">
        <v>2</v>
      </c>
      <c r="F12739" t="s">
        <v>1247</v>
      </c>
      <c r="J12739" t="s">
        <v>23</v>
      </c>
      <c r="K12739">
        <v>1</v>
      </c>
      <c r="L12739">
        <v>65.13</v>
      </c>
      <c r="M12739">
        <v>5.0999999999999997E-2</v>
      </c>
      <c r="O12739" s="12">
        <f>VLOOKUP(C12739,[3]May!$C:$Z,24,FALSE)</f>
        <v>2019</v>
      </c>
    </row>
    <row r="12740" spans="1:15" x14ac:dyDescent="0.25">
      <c r="A12740" t="s">
        <v>1245</v>
      </c>
      <c r="C12740" t="s">
        <v>1301</v>
      </c>
      <c r="E12740">
        <v>13</v>
      </c>
      <c r="F12740" t="s">
        <v>1248</v>
      </c>
      <c r="J12740" t="s">
        <v>23</v>
      </c>
      <c r="K12740">
        <v>4</v>
      </c>
      <c r="L12740">
        <v>20.440000000000001</v>
      </c>
      <c r="M12740">
        <v>1.6E-2</v>
      </c>
      <c r="O12740" s="12">
        <f>VLOOKUP(C12740,[3]May!$C:$Z,24,FALSE)</f>
        <v>2019</v>
      </c>
    </row>
    <row r="12741" spans="1:15" x14ac:dyDescent="0.25">
      <c r="A12741" t="s">
        <v>1245</v>
      </c>
      <c r="C12741" t="s">
        <v>1301</v>
      </c>
      <c r="E12741">
        <v>11</v>
      </c>
      <c r="F12741" t="s">
        <v>1274</v>
      </c>
      <c r="J12741" t="s">
        <v>23</v>
      </c>
      <c r="K12741">
        <v>4</v>
      </c>
      <c r="L12741">
        <v>199.4</v>
      </c>
      <c r="M12741">
        <v>0.16439999999999999</v>
      </c>
      <c r="O12741" s="12">
        <f>VLOOKUP(C12741,[3]May!$C:$Z,24,FALSE)</f>
        <v>2019</v>
      </c>
    </row>
    <row r="12742" spans="1:15" x14ac:dyDescent="0.25">
      <c r="A12742" t="s">
        <v>1245</v>
      </c>
      <c r="C12742" t="s">
        <v>1301</v>
      </c>
      <c r="E12742">
        <v>8</v>
      </c>
      <c r="F12742" t="s">
        <v>1251</v>
      </c>
      <c r="J12742" t="s">
        <v>23</v>
      </c>
      <c r="K12742">
        <v>1</v>
      </c>
      <c r="L12742">
        <v>55.06</v>
      </c>
      <c r="M12742">
        <v>3.2199999999999999E-2</v>
      </c>
      <c r="O12742" s="12">
        <f>VLOOKUP(C12742,[3]May!$C:$Z,24,FALSE)</f>
        <v>2019</v>
      </c>
    </row>
    <row r="12743" spans="1:15" x14ac:dyDescent="0.25">
      <c r="A12743" t="s">
        <v>1245</v>
      </c>
      <c r="C12743" t="s">
        <v>1301</v>
      </c>
      <c r="E12743">
        <v>12</v>
      </c>
      <c r="F12743" t="s">
        <v>1253</v>
      </c>
      <c r="J12743" t="s">
        <v>23</v>
      </c>
      <c r="K12743">
        <v>1</v>
      </c>
      <c r="L12743">
        <v>61.2</v>
      </c>
      <c r="M12743">
        <v>8.3370000000000007E-3</v>
      </c>
      <c r="O12743" s="12">
        <f>VLOOKUP(C12743,[3]May!$C:$Z,24,FALSE)</f>
        <v>2019</v>
      </c>
    </row>
    <row r="12744" spans="1:15" x14ac:dyDescent="0.25">
      <c r="A12744" t="s">
        <v>1245</v>
      </c>
      <c r="C12744" t="s">
        <v>1301</v>
      </c>
      <c r="E12744">
        <v>2</v>
      </c>
      <c r="F12744" t="s">
        <v>1247</v>
      </c>
      <c r="J12744" t="s">
        <v>23</v>
      </c>
      <c r="K12744">
        <v>1</v>
      </c>
      <c r="L12744">
        <v>65.13</v>
      </c>
      <c r="M12744">
        <v>5.0999999999999997E-2</v>
      </c>
      <c r="O12744" s="12">
        <f>VLOOKUP(C12744,[3]May!$C:$Z,24,FALSE)</f>
        <v>2019</v>
      </c>
    </row>
    <row r="12745" spans="1:15" x14ac:dyDescent="0.25">
      <c r="A12745" t="s">
        <v>1245</v>
      </c>
      <c r="C12745" t="s">
        <v>1301</v>
      </c>
      <c r="E12745">
        <v>13</v>
      </c>
      <c r="F12745" t="s">
        <v>1248</v>
      </c>
      <c r="J12745" t="s">
        <v>23</v>
      </c>
      <c r="K12745">
        <v>4</v>
      </c>
      <c r="L12745">
        <v>20.440000000000001</v>
      </c>
      <c r="M12745">
        <v>1.6E-2</v>
      </c>
      <c r="O12745" s="12">
        <f>VLOOKUP(C12745,[3]May!$C:$Z,24,FALSE)</f>
        <v>2019</v>
      </c>
    </row>
    <row r="12746" spans="1:15" x14ac:dyDescent="0.25">
      <c r="A12746" t="s">
        <v>1245</v>
      </c>
      <c r="C12746" t="s">
        <v>1301</v>
      </c>
      <c r="E12746">
        <v>11</v>
      </c>
      <c r="F12746" t="s">
        <v>1274</v>
      </c>
      <c r="J12746" t="s">
        <v>23</v>
      </c>
      <c r="K12746">
        <v>3</v>
      </c>
      <c r="L12746">
        <v>149.55000000000001</v>
      </c>
      <c r="M12746">
        <v>0.12330000000000001</v>
      </c>
      <c r="O12746" s="12">
        <f>VLOOKUP(C12746,[3]May!$C:$Z,24,FALSE)</f>
        <v>2019</v>
      </c>
    </row>
    <row r="12747" spans="1:15" x14ac:dyDescent="0.25">
      <c r="A12747" t="s">
        <v>1245</v>
      </c>
      <c r="C12747" t="s">
        <v>1301</v>
      </c>
      <c r="E12747">
        <v>11</v>
      </c>
      <c r="F12747" t="s">
        <v>1274</v>
      </c>
      <c r="J12747" t="s">
        <v>23</v>
      </c>
      <c r="K12747">
        <v>4</v>
      </c>
      <c r="L12747">
        <v>199.4</v>
      </c>
      <c r="M12747">
        <v>0.16439999999999999</v>
      </c>
      <c r="O12747" s="12">
        <f>VLOOKUP(C12747,[3]May!$C:$Z,24,FALSE)</f>
        <v>2019</v>
      </c>
    </row>
    <row r="12748" spans="1:15" x14ac:dyDescent="0.25">
      <c r="A12748" t="s">
        <v>1245</v>
      </c>
      <c r="C12748" t="s">
        <v>1301</v>
      </c>
      <c r="E12748">
        <v>13</v>
      </c>
      <c r="F12748" t="s">
        <v>1248</v>
      </c>
      <c r="J12748" t="s">
        <v>23</v>
      </c>
      <c r="K12748">
        <v>5</v>
      </c>
      <c r="L12748">
        <v>25.55</v>
      </c>
      <c r="M12748">
        <v>0.02</v>
      </c>
      <c r="O12748" s="12">
        <f>VLOOKUP(C12748,[3]May!$C:$Z,24,FALSE)</f>
        <v>2019</v>
      </c>
    </row>
    <row r="12749" spans="1:15" x14ac:dyDescent="0.25">
      <c r="A12749" t="s">
        <v>1245</v>
      </c>
      <c r="C12749" t="s">
        <v>1301</v>
      </c>
      <c r="E12749">
        <v>12</v>
      </c>
      <c r="F12749" t="s">
        <v>1253</v>
      </c>
      <c r="J12749" t="s">
        <v>23</v>
      </c>
      <c r="K12749">
        <v>1</v>
      </c>
      <c r="L12749">
        <v>61.2</v>
      </c>
      <c r="M12749">
        <v>8.3370000000000007E-3</v>
      </c>
      <c r="O12749" s="12">
        <f>VLOOKUP(C12749,[3]May!$C:$Z,24,FALSE)</f>
        <v>2019</v>
      </c>
    </row>
    <row r="12750" spans="1:15" x14ac:dyDescent="0.25">
      <c r="A12750" t="s">
        <v>1245</v>
      </c>
      <c r="C12750" t="s">
        <v>1301</v>
      </c>
      <c r="E12750">
        <v>13</v>
      </c>
      <c r="F12750" t="s">
        <v>1248</v>
      </c>
      <c r="J12750" t="s">
        <v>23</v>
      </c>
      <c r="K12750">
        <v>5</v>
      </c>
      <c r="L12750">
        <v>25.55</v>
      </c>
      <c r="M12750">
        <v>0.02</v>
      </c>
      <c r="O12750" s="12">
        <f>VLOOKUP(C12750,[3]May!$C:$Z,24,FALSE)</f>
        <v>2019</v>
      </c>
    </row>
    <row r="12751" spans="1:15" x14ac:dyDescent="0.25">
      <c r="A12751" t="s">
        <v>1245</v>
      </c>
      <c r="C12751" t="s">
        <v>1301</v>
      </c>
      <c r="E12751">
        <v>11</v>
      </c>
      <c r="F12751" t="s">
        <v>1274</v>
      </c>
      <c r="J12751" t="s">
        <v>23</v>
      </c>
      <c r="K12751">
        <v>4</v>
      </c>
      <c r="L12751">
        <v>199.4</v>
      </c>
      <c r="M12751">
        <v>0.16439999999999999</v>
      </c>
      <c r="O12751" s="12">
        <f>VLOOKUP(C12751,[3]May!$C:$Z,24,FALSE)</f>
        <v>2019</v>
      </c>
    </row>
    <row r="12752" spans="1:15" x14ac:dyDescent="0.25">
      <c r="A12752" t="s">
        <v>1245</v>
      </c>
      <c r="C12752" t="s">
        <v>1301</v>
      </c>
      <c r="E12752">
        <v>13</v>
      </c>
      <c r="F12752" t="s">
        <v>1248</v>
      </c>
      <c r="J12752" t="s">
        <v>23</v>
      </c>
      <c r="K12752">
        <v>4</v>
      </c>
      <c r="L12752">
        <v>20.440000000000001</v>
      </c>
      <c r="M12752">
        <v>1.6E-2</v>
      </c>
      <c r="O12752" s="12">
        <f>VLOOKUP(C12752,[3]May!$C:$Z,24,FALSE)</f>
        <v>2019</v>
      </c>
    </row>
    <row r="12753" spans="1:15" x14ac:dyDescent="0.25">
      <c r="A12753" t="s">
        <v>1245</v>
      </c>
      <c r="C12753" t="s">
        <v>1301</v>
      </c>
      <c r="E12753">
        <v>2</v>
      </c>
      <c r="F12753" t="s">
        <v>1247</v>
      </c>
      <c r="J12753" t="s">
        <v>23</v>
      </c>
      <c r="K12753">
        <v>1</v>
      </c>
      <c r="L12753">
        <v>65.13</v>
      </c>
      <c r="M12753">
        <v>5.0999999999999997E-2</v>
      </c>
      <c r="O12753" s="12">
        <f>VLOOKUP(C12753,[3]May!$C:$Z,24,FALSE)</f>
        <v>2019</v>
      </c>
    </row>
    <row r="12754" spans="1:15" x14ac:dyDescent="0.25">
      <c r="A12754" t="s">
        <v>1245</v>
      </c>
      <c r="C12754" t="s">
        <v>1301</v>
      </c>
      <c r="E12754">
        <v>13</v>
      </c>
      <c r="F12754" t="s">
        <v>1248</v>
      </c>
      <c r="J12754" t="s">
        <v>23</v>
      </c>
      <c r="K12754">
        <v>6</v>
      </c>
      <c r="L12754">
        <v>30.66</v>
      </c>
      <c r="M12754">
        <v>2.4E-2</v>
      </c>
      <c r="O12754" s="12">
        <f>VLOOKUP(C12754,[3]May!$C:$Z,24,FALSE)</f>
        <v>2019</v>
      </c>
    </row>
    <row r="12755" spans="1:15" x14ac:dyDescent="0.25">
      <c r="A12755" t="s">
        <v>1245</v>
      </c>
      <c r="C12755" t="s">
        <v>1301</v>
      </c>
      <c r="E12755">
        <v>11</v>
      </c>
      <c r="F12755" t="s">
        <v>1274</v>
      </c>
      <c r="J12755" t="s">
        <v>23</v>
      </c>
      <c r="K12755">
        <v>4</v>
      </c>
      <c r="L12755">
        <v>199.4</v>
      </c>
      <c r="M12755">
        <v>0.16439999999999999</v>
      </c>
      <c r="O12755" s="12">
        <f>VLOOKUP(C12755,[3]May!$C:$Z,24,FALSE)</f>
        <v>2019</v>
      </c>
    </row>
    <row r="12756" spans="1:15" x14ac:dyDescent="0.25">
      <c r="A12756" t="s">
        <v>1245</v>
      </c>
      <c r="C12756" t="s">
        <v>1301</v>
      </c>
      <c r="E12756">
        <v>12</v>
      </c>
      <c r="F12756" t="s">
        <v>1253</v>
      </c>
      <c r="J12756" t="s">
        <v>23</v>
      </c>
      <c r="K12756">
        <v>1</v>
      </c>
      <c r="L12756">
        <v>61.2</v>
      </c>
      <c r="M12756">
        <v>8.3370000000000007E-3</v>
      </c>
      <c r="O12756" s="12">
        <f>VLOOKUP(C12756,[3]May!$C:$Z,24,FALSE)</f>
        <v>2019</v>
      </c>
    </row>
    <row r="12757" spans="1:15" x14ac:dyDescent="0.25">
      <c r="A12757" t="s">
        <v>1245</v>
      </c>
      <c r="C12757" t="s">
        <v>1301</v>
      </c>
      <c r="E12757">
        <v>13</v>
      </c>
      <c r="F12757" t="s">
        <v>1248</v>
      </c>
      <c r="J12757" t="s">
        <v>23</v>
      </c>
      <c r="K12757">
        <v>6</v>
      </c>
      <c r="L12757">
        <v>30.66</v>
      </c>
      <c r="M12757">
        <v>2.4E-2</v>
      </c>
      <c r="O12757" s="12">
        <f>VLOOKUP(C12757,[3]May!$C:$Z,24,FALSE)</f>
        <v>2019</v>
      </c>
    </row>
    <row r="12758" spans="1:15" x14ac:dyDescent="0.25">
      <c r="A12758" t="s">
        <v>1245</v>
      </c>
      <c r="C12758" t="s">
        <v>1301</v>
      </c>
      <c r="E12758">
        <v>11</v>
      </c>
      <c r="F12758" t="s">
        <v>1274</v>
      </c>
      <c r="J12758" t="s">
        <v>23</v>
      </c>
      <c r="K12758">
        <v>4</v>
      </c>
      <c r="L12758">
        <v>199.4</v>
      </c>
      <c r="M12758">
        <v>0.16439999999999999</v>
      </c>
      <c r="O12758" s="12">
        <f>VLOOKUP(C12758,[3]May!$C:$Z,24,FALSE)</f>
        <v>2019</v>
      </c>
    </row>
    <row r="12759" spans="1:15" x14ac:dyDescent="0.25">
      <c r="A12759" t="s">
        <v>1245</v>
      </c>
      <c r="C12759" t="s">
        <v>1301</v>
      </c>
      <c r="E12759">
        <v>2</v>
      </c>
      <c r="F12759" t="s">
        <v>1247</v>
      </c>
      <c r="J12759" t="s">
        <v>23</v>
      </c>
      <c r="K12759">
        <v>1</v>
      </c>
      <c r="L12759">
        <v>65.13</v>
      </c>
      <c r="M12759">
        <v>5.0999999999999997E-2</v>
      </c>
      <c r="O12759" s="12">
        <f>VLOOKUP(C12759,[3]May!$C:$Z,24,FALSE)</f>
        <v>2019</v>
      </c>
    </row>
    <row r="12760" spans="1:15" x14ac:dyDescent="0.25">
      <c r="A12760" t="s">
        <v>1245</v>
      </c>
      <c r="C12760" t="s">
        <v>1301</v>
      </c>
      <c r="E12760">
        <v>12</v>
      </c>
      <c r="F12760" t="s">
        <v>1253</v>
      </c>
      <c r="J12760" t="s">
        <v>23</v>
      </c>
      <c r="K12760">
        <v>1</v>
      </c>
      <c r="L12760">
        <v>61.2</v>
      </c>
      <c r="M12760">
        <v>8.3370000000000007E-3</v>
      </c>
      <c r="O12760" s="12">
        <f>VLOOKUP(C12760,[3]May!$C:$Z,24,FALSE)</f>
        <v>2019</v>
      </c>
    </row>
    <row r="12761" spans="1:15" x14ac:dyDescent="0.25">
      <c r="A12761" t="s">
        <v>1245</v>
      </c>
      <c r="C12761" t="s">
        <v>1301</v>
      </c>
      <c r="E12761">
        <v>13</v>
      </c>
      <c r="F12761" t="s">
        <v>1248</v>
      </c>
      <c r="J12761" t="s">
        <v>23</v>
      </c>
      <c r="K12761">
        <v>4</v>
      </c>
      <c r="L12761">
        <v>20.440000000000001</v>
      </c>
      <c r="M12761">
        <v>1.6E-2</v>
      </c>
      <c r="O12761" s="12">
        <f>VLOOKUP(C12761,[3]May!$C:$Z,24,FALSE)</f>
        <v>2019</v>
      </c>
    </row>
    <row r="12762" spans="1:15" x14ac:dyDescent="0.25">
      <c r="A12762" t="s">
        <v>1245</v>
      </c>
      <c r="C12762" t="s">
        <v>1301</v>
      </c>
      <c r="E12762">
        <v>2</v>
      </c>
      <c r="F12762" t="s">
        <v>1247</v>
      </c>
      <c r="J12762" t="s">
        <v>23</v>
      </c>
      <c r="K12762">
        <v>1</v>
      </c>
      <c r="L12762">
        <v>65.13</v>
      </c>
      <c r="M12762">
        <v>5.0999999999999997E-2</v>
      </c>
      <c r="O12762" s="12">
        <f>VLOOKUP(C12762,[3]May!$C:$Z,24,FALSE)</f>
        <v>2019</v>
      </c>
    </row>
    <row r="12763" spans="1:15" x14ac:dyDescent="0.25">
      <c r="A12763" t="s">
        <v>1245</v>
      </c>
      <c r="C12763" t="s">
        <v>1301</v>
      </c>
      <c r="E12763">
        <v>11</v>
      </c>
      <c r="F12763" t="s">
        <v>1274</v>
      </c>
      <c r="J12763" t="s">
        <v>23</v>
      </c>
      <c r="K12763">
        <v>11</v>
      </c>
      <c r="L12763">
        <v>548.35</v>
      </c>
      <c r="M12763">
        <v>0.4521</v>
      </c>
      <c r="O12763" s="12">
        <f>VLOOKUP(C12763,[3]May!$C:$Z,24,FALSE)</f>
        <v>2019</v>
      </c>
    </row>
    <row r="12764" spans="1:15" x14ac:dyDescent="0.25">
      <c r="A12764" t="s">
        <v>1245</v>
      </c>
      <c r="C12764" t="s">
        <v>1301</v>
      </c>
      <c r="E12764">
        <v>13</v>
      </c>
      <c r="F12764" t="s">
        <v>1248</v>
      </c>
      <c r="J12764" t="s">
        <v>23</v>
      </c>
      <c r="K12764">
        <v>5</v>
      </c>
      <c r="L12764">
        <v>25.55</v>
      </c>
      <c r="M12764">
        <v>0.02</v>
      </c>
      <c r="O12764" s="12">
        <f>VLOOKUP(C12764,[3]May!$C:$Z,24,FALSE)</f>
        <v>2019</v>
      </c>
    </row>
    <row r="12765" spans="1:15" x14ac:dyDescent="0.25">
      <c r="A12765" t="s">
        <v>1245</v>
      </c>
      <c r="C12765" t="s">
        <v>1301</v>
      </c>
      <c r="E12765">
        <v>2</v>
      </c>
      <c r="F12765" t="s">
        <v>1247</v>
      </c>
      <c r="J12765" t="s">
        <v>23</v>
      </c>
      <c r="K12765">
        <v>1</v>
      </c>
      <c r="L12765">
        <v>5.1100000000000003</v>
      </c>
      <c r="M12765">
        <v>4.0000000000000001E-3</v>
      </c>
      <c r="O12765" s="12">
        <f>VLOOKUP(C12765,[3]May!$C:$Z,24,FALSE)</f>
        <v>2019</v>
      </c>
    </row>
    <row r="12766" spans="1:15" x14ac:dyDescent="0.25">
      <c r="A12766" t="s">
        <v>1245</v>
      </c>
      <c r="C12766" t="s">
        <v>1301</v>
      </c>
      <c r="E12766">
        <v>11</v>
      </c>
      <c r="F12766" t="s">
        <v>1274</v>
      </c>
      <c r="J12766" t="s">
        <v>23</v>
      </c>
      <c r="K12766">
        <v>4</v>
      </c>
      <c r="L12766">
        <v>199.4</v>
      </c>
      <c r="M12766">
        <v>0.16439999999999999</v>
      </c>
      <c r="O12766" s="12">
        <f>VLOOKUP(C12766,[3]May!$C:$Z,24,FALSE)</f>
        <v>2019</v>
      </c>
    </row>
    <row r="12767" spans="1:15" x14ac:dyDescent="0.25">
      <c r="A12767" t="s">
        <v>1245</v>
      </c>
      <c r="C12767" t="s">
        <v>1301</v>
      </c>
      <c r="E12767">
        <v>12</v>
      </c>
      <c r="F12767" t="s">
        <v>1253</v>
      </c>
      <c r="J12767" t="s">
        <v>23</v>
      </c>
      <c r="K12767">
        <v>1</v>
      </c>
      <c r="L12767">
        <v>61.2</v>
      </c>
      <c r="M12767">
        <v>8.3370000000000007E-3</v>
      </c>
      <c r="O12767" s="12">
        <f>VLOOKUP(C12767,[3]May!$C:$Z,24,FALSE)</f>
        <v>2019</v>
      </c>
    </row>
    <row r="12768" spans="1:15" x14ac:dyDescent="0.25">
      <c r="A12768" t="s">
        <v>1245</v>
      </c>
      <c r="C12768" t="s">
        <v>1301</v>
      </c>
      <c r="E12768">
        <v>13</v>
      </c>
      <c r="F12768" t="s">
        <v>1248</v>
      </c>
      <c r="J12768" t="s">
        <v>23</v>
      </c>
      <c r="K12768">
        <v>2</v>
      </c>
      <c r="L12768">
        <v>10.220000000000001</v>
      </c>
      <c r="M12768">
        <v>8.0000000000000002E-3</v>
      </c>
      <c r="O12768" s="12">
        <f>VLOOKUP(C12768,[3]May!$C:$Z,24,FALSE)</f>
        <v>2019</v>
      </c>
    </row>
    <row r="12769" spans="1:15" x14ac:dyDescent="0.25">
      <c r="A12769" t="s">
        <v>1245</v>
      </c>
      <c r="C12769" t="s">
        <v>1301</v>
      </c>
      <c r="E12769">
        <v>11</v>
      </c>
      <c r="F12769" t="s">
        <v>1274</v>
      </c>
      <c r="J12769" t="s">
        <v>23</v>
      </c>
      <c r="K12769">
        <v>4</v>
      </c>
      <c r="L12769">
        <v>199.4</v>
      </c>
      <c r="M12769">
        <v>0.16439999999999999</v>
      </c>
      <c r="O12769" s="12">
        <f>VLOOKUP(C12769,[3]May!$C:$Z,24,FALSE)</f>
        <v>2019</v>
      </c>
    </row>
    <row r="12770" spans="1:15" x14ac:dyDescent="0.25">
      <c r="A12770" t="s">
        <v>1245</v>
      </c>
      <c r="C12770" t="s">
        <v>1301</v>
      </c>
      <c r="E12770">
        <v>12</v>
      </c>
      <c r="F12770" t="s">
        <v>1253</v>
      </c>
      <c r="J12770" t="s">
        <v>23</v>
      </c>
      <c r="K12770">
        <v>1</v>
      </c>
      <c r="L12770">
        <v>61.2</v>
      </c>
      <c r="M12770">
        <v>8.3370000000000007E-3</v>
      </c>
      <c r="O12770" s="12">
        <f>VLOOKUP(C12770,[3]May!$C:$Z,24,FALSE)</f>
        <v>2019</v>
      </c>
    </row>
    <row r="12771" spans="1:15" x14ac:dyDescent="0.25">
      <c r="A12771" t="s">
        <v>1245</v>
      </c>
      <c r="C12771" t="s">
        <v>1301</v>
      </c>
      <c r="E12771">
        <v>13</v>
      </c>
      <c r="F12771" t="s">
        <v>1248</v>
      </c>
      <c r="J12771" t="s">
        <v>23</v>
      </c>
      <c r="K12771">
        <v>4</v>
      </c>
      <c r="L12771">
        <v>20.440000000000001</v>
      </c>
      <c r="M12771">
        <v>1.6E-2</v>
      </c>
      <c r="O12771" s="12">
        <f>VLOOKUP(C12771,[3]May!$C:$Z,24,FALSE)</f>
        <v>2019</v>
      </c>
    </row>
    <row r="12772" spans="1:15" x14ac:dyDescent="0.25">
      <c r="A12772" t="s">
        <v>1245</v>
      </c>
      <c r="C12772" t="s">
        <v>1301</v>
      </c>
      <c r="E12772">
        <v>12</v>
      </c>
      <c r="F12772" t="s">
        <v>1253</v>
      </c>
      <c r="J12772" t="s">
        <v>23</v>
      </c>
      <c r="K12772">
        <v>1</v>
      </c>
      <c r="L12772">
        <v>61.2</v>
      </c>
      <c r="M12772">
        <v>8.3370000000000007E-3</v>
      </c>
      <c r="O12772" s="12">
        <f>VLOOKUP(C12772,[3]May!$C:$Z,24,FALSE)</f>
        <v>2019</v>
      </c>
    </row>
    <row r="12773" spans="1:15" x14ac:dyDescent="0.25">
      <c r="A12773" t="s">
        <v>1245</v>
      </c>
      <c r="C12773" t="s">
        <v>1301</v>
      </c>
      <c r="E12773">
        <v>2</v>
      </c>
      <c r="F12773" t="s">
        <v>1247</v>
      </c>
      <c r="J12773" t="s">
        <v>23</v>
      </c>
      <c r="K12773">
        <v>2</v>
      </c>
      <c r="L12773">
        <v>10.220000000000001</v>
      </c>
      <c r="M12773">
        <v>8.0000000000000002E-3</v>
      </c>
      <c r="O12773" s="12">
        <f>VLOOKUP(C12773,[3]May!$C:$Z,24,FALSE)</f>
        <v>2019</v>
      </c>
    </row>
    <row r="12774" spans="1:15" x14ac:dyDescent="0.25">
      <c r="A12774" t="s">
        <v>1245</v>
      </c>
      <c r="C12774" t="s">
        <v>1301</v>
      </c>
      <c r="E12774">
        <v>13</v>
      </c>
      <c r="F12774" t="s">
        <v>1248</v>
      </c>
      <c r="J12774" t="s">
        <v>23</v>
      </c>
      <c r="K12774">
        <v>6</v>
      </c>
      <c r="L12774">
        <v>30.66</v>
      </c>
      <c r="M12774">
        <v>2.4E-2</v>
      </c>
      <c r="O12774" s="12">
        <f>VLOOKUP(C12774,[3]May!$C:$Z,24,FALSE)</f>
        <v>2019</v>
      </c>
    </row>
    <row r="12775" spans="1:15" x14ac:dyDescent="0.25">
      <c r="A12775" t="s">
        <v>1245</v>
      </c>
      <c r="C12775" t="s">
        <v>1301</v>
      </c>
      <c r="E12775">
        <v>11</v>
      </c>
      <c r="F12775" t="s">
        <v>1274</v>
      </c>
      <c r="J12775" t="s">
        <v>23</v>
      </c>
      <c r="K12775">
        <v>2</v>
      </c>
      <c r="L12775">
        <v>99.7</v>
      </c>
      <c r="M12775">
        <v>8.2199999999999995E-2</v>
      </c>
      <c r="O12775" s="12">
        <f>VLOOKUP(C12775,[3]May!$C:$Z,24,FALSE)</f>
        <v>2019</v>
      </c>
    </row>
    <row r="12776" spans="1:15" x14ac:dyDescent="0.25">
      <c r="A12776" t="s">
        <v>1245</v>
      </c>
      <c r="C12776" t="s">
        <v>1301</v>
      </c>
      <c r="E12776">
        <v>12</v>
      </c>
      <c r="F12776" t="s">
        <v>1253</v>
      </c>
      <c r="J12776" t="s">
        <v>23</v>
      </c>
      <c r="K12776">
        <v>1</v>
      </c>
      <c r="L12776">
        <v>61.2</v>
      </c>
      <c r="M12776">
        <v>8.3370000000000007E-3</v>
      </c>
      <c r="O12776" s="12">
        <f>VLOOKUP(C12776,[3]May!$C:$Z,24,FALSE)</f>
        <v>2019</v>
      </c>
    </row>
    <row r="12777" spans="1:15" x14ac:dyDescent="0.25">
      <c r="A12777" t="s">
        <v>1245</v>
      </c>
      <c r="C12777" t="s">
        <v>1301</v>
      </c>
      <c r="E12777">
        <v>13</v>
      </c>
      <c r="F12777" t="s">
        <v>1248</v>
      </c>
      <c r="J12777" t="s">
        <v>23</v>
      </c>
      <c r="K12777">
        <v>4</v>
      </c>
      <c r="L12777">
        <v>20.440000000000001</v>
      </c>
      <c r="M12777">
        <v>1.6E-2</v>
      </c>
      <c r="O12777" s="12">
        <f>VLOOKUP(C12777,[3]May!$C:$Z,24,FALSE)</f>
        <v>2019</v>
      </c>
    </row>
    <row r="12778" spans="1:15" x14ac:dyDescent="0.25">
      <c r="A12778" t="s">
        <v>1245</v>
      </c>
      <c r="C12778" t="s">
        <v>1301</v>
      </c>
      <c r="E12778">
        <v>2</v>
      </c>
      <c r="F12778" t="s">
        <v>1247</v>
      </c>
      <c r="J12778" t="s">
        <v>23</v>
      </c>
      <c r="K12778">
        <v>1</v>
      </c>
      <c r="L12778">
        <v>65.13</v>
      </c>
      <c r="M12778">
        <v>5.0999999999999997E-2</v>
      </c>
      <c r="O12778" s="12">
        <f>VLOOKUP(C12778,[3]May!$C:$Z,24,FALSE)</f>
        <v>2019</v>
      </c>
    </row>
    <row r="12779" spans="1:15" x14ac:dyDescent="0.25">
      <c r="A12779" t="s">
        <v>1245</v>
      </c>
      <c r="C12779" t="s">
        <v>1301</v>
      </c>
      <c r="E12779">
        <v>11</v>
      </c>
      <c r="F12779" t="s">
        <v>1274</v>
      </c>
      <c r="J12779" t="s">
        <v>23</v>
      </c>
      <c r="K12779">
        <v>1</v>
      </c>
      <c r="L12779">
        <v>49.85</v>
      </c>
      <c r="M12779">
        <v>4.1099999999999998E-2</v>
      </c>
      <c r="O12779" s="12">
        <f>VLOOKUP(C12779,[3]May!$C:$Z,24,FALSE)</f>
        <v>2019</v>
      </c>
    </row>
    <row r="12780" spans="1:15" x14ac:dyDescent="0.25">
      <c r="A12780" t="s">
        <v>1245</v>
      </c>
      <c r="C12780" t="s">
        <v>1301</v>
      </c>
      <c r="E12780">
        <v>12</v>
      </c>
      <c r="F12780" t="s">
        <v>1253</v>
      </c>
      <c r="J12780" t="s">
        <v>23</v>
      </c>
      <c r="K12780">
        <v>1</v>
      </c>
      <c r="L12780">
        <v>61.2</v>
      </c>
      <c r="M12780">
        <v>8.3370000000000007E-3</v>
      </c>
      <c r="O12780" s="12">
        <f>VLOOKUP(C12780,[3]May!$C:$Z,24,FALSE)</f>
        <v>2019</v>
      </c>
    </row>
    <row r="12781" spans="1:15" x14ac:dyDescent="0.25">
      <c r="A12781" t="s">
        <v>1245</v>
      </c>
      <c r="C12781" t="s">
        <v>1301</v>
      </c>
      <c r="E12781">
        <v>13</v>
      </c>
      <c r="F12781" t="s">
        <v>1248</v>
      </c>
      <c r="J12781" t="s">
        <v>23</v>
      </c>
      <c r="K12781">
        <v>4</v>
      </c>
      <c r="L12781">
        <v>20.440000000000001</v>
      </c>
      <c r="M12781">
        <v>1.6E-2</v>
      </c>
      <c r="O12781" s="12">
        <f>VLOOKUP(C12781,[3]May!$C:$Z,24,FALSE)</f>
        <v>2019</v>
      </c>
    </row>
    <row r="12782" spans="1:15" x14ac:dyDescent="0.25">
      <c r="A12782" t="s">
        <v>1245</v>
      </c>
      <c r="C12782" t="s">
        <v>1301</v>
      </c>
      <c r="E12782">
        <v>11</v>
      </c>
      <c r="F12782" t="s">
        <v>1274</v>
      </c>
      <c r="J12782" t="s">
        <v>23</v>
      </c>
      <c r="K12782">
        <v>4</v>
      </c>
      <c r="L12782">
        <v>199.4</v>
      </c>
      <c r="M12782">
        <v>0.16439999999999999</v>
      </c>
      <c r="O12782" s="12">
        <f>VLOOKUP(C12782,[3]May!$C:$Z,24,FALSE)</f>
        <v>2019</v>
      </c>
    </row>
    <row r="12783" spans="1:15" x14ac:dyDescent="0.25">
      <c r="A12783" t="s">
        <v>1245</v>
      </c>
      <c r="C12783" t="s">
        <v>1301</v>
      </c>
      <c r="E12783">
        <v>2</v>
      </c>
      <c r="F12783" t="s">
        <v>1247</v>
      </c>
      <c r="J12783" t="s">
        <v>23</v>
      </c>
      <c r="K12783">
        <v>2</v>
      </c>
      <c r="L12783">
        <v>10.220000000000001</v>
      </c>
      <c r="M12783">
        <v>8.0000000000000002E-3</v>
      </c>
      <c r="O12783" s="12">
        <f>VLOOKUP(C12783,[3]May!$C:$Z,24,FALSE)</f>
        <v>2019</v>
      </c>
    </row>
    <row r="12784" spans="1:15" x14ac:dyDescent="0.25">
      <c r="A12784" t="s">
        <v>1245</v>
      </c>
      <c r="C12784" t="s">
        <v>1301</v>
      </c>
      <c r="E12784">
        <v>2</v>
      </c>
      <c r="F12784" t="s">
        <v>1247</v>
      </c>
      <c r="J12784" t="s">
        <v>23</v>
      </c>
      <c r="K12784">
        <v>1</v>
      </c>
      <c r="L12784">
        <v>65.13</v>
      </c>
      <c r="M12784">
        <v>5.0999999999999997E-2</v>
      </c>
      <c r="O12784" s="12">
        <f>VLOOKUP(C12784,[3]May!$C:$Z,24,FALSE)</f>
        <v>2019</v>
      </c>
    </row>
    <row r="12785" spans="1:15" x14ac:dyDescent="0.25">
      <c r="A12785" t="s">
        <v>1245</v>
      </c>
      <c r="C12785" t="s">
        <v>1301</v>
      </c>
      <c r="E12785">
        <v>13</v>
      </c>
      <c r="F12785" t="s">
        <v>1248</v>
      </c>
      <c r="J12785" t="s">
        <v>23</v>
      </c>
      <c r="K12785">
        <v>4</v>
      </c>
      <c r="L12785">
        <v>20.440000000000001</v>
      </c>
      <c r="M12785">
        <v>1.6E-2</v>
      </c>
      <c r="O12785" s="12">
        <f>VLOOKUP(C12785,[3]May!$C:$Z,24,FALSE)</f>
        <v>2019</v>
      </c>
    </row>
    <row r="12786" spans="1:15" x14ac:dyDescent="0.25">
      <c r="A12786" t="s">
        <v>1245</v>
      </c>
      <c r="C12786" t="s">
        <v>1301</v>
      </c>
      <c r="E12786">
        <v>11</v>
      </c>
      <c r="F12786" t="s">
        <v>1274</v>
      </c>
      <c r="J12786" t="s">
        <v>23</v>
      </c>
      <c r="K12786">
        <v>1</v>
      </c>
      <c r="L12786">
        <v>49.85</v>
      </c>
      <c r="M12786">
        <v>4.1099999999999998E-2</v>
      </c>
      <c r="O12786" s="12">
        <f>VLOOKUP(C12786,[3]May!$C:$Z,24,FALSE)</f>
        <v>2019</v>
      </c>
    </row>
    <row r="12787" spans="1:15" x14ac:dyDescent="0.25">
      <c r="A12787" t="s">
        <v>1245</v>
      </c>
      <c r="C12787" t="s">
        <v>1301</v>
      </c>
      <c r="E12787">
        <v>13</v>
      </c>
      <c r="F12787" t="s">
        <v>1248</v>
      </c>
      <c r="J12787" t="s">
        <v>23</v>
      </c>
      <c r="K12787">
        <v>4</v>
      </c>
      <c r="L12787">
        <v>20.440000000000001</v>
      </c>
      <c r="M12787">
        <v>1.6E-2</v>
      </c>
      <c r="O12787" s="12">
        <f>VLOOKUP(C12787,[3]May!$C:$Z,24,FALSE)</f>
        <v>2019</v>
      </c>
    </row>
    <row r="12788" spans="1:15" x14ac:dyDescent="0.25">
      <c r="A12788" t="s">
        <v>1245</v>
      </c>
      <c r="C12788" t="s">
        <v>1301</v>
      </c>
      <c r="E12788">
        <v>2</v>
      </c>
      <c r="F12788" t="s">
        <v>1247</v>
      </c>
      <c r="J12788" t="s">
        <v>23</v>
      </c>
      <c r="K12788">
        <v>3</v>
      </c>
      <c r="L12788">
        <v>195.39</v>
      </c>
      <c r="M12788">
        <v>0.153</v>
      </c>
      <c r="O12788" s="12">
        <f>VLOOKUP(C12788,[3]May!$C:$Z,24,FALSE)</f>
        <v>2019</v>
      </c>
    </row>
    <row r="12789" spans="1:15" x14ac:dyDescent="0.25">
      <c r="A12789" t="s">
        <v>1245</v>
      </c>
      <c r="C12789" t="s">
        <v>1301</v>
      </c>
      <c r="E12789">
        <v>11</v>
      </c>
      <c r="F12789" t="s">
        <v>1274</v>
      </c>
      <c r="J12789" t="s">
        <v>23</v>
      </c>
      <c r="K12789">
        <v>2</v>
      </c>
      <c r="L12789">
        <v>99.7</v>
      </c>
      <c r="M12789">
        <v>8.2199999999999995E-2</v>
      </c>
      <c r="O12789" s="12">
        <f>VLOOKUP(C12789,[3]May!$C:$Z,24,FALSE)</f>
        <v>2019</v>
      </c>
    </row>
    <row r="12790" spans="1:15" x14ac:dyDescent="0.25">
      <c r="A12790" t="s">
        <v>1245</v>
      </c>
      <c r="C12790" t="s">
        <v>1301</v>
      </c>
      <c r="E12790">
        <v>2</v>
      </c>
      <c r="F12790" t="s">
        <v>1247</v>
      </c>
      <c r="J12790" t="s">
        <v>23</v>
      </c>
      <c r="K12790">
        <v>1</v>
      </c>
      <c r="L12790">
        <v>65.13</v>
      </c>
      <c r="M12790">
        <v>5.0999999999999997E-2</v>
      </c>
      <c r="O12790" s="12">
        <f>VLOOKUP(C12790,[3]May!$C:$Z,24,FALSE)</f>
        <v>2019</v>
      </c>
    </row>
    <row r="12791" spans="1:15" x14ac:dyDescent="0.25">
      <c r="A12791" t="s">
        <v>1245</v>
      </c>
      <c r="C12791" t="s">
        <v>1301</v>
      </c>
      <c r="E12791">
        <v>13</v>
      </c>
      <c r="F12791" t="s">
        <v>1248</v>
      </c>
      <c r="J12791" t="s">
        <v>23</v>
      </c>
      <c r="K12791">
        <v>4</v>
      </c>
      <c r="L12791">
        <v>20.440000000000001</v>
      </c>
      <c r="M12791">
        <v>1.6E-2</v>
      </c>
      <c r="O12791" s="12">
        <f>VLOOKUP(C12791,[3]May!$C:$Z,24,FALSE)</f>
        <v>2019</v>
      </c>
    </row>
    <row r="12792" spans="1:15" x14ac:dyDescent="0.25">
      <c r="A12792" t="s">
        <v>1245</v>
      </c>
      <c r="C12792" t="s">
        <v>1301</v>
      </c>
      <c r="E12792">
        <v>11</v>
      </c>
      <c r="F12792" t="s">
        <v>1274</v>
      </c>
      <c r="J12792" t="s">
        <v>23</v>
      </c>
      <c r="K12792">
        <v>4</v>
      </c>
      <c r="L12792">
        <v>199.4</v>
      </c>
      <c r="M12792">
        <v>0.16439999999999999</v>
      </c>
      <c r="O12792" s="12">
        <f>VLOOKUP(C12792,[3]May!$C:$Z,24,FALSE)</f>
        <v>2019</v>
      </c>
    </row>
    <row r="12793" spans="1:15" x14ac:dyDescent="0.25">
      <c r="A12793" t="s">
        <v>1245</v>
      </c>
      <c r="C12793" t="s">
        <v>1301</v>
      </c>
      <c r="E12793">
        <v>12</v>
      </c>
      <c r="F12793" t="s">
        <v>1253</v>
      </c>
      <c r="J12793" t="s">
        <v>23</v>
      </c>
      <c r="K12793">
        <v>1</v>
      </c>
      <c r="L12793">
        <v>61.2</v>
      </c>
      <c r="M12793">
        <v>8.3370000000000007E-3</v>
      </c>
      <c r="O12793" s="12">
        <f>VLOOKUP(C12793,[3]May!$C:$Z,24,FALSE)</f>
        <v>2019</v>
      </c>
    </row>
    <row r="12794" spans="1:15" x14ac:dyDescent="0.25">
      <c r="A12794" t="s">
        <v>1245</v>
      </c>
      <c r="C12794" t="s">
        <v>1301</v>
      </c>
      <c r="E12794">
        <v>2</v>
      </c>
      <c r="F12794" t="s">
        <v>1247</v>
      </c>
      <c r="J12794" t="s">
        <v>23</v>
      </c>
      <c r="K12794">
        <v>2</v>
      </c>
      <c r="L12794">
        <v>130.26</v>
      </c>
      <c r="M12794">
        <v>0.10199999999999999</v>
      </c>
      <c r="O12794" s="12">
        <f>VLOOKUP(C12794,[3]May!$C:$Z,24,FALSE)</f>
        <v>2019</v>
      </c>
    </row>
    <row r="12795" spans="1:15" x14ac:dyDescent="0.25">
      <c r="A12795" t="s">
        <v>1245</v>
      </c>
      <c r="C12795" t="s">
        <v>1301</v>
      </c>
      <c r="E12795">
        <v>13</v>
      </c>
      <c r="F12795" t="s">
        <v>1248</v>
      </c>
      <c r="J12795" t="s">
        <v>23</v>
      </c>
      <c r="K12795">
        <v>4</v>
      </c>
      <c r="L12795">
        <v>20.440000000000001</v>
      </c>
      <c r="M12795">
        <v>1.6E-2</v>
      </c>
      <c r="O12795" s="12">
        <f>VLOOKUP(C12795,[3]May!$C:$Z,24,FALSE)</f>
        <v>2019</v>
      </c>
    </row>
    <row r="12796" spans="1:15" x14ac:dyDescent="0.25">
      <c r="A12796" t="s">
        <v>1245</v>
      </c>
      <c r="C12796" t="s">
        <v>1301</v>
      </c>
      <c r="E12796">
        <v>13</v>
      </c>
      <c r="F12796" t="s">
        <v>1248</v>
      </c>
      <c r="J12796" t="s">
        <v>23</v>
      </c>
      <c r="K12796">
        <v>2</v>
      </c>
      <c r="L12796">
        <v>10.220000000000001</v>
      </c>
      <c r="M12796">
        <v>8.0000000000000002E-3</v>
      </c>
      <c r="O12796" s="12">
        <f>VLOOKUP(C12796,[3]May!$C:$Z,24,FALSE)</f>
        <v>2019</v>
      </c>
    </row>
    <row r="12797" spans="1:15" x14ac:dyDescent="0.25">
      <c r="A12797" t="s">
        <v>1245</v>
      </c>
      <c r="C12797" t="s">
        <v>1301</v>
      </c>
      <c r="E12797">
        <v>2</v>
      </c>
      <c r="F12797" t="s">
        <v>1247</v>
      </c>
      <c r="J12797" t="s">
        <v>23</v>
      </c>
      <c r="K12797">
        <v>1</v>
      </c>
      <c r="L12797">
        <v>65.13</v>
      </c>
      <c r="M12797">
        <v>5.0999999999999997E-2</v>
      </c>
      <c r="O12797" s="12">
        <f>VLOOKUP(C12797,[3]May!$C:$Z,24,FALSE)</f>
        <v>2019</v>
      </c>
    </row>
    <row r="12798" spans="1:15" x14ac:dyDescent="0.25">
      <c r="A12798" t="s">
        <v>1245</v>
      </c>
      <c r="C12798" t="s">
        <v>1301</v>
      </c>
      <c r="E12798">
        <v>13</v>
      </c>
      <c r="F12798" t="s">
        <v>1248</v>
      </c>
      <c r="J12798" t="s">
        <v>23</v>
      </c>
      <c r="K12798">
        <v>5</v>
      </c>
      <c r="L12798">
        <v>25.55</v>
      </c>
      <c r="M12798">
        <v>0.02</v>
      </c>
      <c r="O12798" s="12">
        <f>VLOOKUP(C12798,[3]May!$C:$Z,24,FALSE)</f>
        <v>2019</v>
      </c>
    </row>
    <row r="12799" spans="1:15" x14ac:dyDescent="0.25">
      <c r="A12799" t="s">
        <v>1245</v>
      </c>
      <c r="C12799" t="s">
        <v>1301</v>
      </c>
      <c r="E12799">
        <v>11</v>
      </c>
      <c r="F12799" t="s">
        <v>1274</v>
      </c>
      <c r="J12799" t="s">
        <v>23</v>
      </c>
      <c r="K12799">
        <v>4</v>
      </c>
      <c r="L12799">
        <v>199.4</v>
      </c>
      <c r="M12799">
        <v>0.16439999999999999</v>
      </c>
      <c r="O12799" s="12">
        <f>VLOOKUP(C12799,[3]May!$C:$Z,24,FALSE)</f>
        <v>2019</v>
      </c>
    </row>
    <row r="12800" spans="1:15" x14ac:dyDescent="0.25">
      <c r="A12800" t="s">
        <v>1245</v>
      </c>
      <c r="C12800" t="s">
        <v>1301</v>
      </c>
      <c r="E12800">
        <v>13</v>
      </c>
      <c r="F12800" t="s">
        <v>1248</v>
      </c>
      <c r="J12800" t="s">
        <v>23</v>
      </c>
      <c r="K12800">
        <v>4</v>
      </c>
      <c r="L12800">
        <v>20.440000000000001</v>
      </c>
      <c r="M12800">
        <v>1.6E-2</v>
      </c>
      <c r="O12800" s="12">
        <f>VLOOKUP(C12800,[3]May!$C:$Z,24,FALSE)</f>
        <v>2019</v>
      </c>
    </row>
    <row r="12801" spans="1:15" x14ac:dyDescent="0.25">
      <c r="A12801" t="s">
        <v>1245</v>
      </c>
      <c r="C12801" t="s">
        <v>1301</v>
      </c>
      <c r="E12801">
        <v>11</v>
      </c>
      <c r="F12801" t="s">
        <v>1274</v>
      </c>
      <c r="J12801" t="s">
        <v>23</v>
      </c>
      <c r="K12801">
        <v>2</v>
      </c>
      <c r="L12801">
        <v>99.7</v>
      </c>
      <c r="M12801">
        <v>8.2199999999999995E-2</v>
      </c>
      <c r="O12801" s="12">
        <f>VLOOKUP(C12801,[3]May!$C:$Z,24,FALSE)</f>
        <v>2019</v>
      </c>
    </row>
    <row r="12802" spans="1:15" x14ac:dyDescent="0.25">
      <c r="A12802" t="s">
        <v>1245</v>
      </c>
      <c r="C12802" t="s">
        <v>1301</v>
      </c>
      <c r="E12802">
        <v>13</v>
      </c>
      <c r="F12802" t="s">
        <v>1248</v>
      </c>
      <c r="J12802" t="s">
        <v>23</v>
      </c>
      <c r="K12802">
        <v>4</v>
      </c>
      <c r="L12802">
        <v>20.440000000000001</v>
      </c>
      <c r="M12802">
        <v>1.6E-2</v>
      </c>
      <c r="O12802" s="12">
        <f>VLOOKUP(C12802,[3]May!$C:$Z,24,FALSE)</f>
        <v>2019</v>
      </c>
    </row>
    <row r="12803" spans="1:15" x14ac:dyDescent="0.25">
      <c r="A12803" t="s">
        <v>1245</v>
      </c>
      <c r="C12803" t="s">
        <v>1301</v>
      </c>
      <c r="E12803">
        <v>11</v>
      </c>
      <c r="F12803" t="s">
        <v>1274</v>
      </c>
      <c r="J12803" t="s">
        <v>23</v>
      </c>
      <c r="K12803">
        <v>4</v>
      </c>
      <c r="L12803">
        <v>199.4</v>
      </c>
      <c r="M12803">
        <v>0.16439999999999999</v>
      </c>
      <c r="O12803" s="12">
        <f>VLOOKUP(C12803,[3]May!$C:$Z,24,FALSE)</f>
        <v>2019</v>
      </c>
    </row>
    <row r="12804" spans="1:15" x14ac:dyDescent="0.25">
      <c r="A12804" t="s">
        <v>1245</v>
      </c>
      <c r="C12804" t="s">
        <v>1301</v>
      </c>
      <c r="E12804">
        <v>13</v>
      </c>
      <c r="F12804" t="s">
        <v>1248</v>
      </c>
      <c r="J12804" t="s">
        <v>23</v>
      </c>
      <c r="K12804">
        <v>4</v>
      </c>
      <c r="L12804">
        <v>20.440000000000001</v>
      </c>
      <c r="M12804">
        <v>1.6E-2</v>
      </c>
      <c r="O12804" s="12">
        <f>VLOOKUP(C12804,[3]May!$C:$Z,24,FALSE)</f>
        <v>2019</v>
      </c>
    </row>
    <row r="12805" spans="1:15" x14ac:dyDescent="0.25">
      <c r="A12805" t="s">
        <v>1245</v>
      </c>
      <c r="C12805" t="s">
        <v>1301</v>
      </c>
      <c r="E12805">
        <v>11</v>
      </c>
      <c r="F12805" t="s">
        <v>1274</v>
      </c>
      <c r="J12805" t="s">
        <v>23</v>
      </c>
      <c r="K12805">
        <v>4</v>
      </c>
      <c r="L12805">
        <v>199.4</v>
      </c>
      <c r="M12805">
        <v>0.16439999999999999</v>
      </c>
      <c r="O12805" s="12">
        <f>VLOOKUP(C12805,[3]May!$C:$Z,24,FALSE)</f>
        <v>2019</v>
      </c>
    </row>
    <row r="12806" spans="1:15" x14ac:dyDescent="0.25">
      <c r="A12806" t="s">
        <v>1245</v>
      </c>
      <c r="C12806" t="s">
        <v>1301</v>
      </c>
      <c r="E12806">
        <v>2</v>
      </c>
      <c r="F12806" t="s">
        <v>1247</v>
      </c>
      <c r="J12806" t="s">
        <v>23</v>
      </c>
      <c r="K12806">
        <v>1</v>
      </c>
      <c r="L12806">
        <v>5.1100000000000003</v>
      </c>
      <c r="M12806">
        <v>4.0000000000000001E-3</v>
      </c>
      <c r="O12806" s="12">
        <f>VLOOKUP(C12806,[3]May!$C:$Z,24,FALSE)</f>
        <v>2019</v>
      </c>
    </row>
    <row r="12807" spans="1:15" x14ac:dyDescent="0.25">
      <c r="A12807" t="s">
        <v>1245</v>
      </c>
      <c r="C12807" t="s">
        <v>1301</v>
      </c>
      <c r="E12807">
        <v>13</v>
      </c>
      <c r="F12807" t="s">
        <v>1248</v>
      </c>
      <c r="J12807" t="s">
        <v>23</v>
      </c>
      <c r="K12807">
        <v>4</v>
      </c>
      <c r="L12807">
        <v>20.440000000000001</v>
      </c>
      <c r="M12807">
        <v>1.6E-2</v>
      </c>
      <c r="O12807" s="12">
        <f>VLOOKUP(C12807,[3]May!$C:$Z,24,FALSE)</f>
        <v>2019</v>
      </c>
    </row>
    <row r="12808" spans="1:15" x14ac:dyDescent="0.25">
      <c r="A12808" t="s">
        <v>1245</v>
      </c>
      <c r="C12808" t="s">
        <v>1301</v>
      </c>
      <c r="E12808">
        <v>11</v>
      </c>
      <c r="F12808" t="s">
        <v>1274</v>
      </c>
      <c r="J12808" t="s">
        <v>23</v>
      </c>
      <c r="K12808">
        <v>4</v>
      </c>
      <c r="L12808">
        <v>199.4</v>
      </c>
      <c r="M12808">
        <v>0.16439999999999999</v>
      </c>
      <c r="O12808" s="12">
        <f>VLOOKUP(C12808,[3]May!$C:$Z,24,FALSE)</f>
        <v>2019</v>
      </c>
    </row>
    <row r="12809" spans="1:15" x14ac:dyDescent="0.25">
      <c r="A12809" t="s">
        <v>1245</v>
      </c>
      <c r="C12809" t="s">
        <v>1301</v>
      </c>
      <c r="E12809">
        <v>2</v>
      </c>
      <c r="F12809" t="s">
        <v>1247</v>
      </c>
      <c r="J12809" t="s">
        <v>23</v>
      </c>
      <c r="K12809">
        <v>1</v>
      </c>
      <c r="L12809">
        <v>5.1100000000000003</v>
      </c>
      <c r="M12809">
        <v>4.0000000000000001E-3</v>
      </c>
      <c r="O12809" s="12">
        <f>VLOOKUP(C12809,[3]May!$C:$Z,24,FALSE)</f>
        <v>2019</v>
      </c>
    </row>
    <row r="12810" spans="1:15" x14ac:dyDescent="0.25">
      <c r="A12810" t="s">
        <v>1245</v>
      </c>
      <c r="C12810" t="s">
        <v>1301</v>
      </c>
      <c r="E12810">
        <v>12</v>
      </c>
      <c r="F12810" t="s">
        <v>1253</v>
      </c>
      <c r="J12810" t="s">
        <v>23</v>
      </c>
      <c r="K12810">
        <v>1</v>
      </c>
      <c r="L12810">
        <v>61.2</v>
      </c>
      <c r="M12810">
        <v>8.3370000000000007E-3</v>
      </c>
      <c r="O12810" s="12">
        <f>VLOOKUP(C12810,[3]May!$C:$Z,24,FALSE)</f>
        <v>2019</v>
      </c>
    </row>
    <row r="12811" spans="1:15" x14ac:dyDescent="0.25">
      <c r="A12811" t="s">
        <v>1245</v>
      </c>
      <c r="C12811" t="s">
        <v>1301</v>
      </c>
      <c r="E12811">
        <v>13</v>
      </c>
      <c r="F12811" t="s">
        <v>1248</v>
      </c>
      <c r="J12811" t="s">
        <v>23</v>
      </c>
      <c r="K12811">
        <v>5</v>
      </c>
      <c r="L12811">
        <v>25.55</v>
      </c>
      <c r="M12811">
        <v>0.02</v>
      </c>
      <c r="O12811" s="12">
        <f>VLOOKUP(C12811,[3]May!$C:$Z,24,FALSE)</f>
        <v>2019</v>
      </c>
    </row>
    <row r="12812" spans="1:15" x14ac:dyDescent="0.25">
      <c r="A12812" t="s">
        <v>1245</v>
      </c>
      <c r="C12812" t="s">
        <v>1301</v>
      </c>
      <c r="E12812">
        <v>2</v>
      </c>
      <c r="F12812" t="s">
        <v>1247</v>
      </c>
      <c r="J12812" t="s">
        <v>23</v>
      </c>
      <c r="K12812">
        <v>2</v>
      </c>
      <c r="L12812">
        <v>10.220000000000001</v>
      </c>
      <c r="M12812">
        <v>8.0000000000000002E-3</v>
      </c>
      <c r="O12812" s="12">
        <f>VLOOKUP(C12812,[3]May!$C:$Z,24,FALSE)</f>
        <v>2019</v>
      </c>
    </row>
    <row r="12813" spans="1:15" x14ac:dyDescent="0.25">
      <c r="A12813" t="s">
        <v>1245</v>
      </c>
      <c r="C12813" t="s">
        <v>1301</v>
      </c>
      <c r="E12813">
        <v>2</v>
      </c>
      <c r="F12813" t="s">
        <v>1247</v>
      </c>
      <c r="J12813" t="s">
        <v>23</v>
      </c>
      <c r="K12813">
        <v>1</v>
      </c>
      <c r="L12813">
        <v>65.13</v>
      </c>
      <c r="M12813">
        <v>5.0999999999999997E-2</v>
      </c>
      <c r="O12813" s="12">
        <f>VLOOKUP(C12813,[3]May!$C:$Z,24,FALSE)</f>
        <v>2019</v>
      </c>
    </row>
    <row r="12814" spans="1:15" x14ac:dyDescent="0.25">
      <c r="A12814" t="s">
        <v>1245</v>
      </c>
      <c r="C12814" t="s">
        <v>1301</v>
      </c>
      <c r="E12814">
        <v>11</v>
      </c>
      <c r="F12814" t="s">
        <v>1274</v>
      </c>
      <c r="J12814" t="s">
        <v>23</v>
      </c>
      <c r="K12814">
        <v>4</v>
      </c>
      <c r="L12814">
        <v>199.4</v>
      </c>
      <c r="M12814">
        <v>0.16439999999999999</v>
      </c>
      <c r="O12814" s="12">
        <f>VLOOKUP(C12814,[3]May!$C:$Z,24,FALSE)</f>
        <v>2019</v>
      </c>
    </row>
    <row r="12815" spans="1:15" x14ac:dyDescent="0.25">
      <c r="A12815" t="s">
        <v>1245</v>
      </c>
      <c r="C12815" t="s">
        <v>1301</v>
      </c>
      <c r="E12815">
        <v>12</v>
      </c>
      <c r="F12815" t="s">
        <v>1253</v>
      </c>
      <c r="J12815" t="s">
        <v>23</v>
      </c>
      <c r="K12815">
        <v>1</v>
      </c>
      <c r="L12815">
        <v>61.2</v>
      </c>
      <c r="M12815">
        <v>8.3370000000000007E-3</v>
      </c>
      <c r="O12815" s="12">
        <f>VLOOKUP(C12815,[3]May!$C:$Z,24,FALSE)</f>
        <v>2019</v>
      </c>
    </row>
    <row r="12816" spans="1:15" x14ac:dyDescent="0.25">
      <c r="A12816" t="s">
        <v>1245</v>
      </c>
      <c r="C12816" t="s">
        <v>1301</v>
      </c>
      <c r="E12816">
        <v>13</v>
      </c>
      <c r="F12816" t="s">
        <v>1248</v>
      </c>
      <c r="J12816" t="s">
        <v>23</v>
      </c>
      <c r="K12816">
        <v>5</v>
      </c>
      <c r="L12816">
        <v>25.55</v>
      </c>
      <c r="M12816">
        <v>0.02</v>
      </c>
      <c r="O12816" s="12">
        <f>VLOOKUP(C12816,[3]May!$C:$Z,24,FALSE)</f>
        <v>2019</v>
      </c>
    </row>
    <row r="12817" spans="1:15" x14ac:dyDescent="0.25">
      <c r="A12817" t="s">
        <v>1245</v>
      </c>
      <c r="C12817" t="s">
        <v>1301</v>
      </c>
      <c r="E12817">
        <v>11</v>
      </c>
      <c r="F12817" t="s">
        <v>1274</v>
      </c>
      <c r="J12817" t="s">
        <v>23</v>
      </c>
      <c r="K12817">
        <v>4</v>
      </c>
      <c r="L12817">
        <v>199.4</v>
      </c>
      <c r="M12817">
        <v>0.16439999999999999</v>
      </c>
      <c r="O12817" s="12">
        <f>VLOOKUP(C12817,[3]May!$C:$Z,24,FALSE)</f>
        <v>2019</v>
      </c>
    </row>
    <row r="12818" spans="1:15" x14ac:dyDescent="0.25">
      <c r="A12818" t="s">
        <v>1245</v>
      </c>
      <c r="C12818" t="s">
        <v>1301</v>
      </c>
      <c r="E12818">
        <v>13</v>
      </c>
      <c r="F12818" t="s">
        <v>1248</v>
      </c>
      <c r="J12818" t="s">
        <v>23</v>
      </c>
      <c r="K12818">
        <v>4</v>
      </c>
      <c r="L12818">
        <v>20.440000000000001</v>
      </c>
      <c r="M12818">
        <v>1.6E-2</v>
      </c>
      <c r="O12818" s="12">
        <f>VLOOKUP(C12818,[3]May!$C:$Z,24,FALSE)</f>
        <v>2019</v>
      </c>
    </row>
    <row r="12819" spans="1:15" x14ac:dyDescent="0.25">
      <c r="A12819" t="s">
        <v>1245</v>
      </c>
      <c r="C12819" t="s">
        <v>1301</v>
      </c>
      <c r="E12819">
        <v>11</v>
      </c>
      <c r="F12819" t="s">
        <v>1274</v>
      </c>
      <c r="J12819" t="s">
        <v>23</v>
      </c>
      <c r="K12819">
        <v>4</v>
      </c>
      <c r="L12819">
        <v>199.4</v>
      </c>
      <c r="M12819">
        <v>0.16439999999999999</v>
      </c>
      <c r="O12819" s="12">
        <f>VLOOKUP(C12819,[3]May!$C:$Z,24,FALSE)</f>
        <v>2019</v>
      </c>
    </row>
    <row r="12820" spans="1:15" x14ac:dyDescent="0.25">
      <c r="A12820" t="s">
        <v>1245</v>
      </c>
      <c r="C12820" t="s">
        <v>1301</v>
      </c>
      <c r="E12820">
        <v>2</v>
      </c>
      <c r="F12820" t="s">
        <v>1247</v>
      </c>
      <c r="J12820" t="s">
        <v>23</v>
      </c>
      <c r="K12820">
        <v>1</v>
      </c>
      <c r="L12820">
        <v>65.13</v>
      </c>
      <c r="M12820">
        <v>5.0999999999999997E-2</v>
      </c>
      <c r="O12820" s="12">
        <f>VLOOKUP(C12820,[3]May!$C:$Z,24,FALSE)</f>
        <v>2019</v>
      </c>
    </row>
    <row r="12821" spans="1:15" x14ac:dyDescent="0.25">
      <c r="A12821" t="s">
        <v>1245</v>
      </c>
      <c r="C12821" t="s">
        <v>1301</v>
      </c>
      <c r="E12821">
        <v>2</v>
      </c>
      <c r="F12821" t="s">
        <v>1247</v>
      </c>
      <c r="J12821" t="s">
        <v>23</v>
      </c>
      <c r="K12821">
        <v>2</v>
      </c>
      <c r="L12821">
        <v>10.220000000000001</v>
      </c>
      <c r="M12821">
        <v>8.0000000000000002E-3</v>
      </c>
      <c r="O12821" s="12">
        <f>VLOOKUP(C12821,[3]May!$C:$Z,24,FALSE)</f>
        <v>2019</v>
      </c>
    </row>
    <row r="12822" spans="1:15" x14ac:dyDescent="0.25">
      <c r="A12822" t="s">
        <v>1245</v>
      </c>
      <c r="C12822" t="s">
        <v>1301</v>
      </c>
      <c r="E12822">
        <v>13</v>
      </c>
      <c r="F12822" t="s">
        <v>1248</v>
      </c>
      <c r="J12822" t="s">
        <v>23</v>
      </c>
      <c r="K12822">
        <v>4</v>
      </c>
      <c r="L12822">
        <v>20.440000000000001</v>
      </c>
      <c r="M12822">
        <v>1.6E-2</v>
      </c>
      <c r="O12822" s="12">
        <f>VLOOKUP(C12822,[3]May!$C:$Z,24,FALSE)</f>
        <v>2019</v>
      </c>
    </row>
    <row r="12823" spans="1:15" x14ac:dyDescent="0.25">
      <c r="A12823" t="s">
        <v>1245</v>
      </c>
      <c r="C12823" t="s">
        <v>1301</v>
      </c>
      <c r="E12823">
        <v>11</v>
      </c>
      <c r="F12823" t="s">
        <v>1274</v>
      </c>
      <c r="J12823" t="s">
        <v>23</v>
      </c>
      <c r="K12823">
        <v>4</v>
      </c>
      <c r="L12823">
        <v>199.4</v>
      </c>
      <c r="M12823">
        <v>0.16439999999999999</v>
      </c>
      <c r="O12823" s="12">
        <f>VLOOKUP(C12823,[3]May!$C:$Z,24,FALSE)</f>
        <v>2019</v>
      </c>
    </row>
    <row r="12824" spans="1:15" x14ac:dyDescent="0.25">
      <c r="A12824" t="s">
        <v>1245</v>
      </c>
      <c r="C12824" t="s">
        <v>1301</v>
      </c>
      <c r="E12824">
        <v>13</v>
      </c>
      <c r="F12824" t="s">
        <v>1248</v>
      </c>
      <c r="J12824" t="s">
        <v>23</v>
      </c>
      <c r="K12824">
        <v>2</v>
      </c>
      <c r="L12824">
        <v>10.220000000000001</v>
      </c>
      <c r="M12824">
        <v>8.0000000000000002E-3</v>
      </c>
      <c r="O12824" s="12">
        <f>VLOOKUP(C12824,[3]May!$C:$Z,24,FALSE)</f>
        <v>2019</v>
      </c>
    </row>
    <row r="12825" spans="1:15" x14ac:dyDescent="0.25">
      <c r="A12825" t="s">
        <v>1245</v>
      </c>
      <c r="C12825" t="s">
        <v>1301</v>
      </c>
      <c r="E12825">
        <v>11</v>
      </c>
      <c r="F12825" t="s">
        <v>1274</v>
      </c>
      <c r="J12825" t="s">
        <v>23</v>
      </c>
      <c r="K12825">
        <v>2</v>
      </c>
      <c r="L12825">
        <v>99.7</v>
      </c>
      <c r="M12825">
        <v>8.2199999999999995E-2</v>
      </c>
      <c r="O12825" s="12">
        <f>VLOOKUP(C12825,[3]May!$C:$Z,24,FALSE)</f>
        <v>2019</v>
      </c>
    </row>
    <row r="12826" spans="1:15" x14ac:dyDescent="0.25">
      <c r="A12826" t="s">
        <v>1245</v>
      </c>
      <c r="C12826" t="s">
        <v>1301</v>
      </c>
      <c r="E12826">
        <v>2</v>
      </c>
      <c r="F12826" t="s">
        <v>1247</v>
      </c>
      <c r="J12826" t="s">
        <v>23</v>
      </c>
      <c r="K12826">
        <v>1</v>
      </c>
      <c r="L12826">
        <v>65.13</v>
      </c>
      <c r="M12826">
        <v>5.0999999999999997E-2</v>
      </c>
      <c r="O12826" s="12">
        <f>VLOOKUP(C12826,[3]May!$C:$Z,24,FALSE)</f>
        <v>2019</v>
      </c>
    </row>
    <row r="12827" spans="1:15" x14ac:dyDescent="0.25">
      <c r="A12827" t="s">
        <v>1245</v>
      </c>
      <c r="C12827" t="s">
        <v>1301</v>
      </c>
      <c r="E12827">
        <v>13</v>
      </c>
      <c r="F12827" t="s">
        <v>1248</v>
      </c>
      <c r="J12827" t="s">
        <v>23</v>
      </c>
      <c r="K12827">
        <v>2</v>
      </c>
      <c r="L12827">
        <v>10.220000000000001</v>
      </c>
      <c r="M12827">
        <v>8.0000000000000002E-3</v>
      </c>
      <c r="O12827" s="12">
        <f>VLOOKUP(C12827,[3]May!$C:$Z,24,FALSE)</f>
        <v>2019</v>
      </c>
    </row>
    <row r="12828" spans="1:15" x14ac:dyDescent="0.25">
      <c r="A12828" t="s">
        <v>1245</v>
      </c>
      <c r="C12828" t="s">
        <v>1301</v>
      </c>
      <c r="E12828">
        <v>13</v>
      </c>
      <c r="F12828" t="s">
        <v>1248</v>
      </c>
      <c r="J12828" t="s">
        <v>23</v>
      </c>
      <c r="K12828">
        <v>4</v>
      </c>
      <c r="L12828">
        <v>20.440000000000001</v>
      </c>
      <c r="M12828">
        <v>1.6E-2</v>
      </c>
      <c r="O12828" s="12">
        <f>VLOOKUP(C12828,[3]May!$C:$Z,24,FALSE)</f>
        <v>2019</v>
      </c>
    </row>
    <row r="12829" spans="1:15" x14ac:dyDescent="0.25">
      <c r="A12829" t="s">
        <v>1245</v>
      </c>
      <c r="C12829" t="s">
        <v>1301</v>
      </c>
      <c r="E12829">
        <v>11</v>
      </c>
      <c r="F12829" t="s">
        <v>1274</v>
      </c>
      <c r="J12829" t="s">
        <v>23</v>
      </c>
      <c r="K12829">
        <v>1</v>
      </c>
      <c r="L12829">
        <v>49.85</v>
      </c>
      <c r="M12829">
        <v>4.1099999999999998E-2</v>
      </c>
      <c r="O12829" s="12">
        <f>VLOOKUP(C12829,[3]May!$C:$Z,24,FALSE)</f>
        <v>2019</v>
      </c>
    </row>
    <row r="12830" spans="1:15" x14ac:dyDescent="0.25">
      <c r="A12830" t="s">
        <v>1245</v>
      </c>
      <c r="C12830" t="s">
        <v>1301</v>
      </c>
      <c r="E12830">
        <v>13</v>
      </c>
      <c r="F12830" t="s">
        <v>1248</v>
      </c>
      <c r="J12830" t="s">
        <v>23</v>
      </c>
      <c r="K12830">
        <v>4</v>
      </c>
      <c r="L12830">
        <v>20.440000000000001</v>
      </c>
      <c r="M12830">
        <v>1.6E-2</v>
      </c>
      <c r="O12830" s="12">
        <f>VLOOKUP(C12830,[3]May!$C:$Z,24,FALSE)</f>
        <v>2019</v>
      </c>
    </row>
    <row r="12831" spans="1:15" x14ac:dyDescent="0.25">
      <c r="A12831" t="s">
        <v>1245</v>
      </c>
      <c r="C12831" t="s">
        <v>1301</v>
      </c>
      <c r="E12831">
        <v>2</v>
      </c>
      <c r="F12831" t="s">
        <v>1247</v>
      </c>
      <c r="J12831" t="s">
        <v>23</v>
      </c>
      <c r="K12831">
        <v>1</v>
      </c>
      <c r="L12831">
        <v>5.1100000000000003</v>
      </c>
      <c r="M12831">
        <v>4.0000000000000001E-3</v>
      </c>
      <c r="O12831" s="12">
        <f>VLOOKUP(C12831,[3]May!$C:$Z,24,FALSE)</f>
        <v>2019</v>
      </c>
    </row>
    <row r="12832" spans="1:15" x14ac:dyDescent="0.25">
      <c r="A12832" t="s">
        <v>1245</v>
      </c>
      <c r="C12832" t="s">
        <v>1301</v>
      </c>
      <c r="E12832">
        <v>13</v>
      </c>
      <c r="F12832" t="s">
        <v>1248</v>
      </c>
      <c r="J12832" t="s">
        <v>23</v>
      </c>
      <c r="K12832">
        <v>4</v>
      </c>
      <c r="L12832">
        <v>20.440000000000001</v>
      </c>
      <c r="M12832">
        <v>1.6E-2</v>
      </c>
      <c r="O12832" s="12">
        <f>VLOOKUP(C12832,[3]May!$C:$Z,24,FALSE)</f>
        <v>2019</v>
      </c>
    </row>
    <row r="12833" spans="1:15" x14ac:dyDescent="0.25">
      <c r="A12833" t="s">
        <v>1245</v>
      </c>
      <c r="C12833" t="s">
        <v>1301</v>
      </c>
      <c r="E12833">
        <v>11</v>
      </c>
      <c r="F12833" t="s">
        <v>1274</v>
      </c>
      <c r="J12833" t="s">
        <v>23</v>
      </c>
      <c r="K12833">
        <v>4</v>
      </c>
      <c r="L12833">
        <v>199.4</v>
      </c>
      <c r="M12833">
        <v>0.16439999999999999</v>
      </c>
      <c r="O12833" s="12">
        <f>VLOOKUP(C12833,[3]May!$C:$Z,24,FALSE)</f>
        <v>2019</v>
      </c>
    </row>
    <row r="12834" spans="1:15" x14ac:dyDescent="0.25">
      <c r="A12834" t="s">
        <v>1245</v>
      </c>
      <c r="C12834" t="s">
        <v>1301</v>
      </c>
      <c r="E12834">
        <v>12</v>
      </c>
      <c r="F12834" t="s">
        <v>1253</v>
      </c>
      <c r="J12834" t="s">
        <v>23</v>
      </c>
      <c r="K12834">
        <v>1</v>
      </c>
      <c r="L12834">
        <v>61.2</v>
      </c>
      <c r="M12834">
        <v>8.3370000000000007E-3</v>
      </c>
      <c r="O12834" s="12">
        <f>VLOOKUP(C12834,[3]May!$C:$Z,24,FALSE)</f>
        <v>2019</v>
      </c>
    </row>
    <row r="12835" spans="1:15" x14ac:dyDescent="0.25">
      <c r="A12835" t="s">
        <v>1245</v>
      </c>
      <c r="C12835" t="s">
        <v>1301</v>
      </c>
      <c r="E12835">
        <v>13</v>
      </c>
      <c r="F12835" t="s">
        <v>1248</v>
      </c>
      <c r="J12835" t="s">
        <v>23</v>
      </c>
      <c r="K12835">
        <v>8</v>
      </c>
      <c r="L12835">
        <v>40.880000000000003</v>
      </c>
      <c r="M12835">
        <v>3.2000000000000001E-2</v>
      </c>
      <c r="O12835" s="12">
        <f>VLOOKUP(C12835,[3]May!$C:$Z,24,FALSE)</f>
        <v>2019</v>
      </c>
    </row>
    <row r="12836" spans="1:15" x14ac:dyDescent="0.25">
      <c r="A12836" t="s">
        <v>1245</v>
      </c>
      <c r="C12836" t="s">
        <v>1301</v>
      </c>
      <c r="E12836">
        <v>2</v>
      </c>
      <c r="F12836" t="s">
        <v>1247</v>
      </c>
      <c r="J12836" t="s">
        <v>23</v>
      </c>
      <c r="K12836">
        <v>2</v>
      </c>
      <c r="L12836">
        <v>10.220000000000001</v>
      </c>
      <c r="M12836">
        <v>8.0000000000000002E-3</v>
      </c>
      <c r="O12836" s="12">
        <f>VLOOKUP(C12836,[3]May!$C:$Z,24,FALSE)</f>
        <v>2019</v>
      </c>
    </row>
    <row r="12837" spans="1:15" x14ac:dyDescent="0.25">
      <c r="A12837" t="s">
        <v>1245</v>
      </c>
      <c r="C12837" t="s">
        <v>1301</v>
      </c>
      <c r="E12837">
        <v>2</v>
      </c>
      <c r="F12837" t="s">
        <v>1247</v>
      </c>
      <c r="J12837" t="s">
        <v>23</v>
      </c>
      <c r="K12837">
        <v>1</v>
      </c>
      <c r="L12837">
        <v>65.13</v>
      </c>
      <c r="M12837">
        <v>5.0999999999999997E-2</v>
      </c>
      <c r="O12837" s="12">
        <f>VLOOKUP(C12837,[3]May!$C:$Z,24,FALSE)</f>
        <v>2019</v>
      </c>
    </row>
    <row r="12838" spans="1:15" x14ac:dyDescent="0.25">
      <c r="A12838" t="s">
        <v>1245</v>
      </c>
      <c r="C12838" t="s">
        <v>1301</v>
      </c>
      <c r="E12838">
        <v>11</v>
      </c>
      <c r="F12838" t="s">
        <v>1274</v>
      </c>
      <c r="J12838" t="s">
        <v>23</v>
      </c>
      <c r="K12838">
        <v>4</v>
      </c>
      <c r="L12838">
        <v>199.4</v>
      </c>
      <c r="M12838">
        <v>0.16439999999999999</v>
      </c>
      <c r="O12838" s="12">
        <f>VLOOKUP(C12838,[3]May!$C:$Z,24,FALSE)</f>
        <v>2019</v>
      </c>
    </row>
    <row r="12839" spans="1:15" x14ac:dyDescent="0.25">
      <c r="A12839" t="s">
        <v>1245</v>
      </c>
      <c r="C12839" t="s">
        <v>1301</v>
      </c>
      <c r="E12839">
        <v>13</v>
      </c>
      <c r="F12839" t="s">
        <v>1248</v>
      </c>
      <c r="J12839" t="s">
        <v>23</v>
      </c>
      <c r="K12839">
        <v>4</v>
      </c>
      <c r="L12839">
        <v>20.440000000000001</v>
      </c>
      <c r="M12839">
        <v>1.6E-2</v>
      </c>
      <c r="O12839" s="12">
        <f>VLOOKUP(C12839,[3]May!$C:$Z,24,FALSE)</f>
        <v>2019</v>
      </c>
    </row>
    <row r="12840" spans="1:15" x14ac:dyDescent="0.25">
      <c r="A12840" t="s">
        <v>1245</v>
      </c>
      <c r="C12840" t="s">
        <v>1301</v>
      </c>
      <c r="E12840">
        <v>11</v>
      </c>
      <c r="F12840" t="s">
        <v>1274</v>
      </c>
      <c r="J12840" t="s">
        <v>23</v>
      </c>
      <c r="K12840">
        <v>4</v>
      </c>
      <c r="L12840">
        <v>199.4</v>
      </c>
      <c r="M12840">
        <v>0.16439999999999999</v>
      </c>
      <c r="O12840" s="12">
        <f>VLOOKUP(C12840,[3]May!$C:$Z,24,FALSE)</f>
        <v>2019</v>
      </c>
    </row>
    <row r="12841" spans="1:15" x14ac:dyDescent="0.25">
      <c r="A12841" t="s">
        <v>1245</v>
      </c>
      <c r="C12841" t="s">
        <v>1301</v>
      </c>
      <c r="E12841">
        <v>12</v>
      </c>
      <c r="F12841" t="s">
        <v>1253</v>
      </c>
      <c r="J12841" t="s">
        <v>23</v>
      </c>
      <c r="K12841">
        <v>1</v>
      </c>
      <c r="L12841">
        <v>61.2</v>
      </c>
      <c r="M12841">
        <v>8.3370000000000007E-3</v>
      </c>
      <c r="O12841" s="12">
        <f>VLOOKUP(C12841,[3]May!$C:$Z,24,FALSE)</f>
        <v>2019</v>
      </c>
    </row>
    <row r="12842" spans="1:15" x14ac:dyDescent="0.25">
      <c r="A12842" t="s">
        <v>1245</v>
      </c>
      <c r="C12842" t="s">
        <v>1301</v>
      </c>
      <c r="E12842">
        <v>13</v>
      </c>
      <c r="F12842" t="s">
        <v>1248</v>
      </c>
      <c r="J12842" t="s">
        <v>23</v>
      </c>
      <c r="K12842">
        <v>4</v>
      </c>
      <c r="L12842">
        <v>20.440000000000001</v>
      </c>
      <c r="M12842">
        <v>1.6E-2</v>
      </c>
      <c r="O12842" s="12">
        <f>VLOOKUP(C12842,[3]May!$C:$Z,24,FALSE)</f>
        <v>2019</v>
      </c>
    </row>
    <row r="12843" spans="1:15" x14ac:dyDescent="0.25">
      <c r="A12843" t="s">
        <v>1245</v>
      </c>
      <c r="C12843" t="s">
        <v>1301</v>
      </c>
      <c r="E12843">
        <v>11</v>
      </c>
      <c r="F12843" t="s">
        <v>1274</v>
      </c>
      <c r="J12843" t="s">
        <v>23</v>
      </c>
      <c r="K12843">
        <v>4</v>
      </c>
      <c r="L12843">
        <v>199.4</v>
      </c>
      <c r="M12843">
        <v>0.16439999999999999</v>
      </c>
      <c r="O12843" s="12">
        <f>VLOOKUP(C12843,[3]May!$C:$Z,24,FALSE)</f>
        <v>2019</v>
      </c>
    </row>
    <row r="12844" spans="1:15" x14ac:dyDescent="0.25">
      <c r="A12844" t="s">
        <v>1245</v>
      </c>
      <c r="C12844" t="s">
        <v>1301</v>
      </c>
      <c r="E12844">
        <v>2</v>
      </c>
      <c r="F12844" t="s">
        <v>1247</v>
      </c>
      <c r="J12844" t="s">
        <v>23</v>
      </c>
      <c r="K12844">
        <v>1</v>
      </c>
      <c r="L12844">
        <v>5.1100000000000003</v>
      </c>
      <c r="M12844">
        <v>4.0000000000000001E-3</v>
      </c>
      <c r="O12844" s="12">
        <f>VLOOKUP(C12844,[3]May!$C:$Z,24,FALSE)</f>
        <v>2019</v>
      </c>
    </row>
    <row r="12845" spans="1:15" x14ac:dyDescent="0.25">
      <c r="A12845" t="s">
        <v>1245</v>
      </c>
      <c r="C12845" t="s">
        <v>1301</v>
      </c>
      <c r="E12845">
        <v>13</v>
      </c>
      <c r="F12845" t="s">
        <v>1248</v>
      </c>
      <c r="J12845" t="s">
        <v>23</v>
      </c>
      <c r="K12845">
        <v>5</v>
      </c>
      <c r="L12845">
        <v>25.55</v>
      </c>
      <c r="M12845">
        <v>0.02</v>
      </c>
      <c r="O12845" s="12">
        <f>VLOOKUP(C12845,[3]May!$C:$Z,24,FALSE)</f>
        <v>2019</v>
      </c>
    </row>
    <row r="12846" spans="1:15" x14ac:dyDescent="0.25">
      <c r="A12846" t="s">
        <v>1245</v>
      </c>
      <c r="C12846" t="s">
        <v>1301</v>
      </c>
      <c r="E12846">
        <v>2</v>
      </c>
      <c r="F12846" t="s">
        <v>1247</v>
      </c>
      <c r="J12846" t="s">
        <v>23</v>
      </c>
      <c r="K12846">
        <v>1</v>
      </c>
      <c r="L12846">
        <v>65.13</v>
      </c>
      <c r="M12846">
        <v>5.0999999999999997E-2</v>
      </c>
      <c r="O12846" s="12">
        <f>VLOOKUP(C12846,[3]May!$C:$Z,24,FALSE)</f>
        <v>2019</v>
      </c>
    </row>
    <row r="12847" spans="1:15" x14ac:dyDescent="0.25">
      <c r="A12847" t="s">
        <v>1245</v>
      </c>
      <c r="C12847" t="s">
        <v>1301</v>
      </c>
      <c r="E12847">
        <v>11</v>
      </c>
      <c r="F12847" t="s">
        <v>1274</v>
      </c>
      <c r="J12847" t="s">
        <v>23</v>
      </c>
      <c r="K12847">
        <v>4</v>
      </c>
      <c r="L12847">
        <v>199.4</v>
      </c>
      <c r="M12847">
        <v>0.16439999999999999</v>
      </c>
      <c r="O12847" s="12">
        <f>VLOOKUP(C12847,[3]May!$C:$Z,24,FALSE)</f>
        <v>2019</v>
      </c>
    </row>
    <row r="12848" spans="1:15" x14ac:dyDescent="0.25">
      <c r="A12848" t="s">
        <v>1245</v>
      </c>
      <c r="C12848" t="s">
        <v>1301</v>
      </c>
      <c r="E12848">
        <v>2</v>
      </c>
      <c r="F12848" t="s">
        <v>1247</v>
      </c>
      <c r="J12848" t="s">
        <v>23</v>
      </c>
      <c r="K12848">
        <v>2</v>
      </c>
      <c r="L12848">
        <v>130.26</v>
      </c>
      <c r="M12848">
        <v>0.10199999999999999</v>
      </c>
      <c r="O12848" s="12">
        <f>VLOOKUP(C12848,[3]May!$C:$Z,24,FALSE)</f>
        <v>2019</v>
      </c>
    </row>
    <row r="12849" spans="1:15" x14ac:dyDescent="0.25">
      <c r="A12849" t="s">
        <v>1245</v>
      </c>
      <c r="C12849" t="s">
        <v>1301</v>
      </c>
      <c r="E12849">
        <v>13</v>
      </c>
      <c r="F12849" t="s">
        <v>1248</v>
      </c>
      <c r="J12849" t="s">
        <v>23</v>
      </c>
      <c r="K12849">
        <v>5</v>
      </c>
      <c r="L12849">
        <v>25.55</v>
      </c>
      <c r="M12849">
        <v>0.02</v>
      </c>
      <c r="O12849" s="12">
        <f>VLOOKUP(C12849,[3]May!$C:$Z,24,FALSE)</f>
        <v>2019</v>
      </c>
    </row>
    <row r="12850" spans="1:15" x14ac:dyDescent="0.25">
      <c r="A12850" t="s">
        <v>1245</v>
      </c>
      <c r="C12850" t="s">
        <v>1301</v>
      </c>
      <c r="E12850">
        <v>11</v>
      </c>
      <c r="F12850" t="s">
        <v>1274</v>
      </c>
      <c r="J12850" t="s">
        <v>23</v>
      </c>
      <c r="K12850">
        <v>1</v>
      </c>
      <c r="L12850">
        <v>49.85</v>
      </c>
      <c r="M12850">
        <v>4.1099999999999998E-2</v>
      </c>
      <c r="O12850" s="12">
        <f>VLOOKUP(C12850,[3]May!$C:$Z,24,FALSE)</f>
        <v>2019</v>
      </c>
    </row>
    <row r="12851" spans="1:15" x14ac:dyDescent="0.25">
      <c r="A12851" t="s">
        <v>1245</v>
      </c>
      <c r="C12851" t="s">
        <v>1301</v>
      </c>
      <c r="E12851">
        <v>13</v>
      </c>
      <c r="F12851" t="s">
        <v>1248</v>
      </c>
      <c r="J12851" t="s">
        <v>23</v>
      </c>
      <c r="K12851">
        <v>4</v>
      </c>
      <c r="L12851">
        <v>20.440000000000001</v>
      </c>
      <c r="M12851">
        <v>1.6E-2</v>
      </c>
      <c r="O12851" s="12">
        <f>VLOOKUP(C12851,[3]May!$C:$Z,24,FALSE)</f>
        <v>2019</v>
      </c>
    </row>
    <row r="12852" spans="1:15" x14ac:dyDescent="0.25">
      <c r="A12852" t="s">
        <v>1245</v>
      </c>
      <c r="C12852" t="s">
        <v>1301</v>
      </c>
      <c r="E12852">
        <v>11</v>
      </c>
      <c r="F12852" t="s">
        <v>1274</v>
      </c>
      <c r="J12852" t="s">
        <v>23</v>
      </c>
      <c r="K12852">
        <v>4</v>
      </c>
      <c r="L12852">
        <v>199.4</v>
      </c>
      <c r="M12852">
        <v>0.16439999999999999</v>
      </c>
      <c r="O12852" s="12">
        <f>VLOOKUP(C12852,[3]May!$C:$Z,24,FALSE)</f>
        <v>2019</v>
      </c>
    </row>
    <row r="12853" spans="1:15" x14ac:dyDescent="0.25">
      <c r="A12853" t="s">
        <v>1245</v>
      </c>
      <c r="C12853" t="s">
        <v>1301</v>
      </c>
      <c r="E12853">
        <v>2</v>
      </c>
      <c r="F12853" t="s">
        <v>1247</v>
      </c>
      <c r="J12853" t="s">
        <v>23</v>
      </c>
      <c r="K12853">
        <v>1</v>
      </c>
      <c r="L12853">
        <v>5.1100000000000003</v>
      </c>
      <c r="M12853">
        <v>4.0000000000000001E-3</v>
      </c>
      <c r="O12853" s="12">
        <f>VLOOKUP(C12853,[3]May!$C:$Z,24,FALSE)</f>
        <v>2019</v>
      </c>
    </row>
    <row r="12854" spans="1:15" x14ac:dyDescent="0.25">
      <c r="A12854" t="s">
        <v>1245</v>
      </c>
      <c r="C12854" t="s">
        <v>1301</v>
      </c>
      <c r="E12854">
        <v>13</v>
      </c>
      <c r="F12854" t="s">
        <v>1248</v>
      </c>
      <c r="J12854" t="s">
        <v>23</v>
      </c>
      <c r="K12854">
        <v>4</v>
      </c>
      <c r="L12854">
        <v>20.440000000000001</v>
      </c>
      <c r="M12854">
        <v>1.6E-2</v>
      </c>
      <c r="O12854" s="12">
        <f>VLOOKUP(C12854,[3]May!$C:$Z,24,FALSE)</f>
        <v>2019</v>
      </c>
    </row>
    <row r="12855" spans="1:15" x14ac:dyDescent="0.25">
      <c r="A12855" t="s">
        <v>1245</v>
      </c>
      <c r="C12855" t="s">
        <v>1301</v>
      </c>
      <c r="E12855">
        <v>11</v>
      </c>
      <c r="F12855" t="s">
        <v>1274</v>
      </c>
      <c r="J12855" t="s">
        <v>23</v>
      </c>
      <c r="K12855">
        <v>2</v>
      </c>
      <c r="L12855">
        <v>99.7</v>
      </c>
      <c r="M12855">
        <v>8.2199999999999995E-2</v>
      </c>
      <c r="O12855" s="12">
        <f>VLOOKUP(C12855,[3]May!$C:$Z,24,FALSE)</f>
        <v>2019</v>
      </c>
    </row>
    <row r="12856" spans="1:15" x14ac:dyDescent="0.25">
      <c r="A12856" t="s">
        <v>1245</v>
      </c>
      <c r="C12856" t="s">
        <v>1301</v>
      </c>
      <c r="E12856">
        <v>11</v>
      </c>
      <c r="F12856" t="s">
        <v>1274</v>
      </c>
      <c r="J12856" t="s">
        <v>23</v>
      </c>
      <c r="K12856">
        <v>4</v>
      </c>
      <c r="L12856">
        <v>199.4</v>
      </c>
      <c r="M12856">
        <v>0.16439999999999999</v>
      </c>
      <c r="O12856" s="12">
        <f>VLOOKUP(C12856,[3]May!$C:$Z,24,FALSE)</f>
        <v>2019</v>
      </c>
    </row>
    <row r="12857" spans="1:15" x14ac:dyDescent="0.25">
      <c r="A12857" t="s">
        <v>1245</v>
      </c>
      <c r="C12857" t="s">
        <v>1301</v>
      </c>
      <c r="E12857">
        <v>13</v>
      </c>
      <c r="F12857" t="s">
        <v>1248</v>
      </c>
      <c r="J12857" t="s">
        <v>23</v>
      </c>
      <c r="K12857">
        <v>4</v>
      </c>
      <c r="L12857">
        <v>20.440000000000001</v>
      </c>
      <c r="M12857">
        <v>1.6E-2</v>
      </c>
      <c r="O12857" s="12">
        <f>VLOOKUP(C12857,[3]May!$C:$Z,24,FALSE)</f>
        <v>2019</v>
      </c>
    </row>
    <row r="12858" spans="1:15" x14ac:dyDescent="0.25">
      <c r="A12858" t="s">
        <v>1245</v>
      </c>
      <c r="C12858" t="s">
        <v>1301</v>
      </c>
      <c r="E12858">
        <v>13</v>
      </c>
      <c r="F12858" t="s">
        <v>1248</v>
      </c>
      <c r="J12858" t="s">
        <v>23</v>
      </c>
      <c r="K12858">
        <v>4</v>
      </c>
      <c r="L12858">
        <v>20.440000000000001</v>
      </c>
      <c r="M12858">
        <v>1.6E-2</v>
      </c>
      <c r="O12858" s="12">
        <f>VLOOKUP(C12858,[3]May!$C:$Z,24,FALSE)</f>
        <v>2019</v>
      </c>
    </row>
    <row r="12859" spans="1:15" x14ac:dyDescent="0.25">
      <c r="A12859" t="s">
        <v>1245</v>
      </c>
      <c r="C12859" t="s">
        <v>1301</v>
      </c>
      <c r="E12859">
        <v>11</v>
      </c>
      <c r="F12859" t="s">
        <v>1274</v>
      </c>
      <c r="J12859" t="s">
        <v>23</v>
      </c>
      <c r="K12859">
        <v>4</v>
      </c>
      <c r="L12859">
        <v>199.4</v>
      </c>
      <c r="M12859">
        <v>0.16439999999999999</v>
      </c>
      <c r="O12859" s="12">
        <f>VLOOKUP(C12859,[3]May!$C:$Z,24,FALSE)</f>
        <v>2019</v>
      </c>
    </row>
    <row r="12860" spans="1:15" x14ac:dyDescent="0.25">
      <c r="A12860" t="s">
        <v>1245</v>
      </c>
      <c r="C12860" t="s">
        <v>1301</v>
      </c>
      <c r="E12860">
        <v>13</v>
      </c>
      <c r="F12860" t="s">
        <v>1248</v>
      </c>
      <c r="J12860" t="s">
        <v>23</v>
      </c>
      <c r="K12860">
        <v>5</v>
      </c>
      <c r="L12860">
        <v>25.55</v>
      </c>
      <c r="M12860">
        <v>0.02</v>
      </c>
      <c r="O12860" s="12">
        <f>VLOOKUP(C12860,[3]May!$C:$Z,24,FALSE)</f>
        <v>2019</v>
      </c>
    </row>
    <row r="12861" spans="1:15" x14ac:dyDescent="0.25">
      <c r="A12861" t="s">
        <v>1245</v>
      </c>
      <c r="C12861" t="s">
        <v>1301</v>
      </c>
      <c r="E12861">
        <v>11</v>
      </c>
      <c r="F12861" t="s">
        <v>1274</v>
      </c>
      <c r="J12861" t="s">
        <v>23</v>
      </c>
      <c r="K12861">
        <v>4</v>
      </c>
      <c r="L12861">
        <v>199.4</v>
      </c>
      <c r="M12861">
        <v>0.16439999999999999</v>
      </c>
      <c r="O12861" s="12">
        <f>VLOOKUP(C12861,[3]May!$C:$Z,24,FALSE)</f>
        <v>2019</v>
      </c>
    </row>
    <row r="12862" spans="1:15" x14ac:dyDescent="0.25">
      <c r="A12862" t="s">
        <v>1245</v>
      </c>
      <c r="C12862" t="s">
        <v>1301</v>
      </c>
      <c r="E12862">
        <v>2</v>
      </c>
      <c r="F12862" t="s">
        <v>1247</v>
      </c>
      <c r="J12862" t="s">
        <v>23</v>
      </c>
      <c r="K12862">
        <v>1</v>
      </c>
      <c r="L12862">
        <v>65.13</v>
      </c>
      <c r="M12862">
        <v>5.0999999999999997E-2</v>
      </c>
      <c r="O12862" s="12">
        <f>VLOOKUP(C12862,[3]May!$C:$Z,24,FALSE)</f>
        <v>2019</v>
      </c>
    </row>
    <row r="12863" spans="1:15" x14ac:dyDescent="0.25">
      <c r="A12863" t="s">
        <v>1245</v>
      </c>
      <c r="C12863" t="s">
        <v>1301</v>
      </c>
      <c r="E12863">
        <v>13</v>
      </c>
      <c r="F12863" t="s">
        <v>1248</v>
      </c>
      <c r="J12863" t="s">
        <v>23</v>
      </c>
      <c r="K12863">
        <v>5</v>
      </c>
      <c r="L12863">
        <v>25.55</v>
      </c>
      <c r="M12863">
        <v>0.02</v>
      </c>
      <c r="O12863" s="12">
        <f>VLOOKUP(C12863,[3]May!$C:$Z,24,FALSE)</f>
        <v>2019</v>
      </c>
    </row>
    <row r="12864" spans="1:15" x14ac:dyDescent="0.25">
      <c r="A12864" t="s">
        <v>1245</v>
      </c>
      <c r="C12864" t="s">
        <v>1301</v>
      </c>
      <c r="E12864">
        <v>11</v>
      </c>
      <c r="F12864" t="s">
        <v>1274</v>
      </c>
      <c r="J12864" t="s">
        <v>23</v>
      </c>
      <c r="K12864">
        <v>1</v>
      </c>
      <c r="L12864">
        <v>49.85</v>
      </c>
      <c r="M12864">
        <v>4.1099999999999998E-2</v>
      </c>
      <c r="O12864" s="12">
        <f>VLOOKUP(C12864,[3]May!$C:$Z,24,FALSE)</f>
        <v>2019</v>
      </c>
    </row>
    <row r="12865" spans="1:15" x14ac:dyDescent="0.25">
      <c r="A12865" t="s">
        <v>1245</v>
      </c>
      <c r="C12865" t="s">
        <v>1301</v>
      </c>
      <c r="E12865">
        <v>13</v>
      </c>
      <c r="F12865" t="s">
        <v>1248</v>
      </c>
      <c r="J12865" t="s">
        <v>23</v>
      </c>
      <c r="K12865">
        <v>4</v>
      </c>
      <c r="L12865">
        <v>20.440000000000001</v>
      </c>
      <c r="M12865">
        <v>1.6E-2</v>
      </c>
      <c r="O12865" s="12">
        <f>VLOOKUP(C12865,[3]May!$C:$Z,24,FALSE)</f>
        <v>2019</v>
      </c>
    </row>
    <row r="12866" spans="1:15" x14ac:dyDescent="0.25">
      <c r="A12866" t="s">
        <v>1245</v>
      </c>
      <c r="C12866" t="s">
        <v>1301</v>
      </c>
      <c r="E12866">
        <v>2</v>
      </c>
      <c r="F12866" t="s">
        <v>1247</v>
      </c>
      <c r="J12866" t="s">
        <v>23</v>
      </c>
      <c r="K12866">
        <v>1</v>
      </c>
      <c r="L12866">
        <v>65.13</v>
      </c>
      <c r="M12866">
        <v>5.0999999999999997E-2</v>
      </c>
      <c r="O12866" s="12">
        <f>VLOOKUP(C12866,[3]May!$C:$Z,24,FALSE)</f>
        <v>2019</v>
      </c>
    </row>
    <row r="12867" spans="1:15" x14ac:dyDescent="0.25">
      <c r="A12867" t="s">
        <v>1245</v>
      </c>
      <c r="C12867" t="s">
        <v>1301</v>
      </c>
      <c r="E12867">
        <v>13</v>
      </c>
      <c r="F12867" t="s">
        <v>1248</v>
      </c>
      <c r="J12867" t="s">
        <v>23</v>
      </c>
      <c r="K12867">
        <v>4</v>
      </c>
      <c r="L12867">
        <v>20.440000000000001</v>
      </c>
      <c r="M12867">
        <v>1.6E-2</v>
      </c>
      <c r="O12867" s="12">
        <f>VLOOKUP(C12867,[3]May!$C:$Z,24,FALSE)</f>
        <v>2019</v>
      </c>
    </row>
    <row r="12868" spans="1:15" x14ac:dyDescent="0.25">
      <c r="A12868" t="s">
        <v>1245</v>
      </c>
      <c r="C12868" t="s">
        <v>1301</v>
      </c>
      <c r="E12868">
        <v>11</v>
      </c>
      <c r="F12868" t="s">
        <v>1274</v>
      </c>
      <c r="J12868" t="s">
        <v>23</v>
      </c>
      <c r="K12868">
        <v>4</v>
      </c>
      <c r="L12868">
        <v>199.4</v>
      </c>
      <c r="M12868">
        <v>0.16439999999999999</v>
      </c>
      <c r="O12868" s="12">
        <f>VLOOKUP(C12868,[3]May!$C:$Z,24,FALSE)</f>
        <v>2019</v>
      </c>
    </row>
    <row r="12869" spans="1:15" x14ac:dyDescent="0.25">
      <c r="A12869" t="s">
        <v>1245</v>
      </c>
      <c r="C12869" t="s">
        <v>1301</v>
      </c>
      <c r="E12869">
        <v>13</v>
      </c>
      <c r="F12869" t="s">
        <v>1248</v>
      </c>
      <c r="J12869" t="s">
        <v>23</v>
      </c>
      <c r="K12869">
        <v>4</v>
      </c>
      <c r="L12869">
        <v>20.440000000000001</v>
      </c>
      <c r="M12869">
        <v>1.6E-2</v>
      </c>
      <c r="O12869" s="12">
        <f>VLOOKUP(C12869,[3]May!$C:$Z,24,FALSE)</f>
        <v>2019</v>
      </c>
    </row>
    <row r="12870" spans="1:15" x14ac:dyDescent="0.25">
      <c r="A12870" t="s">
        <v>1245</v>
      </c>
      <c r="C12870" t="s">
        <v>1301</v>
      </c>
      <c r="E12870">
        <v>11</v>
      </c>
      <c r="F12870" t="s">
        <v>1274</v>
      </c>
      <c r="J12870" t="s">
        <v>23</v>
      </c>
      <c r="K12870">
        <v>3</v>
      </c>
      <c r="L12870">
        <v>149.55000000000001</v>
      </c>
      <c r="M12870">
        <v>0.12330000000000001</v>
      </c>
      <c r="O12870" s="12">
        <f>VLOOKUP(C12870,[3]May!$C:$Z,24,FALSE)</f>
        <v>2019</v>
      </c>
    </row>
    <row r="12871" spans="1:15" x14ac:dyDescent="0.25">
      <c r="A12871" t="s">
        <v>1245</v>
      </c>
      <c r="C12871" t="s">
        <v>1301</v>
      </c>
      <c r="E12871">
        <v>2</v>
      </c>
      <c r="F12871" t="s">
        <v>1247</v>
      </c>
      <c r="J12871" t="s">
        <v>23</v>
      </c>
      <c r="K12871">
        <v>1</v>
      </c>
      <c r="L12871">
        <v>65.13</v>
      </c>
      <c r="M12871">
        <v>5.0999999999999997E-2</v>
      </c>
      <c r="O12871" s="12">
        <f>VLOOKUP(C12871,[3]May!$C:$Z,24,FALSE)</f>
        <v>2019</v>
      </c>
    </row>
    <row r="12872" spans="1:15" x14ac:dyDescent="0.25">
      <c r="A12872" t="s">
        <v>1245</v>
      </c>
      <c r="C12872" t="s">
        <v>1301</v>
      </c>
      <c r="E12872">
        <v>13</v>
      </c>
      <c r="F12872" t="s">
        <v>1248</v>
      </c>
      <c r="J12872" t="s">
        <v>23</v>
      </c>
      <c r="K12872">
        <v>5</v>
      </c>
      <c r="L12872">
        <v>25.55</v>
      </c>
      <c r="M12872">
        <v>0.02</v>
      </c>
      <c r="O12872" s="12">
        <f>VLOOKUP(C12872,[3]May!$C:$Z,24,FALSE)</f>
        <v>2019</v>
      </c>
    </row>
    <row r="12873" spans="1:15" x14ac:dyDescent="0.25">
      <c r="A12873" t="s">
        <v>1245</v>
      </c>
      <c r="C12873" t="s">
        <v>1301</v>
      </c>
      <c r="E12873">
        <v>2</v>
      </c>
      <c r="F12873" t="s">
        <v>1247</v>
      </c>
      <c r="J12873" t="s">
        <v>23</v>
      </c>
      <c r="K12873">
        <v>1</v>
      </c>
      <c r="L12873">
        <v>65.13</v>
      </c>
      <c r="M12873">
        <v>5.0999999999999997E-2</v>
      </c>
      <c r="O12873" s="12">
        <f>VLOOKUP(C12873,[3]May!$C:$Z,24,FALSE)</f>
        <v>2019</v>
      </c>
    </row>
    <row r="12874" spans="1:15" x14ac:dyDescent="0.25">
      <c r="A12874" t="s">
        <v>1245</v>
      </c>
      <c r="C12874" t="s">
        <v>1301</v>
      </c>
      <c r="E12874">
        <v>2</v>
      </c>
      <c r="F12874" t="s">
        <v>1247</v>
      </c>
      <c r="J12874" t="s">
        <v>23</v>
      </c>
      <c r="K12874">
        <v>1</v>
      </c>
      <c r="L12874">
        <v>5.1100000000000003</v>
      </c>
      <c r="M12874">
        <v>4.0000000000000001E-3</v>
      </c>
      <c r="O12874" s="12">
        <f>VLOOKUP(C12874,[3]May!$C:$Z,24,FALSE)</f>
        <v>2019</v>
      </c>
    </row>
    <row r="12875" spans="1:15" x14ac:dyDescent="0.25">
      <c r="A12875" t="s">
        <v>1245</v>
      </c>
      <c r="C12875" t="s">
        <v>1301</v>
      </c>
      <c r="E12875">
        <v>13</v>
      </c>
      <c r="F12875" t="s">
        <v>1248</v>
      </c>
      <c r="J12875" t="s">
        <v>23</v>
      </c>
      <c r="K12875">
        <v>5</v>
      </c>
      <c r="L12875">
        <v>25.55</v>
      </c>
      <c r="M12875">
        <v>0.02</v>
      </c>
      <c r="O12875" s="12">
        <f>VLOOKUP(C12875,[3]May!$C:$Z,24,FALSE)</f>
        <v>2019</v>
      </c>
    </row>
    <row r="12876" spans="1:15" x14ac:dyDescent="0.25">
      <c r="A12876" t="s">
        <v>1245</v>
      </c>
      <c r="C12876" t="s">
        <v>1301</v>
      </c>
      <c r="E12876">
        <v>11</v>
      </c>
      <c r="F12876" t="s">
        <v>1274</v>
      </c>
      <c r="J12876" t="s">
        <v>23</v>
      </c>
      <c r="K12876">
        <v>4</v>
      </c>
      <c r="L12876">
        <v>199.4</v>
      </c>
      <c r="M12876">
        <v>0.16439999999999999</v>
      </c>
      <c r="O12876" s="12">
        <f>VLOOKUP(C12876,[3]May!$C:$Z,24,FALSE)</f>
        <v>2019</v>
      </c>
    </row>
    <row r="12877" spans="1:15" x14ac:dyDescent="0.25">
      <c r="A12877" t="s">
        <v>1245</v>
      </c>
      <c r="C12877" t="s">
        <v>1301</v>
      </c>
      <c r="E12877">
        <v>13</v>
      </c>
      <c r="F12877" t="s">
        <v>1248</v>
      </c>
      <c r="J12877" t="s">
        <v>23</v>
      </c>
      <c r="K12877">
        <v>4</v>
      </c>
      <c r="L12877">
        <v>20.440000000000001</v>
      </c>
      <c r="M12877">
        <v>1.6E-2</v>
      </c>
      <c r="O12877" s="12">
        <f>VLOOKUP(C12877,[3]May!$C:$Z,24,FALSE)</f>
        <v>2019</v>
      </c>
    </row>
    <row r="12878" spans="1:15" x14ac:dyDescent="0.25">
      <c r="A12878" t="s">
        <v>1245</v>
      </c>
      <c r="C12878" t="s">
        <v>1301</v>
      </c>
      <c r="E12878">
        <v>12</v>
      </c>
      <c r="F12878" t="s">
        <v>1253</v>
      </c>
      <c r="J12878" t="s">
        <v>23</v>
      </c>
      <c r="K12878">
        <v>1</v>
      </c>
      <c r="L12878">
        <v>61.2</v>
      </c>
      <c r="M12878">
        <v>8.3370000000000007E-3</v>
      </c>
      <c r="O12878" s="12">
        <f>VLOOKUP(C12878,[3]May!$C:$Z,24,FALSE)</f>
        <v>2019</v>
      </c>
    </row>
    <row r="12879" spans="1:15" x14ac:dyDescent="0.25">
      <c r="A12879" t="s">
        <v>1245</v>
      </c>
      <c r="C12879" t="s">
        <v>1301</v>
      </c>
      <c r="E12879">
        <v>11</v>
      </c>
      <c r="F12879" t="s">
        <v>1274</v>
      </c>
      <c r="J12879" t="s">
        <v>23</v>
      </c>
      <c r="K12879">
        <v>3</v>
      </c>
      <c r="L12879">
        <v>149.55000000000001</v>
      </c>
      <c r="M12879">
        <v>0.12330000000000001</v>
      </c>
      <c r="O12879" s="12">
        <f>VLOOKUP(C12879,[3]May!$C:$Z,24,FALSE)</f>
        <v>2019</v>
      </c>
    </row>
    <row r="12880" spans="1:15" x14ac:dyDescent="0.25">
      <c r="A12880" t="s">
        <v>1245</v>
      </c>
      <c r="C12880" t="s">
        <v>1301</v>
      </c>
      <c r="E12880">
        <v>11</v>
      </c>
      <c r="F12880" t="s">
        <v>1274</v>
      </c>
      <c r="J12880" t="s">
        <v>23</v>
      </c>
      <c r="K12880">
        <v>3</v>
      </c>
      <c r="L12880">
        <v>149.55000000000001</v>
      </c>
      <c r="M12880">
        <v>0.12330000000000001</v>
      </c>
      <c r="O12880" s="12">
        <f>VLOOKUP(C12880,[3]May!$C:$Z,24,FALSE)</f>
        <v>2019</v>
      </c>
    </row>
    <row r="12881" spans="1:15" x14ac:dyDescent="0.25">
      <c r="A12881" t="s">
        <v>1245</v>
      </c>
      <c r="C12881" t="s">
        <v>1301</v>
      </c>
      <c r="E12881">
        <v>13</v>
      </c>
      <c r="F12881" t="s">
        <v>1248</v>
      </c>
      <c r="J12881" t="s">
        <v>23</v>
      </c>
      <c r="K12881">
        <v>5</v>
      </c>
      <c r="L12881">
        <v>25.55</v>
      </c>
      <c r="M12881">
        <v>0.02</v>
      </c>
      <c r="O12881" s="12">
        <f>VLOOKUP(C12881,[3]May!$C:$Z,24,FALSE)</f>
        <v>2019</v>
      </c>
    </row>
    <row r="12882" spans="1:15" x14ac:dyDescent="0.25">
      <c r="A12882" t="s">
        <v>1245</v>
      </c>
      <c r="C12882" t="s">
        <v>1301</v>
      </c>
      <c r="E12882">
        <v>2</v>
      </c>
      <c r="F12882" t="s">
        <v>1247</v>
      </c>
      <c r="J12882" t="s">
        <v>23</v>
      </c>
      <c r="K12882">
        <v>1</v>
      </c>
      <c r="L12882">
        <v>65.13</v>
      </c>
      <c r="M12882">
        <v>5.0999999999999997E-2</v>
      </c>
      <c r="O12882" s="12">
        <f>VLOOKUP(C12882,[3]May!$C:$Z,24,FALSE)</f>
        <v>2019</v>
      </c>
    </row>
    <row r="12883" spans="1:15" x14ac:dyDescent="0.25">
      <c r="A12883" t="s">
        <v>1245</v>
      </c>
      <c r="C12883" t="s">
        <v>1301</v>
      </c>
      <c r="E12883">
        <v>13</v>
      </c>
      <c r="F12883" t="s">
        <v>1248</v>
      </c>
      <c r="J12883" t="s">
        <v>23</v>
      </c>
      <c r="K12883">
        <v>5</v>
      </c>
      <c r="L12883">
        <v>25.55</v>
      </c>
      <c r="M12883">
        <v>0.02</v>
      </c>
      <c r="O12883" s="12">
        <f>VLOOKUP(C12883,[3]May!$C:$Z,24,FALSE)</f>
        <v>2019</v>
      </c>
    </row>
    <row r="12884" spans="1:15" x14ac:dyDescent="0.25">
      <c r="A12884" t="s">
        <v>1245</v>
      </c>
      <c r="C12884" t="s">
        <v>1301</v>
      </c>
      <c r="E12884">
        <v>2</v>
      </c>
      <c r="F12884" t="s">
        <v>1247</v>
      </c>
      <c r="J12884" t="s">
        <v>23</v>
      </c>
      <c r="K12884">
        <v>1</v>
      </c>
      <c r="L12884">
        <v>65.13</v>
      </c>
      <c r="M12884">
        <v>5.0999999999999997E-2</v>
      </c>
      <c r="O12884" s="12">
        <f>VLOOKUP(C12884,[3]May!$C:$Z,24,FALSE)</f>
        <v>2019</v>
      </c>
    </row>
    <row r="12885" spans="1:15" x14ac:dyDescent="0.25">
      <c r="A12885" t="s">
        <v>1245</v>
      </c>
      <c r="C12885" t="s">
        <v>1301</v>
      </c>
      <c r="E12885">
        <v>13</v>
      </c>
      <c r="F12885" t="s">
        <v>1248</v>
      </c>
      <c r="J12885" t="s">
        <v>23</v>
      </c>
      <c r="K12885">
        <v>6</v>
      </c>
      <c r="L12885">
        <v>30.66</v>
      </c>
      <c r="M12885">
        <v>2.4E-2</v>
      </c>
      <c r="O12885" s="12">
        <f>VLOOKUP(C12885,[3]May!$C:$Z,24,FALSE)</f>
        <v>2019</v>
      </c>
    </row>
    <row r="12886" spans="1:15" x14ac:dyDescent="0.25">
      <c r="A12886" t="s">
        <v>1245</v>
      </c>
      <c r="C12886" t="s">
        <v>1301</v>
      </c>
      <c r="E12886">
        <v>13</v>
      </c>
      <c r="F12886" t="s">
        <v>1248</v>
      </c>
      <c r="J12886" t="s">
        <v>23</v>
      </c>
      <c r="K12886">
        <v>4</v>
      </c>
      <c r="L12886">
        <v>20.440000000000001</v>
      </c>
      <c r="M12886">
        <v>1.6E-2</v>
      </c>
      <c r="O12886" s="12">
        <f>VLOOKUP(C12886,[3]May!$C:$Z,24,FALSE)</f>
        <v>2019</v>
      </c>
    </row>
    <row r="12887" spans="1:15" x14ac:dyDescent="0.25">
      <c r="A12887" t="s">
        <v>1245</v>
      </c>
      <c r="C12887" t="s">
        <v>1301</v>
      </c>
      <c r="E12887">
        <v>11</v>
      </c>
      <c r="F12887" t="s">
        <v>1274</v>
      </c>
      <c r="J12887" t="s">
        <v>23</v>
      </c>
      <c r="K12887">
        <v>4</v>
      </c>
      <c r="L12887">
        <v>199.4</v>
      </c>
      <c r="M12887">
        <v>0.16439999999999999</v>
      </c>
      <c r="O12887" s="12">
        <f>VLOOKUP(C12887,[3]May!$C:$Z,24,FALSE)</f>
        <v>2019</v>
      </c>
    </row>
    <row r="12888" spans="1:15" x14ac:dyDescent="0.25">
      <c r="A12888" t="s">
        <v>1245</v>
      </c>
      <c r="C12888" t="s">
        <v>1301</v>
      </c>
      <c r="E12888">
        <v>2</v>
      </c>
      <c r="F12888" t="s">
        <v>1247</v>
      </c>
      <c r="J12888" t="s">
        <v>23</v>
      </c>
      <c r="K12888">
        <v>1</v>
      </c>
      <c r="L12888">
        <v>65.13</v>
      </c>
      <c r="M12888">
        <v>5.0999999999999997E-2</v>
      </c>
      <c r="O12888" s="12">
        <f>VLOOKUP(C12888,[3]May!$C:$Z,24,FALSE)</f>
        <v>2019</v>
      </c>
    </row>
    <row r="12889" spans="1:15" x14ac:dyDescent="0.25">
      <c r="A12889" t="s">
        <v>1245</v>
      </c>
      <c r="C12889" t="s">
        <v>1301</v>
      </c>
      <c r="E12889">
        <v>2</v>
      </c>
      <c r="F12889" t="s">
        <v>1247</v>
      </c>
      <c r="J12889" t="s">
        <v>23</v>
      </c>
      <c r="K12889">
        <v>1</v>
      </c>
      <c r="L12889">
        <v>65.13</v>
      </c>
      <c r="M12889">
        <v>5.0999999999999997E-2</v>
      </c>
      <c r="O12889" s="12">
        <f>VLOOKUP(C12889,[3]May!$C:$Z,24,FALSE)</f>
        <v>2019</v>
      </c>
    </row>
    <row r="12890" spans="1:15" x14ac:dyDescent="0.25">
      <c r="A12890" t="s">
        <v>1245</v>
      </c>
      <c r="C12890" t="s">
        <v>1301</v>
      </c>
      <c r="E12890">
        <v>13</v>
      </c>
      <c r="F12890" t="s">
        <v>1248</v>
      </c>
      <c r="J12890" t="s">
        <v>23</v>
      </c>
      <c r="K12890">
        <v>4</v>
      </c>
      <c r="L12890">
        <v>20.440000000000001</v>
      </c>
      <c r="M12890">
        <v>1.6E-2</v>
      </c>
      <c r="O12890" s="12">
        <f>VLOOKUP(C12890,[3]May!$C:$Z,24,FALSE)</f>
        <v>2019</v>
      </c>
    </row>
    <row r="12891" spans="1:15" x14ac:dyDescent="0.25">
      <c r="A12891" t="s">
        <v>1245</v>
      </c>
      <c r="C12891" t="s">
        <v>1301</v>
      </c>
      <c r="E12891">
        <v>11</v>
      </c>
      <c r="F12891" t="s">
        <v>1274</v>
      </c>
      <c r="J12891" t="s">
        <v>23</v>
      </c>
      <c r="K12891">
        <v>4</v>
      </c>
      <c r="L12891">
        <v>199.4</v>
      </c>
      <c r="M12891">
        <v>0.16439999999999999</v>
      </c>
      <c r="O12891" s="12">
        <f>VLOOKUP(C12891,[3]May!$C:$Z,24,FALSE)</f>
        <v>2019</v>
      </c>
    </row>
    <row r="12892" spans="1:15" x14ac:dyDescent="0.25">
      <c r="A12892" t="s">
        <v>1245</v>
      </c>
      <c r="C12892" t="s">
        <v>1301</v>
      </c>
      <c r="E12892">
        <v>2</v>
      </c>
      <c r="F12892" t="s">
        <v>1247</v>
      </c>
      <c r="J12892" t="s">
        <v>23</v>
      </c>
      <c r="K12892">
        <v>3</v>
      </c>
      <c r="L12892">
        <v>15.33</v>
      </c>
      <c r="M12892">
        <v>1.2E-2</v>
      </c>
      <c r="O12892" s="12">
        <f>VLOOKUP(C12892,[3]May!$C:$Z,24,FALSE)</f>
        <v>2019</v>
      </c>
    </row>
    <row r="12893" spans="1:15" x14ac:dyDescent="0.25">
      <c r="A12893" t="s">
        <v>1245</v>
      </c>
      <c r="C12893" t="s">
        <v>1301</v>
      </c>
      <c r="E12893">
        <v>2</v>
      </c>
      <c r="F12893" t="s">
        <v>1247</v>
      </c>
      <c r="J12893" t="s">
        <v>23</v>
      </c>
      <c r="K12893">
        <v>1</v>
      </c>
      <c r="L12893">
        <v>65.13</v>
      </c>
      <c r="M12893">
        <v>5.0999999999999997E-2</v>
      </c>
      <c r="O12893" s="12">
        <f>VLOOKUP(C12893,[3]May!$C:$Z,24,FALSE)</f>
        <v>2019</v>
      </c>
    </row>
    <row r="12894" spans="1:15" x14ac:dyDescent="0.25">
      <c r="A12894" t="s">
        <v>1245</v>
      </c>
      <c r="C12894" t="s">
        <v>1301</v>
      </c>
      <c r="E12894">
        <v>13</v>
      </c>
      <c r="F12894" t="s">
        <v>1248</v>
      </c>
      <c r="J12894" t="s">
        <v>23</v>
      </c>
      <c r="K12894">
        <v>5</v>
      </c>
      <c r="L12894">
        <v>25.55</v>
      </c>
      <c r="M12894">
        <v>0.02</v>
      </c>
      <c r="O12894" s="12">
        <f>VLOOKUP(C12894,[3]May!$C:$Z,24,FALSE)</f>
        <v>2019</v>
      </c>
    </row>
    <row r="12895" spans="1:15" x14ac:dyDescent="0.25">
      <c r="A12895" t="s">
        <v>1245</v>
      </c>
      <c r="C12895" t="s">
        <v>1301</v>
      </c>
      <c r="E12895">
        <v>2</v>
      </c>
      <c r="F12895" t="s">
        <v>1247</v>
      </c>
      <c r="J12895" t="s">
        <v>23</v>
      </c>
      <c r="K12895">
        <v>1</v>
      </c>
      <c r="L12895">
        <v>5.1100000000000003</v>
      </c>
      <c r="M12895">
        <v>4.0000000000000001E-3</v>
      </c>
      <c r="O12895" s="12">
        <f>VLOOKUP(C12895,[3]May!$C:$Z,24,FALSE)</f>
        <v>2019</v>
      </c>
    </row>
    <row r="12896" spans="1:15" x14ac:dyDescent="0.25">
      <c r="A12896" t="s">
        <v>1245</v>
      </c>
      <c r="C12896" t="s">
        <v>1301</v>
      </c>
      <c r="E12896">
        <v>13</v>
      </c>
      <c r="F12896" t="s">
        <v>1248</v>
      </c>
      <c r="J12896" t="s">
        <v>23</v>
      </c>
      <c r="K12896">
        <v>6</v>
      </c>
      <c r="L12896">
        <v>30.66</v>
      </c>
      <c r="M12896">
        <v>2.4E-2</v>
      </c>
      <c r="O12896" s="12">
        <f>VLOOKUP(C12896,[3]May!$C:$Z,24,FALSE)</f>
        <v>2019</v>
      </c>
    </row>
    <row r="12897" spans="1:15" x14ac:dyDescent="0.25">
      <c r="A12897" t="s">
        <v>1245</v>
      </c>
      <c r="C12897" t="s">
        <v>1301</v>
      </c>
      <c r="E12897">
        <v>11</v>
      </c>
      <c r="F12897" t="s">
        <v>1274</v>
      </c>
      <c r="J12897" t="s">
        <v>23</v>
      </c>
      <c r="K12897">
        <v>4</v>
      </c>
      <c r="L12897">
        <v>199.4</v>
      </c>
      <c r="M12897">
        <v>0.16439999999999999</v>
      </c>
      <c r="O12897" s="12">
        <f>VLOOKUP(C12897,[3]May!$C:$Z,24,FALSE)</f>
        <v>2019</v>
      </c>
    </row>
    <row r="12898" spans="1:15" x14ac:dyDescent="0.25">
      <c r="A12898" t="s">
        <v>1245</v>
      </c>
      <c r="C12898" t="s">
        <v>1301</v>
      </c>
      <c r="E12898">
        <v>2</v>
      </c>
      <c r="F12898" t="s">
        <v>1247</v>
      </c>
      <c r="J12898" t="s">
        <v>23</v>
      </c>
      <c r="K12898">
        <v>1</v>
      </c>
      <c r="L12898">
        <v>5.1100000000000003</v>
      </c>
      <c r="M12898">
        <v>4.0000000000000001E-3</v>
      </c>
      <c r="O12898" s="12">
        <f>VLOOKUP(C12898,[3]May!$C:$Z,24,FALSE)</f>
        <v>2019</v>
      </c>
    </row>
    <row r="12899" spans="1:15" x14ac:dyDescent="0.25">
      <c r="A12899" t="s">
        <v>1245</v>
      </c>
      <c r="C12899" t="s">
        <v>1301</v>
      </c>
      <c r="E12899">
        <v>13</v>
      </c>
      <c r="F12899" t="s">
        <v>1248</v>
      </c>
      <c r="J12899" t="s">
        <v>23</v>
      </c>
      <c r="K12899">
        <v>2</v>
      </c>
      <c r="L12899">
        <v>10.220000000000001</v>
      </c>
      <c r="M12899">
        <v>8.0000000000000002E-3</v>
      </c>
      <c r="O12899" s="12">
        <f>VLOOKUP(C12899,[3]May!$C:$Z,24,FALSE)</f>
        <v>2019</v>
      </c>
    </row>
    <row r="12900" spans="1:15" x14ac:dyDescent="0.25">
      <c r="A12900" t="s">
        <v>1245</v>
      </c>
      <c r="C12900" t="s">
        <v>1301</v>
      </c>
      <c r="E12900">
        <v>11</v>
      </c>
      <c r="F12900" t="s">
        <v>1274</v>
      </c>
      <c r="J12900" t="s">
        <v>23</v>
      </c>
      <c r="K12900">
        <v>4</v>
      </c>
      <c r="L12900">
        <v>199.4</v>
      </c>
      <c r="M12900">
        <v>0.16439999999999999</v>
      </c>
      <c r="O12900" s="12">
        <f>VLOOKUP(C12900,[3]May!$C:$Z,24,FALSE)</f>
        <v>2019</v>
      </c>
    </row>
    <row r="12901" spans="1:15" x14ac:dyDescent="0.25">
      <c r="A12901" t="s">
        <v>1245</v>
      </c>
      <c r="C12901" t="s">
        <v>1301</v>
      </c>
      <c r="E12901">
        <v>13</v>
      </c>
      <c r="F12901" t="s">
        <v>1248</v>
      </c>
      <c r="J12901" t="s">
        <v>23</v>
      </c>
      <c r="K12901">
        <v>4</v>
      </c>
      <c r="L12901">
        <v>20.440000000000001</v>
      </c>
      <c r="M12901">
        <v>1.6E-2</v>
      </c>
      <c r="O12901" s="12">
        <f>VLOOKUP(C12901,[3]May!$C:$Z,24,FALSE)</f>
        <v>2019</v>
      </c>
    </row>
    <row r="12902" spans="1:15" x14ac:dyDescent="0.25">
      <c r="A12902" t="s">
        <v>1245</v>
      </c>
      <c r="C12902" t="s">
        <v>1301</v>
      </c>
      <c r="E12902">
        <v>2</v>
      </c>
      <c r="F12902" t="s">
        <v>1247</v>
      </c>
      <c r="J12902" t="s">
        <v>23</v>
      </c>
      <c r="K12902">
        <v>1</v>
      </c>
      <c r="L12902">
        <v>65.13</v>
      </c>
      <c r="M12902">
        <v>5.0999999999999997E-2</v>
      </c>
      <c r="O12902" s="12">
        <f>VLOOKUP(C12902,[3]May!$C:$Z,24,FALSE)</f>
        <v>2019</v>
      </c>
    </row>
    <row r="12903" spans="1:15" x14ac:dyDescent="0.25">
      <c r="A12903" t="s">
        <v>1245</v>
      </c>
      <c r="C12903" t="s">
        <v>1301</v>
      </c>
      <c r="E12903">
        <v>13</v>
      </c>
      <c r="F12903" t="s">
        <v>1248</v>
      </c>
      <c r="J12903" t="s">
        <v>23</v>
      </c>
      <c r="K12903">
        <v>5</v>
      </c>
      <c r="L12903">
        <v>25.55</v>
      </c>
      <c r="M12903">
        <v>0.02</v>
      </c>
      <c r="O12903" s="12">
        <f>VLOOKUP(C12903,[3]May!$C:$Z,24,FALSE)</f>
        <v>2019</v>
      </c>
    </row>
    <row r="12904" spans="1:15" x14ac:dyDescent="0.25">
      <c r="A12904" t="s">
        <v>1245</v>
      </c>
      <c r="C12904" t="s">
        <v>1301</v>
      </c>
      <c r="E12904">
        <v>11</v>
      </c>
      <c r="F12904" t="s">
        <v>1274</v>
      </c>
      <c r="J12904" t="s">
        <v>23</v>
      </c>
      <c r="K12904">
        <v>4</v>
      </c>
      <c r="L12904">
        <v>199.4</v>
      </c>
      <c r="M12904">
        <v>0.16439999999999999</v>
      </c>
      <c r="O12904" s="12">
        <f>VLOOKUP(C12904,[3]May!$C:$Z,24,FALSE)</f>
        <v>2019</v>
      </c>
    </row>
    <row r="12905" spans="1:15" x14ac:dyDescent="0.25">
      <c r="A12905" t="s">
        <v>1245</v>
      </c>
      <c r="C12905" t="s">
        <v>1301</v>
      </c>
      <c r="E12905">
        <v>13</v>
      </c>
      <c r="F12905" t="s">
        <v>1248</v>
      </c>
      <c r="J12905" t="s">
        <v>23</v>
      </c>
      <c r="K12905">
        <v>5</v>
      </c>
      <c r="L12905">
        <v>25.55</v>
      </c>
      <c r="M12905">
        <v>0.02</v>
      </c>
      <c r="O12905" s="12">
        <f>VLOOKUP(C12905,[3]May!$C:$Z,24,FALSE)</f>
        <v>2019</v>
      </c>
    </row>
    <row r="12906" spans="1:15" x14ac:dyDescent="0.25">
      <c r="A12906" t="s">
        <v>1245</v>
      </c>
      <c r="C12906" t="s">
        <v>1301</v>
      </c>
      <c r="E12906">
        <v>11</v>
      </c>
      <c r="F12906" t="s">
        <v>1274</v>
      </c>
      <c r="J12906" t="s">
        <v>23</v>
      </c>
      <c r="K12906">
        <v>4</v>
      </c>
      <c r="L12906">
        <v>199.4</v>
      </c>
      <c r="M12906">
        <v>0.16439999999999999</v>
      </c>
      <c r="O12906" s="12">
        <f>VLOOKUP(C12906,[3]May!$C:$Z,24,FALSE)</f>
        <v>2019</v>
      </c>
    </row>
    <row r="12907" spans="1:15" x14ac:dyDescent="0.25">
      <c r="A12907" t="s">
        <v>1245</v>
      </c>
      <c r="C12907" t="s">
        <v>1301</v>
      </c>
      <c r="E12907">
        <v>2</v>
      </c>
      <c r="F12907" t="s">
        <v>1247</v>
      </c>
      <c r="J12907" t="s">
        <v>23</v>
      </c>
      <c r="K12907">
        <v>1</v>
      </c>
      <c r="L12907">
        <v>5.1100000000000003</v>
      </c>
      <c r="M12907">
        <v>4.0000000000000001E-3</v>
      </c>
      <c r="O12907" s="12">
        <f>VLOOKUP(C12907,[3]May!$C:$Z,24,FALSE)</f>
        <v>2019</v>
      </c>
    </row>
    <row r="12908" spans="1:15" x14ac:dyDescent="0.25">
      <c r="A12908" t="s">
        <v>1245</v>
      </c>
      <c r="C12908" t="s">
        <v>1301</v>
      </c>
      <c r="E12908">
        <v>13</v>
      </c>
      <c r="F12908" t="s">
        <v>1248</v>
      </c>
      <c r="J12908" t="s">
        <v>23</v>
      </c>
      <c r="K12908">
        <v>4</v>
      </c>
      <c r="L12908">
        <v>20.440000000000001</v>
      </c>
      <c r="M12908">
        <v>1.6E-2</v>
      </c>
      <c r="O12908" s="12">
        <f>VLOOKUP(C12908,[3]May!$C:$Z,24,FALSE)</f>
        <v>2019</v>
      </c>
    </row>
    <row r="12909" spans="1:15" x14ac:dyDescent="0.25">
      <c r="A12909" t="s">
        <v>1245</v>
      </c>
      <c r="C12909" t="s">
        <v>1301</v>
      </c>
      <c r="E12909">
        <v>11</v>
      </c>
      <c r="F12909" t="s">
        <v>1274</v>
      </c>
      <c r="J12909" t="s">
        <v>23</v>
      </c>
      <c r="K12909">
        <v>4</v>
      </c>
      <c r="L12909">
        <v>199.4</v>
      </c>
      <c r="M12909">
        <v>0.16439999999999999</v>
      </c>
      <c r="O12909" s="12">
        <f>VLOOKUP(C12909,[3]May!$C:$Z,24,FALSE)</f>
        <v>2019</v>
      </c>
    </row>
    <row r="12910" spans="1:15" x14ac:dyDescent="0.25">
      <c r="A12910" t="s">
        <v>1245</v>
      </c>
      <c r="C12910" t="s">
        <v>1301</v>
      </c>
      <c r="E12910">
        <v>13</v>
      </c>
      <c r="F12910" t="s">
        <v>1248</v>
      </c>
      <c r="J12910" t="s">
        <v>23</v>
      </c>
      <c r="K12910">
        <v>6</v>
      </c>
      <c r="L12910">
        <v>30.66</v>
      </c>
      <c r="M12910">
        <v>2.4E-2</v>
      </c>
      <c r="O12910" s="12">
        <f>VLOOKUP(C12910,[3]May!$C:$Z,24,FALSE)</f>
        <v>2019</v>
      </c>
    </row>
    <row r="12911" spans="1:15" x14ac:dyDescent="0.25">
      <c r="A12911" t="s">
        <v>1245</v>
      </c>
      <c r="C12911" t="s">
        <v>1301</v>
      </c>
      <c r="E12911">
        <v>11</v>
      </c>
      <c r="F12911" t="s">
        <v>1274</v>
      </c>
      <c r="J12911" t="s">
        <v>23</v>
      </c>
      <c r="K12911">
        <v>4</v>
      </c>
      <c r="L12911">
        <v>199.4</v>
      </c>
      <c r="M12911">
        <v>0.16439999999999999</v>
      </c>
      <c r="O12911" s="12">
        <f>VLOOKUP(C12911,[3]May!$C:$Z,24,FALSE)</f>
        <v>2019</v>
      </c>
    </row>
    <row r="12912" spans="1:15" x14ac:dyDescent="0.25">
      <c r="A12912" t="s">
        <v>1245</v>
      </c>
      <c r="C12912" t="s">
        <v>1301</v>
      </c>
      <c r="E12912">
        <v>13</v>
      </c>
      <c r="F12912" t="s">
        <v>1248</v>
      </c>
      <c r="J12912" t="s">
        <v>23</v>
      </c>
      <c r="K12912">
        <v>2</v>
      </c>
      <c r="L12912">
        <v>10.220000000000001</v>
      </c>
      <c r="M12912">
        <v>8.0000000000000002E-3</v>
      </c>
      <c r="O12912" s="12">
        <f>VLOOKUP(C12912,[3]May!$C:$Z,24,FALSE)</f>
        <v>2019</v>
      </c>
    </row>
    <row r="12913" spans="1:15" x14ac:dyDescent="0.25">
      <c r="A12913" t="s">
        <v>1245</v>
      </c>
      <c r="C12913" t="s">
        <v>1301</v>
      </c>
      <c r="E12913">
        <v>11</v>
      </c>
      <c r="F12913" t="s">
        <v>1274</v>
      </c>
      <c r="J12913" t="s">
        <v>23</v>
      </c>
      <c r="K12913">
        <v>3</v>
      </c>
      <c r="L12913">
        <v>149.55000000000001</v>
      </c>
      <c r="M12913">
        <v>0.12330000000000001</v>
      </c>
      <c r="O12913" s="12">
        <f>VLOOKUP(C12913,[3]May!$C:$Z,24,FALSE)</f>
        <v>2019</v>
      </c>
    </row>
    <row r="12914" spans="1:15" x14ac:dyDescent="0.25">
      <c r="A12914" t="s">
        <v>1245</v>
      </c>
      <c r="C12914" t="s">
        <v>1301</v>
      </c>
      <c r="E12914">
        <v>13</v>
      </c>
      <c r="F12914" t="s">
        <v>1248</v>
      </c>
      <c r="J12914" t="s">
        <v>23</v>
      </c>
      <c r="K12914">
        <v>2</v>
      </c>
      <c r="L12914">
        <v>10.220000000000001</v>
      </c>
      <c r="M12914">
        <v>8.0000000000000002E-3</v>
      </c>
      <c r="O12914" s="12">
        <f>VLOOKUP(C12914,[3]May!$C:$Z,24,FALSE)</f>
        <v>2019</v>
      </c>
    </row>
    <row r="12915" spans="1:15" x14ac:dyDescent="0.25">
      <c r="A12915" t="s">
        <v>1245</v>
      </c>
      <c r="C12915" t="s">
        <v>1301</v>
      </c>
      <c r="E12915">
        <v>2</v>
      </c>
      <c r="F12915" t="s">
        <v>1247</v>
      </c>
      <c r="J12915" t="s">
        <v>23</v>
      </c>
      <c r="K12915">
        <v>2</v>
      </c>
      <c r="L12915">
        <v>130.26</v>
      </c>
      <c r="M12915">
        <v>0.10199999999999999</v>
      </c>
      <c r="O12915" s="12">
        <f>VLOOKUP(C12915,[3]May!$C:$Z,24,FALSE)</f>
        <v>2019</v>
      </c>
    </row>
    <row r="12916" spans="1:15" x14ac:dyDescent="0.25">
      <c r="A12916" t="s">
        <v>1245</v>
      </c>
      <c r="C12916" t="s">
        <v>1301</v>
      </c>
      <c r="E12916">
        <v>2</v>
      </c>
      <c r="F12916" t="s">
        <v>1247</v>
      </c>
      <c r="J12916" t="s">
        <v>23</v>
      </c>
      <c r="K12916">
        <v>1</v>
      </c>
      <c r="L12916">
        <v>5.1100000000000003</v>
      </c>
      <c r="M12916">
        <v>4.0000000000000001E-3</v>
      </c>
      <c r="O12916" s="12">
        <f>VLOOKUP(C12916,[3]May!$C:$Z,24,FALSE)</f>
        <v>2019</v>
      </c>
    </row>
    <row r="12917" spans="1:15" x14ac:dyDescent="0.25">
      <c r="A12917" t="s">
        <v>1245</v>
      </c>
      <c r="C12917" t="s">
        <v>1301</v>
      </c>
      <c r="E12917">
        <v>13</v>
      </c>
      <c r="F12917" t="s">
        <v>1248</v>
      </c>
      <c r="J12917" t="s">
        <v>23</v>
      </c>
      <c r="K12917">
        <v>4</v>
      </c>
      <c r="L12917">
        <v>20.440000000000001</v>
      </c>
      <c r="M12917">
        <v>1.6E-2</v>
      </c>
      <c r="O12917" s="12">
        <f>VLOOKUP(C12917,[3]May!$C:$Z,24,FALSE)</f>
        <v>2019</v>
      </c>
    </row>
    <row r="12918" spans="1:15" x14ac:dyDescent="0.25">
      <c r="A12918" t="s">
        <v>1245</v>
      </c>
      <c r="C12918" t="s">
        <v>1301</v>
      </c>
      <c r="E12918">
        <v>11</v>
      </c>
      <c r="F12918" t="s">
        <v>1274</v>
      </c>
      <c r="J12918" t="s">
        <v>23</v>
      </c>
      <c r="K12918">
        <v>1</v>
      </c>
      <c r="L12918">
        <v>49.85</v>
      </c>
      <c r="M12918">
        <v>4.1099999999999998E-2</v>
      </c>
      <c r="O12918" s="12">
        <f>VLOOKUP(C12918,[3]May!$C:$Z,24,FALSE)</f>
        <v>2019</v>
      </c>
    </row>
    <row r="12919" spans="1:15" x14ac:dyDescent="0.25">
      <c r="A12919" t="s">
        <v>1245</v>
      </c>
      <c r="C12919" t="s">
        <v>1301</v>
      </c>
      <c r="E12919">
        <v>13</v>
      </c>
      <c r="F12919" t="s">
        <v>1248</v>
      </c>
      <c r="J12919" t="s">
        <v>23</v>
      </c>
      <c r="K12919">
        <v>6</v>
      </c>
      <c r="L12919">
        <v>30.66</v>
      </c>
      <c r="M12919">
        <v>2.4E-2</v>
      </c>
      <c r="O12919" s="12">
        <f>VLOOKUP(C12919,[3]May!$C:$Z,24,FALSE)</f>
        <v>2019</v>
      </c>
    </row>
    <row r="12920" spans="1:15" x14ac:dyDescent="0.25">
      <c r="A12920" t="s">
        <v>1245</v>
      </c>
      <c r="C12920" t="s">
        <v>1301</v>
      </c>
      <c r="E12920">
        <v>13</v>
      </c>
      <c r="F12920" t="s">
        <v>1248</v>
      </c>
      <c r="J12920" t="s">
        <v>23</v>
      </c>
      <c r="K12920">
        <v>2</v>
      </c>
      <c r="L12920">
        <v>10.220000000000001</v>
      </c>
      <c r="M12920">
        <v>8.0000000000000002E-3</v>
      </c>
      <c r="O12920" s="12">
        <f>VLOOKUP(C12920,[3]May!$C:$Z,24,FALSE)</f>
        <v>2019</v>
      </c>
    </row>
    <row r="12921" spans="1:15" x14ac:dyDescent="0.25">
      <c r="A12921" t="s">
        <v>1245</v>
      </c>
      <c r="C12921" t="s">
        <v>1301</v>
      </c>
      <c r="E12921">
        <v>11</v>
      </c>
      <c r="F12921" t="s">
        <v>1274</v>
      </c>
      <c r="J12921" t="s">
        <v>23</v>
      </c>
      <c r="K12921">
        <v>4</v>
      </c>
      <c r="L12921">
        <v>199.4</v>
      </c>
      <c r="M12921">
        <v>0.16439999999999999</v>
      </c>
      <c r="O12921" s="12">
        <f>VLOOKUP(C12921,[3]May!$C:$Z,24,FALSE)</f>
        <v>2019</v>
      </c>
    </row>
    <row r="12922" spans="1:15" x14ac:dyDescent="0.25">
      <c r="A12922" t="s">
        <v>1245</v>
      </c>
      <c r="C12922" t="s">
        <v>1301</v>
      </c>
      <c r="E12922">
        <v>13</v>
      </c>
      <c r="F12922" t="s">
        <v>1248</v>
      </c>
      <c r="J12922" t="s">
        <v>23</v>
      </c>
      <c r="K12922">
        <v>4</v>
      </c>
      <c r="L12922">
        <v>20.440000000000001</v>
      </c>
      <c r="M12922">
        <v>1.6E-2</v>
      </c>
      <c r="O12922" s="12">
        <f>VLOOKUP(C12922,[3]May!$C:$Z,24,FALSE)</f>
        <v>2019</v>
      </c>
    </row>
    <row r="12923" spans="1:15" x14ac:dyDescent="0.25">
      <c r="A12923" t="s">
        <v>1245</v>
      </c>
      <c r="C12923" t="s">
        <v>1301</v>
      </c>
      <c r="E12923">
        <v>11</v>
      </c>
      <c r="F12923" t="s">
        <v>1274</v>
      </c>
      <c r="J12923" t="s">
        <v>23</v>
      </c>
      <c r="K12923">
        <v>4</v>
      </c>
      <c r="L12923">
        <v>199.4</v>
      </c>
      <c r="M12923">
        <v>0.16439999999999999</v>
      </c>
      <c r="O12923" s="12">
        <f>VLOOKUP(C12923,[3]May!$C:$Z,24,FALSE)</f>
        <v>2019</v>
      </c>
    </row>
    <row r="12924" spans="1:15" x14ac:dyDescent="0.25">
      <c r="A12924" t="s">
        <v>1245</v>
      </c>
      <c r="C12924" t="s">
        <v>1301</v>
      </c>
      <c r="E12924">
        <v>2</v>
      </c>
      <c r="F12924" t="s">
        <v>1247</v>
      </c>
      <c r="J12924" t="s">
        <v>23</v>
      </c>
      <c r="K12924">
        <v>1</v>
      </c>
      <c r="L12924">
        <v>65.13</v>
      </c>
      <c r="M12924">
        <v>5.0999999999999997E-2</v>
      </c>
      <c r="O12924" s="12">
        <f>VLOOKUP(C12924,[3]May!$C:$Z,24,FALSE)</f>
        <v>2019</v>
      </c>
    </row>
    <row r="12925" spans="1:15" x14ac:dyDescent="0.25">
      <c r="A12925" t="s">
        <v>1245</v>
      </c>
      <c r="C12925" t="s">
        <v>1301</v>
      </c>
      <c r="E12925">
        <v>13</v>
      </c>
      <c r="F12925" t="s">
        <v>1248</v>
      </c>
      <c r="J12925" t="s">
        <v>23</v>
      </c>
      <c r="K12925">
        <v>5</v>
      </c>
      <c r="L12925">
        <v>25.55</v>
      </c>
      <c r="M12925">
        <v>0.02</v>
      </c>
      <c r="O12925" s="12">
        <f>VLOOKUP(C12925,[3]May!$C:$Z,24,FALSE)</f>
        <v>2019</v>
      </c>
    </row>
    <row r="12926" spans="1:15" x14ac:dyDescent="0.25">
      <c r="A12926" t="s">
        <v>1245</v>
      </c>
      <c r="C12926" t="s">
        <v>1301</v>
      </c>
      <c r="E12926">
        <v>11</v>
      </c>
      <c r="F12926" t="s">
        <v>1274</v>
      </c>
      <c r="J12926" t="s">
        <v>23</v>
      </c>
      <c r="K12926">
        <v>3</v>
      </c>
      <c r="L12926">
        <v>149.55000000000001</v>
      </c>
      <c r="M12926">
        <v>0.12330000000000001</v>
      </c>
      <c r="O12926" s="12">
        <f>VLOOKUP(C12926,[3]May!$C:$Z,24,FALSE)</f>
        <v>2019</v>
      </c>
    </row>
    <row r="12927" spans="1:15" x14ac:dyDescent="0.25">
      <c r="A12927" t="s">
        <v>1245</v>
      </c>
      <c r="C12927" t="s">
        <v>1301</v>
      </c>
      <c r="E12927">
        <v>11</v>
      </c>
      <c r="F12927" t="s">
        <v>1274</v>
      </c>
      <c r="J12927" t="s">
        <v>23</v>
      </c>
      <c r="K12927">
        <v>4</v>
      </c>
      <c r="L12927">
        <v>199.4</v>
      </c>
      <c r="M12927">
        <v>0.16439999999999999</v>
      </c>
      <c r="O12927" s="12">
        <f>VLOOKUP(C12927,[3]May!$C:$Z,24,FALSE)</f>
        <v>2019</v>
      </c>
    </row>
    <row r="12928" spans="1:15" x14ac:dyDescent="0.25">
      <c r="A12928" t="s">
        <v>1245</v>
      </c>
      <c r="C12928" t="s">
        <v>1301</v>
      </c>
      <c r="E12928">
        <v>13</v>
      </c>
      <c r="F12928" t="s">
        <v>1248</v>
      </c>
      <c r="J12928" t="s">
        <v>23</v>
      </c>
      <c r="K12928">
        <v>5</v>
      </c>
      <c r="L12928">
        <v>25.55</v>
      </c>
      <c r="M12928">
        <v>0.02</v>
      </c>
      <c r="O12928" s="12">
        <f>VLOOKUP(C12928,[3]May!$C:$Z,24,FALSE)</f>
        <v>2019</v>
      </c>
    </row>
    <row r="12929" spans="1:15" x14ac:dyDescent="0.25">
      <c r="A12929" t="s">
        <v>1245</v>
      </c>
      <c r="C12929" t="s">
        <v>1301</v>
      </c>
      <c r="E12929">
        <v>2</v>
      </c>
      <c r="F12929" t="s">
        <v>1247</v>
      </c>
      <c r="J12929" t="s">
        <v>23</v>
      </c>
      <c r="K12929">
        <v>1</v>
      </c>
      <c r="L12929">
        <v>65.13</v>
      </c>
      <c r="M12929">
        <v>5.0999999999999997E-2</v>
      </c>
      <c r="O12929" s="12">
        <f>VLOOKUP(C12929,[3]May!$C:$Z,24,FALSE)</f>
        <v>2019</v>
      </c>
    </row>
    <row r="12930" spans="1:15" x14ac:dyDescent="0.25">
      <c r="A12930" t="s">
        <v>1245</v>
      </c>
      <c r="C12930" t="s">
        <v>1301</v>
      </c>
      <c r="E12930">
        <v>13</v>
      </c>
      <c r="F12930" t="s">
        <v>1248</v>
      </c>
      <c r="J12930" t="s">
        <v>23</v>
      </c>
      <c r="K12930">
        <v>4</v>
      </c>
      <c r="L12930">
        <v>20.440000000000001</v>
      </c>
      <c r="M12930">
        <v>1.6E-2</v>
      </c>
      <c r="O12930" s="12">
        <f>VLOOKUP(C12930,[3]May!$C:$Z,24,FALSE)</f>
        <v>2019</v>
      </c>
    </row>
    <row r="12931" spans="1:15" x14ac:dyDescent="0.25">
      <c r="A12931" t="s">
        <v>1245</v>
      </c>
      <c r="C12931" t="s">
        <v>1301</v>
      </c>
      <c r="E12931">
        <v>11</v>
      </c>
      <c r="F12931" t="s">
        <v>1274</v>
      </c>
      <c r="J12931" t="s">
        <v>23</v>
      </c>
      <c r="K12931">
        <v>4</v>
      </c>
      <c r="L12931">
        <v>199.4</v>
      </c>
      <c r="M12931">
        <v>0.16439999999999999</v>
      </c>
      <c r="O12931" s="12">
        <f>VLOOKUP(C12931,[3]May!$C:$Z,24,FALSE)</f>
        <v>2019</v>
      </c>
    </row>
    <row r="12932" spans="1:15" x14ac:dyDescent="0.25">
      <c r="A12932" t="s">
        <v>1245</v>
      </c>
      <c r="C12932" t="s">
        <v>1301</v>
      </c>
      <c r="E12932">
        <v>12</v>
      </c>
      <c r="F12932" t="s">
        <v>1253</v>
      </c>
      <c r="J12932" t="s">
        <v>23</v>
      </c>
      <c r="K12932">
        <v>1</v>
      </c>
      <c r="L12932">
        <v>61.2</v>
      </c>
      <c r="M12932">
        <v>8.3370000000000007E-3</v>
      </c>
      <c r="O12932" s="12">
        <f>VLOOKUP(C12932,[3]May!$C:$Z,24,FALSE)</f>
        <v>2019</v>
      </c>
    </row>
    <row r="12933" spans="1:15" x14ac:dyDescent="0.25">
      <c r="A12933" t="s">
        <v>1245</v>
      </c>
      <c r="C12933" t="s">
        <v>1301</v>
      </c>
      <c r="E12933">
        <v>2</v>
      </c>
      <c r="F12933" t="s">
        <v>1247</v>
      </c>
      <c r="J12933" t="s">
        <v>23</v>
      </c>
      <c r="K12933">
        <v>3</v>
      </c>
      <c r="L12933">
        <v>15.33</v>
      </c>
      <c r="M12933">
        <v>1.2E-2</v>
      </c>
      <c r="O12933" s="12">
        <f>VLOOKUP(C12933,[3]May!$C:$Z,24,FALSE)</f>
        <v>2019</v>
      </c>
    </row>
    <row r="12934" spans="1:15" x14ac:dyDescent="0.25">
      <c r="A12934" t="s">
        <v>1245</v>
      </c>
      <c r="C12934" t="s">
        <v>1301</v>
      </c>
      <c r="E12934">
        <v>2</v>
      </c>
      <c r="F12934" t="s">
        <v>1247</v>
      </c>
      <c r="J12934" t="s">
        <v>23</v>
      </c>
      <c r="K12934">
        <v>1</v>
      </c>
      <c r="L12934">
        <v>65.13</v>
      </c>
      <c r="M12934">
        <v>5.0999999999999997E-2</v>
      </c>
      <c r="O12934" s="12">
        <f>VLOOKUP(C12934,[3]May!$C:$Z,24,FALSE)</f>
        <v>2019</v>
      </c>
    </row>
    <row r="12935" spans="1:15" x14ac:dyDescent="0.25">
      <c r="A12935" t="s">
        <v>1245</v>
      </c>
      <c r="C12935" t="s">
        <v>1301</v>
      </c>
      <c r="E12935">
        <v>13</v>
      </c>
      <c r="F12935" t="s">
        <v>1248</v>
      </c>
      <c r="J12935" t="s">
        <v>23</v>
      </c>
      <c r="K12935">
        <v>4</v>
      </c>
      <c r="L12935">
        <v>20.440000000000001</v>
      </c>
      <c r="M12935">
        <v>1.6E-2</v>
      </c>
      <c r="O12935" s="12">
        <f>VLOOKUP(C12935,[3]May!$C:$Z,24,FALSE)</f>
        <v>2019</v>
      </c>
    </row>
    <row r="12936" spans="1:15" x14ac:dyDescent="0.25">
      <c r="A12936" t="s">
        <v>1245</v>
      </c>
      <c r="C12936" t="s">
        <v>1301</v>
      </c>
      <c r="E12936">
        <v>2</v>
      </c>
      <c r="F12936" t="s">
        <v>1247</v>
      </c>
      <c r="J12936" t="s">
        <v>23</v>
      </c>
      <c r="K12936">
        <v>1</v>
      </c>
      <c r="L12936">
        <v>5.1100000000000003</v>
      </c>
      <c r="M12936">
        <v>4.0000000000000001E-3</v>
      </c>
      <c r="O12936" s="12">
        <f>VLOOKUP(C12936,[3]May!$C:$Z,24,FALSE)</f>
        <v>2019</v>
      </c>
    </row>
    <row r="12937" spans="1:15" x14ac:dyDescent="0.25">
      <c r="A12937" t="s">
        <v>1245</v>
      </c>
      <c r="C12937" t="s">
        <v>1301</v>
      </c>
      <c r="E12937">
        <v>13</v>
      </c>
      <c r="F12937" t="s">
        <v>1248</v>
      </c>
      <c r="J12937" t="s">
        <v>23</v>
      </c>
      <c r="K12937">
        <v>4</v>
      </c>
      <c r="L12937">
        <v>20.440000000000001</v>
      </c>
      <c r="M12937">
        <v>1.6E-2</v>
      </c>
      <c r="O12937" s="12">
        <f>VLOOKUP(C12937,[3]May!$C:$Z,24,FALSE)</f>
        <v>2019</v>
      </c>
    </row>
    <row r="12938" spans="1:15" x14ac:dyDescent="0.25">
      <c r="A12938" t="s">
        <v>1245</v>
      </c>
      <c r="C12938" t="s">
        <v>1301</v>
      </c>
      <c r="E12938">
        <v>11</v>
      </c>
      <c r="F12938" t="s">
        <v>1274</v>
      </c>
      <c r="J12938" t="s">
        <v>23</v>
      </c>
      <c r="K12938">
        <v>4</v>
      </c>
      <c r="L12938">
        <v>199.4</v>
      </c>
      <c r="M12938">
        <v>0.16439999999999999</v>
      </c>
      <c r="O12938" s="12">
        <f>VLOOKUP(C12938,[3]May!$C:$Z,24,FALSE)</f>
        <v>2019</v>
      </c>
    </row>
    <row r="12939" spans="1:15" x14ac:dyDescent="0.25">
      <c r="A12939" t="s">
        <v>1245</v>
      </c>
      <c r="C12939" t="s">
        <v>1301</v>
      </c>
      <c r="E12939">
        <v>13</v>
      </c>
      <c r="F12939" t="s">
        <v>1248</v>
      </c>
      <c r="J12939" t="s">
        <v>23</v>
      </c>
      <c r="K12939">
        <v>4</v>
      </c>
      <c r="L12939">
        <v>20.440000000000001</v>
      </c>
      <c r="M12939">
        <v>1.6E-2</v>
      </c>
      <c r="O12939" s="12">
        <f>VLOOKUP(C12939,[3]May!$C:$Z,24,FALSE)</f>
        <v>2019</v>
      </c>
    </row>
    <row r="12940" spans="1:15" x14ac:dyDescent="0.25">
      <c r="A12940" t="s">
        <v>1245</v>
      </c>
      <c r="C12940" t="s">
        <v>1301</v>
      </c>
      <c r="E12940">
        <v>2</v>
      </c>
      <c r="F12940" t="s">
        <v>1247</v>
      </c>
      <c r="J12940" t="s">
        <v>23</v>
      </c>
      <c r="K12940">
        <v>1</v>
      </c>
      <c r="L12940">
        <v>65.13</v>
      </c>
      <c r="M12940">
        <v>5.0999999999999997E-2</v>
      </c>
      <c r="O12940" s="12">
        <f>VLOOKUP(C12940,[3]May!$C:$Z,24,FALSE)</f>
        <v>2019</v>
      </c>
    </row>
    <row r="12941" spans="1:15" x14ac:dyDescent="0.25">
      <c r="A12941" t="s">
        <v>1245</v>
      </c>
      <c r="C12941" t="s">
        <v>1301</v>
      </c>
      <c r="E12941">
        <v>13</v>
      </c>
      <c r="F12941" t="s">
        <v>1248</v>
      </c>
      <c r="J12941" t="s">
        <v>23</v>
      </c>
      <c r="K12941">
        <v>5</v>
      </c>
      <c r="L12941">
        <v>25.55</v>
      </c>
      <c r="M12941">
        <v>0.02</v>
      </c>
      <c r="O12941" s="12">
        <f>VLOOKUP(C12941,[3]May!$C:$Z,24,FALSE)</f>
        <v>2019</v>
      </c>
    </row>
    <row r="12942" spans="1:15" x14ac:dyDescent="0.25">
      <c r="A12942" t="s">
        <v>1245</v>
      </c>
      <c r="C12942" t="s">
        <v>1301</v>
      </c>
      <c r="E12942">
        <v>11</v>
      </c>
      <c r="F12942" t="s">
        <v>1274</v>
      </c>
      <c r="J12942" t="s">
        <v>23</v>
      </c>
      <c r="K12942">
        <v>4</v>
      </c>
      <c r="L12942">
        <v>199.4</v>
      </c>
      <c r="M12942">
        <v>0.16439999999999999</v>
      </c>
      <c r="O12942" s="12">
        <f>VLOOKUP(C12942,[3]May!$C:$Z,24,FALSE)</f>
        <v>2019</v>
      </c>
    </row>
    <row r="12943" spans="1:15" x14ac:dyDescent="0.25">
      <c r="A12943" t="s">
        <v>1245</v>
      </c>
      <c r="C12943" t="s">
        <v>1301</v>
      </c>
      <c r="E12943">
        <v>2</v>
      </c>
      <c r="F12943" t="s">
        <v>1247</v>
      </c>
      <c r="J12943" t="s">
        <v>23</v>
      </c>
      <c r="K12943">
        <v>1</v>
      </c>
      <c r="L12943">
        <v>65.13</v>
      </c>
      <c r="M12943">
        <v>5.0999999999999997E-2</v>
      </c>
      <c r="O12943" s="12">
        <f>VLOOKUP(C12943,[3]May!$C:$Z,24,FALSE)</f>
        <v>2019</v>
      </c>
    </row>
    <row r="12944" spans="1:15" x14ac:dyDescent="0.25">
      <c r="A12944" t="s">
        <v>1245</v>
      </c>
      <c r="C12944" t="s">
        <v>1301</v>
      </c>
      <c r="E12944">
        <v>13</v>
      </c>
      <c r="F12944" t="s">
        <v>1248</v>
      </c>
      <c r="J12944" t="s">
        <v>23</v>
      </c>
      <c r="K12944">
        <v>5</v>
      </c>
      <c r="L12944">
        <v>25.55</v>
      </c>
      <c r="M12944">
        <v>0.02</v>
      </c>
      <c r="O12944" s="12">
        <f>VLOOKUP(C12944,[3]May!$C:$Z,24,FALSE)</f>
        <v>2019</v>
      </c>
    </row>
    <row r="12945" spans="1:15" x14ac:dyDescent="0.25">
      <c r="A12945" t="s">
        <v>1245</v>
      </c>
      <c r="C12945" t="s">
        <v>1301</v>
      </c>
      <c r="E12945">
        <v>2</v>
      </c>
      <c r="F12945" t="s">
        <v>1247</v>
      </c>
      <c r="J12945" t="s">
        <v>23</v>
      </c>
      <c r="K12945">
        <v>1</v>
      </c>
      <c r="L12945">
        <v>5.1100000000000003</v>
      </c>
      <c r="M12945">
        <v>4.0000000000000001E-3</v>
      </c>
      <c r="O12945" s="12">
        <f>VLOOKUP(C12945,[3]May!$C:$Z,24,FALSE)</f>
        <v>2019</v>
      </c>
    </row>
    <row r="12946" spans="1:15" x14ac:dyDescent="0.25">
      <c r="A12946" t="s">
        <v>1245</v>
      </c>
      <c r="C12946" t="s">
        <v>1301</v>
      </c>
      <c r="E12946">
        <v>13</v>
      </c>
      <c r="F12946" t="s">
        <v>1248</v>
      </c>
      <c r="J12946" t="s">
        <v>23</v>
      </c>
      <c r="K12946">
        <v>4</v>
      </c>
      <c r="L12946">
        <v>20.440000000000001</v>
      </c>
      <c r="M12946">
        <v>1.6E-2</v>
      </c>
      <c r="O12946" s="12">
        <f>VLOOKUP(C12946,[3]May!$C:$Z,24,FALSE)</f>
        <v>2019</v>
      </c>
    </row>
    <row r="12947" spans="1:15" x14ac:dyDescent="0.25">
      <c r="A12947" t="s">
        <v>1245</v>
      </c>
      <c r="C12947" t="s">
        <v>1301</v>
      </c>
      <c r="E12947">
        <v>11</v>
      </c>
      <c r="F12947" t="s">
        <v>1274</v>
      </c>
      <c r="J12947" t="s">
        <v>23</v>
      </c>
      <c r="K12947">
        <v>4</v>
      </c>
      <c r="L12947">
        <v>199.4</v>
      </c>
      <c r="M12947">
        <v>0.16439999999999999</v>
      </c>
      <c r="O12947" s="12">
        <f>VLOOKUP(C12947,[3]May!$C:$Z,24,FALSE)</f>
        <v>2019</v>
      </c>
    </row>
    <row r="12948" spans="1:15" x14ac:dyDescent="0.25">
      <c r="A12948" t="s">
        <v>1245</v>
      </c>
      <c r="C12948" t="s">
        <v>1301</v>
      </c>
      <c r="E12948">
        <v>2</v>
      </c>
      <c r="F12948" t="s">
        <v>1247</v>
      </c>
      <c r="J12948" t="s">
        <v>23</v>
      </c>
      <c r="K12948">
        <v>1</v>
      </c>
      <c r="L12948">
        <v>5.1100000000000003</v>
      </c>
      <c r="M12948">
        <v>4.0000000000000001E-3</v>
      </c>
      <c r="O12948" s="12">
        <f>VLOOKUP(C12948,[3]May!$C:$Z,24,FALSE)</f>
        <v>2019</v>
      </c>
    </row>
    <row r="12949" spans="1:15" x14ac:dyDescent="0.25">
      <c r="A12949" t="s">
        <v>1245</v>
      </c>
      <c r="C12949" t="s">
        <v>1301</v>
      </c>
      <c r="E12949">
        <v>13</v>
      </c>
      <c r="F12949" t="s">
        <v>1248</v>
      </c>
      <c r="J12949" t="s">
        <v>23</v>
      </c>
      <c r="K12949">
        <v>6</v>
      </c>
      <c r="L12949">
        <v>30.66</v>
      </c>
      <c r="M12949">
        <v>2.4E-2</v>
      </c>
      <c r="O12949" s="12">
        <f>VLOOKUP(C12949,[3]May!$C:$Z,24,FALSE)</f>
        <v>2019</v>
      </c>
    </row>
    <row r="12950" spans="1:15" x14ac:dyDescent="0.25">
      <c r="A12950" t="s">
        <v>1245</v>
      </c>
      <c r="C12950" t="s">
        <v>1301</v>
      </c>
      <c r="E12950">
        <v>11</v>
      </c>
      <c r="F12950" t="s">
        <v>1274</v>
      </c>
      <c r="J12950" t="s">
        <v>23</v>
      </c>
      <c r="K12950">
        <v>4</v>
      </c>
      <c r="L12950">
        <v>199.4</v>
      </c>
      <c r="M12950">
        <v>0.16439999999999999</v>
      </c>
      <c r="O12950" s="12">
        <f>VLOOKUP(C12950,[3]May!$C:$Z,24,FALSE)</f>
        <v>2019</v>
      </c>
    </row>
    <row r="12951" spans="1:15" x14ac:dyDescent="0.25">
      <c r="A12951" t="s">
        <v>1245</v>
      </c>
      <c r="C12951" t="s">
        <v>1301</v>
      </c>
      <c r="E12951">
        <v>12</v>
      </c>
      <c r="F12951" t="s">
        <v>1253</v>
      </c>
      <c r="J12951" t="s">
        <v>23</v>
      </c>
      <c r="K12951">
        <v>1</v>
      </c>
      <c r="L12951">
        <v>61.2</v>
      </c>
      <c r="M12951">
        <v>8.3370000000000007E-3</v>
      </c>
      <c r="O12951" s="12">
        <f>VLOOKUP(C12951,[3]May!$C:$Z,24,FALSE)</f>
        <v>2019</v>
      </c>
    </row>
    <row r="12952" spans="1:15" x14ac:dyDescent="0.25">
      <c r="A12952" t="s">
        <v>1245</v>
      </c>
      <c r="C12952" t="s">
        <v>1301</v>
      </c>
      <c r="E12952">
        <v>13</v>
      </c>
      <c r="F12952" t="s">
        <v>1248</v>
      </c>
      <c r="J12952" t="s">
        <v>23</v>
      </c>
      <c r="K12952">
        <v>4</v>
      </c>
      <c r="L12952">
        <v>20.440000000000001</v>
      </c>
      <c r="M12952">
        <v>1.6E-2</v>
      </c>
      <c r="O12952" s="12">
        <f>VLOOKUP(C12952,[3]May!$C:$Z,24,FALSE)</f>
        <v>2019</v>
      </c>
    </row>
    <row r="12953" spans="1:15" x14ac:dyDescent="0.25">
      <c r="A12953" t="s">
        <v>1245</v>
      </c>
      <c r="C12953" t="s">
        <v>1301</v>
      </c>
      <c r="E12953">
        <v>13</v>
      </c>
      <c r="F12953" t="s">
        <v>1248</v>
      </c>
      <c r="J12953" t="s">
        <v>23</v>
      </c>
      <c r="K12953">
        <v>4</v>
      </c>
      <c r="L12953">
        <v>20.440000000000001</v>
      </c>
      <c r="M12953">
        <v>1.6E-2</v>
      </c>
      <c r="O12953" s="12">
        <f>VLOOKUP(C12953,[3]May!$C:$Z,24,FALSE)</f>
        <v>2019</v>
      </c>
    </row>
    <row r="12954" spans="1:15" x14ac:dyDescent="0.25">
      <c r="A12954" t="s">
        <v>1245</v>
      </c>
      <c r="C12954" t="s">
        <v>1301</v>
      </c>
      <c r="E12954">
        <v>2</v>
      </c>
      <c r="F12954" t="s">
        <v>1247</v>
      </c>
      <c r="J12954" t="s">
        <v>23</v>
      </c>
      <c r="K12954">
        <v>1</v>
      </c>
      <c r="L12954">
        <v>65.13</v>
      </c>
      <c r="M12954">
        <v>5.0999999999999997E-2</v>
      </c>
      <c r="O12954" s="12">
        <f>VLOOKUP(C12954,[3]May!$C:$Z,24,FALSE)</f>
        <v>2019</v>
      </c>
    </row>
    <row r="12955" spans="1:15" x14ac:dyDescent="0.25">
      <c r="A12955" t="s">
        <v>1245</v>
      </c>
      <c r="C12955" t="s">
        <v>1301</v>
      </c>
      <c r="E12955">
        <v>11</v>
      </c>
      <c r="F12955" t="s">
        <v>1274</v>
      </c>
      <c r="J12955" t="s">
        <v>23</v>
      </c>
      <c r="K12955">
        <v>2</v>
      </c>
      <c r="L12955">
        <v>99.7</v>
      </c>
      <c r="M12955">
        <v>8.2199999999999995E-2</v>
      </c>
      <c r="O12955" s="12">
        <f>VLOOKUP(C12955,[3]May!$C:$Z,24,FALSE)</f>
        <v>2019</v>
      </c>
    </row>
    <row r="12956" spans="1:15" x14ac:dyDescent="0.25">
      <c r="A12956" t="s">
        <v>1245</v>
      </c>
      <c r="C12956" t="s">
        <v>1301</v>
      </c>
      <c r="E12956">
        <v>13</v>
      </c>
      <c r="F12956" t="s">
        <v>1248</v>
      </c>
      <c r="J12956" t="s">
        <v>23</v>
      </c>
      <c r="K12956">
        <v>5</v>
      </c>
      <c r="L12956">
        <v>25.55</v>
      </c>
      <c r="M12956">
        <v>0.02</v>
      </c>
      <c r="O12956" s="12">
        <f>VLOOKUP(C12956,[3]May!$C:$Z,24,FALSE)</f>
        <v>2019</v>
      </c>
    </row>
    <row r="12957" spans="1:15" x14ac:dyDescent="0.25">
      <c r="A12957" t="s">
        <v>1245</v>
      </c>
      <c r="C12957" t="s">
        <v>1301</v>
      </c>
      <c r="E12957">
        <v>11</v>
      </c>
      <c r="F12957" t="s">
        <v>1274</v>
      </c>
      <c r="J12957" t="s">
        <v>23</v>
      </c>
      <c r="K12957">
        <v>3</v>
      </c>
      <c r="L12957">
        <v>149.55000000000001</v>
      </c>
      <c r="M12957">
        <v>0.12330000000000001</v>
      </c>
      <c r="O12957" s="12">
        <f>VLOOKUP(C12957,[3]May!$C:$Z,24,FALSE)</f>
        <v>2019</v>
      </c>
    </row>
    <row r="12958" spans="1:15" x14ac:dyDescent="0.25">
      <c r="A12958" t="s">
        <v>1245</v>
      </c>
      <c r="C12958" t="s">
        <v>1301</v>
      </c>
      <c r="E12958">
        <v>2</v>
      </c>
      <c r="F12958" t="s">
        <v>1247</v>
      </c>
      <c r="J12958" t="s">
        <v>23</v>
      </c>
      <c r="K12958">
        <v>1</v>
      </c>
      <c r="L12958">
        <v>65.13</v>
      </c>
      <c r="M12958">
        <v>5.0999999999999997E-2</v>
      </c>
      <c r="O12958" s="12">
        <f>VLOOKUP(C12958,[3]May!$C:$Z,24,FALSE)</f>
        <v>2019</v>
      </c>
    </row>
    <row r="12959" spans="1:15" x14ac:dyDescent="0.25">
      <c r="A12959" t="s">
        <v>1245</v>
      </c>
      <c r="C12959" t="s">
        <v>1301</v>
      </c>
      <c r="E12959">
        <v>13</v>
      </c>
      <c r="F12959" t="s">
        <v>1248</v>
      </c>
      <c r="J12959" t="s">
        <v>23</v>
      </c>
      <c r="K12959">
        <v>4</v>
      </c>
      <c r="L12959">
        <v>20.440000000000001</v>
      </c>
      <c r="M12959">
        <v>1.6E-2</v>
      </c>
      <c r="O12959" s="12">
        <f>VLOOKUP(C12959,[3]May!$C:$Z,24,FALSE)</f>
        <v>2019</v>
      </c>
    </row>
    <row r="12960" spans="1:15" x14ac:dyDescent="0.25">
      <c r="A12960" t="s">
        <v>1245</v>
      </c>
      <c r="C12960" t="s">
        <v>1301</v>
      </c>
      <c r="E12960">
        <v>13</v>
      </c>
      <c r="F12960" t="s">
        <v>1248</v>
      </c>
      <c r="J12960" t="s">
        <v>23</v>
      </c>
      <c r="K12960">
        <v>4</v>
      </c>
      <c r="L12960">
        <v>20.440000000000001</v>
      </c>
      <c r="M12960">
        <v>1.6E-2</v>
      </c>
      <c r="O12960" s="12">
        <f>VLOOKUP(C12960,[3]May!$C:$Z,24,FALSE)</f>
        <v>2019</v>
      </c>
    </row>
    <row r="12961" spans="1:15" x14ac:dyDescent="0.25">
      <c r="A12961" t="s">
        <v>1245</v>
      </c>
      <c r="C12961" t="s">
        <v>1301</v>
      </c>
      <c r="E12961">
        <v>11</v>
      </c>
      <c r="F12961" t="s">
        <v>1274</v>
      </c>
      <c r="J12961" t="s">
        <v>23</v>
      </c>
      <c r="K12961">
        <v>4</v>
      </c>
      <c r="L12961">
        <v>199.4</v>
      </c>
      <c r="M12961">
        <v>0.16439999999999999</v>
      </c>
      <c r="O12961" s="12">
        <f>VLOOKUP(C12961,[3]May!$C:$Z,24,FALSE)</f>
        <v>2019</v>
      </c>
    </row>
    <row r="12962" spans="1:15" x14ac:dyDescent="0.25">
      <c r="A12962" t="s">
        <v>1245</v>
      </c>
      <c r="C12962" t="s">
        <v>1301</v>
      </c>
      <c r="E12962">
        <v>2</v>
      </c>
      <c r="F12962" t="s">
        <v>1247</v>
      </c>
      <c r="J12962" t="s">
        <v>23</v>
      </c>
      <c r="K12962">
        <v>2</v>
      </c>
      <c r="L12962">
        <v>10.220000000000001</v>
      </c>
      <c r="M12962">
        <v>8.0000000000000002E-3</v>
      </c>
      <c r="O12962" s="12">
        <f>VLOOKUP(C12962,[3]May!$C:$Z,24,FALSE)</f>
        <v>2019</v>
      </c>
    </row>
    <row r="12963" spans="1:15" x14ac:dyDescent="0.25">
      <c r="A12963" t="s">
        <v>1245</v>
      </c>
      <c r="C12963" t="s">
        <v>1301</v>
      </c>
      <c r="E12963">
        <v>11</v>
      </c>
      <c r="F12963" t="s">
        <v>1274</v>
      </c>
      <c r="J12963" t="s">
        <v>23</v>
      </c>
      <c r="K12963">
        <v>4</v>
      </c>
      <c r="L12963">
        <v>199.4</v>
      </c>
      <c r="M12963">
        <v>0.16439999999999999</v>
      </c>
      <c r="O12963" s="12">
        <f>VLOOKUP(C12963,[3]May!$C:$Z,24,FALSE)</f>
        <v>2019</v>
      </c>
    </row>
    <row r="12964" spans="1:15" x14ac:dyDescent="0.25">
      <c r="A12964" t="s">
        <v>1245</v>
      </c>
      <c r="C12964" t="s">
        <v>1301</v>
      </c>
      <c r="E12964">
        <v>13</v>
      </c>
      <c r="F12964" t="s">
        <v>1248</v>
      </c>
      <c r="J12964" t="s">
        <v>23</v>
      </c>
      <c r="K12964">
        <v>4</v>
      </c>
      <c r="L12964">
        <v>20.440000000000001</v>
      </c>
      <c r="M12964">
        <v>1.6E-2</v>
      </c>
      <c r="O12964" s="12">
        <f>VLOOKUP(C12964,[3]May!$C:$Z,24,FALSE)</f>
        <v>2019</v>
      </c>
    </row>
    <row r="12965" spans="1:15" x14ac:dyDescent="0.25">
      <c r="A12965" t="s">
        <v>1245</v>
      </c>
      <c r="C12965" t="s">
        <v>1301</v>
      </c>
      <c r="E12965">
        <v>12</v>
      </c>
      <c r="F12965" t="s">
        <v>1253</v>
      </c>
      <c r="J12965" t="s">
        <v>23</v>
      </c>
      <c r="K12965">
        <v>1</v>
      </c>
      <c r="L12965">
        <v>61.2</v>
      </c>
      <c r="M12965">
        <v>8.3370000000000007E-3</v>
      </c>
      <c r="O12965" s="12">
        <f>VLOOKUP(C12965,[3]May!$C:$Z,24,FALSE)</f>
        <v>2019</v>
      </c>
    </row>
    <row r="12966" spans="1:15" x14ac:dyDescent="0.25">
      <c r="A12966" t="s">
        <v>1245</v>
      </c>
      <c r="C12966" t="s">
        <v>1301</v>
      </c>
      <c r="E12966">
        <v>12</v>
      </c>
      <c r="F12966" t="s">
        <v>1253</v>
      </c>
      <c r="J12966" t="s">
        <v>23</v>
      </c>
      <c r="K12966">
        <v>1</v>
      </c>
      <c r="L12966">
        <v>61.2</v>
      </c>
      <c r="M12966">
        <v>8.3370000000000007E-3</v>
      </c>
      <c r="O12966" s="12">
        <f>VLOOKUP(C12966,[3]May!$C:$Z,24,FALSE)</f>
        <v>2019</v>
      </c>
    </row>
    <row r="12967" spans="1:15" x14ac:dyDescent="0.25">
      <c r="A12967" t="s">
        <v>1245</v>
      </c>
      <c r="C12967" t="s">
        <v>1301</v>
      </c>
      <c r="E12967">
        <v>13</v>
      </c>
      <c r="F12967" t="s">
        <v>1248</v>
      </c>
      <c r="J12967" t="s">
        <v>23</v>
      </c>
      <c r="K12967">
        <v>6</v>
      </c>
      <c r="L12967">
        <v>30.66</v>
      </c>
      <c r="M12967">
        <v>2.4E-2</v>
      </c>
      <c r="O12967" s="12">
        <f>VLOOKUP(C12967,[3]May!$C:$Z,24,FALSE)</f>
        <v>2019</v>
      </c>
    </row>
    <row r="12968" spans="1:15" x14ac:dyDescent="0.25">
      <c r="A12968" t="s">
        <v>1245</v>
      </c>
      <c r="C12968" t="s">
        <v>1301</v>
      </c>
      <c r="E12968">
        <v>11</v>
      </c>
      <c r="F12968" t="s">
        <v>1274</v>
      </c>
      <c r="J12968" t="s">
        <v>23</v>
      </c>
      <c r="K12968">
        <v>4</v>
      </c>
      <c r="L12968">
        <v>199.4</v>
      </c>
      <c r="M12968">
        <v>0.16439999999999999</v>
      </c>
      <c r="O12968" s="12">
        <f>VLOOKUP(C12968,[3]May!$C:$Z,24,FALSE)</f>
        <v>2019</v>
      </c>
    </row>
    <row r="12969" spans="1:15" x14ac:dyDescent="0.25">
      <c r="A12969" t="s">
        <v>1245</v>
      </c>
      <c r="C12969" t="s">
        <v>1301</v>
      </c>
      <c r="E12969">
        <v>2</v>
      </c>
      <c r="F12969" t="s">
        <v>1247</v>
      </c>
      <c r="J12969" t="s">
        <v>23</v>
      </c>
      <c r="K12969">
        <v>1</v>
      </c>
      <c r="L12969">
        <v>65.13</v>
      </c>
      <c r="M12969">
        <v>5.0999999999999997E-2</v>
      </c>
      <c r="O12969" s="12">
        <f>VLOOKUP(C12969,[3]May!$C:$Z,24,FALSE)</f>
        <v>2019</v>
      </c>
    </row>
    <row r="12970" spans="1:15" x14ac:dyDescent="0.25">
      <c r="A12970" t="s">
        <v>1245</v>
      </c>
      <c r="C12970" t="s">
        <v>1301</v>
      </c>
      <c r="E12970">
        <v>13</v>
      </c>
      <c r="F12970" t="s">
        <v>1248</v>
      </c>
      <c r="J12970" t="s">
        <v>23</v>
      </c>
      <c r="K12970">
        <v>4</v>
      </c>
      <c r="L12970">
        <v>20.440000000000001</v>
      </c>
      <c r="M12970">
        <v>1.6E-2</v>
      </c>
      <c r="O12970" s="12">
        <f>VLOOKUP(C12970,[3]May!$C:$Z,24,FALSE)</f>
        <v>2019</v>
      </c>
    </row>
    <row r="12971" spans="1:15" x14ac:dyDescent="0.25">
      <c r="A12971" t="s">
        <v>1245</v>
      </c>
      <c r="C12971" t="s">
        <v>1301</v>
      </c>
      <c r="E12971">
        <v>2</v>
      </c>
      <c r="F12971" t="s">
        <v>1247</v>
      </c>
      <c r="J12971" t="s">
        <v>23</v>
      </c>
      <c r="K12971">
        <v>1</v>
      </c>
      <c r="L12971">
        <v>65.13</v>
      </c>
      <c r="M12971">
        <v>5.0999999999999997E-2</v>
      </c>
      <c r="O12971" s="12">
        <f>VLOOKUP(C12971,[3]May!$C:$Z,24,FALSE)</f>
        <v>2019</v>
      </c>
    </row>
    <row r="12972" spans="1:15" x14ac:dyDescent="0.25">
      <c r="A12972" t="s">
        <v>1245</v>
      </c>
      <c r="C12972" t="s">
        <v>1301</v>
      </c>
      <c r="E12972">
        <v>11</v>
      </c>
      <c r="F12972" t="s">
        <v>1274</v>
      </c>
      <c r="J12972" t="s">
        <v>23</v>
      </c>
      <c r="K12972">
        <v>4</v>
      </c>
      <c r="L12972">
        <v>199.4</v>
      </c>
      <c r="M12972">
        <v>0.16439999999999999</v>
      </c>
      <c r="O12972" s="12">
        <f>VLOOKUP(C12972,[3]May!$C:$Z,24,FALSE)</f>
        <v>2019</v>
      </c>
    </row>
    <row r="12973" spans="1:15" x14ac:dyDescent="0.25">
      <c r="A12973" t="s">
        <v>1245</v>
      </c>
      <c r="C12973" t="s">
        <v>1301</v>
      </c>
      <c r="E12973">
        <v>13</v>
      </c>
      <c r="F12973" t="s">
        <v>1248</v>
      </c>
      <c r="J12973" t="s">
        <v>23</v>
      </c>
      <c r="K12973">
        <v>4</v>
      </c>
      <c r="L12973">
        <v>20.440000000000001</v>
      </c>
      <c r="M12973">
        <v>1.6E-2</v>
      </c>
      <c r="O12973" s="12">
        <f>VLOOKUP(C12973,[3]May!$C:$Z,24,FALSE)</f>
        <v>2019</v>
      </c>
    </row>
    <row r="12974" spans="1:15" x14ac:dyDescent="0.25">
      <c r="A12974" t="s">
        <v>1245</v>
      </c>
      <c r="C12974" t="s">
        <v>1301</v>
      </c>
      <c r="E12974">
        <v>11</v>
      </c>
      <c r="F12974" t="s">
        <v>1274</v>
      </c>
      <c r="J12974" t="s">
        <v>23</v>
      </c>
      <c r="K12974">
        <v>4</v>
      </c>
      <c r="L12974">
        <v>199.4</v>
      </c>
      <c r="M12974">
        <v>0.16439999999999999</v>
      </c>
      <c r="O12974" s="12">
        <f>VLOOKUP(C12974,[3]May!$C:$Z,24,FALSE)</f>
        <v>2019</v>
      </c>
    </row>
    <row r="12975" spans="1:15" x14ac:dyDescent="0.25">
      <c r="A12975" t="s">
        <v>1245</v>
      </c>
      <c r="C12975" t="s">
        <v>1301</v>
      </c>
      <c r="E12975">
        <v>2</v>
      </c>
      <c r="F12975" t="s">
        <v>1247</v>
      </c>
      <c r="J12975" t="s">
        <v>23</v>
      </c>
      <c r="K12975">
        <v>1</v>
      </c>
      <c r="L12975">
        <v>65.13</v>
      </c>
      <c r="M12975">
        <v>5.0999999999999997E-2</v>
      </c>
      <c r="O12975" s="12">
        <f>VLOOKUP(C12975,[3]May!$C:$Z,24,FALSE)</f>
        <v>2019</v>
      </c>
    </row>
    <row r="12976" spans="1:15" x14ac:dyDescent="0.25">
      <c r="A12976" t="s">
        <v>1245</v>
      </c>
      <c r="C12976" t="s">
        <v>1301</v>
      </c>
      <c r="E12976">
        <v>13</v>
      </c>
      <c r="F12976" t="s">
        <v>1248</v>
      </c>
      <c r="J12976" t="s">
        <v>23</v>
      </c>
      <c r="K12976">
        <v>6</v>
      </c>
      <c r="L12976">
        <v>30.66</v>
      </c>
      <c r="M12976">
        <v>2.4E-2</v>
      </c>
      <c r="O12976" s="12">
        <f>VLOOKUP(C12976,[3]May!$C:$Z,24,FALSE)</f>
        <v>2019</v>
      </c>
    </row>
    <row r="12977" spans="1:15" x14ac:dyDescent="0.25">
      <c r="A12977" t="s">
        <v>1245</v>
      </c>
      <c r="C12977" t="s">
        <v>1301</v>
      </c>
      <c r="E12977">
        <v>11</v>
      </c>
      <c r="F12977" t="s">
        <v>1274</v>
      </c>
      <c r="J12977" t="s">
        <v>23</v>
      </c>
      <c r="K12977">
        <v>4</v>
      </c>
      <c r="L12977">
        <v>199.4</v>
      </c>
      <c r="M12977">
        <v>0.16439999999999999</v>
      </c>
      <c r="O12977" s="12">
        <f>VLOOKUP(C12977,[3]May!$C:$Z,24,FALSE)</f>
        <v>2019</v>
      </c>
    </row>
    <row r="12978" spans="1:15" x14ac:dyDescent="0.25">
      <c r="A12978" t="s">
        <v>1245</v>
      </c>
      <c r="C12978" t="s">
        <v>1301</v>
      </c>
      <c r="E12978">
        <v>2</v>
      </c>
      <c r="F12978" t="s">
        <v>1247</v>
      </c>
      <c r="J12978" t="s">
        <v>23</v>
      </c>
      <c r="K12978">
        <v>1</v>
      </c>
      <c r="L12978">
        <v>5.1100000000000003</v>
      </c>
      <c r="M12978">
        <v>4.0000000000000001E-3</v>
      </c>
      <c r="O12978" s="12">
        <f>VLOOKUP(C12978,[3]May!$C:$Z,24,FALSE)</f>
        <v>2019</v>
      </c>
    </row>
    <row r="12979" spans="1:15" x14ac:dyDescent="0.25">
      <c r="A12979" t="s">
        <v>1245</v>
      </c>
      <c r="C12979" t="s">
        <v>1301</v>
      </c>
      <c r="E12979">
        <v>2</v>
      </c>
      <c r="F12979" t="s">
        <v>1247</v>
      </c>
      <c r="J12979" t="s">
        <v>23</v>
      </c>
      <c r="K12979">
        <v>2</v>
      </c>
      <c r="L12979">
        <v>130.26</v>
      </c>
      <c r="M12979">
        <v>0.10199999999999999</v>
      </c>
      <c r="O12979" s="12">
        <f>VLOOKUP(C12979,[3]May!$C:$Z,24,FALSE)</f>
        <v>2019</v>
      </c>
    </row>
    <row r="12980" spans="1:15" x14ac:dyDescent="0.25">
      <c r="A12980" t="s">
        <v>1245</v>
      </c>
      <c r="C12980" t="s">
        <v>1301</v>
      </c>
      <c r="E12980">
        <v>2</v>
      </c>
      <c r="F12980" t="s">
        <v>1247</v>
      </c>
      <c r="J12980" t="s">
        <v>23</v>
      </c>
      <c r="K12980">
        <v>1</v>
      </c>
      <c r="L12980">
        <v>5.1100000000000003</v>
      </c>
      <c r="M12980">
        <v>4.0000000000000001E-3</v>
      </c>
      <c r="O12980" s="12">
        <f>VLOOKUP(C12980,[3]May!$C:$Z,24,FALSE)</f>
        <v>2019</v>
      </c>
    </row>
    <row r="12981" spans="1:15" x14ac:dyDescent="0.25">
      <c r="A12981" t="s">
        <v>1245</v>
      </c>
      <c r="C12981" t="s">
        <v>1301</v>
      </c>
      <c r="E12981">
        <v>13</v>
      </c>
      <c r="F12981" t="s">
        <v>1248</v>
      </c>
      <c r="J12981" t="s">
        <v>23</v>
      </c>
      <c r="K12981">
        <v>5</v>
      </c>
      <c r="L12981">
        <v>25.55</v>
      </c>
      <c r="M12981">
        <v>0.02</v>
      </c>
      <c r="O12981" s="12">
        <f>VLOOKUP(C12981,[3]May!$C:$Z,24,FALSE)</f>
        <v>2019</v>
      </c>
    </row>
    <row r="12982" spans="1:15" x14ac:dyDescent="0.25">
      <c r="A12982" t="s">
        <v>1245</v>
      </c>
      <c r="C12982" t="s">
        <v>1301</v>
      </c>
      <c r="E12982">
        <v>11</v>
      </c>
      <c r="F12982" t="s">
        <v>1274</v>
      </c>
      <c r="J12982" t="s">
        <v>23</v>
      </c>
      <c r="K12982">
        <v>4</v>
      </c>
      <c r="L12982">
        <v>199.4</v>
      </c>
      <c r="M12982">
        <v>0.16439999999999999</v>
      </c>
      <c r="O12982" s="12">
        <f>VLOOKUP(C12982,[3]May!$C:$Z,24,FALSE)</f>
        <v>2019</v>
      </c>
    </row>
    <row r="12983" spans="1:15" x14ac:dyDescent="0.25">
      <c r="A12983" t="s">
        <v>1245</v>
      </c>
      <c r="C12983" t="s">
        <v>1301</v>
      </c>
      <c r="E12983">
        <v>2</v>
      </c>
      <c r="F12983" t="s">
        <v>1247</v>
      </c>
      <c r="J12983" t="s">
        <v>23</v>
      </c>
      <c r="K12983">
        <v>2</v>
      </c>
      <c r="L12983">
        <v>130.26</v>
      </c>
      <c r="M12983">
        <v>0.10199999999999999</v>
      </c>
      <c r="O12983" s="12">
        <f>VLOOKUP(C12983,[3]May!$C:$Z,24,FALSE)</f>
        <v>2019</v>
      </c>
    </row>
    <row r="12984" spans="1:15" x14ac:dyDescent="0.25">
      <c r="A12984" t="s">
        <v>1245</v>
      </c>
      <c r="C12984" t="s">
        <v>1301</v>
      </c>
      <c r="E12984">
        <v>13</v>
      </c>
      <c r="F12984" t="s">
        <v>1248</v>
      </c>
      <c r="J12984" t="s">
        <v>23</v>
      </c>
      <c r="K12984">
        <v>4</v>
      </c>
      <c r="L12984">
        <v>20.440000000000001</v>
      </c>
      <c r="M12984">
        <v>1.6E-2</v>
      </c>
      <c r="O12984" s="12">
        <f>VLOOKUP(C12984,[3]May!$C:$Z,24,FALSE)</f>
        <v>2019</v>
      </c>
    </row>
    <row r="12985" spans="1:15" x14ac:dyDescent="0.25">
      <c r="A12985" t="s">
        <v>1245</v>
      </c>
      <c r="C12985" t="s">
        <v>1301</v>
      </c>
      <c r="E12985">
        <v>2</v>
      </c>
      <c r="F12985" t="s">
        <v>1247</v>
      </c>
      <c r="J12985" t="s">
        <v>23</v>
      </c>
      <c r="K12985">
        <v>1</v>
      </c>
      <c r="L12985">
        <v>5.1100000000000003</v>
      </c>
      <c r="M12985">
        <v>4.0000000000000001E-3</v>
      </c>
      <c r="O12985" s="12">
        <f>VLOOKUP(C12985,[3]May!$C:$Z,24,FALSE)</f>
        <v>2019</v>
      </c>
    </row>
    <row r="12986" spans="1:15" x14ac:dyDescent="0.25">
      <c r="A12986" t="s">
        <v>1245</v>
      </c>
      <c r="C12986" t="s">
        <v>1301</v>
      </c>
      <c r="E12986">
        <v>2</v>
      </c>
      <c r="F12986" t="s">
        <v>1247</v>
      </c>
      <c r="J12986" t="s">
        <v>23</v>
      </c>
      <c r="K12986">
        <v>1</v>
      </c>
      <c r="L12986">
        <v>65.13</v>
      </c>
      <c r="M12986">
        <v>5.0999999999999997E-2</v>
      </c>
      <c r="O12986" s="12">
        <f>VLOOKUP(C12986,[3]May!$C:$Z,24,FALSE)</f>
        <v>2019</v>
      </c>
    </row>
    <row r="12987" spans="1:15" x14ac:dyDescent="0.25">
      <c r="A12987" t="s">
        <v>1245</v>
      </c>
      <c r="C12987" t="s">
        <v>1301</v>
      </c>
      <c r="E12987">
        <v>13</v>
      </c>
      <c r="F12987" t="s">
        <v>1248</v>
      </c>
      <c r="J12987" t="s">
        <v>23</v>
      </c>
      <c r="K12987">
        <v>4</v>
      </c>
      <c r="L12987">
        <v>20.440000000000001</v>
      </c>
      <c r="M12987">
        <v>1.6E-2</v>
      </c>
      <c r="O12987" s="12">
        <f>VLOOKUP(C12987,[3]May!$C:$Z,24,FALSE)</f>
        <v>2019</v>
      </c>
    </row>
    <row r="12988" spans="1:15" x14ac:dyDescent="0.25">
      <c r="A12988" t="s">
        <v>1245</v>
      </c>
      <c r="C12988" t="s">
        <v>1301</v>
      </c>
      <c r="E12988">
        <v>11</v>
      </c>
      <c r="F12988" t="s">
        <v>1274</v>
      </c>
      <c r="J12988" t="s">
        <v>23</v>
      </c>
      <c r="K12988">
        <v>4</v>
      </c>
      <c r="L12988">
        <v>199.4</v>
      </c>
      <c r="M12988">
        <v>0.16439999999999999</v>
      </c>
      <c r="O12988" s="12">
        <f>VLOOKUP(C12988,[3]May!$C:$Z,24,FALSE)</f>
        <v>2019</v>
      </c>
    </row>
    <row r="12989" spans="1:15" x14ac:dyDescent="0.25">
      <c r="A12989" t="s">
        <v>1245</v>
      </c>
      <c r="C12989" t="s">
        <v>1301</v>
      </c>
      <c r="E12989">
        <v>2</v>
      </c>
      <c r="F12989" t="s">
        <v>1247</v>
      </c>
      <c r="J12989" t="s">
        <v>23</v>
      </c>
      <c r="K12989">
        <v>1</v>
      </c>
      <c r="L12989">
        <v>65.13</v>
      </c>
      <c r="M12989">
        <v>5.0999999999999997E-2</v>
      </c>
      <c r="O12989" s="12">
        <f>VLOOKUP(C12989,[3]May!$C:$Z,24,FALSE)</f>
        <v>2019</v>
      </c>
    </row>
    <row r="12990" spans="1:15" x14ac:dyDescent="0.25">
      <c r="A12990" t="s">
        <v>1245</v>
      </c>
      <c r="C12990" t="s">
        <v>1301</v>
      </c>
      <c r="E12990">
        <v>13</v>
      </c>
      <c r="F12990" t="s">
        <v>1248</v>
      </c>
      <c r="J12990" t="s">
        <v>23</v>
      </c>
      <c r="K12990">
        <v>5</v>
      </c>
      <c r="L12990">
        <v>25.55</v>
      </c>
      <c r="M12990">
        <v>0.02</v>
      </c>
      <c r="O12990" s="12">
        <f>VLOOKUP(C12990,[3]May!$C:$Z,24,FALSE)</f>
        <v>2019</v>
      </c>
    </row>
    <row r="12991" spans="1:15" x14ac:dyDescent="0.25">
      <c r="A12991" t="s">
        <v>1245</v>
      </c>
      <c r="C12991" t="s">
        <v>1301</v>
      </c>
      <c r="E12991">
        <v>11</v>
      </c>
      <c r="F12991" t="s">
        <v>1274</v>
      </c>
      <c r="J12991" t="s">
        <v>23</v>
      </c>
      <c r="K12991">
        <v>4</v>
      </c>
      <c r="L12991">
        <v>199.4</v>
      </c>
      <c r="M12991">
        <v>0.16439999999999999</v>
      </c>
      <c r="O12991" s="12">
        <f>VLOOKUP(C12991,[3]May!$C:$Z,24,FALSE)</f>
        <v>2019</v>
      </c>
    </row>
    <row r="12992" spans="1:15" x14ac:dyDescent="0.25">
      <c r="A12992" t="s">
        <v>1245</v>
      </c>
      <c r="C12992" t="s">
        <v>1301</v>
      </c>
      <c r="E12992">
        <v>13</v>
      </c>
      <c r="F12992" t="s">
        <v>1248</v>
      </c>
      <c r="J12992" t="s">
        <v>23</v>
      </c>
      <c r="K12992">
        <v>4</v>
      </c>
      <c r="L12992">
        <v>20.440000000000001</v>
      </c>
      <c r="M12992">
        <v>1.6E-2</v>
      </c>
      <c r="O12992" s="12">
        <f>VLOOKUP(C12992,[3]May!$C:$Z,24,FALSE)</f>
        <v>2019</v>
      </c>
    </row>
    <row r="12993" spans="1:15" x14ac:dyDescent="0.25">
      <c r="A12993" t="s">
        <v>1245</v>
      </c>
      <c r="C12993" t="s">
        <v>1301</v>
      </c>
      <c r="E12993">
        <v>11</v>
      </c>
      <c r="F12993" t="s">
        <v>1274</v>
      </c>
      <c r="J12993" t="s">
        <v>23</v>
      </c>
      <c r="K12993">
        <v>1</v>
      </c>
      <c r="L12993">
        <v>49.85</v>
      </c>
      <c r="M12993">
        <v>4.1099999999999998E-2</v>
      </c>
      <c r="O12993" s="12">
        <f>VLOOKUP(C12993,[3]May!$C:$Z,24,FALSE)</f>
        <v>2019</v>
      </c>
    </row>
    <row r="12994" spans="1:15" x14ac:dyDescent="0.25">
      <c r="A12994" t="s">
        <v>1245</v>
      </c>
      <c r="C12994" t="s">
        <v>1301</v>
      </c>
      <c r="E12994">
        <v>13</v>
      </c>
      <c r="F12994" t="s">
        <v>1248</v>
      </c>
      <c r="J12994" t="s">
        <v>23</v>
      </c>
      <c r="K12994">
        <v>4</v>
      </c>
      <c r="L12994">
        <v>20.440000000000001</v>
      </c>
      <c r="M12994">
        <v>1.6E-2</v>
      </c>
      <c r="O12994" s="12">
        <f>VLOOKUP(C12994,[3]May!$C:$Z,24,FALSE)</f>
        <v>2019</v>
      </c>
    </row>
    <row r="12995" spans="1:15" x14ac:dyDescent="0.25">
      <c r="A12995" t="s">
        <v>1245</v>
      </c>
      <c r="C12995" t="s">
        <v>1301</v>
      </c>
      <c r="E12995">
        <v>11</v>
      </c>
      <c r="F12995" t="s">
        <v>1274</v>
      </c>
      <c r="J12995" t="s">
        <v>23</v>
      </c>
      <c r="K12995">
        <v>1</v>
      </c>
      <c r="L12995">
        <v>49.85</v>
      </c>
      <c r="M12995">
        <v>4.1099999999999998E-2</v>
      </c>
      <c r="O12995" s="12">
        <f>VLOOKUP(C12995,[3]May!$C:$Z,24,FALSE)</f>
        <v>2019</v>
      </c>
    </row>
    <row r="12996" spans="1:15" x14ac:dyDescent="0.25">
      <c r="A12996" t="s">
        <v>1245</v>
      </c>
      <c r="C12996" t="s">
        <v>1301</v>
      </c>
      <c r="E12996">
        <v>13</v>
      </c>
      <c r="F12996" t="s">
        <v>1248</v>
      </c>
      <c r="J12996" t="s">
        <v>23</v>
      </c>
      <c r="K12996">
        <v>2</v>
      </c>
      <c r="L12996">
        <v>10.220000000000001</v>
      </c>
      <c r="M12996">
        <v>8.0000000000000002E-3</v>
      </c>
      <c r="O12996" s="12">
        <f>VLOOKUP(C12996,[3]May!$C:$Z,24,FALSE)</f>
        <v>2019</v>
      </c>
    </row>
    <row r="12997" spans="1:15" x14ac:dyDescent="0.25">
      <c r="A12997" t="s">
        <v>1245</v>
      </c>
      <c r="C12997" t="s">
        <v>1301</v>
      </c>
      <c r="E12997">
        <v>13</v>
      </c>
      <c r="F12997" t="s">
        <v>1248</v>
      </c>
      <c r="J12997" t="s">
        <v>23</v>
      </c>
      <c r="K12997">
        <v>6</v>
      </c>
      <c r="L12997">
        <v>30.66</v>
      </c>
      <c r="M12997">
        <v>2.4E-2</v>
      </c>
      <c r="O12997" s="12">
        <f>VLOOKUP(C12997,[3]May!$C:$Z,24,FALSE)</f>
        <v>2019</v>
      </c>
    </row>
    <row r="12998" spans="1:15" x14ac:dyDescent="0.25">
      <c r="A12998" t="s">
        <v>1245</v>
      </c>
      <c r="C12998" t="s">
        <v>1301</v>
      </c>
      <c r="E12998">
        <v>11</v>
      </c>
      <c r="F12998" t="s">
        <v>1274</v>
      </c>
      <c r="J12998" t="s">
        <v>23</v>
      </c>
      <c r="K12998">
        <v>4</v>
      </c>
      <c r="L12998">
        <v>199.4</v>
      </c>
      <c r="M12998">
        <v>0.16439999999999999</v>
      </c>
      <c r="O12998" s="12">
        <f>VLOOKUP(C12998,[3]May!$C:$Z,24,FALSE)</f>
        <v>2019</v>
      </c>
    </row>
    <row r="12999" spans="1:15" x14ac:dyDescent="0.25">
      <c r="A12999" t="s">
        <v>1245</v>
      </c>
      <c r="C12999" t="s">
        <v>1301</v>
      </c>
      <c r="E12999">
        <v>13</v>
      </c>
      <c r="F12999" t="s">
        <v>1248</v>
      </c>
      <c r="J12999" t="s">
        <v>23</v>
      </c>
      <c r="K12999">
        <v>4</v>
      </c>
      <c r="L12999">
        <v>20.440000000000001</v>
      </c>
      <c r="M12999">
        <v>1.6E-2</v>
      </c>
      <c r="O12999" s="12">
        <f>VLOOKUP(C12999,[3]May!$C:$Z,24,FALSE)</f>
        <v>2019</v>
      </c>
    </row>
    <row r="13000" spans="1:15" x14ac:dyDescent="0.25">
      <c r="A13000" t="s">
        <v>1245</v>
      </c>
      <c r="C13000" t="s">
        <v>1301</v>
      </c>
      <c r="E13000">
        <v>2</v>
      </c>
      <c r="F13000" t="s">
        <v>1247</v>
      </c>
      <c r="J13000" t="s">
        <v>23</v>
      </c>
      <c r="K13000">
        <v>3</v>
      </c>
      <c r="L13000">
        <v>15.33</v>
      </c>
      <c r="M13000">
        <v>1.2E-2</v>
      </c>
      <c r="O13000" s="12">
        <f>VLOOKUP(C13000,[3]May!$C:$Z,24,FALSE)</f>
        <v>2019</v>
      </c>
    </row>
    <row r="13001" spans="1:15" x14ac:dyDescent="0.25">
      <c r="A13001" t="s">
        <v>1245</v>
      </c>
      <c r="C13001" t="s">
        <v>1301</v>
      </c>
      <c r="E13001">
        <v>11</v>
      </c>
      <c r="F13001" t="s">
        <v>1274</v>
      </c>
      <c r="J13001" t="s">
        <v>23</v>
      </c>
      <c r="K13001">
        <v>4</v>
      </c>
      <c r="L13001">
        <v>199.4</v>
      </c>
      <c r="M13001">
        <v>0.16439999999999999</v>
      </c>
      <c r="O13001" s="12">
        <f>VLOOKUP(C13001,[3]May!$C:$Z,24,FALSE)</f>
        <v>2019</v>
      </c>
    </row>
    <row r="13002" spans="1:15" x14ac:dyDescent="0.25">
      <c r="A13002" t="s">
        <v>1245</v>
      </c>
      <c r="C13002" t="s">
        <v>1301</v>
      </c>
      <c r="E13002">
        <v>13</v>
      </c>
      <c r="F13002" t="s">
        <v>1248</v>
      </c>
      <c r="J13002" t="s">
        <v>23</v>
      </c>
      <c r="K13002">
        <v>4</v>
      </c>
      <c r="L13002">
        <v>20.440000000000001</v>
      </c>
      <c r="M13002">
        <v>1.6E-2</v>
      </c>
      <c r="O13002" s="12">
        <f>VLOOKUP(C13002,[3]May!$C:$Z,24,FALSE)</f>
        <v>2019</v>
      </c>
    </row>
    <row r="13003" spans="1:15" x14ac:dyDescent="0.25">
      <c r="A13003" t="s">
        <v>1245</v>
      </c>
      <c r="C13003" t="s">
        <v>1301</v>
      </c>
      <c r="E13003">
        <v>11</v>
      </c>
      <c r="F13003" t="s">
        <v>1274</v>
      </c>
      <c r="J13003" t="s">
        <v>23</v>
      </c>
      <c r="K13003">
        <v>4</v>
      </c>
      <c r="L13003">
        <v>199.4</v>
      </c>
      <c r="M13003">
        <v>0.16439999999999999</v>
      </c>
      <c r="O13003" s="12">
        <f>VLOOKUP(C13003,[3]May!$C:$Z,24,FALSE)</f>
        <v>2019</v>
      </c>
    </row>
    <row r="13004" spans="1:15" x14ac:dyDescent="0.25">
      <c r="A13004" t="s">
        <v>1245</v>
      </c>
      <c r="C13004" t="s">
        <v>1301</v>
      </c>
      <c r="E13004">
        <v>13</v>
      </c>
      <c r="F13004" t="s">
        <v>1248</v>
      </c>
      <c r="J13004" t="s">
        <v>23</v>
      </c>
      <c r="K13004">
        <v>4</v>
      </c>
      <c r="L13004">
        <v>20.440000000000001</v>
      </c>
      <c r="M13004">
        <v>1.6E-2</v>
      </c>
      <c r="O13004" s="12">
        <f>VLOOKUP(C13004,[3]May!$C:$Z,24,FALSE)</f>
        <v>2019</v>
      </c>
    </row>
    <row r="13005" spans="1:15" x14ac:dyDescent="0.25">
      <c r="A13005" t="s">
        <v>1245</v>
      </c>
      <c r="C13005" t="s">
        <v>1301</v>
      </c>
      <c r="E13005">
        <v>11</v>
      </c>
      <c r="F13005" t="s">
        <v>1274</v>
      </c>
      <c r="J13005" t="s">
        <v>23</v>
      </c>
      <c r="K13005">
        <v>4</v>
      </c>
      <c r="L13005">
        <v>199.4</v>
      </c>
      <c r="M13005">
        <v>0.16439999999999999</v>
      </c>
      <c r="O13005" s="12">
        <f>VLOOKUP(C13005,[3]May!$C:$Z,24,FALSE)</f>
        <v>2019</v>
      </c>
    </row>
    <row r="13006" spans="1:15" x14ac:dyDescent="0.25">
      <c r="A13006" t="s">
        <v>1245</v>
      </c>
      <c r="C13006" t="s">
        <v>1301</v>
      </c>
      <c r="E13006">
        <v>11</v>
      </c>
      <c r="F13006" t="s">
        <v>1274</v>
      </c>
      <c r="J13006" t="s">
        <v>23</v>
      </c>
      <c r="K13006">
        <v>4</v>
      </c>
      <c r="L13006">
        <v>199.4</v>
      </c>
      <c r="M13006">
        <v>0.16439999999999999</v>
      </c>
      <c r="O13006" s="12">
        <f>VLOOKUP(C13006,[3]May!$C:$Z,24,FALSE)</f>
        <v>2019</v>
      </c>
    </row>
    <row r="13007" spans="1:15" x14ac:dyDescent="0.25">
      <c r="A13007" t="s">
        <v>1245</v>
      </c>
      <c r="C13007" t="s">
        <v>1301</v>
      </c>
      <c r="E13007">
        <v>13</v>
      </c>
      <c r="F13007" t="s">
        <v>1248</v>
      </c>
      <c r="J13007" t="s">
        <v>23</v>
      </c>
      <c r="K13007">
        <v>4</v>
      </c>
      <c r="L13007">
        <v>20.440000000000001</v>
      </c>
      <c r="M13007">
        <v>1.6E-2</v>
      </c>
      <c r="O13007" s="12">
        <f>VLOOKUP(C13007,[3]May!$C:$Z,24,FALSE)</f>
        <v>2019</v>
      </c>
    </row>
    <row r="13008" spans="1:15" x14ac:dyDescent="0.25">
      <c r="A13008" t="s">
        <v>1245</v>
      </c>
      <c r="C13008" t="s">
        <v>1301</v>
      </c>
      <c r="E13008">
        <v>2</v>
      </c>
      <c r="F13008" t="s">
        <v>1247</v>
      </c>
      <c r="J13008" t="s">
        <v>23</v>
      </c>
      <c r="K13008">
        <v>1</v>
      </c>
      <c r="L13008">
        <v>65.13</v>
      </c>
      <c r="M13008">
        <v>5.0999999999999997E-2</v>
      </c>
      <c r="O13008" s="12">
        <f>VLOOKUP(C13008,[3]May!$C:$Z,24,FALSE)</f>
        <v>2019</v>
      </c>
    </row>
    <row r="13009" spans="1:15" x14ac:dyDescent="0.25">
      <c r="A13009" t="s">
        <v>1245</v>
      </c>
      <c r="C13009" t="s">
        <v>1301</v>
      </c>
      <c r="E13009">
        <v>13</v>
      </c>
      <c r="F13009" t="s">
        <v>1248</v>
      </c>
      <c r="J13009" t="s">
        <v>23</v>
      </c>
      <c r="K13009">
        <v>4</v>
      </c>
      <c r="L13009">
        <v>20.440000000000001</v>
      </c>
      <c r="M13009">
        <v>1.6E-2</v>
      </c>
      <c r="O13009" s="12">
        <f>VLOOKUP(C13009,[3]May!$C:$Z,24,FALSE)</f>
        <v>2019</v>
      </c>
    </row>
    <row r="13010" spans="1:15" x14ac:dyDescent="0.25">
      <c r="A13010" t="s">
        <v>1245</v>
      </c>
      <c r="C13010" t="s">
        <v>1301</v>
      </c>
      <c r="E13010">
        <v>13</v>
      </c>
      <c r="F13010" t="s">
        <v>1248</v>
      </c>
      <c r="J13010" t="s">
        <v>23</v>
      </c>
      <c r="K13010">
        <v>2</v>
      </c>
      <c r="L13010">
        <v>10.220000000000001</v>
      </c>
      <c r="M13010">
        <v>8.0000000000000002E-3</v>
      </c>
      <c r="O13010" s="12">
        <f>VLOOKUP(C13010,[3]May!$C:$Z,24,FALSE)</f>
        <v>2019</v>
      </c>
    </row>
    <row r="13011" spans="1:15" x14ac:dyDescent="0.25">
      <c r="A13011" t="s">
        <v>1245</v>
      </c>
      <c r="C13011" t="s">
        <v>1301</v>
      </c>
      <c r="E13011">
        <v>13</v>
      </c>
      <c r="F13011" t="s">
        <v>1248</v>
      </c>
      <c r="J13011" t="s">
        <v>23</v>
      </c>
      <c r="K13011">
        <v>4</v>
      </c>
      <c r="L13011">
        <v>20.440000000000001</v>
      </c>
      <c r="M13011">
        <v>1.6E-2</v>
      </c>
      <c r="O13011" s="12">
        <f>VLOOKUP(C13011,[3]May!$C:$Z,24,FALSE)</f>
        <v>2019</v>
      </c>
    </row>
    <row r="13012" spans="1:15" x14ac:dyDescent="0.25">
      <c r="A13012" t="s">
        <v>1245</v>
      </c>
      <c r="C13012" t="s">
        <v>1301</v>
      </c>
      <c r="E13012">
        <v>13</v>
      </c>
      <c r="F13012" t="s">
        <v>1248</v>
      </c>
      <c r="J13012" t="s">
        <v>23</v>
      </c>
      <c r="K13012">
        <v>3</v>
      </c>
      <c r="L13012">
        <v>15.33</v>
      </c>
      <c r="M13012">
        <v>1.2E-2</v>
      </c>
      <c r="O13012" s="12">
        <f>VLOOKUP(C13012,[3]May!$C:$Z,24,FALSE)</f>
        <v>2019</v>
      </c>
    </row>
    <row r="13013" spans="1:15" x14ac:dyDescent="0.25">
      <c r="A13013" t="s">
        <v>1245</v>
      </c>
      <c r="C13013" t="s">
        <v>1301</v>
      </c>
      <c r="E13013">
        <v>13</v>
      </c>
      <c r="F13013" t="s">
        <v>1248</v>
      </c>
      <c r="J13013" t="s">
        <v>23</v>
      </c>
      <c r="K13013">
        <v>5</v>
      </c>
      <c r="L13013">
        <v>25.55</v>
      </c>
      <c r="M13013">
        <v>0.02</v>
      </c>
      <c r="O13013" s="12">
        <f>VLOOKUP(C13013,[3]May!$C:$Z,24,FALSE)</f>
        <v>2019</v>
      </c>
    </row>
    <row r="13014" spans="1:15" x14ac:dyDescent="0.25">
      <c r="A13014" t="s">
        <v>1245</v>
      </c>
      <c r="C13014" t="s">
        <v>1301</v>
      </c>
      <c r="E13014">
        <v>11</v>
      </c>
      <c r="F13014" t="s">
        <v>1274</v>
      </c>
      <c r="J13014" t="s">
        <v>23</v>
      </c>
      <c r="K13014">
        <v>3</v>
      </c>
      <c r="L13014">
        <v>149.55000000000001</v>
      </c>
      <c r="M13014">
        <v>0.12330000000000001</v>
      </c>
      <c r="O13014" s="12">
        <f>VLOOKUP(C13014,[3]May!$C:$Z,24,FALSE)</f>
        <v>2019</v>
      </c>
    </row>
    <row r="13015" spans="1:15" x14ac:dyDescent="0.25">
      <c r="A13015" t="s">
        <v>1245</v>
      </c>
      <c r="C13015" t="s">
        <v>1301</v>
      </c>
      <c r="E13015">
        <v>13</v>
      </c>
      <c r="F13015" t="s">
        <v>1248</v>
      </c>
      <c r="J13015" t="s">
        <v>23</v>
      </c>
      <c r="K13015">
        <v>4</v>
      </c>
      <c r="L13015">
        <v>20.440000000000001</v>
      </c>
      <c r="M13015">
        <v>1.6E-2</v>
      </c>
      <c r="O13015" s="12">
        <f>VLOOKUP(C13015,[3]May!$C:$Z,24,FALSE)</f>
        <v>2019</v>
      </c>
    </row>
    <row r="13016" spans="1:15" x14ac:dyDescent="0.25">
      <c r="A13016" t="s">
        <v>1245</v>
      </c>
      <c r="C13016" t="s">
        <v>1301</v>
      </c>
      <c r="E13016">
        <v>11</v>
      </c>
      <c r="F13016" t="s">
        <v>1274</v>
      </c>
      <c r="J13016" t="s">
        <v>23</v>
      </c>
      <c r="K13016">
        <v>4</v>
      </c>
      <c r="L13016">
        <v>199.4</v>
      </c>
      <c r="M13016">
        <v>0.16439999999999999</v>
      </c>
      <c r="O13016" s="12">
        <f>VLOOKUP(C13016,[3]May!$C:$Z,24,FALSE)</f>
        <v>2019</v>
      </c>
    </row>
    <row r="13017" spans="1:15" x14ac:dyDescent="0.25">
      <c r="A13017" t="s">
        <v>1245</v>
      </c>
      <c r="C13017" t="s">
        <v>1301</v>
      </c>
      <c r="E13017">
        <v>13</v>
      </c>
      <c r="F13017" t="s">
        <v>1248</v>
      </c>
      <c r="J13017" t="s">
        <v>23</v>
      </c>
      <c r="K13017">
        <v>6</v>
      </c>
      <c r="L13017">
        <v>30.66</v>
      </c>
      <c r="M13017">
        <v>2.4E-2</v>
      </c>
      <c r="O13017" s="12">
        <f>VLOOKUP(C13017,[3]May!$C:$Z,24,FALSE)</f>
        <v>2019</v>
      </c>
    </row>
    <row r="13018" spans="1:15" x14ac:dyDescent="0.25">
      <c r="A13018" t="s">
        <v>1245</v>
      </c>
      <c r="C13018" t="s">
        <v>1301</v>
      </c>
      <c r="E13018">
        <v>11</v>
      </c>
      <c r="F13018" t="s">
        <v>1274</v>
      </c>
      <c r="J13018" t="s">
        <v>23</v>
      </c>
      <c r="K13018">
        <v>4</v>
      </c>
      <c r="L13018">
        <v>199.4</v>
      </c>
      <c r="M13018">
        <v>0.16439999999999999</v>
      </c>
      <c r="O13018" s="12">
        <f>VLOOKUP(C13018,[3]May!$C:$Z,24,FALSE)</f>
        <v>2019</v>
      </c>
    </row>
    <row r="13019" spans="1:15" x14ac:dyDescent="0.25">
      <c r="A13019" t="s">
        <v>1245</v>
      </c>
      <c r="C13019" t="s">
        <v>1301</v>
      </c>
      <c r="E13019">
        <v>13</v>
      </c>
      <c r="F13019" t="s">
        <v>1248</v>
      </c>
      <c r="J13019" t="s">
        <v>23</v>
      </c>
      <c r="K13019">
        <v>4</v>
      </c>
      <c r="L13019">
        <v>20.440000000000001</v>
      </c>
      <c r="M13019">
        <v>1.6E-2</v>
      </c>
      <c r="O13019" s="12">
        <f>VLOOKUP(C13019,[3]May!$C:$Z,24,FALSE)</f>
        <v>2019</v>
      </c>
    </row>
    <row r="13020" spans="1:15" x14ac:dyDescent="0.25">
      <c r="A13020" t="s">
        <v>1245</v>
      </c>
      <c r="C13020" t="s">
        <v>1301</v>
      </c>
      <c r="E13020">
        <v>11</v>
      </c>
      <c r="F13020" t="s">
        <v>1274</v>
      </c>
      <c r="J13020" t="s">
        <v>23</v>
      </c>
      <c r="K13020">
        <v>4</v>
      </c>
      <c r="L13020">
        <v>199.4</v>
      </c>
      <c r="M13020">
        <v>0.16439999999999999</v>
      </c>
      <c r="O13020" s="12">
        <f>VLOOKUP(C13020,[3]May!$C:$Z,24,FALSE)</f>
        <v>2019</v>
      </c>
    </row>
    <row r="13021" spans="1:15" x14ac:dyDescent="0.25">
      <c r="A13021" t="s">
        <v>1245</v>
      </c>
      <c r="C13021" t="s">
        <v>1301</v>
      </c>
      <c r="E13021">
        <v>2</v>
      </c>
      <c r="F13021" t="s">
        <v>1247</v>
      </c>
      <c r="J13021" t="s">
        <v>23</v>
      </c>
      <c r="K13021">
        <v>2</v>
      </c>
      <c r="L13021">
        <v>10.220000000000001</v>
      </c>
      <c r="M13021">
        <v>8.0000000000000002E-3</v>
      </c>
      <c r="O13021" s="12">
        <f>VLOOKUP(C13021,[3]May!$C:$Z,24,FALSE)</f>
        <v>2019</v>
      </c>
    </row>
    <row r="13022" spans="1:15" x14ac:dyDescent="0.25">
      <c r="A13022" t="s">
        <v>1245</v>
      </c>
      <c r="C13022" t="s">
        <v>1301</v>
      </c>
      <c r="E13022">
        <v>13</v>
      </c>
      <c r="F13022" t="s">
        <v>1248</v>
      </c>
      <c r="J13022" t="s">
        <v>23</v>
      </c>
      <c r="K13022">
        <v>2</v>
      </c>
      <c r="L13022">
        <v>10.220000000000001</v>
      </c>
      <c r="M13022">
        <v>8.0000000000000002E-3</v>
      </c>
      <c r="O13022" s="12">
        <f>VLOOKUP(C13022,[3]May!$C:$Z,24,FALSE)</f>
        <v>2019</v>
      </c>
    </row>
    <row r="13023" spans="1:15" x14ac:dyDescent="0.25">
      <c r="A13023" t="s">
        <v>1245</v>
      </c>
      <c r="C13023" t="s">
        <v>1301</v>
      </c>
      <c r="E13023">
        <v>13</v>
      </c>
      <c r="F13023" t="s">
        <v>1248</v>
      </c>
      <c r="J13023" t="s">
        <v>23</v>
      </c>
      <c r="K13023">
        <v>4</v>
      </c>
      <c r="L13023">
        <v>20.440000000000001</v>
      </c>
      <c r="M13023">
        <v>1.6E-2</v>
      </c>
      <c r="O13023" s="12">
        <f>VLOOKUP(C13023,[3]May!$C:$Z,24,FALSE)</f>
        <v>2019</v>
      </c>
    </row>
    <row r="13024" spans="1:15" x14ac:dyDescent="0.25">
      <c r="A13024" t="s">
        <v>1245</v>
      </c>
      <c r="C13024" t="s">
        <v>1301</v>
      </c>
      <c r="E13024">
        <v>11</v>
      </c>
      <c r="F13024" t="s">
        <v>1274</v>
      </c>
      <c r="J13024" t="s">
        <v>23</v>
      </c>
      <c r="K13024">
        <v>4</v>
      </c>
      <c r="L13024">
        <v>199.4</v>
      </c>
      <c r="M13024">
        <v>0.16439999999999999</v>
      </c>
      <c r="O13024" s="12">
        <f>VLOOKUP(C13024,[3]May!$C:$Z,24,FALSE)</f>
        <v>2019</v>
      </c>
    </row>
    <row r="13025" spans="1:15" x14ac:dyDescent="0.25">
      <c r="A13025" t="s">
        <v>1245</v>
      </c>
      <c r="C13025" t="s">
        <v>1301</v>
      </c>
      <c r="E13025">
        <v>2</v>
      </c>
      <c r="F13025" t="s">
        <v>1247</v>
      </c>
      <c r="J13025" t="s">
        <v>23</v>
      </c>
      <c r="K13025">
        <v>1</v>
      </c>
      <c r="L13025">
        <v>5.1100000000000003</v>
      </c>
      <c r="M13025">
        <v>4.0000000000000001E-3</v>
      </c>
      <c r="O13025" s="12">
        <f>VLOOKUP(C13025,[3]May!$C:$Z,24,FALSE)</f>
        <v>2019</v>
      </c>
    </row>
    <row r="13026" spans="1:15" x14ac:dyDescent="0.25">
      <c r="A13026" t="s">
        <v>1245</v>
      </c>
      <c r="C13026" t="s">
        <v>1301</v>
      </c>
      <c r="E13026">
        <v>13</v>
      </c>
      <c r="F13026" t="s">
        <v>1248</v>
      </c>
      <c r="J13026" t="s">
        <v>23</v>
      </c>
      <c r="K13026">
        <v>5</v>
      </c>
      <c r="L13026">
        <v>25.55</v>
      </c>
      <c r="M13026">
        <v>0.02</v>
      </c>
      <c r="O13026" s="12">
        <f>VLOOKUP(C13026,[3]May!$C:$Z,24,FALSE)</f>
        <v>2019</v>
      </c>
    </row>
    <row r="13027" spans="1:15" x14ac:dyDescent="0.25">
      <c r="A13027" t="s">
        <v>1245</v>
      </c>
      <c r="C13027" t="s">
        <v>1301</v>
      </c>
      <c r="E13027">
        <v>11</v>
      </c>
      <c r="F13027" t="s">
        <v>1274</v>
      </c>
      <c r="J13027" t="s">
        <v>23</v>
      </c>
      <c r="K13027">
        <v>4</v>
      </c>
      <c r="L13027">
        <v>199.4</v>
      </c>
      <c r="M13027">
        <v>0.16439999999999999</v>
      </c>
      <c r="O13027" s="12">
        <f>VLOOKUP(C13027,[3]May!$C:$Z,24,FALSE)</f>
        <v>2019</v>
      </c>
    </row>
    <row r="13028" spans="1:15" x14ac:dyDescent="0.25">
      <c r="A13028" t="s">
        <v>1245</v>
      </c>
      <c r="C13028" t="s">
        <v>1301</v>
      </c>
      <c r="E13028">
        <v>2</v>
      </c>
      <c r="F13028" t="s">
        <v>1247</v>
      </c>
      <c r="J13028" t="s">
        <v>23</v>
      </c>
      <c r="K13028">
        <v>2</v>
      </c>
      <c r="L13028">
        <v>10.220000000000001</v>
      </c>
      <c r="M13028">
        <v>8.0000000000000002E-3</v>
      </c>
      <c r="O13028" s="12">
        <f>VLOOKUP(C13028,[3]May!$C:$Z,24,FALSE)</f>
        <v>2019</v>
      </c>
    </row>
    <row r="13029" spans="1:15" x14ac:dyDescent="0.25">
      <c r="A13029" t="s">
        <v>1245</v>
      </c>
      <c r="C13029" t="s">
        <v>1301</v>
      </c>
      <c r="E13029">
        <v>11</v>
      </c>
      <c r="F13029" t="s">
        <v>1274</v>
      </c>
      <c r="J13029" t="s">
        <v>23</v>
      </c>
      <c r="K13029">
        <v>4</v>
      </c>
      <c r="L13029">
        <v>199.4</v>
      </c>
      <c r="M13029">
        <v>0.16439999999999999</v>
      </c>
      <c r="O13029" s="12">
        <f>VLOOKUP(C13029,[3]May!$C:$Z,24,FALSE)</f>
        <v>2019</v>
      </c>
    </row>
    <row r="13030" spans="1:15" x14ac:dyDescent="0.25">
      <c r="A13030" t="s">
        <v>1245</v>
      </c>
      <c r="C13030" t="s">
        <v>1301</v>
      </c>
      <c r="E13030">
        <v>2</v>
      </c>
      <c r="F13030" t="s">
        <v>1247</v>
      </c>
      <c r="J13030" t="s">
        <v>23</v>
      </c>
      <c r="K13030">
        <v>2</v>
      </c>
      <c r="L13030">
        <v>130.26</v>
      </c>
      <c r="M13030">
        <v>0.10199999999999999</v>
      </c>
      <c r="O13030" s="12">
        <f>VLOOKUP(C13030,[3]May!$C:$Z,24,FALSE)</f>
        <v>2019</v>
      </c>
    </row>
    <row r="13031" spans="1:15" x14ac:dyDescent="0.25">
      <c r="A13031" t="s">
        <v>1245</v>
      </c>
      <c r="C13031" t="s">
        <v>1301</v>
      </c>
      <c r="E13031">
        <v>13</v>
      </c>
      <c r="F13031" t="s">
        <v>1248</v>
      </c>
      <c r="J13031" t="s">
        <v>23</v>
      </c>
      <c r="K13031">
        <v>5</v>
      </c>
      <c r="L13031">
        <v>25.55</v>
      </c>
      <c r="M13031">
        <v>0.02</v>
      </c>
      <c r="O13031" s="12">
        <f>VLOOKUP(C13031,[3]May!$C:$Z,24,FALSE)</f>
        <v>2019</v>
      </c>
    </row>
    <row r="13032" spans="1:15" x14ac:dyDescent="0.25">
      <c r="A13032" t="s">
        <v>1245</v>
      </c>
      <c r="C13032" t="s">
        <v>1301</v>
      </c>
      <c r="E13032">
        <v>2</v>
      </c>
      <c r="F13032" t="s">
        <v>1247</v>
      </c>
      <c r="J13032" t="s">
        <v>23</v>
      </c>
      <c r="K13032">
        <v>2</v>
      </c>
      <c r="L13032">
        <v>10.220000000000001</v>
      </c>
      <c r="M13032">
        <v>8.0000000000000002E-3</v>
      </c>
      <c r="O13032" s="12">
        <f>VLOOKUP(C13032,[3]May!$C:$Z,24,FALSE)</f>
        <v>2019</v>
      </c>
    </row>
    <row r="13033" spans="1:15" x14ac:dyDescent="0.25">
      <c r="A13033" t="s">
        <v>1245</v>
      </c>
      <c r="C13033" t="s">
        <v>1301</v>
      </c>
      <c r="E13033">
        <v>13</v>
      </c>
      <c r="F13033" t="s">
        <v>1248</v>
      </c>
      <c r="J13033" t="s">
        <v>23</v>
      </c>
      <c r="K13033">
        <v>4</v>
      </c>
      <c r="L13033">
        <v>20.440000000000001</v>
      </c>
      <c r="M13033">
        <v>1.6E-2</v>
      </c>
      <c r="O13033" s="12">
        <f>VLOOKUP(C13033,[3]May!$C:$Z,24,FALSE)</f>
        <v>2019</v>
      </c>
    </row>
    <row r="13034" spans="1:15" x14ac:dyDescent="0.25">
      <c r="A13034" t="s">
        <v>1245</v>
      </c>
      <c r="C13034" t="s">
        <v>1301</v>
      </c>
      <c r="E13034">
        <v>13</v>
      </c>
      <c r="F13034" t="s">
        <v>1248</v>
      </c>
      <c r="J13034" t="s">
        <v>23</v>
      </c>
      <c r="K13034">
        <v>4</v>
      </c>
      <c r="L13034">
        <v>20.440000000000001</v>
      </c>
      <c r="M13034">
        <v>1.6E-2</v>
      </c>
      <c r="O13034" s="12">
        <f>VLOOKUP(C13034,[3]May!$C:$Z,24,FALSE)</f>
        <v>2019</v>
      </c>
    </row>
    <row r="13035" spans="1:15" x14ac:dyDescent="0.25">
      <c r="A13035" t="s">
        <v>1245</v>
      </c>
      <c r="C13035" t="s">
        <v>1301</v>
      </c>
      <c r="E13035">
        <v>11</v>
      </c>
      <c r="F13035" t="s">
        <v>1274</v>
      </c>
      <c r="J13035" t="s">
        <v>23</v>
      </c>
      <c r="K13035">
        <v>4</v>
      </c>
      <c r="L13035">
        <v>199.4</v>
      </c>
      <c r="M13035">
        <v>0.16439999999999999</v>
      </c>
      <c r="O13035" s="12">
        <f>VLOOKUP(C13035,[3]May!$C:$Z,24,FALSE)</f>
        <v>2019</v>
      </c>
    </row>
    <row r="13036" spans="1:15" x14ac:dyDescent="0.25">
      <c r="A13036" t="s">
        <v>1245</v>
      </c>
      <c r="C13036" t="s">
        <v>1301</v>
      </c>
      <c r="E13036">
        <v>2</v>
      </c>
      <c r="F13036" t="s">
        <v>1247</v>
      </c>
      <c r="J13036" t="s">
        <v>23</v>
      </c>
      <c r="K13036">
        <v>1</v>
      </c>
      <c r="L13036">
        <v>5.1100000000000003</v>
      </c>
      <c r="M13036">
        <v>4.0000000000000001E-3</v>
      </c>
      <c r="O13036" s="12">
        <f>VLOOKUP(C13036,[3]May!$C:$Z,24,FALSE)</f>
        <v>2019</v>
      </c>
    </row>
    <row r="13037" spans="1:15" x14ac:dyDescent="0.25">
      <c r="A13037" t="s">
        <v>1245</v>
      </c>
      <c r="C13037" t="s">
        <v>1301</v>
      </c>
      <c r="E13037">
        <v>2</v>
      </c>
      <c r="F13037" t="s">
        <v>1247</v>
      </c>
      <c r="J13037" t="s">
        <v>23</v>
      </c>
      <c r="K13037">
        <v>2</v>
      </c>
      <c r="L13037">
        <v>130.26</v>
      </c>
      <c r="M13037">
        <v>0.10199999999999999</v>
      </c>
      <c r="O13037" s="12">
        <f>VLOOKUP(C13037,[3]May!$C:$Z,24,FALSE)</f>
        <v>2019</v>
      </c>
    </row>
    <row r="13038" spans="1:15" x14ac:dyDescent="0.25">
      <c r="A13038" t="s">
        <v>1245</v>
      </c>
      <c r="C13038" t="s">
        <v>1301</v>
      </c>
      <c r="E13038">
        <v>2</v>
      </c>
      <c r="F13038" t="s">
        <v>1247</v>
      </c>
      <c r="J13038" t="s">
        <v>23</v>
      </c>
      <c r="K13038">
        <v>1</v>
      </c>
      <c r="L13038">
        <v>5.1100000000000003</v>
      </c>
      <c r="M13038">
        <v>4.0000000000000001E-3</v>
      </c>
      <c r="O13038" s="12">
        <f>VLOOKUP(C13038,[3]May!$C:$Z,24,FALSE)</f>
        <v>2019</v>
      </c>
    </row>
    <row r="13039" spans="1:15" x14ac:dyDescent="0.25">
      <c r="A13039" t="s">
        <v>1245</v>
      </c>
      <c r="C13039" t="s">
        <v>1301</v>
      </c>
      <c r="E13039">
        <v>13</v>
      </c>
      <c r="F13039" t="s">
        <v>1248</v>
      </c>
      <c r="J13039" t="s">
        <v>23</v>
      </c>
      <c r="K13039">
        <v>4</v>
      </c>
      <c r="L13039">
        <v>20.440000000000001</v>
      </c>
      <c r="M13039">
        <v>1.6E-2</v>
      </c>
      <c r="O13039" s="12">
        <f>VLOOKUP(C13039,[3]May!$C:$Z,24,FALSE)</f>
        <v>2019</v>
      </c>
    </row>
    <row r="13040" spans="1:15" x14ac:dyDescent="0.25">
      <c r="A13040" t="s">
        <v>1245</v>
      </c>
      <c r="C13040" t="s">
        <v>1301</v>
      </c>
      <c r="E13040">
        <v>11</v>
      </c>
      <c r="F13040" t="s">
        <v>1274</v>
      </c>
      <c r="J13040" t="s">
        <v>23</v>
      </c>
      <c r="K13040">
        <v>4</v>
      </c>
      <c r="L13040">
        <v>199.4</v>
      </c>
      <c r="M13040">
        <v>0.16439999999999999</v>
      </c>
      <c r="O13040" s="12">
        <f>VLOOKUP(C13040,[3]May!$C:$Z,24,FALSE)</f>
        <v>2019</v>
      </c>
    </row>
    <row r="13041" spans="1:15" x14ac:dyDescent="0.25">
      <c r="A13041" t="s">
        <v>1245</v>
      </c>
      <c r="C13041" t="s">
        <v>1301</v>
      </c>
      <c r="E13041">
        <v>13</v>
      </c>
      <c r="F13041" t="s">
        <v>1248</v>
      </c>
      <c r="J13041" t="s">
        <v>23</v>
      </c>
      <c r="K13041">
        <v>4</v>
      </c>
      <c r="L13041">
        <v>20.440000000000001</v>
      </c>
      <c r="M13041">
        <v>1.6E-2</v>
      </c>
      <c r="O13041" s="12">
        <f>VLOOKUP(C13041,[3]May!$C:$Z,24,FALSE)</f>
        <v>2019</v>
      </c>
    </row>
    <row r="13042" spans="1:15" x14ac:dyDescent="0.25">
      <c r="A13042" t="s">
        <v>1245</v>
      </c>
      <c r="C13042" t="s">
        <v>1301</v>
      </c>
      <c r="E13042">
        <v>11</v>
      </c>
      <c r="F13042" t="s">
        <v>1274</v>
      </c>
      <c r="J13042" t="s">
        <v>23</v>
      </c>
      <c r="K13042">
        <v>4</v>
      </c>
      <c r="L13042">
        <v>199.4</v>
      </c>
      <c r="M13042">
        <v>0.16439999999999999</v>
      </c>
      <c r="O13042" s="12">
        <f>VLOOKUP(C13042,[3]May!$C:$Z,24,FALSE)</f>
        <v>2019</v>
      </c>
    </row>
    <row r="13043" spans="1:15" x14ac:dyDescent="0.25">
      <c r="A13043" t="s">
        <v>1245</v>
      </c>
      <c r="C13043" t="s">
        <v>1301</v>
      </c>
      <c r="E13043">
        <v>12</v>
      </c>
      <c r="F13043" t="s">
        <v>1253</v>
      </c>
      <c r="J13043" t="s">
        <v>23</v>
      </c>
      <c r="K13043">
        <v>1</v>
      </c>
      <c r="L13043">
        <v>61.2</v>
      </c>
      <c r="M13043">
        <v>8.3370000000000007E-3</v>
      </c>
      <c r="O13043" s="12">
        <f>VLOOKUP(C13043,[3]May!$C:$Z,24,FALSE)</f>
        <v>2019</v>
      </c>
    </row>
    <row r="13044" spans="1:15" x14ac:dyDescent="0.25">
      <c r="A13044" t="s">
        <v>1245</v>
      </c>
      <c r="C13044" t="s">
        <v>1301</v>
      </c>
      <c r="E13044">
        <v>13</v>
      </c>
      <c r="F13044" t="s">
        <v>1248</v>
      </c>
      <c r="J13044" t="s">
        <v>23</v>
      </c>
      <c r="K13044">
        <v>5</v>
      </c>
      <c r="L13044">
        <v>25.55</v>
      </c>
      <c r="M13044">
        <v>0.02</v>
      </c>
      <c r="O13044" s="12">
        <f>VLOOKUP(C13044,[3]May!$C:$Z,24,FALSE)</f>
        <v>2019</v>
      </c>
    </row>
    <row r="13045" spans="1:15" x14ac:dyDescent="0.25">
      <c r="A13045" t="s">
        <v>1245</v>
      </c>
      <c r="C13045" t="s">
        <v>1301</v>
      </c>
      <c r="E13045">
        <v>2</v>
      </c>
      <c r="F13045" t="s">
        <v>1247</v>
      </c>
      <c r="J13045" t="s">
        <v>23</v>
      </c>
      <c r="K13045">
        <v>1</v>
      </c>
      <c r="L13045">
        <v>65.13</v>
      </c>
      <c r="M13045">
        <v>5.0999999999999997E-2</v>
      </c>
      <c r="O13045" s="12">
        <f>VLOOKUP(C13045,[3]May!$C:$Z,24,FALSE)</f>
        <v>2019</v>
      </c>
    </row>
    <row r="13046" spans="1:15" x14ac:dyDescent="0.25">
      <c r="A13046" t="s">
        <v>1245</v>
      </c>
      <c r="C13046" t="s">
        <v>1301</v>
      </c>
      <c r="E13046">
        <v>11</v>
      </c>
      <c r="F13046" t="s">
        <v>1274</v>
      </c>
      <c r="J13046" t="s">
        <v>23</v>
      </c>
      <c r="K13046">
        <v>2</v>
      </c>
      <c r="L13046">
        <v>99.7</v>
      </c>
      <c r="M13046">
        <v>8.2199999999999995E-2</v>
      </c>
      <c r="O13046" s="12">
        <f>VLOOKUP(C13046,[3]May!$C:$Z,24,FALSE)</f>
        <v>2019</v>
      </c>
    </row>
    <row r="13047" spans="1:15" x14ac:dyDescent="0.25">
      <c r="A13047" t="s">
        <v>1245</v>
      </c>
      <c r="C13047" t="s">
        <v>1301</v>
      </c>
      <c r="E13047">
        <v>13</v>
      </c>
      <c r="F13047" t="s">
        <v>1248</v>
      </c>
      <c r="J13047" t="s">
        <v>23</v>
      </c>
      <c r="K13047">
        <v>5</v>
      </c>
      <c r="L13047">
        <v>25.55</v>
      </c>
      <c r="M13047">
        <v>0.02</v>
      </c>
      <c r="O13047" s="12">
        <f>VLOOKUP(C13047,[3]May!$C:$Z,24,FALSE)</f>
        <v>2019</v>
      </c>
    </row>
    <row r="13048" spans="1:15" x14ac:dyDescent="0.25">
      <c r="A13048" t="s">
        <v>1245</v>
      </c>
      <c r="C13048" t="s">
        <v>1301</v>
      </c>
      <c r="E13048">
        <v>11</v>
      </c>
      <c r="F13048" t="s">
        <v>1274</v>
      </c>
      <c r="J13048" t="s">
        <v>23</v>
      </c>
      <c r="K13048">
        <v>4</v>
      </c>
      <c r="L13048">
        <v>199.4</v>
      </c>
      <c r="M13048">
        <v>0.16439999999999999</v>
      </c>
      <c r="O13048" s="12">
        <f>VLOOKUP(C13048,[3]May!$C:$Z,24,FALSE)</f>
        <v>2019</v>
      </c>
    </row>
    <row r="13049" spans="1:15" x14ac:dyDescent="0.25">
      <c r="A13049" t="s">
        <v>1245</v>
      </c>
      <c r="C13049" t="s">
        <v>1301</v>
      </c>
      <c r="E13049">
        <v>13</v>
      </c>
      <c r="F13049" t="s">
        <v>1248</v>
      </c>
      <c r="J13049" t="s">
        <v>23</v>
      </c>
      <c r="K13049">
        <v>4</v>
      </c>
      <c r="L13049">
        <v>20.440000000000001</v>
      </c>
      <c r="M13049">
        <v>1.6E-2</v>
      </c>
      <c r="O13049" s="12">
        <f>VLOOKUP(C13049,[3]May!$C:$Z,24,FALSE)</f>
        <v>2019</v>
      </c>
    </row>
    <row r="13050" spans="1:15" x14ac:dyDescent="0.25">
      <c r="A13050" t="s">
        <v>1245</v>
      </c>
      <c r="C13050" t="s">
        <v>1301</v>
      </c>
      <c r="E13050">
        <v>11</v>
      </c>
      <c r="F13050" t="s">
        <v>1274</v>
      </c>
      <c r="J13050" t="s">
        <v>23</v>
      </c>
      <c r="K13050">
        <v>5</v>
      </c>
      <c r="L13050">
        <v>249.25</v>
      </c>
      <c r="M13050">
        <v>0.20549999999999999</v>
      </c>
      <c r="O13050" s="12">
        <f>VLOOKUP(C13050,[3]May!$C:$Z,24,FALSE)</f>
        <v>2019</v>
      </c>
    </row>
    <row r="13051" spans="1:15" x14ac:dyDescent="0.25">
      <c r="A13051" t="s">
        <v>1245</v>
      </c>
      <c r="C13051" t="s">
        <v>1301</v>
      </c>
      <c r="E13051">
        <v>13</v>
      </c>
      <c r="F13051" t="s">
        <v>1248</v>
      </c>
      <c r="J13051" t="s">
        <v>23</v>
      </c>
      <c r="K13051">
        <v>3</v>
      </c>
      <c r="L13051">
        <v>15.33</v>
      </c>
      <c r="M13051">
        <v>1.2E-2</v>
      </c>
      <c r="O13051" s="12">
        <f>VLOOKUP(C13051,[3]May!$C:$Z,24,FALSE)</f>
        <v>2019</v>
      </c>
    </row>
    <row r="13052" spans="1:15" x14ac:dyDescent="0.25">
      <c r="A13052" t="s">
        <v>1245</v>
      </c>
      <c r="C13052" t="s">
        <v>1301</v>
      </c>
      <c r="E13052">
        <v>2</v>
      </c>
      <c r="F13052" t="s">
        <v>1247</v>
      </c>
      <c r="J13052" t="s">
        <v>23</v>
      </c>
      <c r="K13052">
        <v>2</v>
      </c>
      <c r="L13052">
        <v>10.220000000000001</v>
      </c>
      <c r="M13052">
        <v>8.0000000000000002E-3</v>
      </c>
      <c r="O13052" s="12">
        <f>VLOOKUP(C13052,[3]May!$C:$Z,24,FALSE)</f>
        <v>2019</v>
      </c>
    </row>
    <row r="13053" spans="1:15" x14ac:dyDescent="0.25">
      <c r="A13053" t="s">
        <v>1245</v>
      </c>
      <c r="C13053" t="s">
        <v>1301</v>
      </c>
      <c r="E13053">
        <v>2</v>
      </c>
      <c r="F13053" t="s">
        <v>1247</v>
      </c>
      <c r="J13053" t="s">
        <v>23</v>
      </c>
      <c r="K13053">
        <v>1</v>
      </c>
      <c r="L13053">
        <v>65.13</v>
      </c>
      <c r="M13053">
        <v>5.0999999999999997E-2</v>
      </c>
      <c r="O13053" s="12">
        <f>VLOOKUP(C13053,[3]May!$C:$Z,24,FALSE)</f>
        <v>2019</v>
      </c>
    </row>
    <row r="13054" spans="1:15" x14ac:dyDescent="0.25">
      <c r="A13054" t="s">
        <v>1245</v>
      </c>
      <c r="C13054" t="s">
        <v>1301</v>
      </c>
      <c r="E13054">
        <v>11</v>
      </c>
      <c r="F13054" t="s">
        <v>1274</v>
      </c>
      <c r="J13054" t="s">
        <v>23</v>
      </c>
      <c r="K13054">
        <v>4</v>
      </c>
      <c r="L13054">
        <v>199.4</v>
      </c>
      <c r="M13054">
        <v>0.16439999999999999</v>
      </c>
      <c r="O13054" s="12">
        <f>VLOOKUP(C13054,[3]May!$C:$Z,24,FALSE)</f>
        <v>2019</v>
      </c>
    </row>
    <row r="13055" spans="1:15" x14ac:dyDescent="0.25">
      <c r="A13055" t="s">
        <v>1245</v>
      </c>
      <c r="C13055" t="s">
        <v>1301</v>
      </c>
      <c r="E13055">
        <v>2</v>
      </c>
      <c r="F13055" t="s">
        <v>1247</v>
      </c>
      <c r="J13055" t="s">
        <v>23</v>
      </c>
      <c r="K13055">
        <v>1</v>
      </c>
      <c r="L13055">
        <v>5.1100000000000003</v>
      </c>
      <c r="M13055">
        <v>4.0000000000000001E-3</v>
      </c>
      <c r="O13055" s="12">
        <f>VLOOKUP(C13055,[3]May!$C:$Z,24,FALSE)</f>
        <v>2019</v>
      </c>
    </row>
    <row r="13056" spans="1:15" x14ac:dyDescent="0.25">
      <c r="A13056" t="s">
        <v>1245</v>
      </c>
      <c r="C13056" t="s">
        <v>1301</v>
      </c>
      <c r="E13056">
        <v>2</v>
      </c>
      <c r="F13056" t="s">
        <v>1247</v>
      </c>
      <c r="J13056" t="s">
        <v>23</v>
      </c>
      <c r="K13056">
        <v>1</v>
      </c>
      <c r="L13056">
        <v>65.13</v>
      </c>
      <c r="M13056">
        <v>5.0999999999999997E-2</v>
      </c>
      <c r="O13056" s="12">
        <f>VLOOKUP(C13056,[3]May!$C:$Z,24,FALSE)</f>
        <v>2019</v>
      </c>
    </row>
    <row r="13057" spans="1:15" x14ac:dyDescent="0.25">
      <c r="A13057" t="s">
        <v>1245</v>
      </c>
      <c r="C13057" t="s">
        <v>1301</v>
      </c>
      <c r="E13057">
        <v>13</v>
      </c>
      <c r="F13057" t="s">
        <v>1248</v>
      </c>
      <c r="J13057" t="s">
        <v>23</v>
      </c>
      <c r="K13057">
        <v>6</v>
      </c>
      <c r="L13057">
        <v>30.66</v>
      </c>
      <c r="M13057">
        <v>2.4E-2</v>
      </c>
      <c r="O13057" s="12">
        <f>VLOOKUP(C13057,[3]May!$C:$Z,24,FALSE)</f>
        <v>2019</v>
      </c>
    </row>
    <row r="13058" spans="1:15" x14ac:dyDescent="0.25">
      <c r="A13058" t="s">
        <v>1245</v>
      </c>
      <c r="C13058" t="s">
        <v>1301</v>
      </c>
      <c r="E13058">
        <v>11</v>
      </c>
      <c r="F13058" t="s">
        <v>1274</v>
      </c>
      <c r="J13058" t="s">
        <v>23</v>
      </c>
      <c r="K13058">
        <v>4</v>
      </c>
      <c r="L13058">
        <v>199.4</v>
      </c>
      <c r="M13058">
        <v>0.16439999999999999</v>
      </c>
      <c r="O13058" s="12">
        <f>VLOOKUP(C13058,[3]May!$C:$Z,24,FALSE)</f>
        <v>2019</v>
      </c>
    </row>
    <row r="13059" spans="1:15" x14ac:dyDescent="0.25">
      <c r="A13059" t="s">
        <v>1245</v>
      </c>
      <c r="C13059" t="s">
        <v>1301</v>
      </c>
      <c r="E13059">
        <v>13</v>
      </c>
      <c r="F13059" t="s">
        <v>1248</v>
      </c>
      <c r="J13059" t="s">
        <v>23</v>
      </c>
      <c r="K13059">
        <v>5</v>
      </c>
      <c r="L13059">
        <v>25.55</v>
      </c>
      <c r="M13059">
        <v>0.02</v>
      </c>
      <c r="O13059" s="12">
        <f>VLOOKUP(C13059,[3]May!$C:$Z,24,FALSE)</f>
        <v>2019</v>
      </c>
    </row>
    <row r="13060" spans="1:15" x14ac:dyDescent="0.25">
      <c r="A13060" t="s">
        <v>1245</v>
      </c>
      <c r="C13060" t="s">
        <v>1301</v>
      </c>
      <c r="E13060">
        <v>11</v>
      </c>
      <c r="F13060" t="s">
        <v>1274</v>
      </c>
      <c r="J13060" t="s">
        <v>23</v>
      </c>
      <c r="K13060">
        <v>4</v>
      </c>
      <c r="L13060">
        <v>199.4</v>
      </c>
      <c r="M13060">
        <v>0.16439999999999999</v>
      </c>
      <c r="O13060" s="12">
        <f>VLOOKUP(C13060,[3]May!$C:$Z,24,FALSE)</f>
        <v>2019</v>
      </c>
    </row>
    <row r="13061" spans="1:15" x14ac:dyDescent="0.25">
      <c r="A13061" t="s">
        <v>1245</v>
      </c>
      <c r="C13061" t="s">
        <v>1301</v>
      </c>
      <c r="E13061">
        <v>13</v>
      </c>
      <c r="F13061" t="s">
        <v>1248</v>
      </c>
      <c r="J13061" t="s">
        <v>23</v>
      </c>
      <c r="K13061">
        <v>5</v>
      </c>
      <c r="L13061">
        <v>25.55</v>
      </c>
      <c r="M13061">
        <v>0.02</v>
      </c>
      <c r="O13061" s="12">
        <f>VLOOKUP(C13061,[3]May!$C:$Z,24,FALSE)</f>
        <v>2019</v>
      </c>
    </row>
    <row r="13062" spans="1:15" x14ac:dyDescent="0.25">
      <c r="A13062" t="s">
        <v>1245</v>
      </c>
      <c r="C13062" t="s">
        <v>1301</v>
      </c>
      <c r="E13062">
        <v>11</v>
      </c>
      <c r="F13062" t="s">
        <v>1274</v>
      </c>
      <c r="J13062" t="s">
        <v>23</v>
      </c>
      <c r="K13062">
        <v>4</v>
      </c>
      <c r="L13062">
        <v>199.4</v>
      </c>
      <c r="M13062">
        <v>0.16439999999999999</v>
      </c>
      <c r="O13062" s="12">
        <f>VLOOKUP(C13062,[3]May!$C:$Z,24,FALSE)</f>
        <v>2019</v>
      </c>
    </row>
    <row r="13063" spans="1:15" x14ac:dyDescent="0.25">
      <c r="A13063" t="s">
        <v>1245</v>
      </c>
      <c r="C13063" t="s">
        <v>1301</v>
      </c>
      <c r="E13063">
        <v>11</v>
      </c>
      <c r="F13063" t="s">
        <v>1274</v>
      </c>
      <c r="J13063" t="s">
        <v>23</v>
      </c>
      <c r="K13063">
        <v>4</v>
      </c>
      <c r="L13063">
        <v>199.4</v>
      </c>
      <c r="M13063">
        <v>0.16439999999999999</v>
      </c>
      <c r="O13063" s="12">
        <f>VLOOKUP(C13063,[3]May!$C:$Z,24,FALSE)</f>
        <v>2019</v>
      </c>
    </row>
    <row r="13064" spans="1:15" x14ac:dyDescent="0.25">
      <c r="A13064" t="s">
        <v>1245</v>
      </c>
      <c r="C13064" t="s">
        <v>1301</v>
      </c>
      <c r="E13064">
        <v>13</v>
      </c>
      <c r="F13064" t="s">
        <v>1248</v>
      </c>
      <c r="J13064" t="s">
        <v>23</v>
      </c>
      <c r="K13064">
        <v>4</v>
      </c>
      <c r="L13064">
        <v>20.440000000000001</v>
      </c>
      <c r="M13064">
        <v>1.6E-2</v>
      </c>
      <c r="O13064" s="12">
        <f>VLOOKUP(C13064,[3]May!$C:$Z,24,FALSE)</f>
        <v>2019</v>
      </c>
    </row>
    <row r="13065" spans="1:15" x14ac:dyDescent="0.25">
      <c r="A13065" t="s">
        <v>1245</v>
      </c>
      <c r="C13065" t="s">
        <v>1301</v>
      </c>
      <c r="E13065">
        <v>13</v>
      </c>
      <c r="F13065" t="s">
        <v>1248</v>
      </c>
      <c r="J13065" t="s">
        <v>23</v>
      </c>
      <c r="K13065">
        <v>5</v>
      </c>
      <c r="L13065">
        <v>25.55</v>
      </c>
      <c r="M13065">
        <v>0.02</v>
      </c>
      <c r="O13065" s="12">
        <f>VLOOKUP(C13065,[3]May!$C:$Z,24,FALSE)</f>
        <v>2019</v>
      </c>
    </row>
    <row r="13066" spans="1:15" x14ac:dyDescent="0.25">
      <c r="A13066" t="s">
        <v>1245</v>
      </c>
      <c r="C13066" t="s">
        <v>1301</v>
      </c>
      <c r="E13066">
        <v>11</v>
      </c>
      <c r="F13066" t="s">
        <v>1274</v>
      </c>
      <c r="J13066" t="s">
        <v>23</v>
      </c>
      <c r="K13066">
        <v>4</v>
      </c>
      <c r="L13066">
        <v>199.4</v>
      </c>
      <c r="M13066">
        <v>0.16439999999999999</v>
      </c>
      <c r="O13066" s="12">
        <f>VLOOKUP(C13066,[3]May!$C:$Z,24,FALSE)</f>
        <v>2019</v>
      </c>
    </row>
    <row r="13067" spans="1:15" x14ac:dyDescent="0.25">
      <c r="A13067" t="s">
        <v>1245</v>
      </c>
      <c r="C13067" t="s">
        <v>1301</v>
      </c>
      <c r="E13067">
        <v>12</v>
      </c>
      <c r="F13067" t="s">
        <v>1253</v>
      </c>
      <c r="J13067" t="s">
        <v>23</v>
      </c>
      <c r="K13067">
        <v>1</v>
      </c>
      <c r="L13067">
        <v>61.2</v>
      </c>
      <c r="M13067">
        <v>8.3370000000000007E-3</v>
      </c>
      <c r="O13067" s="12">
        <f>VLOOKUP(C13067,[3]May!$C:$Z,24,FALSE)</f>
        <v>2019</v>
      </c>
    </row>
    <row r="13068" spans="1:15" x14ac:dyDescent="0.25">
      <c r="A13068" t="s">
        <v>1245</v>
      </c>
      <c r="C13068" t="s">
        <v>1301</v>
      </c>
      <c r="E13068">
        <v>13</v>
      </c>
      <c r="F13068" t="s">
        <v>1248</v>
      </c>
      <c r="J13068" t="s">
        <v>23</v>
      </c>
      <c r="K13068">
        <v>4</v>
      </c>
      <c r="L13068">
        <v>20.440000000000001</v>
      </c>
      <c r="M13068">
        <v>1.6E-2</v>
      </c>
      <c r="O13068" s="12">
        <f>VLOOKUP(C13068,[3]May!$C:$Z,24,FALSE)</f>
        <v>2019</v>
      </c>
    </row>
    <row r="13069" spans="1:15" x14ac:dyDescent="0.25">
      <c r="A13069" t="s">
        <v>1245</v>
      </c>
      <c r="C13069" t="s">
        <v>1301</v>
      </c>
      <c r="E13069">
        <v>11</v>
      </c>
      <c r="F13069" t="s">
        <v>1274</v>
      </c>
      <c r="J13069" t="s">
        <v>23</v>
      </c>
      <c r="K13069">
        <v>4</v>
      </c>
      <c r="L13069">
        <v>199.4</v>
      </c>
      <c r="M13069">
        <v>0.16439999999999999</v>
      </c>
      <c r="O13069" s="12">
        <f>VLOOKUP(C13069,[3]May!$C:$Z,24,FALSE)</f>
        <v>2019</v>
      </c>
    </row>
    <row r="13070" spans="1:15" x14ac:dyDescent="0.25">
      <c r="A13070" t="s">
        <v>1245</v>
      </c>
      <c r="C13070" t="s">
        <v>1301</v>
      </c>
      <c r="E13070">
        <v>12</v>
      </c>
      <c r="F13070" t="s">
        <v>1253</v>
      </c>
      <c r="J13070" t="s">
        <v>23</v>
      </c>
      <c r="K13070">
        <v>1</v>
      </c>
      <c r="L13070">
        <v>61.2</v>
      </c>
      <c r="M13070">
        <v>8.3370000000000007E-3</v>
      </c>
      <c r="O13070" s="12">
        <f>VLOOKUP(C13070,[3]May!$C:$Z,24,FALSE)</f>
        <v>2019</v>
      </c>
    </row>
    <row r="13071" spans="1:15" x14ac:dyDescent="0.25">
      <c r="A13071" t="s">
        <v>1245</v>
      </c>
      <c r="C13071" t="s">
        <v>1301</v>
      </c>
      <c r="E13071">
        <v>13</v>
      </c>
      <c r="F13071" t="s">
        <v>1248</v>
      </c>
      <c r="J13071" t="s">
        <v>23</v>
      </c>
      <c r="K13071">
        <v>2</v>
      </c>
      <c r="L13071">
        <v>10.220000000000001</v>
      </c>
      <c r="M13071">
        <v>8.0000000000000002E-3</v>
      </c>
      <c r="O13071" s="12">
        <f>VLOOKUP(C13071,[3]May!$C:$Z,24,FALSE)</f>
        <v>2019</v>
      </c>
    </row>
    <row r="13072" spans="1:15" x14ac:dyDescent="0.25">
      <c r="A13072" t="s">
        <v>1245</v>
      </c>
      <c r="C13072" t="s">
        <v>1301</v>
      </c>
      <c r="E13072">
        <v>2</v>
      </c>
      <c r="F13072" t="s">
        <v>1247</v>
      </c>
      <c r="J13072" t="s">
        <v>23</v>
      </c>
      <c r="K13072">
        <v>2</v>
      </c>
      <c r="L13072">
        <v>10.220000000000001</v>
      </c>
      <c r="M13072">
        <v>8.0000000000000002E-3</v>
      </c>
      <c r="O13072" s="12">
        <f>VLOOKUP(C13072,[3]May!$C:$Z,24,FALSE)</f>
        <v>2019</v>
      </c>
    </row>
    <row r="13073" spans="1:15" x14ac:dyDescent="0.25">
      <c r="A13073" t="s">
        <v>1245</v>
      </c>
      <c r="C13073" t="s">
        <v>1301</v>
      </c>
      <c r="E13073">
        <v>11</v>
      </c>
      <c r="F13073" t="s">
        <v>1274</v>
      </c>
      <c r="J13073" t="s">
        <v>23</v>
      </c>
      <c r="K13073">
        <v>4</v>
      </c>
      <c r="L13073">
        <v>199.4</v>
      </c>
      <c r="M13073">
        <v>0.16439999999999999</v>
      </c>
      <c r="O13073" s="12">
        <f>VLOOKUP(C13073,[3]May!$C:$Z,24,FALSE)</f>
        <v>2019</v>
      </c>
    </row>
    <row r="13074" spans="1:15" x14ac:dyDescent="0.25">
      <c r="A13074" t="s">
        <v>1245</v>
      </c>
      <c r="C13074" t="s">
        <v>1301</v>
      </c>
      <c r="E13074">
        <v>13</v>
      </c>
      <c r="F13074" t="s">
        <v>1248</v>
      </c>
      <c r="J13074" t="s">
        <v>23</v>
      </c>
      <c r="K13074">
        <v>4</v>
      </c>
      <c r="L13074">
        <v>20.440000000000001</v>
      </c>
      <c r="M13074">
        <v>1.6E-2</v>
      </c>
      <c r="O13074" s="12">
        <f>VLOOKUP(C13074,[3]May!$C:$Z,24,FALSE)</f>
        <v>2019</v>
      </c>
    </row>
    <row r="13075" spans="1:15" x14ac:dyDescent="0.25">
      <c r="A13075" t="s">
        <v>1245</v>
      </c>
      <c r="C13075" t="s">
        <v>1301</v>
      </c>
      <c r="E13075">
        <v>11</v>
      </c>
      <c r="F13075" t="s">
        <v>1274</v>
      </c>
      <c r="J13075" t="s">
        <v>23</v>
      </c>
      <c r="K13075">
        <v>4</v>
      </c>
      <c r="L13075">
        <v>199.4</v>
      </c>
      <c r="M13075">
        <v>0.16439999999999999</v>
      </c>
      <c r="O13075" s="12">
        <f>VLOOKUP(C13075,[3]May!$C:$Z,24,FALSE)</f>
        <v>2019</v>
      </c>
    </row>
    <row r="13076" spans="1:15" x14ac:dyDescent="0.25">
      <c r="A13076" t="s">
        <v>1245</v>
      </c>
      <c r="C13076" t="s">
        <v>1301</v>
      </c>
      <c r="E13076">
        <v>13</v>
      </c>
      <c r="F13076" t="s">
        <v>1248</v>
      </c>
      <c r="J13076" t="s">
        <v>23</v>
      </c>
      <c r="K13076">
        <v>3</v>
      </c>
      <c r="L13076">
        <v>15.33</v>
      </c>
      <c r="M13076">
        <v>1.2E-2</v>
      </c>
      <c r="O13076" s="12">
        <f>VLOOKUP(C13076,[3]May!$C:$Z,24,FALSE)</f>
        <v>2019</v>
      </c>
    </row>
    <row r="13077" spans="1:15" x14ac:dyDescent="0.25">
      <c r="A13077" t="s">
        <v>1245</v>
      </c>
      <c r="C13077" t="s">
        <v>1301</v>
      </c>
      <c r="E13077">
        <v>11</v>
      </c>
      <c r="F13077" t="s">
        <v>1274</v>
      </c>
      <c r="J13077" t="s">
        <v>23</v>
      </c>
      <c r="K13077">
        <v>4</v>
      </c>
      <c r="L13077">
        <v>199.4</v>
      </c>
      <c r="M13077">
        <v>0.16439999999999999</v>
      </c>
      <c r="O13077" s="12">
        <f>VLOOKUP(C13077,[3]May!$C:$Z,24,FALSE)</f>
        <v>2019</v>
      </c>
    </row>
    <row r="13078" spans="1:15" x14ac:dyDescent="0.25">
      <c r="A13078" t="s">
        <v>1245</v>
      </c>
      <c r="C13078" t="s">
        <v>1301</v>
      </c>
      <c r="E13078">
        <v>12</v>
      </c>
      <c r="F13078" t="s">
        <v>1253</v>
      </c>
      <c r="J13078" t="s">
        <v>23</v>
      </c>
      <c r="K13078">
        <v>1</v>
      </c>
      <c r="L13078">
        <v>61.2</v>
      </c>
      <c r="M13078">
        <v>8.3370000000000007E-3</v>
      </c>
      <c r="O13078" s="12">
        <f>VLOOKUP(C13078,[3]May!$C:$Z,24,FALSE)</f>
        <v>2019</v>
      </c>
    </row>
    <row r="13079" spans="1:15" x14ac:dyDescent="0.25">
      <c r="A13079" t="s">
        <v>1245</v>
      </c>
      <c r="C13079" t="s">
        <v>1301</v>
      </c>
      <c r="E13079">
        <v>13</v>
      </c>
      <c r="F13079" t="s">
        <v>1248</v>
      </c>
      <c r="J13079" t="s">
        <v>23</v>
      </c>
      <c r="K13079">
        <v>6</v>
      </c>
      <c r="L13079">
        <v>30.66</v>
      </c>
      <c r="M13079">
        <v>2.4E-2</v>
      </c>
      <c r="O13079" s="12">
        <f>VLOOKUP(C13079,[3]May!$C:$Z,24,FALSE)</f>
        <v>2019</v>
      </c>
    </row>
    <row r="13080" spans="1:15" x14ac:dyDescent="0.25">
      <c r="A13080" t="s">
        <v>1245</v>
      </c>
      <c r="C13080" t="s">
        <v>1301</v>
      </c>
      <c r="E13080">
        <v>11</v>
      </c>
      <c r="F13080" t="s">
        <v>1274</v>
      </c>
      <c r="J13080" t="s">
        <v>23</v>
      </c>
      <c r="K13080">
        <v>4</v>
      </c>
      <c r="L13080">
        <v>199.4</v>
      </c>
      <c r="M13080">
        <v>0.16439999999999999</v>
      </c>
      <c r="O13080" s="12">
        <f>VLOOKUP(C13080,[3]May!$C:$Z,24,FALSE)</f>
        <v>2019</v>
      </c>
    </row>
    <row r="13081" spans="1:15" x14ac:dyDescent="0.25">
      <c r="A13081" t="s">
        <v>1245</v>
      </c>
      <c r="C13081" t="s">
        <v>1301</v>
      </c>
      <c r="E13081">
        <v>13</v>
      </c>
      <c r="F13081" t="s">
        <v>1248</v>
      </c>
      <c r="J13081" t="s">
        <v>23</v>
      </c>
      <c r="K13081">
        <v>2</v>
      </c>
      <c r="L13081">
        <v>10.220000000000001</v>
      </c>
      <c r="M13081">
        <v>8.0000000000000002E-3</v>
      </c>
      <c r="O13081" s="12">
        <f>VLOOKUP(C13081,[3]May!$C:$Z,24,FALSE)</f>
        <v>2019</v>
      </c>
    </row>
    <row r="13082" spans="1:15" x14ac:dyDescent="0.25">
      <c r="A13082" t="s">
        <v>1245</v>
      </c>
      <c r="C13082" t="s">
        <v>1301</v>
      </c>
      <c r="E13082">
        <v>11</v>
      </c>
      <c r="F13082" t="s">
        <v>1274</v>
      </c>
      <c r="J13082" t="s">
        <v>23</v>
      </c>
      <c r="K13082">
        <v>3</v>
      </c>
      <c r="L13082">
        <v>149.55000000000001</v>
      </c>
      <c r="M13082">
        <v>0.12330000000000001</v>
      </c>
      <c r="O13082" s="12">
        <f>VLOOKUP(C13082,[3]May!$C:$Z,24,FALSE)</f>
        <v>2019</v>
      </c>
    </row>
    <row r="13083" spans="1:15" x14ac:dyDescent="0.25">
      <c r="A13083" t="s">
        <v>1245</v>
      </c>
      <c r="C13083" t="s">
        <v>1301</v>
      </c>
      <c r="E13083">
        <v>2</v>
      </c>
      <c r="F13083" t="s">
        <v>1247</v>
      </c>
      <c r="J13083" t="s">
        <v>23</v>
      </c>
      <c r="K13083">
        <v>1</v>
      </c>
      <c r="L13083">
        <v>65.13</v>
      </c>
      <c r="M13083">
        <v>5.0999999999999997E-2</v>
      </c>
      <c r="O13083" s="12">
        <f>VLOOKUP(C13083,[3]May!$C:$Z,24,FALSE)</f>
        <v>2019</v>
      </c>
    </row>
    <row r="13084" spans="1:15" x14ac:dyDescent="0.25">
      <c r="A13084" t="s">
        <v>1245</v>
      </c>
      <c r="C13084" t="s">
        <v>1301</v>
      </c>
      <c r="E13084">
        <v>13</v>
      </c>
      <c r="F13084" t="s">
        <v>1248</v>
      </c>
      <c r="J13084" t="s">
        <v>23</v>
      </c>
      <c r="K13084">
        <v>4</v>
      </c>
      <c r="L13084">
        <v>20.440000000000001</v>
      </c>
      <c r="M13084">
        <v>1.6E-2</v>
      </c>
      <c r="O13084" s="12">
        <f>VLOOKUP(C13084,[3]May!$C:$Z,24,FALSE)</f>
        <v>2019</v>
      </c>
    </row>
    <row r="13085" spans="1:15" x14ac:dyDescent="0.25">
      <c r="A13085" t="s">
        <v>1245</v>
      </c>
      <c r="C13085" t="s">
        <v>1301</v>
      </c>
      <c r="E13085">
        <v>11</v>
      </c>
      <c r="F13085" t="s">
        <v>1274</v>
      </c>
      <c r="J13085" t="s">
        <v>23</v>
      </c>
      <c r="K13085">
        <v>4</v>
      </c>
      <c r="L13085">
        <v>199.4</v>
      </c>
      <c r="M13085">
        <v>0.16439999999999999</v>
      </c>
      <c r="O13085" s="12">
        <f>VLOOKUP(C13085,[3]May!$C:$Z,24,FALSE)</f>
        <v>2019</v>
      </c>
    </row>
    <row r="13086" spans="1:15" x14ac:dyDescent="0.25">
      <c r="A13086" t="s">
        <v>1245</v>
      </c>
      <c r="C13086" t="s">
        <v>1301</v>
      </c>
      <c r="E13086">
        <v>13</v>
      </c>
      <c r="F13086" t="s">
        <v>1248</v>
      </c>
      <c r="J13086" t="s">
        <v>23</v>
      </c>
      <c r="K13086">
        <v>5</v>
      </c>
      <c r="L13086">
        <v>25.55</v>
      </c>
      <c r="M13086">
        <v>0.02</v>
      </c>
      <c r="O13086" s="12">
        <f>VLOOKUP(C13086,[3]May!$C:$Z,24,FALSE)</f>
        <v>2019</v>
      </c>
    </row>
    <row r="13087" spans="1:15" x14ac:dyDescent="0.25">
      <c r="A13087" t="s">
        <v>1245</v>
      </c>
      <c r="C13087" t="s">
        <v>1301</v>
      </c>
      <c r="E13087">
        <v>13</v>
      </c>
      <c r="F13087" t="s">
        <v>1248</v>
      </c>
      <c r="J13087" t="s">
        <v>23</v>
      </c>
      <c r="K13087">
        <v>2</v>
      </c>
      <c r="L13087">
        <v>10.220000000000001</v>
      </c>
      <c r="M13087">
        <v>8.0000000000000002E-3</v>
      </c>
      <c r="O13087" s="12">
        <f>VLOOKUP(C13087,[3]May!$C:$Z,24,FALSE)</f>
        <v>2019</v>
      </c>
    </row>
    <row r="13088" spans="1:15" x14ac:dyDescent="0.25">
      <c r="A13088" t="s">
        <v>1245</v>
      </c>
      <c r="C13088" t="s">
        <v>1301</v>
      </c>
      <c r="E13088">
        <v>13</v>
      </c>
      <c r="F13088" t="s">
        <v>1248</v>
      </c>
      <c r="J13088" t="s">
        <v>23</v>
      </c>
      <c r="K13088">
        <v>4</v>
      </c>
      <c r="L13088">
        <v>20.440000000000001</v>
      </c>
      <c r="M13088">
        <v>1.6E-2</v>
      </c>
      <c r="O13088" s="12">
        <f>VLOOKUP(C13088,[3]May!$C:$Z,24,FALSE)</f>
        <v>2019</v>
      </c>
    </row>
    <row r="13089" spans="1:15" x14ac:dyDescent="0.25">
      <c r="A13089" t="s">
        <v>1245</v>
      </c>
      <c r="C13089" t="s">
        <v>1301</v>
      </c>
      <c r="E13089">
        <v>11</v>
      </c>
      <c r="F13089" t="s">
        <v>1274</v>
      </c>
      <c r="J13089" t="s">
        <v>23</v>
      </c>
      <c r="K13089">
        <v>1</v>
      </c>
      <c r="L13089">
        <v>49.85</v>
      </c>
      <c r="M13089">
        <v>4.1099999999999998E-2</v>
      </c>
      <c r="O13089" s="12">
        <f>VLOOKUP(C13089,[3]May!$C:$Z,24,FALSE)</f>
        <v>2019</v>
      </c>
    </row>
    <row r="13090" spans="1:15" x14ac:dyDescent="0.25">
      <c r="A13090" t="s">
        <v>1245</v>
      </c>
      <c r="C13090" t="s">
        <v>1301</v>
      </c>
      <c r="E13090">
        <v>12</v>
      </c>
      <c r="F13090" t="s">
        <v>1253</v>
      </c>
      <c r="J13090" t="s">
        <v>23</v>
      </c>
      <c r="K13090">
        <v>1</v>
      </c>
      <c r="L13090">
        <v>61.2</v>
      </c>
      <c r="M13090">
        <v>8.3370000000000007E-3</v>
      </c>
      <c r="O13090" s="12">
        <f>VLOOKUP(C13090,[3]May!$C:$Z,24,FALSE)</f>
        <v>2019</v>
      </c>
    </row>
    <row r="13091" spans="1:15" x14ac:dyDescent="0.25">
      <c r="A13091" t="s">
        <v>1245</v>
      </c>
      <c r="C13091" t="s">
        <v>1301</v>
      </c>
      <c r="E13091">
        <v>13</v>
      </c>
      <c r="F13091" t="s">
        <v>1248</v>
      </c>
      <c r="J13091" t="s">
        <v>23</v>
      </c>
      <c r="K13091">
        <v>4</v>
      </c>
      <c r="L13091">
        <v>20.440000000000001</v>
      </c>
      <c r="M13091">
        <v>1.6E-2</v>
      </c>
      <c r="O13091" s="12">
        <f>VLOOKUP(C13091,[3]May!$C:$Z,24,FALSE)</f>
        <v>2019</v>
      </c>
    </row>
    <row r="13092" spans="1:15" x14ac:dyDescent="0.25">
      <c r="A13092" t="s">
        <v>1245</v>
      </c>
      <c r="C13092" t="s">
        <v>1301</v>
      </c>
      <c r="E13092">
        <v>11</v>
      </c>
      <c r="F13092" t="s">
        <v>1274</v>
      </c>
      <c r="J13092" t="s">
        <v>23</v>
      </c>
      <c r="K13092">
        <v>4</v>
      </c>
      <c r="L13092">
        <v>199.4</v>
      </c>
      <c r="M13092">
        <v>0.16439999999999999</v>
      </c>
      <c r="O13092" s="12">
        <f>VLOOKUP(C13092,[3]May!$C:$Z,24,FALSE)</f>
        <v>2019</v>
      </c>
    </row>
    <row r="13093" spans="1:15" x14ac:dyDescent="0.25">
      <c r="A13093" t="s">
        <v>1245</v>
      </c>
      <c r="C13093" t="s">
        <v>1301</v>
      </c>
      <c r="E13093">
        <v>12</v>
      </c>
      <c r="F13093" t="s">
        <v>1253</v>
      </c>
      <c r="J13093" t="s">
        <v>23</v>
      </c>
      <c r="K13093">
        <v>1</v>
      </c>
      <c r="L13093">
        <v>61.2</v>
      </c>
      <c r="M13093">
        <v>8.3370000000000007E-3</v>
      </c>
      <c r="O13093" s="12">
        <f>VLOOKUP(C13093,[3]May!$C:$Z,24,FALSE)</f>
        <v>2019</v>
      </c>
    </row>
    <row r="13094" spans="1:15" x14ac:dyDescent="0.25">
      <c r="A13094" t="s">
        <v>1245</v>
      </c>
      <c r="C13094" t="s">
        <v>1301</v>
      </c>
      <c r="E13094">
        <v>11</v>
      </c>
      <c r="F13094" t="s">
        <v>1274</v>
      </c>
      <c r="J13094" t="s">
        <v>23</v>
      </c>
      <c r="K13094">
        <v>4</v>
      </c>
      <c r="L13094">
        <v>199.4</v>
      </c>
      <c r="M13094">
        <v>0.16439999999999999</v>
      </c>
      <c r="O13094" s="12">
        <f>VLOOKUP(C13094,[3]May!$C:$Z,24,FALSE)</f>
        <v>2019</v>
      </c>
    </row>
    <row r="13095" spans="1:15" x14ac:dyDescent="0.25">
      <c r="A13095" t="s">
        <v>1245</v>
      </c>
      <c r="C13095" t="s">
        <v>1301</v>
      </c>
      <c r="E13095">
        <v>13</v>
      </c>
      <c r="F13095" t="s">
        <v>1248</v>
      </c>
      <c r="J13095" t="s">
        <v>23</v>
      </c>
      <c r="K13095">
        <v>6</v>
      </c>
      <c r="L13095">
        <v>30.66</v>
      </c>
      <c r="M13095">
        <v>2.4E-2</v>
      </c>
      <c r="O13095" s="12">
        <f>VLOOKUP(C13095,[3]May!$C:$Z,24,FALSE)</f>
        <v>2019</v>
      </c>
    </row>
    <row r="13096" spans="1:15" x14ac:dyDescent="0.25">
      <c r="A13096" t="s">
        <v>1245</v>
      </c>
      <c r="C13096" t="s">
        <v>1301</v>
      </c>
      <c r="E13096">
        <v>13</v>
      </c>
      <c r="F13096" t="s">
        <v>1248</v>
      </c>
      <c r="J13096" t="s">
        <v>23</v>
      </c>
      <c r="K13096">
        <v>2</v>
      </c>
      <c r="L13096">
        <v>10.220000000000001</v>
      </c>
      <c r="M13096">
        <v>8.0000000000000002E-3</v>
      </c>
      <c r="O13096" s="12">
        <f>VLOOKUP(C13096,[3]May!$C:$Z,24,FALSE)</f>
        <v>2019</v>
      </c>
    </row>
    <row r="13097" spans="1:15" x14ac:dyDescent="0.25">
      <c r="A13097" t="s">
        <v>1245</v>
      </c>
      <c r="C13097" t="s">
        <v>1301</v>
      </c>
      <c r="E13097">
        <v>2</v>
      </c>
      <c r="F13097" t="s">
        <v>1247</v>
      </c>
      <c r="J13097" t="s">
        <v>23</v>
      </c>
      <c r="K13097">
        <v>1</v>
      </c>
      <c r="L13097">
        <v>5.1100000000000003</v>
      </c>
      <c r="M13097">
        <v>4.0000000000000001E-3</v>
      </c>
      <c r="O13097" s="12">
        <f>VLOOKUP(C13097,[3]May!$C:$Z,24,FALSE)</f>
        <v>2019</v>
      </c>
    </row>
    <row r="13098" spans="1:15" x14ac:dyDescent="0.25">
      <c r="A13098" t="s">
        <v>1245</v>
      </c>
      <c r="C13098" t="s">
        <v>1301</v>
      </c>
      <c r="E13098">
        <v>11</v>
      </c>
      <c r="F13098" t="s">
        <v>1274</v>
      </c>
      <c r="J13098" t="s">
        <v>23</v>
      </c>
      <c r="K13098">
        <v>4</v>
      </c>
      <c r="L13098">
        <v>199.4</v>
      </c>
      <c r="M13098">
        <v>0.16439999999999999</v>
      </c>
      <c r="O13098" s="12">
        <f>VLOOKUP(C13098,[3]May!$C:$Z,24,FALSE)</f>
        <v>2019</v>
      </c>
    </row>
    <row r="13099" spans="1:15" x14ac:dyDescent="0.25">
      <c r="A13099" t="s">
        <v>1245</v>
      </c>
      <c r="C13099" t="s">
        <v>1301</v>
      </c>
      <c r="E13099">
        <v>12</v>
      </c>
      <c r="F13099" t="s">
        <v>1253</v>
      </c>
      <c r="J13099" t="s">
        <v>23</v>
      </c>
      <c r="K13099">
        <v>1</v>
      </c>
      <c r="L13099">
        <v>61.2</v>
      </c>
      <c r="M13099">
        <v>8.3370000000000007E-3</v>
      </c>
      <c r="O13099" s="12">
        <f>VLOOKUP(C13099,[3]May!$C:$Z,24,FALSE)</f>
        <v>2019</v>
      </c>
    </row>
    <row r="13100" spans="1:15" x14ac:dyDescent="0.25">
      <c r="A13100" t="s">
        <v>1245</v>
      </c>
      <c r="C13100" t="s">
        <v>1301</v>
      </c>
      <c r="E13100">
        <v>13</v>
      </c>
      <c r="F13100" t="s">
        <v>1248</v>
      </c>
      <c r="J13100" t="s">
        <v>23</v>
      </c>
      <c r="K13100">
        <v>4</v>
      </c>
      <c r="L13100">
        <v>20.440000000000001</v>
      </c>
      <c r="M13100">
        <v>1.6E-2</v>
      </c>
      <c r="O13100" s="12">
        <f>VLOOKUP(C13100,[3]May!$C:$Z,24,FALSE)</f>
        <v>2019</v>
      </c>
    </row>
    <row r="13101" spans="1:15" x14ac:dyDescent="0.25">
      <c r="A13101" t="s">
        <v>1245</v>
      </c>
      <c r="C13101" t="s">
        <v>1301</v>
      </c>
      <c r="E13101">
        <v>13</v>
      </c>
      <c r="F13101" t="s">
        <v>1248</v>
      </c>
      <c r="J13101" t="s">
        <v>23</v>
      </c>
      <c r="K13101">
        <v>2</v>
      </c>
      <c r="L13101">
        <v>10.220000000000001</v>
      </c>
      <c r="M13101">
        <v>8.0000000000000002E-3</v>
      </c>
      <c r="O13101" s="12">
        <f>VLOOKUP(C13101,[3]May!$C:$Z,24,FALSE)</f>
        <v>2019</v>
      </c>
    </row>
    <row r="13102" spans="1:15" x14ac:dyDescent="0.25">
      <c r="A13102" t="s">
        <v>1245</v>
      </c>
      <c r="C13102" t="s">
        <v>1301</v>
      </c>
      <c r="E13102">
        <v>11</v>
      </c>
      <c r="F13102" t="s">
        <v>1274</v>
      </c>
      <c r="J13102" t="s">
        <v>23</v>
      </c>
      <c r="K13102">
        <v>4</v>
      </c>
      <c r="L13102">
        <v>199.4</v>
      </c>
      <c r="M13102">
        <v>0.16439999999999999</v>
      </c>
      <c r="O13102" s="12">
        <f>VLOOKUP(C13102,[3]May!$C:$Z,24,FALSE)</f>
        <v>2019</v>
      </c>
    </row>
    <row r="13103" spans="1:15" x14ac:dyDescent="0.25">
      <c r="A13103" t="s">
        <v>1245</v>
      </c>
      <c r="C13103" t="s">
        <v>1301</v>
      </c>
      <c r="E13103">
        <v>13</v>
      </c>
      <c r="F13103" t="s">
        <v>1248</v>
      </c>
      <c r="J13103" t="s">
        <v>23</v>
      </c>
      <c r="K13103">
        <v>4</v>
      </c>
      <c r="L13103">
        <v>20.440000000000001</v>
      </c>
      <c r="M13103">
        <v>1.6E-2</v>
      </c>
      <c r="O13103" s="12">
        <f>VLOOKUP(C13103,[3]May!$C:$Z,24,FALSE)</f>
        <v>2019</v>
      </c>
    </row>
    <row r="13104" spans="1:15" x14ac:dyDescent="0.25">
      <c r="A13104" t="s">
        <v>1245</v>
      </c>
      <c r="C13104" t="s">
        <v>1301</v>
      </c>
      <c r="E13104">
        <v>13</v>
      </c>
      <c r="F13104" t="s">
        <v>1248</v>
      </c>
      <c r="J13104" t="s">
        <v>23</v>
      </c>
      <c r="K13104">
        <v>4</v>
      </c>
      <c r="L13104">
        <v>20.440000000000001</v>
      </c>
      <c r="M13104">
        <v>1.6E-2</v>
      </c>
      <c r="O13104" s="12">
        <f>VLOOKUP(C13104,[3]May!$C:$Z,24,FALSE)</f>
        <v>2019</v>
      </c>
    </row>
    <row r="13105" spans="1:15" x14ac:dyDescent="0.25">
      <c r="A13105" t="s">
        <v>1245</v>
      </c>
      <c r="C13105" t="s">
        <v>1301</v>
      </c>
      <c r="E13105">
        <v>11</v>
      </c>
      <c r="F13105" t="s">
        <v>1274</v>
      </c>
      <c r="J13105" t="s">
        <v>23</v>
      </c>
      <c r="K13105">
        <v>4</v>
      </c>
      <c r="L13105">
        <v>199.4</v>
      </c>
      <c r="M13105">
        <v>0.16439999999999999</v>
      </c>
      <c r="O13105" s="12">
        <f>VLOOKUP(C13105,[3]May!$C:$Z,24,FALSE)</f>
        <v>2019</v>
      </c>
    </row>
    <row r="13106" spans="1:15" x14ac:dyDescent="0.25">
      <c r="A13106" t="s">
        <v>1245</v>
      </c>
      <c r="C13106" t="s">
        <v>1301</v>
      </c>
      <c r="E13106">
        <v>13</v>
      </c>
      <c r="F13106" t="s">
        <v>1248</v>
      </c>
      <c r="J13106" t="s">
        <v>23</v>
      </c>
      <c r="K13106">
        <v>4</v>
      </c>
      <c r="L13106">
        <v>20.440000000000001</v>
      </c>
      <c r="M13106">
        <v>1.6E-2</v>
      </c>
      <c r="O13106" s="12">
        <f>VLOOKUP(C13106,[3]May!$C:$Z,24,FALSE)</f>
        <v>2019</v>
      </c>
    </row>
    <row r="13107" spans="1:15" x14ac:dyDescent="0.25">
      <c r="A13107" t="s">
        <v>1245</v>
      </c>
      <c r="C13107" t="s">
        <v>1301</v>
      </c>
      <c r="E13107">
        <v>11</v>
      </c>
      <c r="F13107" t="s">
        <v>1274</v>
      </c>
      <c r="J13107" t="s">
        <v>23</v>
      </c>
      <c r="K13107">
        <v>2</v>
      </c>
      <c r="L13107">
        <v>99.7</v>
      </c>
      <c r="M13107">
        <v>8.2199999999999995E-2</v>
      </c>
      <c r="O13107" s="12">
        <f>VLOOKUP(C13107,[3]May!$C:$Z,24,FALSE)</f>
        <v>2019</v>
      </c>
    </row>
    <row r="13108" spans="1:15" x14ac:dyDescent="0.25">
      <c r="A13108" t="s">
        <v>1245</v>
      </c>
      <c r="C13108" t="s">
        <v>1301</v>
      </c>
      <c r="E13108">
        <v>13</v>
      </c>
      <c r="F13108" t="s">
        <v>1248</v>
      </c>
      <c r="J13108" t="s">
        <v>23</v>
      </c>
      <c r="K13108">
        <v>1</v>
      </c>
      <c r="L13108">
        <v>5.1100000000000003</v>
      </c>
      <c r="M13108">
        <v>4.0000000000000001E-3</v>
      </c>
      <c r="O13108" s="12">
        <f>VLOOKUP(C13108,[3]May!$C:$Z,24,FALSE)</f>
        <v>2019</v>
      </c>
    </row>
    <row r="13109" spans="1:15" x14ac:dyDescent="0.25">
      <c r="A13109" t="s">
        <v>1245</v>
      </c>
      <c r="C13109" t="s">
        <v>1301</v>
      </c>
      <c r="E13109">
        <v>13</v>
      </c>
      <c r="F13109" t="s">
        <v>1248</v>
      </c>
      <c r="J13109" t="s">
        <v>23</v>
      </c>
      <c r="K13109">
        <v>4</v>
      </c>
      <c r="L13109">
        <v>20.440000000000001</v>
      </c>
      <c r="M13109">
        <v>1.6E-2</v>
      </c>
      <c r="O13109" s="12">
        <f>VLOOKUP(C13109,[3]May!$C:$Z,24,FALSE)</f>
        <v>2019</v>
      </c>
    </row>
    <row r="13110" spans="1:15" x14ac:dyDescent="0.25">
      <c r="A13110" t="s">
        <v>1245</v>
      </c>
      <c r="C13110" t="s">
        <v>1301</v>
      </c>
      <c r="E13110">
        <v>11</v>
      </c>
      <c r="F13110" t="s">
        <v>1274</v>
      </c>
      <c r="J13110" t="s">
        <v>23</v>
      </c>
      <c r="K13110">
        <v>4</v>
      </c>
      <c r="L13110">
        <v>199.4</v>
      </c>
      <c r="M13110">
        <v>0.16439999999999999</v>
      </c>
      <c r="O13110" s="12">
        <f>VLOOKUP(C13110,[3]May!$C:$Z,24,FALSE)</f>
        <v>2019</v>
      </c>
    </row>
    <row r="13111" spans="1:15" x14ac:dyDescent="0.25">
      <c r="A13111" t="s">
        <v>1245</v>
      </c>
      <c r="C13111" t="s">
        <v>1301</v>
      </c>
      <c r="E13111">
        <v>11</v>
      </c>
      <c r="F13111" t="s">
        <v>1274</v>
      </c>
      <c r="J13111" t="s">
        <v>23</v>
      </c>
      <c r="K13111">
        <v>4</v>
      </c>
      <c r="L13111">
        <v>199.4</v>
      </c>
      <c r="M13111">
        <v>0.16439999999999999</v>
      </c>
      <c r="O13111" s="12">
        <f>VLOOKUP(C13111,[3]May!$C:$Z,24,FALSE)</f>
        <v>2019</v>
      </c>
    </row>
    <row r="13112" spans="1:15" x14ac:dyDescent="0.25">
      <c r="A13112" t="s">
        <v>1245</v>
      </c>
      <c r="C13112" t="s">
        <v>1301</v>
      </c>
      <c r="E13112">
        <v>13</v>
      </c>
      <c r="F13112" t="s">
        <v>1248</v>
      </c>
      <c r="J13112" t="s">
        <v>23</v>
      </c>
      <c r="K13112">
        <v>4</v>
      </c>
      <c r="L13112">
        <v>20.440000000000001</v>
      </c>
      <c r="M13112">
        <v>1.6E-2</v>
      </c>
      <c r="O13112" s="12">
        <f>VLOOKUP(C13112,[3]May!$C:$Z,24,FALSE)</f>
        <v>2019</v>
      </c>
    </row>
    <row r="13113" spans="1:15" x14ac:dyDescent="0.25">
      <c r="A13113" t="s">
        <v>1245</v>
      </c>
      <c r="C13113" t="s">
        <v>1301</v>
      </c>
      <c r="E13113">
        <v>2</v>
      </c>
      <c r="F13113" t="s">
        <v>1247</v>
      </c>
      <c r="J13113" t="s">
        <v>23</v>
      </c>
      <c r="K13113">
        <v>1</v>
      </c>
      <c r="L13113">
        <v>65.13</v>
      </c>
      <c r="M13113">
        <v>5.0999999999999997E-2</v>
      </c>
      <c r="O13113" s="12">
        <f>VLOOKUP(C13113,[3]May!$C:$Z,24,FALSE)</f>
        <v>2019</v>
      </c>
    </row>
    <row r="13114" spans="1:15" x14ac:dyDescent="0.25">
      <c r="A13114" t="s">
        <v>1245</v>
      </c>
      <c r="C13114" t="s">
        <v>1301</v>
      </c>
      <c r="E13114">
        <v>13</v>
      </c>
      <c r="F13114" t="s">
        <v>1248</v>
      </c>
      <c r="J13114" t="s">
        <v>23</v>
      </c>
      <c r="K13114">
        <v>5</v>
      </c>
      <c r="L13114">
        <v>25.55</v>
      </c>
      <c r="M13114">
        <v>0.02</v>
      </c>
      <c r="O13114" s="12">
        <f>VLOOKUP(C13114,[3]May!$C:$Z,24,FALSE)</f>
        <v>2019</v>
      </c>
    </row>
    <row r="13115" spans="1:15" x14ac:dyDescent="0.25">
      <c r="A13115" t="s">
        <v>1245</v>
      </c>
      <c r="C13115" t="s">
        <v>1301</v>
      </c>
      <c r="E13115">
        <v>11</v>
      </c>
      <c r="F13115" t="s">
        <v>1274</v>
      </c>
      <c r="J13115" t="s">
        <v>23</v>
      </c>
      <c r="K13115">
        <v>3</v>
      </c>
      <c r="L13115">
        <v>149.55000000000001</v>
      </c>
      <c r="M13115">
        <v>0.12330000000000001</v>
      </c>
      <c r="O13115" s="12">
        <f>VLOOKUP(C13115,[3]May!$C:$Z,24,FALSE)</f>
        <v>2019</v>
      </c>
    </row>
    <row r="13116" spans="1:15" x14ac:dyDescent="0.25">
      <c r="A13116" t="s">
        <v>1245</v>
      </c>
      <c r="C13116" t="s">
        <v>1301</v>
      </c>
      <c r="E13116">
        <v>2</v>
      </c>
      <c r="F13116" t="s">
        <v>1247</v>
      </c>
      <c r="J13116" t="s">
        <v>23</v>
      </c>
      <c r="K13116">
        <v>1</v>
      </c>
      <c r="L13116">
        <v>65.13</v>
      </c>
      <c r="M13116">
        <v>5.0999999999999997E-2</v>
      </c>
      <c r="O13116" s="12">
        <f>VLOOKUP(C13116,[3]May!$C:$Z,24,FALSE)</f>
        <v>2019</v>
      </c>
    </row>
    <row r="13117" spans="1:15" x14ac:dyDescent="0.25">
      <c r="A13117" t="s">
        <v>1245</v>
      </c>
      <c r="C13117" t="s">
        <v>1301</v>
      </c>
      <c r="E13117">
        <v>11</v>
      </c>
      <c r="F13117" t="s">
        <v>1274</v>
      </c>
      <c r="J13117" t="s">
        <v>23</v>
      </c>
      <c r="K13117">
        <v>4</v>
      </c>
      <c r="L13117">
        <v>199.4</v>
      </c>
      <c r="M13117">
        <v>0.16439999999999999</v>
      </c>
      <c r="O13117" s="12">
        <f>VLOOKUP(C13117,[3]May!$C:$Z,24,FALSE)</f>
        <v>2019</v>
      </c>
    </row>
    <row r="13118" spans="1:15" x14ac:dyDescent="0.25">
      <c r="A13118" t="s">
        <v>1245</v>
      </c>
      <c r="C13118" t="s">
        <v>1301</v>
      </c>
      <c r="E13118">
        <v>13</v>
      </c>
      <c r="F13118" t="s">
        <v>1248</v>
      </c>
      <c r="J13118" t="s">
        <v>23</v>
      </c>
      <c r="K13118">
        <v>4</v>
      </c>
      <c r="L13118">
        <v>20.440000000000001</v>
      </c>
      <c r="M13118">
        <v>1.6E-2</v>
      </c>
      <c r="O13118" s="12">
        <f>VLOOKUP(C13118,[3]May!$C:$Z,24,FALSE)</f>
        <v>2019</v>
      </c>
    </row>
    <row r="13119" spans="1:15" x14ac:dyDescent="0.25">
      <c r="A13119" t="s">
        <v>1245</v>
      </c>
      <c r="C13119" t="s">
        <v>1301</v>
      </c>
      <c r="E13119">
        <v>13</v>
      </c>
      <c r="F13119" t="s">
        <v>1248</v>
      </c>
      <c r="J13119" t="s">
        <v>23</v>
      </c>
      <c r="K13119">
        <v>4</v>
      </c>
      <c r="L13119">
        <v>20.440000000000001</v>
      </c>
      <c r="M13119">
        <v>1.6E-2</v>
      </c>
      <c r="O13119" s="12">
        <f>VLOOKUP(C13119,[3]May!$C:$Z,24,FALSE)</f>
        <v>2019</v>
      </c>
    </row>
    <row r="13120" spans="1:15" x14ac:dyDescent="0.25">
      <c r="A13120" t="s">
        <v>1245</v>
      </c>
      <c r="C13120" t="s">
        <v>1301</v>
      </c>
      <c r="E13120">
        <v>11</v>
      </c>
      <c r="F13120" t="s">
        <v>1274</v>
      </c>
      <c r="J13120" t="s">
        <v>23</v>
      </c>
      <c r="K13120">
        <v>1</v>
      </c>
      <c r="L13120">
        <v>49.85</v>
      </c>
      <c r="M13120">
        <v>4.1099999999999998E-2</v>
      </c>
      <c r="O13120" s="12">
        <f>VLOOKUP(C13120,[3]May!$C:$Z,24,FALSE)</f>
        <v>2019</v>
      </c>
    </row>
    <row r="13121" spans="1:15" x14ac:dyDescent="0.25">
      <c r="A13121" t="s">
        <v>1245</v>
      </c>
      <c r="C13121" t="s">
        <v>1301</v>
      </c>
      <c r="E13121">
        <v>13</v>
      </c>
      <c r="F13121" t="s">
        <v>1248</v>
      </c>
      <c r="J13121" t="s">
        <v>23</v>
      </c>
      <c r="K13121">
        <v>1</v>
      </c>
      <c r="L13121">
        <v>5.1100000000000003</v>
      </c>
      <c r="M13121">
        <v>4.0000000000000001E-3</v>
      </c>
      <c r="O13121" s="12">
        <f>VLOOKUP(C13121,[3]May!$C:$Z,24,FALSE)</f>
        <v>2019</v>
      </c>
    </row>
    <row r="13122" spans="1:15" x14ac:dyDescent="0.25">
      <c r="A13122" t="s">
        <v>1245</v>
      </c>
      <c r="C13122" t="s">
        <v>1301</v>
      </c>
      <c r="E13122">
        <v>13</v>
      </c>
      <c r="F13122" t="s">
        <v>1248</v>
      </c>
      <c r="J13122" t="s">
        <v>23</v>
      </c>
      <c r="K13122">
        <v>6</v>
      </c>
      <c r="L13122">
        <v>30.66</v>
      </c>
      <c r="M13122">
        <v>2.4E-2</v>
      </c>
      <c r="O13122" s="12">
        <f>VLOOKUP(C13122,[3]May!$C:$Z,24,FALSE)</f>
        <v>2019</v>
      </c>
    </row>
    <row r="13123" spans="1:15" x14ac:dyDescent="0.25">
      <c r="A13123" t="s">
        <v>1245</v>
      </c>
      <c r="C13123" t="s">
        <v>1301</v>
      </c>
      <c r="E13123">
        <v>11</v>
      </c>
      <c r="F13123" t="s">
        <v>1274</v>
      </c>
      <c r="J13123" t="s">
        <v>23</v>
      </c>
      <c r="K13123">
        <v>4</v>
      </c>
      <c r="L13123">
        <v>199.4</v>
      </c>
      <c r="M13123">
        <v>0.16439999999999999</v>
      </c>
      <c r="O13123" s="12">
        <f>VLOOKUP(C13123,[3]May!$C:$Z,24,FALSE)</f>
        <v>2019</v>
      </c>
    </row>
    <row r="13124" spans="1:15" x14ac:dyDescent="0.25">
      <c r="A13124" t="s">
        <v>1245</v>
      </c>
      <c r="C13124" t="s">
        <v>1301</v>
      </c>
      <c r="E13124">
        <v>13</v>
      </c>
      <c r="F13124" t="s">
        <v>1248</v>
      </c>
      <c r="J13124" t="s">
        <v>23</v>
      </c>
      <c r="K13124">
        <v>4</v>
      </c>
      <c r="L13124">
        <v>20.440000000000001</v>
      </c>
      <c r="M13124">
        <v>1.6E-2</v>
      </c>
      <c r="O13124" s="12">
        <f>VLOOKUP(C13124,[3]May!$C:$Z,24,FALSE)</f>
        <v>2019</v>
      </c>
    </row>
    <row r="13125" spans="1:15" x14ac:dyDescent="0.25">
      <c r="A13125" t="s">
        <v>1245</v>
      </c>
      <c r="C13125" t="s">
        <v>1301</v>
      </c>
      <c r="E13125">
        <v>11</v>
      </c>
      <c r="F13125" t="s">
        <v>1274</v>
      </c>
      <c r="J13125" t="s">
        <v>23</v>
      </c>
      <c r="K13125">
        <v>4</v>
      </c>
      <c r="L13125">
        <v>199.4</v>
      </c>
      <c r="M13125">
        <v>0.16439999999999999</v>
      </c>
      <c r="O13125" s="12">
        <f>VLOOKUP(C13125,[3]May!$C:$Z,24,FALSE)</f>
        <v>2019</v>
      </c>
    </row>
    <row r="13126" spans="1:15" x14ac:dyDescent="0.25">
      <c r="A13126" t="s">
        <v>1245</v>
      </c>
      <c r="C13126" t="s">
        <v>1301</v>
      </c>
      <c r="E13126">
        <v>2</v>
      </c>
      <c r="F13126" t="s">
        <v>1247</v>
      </c>
      <c r="J13126" t="s">
        <v>23</v>
      </c>
      <c r="K13126">
        <v>1</v>
      </c>
      <c r="L13126">
        <v>65.13</v>
      </c>
      <c r="M13126">
        <v>5.0999999999999997E-2</v>
      </c>
      <c r="O13126" s="12">
        <f>VLOOKUP(C13126,[3]May!$C:$Z,24,FALSE)</f>
        <v>2019</v>
      </c>
    </row>
    <row r="13127" spans="1:15" x14ac:dyDescent="0.25">
      <c r="A13127" t="s">
        <v>1245</v>
      </c>
      <c r="C13127" t="s">
        <v>1301</v>
      </c>
      <c r="E13127">
        <v>2</v>
      </c>
      <c r="F13127" t="s">
        <v>1247</v>
      </c>
      <c r="J13127" t="s">
        <v>23</v>
      </c>
      <c r="K13127">
        <v>1</v>
      </c>
      <c r="L13127">
        <v>5.1100000000000003</v>
      </c>
      <c r="M13127">
        <v>4.0000000000000001E-3</v>
      </c>
      <c r="O13127" s="12">
        <f>VLOOKUP(C13127,[3]May!$C:$Z,24,FALSE)</f>
        <v>2019</v>
      </c>
    </row>
    <row r="13128" spans="1:15" x14ac:dyDescent="0.25">
      <c r="A13128" t="s">
        <v>1245</v>
      </c>
      <c r="C13128" t="s">
        <v>1301</v>
      </c>
      <c r="E13128">
        <v>13</v>
      </c>
      <c r="F13128" t="s">
        <v>1248</v>
      </c>
      <c r="J13128" t="s">
        <v>23</v>
      </c>
      <c r="K13128">
        <v>4</v>
      </c>
      <c r="L13128">
        <v>20.440000000000001</v>
      </c>
      <c r="M13128">
        <v>1.6E-2</v>
      </c>
      <c r="O13128" s="12">
        <f>VLOOKUP(C13128,[3]May!$C:$Z,24,FALSE)</f>
        <v>2019</v>
      </c>
    </row>
    <row r="13129" spans="1:15" x14ac:dyDescent="0.25">
      <c r="A13129" t="s">
        <v>1245</v>
      </c>
      <c r="C13129" t="s">
        <v>1301</v>
      </c>
      <c r="E13129">
        <v>11</v>
      </c>
      <c r="F13129" t="s">
        <v>1274</v>
      </c>
      <c r="J13129" t="s">
        <v>23</v>
      </c>
      <c r="K13129">
        <v>2</v>
      </c>
      <c r="L13129">
        <v>99.7</v>
      </c>
      <c r="M13129">
        <v>8.2199999999999995E-2</v>
      </c>
      <c r="O13129" s="12">
        <f>VLOOKUP(C13129,[3]May!$C:$Z,24,FALSE)</f>
        <v>2019</v>
      </c>
    </row>
    <row r="13130" spans="1:15" x14ac:dyDescent="0.25">
      <c r="A13130" t="s">
        <v>1245</v>
      </c>
      <c r="C13130" t="s">
        <v>1301</v>
      </c>
      <c r="E13130">
        <v>8</v>
      </c>
      <c r="F13130" t="s">
        <v>1251</v>
      </c>
      <c r="J13130" t="s">
        <v>23</v>
      </c>
      <c r="K13130">
        <v>7</v>
      </c>
      <c r="L13130">
        <v>385.42</v>
      </c>
      <c r="M13130">
        <v>0.22539999999999999</v>
      </c>
      <c r="O13130" s="12">
        <f>VLOOKUP(C13130,[3]May!$C:$Z,24,FALSE)</f>
        <v>2019</v>
      </c>
    </row>
    <row r="13131" spans="1:15" x14ac:dyDescent="0.25">
      <c r="A13131" t="s">
        <v>1245</v>
      </c>
      <c r="C13131" t="s">
        <v>1301</v>
      </c>
      <c r="E13131">
        <v>13</v>
      </c>
      <c r="F13131" t="s">
        <v>1248</v>
      </c>
      <c r="J13131" t="s">
        <v>23</v>
      </c>
      <c r="K13131">
        <v>5</v>
      </c>
      <c r="L13131">
        <v>25.55</v>
      </c>
      <c r="M13131">
        <v>0.02</v>
      </c>
      <c r="O13131" s="12">
        <f>VLOOKUP(C13131,[3]May!$C:$Z,24,FALSE)</f>
        <v>2019</v>
      </c>
    </row>
    <row r="13132" spans="1:15" x14ac:dyDescent="0.25">
      <c r="A13132" t="s">
        <v>1245</v>
      </c>
      <c r="C13132" t="s">
        <v>1301</v>
      </c>
      <c r="E13132">
        <v>11</v>
      </c>
      <c r="F13132" t="s">
        <v>1274</v>
      </c>
      <c r="J13132" t="s">
        <v>23</v>
      </c>
      <c r="K13132">
        <v>4</v>
      </c>
      <c r="L13132">
        <v>199.4</v>
      </c>
      <c r="M13132">
        <v>0.16439999999999999</v>
      </c>
      <c r="O13132" s="12">
        <f>VLOOKUP(C13132,[3]May!$C:$Z,24,FALSE)</f>
        <v>2019</v>
      </c>
    </row>
    <row r="13133" spans="1:15" x14ac:dyDescent="0.25">
      <c r="A13133" t="s">
        <v>1245</v>
      </c>
      <c r="C13133" t="s">
        <v>1301</v>
      </c>
      <c r="E13133">
        <v>2</v>
      </c>
      <c r="F13133" t="s">
        <v>1247</v>
      </c>
      <c r="J13133" t="s">
        <v>23</v>
      </c>
      <c r="K13133">
        <v>1</v>
      </c>
      <c r="L13133">
        <v>65.13</v>
      </c>
      <c r="M13133">
        <v>5.0999999999999997E-2</v>
      </c>
      <c r="O13133" s="12">
        <f>VLOOKUP(C13133,[3]May!$C:$Z,24,FALSE)</f>
        <v>2019</v>
      </c>
    </row>
    <row r="13134" spans="1:15" x14ac:dyDescent="0.25">
      <c r="A13134" t="s">
        <v>1245</v>
      </c>
      <c r="C13134" t="s">
        <v>1301</v>
      </c>
      <c r="E13134">
        <v>13</v>
      </c>
      <c r="F13134" t="s">
        <v>1248</v>
      </c>
      <c r="J13134" t="s">
        <v>23</v>
      </c>
      <c r="K13134">
        <v>4</v>
      </c>
      <c r="L13134">
        <v>20.440000000000001</v>
      </c>
      <c r="M13134">
        <v>1.6E-2</v>
      </c>
      <c r="O13134" s="12">
        <f>VLOOKUP(C13134,[3]May!$C:$Z,24,FALSE)</f>
        <v>2019</v>
      </c>
    </row>
    <row r="13135" spans="1:15" x14ac:dyDescent="0.25">
      <c r="A13135" t="s">
        <v>1245</v>
      </c>
      <c r="C13135" t="s">
        <v>1301</v>
      </c>
      <c r="E13135">
        <v>2</v>
      </c>
      <c r="F13135" t="s">
        <v>1247</v>
      </c>
      <c r="J13135" t="s">
        <v>23</v>
      </c>
      <c r="K13135">
        <v>1</v>
      </c>
      <c r="L13135">
        <v>5.1100000000000003</v>
      </c>
      <c r="M13135">
        <v>4.0000000000000001E-3</v>
      </c>
      <c r="O13135" s="12">
        <f>VLOOKUP(C13135,[3]May!$C:$Z,24,FALSE)</f>
        <v>2019</v>
      </c>
    </row>
    <row r="13136" spans="1:15" x14ac:dyDescent="0.25">
      <c r="A13136" t="s">
        <v>1245</v>
      </c>
      <c r="C13136" t="s">
        <v>1301</v>
      </c>
      <c r="E13136">
        <v>12</v>
      </c>
      <c r="F13136" t="s">
        <v>1253</v>
      </c>
      <c r="J13136" t="s">
        <v>23</v>
      </c>
      <c r="K13136">
        <v>1</v>
      </c>
      <c r="L13136">
        <v>61.2</v>
      </c>
      <c r="M13136">
        <v>8.3370000000000007E-3</v>
      </c>
      <c r="O13136" s="12">
        <f>VLOOKUP(C13136,[3]May!$C:$Z,24,FALSE)</f>
        <v>2019</v>
      </c>
    </row>
    <row r="13137" spans="1:15" x14ac:dyDescent="0.25">
      <c r="A13137" t="s">
        <v>1245</v>
      </c>
      <c r="C13137" t="s">
        <v>1301</v>
      </c>
      <c r="E13137">
        <v>13</v>
      </c>
      <c r="F13137" t="s">
        <v>1248</v>
      </c>
      <c r="J13137" t="s">
        <v>23</v>
      </c>
      <c r="K13137">
        <v>2</v>
      </c>
      <c r="L13137">
        <v>10.220000000000001</v>
      </c>
      <c r="M13137">
        <v>8.0000000000000002E-3</v>
      </c>
      <c r="O13137" s="12">
        <f>VLOOKUP(C13137,[3]May!$C:$Z,24,FALSE)</f>
        <v>2019</v>
      </c>
    </row>
    <row r="13138" spans="1:15" x14ac:dyDescent="0.25">
      <c r="A13138" t="s">
        <v>1245</v>
      </c>
      <c r="C13138" t="s">
        <v>1301</v>
      </c>
      <c r="E13138">
        <v>13</v>
      </c>
      <c r="F13138" t="s">
        <v>1248</v>
      </c>
      <c r="J13138" t="s">
        <v>23</v>
      </c>
      <c r="K13138">
        <v>6</v>
      </c>
      <c r="L13138">
        <v>30.66</v>
      </c>
      <c r="M13138">
        <v>2.4E-2</v>
      </c>
      <c r="O13138" s="12">
        <f>VLOOKUP(C13138,[3]May!$C:$Z,24,FALSE)</f>
        <v>2019</v>
      </c>
    </row>
    <row r="13139" spans="1:15" x14ac:dyDescent="0.25">
      <c r="A13139" t="s">
        <v>1245</v>
      </c>
      <c r="C13139" t="s">
        <v>1301</v>
      </c>
      <c r="E13139">
        <v>11</v>
      </c>
      <c r="F13139" t="s">
        <v>1274</v>
      </c>
      <c r="J13139" t="s">
        <v>23</v>
      </c>
      <c r="K13139">
        <v>4</v>
      </c>
      <c r="L13139">
        <v>199.4</v>
      </c>
      <c r="M13139">
        <v>0.16439999999999999</v>
      </c>
      <c r="O13139" s="12">
        <f>VLOOKUP(C13139,[3]May!$C:$Z,24,FALSE)</f>
        <v>2019</v>
      </c>
    </row>
    <row r="13140" spans="1:15" x14ac:dyDescent="0.25">
      <c r="A13140" t="s">
        <v>1245</v>
      </c>
      <c r="C13140" t="s">
        <v>1301</v>
      </c>
      <c r="E13140">
        <v>13</v>
      </c>
      <c r="F13140" t="s">
        <v>1248</v>
      </c>
      <c r="J13140" t="s">
        <v>23</v>
      </c>
      <c r="K13140">
        <v>4</v>
      </c>
      <c r="L13140">
        <v>20.440000000000001</v>
      </c>
      <c r="M13140">
        <v>1.6E-2</v>
      </c>
      <c r="O13140" s="12">
        <f>VLOOKUP(C13140,[3]May!$C:$Z,24,FALSE)</f>
        <v>2019</v>
      </c>
    </row>
    <row r="13141" spans="1:15" x14ac:dyDescent="0.25">
      <c r="A13141" t="s">
        <v>1245</v>
      </c>
      <c r="C13141" t="s">
        <v>1301</v>
      </c>
      <c r="E13141">
        <v>11</v>
      </c>
      <c r="F13141" t="s">
        <v>1274</v>
      </c>
      <c r="J13141" t="s">
        <v>23</v>
      </c>
      <c r="K13141">
        <v>4</v>
      </c>
      <c r="L13141">
        <v>199.4</v>
      </c>
      <c r="M13141">
        <v>0.16439999999999999</v>
      </c>
      <c r="O13141" s="12">
        <f>VLOOKUP(C13141,[3]May!$C:$Z,24,FALSE)</f>
        <v>2019</v>
      </c>
    </row>
    <row r="13142" spans="1:15" x14ac:dyDescent="0.25">
      <c r="A13142" t="s">
        <v>1245</v>
      </c>
      <c r="C13142" t="s">
        <v>1301</v>
      </c>
      <c r="E13142">
        <v>13</v>
      </c>
      <c r="F13142" t="s">
        <v>1248</v>
      </c>
      <c r="J13142" t="s">
        <v>23</v>
      </c>
      <c r="K13142">
        <v>4</v>
      </c>
      <c r="L13142">
        <v>20.440000000000001</v>
      </c>
      <c r="M13142">
        <v>1.6E-2</v>
      </c>
      <c r="O13142" s="12">
        <f>VLOOKUP(C13142,[3]May!$C:$Z,24,FALSE)</f>
        <v>2019</v>
      </c>
    </row>
    <row r="13143" spans="1:15" x14ac:dyDescent="0.25">
      <c r="A13143" t="s">
        <v>1245</v>
      </c>
      <c r="C13143" t="s">
        <v>1301</v>
      </c>
      <c r="E13143">
        <v>11</v>
      </c>
      <c r="F13143" t="s">
        <v>1274</v>
      </c>
      <c r="J13143" t="s">
        <v>23</v>
      </c>
      <c r="K13143">
        <v>3</v>
      </c>
      <c r="L13143">
        <v>149.55000000000001</v>
      </c>
      <c r="M13143">
        <v>0.12330000000000001</v>
      </c>
      <c r="O13143" s="12">
        <f>VLOOKUP(C13143,[3]May!$C:$Z,24,FALSE)</f>
        <v>2019</v>
      </c>
    </row>
    <row r="13144" spans="1:15" x14ac:dyDescent="0.25">
      <c r="A13144" t="s">
        <v>1245</v>
      </c>
      <c r="C13144" t="s">
        <v>1301</v>
      </c>
      <c r="E13144">
        <v>13</v>
      </c>
      <c r="F13144" t="s">
        <v>1248</v>
      </c>
      <c r="J13144" t="s">
        <v>23</v>
      </c>
      <c r="K13144">
        <v>5</v>
      </c>
      <c r="L13144">
        <v>25.55</v>
      </c>
      <c r="M13144">
        <v>0.02</v>
      </c>
      <c r="O13144" s="12">
        <f>VLOOKUP(C13144,[3]May!$C:$Z,24,FALSE)</f>
        <v>2019</v>
      </c>
    </row>
    <row r="13145" spans="1:15" x14ac:dyDescent="0.25">
      <c r="A13145" t="s">
        <v>1245</v>
      </c>
      <c r="C13145" t="s">
        <v>1301</v>
      </c>
      <c r="E13145">
        <v>11</v>
      </c>
      <c r="F13145" t="s">
        <v>1274</v>
      </c>
      <c r="J13145" t="s">
        <v>23</v>
      </c>
      <c r="K13145">
        <v>4</v>
      </c>
      <c r="L13145">
        <v>199.4</v>
      </c>
      <c r="M13145">
        <v>0.16439999999999999</v>
      </c>
      <c r="O13145" s="12">
        <f>VLOOKUP(C13145,[3]May!$C:$Z,24,FALSE)</f>
        <v>2019</v>
      </c>
    </row>
    <row r="13146" spans="1:15" x14ac:dyDescent="0.25">
      <c r="A13146" t="s">
        <v>1245</v>
      </c>
      <c r="C13146" t="s">
        <v>1301</v>
      </c>
      <c r="E13146">
        <v>13</v>
      </c>
      <c r="F13146" t="s">
        <v>1248</v>
      </c>
      <c r="J13146" t="s">
        <v>23</v>
      </c>
      <c r="K13146">
        <v>5</v>
      </c>
      <c r="L13146">
        <v>25.55</v>
      </c>
      <c r="M13146">
        <v>0.02</v>
      </c>
      <c r="O13146" s="12">
        <f>VLOOKUP(C13146,[3]May!$C:$Z,24,FALSE)</f>
        <v>2019</v>
      </c>
    </row>
    <row r="13147" spans="1:15" x14ac:dyDescent="0.25">
      <c r="A13147" t="s">
        <v>1245</v>
      </c>
      <c r="C13147" t="s">
        <v>1301</v>
      </c>
      <c r="E13147">
        <v>11</v>
      </c>
      <c r="F13147" t="s">
        <v>1274</v>
      </c>
      <c r="J13147" t="s">
        <v>23</v>
      </c>
      <c r="K13147">
        <v>1</v>
      </c>
      <c r="L13147">
        <v>49.85</v>
      </c>
      <c r="M13147">
        <v>4.1099999999999998E-2</v>
      </c>
      <c r="O13147" s="12">
        <f>VLOOKUP(C13147,[3]May!$C:$Z,24,FALSE)</f>
        <v>2019</v>
      </c>
    </row>
    <row r="13148" spans="1:15" x14ac:dyDescent="0.25">
      <c r="A13148" t="s">
        <v>1245</v>
      </c>
      <c r="C13148" t="s">
        <v>1301</v>
      </c>
      <c r="E13148">
        <v>2</v>
      </c>
      <c r="F13148" t="s">
        <v>1247</v>
      </c>
      <c r="J13148" t="s">
        <v>23</v>
      </c>
      <c r="K13148">
        <v>2</v>
      </c>
      <c r="L13148">
        <v>130.26</v>
      </c>
      <c r="M13148">
        <v>0.10199999999999999</v>
      </c>
      <c r="O13148" s="12">
        <f>VLOOKUP(C13148,[3]May!$C:$Z,24,FALSE)</f>
        <v>2019</v>
      </c>
    </row>
    <row r="13149" spans="1:15" x14ac:dyDescent="0.25">
      <c r="A13149" t="s">
        <v>1245</v>
      </c>
      <c r="C13149" t="s">
        <v>1301</v>
      </c>
      <c r="E13149">
        <v>13</v>
      </c>
      <c r="F13149" t="s">
        <v>1248</v>
      </c>
      <c r="J13149" t="s">
        <v>23</v>
      </c>
      <c r="K13149">
        <v>4</v>
      </c>
      <c r="L13149">
        <v>20.440000000000001</v>
      </c>
      <c r="M13149">
        <v>1.6E-2</v>
      </c>
      <c r="O13149" s="12">
        <f>VLOOKUP(C13149,[3]May!$C:$Z,24,FALSE)</f>
        <v>2019</v>
      </c>
    </row>
    <row r="13150" spans="1:15" x14ac:dyDescent="0.25">
      <c r="A13150" t="s">
        <v>1245</v>
      </c>
      <c r="C13150" t="s">
        <v>1301</v>
      </c>
      <c r="E13150">
        <v>11</v>
      </c>
      <c r="F13150" t="s">
        <v>1274</v>
      </c>
      <c r="J13150" t="s">
        <v>23</v>
      </c>
      <c r="K13150">
        <v>4</v>
      </c>
      <c r="L13150">
        <v>199.4</v>
      </c>
      <c r="M13150">
        <v>0.16439999999999999</v>
      </c>
      <c r="O13150" s="12">
        <f>VLOOKUP(C13150,[3]May!$C:$Z,24,FALSE)</f>
        <v>2019</v>
      </c>
    </row>
    <row r="13151" spans="1:15" x14ac:dyDescent="0.25">
      <c r="A13151" t="s">
        <v>1245</v>
      </c>
      <c r="C13151" t="s">
        <v>1301</v>
      </c>
      <c r="E13151">
        <v>13</v>
      </c>
      <c r="F13151" t="s">
        <v>1248</v>
      </c>
      <c r="J13151" t="s">
        <v>23</v>
      </c>
      <c r="K13151">
        <v>4</v>
      </c>
      <c r="L13151">
        <v>20.440000000000001</v>
      </c>
      <c r="M13151">
        <v>1.6E-2</v>
      </c>
      <c r="O13151" s="12">
        <f>VLOOKUP(C13151,[3]May!$C:$Z,24,FALSE)</f>
        <v>2019</v>
      </c>
    </row>
    <row r="13152" spans="1:15" x14ac:dyDescent="0.25">
      <c r="A13152" t="s">
        <v>1245</v>
      </c>
      <c r="C13152" t="s">
        <v>1301</v>
      </c>
      <c r="E13152">
        <v>11</v>
      </c>
      <c r="F13152" t="s">
        <v>1274</v>
      </c>
      <c r="J13152" t="s">
        <v>23</v>
      </c>
      <c r="K13152">
        <v>4</v>
      </c>
      <c r="L13152">
        <v>199.4</v>
      </c>
      <c r="M13152">
        <v>0.16439999999999999</v>
      </c>
      <c r="O13152" s="12">
        <f>VLOOKUP(C13152,[3]May!$C:$Z,24,FALSE)</f>
        <v>2019</v>
      </c>
    </row>
    <row r="13153" spans="1:15" x14ac:dyDescent="0.25">
      <c r="A13153" t="s">
        <v>1245</v>
      </c>
      <c r="C13153" t="s">
        <v>1301</v>
      </c>
      <c r="E13153">
        <v>13</v>
      </c>
      <c r="F13153" t="s">
        <v>1248</v>
      </c>
      <c r="J13153" t="s">
        <v>23</v>
      </c>
      <c r="K13153">
        <v>4</v>
      </c>
      <c r="L13153">
        <v>20.440000000000001</v>
      </c>
      <c r="M13153">
        <v>1.6E-2</v>
      </c>
      <c r="O13153" s="12">
        <f>VLOOKUP(C13153,[3]May!$C:$Z,24,FALSE)</f>
        <v>2019</v>
      </c>
    </row>
    <row r="13154" spans="1:15" x14ac:dyDescent="0.25">
      <c r="A13154" t="s">
        <v>1245</v>
      </c>
      <c r="C13154" t="s">
        <v>1301</v>
      </c>
      <c r="E13154">
        <v>11</v>
      </c>
      <c r="F13154" t="s">
        <v>1274</v>
      </c>
      <c r="J13154" t="s">
        <v>23</v>
      </c>
      <c r="K13154">
        <v>4</v>
      </c>
      <c r="L13154">
        <v>199.4</v>
      </c>
      <c r="M13154">
        <v>0.16439999999999999</v>
      </c>
      <c r="O13154" s="12">
        <f>VLOOKUP(C13154,[3]May!$C:$Z,24,FALSE)</f>
        <v>2019</v>
      </c>
    </row>
    <row r="13155" spans="1:15" x14ac:dyDescent="0.25">
      <c r="A13155" t="s">
        <v>1245</v>
      </c>
      <c r="C13155" t="s">
        <v>1301</v>
      </c>
      <c r="E13155">
        <v>2</v>
      </c>
      <c r="F13155" t="s">
        <v>1247</v>
      </c>
      <c r="J13155" t="s">
        <v>23</v>
      </c>
      <c r="K13155">
        <v>2</v>
      </c>
      <c r="L13155">
        <v>10.220000000000001</v>
      </c>
      <c r="M13155">
        <v>8.0000000000000002E-3</v>
      </c>
      <c r="O13155" s="12">
        <f>VLOOKUP(C13155,[3]May!$C:$Z,24,FALSE)</f>
        <v>2019</v>
      </c>
    </row>
    <row r="13156" spans="1:15" x14ac:dyDescent="0.25">
      <c r="A13156" t="s">
        <v>1245</v>
      </c>
      <c r="C13156" t="s">
        <v>1301</v>
      </c>
      <c r="E13156">
        <v>13</v>
      </c>
      <c r="F13156" t="s">
        <v>1248</v>
      </c>
      <c r="J13156" t="s">
        <v>23</v>
      </c>
      <c r="K13156">
        <v>5</v>
      </c>
      <c r="L13156">
        <v>25.55</v>
      </c>
      <c r="M13156">
        <v>0.02</v>
      </c>
      <c r="O13156" s="12">
        <f>VLOOKUP(C13156,[3]May!$C:$Z,24,FALSE)</f>
        <v>2019</v>
      </c>
    </row>
    <row r="13157" spans="1:15" x14ac:dyDescent="0.25">
      <c r="A13157" t="s">
        <v>1245</v>
      </c>
      <c r="C13157" t="s">
        <v>1301</v>
      </c>
      <c r="E13157">
        <v>11</v>
      </c>
      <c r="F13157" t="s">
        <v>1274</v>
      </c>
      <c r="J13157" t="s">
        <v>23</v>
      </c>
      <c r="K13157">
        <v>1</v>
      </c>
      <c r="L13157">
        <v>49.85</v>
      </c>
      <c r="M13157">
        <v>4.1099999999999998E-2</v>
      </c>
      <c r="O13157" s="12">
        <f>VLOOKUP(C13157,[3]May!$C:$Z,24,FALSE)</f>
        <v>2019</v>
      </c>
    </row>
    <row r="13158" spans="1:15" x14ac:dyDescent="0.25">
      <c r="A13158" t="s">
        <v>1245</v>
      </c>
      <c r="C13158" t="s">
        <v>1301</v>
      </c>
      <c r="E13158">
        <v>12</v>
      </c>
      <c r="F13158" t="s">
        <v>1253</v>
      </c>
      <c r="J13158" t="s">
        <v>23</v>
      </c>
      <c r="K13158">
        <v>1</v>
      </c>
      <c r="L13158">
        <v>61.2</v>
      </c>
      <c r="M13158">
        <v>8.3370000000000007E-3</v>
      </c>
      <c r="O13158" s="12">
        <f>VLOOKUP(C13158,[3]May!$C:$Z,24,FALSE)</f>
        <v>2019</v>
      </c>
    </row>
    <row r="13159" spans="1:15" x14ac:dyDescent="0.25">
      <c r="A13159" t="s">
        <v>1245</v>
      </c>
      <c r="C13159" t="s">
        <v>1301</v>
      </c>
      <c r="E13159">
        <v>2</v>
      </c>
      <c r="F13159" t="s">
        <v>1247</v>
      </c>
      <c r="J13159" t="s">
        <v>23</v>
      </c>
      <c r="K13159">
        <v>4</v>
      </c>
      <c r="L13159">
        <v>20.440000000000001</v>
      </c>
      <c r="M13159">
        <v>1.6E-2</v>
      </c>
      <c r="O13159" s="12">
        <f>VLOOKUP(C13159,[3]May!$C:$Z,24,FALSE)</f>
        <v>2019</v>
      </c>
    </row>
    <row r="13160" spans="1:15" x14ac:dyDescent="0.25">
      <c r="A13160" t="s">
        <v>1245</v>
      </c>
      <c r="C13160" t="s">
        <v>1301</v>
      </c>
      <c r="E13160">
        <v>13</v>
      </c>
      <c r="F13160" t="s">
        <v>1248</v>
      </c>
      <c r="J13160" t="s">
        <v>23</v>
      </c>
      <c r="K13160">
        <v>4</v>
      </c>
      <c r="L13160">
        <v>20.440000000000001</v>
      </c>
      <c r="M13160">
        <v>1.6E-2</v>
      </c>
      <c r="O13160" s="12">
        <f>VLOOKUP(C13160,[3]May!$C:$Z,24,FALSE)</f>
        <v>2019</v>
      </c>
    </row>
    <row r="13161" spans="1:15" x14ac:dyDescent="0.25">
      <c r="A13161" t="s">
        <v>1245</v>
      </c>
      <c r="C13161" t="s">
        <v>1301</v>
      </c>
      <c r="E13161">
        <v>13</v>
      </c>
      <c r="F13161" t="s">
        <v>1248</v>
      </c>
      <c r="J13161" t="s">
        <v>23</v>
      </c>
      <c r="K13161">
        <v>2</v>
      </c>
      <c r="L13161">
        <v>10.220000000000001</v>
      </c>
      <c r="M13161">
        <v>8.0000000000000002E-3</v>
      </c>
      <c r="O13161" s="12">
        <f>VLOOKUP(C13161,[3]May!$C:$Z,24,FALSE)</f>
        <v>2019</v>
      </c>
    </row>
    <row r="13162" spans="1:15" x14ac:dyDescent="0.25">
      <c r="A13162" t="s">
        <v>1245</v>
      </c>
      <c r="C13162" t="s">
        <v>1301</v>
      </c>
      <c r="E13162">
        <v>13</v>
      </c>
      <c r="F13162" t="s">
        <v>1248</v>
      </c>
      <c r="J13162" t="s">
        <v>23</v>
      </c>
      <c r="K13162">
        <v>6</v>
      </c>
      <c r="L13162">
        <v>30.66</v>
      </c>
      <c r="M13162">
        <v>2.4E-2</v>
      </c>
      <c r="O13162" s="12">
        <f>VLOOKUP(C13162,[3]May!$C:$Z,24,FALSE)</f>
        <v>2019</v>
      </c>
    </row>
    <row r="13163" spans="1:15" x14ac:dyDescent="0.25">
      <c r="A13163" t="s">
        <v>1245</v>
      </c>
      <c r="C13163" t="s">
        <v>1301</v>
      </c>
      <c r="E13163">
        <v>11</v>
      </c>
      <c r="F13163" t="s">
        <v>1274</v>
      </c>
      <c r="J13163" t="s">
        <v>23</v>
      </c>
      <c r="K13163">
        <v>4</v>
      </c>
      <c r="L13163">
        <v>199.4</v>
      </c>
      <c r="M13163">
        <v>0.16439999999999999</v>
      </c>
      <c r="O13163" s="12">
        <f>VLOOKUP(C13163,[3]May!$C:$Z,24,FALSE)</f>
        <v>2019</v>
      </c>
    </row>
    <row r="13164" spans="1:15" x14ac:dyDescent="0.25">
      <c r="A13164" t="s">
        <v>1245</v>
      </c>
      <c r="C13164" t="s">
        <v>1301</v>
      </c>
      <c r="E13164">
        <v>12</v>
      </c>
      <c r="F13164" t="s">
        <v>1253</v>
      </c>
      <c r="J13164" t="s">
        <v>23</v>
      </c>
      <c r="K13164">
        <v>1</v>
      </c>
      <c r="L13164">
        <v>61.2</v>
      </c>
      <c r="M13164">
        <v>8.3370000000000007E-3</v>
      </c>
      <c r="O13164" s="12">
        <f>VLOOKUP(C13164,[3]May!$C:$Z,24,FALSE)</f>
        <v>2019</v>
      </c>
    </row>
    <row r="13165" spans="1:15" x14ac:dyDescent="0.25">
      <c r="A13165" t="s">
        <v>1245</v>
      </c>
      <c r="C13165" t="s">
        <v>1301</v>
      </c>
      <c r="E13165">
        <v>13</v>
      </c>
      <c r="F13165" t="s">
        <v>1248</v>
      </c>
      <c r="J13165" t="s">
        <v>23</v>
      </c>
      <c r="K13165">
        <v>7</v>
      </c>
      <c r="L13165">
        <v>35.770000000000003</v>
      </c>
      <c r="M13165">
        <v>2.8000000000000001E-2</v>
      </c>
      <c r="O13165" s="12">
        <f>VLOOKUP(C13165,[3]May!$C:$Z,24,FALSE)</f>
        <v>2019</v>
      </c>
    </row>
    <row r="13166" spans="1:15" x14ac:dyDescent="0.25">
      <c r="A13166" t="s">
        <v>1245</v>
      </c>
      <c r="C13166" t="s">
        <v>1301</v>
      </c>
      <c r="E13166">
        <v>11</v>
      </c>
      <c r="F13166" t="s">
        <v>1274</v>
      </c>
      <c r="J13166" t="s">
        <v>23</v>
      </c>
      <c r="K13166">
        <v>4</v>
      </c>
      <c r="L13166">
        <v>199.4</v>
      </c>
      <c r="M13166">
        <v>0.16439999999999999</v>
      </c>
      <c r="O13166" s="12">
        <f>VLOOKUP(C13166,[3]May!$C:$Z,24,FALSE)</f>
        <v>2019</v>
      </c>
    </row>
    <row r="13167" spans="1:15" x14ac:dyDescent="0.25">
      <c r="A13167" t="s">
        <v>1245</v>
      </c>
      <c r="C13167" t="s">
        <v>1301</v>
      </c>
      <c r="E13167">
        <v>2</v>
      </c>
      <c r="F13167" t="s">
        <v>1247</v>
      </c>
      <c r="J13167" t="s">
        <v>23</v>
      </c>
      <c r="K13167">
        <v>1</v>
      </c>
      <c r="L13167">
        <v>65.13</v>
      </c>
      <c r="M13167">
        <v>5.0999999999999997E-2</v>
      </c>
      <c r="O13167" s="12">
        <f>VLOOKUP(C13167,[3]May!$C:$Z,24,FALSE)</f>
        <v>2019</v>
      </c>
    </row>
    <row r="13168" spans="1:15" x14ac:dyDescent="0.25">
      <c r="A13168" t="s">
        <v>1245</v>
      </c>
      <c r="C13168" t="s">
        <v>1301</v>
      </c>
      <c r="E13168">
        <v>13</v>
      </c>
      <c r="F13168" t="s">
        <v>1248</v>
      </c>
      <c r="J13168" t="s">
        <v>23</v>
      </c>
      <c r="K13168">
        <v>4</v>
      </c>
      <c r="L13168">
        <v>20.440000000000001</v>
      </c>
      <c r="M13168">
        <v>1.6E-2</v>
      </c>
      <c r="O13168" s="12">
        <f>VLOOKUP(C13168,[3]May!$C:$Z,24,FALSE)</f>
        <v>2019</v>
      </c>
    </row>
    <row r="13169" spans="1:15" x14ac:dyDescent="0.25">
      <c r="A13169" t="s">
        <v>1245</v>
      </c>
      <c r="C13169" t="s">
        <v>1301</v>
      </c>
      <c r="E13169">
        <v>11</v>
      </c>
      <c r="F13169" t="s">
        <v>1274</v>
      </c>
      <c r="J13169" t="s">
        <v>23</v>
      </c>
      <c r="K13169">
        <v>4</v>
      </c>
      <c r="L13169">
        <v>199.4</v>
      </c>
      <c r="M13169">
        <v>0.16439999999999999</v>
      </c>
      <c r="O13169" s="12">
        <f>VLOOKUP(C13169,[3]May!$C:$Z,24,FALSE)</f>
        <v>2019</v>
      </c>
    </row>
    <row r="13170" spans="1:15" x14ac:dyDescent="0.25">
      <c r="A13170" t="s">
        <v>1245</v>
      </c>
      <c r="C13170" t="s">
        <v>1301</v>
      </c>
      <c r="E13170">
        <v>2</v>
      </c>
      <c r="F13170" t="s">
        <v>1247</v>
      </c>
      <c r="J13170" t="s">
        <v>23</v>
      </c>
      <c r="K13170">
        <v>1</v>
      </c>
      <c r="L13170">
        <v>5.1100000000000003</v>
      </c>
      <c r="M13170">
        <v>4.0000000000000001E-3</v>
      </c>
      <c r="O13170" s="12">
        <f>VLOOKUP(C13170,[3]May!$C:$Z,24,FALSE)</f>
        <v>2019</v>
      </c>
    </row>
    <row r="13171" spans="1:15" x14ac:dyDescent="0.25">
      <c r="A13171" t="s">
        <v>1245</v>
      </c>
      <c r="C13171" t="s">
        <v>1301</v>
      </c>
      <c r="E13171">
        <v>13</v>
      </c>
      <c r="F13171" t="s">
        <v>1248</v>
      </c>
      <c r="J13171" t="s">
        <v>23</v>
      </c>
      <c r="K13171">
        <v>4</v>
      </c>
      <c r="L13171">
        <v>20.440000000000001</v>
      </c>
      <c r="M13171">
        <v>1.6E-2</v>
      </c>
      <c r="O13171" s="12">
        <f>VLOOKUP(C13171,[3]May!$C:$Z,24,FALSE)</f>
        <v>2019</v>
      </c>
    </row>
    <row r="13172" spans="1:15" x14ac:dyDescent="0.25">
      <c r="A13172" t="s">
        <v>1245</v>
      </c>
      <c r="C13172" t="s">
        <v>1301</v>
      </c>
      <c r="E13172">
        <v>12</v>
      </c>
      <c r="F13172" t="s">
        <v>1253</v>
      </c>
      <c r="J13172" t="s">
        <v>23</v>
      </c>
      <c r="K13172">
        <v>1</v>
      </c>
      <c r="L13172">
        <v>61.2</v>
      </c>
      <c r="M13172">
        <v>8.3370000000000007E-3</v>
      </c>
      <c r="O13172" s="12">
        <f>VLOOKUP(C13172,[3]May!$C:$Z,24,FALSE)</f>
        <v>2019</v>
      </c>
    </row>
    <row r="13173" spans="1:15" x14ac:dyDescent="0.25">
      <c r="A13173" t="s">
        <v>1245</v>
      </c>
      <c r="C13173" t="s">
        <v>1301</v>
      </c>
      <c r="E13173">
        <v>12</v>
      </c>
      <c r="F13173" t="s">
        <v>1253</v>
      </c>
      <c r="J13173" t="s">
        <v>23</v>
      </c>
      <c r="K13173">
        <v>1</v>
      </c>
      <c r="L13173">
        <v>61.2</v>
      </c>
      <c r="M13173">
        <v>8.3370000000000007E-3</v>
      </c>
      <c r="O13173" s="12">
        <f>VLOOKUP(C13173,[3]May!$C:$Z,24,FALSE)</f>
        <v>2019</v>
      </c>
    </row>
    <row r="13174" spans="1:15" x14ac:dyDescent="0.25">
      <c r="A13174" t="s">
        <v>1245</v>
      </c>
      <c r="C13174" t="s">
        <v>1301</v>
      </c>
      <c r="E13174">
        <v>13</v>
      </c>
      <c r="F13174" t="s">
        <v>1248</v>
      </c>
      <c r="J13174" t="s">
        <v>23</v>
      </c>
      <c r="K13174">
        <v>4</v>
      </c>
      <c r="L13174">
        <v>20.440000000000001</v>
      </c>
      <c r="M13174">
        <v>1.6E-2</v>
      </c>
      <c r="O13174" s="12">
        <f>VLOOKUP(C13174,[3]May!$C:$Z,24,FALSE)</f>
        <v>2019</v>
      </c>
    </row>
    <row r="13175" spans="1:15" x14ac:dyDescent="0.25">
      <c r="A13175" t="s">
        <v>1245</v>
      </c>
      <c r="C13175" t="s">
        <v>1301</v>
      </c>
      <c r="E13175">
        <v>11</v>
      </c>
      <c r="F13175" t="s">
        <v>1274</v>
      </c>
      <c r="J13175" t="s">
        <v>23</v>
      </c>
      <c r="K13175">
        <v>4</v>
      </c>
      <c r="L13175">
        <v>199.4</v>
      </c>
      <c r="M13175">
        <v>0.16439999999999999</v>
      </c>
      <c r="O13175" s="12">
        <f>VLOOKUP(C13175,[3]May!$C:$Z,24,FALSE)</f>
        <v>2019</v>
      </c>
    </row>
    <row r="13176" spans="1:15" x14ac:dyDescent="0.25">
      <c r="A13176" t="s">
        <v>1245</v>
      </c>
      <c r="C13176" t="s">
        <v>1301</v>
      </c>
      <c r="E13176">
        <v>13</v>
      </c>
      <c r="F13176" t="s">
        <v>1248</v>
      </c>
      <c r="J13176" t="s">
        <v>23</v>
      </c>
      <c r="K13176">
        <v>4</v>
      </c>
      <c r="L13176">
        <v>20.440000000000001</v>
      </c>
      <c r="M13176">
        <v>1.6E-2</v>
      </c>
      <c r="O13176" s="12">
        <f>VLOOKUP(C13176,[3]May!$C:$Z,24,FALSE)</f>
        <v>2019</v>
      </c>
    </row>
    <row r="13177" spans="1:15" x14ac:dyDescent="0.25">
      <c r="A13177" t="s">
        <v>1245</v>
      </c>
      <c r="C13177" t="s">
        <v>1301</v>
      </c>
      <c r="E13177">
        <v>11</v>
      </c>
      <c r="F13177" t="s">
        <v>1274</v>
      </c>
      <c r="J13177" t="s">
        <v>23</v>
      </c>
      <c r="K13177">
        <v>4</v>
      </c>
      <c r="L13177">
        <v>199.4</v>
      </c>
      <c r="M13177">
        <v>0.16439999999999999</v>
      </c>
      <c r="O13177" s="12">
        <f>VLOOKUP(C13177,[3]May!$C:$Z,24,FALSE)</f>
        <v>2019</v>
      </c>
    </row>
    <row r="13178" spans="1:15" x14ac:dyDescent="0.25">
      <c r="A13178" t="s">
        <v>1245</v>
      </c>
      <c r="C13178" t="s">
        <v>1301</v>
      </c>
      <c r="E13178">
        <v>12</v>
      </c>
      <c r="F13178" t="s">
        <v>1253</v>
      </c>
      <c r="J13178" t="s">
        <v>23</v>
      </c>
      <c r="K13178">
        <v>1</v>
      </c>
      <c r="L13178">
        <v>61.2</v>
      </c>
      <c r="M13178">
        <v>8.3370000000000007E-3</v>
      </c>
      <c r="O13178" s="12">
        <f>VLOOKUP(C13178,[3]May!$C:$Z,24,FALSE)</f>
        <v>2019</v>
      </c>
    </row>
    <row r="13179" spans="1:15" x14ac:dyDescent="0.25">
      <c r="A13179" t="s">
        <v>1245</v>
      </c>
      <c r="C13179" t="s">
        <v>1301</v>
      </c>
      <c r="E13179">
        <v>11</v>
      </c>
      <c r="F13179" t="s">
        <v>1274</v>
      </c>
      <c r="J13179" t="s">
        <v>23</v>
      </c>
      <c r="K13179">
        <v>4</v>
      </c>
      <c r="L13179">
        <v>199.4</v>
      </c>
      <c r="M13179">
        <v>0.16439999999999999</v>
      </c>
      <c r="O13179" s="12">
        <f>VLOOKUP(C13179,[3]May!$C:$Z,24,FALSE)</f>
        <v>2019</v>
      </c>
    </row>
    <row r="13180" spans="1:15" x14ac:dyDescent="0.25">
      <c r="A13180" t="s">
        <v>1245</v>
      </c>
      <c r="C13180" t="s">
        <v>1301</v>
      </c>
      <c r="E13180">
        <v>13</v>
      </c>
      <c r="F13180" t="s">
        <v>1248</v>
      </c>
      <c r="J13180" t="s">
        <v>23</v>
      </c>
      <c r="K13180">
        <v>6</v>
      </c>
      <c r="L13180">
        <v>30.66</v>
      </c>
      <c r="M13180">
        <v>2.4E-2</v>
      </c>
      <c r="O13180" s="12">
        <f>VLOOKUP(C13180,[3]May!$C:$Z,24,FALSE)</f>
        <v>2019</v>
      </c>
    </row>
    <row r="13181" spans="1:15" x14ac:dyDescent="0.25">
      <c r="A13181" t="s">
        <v>1245</v>
      </c>
      <c r="C13181" t="s">
        <v>1301</v>
      </c>
      <c r="E13181">
        <v>12</v>
      </c>
      <c r="F13181" t="s">
        <v>1253</v>
      </c>
      <c r="J13181" t="s">
        <v>23</v>
      </c>
      <c r="K13181">
        <v>1</v>
      </c>
      <c r="L13181">
        <v>61.2</v>
      </c>
      <c r="M13181">
        <v>8.3370000000000007E-3</v>
      </c>
      <c r="O13181" s="12">
        <f>VLOOKUP(C13181,[3]May!$C:$Z,24,FALSE)</f>
        <v>2019</v>
      </c>
    </row>
    <row r="13182" spans="1:15" x14ac:dyDescent="0.25">
      <c r="A13182" t="s">
        <v>1245</v>
      </c>
      <c r="C13182" t="s">
        <v>1301</v>
      </c>
      <c r="E13182">
        <v>13</v>
      </c>
      <c r="F13182" t="s">
        <v>1248</v>
      </c>
      <c r="J13182" t="s">
        <v>23</v>
      </c>
      <c r="K13182">
        <v>4</v>
      </c>
      <c r="L13182">
        <v>20.440000000000001</v>
      </c>
      <c r="M13182">
        <v>1.6E-2</v>
      </c>
      <c r="O13182" s="12">
        <f>VLOOKUP(C13182,[3]May!$C:$Z,24,FALSE)</f>
        <v>2019</v>
      </c>
    </row>
    <row r="13183" spans="1:15" x14ac:dyDescent="0.25">
      <c r="A13183" t="s">
        <v>1245</v>
      </c>
      <c r="C13183" t="s">
        <v>1301</v>
      </c>
      <c r="E13183">
        <v>11</v>
      </c>
      <c r="F13183" t="s">
        <v>1274</v>
      </c>
      <c r="J13183" t="s">
        <v>23</v>
      </c>
      <c r="K13183">
        <v>4</v>
      </c>
      <c r="L13183">
        <v>199.4</v>
      </c>
      <c r="M13183">
        <v>0.16439999999999999</v>
      </c>
      <c r="O13183" s="12">
        <f>VLOOKUP(C13183,[3]May!$C:$Z,24,FALSE)</f>
        <v>2019</v>
      </c>
    </row>
    <row r="13184" spans="1:15" x14ac:dyDescent="0.25">
      <c r="A13184" t="s">
        <v>1245</v>
      </c>
      <c r="C13184" t="s">
        <v>1301</v>
      </c>
      <c r="E13184">
        <v>12</v>
      </c>
      <c r="F13184" t="s">
        <v>1253</v>
      </c>
      <c r="J13184" t="s">
        <v>23</v>
      </c>
      <c r="K13184">
        <v>1</v>
      </c>
      <c r="L13184">
        <v>61.2</v>
      </c>
      <c r="M13184">
        <v>8.3370000000000007E-3</v>
      </c>
      <c r="O13184" s="12">
        <f>VLOOKUP(C13184,[3]May!$C:$Z,24,FALSE)</f>
        <v>2019</v>
      </c>
    </row>
    <row r="13185" spans="1:15" x14ac:dyDescent="0.25">
      <c r="A13185" t="s">
        <v>1245</v>
      </c>
      <c r="C13185" t="s">
        <v>1301</v>
      </c>
      <c r="E13185">
        <v>13</v>
      </c>
      <c r="F13185" t="s">
        <v>1248</v>
      </c>
      <c r="J13185" t="s">
        <v>23</v>
      </c>
      <c r="K13185">
        <v>4</v>
      </c>
      <c r="L13185">
        <v>20.440000000000001</v>
      </c>
      <c r="M13185">
        <v>1.6E-2</v>
      </c>
      <c r="O13185" s="12">
        <f>VLOOKUP(C13185,[3]May!$C:$Z,24,FALSE)</f>
        <v>2019</v>
      </c>
    </row>
    <row r="13186" spans="1:15" x14ac:dyDescent="0.25">
      <c r="A13186" t="s">
        <v>1245</v>
      </c>
      <c r="C13186" t="s">
        <v>1301</v>
      </c>
      <c r="E13186">
        <v>12</v>
      </c>
      <c r="F13186" t="s">
        <v>1253</v>
      </c>
      <c r="J13186" t="s">
        <v>23</v>
      </c>
      <c r="K13186">
        <v>1</v>
      </c>
      <c r="L13186">
        <v>61.2</v>
      </c>
      <c r="M13186">
        <v>8.3370000000000007E-3</v>
      </c>
      <c r="O13186" s="12">
        <f>VLOOKUP(C13186,[3]May!$C:$Z,24,FALSE)</f>
        <v>2019</v>
      </c>
    </row>
    <row r="13187" spans="1:15" x14ac:dyDescent="0.25">
      <c r="A13187" t="s">
        <v>1245</v>
      </c>
      <c r="C13187" t="s">
        <v>1301</v>
      </c>
      <c r="E13187">
        <v>13</v>
      </c>
      <c r="F13187" t="s">
        <v>1248</v>
      </c>
      <c r="J13187" t="s">
        <v>23</v>
      </c>
      <c r="K13187">
        <v>2</v>
      </c>
      <c r="L13187">
        <v>10.220000000000001</v>
      </c>
      <c r="M13187">
        <v>8.0000000000000002E-3</v>
      </c>
      <c r="O13187" s="12">
        <f>VLOOKUP(C13187,[3]May!$C:$Z,24,FALSE)</f>
        <v>2019</v>
      </c>
    </row>
    <row r="13188" spans="1:15" x14ac:dyDescent="0.25">
      <c r="A13188" t="s">
        <v>1245</v>
      </c>
      <c r="C13188" t="s">
        <v>1301</v>
      </c>
      <c r="E13188">
        <v>11</v>
      </c>
      <c r="F13188" t="s">
        <v>1274</v>
      </c>
      <c r="J13188" t="s">
        <v>23</v>
      </c>
      <c r="K13188">
        <v>4</v>
      </c>
      <c r="L13188">
        <v>199.4</v>
      </c>
      <c r="M13188">
        <v>0.16439999999999999</v>
      </c>
      <c r="O13188" s="12">
        <f>VLOOKUP(C13188,[3]May!$C:$Z,24,FALSE)</f>
        <v>2019</v>
      </c>
    </row>
    <row r="13189" spans="1:15" x14ac:dyDescent="0.25">
      <c r="A13189" t="s">
        <v>1245</v>
      </c>
      <c r="C13189" t="s">
        <v>1301</v>
      </c>
      <c r="E13189">
        <v>11</v>
      </c>
      <c r="F13189" t="s">
        <v>1274</v>
      </c>
      <c r="J13189" t="s">
        <v>23</v>
      </c>
      <c r="K13189">
        <v>4</v>
      </c>
      <c r="L13189">
        <v>199.4</v>
      </c>
      <c r="M13189">
        <v>0.16439999999999999</v>
      </c>
      <c r="O13189" s="12">
        <f>VLOOKUP(C13189,[3]May!$C:$Z,24,FALSE)</f>
        <v>2019</v>
      </c>
    </row>
    <row r="13190" spans="1:15" x14ac:dyDescent="0.25">
      <c r="A13190" t="s">
        <v>1245</v>
      </c>
      <c r="C13190" t="s">
        <v>1301</v>
      </c>
      <c r="E13190">
        <v>13</v>
      </c>
      <c r="F13190" t="s">
        <v>1248</v>
      </c>
      <c r="J13190" t="s">
        <v>23</v>
      </c>
      <c r="K13190">
        <v>5</v>
      </c>
      <c r="L13190">
        <v>25.55</v>
      </c>
      <c r="M13190">
        <v>0.02</v>
      </c>
      <c r="O13190" s="12">
        <f>VLOOKUP(C13190,[3]May!$C:$Z,24,FALSE)</f>
        <v>2019</v>
      </c>
    </row>
    <row r="13191" spans="1:15" x14ac:dyDescent="0.25">
      <c r="A13191" t="s">
        <v>1245</v>
      </c>
      <c r="C13191" t="s">
        <v>1301</v>
      </c>
      <c r="E13191">
        <v>2</v>
      </c>
      <c r="F13191" t="s">
        <v>1247</v>
      </c>
      <c r="J13191" t="s">
        <v>23</v>
      </c>
      <c r="K13191">
        <v>2</v>
      </c>
      <c r="L13191">
        <v>130.26</v>
      </c>
      <c r="M13191">
        <v>0.10199999999999999</v>
      </c>
      <c r="O13191" s="12">
        <f>VLOOKUP(C13191,[3]May!$C:$Z,24,FALSE)</f>
        <v>2019</v>
      </c>
    </row>
    <row r="13192" spans="1:15" x14ac:dyDescent="0.25">
      <c r="A13192" t="s">
        <v>1245</v>
      </c>
      <c r="C13192" t="s">
        <v>1301</v>
      </c>
      <c r="E13192">
        <v>13</v>
      </c>
      <c r="F13192" t="s">
        <v>1248</v>
      </c>
      <c r="J13192" t="s">
        <v>23</v>
      </c>
      <c r="K13192">
        <v>4</v>
      </c>
      <c r="L13192">
        <v>20.440000000000001</v>
      </c>
      <c r="M13192">
        <v>1.6E-2</v>
      </c>
      <c r="O13192" s="12">
        <f>VLOOKUP(C13192,[3]May!$C:$Z,24,FALSE)</f>
        <v>2019</v>
      </c>
    </row>
    <row r="13193" spans="1:15" x14ac:dyDescent="0.25">
      <c r="A13193" t="s">
        <v>1245</v>
      </c>
      <c r="C13193" t="s">
        <v>1301</v>
      </c>
      <c r="E13193">
        <v>13</v>
      </c>
      <c r="F13193" t="s">
        <v>1248</v>
      </c>
      <c r="J13193" t="s">
        <v>23</v>
      </c>
      <c r="K13193">
        <v>6</v>
      </c>
      <c r="L13193">
        <v>30.66</v>
      </c>
      <c r="M13193">
        <v>2.4E-2</v>
      </c>
      <c r="O13193" s="12">
        <f>VLOOKUP(C13193,[3]May!$C:$Z,24,FALSE)</f>
        <v>2019</v>
      </c>
    </row>
    <row r="13194" spans="1:15" x14ac:dyDescent="0.25">
      <c r="A13194" t="s">
        <v>1245</v>
      </c>
      <c r="C13194" t="s">
        <v>1301</v>
      </c>
      <c r="E13194">
        <v>13</v>
      </c>
      <c r="F13194" t="s">
        <v>1248</v>
      </c>
      <c r="J13194" t="s">
        <v>23</v>
      </c>
      <c r="K13194">
        <v>5</v>
      </c>
      <c r="L13194">
        <v>25.55</v>
      </c>
      <c r="M13194">
        <v>0.02</v>
      </c>
      <c r="O13194" s="12">
        <f>VLOOKUP(C13194,[3]May!$C:$Z,24,FALSE)</f>
        <v>2019</v>
      </c>
    </row>
    <row r="13195" spans="1:15" x14ac:dyDescent="0.25">
      <c r="A13195" t="s">
        <v>1245</v>
      </c>
      <c r="C13195" t="s">
        <v>1301</v>
      </c>
      <c r="E13195">
        <v>11</v>
      </c>
      <c r="F13195" t="s">
        <v>1274</v>
      </c>
      <c r="J13195" t="s">
        <v>23</v>
      </c>
      <c r="K13195">
        <v>4</v>
      </c>
      <c r="L13195">
        <v>199.4</v>
      </c>
      <c r="M13195">
        <v>0.16439999999999999</v>
      </c>
      <c r="O13195" s="12">
        <f>VLOOKUP(C13195,[3]May!$C:$Z,24,FALSE)</f>
        <v>2019</v>
      </c>
    </row>
    <row r="13196" spans="1:15" x14ac:dyDescent="0.25">
      <c r="A13196" t="s">
        <v>1245</v>
      </c>
      <c r="C13196" t="s">
        <v>1301</v>
      </c>
      <c r="E13196">
        <v>13</v>
      </c>
      <c r="F13196" t="s">
        <v>1248</v>
      </c>
      <c r="J13196" t="s">
        <v>23</v>
      </c>
      <c r="K13196">
        <v>4</v>
      </c>
      <c r="L13196">
        <v>20.440000000000001</v>
      </c>
      <c r="M13196">
        <v>1.6E-2</v>
      </c>
      <c r="O13196" s="12">
        <f>VLOOKUP(C13196,[3]May!$C:$Z,24,FALSE)</f>
        <v>2019</v>
      </c>
    </row>
    <row r="13197" spans="1:15" x14ac:dyDescent="0.25">
      <c r="A13197" t="s">
        <v>1245</v>
      </c>
      <c r="C13197" t="s">
        <v>1301</v>
      </c>
      <c r="E13197">
        <v>11</v>
      </c>
      <c r="F13197" t="s">
        <v>1274</v>
      </c>
      <c r="J13197" t="s">
        <v>23</v>
      </c>
      <c r="K13197">
        <v>1</v>
      </c>
      <c r="L13197">
        <v>49.85</v>
      </c>
      <c r="M13197">
        <v>4.1099999999999998E-2</v>
      </c>
      <c r="O13197" s="12">
        <f>VLOOKUP(C13197,[3]May!$C:$Z,24,FALSE)</f>
        <v>2019</v>
      </c>
    </row>
    <row r="13198" spans="1:15" x14ac:dyDescent="0.25">
      <c r="A13198" t="s">
        <v>1245</v>
      </c>
      <c r="C13198" t="s">
        <v>1301</v>
      </c>
      <c r="E13198">
        <v>13</v>
      </c>
      <c r="F13198" t="s">
        <v>1248</v>
      </c>
      <c r="J13198" t="s">
        <v>23</v>
      </c>
      <c r="K13198">
        <v>5</v>
      </c>
      <c r="L13198">
        <v>25.55</v>
      </c>
      <c r="M13198">
        <v>0.02</v>
      </c>
      <c r="O13198" s="12">
        <f>VLOOKUP(C13198,[3]May!$C:$Z,24,FALSE)</f>
        <v>2019</v>
      </c>
    </row>
    <row r="13199" spans="1:15" x14ac:dyDescent="0.25">
      <c r="A13199" t="s">
        <v>1245</v>
      </c>
      <c r="C13199" t="s">
        <v>1301</v>
      </c>
      <c r="E13199">
        <v>2</v>
      </c>
      <c r="F13199" t="s">
        <v>1247</v>
      </c>
      <c r="J13199" t="s">
        <v>23</v>
      </c>
      <c r="K13199">
        <v>1</v>
      </c>
      <c r="L13199">
        <v>5.1100000000000003</v>
      </c>
      <c r="M13199">
        <v>4.0000000000000001E-3</v>
      </c>
      <c r="O13199" s="12">
        <f>VLOOKUP(C13199,[3]May!$C:$Z,24,FALSE)</f>
        <v>2019</v>
      </c>
    </row>
    <row r="13200" spans="1:15" x14ac:dyDescent="0.25">
      <c r="A13200" t="s">
        <v>1245</v>
      </c>
      <c r="C13200" t="s">
        <v>1301</v>
      </c>
      <c r="E13200">
        <v>11</v>
      </c>
      <c r="F13200" t="s">
        <v>1274</v>
      </c>
      <c r="J13200" t="s">
        <v>23</v>
      </c>
      <c r="K13200">
        <v>4</v>
      </c>
      <c r="L13200">
        <v>199.4</v>
      </c>
      <c r="M13200">
        <v>0.16439999999999999</v>
      </c>
      <c r="O13200" s="12">
        <f>VLOOKUP(C13200,[3]May!$C:$Z,24,FALSE)</f>
        <v>2019</v>
      </c>
    </row>
    <row r="13201" spans="1:15" x14ac:dyDescent="0.25">
      <c r="A13201" t="s">
        <v>1245</v>
      </c>
      <c r="C13201" t="s">
        <v>1301</v>
      </c>
      <c r="E13201">
        <v>2</v>
      </c>
      <c r="F13201" t="s">
        <v>1247</v>
      </c>
      <c r="J13201" t="s">
        <v>23</v>
      </c>
      <c r="K13201">
        <v>1</v>
      </c>
      <c r="L13201">
        <v>65.13</v>
      </c>
      <c r="M13201">
        <v>5.0999999999999997E-2</v>
      </c>
      <c r="O13201" s="12">
        <f>VLOOKUP(C13201,[3]May!$C:$Z,24,FALSE)</f>
        <v>2019</v>
      </c>
    </row>
    <row r="13202" spans="1:15" x14ac:dyDescent="0.25">
      <c r="A13202" t="s">
        <v>1245</v>
      </c>
      <c r="C13202" t="s">
        <v>1301</v>
      </c>
      <c r="E13202">
        <v>13</v>
      </c>
      <c r="F13202" t="s">
        <v>1248</v>
      </c>
      <c r="J13202" t="s">
        <v>23</v>
      </c>
      <c r="K13202">
        <v>4</v>
      </c>
      <c r="L13202">
        <v>20.440000000000001</v>
      </c>
      <c r="M13202">
        <v>1.6E-2</v>
      </c>
      <c r="O13202" s="12">
        <f>VLOOKUP(C13202,[3]May!$C:$Z,24,FALSE)</f>
        <v>2019</v>
      </c>
    </row>
    <row r="13203" spans="1:15" x14ac:dyDescent="0.25">
      <c r="A13203" t="s">
        <v>1245</v>
      </c>
      <c r="C13203" t="s">
        <v>1301</v>
      </c>
      <c r="E13203">
        <v>11</v>
      </c>
      <c r="F13203" t="s">
        <v>1274</v>
      </c>
      <c r="J13203" t="s">
        <v>23</v>
      </c>
      <c r="K13203">
        <v>4</v>
      </c>
      <c r="L13203">
        <v>199.4</v>
      </c>
      <c r="M13203">
        <v>0.16439999999999999</v>
      </c>
      <c r="O13203" s="12">
        <f>VLOOKUP(C13203,[3]May!$C:$Z,24,FALSE)</f>
        <v>2019</v>
      </c>
    </row>
    <row r="13204" spans="1:15" x14ac:dyDescent="0.25">
      <c r="A13204" t="s">
        <v>1245</v>
      </c>
      <c r="C13204" t="s">
        <v>1301</v>
      </c>
      <c r="E13204">
        <v>2</v>
      </c>
      <c r="F13204" t="s">
        <v>1247</v>
      </c>
      <c r="J13204" t="s">
        <v>23</v>
      </c>
      <c r="K13204">
        <v>2</v>
      </c>
      <c r="L13204">
        <v>130.26</v>
      </c>
      <c r="M13204">
        <v>0.10199999999999999</v>
      </c>
      <c r="O13204" s="12">
        <f>VLOOKUP(C13204,[3]May!$C:$Z,24,FALSE)</f>
        <v>2019</v>
      </c>
    </row>
    <row r="13205" spans="1:15" x14ac:dyDescent="0.25">
      <c r="A13205" t="s">
        <v>1245</v>
      </c>
      <c r="C13205" t="s">
        <v>1301</v>
      </c>
      <c r="E13205">
        <v>13</v>
      </c>
      <c r="F13205" t="s">
        <v>1248</v>
      </c>
      <c r="J13205" t="s">
        <v>23</v>
      </c>
      <c r="K13205">
        <v>4</v>
      </c>
      <c r="L13205">
        <v>20.440000000000001</v>
      </c>
      <c r="M13205">
        <v>1.6E-2</v>
      </c>
      <c r="O13205" s="12">
        <f>VLOOKUP(C13205,[3]May!$C:$Z,24,FALSE)</f>
        <v>2019</v>
      </c>
    </row>
    <row r="13206" spans="1:15" x14ac:dyDescent="0.25">
      <c r="A13206" t="s">
        <v>1245</v>
      </c>
      <c r="C13206" t="s">
        <v>1301</v>
      </c>
      <c r="E13206">
        <v>11</v>
      </c>
      <c r="F13206" t="s">
        <v>1274</v>
      </c>
      <c r="J13206" t="s">
        <v>23</v>
      </c>
      <c r="K13206">
        <v>4</v>
      </c>
      <c r="L13206">
        <v>199.4</v>
      </c>
      <c r="M13206">
        <v>0.16439999999999999</v>
      </c>
      <c r="O13206" s="12">
        <f>VLOOKUP(C13206,[3]May!$C:$Z,24,FALSE)</f>
        <v>2019</v>
      </c>
    </row>
    <row r="13207" spans="1:15" x14ac:dyDescent="0.25">
      <c r="A13207" t="s">
        <v>1245</v>
      </c>
      <c r="C13207" t="s">
        <v>1301</v>
      </c>
      <c r="E13207">
        <v>13</v>
      </c>
      <c r="F13207" t="s">
        <v>1248</v>
      </c>
      <c r="J13207" t="s">
        <v>23</v>
      </c>
      <c r="K13207">
        <v>5</v>
      </c>
      <c r="L13207">
        <v>25.55</v>
      </c>
      <c r="M13207">
        <v>0.02</v>
      </c>
      <c r="O13207" s="12">
        <f>VLOOKUP(C13207,[3]May!$C:$Z,24,FALSE)</f>
        <v>2019</v>
      </c>
    </row>
    <row r="13208" spans="1:15" x14ac:dyDescent="0.25">
      <c r="A13208" t="s">
        <v>1245</v>
      </c>
      <c r="C13208" t="s">
        <v>1301</v>
      </c>
      <c r="E13208">
        <v>11</v>
      </c>
      <c r="F13208" t="s">
        <v>1274</v>
      </c>
      <c r="J13208" t="s">
        <v>23</v>
      </c>
      <c r="K13208">
        <v>4</v>
      </c>
      <c r="L13208">
        <v>199.4</v>
      </c>
      <c r="M13208">
        <v>0.16439999999999999</v>
      </c>
      <c r="O13208" s="12">
        <f>VLOOKUP(C13208,[3]May!$C:$Z,24,FALSE)</f>
        <v>2019</v>
      </c>
    </row>
    <row r="13209" spans="1:15" x14ac:dyDescent="0.25">
      <c r="A13209" t="s">
        <v>1245</v>
      </c>
      <c r="C13209" t="s">
        <v>1301</v>
      </c>
      <c r="E13209">
        <v>13</v>
      </c>
      <c r="F13209" t="s">
        <v>1248</v>
      </c>
      <c r="J13209" t="s">
        <v>23</v>
      </c>
      <c r="K13209">
        <v>4</v>
      </c>
      <c r="L13209">
        <v>20.440000000000001</v>
      </c>
      <c r="M13209">
        <v>1.6E-2</v>
      </c>
      <c r="O13209" s="12">
        <f>VLOOKUP(C13209,[3]May!$C:$Z,24,FALSE)</f>
        <v>2019</v>
      </c>
    </row>
    <row r="13210" spans="1:15" x14ac:dyDescent="0.25">
      <c r="A13210" t="s">
        <v>1245</v>
      </c>
      <c r="C13210" t="s">
        <v>1301</v>
      </c>
      <c r="E13210">
        <v>11</v>
      </c>
      <c r="F13210" t="s">
        <v>1274</v>
      </c>
      <c r="J13210" t="s">
        <v>23</v>
      </c>
      <c r="K13210">
        <v>4</v>
      </c>
      <c r="L13210">
        <v>199.4</v>
      </c>
      <c r="M13210">
        <v>0.16439999999999999</v>
      </c>
      <c r="O13210" s="12">
        <f>VLOOKUP(C13210,[3]May!$C:$Z,24,FALSE)</f>
        <v>2019</v>
      </c>
    </row>
    <row r="13211" spans="1:15" x14ac:dyDescent="0.25">
      <c r="A13211" t="s">
        <v>1245</v>
      </c>
      <c r="C13211" t="s">
        <v>1301</v>
      </c>
      <c r="E13211">
        <v>13</v>
      </c>
      <c r="F13211" t="s">
        <v>1248</v>
      </c>
      <c r="J13211" t="s">
        <v>23</v>
      </c>
      <c r="K13211">
        <v>4</v>
      </c>
      <c r="L13211">
        <v>20.440000000000001</v>
      </c>
      <c r="M13211">
        <v>1.6E-2</v>
      </c>
      <c r="O13211" s="12">
        <f>VLOOKUP(C13211,[3]May!$C:$Z,24,FALSE)</f>
        <v>2019</v>
      </c>
    </row>
    <row r="13212" spans="1:15" x14ac:dyDescent="0.25">
      <c r="A13212" t="s">
        <v>1245</v>
      </c>
      <c r="C13212" t="s">
        <v>1301</v>
      </c>
      <c r="E13212">
        <v>2</v>
      </c>
      <c r="F13212" t="s">
        <v>1247</v>
      </c>
      <c r="J13212" t="s">
        <v>23</v>
      </c>
      <c r="K13212">
        <v>1</v>
      </c>
      <c r="L13212">
        <v>65.13</v>
      </c>
      <c r="M13212">
        <v>5.0999999999999997E-2</v>
      </c>
      <c r="O13212" s="12">
        <f>VLOOKUP(C13212,[3]May!$C:$Z,24,FALSE)</f>
        <v>2019</v>
      </c>
    </row>
    <row r="13213" spans="1:15" x14ac:dyDescent="0.25">
      <c r="A13213" t="s">
        <v>1245</v>
      </c>
      <c r="C13213" t="s">
        <v>1301</v>
      </c>
      <c r="E13213">
        <v>11</v>
      </c>
      <c r="F13213" t="s">
        <v>1274</v>
      </c>
      <c r="J13213" t="s">
        <v>23</v>
      </c>
      <c r="K13213">
        <v>4</v>
      </c>
      <c r="L13213">
        <v>199.4</v>
      </c>
      <c r="M13213">
        <v>0.16439999999999999</v>
      </c>
      <c r="O13213" s="12">
        <f>VLOOKUP(C13213,[3]May!$C:$Z,24,FALSE)</f>
        <v>2019</v>
      </c>
    </row>
    <row r="13214" spans="1:15" x14ac:dyDescent="0.25">
      <c r="A13214" t="s">
        <v>1245</v>
      </c>
      <c r="C13214" t="s">
        <v>1301</v>
      </c>
      <c r="E13214">
        <v>12</v>
      </c>
      <c r="F13214" t="s">
        <v>1253</v>
      </c>
      <c r="J13214" t="s">
        <v>23</v>
      </c>
      <c r="K13214">
        <v>1</v>
      </c>
      <c r="L13214">
        <v>61.2</v>
      </c>
      <c r="M13214">
        <v>8.3370000000000007E-3</v>
      </c>
      <c r="O13214" s="12">
        <f>VLOOKUP(C13214,[3]May!$C:$Z,24,FALSE)</f>
        <v>2019</v>
      </c>
    </row>
    <row r="13215" spans="1:15" x14ac:dyDescent="0.25">
      <c r="A13215" t="s">
        <v>1245</v>
      </c>
      <c r="C13215" t="s">
        <v>1301</v>
      </c>
      <c r="E13215">
        <v>13</v>
      </c>
      <c r="F13215" t="s">
        <v>1248</v>
      </c>
      <c r="J13215" t="s">
        <v>23</v>
      </c>
      <c r="K13215">
        <v>2</v>
      </c>
      <c r="L13215">
        <v>10.220000000000001</v>
      </c>
      <c r="M13215">
        <v>8.0000000000000002E-3</v>
      </c>
      <c r="O13215" s="12">
        <f>VLOOKUP(C13215,[3]May!$C:$Z,24,FALSE)</f>
        <v>2019</v>
      </c>
    </row>
    <row r="13216" spans="1:15" x14ac:dyDescent="0.25">
      <c r="A13216" t="s">
        <v>1245</v>
      </c>
      <c r="C13216" t="s">
        <v>1301</v>
      </c>
      <c r="E13216">
        <v>11</v>
      </c>
      <c r="F13216" t="s">
        <v>1274</v>
      </c>
      <c r="J13216" t="s">
        <v>23</v>
      </c>
      <c r="K13216">
        <v>6</v>
      </c>
      <c r="L13216">
        <v>299.10000000000002</v>
      </c>
      <c r="M13216">
        <v>0.24660000000000001</v>
      </c>
      <c r="O13216" s="12">
        <f>VLOOKUP(C13216,[3]May!$C:$Z,24,FALSE)</f>
        <v>2019</v>
      </c>
    </row>
    <row r="13217" spans="1:15" x14ac:dyDescent="0.25">
      <c r="A13217" t="s">
        <v>1245</v>
      </c>
      <c r="C13217" t="s">
        <v>1301</v>
      </c>
      <c r="E13217">
        <v>13</v>
      </c>
      <c r="F13217" t="s">
        <v>1248</v>
      </c>
      <c r="J13217" t="s">
        <v>23</v>
      </c>
      <c r="K13217">
        <v>3</v>
      </c>
      <c r="L13217">
        <v>15.33</v>
      </c>
      <c r="M13217">
        <v>1.2E-2</v>
      </c>
      <c r="O13217" s="12">
        <f>VLOOKUP(C13217,[3]May!$C:$Z,24,FALSE)</f>
        <v>2019</v>
      </c>
    </row>
    <row r="13218" spans="1:15" x14ac:dyDescent="0.25">
      <c r="A13218" t="s">
        <v>1245</v>
      </c>
      <c r="C13218" t="s">
        <v>1301</v>
      </c>
      <c r="E13218">
        <v>11</v>
      </c>
      <c r="F13218" t="s">
        <v>1274</v>
      </c>
      <c r="J13218" t="s">
        <v>23</v>
      </c>
      <c r="K13218">
        <v>2</v>
      </c>
      <c r="L13218">
        <v>99.7</v>
      </c>
      <c r="M13218">
        <v>8.2199999999999995E-2</v>
      </c>
      <c r="O13218" s="12">
        <f>VLOOKUP(C13218,[3]May!$C:$Z,24,FALSE)</f>
        <v>2019</v>
      </c>
    </row>
    <row r="13219" spans="1:15" x14ac:dyDescent="0.25">
      <c r="A13219" t="s">
        <v>1245</v>
      </c>
      <c r="C13219" t="s">
        <v>1301</v>
      </c>
      <c r="E13219">
        <v>13</v>
      </c>
      <c r="F13219" t="s">
        <v>1248</v>
      </c>
      <c r="J13219" t="s">
        <v>23</v>
      </c>
      <c r="K13219">
        <v>4</v>
      </c>
      <c r="L13219">
        <v>20.440000000000001</v>
      </c>
      <c r="M13219">
        <v>1.6E-2</v>
      </c>
      <c r="O13219" s="12">
        <f>VLOOKUP(C13219,[3]May!$C:$Z,24,FALSE)</f>
        <v>2019</v>
      </c>
    </row>
    <row r="13220" spans="1:15" x14ac:dyDescent="0.25">
      <c r="A13220" t="s">
        <v>1245</v>
      </c>
      <c r="C13220" t="s">
        <v>1301</v>
      </c>
      <c r="E13220">
        <v>11</v>
      </c>
      <c r="F13220" t="s">
        <v>1274</v>
      </c>
      <c r="J13220" t="s">
        <v>23</v>
      </c>
      <c r="K13220">
        <v>5</v>
      </c>
      <c r="L13220">
        <v>249.25</v>
      </c>
      <c r="M13220">
        <v>0.20549999999999999</v>
      </c>
      <c r="O13220" s="12">
        <f>VLOOKUP(C13220,[3]May!$C:$Z,24,FALSE)</f>
        <v>2019</v>
      </c>
    </row>
    <row r="13221" spans="1:15" x14ac:dyDescent="0.25">
      <c r="A13221" t="s">
        <v>1245</v>
      </c>
      <c r="C13221" t="s">
        <v>1301</v>
      </c>
      <c r="E13221">
        <v>12</v>
      </c>
      <c r="F13221" t="s">
        <v>1253</v>
      </c>
      <c r="J13221" t="s">
        <v>23</v>
      </c>
      <c r="K13221">
        <v>1</v>
      </c>
      <c r="L13221">
        <v>61.2</v>
      </c>
      <c r="M13221">
        <v>8.3370000000000007E-3</v>
      </c>
      <c r="O13221" s="12">
        <f>VLOOKUP(C13221,[3]May!$C:$Z,24,FALSE)</f>
        <v>2019</v>
      </c>
    </row>
    <row r="13222" spans="1:15" x14ac:dyDescent="0.25">
      <c r="A13222" t="s">
        <v>1245</v>
      </c>
      <c r="C13222" t="s">
        <v>1301</v>
      </c>
      <c r="E13222">
        <v>13</v>
      </c>
      <c r="F13222" t="s">
        <v>1248</v>
      </c>
      <c r="J13222" t="s">
        <v>23</v>
      </c>
      <c r="K13222">
        <v>4</v>
      </c>
      <c r="L13222">
        <v>20.440000000000001</v>
      </c>
      <c r="M13222">
        <v>1.6E-2</v>
      </c>
      <c r="O13222" s="12">
        <f>VLOOKUP(C13222,[3]May!$C:$Z,24,FALSE)</f>
        <v>2019</v>
      </c>
    </row>
    <row r="13223" spans="1:15" x14ac:dyDescent="0.25">
      <c r="A13223" t="s">
        <v>1245</v>
      </c>
      <c r="C13223" t="s">
        <v>1301</v>
      </c>
      <c r="E13223">
        <v>11</v>
      </c>
      <c r="F13223" t="s">
        <v>1274</v>
      </c>
      <c r="J13223" t="s">
        <v>23</v>
      </c>
      <c r="K13223">
        <v>4</v>
      </c>
      <c r="L13223">
        <v>199.4</v>
      </c>
      <c r="M13223">
        <v>0.16439999999999999</v>
      </c>
      <c r="O13223" s="12">
        <f>VLOOKUP(C13223,[3]May!$C:$Z,24,FALSE)</f>
        <v>2019</v>
      </c>
    </row>
    <row r="13224" spans="1:15" x14ac:dyDescent="0.25">
      <c r="A13224" t="s">
        <v>1245</v>
      </c>
      <c r="C13224" t="s">
        <v>1301</v>
      </c>
      <c r="E13224">
        <v>13</v>
      </c>
      <c r="F13224" t="s">
        <v>1248</v>
      </c>
      <c r="J13224" t="s">
        <v>23</v>
      </c>
      <c r="K13224">
        <v>2</v>
      </c>
      <c r="L13224">
        <v>10.220000000000001</v>
      </c>
      <c r="M13224">
        <v>8.0000000000000002E-3</v>
      </c>
      <c r="O13224" s="12">
        <f>VLOOKUP(C13224,[3]May!$C:$Z,24,FALSE)</f>
        <v>2019</v>
      </c>
    </row>
    <row r="13225" spans="1:15" x14ac:dyDescent="0.25">
      <c r="A13225" t="s">
        <v>1245</v>
      </c>
      <c r="C13225" t="s">
        <v>1301</v>
      </c>
      <c r="E13225">
        <v>13</v>
      </c>
      <c r="F13225" t="s">
        <v>1248</v>
      </c>
      <c r="J13225" t="s">
        <v>23</v>
      </c>
      <c r="K13225">
        <v>4</v>
      </c>
      <c r="L13225">
        <v>20.440000000000001</v>
      </c>
      <c r="M13225">
        <v>1.6E-2</v>
      </c>
      <c r="O13225" s="12">
        <f>VLOOKUP(C13225,[3]May!$C:$Z,24,FALSE)</f>
        <v>2019</v>
      </c>
    </row>
    <row r="13226" spans="1:15" x14ac:dyDescent="0.25">
      <c r="A13226" t="s">
        <v>1245</v>
      </c>
      <c r="C13226" t="s">
        <v>1301</v>
      </c>
      <c r="E13226">
        <v>3</v>
      </c>
      <c r="F13226" t="s">
        <v>1260</v>
      </c>
      <c r="J13226" t="s">
        <v>23</v>
      </c>
      <c r="K13226">
        <v>4</v>
      </c>
      <c r="L13226">
        <v>278.44</v>
      </c>
      <c r="M13226">
        <v>0.16039999999999999</v>
      </c>
      <c r="O13226" s="12">
        <f>VLOOKUP(C13226,[3]May!$C:$Z,24,FALSE)</f>
        <v>2019</v>
      </c>
    </row>
    <row r="13227" spans="1:15" x14ac:dyDescent="0.25">
      <c r="A13227" t="s">
        <v>1245</v>
      </c>
      <c r="C13227" t="s">
        <v>1301</v>
      </c>
      <c r="E13227">
        <v>12</v>
      </c>
      <c r="F13227" t="s">
        <v>1253</v>
      </c>
      <c r="J13227" t="s">
        <v>23</v>
      </c>
      <c r="K13227">
        <v>1</v>
      </c>
      <c r="L13227">
        <v>61.2</v>
      </c>
      <c r="M13227">
        <v>8.3370000000000007E-3</v>
      </c>
      <c r="O13227" s="12">
        <f>VLOOKUP(C13227,[3]May!$C:$Z,24,FALSE)</f>
        <v>2019</v>
      </c>
    </row>
    <row r="13228" spans="1:15" x14ac:dyDescent="0.25">
      <c r="A13228" t="s">
        <v>1245</v>
      </c>
      <c r="C13228" t="s">
        <v>1301</v>
      </c>
      <c r="E13228">
        <v>13</v>
      </c>
      <c r="F13228" t="s">
        <v>1248</v>
      </c>
      <c r="J13228" t="s">
        <v>23</v>
      </c>
      <c r="K13228">
        <v>4</v>
      </c>
      <c r="L13228">
        <v>20.440000000000001</v>
      </c>
      <c r="M13228">
        <v>1.6E-2</v>
      </c>
      <c r="O13228" s="12">
        <f>VLOOKUP(C13228,[3]May!$C:$Z,24,FALSE)</f>
        <v>2019</v>
      </c>
    </row>
    <row r="13229" spans="1:15" x14ac:dyDescent="0.25">
      <c r="A13229" t="s">
        <v>1245</v>
      </c>
      <c r="C13229" t="s">
        <v>1301</v>
      </c>
      <c r="E13229">
        <v>13</v>
      </c>
      <c r="F13229" t="s">
        <v>1248</v>
      </c>
      <c r="J13229" t="s">
        <v>23</v>
      </c>
      <c r="K13229">
        <v>4</v>
      </c>
      <c r="L13229">
        <v>20.440000000000001</v>
      </c>
      <c r="M13229">
        <v>1.6E-2</v>
      </c>
      <c r="O13229" s="12">
        <f>VLOOKUP(C13229,[3]May!$C:$Z,24,FALSE)</f>
        <v>2019</v>
      </c>
    </row>
    <row r="13230" spans="1:15" x14ac:dyDescent="0.25">
      <c r="A13230" t="s">
        <v>1245</v>
      </c>
      <c r="C13230" t="s">
        <v>1301</v>
      </c>
      <c r="E13230">
        <v>11</v>
      </c>
      <c r="F13230" t="s">
        <v>1274</v>
      </c>
      <c r="J13230" t="s">
        <v>23</v>
      </c>
      <c r="K13230">
        <v>4</v>
      </c>
      <c r="L13230">
        <v>199.4</v>
      </c>
      <c r="M13230">
        <v>0.16439999999999999</v>
      </c>
      <c r="O13230" s="12">
        <f>VLOOKUP(C13230,[3]May!$C:$Z,24,FALSE)</f>
        <v>2019</v>
      </c>
    </row>
    <row r="13231" spans="1:15" x14ac:dyDescent="0.25">
      <c r="A13231" t="s">
        <v>1245</v>
      </c>
      <c r="C13231" t="s">
        <v>1301</v>
      </c>
      <c r="E13231">
        <v>13</v>
      </c>
      <c r="F13231" t="s">
        <v>1248</v>
      </c>
      <c r="J13231" t="s">
        <v>23</v>
      </c>
      <c r="K13231">
        <v>4</v>
      </c>
      <c r="L13231">
        <v>20.440000000000001</v>
      </c>
      <c r="M13231">
        <v>1.6E-2</v>
      </c>
      <c r="O13231" s="12">
        <f>VLOOKUP(C13231,[3]May!$C:$Z,24,FALSE)</f>
        <v>2019</v>
      </c>
    </row>
    <row r="13232" spans="1:15" x14ac:dyDescent="0.25">
      <c r="A13232" t="s">
        <v>1245</v>
      </c>
      <c r="C13232" t="s">
        <v>1301</v>
      </c>
      <c r="E13232">
        <v>11</v>
      </c>
      <c r="F13232" t="s">
        <v>1274</v>
      </c>
      <c r="J13232" t="s">
        <v>23</v>
      </c>
      <c r="K13232">
        <v>2</v>
      </c>
      <c r="L13232">
        <v>99.7</v>
      </c>
      <c r="M13232">
        <v>8.2199999999999995E-2</v>
      </c>
      <c r="O13232" s="12">
        <f>VLOOKUP(C13232,[3]May!$C:$Z,24,FALSE)</f>
        <v>2019</v>
      </c>
    </row>
    <row r="13233" spans="1:15" x14ac:dyDescent="0.25">
      <c r="A13233" t="s">
        <v>1245</v>
      </c>
      <c r="C13233" t="s">
        <v>1301</v>
      </c>
      <c r="E13233">
        <v>11</v>
      </c>
      <c r="F13233" t="s">
        <v>1274</v>
      </c>
      <c r="J13233" t="s">
        <v>23</v>
      </c>
      <c r="K13233">
        <v>2</v>
      </c>
      <c r="L13233">
        <v>99.7</v>
      </c>
      <c r="M13233">
        <v>8.2199999999999995E-2</v>
      </c>
      <c r="O13233" s="12">
        <f>VLOOKUP(C13233,[3]May!$C:$Z,24,FALSE)</f>
        <v>2019</v>
      </c>
    </row>
    <row r="13234" spans="1:15" x14ac:dyDescent="0.25">
      <c r="A13234" t="s">
        <v>1245</v>
      </c>
      <c r="C13234" t="s">
        <v>1301</v>
      </c>
      <c r="E13234">
        <v>13</v>
      </c>
      <c r="F13234" t="s">
        <v>1248</v>
      </c>
      <c r="J13234" t="s">
        <v>23</v>
      </c>
      <c r="K13234">
        <v>4</v>
      </c>
      <c r="L13234">
        <v>20.440000000000001</v>
      </c>
      <c r="M13234">
        <v>1.6E-2</v>
      </c>
      <c r="O13234" s="12">
        <f>VLOOKUP(C13234,[3]May!$C:$Z,24,FALSE)</f>
        <v>2019</v>
      </c>
    </row>
    <row r="13235" spans="1:15" x14ac:dyDescent="0.25">
      <c r="A13235" t="s">
        <v>1245</v>
      </c>
      <c r="C13235" t="s">
        <v>1301</v>
      </c>
      <c r="E13235">
        <v>11</v>
      </c>
      <c r="F13235" t="s">
        <v>1274</v>
      </c>
      <c r="J13235" t="s">
        <v>23</v>
      </c>
      <c r="K13235">
        <v>4</v>
      </c>
      <c r="L13235">
        <v>199.4</v>
      </c>
      <c r="M13235">
        <v>0.16439999999999999</v>
      </c>
      <c r="O13235" s="12">
        <f>VLOOKUP(C13235,[3]May!$C:$Z,24,FALSE)</f>
        <v>2019</v>
      </c>
    </row>
    <row r="13236" spans="1:15" x14ac:dyDescent="0.25">
      <c r="A13236" t="s">
        <v>1245</v>
      </c>
      <c r="C13236" t="s">
        <v>1301</v>
      </c>
      <c r="E13236">
        <v>13</v>
      </c>
      <c r="F13236" t="s">
        <v>1248</v>
      </c>
      <c r="J13236" t="s">
        <v>23</v>
      </c>
      <c r="K13236">
        <v>4</v>
      </c>
      <c r="L13236">
        <v>20.440000000000001</v>
      </c>
      <c r="M13236">
        <v>1.6E-2</v>
      </c>
      <c r="O13236" s="12">
        <f>VLOOKUP(C13236,[3]May!$C:$Z,24,FALSE)</f>
        <v>2019</v>
      </c>
    </row>
    <row r="13237" spans="1:15" x14ac:dyDescent="0.25">
      <c r="A13237" t="s">
        <v>1245</v>
      </c>
      <c r="C13237" t="s">
        <v>1301</v>
      </c>
      <c r="E13237">
        <v>11</v>
      </c>
      <c r="F13237" t="s">
        <v>1274</v>
      </c>
      <c r="J13237" t="s">
        <v>23</v>
      </c>
      <c r="K13237">
        <v>4</v>
      </c>
      <c r="L13237">
        <v>199.4</v>
      </c>
      <c r="M13237">
        <v>0.16439999999999999</v>
      </c>
      <c r="O13237" s="12">
        <f>VLOOKUP(C13237,[3]May!$C:$Z,24,FALSE)</f>
        <v>2019</v>
      </c>
    </row>
    <row r="13238" spans="1:15" x14ac:dyDescent="0.25">
      <c r="A13238" t="s">
        <v>1245</v>
      </c>
      <c r="C13238" t="s">
        <v>1301</v>
      </c>
      <c r="E13238">
        <v>2</v>
      </c>
      <c r="F13238" t="s">
        <v>1247</v>
      </c>
      <c r="J13238" t="s">
        <v>23</v>
      </c>
      <c r="K13238">
        <v>3</v>
      </c>
      <c r="L13238">
        <v>195.39</v>
      </c>
      <c r="M13238">
        <v>0.153</v>
      </c>
      <c r="O13238" s="12">
        <f>VLOOKUP(C13238,[3]May!$C:$Z,24,FALSE)</f>
        <v>2019</v>
      </c>
    </row>
    <row r="13239" spans="1:15" x14ac:dyDescent="0.25">
      <c r="A13239" t="s">
        <v>1245</v>
      </c>
      <c r="C13239" t="s">
        <v>1301</v>
      </c>
      <c r="E13239">
        <v>13</v>
      </c>
      <c r="F13239" t="s">
        <v>1248</v>
      </c>
      <c r="J13239" t="s">
        <v>23</v>
      </c>
      <c r="K13239">
        <v>3</v>
      </c>
      <c r="L13239">
        <v>15.33</v>
      </c>
      <c r="M13239">
        <v>1.2E-2</v>
      </c>
      <c r="O13239" s="12">
        <f>VLOOKUP(C13239,[3]May!$C:$Z,24,FALSE)</f>
        <v>2019</v>
      </c>
    </row>
    <row r="13240" spans="1:15" x14ac:dyDescent="0.25">
      <c r="A13240" t="s">
        <v>1245</v>
      </c>
      <c r="C13240" t="s">
        <v>1301</v>
      </c>
      <c r="E13240">
        <v>13</v>
      </c>
      <c r="F13240" t="s">
        <v>1248</v>
      </c>
      <c r="J13240" t="s">
        <v>23</v>
      </c>
      <c r="K13240">
        <v>4</v>
      </c>
      <c r="L13240">
        <v>20.440000000000001</v>
      </c>
      <c r="M13240">
        <v>1.6E-2</v>
      </c>
      <c r="O13240" s="12">
        <f>VLOOKUP(C13240,[3]May!$C:$Z,24,FALSE)</f>
        <v>2019</v>
      </c>
    </row>
    <row r="13241" spans="1:15" x14ac:dyDescent="0.25">
      <c r="A13241" t="s">
        <v>1245</v>
      </c>
      <c r="C13241" t="s">
        <v>1301</v>
      </c>
      <c r="E13241">
        <v>11</v>
      </c>
      <c r="F13241" t="s">
        <v>1274</v>
      </c>
      <c r="J13241" t="s">
        <v>23</v>
      </c>
      <c r="K13241">
        <v>4</v>
      </c>
      <c r="L13241">
        <v>199.4</v>
      </c>
      <c r="M13241">
        <v>0.16439999999999999</v>
      </c>
      <c r="O13241" s="12">
        <f>VLOOKUP(C13241,[3]May!$C:$Z,24,FALSE)</f>
        <v>2019</v>
      </c>
    </row>
    <row r="13242" spans="1:15" x14ac:dyDescent="0.25">
      <c r="A13242" t="s">
        <v>1245</v>
      </c>
      <c r="C13242" t="s">
        <v>1301</v>
      </c>
      <c r="E13242">
        <v>12</v>
      </c>
      <c r="F13242" t="s">
        <v>1253</v>
      </c>
      <c r="J13242" t="s">
        <v>23</v>
      </c>
      <c r="K13242">
        <v>1</v>
      </c>
      <c r="L13242">
        <v>61.2</v>
      </c>
      <c r="M13242">
        <v>8.3370000000000007E-3</v>
      </c>
      <c r="O13242" s="12">
        <f>VLOOKUP(C13242,[3]May!$C:$Z,24,FALSE)</f>
        <v>2019</v>
      </c>
    </row>
    <row r="13243" spans="1:15" x14ac:dyDescent="0.25">
      <c r="A13243" t="s">
        <v>1245</v>
      </c>
      <c r="C13243" t="s">
        <v>1301</v>
      </c>
      <c r="E13243">
        <v>13</v>
      </c>
      <c r="F13243" t="s">
        <v>1248</v>
      </c>
      <c r="J13243" t="s">
        <v>23</v>
      </c>
      <c r="K13243">
        <v>4</v>
      </c>
      <c r="L13243">
        <v>20.440000000000001</v>
      </c>
      <c r="M13243">
        <v>1.6E-2</v>
      </c>
      <c r="O13243" s="12">
        <f>VLOOKUP(C13243,[3]May!$C:$Z,24,FALSE)</f>
        <v>2019</v>
      </c>
    </row>
    <row r="13244" spans="1:15" x14ac:dyDescent="0.25">
      <c r="A13244" t="s">
        <v>1245</v>
      </c>
      <c r="C13244" t="s">
        <v>1301</v>
      </c>
      <c r="E13244">
        <v>11</v>
      </c>
      <c r="F13244" t="s">
        <v>1274</v>
      </c>
      <c r="J13244" t="s">
        <v>23</v>
      </c>
      <c r="K13244">
        <v>4</v>
      </c>
      <c r="L13244">
        <v>199.4</v>
      </c>
      <c r="M13244">
        <v>0.16439999999999999</v>
      </c>
      <c r="O13244" s="12">
        <f>VLOOKUP(C13244,[3]May!$C:$Z,24,FALSE)</f>
        <v>2019</v>
      </c>
    </row>
    <row r="13245" spans="1:15" x14ac:dyDescent="0.25">
      <c r="A13245" t="s">
        <v>1245</v>
      </c>
      <c r="C13245" t="s">
        <v>1301</v>
      </c>
      <c r="E13245">
        <v>13</v>
      </c>
      <c r="F13245" t="s">
        <v>1248</v>
      </c>
      <c r="J13245" t="s">
        <v>23</v>
      </c>
      <c r="K13245">
        <v>6</v>
      </c>
      <c r="L13245">
        <v>30.66</v>
      </c>
      <c r="M13245">
        <v>2.4E-2</v>
      </c>
      <c r="O13245" s="12">
        <f>VLOOKUP(C13245,[3]May!$C:$Z,24,FALSE)</f>
        <v>2019</v>
      </c>
    </row>
    <row r="13246" spans="1:15" x14ac:dyDescent="0.25">
      <c r="A13246" t="s">
        <v>1245</v>
      </c>
      <c r="C13246" t="s">
        <v>1301</v>
      </c>
      <c r="E13246">
        <v>2</v>
      </c>
      <c r="F13246" t="s">
        <v>1247</v>
      </c>
      <c r="J13246" t="s">
        <v>23</v>
      </c>
      <c r="K13246">
        <v>1</v>
      </c>
      <c r="L13246">
        <v>5.1100000000000003</v>
      </c>
      <c r="M13246">
        <v>4.0000000000000001E-3</v>
      </c>
      <c r="O13246" s="12">
        <f>VLOOKUP(C13246,[3]May!$C:$Z,24,FALSE)</f>
        <v>2019</v>
      </c>
    </row>
    <row r="13247" spans="1:15" x14ac:dyDescent="0.25">
      <c r="A13247" t="s">
        <v>1245</v>
      </c>
      <c r="C13247" t="s">
        <v>1301</v>
      </c>
      <c r="E13247">
        <v>12</v>
      </c>
      <c r="F13247" t="s">
        <v>1253</v>
      </c>
      <c r="J13247" t="s">
        <v>23</v>
      </c>
      <c r="K13247">
        <v>1</v>
      </c>
      <c r="L13247">
        <v>61.2</v>
      </c>
      <c r="M13247">
        <v>8.3370000000000007E-3</v>
      </c>
      <c r="O13247" s="12">
        <f>VLOOKUP(C13247,[3]May!$C:$Z,24,FALSE)</f>
        <v>2019</v>
      </c>
    </row>
    <row r="13248" spans="1:15" x14ac:dyDescent="0.25">
      <c r="A13248" t="s">
        <v>1245</v>
      </c>
      <c r="C13248" t="s">
        <v>1301</v>
      </c>
      <c r="E13248">
        <v>11</v>
      </c>
      <c r="F13248" t="s">
        <v>1274</v>
      </c>
      <c r="J13248" t="s">
        <v>23</v>
      </c>
      <c r="K13248">
        <v>4</v>
      </c>
      <c r="L13248">
        <v>199.4</v>
      </c>
      <c r="M13248">
        <v>0.16439999999999999</v>
      </c>
      <c r="O13248" s="12">
        <f>VLOOKUP(C13248,[3]May!$C:$Z,24,FALSE)</f>
        <v>2019</v>
      </c>
    </row>
    <row r="13249" spans="1:15" x14ac:dyDescent="0.25">
      <c r="A13249" t="s">
        <v>1245</v>
      </c>
      <c r="C13249" t="s">
        <v>1301</v>
      </c>
      <c r="E13249">
        <v>13</v>
      </c>
      <c r="F13249" t="s">
        <v>1248</v>
      </c>
      <c r="J13249" t="s">
        <v>23</v>
      </c>
      <c r="K13249">
        <v>4</v>
      </c>
      <c r="L13249">
        <v>20.440000000000001</v>
      </c>
      <c r="M13249">
        <v>1.6E-2</v>
      </c>
      <c r="O13249" s="12">
        <f>VLOOKUP(C13249,[3]May!$C:$Z,24,FALSE)</f>
        <v>2019</v>
      </c>
    </row>
    <row r="13250" spans="1:15" x14ac:dyDescent="0.25">
      <c r="A13250" t="s">
        <v>1245</v>
      </c>
      <c r="C13250" t="s">
        <v>1301</v>
      </c>
      <c r="E13250">
        <v>13</v>
      </c>
      <c r="F13250" t="s">
        <v>1248</v>
      </c>
      <c r="J13250" t="s">
        <v>23</v>
      </c>
      <c r="K13250">
        <v>4</v>
      </c>
      <c r="L13250">
        <v>20.440000000000001</v>
      </c>
      <c r="M13250">
        <v>1.6E-2</v>
      </c>
      <c r="O13250" s="12">
        <f>VLOOKUP(C13250,[3]May!$C:$Z,24,FALSE)</f>
        <v>2019</v>
      </c>
    </row>
    <row r="13251" spans="1:15" x14ac:dyDescent="0.25">
      <c r="A13251" t="s">
        <v>1245</v>
      </c>
      <c r="C13251" t="s">
        <v>1301</v>
      </c>
      <c r="E13251">
        <v>13</v>
      </c>
      <c r="F13251" t="s">
        <v>1248</v>
      </c>
      <c r="J13251" t="s">
        <v>23</v>
      </c>
      <c r="K13251">
        <v>4</v>
      </c>
      <c r="L13251">
        <v>20.440000000000001</v>
      </c>
      <c r="M13251">
        <v>1.6E-2</v>
      </c>
      <c r="O13251" s="12">
        <f>VLOOKUP(C13251,[3]May!$C:$Z,24,FALSE)</f>
        <v>2019</v>
      </c>
    </row>
    <row r="13252" spans="1:15" x14ac:dyDescent="0.25">
      <c r="A13252" t="s">
        <v>1245</v>
      </c>
      <c r="C13252" t="s">
        <v>1301</v>
      </c>
      <c r="E13252">
        <v>11</v>
      </c>
      <c r="F13252" t="s">
        <v>1274</v>
      </c>
      <c r="J13252" t="s">
        <v>23</v>
      </c>
      <c r="K13252">
        <v>4</v>
      </c>
      <c r="L13252">
        <v>199.4</v>
      </c>
      <c r="M13252">
        <v>0.16439999999999999</v>
      </c>
      <c r="O13252" s="12">
        <f>VLOOKUP(C13252,[3]May!$C:$Z,24,FALSE)</f>
        <v>2019</v>
      </c>
    </row>
    <row r="13253" spans="1:15" x14ac:dyDescent="0.25">
      <c r="A13253" t="s">
        <v>1245</v>
      </c>
      <c r="C13253" t="s">
        <v>1301</v>
      </c>
      <c r="E13253">
        <v>13</v>
      </c>
      <c r="F13253" t="s">
        <v>1248</v>
      </c>
      <c r="J13253" t="s">
        <v>23</v>
      </c>
      <c r="K13253">
        <v>4</v>
      </c>
      <c r="L13253">
        <v>20.440000000000001</v>
      </c>
      <c r="M13253">
        <v>1.6E-2</v>
      </c>
      <c r="O13253" s="12">
        <f>VLOOKUP(C13253,[3]May!$C:$Z,24,FALSE)</f>
        <v>2019</v>
      </c>
    </row>
    <row r="13254" spans="1:15" x14ac:dyDescent="0.25">
      <c r="A13254" t="s">
        <v>1245</v>
      </c>
      <c r="C13254" t="s">
        <v>1301</v>
      </c>
      <c r="E13254">
        <v>11</v>
      </c>
      <c r="F13254" t="s">
        <v>1274</v>
      </c>
      <c r="J13254" t="s">
        <v>23</v>
      </c>
      <c r="K13254">
        <v>4</v>
      </c>
      <c r="L13254">
        <v>199.4</v>
      </c>
      <c r="M13254">
        <v>0.16439999999999999</v>
      </c>
      <c r="O13254" s="12">
        <f>VLOOKUP(C13254,[3]May!$C:$Z,24,FALSE)</f>
        <v>2019</v>
      </c>
    </row>
    <row r="13255" spans="1:15" x14ac:dyDescent="0.25">
      <c r="A13255" t="s">
        <v>1245</v>
      </c>
      <c r="C13255" t="s">
        <v>1301</v>
      </c>
      <c r="E13255">
        <v>13</v>
      </c>
      <c r="F13255" t="s">
        <v>1248</v>
      </c>
      <c r="J13255" t="s">
        <v>23</v>
      </c>
      <c r="K13255">
        <v>10</v>
      </c>
      <c r="L13255">
        <v>51.1</v>
      </c>
      <c r="M13255">
        <v>0.04</v>
      </c>
      <c r="O13255" s="12">
        <f>VLOOKUP(C13255,[3]May!$C:$Z,24,FALSE)</f>
        <v>2019</v>
      </c>
    </row>
    <row r="13256" spans="1:15" x14ac:dyDescent="0.25">
      <c r="A13256" t="s">
        <v>1245</v>
      </c>
      <c r="C13256" t="s">
        <v>1301</v>
      </c>
      <c r="E13256">
        <v>13</v>
      </c>
      <c r="F13256" t="s">
        <v>1248</v>
      </c>
      <c r="J13256" t="s">
        <v>23</v>
      </c>
      <c r="K13256">
        <v>4</v>
      </c>
      <c r="L13256">
        <v>20.440000000000001</v>
      </c>
      <c r="M13256">
        <v>1.6E-2</v>
      </c>
      <c r="O13256" s="12">
        <f>VLOOKUP(C13256,[3]May!$C:$Z,24,FALSE)</f>
        <v>2019</v>
      </c>
    </row>
    <row r="13257" spans="1:15" x14ac:dyDescent="0.25">
      <c r="A13257" t="s">
        <v>1245</v>
      </c>
      <c r="C13257" t="s">
        <v>1301</v>
      </c>
      <c r="E13257">
        <v>11</v>
      </c>
      <c r="F13257" t="s">
        <v>1274</v>
      </c>
      <c r="J13257" t="s">
        <v>23</v>
      </c>
      <c r="K13257">
        <v>1</v>
      </c>
      <c r="L13257">
        <v>49.85</v>
      </c>
      <c r="M13257">
        <v>4.1099999999999998E-2</v>
      </c>
      <c r="O13257" s="12">
        <f>VLOOKUP(C13257,[3]May!$C:$Z,24,FALSE)</f>
        <v>2019</v>
      </c>
    </row>
    <row r="13258" spans="1:15" x14ac:dyDescent="0.25">
      <c r="A13258" t="s">
        <v>1245</v>
      </c>
      <c r="C13258" t="s">
        <v>1301</v>
      </c>
      <c r="E13258">
        <v>13</v>
      </c>
      <c r="F13258" t="s">
        <v>1248</v>
      </c>
      <c r="J13258" t="s">
        <v>23</v>
      </c>
      <c r="K13258">
        <v>7</v>
      </c>
      <c r="L13258">
        <v>35.770000000000003</v>
      </c>
      <c r="M13258">
        <v>2.8000000000000001E-2</v>
      </c>
      <c r="O13258" s="12">
        <f>VLOOKUP(C13258,[3]May!$C:$Z,24,FALSE)</f>
        <v>2019</v>
      </c>
    </row>
    <row r="13259" spans="1:15" x14ac:dyDescent="0.25">
      <c r="A13259" t="s">
        <v>1245</v>
      </c>
      <c r="C13259" t="s">
        <v>1301</v>
      </c>
      <c r="E13259">
        <v>11</v>
      </c>
      <c r="F13259" t="s">
        <v>1274</v>
      </c>
      <c r="J13259" t="s">
        <v>23</v>
      </c>
      <c r="K13259">
        <v>3</v>
      </c>
      <c r="L13259">
        <v>149.55000000000001</v>
      </c>
      <c r="M13259">
        <v>0.12330000000000001</v>
      </c>
      <c r="O13259" s="12">
        <f>VLOOKUP(C13259,[3]May!$C:$Z,24,FALSE)</f>
        <v>2019</v>
      </c>
    </row>
    <row r="13260" spans="1:15" x14ac:dyDescent="0.25">
      <c r="A13260" t="s">
        <v>1245</v>
      </c>
      <c r="C13260" t="s">
        <v>1301</v>
      </c>
      <c r="E13260">
        <v>12</v>
      </c>
      <c r="F13260" t="s">
        <v>1253</v>
      </c>
      <c r="J13260" t="s">
        <v>23</v>
      </c>
      <c r="K13260">
        <v>1</v>
      </c>
      <c r="L13260">
        <v>61.2</v>
      </c>
      <c r="M13260">
        <v>8.3370000000000007E-3</v>
      </c>
      <c r="O13260" s="12">
        <f>VLOOKUP(C13260,[3]May!$C:$Z,24,FALSE)</f>
        <v>2019</v>
      </c>
    </row>
    <row r="13261" spans="1:15" x14ac:dyDescent="0.25">
      <c r="A13261" t="s">
        <v>1245</v>
      </c>
      <c r="C13261" t="s">
        <v>1301</v>
      </c>
      <c r="E13261">
        <v>13</v>
      </c>
      <c r="F13261" t="s">
        <v>1248</v>
      </c>
      <c r="J13261" t="s">
        <v>23</v>
      </c>
      <c r="K13261">
        <v>2</v>
      </c>
      <c r="L13261">
        <v>10.220000000000001</v>
      </c>
      <c r="M13261">
        <v>8.0000000000000002E-3</v>
      </c>
      <c r="O13261" s="12">
        <f>VLOOKUP(C13261,[3]May!$C:$Z,24,FALSE)</f>
        <v>2019</v>
      </c>
    </row>
    <row r="13262" spans="1:15" x14ac:dyDescent="0.25">
      <c r="A13262" t="s">
        <v>1245</v>
      </c>
      <c r="C13262" t="s">
        <v>1301</v>
      </c>
      <c r="E13262">
        <v>11</v>
      </c>
      <c r="F13262" t="s">
        <v>1274</v>
      </c>
      <c r="J13262" t="s">
        <v>23</v>
      </c>
      <c r="K13262">
        <v>3</v>
      </c>
      <c r="L13262">
        <v>149.55000000000001</v>
      </c>
      <c r="M13262">
        <v>0.12330000000000001</v>
      </c>
      <c r="O13262" s="12">
        <f>VLOOKUP(C13262,[3]May!$C:$Z,24,FALSE)</f>
        <v>2019</v>
      </c>
    </row>
    <row r="13263" spans="1:15" x14ac:dyDescent="0.25">
      <c r="A13263" t="s">
        <v>1245</v>
      </c>
      <c r="C13263" t="s">
        <v>1301</v>
      </c>
      <c r="E13263">
        <v>8</v>
      </c>
      <c r="F13263" t="s">
        <v>1251</v>
      </c>
      <c r="J13263" t="s">
        <v>23</v>
      </c>
      <c r="K13263">
        <v>3</v>
      </c>
      <c r="L13263">
        <v>165.18</v>
      </c>
      <c r="M13263">
        <v>9.6600000000000005E-2</v>
      </c>
      <c r="O13263" s="12">
        <f>VLOOKUP(C13263,[3]May!$C:$Z,24,FALSE)</f>
        <v>2019</v>
      </c>
    </row>
    <row r="13264" spans="1:15" x14ac:dyDescent="0.25">
      <c r="A13264" t="s">
        <v>1245</v>
      </c>
      <c r="C13264" t="s">
        <v>1301</v>
      </c>
      <c r="E13264">
        <v>2</v>
      </c>
      <c r="F13264" t="s">
        <v>1247</v>
      </c>
      <c r="J13264" t="s">
        <v>23</v>
      </c>
      <c r="K13264">
        <v>3</v>
      </c>
      <c r="L13264">
        <v>195.39</v>
      </c>
      <c r="M13264">
        <v>0.153</v>
      </c>
      <c r="O13264" s="12">
        <f>VLOOKUP(C13264,[3]May!$C:$Z,24,FALSE)</f>
        <v>2019</v>
      </c>
    </row>
    <row r="13265" spans="1:15" x14ac:dyDescent="0.25">
      <c r="A13265" t="s">
        <v>1245</v>
      </c>
      <c r="C13265" t="s">
        <v>1301</v>
      </c>
      <c r="E13265">
        <v>2</v>
      </c>
      <c r="F13265" t="s">
        <v>1247</v>
      </c>
      <c r="J13265" t="s">
        <v>23</v>
      </c>
      <c r="K13265">
        <v>1</v>
      </c>
      <c r="L13265">
        <v>65.13</v>
      </c>
      <c r="M13265">
        <v>5.0999999999999997E-2</v>
      </c>
      <c r="O13265" s="12">
        <f>VLOOKUP(C13265,[3]May!$C:$Z,24,FALSE)</f>
        <v>2019</v>
      </c>
    </row>
    <row r="13266" spans="1:15" x14ac:dyDescent="0.25">
      <c r="A13266" t="s">
        <v>1245</v>
      </c>
      <c r="C13266" t="s">
        <v>1301</v>
      </c>
      <c r="E13266">
        <v>2</v>
      </c>
      <c r="F13266" t="s">
        <v>1247</v>
      </c>
      <c r="J13266" t="s">
        <v>23</v>
      </c>
      <c r="K13266">
        <v>1</v>
      </c>
      <c r="L13266">
        <v>5.1100000000000003</v>
      </c>
      <c r="M13266">
        <v>4.0000000000000001E-3</v>
      </c>
      <c r="O13266" s="12">
        <f>VLOOKUP(C13266,[3]May!$C:$Z,24,FALSE)</f>
        <v>2019</v>
      </c>
    </row>
    <row r="13267" spans="1:15" x14ac:dyDescent="0.25">
      <c r="A13267" t="s">
        <v>1245</v>
      </c>
      <c r="C13267" t="s">
        <v>1301</v>
      </c>
      <c r="E13267">
        <v>13</v>
      </c>
      <c r="F13267" t="s">
        <v>1248</v>
      </c>
      <c r="J13267" t="s">
        <v>23</v>
      </c>
      <c r="K13267">
        <v>4</v>
      </c>
      <c r="L13267">
        <v>20.440000000000001</v>
      </c>
      <c r="M13267">
        <v>1.6E-2</v>
      </c>
      <c r="O13267" s="12">
        <f>VLOOKUP(C13267,[3]May!$C:$Z,24,FALSE)</f>
        <v>2019</v>
      </c>
    </row>
    <row r="13268" spans="1:15" x14ac:dyDescent="0.25">
      <c r="A13268" t="s">
        <v>1245</v>
      </c>
      <c r="C13268" t="s">
        <v>1301</v>
      </c>
      <c r="E13268">
        <v>11</v>
      </c>
      <c r="F13268" t="s">
        <v>1274</v>
      </c>
      <c r="J13268" t="s">
        <v>23</v>
      </c>
      <c r="K13268">
        <v>4</v>
      </c>
      <c r="L13268">
        <v>199.4</v>
      </c>
      <c r="M13268">
        <v>0.16439999999999999</v>
      </c>
      <c r="O13268" s="12">
        <f>VLOOKUP(C13268,[3]May!$C:$Z,24,FALSE)</f>
        <v>2019</v>
      </c>
    </row>
    <row r="13269" spans="1:15" x14ac:dyDescent="0.25">
      <c r="A13269" t="s">
        <v>1245</v>
      </c>
      <c r="C13269" t="s">
        <v>1301</v>
      </c>
      <c r="E13269">
        <v>2</v>
      </c>
      <c r="F13269" t="s">
        <v>1247</v>
      </c>
      <c r="J13269" t="s">
        <v>23</v>
      </c>
      <c r="K13269">
        <v>1</v>
      </c>
      <c r="L13269">
        <v>5.1100000000000003</v>
      </c>
      <c r="M13269">
        <v>4.0000000000000001E-3</v>
      </c>
      <c r="O13269" s="12">
        <f>VLOOKUP(C13269,[3]May!$C:$Z,24,FALSE)</f>
        <v>2019</v>
      </c>
    </row>
    <row r="13270" spans="1:15" x14ac:dyDescent="0.25">
      <c r="A13270" t="s">
        <v>1245</v>
      </c>
      <c r="C13270" t="s">
        <v>1301</v>
      </c>
      <c r="E13270">
        <v>2</v>
      </c>
      <c r="F13270" t="s">
        <v>1247</v>
      </c>
      <c r="J13270" t="s">
        <v>23</v>
      </c>
      <c r="K13270">
        <v>1</v>
      </c>
      <c r="L13270">
        <v>65.13</v>
      </c>
      <c r="M13270">
        <v>5.0999999999999997E-2</v>
      </c>
      <c r="O13270" s="12">
        <f>VLOOKUP(C13270,[3]May!$C:$Z,24,FALSE)</f>
        <v>2019</v>
      </c>
    </row>
    <row r="13271" spans="1:15" x14ac:dyDescent="0.25">
      <c r="A13271" t="s">
        <v>1245</v>
      </c>
      <c r="C13271" t="s">
        <v>1301</v>
      </c>
      <c r="E13271">
        <v>13</v>
      </c>
      <c r="F13271" t="s">
        <v>1248</v>
      </c>
      <c r="J13271" t="s">
        <v>23</v>
      </c>
      <c r="K13271">
        <v>4</v>
      </c>
      <c r="L13271">
        <v>20.440000000000001</v>
      </c>
      <c r="M13271">
        <v>1.6E-2</v>
      </c>
      <c r="O13271" s="12">
        <f>VLOOKUP(C13271,[3]May!$C:$Z,24,FALSE)</f>
        <v>2019</v>
      </c>
    </row>
    <row r="13272" spans="1:15" x14ac:dyDescent="0.25">
      <c r="A13272" t="s">
        <v>1245</v>
      </c>
      <c r="C13272" t="s">
        <v>1301</v>
      </c>
      <c r="E13272">
        <v>11</v>
      </c>
      <c r="F13272" t="s">
        <v>1274</v>
      </c>
      <c r="J13272" t="s">
        <v>23</v>
      </c>
      <c r="K13272">
        <v>4</v>
      </c>
      <c r="L13272">
        <v>199.4</v>
      </c>
      <c r="M13272">
        <v>0.16439999999999999</v>
      </c>
      <c r="O13272" s="12">
        <f>VLOOKUP(C13272,[3]May!$C:$Z,24,FALSE)</f>
        <v>2019</v>
      </c>
    </row>
    <row r="13273" spans="1:15" x14ac:dyDescent="0.25">
      <c r="A13273" t="s">
        <v>1245</v>
      </c>
      <c r="C13273" t="s">
        <v>1301</v>
      </c>
      <c r="E13273">
        <v>13</v>
      </c>
      <c r="F13273" t="s">
        <v>1248</v>
      </c>
      <c r="J13273" t="s">
        <v>23</v>
      </c>
      <c r="K13273">
        <v>3</v>
      </c>
      <c r="L13273">
        <v>15.33</v>
      </c>
      <c r="M13273">
        <v>1.2E-2</v>
      </c>
      <c r="O13273" s="12">
        <f>VLOOKUP(C13273,[3]May!$C:$Z,24,FALSE)</f>
        <v>2019</v>
      </c>
    </row>
    <row r="13274" spans="1:15" x14ac:dyDescent="0.25">
      <c r="A13274" t="s">
        <v>1245</v>
      </c>
      <c r="C13274" t="s">
        <v>1301</v>
      </c>
      <c r="E13274">
        <v>2</v>
      </c>
      <c r="F13274" t="s">
        <v>1247</v>
      </c>
      <c r="J13274" t="s">
        <v>23</v>
      </c>
      <c r="K13274">
        <v>2</v>
      </c>
      <c r="L13274">
        <v>10.220000000000001</v>
      </c>
      <c r="M13274">
        <v>8.0000000000000002E-3</v>
      </c>
      <c r="O13274" s="12">
        <f>VLOOKUP(C13274,[3]May!$C:$Z,24,FALSE)</f>
        <v>2019</v>
      </c>
    </row>
    <row r="13275" spans="1:15" x14ac:dyDescent="0.25">
      <c r="A13275" t="s">
        <v>1245</v>
      </c>
      <c r="C13275" t="s">
        <v>1301</v>
      </c>
      <c r="E13275">
        <v>13</v>
      </c>
      <c r="F13275" t="s">
        <v>1248</v>
      </c>
      <c r="J13275" t="s">
        <v>23</v>
      </c>
      <c r="K13275">
        <v>4</v>
      </c>
      <c r="L13275">
        <v>20.440000000000001</v>
      </c>
      <c r="M13275">
        <v>1.6E-2</v>
      </c>
      <c r="O13275" s="12">
        <f>VLOOKUP(C13275,[3]May!$C:$Z,24,FALSE)</f>
        <v>2019</v>
      </c>
    </row>
    <row r="13276" spans="1:15" x14ac:dyDescent="0.25">
      <c r="A13276" t="s">
        <v>1245</v>
      </c>
      <c r="C13276" t="s">
        <v>1301</v>
      </c>
      <c r="E13276">
        <v>11</v>
      </c>
      <c r="F13276" t="s">
        <v>1274</v>
      </c>
      <c r="J13276" t="s">
        <v>23</v>
      </c>
      <c r="K13276">
        <v>4</v>
      </c>
      <c r="L13276">
        <v>199.4</v>
      </c>
      <c r="M13276">
        <v>0.16439999999999999</v>
      </c>
      <c r="O13276" s="12">
        <f>VLOOKUP(C13276,[3]May!$C:$Z,24,FALSE)</f>
        <v>2019</v>
      </c>
    </row>
    <row r="13277" spans="1:15" x14ac:dyDescent="0.25">
      <c r="A13277" t="s">
        <v>1245</v>
      </c>
      <c r="C13277" t="s">
        <v>1301</v>
      </c>
      <c r="E13277">
        <v>12</v>
      </c>
      <c r="F13277" t="s">
        <v>1253</v>
      </c>
      <c r="J13277" t="s">
        <v>23</v>
      </c>
      <c r="K13277">
        <v>1</v>
      </c>
      <c r="L13277">
        <v>61.2</v>
      </c>
      <c r="M13277">
        <v>8.3370000000000007E-3</v>
      </c>
      <c r="O13277" s="12">
        <f>VLOOKUP(C13277,[3]May!$C:$Z,24,FALSE)</f>
        <v>2019</v>
      </c>
    </row>
    <row r="13278" spans="1:15" x14ac:dyDescent="0.25">
      <c r="A13278" t="s">
        <v>1245</v>
      </c>
      <c r="C13278" t="s">
        <v>1301</v>
      </c>
      <c r="E13278">
        <v>13</v>
      </c>
      <c r="F13278" t="s">
        <v>1248</v>
      </c>
      <c r="J13278" t="s">
        <v>23</v>
      </c>
      <c r="K13278">
        <v>4</v>
      </c>
      <c r="L13278">
        <v>20.440000000000001</v>
      </c>
      <c r="M13278">
        <v>1.6E-2</v>
      </c>
      <c r="O13278" s="12">
        <f>VLOOKUP(C13278,[3]May!$C:$Z,24,FALSE)</f>
        <v>2019</v>
      </c>
    </row>
    <row r="13279" spans="1:15" x14ac:dyDescent="0.25">
      <c r="A13279" t="s">
        <v>1245</v>
      </c>
      <c r="C13279" t="s">
        <v>1301</v>
      </c>
      <c r="E13279">
        <v>11</v>
      </c>
      <c r="F13279" t="s">
        <v>1274</v>
      </c>
      <c r="J13279" t="s">
        <v>23</v>
      </c>
      <c r="K13279">
        <v>4</v>
      </c>
      <c r="L13279">
        <v>199.4</v>
      </c>
      <c r="M13279">
        <v>0.16439999999999999</v>
      </c>
      <c r="O13279" s="12">
        <f>VLOOKUP(C13279,[3]May!$C:$Z,24,FALSE)</f>
        <v>2019</v>
      </c>
    </row>
    <row r="13280" spans="1:15" x14ac:dyDescent="0.25">
      <c r="A13280" t="s">
        <v>1245</v>
      </c>
      <c r="C13280" t="s">
        <v>1301</v>
      </c>
      <c r="E13280">
        <v>13</v>
      </c>
      <c r="F13280" t="s">
        <v>1248</v>
      </c>
      <c r="J13280" t="s">
        <v>23</v>
      </c>
      <c r="K13280">
        <v>4</v>
      </c>
      <c r="L13280">
        <v>20.440000000000001</v>
      </c>
      <c r="M13280">
        <v>1.6E-2</v>
      </c>
      <c r="O13280" s="12">
        <f>VLOOKUP(C13280,[3]May!$C:$Z,24,FALSE)</f>
        <v>2019</v>
      </c>
    </row>
    <row r="13281" spans="1:15" x14ac:dyDescent="0.25">
      <c r="A13281" t="s">
        <v>1245</v>
      </c>
      <c r="C13281" t="s">
        <v>1301</v>
      </c>
      <c r="E13281">
        <v>11</v>
      </c>
      <c r="F13281" t="s">
        <v>1274</v>
      </c>
      <c r="J13281" t="s">
        <v>23</v>
      </c>
      <c r="K13281">
        <v>4</v>
      </c>
      <c r="L13281">
        <v>199.4</v>
      </c>
      <c r="M13281">
        <v>0.16439999999999999</v>
      </c>
      <c r="O13281" s="12">
        <f>VLOOKUP(C13281,[3]May!$C:$Z,24,FALSE)</f>
        <v>2019</v>
      </c>
    </row>
    <row r="13282" spans="1:15" x14ac:dyDescent="0.25">
      <c r="A13282" t="s">
        <v>1245</v>
      </c>
      <c r="C13282" t="s">
        <v>1301</v>
      </c>
      <c r="E13282">
        <v>12</v>
      </c>
      <c r="F13282" t="s">
        <v>1253</v>
      </c>
      <c r="J13282" t="s">
        <v>23</v>
      </c>
      <c r="K13282">
        <v>1</v>
      </c>
      <c r="L13282">
        <v>61.2</v>
      </c>
      <c r="M13282">
        <v>8.3370000000000007E-3</v>
      </c>
      <c r="O13282" s="12">
        <f>VLOOKUP(C13282,[3]May!$C:$Z,24,FALSE)</f>
        <v>2019</v>
      </c>
    </row>
    <row r="13283" spans="1:15" x14ac:dyDescent="0.25">
      <c r="A13283" t="s">
        <v>1245</v>
      </c>
      <c r="C13283" t="s">
        <v>1301</v>
      </c>
      <c r="E13283">
        <v>2</v>
      </c>
      <c r="F13283" t="s">
        <v>1247</v>
      </c>
      <c r="J13283" t="s">
        <v>23</v>
      </c>
      <c r="K13283">
        <v>1</v>
      </c>
      <c r="L13283">
        <v>5.1100000000000003</v>
      </c>
      <c r="M13283">
        <v>4.0000000000000001E-3</v>
      </c>
      <c r="O13283" s="12">
        <f>VLOOKUP(C13283,[3]May!$C:$Z,24,FALSE)</f>
        <v>2019</v>
      </c>
    </row>
    <row r="13284" spans="1:15" x14ac:dyDescent="0.25">
      <c r="A13284" t="s">
        <v>1245</v>
      </c>
      <c r="C13284" t="s">
        <v>1301</v>
      </c>
      <c r="E13284">
        <v>13</v>
      </c>
      <c r="F13284" t="s">
        <v>1248</v>
      </c>
      <c r="J13284" t="s">
        <v>23</v>
      </c>
      <c r="K13284">
        <v>4</v>
      </c>
      <c r="L13284">
        <v>20.440000000000001</v>
      </c>
      <c r="M13284">
        <v>1.6E-2</v>
      </c>
      <c r="O13284" s="12">
        <f>VLOOKUP(C13284,[3]May!$C:$Z,24,FALSE)</f>
        <v>2019</v>
      </c>
    </row>
    <row r="13285" spans="1:15" x14ac:dyDescent="0.25">
      <c r="A13285" t="s">
        <v>1245</v>
      </c>
      <c r="C13285" t="s">
        <v>1301</v>
      </c>
      <c r="E13285">
        <v>11</v>
      </c>
      <c r="F13285" t="s">
        <v>1274</v>
      </c>
      <c r="J13285" t="s">
        <v>23</v>
      </c>
      <c r="K13285">
        <v>4</v>
      </c>
      <c r="L13285">
        <v>199.4</v>
      </c>
      <c r="M13285">
        <v>0.16439999999999999</v>
      </c>
      <c r="O13285" s="12">
        <f>VLOOKUP(C13285,[3]May!$C:$Z,24,FALSE)</f>
        <v>2019</v>
      </c>
    </row>
    <row r="13286" spans="1:15" x14ac:dyDescent="0.25">
      <c r="A13286" t="s">
        <v>1245</v>
      </c>
      <c r="C13286" t="s">
        <v>1301</v>
      </c>
      <c r="E13286">
        <v>13</v>
      </c>
      <c r="F13286" t="s">
        <v>1248</v>
      </c>
      <c r="J13286" t="s">
        <v>23</v>
      </c>
      <c r="K13286">
        <v>4</v>
      </c>
      <c r="L13286">
        <v>20.440000000000001</v>
      </c>
      <c r="M13286">
        <v>1.6E-2</v>
      </c>
      <c r="O13286" s="12">
        <f>VLOOKUP(C13286,[3]May!$C:$Z,24,FALSE)</f>
        <v>2019</v>
      </c>
    </row>
    <row r="13287" spans="1:15" x14ac:dyDescent="0.25">
      <c r="A13287" t="s">
        <v>1245</v>
      </c>
      <c r="C13287" t="s">
        <v>1301</v>
      </c>
      <c r="E13287">
        <v>11</v>
      </c>
      <c r="F13287" t="s">
        <v>1274</v>
      </c>
      <c r="J13287" t="s">
        <v>23</v>
      </c>
      <c r="K13287">
        <v>3</v>
      </c>
      <c r="L13287">
        <v>149.55000000000001</v>
      </c>
      <c r="M13287">
        <v>0.12330000000000001</v>
      </c>
      <c r="O13287" s="12">
        <f>VLOOKUP(C13287,[3]May!$C:$Z,24,FALSE)</f>
        <v>2019</v>
      </c>
    </row>
    <row r="13288" spans="1:15" x14ac:dyDescent="0.25">
      <c r="A13288" t="s">
        <v>1245</v>
      </c>
      <c r="C13288" t="s">
        <v>1306</v>
      </c>
      <c r="E13288">
        <v>6</v>
      </c>
      <c r="F13288" t="s">
        <v>1250</v>
      </c>
      <c r="J13288" t="s">
        <v>23</v>
      </c>
      <c r="K13288">
        <v>4</v>
      </c>
      <c r="L13288">
        <v>43.4</v>
      </c>
      <c r="M13288">
        <v>3.4000000000000002E-2</v>
      </c>
      <c r="O13288" s="12">
        <f>VLOOKUP(C13288,[3]May!$C:$Z,24,FALSE)</f>
        <v>2019</v>
      </c>
    </row>
    <row r="13289" spans="1:15" x14ac:dyDescent="0.25">
      <c r="A13289" t="s">
        <v>1245</v>
      </c>
      <c r="C13289" t="s">
        <v>1306</v>
      </c>
      <c r="E13289">
        <v>6</v>
      </c>
      <c r="F13289" t="s">
        <v>1250</v>
      </c>
      <c r="J13289" t="s">
        <v>23</v>
      </c>
      <c r="K13289">
        <v>1</v>
      </c>
      <c r="L13289">
        <v>109.18</v>
      </c>
      <c r="M13289">
        <v>8.5500000000000007E-2</v>
      </c>
      <c r="O13289" s="12">
        <f>VLOOKUP(C13289,[3]May!$C:$Z,24,FALSE)</f>
        <v>2019</v>
      </c>
    </row>
    <row r="13290" spans="1:15" x14ac:dyDescent="0.25">
      <c r="A13290" t="s">
        <v>1245</v>
      </c>
      <c r="C13290" t="s">
        <v>1306</v>
      </c>
      <c r="E13290">
        <v>6</v>
      </c>
      <c r="F13290" t="s">
        <v>1250</v>
      </c>
      <c r="J13290" t="s">
        <v>23</v>
      </c>
      <c r="K13290">
        <v>12</v>
      </c>
      <c r="L13290">
        <v>1310.1600000000001</v>
      </c>
      <c r="M13290">
        <v>1.026</v>
      </c>
      <c r="O13290" s="12">
        <f>VLOOKUP(C13290,[3]May!$C:$Z,24,FALSE)</f>
        <v>2019</v>
      </c>
    </row>
    <row r="13291" spans="1:15" x14ac:dyDescent="0.25">
      <c r="A13291" t="s">
        <v>1245</v>
      </c>
      <c r="C13291" t="s">
        <v>1306</v>
      </c>
      <c r="E13291">
        <v>6</v>
      </c>
      <c r="F13291" t="s">
        <v>1250</v>
      </c>
      <c r="J13291" t="s">
        <v>23</v>
      </c>
      <c r="K13291">
        <v>9</v>
      </c>
      <c r="L13291">
        <v>97.65</v>
      </c>
      <c r="M13291">
        <v>7.6499999999999999E-2</v>
      </c>
      <c r="O13291" s="12">
        <f>VLOOKUP(C13291,[3]May!$C:$Z,24,FALSE)</f>
        <v>2019</v>
      </c>
    </row>
    <row r="13292" spans="1:15" x14ac:dyDescent="0.25">
      <c r="A13292" t="s">
        <v>1245</v>
      </c>
      <c r="C13292" t="s">
        <v>1306</v>
      </c>
      <c r="E13292">
        <v>6</v>
      </c>
      <c r="F13292" t="s">
        <v>1250</v>
      </c>
      <c r="J13292" t="s">
        <v>23</v>
      </c>
      <c r="K13292">
        <v>8</v>
      </c>
      <c r="L13292">
        <v>86.8</v>
      </c>
      <c r="M13292">
        <v>6.8000000000000005E-2</v>
      </c>
      <c r="O13292" s="12">
        <f>VLOOKUP(C13292,[3]May!$C:$Z,24,FALSE)</f>
        <v>2019</v>
      </c>
    </row>
    <row r="13293" spans="1:15" x14ac:dyDescent="0.25">
      <c r="A13293" t="s">
        <v>1245</v>
      </c>
      <c r="C13293" t="s">
        <v>1306</v>
      </c>
      <c r="E13293">
        <v>6</v>
      </c>
      <c r="F13293" t="s">
        <v>1250</v>
      </c>
      <c r="J13293" t="s">
        <v>23</v>
      </c>
      <c r="K13293">
        <v>1</v>
      </c>
      <c r="L13293">
        <v>109.18</v>
      </c>
      <c r="M13293">
        <v>8.5500000000000007E-2</v>
      </c>
      <c r="O13293" s="12">
        <f>VLOOKUP(C13293,[3]May!$C:$Z,24,FALSE)</f>
        <v>2019</v>
      </c>
    </row>
    <row r="13294" spans="1:15" x14ac:dyDescent="0.25">
      <c r="A13294" t="s">
        <v>1245</v>
      </c>
      <c r="C13294" t="s">
        <v>1306</v>
      </c>
      <c r="E13294">
        <v>6</v>
      </c>
      <c r="F13294" t="s">
        <v>1250</v>
      </c>
      <c r="J13294" t="s">
        <v>23</v>
      </c>
      <c r="K13294">
        <v>8</v>
      </c>
      <c r="L13294">
        <v>86.8</v>
      </c>
      <c r="M13294">
        <v>6.8000000000000005E-2</v>
      </c>
      <c r="O13294" s="12">
        <f>VLOOKUP(C13294,[3]May!$C:$Z,24,FALSE)</f>
        <v>2019</v>
      </c>
    </row>
    <row r="13295" spans="1:15" x14ac:dyDescent="0.25">
      <c r="A13295" t="s">
        <v>1245</v>
      </c>
      <c r="C13295" t="s">
        <v>1306</v>
      </c>
      <c r="E13295">
        <v>6</v>
      </c>
      <c r="F13295" t="s">
        <v>1250</v>
      </c>
      <c r="J13295" t="s">
        <v>23</v>
      </c>
      <c r="K13295">
        <v>11</v>
      </c>
      <c r="L13295">
        <v>119.35</v>
      </c>
      <c r="M13295">
        <v>9.35E-2</v>
      </c>
      <c r="O13295" s="12">
        <f>VLOOKUP(C13295,[3]May!$C:$Z,24,FALSE)</f>
        <v>2019</v>
      </c>
    </row>
    <row r="13296" spans="1:15" x14ac:dyDescent="0.25">
      <c r="A13296" t="s">
        <v>1245</v>
      </c>
      <c r="C13296" t="s">
        <v>1306</v>
      </c>
      <c r="E13296">
        <v>6</v>
      </c>
      <c r="F13296" t="s">
        <v>1250</v>
      </c>
      <c r="J13296" t="s">
        <v>23</v>
      </c>
      <c r="K13296">
        <v>4</v>
      </c>
      <c r="L13296">
        <v>436.72</v>
      </c>
      <c r="M13296">
        <v>0.34200000000000003</v>
      </c>
      <c r="O13296" s="12">
        <f>VLOOKUP(C13296,[3]May!$C:$Z,24,FALSE)</f>
        <v>2019</v>
      </c>
    </row>
    <row r="13297" spans="1:15" x14ac:dyDescent="0.25">
      <c r="A13297" t="s">
        <v>1245</v>
      </c>
      <c r="C13297" t="s">
        <v>1306</v>
      </c>
      <c r="E13297">
        <v>6</v>
      </c>
      <c r="F13297" t="s">
        <v>1250</v>
      </c>
      <c r="J13297" t="s">
        <v>23</v>
      </c>
      <c r="K13297">
        <v>16</v>
      </c>
      <c r="L13297">
        <v>173.6</v>
      </c>
      <c r="M13297">
        <v>0.13600000000000001</v>
      </c>
      <c r="O13297" s="12">
        <f>VLOOKUP(C13297,[3]May!$C:$Z,24,FALSE)</f>
        <v>2019</v>
      </c>
    </row>
    <row r="13298" spans="1:15" x14ac:dyDescent="0.25">
      <c r="A13298" t="s">
        <v>1245</v>
      </c>
      <c r="C13298" t="s">
        <v>1306</v>
      </c>
      <c r="E13298">
        <v>6</v>
      </c>
      <c r="F13298" t="s">
        <v>1250</v>
      </c>
      <c r="J13298" t="s">
        <v>23</v>
      </c>
      <c r="K13298">
        <v>2</v>
      </c>
      <c r="L13298">
        <v>218.36</v>
      </c>
      <c r="M13298">
        <v>0.17100000000000001</v>
      </c>
      <c r="O13298" s="12">
        <f>VLOOKUP(C13298,[3]May!$C:$Z,24,FALSE)</f>
        <v>2019</v>
      </c>
    </row>
    <row r="13299" spans="1:15" x14ac:dyDescent="0.25">
      <c r="A13299" t="s">
        <v>1245</v>
      </c>
      <c r="C13299" t="s">
        <v>1306</v>
      </c>
      <c r="E13299">
        <v>6</v>
      </c>
      <c r="F13299" t="s">
        <v>1250</v>
      </c>
      <c r="J13299" t="s">
        <v>23</v>
      </c>
      <c r="K13299">
        <v>6</v>
      </c>
      <c r="L13299">
        <v>65.099999999999994</v>
      </c>
      <c r="M13299">
        <v>5.0999999999999997E-2</v>
      </c>
      <c r="O13299" s="12">
        <f>VLOOKUP(C13299,[3]May!$C:$Z,24,FALSE)</f>
        <v>2019</v>
      </c>
    </row>
    <row r="13300" spans="1:15" x14ac:dyDescent="0.25">
      <c r="A13300" t="s">
        <v>1245</v>
      </c>
      <c r="C13300" t="s">
        <v>1306</v>
      </c>
      <c r="E13300">
        <v>6</v>
      </c>
      <c r="F13300" t="s">
        <v>1250</v>
      </c>
      <c r="J13300" t="s">
        <v>23</v>
      </c>
      <c r="K13300">
        <v>17</v>
      </c>
      <c r="L13300">
        <v>184.45</v>
      </c>
      <c r="M13300">
        <v>0.14449999999999999</v>
      </c>
      <c r="O13300" s="12">
        <f>VLOOKUP(C13300,[3]May!$C:$Z,24,FALSE)</f>
        <v>2019</v>
      </c>
    </row>
    <row r="13301" spans="1:15" x14ac:dyDescent="0.25">
      <c r="A13301" t="s">
        <v>1245</v>
      </c>
      <c r="C13301" t="s">
        <v>1306</v>
      </c>
      <c r="E13301">
        <v>6</v>
      </c>
      <c r="F13301" t="s">
        <v>1250</v>
      </c>
      <c r="J13301" t="s">
        <v>23</v>
      </c>
      <c r="K13301">
        <v>11</v>
      </c>
      <c r="L13301">
        <v>119.35</v>
      </c>
      <c r="M13301">
        <v>9.35E-2</v>
      </c>
      <c r="O13301" s="12">
        <f>VLOOKUP(C13301,[3]May!$C:$Z,24,FALSE)</f>
        <v>2019</v>
      </c>
    </row>
    <row r="13302" spans="1:15" x14ac:dyDescent="0.25">
      <c r="A13302" t="s">
        <v>1245</v>
      </c>
      <c r="C13302" t="s">
        <v>1306</v>
      </c>
      <c r="E13302">
        <v>6</v>
      </c>
      <c r="F13302" t="s">
        <v>1250</v>
      </c>
      <c r="J13302" t="s">
        <v>23</v>
      </c>
      <c r="K13302">
        <v>10</v>
      </c>
      <c r="L13302">
        <v>108.5</v>
      </c>
      <c r="M13302">
        <v>8.5000000000000006E-2</v>
      </c>
      <c r="O13302" s="12">
        <f>VLOOKUP(C13302,[3]May!$C:$Z,24,FALSE)</f>
        <v>2019</v>
      </c>
    </row>
    <row r="13303" spans="1:15" x14ac:dyDescent="0.25">
      <c r="A13303" t="s">
        <v>1245</v>
      </c>
      <c r="C13303" t="s">
        <v>1306</v>
      </c>
      <c r="E13303">
        <v>6</v>
      </c>
      <c r="F13303" t="s">
        <v>1250</v>
      </c>
      <c r="J13303" t="s">
        <v>23</v>
      </c>
      <c r="K13303">
        <v>7</v>
      </c>
      <c r="L13303">
        <v>75.95</v>
      </c>
      <c r="M13303">
        <v>5.9499999999999997E-2</v>
      </c>
      <c r="O13303" s="12">
        <f>VLOOKUP(C13303,[3]May!$C:$Z,24,FALSE)</f>
        <v>2019</v>
      </c>
    </row>
    <row r="13304" spans="1:15" x14ac:dyDescent="0.25">
      <c r="A13304" t="s">
        <v>1245</v>
      </c>
      <c r="C13304" t="s">
        <v>1306</v>
      </c>
      <c r="E13304">
        <v>6</v>
      </c>
      <c r="F13304" t="s">
        <v>1250</v>
      </c>
      <c r="J13304" t="s">
        <v>23</v>
      </c>
      <c r="K13304">
        <v>4</v>
      </c>
      <c r="L13304">
        <v>436.72</v>
      </c>
      <c r="M13304">
        <v>0.34200000000000003</v>
      </c>
      <c r="O13304" s="12">
        <f>VLOOKUP(C13304,[3]May!$C:$Z,24,FALSE)</f>
        <v>2019</v>
      </c>
    </row>
    <row r="13305" spans="1:15" x14ac:dyDescent="0.25">
      <c r="A13305" t="s">
        <v>1245</v>
      </c>
      <c r="C13305" t="s">
        <v>1306</v>
      </c>
      <c r="E13305">
        <v>6</v>
      </c>
      <c r="F13305" t="s">
        <v>1250</v>
      </c>
      <c r="J13305" t="s">
        <v>23</v>
      </c>
      <c r="K13305">
        <v>15</v>
      </c>
      <c r="L13305">
        <v>1637.7</v>
      </c>
      <c r="M13305">
        <v>1.2825</v>
      </c>
      <c r="O13305" s="12">
        <f>VLOOKUP(C13305,[3]May!$C:$Z,24,FALSE)</f>
        <v>2019</v>
      </c>
    </row>
    <row r="13306" spans="1:15" x14ac:dyDescent="0.25">
      <c r="A13306" t="s">
        <v>1245</v>
      </c>
      <c r="C13306" t="s">
        <v>1306</v>
      </c>
      <c r="E13306">
        <v>6</v>
      </c>
      <c r="F13306" t="s">
        <v>1250</v>
      </c>
      <c r="J13306" t="s">
        <v>23</v>
      </c>
      <c r="K13306">
        <v>7</v>
      </c>
      <c r="L13306">
        <v>75.95</v>
      </c>
      <c r="M13306">
        <v>5.9499999999999997E-2</v>
      </c>
      <c r="O13306" s="12">
        <f>VLOOKUP(C13306,[3]May!$C:$Z,24,FALSE)</f>
        <v>2019</v>
      </c>
    </row>
    <row r="13307" spans="1:15" x14ac:dyDescent="0.25">
      <c r="A13307" t="s">
        <v>1245</v>
      </c>
      <c r="C13307" t="s">
        <v>1306</v>
      </c>
      <c r="E13307">
        <v>6</v>
      </c>
      <c r="F13307" t="s">
        <v>1250</v>
      </c>
      <c r="J13307" t="s">
        <v>23</v>
      </c>
      <c r="K13307">
        <v>14</v>
      </c>
      <c r="L13307">
        <v>151.9</v>
      </c>
      <c r="M13307">
        <v>0.11899999999999999</v>
      </c>
      <c r="O13307" s="12">
        <f>VLOOKUP(C13307,[3]May!$C:$Z,24,FALSE)</f>
        <v>2019</v>
      </c>
    </row>
    <row r="13308" spans="1:15" x14ac:dyDescent="0.25">
      <c r="A13308" t="s">
        <v>1245</v>
      </c>
      <c r="C13308" t="s">
        <v>1306</v>
      </c>
      <c r="E13308">
        <v>6</v>
      </c>
      <c r="F13308" t="s">
        <v>1250</v>
      </c>
      <c r="J13308" t="s">
        <v>23</v>
      </c>
      <c r="K13308">
        <v>1</v>
      </c>
      <c r="L13308">
        <v>109.18</v>
      </c>
      <c r="M13308">
        <v>8.5500000000000007E-2</v>
      </c>
      <c r="O13308" s="12">
        <f>VLOOKUP(C13308,[3]May!$C:$Z,24,FALSE)</f>
        <v>2019</v>
      </c>
    </row>
    <row r="13309" spans="1:15" x14ac:dyDescent="0.25">
      <c r="A13309" t="s">
        <v>1245</v>
      </c>
      <c r="C13309" t="s">
        <v>1306</v>
      </c>
      <c r="E13309">
        <v>2</v>
      </c>
      <c r="F13309" t="s">
        <v>1247</v>
      </c>
      <c r="J13309" t="s">
        <v>23</v>
      </c>
      <c r="K13309">
        <v>18</v>
      </c>
      <c r="L13309">
        <v>91.98</v>
      </c>
      <c r="M13309">
        <v>7.1999999999999995E-2</v>
      </c>
      <c r="O13309" s="12">
        <f>VLOOKUP(C13309,[3]May!$C:$Z,24,FALSE)</f>
        <v>2019</v>
      </c>
    </row>
    <row r="13310" spans="1:15" x14ac:dyDescent="0.25">
      <c r="A13310" t="s">
        <v>1245</v>
      </c>
      <c r="C13310" t="s">
        <v>1306</v>
      </c>
      <c r="E13310">
        <v>6</v>
      </c>
      <c r="F13310" t="s">
        <v>1250</v>
      </c>
      <c r="J13310" t="s">
        <v>23</v>
      </c>
      <c r="K13310">
        <v>6</v>
      </c>
      <c r="L13310">
        <v>65.099999999999994</v>
      </c>
      <c r="M13310">
        <v>5.0999999999999997E-2</v>
      </c>
      <c r="O13310" s="12">
        <f>VLOOKUP(C13310,[3]May!$C:$Z,24,FALSE)</f>
        <v>2019</v>
      </c>
    </row>
    <row r="13311" spans="1:15" x14ac:dyDescent="0.25">
      <c r="A13311" t="s">
        <v>1245</v>
      </c>
      <c r="C13311" t="s">
        <v>1306</v>
      </c>
      <c r="E13311">
        <v>6</v>
      </c>
      <c r="F13311" t="s">
        <v>1250</v>
      </c>
      <c r="J13311" t="s">
        <v>23</v>
      </c>
      <c r="K13311">
        <v>12</v>
      </c>
      <c r="L13311">
        <v>130.19999999999999</v>
      </c>
      <c r="M13311">
        <v>0.10199999999999999</v>
      </c>
      <c r="O13311" s="12">
        <f>VLOOKUP(C13311,[3]May!$C:$Z,24,FALSE)</f>
        <v>2019</v>
      </c>
    </row>
    <row r="13312" spans="1:15" x14ac:dyDescent="0.25">
      <c r="A13312" t="s">
        <v>1245</v>
      </c>
      <c r="C13312" t="s">
        <v>1306</v>
      </c>
      <c r="E13312">
        <v>12</v>
      </c>
      <c r="F13312" t="s">
        <v>1253</v>
      </c>
      <c r="J13312" t="s">
        <v>23</v>
      </c>
      <c r="K13312">
        <v>1</v>
      </c>
      <c r="L13312">
        <v>61.2</v>
      </c>
      <c r="M13312">
        <v>8.3370000000000007E-3</v>
      </c>
      <c r="O13312" s="12">
        <f>VLOOKUP(C13312,[3]May!$C:$Z,24,FALSE)</f>
        <v>2019</v>
      </c>
    </row>
    <row r="13313" spans="1:15" x14ac:dyDescent="0.25">
      <c r="A13313" t="s">
        <v>1245</v>
      </c>
      <c r="C13313" t="s">
        <v>1306</v>
      </c>
      <c r="E13313">
        <v>6</v>
      </c>
      <c r="F13313" t="s">
        <v>1250</v>
      </c>
      <c r="J13313" t="s">
        <v>23</v>
      </c>
      <c r="K13313">
        <v>6</v>
      </c>
      <c r="L13313">
        <v>65.099999999999994</v>
      </c>
      <c r="M13313">
        <v>5.0999999999999997E-2</v>
      </c>
      <c r="O13313" s="12">
        <f>VLOOKUP(C13313,[3]May!$C:$Z,24,FALSE)</f>
        <v>2019</v>
      </c>
    </row>
    <row r="13314" spans="1:15" x14ac:dyDescent="0.25">
      <c r="A13314" t="s">
        <v>1245</v>
      </c>
      <c r="C13314" t="s">
        <v>1306</v>
      </c>
      <c r="E13314">
        <v>6</v>
      </c>
      <c r="F13314" t="s">
        <v>1250</v>
      </c>
      <c r="J13314" t="s">
        <v>23</v>
      </c>
      <c r="K13314">
        <v>2</v>
      </c>
      <c r="L13314">
        <v>218.36</v>
      </c>
      <c r="M13314">
        <v>0.17100000000000001</v>
      </c>
      <c r="O13314" s="12">
        <f>VLOOKUP(C13314,[3]May!$C:$Z,24,FALSE)</f>
        <v>2019</v>
      </c>
    </row>
    <row r="13315" spans="1:15" x14ac:dyDescent="0.25">
      <c r="A13315" t="s">
        <v>1245</v>
      </c>
      <c r="C13315" t="s">
        <v>1306</v>
      </c>
      <c r="E13315">
        <v>6</v>
      </c>
      <c r="F13315" t="s">
        <v>1250</v>
      </c>
      <c r="J13315" t="s">
        <v>23</v>
      </c>
      <c r="K13315">
        <v>10</v>
      </c>
      <c r="L13315">
        <v>1091.8</v>
      </c>
      <c r="M13315">
        <v>0.85499999999999998</v>
      </c>
      <c r="O13315" s="12">
        <f>VLOOKUP(C13315,[3]May!$C:$Z,24,FALSE)</f>
        <v>2019</v>
      </c>
    </row>
    <row r="13316" spans="1:15" x14ac:dyDescent="0.25">
      <c r="A13316" t="s">
        <v>1245</v>
      </c>
      <c r="C13316" t="s">
        <v>1306</v>
      </c>
      <c r="E13316">
        <v>6</v>
      </c>
      <c r="F13316" t="s">
        <v>1250</v>
      </c>
      <c r="J13316" t="s">
        <v>23</v>
      </c>
      <c r="K13316">
        <v>10</v>
      </c>
      <c r="L13316">
        <v>108.5</v>
      </c>
      <c r="M13316">
        <v>8.5000000000000006E-2</v>
      </c>
      <c r="O13316" s="12">
        <f>VLOOKUP(C13316,[3]May!$C:$Z,24,FALSE)</f>
        <v>2019</v>
      </c>
    </row>
    <row r="13317" spans="1:15" x14ac:dyDescent="0.25">
      <c r="A13317" t="s">
        <v>1245</v>
      </c>
      <c r="C13317" t="s">
        <v>1306</v>
      </c>
      <c r="E13317">
        <v>6</v>
      </c>
      <c r="F13317" t="s">
        <v>1250</v>
      </c>
      <c r="J13317" t="s">
        <v>23</v>
      </c>
      <c r="K13317">
        <v>5</v>
      </c>
      <c r="L13317">
        <v>54.25</v>
      </c>
      <c r="M13317">
        <v>4.2500000000000003E-2</v>
      </c>
      <c r="O13317" s="12">
        <f>VLOOKUP(C13317,[3]May!$C:$Z,24,FALSE)</f>
        <v>2019</v>
      </c>
    </row>
    <row r="13318" spans="1:15" x14ac:dyDescent="0.25">
      <c r="A13318" t="s">
        <v>1245</v>
      </c>
      <c r="C13318" t="s">
        <v>1306</v>
      </c>
      <c r="E13318">
        <v>6</v>
      </c>
      <c r="F13318" t="s">
        <v>1250</v>
      </c>
      <c r="J13318" t="s">
        <v>23</v>
      </c>
      <c r="K13318">
        <v>2</v>
      </c>
      <c r="L13318">
        <v>218.36</v>
      </c>
      <c r="M13318">
        <v>0.17100000000000001</v>
      </c>
      <c r="O13318" s="12">
        <f>VLOOKUP(C13318,[3]May!$C:$Z,24,FALSE)</f>
        <v>2019</v>
      </c>
    </row>
    <row r="13319" spans="1:15" x14ac:dyDescent="0.25">
      <c r="A13319" t="s">
        <v>1245</v>
      </c>
      <c r="C13319" t="s">
        <v>1306</v>
      </c>
      <c r="E13319">
        <v>12</v>
      </c>
      <c r="F13319" t="s">
        <v>1253</v>
      </c>
      <c r="J13319" t="s">
        <v>23</v>
      </c>
      <c r="K13319">
        <v>1</v>
      </c>
      <c r="L13319">
        <v>61.2</v>
      </c>
      <c r="M13319">
        <v>8.3370000000000007E-3</v>
      </c>
      <c r="O13319" s="12">
        <f>VLOOKUP(C13319,[3]May!$C:$Z,24,FALSE)</f>
        <v>2019</v>
      </c>
    </row>
    <row r="13320" spans="1:15" x14ac:dyDescent="0.25">
      <c r="A13320" t="s">
        <v>1245</v>
      </c>
      <c r="C13320" t="s">
        <v>1306</v>
      </c>
      <c r="E13320">
        <v>6</v>
      </c>
      <c r="F13320" t="s">
        <v>1250</v>
      </c>
      <c r="J13320" t="s">
        <v>23</v>
      </c>
      <c r="K13320">
        <v>7</v>
      </c>
      <c r="L13320">
        <v>75.95</v>
      </c>
      <c r="M13320">
        <v>5.9499999999999997E-2</v>
      </c>
      <c r="O13320" s="12">
        <f>VLOOKUP(C13320,[3]May!$C:$Z,24,FALSE)</f>
        <v>2019</v>
      </c>
    </row>
    <row r="13321" spans="1:15" x14ac:dyDescent="0.25">
      <c r="A13321" t="s">
        <v>1245</v>
      </c>
      <c r="C13321" t="s">
        <v>1306</v>
      </c>
      <c r="E13321">
        <v>6</v>
      </c>
      <c r="F13321" t="s">
        <v>1250</v>
      </c>
      <c r="J13321" t="s">
        <v>23</v>
      </c>
      <c r="K13321">
        <v>1</v>
      </c>
      <c r="L13321">
        <v>109.18</v>
      </c>
      <c r="M13321">
        <v>8.5500000000000007E-2</v>
      </c>
      <c r="O13321" s="12">
        <f>VLOOKUP(C13321,[3]May!$C:$Z,24,FALSE)</f>
        <v>2019</v>
      </c>
    </row>
    <row r="13322" spans="1:15" x14ac:dyDescent="0.25">
      <c r="A13322" t="s">
        <v>1245</v>
      </c>
      <c r="C13322" t="s">
        <v>1306</v>
      </c>
      <c r="E13322">
        <v>6</v>
      </c>
      <c r="F13322" t="s">
        <v>1250</v>
      </c>
      <c r="J13322" t="s">
        <v>23</v>
      </c>
      <c r="K13322">
        <v>4</v>
      </c>
      <c r="L13322">
        <v>43.4</v>
      </c>
      <c r="M13322">
        <v>3.4000000000000002E-2</v>
      </c>
      <c r="O13322" s="12">
        <f>VLOOKUP(C13322,[3]May!$C:$Z,24,FALSE)</f>
        <v>2019</v>
      </c>
    </row>
    <row r="13323" spans="1:15" x14ac:dyDescent="0.25">
      <c r="A13323" t="s">
        <v>1245</v>
      </c>
      <c r="C13323" t="s">
        <v>1306</v>
      </c>
      <c r="E13323">
        <v>6</v>
      </c>
      <c r="F13323" t="s">
        <v>1250</v>
      </c>
      <c r="J13323" t="s">
        <v>23</v>
      </c>
      <c r="K13323">
        <v>2</v>
      </c>
      <c r="L13323">
        <v>218.36</v>
      </c>
      <c r="M13323">
        <v>0.17100000000000001</v>
      </c>
      <c r="O13323" s="12">
        <f>VLOOKUP(C13323,[3]May!$C:$Z,24,FALSE)</f>
        <v>2019</v>
      </c>
    </row>
    <row r="13324" spans="1:15" x14ac:dyDescent="0.25">
      <c r="A13324" t="s">
        <v>1245</v>
      </c>
      <c r="C13324" t="s">
        <v>1306</v>
      </c>
      <c r="E13324">
        <v>6</v>
      </c>
      <c r="F13324" t="s">
        <v>1250</v>
      </c>
      <c r="J13324" t="s">
        <v>23</v>
      </c>
      <c r="K13324">
        <v>9</v>
      </c>
      <c r="L13324">
        <v>97.65</v>
      </c>
      <c r="M13324">
        <v>7.6499999999999999E-2</v>
      </c>
      <c r="O13324" s="12">
        <f>VLOOKUP(C13324,[3]May!$C:$Z,24,FALSE)</f>
        <v>2019</v>
      </c>
    </row>
    <row r="13325" spans="1:15" x14ac:dyDescent="0.25">
      <c r="A13325" t="s">
        <v>1245</v>
      </c>
      <c r="C13325" t="s">
        <v>1306</v>
      </c>
      <c r="E13325">
        <v>6</v>
      </c>
      <c r="F13325" t="s">
        <v>1250</v>
      </c>
      <c r="J13325" t="s">
        <v>23</v>
      </c>
      <c r="K13325">
        <v>2</v>
      </c>
      <c r="L13325">
        <v>218.36</v>
      </c>
      <c r="M13325">
        <v>0.17100000000000001</v>
      </c>
      <c r="O13325" s="12">
        <f>VLOOKUP(C13325,[3]May!$C:$Z,24,FALSE)</f>
        <v>2019</v>
      </c>
    </row>
    <row r="13326" spans="1:15" x14ac:dyDescent="0.25">
      <c r="A13326" t="s">
        <v>1245</v>
      </c>
      <c r="C13326" t="s">
        <v>1306</v>
      </c>
      <c r="E13326">
        <v>6</v>
      </c>
      <c r="F13326" t="s">
        <v>1250</v>
      </c>
      <c r="J13326" t="s">
        <v>23</v>
      </c>
      <c r="K13326">
        <v>6</v>
      </c>
      <c r="L13326">
        <v>65.099999999999994</v>
      </c>
      <c r="M13326">
        <v>5.0999999999999997E-2</v>
      </c>
      <c r="O13326" s="12">
        <f>VLOOKUP(C13326,[3]May!$C:$Z,24,FALSE)</f>
        <v>2019</v>
      </c>
    </row>
    <row r="13327" spans="1:15" x14ac:dyDescent="0.25">
      <c r="A13327" t="s">
        <v>1245</v>
      </c>
      <c r="C13327" t="s">
        <v>1306</v>
      </c>
      <c r="E13327">
        <v>6</v>
      </c>
      <c r="F13327" t="s">
        <v>1250</v>
      </c>
      <c r="J13327" t="s">
        <v>23</v>
      </c>
      <c r="K13327">
        <v>2</v>
      </c>
      <c r="L13327">
        <v>218.36</v>
      </c>
      <c r="M13327">
        <v>0.17100000000000001</v>
      </c>
      <c r="O13327" s="12">
        <f>VLOOKUP(C13327,[3]May!$C:$Z,24,FALSE)</f>
        <v>2019</v>
      </c>
    </row>
    <row r="13328" spans="1:15" x14ac:dyDescent="0.25">
      <c r="A13328" t="s">
        <v>1245</v>
      </c>
      <c r="C13328" t="s">
        <v>1306</v>
      </c>
      <c r="E13328">
        <v>6</v>
      </c>
      <c r="F13328" t="s">
        <v>1250</v>
      </c>
      <c r="J13328" t="s">
        <v>23</v>
      </c>
      <c r="K13328">
        <v>5</v>
      </c>
      <c r="L13328">
        <v>54.25</v>
      </c>
      <c r="M13328">
        <v>4.2500000000000003E-2</v>
      </c>
      <c r="O13328" s="12">
        <f>VLOOKUP(C13328,[3]May!$C:$Z,24,FALSE)</f>
        <v>2019</v>
      </c>
    </row>
    <row r="13329" spans="1:15" x14ac:dyDescent="0.25">
      <c r="A13329" t="s">
        <v>1245</v>
      </c>
      <c r="C13329" t="s">
        <v>1306</v>
      </c>
      <c r="E13329">
        <v>6</v>
      </c>
      <c r="F13329" t="s">
        <v>1250</v>
      </c>
      <c r="J13329" t="s">
        <v>23</v>
      </c>
      <c r="K13329">
        <v>6</v>
      </c>
      <c r="L13329">
        <v>655.08000000000004</v>
      </c>
      <c r="M13329">
        <v>0.51300000000000001</v>
      </c>
      <c r="O13329" s="12">
        <f>VLOOKUP(C13329,[3]May!$C:$Z,24,FALSE)</f>
        <v>2019</v>
      </c>
    </row>
    <row r="13330" spans="1:15" x14ac:dyDescent="0.25">
      <c r="A13330" t="s">
        <v>1245</v>
      </c>
      <c r="C13330" t="s">
        <v>1306</v>
      </c>
      <c r="E13330">
        <v>6</v>
      </c>
      <c r="F13330" t="s">
        <v>1250</v>
      </c>
      <c r="J13330" t="s">
        <v>23</v>
      </c>
      <c r="K13330">
        <v>4</v>
      </c>
      <c r="L13330">
        <v>43.4</v>
      </c>
      <c r="M13330">
        <v>3.4000000000000002E-2</v>
      </c>
      <c r="O13330" s="12">
        <f>VLOOKUP(C13330,[3]May!$C:$Z,24,FALSE)</f>
        <v>2019</v>
      </c>
    </row>
    <row r="13331" spans="1:15" x14ac:dyDescent="0.25">
      <c r="A13331" t="s">
        <v>1245</v>
      </c>
      <c r="C13331" t="s">
        <v>1306</v>
      </c>
      <c r="E13331">
        <v>12</v>
      </c>
      <c r="F13331" t="s">
        <v>1253</v>
      </c>
      <c r="J13331" t="s">
        <v>23</v>
      </c>
      <c r="K13331">
        <v>1</v>
      </c>
      <c r="L13331">
        <v>61.2</v>
      </c>
      <c r="M13331">
        <v>8.3370000000000007E-3</v>
      </c>
      <c r="O13331" s="12">
        <f>VLOOKUP(C13331,[3]May!$C:$Z,24,FALSE)</f>
        <v>2019</v>
      </c>
    </row>
    <row r="13332" spans="1:15" x14ac:dyDescent="0.25">
      <c r="A13332" t="s">
        <v>1245</v>
      </c>
      <c r="C13332" t="s">
        <v>1306</v>
      </c>
      <c r="E13332">
        <v>6</v>
      </c>
      <c r="F13332" t="s">
        <v>1250</v>
      </c>
      <c r="J13332" t="s">
        <v>23</v>
      </c>
      <c r="K13332">
        <v>4</v>
      </c>
      <c r="L13332">
        <v>43.4</v>
      </c>
      <c r="M13332">
        <v>3.4000000000000002E-2</v>
      </c>
      <c r="O13332" s="12">
        <f>VLOOKUP(C13332,[3]May!$C:$Z,24,FALSE)</f>
        <v>2019</v>
      </c>
    </row>
    <row r="13333" spans="1:15" x14ac:dyDescent="0.25">
      <c r="A13333" t="s">
        <v>1245</v>
      </c>
      <c r="C13333" t="s">
        <v>1306</v>
      </c>
      <c r="E13333">
        <v>12</v>
      </c>
      <c r="F13333" t="s">
        <v>1253</v>
      </c>
      <c r="J13333" t="s">
        <v>23</v>
      </c>
      <c r="K13333">
        <v>1</v>
      </c>
      <c r="L13333">
        <v>61.2</v>
      </c>
      <c r="M13333">
        <v>8.3370000000000007E-3</v>
      </c>
      <c r="O13333" s="12">
        <f>VLOOKUP(C13333,[3]May!$C:$Z,24,FALSE)</f>
        <v>2019</v>
      </c>
    </row>
    <row r="13334" spans="1:15" x14ac:dyDescent="0.25">
      <c r="A13334" t="s">
        <v>1245</v>
      </c>
      <c r="C13334" t="s">
        <v>1306</v>
      </c>
      <c r="E13334">
        <v>6</v>
      </c>
      <c r="F13334" t="s">
        <v>1250</v>
      </c>
      <c r="J13334" t="s">
        <v>23</v>
      </c>
      <c r="K13334">
        <v>2</v>
      </c>
      <c r="L13334">
        <v>218.36</v>
      </c>
      <c r="M13334">
        <v>0.17100000000000001</v>
      </c>
      <c r="O13334" s="12">
        <f>VLOOKUP(C13334,[3]May!$C:$Z,24,FALSE)</f>
        <v>2019</v>
      </c>
    </row>
    <row r="13335" spans="1:15" x14ac:dyDescent="0.25">
      <c r="A13335" t="s">
        <v>1245</v>
      </c>
      <c r="C13335" t="s">
        <v>1306</v>
      </c>
      <c r="E13335">
        <v>6</v>
      </c>
      <c r="F13335" t="s">
        <v>1250</v>
      </c>
      <c r="J13335" t="s">
        <v>23</v>
      </c>
      <c r="K13335">
        <v>4</v>
      </c>
      <c r="L13335">
        <v>43.4</v>
      </c>
      <c r="M13335">
        <v>3.4000000000000002E-2</v>
      </c>
      <c r="O13335" s="12">
        <f>VLOOKUP(C13335,[3]May!$C:$Z,24,FALSE)</f>
        <v>2019</v>
      </c>
    </row>
    <row r="13336" spans="1:15" x14ac:dyDescent="0.25">
      <c r="A13336" t="s">
        <v>1245</v>
      </c>
      <c r="C13336" t="s">
        <v>1306</v>
      </c>
      <c r="E13336">
        <v>6</v>
      </c>
      <c r="F13336" t="s">
        <v>1250</v>
      </c>
      <c r="J13336" t="s">
        <v>23</v>
      </c>
      <c r="K13336">
        <v>10</v>
      </c>
      <c r="L13336">
        <v>108.5</v>
      </c>
      <c r="M13336">
        <v>8.5000000000000006E-2</v>
      </c>
      <c r="O13336" s="12">
        <f>VLOOKUP(C13336,[3]May!$C:$Z,24,FALSE)</f>
        <v>2019</v>
      </c>
    </row>
    <row r="13337" spans="1:15" x14ac:dyDescent="0.25">
      <c r="A13337" t="s">
        <v>1245</v>
      </c>
      <c r="C13337" t="s">
        <v>1306</v>
      </c>
      <c r="E13337">
        <v>6</v>
      </c>
      <c r="F13337" t="s">
        <v>1250</v>
      </c>
      <c r="J13337" t="s">
        <v>23</v>
      </c>
      <c r="K13337">
        <v>2</v>
      </c>
      <c r="L13337">
        <v>218.36</v>
      </c>
      <c r="M13337">
        <v>0.17100000000000001</v>
      </c>
      <c r="O13337" s="12">
        <f>VLOOKUP(C13337,[3]May!$C:$Z,24,FALSE)</f>
        <v>2019</v>
      </c>
    </row>
    <row r="13338" spans="1:15" x14ac:dyDescent="0.25">
      <c r="A13338" t="s">
        <v>1245</v>
      </c>
      <c r="C13338" t="s">
        <v>1306</v>
      </c>
      <c r="E13338">
        <v>6</v>
      </c>
      <c r="F13338" t="s">
        <v>1250</v>
      </c>
      <c r="J13338" t="s">
        <v>23</v>
      </c>
      <c r="K13338">
        <v>5</v>
      </c>
      <c r="L13338">
        <v>545.9</v>
      </c>
      <c r="M13338">
        <v>0.42749999999999999</v>
      </c>
      <c r="O13338" s="12">
        <f>VLOOKUP(C13338,[3]May!$C:$Z,24,FALSE)</f>
        <v>2019</v>
      </c>
    </row>
    <row r="13339" spans="1:15" x14ac:dyDescent="0.25">
      <c r="A13339" t="s">
        <v>1245</v>
      </c>
      <c r="C13339" t="s">
        <v>1306</v>
      </c>
      <c r="E13339">
        <v>6</v>
      </c>
      <c r="F13339" t="s">
        <v>1250</v>
      </c>
      <c r="J13339" t="s">
        <v>23</v>
      </c>
      <c r="K13339">
        <v>12</v>
      </c>
      <c r="L13339">
        <v>130.19999999999999</v>
      </c>
      <c r="M13339">
        <v>0.10199999999999999</v>
      </c>
      <c r="O13339" s="12">
        <f>VLOOKUP(C13339,[3]May!$C:$Z,24,FALSE)</f>
        <v>2019</v>
      </c>
    </row>
    <row r="13340" spans="1:15" x14ac:dyDescent="0.25">
      <c r="A13340" t="s">
        <v>1245</v>
      </c>
      <c r="C13340" t="s">
        <v>1306</v>
      </c>
      <c r="E13340">
        <v>12</v>
      </c>
      <c r="F13340" t="s">
        <v>1253</v>
      </c>
      <c r="J13340" t="s">
        <v>23</v>
      </c>
      <c r="K13340">
        <v>1</v>
      </c>
      <c r="L13340">
        <v>61.2</v>
      </c>
      <c r="M13340">
        <v>8.3370000000000007E-3</v>
      </c>
      <c r="O13340" s="12">
        <f>VLOOKUP(C13340,[3]May!$C:$Z,24,FALSE)</f>
        <v>2019</v>
      </c>
    </row>
    <row r="13341" spans="1:15" x14ac:dyDescent="0.25">
      <c r="A13341" t="s">
        <v>1245</v>
      </c>
      <c r="C13341" t="s">
        <v>1306</v>
      </c>
      <c r="E13341">
        <v>2</v>
      </c>
      <c r="F13341" t="s">
        <v>1247</v>
      </c>
      <c r="J13341" t="s">
        <v>23</v>
      </c>
      <c r="K13341">
        <v>2</v>
      </c>
      <c r="L13341">
        <v>130.26</v>
      </c>
      <c r="M13341">
        <v>0.10199999999999999</v>
      </c>
      <c r="O13341" s="12">
        <f>VLOOKUP(C13341,[3]May!$C:$Z,24,FALSE)</f>
        <v>2019</v>
      </c>
    </row>
    <row r="13342" spans="1:15" x14ac:dyDescent="0.25">
      <c r="A13342" t="s">
        <v>1245</v>
      </c>
      <c r="C13342" t="s">
        <v>1306</v>
      </c>
      <c r="E13342">
        <v>2</v>
      </c>
      <c r="F13342" t="s">
        <v>1247</v>
      </c>
      <c r="J13342" t="s">
        <v>23</v>
      </c>
      <c r="K13342">
        <v>3</v>
      </c>
      <c r="L13342">
        <v>15.33</v>
      </c>
      <c r="M13342">
        <v>1.2E-2</v>
      </c>
      <c r="O13342" s="12">
        <f>VLOOKUP(C13342,[3]May!$C:$Z,24,FALSE)</f>
        <v>2019</v>
      </c>
    </row>
    <row r="13343" spans="1:15" x14ac:dyDescent="0.25">
      <c r="A13343" t="s">
        <v>1245</v>
      </c>
      <c r="C13343" t="s">
        <v>1306</v>
      </c>
      <c r="E13343">
        <v>2</v>
      </c>
      <c r="F13343" t="s">
        <v>1247</v>
      </c>
      <c r="J13343" t="s">
        <v>23</v>
      </c>
      <c r="K13343">
        <v>10</v>
      </c>
      <c r="L13343">
        <v>51.1</v>
      </c>
      <c r="M13343">
        <v>0.04</v>
      </c>
      <c r="O13343" s="12">
        <f>VLOOKUP(C13343,[3]May!$C:$Z,24,FALSE)</f>
        <v>2019</v>
      </c>
    </row>
    <row r="13344" spans="1:15" x14ac:dyDescent="0.25">
      <c r="A13344" t="s">
        <v>1245</v>
      </c>
      <c r="C13344" t="s">
        <v>1306</v>
      </c>
      <c r="E13344">
        <v>2</v>
      </c>
      <c r="F13344" t="s">
        <v>1247</v>
      </c>
      <c r="J13344" t="s">
        <v>23</v>
      </c>
      <c r="K13344">
        <v>9</v>
      </c>
      <c r="L13344">
        <v>45.99</v>
      </c>
      <c r="M13344">
        <v>3.5999999999999997E-2</v>
      </c>
      <c r="O13344" s="12">
        <f>VLOOKUP(C13344,[3]May!$C:$Z,24,FALSE)</f>
        <v>2019</v>
      </c>
    </row>
    <row r="13345" spans="1:15" x14ac:dyDescent="0.25">
      <c r="A13345" t="s">
        <v>1245</v>
      </c>
      <c r="C13345" t="s">
        <v>1306</v>
      </c>
      <c r="E13345">
        <v>2</v>
      </c>
      <c r="F13345" t="s">
        <v>1247</v>
      </c>
      <c r="J13345" t="s">
        <v>23</v>
      </c>
      <c r="K13345">
        <v>2</v>
      </c>
      <c r="L13345">
        <v>130.26</v>
      </c>
      <c r="M13345">
        <v>0.10199999999999999</v>
      </c>
      <c r="O13345" s="12">
        <f>VLOOKUP(C13345,[3]May!$C:$Z,24,FALSE)</f>
        <v>2019</v>
      </c>
    </row>
    <row r="13346" spans="1:15" x14ac:dyDescent="0.25">
      <c r="A13346" t="s">
        <v>1245</v>
      </c>
      <c r="C13346" t="s">
        <v>1306</v>
      </c>
      <c r="E13346">
        <v>2</v>
      </c>
      <c r="F13346" t="s">
        <v>1247</v>
      </c>
      <c r="J13346" t="s">
        <v>23</v>
      </c>
      <c r="K13346">
        <v>8</v>
      </c>
      <c r="L13346">
        <v>40.880000000000003</v>
      </c>
      <c r="M13346">
        <v>3.2000000000000001E-2</v>
      </c>
      <c r="O13346" s="12">
        <f>VLOOKUP(C13346,[3]May!$C:$Z,24,FALSE)</f>
        <v>2019</v>
      </c>
    </row>
    <row r="13347" spans="1:15" x14ac:dyDescent="0.25">
      <c r="A13347" t="s">
        <v>1245</v>
      </c>
      <c r="C13347" t="s">
        <v>1306</v>
      </c>
      <c r="E13347">
        <v>2</v>
      </c>
      <c r="F13347" t="s">
        <v>1247</v>
      </c>
      <c r="J13347" t="s">
        <v>23</v>
      </c>
      <c r="K13347">
        <v>2</v>
      </c>
      <c r="L13347">
        <v>130.26</v>
      </c>
      <c r="M13347">
        <v>0.10199999999999999</v>
      </c>
      <c r="O13347" s="12">
        <f>VLOOKUP(C13347,[3]May!$C:$Z,24,FALSE)</f>
        <v>2019</v>
      </c>
    </row>
    <row r="13348" spans="1:15" x14ac:dyDescent="0.25">
      <c r="A13348" t="s">
        <v>1245</v>
      </c>
      <c r="C13348" t="s">
        <v>1306</v>
      </c>
      <c r="E13348">
        <v>2</v>
      </c>
      <c r="F13348" t="s">
        <v>1247</v>
      </c>
      <c r="J13348" t="s">
        <v>23</v>
      </c>
      <c r="K13348">
        <v>9</v>
      </c>
      <c r="L13348">
        <v>45.99</v>
      </c>
      <c r="M13348">
        <v>3.5999999999999997E-2</v>
      </c>
      <c r="O13348" s="12">
        <f>VLOOKUP(C13348,[3]May!$C:$Z,24,FALSE)</f>
        <v>2019</v>
      </c>
    </row>
    <row r="13349" spans="1:15" x14ac:dyDescent="0.25">
      <c r="A13349" t="s">
        <v>1245</v>
      </c>
      <c r="C13349" t="s">
        <v>1306</v>
      </c>
      <c r="E13349">
        <v>2</v>
      </c>
      <c r="F13349" t="s">
        <v>1247</v>
      </c>
      <c r="J13349" t="s">
        <v>23</v>
      </c>
      <c r="K13349">
        <v>8</v>
      </c>
      <c r="L13349">
        <v>40.880000000000003</v>
      </c>
      <c r="M13349">
        <v>3.2000000000000001E-2</v>
      </c>
      <c r="O13349" s="12">
        <f>VLOOKUP(C13349,[3]May!$C:$Z,24,FALSE)</f>
        <v>2019</v>
      </c>
    </row>
    <row r="13350" spans="1:15" x14ac:dyDescent="0.25">
      <c r="A13350" t="s">
        <v>1245</v>
      </c>
      <c r="C13350" t="s">
        <v>1306</v>
      </c>
      <c r="E13350">
        <v>2</v>
      </c>
      <c r="F13350" t="s">
        <v>1247</v>
      </c>
      <c r="J13350" t="s">
        <v>23</v>
      </c>
      <c r="K13350">
        <v>10</v>
      </c>
      <c r="L13350">
        <v>51.1</v>
      </c>
      <c r="M13350">
        <v>0.04</v>
      </c>
      <c r="O13350" s="12">
        <f>VLOOKUP(C13350,[3]May!$C:$Z,24,FALSE)</f>
        <v>2019</v>
      </c>
    </row>
    <row r="13351" spans="1:15" x14ac:dyDescent="0.25">
      <c r="A13351" t="s">
        <v>1245</v>
      </c>
      <c r="C13351" t="s">
        <v>1306</v>
      </c>
      <c r="E13351">
        <v>2</v>
      </c>
      <c r="F13351" t="s">
        <v>1247</v>
      </c>
      <c r="J13351" t="s">
        <v>23</v>
      </c>
      <c r="K13351">
        <v>14</v>
      </c>
      <c r="L13351">
        <v>71.540000000000006</v>
      </c>
      <c r="M13351">
        <v>5.6000000000000001E-2</v>
      </c>
      <c r="O13351" s="12">
        <f>VLOOKUP(C13351,[3]May!$C:$Z,24,FALSE)</f>
        <v>2019</v>
      </c>
    </row>
    <row r="13352" spans="1:15" x14ac:dyDescent="0.25">
      <c r="A13352" t="s">
        <v>1245</v>
      </c>
      <c r="C13352" t="s">
        <v>1306</v>
      </c>
      <c r="E13352">
        <v>2</v>
      </c>
      <c r="F13352" t="s">
        <v>1247</v>
      </c>
      <c r="J13352" t="s">
        <v>23</v>
      </c>
      <c r="K13352">
        <v>2</v>
      </c>
      <c r="L13352">
        <v>130.26</v>
      </c>
      <c r="M13352">
        <v>0.10199999999999999</v>
      </c>
      <c r="O13352" s="12">
        <f>VLOOKUP(C13352,[3]May!$C:$Z,24,FALSE)</f>
        <v>2019</v>
      </c>
    </row>
    <row r="13353" spans="1:15" x14ac:dyDescent="0.25">
      <c r="A13353" t="s">
        <v>1245</v>
      </c>
      <c r="C13353" t="s">
        <v>1306</v>
      </c>
      <c r="E13353">
        <v>2</v>
      </c>
      <c r="F13353" t="s">
        <v>1247</v>
      </c>
      <c r="J13353" t="s">
        <v>23</v>
      </c>
      <c r="K13353">
        <v>8</v>
      </c>
      <c r="L13353">
        <v>40.880000000000003</v>
      </c>
      <c r="M13353">
        <v>3.2000000000000001E-2</v>
      </c>
      <c r="O13353" s="12">
        <f>VLOOKUP(C13353,[3]May!$C:$Z,24,FALSE)</f>
        <v>2019</v>
      </c>
    </row>
    <row r="13354" spans="1:15" x14ac:dyDescent="0.25">
      <c r="A13354" t="s">
        <v>1245</v>
      </c>
      <c r="C13354" t="s">
        <v>1306</v>
      </c>
      <c r="E13354">
        <v>6</v>
      </c>
      <c r="F13354" t="s">
        <v>1250</v>
      </c>
      <c r="J13354" t="s">
        <v>23</v>
      </c>
      <c r="K13354">
        <v>1</v>
      </c>
      <c r="L13354">
        <v>10.85</v>
      </c>
      <c r="M13354">
        <v>8.5000000000000006E-3</v>
      </c>
      <c r="O13354" s="12">
        <f>VLOOKUP(C13354,[3]May!$C:$Z,24,FALSE)</f>
        <v>2019</v>
      </c>
    </row>
    <row r="13355" spans="1:15" x14ac:dyDescent="0.25">
      <c r="A13355" t="s">
        <v>1245</v>
      </c>
      <c r="C13355" t="s">
        <v>1306</v>
      </c>
      <c r="E13355">
        <v>2</v>
      </c>
      <c r="F13355" t="s">
        <v>1247</v>
      </c>
      <c r="J13355" t="s">
        <v>23</v>
      </c>
      <c r="K13355">
        <v>3</v>
      </c>
      <c r="L13355">
        <v>195.39</v>
      </c>
      <c r="M13355">
        <v>0.153</v>
      </c>
      <c r="O13355" s="12">
        <f>VLOOKUP(C13355,[3]May!$C:$Z,24,FALSE)</f>
        <v>2019</v>
      </c>
    </row>
    <row r="13356" spans="1:15" x14ac:dyDescent="0.25">
      <c r="A13356" t="s">
        <v>1245</v>
      </c>
      <c r="C13356" t="s">
        <v>1306</v>
      </c>
      <c r="E13356">
        <v>2</v>
      </c>
      <c r="F13356" t="s">
        <v>1247</v>
      </c>
      <c r="J13356" t="s">
        <v>23</v>
      </c>
      <c r="K13356">
        <v>7</v>
      </c>
      <c r="L13356">
        <v>455.91</v>
      </c>
      <c r="M13356">
        <v>0.35699999999999998</v>
      </c>
      <c r="O13356" s="12">
        <f>VLOOKUP(C13356,[3]May!$C:$Z,24,FALSE)</f>
        <v>2019</v>
      </c>
    </row>
    <row r="13357" spans="1:15" x14ac:dyDescent="0.25">
      <c r="A13357" t="s">
        <v>1245</v>
      </c>
      <c r="C13357" t="s">
        <v>1306</v>
      </c>
      <c r="E13357">
        <v>2</v>
      </c>
      <c r="F13357" t="s">
        <v>1247</v>
      </c>
      <c r="J13357" t="s">
        <v>23</v>
      </c>
      <c r="K13357">
        <v>4</v>
      </c>
      <c r="L13357">
        <v>20.440000000000001</v>
      </c>
      <c r="M13357">
        <v>1.6E-2</v>
      </c>
      <c r="O13357" s="12">
        <f>VLOOKUP(C13357,[3]May!$C:$Z,24,FALSE)</f>
        <v>2019</v>
      </c>
    </row>
    <row r="13358" spans="1:15" x14ac:dyDescent="0.25">
      <c r="A13358" t="s">
        <v>1245</v>
      </c>
      <c r="C13358" t="s">
        <v>1306</v>
      </c>
      <c r="E13358">
        <v>2</v>
      </c>
      <c r="F13358" t="s">
        <v>1247</v>
      </c>
      <c r="J13358" t="s">
        <v>23</v>
      </c>
      <c r="K13358">
        <v>7</v>
      </c>
      <c r="L13358">
        <v>35.770000000000003</v>
      </c>
      <c r="M13358">
        <v>2.8000000000000001E-2</v>
      </c>
      <c r="O13358" s="12">
        <f>VLOOKUP(C13358,[3]May!$C:$Z,24,FALSE)</f>
        <v>2019</v>
      </c>
    </row>
    <row r="13359" spans="1:15" x14ac:dyDescent="0.25">
      <c r="A13359" t="s">
        <v>1245</v>
      </c>
      <c r="C13359" t="s">
        <v>1306</v>
      </c>
      <c r="E13359">
        <v>6</v>
      </c>
      <c r="F13359" t="s">
        <v>1250</v>
      </c>
      <c r="J13359" t="s">
        <v>23</v>
      </c>
      <c r="K13359">
        <v>1</v>
      </c>
      <c r="L13359">
        <v>10.85</v>
      </c>
      <c r="M13359">
        <v>8.5000000000000006E-3</v>
      </c>
      <c r="O13359" s="12">
        <f>VLOOKUP(C13359,[3]May!$C:$Z,24,FALSE)</f>
        <v>2019</v>
      </c>
    </row>
    <row r="13360" spans="1:15" x14ac:dyDescent="0.25">
      <c r="A13360" t="s">
        <v>1245</v>
      </c>
      <c r="C13360" t="s">
        <v>1306</v>
      </c>
      <c r="E13360">
        <v>2</v>
      </c>
      <c r="F13360" t="s">
        <v>1247</v>
      </c>
      <c r="J13360" t="s">
        <v>23</v>
      </c>
      <c r="K13360">
        <v>7</v>
      </c>
      <c r="L13360">
        <v>35.770000000000003</v>
      </c>
      <c r="M13360">
        <v>2.8000000000000001E-2</v>
      </c>
      <c r="O13360" s="12">
        <f>VLOOKUP(C13360,[3]May!$C:$Z,24,FALSE)</f>
        <v>2019</v>
      </c>
    </row>
    <row r="13361" spans="1:15" x14ac:dyDescent="0.25">
      <c r="A13361" t="s">
        <v>1245</v>
      </c>
      <c r="C13361" t="s">
        <v>1306</v>
      </c>
      <c r="E13361">
        <v>2</v>
      </c>
      <c r="F13361" t="s">
        <v>1247</v>
      </c>
      <c r="J13361" t="s">
        <v>23</v>
      </c>
      <c r="K13361">
        <v>2</v>
      </c>
      <c r="L13361">
        <v>130.26</v>
      </c>
      <c r="M13361">
        <v>0.10199999999999999</v>
      </c>
      <c r="O13361" s="12">
        <f>VLOOKUP(C13361,[3]May!$C:$Z,24,FALSE)</f>
        <v>2019</v>
      </c>
    </row>
    <row r="13362" spans="1:15" x14ac:dyDescent="0.25">
      <c r="A13362" t="s">
        <v>1245</v>
      </c>
      <c r="C13362" t="s">
        <v>1306</v>
      </c>
      <c r="E13362">
        <v>2</v>
      </c>
      <c r="F13362" t="s">
        <v>1247</v>
      </c>
      <c r="J13362" t="s">
        <v>23</v>
      </c>
      <c r="K13362">
        <v>9</v>
      </c>
      <c r="L13362">
        <v>45.99</v>
      </c>
      <c r="M13362">
        <v>3.5999999999999997E-2</v>
      </c>
      <c r="O13362" s="12">
        <f>VLOOKUP(C13362,[3]May!$C:$Z,24,FALSE)</f>
        <v>2019</v>
      </c>
    </row>
    <row r="13363" spans="1:15" x14ac:dyDescent="0.25">
      <c r="A13363" t="s">
        <v>1245</v>
      </c>
      <c r="C13363" t="s">
        <v>1306</v>
      </c>
      <c r="E13363">
        <v>2</v>
      </c>
      <c r="F13363" t="s">
        <v>1247</v>
      </c>
      <c r="J13363" t="s">
        <v>23</v>
      </c>
      <c r="K13363">
        <v>14</v>
      </c>
      <c r="L13363">
        <v>71.540000000000006</v>
      </c>
      <c r="M13363">
        <v>5.6000000000000001E-2</v>
      </c>
      <c r="O13363" s="12">
        <f>VLOOKUP(C13363,[3]May!$C:$Z,24,FALSE)</f>
        <v>2019</v>
      </c>
    </row>
    <row r="13364" spans="1:15" x14ac:dyDescent="0.25">
      <c r="A13364" t="s">
        <v>1245</v>
      </c>
      <c r="C13364" t="s">
        <v>1306</v>
      </c>
      <c r="E13364">
        <v>2</v>
      </c>
      <c r="F13364" t="s">
        <v>1247</v>
      </c>
      <c r="J13364" t="s">
        <v>23</v>
      </c>
      <c r="K13364">
        <v>1</v>
      </c>
      <c r="L13364">
        <v>65.13</v>
      </c>
      <c r="M13364">
        <v>5.0999999999999997E-2</v>
      </c>
      <c r="O13364" s="12">
        <f>VLOOKUP(C13364,[3]May!$C:$Z,24,FALSE)</f>
        <v>2019</v>
      </c>
    </row>
    <row r="13365" spans="1:15" x14ac:dyDescent="0.25">
      <c r="A13365" t="s">
        <v>1245</v>
      </c>
      <c r="C13365" t="s">
        <v>1306</v>
      </c>
      <c r="E13365">
        <v>2</v>
      </c>
      <c r="F13365" t="s">
        <v>1247</v>
      </c>
      <c r="J13365" t="s">
        <v>23</v>
      </c>
      <c r="K13365">
        <v>10</v>
      </c>
      <c r="L13365">
        <v>51.1</v>
      </c>
      <c r="M13365">
        <v>0.04</v>
      </c>
      <c r="O13365" s="12">
        <f>VLOOKUP(C13365,[3]May!$C:$Z,24,FALSE)</f>
        <v>2019</v>
      </c>
    </row>
    <row r="13366" spans="1:15" x14ac:dyDescent="0.25">
      <c r="A13366" t="s">
        <v>1245</v>
      </c>
      <c r="C13366" t="s">
        <v>1306</v>
      </c>
      <c r="E13366">
        <v>2</v>
      </c>
      <c r="F13366" t="s">
        <v>1247</v>
      </c>
      <c r="J13366" t="s">
        <v>23</v>
      </c>
      <c r="K13366">
        <v>1</v>
      </c>
      <c r="L13366">
        <v>65.13</v>
      </c>
      <c r="M13366">
        <v>5.0999999999999997E-2</v>
      </c>
      <c r="O13366" s="12">
        <f>VLOOKUP(C13366,[3]May!$C:$Z,24,FALSE)</f>
        <v>2019</v>
      </c>
    </row>
    <row r="13367" spans="1:15" x14ac:dyDescent="0.25">
      <c r="A13367" t="s">
        <v>1245</v>
      </c>
      <c r="C13367" t="s">
        <v>1306</v>
      </c>
      <c r="E13367">
        <v>2</v>
      </c>
      <c r="F13367" t="s">
        <v>1247</v>
      </c>
      <c r="J13367" t="s">
        <v>23</v>
      </c>
      <c r="K13367">
        <v>4</v>
      </c>
      <c r="L13367">
        <v>20.440000000000001</v>
      </c>
      <c r="M13367">
        <v>1.6E-2</v>
      </c>
      <c r="O13367" s="12">
        <f>VLOOKUP(C13367,[3]May!$C:$Z,24,FALSE)</f>
        <v>2019</v>
      </c>
    </row>
    <row r="13368" spans="1:15" x14ac:dyDescent="0.25">
      <c r="A13368" t="s">
        <v>1245</v>
      </c>
      <c r="C13368" t="s">
        <v>1306</v>
      </c>
      <c r="E13368">
        <v>2</v>
      </c>
      <c r="F13368" t="s">
        <v>1247</v>
      </c>
      <c r="J13368" t="s">
        <v>23</v>
      </c>
      <c r="K13368">
        <v>10</v>
      </c>
      <c r="L13368">
        <v>51.1</v>
      </c>
      <c r="M13368">
        <v>0.04</v>
      </c>
      <c r="O13368" s="12">
        <f>VLOOKUP(C13368,[3]May!$C:$Z,24,FALSE)</f>
        <v>2019</v>
      </c>
    </row>
    <row r="13369" spans="1:15" x14ac:dyDescent="0.25">
      <c r="A13369" t="s">
        <v>1245</v>
      </c>
      <c r="C13369" t="s">
        <v>1306</v>
      </c>
      <c r="E13369">
        <v>2</v>
      </c>
      <c r="F13369" t="s">
        <v>1247</v>
      </c>
      <c r="J13369" t="s">
        <v>23</v>
      </c>
      <c r="K13369">
        <v>5</v>
      </c>
      <c r="L13369">
        <v>25.55</v>
      </c>
      <c r="M13369">
        <v>0.02</v>
      </c>
      <c r="O13369" s="12">
        <f>VLOOKUP(C13369,[3]May!$C:$Z,24,FALSE)</f>
        <v>2019</v>
      </c>
    </row>
    <row r="13370" spans="1:15" x14ac:dyDescent="0.25">
      <c r="A13370" t="s">
        <v>1245</v>
      </c>
      <c r="C13370" t="s">
        <v>1306</v>
      </c>
      <c r="E13370">
        <v>2</v>
      </c>
      <c r="F13370" t="s">
        <v>1247</v>
      </c>
      <c r="J13370" t="s">
        <v>23</v>
      </c>
      <c r="K13370">
        <v>5</v>
      </c>
      <c r="L13370">
        <v>325.64999999999998</v>
      </c>
      <c r="M13370">
        <v>0.255</v>
      </c>
      <c r="O13370" s="12">
        <f>VLOOKUP(C13370,[3]May!$C:$Z,24,FALSE)</f>
        <v>2019</v>
      </c>
    </row>
    <row r="13371" spans="1:15" x14ac:dyDescent="0.25">
      <c r="A13371" t="s">
        <v>1245</v>
      </c>
      <c r="C13371" t="s">
        <v>1306</v>
      </c>
      <c r="E13371">
        <v>2</v>
      </c>
      <c r="F13371" t="s">
        <v>1247</v>
      </c>
      <c r="J13371" t="s">
        <v>23</v>
      </c>
      <c r="K13371">
        <v>11</v>
      </c>
      <c r="L13371">
        <v>56.21</v>
      </c>
      <c r="M13371">
        <v>4.3999999999999997E-2</v>
      </c>
      <c r="O13371" s="12">
        <f>VLOOKUP(C13371,[3]May!$C:$Z,24,FALSE)</f>
        <v>2019</v>
      </c>
    </row>
    <row r="13372" spans="1:15" x14ac:dyDescent="0.25">
      <c r="A13372" t="s">
        <v>1245</v>
      </c>
      <c r="C13372" t="s">
        <v>1306</v>
      </c>
      <c r="E13372">
        <v>2</v>
      </c>
      <c r="F13372" t="s">
        <v>1247</v>
      </c>
      <c r="J13372" t="s">
        <v>23</v>
      </c>
      <c r="K13372">
        <v>1</v>
      </c>
      <c r="L13372">
        <v>65.13</v>
      </c>
      <c r="M13372">
        <v>5.0999999999999997E-2</v>
      </c>
      <c r="O13372" s="12">
        <f>VLOOKUP(C13372,[3]May!$C:$Z,24,FALSE)</f>
        <v>2019</v>
      </c>
    </row>
    <row r="13373" spans="1:15" x14ac:dyDescent="0.25">
      <c r="A13373" t="s">
        <v>1245</v>
      </c>
      <c r="C13373" t="s">
        <v>1306</v>
      </c>
      <c r="E13373">
        <v>2</v>
      </c>
      <c r="F13373" t="s">
        <v>1247</v>
      </c>
      <c r="J13373" t="s">
        <v>23</v>
      </c>
      <c r="K13373">
        <v>7</v>
      </c>
      <c r="L13373">
        <v>35.770000000000003</v>
      </c>
      <c r="M13373">
        <v>2.8000000000000001E-2</v>
      </c>
      <c r="O13373" s="12">
        <f>VLOOKUP(C13373,[3]May!$C:$Z,24,FALSE)</f>
        <v>2019</v>
      </c>
    </row>
    <row r="13374" spans="1:15" x14ac:dyDescent="0.25">
      <c r="A13374" t="s">
        <v>1245</v>
      </c>
      <c r="C13374" t="s">
        <v>1306</v>
      </c>
      <c r="E13374">
        <v>2</v>
      </c>
      <c r="F13374" t="s">
        <v>1247</v>
      </c>
      <c r="J13374" t="s">
        <v>23</v>
      </c>
      <c r="K13374">
        <v>3</v>
      </c>
      <c r="L13374">
        <v>195.39</v>
      </c>
      <c r="M13374">
        <v>0.153</v>
      </c>
      <c r="O13374" s="12">
        <f>VLOOKUP(C13374,[3]May!$C:$Z,24,FALSE)</f>
        <v>2019</v>
      </c>
    </row>
    <row r="13375" spans="1:15" x14ac:dyDescent="0.25">
      <c r="A13375" t="s">
        <v>1245</v>
      </c>
      <c r="C13375" t="s">
        <v>1306</v>
      </c>
      <c r="E13375">
        <v>2</v>
      </c>
      <c r="F13375" t="s">
        <v>1247</v>
      </c>
      <c r="J13375" t="s">
        <v>23</v>
      </c>
      <c r="K13375">
        <v>2</v>
      </c>
      <c r="L13375">
        <v>10.220000000000001</v>
      </c>
      <c r="M13375">
        <v>8.0000000000000002E-3</v>
      </c>
      <c r="O13375" s="12">
        <f>VLOOKUP(C13375,[3]May!$C:$Z,24,FALSE)</f>
        <v>2019</v>
      </c>
    </row>
    <row r="13376" spans="1:15" x14ac:dyDescent="0.25">
      <c r="A13376" t="s">
        <v>1245</v>
      </c>
      <c r="C13376" t="s">
        <v>1306</v>
      </c>
      <c r="E13376">
        <v>2</v>
      </c>
      <c r="F13376" t="s">
        <v>1247</v>
      </c>
      <c r="J13376" t="s">
        <v>23</v>
      </c>
      <c r="K13376">
        <v>8</v>
      </c>
      <c r="L13376">
        <v>521.04</v>
      </c>
      <c r="M13376">
        <v>0.40799999999999997</v>
      </c>
      <c r="O13376" s="12">
        <f>VLOOKUP(C13376,[3]May!$C:$Z,24,FALSE)</f>
        <v>2019</v>
      </c>
    </row>
    <row r="13377" spans="1:15" x14ac:dyDescent="0.25">
      <c r="A13377" t="s">
        <v>1245</v>
      </c>
      <c r="C13377" t="s">
        <v>1306</v>
      </c>
      <c r="E13377">
        <v>12</v>
      </c>
      <c r="F13377" t="s">
        <v>1253</v>
      </c>
      <c r="J13377" t="s">
        <v>23</v>
      </c>
      <c r="K13377">
        <v>1</v>
      </c>
      <c r="L13377">
        <v>61.2</v>
      </c>
      <c r="M13377">
        <v>8.3370000000000007E-3</v>
      </c>
      <c r="O13377" s="12">
        <f>VLOOKUP(C13377,[3]May!$C:$Z,24,FALSE)</f>
        <v>2019</v>
      </c>
    </row>
    <row r="13378" spans="1:15" x14ac:dyDescent="0.25">
      <c r="A13378" t="s">
        <v>1245</v>
      </c>
      <c r="C13378" t="s">
        <v>1306</v>
      </c>
      <c r="E13378">
        <v>2</v>
      </c>
      <c r="F13378" t="s">
        <v>1247</v>
      </c>
      <c r="J13378" t="s">
        <v>23</v>
      </c>
      <c r="K13378">
        <v>1</v>
      </c>
      <c r="L13378">
        <v>5.1100000000000003</v>
      </c>
      <c r="M13378">
        <v>4.0000000000000001E-3</v>
      </c>
      <c r="O13378" s="12">
        <f>VLOOKUP(C13378,[3]May!$C:$Z,24,FALSE)</f>
        <v>2019</v>
      </c>
    </row>
    <row r="13379" spans="1:15" x14ac:dyDescent="0.25">
      <c r="A13379" t="s">
        <v>1245</v>
      </c>
      <c r="C13379" t="s">
        <v>1306</v>
      </c>
      <c r="E13379">
        <v>2</v>
      </c>
      <c r="F13379" t="s">
        <v>1247</v>
      </c>
      <c r="J13379" t="s">
        <v>23</v>
      </c>
      <c r="K13379">
        <v>9</v>
      </c>
      <c r="L13379">
        <v>45.99</v>
      </c>
      <c r="M13379">
        <v>3.5999999999999997E-2</v>
      </c>
      <c r="O13379" s="12">
        <f>VLOOKUP(C13379,[3]May!$C:$Z,24,FALSE)</f>
        <v>2019</v>
      </c>
    </row>
    <row r="13380" spans="1:15" x14ac:dyDescent="0.25">
      <c r="A13380" t="s">
        <v>1245</v>
      </c>
      <c r="C13380" t="s">
        <v>1306</v>
      </c>
      <c r="E13380">
        <v>2</v>
      </c>
      <c r="F13380" t="s">
        <v>1247</v>
      </c>
      <c r="J13380" t="s">
        <v>23</v>
      </c>
      <c r="K13380">
        <v>12</v>
      </c>
      <c r="L13380">
        <v>61.32</v>
      </c>
      <c r="M13380">
        <v>4.8000000000000001E-2</v>
      </c>
      <c r="O13380" s="12">
        <f>VLOOKUP(C13380,[3]May!$C:$Z,24,FALSE)</f>
        <v>2019</v>
      </c>
    </row>
    <row r="13381" spans="1:15" x14ac:dyDescent="0.25">
      <c r="A13381" t="s">
        <v>1245</v>
      </c>
      <c r="C13381" t="s">
        <v>1306</v>
      </c>
      <c r="E13381">
        <v>2</v>
      </c>
      <c r="F13381" t="s">
        <v>1247</v>
      </c>
      <c r="J13381" t="s">
        <v>23</v>
      </c>
      <c r="K13381">
        <v>1</v>
      </c>
      <c r="L13381">
        <v>65.13</v>
      </c>
      <c r="M13381">
        <v>5.0999999999999997E-2</v>
      </c>
      <c r="O13381" s="12">
        <f>VLOOKUP(C13381,[3]May!$C:$Z,24,FALSE)</f>
        <v>2019</v>
      </c>
    </row>
    <row r="13382" spans="1:15" x14ac:dyDescent="0.25">
      <c r="A13382" t="s">
        <v>1245</v>
      </c>
      <c r="C13382" t="s">
        <v>1306</v>
      </c>
      <c r="E13382">
        <v>2</v>
      </c>
      <c r="F13382" t="s">
        <v>1247</v>
      </c>
      <c r="J13382" t="s">
        <v>23</v>
      </c>
      <c r="K13382">
        <v>9</v>
      </c>
      <c r="L13382">
        <v>45.99</v>
      </c>
      <c r="M13382">
        <v>3.5999999999999997E-2</v>
      </c>
      <c r="O13382" s="12">
        <f>VLOOKUP(C13382,[3]May!$C:$Z,24,FALSE)</f>
        <v>2019</v>
      </c>
    </row>
    <row r="13383" spans="1:15" x14ac:dyDescent="0.25">
      <c r="A13383" t="s">
        <v>1245</v>
      </c>
      <c r="C13383" t="s">
        <v>1306</v>
      </c>
      <c r="E13383">
        <v>2</v>
      </c>
      <c r="F13383" t="s">
        <v>1247</v>
      </c>
      <c r="J13383" t="s">
        <v>23</v>
      </c>
      <c r="K13383">
        <v>1</v>
      </c>
      <c r="L13383">
        <v>65.13</v>
      </c>
      <c r="M13383">
        <v>5.0999999999999997E-2</v>
      </c>
      <c r="O13383" s="12">
        <f>VLOOKUP(C13383,[3]May!$C:$Z,24,FALSE)</f>
        <v>2019</v>
      </c>
    </row>
    <row r="13384" spans="1:15" x14ac:dyDescent="0.25">
      <c r="A13384" t="s">
        <v>1245</v>
      </c>
      <c r="C13384" t="s">
        <v>1306</v>
      </c>
      <c r="E13384">
        <v>2</v>
      </c>
      <c r="F13384" t="s">
        <v>1247</v>
      </c>
      <c r="J13384" t="s">
        <v>23</v>
      </c>
      <c r="K13384">
        <v>7</v>
      </c>
      <c r="L13384">
        <v>35.770000000000003</v>
      </c>
      <c r="M13384">
        <v>2.8000000000000001E-2</v>
      </c>
      <c r="O13384" s="12">
        <f>VLOOKUP(C13384,[3]May!$C:$Z,24,FALSE)</f>
        <v>2019</v>
      </c>
    </row>
    <row r="13385" spans="1:15" x14ac:dyDescent="0.25">
      <c r="A13385" t="s">
        <v>1245</v>
      </c>
      <c r="C13385" t="s">
        <v>1306</v>
      </c>
      <c r="E13385">
        <v>2</v>
      </c>
      <c r="F13385" t="s">
        <v>1247</v>
      </c>
      <c r="J13385" t="s">
        <v>23</v>
      </c>
      <c r="K13385">
        <v>3</v>
      </c>
      <c r="L13385">
        <v>15.33</v>
      </c>
      <c r="M13385">
        <v>1.2E-2</v>
      </c>
      <c r="O13385" s="12">
        <f>VLOOKUP(C13385,[3]May!$C:$Z,24,FALSE)</f>
        <v>2019</v>
      </c>
    </row>
    <row r="13386" spans="1:15" x14ac:dyDescent="0.25">
      <c r="A13386" t="s">
        <v>1245</v>
      </c>
      <c r="C13386" t="s">
        <v>1306</v>
      </c>
      <c r="E13386">
        <v>2</v>
      </c>
      <c r="F13386" t="s">
        <v>1247</v>
      </c>
      <c r="J13386" t="s">
        <v>23</v>
      </c>
      <c r="K13386">
        <v>3</v>
      </c>
      <c r="L13386">
        <v>195.39</v>
      </c>
      <c r="M13386">
        <v>0.153</v>
      </c>
      <c r="O13386" s="12">
        <f>VLOOKUP(C13386,[3]May!$C:$Z,24,FALSE)</f>
        <v>2019</v>
      </c>
    </row>
    <row r="13387" spans="1:15" x14ac:dyDescent="0.25">
      <c r="A13387" t="s">
        <v>1245</v>
      </c>
      <c r="C13387" t="s">
        <v>1306</v>
      </c>
      <c r="E13387">
        <v>2</v>
      </c>
      <c r="F13387" t="s">
        <v>1247</v>
      </c>
      <c r="J13387" t="s">
        <v>23</v>
      </c>
      <c r="K13387">
        <v>19</v>
      </c>
      <c r="L13387">
        <v>97.09</v>
      </c>
      <c r="M13387">
        <v>7.5999999999999998E-2</v>
      </c>
      <c r="O13387" s="12">
        <f>VLOOKUP(C13387,[3]May!$C:$Z,24,FALSE)</f>
        <v>2019</v>
      </c>
    </row>
    <row r="13388" spans="1:15" x14ac:dyDescent="0.25">
      <c r="A13388" t="s">
        <v>1245</v>
      </c>
      <c r="C13388" t="s">
        <v>1306</v>
      </c>
      <c r="E13388">
        <v>2</v>
      </c>
      <c r="F13388" t="s">
        <v>1247</v>
      </c>
      <c r="J13388" t="s">
        <v>23</v>
      </c>
      <c r="K13388">
        <v>1</v>
      </c>
      <c r="L13388">
        <v>65.13</v>
      </c>
      <c r="M13388">
        <v>5.0999999999999997E-2</v>
      </c>
      <c r="O13388" s="12">
        <f>VLOOKUP(C13388,[3]May!$C:$Z,24,FALSE)</f>
        <v>2019</v>
      </c>
    </row>
    <row r="13389" spans="1:15" x14ac:dyDescent="0.25">
      <c r="A13389" t="s">
        <v>1245</v>
      </c>
      <c r="C13389" t="s">
        <v>1306</v>
      </c>
      <c r="E13389">
        <v>2</v>
      </c>
      <c r="F13389" t="s">
        <v>1247</v>
      </c>
      <c r="J13389" t="s">
        <v>23</v>
      </c>
      <c r="K13389">
        <v>2</v>
      </c>
      <c r="L13389">
        <v>130.26</v>
      </c>
      <c r="M13389">
        <v>0.10199999999999999</v>
      </c>
      <c r="O13389" s="12">
        <f>VLOOKUP(C13389,[3]May!$C:$Z,24,FALSE)</f>
        <v>2019</v>
      </c>
    </row>
    <row r="13390" spans="1:15" x14ac:dyDescent="0.25">
      <c r="A13390" t="s">
        <v>1245</v>
      </c>
      <c r="C13390" t="s">
        <v>1306</v>
      </c>
      <c r="E13390">
        <v>2</v>
      </c>
      <c r="F13390" t="s">
        <v>1247</v>
      </c>
      <c r="J13390" t="s">
        <v>23</v>
      </c>
      <c r="K13390">
        <v>10</v>
      </c>
      <c r="L13390">
        <v>51.1</v>
      </c>
      <c r="M13390">
        <v>0.04</v>
      </c>
      <c r="O13390" s="12">
        <f>VLOOKUP(C13390,[3]May!$C:$Z,24,FALSE)</f>
        <v>2019</v>
      </c>
    </row>
    <row r="13391" spans="1:15" x14ac:dyDescent="0.25">
      <c r="A13391" t="s">
        <v>1245</v>
      </c>
      <c r="C13391" t="s">
        <v>1306</v>
      </c>
      <c r="E13391">
        <v>2</v>
      </c>
      <c r="F13391" t="s">
        <v>1247</v>
      </c>
      <c r="J13391" t="s">
        <v>23</v>
      </c>
      <c r="K13391">
        <v>1</v>
      </c>
      <c r="L13391">
        <v>65.13</v>
      </c>
      <c r="M13391">
        <v>5.0999999999999997E-2</v>
      </c>
      <c r="O13391" s="12">
        <f>VLOOKUP(C13391,[3]May!$C:$Z,24,FALSE)</f>
        <v>2019</v>
      </c>
    </row>
    <row r="13392" spans="1:15" x14ac:dyDescent="0.25">
      <c r="A13392" t="s">
        <v>1245</v>
      </c>
      <c r="C13392" t="s">
        <v>1306</v>
      </c>
      <c r="E13392">
        <v>2</v>
      </c>
      <c r="F13392" t="s">
        <v>1247</v>
      </c>
      <c r="J13392" t="s">
        <v>23</v>
      </c>
      <c r="K13392">
        <v>10</v>
      </c>
      <c r="L13392">
        <v>51.1</v>
      </c>
      <c r="M13392">
        <v>0.04</v>
      </c>
      <c r="O13392" s="12">
        <f>VLOOKUP(C13392,[3]May!$C:$Z,24,FALSE)</f>
        <v>2019</v>
      </c>
    </row>
    <row r="13393" spans="1:15" x14ac:dyDescent="0.25">
      <c r="A13393" t="s">
        <v>1245</v>
      </c>
      <c r="C13393" t="s">
        <v>1306</v>
      </c>
      <c r="E13393">
        <v>12</v>
      </c>
      <c r="F13393" t="s">
        <v>1253</v>
      </c>
      <c r="J13393" t="s">
        <v>23</v>
      </c>
      <c r="K13393">
        <v>1</v>
      </c>
      <c r="L13393">
        <v>61.2</v>
      </c>
      <c r="M13393">
        <v>8.3370000000000007E-3</v>
      </c>
      <c r="O13393" s="12">
        <f>VLOOKUP(C13393,[3]May!$C:$Z,24,FALSE)</f>
        <v>2019</v>
      </c>
    </row>
    <row r="13394" spans="1:15" x14ac:dyDescent="0.25">
      <c r="A13394" t="s">
        <v>1245</v>
      </c>
      <c r="C13394" t="s">
        <v>1306</v>
      </c>
      <c r="E13394">
        <v>2</v>
      </c>
      <c r="F13394" t="s">
        <v>1247</v>
      </c>
      <c r="J13394" t="s">
        <v>23</v>
      </c>
      <c r="K13394">
        <v>18</v>
      </c>
      <c r="L13394">
        <v>91.98</v>
      </c>
      <c r="M13394">
        <v>7.1999999999999995E-2</v>
      </c>
      <c r="O13394" s="12">
        <f>VLOOKUP(C13394,[3]May!$C:$Z,24,FALSE)</f>
        <v>2019</v>
      </c>
    </row>
    <row r="13395" spans="1:15" x14ac:dyDescent="0.25">
      <c r="A13395" t="s">
        <v>1245</v>
      </c>
      <c r="C13395" t="s">
        <v>1306</v>
      </c>
      <c r="E13395">
        <v>12</v>
      </c>
      <c r="F13395" t="s">
        <v>1253</v>
      </c>
      <c r="J13395" t="s">
        <v>23</v>
      </c>
      <c r="K13395">
        <v>1</v>
      </c>
      <c r="L13395">
        <v>61.2</v>
      </c>
      <c r="M13395">
        <v>8.3370000000000007E-3</v>
      </c>
      <c r="O13395" s="12">
        <f>VLOOKUP(C13395,[3]May!$C:$Z,24,FALSE)</f>
        <v>2019</v>
      </c>
    </row>
    <row r="13396" spans="1:15" x14ac:dyDescent="0.25">
      <c r="A13396" t="s">
        <v>1245</v>
      </c>
      <c r="C13396" t="s">
        <v>1306</v>
      </c>
      <c r="E13396">
        <v>2</v>
      </c>
      <c r="F13396" t="s">
        <v>1247</v>
      </c>
      <c r="J13396" t="s">
        <v>23</v>
      </c>
      <c r="K13396">
        <v>6</v>
      </c>
      <c r="L13396">
        <v>30.66</v>
      </c>
      <c r="M13396">
        <v>2.4E-2</v>
      </c>
      <c r="O13396" s="12">
        <f>VLOOKUP(C13396,[3]May!$C:$Z,24,FALSE)</f>
        <v>2019</v>
      </c>
    </row>
    <row r="13397" spans="1:15" x14ac:dyDescent="0.25">
      <c r="A13397" t="s">
        <v>1245</v>
      </c>
      <c r="C13397" t="s">
        <v>1306</v>
      </c>
      <c r="E13397">
        <v>2</v>
      </c>
      <c r="F13397" t="s">
        <v>1247</v>
      </c>
      <c r="J13397" t="s">
        <v>23</v>
      </c>
      <c r="K13397">
        <v>1</v>
      </c>
      <c r="L13397">
        <v>65.13</v>
      </c>
      <c r="M13397">
        <v>5.0999999999999997E-2</v>
      </c>
      <c r="O13397" s="12">
        <f>VLOOKUP(C13397,[3]May!$C:$Z,24,FALSE)</f>
        <v>2019</v>
      </c>
    </row>
    <row r="13398" spans="1:15" x14ac:dyDescent="0.25">
      <c r="A13398" t="s">
        <v>1245</v>
      </c>
      <c r="C13398" t="s">
        <v>1306</v>
      </c>
      <c r="E13398">
        <v>2</v>
      </c>
      <c r="F13398" t="s">
        <v>1247</v>
      </c>
      <c r="J13398" t="s">
        <v>23</v>
      </c>
      <c r="K13398">
        <v>9</v>
      </c>
      <c r="L13398">
        <v>45.99</v>
      </c>
      <c r="M13398">
        <v>3.5999999999999997E-2</v>
      </c>
      <c r="O13398" s="12">
        <f>VLOOKUP(C13398,[3]May!$C:$Z,24,FALSE)</f>
        <v>2019</v>
      </c>
    </row>
    <row r="13399" spans="1:15" x14ac:dyDescent="0.25">
      <c r="A13399" t="s">
        <v>1245</v>
      </c>
      <c r="C13399" t="s">
        <v>1306</v>
      </c>
      <c r="E13399">
        <v>2</v>
      </c>
      <c r="F13399" t="s">
        <v>1247</v>
      </c>
      <c r="J13399" t="s">
        <v>23</v>
      </c>
      <c r="K13399">
        <v>16</v>
      </c>
      <c r="L13399">
        <v>1042.08</v>
      </c>
      <c r="M13399">
        <v>0.81599999999999995</v>
      </c>
      <c r="O13399" s="12">
        <f>VLOOKUP(C13399,[3]May!$C:$Z,24,FALSE)</f>
        <v>2019</v>
      </c>
    </row>
    <row r="13400" spans="1:15" x14ac:dyDescent="0.25">
      <c r="A13400" t="s">
        <v>1245</v>
      </c>
      <c r="C13400" t="s">
        <v>1306</v>
      </c>
      <c r="E13400">
        <v>2</v>
      </c>
      <c r="F13400" t="s">
        <v>1247</v>
      </c>
      <c r="J13400" t="s">
        <v>23</v>
      </c>
      <c r="K13400">
        <v>2</v>
      </c>
      <c r="L13400">
        <v>10.220000000000001</v>
      </c>
      <c r="M13400">
        <v>8.0000000000000002E-3</v>
      </c>
      <c r="O13400" s="12">
        <f>VLOOKUP(C13400,[3]May!$C:$Z,24,FALSE)</f>
        <v>2019</v>
      </c>
    </row>
    <row r="13401" spans="1:15" x14ac:dyDescent="0.25">
      <c r="A13401" t="s">
        <v>1245</v>
      </c>
      <c r="C13401" t="s">
        <v>1306</v>
      </c>
      <c r="E13401">
        <v>2</v>
      </c>
      <c r="F13401" t="s">
        <v>1247</v>
      </c>
      <c r="J13401" t="s">
        <v>23</v>
      </c>
      <c r="K13401">
        <v>4</v>
      </c>
      <c r="L13401">
        <v>260.52</v>
      </c>
      <c r="M13401">
        <v>0.20399999999999999</v>
      </c>
      <c r="O13401" s="12">
        <f>VLOOKUP(C13401,[3]May!$C:$Z,24,FALSE)</f>
        <v>2019</v>
      </c>
    </row>
    <row r="13402" spans="1:15" x14ac:dyDescent="0.25">
      <c r="A13402" t="s">
        <v>1245</v>
      </c>
      <c r="C13402" t="s">
        <v>1306</v>
      </c>
      <c r="E13402">
        <v>2</v>
      </c>
      <c r="F13402" t="s">
        <v>1247</v>
      </c>
      <c r="J13402" t="s">
        <v>23</v>
      </c>
      <c r="K13402">
        <v>13</v>
      </c>
      <c r="L13402">
        <v>66.430000000000007</v>
      </c>
      <c r="M13402">
        <v>5.1999999999999998E-2</v>
      </c>
      <c r="O13402" s="12">
        <f>VLOOKUP(C13402,[3]May!$C:$Z,24,FALSE)</f>
        <v>2019</v>
      </c>
    </row>
    <row r="13403" spans="1:15" x14ac:dyDescent="0.25">
      <c r="A13403" t="s">
        <v>1245</v>
      </c>
      <c r="C13403" t="s">
        <v>1306</v>
      </c>
      <c r="E13403">
        <v>2</v>
      </c>
      <c r="F13403" t="s">
        <v>1247</v>
      </c>
      <c r="J13403" t="s">
        <v>23</v>
      </c>
      <c r="K13403">
        <v>2</v>
      </c>
      <c r="L13403">
        <v>130.26</v>
      </c>
      <c r="M13403">
        <v>0.10199999999999999</v>
      </c>
      <c r="O13403" s="12">
        <f>VLOOKUP(C13403,[3]May!$C:$Z,24,FALSE)</f>
        <v>2019</v>
      </c>
    </row>
    <row r="13404" spans="1:15" x14ac:dyDescent="0.25">
      <c r="A13404" t="s">
        <v>1245</v>
      </c>
      <c r="C13404" t="s">
        <v>1306</v>
      </c>
      <c r="E13404">
        <v>2</v>
      </c>
      <c r="F13404" t="s">
        <v>1247</v>
      </c>
      <c r="J13404" t="s">
        <v>23</v>
      </c>
      <c r="K13404">
        <v>8</v>
      </c>
      <c r="L13404">
        <v>40.880000000000003</v>
      </c>
      <c r="M13404">
        <v>3.2000000000000001E-2</v>
      </c>
      <c r="O13404" s="12">
        <f>VLOOKUP(C13404,[3]May!$C:$Z,24,FALSE)</f>
        <v>2019</v>
      </c>
    </row>
    <row r="13405" spans="1:15" x14ac:dyDescent="0.25">
      <c r="A13405" t="s">
        <v>1245</v>
      </c>
      <c r="C13405" t="s">
        <v>1306</v>
      </c>
      <c r="E13405">
        <v>2</v>
      </c>
      <c r="F13405" t="s">
        <v>1247</v>
      </c>
      <c r="J13405" t="s">
        <v>23</v>
      </c>
      <c r="K13405">
        <v>2</v>
      </c>
      <c r="L13405">
        <v>10.220000000000001</v>
      </c>
      <c r="M13405">
        <v>8.0000000000000002E-3</v>
      </c>
      <c r="O13405" s="12">
        <f>VLOOKUP(C13405,[3]May!$C:$Z,24,FALSE)</f>
        <v>2019</v>
      </c>
    </row>
    <row r="13406" spans="1:15" x14ac:dyDescent="0.25">
      <c r="A13406" t="s">
        <v>1245</v>
      </c>
      <c r="C13406" t="s">
        <v>1306</v>
      </c>
      <c r="E13406">
        <v>2</v>
      </c>
      <c r="F13406" t="s">
        <v>1247</v>
      </c>
      <c r="J13406" t="s">
        <v>23</v>
      </c>
      <c r="K13406">
        <v>6</v>
      </c>
      <c r="L13406">
        <v>390.78</v>
      </c>
      <c r="M13406">
        <v>0.30599999999999999</v>
      </c>
      <c r="O13406" s="12">
        <f>VLOOKUP(C13406,[3]May!$C:$Z,24,FALSE)</f>
        <v>2019</v>
      </c>
    </row>
    <row r="13407" spans="1:15" x14ac:dyDescent="0.25">
      <c r="A13407" t="s">
        <v>1245</v>
      </c>
      <c r="C13407" t="s">
        <v>1306</v>
      </c>
      <c r="E13407">
        <v>2</v>
      </c>
      <c r="F13407" t="s">
        <v>1247</v>
      </c>
      <c r="J13407" t="s">
        <v>23</v>
      </c>
      <c r="K13407">
        <v>6</v>
      </c>
      <c r="L13407">
        <v>30.66</v>
      </c>
      <c r="M13407">
        <v>2.4E-2</v>
      </c>
      <c r="O13407" s="12">
        <f>VLOOKUP(C13407,[3]May!$C:$Z,24,FALSE)</f>
        <v>2019</v>
      </c>
    </row>
    <row r="13408" spans="1:15" x14ac:dyDescent="0.25">
      <c r="A13408" t="s">
        <v>1245</v>
      </c>
      <c r="C13408" t="s">
        <v>1306</v>
      </c>
      <c r="E13408">
        <v>2</v>
      </c>
      <c r="F13408" t="s">
        <v>1247</v>
      </c>
      <c r="J13408" t="s">
        <v>23</v>
      </c>
      <c r="K13408">
        <v>3</v>
      </c>
      <c r="L13408">
        <v>195.39</v>
      </c>
      <c r="M13408">
        <v>0.153</v>
      </c>
      <c r="O13408" s="12">
        <f>VLOOKUP(C13408,[3]May!$C:$Z,24,FALSE)</f>
        <v>2019</v>
      </c>
    </row>
    <row r="13409" spans="1:15" x14ac:dyDescent="0.25">
      <c r="A13409" t="s">
        <v>1245</v>
      </c>
      <c r="C13409" t="s">
        <v>1306</v>
      </c>
      <c r="E13409">
        <v>2</v>
      </c>
      <c r="F13409" t="s">
        <v>1247</v>
      </c>
      <c r="J13409" t="s">
        <v>23</v>
      </c>
      <c r="K13409">
        <v>12</v>
      </c>
      <c r="L13409">
        <v>61.32</v>
      </c>
      <c r="M13409">
        <v>4.8000000000000001E-2</v>
      </c>
      <c r="O13409" s="12">
        <f>VLOOKUP(C13409,[3]May!$C:$Z,24,FALSE)</f>
        <v>2019</v>
      </c>
    </row>
    <row r="13410" spans="1:15" x14ac:dyDescent="0.25">
      <c r="A13410" t="s">
        <v>1245</v>
      </c>
      <c r="C13410" t="s">
        <v>1306</v>
      </c>
      <c r="E13410">
        <v>2</v>
      </c>
      <c r="F13410" t="s">
        <v>1247</v>
      </c>
      <c r="J13410" t="s">
        <v>23</v>
      </c>
      <c r="K13410">
        <v>2</v>
      </c>
      <c r="L13410">
        <v>10.220000000000001</v>
      </c>
      <c r="M13410">
        <v>8.0000000000000002E-3</v>
      </c>
      <c r="O13410" s="12">
        <f>VLOOKUP(C13410,[3]May!$C:$Z,24,FALSE)</f>
        <v>2019</v>
      </c>
    </row>
    <row r="13411" spans="1:15" x14ac:dyDescent="0.25">
      <c r="A13411" t="s">
        <v>1245</v>
      </c>
      <c r="C13411" t="s">
        <v>1306</v>
      </c>
      <c r="E13411">
        <v>2</v>
      </c>
      <c r="F13411" t="s">
        <v>1247</v>
      </c>
      <c r="J13411" t="s">
        <v>23</v>
      </c>
      <c r="K13411">
        <v>15</v>
      </c>
      <c r="L13411">
        <v>976.95</v>
      </c>
      <c r="M13411">
        <v>0.76500000000000001</v>
      </c>
      <c r="O13411" s="12">
        <f>VLOOKUP(C13411,[3]May!$C:$Z,24,FALSE)</f>
        <v>2019</v>
      </c>
    </row>
    <row r="13412" spans="1:15" x14ac:dyDescent="0.25">
      <c r="A13412" t="s">
        <v>1245</v>
      </c>
      <c r="C13412" t="s">
        <v>1306</v>
      </c>
      <c r="E13412">
        <v>12</v>
      </c>
      <c r="F13412" t="s">
        <v>1253</v>
      </c>
      <c r="J13412" t="s">
        <v>23</v>
      </c>
      <c r="K13412">
        <v>1</v>
      </c>
      <c r="L13412">
        <v>61.2</v>
      </c>
      <c r="M13412">
        <v>8.3370000000000007E-3</v>
      </c>
      <c r="O13412" s="12">
        <f>VLOOKUP(C13412,[3]May!$C:$Z,24,FALSE)</f>
        <v>2019</v>
      </c>
    </row>
    <row r="13413" spans="1:15" x14ac:dyDescent="0.25">
      <c r="A13413" t="s">
        <v>1245</v>
      </c>
      <c r="C13413" t="s">
        <v>1306</v>
      </c>
      <c r="E13413">
        <v>12</v>
      </c>
      <c r="F13413" t="s">
        <v>1253</v>
      </c>
      <c r="J13413" t="s">
        <v>23</v>
      </c>
      <c r="K13413">
        <v>1</v>
      </c>
      <c r="L13413">
        <v>61.2</v>
      </c>
      <c r="M13413">
        <v>8.3370000000000007E-3</v>
      </c>
      <c r="O13413" s="12">
        <f>VLOOKUP(C13413,[3]May!$C:$Z,24,FALSE)</f>
        <v>2019</v>
      </c>
    </row>
    <row r="13414" spans="1:15" x14ac:dyDescent="0.25">
      <c r="A13414" t="s">
        <v>1245</v>
      </c>
      <c r="C13414" t="s">
        <v>1306</v>
      </c>
      <c r="E13414">
        <v>2</v>
      </c>
      <c r="F13414" t="s">
        <v>1247</v>
      </c>
      <c r="J13414" t="s">
        <v>23</v>
      </c>
      <c r="K13414">
        <v>9</v>
      </c>
      <c r="L13414">
        <v>586.16999999999996</v>
      </c>
      <c r="M13414">
        <v>0.45900000000000002</v>
      </c>
      <c r="O13414" s="12">
        <f>VLOOKUP(C13414,[3]May!$C:$Z,24,FALSE)</f>
        <v>2019</v>
      </c>
    </row>
    <row r="13415" spans="1:15" x14ac:dyDescent="0.25">
      <c r="A13415" t="s">
        <v>1245</v>
      </c>
      <c r="C13415" t="s">
        <v>1306</v>
      </c>
      <c r="E13415">
        <v>2</v>
      </c>
      <c r="F13415" t="s">
        <v>1247</v>
      </c>
      <c r="J13415" t="s">
        <v>23</v>
      </c>
      <c r="K13415">
        <v>1</v>
      </c>
      <c r="L13415">
        <v>5.1100000000000003</v>
      </c>
      <c r="M13415">
        <v>4.0000000000000001E-3</v>
      </c>
      <c r="O13415" s="12">
        <f>VLOOKUP(C13415,[3]May!$C:$Z,24,FALSE)</f>
        <v>2019</v>
      </c>
    </row>
    <row r="13416" spans="1:15" x14ac:dyDescent="0.25">
      <c r="A13416" t="s">
        <v>1245</v>
      </c>
      <c r="C13416" t="s">
        <v>1306</v>
      </c>
      <c r="E13416">
        <v>2</v>
      </c>
      <c r="F13416" t="s">
        <v>1247</v>
      </c>
      <c r="J13416" t="s">
        <v>23</v>
      </c>
      <c r="K13416">
        <v>2</v>
      </c>
      <c r="L13416">
        <v>130.26</v>
      </c>
      <c r="M13416">
        <v>0.10199999999999999</v>
      </c>
      <c r="O13416" s="12">
        <f>VLOOKUP(C13416,[3]May!$C:$Z,24,FALSE)</f>
        <v>2019</v>
      </c>
    </row>
    <row r="13417" spans="1:15" x14ac:dyDescent="0.25">
      <c r="A13417" t="s">
        <v>1245</v>
      </c>
      <c r="C13417" t="s">
        <v>1306</v>
      </c>
      <c r="E13417">
        <v>2</v>
      </c>
      <c r="F13417" t="s">
        <v>1247</v>
      </c>
      <c r="J13417" t="s">
        <v>23</v>
      </c>
      <c r="K13417">
        <v>14</v>
      </c>
      <c r="L13417">
        <v>71.540000000000006</v>
      </c>
      <c r="M13417">
        <v>5.6000000000000001E-2</v>
      </c>
      <c r="O13417" s="12">
        <f>VLOOKUP(C13417,[3]May!$C:$Z,24,FALSE)</f>
        <v>2019</v>
      </c>
    </row>
    <row r="13418" spans="1:15" x14ac:dyDescent="0.25">
      <c r="A13418" t="s">
        <v>1245</v>
      </c>
      <c r="C13418" t="s">
        <v>1306</v>
      </c>
      <c r="E13418">
        <v>12</v>
      </c>
      <c r="F13418" t="s">
        <v>1253</v>
      </c>
      <c r="J13418" t="s">
        <v>23</v>
      </c>
      <c r="K13418">
        <v>1</v>
      </c>
      <c r="L13418">
        <v>61.2</v>
      </c>
      <c r="M13418">
        <v>8.3370000000000007E-3</v>
      </c>
      <c r="O13418" s="12">
        <f>VLOOKUP(C13418,[3]May!$C:$Z,24,FALSE)</f>
        <v>2019</v>
      </c>
    </row>
    <row r="13419" spans="1:15" x14ac:dyDescent="0.25">
      <c r="A13419" t="s">
        <v>1245</v>
      </c>
      <c r="C13419" t="s">
        <v>1306</v>
      </c>
      <c r="E13419">
        <v>2</v>
      </c>
      <c r="F13419" t="s">
        <v>1247</v>
      </c>
      <c r="J13419" t="s">
        <v>23</v>
      </c>
      <c r="K13419">
        <v>16</v>
      </c>
      <c r="L13419">
        <v>81.760000000000005</v>
      </c>
      <c r="M13419">
        <v>6.4000000000000001E-2</v>
      </c>
      <c r="O13419" s="12">
        <f>VLOOKUP(C13419,[3]May!$C:$Z,24,FALSE)</f>
        <v>2019</v>
      </c>
    </row>
    <row r="13420" spans="1:15" x14ac:dyDescent="0.25">
      <c r="A13420" t="s">
        <v>1245</v>
      </c>
      <c r="C13420" t="s">
        <v>1306</v>
      </c>
      <c r="E13420">
        <v>2</v>
      </c>
      <c r="F13420" t="s">
        <v>1247</v>
      </c>
      <c r="J13420" t="s">
        <v>23</v>
      </c>
      <c r="K13420">
        <v>1</v>
      </c>
      <c r="L13420">
        <v>65.13</v>
      </c>
      <c r="M13420">
        <v>5.0999999999999997E-2</v>
      </c>
      <c r="O13420" s="12">
        <f>VLOOKUP(C13420,[3]May!$C:$Z,24,FALSE)</f>
        <v>2019</v>
      </c>
    </row>
    <row r="13421" spans="1:15" x14ac:dyDescent="0.25">
      <c r="A13421" t="s">
        <v>1245</v>
      </c>
      <c r="C13421" t="s">
        <v>1306</v>
      </c>
      <c r="E13421">
        <v>2</v>
      </c>
      <c r="F13421" t="s">
        <v>1247</v>
      </c>
      <c r="J13421" t="s">
        <v>23</v>
      </c>
      <c r="K13421">
        <v>1</v>
      </c>
      <c r="L13421">
        <v>65.13</v>
      </c>
      <c r="M13421">
        <v>5.0999999999999997E-2</v>
      </c>
      <c r="O13421" s="12">
        <f>VLOOKUP(C13421,[3]May!$C:$Z,24,FALSE)</f>
        <v>2019</v>
      </c>
    </row>
    <row r="13422" spans="1:15" x14ac:dyDescent="0.25">
      <c r="A13422" t="s">
        <v>1245</v>
      </c>
      <c r="C13422" t="s">
        <v>1306</v>
      </c>
      <c r="E13422">
        <v>2</v>
      </c>
      <c r="F13422" t="s">
        <v>1247</v>
      </c>
      <c r="J13422" t="s">
        <v>23</v>
      </c>
      <c r="K13422">
        <v>19</v>
      </c>
      <c r="L13422">
        <v>97.09</v>
      </c>
      <c r="M13422">
        <v>7.5999999999999998E-2</v>
      </c>
      <c r="O13422" s="12">
        <f>VLOOKUP(C13422,[3]May!$C:$Z,24,FALSE)</f>
        <v>2019</v>
      </c>
    </row>
    <row r="13423" spans="1:15" x14ac:dyDescent="0.25">
      <c r="A13423" t="s">
        <v>1245</v>
      </c>
      <c r="C13423" t="s">
        <v>1306</v>
      </c>
      <c r="E13423">
        <v>2</v>
      </c>
      <c r="F13423" t="s">
        <v>1247</v>
      </c>
      <c r="J13423" t="s">
        <v>23</v>
      </c>
      <c r="K13423">
        <v>1</v>
      </c>
      <c r="L13423">
        <v>65.13</v>
      </c>
      <c r="M13423">
        <v>5.0999999999999997E-2</v>
      </c>
      <c r="O13423" s="12">
        <f>VLOOKUP(C13423,[3]May!$C:$Z,24,FALSE)</f>
        <v>2019</v>
      </c>
    </row>
    <row r="13424" spans="1:15" x14ac:dyDescent="0.25">
      <c r="A13424" t="s">
        <v>1245</v>
      </c>
      <c r="C13424" t="s">
        <v>1306</v>
      </c>
      <c r="E13424">
        <v>2</v>
      </c>
      <c r="F13424" t="s">
        <v>1247</v>
      </c>
      <c r="J13424" t="s">
        <v>23</v>
      </c>
      <c r="K13424">
        <v>20</v>
      </c>
      <c r="L13424">
        <v>102.2</v>
      </c>
      <c r="M13424">
        <v>0.08</v>
      </c>
      <c r="O13424" s="12">
        <f>VLOOKUP(C13424,[3]May!$C:$Z,24,FALSE)</f>
        <v>2019</v>
      </c>
    </row>
    <row r="13425" spans="1:15" x14ac:dyDescent="0.25">
      <c r="A13425" t="s">
        <v>1245</v>
      </c>
      <c r="C13425" t="s">
        <v>1306</v>
      </c>
      <c r="E13425">
        <v>2</v>
      </c>
      <c r="F13425" t="s">
        <v>1247</v>
      </c>
      <c r="J13425" t="s">
        <v>23</v>
      </c>
      <c r="K13425">
        <v>2</v>
      </c>
      <c r="L13425">
        <v>10.220000000000001</v>
      </c>
      <c r="M13425">
        <v>8.0000000000000002E-3</v>
      </c>
      <c r="O13425" s="12">
        <f>VLOOKUP(C13425,[3]May!$C:$Z,24,FALSE)</f>
        <v>2019</v>
      </c>
    </row>
    <row r="13426" spans="1:15" x14ac:dyDescent="0.25">
      <c r="A13426" t="s">
        <v>1245</v>
      </c>
      <c r="C13426" t="s">
        <v>1306</v>
      </c>
      <c r="E13426">
        <v>2</v>
      </c>
      <c r="F13426" t="s">
        <v>1247</v>
      </c>
      <c r="J13426" t="s">
        <v>23</v>
      </c>
      <c r="K13426">
        <v>12</v>
      </c>
      <c r="L13426">
        <v>61.32</v>
      </c>
      <c r="M13426">
        <v>4.8000000000000001E-2</v>
      </c>
      <c r="O13426" s="12">
        <f>VLOOKUP(C13426,[3]May!$C:$Z,24,FALSE)</f>
        <v>2019</v>
      </c>
    </row>
    <row r="13427" spans="1:15" x14ac:dyDescent="0.25">
      <c r="A13427" t="s">
        <v>1245</v>
      </c>
      <c r="C13427" t="s">
        <v>1306</v>
      </c>
      <c r="E13427">
        <v>2</v>
      </c>
      <c r="F13427" t="s">
        <v>1247</v>
      </c>
      <c r="J13427" t="s">
        <v>23</v>
      </c>
      <c r="K13427">
        <v>1</v>
      </c>
      <c r="L13427">
        <v>65.13</v>
      </c>
      <c r="M13427">
        <v>5.0999999999999997E-2</v>
      </c>
      <c r="O13427" s="12">
        <f>VLOOKUP(C13427,[3]May!$C:$Z,24,FALSE)</f>
        <v>2019</v>
      </c>
    </row>
    <row r="13428" spans="1:15" x14ac:dyDescent="0.25">
      <c r="A13428" t="s">
        <v>1245</v>
      </c>
      <c r="C13428" t="s">
        <v>1306</v>
      </c>
      <c r="E13428">
        <v>2</v>
      </c>
      <c r="F13428" t="s">
        <v>1247</v>
      </c>
      <c r="J13428" t="s">
        <v>23</v>
      </c>
      <c r="K13428">
        <v>3</v>
      </c>
      <c r="L13428">
        <v>15.33</v>
      </c>
      <c r="M13428">
        <v>1.2E-2</v>
      </c>
      <c r="O13428" s="12">
        <f>VLOOKUP(C13428,[3]May!$C:$Z,24,FALSE)</f>
        <v>2019</v>
      </c>
    </row>
    <row r="13429" spans="1:15" x14ac:dyDescent="0.25">
      <c r="A13429" t="s">
        <v>1245</v>
      </c>
      <c r="C13429" t="s">
        <v>1306</v>
      </c>
      <c r="E13429">
        <v>2</v>
      </c>
      <c r="F13429" t="s">
        <v>1247</v>
      </c>
      <c r="J13429" t="s">
        <v>23</v>
      </c>
      <c r="K13429">
        <v>15</v>
      </c>
      <c r="L13429">
        <v>76.650000000000006</v>
      </c>
      <c r="M13429">
        <v>0.06</v>
      </c>
      <c r="O13429" s="12">
        <f>VLOOKUP(C13429,[3]May!$C:$Z,24,FALSE)</f>
        <v>2019</v>
      </c>
    </row>
    <row r="13430" spans="1:15" x14ac:dyDescent="0.25">
      <c r="A13430" t="s">
        <v>1245</v>
      </c>
      <c r="C13430" t="s">
        <v>1306</v>
      </c>
      <c r="E13430">
        <v>2</v>
      </c>
      <c r="F13430" t="s">
        <v>1247</v>
      </c>
      <c r="J13430" t="s">
        <v>23</v>
      </c>
      <c r="K13430">
        <v>4</v>
      </c>
      <c r="L13430">
        <v>20.440000000000001</v>
      </c>
      <c r="M13430">
        <v>1.6E-2</v>
      </c>
      <c r="O13430" s="12">
        <f>VLOOKUP(C13430,[3]May!$C:$Z,24,FALSE)</f>
        <v>2019</v>
      </c>
    </row>
    <row r="13431" spans="1:15" x14ac:dyDescent="0.25">
      <c r="A13431" t="s">
        <v>1245</v>
      </c>
      <c r="C13431" t="s">
        <v>1306</v>
      </c>
      <c r="E13431">
        <v>6</v>
      </c>
      <c r="F13431" t="s">
        <v>1250</v>
      </c>
      <c r="J13431" t="s">
        <v>23</v>
      </c>
      <c r="K13431">
        <v>5</v>
      </c>
      <c r="L13431">
        <v>54.25</v>
      </c>
      <c r="M13431">
        <v>4.2500000000000003E-2</v>
      </c>
      <c r="O13431" s="12">
        <f>VLOOKUP(C13431,[3]May!$C:$Z,24,FALSE)</f>
        <v>2019</v>
      </c>
    </row>
    <row r="13432" spans="1:15" x14ac:dyDescent="0.25">
      <c r="A13432" t="s">
        <v>1245</v>
      </c>
      <c r="C13432" t="s">
        <v>1306</v>
      </c>
      <c r="E13432">
        <v>2</v>
      </c>
      <c r="F13432" t="s">
        <v>1247</v>
      </c>
      <c r="J13432" t="s">
        <v>23</v>
      </c>
      <c r="K13432">
        <v>1</v>
      </c>
      <c r="L13432">
        <v>5.1100000000000003</v>
      </c>
      <c r="M13432">
        <v>4.0000000000000001E-3</v>
      </c>
      <c r="O13432" s="12">
        <f>VLOOKUP(C13432,[3]May!$C:$Z,24,FALSE)</f>
        <v>2019</v>
      </c>
    </row>
    <row r="13433" spans="1:15" x14ac:dyDescent="0.25">
      <c r="A13433" t="s">
        <v>1245</v>
      </c>
      <c r="C13433" t="s">
        <v>1306</v>
      </c>
      <c r="E13433">
        <v>2</v>
      </c>
      <c r="F13433" t="s">
        <v>1247</v>
      </c>
      <c r="J13433" t="s">
        <v>23</v>
      </c>
      <c r="K13433">
        <v>6</v>
      </c>
      <c r="L13433">
        <v>30.66</v>
      </c>
      <c r="M13433">
        <v>2.4E-2</v>
      </c>
      <c r="O13433" s="12">
        <f>VLOOKUP(C13433,[3]May!$C:$Z,24,FALSE)</f>
        <v>2019</v>
      </c>
    </row>
    <row r="13434" spans="1:15" x14ac:dyDescent="0.25">
      <c r="A13434" t="s">
        <v>1245</v>
      </c>
      <c r="C13434" t="s">
        <v>1306</v>
      </c>
      <c r="E13434">
        <v>2</v>
      </c>
      <c r="F13434" t="s">
        <v>1247</v>
      </c>
      <c r="J13434" t="s">
        <v>23</v>
      </c>
      <c r="K13434">
        <v>4</v>
      </c>
      <c r="L13434">
        <v>260.52</v>
      </c>
      <c r="M13434">
        <v>0.20399999999999999</v>
      </c>
      <c r="O13434" s="12">
        <f>VLOOKUP(C13434,[3]May!$C:$Z,24,FALSE)</f>
        <v>2019</v>
      </c>
    </row>
    <row r="13435" spans="1:15" x14ac:dyDescent="0.25">
      <c r="A13435" t="s">
        <v>1245</v>
      </c>
      <c r="C13435" t="s">
        <v>1306</v>
      </c>
      <c r="E13435">
        <v>2</v>
      </c>
      <c r="F13435" t="s">
        <v>1247</v>
      </c>
      <c r="J13435" t="s">
        <v>23</v>
      </c>
      <c r="K13435">
        <v>15</v>
      </c>
      <c r="L13435">
        <v>76.650000000000006</v>
      </c>
      <c r="M13435">
        <v>0.06</v>
      </c>
      <c r="O13435" s="12">
        <f>VLOOKUP(C13435,[3]May!$C:$Z,24,FALSE)</f>
        <v>2019</v>
      </c>
    </row>
    <row r="13436" spans="1:15" x14ac:dyDescent="0.25">
      <c r="A13436" t="s">
        <v>1245</v>
      </c>
      <c r="C13436" t="s">
        <v>1306</v>
      </c>
      <c r="E13436">
        <v>2</v>
      </c>
      <c r="F13436" t="s">
        <v>1247</v>
      </c>
      <c r="J13436" t="s">
        <v>23</v>
      </c>
      <c r="K13436">
        <v>3</v>
      </c>
      <c r="L13436">
        <v>15.33</v>
      </c>
      <c r="M13436">
        <v>1.2E-2</v>
      </c>
      <c r="O13436" s="12">
        <f>VLOOKUP(C13436,[3]May!$C:$Z,24,FALSE)</f>
        <v>2019</v>
      </c>
    </row>
    <row r="13437" spans="1:15" x14ac:dyDescent="0.25">
      <c r="A13437" t="s">
        <v>1245</v>
      </c>
      <c r="C13437" t="s">
        <v>1306</v>
      </c>
      <c r="E13437">
        <v>2</v>
      </c>
      <c r="F13437" t="s">
        <v>1247</v>
      </c>
      <c r="J13437" t="s">
        <v>23</v>
      </c>
      <c r="K13437">
        <v>3</v>
      </c>
      <c r="L13437">
        <v>15.33</v>
      </c>
      <c r="M13437">
        <v>1.2E-2</v>
      </c>
      <c r="O13437" s="12">
        <f>VLOOKUP(C13437,[3]May!$C:$Z,24,FALSE)</f>
        <v>2019</v>
      </c>
    </row>
    <row r="13438" spans="1:15" x14ac:dyDescent="0.25">
      <c r="A13438" t="s">
        <v>1245</v>
      </c>
      <c r="C13438" t="s">
        <v>1306</v>
      </c>
      <c r="E13438">
        <v>2</v>
      </c>
      <c r="F13438" t="s">
        <v>1247</v>
      </c>
      <c r="J13438" t="s">
        <v>23</v>
      </c>
      <c r="K13438">
        <v>10</v>
      </c>
      <c r="L13438">
        <v>51.1</v>
      </c>
      <c r="M13438">
        <v>0.04</v>
      </c>
      <c r="O13438" s="12">
        <f>VLOOKUP(C13438,[3]May!$C:$Z,24,FALSE)</f>
        <v>2019</v>
      </c>
    </row>
    <row r="13439" spans="1:15" x14ac:dyDescent="0.25">
      <c r="A13439" t="s">
        <v>1245</v>
      </c>
      <c r="C13439" t="s">
        <v>1306</v>
      </c>
      <c r="E13439">
        <v>2</v>
      </c>
      <c r="F13439" t="s">
        <v>1247</v>
      </c>
      <c r="J13439" t="s">
        <v>23</v>
      </c>
      <c r="K13439">
        <v>3</v>
      </c>
      <c r="L13439">
        <v>195.39</v>
      </c>
      <c r="M13439">
        <v>0.153</v>
      </c>
      <c r="O13439" s="12">
        <f>VLOOKUP(C13439,[3]May!$C:$Z,24,FALSE)</f>
        <v>2019</v>
      </c>
    </row>
    <row r="13440" spans="1:15" x14ac:dyDescent="0.25">
      <c r="A13440" t="s">
        <v>1245</v>
      </c>
      <c r="C13440" t="s">
        <v>1306</v>
      </c>
      <c r="E13440">
        <v>2</v>
      </c>
      <c r="F13440" t="s">
        <v>1247</v>
      </c>
      <c r="J13440" t="s">
        <v>23</v>
      </c>
      <c r="K13440">
        <v>15</v>
      </c>
      <c r="L13440">
        <v>76.650000000000006</v>
      </c>
      <c r="M13440">
        <v>0.06</v>
      </c>
      <c r="O13440" s="12">
        <f>VLOOKUP(C13440,[3]May!$C:$Z,24,FALSE)</f>
        <v>2019</v>
      </c>
    </row>
    <row r="13441" spans="1:15" x14ac:dyDescent="0.25">
      <c r="A13441" t="s">
        <v>1245</v>
      </c>
      <c r="C13441" t="s">
        <v>1306</v>
      </c>
      <c r="E13441">
        <v>2</v>
      </c>
      <c r="F13441" t="s">
        <v>1247</v>
      </c>
      <c r="J13441" t="s">
        <v>23</v>
      </c>
      <c r="K13441">
        <v>1</v>
      </c>
      <c r="L13441">
        <v>5.1100000000000003</v>
      </c>
      <c r="M13441">
        <v>4.0000000000000001E-3</v>
      </c>
      <c r="O13441" s="12">
        <f>VLOOKUP(C13441,[3]May!$C:$Z,24,FALSE)</f>
        <v>2019</v>
      </c>
    </row>
    <row r="13442" spans="1:15" x14ac:dyDescent="0.25">
      <c r="A13442" t="s">
        <v>1245</v>
      </c>
      <c r="C13442" t="s">
        <v>1306</v>
      </c>
      <c r="E13442">
        <v>2</v>
      </c>
      <c r="F13442" t="s">
        <v>1247</v>
      </c>
      <c r="J13442" t="s">
        <v>23</v>
      </c>
      <c r="K13442">
        <v>17</v>
      </c>
      <c r="L13442">
        <v>1107.21</v>
      </c>
      <c r="M13442">
        <v>0.86699999999999999</v>
      </c>
      <c r="O13442" s="12">
        <f>VLOOKUP(C13442,[3]May!$C:$Z,24,FALSE)</f>
        <v>2019</v>
      </c>
    </row>
    <row r="13443" spans="1:15" x14ac:dyDescent="0.25">
      <c r="A13443" t="s">
        <v>1245</v>
      </c>
      <c r="C13443" t="s">
        <v>1306</v>
      </c>
      <c r="E13443">
        <v>2</v>
      </c>
      <c r="F13443" t="s">
        <v>1247</v>
      </c>
      <c r="J13443" t="s">
        <v>23</v>
      </c>
      <c r="K13443">
        <v>20</v>
      </c>
      <c r="L13443">
        <v>102.2</v>
      </c>
      <c r="M13443">
        <v>0.08</v>
      </c>
      <c r="O13443" s="12">
        <f>VLOOKUP(C13443,[3]May!$C:$Z,24,FALSE)</f>
        <v>2019</v>
      </c>
    </row>
    <row r="13444" spans="1:15" x14ac:dyDescent="0.25">
      <c r="A13444" t="s">
        <v>1245</v>
      </c>
      <c r="C13444" t="s">
        <v>1306</v>
      </c>
      <c r="E13444">
        <v>2</v>
      </c>
      <c r="F13444" t="s">
        <v>1247</v>
      </c>
      <c r="J13444" t="s">
        <v>23</v>
      </c>
      <c r="K13444">
        <v>11</v>
      </c>
      <c r="L13444">
        <v>56.21</v>
      </c>
      <c r="M13444">
        <v>4.3999999999999997E-2</v>
      </c>
      <c r="O13444" s="12">
        <f>VLOOKUP(C13444,[3]May!$C:$Z,24,FALSE)</f>
        <v>2019</v>
      </c>
    </row>
    <row r="13445" spans="1:15" x14ac:dyDescent="0.25">
      <c r="A13445" t="s">
        <v>1245</v>
      </c>
      <c r="C13445" t="s">
        <v>1306</v>
      </c>
      <c r="E13445">
        <v>2</v>
      </c>
      <c r="F13445" t="s">
        <v>1247</v>
      </c>
      <c r="J13445" t="s">
        <v>23</v>
      </c>
      <c r="K13445">
        <v>9</v>
      </c>
      <c r="L13445">
        <v>586.16999999999996</v>
      </c>
      <c r="M13445">
        <v>0.45900000000000002</v>
      </c>
      <c r="O13445" s="12">
        <f>VLOOKUP(C13445,[3]May!$C:$Z,24,FALSE)</f>
        <v>2019</v>
      </c>
    </row>
    <row r="13446" spans="1:15" x14ac:dyDescent="0.25">
      <c r="A13446" t="s">
        <v>1245</v>
      </c>
      <c r="C13446" t="s">
        <v>1306</v>
      </c>
      <c r="E13446">
        <v>2</v>
      </c>
      <c r="F13446" t="s">
        <v>1247</v>
      </c>
      <c r="J13446" t="s">
        <v>23</v>
      </c>
      <c r="K13446">
        <v>14</v>
      </c>
      <c r="L13446">
        <v>71.540000000000006</v>
      </c>
      <c r="M13446">
        <v>5.6000000000000001E-2</v>
      </c>
      <c r="O13446" s="12">
        <f>VLOOKUP(C13446,[3]May!$C:$Z,24,FALSE)</f>
        <v>2019</v>
      </c>
    </row>
    <row r="13447" spans="1:15" x14ac:dyDescent="0.25">
      <c r="A13447" t="s">
        <v>1245</v>
      </c>
      <c r="C13447" t="s">
        <v>1306</v>
      </c>
      <c r="E13447">
        <v>2</v>
      </c>
      <c r="F13447" t="s">
        <v>1247</v>
      </c>
      <c r="J13447" t="s">
        <v>23</v>
      </c>
      <c r="K13447">
        <v>15</v>
      </c>
      <c r="L13447">
        <v>76.650000000000006</v>
      </c>
      <c r="M13447">
        <v>0.06</v>
      </c>
      <c r="O13447" s="12">
        <f>VLOOKUP(C13447,[3]May!$C:$Z,24,FALSE)</f>
        <v>2019</v>
      </c>
    </row>
    <row r="13448" spans="1:15" x14ac:dyDescent="0.25">
      <c r="A13448" t="s">
        <v>1245</v>
      </c>
      <c r="C13448" t="s">
        <v>1306</v>
      </c>
      <c r="E13448">
        <v>2</v>
      </c>
      <c r="F13448" t="s">
        <v>1247</v>
      </c>
      <c r="J13448" t="s">
        <v>23</v>
      </c>
      <c r="K13448">
        <v>1</v>
      </c>
      <c r="L13448">
        <v>65.13</v>
      </c>
      <c r="M13448">
        <v>5.0999999999999997E-2</v>
      </c>
      <c r="O13448" s="12">
        <f>VLOOKUP(C13448,[3]May!$C:$Z,24,FALSE)</f>
        <v>2019</v>
      </c>
    </row>
    <row r="13449" spans="1:15" x14ac:dyDescent="0.25">
      <c r="A13449" t="s">
        <v>1245</v>
      </c>
      <c r="C13449" t="s">
        <v>1306</v>
      </c>
      <c r="E13449">
        <v>2</v>
      </c>
      <c r="F13449" t="s">
        <v>1247</v>
      </c>
      <c r="J13449" t="s">
        <v>23</v>
      </c>
      <c r="K13449">
        <v>5</v>
      </c>
      <c r="L13449">
        <v>25.55</v>
      </c>
      <c r="M13449">
        <v>0.02</v>
      </c>
      <c r="O13449" s="12">
        <f>VLOOKUP(C13449,[3]May!$C:$Z,24,FALSE)</f>
        <v>2019</v>
      </c>
    </row>
    <row r="13450" spans="1:15" x14ac:dyDescent="0.25">
      <c r="A13450" t="s">
        <v>1245</v>
      </c>
      <c r="C13450" t="s">
        <v>1306</v>
      </c>
      <c r="E13450">
        <v>2</v>
      </c>
      <c r="F13450" t="s">
        <v>1247</v>
      </c>
      <c r="J13450" t="s">
        <v>23</v>
      </c>
      <c r="K13450">
        <v>5</v>
      </c>
      <c r="L13450">
        <v>325.64999999999998</v>
      </c>
      <c r="M13450">
        <v>0.255</v>
      </c>
      <c r="O13450" s="12">
        <f>VLOOKUP(C13450,[3]May!$C:$Z,24,FALSE)</f>
        <v>2019</v>
      </c>
    </row>
    <row r="13451" spans="1:15" x14ac:dyDescent="0.25">
      <c r="A13451" t="s">
        <v>1245</v>
      </c>
      <c r="C13451" t="s">
        <v>1306</v>
      </c>
      <c r="E13451">
        <v>1</v>
      </c>
      <c r="F13451" t="s">
        <v>1252</v>
      </c>
      <c r="J13451" t="s">
        <v>23</v>
      </c>
      <c r="K13451">
        <v>5</v>
      </c>
      <c r="L13451">
        <v>164.95</v>
      </c>
      <c r="M13451">
        <v>0.13600000000000001</v>
      </c>
      <c r="O13451" s="12">
        <f>VLOOKUP(C13451,[3]May!$C:$Z,24,FALSE)</f>
        <v>2019</v>
      </c>
    </row>
    <row r="13452" spans="1:15" x14ac:dyDescent="0.25">
      <c r="A13452" t="s">
        <v>1245</v>
      </c>
      <c r="C13452" t="s">
        <v>1306</v>
      </c>
      <c r="E13452">
        <v>2</v>
      </c>
      <c r="F13452" t="s">
        <v>1247</v>
      </c>
      <c r="J13452" t="s">
        <v>23</v>
      </c>
      <c r="K13452">
        <v>12</v>
      </c>
      <c r="L13452">
        <v>61.32</v>
      </c>
      <c r="M13452">
        <v>4.8000000000000001E-2</v>
      </c>
      <c r="O13452" s="12">
        <f>VLOOKUP(C13452,[3]May!$C:$Z,24,FALSE)</f>
        <v>2019</v>
      </c>
    </row>
    <row r="13453" spans="1:15" x14ac:dyDescent="0.25">
      <c r="A13453" t="s">
        <v>1245</v>
      </c>
      <c r="C13453" t="s">
        <v>1306</v>
      </c>
      <c r="E13453">
        <v>12</v>
      </c>
      <c r="F13453" t="s">
        <v>1253</v>
      </c>
      <c r="J13453" t="s">
        <v>23</v>
      </c>
      <c r="K13453">
        <v>1</v>
      </c>
      <c r="L13453">
        <v>61.2</v>
      </c>
      <c r="M13453">
        <v>8.3370000000000007E-3</v>
      </c>
      <c r="O13453" s="12">
        <f>VLOOKUP(C13453,[3]May!$C:$Z,24,FALSE)</f>
        <v>2019</v>
      </c>
    </row>
    <row r="13454" spans="1:15" x14ac:dyDescent="0.25">
      <c r="A13454" t="s">
        <v>1245</v>
      </c>
      <c r="C13454" t="s">
        <v>1306</v>
      </c>
      <c r="E13454">
        <v>2</v>
      </c>
      <c r="F13454" t="s">
        <v>1247</v>
      </c>
      <c r="J13454" t="s">
        <v>23</v>
      </c>
      <c r="K13454">
        <v>3</v>
      </c>
      <c r="L13454">
        <v>15.33</v>
      </c>
      <c r="M13454">
        <v>1.2E-2</v>
      </c>
      <c r="O13454" s="12">
        <f>VLOOKUP(C13454,[3]May!$C:$Z,24,FALSE)</f>
        <v>2019</v>
      </c>
    </row>
    <row r="13455" spans="1:15" x14ac:dyDescent="0.25">
      <c r="A13455" t="s">
        <v>1245</v>
      </c>
      <c r="C13455" t="s">
        <v>1306</v>
      </c>
      <c r="E13455">
        <v>2</v>
      </c>
      <c r="F13455" t="s">
        <v>1247</v>
      </c>
      <c r="J13455" t="s">
        <v>23</v>
      </c>
      <c r="K13455">
        <v>2</v>
      </c>
      <c r="L13455">
        <v>130.26</v>
      </c>
      <c r="M13455">
        <v>0.10199999999999999</v>
      </c>
      <c r="O13455" s="12">
        <f>VLOOKUP(C13455,[3]May!$C:$Z,24,FALSE)</f>
        <v>2019</v>
      </c>
    </row>
    <row r="13456" spans="1:15" x14ac:dyDescent="0.25">
      <c r="A13456" t="s">
        <v>1245</v>
      </c>
      <c r="C13456" t="s">
        <v>1306</v>
      </c>
      <c r="E13456">
        <v>2</v>
      </c>
      <c r="F13456" t="s">
        <v>1247</v>
      </c>
      <c r="J13456" t="s">
        <v>23</v>
      </c>
      <c r="K13456">
        <v>11</v>
      </c>
      <c r="L13456">
        <v>56.21</v>
      </c>
      <c r="M13456">
        <v>4.3999999999999997E-2</v>
      </c>
      <c r="O13456" s="12">
        <f>VLOOKUP(C13456,[3]May!$C:$Z,24,FALSE)</f>
        <v>2019</v>
      </c>
    </row>
    <row r="13457" spans="1:15" x14ac:dyDescent="0.25">
      <c r="A13457" t="s">
        <v>1245</v>
      </c>
      <c r="C13457" t="s">
        <v>1306</v>
      </c>
      <c r="E13457">
        <v>2</v>
      </c>
      <c r="F13457" t="s">
        <v>1247</v>
      </c>
      <c r="J13457" t="s">
        <v>23</v>
      </c>
      <c r="K13457">
        <v>9</v>
      </c>
      <c r="L13457">
        <v>45.99</v>
      </c>
      <c r="M13457">
        <v>3.5999999999999997E-2</v>
      </c>
      <c r="O13457" s="12">
        <f>VLOOKUP(C13457,[3]May!$C:$Z,24,FALSE)</f>
        <v>2019</v>
      </c>
    </row>
    <row r="13458" spans="1:15" x14ac:dyDescent="0.25">
      <c r="A13458" t="s">
        <v>1245</v>
      </c>
      <c r="C13458" t="s">
        <v>1306</v>
      </c>
      <c r="E13458">
        <v>2</v>
      </c>
      <c r="F13458" t="s">
        <v>1247</v>
      </c>
      <c r="J13458" t="s">
        <v>23</v>
      </c>
      <c r="K13458">
        <v>4</v>
      </c>
      <c r="L13458">
        <v>20.440000000000001</v>
      </c>
      <c r="M13458">
        <v>1.6E-2</v>
      </c>
      <c r="O13458" s="12">
        <f>VLOOKUP(C13458,[3]May!$C:$Z,24,FALSE)</f>
        <v>2019</v>
      </c>
    </row>
    <row r="13459" spans="1:15" x14ac:dyDescent="0.25">
      <c r="A13459" t="s">
        <v>1245</v>
      </c>
      <c r="C13459" t="s">
        <v>1306</v>
      </c>
      <c r="E13459">
        <v>2</v>
      </c>
      <c r="F13459" t="s">
        <v>1247</v>
      </c>
      <c r="J13459" t="s">
        <v>23</v>
      </c>
      <c r="K13459">
        <v>1</v>
      </c>
      <c r="L13459">
        <v>65.13</v>
      </c>
      <c r="M13459">
        <v>5.0999999999999997E-2</v>
      </c>
      <c r="O13459" s="12">
        <f>VLOOKUP(C13459,[3]May!$C:$Z,24,FALSE)</f>
        <v>2019</v>
      </c>
    </row>
    <row r="13460" spans="1:15" x14ac:dyDescent="0.25">
      <c r="A13460" t="s">
        <v>1245</v>
      </c>
      <c r="C13460" t="s">
        <v>1306</v>
      </c>
      <c r="E13460">
        <v>2</v>
      </c>
      <c r="F13460" t="s">
        <v>1247</v>
      </c>
      <c r="J13460" t="s">
        <v>23</v>
      </c>
      <c r="K13460">
        <v>18</v>
      </c>
      <c r="L13460">
        <v>91.98</v>
      </c>
      <c r="M13460">
        <v>7.1999999999999995E-2</v>
      </c>
      <c r="O13460" s="12">
        <f>VLOOKUP(C13460,[3]May!$C:$Z,24,FALSE)</f>
        <v>2019</v>
      </c>
    </row>
    <row r="13461" spans="1:15" x14ac:dyDescent="0.25">
      <c r="A13461" t="s">
        <v>1245</v>
      </c>
      <c r="C13461" t="s">
        <v>1306</v>
      </c>
      <c r="E13461">
        <v>2</v>
      </c>
      <c r="F13461" t="s">
        <v>1247</v>
      </c>
      <c r="J13461" t="s">
        <v>23</v>
      </c>
      <c r="K13461">
        <v>2</v>
      </c>
      <c r="L13461">
        <v>130.26</v>
      </c>
      <c r="M13461">
        <v>0.10199999999999999</v>
      </c>
      <c r="O13461" s="12">
        <f>VLOOKUP(C13461,[3]May!$C:$Z,24,FALSE)</f>
        <v>2019</v>
      </c>
    </row>
    <row r="13462" spans="1:15" x14ac:dyDescent="0.25">
      <c r="A13462" t="s">
        <v>1245</v>
      </c>
      <c r="C13462" t="s">
        <v>1306</v>
      </c>
      <c r="E13462">
        <v>2</v>
      </c>
      <c r="F13462" t="s">
        <v>1247</v>
      </c>
      <c r="J13462" t="s">
        <v>23</v>
      </c>
      <c r="K13462">
        <v>6</v>
      </c>
      <c r="L13462">
        <v>30.66</v>
      </c>
      <c r="M13462">
        <v>2.4E-2</v>
      </c>
      <c r="O13462" s="12">
        <f>VLOOKUP(C13462,[3]May!$C:$Z,24,FALSE)</f>
        <v>2019</v>
      </c>
    </row>
    <row r="13463" spans="1:15" x14ac:dyDescent="0.25">
      <c r="A13463" t="s">
        <v>1245</v>
      </c>
      <c r="C13463" t="s">
        <v>1306</v>
      </c>
      <c r="E13463">
        <v>2</v>
      </c>
      <c r="F13463" t="s">
        <v>1247</v>
      </c>
      <c r="J13463" t="s">
        <v>23</v>
      </c>
      <c r="K13463">
        <v>3</v>
      </c>
      <c r="L13463">
        <v>195.39</v>
      </c>
      <c r="M13463">
        <v>0.153</v>
      </c>
      <c r="O13463" s="12">
        <f>VLOOKUP(C13463,[3]May!$C:$Z,24,FALSE)</f>
        <v>2019</v>
      </c>
    </row>
    <row r="13464" spans="1:15" x14ac:dyDescent="0.25">
      <c r="A13464" t="s">
        <v>1245</v>
      </c>
      <c r="C13464" t="s">
        <v>1306</v>
      </c>
      <c r="E13464">
        <v>2</v>
      </c>
      <c r="F13464" t="s">
        <v>1247</v>
      </c>
      <c r="J13464" t="s">
        <v>23</v>
      </c>
      <c r="K13464">
        <v>1</v>
      </c>
      <c r="L13464">
        <v>5.1100000000000003</v>
      </c>
      <c r="M13464">
        <v>4.0000000000000001E-3</v>
      </c>
      <c r="O13464" s="12">
        <f>VLOOKUP(C13464,[3]May!$C:$Z,24,FALSE)</f>
        <v>2019</v>
      </c>
    </row>
    <row r="13465" spans="1:15" x14ac:dyDescent="0.25">
      <c r="A13465" t="s">
        <v>1245</v>
      </c>
      <c r="C13465" t="s">
        <v>1306</v>
      </c>
      <c r="E13465">
        <v>2</v>
      </c>
      <c r="F13465" t="s">
        <v>1247</v>
      </c>
      <c r="J13465" t="s">
        <v>23</v>
      </c>
      <c r="K13465">
        <v>4</v>
      </c>
      <c r="L13465">
        <v>20.440000000000001</v>
      </c>
      <c r="M13465">
        <v>1.6E-2</v>
      </c>
      <c r="O13465" s="12">
        <f>VLOOKUP(C13465,[3]May!$C:$Z,24,FALSE)</f>
        <v>2019</v>
      </c>
    </row>
    <row r="13466" spans="1:15" x14ac:dyDescent="0.25">
      <c r="A13466" t="s">
        <v>1245</v>
      </c>
      <c r="C13466" t="s">
        <v>1306</v>
      </c>
      <c r="E13466">
        <v>2</v>
      </c>
      <c r="F13466" t="s">
        <v>1247</v>
      </c>
      <c r="J13466" t="s">
        <v>23</v>
      </c>
      <c r="K13466">
        <v>5</v>
      </c>
      <c r="L13466">
        <v>325.64999999999998</v>
      </c>
      <c r="M13466">
        <v>0.255</v>
      </c>
      <c r="O13466" s="12">
        <f>VLOOKUP(C13466,[3]May!$C:$Z,24,FALSE)</f>
        <v>2019</v>
      </c>
    </row>
    <row r="13467" spans="1:15" x14ac:dyDescent="0.25">
      <c r="A13467" t="s">
        <v>1245</v>
      </c>
      <c r="C13467" t="s">
        <v>1306</v>
      </c>
      <c r="E13467">
        <v>2</v>
      </c>
      <c r="F13467" t="s">
        <v>1247</v>
      </c>
      <c r="J13467" t="s">
        <v>23</v>
      </c>
      <c r="K13467">
        <v>6</v>
      </c>
      <c r="L13467">
        <v>30.66</v>
      </c>
      <c r="M13467">
        <v>2.4E-2</v>
      </c>
      <c r="O13467" s="12">
        <f>VLOOKUP(C13467,[3]May!$C:$Z,24,FALSE)</f>
        <v>2019</v>
      </c>
    </row>
    <row r="13468" spans="1:15" x14ac:dyDescent="0.25">
      <c r="A13468" t="s">
        <v>1245</v>
      </c>
      <c r="C13468" t="s">
        <v>1306</v>
      </c>
      <c r="E13468">
        <v>2</v>
      </c>
      <c r="F13468" t="s">
        <v>1247</v>
      </c>
      <c r="J13468" t="s">
        <v>23</v>
      </c>
      <c r="K13468">
        <v>15</v>
      </c>
      <c r="L13468">
        <v>76.650000000000006</v>
      </c>
      <c r="M13468">
        <v>0.06</v>
      </c>
      <c r="O13468" s="12">
        <f>VLOOKUP(C13468,[3]May!$C:$Z,24,FALSE)</f>
        <v>2019</v>
      </c>
    </row>
    <row r="13469" spans="1:15" x14ac:dyDescent="0.25">
      <c r="A13469" t="s">
        <v>1245</v>
      </c>
      <c r="C13469" t="s">
        <v>1306</v>
      </c>
      <c r="E13469">
        <v>2</v>
      </c>
      <c r="F13469" t="s">
        <v>1247</v>
      </c>
      <c r="J13469" t="s">
        <v>23</v>
      </c>
      <c r="K13469">
        <v>20</v>
      </c>
      <c r="L13469">
        <v>102.2</v>
      </c>
      <c r="M13469">
        <v>0.08</v>
      </c>
      <c r="O13469" s="12">
        <f>VLOOKUP(C13469,[3]May!$C:$Z,24,FALSE)</f>
        <v>2019</v>
      </c>
    </row>
    <row r="13470" spans="1:15" x14ac:dyDescent="0.25">
      <c r="A13470" t="s">
        <v>1245</v>
      </c>
      <c r="C13470" t="s">
        <v>1306</v>
      </c>
      <c r="E13470">
        <v>2</v>
      </c>
      <c r="F13470" t="s">
        <v>1247</v>
      </c>
      <c r="J13470" t="s">
        <v>23</v>
      </c>
      <c r="K13470">
        <v>11</v>
      </c>
      <c r="L13470">
        <v>56.21</v>
      </c>
      <c r="M13470">
        <v>4.3999999999999997E-2</v>
      </c>
      <c r="O13470" s="12">
        <f>VLOOKUP(C13470,[3]May!$C:$Z,24,FALSE)</f>
        <v>2019</v>
      </c>
    </row>
    <row r="13471" spans="1:15" x14ac:dyDescent="0.25">
      <c r="A13471" t="s">
        <v>1245</v>
      </c>
      <c r="C13471" t="s">
        <v>1306</v>
      </c>
      <c r="E13471">
        <v>2</v>
      </c>
      <c r="F13471" t="s">
        <v>1247</v>
      </c>
      <c r="J13471" t="s">
        <v>23</v>
      </c>
      <c r="K13471">
        <v>14</v>
      </c>
      <c r="L13471">
        <v>71.540000000000006</v>
      </c>
      <c r="M13471">
        <v>5.6000000000000001E-2</v>
      </c>
      <c r="O13471" s="12">
        <f>VLOOKUP(C13471,[3]May!$C:$Z,24,FALSE)</f>
        <v>2019</v>
      </c>
    </row>
    <row r="13472" spans="1:15" x14ac:dyDescent="0.25">
      <c r="A13472" t="s">
        <v>1245</v>
      </c>
      <c r="C13472" t="s">
        <v>1306</v>
      </c>
      <c r="E13472">
        <v>2</v>
      </c>
      <c r="F13472" t="s">
        <v>1247</v>
      </c>
      <c r="J13472" t="s">
        <v>23</v>
      </c>
      <c r="K13472">
        <v>15</v>
      </c>
      <c r="L13472">
        <v>76.650000000000006</v>
      </c>
      <c r="M13472">
        <v>0.06</v>
      </c>
      <c r="O13472" s="12">
        <f>VLOOKUP(C13472,[3]May!$C:$Z,24,FALSE)</f>
        <v>2019</v>
      </c>
    </row>
    <row r="13473" spans="1:15" x14ac:dyDescent="0.25">
      <c r="A13473" t="s">
        <v>1245</v>
      </c>
      <c r="C13473" t="s">
        <v>1306</v>
      </c>
      <c r="E13473">
        <v>2</v>
      </c>
      <c r="F13473" t="s">
        <v>1247</v>
      </c>
      <c r="J13473" t="s">
        <v>23</v>
      </c>
      <c r="K13473">
        <v>19</v>
      </c>
      <c r="L13473">
        <v>97.09</v>
      </c>
      <c r="M13473">
        <v>7.5999999999999998E-2</v>
      </c>
      <c r="O13473" s="12">
        <f>VLOOKUP(C13473,[3]May!$C:$Z,24,FALSE)</f>
        <v>2019</v>
      </c>
    </row>
    <row r="13474" spans="1:15" x14ac:dyDescent="0.25">
      <c r="A13474" t="s">
        <v>1245</v>
      </c>
      <c r="C13474" t="s">
        <v>1306</v>
      </c>
      <c r="E13474">
        <v>9</v>
      </c>
      <c r="F13474" t="s">
        <v>1256</v>
      </c>
      <c r="J13474" t="s">
        <v>23</v>
      </c>
      <c r="K13474">
        <v>3</v>
      </c>
      <c r="L13474">
        <v>117.18</v>
      </c>
      <c r="M13474">
        <v>9.6600000000000005E-2</v>
      </c>
      <c r="O13474" s="12">
        <f>VLOOKUP(C13474,[3]May!$C:$Z,24,FALSE)</f>
        <v>2019</v>
      </c>
    </row>
    <row r="13475" spans="1:15" x14ac:dyDescent="0.25">
      <c r="A13475" t="s">
        <v>1245</v>
      </c>
      <c r="C13475" t="s">
        <v>1306</v>
      </c>
      <c r="E13475">
        <v>1</v>
      </c>
      <c r="F13475" t="s">
        <v>1252</v>
      </c>
      <c r="J13475" t="s">
        <v>23</v>
      </c>
      <c r="K13475">
        <v>1</v>
      </c>
      <c r="L13475">
        <v>32.99</v>
      </c>
      <c r="M13475">
        <v>2.7199999999999998E-2</v>
      </c>
      <c r="O13475" s="12">
        <f>VLOOKUP(C13475,[3]May!$C:$Z,24,FALSE)</f>
        <v>2019</v>
      </c>
    </row>
    <row r="13476" spans="1:15" x14ac:dyDescent="0.25">
      <c r="A13476" t="s">
        <v>1245</v>
      </c>
      <c r="C13476" t="s">
        <v>1306</v>
      </c>
      <c r="E13476">
        <v>2</v>
      </c>
      <c r="F13476" t="s">
        <v>1247</v>
      </c>
      <c r="J13476" t="s">
        <v>23</v>
      </c>
      <c r="K13476">
        <v>2</v>
      </c>
      <c r="L13476">
        <v>130.26</v>
      </c>
      <c r="M13476">
        <v>0.10199999999999999</v>
      </c>
      <c r="O13476" s="12">
        <f>VLOOKUP(C13476,[3]May!$C:$Z,24,FALSE)</f>
        <v>2019</v>
      </c>
    </row>
    <row r="13477" spans="1:15" x14ac:dyDescent="0.25">
      <c r="A13477" t="s">
        <v>1245</v>
      </c>
      <c r="C13477" t="s">
        <v>1306</v>
      </c>
      <c r="E13477">
        <v>2</v>
      </c>
      <c r="F13477" t="s">
        <v>1247</v>
      </c>
      <c r="J13477" t="s">
        <v>23</v>
      </c>
      <c r="K13477">
        <v>12</v>
      </c>
      <c r="L13477">
        <v>61.32</v>
      </c>
      <c r="M13477">
        <v>4.8000000000000001E-2</v>
      </c>
      <c r="O13477" s="12">
        <f>VLOOKUP(C13477,[3]May!$C:$Z,24,FALSE)</f>
        <v>2019</v>
      </c>
    </row>
    <row r="13478" spans="1:15" x14ac:dyDescent="0.25">
      <c r="A13478" t="s">
        <v>1245</v>
      </c>
      <c r="C13478" t="s">
        <v>1306</v>
      </c>
      <c r="E13478">
        <v>2</v>
      </c>
      <c r="F13478" t="s">
        <v>1247</v>
      </c>
      <c r="J13478" t="s">
        <v>23</v>
      </c>
      <c r="K13478">
        <v>1</v>
      </c>
      <c r="L13478">
        <v>5.1100000000000003</v>
      </c>
      <c r="M13478">
        <v>4.0000000000000001E-3</v>
      </c>
      <c r="O13478" s="12">
        <f>VLOOKUP(C13478,[3]May!$C:$Z,24,FALSE)</f>
        <v>2019</v>
      </c>
    </row>
    <row r="13479" spans="1:15" x14ac:dyDescent="0.25">
      <c r="A13479" t="s">
        <v>1245</v>
      </c>
      <c r="C13479" t="s">
        <v>1306</v>
      </c>
      <c r="E13479">
        <v>2</v>
      </c>
      <c r="F13479" t="s">
        <v>1247</v>
      </c>
      <c r="J13479" t="s">
        <v>23</v>
      </c>
      <c r="K13479">
        <v>4</v>
      </c>
      <c r="L13479">
        <v>20.440000000000001</v>
      </c>
      <c r="M13479">
        <v>1.6E-2</v>
      </c>
      <c r="O13479" s="12">
        <f>VLOOKUP(C13479,[3]May!$C:$Z,24,FALSE)</f>
        <v>2019</v>
      </c>
    </row>
    <row r="13480" spans="1:15" x14ac:dyDescent="0.25">
      <c r="A13480" t="s">
        <v>1245</v>
      </c>
      <c r="C13480" t="s">
        <v>1306</v>
      </c>
      <c r="E13480">
        <v>12</v>
      </c>
      <c r="F13480" t="s">
        <v>1253</v>
      </c>
      <c r="J13480" t="s">
        <v>23</v>
      </c>
      <c r="K13480">
        <v>1</v>
      </c>
      <c r="L13480">
        <v>61.2</v>
      </c>
      <c r="M13480">
        <v>8.3370000000000007E-3</v>
      </c>
      <c r="O13480" s="12">
        <f>VLOOKUP(C13480,[3]May!$C:$Z,24,FALSE)</f>
        <v>2019</v>
      </c>
    </row>
    <row r="13481" spans="1:15" x14ac:dyDescent="0.25">
      <c r="A13481" t="s">
        <v>1245</v>
      </c>
      <c r="C13481" t="s">
        <v>1306</v>
      </c>
      <c r="E13481">
        <v>2</v>
      </c>
      <c r="F13481" t="s">
        <v>1247</v>
      </c>
      <c r="J13481" t="s">
        <v>23</v>
      </c>
      <c r="K13481">
        <v>14</v>
      </c>
      <c r="L13481">
        <v>71.540000000000006</v>
      </c>
      <c r="M13481">
        <v>5.6000000000000001E-2</v>
      </c>
      <c r="O13481" s="12">
        <f>VLOOKUP(C13481,[3]May!$C:$Z,24,FALSE)</f>
        <v>2019</v>
      </c>
    </row>
    <row r="13482" spans="1:15" x14ac:dyDescent="0.25">
      <c r="A13482" t="s">
        <v>1245</v>
      </c>
      <c r="C13482" t="s">
        <v>1306</v>
      </c>
      <c r="E13482">
        <v>2</v>
      </c>
      <c r="F13482" t="s">
        <v>1247</v>
      </c>
      <c r="J13482" t="s">
        <v>23</v>
      </c>
      <c r="K13482">
        <v>20</v>
      </c>
      <c r="L13482">
        <v>102.2</v>
      </c>
      <c r="M13482">
        <v>0.08</v>
      </c>
      <c r="O13482" s="12">
        <f>VLOOKUP(C13482,[3]May!$C:$Z,24,FALSE)</f>
        <v>2019</v>
      </c>
    </row>
    <row r="13483" spans="1:15" x14ac:dyDescent="0.25">
      <c r="A13483" t="s">
        <v>1245</v>
      </c>
      <c r="C13483" t="s">
        <v>1306</v>
      </c>
      <c r="E13483">
        <v>2</v>
      </c>
      <c r="F13483" t="s">
        <v>1247</v>
      </c>
      <c r="J13483" t="s">
        <v>23</v>
      </c>
      <c r="K13483">
        <v>6</v>
      </c>
      <c r="L13483">
        <v>30.66</v>
      </c>
      <c r="M13483">
        <v>2.4E-2</v>
      </c>
      <c r="O13483" s="12">
        <f>VLOOKUP(C13483,[3]May!$C:$Z,24,FALSE)</f>
        <v>2019</v>
      </c>
    </row>
    <row r="13484" spans="1:15" x14ac:dyDescent="0.25">
      <c r="A13484" t="s">
        <v>1245</v>
      </c>
      <c r="C13484" t="s">
        <v>1306</v>
      </c>
      <c r="E13484">
        <v>2</v>
      </c>
      <c r="F13484" t="s">
        <v>1247</v>
      </c>
      <c r="J13484" t="s">
        <v>23</v>
      </c>
      <c r="K13484">
        <v>3</v>
      </c>
      <c r="L13484">
        <v>195.39</v>
      </c>
      <c r="M13484">
        <v>0.153</v>
      </c>
      <c r="O13484" s="12">
        <f>VLOOKUP(C13484,[3]May!$C:$Z,24,FALSE)</f>
        <v>2019</v>
      </c>
    </row>
    <row r="13485" spans="1:15" x14ac:dyDescent="0.25">
      <c r="A13485" t="s">
        <v>1245</v>
      </c>
      <c r="C13485" t="s">
        <v>1306</v>
      </c>
      <c r="E13485">
        <v>2</v>
      </c>
      <c r="F13485" t="s">
        <v>1247</v>
      </c>
      <c r="J13485" t="s">
        <v>23</v>
      </c>
      <c r="K13485">
        <v>9</v>
      </c>
      <c r="L13485">
        <v>45.99</v>
      </c>
      <c r="M13485">
        <v>3.5999999999999997E-2</v>
      </c>
      <c r="O13485" s="12">
        <f>VLOOKUP(C13485,[3]May!$C:$Z,24,FALSE)</f>
        <v>2019</v>
      </c>
    </row>
    <row r="13486" spans="1:15" x14ac:dyDescent="0.25">
      <c r="A13486" t="s">
        <v>1245</v>
      </c>
      <c r="C13486" t="s">
        <v>1306</v>
      </c>
      <c r="E13486">
        <v>2</v>
      </c>
      <c r="F13486" t="s">
        <v>1247</v>
      </c>
      <c r="J13486" t="s">
        <v>23</v>
      </c>
      <c r="K13486">
        <v>3</v>
      </c>
      <c r="L13486">
        <v>195.39</v>
      </c>
      <c r="M13486">
        <v>0.153</v>
      </c>
      <c r="O13486" s="12">
        <f>VLOOKUP(C13486,[3]May!$C:$Z,24,FALSE)</f>
        <v>2019</v>
      </c>
    </row>
    <row r="13487" spans="1:15" x14ac:dyDescent="0.25">
      <c r="A13487" t="s">
        <v>1245</v>
      </c>
      <c r="C13487" t="s">
        <v>1306</v>
      </c>
      <c r="E13487">
        <v>2</v>
      </c>
      <c r="F13487" t="s">
        <v>1247</v>
      </c>
      <c r="J13487" t="s">
        <v>23</v>
      </c>
      <c r="K13487">
        <v>2</v>
      </c>
      <c r="L13487">
        <v>10.220000000000001</v>
      </c>
      <c r="M13487">
        <v>8.0000000000000002E-3</v>
      </c>
      <c r="O13487" s="12">
        <f>VLOOKUP(C13487,[3]May!$C:$Z,24,FALSE)</f>
        <v>2019</v>
      </c>
    </row>
    <row r="13488" spans="1:15" x14ac:dyDescent="0.25">
      <c r="A13488" t="s">
        <v>1245</v>
      </c>
      <c r="C13488" t="s">
        <v>1306</v>
      </c>
      <c r="E13488">
        <v>2</v>
      </c>
      <c r="F13488" t="s">
        <v>1247</v>
      </c>
      <c r="J13488" t="s">
        <v>23</v>
      </c>
      <c r="K13488">
        <v>7</v>
      </c>
      <c r="L13488">
        <v>35.770000000000003</v>
      </c>
      <c r="M13488">
        <v>2.8000000000000001E-2</v>
      </c>
      <c r="O13488" s="12">
        <f>VLOOKUP(C13488,[3]May!$C:$Z,24,FALSE)</f>
        <v>2019</v>
      </c>
    </row>
    <row r="13489" spans="1:15" x14ac:dyDescent="0.25">
      <c r="A13489" t="s">
        <v>1245</v>
      </c>
      <c r="C13489" t="s">
        <v>1306</v>
      </c>
      <c r="E13489">
        <v>2</v>
      </c>
      <c r="F13489" t="s">
        <v>1247</v>
      </c>
      <c r="J13489" t="s">
        <v>23</v>
      </c>
      <c r="K13489">
        <v>5</v>
      </c>
      <c r="L13489">
        <v>25.55</v>
      </c>
      <c r="M13489">
        <v>0.02</v>
      </c>
      <c r="O13489" s="12">
        <f>VLOOKUP(C13489,[3]May!$C:$Z,24,FALSE)</f>
        <v>2019</v>
      </c>
    </row>
    <row r="13490" spans="1:15" x14ac:dyDescent="0.25">
      <c r="A13490" t="s">
        <v>1245</v>
      </c>
      <c r="C13490" t="s">
        <v>1306</v>
      </c>
      <c r="E13490">
        <v>2</v>
      </c>
      <c r="F13490" t="s">
        <v>1247</v>
      </c>
      <c r="J13490" t="s">
        <v>23</v>
      </c>
      <c r="K13490">
        <v>2</v>
      </c>
      <c r="L13490">
        <v>130.26</v>
      </c>
      <c r="M13490">
        <v>0.10199999999999999</v>
      </c>
      <c r="O13490" s="12">
        <f>VLOOKUP(C13490,[3]May!$C:$Z,24,FALSE)</f>
        <v>2019</v>
      </c>
    </row>
    <row r="13491" spans="1:15" x14ac:dyDescent="0.25">
      <c r="A13491" t="s">
        <v>1245</v>
      </c>
      <c r="C13491" t="s">
        <v>1306</v>
      </c>
      <c r="E13491">
        <v>2</v>
      </c>
      <c r="F13491" t="s">
        <v>1247</v>
      </c>
      <c r="J13491" t="s">
        <v>23</v>
      </c>
      <c r="K13491">
        <v>4</v>
      </c>
      <c r="L13491">
        <v>260.52</v>
      </c>
      <c r="M13491">
        <v>0.20399999999999999</v>
      </c>
      <c r="O13491" s="12">
        <f>VLOOKUP(C13491,[3]May!$C:$Z,24,FALSE)</f>
        <v>2019</v>
      </c>
    </row>
    <row r="13492" spans="1:15" x14ac:dyDescent="0.25">
      <c r="A13492" t="s">
        <v>1245</v>
      </c>
      <c r="C13492" t="s">
        <v>1306</v>
      </c>
      <c r="E13492">
        <v>2</v>
      </c>
      <c r="F13492" t="s">
        <v>1247</v>
      </c>
      <c r="J13492" t="s">
        <v>23</v>
      </c>
      <c r="K13492">
        <v>8</v>
      </c>
      <c r="L13492">
        <v>40.880000000000003</v>
      </c>
      <c r="M13492">
        <v>3.2000000000000001E-2</v>
      </c>
      <c r="O13492" s="12">
        <f>VLOOKUP(C13492,[3]May!$C:$Z,24,FALSE)</f>
        <v>2019</v>
      </c>
    </row>
    <row r="13493" spans="1:15" x14ac:dyDescent="0.25">
      <c r="A13493" t="s">
        <v>1245</v>
      </c>
      <c r="C13493" t="s">
        <v>1306</v>
      </c>
      <c r="E13493">
        <v>2</v>
      </c>
      <c r="F13493" t="s">
        <v>1247</v>
      </c>
      <c r="J13493" t="s">
        <v>23</v>
      </c>
      <c r="K13493">
        <v>17</v>
      </c>
      <c r="L13493">
        <v>86.87</v>
      </c>
      <c r="M13493">
        <v>6.8000000000000005E-2</v>
      </c>
      <c r="O13493" s="12">
        <f>VLOOKUP(C13493,[3]May!$C:$Z,24,FALSE)</f>
        <v>2019</v>
      </c>
    </row>
    <row r="13494" spans="1:15" x14ac:dyDescent="0.25">
      <c r="A13494" t="s">
        <v>1245</v>
      </c>
      <c r="C13494" t="s">
        <v>1306</v>
      </c>
      <c r="E13494">
        <v>2</v>
      </c>
      <c r="F13494" t="s">
        <v>1247</v>
      </c>
      <c r="J13494" t="s">
        <v>23</v>
      </c>
      <c r="K13494">
        <v>6</v>
      </c>
      <c r="L13494">
        <v>390.78</v>
      </c>
      <c r="M13494">
        <v>0.30599999999999999</v>
      </c>
      <c r="O13494" s="12">
        <f>VLOOKUP(C13494,[3]May!$C:$Z,24,FALSE)</f>
        <v>2019</v>
      </c>
    </row>
    <row r="13495" spans="1:15" x14ac:dyDescent="0.25">
      <c r="A13495" t="s">
        <v>1245</v>
      </c>
      <c r="C13495" t="s">
        <v>1306</v>
      </c>
      <c r="E13495">
        <v>2</v>
      </c>
      <c r="F13495" t="s">
        <v>1247</v>
      </c>
      <c r="J13495" t="s">
        <v>23</v>
      </c>
      <c r="K13495">
        <v>14</v>
      </c>
      <c r="L13495">
        <v>71.540000000000006</v>
      </c>
      <c r="M13495">
        <v>5.6000000000000001E-2</v>
      </c>
      <c r="O13495" s="12">
        <f>VLOOKUP(C13495,[3]May!$C:$Z,24,FALSE)</f>
        <v>2019</v>
      </c>
    </row>
    <row r="13496" spans="1:15" x14ac:dyDescent="0.25">
      <c r="A13496" t="s">
        <v>1245</v>
      </c>
      <c r="C13496" t="s">
        <v>1306</v>
      </c>
      <c r="E13496">
        <v>2</v>
      </c>
      <c r="F13496" t="s">
        <v>1247</v>
      </c>
      <c r="J13496" t="s">
        <v>23</v>
      </c>
      <c r="K13496">
        <v>3</v>
      </c>
      <c r="L13496">
        <v>195.39</v>
      </c>
      <c r="M13496">
        <v>0.153</v>
      </c>
      <c r="O13496" s="12">
        <f>VLOOKUP(C13496,[3]May!$C:$Z,24,FALSE)</f>
        <v>2019</v>
      </c>
    </row>
    <row r="13497" spans="1:15" x14ac:dyDescent="0.25">
      <c r="A13497" t="s">
        <v>1245</v>
      </c>
      <c r="C13497" t="s">
        <v>1306</v>
      </c>
      <c r="E13497">
        <v>2</v>
      </c>
      <c r="F13497" t="s">
        <v>1247</v>
      </c>
      <c r="J13497" t="s">
        <v>23</v>
      </c>
      <c r="K13497">
        <v>3</v>
      </c>
      <c r="L13497">
        <v>15.33</v>
      </c>
      <c r="M13497">
        <v>1.2E-2</v>
      </c>
      <c r="O13497" s="12">
        <f>VLOOKUP(C13497,[3]May!$C:$Z,24,FALSE)</f>
        <v>2019</v>
      </c>
    </row>
    <row r="13498" spans="1:15" x14ac:dyDescent="0.25">
      <c r="A13498" t="s">
        <v>1245</v>
      </c>
      <c r="C13498" t="s">
        <v>1306</v>
      </c>
      <c r="E13498">
        <v>2</v>
      </c>
      <c r="F13498" t="s">
        <v>1247</v>
      </c>
      <c r="J13498" t="s">
        <v>23</v>
      </c>
      <c r="K13498">
        <v>3</v>
      </c>
      <c r="L13498">
        <v>195.39</v>
      </c>
      <c r="M13498">
        <v>0.153</v>
      </c>
      <c r="O13498" s="12">
        <f>VLOOKUP(C13498,[3]May!$C:$Z,24,FALSE)</f>
        <v>2019</v>
      </c>
    </row>
    <row r="13499" spans="1:15" x14ac:dyDescent="0.25">
      <c r="A13499" t="s">
        <v>1245</v>
      </c>
      <c r="C13499" t="s">
        <v>1306</v>
      </c>
      <c r="E13499">
        <v>2</v>
      </c>
      <c r="F13499" t="s">
        <v>1247</v>
      </c>
      <c r="J13499" t="s">
        <v>23</v>
      </c>
      <c r="K13499">
        <v>16</v>
      </c>
      <c r="L13499">
        <v>81.760000000000005</v>
      </c>
      <c r="M13499">
        <v>6.4000000000000001E-2</v>
      </c>
      <c r="O13499" s="12">
        <f>VLOOKUP(C13499,[3]May!$C:$Z,24,FALSE)</f>
        <v>2019</v>
      </c>
    </row>
    <row r="13500" spans="1:15" x14ac:dyDescent="0.25">
      <c r="A13500" t="s">
        <v>1245</v>
      </c>
      <c r="C13500" t="s">
        <v>1306</v>
      </c>
      <c r="E13500">
        <v>2</v>
      </c>
      <c r="F13500" t="s">
        <v>1247</v>
      </c>
      <c r="J13500" t="s">
        <v>23</v>
      </c>
      <c r="K13500">
        <v>12</v>
      </c>
      <c r="L13500">
        <v>61.32</v>
      </c>
      <c r="M13500">
        <v>4.8000000000000001E-2</v>
      </c>
      <c r="O13500" s="12">
        <f>VLOOKUP(C13500,[3]May!$C:$Z,24,FALSE)</f>
        <v>2019</v>
      </c>
    </row>
    <row r="13501" spans="1:15" x14ac:dyDescent="0.25">
      <c r="A13501" t="s">
        <v>1245</v>
      </c>
      <c r="C13501" t="s">
        <v>1306</v>
      </c>
      <c r="E13501">
        <v>2</v>
      </c>
      <c r="F13501" t="s">
        <v>1247</v>
      </c>
      <c r="J13501" t="s">
        <v>23</v>
      </c>
      <c r="K13501">
        <v>1</v>
      </c>
      <c r="L13501">
        <v>65.13</v>
      </c>
      <c r="M13501">
        <v>5.0999999999999997E-2</v>
      </c>
      <c r="O13501" s="12">
        <f>VLOOKUP(C13501,[3]May!$C:$Z,24,FALSE)</f>
        <v>2019</v>
      </c>
    </row>
    <row r="13502" spans="1:15" x14ac:dyDescent="0.25">
      <c r="A13502" t="s">
        <v>1245</v>
      </c>
      <c r="C13502" t="s">
        <v>1306</v>
      </c>
      <c r="E13502">
        <v>12</v>
      </c>
      <c r="F13502" t="s">
        <v>1253</v>
      </c>
      <c r="J13502" t="s">
        <v>23</v>
      </c>
      <c r="K13502">
        <v>1</v>
      </c>
      <c r="L13502">
        <v>61.2</v>
      </c>
      <c r="M13502">
        <v>8.3370000000000007E-3</v>
      </c>
      <c r="O13502" s="12">
        <f>VLOOKUP(C13502,[3]May!$C:$Z,24,FALSE)</f>
        <v>2019</v>
      </c>
    </row>
    <row r="13503" spans="1:15" x14ac:dyDescent="0.25">
      <c r="A13503" t="s">
        <v>1245</v>
      </c>
      <c r="C13503" t="s">
        <v>1306</v>
      </c>
      <c r="E13503">
        <v>2</v>
      </c>
      <c r="F13503" t="s">
        <v>1247</v>
      </c>
      <c r="J13503" t="s">
        <v>23</v>
      </c>
      <c r="K13503">
        <v>6</v>
      </c>
      <c r="L13503">
        <v>30.66</v>
      </c>
      <c r="M13503">
        <v>2.4E-2</v>
      </c>
      <c r="O13503" s="12">
        <f>VLOOKUP(C13503,[3]May!$C:$Z,24,FALSE)</f>
        <v>2019</v>
      </c>
    </row>
    <row r="13504" spans="1:15" x14ac:dyDescent="0.25">
      <c r="A13504" t="s">
        <v>1245</v>
      </c>
      <c r="C13504" t="s">
        <v>1306</v>
      </c>
      <c r="E13504">
        <v>2</v>
      </c>
      <c r="F13504" t="s">
        <v>1247</v>
      </c>
      <c r="J13504" t="s">
        <v>23</v>
      </c>
      <c r="K13504">
        <v>5</v>
      </c>
      <c r="L13504">
        <v>325.64999999999998</v>
      </c>
      <c r="M13504">
        <v>0.255</v>
      </c>
      <c r="O13504" s="12">
        <f>VLOOKUP(C13504,[3]May!$C:$Z,24,FALSE)</f>
        <v>2019</v>
      </c>
    </row>
    <row r="13505" spans="1:15" x14ac:dyDescent="0.25">
      <c r="A13505" t="s">
        <v>1245</v>
      </c>
      <c r="C13505" t="s">
        <v>1306</v>
      </c>
      <c r="E13505">
        <v>2</v>
      </c>
      <c r="F13505" t="s">
        <v>1247</v>
      </c>
      <c r="J13505" t="s">
        <v>23</v>
      </c>
      <c r="K13505">
        <v>18</v>
      </c>
      <c r="L13505">
        <v>91.98</v>
      </c>
      <c r="M13505">
        <v>7.1999999999999995E-2</v>
      </c>
      <c r="O13505" s="12">
        <f>VLOOKUP(C13505,[3]May!$C:$Z,24,FALSE)</f>
        <v>2019</v>
      </c>
    </row>
    <row r="13506" spans="1:15" x14ac:dyDescent="0.25">
      <c r="A13506" t="s">
        <v>1245</v>
      </c>
      <c r="C13506" t="s">
        <v>1306</v>
      </c>
      <c r="E13506">
        <v>2</v>
      </c>
      <c r="F13506" t="s">
        <v>1247</v>
      </c>
      <c r="J13506" t="s">
        <v>23</v>
      </c>
      <c r="K13506">
        <v>9</v>
      </c>
      <c r="L13506">
        <v>45.99</v>
      </c>
      <c r="M13506">
        <v>3.5999999999999997E-2</v>
      </c>
      <c r="O13506" s="12">
        <f>VLOOKUP(C13506,[3]May!$C:$Z,24,FALSE)</f>
        <v>2019</v>
      </c>
    </row>
    <row r="13507" spans="1:15" x14ac:dyDescent="0.25">
      <c r="A13507" t="s">
        <v>1245</v>
      </c>
      <c r="C13507" t="s">
        <v>1306</v>
      </c>
      <c r="E13507">
        <v>2</v>
      </c>
      <c r="F13507" t="s">
        <v>1247</v>
      </c>
      <c r="J13507" t="s">
        <v>23</v>
      </c>
      <c r="K13507">
        <v>12</v>
      </c>
      <c r="L13507">
        <v>61.32</v>
      </c>
      <c r="M13507">
        <v>4.8000000000000001E-2</v>
      </c>
      <c r="O13507" s="12">
        <f>VLOOKUP(C13507,[3]May!$C:$Z,24,FALSE)</f>
        <v>2019</v>
      </c>
    </row>
    <row r="13508" spans="1:15" x14ac:dyDescent="0.25">
      <c r="A13508" t="s">
        <v>1245</v>
      </c>
      <c r="C13508" t="s">
        <v>1306</v>
      </c>
      <c r="E13508">
        <v>2</v>
      </c>
      <c r="F13508" t="s">
        <v>1247</v>
      </c>
      <c r="J13508" t="s">
        <v>23</v>
      </c>
      <c r="K13508">
        <v>15</v>
      </c>
      <c r="L13508">
        <v>76.650000000000006</v>
      </c>
      <c r="M13508">
        <v>0.06</v>
      </c>
      <c r="O13508" s="12">
        <f>VLOOKUP(C13508,[3]May!$C:$Z,24,FALSE)</f>
        <v>2019</v>
      </c>
    </row>
    <row r="13509" spans="1:15" x14ac:dyDescent="0.25">
      <c r="A13509" t="s">
        <v>1245</v>
      </c>
      <c r="C13509" t="s">
        <v>1306</v>
      </c>
      <c r="E13509">
        <v>6</v>
      </c>
      <c r="F13509" t="s">
        <v>1250</v>
      </c>
      <c r="J13509" t="s">
        <v>23</v>
      </c>
      <c r="K13509">
        <v>8</v>
      </c>
      <c r="L13509">
        <v>86.8</v>
      </c>
      <c r="M13509">
        <v>6.8000000000000005E-2</v>
      </c>
      <c r="O13509" s="12">
        <f>VLOOKUP(C13509,[3]May!$C:$Z,24,FALSE)</f>
        <v>2019</v>
      </c>
    </row>
    <row r="13510" spans="1:15" x14ac:dyDescent="0.25">
      <c r="A13510" t="s">
        <v>1245</v>
      </c>
      <c r="C13510" t="s">
        <v>1306</v>
      </c>
      <c r="E13510">
        <v>2</v>
      </c>
      <c r="F13510" t="s">
        <v>1247</v>
      </c>
      <c r="J13510" t="s">
        <v>23</v>
      </c>
      <c r="K13510">
        <v>4</v>
      </c>
      <c r="L13510">
        <v>20.440000000000001</v>
      </c>
      <c r="M13510">
        <v>1.6E-2</v>
      </c>
      <c r="O13510" s="12">
        <f>VLOOKUP(C13510,[3]May!$C:$Z,24,FALSE)</f>
        <v>2019</v>
      </c>
    </row>
    <row r="13511" spans="1:15" x14ac:dyDescent="0.25">
      <c r="A13511" t="s">
        <v>1245</v>
      </c>
      <c r="C13511" t="s">
        <v>1306</v>
      </c>
      <c r="E13511">
        <v>2</v>
      </c>
      <c r="F13511" t="s">
        <v>1247</v>
      </c>
      <c r="J13511" t="s">
        <v>23</v>
      </c>
      <c r="K13511">
        <v>5</v>
      </c>
      <c r="L13511">
        <v>325.64999999999998</v>
      </c>
      <c r="M13511">
        <v>0.255</v>
      </c>
      <c r="O13511" s="12">
        <f>VLOOKUP(C13511,[3]May!$C:$Z,24,FALSE)</f>
        <v>2019</v>
      </c>
    </row>
    <row r="13512" spans="1:15" x14ac:dyDescent="0.25">
      <c r="A13512" t="s">
        <v>1245</v>
      </c>
      <c r="C13512" t="s">
        <v>1306</v>
      </c>
      <c r="E13512">
        <v>2</v>
      </c>
      <c r="F13512" t="s">
        <v>1247</v>
      </c>
      <c r="J13512" t="s">
        <v>23</v>
      </c>
      <c r="K13512">
        <v>4</v>
      </c>
      <c r="L13512">
        <v>20.440000000000001</v>
      </c>
      <c r="M13512">
        <v>1.6E-2</v>
      </c>
      <c r="O13512" s="12">
        <f>VLOOKUP(C13512,[3]May!$C:$Z,24,FALSE)</f>
        <v>2019</v>
      </c>
    </row>
    <row r="13513" spans="1:15" x14ac:dyDescent="0.25">
      <c r="A13513" t="s">
        <v>1245</v>
      </c>
      <c r="C13513" t="s">
        <v>1306</v>
      </c>
      <c r="E13513">
        <v>2</v>
      </c>
      <c r="F13513" t="s">
        <v>1247</v>
      </c>
      <c r="J13513" t="s">
        <v>23</v>
      </c>
      <c r="K13513">
        <v>6</v>
      </c>
      <c r="L13513">
        <v>30.66</v>
      </c>
      <c r="M13513">
        <v>2.4E-2</v>
      </c>
      <c r="O13513" s="12">
        <f>VLOOKUP(C13513,[3]May!$C:$Z,24,FALSE)</f>
        <v>2019</v>
      </c>
    </row>
    <row r="13514" spans="1:15" x14ac:dyDescent="0.25">
      <c r="A13514" t="s">
        <v>1245</v>
      </c>
      <c r="C13514" t="s">
        <v>1306</v>
      </c>
      <c r="E13514">
        <v>2</v>
      </c>
      <c r="F13514" t="s">
        <v>1247</v>
      </c>
      <c r="J13514" t="s">
        <v>23</v>
      </c>
      <c r="K13514">
        <v>3</v>
      </c>
      <c r="L13514">
        <v>195.39</v>
      </c>
      <c r="M13514">
        <v>0.153</v>
      </c>
      <c r="O13514" s="12">
        <f>VLOOKUP(C13514,[3]May!$C:$Z,24,FALSE)</f>
        <v>2019</v>
      </c>
    </row>
    <row r="13515" spans="1:15" x14ac:dyDescent="0.25">
      <c r="A13515" t="s">
        <v>1245</v>
      </c>
      <c r="C13515" t="s">
        <v>1306</v>
      </c>
      <c r="E13515">
        <v>2</v>
      </c>
      <c r="F13515" t="s">
        <v>1247</v>
      </c>
      <c r="J13515" t="s">
        <v>23</v>
      </c>
      <c r="K13515">
        <v>15</v>
      </c>
      <c r="L13515">
        <v>76.650000000000006</v>
      </c>
      <c r="M13515">
        <v>0.06</v>
      </c>
      <c r="O13515" s="12">
        <f>VLOOKUP(C13515,[3]May!$C:$Z,24,FALSE)</f>
        <v>2019</v>
      </c>
    </row>
    <row r="13516" spans="1:15" x14ac:dyDescent="0.25">
      <c r="A13516" t="s">
        <v>1245</v>
      </c>
      <c r="C13516" t="s">
        <v>1306</v>
      </c>
      <c r="E13516">
        <v>2</v>
      </c>
      <c r="F13516" t="s">
        <v>1247</v>
      </c>
      <c r="J13516" t="s">
        <v>23</v>
      </c>
      <c r="K13516">
        <v>8</v>
      </c>
      <c r="L13516">
        <v>40.880000000000003</v>
      </c>
      <c r="M13516">
        <v>3.2000000000000001E-2</v>
      </c>
      <c r="O13516" s="12">
        <f>VLOOKUP(C13516,[3]May!$C:$Z,24,FALSE)</f>
        <v>2019</v>
      </c>
    </row>
    <row r="13517" spans="1:15" x14ac:dyDescent="0.25">
      <c r="A13517" t="s">
        <v>1245</v>
      </c>
      <c r="C13517" t="s">
        <v>1306</v>
      </c>
      <c r="E13517">
        <v>12</v>
      </c>
      <c r="F13517" t="s">
        <v>1253</v>
      </c>
      <c r="J13517" t="s">
        <v>23</v>
      </c>
      <c r="K13517">
        <v>1</v>
      </c>
      <c r="L13517">
        <v>61.2</v>
      </c>
      <c r="M13517">
        <v>8.3370000000000007E-3</v>
      </c>
      <c r="O13517" s="12">
        <f>VLOOKUP(C13517,[3]May!$C:$Z,24,FALSE)</f>
        <v>2019</v>
      </c>
    </row>
    <row r="13518" spans="1:15" x14ac:dyDescent="0.25">
      <c r="A13518" t="s">
        <v>1245</v>
      </c>
      <c r="C13518" t="s">
        <v>1306</v>
      </c>
      <c r="E13518">
        <v>2</v>
      </c>
      <c r="F13518" t="s">
        <v>1247</v>
      </c>
      <c r="J13518" t="s">
        <v>23</v>
      </c>
      <c r="K13518">
        <v>3</v>
      </c>
      <c r="L13518">
        <v>15.33</v>
      </c>
      <c r="M13518">
        <v>1.2E-2</v>
      </c>
      <c r="O13518" s="12">
        <f>VLOOKUP(C13518,[3]May!$C:$Z,24,FALSE)</f>
        <v>2019</v>
      </c>
    </row>
    <row r="13519" spans="1:15" x14ac:dyDescent="0.25">
      <c r="A13519" t="s">
        <v>1245</v>
      </c>
      <c r="C13519" t="s">
        <v>1306</v>
      </c>
      <c r="E13519">
        <v>2</v>
      </c>
      <c r="F13519" t="s">
        <v>1247</v>
      </c>
      <c r="J13519" t="s">
        <v>23</v>
      </c>
      <c r="K13519">
        <v>8</v>
      </c>
      <c r="L13519">
        <v>521.04</v>
      </c>
      <c r="M13519">
        <v>0.40799999999999997</v>
      </c>
      <c r="O13519" s="12">
        <f>VLOOKUP(C13519,[3]May!$C:$Z,24,FALSE)</f>
        <v>2019</v>
      </c>
    </row>
    <row r="13520" spans="1:15" x14ac:dyDescent="0.25">
      <c r="A13520" t="s">
        <v>1245</v>
      </c>
      <c r="C13520" t="s">
        <v>1306</v>
      </c>
      <c r="E13520">
        <v>2</v>
      </c>
      <c r="F13520" t="s">
        <v>1247</v>
      </c>
      <c r="J13520" t="s">
        <v>23</v>
      </c>
      <c r="K13520">
        <v>8</v>
      </c>
      <c r="L13520">
        <v>40.880000000000003</v>
      </c>
      <c r="M13520">
        <v>3.2000000000000001E-2</v>
      </c>
      <c r="O13520" s="12">
        <f>VLOOKUP(C13520,[3]May!$C:$Z,24,FALSE)</f>
        <v>2019</v>
      </c>
    </row>
    <row r="13521" spans="1:15" x14ac:dyDescent="0.25">
      <c r="A13521" t="s">
        <v>1245</v>
      </c>
      <c r="C13521" t="s">
        <v>1306</v>
      </c>
      <c r="E13521">
        <v>2</v>
      </c>
      <c r="F13521" t="s">
        <v>1247</v>
      </c>
      <c r="J13521" t="s">
        <v>23</v>
      </c>
      <c r="K13521">
        <v>1</v>
      </c>
      <c r="L13521">
        <v>65.13</v>
      </c>
      <c r="M13521">
        <v>5.0999999999999997E-2</v>
      </c>
      <c r="O13521" s="12">
        <f>VLOOKUP(C13521,[3]May!$C:$Z,24,FALSE)</f>
        <v>2019</v>
      </c>
    </row>
    <row r="13522" spans="1:15" x14ac:dyDescent="0.25">
      <c r="A13522" t="s">
        <v>1245</v>
      </c>
      <c r="C13522" t="s">
        <v>1306</v>
      </c>
      <c r="E13522">
        <v>2</v>
      </c>
      <c r="F13522" t="s">
        <v>1247</v>
      </c>
      <c r="J13522" t="s">
        <v>23</v>
      </c>
      <c r="K13522">
        <v>14</v>
      </c>
      <c r="L13522">
        <v>71.540000000000006</v>
      </c>
      <c r="M13522">
        <v>5.6000000000000001E-2</v>
      </c>
      <c r="O13522" s="12">
        <f>VLOOKUP(C13522,[3]May!$C:$Z,24,FALSE)</f>
        <v>2019</v>
      </c>
    </row>
    <row r="13523" spans="1:15" x14ac:dyDescent="0.25">
      <c r="A13523" t="s">
        <v>1245</v>
      </c>
      <c r="C13523" t="s">
        <v>1306</v>
      </c>
      <c r="E13523">
        <v>2</v>
      </c>
      <c r="F13523" t="s">
        <v>1247</v>
      </c>
      <c r="J13523" t="s">
        <v>23</v>
      </c>
      <c r="K13523">
        <v>7</v>
      </c>
      <c r="L13523">
        <v>35.770000000000003</v>
      </c>
      <c r="M13523">
        <v>2.8000000000000001E-2</v>
      </c>
      <c r="O13523" s="12">
        <f>VLOOKUP(C13523,[3]May!$C:$Z,24,FALSE)</f>
        <v>2019</v>
      </c>
    </row>
    <row r="13524" spans="1:15" x14ac:dyDescent="0.25">
      <c r="A13524" t="s">
        <v>1245</v>
      </c>
      <c r="C13524" t="s">
        <v>1306</v>
      </c>
      <c r="E13524">
        <v>2</v>
      </c>
      <c r="F13524" t="s">
        <v>1247</v>
      </c>
      <c r="J13524" t="s">
        <v>23</v>
      </c>
      <c r="K13524">
        <v>8</v>
      </c>
      <c r="L13524">
        <v>40.880000000000003</v>
      </c>
      <c r="M13524">
        <v>3.2000000000000001E-2</v>
      </c>
      <c r="O13524" s="12">
        <f>VLOOKUP(C13524,[3]May!$C:$Z,24,FALSE)</f>
        <v>2019</v>
      </c>
    </row>
    <row r="13525" spans="1:15" x14ac:dyDescent="0.25">
      <c r="A13525" t="s">
        <v>1245</v>
      </c>
      <c r="C13525" t="s">
        <v>1306</v>
      </c>
      <c r="E13525">
        <v>2</v>
      </c>
      <c r="F13525" t="s">
        <v>1247</v>
      </c>
      <c r="J13525" t="s">
        <v>23</v>
      </c>
      <c r="K13525">
        <v>1</v>
      </c>
      <c r="L13525">
        <v>65.13</v>
      </c>
      <c r="M13525">
        <v>5.0999999999999997E-2</v>
      </c>
      <c r="O13525" s="12">
        <f>VLOOKUP(C13525,[3]May!$C:$Z,24,FALSE)</f>
        <v>2019</v>
      </c>
    </row>
    <row r="13526" spans="1:15" x14ac:dyDescent="0.25">
      <c r="A13526" t="s">
        <v>1245</v>
      </c>
      <c r="C13526" t="s">
        <v>1306</v>
      </c>
      <c r="E13526">
        <v>2</v>
      </c>
      <c r="F13526" t="s">
        <v>1247</v>
      </c>
      <c r="J13526" t="s">
        <v>23</v>
      </c>
      <c r="K13526">
        <v>13</v>
      </c>
      <c r="L13526">
        <v>66.430000000000007</v>
      </c>
      <c r="M13526">
        <v>5.1999999999999998E-2</v>
      </c>
      <c r="O13526" s="12">
        <f>VLOOKUP(C13526,[3]May!$C:$Z,24,FALSE)</f>
        <v>2019</v>
      </c>
    </row>
    <row r="13527" spans="1:15" x14ac:dyDescent="0.25">
      <c r="A13527" t="s">
        <v>1245</v>
      </c>
      <c r="C13527" t="s">
        <v>1306</v>
      </c>
      <c r="E13527">
        <v>2</v>
      </c>
      <c r="F13527" t="s">
        <v>1247</v>
      </c>
      <c r="J13527" t="s">
        <v>23</v>
      </c>
      <c r="K13527">
        <v>4</v>
      </c>
      <c r="L13527">
        <v>260.52</v>
      </c>
      <c r="M13527">
        <v>0.20399999999999999</v>
      </c>
      <c r="O13527" s="12">
        <f>VLOOKUP(C13527,[3]May!$C:$Z,24,FALSE)</f>
        <v>2019</v>
      </c>
    </row>
    <row r="13528" spans="1:15" x14ac:dyDescent="0.25">
      <c r="A13528" t="s">
        <v>1245</v>
      </c>
      <c r="C13528" t="s">
        <v>1306</v>
      </c>
      <c r="E13528">
        <v>2</v>
      </c>
      <c r="F13528" t="s">
        <v>1247</v>
      </c>
      <c r="J13528" t="s">
        <v>23</v>
      </c>
      <c r="K13528">
        <v>2</v>
      </c>
      <c r="L13528">
        <v>10.220000000000001</v>
      </c>
      <c r="M13528">
        <v>8.0000000000000002E-3</v>
      </c>
      <c r="O13528" s="12">
        <f>VLOOKUP(C13528,[3]May!$C:$Z,24,FALSE)</f>
        <v>2019</v>
      </c>
    </row>
    <row r="13529" spans="1:15" x14ac:dyDescent="0.25">
      <c r="A13529" t="s">
        <v>1245</v>
      </c>
      <c r="C13529" t="s">
        <v>1306</v>
      </c>
      <c r="E13529">
        <v>2</v>
      </c>
      <c r="F13529" t="s">
        <v>1247</v>
      </c>
      <c r="J13529" t="s">
        <v>23</v>
      </c>
      <c r="K13529">
        <v>10</v>
      </c>
      <c r="L13529">
        <v>51.1</v>
      </c>
      <c r="M13529">
        <v>0.04</v>
      </c>
      <c r="O13529" s="12">
        <f>VLOOKUP(C13529,[3]May!$C:$Z,24,FALSE)</f>
        <v>2019</v>
      </c>
    </row>
    <row r="13530" spans="1:15" x14ac:dyDescent="0.25">
      <c r="A13530" t="s">
        <v>1245</v>
      </c>
      <c r="C13530" t="s">
        <v>1306</v>
      </c>
      <c r="E13530">
        <v>2</v>
      </c>
      <c r="F13530" t="s">
        <v>1247</v>
      </c>
      <c r="J13530" t="s">
        <v>23</v>
      </c>
      <c r="K13530">
        <v>1</v>
      </c>
      <c r="L13530">
        <v>65.13</v>
      </c>
      <c r="M13530">
        <v>5.0999999999999997E-2</v>
      </c>
      <c r="O13530" s="12">
        <f>VLOOKUP(C13530,[3]May!$C:$Z,24,FALSE)</f>
        <v>2019</v>
      </c>
    </row>
    <row r="13531" spans="1:15" x14ac:dyDescent="0.25">
      <c r="A13531" t="s">
        <v>1245</v>
      </c>
      <c r="C13531" t="s">
        <v>1306</v>
      </c>
      <c r="E13531">
        <v>2</v>
      </c>
      <c r="F13531" t="s">
        <v>1247</v>
      </c>
      <c r="J13531" t="s">
        <v>23</v>
      </c>
      <c r="K13531">
        <v>4</v>
      </c>
      <c r="L13531">
        <v>20.440000000000001</v>
      </c>
      <c r="M13531">
        <v>1.6E-2</v>
      </c>
      <c r="O13531" s="12">
        <f>VLOOKUP(C13531,[3]May!$C:$Z,24,FALSE)</f>
        <v>2019</v>
      </c>
    </row>
    <row r="13532" spans="1:15" x14ac:dyDescent="0.25">
      <c r="A13532" t="s">
        <v>1245</v>
      </c>
      <c r="C13532" t="s">
        <v>1306</v>
      </c>
      <c r="E13532">
        <v>2</v>
      </c>
      <c r="F13532" t="s">
        <v>1247</v>
      </c>
      <c r="J13532" t="s">
        <v>23</v>
      </c>
      <c r="K13532">
        <v>2</v>
      </c>
      <c r="L13532">
        <v>130.26</v>
      </c>
      <c r="M13532">
        <v>0.10199999999999999</v>
      </c>
      <c r="O13532" s="12">
        <f>VLOOKUP(C13532,[3]May!$C:$Z,24,FALSE)</f>
        <v>2019</v>
      </c>
    </row>
    <row r="13533" spans="1:15" x14ac:dyDescent="0.25">
      <c r="A13533" t="s">
        <v>1245</v>
      </c>
      <c r="C13533" t="s">
        <v>1306</v>
      </c>
      <c r="E13533">
        <v>2</v>
      </c>
      <c r="F13533" t="s">
        <v>1247</v>
      </c>
      <c r="J13533" t="s">
        <v>23</v>
      </c>
      <c r="K13533">
        <v>18</v>
      </c>
      <c r="L13533">
        <v>91.98</v>
      </c>
      <c r="M13533">
        <v>7.1999999999999995E-2</v>
      </c>
      <c r="O13533" s="12">
        <f>VLOOKUP(C13533,[3]May!$C:$Z,24,FALSE)</f>
        <v>2019</v>
      </c>
    </row>
    <row r="13534" spans="1:15" x14ac:dyDescent="0.25">
      <c r="A13534" t="s">
        <v>1245</v>
      </c>
      <c r="C13534" t="s">
        <v>1306</v>
      </c>
      <c r="E13534">
        <v>2</v>
      </c>
      <c r="F13534" t="s">
        <v>1247</v>
      </c>
      <c r="J13534" t="s">
        <v>23</v>
      </c>
      <c r="K13534">
        <v>14</v>
      </c>
      <c r="L13534">
        <v>71.540000000000006</v>
      </c>
      <c r="M13534">
        <v>5.6000000000000001E-2</v>
      </c>
      <c r="O13534" s="12">
        <f>VLOOKUP(C13534,[3]May!$C:$Z,24,FALSE)</f>
        <v>2019</v>
      </c>
    </row>
    <row r="13535" spans="1:15" x14ac:dyDescent="0.25">
      <c r="A13535" t="s">
        <v>1245</v>
      </c>
      <c r="C13535" t="s">
        <v>1306</v>
      </c>
      <c r="E13535">
        <v>2</v>
      </c>
      <c r="F13535" t="s">
        <v>1247</v>
      </c>
      <c r="J13535" t="s">
        <v>23</v>
      </c>
      <c r="K13535">
        <v>1</v>
      </c>
      <c r="L13535">
        <v>65.13</v>
      </c>
      <c r="M13535">
        <v>5.0999999999999997E-2</v>
      </c>
      <c r="O13535" s="12">
        <f>VLOOKUP(C13535,[3]May!$C:$Z,24,FALSE)</f>
        <v>2019</v>
      </c>
    </row>
    <row r="13536" spans="1:15" x14ac:dyDescent="0.25">
      <c r="A13536" t="s">
        <v>1245</v>
      </c>
      <c r="C13536" t="s">
        <v>1306</v>
      </c>
      <c r="E13536">
        <v>2</v>
      </c>
      <c r="F13536" t="s">
        <v>1247</v>
      </c>
      <c r="J13536" t="s">
        <v>23</v>
      </c>
      <c r="K13536">
        <v>20</v>
      </c>
      <c r="L13536">
        <v>102.2</v>
      </c>
      <c r="M13536">
        <v>0.08</v>
      </c>
      <c r="O13536" s="12">
        <f>VLOOKUP(C13536,[3]May!$C:$Z,24,FALSE)</f>
        <v>2019</v>
      </c>
    </row>
    <row r="13537" spans="1:15" x14ac:dyDescent="0.25">
      <c r="A13537" t="s">
        <v>1245</v>
      </c>
      <c r="C13537" t="s">
        <v>1306</v>
      </c>
      <c r="E13537">
        <v>2</v>
      </c>
      <c r="F13537" t="s">
        <v>1247</v>
      </c>
      <c r="J13537" t="s">
        <v>23</v>
      </c>
      <c r="K13537">
        <v>4</v>
      </c>
      <c r="L13537">
        <v>20.440000000000001</v>
      </c>
      <c r="M13537">
        <v>1.6E-2</v>
      </c>
      <c r="O13537" s="12">
        <f>VLOOKUP(C13537,[3]May!$C:$Z,24,FALSE)</f>
        <v>2019</v>
      </c>
    </row>
    <row r="13538" spans="1:15" x14ac:dyDescent="0.25">
      <c r="A13538" t="s">
        <v>1245</v>
      </c>
      <c r="C13538" t="s">
        <v>1306</v>
      </c>
      <c r="E13538">
        <v>2</v>
      </c>
      <c r="F13538" t="s">
        <v>1247</v>
      </c>
      <c r="J13538" t="s">
        <v>23</v>
      </c>
      <c r="K13538">
        <v>10</v>
      </c>
      <c r="L13538">
        <v>51.1</v>
      </c>
      <c r="M13538">
        <v>0.04</v>
      </c>
      <c r="O13538" s="12">
        <f>VLOOKUP(C13538,[3]May!$C:$Z,24,FALSE)</f>
        <v>2019</v>
      </c>
    </row>
    <row r="13539" spans="1:15" x14ac:dyDescent="0.25">
      <c r="A13539" t="s">
        <v>1245</v>
      </c>
      <c r="C13539" t="s">
        <v>1306</v>
      </c>
      <c r="E13539">
        <v>2</v>
      </c>
      <c r="F13539" t="s">
        <v>1247</v>
      </c>
      <c r="J13539" t="s">
        <v>23</v>
      </c>
      <c r="K13539">
        <v>2</v>
      </c>
      <c r="L13539">
        <v>130.26</v>
      </c>
      <c r="M13539">
        <v>0.10199999999999999</v>
      </c>
      <c r="O13539" s="12">
        <f>VLOOKUP(C13539,[3]May!$C:$Z,24,FALSE)</f>
        <v>2019</v>
      </c>
    </row>
    <row r="13540" spans="1:15" x14ac:dyDescent="0.25">
      <c r="A13540" t="s">
        <v>1245</v>
      </c>
      <c r="C13540" t="s">
        <v>1306</v>
      </c>
      <c r="E13540">
        <v>2</v>
      </c>
      <c r="F13540" t="s">
        <v>1247</v>
      </c>
      <c r="J13540" t="s">
        <v>23</v>
      </c>
      <c r="K13540">
        <v>19</v>
      </c>
      <c r="L13540">
        <v>97.09</v>
      </c>
      <c r="M13540">
        <v>7.5999999999999998E-2</v>
      </c>
      <c r="O13540" s="12">
        <f>VLOOKUP(C13540,[3]May!$C:$Z,24,FALSE)</f>
        <v>2019</v>
      </c>
    </row>
    <row r="13541" spans="1:15" x14ac:dyDescent="0.25">
      <c r="A13541" t="s">
        <v>1245</v>
      </c>
      <c r="C13541" t="s">
        <v>1306</v>
      </c>
      <c r="E13541">
        <v>2</v>
      </c>
      <c r="F13541" t="s">
        <v>1247</v>
      </c>
      <c r="J13541" t="s">
        <v>23</v>
      </c>
      <c r="K13541">
        <v>9</v>
      </c>
      <c r="L13541">
        <v>586.16999999999996</v>
      </c>
      <c r="M13541">
        <v>0.45900000000000002</v>
      </c>
      <c r="O13541" s="12">
        <f>VLOOKUP(C13541,[3]May!$C:$Z,24,FALSE)</f>
        <v>2019</v>
      </c>
    </row>
    <row r="13542" spans="1:15" x14ac:dyDescent="0.25">
      <c r="A13542" t="s">
        <v>1245</v>
      </c>
      <c r="C13542" t="s">
        <v>1306</v>
      </c>
      <c r="E13542">
        <v>2</v>
      </c>
      <c r="F13542" t="s">
        <v>1247</v>
      </c>
      <c r="J13542" t="s">
        <v>23</v>
      </c>
      <c r="K13542">
        <v>11</v>
      </c>
      <c r="L13542">
        <v>56.21</v>
      </c>
      <c r="M13542">
        <v>4.3999999999999997E-2</v>
      </c>
      <c r="O13542" s="12">
        <f>VLOOKUP(C13542,[3]May!$C:$Z,24,FALSE)</f>
        <v>2019</v>
      </c>
    </row>
    <row r="13543" spans="1:15" x14ac:dyDescent="0.25">
      <c r="A13543" t="s">
        <v>1245</v>
      </c>
      <c r="C13543" t="s">
        <v>1306</v>
      </c>
      <c r="E13543">
        <v>2</v>
      </c>
      <c r="F13543" t="s">
        <v>1247</v>
      </c>
      <c r="J13543" t="s">
        <v>23</v>
      </c>
      <c r="K13543">
        <v>11</v>
      </c>
      <c r="L13543">
        <v>56.21</v>
      </c>
      <c r="M13543">
        <v>4.3999999999999997E-2</v>
      </c>
      <c r="O13543" s="12">
        <f>VLOOKUP(C13543,[3]May!$C:$Z,24,FALSE)</f>
        <v>2019</v>
      </c>
    </row>
    <row r="13544" spans="1:15" x14ac:dyDescent="0.25">
      <c r="A13544" t="s">
        <v>1245</v>
      </c>
      <c r="C13544" t="s">
        <v>1306</v>
      </c>
      <c r="E13544">
        <v>2</v>
      </c>
      <c r="F13544" t="s">
        <v>1247</v>
      </c>
      <c r="J13544" t="s">
        <v>23</v>
      </c>
      <c r="K13544">
        <v>15</v>
      </c>
      <c r="L13544">
        <v>76.650000000000006</v>
      </c>
      <c r="M13544">
        <v>0.06</v>
      </c>
      <c r="O13544" s="12">
        <f>VLOOKUP(C13544,[3]May!$C:$Z,24,FALSE)</f>
        <v>2019</v>
      </c>
    </row>
    <row r="13545" spans="1:15" x14ac:dyDescent="0.25">
      <c r="A13545" t="s">
        <v>1245</v>
      </c>
      <c r="C13545" t="s">
        <v>1306</v>
      </c>
      <c r="E13545">
        <v>2</v>
      </c>
      <c r="F13545" t="s">
        <v>1247</v>
      </c>
      <c r="J13545" t="s">
        <v>23</v>
      </c>
      <c r="K13545">
        <v>1</v>
      </c>
      <c r="L13545">
        <v>65.13</v>
      </c>
      <c r="M13545">
        <v>5.0999999999999997E-2</v>
      </c>
      <c r="O13545" s="12">
        <f>VLOOKUP(C13545,[3]May!$C:$Z,24,FALSE)</f>
        <v>2019</v>
      </c>
    </row>
    <row r="13546" spans="1:15" x14ac:dyDescent="0.25">
      <c r="A13546" t="s">
        <v>1245</v>
      </c>
      <c r="C13546" t="s">
        <v>1306</v>
      </c>
      <c r="E13546">
        <v>2</v>
      </c>
      <c r="F13546" t="s">
        <v>1247</v>
      </c>
      <c r="J13546" t="s">
        <v>23</v>
      </c>
      <c r="K13546">
        <v>3</v>
      </c>
      <c r="L13546">
        <v>195.39</v>
      </c>
      <c r="M13546">
        <v>0.153</v>
      </c>
      <c r="O13546" s="12">
        <f>VLOOKUP(C13546,[3]May!$C:$Z,24,FALSE)</f>
        <v>2019</v>
      </c>
    </row>
    <row r="13547" spans="1:15" x14ac:dyDescent="0.25">
      <c r="A13547" t="s">
        <v>1245</v>
      </c>
      <c r="C13547" t="s">
        <v>1306</v>
      </c>
      <c r="E13547">
        <v>2</v>
      </c>
      <c r="F13547" t="s">
        <v>1247</v>
      </c>
      <c r="J13547" t="s">
        <v>23</v>
      </c>
      <c r="K13547">
        <v>6</v>
      </c>
      <c r="L13547">
        <v>30.66</v>
      </c>
      <c r="M13547">
        <v>2.4E-2</v>
      </c>
      <c r="O13547" s="12">
        <f>VLOOKUP(C13547,[3]May!$C:$Z,24,FALSE)</f>
        <v>2019</v>
      </c>
    </row>
    <row r="13548" spans="1:15" x14ac:dyDescent="0.25">
      <c r="A13548" t="s">
        <v>1245</v>
      </c>
      <c r="C13548" t="s">
        <v>1306</v>
      </c>
      <c r="E13548">
        <v>6</v>
      </c>
      <c r="F13548" t="s">
        <v>1250</v>
      </c>
      <c r="J13548" t="s">
        <v>23</v>
      </c>
      <c r="K13548">
        <v>1</v>
      </c>
      <c r="L13548">
        <v>10.85</v>
      </c>
      <c r="M13548">
        <v>8.5000000000000006E-3</v>
      </c>
      <c r="O13548" s="12">
        <f>VLOOKUP(C13548,[3]May!$C:$Z,24,FALSE)</f>
        <v>2019</v>
      </c>
    </row>
    <row r="13549" spans="1:15" x14ac:dyDescent="0.25">
      <c r="A13549" t="s">
        <v>1245</v>
      </c>
      <c r="C13549" t="s">
        <v>1306</v>
      </c>
      <c r="E13549">
        <v>1</v>
      </c>
      <c r="F13549" t="s">
        <v>1252</v>
      </c>
      <c r="J13549" t="s">
        <v>23</v>
      </c>
      <c r="K13549">
        <v>1</v>
      </c>
      <c r="L13549">
        <v>32.99</v>
      </c>
      <c r="M13549">
        <v>2.7199999999999998E-2</v>
      </c>
      <c r="O13549" s="12">
        <f>VLOOKUP(C13549,[3]May!$C:$Z,24,FALSE)</f>
        <v>2019</v>
      </c>
    </row>
    <row r="13550" spans="1:15" x14ac:dyDescent="0.25">
      <c r="A13550" t="s">
        <v>1245</v>
      </c>
      <c r="C13550" t="s">
        <v>1306</v>
      </c>
      <c r="E13550">
        <v>2</v>
      </c>
      <c r="F13550" t="s">
        <v>1247</v>
      </c>
      <c r="J13550" t="s">
        <v>23</v>
      </c>
      <c r="K13550">
        <v>6</v>
      </c>
      <c r="L13550">
        <v>30.66</v>
      </c>
      <c r="M13550">
        <v>2.4E-2</v>
      </c>
      <c r="O13550" s="12">
        <f>VLOOKUP(C13550,[3]May!$C:$Z,24,FALSE)</f>
        <v>2019</v>
      </c>
    </row>
    <row r="13551" spans="1:15" x14ac:dyDescent="0.25">
      <c r="A13551" t="s">
        <v>1245</v>
      </c>
      <c r="C13551" t="s">
        <v>1306</v>
      </c>
      <c r="E13551">
        <v>2</v>
      </c>
      <c r="F13551" t="s">
        <v>1247</v>
      </c>
      <c r="J13551" t="s">
        <v>23</v>
      </c>
      <c r="K13551">
        <v>5</v>
      </c>
      <c r="L13551">
        <v>325.64999999999998</v>
      </c>
      <c r="M13551">
        <v>0.255</v>
      </c>
      <c r="O13551" s="12">
        <f>VLOOKUP(C13551,[3]May!$C:$Z,24,FALSE)</f>
        <v>2019</v>
      </c>
    </row>
    <row r="13552" spans="1:15" x14ac:dyDescent="0.25">
      <c r="A13552" t="s">
        <v>1245</v>
      </c>
      <c r="C13552" t="s">
        <v>1306</v>
      </c>
      <c r="E13552">
        <v>2</v>
      </c>
      <c r="F13552" t="s">
        <v>1247</v>
      </c>
      <c r="J13552" t="s">
        <v>23</v>
      </c>
      <c r="K13552">
        <v>8</v>
      </c>
      <c r="L13552">
        <v>40.880000000000003</v>
      </c>
      <c r="M13552">
        <v>3.2000000000000001E-2</v>
      </c>
      <c r="O13552" s="12">
        <f>VLOOKUP(C13552,[3]May!$C:$Z,24,FALSE)</f>
        <v>2019</v>
      </c>
    </row>
    <row r="13553" spans="1:15" x14ac:dyDescent="0.25">
      <c r="A13553" t="s">
        <v>1245</v>
      </c>
      <c r="C13553" t="s">
        <v>1306</v>
      </c>
      <c r="E13553">
        <v>2</v>
      </c>
      <c r="F13553" t="s">
        <v>1247</v>
      </c>
      <c r="J13553" t="s">
        <v>23</v>
      </c>
      <c r="K13553">
        <v>13</v>
      </c>
      <c r="L13553">
        <v>66.430000000000007</v>
      </c>
      <c r="M13553">
        <v>5.1999999999999998E-2</v>
      </c>
      <c r="O13553" s="12">
        <f>VLOOKUP(C13553,[3]May!$C:$Z,24,FALSE)</f>
        <v>2019</v>
      </c>
    </row>
    <row r="13554" spans="1:15" x14ac:dyDescent="0.25">
      <c r="A13554" t="s">
        <v>1245</v>
      </c>
      <c r="C13554" t="s">
        <v>1306</v>
      </c>
      <c r="E13554">
        <v>2</v>
      </c>
      <c r="F13554" t="s">
        <v>1247</v>
      </c>
      <c r="J13554" t="s">
        <v>23</v>
      </c>
      <c r="K13554">
        <v>3</v>
      </c>
      <c r="L13554">
        <v>195.39</v>
      </c>
      <c r="M13554">
        <v>0.153</v>
      </c>
      <c r="O13554" s="12">
        <f>VLOOKUP(C13554,[3]May!$C:$Z,24,FALSE)</f>
        <v>2019</v>
      </c>
    </row>
    <row r="13555" spans="1:15" x14ac:dyDescent="0.25">
      <c r="A13555" t="s">
        <v>1245</v>
      </c>
      <c r="C13555" t="s">
        <v>1306</v>
      </c>
      <c r="E13555">
        <v>2</v>
      </c>
      <c r="F13555" t="s">
        <v>1247</v>
      </c>
      <c r="J13555" t="s">
        <v>23</v>
      </c>
      <c r="K13555">
        <v>9</v>
      </c>
      <c r="L13555">
        <v>45.99</v>
      </c>
      <c r="M13555">
        <v>3.5999999999999997E-2</v>
      </c>
      <c r="O13555" s="12">
        <f>VLOOKUP(C13555,[3]May!$C:$Z,24,FALSE)</f>
        <v>2019</v>
      </c>
    </row>
    <row r="13556" spans="1:15" x14ac:dyDescent="0.25">
      <c r="A13556" t="s">
        <v>1245</v>
      </c>
      <c r="C13556" t="s">
        <v>1306</v>
      </c>
      <c r="E13556">
        <v>2</v>
      </c>
      <c r="F13556" t="s">
        <v>1247</v>
      </c>
      <c r="J13556" t="s">
        <v>23</v>
      </c>
      <c r="K13556">
        <v>5</v>
      </c>
      <c r="L13556">
        <v>25.55</v>
      </c>
      <c r="M13556">
        <v>0.02</v>
      </c>
      <c r="O13556" s="12">
        <f>VLOOKUP(C13556,[3]May!$C:$Z,24,FALSE)</f>
        <v>2019</v>
      </c>
    </row>
    <row r="13557" spans="1:15" x14ac:dyDescent="0.25">
      <c r="A13557" t="s">
        <v>1245</v>
      </c>
      <c r="C13557" t="s">
        <v>1306</v>
      </c>
      <c r="E13557">
        <v>2</v>
      </c>
      <c r="F13557" t="s">
        <v>1247</v>
      </c>
      <c r="J13557" t="s">
        <v>23</v>
      </c>
      <c r="K13557">
        <v>3</v>
      </c>
      <c r="L13557">
        <v>195.39</v>
      </c>
      <c r="M13557">
        <v>0.153</v>
      </c>
      <c r="O13557" s="12">
        <f>VLOOKUP(C13557,[3]May!$C:$Z,24,FALSE)</f>
        <v>2019</v>
      </c>
    </row>
    <row r="13558" spans="1:15" x14ac:dyDescent="0.25">
      <c r="A13558" t="s">
        <v>1245</v>
      </c>
      <c r="C13558" t="s">
        <v>1306</v>
      </c>
      <c r="E13558">
        <v>2</v>
      </c>
      <c r="F13558" t="s">
        <v>1247</v>
      </c>
      <c r="J13558" t="s">
        <v>23</v>
      </c>
      <c r="K13558">
        <v>15</v>
      </c>
      <c r="L13558">
        <v>76.650000000000006</v>
      </c>
      <c r="M13558">
        <v>0.06</v>
      </c>
      <c r="O13558" s="12">
        <f>VLOOKUP(C13558,[3]May!$C:$Z,24,FALSE)</f>
        <v>2019</v>
      </c>
    </row>
    <row r="13559" spans="1:15" x14ac:dyDescent="0.25">
      <c r="A13559" t="s">
        <v>1245</v>
      </c>
      <c r="C13559" t="s">
        <v>1306</v>
      </c>
      <c r="E13559">
        <v>2</v>
      </c>
      <c r="F13559" t="s">
        <v>1247</v>
      </c>
      <c r="J13559" t="s">
        <v>23</v>
      </c>
      <c r="K13559">
        <v>3</v>
      </c>
      <c r="L13559">
        <v>195.39</v>
      </c>
      <c r="M13559">
        <v>0.153</v>
      </c>
      <c r="O13559" s="12">
        <f>VLOOKUP(C13559,[3]May!$C:$Z,24,FALSE)</f>
        <v>2019</v>
      </c>
    </row>
    <row r="13560" spans="1:15" x14ac:dyDescent="0.25">
      <c r="A13560" t="s">
        <v>1245</v>
      </c>
      <c r="C13560" t="s">
        <v>1306</v>
      </c>
      <c r="E13560">
        <v>2</v>
      </c>
      <c r="F13560" t="s">
        <v>1247</v>
      </c>
      <c r="J13560" t="s">
        <v>23</v>
      </c>
      <c r="K13560">
        <v>11</v>
      </c>
      <c r="L13560">
        <v>56.21</v>
      </c>
      <c r="M13560">
        <v>4.3999999999999997E-2</v>
      </c>
      <c r="O13560" s="12">
        <f>VLOOKUP(C13560,[3]May!$C:$Z,24,FALSE)</f>
        <v>2019</v>
      </c>
    </row>
    <row r="13561" spans="1:15" x14ac:dyDescent="0.25">
      <c r="A13561" t="s">
        <v>1245</v>
      </c>
      <c r="C13561" t="s">
        <v>1306</v>
      </c>
      <c r="E13561">
        <v>2</v>
      </c>
      <c r="F13561" t="s">
        <v>1247</v>
      </c>
      <c r="J13561" t="s">
        <v>23</v>
      </c>
      <c r="K13561">
        <v>7</v>
      </c>
      <c r="L13561">
        <v>35.770000000000003</v>
      </c>
      <c r="M13561">
        <v>2.8000000000000001E-2</v>
      </c>
      <c r="O13561" s="12">
        <f>VLOOKUP(C13561,[3]May!$C:$Z,24,FALSE)</f>
        <v>2019</v>
      </c>
    </row>
    <row r="13562" spans="1:15" x14ac:dyDescent="0.25">
      <c r="A13562" t="s">
        <v>1245</v>
      </c>
      <c r="C13562" t="s">
        <v>1306</v>
      </c>
      <c r="E13562">
        <v>2</v>
      </c>
      <c r="F13562" t="s">
        <v>1247</v>
      </c>
      <c r="J13562" t="s">
        <v>23</v>
      </c>
      <c r="K13562">
        <v>2</v>
      </c>
      <c r="L13562">
        <v>130.26</v>
      </c>
      <c r="M13562">
        <v>0.10199999999999999</v>
      </c>
      <c r="O13562" s="12">
        <f>VLOOKUP(C13562,[3]May!$C:$Z,24,FALSE)</f>
        <v>2019</v>
      </c>
    </row>
    <row r="13563" spans="1:15" x14ac:dyDescent="0.25">
      <c r="A13563" t="s">
        <v>1245</v>
      </c>
      <c r="C13563" t="s">
        <v>1306</v>
      </c>
      <c r="E13563">
        <v>2</v>
      </c>
      <c r="F13563" t="s">
        <v>1247</v>
      </c>
      <c r="J13563" t="s">
        <v>23</v>
      </c>
      <c r="K13563">
        <v>20</v>
      </c>
      <c r="L13563">
        <v>102.2</v>
      </c>
      <c r="M13563">
        <v>0.08</v>
      </c>
      <c r="O13563" s="12">
        <f>VLOOKUP(C13563,[3]May!$C:$Z,24,FALSE)</f>
        <v>2019</v>
      </c>
    </row>
    <row r="13564" spans="1:15" x14ac:dyDescent="0.25">
      <c r="A13564" t="s">
        <v>1245</v>
      </c>
      <c r="C13564" t="s">
        <v>1306</v>
      </c>
      <c r="E13564">
        <v>2</v>
      </c>
      <c r="F13564" t="s">
        <v>1247</v>
      </c>
      <c r="J13564" t="s">
        <v>23</v>
      </c>
      <c r="K13564">
        <v>1</v>
      </c>
      <c r="L13564">
        <v>65.13</v>
      </c>
      <c r="M13564">
        <v>5.0999999999999997E-2</v>
      </c>
      <c r="O13564" s="12">
        <f>VLOOKUP(C13564,[3]May!$C:$Z,24,FALSE)</f>
        <v>2019</v>
      </c>
    </row>
    <row r="13565" spans="1:15" x14ac:dyDescent="0.25">
      <c r="A13565" t="s">
        <v>1245</v>
      </c>
      <c r="C13565" t="s">
        <v>1306</v>
      </c>
      <c r="E13565">
        <v>2</v>
      </c>
      <c r="F13565" t="s">
        <v>1247</v>
      </c>
      <c r="J13565" t="s">
        <v>23</v>
      </c>
      <c r="K13565">
        <v>11</v>
      </c>
      <c r="L13565">
        <v>56.21</v>
      </c>
      <c r="M13565">
        <v>4.3999999999999997E-2</v>
      </c>
      <c r="O13565" s="12">
        <f>VLOOKUP(C13565,[3]May!$C:$Z,24,FALSE)</f>
        <v>2019</v>
      </c>
    </row>
    <row r="13566" spans="1:15" x14ac:dyDescent="0.25">
      <c r="A13566" t="s">
        <v>1245</v>
      </c>
      <c r="C13566" t="s">
        <v>1306</v>
      </c>
      <c r="E13566">
        <v>2</v>
      </c>
      <c r="F13566" t="s">
        <v>1247</v>
      </c>
      <c r="J13566" t="s">
        <v>23</v>
      </c>
      <c r="K13566">
        <v>18</v>
      </c>
      <c r="L13566">
        <v>91.98</v>
      </c>
      <c r="M13566">
        <v>7.1999999999999995E-2</v>
      </c>
      <c r="O13566" s="12">
        <f>VLOOKUP(C13566,[3]May!$C:$Z,24,FALSE)</f>
        <v>2019</v>
      </c>
    </row>
    <row r="13567" spans="1:15" x14ac:dyDescent="0.25">
      <c r="A13567" t="s">
        <v>1245</v>
      </c>
      <c r="C13567" t="s">
        <v>1306</v>
      </c>
      <c r="E13567">
        <v>2</v>
      </c>
      <c r="F13567" t="s">
        <v>1247</v>
      </c>
      <c r="J13567" t="s">
        <v>23</v>
      </c>
      <c r="K13567">
        <v>11</v>
      </c>
      <c r="L13567">
        <v>56.21</v>
      </c>
      <c r="M13567">
        <v>4.3999999999999997E-2</v>
      </c>
      <c r="O13567" s="12">
        <f>VLOOKUP(C13567,[3]May!$C:$Z,24,FALSE)</f>
        <v>2019</v>
      </c>
    </row>
    <row r="13568" spans="1:15" x14ac:dyDescent="0.25">
      <c r="A13568" t="s">
        <v>1245</v>
      </c>
      <c r="C13568" t="s">
        <v>1306</v>
      </c>
      <c r="E13568">
        <v>2</v>
      </c>
      <c r="F13568" t="s">
        <v>1247</v>
      </c>
      <c r="J13568" t="s">
        <v>23</v>
      </c>
      <c r="K13568">
        <v>11</v>
      </c>
      <c r="L13568">
        <v>716.43</v>
      </c>
      <c r="M13568">
        <v>0.56100000000000005</v>
      </c>
      <c r="O13568" s="12">
        <f>VLOOKUP(C13568,[3]May!$C:$Z,24,FALSE)</f>
        <v>2019</v>
      </c>
    </row>
    <row r="13569" spans="1:15" x14ac:dyDescent="0.25">
      <c r="A13569" t="s">
        <v>1245</v>
      </c>
      <c r="C13569" t="s">
        <v>1306</v>
      </c>
      <c r="E13569">
        <v>2</v>
      </c>
      <c r="F13569" t="s">
        <v>1247</v>
      </c>
      <c r="J13569" t="s">
        <v>23</v>
      </c>
      <c r="K13569">
        <v>16</v>
      </c>
      <c r="L13569">
        <v>81.760000000000005</v>
      </c>
      <c r="M13569">
        <v>6.4000000000000001E-2</v>
      </c>
      <c r="O13569" s="12">
        <f>VLOOKUP(C13569,[3]May!$C:$Z,24,FALSE)</f>
        <v>2019</v>
      </c>
    </row>
    <row r="13570" spans="1:15" x14ac:dyDescent="0.25">
      <c r="A13570" t="s">
        <v>1245</v>
      </c>
      <c r="C13570" t="s">
        <v>1306</v>
      </c>
      <c r="E13570">
        <v>12</v>
      </c>
      <c r="F13570" t="s">
        <v>1253</v>
      </c>
      <c r="J13570" t="s">
        <v>23</v>
      </c>
      <c r="K13570">
        <v>1</v>
      </c>
      <c r="L13570">
        <v>61.2</v>
      </c>
      <c r="M13570">
        <v>8.3370000000000007E-3</v>
      </c>
      <c r="O13570" s="12">
        <f>VLOOKUP(C13570,[3]May!$C:$Z,24,FALSE)</f>
        <v>2019</v>
      </c>
    </row>
    <row r="13571" spans="1:15" x14ac:dyDescent="0.25">
      <c r="A13571" t="s">
        <v>1245</v>
      </c>
      <c r="C13571" t="s">
        <v>1306</v>
      </c>
      <c r="E13571">
        <v>2</v>
      </c>
      <c r="F13571" t="s">
        <v>1247</v>
      </c>
      <c r="J13571" t="s">
        <v>23</v>
      </c>
      <c r="K13571">
        <v>11</v>
      </c>
      <c r="L13571">
        <v>56.21</v>
      </c>
      <c r="M13571">
        <v>4.3999999999999997E-2</v>
      </c>
      <c r="O13571" s="12">
        <f>VLOOKUP(C13571,[3]May!$C:$Z,24,FALSE)</f>
        <v>2019</v>
      </c>
    </row>
    <row r="13572" spans="1:15" x14ac:dyDescent="0.25">
      <c r="A13572" t="s">
        <v>1245</v>
      </c>
      <c r="C13572" t="s">
        <v>1306</v>
      </c>
      <c r="E13572">
        <v>2</v>
      </c>
      <c r="F13572" t="s">
        <v>1247</v>
      </c>
      <c r="J13572" t="s">
        <v>23</v>
      </c>
      <c r="K13572">
        <v>3</v>
      </c>
      <c r="L13572">
        <v>15.33</v>
      </c>
      <c r="M13572">
        <v>1.2E-2</v>
      </c>
      <c r="O13572" s="12">
        <f>VLOOKUP(C13572,[3]May!$C:$Z,24,FALSE)</f>
        <v>2019</v>
      </c>
    </row>
    <row r="13573" spans="1:15" x14ac:dyDescent="0.25">
      <c r="A13573" t="s">
        <v>1245</v>
      </c>
      <c r="C13573" t="s">
        <v>1306</v>
      </c>
      <c r="E13573">
        <v>2</v>
      </c>
      <c r="F13573" t="s">
        <v>1247</v>
      </c>
      <c r="J13573" t="s">
        <v>23</v>
      </c>
      <c r="K13573">
        <v>1</v>
      </c>
      <c r="L13573">
        <v>65.13</v>
      </c>
      <c r="M13573">
        <v>5.0999999999999997E-2</v>
      </c>
      <c r="O13573" s="12">
        <f>VLOOKUP(C13573,[3]May!$C:$Z,24,FALSE)</f>
        <v>2019</v>
      </c>
    </row>
    <row r="13574" spans="1:15" x14ac:dyDescent="0.25">
      <c r="A13574" t="s">
        <v>1245</v>
      </c>
      <c r="C13574" t="s">
        <v>1306</v>
      </c>
      <c r="E13574">
        <v>2</v>
      </c>
      <c r="F13574" t="s">
        <v>1247</v>
      </c>
      <c r="J13574" t="s">
        <v>23</v>
      </c>
      <c r="K13574">
        <v>14</v>
      </c>
      <c r="L13574">
        <v>71.540000000000006</v>
      </c>
      <c r="M13574">
        <v>5.6000000000000001E-2</v>
      </c>
      <c r="O13574" s="12">
        <f>VLOOKUP(C13574,[3]May!$C:$Z,24,FALSE)</f>
        <v>2019</v>
      </c>
    </row>
    <row r="13575" spans="1:15" x14ac:dyDescent="0.25">
      <c r="A13575" t="s">
        <v>1245</v>
      </c>
      <c r="C13575" t="s">
        <v>1306</v>
      </c>
      <c r="E13575">
        <v>2</v>
      </c>
      <c r="F13575" t="s">
        <v>1247</v>
      </c>
      <c r="J13575" t="s">
        <v>23</v>
      </c>
      <c r="K13575">
        <v>20</v>
      </c>
      <c r="L13575">
        <v>102.2</v>
      </c>
      <c r="M13575">
        <v>0.08</v>
      </c>
      <c r="O13575" s="12">
        <f>VLOOKUP(C13575,[3]May!$C:$Z,24,FALSE)</f>
        <v>2019</v>
      </c>
    </row>
    <row r="13576" spans="1:15" x14ac:dyDescent="0.25">
      <c r="A13576" t="s">
        <v>1245</v>
      </c>
      <c r="C13576" t="s">
        <v>1306</v>
      </c>
      <c r="E13576">
        <v>2</v>
      </c>
      <c r="F13576" t="s">
        <v>1247</v>
      </c>
      <c r="J13576" t="s">
        <v>23</v>
      </c>
      <c r="K13576">
        <v>2</v>
      </c>
      <c r="L13576">
        <v>10.220000000000001</v>
      </c>
      <c r="M13576">
        <v>8.0000000000000002E-3</v>
      </c>
      <c r="O13576" s="12">
        <f>VLOOKUP(C13576,[3]May!$C:$Z,24,FALSE)</f>
        <v>2019</v>
      </c>
    </row>
    <row r="13577" spans="1:15" x14ac:dyDescent="0.25">
      <c r="A13577" t="s">
        <v>1245</v>
      </c>
      <c r="C13577" t="s">
        <v>1306</v>
      </c>
      <c r="E13577">
        <v>2</v>
      </c>
      <c r="F13577" t="s">
        <v>1247</v>
      </c>
      <c r="J13577" t="s">
        <v>23</v>
      </c>
      <c r="K13577">
        <v>19</v>
      </c>
      <c r="L13577">
        <v>97.09</v>
      </c>
      <c r="M13577">
        <v>7.5999999999999998E-2</v>
      </c>
      <c r="O13577" s="12">
        <f>VLOOKUP(C13577,[3]May!$C:$Z,24,FALSE)</f>
        <v>2019</v>
      </c>
    </row>
    <row r="13578" spans="1:15" x14ac:dyDescent="0.25">
      <c r="A13578" t="s">
        <v>1245</v>
      </c>
      <c r="C13578" t="s">
        <v>1306</v>
      </c>
      <c r="E13578">
        <v>2</v>
      </c>
      <c r="F13578" t="s">
        <v>1247</v>
      </c>
      <c r="J13578" t="s">
        <v>23</v>
      </c>
      <c r="K13578">
        <v>4</v>
      </c>
      <c r="L13578">
        <v>20.440000000000001</v>
      </c>
      <c r="M13578">
        <v>1.6E-2</v>
      </c>
      <c r="O13578" s="12">
        <f>VLOOKUP(C13578,[3]May!$C:$Z,24,FALSE)</f>
        <v>2019</v>
      </c>
    </row>
    <row r="13579" spans="1:15" x14ac:dyDescent="0.25">
      <c r="A13579" t="s">
        <v>1245</v>
      </c>
      <c r="C13579" t="s">
        <v>1306</v>
      </c>
      <c r="E13579">
        <v>2</v>
      </c>
      <c r="F13579" t="s">
        <v>1247</v>
      </c>
      <c r="J13579" t="s">
        <v>23</v>
      </c>
      <c r="K13579">
        <v>10</v>
      </c>
      <c r="L13579">
        <v>51.1</v>
      </c>
      <c r="M13579">
        <v>0.04</v>
      </c>
      <c r="O13579" s="12">
        <f>VLOOKUP(C13579,[3]May!$C:$Z,24,FALSE)</f>
        <v>2019</v>
      </c>
    </row>
    <row r="13580" spans="1:15" x14ac:dyDescent="0.25">
      <c r="A13580" t="s">
        <v>1245</v>
      </c>
      <c r="C13580" t="s">
        <v>1306</v>
      </c>
      <c r="E13580">
        <v>2</v>
      </c>
      <c r="F13580" t="s">
        <v>1247</v>
      </c>
      <c r="J13580" t="s">
        <v>23</v>
      </c>
      <c r="K13580">
        <v>2</v>
      </c>
      <c r="L13580">
        <v>10.220000000000001</v>
      </c>
      <c r="M13580">
        <v>8.0000000000000002E-3</v>
      </c>
      <c r="O13580" s="12">
        <f>VLOOKUP(C13580,[3]May!$C:$Z,24,FALSE)</f>
        <v>2019</v>
      </c>
    </row>
    <row r="13581" spans="1:15" x14ac:dyDescent="0.25">
      <c r="A13581" t="s">
        <v>1245</v>
      </c>
      <c r="C13581" t="s">
        <v>1306</v>
      </c>
      <c r="E13581">
        <v>2</v>
      </c>
      <c r="F13581" t="s">
        <v>1247</v>
      </c>
      <c r="J13581" t="s">
        <v>23</v>
      </c>
      <c r="K13581">
        <v>2</v>
      </c>
      <c r="L13581">
        <v>130.26</v>
      </c>
      <c r="M13581">
        <v>0.10199999999999999</v>
      </c>
      <c r="O13581" s="12">
        <f>VLOOKUP(C13581,[3]May!$C:$Z,24,FALSE)</f>
        <v>2019</v>
      </c>
    </row>
    <row r="13582" spans="1:15" x14ac:dyDescent="0.25">
      <c r="A13582" t="s">
        <v>1245</v>
      </c>
      <c r="C13582" t="s">
        <v>1306</v>
      </c>
      <c r="E13582">
        <v>2</v>
      </c>
      <c r="F13582" t="s">
        <v>1247</v>
      </c>
      <c r="J13582" t="s">
        <v>23</v>
      </c>
      <c r="K13582">
        <v>12</v>
      </c>
      <c r="L13582">
        <v>61.32</v>
      </c>
      <c r="M13582">
        <v>4.8000000000000001E-2</v>
      </c>
      <c r="O13582" s="12">
        <f>VLOOKUP(C13582,[3]May!$C:$Z,24,FALSE)</f>
        <v>2019</v>
      </c>
    </row>
    <row r="13583" spans="1:15" x14ac:dyDescent="0.25">
      <c r="A13583" t="s">
        <v>1245</v>
      </c>
      <c r="C13583" t="s">
        <v>1306</v>
      </c>
      <c r="E13583">
        <v>2</v>
      </c>
      <c r="F13583" t="s">
        <v>1247</v>
      </c>
      <c r="J13583" t="s">
        <v>23</v>
      </c>
      <c r="K13583">
        <v>5</v>
      </c>
      <c r="L13583">
        <v>25.55</v>
      </c>
      <c r="M13583">
        <v>0.02</v>
      </c>
      <c r="O13583" s="12">
        <f>VLOOKUP(C13583,[3]May!$C:$Z,24,FALSE)</f>
        <v>2019</v>
      </c>
    </row>
    <row r="13584" spans="1:15" x14ac:dyDescent="0.25">
      <c r="A13584" t="s">
        <v>1245</v>
      </c>
      <c r="C13584" t="s">
        <v>1306</v>
      </c>
      <c r="E13584">
        <v>6</v>
      </c>
      <c r="F13584" t="s">
        <v>1250</v>
      </c>
      <c r="J13584" t="s">
        <v>23</v>
      </c>
      <c r="K13584">
        <v>3</v>
      </c>
      <c r="L13584">
        <v>32.549999999999997</v>
      </c>
      <c r="M13584">
        <v>2.5499999999999998E-2</v>
      </c>
      <c r="O13584" s="12">
        <f>VLOOKUP(C13584,[3]May!$C:$Z,24,FALSE)</f>
        <v>2019</v>
      </c>
    </row>
    <row r="13585" spans="1:15" x14ac:dyDescent="0.25">
      <c r="A13585" t="s">
        <v>1245</v>
      </c>
      <c r="C13585" t="s">
        <v>1306</v>
      </c>
      <c r="E13585">
        <v>2</v>
      </c>
      <c r="F13585" t="s">
        <v>1247</v>
      </c>
      <c r="J13585" t="s">
        <v>23</v>
      </c>
      <c r="K13585">
        <v>9</v>
      </c>
      <c r="L13585">
        <v>45.99</v>
      </c>
      <c r="M13585">
        <v>3.5999999999999997E-2</v>
      </c>
      <c r="O13585" s="12">
        <f>VLOOKUP(C13585,[3]May!$C:$Z,24,FALSE)</f>
        <v>2019</v>
      </c>
    </row>
    <row r="13586" spans="1:15" x14ac:dyDescent="0.25">
      <c r="A13586" t="s">
        <v>1245</v>
      </c>
      <c r="C13586" t="s">
        <v>1306</v>
      </c>
      <c r="E13586">
        <v>2</v>
      </c>
      <c r="F13586" t="s">
        <v>1247</v>
      </c>
      <c r="J13586" t="s">
        <v>23</v>
      </c>
      <c r="K13586">
        <v>14</v>
      </c>
      <c r="L13586">
        <v>911.82</v>
      </c>
      <c r="M13586">
        <v>0.71399999999999997</v>
      </c>
      <c r="O13586" s="12">
        <f>VLOOKUP(C13586,[3]May!$C:$Z,24,FALSE)</f>
        <v>2019</v>
      </c>
    </row>
    <row r="13587" spans="1:15" x14ac:dyDescent="0.25">
      <c r="A13587" t="s">
        <v>1245</v>
      </c>
      <c r="C13587" t="s">
        <v>1306</v>
      </c>
      <c r="E13587">
        <v>2</v>
      </c>
      <c r="F13587" t="s">
        <v>1247</v>
      </c>
      <c r="J13587" t="s">
        <v>23</v>
      </c>
      <c r="K13587">
        <v>1</v>
      </c>
      <c r="L13587">
        <v>5.1100000000000003</v>
      </c>
      <c r="M13587">
        <v>4.0000000000000001E-3</v>
      </c>
      <c r="O13587" s="12">
        <f>VLOOKUP(C13587,[3]May!$C:$Z,24,FALSE)</f>
        <v>2019</v>
      </c>
    </row>
    <row r="13588" spans="1:15" x14ac:dyDescent="0.25">
      <c r="A13588" t="s">
        <v>1245</v>
      </c>
      <c r="C13588" t="s">
        <v>1306</v>
      </c>
      <c r="E13588">
        <v>2</v>
      </c>
      <c r="F13588" t="s">
        <v>1247</v>
      </c>
      <c r="J13588" t="s">
        <v>23</v>
      </c>
      <c r="K13588">
        <v>1</v>
      </c>
      <c r="L13588">
        <v>65.13</v>
      </c>
      <c r="M13588">
        <v>5.0999999999999997E-2</v>
      </c>
      <c r="O13588" s="12">
        <f>VLOOKUP(C13588,[3]May!$C:$Z,24,FALSE)</f>
        <v>2019</v>
      </c>
    </row>
    <row r="13589" spans="1:15" x14ac:dyDescent="0.25">
      <c r="A13589" t="s">
        <v>1245</v>
      </c>
      <c r="C13589" t="s">
        <v>1306</v>
      </c>
      <c r="E13589">
        <v>2</v>
      </c>
      <c r="F13589" t="s">
        <v>1247</v>
      </c>
      <c r="J13589" t="s">
        <v>23</v>
      </c>
      <c r="K13589">
        <v>13</v>
      </c>
      <c r="L13589">
        <v>66.430000000000007</v>
      </c>
      <c r="M13589">
        <v>5.1999999999999998E-2</v>
      </c>
      <c r="O13589" s="12">
        <f>VLOOKUP(C13589,[3]May!$C:$Z,24,FALSE)</f>
        <v>2019</v>
      </c>
    </row>
    <row r="13590" spans="1:15" x14ac:dyDescent="0.25">
      <c r="A13590" t="s">
        <v>1245</v>
      </c>
      <c r="C13590" t="s">
        <v>1306</v>
      </c>
      <c r="E13590">
        <v>2</v>
      </c>
      <c r="F13590" t="s">
        <v>1247</v>
      </c>
      <c r="J13590" t="s">
        <v>23</v>
      </c>
      <c r="K13590">
        <v>3</v>
      </c>
      <c r="L13590">
        <v>15.33</v>
      </c>
      <c r="M13590">
        <v>1.2E-2</v>
      </c>
      <c r="O13590" s="12">
        <f>VLOOKUP(C13590,[3]May!$C:$Z,24,FALSE)</f>
        <v>2019</v>
      </c>
    </row>
    <row r="13591" spans="1:15" x14ac:dyDescent="0.25">
      <c r="A13591" t="s">
        <v>1245</v>
      </c>
      <c r="C13591" t="s">
        <v>1306</v>
      </c>
      <c r="E13591">
        <v>2</v>
      </c>
      <c r="F13591" t="s">
        <v>1247</v>
      </c>
      <c r="J13591" t="s">
        <v>23</v>
      </c>
      <c r="K13591">
        <v>2</v>
      </c>
      <c r="L13591">
        <v>130.26</v>
      </c>
      <c r="M13591">
        <v>0.10199999999999999</v>
      </c>
      <c r="O13591" s="12">
        <f>VLOOKUP(C13591,[3]May!$C:$Z,24,FALSE)</f>
        <v>2019</v>
      </c>
    </row>
    <row r="13592" spans="1:15" x14ac:dyDescent="0.25">
      <c r="A13592" t="s">
        <v>1245</v>
      </c>
      <c r="C13592" t="s">
        <v>1306</v>
      </c>
      <c r="E13592">
        <v>2</v>
      </c>
      <c r="F13592" t="s">
        <v>1247</v>
      </c>
      <c r="J13592" t="s">
        <v>23</v>
      </c>
      <c r="K13592">
        <v>14</v>
      </c>
      <c r="L13592">
        <v>71.540000000000006</v>
      </c>
      <c r="M13592">
        <v>5.6000000000000001E-2</v>
      </c>
      <c r="O13592" s="12">
        <f>VLOOKUP(C13592,[3]May!$C:$Z,24,FALSE)</f>
        <v>2019</v>
      </c>
    </row>
    <row r="13593" spans="1:15" x14ac:dyDescent="0.25">
      <c r="A13593" t="s">
        <v>1245</v>
      </c>
      <c r="C13593" t="s">
        <v>1306</v>
      </c>
      <c r="E13593">
        <v>2</v>
      </c>
      <c r="F13593" t="s">
        <v>1247</v>
      </c>
      <c r="J13593" t="s">
        <v>23</v>
      </c>
      <c r="K13593">
        <v>3</v>
      </c>
      <c r="L13593">
        <v>15.33</v>
      </c>
      <c r="M13593">
        <v>1.2E-2</v>
      </c>
      <c r="O13593" s="12">
        <f>VLOOKUP(C13593,[3]May!$C:$Z,24,FALSE)</f>
        <v>2019</v>
      </c>
    </row>
    <row r="13594" spans="1:15" x14ac:dyDescent="0.25">
      <c r="A13594" t="s">
        <v>1245</v>
      </c>
      <c r="C13594" t="s">
        <v>1306</v>
      </c>
      <c r="E13594">
        <v>2</v>
      </c>
      <c r="F13594" t="s">
        <v>1247</v>
      </c>
      <c r="J13594" t="s">
        <v>23</v>
      </c>
      <c r="K13594">
        <v>1</v>
      </c>
      <c r="L13594">
        <v>65.13</v>
      </c>
      <c r="M13594">
        <v>5.0999999999999997E-2</v>
      </c>
      <c r="O13594" s="12">
        <f>VLOOKUP(C13594,[3]May!$C:$Z,24,FALSE)</f>
        <v>2019</v>
      </c>
    </row>
    <row r="13595" spans="1:15" x14ac:dyDescent="0.25">
      <c r="A13595" t="s">
        <v>1245</v>
      </c>
      <c r="C13595" t="s">
        <v>1306</v>
      </c>
      <c r="E13595">
        <v>2</v>
      </c>
      <c r="F13595" t="s">
        <v>1247</v>
      </c>
      <c r="J13595" t="s">
        <v>23</v>
      </c>
      <c r="K13595">
        <v>5</v>
      </c>
      <c r="L13595">
        <v>25.55</v>
      </c>
      <c r="M13595">
        <v>0.02</v>
      </c>
      <c r="O13595" s="12">
        <f>VLOOKUP(C13595,[3]May!$C:$Z,24,FALSE)</f>
        <v>2019</v>
      </c>
    </row>
    <row r="13596" spans="1:15" x14ac:dyDescent="0.25">
      <c r="A13596" t="s">
        <v>1245</v>
      </c>
      <c r="C13596" t="s">
        <v>1306</v>
      </c>
      <c r="E13596">
        <v>2</v>
      </c>
      <c r="F13596" t="s">
        <v>1247</v>
      </c>
      <c r="J13596" t="s">
        <v>23</v>
      </c>
      <c r="K13596">
        <v>1</v>
      </c>
      <c r="L13596">
        <v>65.13</v>
      </c>
      <c r="M13596">
        <v>5.0999999999999997E-2</v>
      </c>
      <c r="O13596" s="12">
        <f>VLOOKUP(C13596,[3]May!$C:$Z,24,FALSE)</f>
        <v>2019</v>
      </c>
    </row>
    <row r="13597" spans="1:15" x14ac:dyDescent="0.25">
      <c r="A13597" t="s">
        <v>1245</v>
      </c>
      <c r="C13597" t="s">
        <v>1306</v>
      </c>
      <c r="E13597">
        <v>2</v>
      </c>
      <c r="F13597" t="s">
        <v>1247</v>
      </c>
      <c r="J13597" t="s">
        <v>23</v>
      </c>
      <c r="K13597">
        <v>1</v>
      </c>
      <c r="L13597">
        <v>5.1100000000000003</v>
      </c>
      <c r="M13597">
        <v>4.0000000000000001E-3</v>
      </c>
      <c r="O13597" s="12">
        <f>VLOOKUP(C13597,[3]May!$C:$Z,24,FALSE)</f>
        <v>2019</v>
      </c>
    </row>
    <row r="13598" spans="1:15" x14ac:dyDescent="0.25">
      <c r="A13598" t="s">
        <v>1245</v>
      </c>
      <c r="C13598" t="s">
        <v>1306</v>
      </c>
      <c r="E13598">
        <v>2</v>
      </c>
      <c r="F13598" t="s">
        <v>1247</v>
      </c>
      <c r="J13598" t="s">
        <v>23</v>
      </c>
      <c r="K13598">
        <v>10</v>
      </c>
      <c r="L13598">
        <v>651.29999999999995</v>
      </c>
      <c r="M13598">
        <v>0.51</v>
      </c>
      <c r="O13598" s="12">
        <f>VLOOKUP(C13598,[3]May!$C:$Z,24,FALSE)</f>
        <v>2019</v>
      </c>
    </row>
    <row r="13599" spans="1:15" x14ac:dyDescent="0.25">
      <c r="A13599" t="s">
        <v>1245</v>
      </c>
      <c r="C13599" t="s">
        <v>1306</v>
      </c>
      <c r="E13599">
        <v>2</v>
      </c>
      <c r="F13599" t="s">
        <v>1247</v>
      </c>
      <c r="J13599" t="s">
        <v>23</v>
      </c>
      <c r="K13599">
        <v>12</v>
      </c>
      <c r="L13599">
        <v>61.32</v>
      </c>
      <c r="M13599">
        <v>4.8000000000000001E-2</v>
      </c>
      <c r="O13599" s="12">
        <f>VLOOKUP(C13599,[3]May!$C:$Z,24,FALSE)</f>
        <v>2019</v>
      </c>
    </row>
    <row r="13600" spans="1:15" x14ac:dyDescent="0.25">
      <c r="A13600" t="s">
        <v>1245</v>
      </c>
      <c r="C13600" t="s">
        <v>1306</v>
      </c>
      <c r="E13600">
        <v>2</v>
      </c>
      <c r="F13600" t="s">
        <v>1247</v>
      </c>
      <c r="J13600" t="s">
        <v>23</v>
      </c>
      <c r="K13600">
        <v>5</v>
      </c>
      <c r="L13600">
        <v>25.55</v>
      </c>
      <c r="M13600">
        <v>0.02</v>
      </c>
      <c r="O13600" s="12">
        <f>VLOOKUP(C13600,[3]May!$C:$Z,24,FALSE)</f>
        <v>2019</v>
      </c>
    </row>
    <row r="13601" spans="1:15" x14ac:dyDescent="0.25">
      <c r="A13601" t="s">
        <v>1245</v>
      </c>
      <c r="C13601" t="s">
        <v>1306</v>
      </c>
      <c r="E13601">
        <v>12</v>
      </c>
      <c r="F13601" t="s">
        <v>1253</v>
      </c>
      <c r="J13601" t="s">
        <v>23</v>
      </c>
      <c r="K13601">
        <v>1</v>
      </c>
      <c r="L13601">
        <v>61.2</v>
      </c>
      <c r="M13601">
        <v>8.3370000000000007E-3</v>
      </c>
      <c r="O13601" s="12">
        <f>VLOOKUP(C13601,[3]May!$C:$Z,24,FALSE)</f>
        <v>2019</v>
      </c>
    </row>
    <row r="13602" spans="1:15" x14ac:dyDescent="0.25">
      <c r="A13602" t="s">
        <v>1245</v>
      </c>
      <c r="C13602" t="s">
        <v>1306</v>
      </c>
      <c r="E13602">
        <v>2</v>
      </c>
      <c r="F13602" t="s">
        <v>1247</v>
      </c>
      <c r="J13602" t="s">
        <v>23</v>
      </c>
      <c r="K13602">
        <v>8</v>
      </c>
      <c r="L13602">
        <v>40.880000000000003</v>
      </c>
      <c r="M13602">
        <v>3.2000000000000001E-2</v>
      </c>
      <c r="O13602" s="12">
        <f>VLOOKUP(C13602,[3]May!$C:$Z,24,FALSE)</f>
        <v>2019</v>
      </c>
    </row>
    <row r="13603" spans="1:15" x14ac:dyDescent="0.25">
      <c r="A13603" t="s">
        <v>1245</v>
      </c>
      <c r="C13603" t="s">
        <v>1306</v>
      </c>
      <c r="E13603">
        <v>2</v>
      </c>
      <c r="F13603" t="s">
        <v>1247</v>
      </c>
      <c r="J13603" t="s">
        <v>23</v>
      </c>
      <c r="K13603">
        <v>1</v>
      </c>
      <c r="L13603">
        <v>65.13</v>
      </c>
      <c r="M13603">
        <v>5.0999999999999997E-2</v>
      </c>
      <c r="O13603" s="12">
        <f>VLOOKUP(C13603,[3]May!$C:$Z,24,FALSE)</f>
        <v>2019</v>
      </c>
    </row>
    <row r="13604" spans="1:15" x14ac:dyDescent="0.25">
      <c r="A13604" t="s">
        <v>1245</v>
      </c>
      <c r="C13604" t="s">
        <v>1306</v>
      </c>
      <c r="E13604">
        <v>6</v>
      </c>
      <c r="F13604" t="s">
        <v>1250</v>
      </c>
      <c r="J13604" t="s">
        <v>23</v>
      </c>
      <c r="K13604">
        <v>1</v>
      </c>
      <c r="L13604">
        <v>10.85</v>
      </c>
      <c r="M13604">
        <v>8.5000000000000006E-3</v>
      </c>
      <c r="O13604" s="12">
        <f>VLOOKUP(C13604,[3]May!$C:$Z,24,FALSE)</f>
        <v>2019</v>
      </c>
    </row>
    <row r="13605" spans="1:15" x14ac:dyDescent="0.25">
      <c r="A13605" t="s">
        <v>1245</v>
      </c>
      <c r="C13605" t="s">
        <v>1306</v>
      </c>
      <c r="E13605">
        <v>2</v>
      </c>
      <c r="F13605" t="s">
        <v>1247</v>
      </c>
      <c r="J13605" t="s">
        <v>23</v>
      </c>
      <c r="K13605">
        <v>5</v>
      </c>
      <c r="L13605">
        <v>325.64999999999998</v>
      </c>
      <c r="M13605">
        <v>0.255</v>
      </c>
      <c r="O13605" s="12">
        <f>VLOOKUP(C13605,[3]May!$C:$Z,24,FALSE)</f>
        <v>2019</v>
      </c>
    </row>
    <row r="13606" spans="1:15" x14ac:dyDescent="0.25">
      <c r="A13606" t="s">
        <v>1245</v>
      </c>
      <c r="C13606" t="s">
        <v>1306</v>
      </c>
      <c r="E13606">
        <v>2</v>
      </c>
      <c r="F13606" t="s">
        <v>1247</v>
      </c>
      <c r="J13606" t="s">
        <v>23</v>
      </c>
      <c r="K13606">
        <v>20</v>
      </c>
      <c r="L13606">
        <v>102.2</v>
      </c>
      <c r="M13606">
        <v>0.08</v>
      </c>
      <c r="O13606" s="12">
        <f>VLOOKUP(C13606,[3]May!$C:$Z,24,FALSE)</f>
        <v>2019</v>
      </c>
    </row>
    <row r="13607" spans="1:15" x14ac:dyDescent="0.25">
      <c r="A13607" t="s">
        <v>1245</v>
      </c>
      <c r="C13607" t="s">
        <v>1306</v>
      </c>
      <c r="E13607">
        <v>2</v>
      </c>
      <c r="F13607" t="s">
        <v>1247</v>
      </c>
      <c r="J13607" t="s">
        <v>23</v>
      </c>
      <c r="K13607">
        <v>1</v>
      </c>
      <c r="L13607">
        <v>5.1100000000000003</v>
      </c>
      <c r="M13607">
        <v>4.0000000000000001E-3</v>
      </c>
      <c r="O13607" s="12">
        <f>VLOOKUP(C13607,[3]May!$C:$Z,24,FALSE)</f>
        <v>2019</v>
      </c>
    </row>
    <row r="13608" spans="1:15" x14ac:dyDescent="0.25">
      <c r="A13608" t="s">
        <v>1245</v>
      </c>
      <c r="C13608" t="s">
        <v>1306</v>
      </c>
      <c r="E13608">
        <v>2</v>
      </c>
      <c r="F13608" t="s">
        <v>1247</v>
      </c>
      <c r="J13608" t="s">
        <v>23</v>
      </c>
      <c r="K13608">
        <v>2</v>
      </c>
      <c r="L13608">
        <v>130.26</v>
      </c>
      <c r="M13608">
        <v>0.10199999999999999</v>
      </c>
      <c r="O13608" s="12">
        <f>VLOOKUP(C13608,[3]May!$C:$Z,24,FALSE)</f>
        <v>2019</v>
      </c>
    </row>
    <row r="13609" spans="1:15" x14ac:dyDescent="0.25">
      <c r="A13609" t="s">
        <v>1245</v>
      </c>
      <c r="C13609" t="s">
        <v>1306</v>
      </c>
      <c r="E13609">
        <v>2</v>
      </c>
      <c r="F13609" t="s">
        <v>1247</v>
      </c>
      <c r="J13609" t="s">
        <v>23</v>
      </c>
      <c r="K13609">
        <v>1</v>
      </c>
      <c r="L13609">
        <v>5.1100000000000003</v>
      </c>
      <c r="M13609">
        <v>4.0000000000000001E-3</v>
      </c>
      <c r="O13609" s="12">
        <f>VLOOKUP(C13609,[3]May!$C:$Z,24,FALSE)</f>
        <v>2019</v>
      </c>
    </row>
    <row r="13610" spans="1:15" x14ac:dyDescent="0.25">
      <c r="A13610" t="s">
        <v>1245</v>
      </c>
      <c r="C13610" t="s">
        <v>1306</v>
      </c>
      <c r="E13610">
        <v>12</v>
      </c>
      <c r="F13610" t="s">
        <v>1253</v>
      </c>
      <c r="J13610" t="s">
        <v>23</v>
      </c>
      <c r="K13610">
        <v>1</v>
      </c>
      <c r="L13610">
        <v>61.2</v>
      </c>
      <c r="M13610">
        <v>8.3370000000000007E-3</v>
      </c>
      <c r="O13610" s="12">
        <f>VLOOKUP(C13610,[3]May!$C:$Z,24,FALSE)</f>
        <v>2019</v>
      </c>
    </row>
    <row r="13611" spans="1:15" x14ac:dyDescent="0.25">
      <c r="A13611" t="s">
        <v>1245</v>
      </c>
      <c r="C13611" t="s">
        <v>1306</v>
      </c>
      <c r="E13611">
        <v>2</v>
      </c>
      <c r="F13611" t="s">
        <v>1247</v>
      </c>
      <c r="J13611" t="s">
        <v>23</v>
      </c>
      <c r="K13611">
        <v>2</v>
      </c>
      <c r="L13611">
        <v>130.26</v>
      </c>
      <c r="M13611">
        <v>0.10199999999999999</v>
      </c>
      <c r="O13611" s="12">
        <f>VLOOKUP(C13611,[3]May!$C:$Z,24,FALSE)</f>
        <v>2019</v>
      </c>
    </row>
    <row r="13612" spans="1:15" x14ac:dyDescent="0.25">
      <c r="A13612" t="s">
        <v>1245</v>
      </c>
      <c r="C13612" t="s">
        <v>1306</v>
      </c>
      <c r="E13612">
        <v>2</v>
      </c>
      <c r="F13612" t="s">
        <v>1247</v>
      </c>
      <c r="J13612" t="s">
        <v>23</v>
      </c>
      <c r="K13612">
        <v>20</v>
      </c>
      <c r="L13612">
        <v>102.2</v>
      </c>
      <c r="M13612">
        <v>0.08</v>
      </c>
      <c r="O13612" s="12">
        <f>VLOOKUP(C13612,[3]May!$C:$Z,24,FALSE)</f>
        <v>2019</v>
      </c>
    </row>
    <row r="13613" spans="1:15" x14ac:dyDescent="0.25">
      <c r="A13613" t="s">
        <v>1245</v>
      </c>
      <c r="C13613" t="s">
        <v>1306</v>
      </c>
      <c r="E13613">
        <v>2</v>
      </c>
      <c r="F13613" t="s">
        <v>1247</v>
      </c>
      <c r="J13613" t="s">
        <v>23</v>
      </c>
      <c r="K13613">
        <v>2</v>
      </c>
      <c r="L13613">
        <v>130.26</v>
      </c>
      <c r="M13613">
        <v>0.10199999999999999</v>
      </c>
      <c r="O13613" s="12">
        <f>VLOOKUP(C13613,[3]May!$C:$Z,24,FALSE)</f>
        <v>2019</v>
      </c>
    </row>
    <row r="13614" spans="1:15" x14ac:dyDescent="0.25">
      <c r="A13614" t="s">
        <v>1245</v>
      </c>
      <c r="C13614" t="s">
        <v>1306</v>
      </c>
      <c r="E13614">
        <v>2</v>
      </c>
      <c r="F13614" t="s">
        <v>1247</v>
      </c>
      <c r="J13614" t="s">
        <v>23</v>
      </c>
      <c r="K13614">
        <v>16</v>
      </c>
      <c r="L13614">
        <v>81.760000000000005</v>
      </c>
      <c r="M13614">
        <v>6.4000000000000001E-2</v>
      </c>
      <c r="O13614" s="12">
        <f>VLOOKUP(C13614,[3]May!$C:$Z,24,FALSE)</f>
        <v>2019</v>
      </c>
    </row>
    <row r="13615" spans="1:15" x14ac:dyDescent="0.25">
      <c r="A13615" t="s">
        <v>1245</v>
      </c>
      <c r="C13615" t="s">
        <v>1306</v>
      </c>
      <c r="E13615">
        <v>2</v>
      </c>
      <c r="F13615" t="s">
        <v>1247</v>
      </c>
      <c r="J13615" t="s">
        <v>23</v>
      </c>
      <c r="K13615">
        <v>3</v>
      </c>
      <c r="L13615">
        <v>15.33</v>
      </c>
      <c r="M13615">
        <v>1.2E-2</v>
      </c>
      <c r="O13615" s="12">
        <f>VLOOKUP(C13615,[3]May!$C:$Z,24,FALSE)</f>
        <v>2019</v>
      </c>
    </row>
    <row r="13616" spans="1:15" x14ac:dyDescent="0.25">
      <c r="A13616" t="s">
        <v>1245</v>
      </c>
      <c r="C13616" t="s">
        <v>1306</v>
      </c>
      <c r="E13616">
        <v>2</v>
      </c>
      <c r="F13616" t="s">
        <v>1247</v>
      </c>
      <c r="J13616" t="s">
        <v>23</v>
      </c>
      <c r="K13616">
        <v>4</v>
      </c>
      <c r="L13616">
        <v>260.52</v>
      </c>
      <c r="M13616">
        <v>0.20399999999999999</v>
      </c>
      <c r="O13616" s="12">
        <f>VLOOKUP(C13616,[3]May!$C:$Z,24,FALSE)</f>
        <v>2019</v>
      </c>
    </row>
    <row r="13617" spans="1:15" x14ac:dyDescent="0.25">
      <c r="A13617" t="s">
        <v>1245</v>
      </c>
      <c r="C13617" t="s">
        <v>1306</v>
      </c>
      <c r="E13617">
        <v>2</v>
      </c>
      <c r="F13617" t="s">
        <v>1247</v>
      </c>
      <c r="J13617" t="s">
        <v>23</v>
      </c>
      <c r="K13617">
        <v>5</v>
      </c>
      <c r="L13617">
        <v>25.55</v>
      </c>
      <c r="M13617">
        <v>0.02</v>
      </c>
      <c r="O13617" s="12">
        <f>VLOOKUP(C13617,[3]May!$C:$Z,24,FALSE)</f>
        <v>2019</v>
      </c>
    </row>
    <row r="13618" spans="1:15" x14ac:dyDescent="0.25">
      <c r="A13618" t="s">
        <v>1245</v>
      </c>
      <c r="C13618" t="s">
        <v>1306</v>
      </c>
      <c r="E13618">
        <v>2</v>
      </c>
      <c r="F13618" t="s">
        <v>1247</v>
      </c>
      <c r="J13618" t="s">
        <v>23</v>
      </c>
      <c r="K13618">
        <v>8</v>
      </c>
      <c r="L13618">
        <v>521.04</v>
      </c>
      <c r="M13618">
        <v>0.40799999999999997</v>
      </c>
      <c r="O13618" s="12">
        <f>VLOOKUP(C13618,[3]May!$C:$Z,24,FALSE)</f>
        <v>2019</v>
      </c>
    </row>
    <row r="13619" spans="1:15" x14ac:dyDescent="0.25">
      <c r="A13619" t="s">
        <v>1245</v>
      </c>
      <c r="C13619" t="s">
        <v>1306</v>
      </c>
      <c r="E13619">
        <v>2</v>
      </c>
      <c r="F13619" t="s">
        <v>1247</v>
      </c>
      <c r="J13619" t="s">
        <v>23</v>
      </c>
      <c r="K13619">
        <v>3</v>
      </c>
      <c r="L13619">
        <v>195.39</v>
      </c>
      <c r="M13619">
        <v>0.153</v>
      </c>
      <c r="O13619" s="12">
        <f>VLOOKUP(C13619,[3]May!$C:$Z,24,FALSE)</f>
        <v>2019</v>
      </c>
    </row>
    <row r="13620" spans="1:15" x14ac:dyDescent="0.25">
      <c r="A13620" t="s">
        <v>1245</v>
      </c>
      <c r="C13620" t="s">
        <v>1306</v>
      </c>
      <c r="E13620">
        <v>2</v>
      </c>
      <c r="F13620" t="s">
        <v>1247</v>
      </c>
      <c r="J13620" t="s">
        <v>23</v>
      </c>
      <c r="K13620">
        <v>12</v>
      </c>
      <c r="L13620">
        <v>61.32</v>
      </c>
      <c r="M13620">
        <v>4.8000000000000001E-2</v>
      </c>
      <c r="O13620" s="12">
        <f>VLOOKUP(C13620,[3]May!$C:$Z,24,FALSE)</f>
        <v>2019</v>
      </c>
    </row>
    <row r="13621" spans="1:15" x14ac:dyDescent="0.25">
      <c r="A13621" t="s">
        <v>1245</v>
      </c>
      <c r="C13621" t="s">
        <v>1306</v>
      </c>
      <c r="E13621">
        <v>2</v>
      </c>
      <c r="F13621" t="s">
        <v>1247</v>
      </c>
      <c r="J13621" t="s">
        <v>23</v>
      </c>
      <c r="K13621">
        <v>3</v>
      </c>
      <c r="L13621">
        <v>195.39</v>
      </c>
      <c r="M13621">
        <v>0.153</v>
      </c>
      <c r="O13621" s="12">
        <f>VLOOKUP(C13621,[3]May!$C:$Z,24,FALSE)</f>
        <v>2019</v>
      </c>
    </row>
    <row r="13622" spans="1:15" x14ac:dyDescent="0.25">
      <c r="A13622" t="s">
        <v>1245</v>
      </c>
      <c r="C13622" t="s">
        <v>1306</v>
      </c>
      <c r="E13622">
        <v>7</v>
      </c>
      <c r="F13622" t="s">
        <v>1255</v>
      </c>
      <c r="J13622" t="s">
        <v>23</v>
      </c>
      <c r="K13622">
        <v>1</v>
      </c>
      <c r="L13622">
        <v>56.26</v>
      </c>
      <c r="M13622">
        <v>3.2899999999999999E-2</v>
      </c>
      <c r="O13622" s="12">
        <f>VLOOKUP(C13622,[3]May!$C:$Z,24,FALSE)</f>
        <v>2019</v>
      </c>
    </row>
    <row r="13623" spans="1:15" x14ac:dyDescent="0.25">
      <c r="A13623" t="s">
        <v>1245</v>
      </c>
      <c r="C13623" t="s">
        <v>1306</v>
      </c>
      <c r="E13623">
        <v>12</v>
      </c>
      <c r="F13623" t="s">
        <v>1253</v>
      </c>
      <c r="J13623" t="s">
        <v>23</v>
      </c>
      <c r="K13623">
        <v>1</v>
      </c>
      <c r="L13623">
        <v>61.2</v>
      </c>
      <c r="M13623">
        <v>8.3370000000000007E-3</v>
      </c>
      <c r="O13623" s="12">
        <f>VLOOKUP(C13623,[3]May!$C:$Z,24,FALSE)</f>
        <v>2019</v>
      </c>
    </row>
    <row r="13624" spans="1:15" x14ac:dyDescent="0.25">
      <c r="A13624" t="s">
        <v>1245</v>
      </c>
      <c r="C13624" t="s">
        <v>1306</v>
      </c>
      <c r="E13624">
        <v>2</v>
      </c>
      <c r="F13624" t="s">
        <v>1247</v>
      </c>
      <c r="J13624" t="s">
        <v>23</v>
      </c>
      <c r="K13624">
        <v>7</v>
      </c>
      <c r="L13624">
        <v>35.770000000000003</v>
      </c>
      <c r="M13624">
        <v>2.8000000000000001E-2</v>
      </c>
      <c r="O13624" s="12">
        <f>VLOOKUP(C13624,[3]May!$C:$Z,24,FALSE)</f>
        <v>2019</v>
      </c>
    </row>
    <row r="13625" spans="1:15" x14ac:dyDescent="0.25">
      <c r="A13625" t="s">
        <v>1245</v>
      </c>
      <c r="C13625" t="s">
        <v>1306</v>
      </c>
      <c r="E13625">
        <v>2</v>
      </c>
      <c r="F13625" t="s">
        <v>1247</v>
      </c>
      <c r="J13625" t="s">
        <v>23</v>
      </c>
      <c r="K13625">
        <v>11</v>
      </c>
      <c r="L13625">
        <v>56.21</v>
      </c>
      <c r="M13625">
        <v>4.3999999999999997E-2</v>
      </c>
      <c r="O13625" s="12">
        <f>VLOOKUP(C13625,[3]May!$C:$Z,24,FALSE)</f>
        <v>2019</v>
      </c>
    </row>
    <row r="13626" spans="1:15" x14ac:dyDescent="0.25">
      <c r="A13626" t="s">
        <v>1245</v>
      </c>
      <c r="C13626" t="s">
        <v>1306</v>
      </c>
      <c r="E13626">
        <v>2</v>
      </c>
      <c r="F13626" t="s">
        <v>1247</v>
      </c>
      <c r="J13626" t="s">
        <v>23</v>
      </c>
      <c r="K13626">
        <v>17</v>
      </c>
      <c r="L13626">
        <v>86.87</v>
      </c>
      <c r="M13626">
        <v>6.8000000000000005E-2</v>
      </c>
      <c r="O13626" s="12">
        <f>VLOOKUP(C13626,[3]May!$C:$Z,24,FALSE)</f>
        <v>2019</v>
      </c>
    </row>
    <row r="13627" spans="1:15" x14ac:dyDescent="0.25">
      <c r="A13627" t="s">
        <v>1245</v>
      </c>
      <c r="C13627" t="s">
        <v>1306</v>
      </c>
      <c r="E13627">
        <v>2</v>
      </c>
      <c r="F13627" t="s">
        <v>1247</v>
      </c>
      <c r="J13627" t="s">
        <v>23</v>
      </c>
      <c r="K13627">
        <v>6</v>
      </c>
      <c r="L13627">
        <v>390.78</v>
      </c>
      <c r="M13627">
        <v>0.30599999999999999</v>
      </c>
      <c r="O13627" s="12">
        <f>VLOOKUP(C13627,[3]May!$C:$Z,24,FALSE)</f>
        <v>2019</v>
      </c>
    </row>
    <row r="13628" spans="1:15" x14ac:dyDescent="0.25">
      <c r="A13628" t="s">
        <v>1245</v>
      </c>
      <c r="C13628" t="s">
        <v>1306</v>
      </c>
      <c r="E13628">
        <v>2</v>
      </c>
      <c r="F13628" t="s">
        <v>1247</v>
      </c>
      <c r="J13628" t="s">
        <v>23</v>
      </c>
      <c r="K13628">
        <v>19</v>
      </c>
      <c r="L13628">
        <v>97.09</v>
      </c>
      <c r="M13628">
        <v>7.5999999999999998E-2</v>
      </c>
      <c r="O13628" s="12">
        <f>VLOOKUP(C13628,[3]May!$C:$Z,24,FALSE)</f>
        <v>2019</v>
      </c>
    </row>
    <row r="13629" spans="1:15" x14ac:dyDescent="0.25">
      <c r="A13629" t="s">
        <v>1245</v>
      </c>
      <c r="C13629" t="s">
        <v>1306</v>
      </c>
      <c r="E13629">
        <v>2</v>
      </c>
      <c r="F13629" t="s">
        <v>1247</v>
      </c>
      <c r="J13629" t="s">
        <v>23</v>
      </c>
      <c r="K13629">
        <v>2</v>
      </c>
      <c r="L13629">
        <v>130.26</v>
      </c>
      <c r="M13629">
        <v>0.10199999999999999</v>
      </c>
      <c r="O13629" s="12">
        <f>VLOOKUP(C13629,[3]May!$C:$Z,24,FALSE)</f>
        <v>2019</v>
      </c>
    </row>
    <row r="13630" spans="1:15" x14ac:dyDescent="0.25">
      <c r="A13630" t="s">
        <v>1245</v>
      </c>
      <c r="C13630" t="s">
        <v>1306</v>
      </c>
      <c r="E13630">
        <v>2</v>
      </c>
      <c r="F13630" t="s">
        <v>1247</v>
      </c>
      <c r="J13630" t="s">
        <v>23</v>
      </c>
      <c r="K13630">
        <v>17</v>
      </c>
      <c r="L13630">
        <v>86.87</v>
      </c>
      <c r="M13630">
        <v>6.8000000000000005E-2</v>
      </c>
      <c r="O13630" s="12">
        <f>VLOOKUP(C13630,[3]May!$C:$Z,24,FALSE)</f>
        <v>2019</v>
      </c>
    </row>
    <row r="13631" spans="1:15" x14ac:dyDescent="0.25">
      <c r="A13631" t="s">
        <v>1245</v>
      </c>
      <c r="C13631" t="s">
        <v>1306</v>
      </c>
      <c r="E13631">
        <v>2</v>
      </c>
      <c r="F13631" t="s">
        <v>1247</v>
      </c>
      <c r="J13631" t="s">
        <v>23</v>
      </c>
      <c r="K13631">
        <v>12</v>
      </c>
      <c r="L13631">
        <v>781.56</v>
      </c>
      <c r="M13631">
        <v>0.61199999999999999</v>
      </c>
      <c r="O13631" s="12">
        <f>VLOOKUP(C13631,[3]May!$C:$Z,24,FALSE)</f>
        <v>2019</v>
      </c>
    </row>
    <row r="13632" spans="1:15" x14ac:dyDescent="0.25">
      <c r="A13632" t="s">
        <v>1245</v>
      </c>
      <c r="C13632" t="s">
        <v>1306</v>
      </c>
      <c r="E13632">
        <v>2</v>
      </c>
      <c r="F13632" t="s">
        <v>1247</v>
      </c>
      <c r="J13632" t="s">
        <v>23</v>
      </c>
      <c r="K13632">
        <v>1</v>
      </c>
      <c r="L13632">
        <v>5.1100000000000003</v>
      </c>
      <c r="M13632">
        <v>4.0000000000000001E-3</v>
      </c>
      <c r="O13632" s="12">
        <f>VLOOKUP(C13632,[3]May!$C:$Z,24,FALSE)</f>
        <v>2019</v>
      </c>
    </row>
    <row r="13633" spans="1:15" x14ac:dyDescent="0.25">
      <c r="A13633" t="s">
        <v>1245</v>
      </c>
      <c r="C13633" t="s">
        <v>1306</v>
      </c>
      <c r="E13633">
        <v>2</v>
      </c>
      <c r="F13633" t="s">
        <v>1247</v>
      </c>
      <c r="J13633" t="s">
        <v>23</v>
      </c>
      <c r="K13633">
        <v>14</v>
      </c>
      <c r="L13633">
        <v>71.540000000000006</v>
      </c>
      <c r="M13633">
        <v>5.6000000000000001E-2</v>
      </c>
      <c r="O13633" s="12">
        <f>VLOOKUP(C13633,[3]May!$C:$Z,24,FALSE)</f>
        <v>2019</v>
      </c>
    </row>
    <row r="13634" spans="1:15" x14ac:dyDescent="0.25">
      <c r="A13634" t="s">
        <v>1245</v>
      </c>
      <c r="C13634" t="s">
        <v>1306</v>
      </c>
      <c r="E13634">
        <v>2</v>
      </c>
      <c r="F13634" t="s">
        <v>1247</v>
      </c>
      <c r="J13634" t="s">
        <v>23</v>
      </c>
      <c r="K13634">
        <v>1</v>
      </c>
      <c r="L13634">
        <v>65.13</v>
      </c>
      <c r="M13634">
        <v>5.0999999999999997E-2</v>
      </c>
      <c r="O13634" s="12">
        <f>VLOOKUP(C13634,[3]May!$C:$Z,24,FALSE)</f>
        <v>2019</v>
      </c>
    </row>
    <row r="13635" spans="1:15" x14ac:dyDescent="0.25">
      <c r="A13635" t="s">
        <v>1245</v>
      </c>
      <c r="C13635" t="s">
        <v>1306</v>
      </c>
      <c r="E13635">
        <v>2</v>
      </c>
      <c r="F13635" t="s">
        <v>1247</v>
      </c>
      <c r="J13635" t="s">
        <v>23</v>
      </c>
      <c r="K13635">
        <v>1</v>
      </c>
      <c r="L13635">
        <v>65.13</v>
      </c>
      <c r="M13635">
        <v>5.0999999999999997E-2</v>
      </c>
      <c r="O13635" s="12">
        <f>VLOOKUP(C13635,[3]May!$C:$Z,24,FALSE)</f>
        <v>2019</v>
      </c>
    </row>
    <row r="13636" spans="1:15" x14ac:dyDescent="0.25">
      <c r="A13636" t="s">
        <v>1245</v>
      </c>
      <c r="C13636" t="s">
        <v>1306</v>
      </c>
      <c r="E13636">
        <v>2</v>
      </c>
      <c r="F13636" t="s">
        <v>1247</v>
      </c>
      <c r="J13636" t="s">
        <v>23</v>
      </c>
      <c r="K13636">
        <v>10</v>
      </c>
      <c r="L13636">
        <v>51.1</v>
      </c>
      <c r="M13636">
        <v>0.04</v>
      </c>
      <c r="O13636" s="12">
        <f>VLOOKUP(C13636,[3]May!$C:$Z,24,FALSE)</f>
        <v>2019</v>
      </c>
    </row>
    <row r="13637" spans="1:15" x14ac:dyDescent="0.25">
      <c r="A13637" t="s">
        <v>1245</v>
      </c>
      <c r="C13637" t="s">
        <v>1306</v>
      </c>
      <c r="E13637">
        <v>9</v>
      </c>
      <c r="F13637" t="s">
        <v>1256</v>
      </c>
      <c r="J13637" t="s">
        <v>23</v>
      </c>
      <c r="K13637">
        <v>3</v>
      </c>
      <c r="L13637">
        <v>117.18</v>
      </c>
      <c r="M13637">
        <v>9.6600000000000005E-2</v>
      </c>
      <c r="O13637" s="12">
        <f>VLOOKUP(C13637,[3]May!$C:$Z,24,FALSE)</f>
        <v>2019</v>
      </c>
    </row>
    <row r="13638" spans="1:15" x14ac:dyDescent="0.25">
      <c r="A13638" t="s">
        <v>1245</v>
      </c>
      <c r="C13638" t="s">
        <v>1306</v>
      </c>
      <c r="E13638">
        <v>6</v>
      </c>
      <c r="F13638" t="s">
        <v>1250</v>
      </c>
      <c r="J13638" t="s">
        <v>23</v>
      </c>
      <c r="K13638">
        <v>5</v>
      </c>
      <c r="L13638">
        <v>54.25</v>
      </c>
      <c r="M13638">
        <v>4.2500000000000003E-2</v>
      </c>
      <c r="O13638" s="12">
        <f>VLOOKUP(C13638,[3]May!$C:$Z,24,FALSE)</f>
        <v>2019</v>
      </c>
    </row>
    <row r="13639" spans="1:15" x14ac:dyDescent="0.25">
      <c r="A13639" t="s">
        <v>1245</v>
      </c>
      <c r="C13639" t="s">
        <v>1306</v>
      </c>
      <c r="E13639">
        <v>2</v>
      </c>
      <c r="F13639" t="s">
        <v>1247</v>
      </c>
      <c r="J13639" t="s">
        <v>23</v>
      </c>
      <c r="K13639">
        <v>1</v>
      </c>
      <c r="L13639">
        <v>65.13</v>
      </c>
      <c r="M13639">
        <v>5.0999999999999997E-2</v>
      </c>
      <c r="O13639" s="12">
        <f>VLOOKUP(C13639,[3]May!$C:$Z,24,FALSE)</f>
        <v>2019</v>
      </c>
    </row>
    <row r="13640" spans="1:15" x14ac:dyDescent="0.25">
      <c r="A13640" t="s">
        <v>1245</v>
      </c>
      <c r="C13640" t="s">
        <v>1306</v>
      </c>
      <c r="E13640">
        <v>2</v>
      </c>
      <c r="F13640" t="s">
        <v>1247</v>
      </c>
      <c r="J13640" t="s">
        <v>23</v>
      </c>
      <c r="K13640">
        <v>16</v>
      </c>
      <c r="L13640">
        <v>81.760000000000005</v>
      </c>
      <c r="M13640">
        <v>6.4000000000000001E-2</v>
      </c>
      <c r="O13640" s="12">
        <f>VLOOKUP(C13640,[3]May!$C:$Z,24,FALSE)</f>
        <v>2019</v>
      </c>
    </row>
    <row r="13641" spans="1:15" x14ac:dyDescent="0.25">
      <c r="A13641" t="s">
        <v>1245</v>
      </c>
      <c r="C13641" t="s">
        <v>1306</v>
      </c>
      <c r="E13641">
        <v>2</v>
      </c>
      <c r="F13641" t="s">
        <v>1247</v>
      </c>
      <c r="J13641" t="s">
        <v>23</v>
      </c>
      <c r="K13641">
        <v>14</v>
      </c>
      <c r="L13641">
        <v>71.540000000000006</v>
      </c>
      <c r="M13641">
        <v>5.6000000000000001E-2</v>
      </c>
      <c r="O13641" s="12">
        <f>VLOOKUP(C13641,[3]May!$C:$Z,24,FALSE)</f>
        <v>2019</v>
      </c>
    </row>
    <row r="13642" spans="1:15" x14ac:dyDescent="0.25">
      <c r="A13642" t="s">
        <v>1245</v>
      </c>
      <c r="C13642" t="s">
        <v>1306</v>
      </c>
      <c r="E13642">
        <v>2</v>
      </c>
      <c r="F13642" t="s">
        <v>1247</v>
      </c>
      <c r="J13642" t="s">
        <v>23</v>
      </c>
      <c r="K13642">
        <v>7</v>
      </c>
      <c r="L13642">
        <v>35.770000000000003</v>
      </c>
      <c r="M13642">
        <v>2.8000000000000001E-2</v>
      </c>
      <c r="O13642" s="12">
        <f>VLOOKUP(C13642,[3]May!$C:$Z,24,FALSE)</f>
        <v>2019</v>
      </c>
    </row>
    <row r="13643" spans="1:15" x14ac:dyDescent="0.25">
      <c r="A13643" t="s">
        <v>1245</v>
      </c>
      <c r="C13643" t="s">
        <v>1306</v>
      </c>
      <c r="E13643">
        <v>2</v>
      </c>
      <c r="F13643" t="s">
        <v>1247</v>
      </c>
      <c r="J13643" t="s">
        <v>23</v>
      </c>
      <c r="K13643">
        <v>17</v>
      </c>
      <c r="L13643">
        <v>86.87</v>
      </c>
      <c r="M13643">
        <v>6.8000000000000005E-2</v>
      </c>
      <c r="O13643" s="12">
        <f>VLOOKUP(C13643,[3]May!$C:$Z,24,FALSE)</f>
        <v>2019</v>
      </c>
    </row>
    <row r="13644" spans="1:15" x14ac:dyDescent="0.25">
      <c r="A13644" t="s">
        <v>1245</v>
      </c>
      <c r="C13644" t="s">
        <v>1306</v>
      </c>
      <c r="E13644">
        <v>2</v>
      </c>
      <c r="F13644" t="s">
        <v>1247</v>
      </c>
      <c r="J13644" t="s">
        <v>23</v>
      </c>
      <c r="K13644">
        <v>20</v>
      </c>
      <c r="L13644">
        <v>102.2</v>
      </c>
      <c r="M13644">
        <v>0.08</v>
      </c>
      <c r="O13644" s="12">
        <f>VLOOKUP(C13644,[3]May!$C:$Z,24,FALSE)</f>
        <v>2019</v>
      </c>
    </row>
    <row r="13645" spans="1:15" x14ac:dyDescent="0.25">
      <c r="A13645" t="s">
        <v>1245</v>
      </c>
      <c r="C13645" t="s">
        <v>1306</v>
      </c>
      <c r="E13645">
        <v>2</v>
      </c>
      <c r="F13645" t="s">
        <v>1247</v>
      </c>
      <c r="J13645" t="s">
        <v>23</v>
      </c>
      <c r="K13645">
        <v>3</v>
      </c>
      <c r="L13645">
        <v>15.33</v>
      </c>
      <c r="M13645">
        <v>1.2E-2</v>
      </c>
      <c r="O13645" s="12">
        <f>VLOOKUP(C13645,[3]May!$C:$Z,24,FALSE)</f>
        <v>2019</v>
      </c>
    </row>
    <row r="13646" spans="1:15" x14ac:dyDescent="0.25">
      <c r="A13646" t="s">
        <v>1245</v>
      </c>
      <c r="C13646" t="s">
        <v>1306</v>
      </c>
      <c r="E13646">
        <v>2</v>
      </c>
      <c r="F13646" t="s">
        <v>1247</v>
      </c>
      <c r="J13646" t="s">
        <v>23</v>
      </c>
      <c r="K13646">
        <v>15</v>
      </c>
      <c r="L13646">
        <v>76.650000000000006</v>
      </c>
      <c r="M13646">
        <v>0.06</v>
      </c>
      <c r="O13646" s="12">
        <f>VLOOKUP(C13646,[3]May!$C:$Z,24,FALSE)</f>
        <v>2019</v>
      </c>
    </row>
    <row r="13647" spans="1:15" x14ac:dyDescent="0.25">
      <c r="A13647" t="s">
        <v>1245</v>
      </c>
      <c r="C13647" t="s">
        <v>1306</v>
      </c>
      <c r="E13647">
        <v>2</v>
      </c>
      <c r="F13647" t="s">
        <v>1247</v>
      </c>
      <c r="J13647" t="s">
        <v>23</v>
      </c>
      <c r="K13647">
        <v>5</v>
      </c>
      <c r="L13647">
        <v>25.55</v>
      </c>
      <c r="M13647">
        <v>0.02</v>
      </c>
      <c r="O13647" s="12">
        <f>VLOOKUP(C13647,[3]May!$C:$Z,24,FALSE)</f>
        <v>2019</v>
      </c>
    </row>
    <row r="13648" spans="1:15" x14ac:dyDescent="0.25">
      <c r="A13648" t="s">
        <v>1245</v>
      </c>
      <c r="C13648" t="s">
        <v>1306</v>
      </c>
      <c r="E13648">
        <v>8</v>
      </c>
      <c r="F13648" t="s">
        <v>1251</v>
      </c>
      <c r="J13648" t="s">
        <v>23</v>
      </c>
      <c r="K13648">
        <v>4</v>
      </c>
      <c r="L13648">
        <v>220.24</v>
      </c>
      <c r="M13648">
        <v>0.1288</v>
      </c>
      <c r="O13648" s="12">
        <f>VLOOKUP(C13648,[3]May!$C:$Z,24,FALSE)</f>
        <v>2019</v>
      </c>
    </row>
    <row r="13649" spans="1:15" x14ac:dyDescent="0.25">
      <c r="A13649" t="s">
        <v>1245</v>
      </c>
      <c r="C13649" t="s">
        <v>1306</v>
      </c>
      <c r="E13649">
        <v>2</v>
      </c>
      <c r="F13649" t="s">
        <v>1247</v>
      </c>
      <c r="J13649" t="s">
        <v>23</v>
      </c>
      <c r="K13649">
        <v>4</v>
      </c>
      <c r="L13649">
        <v>260.52</v>
      </c>
      <c r="M13649">
        <v>0.20399999999999999</v>
      </c>
      <c r="O13649" s="12">
        <f>VLOOKUP(C13649,[3]May!$C:$Z,24,FALSE)</f>
        <v>2019</v>
      </c>
    </row>
    <row r="13650" spans="1:15" x14ac:dyDescent="0.25">
      <c r="A13650" t="s">
        <v>1245</v>
      </c>
      <c r="C13650" t="s">
        <v>1306</v>
      </c>
      <c r="E13650">
        <v>2</v>
      </c>
      <c r="F13650" t="s">
        <v>1247</v>
      </c>
      <c r="J13650" t="s">
        <v>23</v>
      </c>
      <c r="K13650">
        <v>11</v>
      </c>
      <c r="L13650">
        <v>56.21</v>
      </c>
      <c r="M13650">
        <v>4.3999999999999997E-2</v>
      </c>
      <c r="O13650" s="12">
        <f>VLOOKUP(C13650,[3]May!$C:$Z,24,FALSE)</f>
        <v>2019</v>
      </c>
    </row>
    <row r="13651" spans="1:15" x14ac:dyDescent="0.25">
      <c r="A13651" t="s">
        <v>1245</v>
      </c>
      <c r="C13651" t="s">
        <v>1306</v>
      </c>
      <c r="E13651">
        <v>2</v>
      </c>
      <c r="F13651" t="s">
        <v>1247</v>
      </c>
      <c r="J13651" t="s">
        <v>23</v>
      </c>
      <c r="K13651">
        <v>2</v>
      </c>
      <c r="L13651">
        <v>130.26</v>
      </c>
      <c r="M13651">
        <v>0.10199999999999999</v>
      </c>
      <c r="O13651" s="12">
        <f>VLOOKUP(C13651,[3]May!$C:$Z,24,FALSE)</f>
        <v>2019</v>
      </c>
    </row>
    <row r="13652" spans="1:15" x14ac:dyDescent="0.25">
      <c r="A13652" t="s">
        <v>1245</v>
      </c>
      <c r="C13652" t="s">
        <v>1306</v>
      </c>
      <c r="E13652">
        <v>2</v>
      </c>
      <c r="F13652" t="s">
        <v>1247</v>
      </c>
      <c r="J13652" t="s">
        <v>23</v>
      </c>
      <c r="K13652">
        <v>1</v>
      </c>
      <c r="L13652">
        <v>5.1100000000000003</v>
      </c>
      <c r="M13652">
        <v>4.0000000000000001E-3</v>
      </c>
      <c r="O13652" s="12">
        <f>VLOOKUP(C13652,[3]May!$C:$Z,24,FALSE)</f>
        <v>2019</v>
      </c>
    </row>
    <row r="13653" spans="1:15" x14ac:dyDescent="0.25">
      <c r="A13653" t="s">
        <v>1245</v>
      </c>
      <c r="C13653" t="s">
        <v>1306</v>
      </c>
      <c r="E13653">
        <v>2</v>
      </c>
      <c r="F13653" t="s">
        <v>1247</v>
      </c>
      <c r="J13653" t="s">
        <v>23</v>
      </c>
      <c r="K13653">
        <v>14</v>
      </c>
      <c r="L13653">
        <v>71.540000000000006</v>
      </c>
      <c r="M13653">
        <v>5.6000000000000001E-2</v>
      </c>
      <c r="O13653" s="12">
        <f>VLOOKUP(C13653,[3]May!$C:$Z,24,FALSE)</f>
        <v>2019</v>
      </c>
    </row>
    <row r="13654" spans="1:15" x14ac:dyDescent="0.25">
      <c r="A13654" t="s">
        <v>1245</v>
      </c>
      <c r="C13654" t="s">
        <v>1306</v>
      </c>
      <c r="E13654">
        <v>12</v>
      </c>
      <c r="F13654" t="s">
        <v>1253</v>
      </c>
      <c r="J13654" t="s">
        <v>23</v>
      </c>
      <c r="K13654">
        <v>1</v>
      </c>
      <c r="L13654">
        <v>61.2</v>
      </c>
      <c r="M13654">
        <v>8.3370000000000007E-3</v>
      </c>
      <c r="O13654" s="12">
        <f>VLOOKUP(C13654,[3]May!$C:$Z,24,FALSE)</f>
        <v>2019</v>
      </c>
    </row>
    <row r="13655" spans="1:15" x14ac:dyDescent="0.25">
      <c r="A13655" t="s">
        <v>1245</v>
      </c>
      <c r="C13655" t="s">
        <v>1306</v>
      </c>
      <c r="E13655">
        <v>6</v>
      </c>
      <c r="F13655" t="s">
        <v>1250</v>
      </c>
      <c r="J13655" t="s">
        <v>23</v>
      </c>
      <c r="K13655">
        <v>1</v>
      </c>
      <c r="L13655">
        <v>10.85</v>
      </c>
      <c r="M13655">
        <v>8.5000000000000006E-3</v>
      </c>
      <c r="O13655" s="12">
        <f>VLOOKUP(C13655,[3]May!$C:$Z,24,FALSE)</f>
        <v>2019</v>
      </c>
    </row>
    <row r="13656" spans="1:15" x14ac:dyDescent="0.25">
      <c r="A13656" t="s">
        <v>1245</v>
      </c>
      <c r="C13656" t="s">
        <v>1306</v>
      </c>
      <c r="E13656">
        <v>2</v>
      </c>
      <c r="F13656" t="s">
        <v>1247</v>
      </c>
      <c r="J13656" t="s">
        <v>23</v>
      </c>
      <c r="K13656">
        <v>7</v>
      </c>
      <c r="L13656">
        <v>35.770000000000003</v>
      </c>
      <c r="M13656">
        <v>2.8000000000000001E-2</v>
      </c>
      <c r="O13656" s="12">
        <f>VLOOKUP(C13656,[3]May!$C:$Z,24,FALSE)</f>
        <v>2019</v>
      </c>
    </row>
    <row r="13657" spans="1:15" x14ac:dyDescent="0.25">
      <c r="A13657" t="s">
        <v>1245</v>
      </c>
      <c r="C13657" t="s">
        <v>1306</v>
      </c>
      <c r="E13657">
        <v>2</v>
      </c>
      <c r="F13657" t="s">
        <v>1247</v>
      </c>
      <c r="J13657" t="s">
        <v>23</v>
      </c>
      <c r="K13657">
        <v>3</v>
      </c>
      <c r="L13657">
        <v>195.39</v>
      </c>
      <c r="M13657">
        <v>0.153</v>
      </c>
      <c r="O13657" s="12">
        <f>VLOOKUP(C13657,[3]May!$C:$Z,24,FALSE)</f>
        <v>2019</v>
      </c>
    </row>
    <row r="13658" spans="1:15" x14ac:dyDescent="0.25">
      <c r="A13658" t="s">
        <v>1245</v>
      </c>
      <c r="C13658" t="s">
        <v>1306</v>
      </c>
      <c r="E13658">
        <v>2</v>
      </c>
      <c r="F13658" t="s">
        <v>1247</v>
      </c>
      <c r="J13658" t="s">
        <v>23</v>
      </c>
      <c r="K13658">
        <v>5</v>
      </c>
      <c r="L13658">
        <v>325.64999999999998</v>
      </c>
      <c r="M13658">
        <v>0.255</v>
      </c>
      <c r="O13658" s="12">
        <f>VLOOKUP(C13658,[3]May!$C:$Z,24,FALSE)</f>
        <v>2019</v>
      </c>
    </row>
    <row r="13659" spans="1:15" x14ac:dyDescent="0.25">
      <c r="A13659" t="s">
        <v>1245</v>
      </c>
      <c r="C13659" t="s">
        <v>1306</v>
      </c>
      <c r="E13659">
        <v>2</v>
      </c>
      <c r="F13659" t="s">
        <v>1247</v>
      </c>
      <c r="J13659" t="s">
        <v>23</v>
      </c>
      <c r="K13659">
        <v>11</v>
      </c>
      <c r="L13659">
        <v>56.21</v>
      </c>
      <c r="M13659">
        <v>4.3999999999999997E-2</v>
      </c>
      <c r="O13659" s="12">
        <f>VLOOKUP(C13659,[3]May!$C:$Z,24,FALSE)</f>
        <v>2019</v>
      </c>
    </row>
    <row r="13660" spans="1:15" x14ac:dyDescent="0.25">
      <c r="A13660" t="s">
        <v>1245</v>
      </c>
      <c r="C13660" t="s">
        <v>1306</v>
      </c>
      <c r="E13660">
        <v>2</v>
      </c>
      <c r="F13660" t="s">
        <v>1247</v>
      </c>
      <c r="J13660" t="s">
        <v>23</v>
      </c>
      <c r="K13660">
        <v>2</v>
      </c>
      <c r="L13660">
        <v>130.26</v>
      </c>
      <c r="M13660">
        <v>0.10199999999999999</v>
      </c>
      <c r="O13660" s="12">
        <f>VLOOKUP(C13660,[3]May!$C:$Z,24,FALSE)</f>
        <v>2019</v>
      </c>
    </row>
    <row r="13661" spans="1:15" x14ac:dyDescent="0.25">
      <c r="A13661" t="s">
        <v>1245</v>
      </c>
      <c r="C13661" t="s">
        <v>1306</v>
      </c>
      <c r="E13661">
        <v>2</v>
      </c>
      <c r="F13661" t="s">
        <v>1247</v>
      </c>
      <c r="J13661" t="s">
        <v>23</v>
      </c>
      <c r="K13661">
        <v>18</v>
      </c>
      <c r="L13661">
        <v>91.98</v>
      </c>
      <c r="M13661">
        <v>7.1999999999999995E-2</v>
      </c>
      <c r="O13661" s="12">
        <f>VLOOKUP(C13661,[3]May!$C:$Z,24,FALSE)</f>
        <v>2019</v>
      </c>
    </row>
    <row r="13662" spans="1:15" x14ac:dyDescent="0.25">
      <c r="A13662" t="s">
        <v>1245</v>
      </c>
      <c r="C13662" t="s">
        <v>1306</v>
      </c>
      <c r="E13662">
        <v>2</v>
      </c>
      <c r="F13662" t="s">
        <v>1247</v>
      </c>
      <c r="J13662" t="s">
        <v>23</v>
      </c>
      <c r="K13662">
        <v>19</v>
      </c>
      <c r="L13662">
        <v>97.09</v>
      </c>
      <c r="M13662">
        <v>7.5999999999999998E-2</v>
      </c>
      <c r="O13662" s="12">
        <f>VLOOKUP(C13662,[3]May!$C:$Z,24,FALSE)</f>
        <v>2019</v>
      </c>
    </row>
    <row r="13663" spans="1:15" x14ac:dyDescent="0.25">
      <c r="A13663" t="s">
        <v>1245</v>
      </c>
      <c r="C13663" t="s">
        <v>1306</v>
      </c>
      <c r="E13663">
        <v>2</v>
      </c>
      <c r="F13663" t="s">
        <v>1247</v>
      </c>
      <c r="J13663" t="s">
        <v>23</v>
      </c>
      <c r="K13663">
        <v>1</v>
      </c>
      <c r="L13663">
        <v>65.13</v>
      </c>
      <c r="M13663">
        <v>5.0999999999999997E-2</v>
      </c>
      <c r="O13663" s="12">
        <f>VLOOKUP(C13663,[3]May!$C:$Z,24,FALSE)</f>
        <v>2019</v>
      </c>
    </row>
    <row r="13664" spans="1:15" x14ac:dyDescent="0.25">
      <c r="A13664" t="s">
        <v>1245</v>
      </c>
      <c r="C13664" t="s">
        <v>1306</v>
      </c>
      <c r="E13664">
        <v>2</v>
      </c>
      <c r="F13664" t="s">
        <v>1247</v>
      </c>
      <c r="J13664" t="s">
        <v>23</v>
      </c>
      <c r="K13664">
        <v>15</v>
      </c>
      <c r="L13664">
        <v>76.650000000000006</v>
      </c>
      <c r="M13664">
        <v>0.06</v>
      </c>
      <c r="O13664" s="12">
        <f>VLOOKUP(C13664,[3]May!$C:$Z,24,FALSE)</f>
        <v>2019</v>
      </c>
    </row>
    <row r="13665" spans="1:15" x14ac:dyDescent="0.25">
      <c r="A13665" t="s">
        <v>1245</v>
      </c>
      <c r="C13665" t="s">
        <v>1306</v>
      </c>
      <c r="E13665">
        <v>8</v>
      </c>
      <c r="F13665" t="s">
        <v>1251</v>
      </c>
      <c r="J13665" t="s">
        <v>23</v>
      </c>
      <c r="K13665">
        <v>6</v>
      </c>
      <c r="L13665">
        <v>330.36</v>
      </c>
      <c r="M13665">
        <v>0.19320000000000001</v>
      </c>
      <c r="O13665" s="12">
        <f>VLOOKUP(C13665,[3]May!$C:$Z,24,FALSE)</f>
        <v>2019</v>
      </c>
    </row>
    <row r="13666" spans="1:15" x14ac:dyDescent="0.25">
      <c r="A13666" t="s">
        <v>1245</v>
      </c>
      <c r="C13666" t="s">
        <v>1306</v>
      </c>
      <c r="E13666">
        <v>2</v>
      </c>
      <c r="F13666" t="s">
        <v>1247</v>
      </c>
      <c r="J13666" t="s">
        <v>23</v>
      </c>
      <c r="K13666">
        <v>1</v>
      </c>
      <c r="L13666">
        <v>65.13</v>
      </c>
      <c r="M13666">
        <v>5.0999999999999997E-2</v>
      </c>
      <c r="O13666" s="12">
        <f>VLOOKUP(C13666,[3]May!$C:$Z,24,FALSE)</f>
        <v>2019</v>
      </c>
    </row>
    <row r="13667" spans="1:15" x14ac:dyDescent="0.25">
      <c r="A13667" t="s">
        <v>1245</v>
      </c>
      <c r="C13667" t="s">
        <v>1306</v>
      </c>
      <c r="E13667">
        <v>2</v>
      </c>
      <c r="F13667" t="s">
        <v>1247</v>
      </c>
      <c r="J13667" t="s">
        <v>23</v>
      </c>
      <c r="K13667">
        <v>13</v>
      </c>
      <c r="L13667">
        <v>66.430000000000007</v>
      </c>
      <c r="M13667">
        <v>5.1999999999999998E-2</v>
      </c>
      <c r="O13667" s="12">
        <f>VLOOKUP(C13667,[3]May!$C:$Z,24,FALSE)</f>
        <v>2019</v>
      </c>
    </row>
    <row r="13668" spans="1:15" x14ac:dyDescent="0.25">
      <c r="A13668" t="s">
        <v>1245</v>
      </c>
      <c r="C13668" t="s">
        <v>1306</v>
      </c>
      <c r="E13668">
        <v>2</v>
      </c>
      <c r="F13668" t="s">
        <v>1247</v>
      </c>
      <c r="J13668" t="s">
        <v>23</v>
      </c>
      <c r="K13668">
        <v>4</v>
      </c>
      <c r="L13668">
        <v>260.52</v>
      </c>
      <c r="M13668">
        <v>0.20399999999999999</v>
      </c>
      <c r="O13668" s="12">
        <f>VLOOKUP(C13668,[3]May!$C:$Z,24,FALSE)</f>
        <v>2019</v>
      </c>
    </row>
    <row r="13669" spans="1:15" x14ac:dyDescent="0.25">
      <c r="A13669" t="s">
        <v>1245</v>
      </c>
      <c r="C13669" t="s">
        <v>1306</v>
      </c>
      <c r="E13669">
        <v>2</v>
      </c>
      <c r="F13669" t="s">
        <v>1247</v>
      </c>
      <c r="J13669" t="s">
        <v>23</v>
      </c>
      <c r="K13669">
        <v>19</v>
      </c>
      <c r="L13669">
        <v>97.09</v>
      </c>
      <c r="M13669">
        <v>7.5999999999999998E-2</v>
      </c>
      <c r="O13669" s="12">
        <f>VLOOKUP(C13669,[3]May!$C:$Z,24,FALSE)</f>
        <v>2019</v>
      </c>
    </row>
    <row r="13670" spans="1:15" x14ac:dyDescent="0.25">
      <c r="A13670" t="s">
        <v>1245</v>
      </c>
      <c r="C13670" t="s">
        <v>1306</v>
      </c>
      <c r="E13670">
        <v>2</v>
      </c>
      <c r="F13670" t="s">
        <v>1247</v>
      </c>
      <c r="J13670" t="s">
        <v>23</v>
      </c>
      <c r="K13670">
        <v>2</v>
      </c>
      <c r="L13670">
        <v>130.26</v>
      </c>
      <c r="M13670">
        <v>0.10199999999999999</v>
      </c>
      <c r="O13670" s="12">
        <f>VLOOKUP(C13670,[3]May!$C:$Z,24,FALSE)</f>
        <v>2019</v>
      </c>
    </row>
    <row r="13671" spans="1:15" x14ac:dyDescent="0.25">
      <c r="A13671" t="s">
        <v>1245</v>
      </c>
      <c r="C13671" t="s">
        <v>1306</v>
      </c>
      <c r="E13671">
        <v>2</v>
      </c>
      <c r="F13671" t="s">
        <v>1247</v>
      </c>
      <c r="J13671" t="s">
        <v>23</v>
      </c>
      <c r="K13671">
        <v>18</v>
      </c>
      <c r="L13671">
        <v>91.98</v>
      </c>
      <c r="M13671">
        <v>7.1999999999999995E-2</v>
      </c>
      <c r="O13671" s="12">
        <f>VLOOKUP(C13671,[3]May!$C:$Z,24,FALSE)</f>
        <v>2019</v>
      </c>
    </row>
    <row r="13672" spans="1:15" x14ac:dyDescent="0.25">
      <c r="A13672" t="s">
        <v>1245</v>
      </c>
      <c r="C13672" t="s">
        <v>1306</v>
      </c>
      <c r="E13672">
        <v>2</v>
      </c>
      <c r="F13672" t="s">
        <v>1247</v>
      </c>
      <c r="J13672" t="s">
        <v>23</v>
      </c>
      <c r="K13672">
        <v>9</v>
      </c>
      <c r="L13672">
        <v>586.16999999999996</v>
      </c>
      <c r="M13672">
        <v>0.45900000000000002</v>
      </c>
      <c r="O13672" s="12">
        <f>VLOOKUP(C13672,[3]May!$C:$Z,24,FALSE)</f>
        <v>2019</v>
      </c>
    </row>
    <row r="13673" spans="1:15" x14ac:dyDescent="0.25">
      <c r="A13673" t="s">
        <v>1245</v>
      </c>
      <c r="C13673" t="s">
        <v>1306</v>
      </c>
      <c r="E13673">
        <v>2</v>
      </c>
      <c r="F13673" t="s">
        <v>1247</v>
      </c>
      <c r="J13673" t="s">
        <v>23</v>
      </c>
      <c r="K13673">
        <v>6</v>
      </c>
      <c r="L13673">
        <v>30.66</v>
      </c>
      <c r="M13673">
        <v>2.4E-2</v>
      </c>
      <c r="O13673" s="12">
        <f>VLOOKUP(C13673,[3]May!$C:$Z,24,FALSE)</f>
        <v>2019</v>
      </c>
    </row>
    <row r="13674" spans="1:15" x14ac:dyDescent="0.25">
      <c r="A13674" t="s">
        <v>1245</v>
      </c>
      <c r="C13674" t="s">
        <v>1306</v>
      </c>
      <c r="E13674">
        <v>2</v>
      </c>
      <c r="F13674" t="s">
        <v>1247</v>
      </c>
      <c r="J13674" t="s">
        <v>23</v>
      </c>
      <c r="K13674">
        <v>2</v>
      </c>
      <c r="L13674">
        <v>130.26</v>
      </c>
      <c r="M13674">
        <v>0.10199999999999999</v>
      </c>
      <c r="O13674" s="12">
        <f>VLOOKUP(C13674,[3]May!$C:$Z,24,FALSE)</f>
        <v>2019</v>
      </c>
    </row>
    <row r="13675" spans="1:15" x14ac:dyDescent="0.25">
      <c r="A13675" t="s">
        <v>1245</v>
      </c>
      <c r="C13675" t="s">
        <v>1306</v>
      </c>
      <c r="E13675">
        <v>2</v>
      </c>
      <c r="F13675" t="s">
        <v>1247</v>
      </c>
      <c r="J13675" t="s">
        <v>23</v>
      </c>
      <c r="K13675">
        <v>4</v>
      </c>
      <c r="L13675">
        <v>260.52</v>
      </c>
      <c r="M13675">
        <v>0.20399999999999999</v>
      </c>
      <c r="O13675" s="12">
        <f>VLOOKUP(C13675,[3]May!$C:$Z,24,FALSE)</f>
        <v>2019</v>
      </c>
    </row>
    <row r="13676" spans="1:15" x14ac:dyDescent="0.25">
      <c r="A13676" t="s">
        <v>1245</v>
      </c>
      <c r="C13676" t="s">
        <v>1306</v>
      </c>
      <c r="E13676">
        <v>2</v>
      </c>
      <c r="F13676" t="s">
        <v>1247</v>
      </c>
      <c r="J13676" t="s">
        <v>23</v>
      </c>
      <c r="K13676">
        <v>1</v>
      </c>
      <c r="L13676">
        <v>5.1100000000000003</v>
      </c>
      <c r="M13676">
        <v>4.0000000000000001E-3</v>
      </c>
      <c r="O13676" s="12">
        <f>VLOOKUP(C13676,[3]May!$C:$Z,24,FALSE)</f>
        <v>2019</v>
      </c>
    </row>
    <row r="13677" spans="1:15" x14ac:dyDescent="0.25">
      <c r="A13677" t="s">
        <v>1245</v>
      </c>
      <c r="C13677" t="s">
        <v>1306</v>
      </c>
      <c r="E13677">
        <v>1</v>
      </c>
      <c r="F13677" t="s">
        <v>1252</v>
      </c>
      <c r="J13677" t="s">
        <v>23</v>
      </c>
      <c r="K13677">
        <v>3</v>
      </c>
      <c r="L13677">
        <v>98.97</v>
      </c>
      <c r="M13677">
        <v>8.1600000000000006E-2</v>
      </c>
      <c r="O13677" s="12">
        <f>VLOOKUP(C13677,[3]May!$C:$Z,24,FALSE)</f>
        <v>2019</v>
      </c>
    </row>
    <row r="13678" spans="1:15" x14ac:dyDescent="0.25">
      <c r="A13678" t="s">
        <v>1245</v>
      </c>
      <c r="C13678" t="s">
        <v>1306</v>
      </c>
      <c r="E13678">
        <v>2</v>
      </c>
      <c r="F13678" t="s">
        <v>1247</v>
      </c>
      <c r="J13678" t="s">
        <v>23</v>
      </c>
      <c r="K13678">
        <v>1</v>
      </c>
      <c r="L13678">
        <v>65.13</v>
      </c>
      <c r="M13678">
        <v>5.0999999999999997E-2</v>
      </c>
      <c r="O13678" s="12">
        <f>VLOOKUP(C13678,[3]May!$C:$Z,24,FALSE)</f>
        <v>2019</v>
      </c>
    </row>
    <row r="13679" spans="1:15" x14ac:dyDescent="0.25">
      <c r="A13679" t="s">
        <v>1245</v>
      </c>
      <c r="C13679" t="s">
        <v>1306</v>
      </c>
      <c r="E13679">
        <v>3</v>
      </c>
      <c r="F13679" t="s">
        <v>1260</v>
      </c>
      <c r="J13679" t="s">
        <v>23</v>
      </c>
      <c r="K13679">
        <v>7</v>
      </c>
      <c r="L13679">
        <v>487.27</v>
      </c>
      <c r="M13679">
        <v>0.28070000000000001</v>
      </c>
      <c r="O13679" s="12">
        <f>VLOOKUP(C13679,[3]May!$C:$Z,24,FALSE)</f>
        <v>2019</v>
      </c>
    </row>
    <row r="13680" spans="1:15" x14ac:dyDescent="0.25">
      <c r="A13680" t="s">
        <v>1245</v>
      </c>
      <c r="C13680" t="s">
        <v>1306</v>
      </c>
      <c r="E13680">
        <v>2</v>
      </c>
      <c r="F13680" t="s">
        <v>1247</v>
      </c>
      <c r="J13680" t="s">
        <v>23</v>
      </c>
      <c r="K13680">
        <v>18</v>
      </c>
      <c r="L13680">
        <v>91.98</v>
      </c>
      <c r="M13680">
        <v>7.1999999999999995E-2</v>
      </c>
      <c r="O13680" s="12">
        <f>VLOOKUP(C13680,[3]May!$C:$Z,24,FALSE)</f>
        <v>2019</v>
      </c>
    </row>
    <row r="13681" spans="1:15" x14ac:dyDescent="0.25">
      <c r="A13681" t="s">
        <v>1245</v>
      </c>
      <c r="C13681" t="s">
        <v>1306</v>
      </c>
      <c r="E13681">
        <v>2</v>
      </c>
      <c r="F13681" t="s">
        <v>1247</v>
      </c>
      <c r="J13681" t="s">
        <v>23</v>
      </c>
      <c r="K13681">
        <v>3</v>
      </c>
      <c r="L13681">
        <v>195.39</v>
      </c>
      <c r="M13681">
        <v>0.153</v>
      </c>
      <c r="O13681" s="12">
        <f>VLOOKUP(C13681,[3]May!$C:$Z,24,FALSE)</f>
        <v>2019</v>
      </c>
    </row>
    <row r="13682" spans="1:15" x14ac:dyDescent="0.25">
      <c r="A13682" t="s">
        <v>1245</v>
      </c>
      <c r="C13682" t="s">
        <v>1306</v>
      </c>
      <c r="E13682">
        <v>2</v>
      </c>
      <c r="F13682" t="s">
        <v>1247</v>
      </c>
      <c r="J13682" t="s">
        <v>23</v>
      </c>
      <c r="K13682">
        <v>19</v>
      </c>
      <c r="L13682">
        <v>97.09</v>
      </c>
      <c r="M13682">
        <v>7.5999999999999998E-2</v>
      </c>
      <c r="O13682" s="12">
        <f>VLOOKUP(C13682,[3]May!$C:$Z,24,FALSE)</f>
        <v>2019</v>
      </c>
    </row>
    <row r="13683" spans="1:15" x14ac:dyDescent="0.25">
      <c r="A13683" t="s">
        <v>1245</v>
      </c>
      <c r="C13683" t="s">
        <v>1306</v>
      </c>
      <c r="E13683">
        <v>2</v>
      </c>
      <c r="F13683" t="s">
        <v>1247</v>
      </c>
      <c r="J13683" t="s">
        <v>23</v>
      </c>
      <c r="K13683">
        <v>5</v>
      </c>
      <c r="L13683">
        <v>325.64999999999998</v>
      </c>
      <c r="M13683">
        <v>0.255</v>
      </c>
      <c r="O13683" s="12">
        <f>VLOOKUP(C13683,[3]May!$C:$Z,24,FALSE)</f>
        <v>2019</v>
      </c>
    </row>
    <row r="13684" spans="1:15" x14ac:dyDescent="0.25">
      <c r="A13684" t="s">
        <v>1245</v>
      </c>
      <c r="C13684" t="s">
        <v>1306</v>
      </c>
      <c r="E13684">
        <v>2</v>
      </c>
      <c r="F13684" t="s">
        <v>1247</v>
      </c>
      <c r="J13684" t="s">
        <v>23</v>
      </c>
      <c r="K13684">
        <v>8</v>
      </c>
      <c r="L13684">
        <v>40.880000000000003</v>
      </c>
      <c r="M13684">
        <v>3.2000000000000001E-2</v>
      </c>
      <c r="O13684" s="12">
        <f>VLOOKUP(C13684,[3]May!$C:$Z,24,FALSE)</f>
        <v>2019</v>
      </c>
    </row>
    <row r="13685" spans="1:15" x14ac:dyDescent="0.25">
      <c r="A13685" t="s">
        <v>1245</v>
      </c>
      <c r="C13685" t="s">
        <v>1306</v>
      </c>
      <c r="E13685">
        <v>2</v>
      </c>
      <c r="F13685" t="s">
        <v>1247</v>
      </c>
      <c r="J13685" t="s">
        <v>23</v>
      </c>
      <c r="K13685">
        <v>20</v>
      </c>
      <c r="L13685">
        <v>102.2</v>
      </c>
      <c r="M13685">
        <v>0.08</v>
      </c>
      <c r="O13685" s="12">
        <f>VLOOKUP(C13685,[3]May!$C:$Z,24,FALSE)</f>
        <v>2019</v>
      </c>
    </row>
    <row r="13686" spans="1:15" x14ac:dyDescent="0.25">
      <c r="A13686" t="s">
        <v>1245</v>
      </c>
      <c r="C13686" t="s">
        <v>1306</v>
      </c>
      <c r="E13686">
        <v>2</v>
      </c>
      <c r="F13686" t="s">
        <v>1247</v>
      </c>
      <c r="J13686" t="s">
        <v>23</v>
      </c>
      <c r="K13686">
        <v>17</v>
      </c>
      <c r="L13686">
        <v>86.87</v>
      </c>
      <c r="M13686">
        <v>6.8000000000000005E-2</v>
      </c>
      <c r="O13686" s="12">
        <f>VLOOKUP(C13686,[3]May!$C:$Z,24,FALSE)</f>
        <v>2019</v>
      </c>
    </row>
    <row r="13687" spans="1:15" x14ac:dyDescent="0.25">
      <c r="A13687" t="s">
        <v>1245</v>
      </c>
      <c r="C13687" t="s">
        <v>1306</v>
      </c>
      <c r="E13687">
        <v>2</v>
      </c>
      <c r="F13687" t="s">
        <v>1247</v>
      </c>
      <c r="J13687" t="s">
        <v>23</v>
      </c>
      <c r="K13687">
        <v>1</v>
      </c>
      <c r="L13687">
        <v>65.13</v>
      </c>
      <c r="M13687">
        <v>5.0999999999999997E-2</v>
      </c>
      <c r="O13687" s="12">
        <f>VLOOKUP(C13687,[3]May!$C:$Z,24,FALSE)</f>
        <v>2019</v>
      </c>
    </row>
    <row r="13688" spans="1:15" x14ac:dyDescent="0.25">
      <c r="A13688" t="s">
        <v>1245</v>
      </c>
      <c r="C13688" t="s">
        <v>1306</v>
      </c>
      <c r="E13688">
        <v>2</v>
      </c>
      <c r="F13688" t="s">
        <v>1247</v>
      </c>
      <c r="J13688" t="s">
        <v>23</v>
      </c>
      <c r="K13688">
        <v>6</v>
      </c>
      <c r="L13688">
        <v>390.78</v>
      </c>
      <c r="M13688">
        <v>0.30599999999999999</v>
      </c>
      <c r="O13688" s="12">
        <f>VLOOKUP(C13688,[3]May!$C:$Z,24,FALSE)</f>
        <v>2019</v>
      </c>
    </row>
    <row r="13689" spans="1:15" x14ac:dyDescent="0.25">
      <c r="A13689" t="s">
        <v>1245</v>
      </c>
      <c r="C13689" t="s">
        <v>1306</v>
      </c>
      <c r="E13689">
        <v>2</v>
      </c>
      <c r="F13689" t="s">
        <v>1247</v>
      </c>
      <c r="J13689" t="s">
        <v>23</v>
      </c>
      <c r="K13689">
        <v>8</v>
      </c>
      <c r="L13689">
        <v>40.880000000000003</v>
      </c>
      <c r="M13689">
        <v>3.2000000000000001E-2</v>
      </c>
      <c r="O13689" s="12">
        <f>VLOOKUP(C13689,[3]May!$C:$Z,24,FALSE)</f>
        <v>2019</v>
      </c>
    </row>
    <row r="13690" spans="1:15" x14ac:dyDescent="0.25">
      <c r="A13690" t="s">
        <v>1245</v>
      </c>
      <c r="C13690" t="s">
        <v>1306</v>
      </c>
      <c r="E13690">
        <v>2</v>
      </c>
      <c r="F13690" t="s">
        <v>1247</v>
      </c>
      <c r="J13690" t="s">
        <v>23</v>
      </c>
      <c r="K13690">
        <v>6</v>
      </c>
      <c r="L13690">
        <v>30.66</v>
      </c>
      <c r="M13690">
        <v>2.4E-2</v>
      </c>
      <c r="O13690" s="12">
        <f>VLOOKUP(C13690,[3]May!$C:$Z,24,FALSE)</f>
        <v>2019</v>
      </c>
    </row>
    <row r="13691" spans="1:15" x14ac:dyDescent="0.25">
      <c r="A13691" t="s">
        <v>1245</v>
      </c>
      <c r="C13691" t="s">
        <v>1306</v>
      </c>
      <c r="E13691">
        <v>2</v>
      </c>
      <c r="F13691" t="s">
        <v>1247</v>
      </c>
      <c r="J13691" t="s">
        <v>23</v>
      </c>
      <c r="K13691">
        <v>13</v>
      </c>
      <c r="L13691">
        <v>846.69</v>
      </c>
      <c r="M13691">
        <v>0.66300000000000003</v>
      </c>
      <c r="O13691" s="12">
        <f>VLOOKUP(C13691,[3]May!$C:$Z,24,FALSE)</f>
        <v>2019</v>
      </c>
    </row>
    <row r="13692" spans="1:15" x14ac:dyDescent="0.25">
      <c r="A13692" t="s">
        <v>1245</v>
      </c>
      <c r="C13692" t="s">
        <v>1306</v>
      </c>
      <c r="E13692">
        <v>2</v>
      </c>
      <c r="F13692" t="s">
        <v>1247</v>
      </c>
      <c r="J13692" t="s">
        <v>23</v>
      </c>
      <c r="K13692">
        <v>5</v>
      </c>
      <c r="L13692">
        <v>325.64999999999998</v>
      </c>
      <c r="M13692">
        <v>0.255</v>
      </c>
      <c r="O13692" s="12">
        <f>VLOOKUP(C13692,[3]May!$C:$Z,24,FALSE)</f>
        <v>2019</v>
      </c>
    </row>
    <row r="13693" spans="1:15" x14ac:dyDescent="0.25">
      <c r="A13693" t="s">
        <v>1245</v>
      </c>
      <c r="C13693" t="s">
        <v>1306</v>
      </c>
      <c r="E13693">
        <v>2</v>
      </c>
      <c r="F13693" t="s">
        <v>1247</v>
      </c>
      <c r="J13693" t="s">
        <v>23</v>
      </c>
      <c r="K13693">
        <v>19</v>
      </c>
      <c r="L13693">
        <v>97.09</v>
      </c>
      <c r="M13693">
        <v>7.5999999999999998E-2</v>
      </c>
      <c r="O13693" s="12">
        <f>VLOOKUP(C13693,[3]May!$C:$Z,24,FALSE)</f>
        <v>2019</v>
      </c>
    </row>
    <row r="13694" spans="1:15" x14ac:dyDescent="0.25">
      <c r="A13694" t="s">
        <v>1245</v>
      </c>
      <c r="C13694" t="s">
        <v>1306</v>
      </c>
      <c r="E13694">
        <v>2</v>
      </c>
      <c r="F13694" t="s">
        <v>1247</v>
      </c>
      <c r="J13694" t="s">
        <v>23</v>
      </c>
      <c r="K13694">
        <v>7</v>
      </c>
      <c r="L13694">
        <v>35.770000000000003</v>
      </c>
      <c r="M13694">
        <v>2.8000000000000001E-2</v>
      </c>
      <c r="O13694" s="12">
        <f>VLOOKUP(C13694,[3]May!$C:$Z,24,FALSE)</f>
        <v>2019</v>
      </c>
    </row>
    <row r="13695" spans="1:15" x14ac:dyDescent="0.25">
      <c r="A13695" t="s">
        <v>1245</v>
      </c>
      <c r="C13695" t="s">
        <v>1306</v>
      </c>
      <c r="E13695">
        <v>6</v>
      </c>
      <c r="F13695" t="s">
        <v>1250</v>
      </c>
      <c r="J13695" t="s">
        <v>23</v>
      </c>
      <c r="K13695">
        <v>4</v>
      </c>
      <c r="L13695">
        <v>43.4</v>
      </c>
      <c r="M13695">
        <v>3.4000000000000002E-2</v>
      </c>
      <c r="O13695" s="12">
        <f>VLOOKUP(C13695,[3]May!$C:$Z,24,FALSE)</f>
        <v>2019</v>
      </c>
    </row>
    <row r="13696" spans="1:15" x14ac:dyDescent="0.25">
      <c r="A13696" t="s">
        <v>1245</v>
      </c>
      <c r="C13696" t="s">
        <v>1306</v>
      </c>
      <c r="E13696">
        <v>2</v>
      </c>
      <c r="F13696" t="s">
        <v>1247</v>
      </c>
      <c r="J13696" t="s">
        <v>23</v>
      </c>
      <c r="K13696">
        <v>4</v>
      </c>
      <c r="L13696">
        <v>260.52</v>
      </c>
      <c r="M13696">
        <v>0.20399999999999999</v>
      </c>
      <c r="O13696" s="12">
        <f>VLOOKUP(C13696,[3]May!$C:$Z,24,FALSE)</f>
        <v>2019</v>
      </c>
    </row>
    <row r="13697" spans="1:15" x14ac:dyDescent="0.25">
      <c r="A13697" t="s">
        <v>1245</v>
      </c>
      <c r="C13697" t="s">
        <v>1306</v>
      </c>
      <c r="E13697">
        <v>2</v>
      </c>
      <c r="F13697" t="s">
        <v>1247</v>
      </c>
      <c r="J13697" t="s">
        <v>23</v>
      </c>
      <c r="K13697">
        <v>7</v>
      </c>
      <c r="L13697">
        <v>35.770000000000003</v>
      </c>
      <c r="M13697">
        <v>2.8000000000000001E-2</v>
      </c>
      <c r="O13697" s="12">
        <f>VLOOKUP(C13697,[3]May!$C:$Z,24,FALSE)</f>
        <v>2019</v>
      </c>
    </row>
    <row r="13698" spans="1:15" x14ac:dyDescent="0.25">
      <c r="A13698" t="s">
        <v>1245</v>
      </c>
      <c r="C13698" t="s">
        <v>1306</v>
      </c>
      <c r="E13698">
        <v>2</v>
      </c>
      <c r="F13698" t="s">
        <v>1247</v>
      </c>
      <c r="J13698" t="s">
        <v>23</v>
      </c>
      <c r="K13698">
        <v>17</v>
      </c>
      <c r="L13698">
        <v>86.87</v>
      </c>
      <c r="M13698">
        <v>6.8000000000000005E-2</v>
      </c>
      <c r="O13698" s="12">
        <f>VLOOKUP(C13698,[3]May!$C:$Z,24,FALSE)</f>
        <v>2019</v>
      </c>
    </row>
    <row r="13699" spans="1:15" x14ac:dyDescent="0.25">
      <c r="A13699" t="s">
        <v>1245</v>
      </c>
      <c r="C13699" t="s">
        <v>1306</v>
      </c>
      <c r="E13699">
        <v>2</v>
      </c>
      <c r="F13699" t="s">
        <v>1247</v>
      </c>
      <c r="J13699" t="s">
        <v>23</v>
      </c>
      <c r="K13699">
        <v>13</v>
      </c>
      <c r="L13699">
        <v>66.430000000000007</v>
      </c>
      <c r="M13699">
        <v>5.1999999999999998E-2</v>
      </c>
      <c r="O13699" s="12">
        <f>VLOOKUP(C13699,[3]May!$C:$Z,24,FALSE)</f>
        <v>2019</v>
      </c>
    </row>
    <row r="13700" spans="1:15" x14ac:dyDescent="0.25">
      <c r="A13700" t="s">
        <v>1245</v>
      </c>
      <c r="C13700" t="s">
        <v>1306</v>
      </c>
      <c r="E13700">
        <v>2</v>
      </c>
      <c r="F13700" t="s">
        <v>1247</v>
      </c>
      <c r="J13700" t="s">
        <v>23</v>
      </c>
      <c r="K13700">
        <v>1</v>
      </c>
      <c r="L13700">
        <v>65.13</v>
      </c>
      <c r="M13700">
        <v>5.0999999999999997E-2</v>
      </c>
      <c r="O13700" s="12">
        <f>VLOOKUP(C13700,[3]May!$C:$Z,24,FALSE)</f>
        <v>2019</v>
      </c>
    </row>
    <row r="13701" spans="1:15" x14ac:dyDescent="0.25">
      <c r="A13701" t="s">
        <v>1245</v>
      </c>
      <c r="C13701" t="s">
        <v>1306</v>
      </c>
      <c r="E13701">
        <v>2</v>
      </c>
      <c r="F13701" t="s">
        <v>1247</v>
      </c>
      <c r="J13701" t="s">
        <v>23</v>
      </c>
      <c r="K13701">
        <v>5</v>
      </c>
      <c r="L13701">
        <v>325.64999999999998</v>
      </c>
      <c r="M13701">
        <v>0.255</v>
      </c>
      <c r="O13701" s="12">
        <f>VLOOKUP(C13701,[3]May!$C:$Z,24,FALSE)</f>
        <v>2019</v>
      </c>
    </row>
    <row r="13702" spans="1:15" x14ac:dyDescent="0.25">
      <c r="A13702" t="s">
        <v>1245</v>
      </c>
      <c r="C13702" t="s">
        <v>1306</v>
      </c>
      <c r="E13702">
        <v>2</v>
      </c>
      <c r="F13702" t="s">
        <v>1247</v>
      </c>
      <c r="J13702" t="s">
        <v>23</v>
      </c>
      <c r="K13702">
        <v>16</v>
      </c>
      <c r="L13702">
        <v>81.760000000000005</v>
      </c>
      <c r="M13702">
        <v>6.4000000000000001E-2</v>
      </c>
      <c r="O13702" s="12">
        <f>VLOOKUP(C13702,[3]May!$C:$Z,24,FALSE)</f>
        <v>2019</v>
      </c>
    </row>
    <row r="13703" spans="1:15" x14ac:dyDescent="0.25">
      <c r="A13703" t="s">
        <v>1245</v>
      </c>
      <c r="C13703" t="s">
        <v>1306</v>
      </c>
      <c r="E13703">
        <v>2</v>
      </c>
      <c r="F13703" t="s">
        <v>1247</v>
      </c>
      <c r="J13703" t="s">
        <v>23</v>
      </c>
      <c r="K13703">
        <v>11</v>
      </c>
      <c r="L13703">
        <v>56.21</v>
      </c>
      <c r="M13703">
        <v>4.3999999999999997E-2</v>
      </c>
      <c r="O13703" s="12">
        <f>VLOOKUP(C13703,[3]May!$C:$Z,24,FALSE)</f>
        <v>2019</v>
      </c>
    </row>
    <row r="13704" spans="1:15" x14ac:dyDescent="0.25">
      <c r="A13704" t="s">
        <v>1245</v>
      </c>
      <c r="C13704" t="s">
        <v>1306</v>
      </c>
      <c r="E13704">
        <v>2</v>
      </c>
      <c r="F13704" t="s">
        <v>1247</v>
      </c>
      <c r="J13704" t="s">
        <v>23</v>
      </c>
      <c r="K13704">
        <v>1</v>
      </c>
      <c r="L13704">
        <v>65.13</v>
      </c>
      <c r="M13704">
        <v>5.0999999999999997E-2</v>
      </c>
      <c r="O13704" s="12">
        <f>VLOOKUP(C13704,[3]May!$C:$Z,24,FALSE)</f>
        <v>2019</v>
      </c>
    </row>
    <row r="13705" spans="1:15" x14ac:dyDescent="0.25">
      <c r="A13705" t="s">
        <v>1245</v>
      </c>
      <c r="C13705" t="s">
        <v>1306</v>
      </c>
      <c r="E13705">
        <v>12</v>
      </c>
      <c r="F13705" t="s">
        <v>1253</v>
      </c>
      <c r="J13705" t="s">
        <v>23</v>
      </c>
      <c r="K13705">
        <v>1</v>
      </c>
      <c r="L13705">
        <v>61.2</v>
      </c>
      <c r="M13705">
        <v>8.3370000000000007E-3</v>
      </c>
      <c r="O13705" s="12">
        <f>VLOOKUP(C13705,[3]May!$C:$Z,24,FALSE)</f>
        <v>2019</v>
      </c>
    </row>
    <row r="13706" spans="1:15" x14ac:dyDescent="0.25">
      <c r="A13706" t="s">
        <v>1245</v>
      </c>
      <c r="C13706" t="s">
        <v>1306</v>
      </c>
      <c r="E13706">
        <v>2</v>
      </c>
      <c r="F13706" t="s">
        <v>1247</v>
      </c>
      <c r="J13706" t="s">
        <v>23</v>
      </c>
      <c r="K13706">
        <v>2</v>
      </c>
      <c r="L13706">
        <v>130.26</v>
      </c>
      <c r="M13706">
        <v>0.10199999999999999</v>
      </c>
      <c r="O13706" s="12">
        <f>VLOOKUP(C13706,[3]May!$C:$Z,24,FALSE)</f>
        <v>2019</v>
      </c>
    </row>
    <row r="13707" spans="1:15" x14ac:dyDescent="0.25">
      <c r="A13707" t="s">
        <v>1245</v>
      </c>
      <c r="C13707" t="s">
        <v>1306</v>
      </c>
      <c r="E13707">
        <v>2</v>
      </c>
      <c r="F13707" t="s">
        <v>1247</v>
      </c>
      <c r="J13707" t="s">
        <v>23</v>
      </c>
      <c r="K13707">
        <v>17</v>
      </c>
      <c r="L13707">
        <v>86.87</v>
      </c>
      <c r="M13707">
        <v>6.8000000000000005E-2</v>
      </c>
      <c r="O13707" s="12">
        <f>VLOOKUP(C13707,[3]May!$C:$Z,24,FALSE)</f>
        <v>2019</v>
      </c>
    </row>
    <row r="13708" spans="1:15" x14ac:dyDescent="0.25">
      <c r="A13708" t="s">
        <v>1245</v>
      </c>
      <c r="C13708" t="s">
        <v>1306</v>
      </c>
      <c r="E13708">
        <v>2</v>
      </c>
      <c r="F13708" t="s">
        <v>1247</v>
      </c>
      <c r="J13708" t="s">
        <v>23</v>
      </c>
      <c r="K13708">
        <v>3</v>
      </c>
      <c r="L13708">
        <v>195.39</v>
      </c>
      <c r="M13708">
        <v>0.153</v>
      </c>
      <c r="O13708" s="12">
        <f>VLOOKUP(C13708,[3]May!$C:$Z,24,FALSE)</f>
        <v>2019</v>
      </c>
    </row>
    <row r="13709" spans="1:15" x14ac:dyDescent="0.25">
      <c r="A13709" t="s">
        <v>1245</v>
      </c>
      <c r="C13709" t="s">
        <v>1306</v>
      </c>
      <c r="E13709">
        <v>2</v>
      </c>
      <c r="F13709" t="s">
        <v>1247</v>
      </c>
      <c r="J13709" t="s">
        <v>23</v>
      </c>
      <c r="K13709">
        <v>11</v>
      </c>
      <c r="L13709">
        <v>56.21</v>
      </c>
      <c r="M13709">
        <v>4.3999999999999997E-2</v>
      </c>
      <c r="O13709" s="12">
        <f>VLOOKUP(C13709,[3]May!$C:$Z,24,FALSE)</f>
        <v>2019</v>
      </c>
    </row>
    <row r="13710" spans="1:15" x14ac:dyDescent="0.25">
      <c r="A13710" t="s">
        <v>1245</v>
      </c>
      <c r="C13710" t="s">
        <v>1306</v>
      </c>
      <c r="E13710">
        <v>2</v>
      </c>
      <c r="F13710" t="s">
        <v>1247</v>
      </c>
      <c r="J13710" t="s">
        <v>23</v>
      </c>
      <c r="K13710">
        <v>3</v>
      </c>
      <c r="L13710">
        <v>195.39</v>
      </c>
      <c r="M13710">
        <v>0.153</v>
      </c>
      <c r="O13710" s="12">
        <f>VLOOKUP(C13710,[3]May!$C:$Z,24,FALSE)</f>
        <v>2019</v>
      </c>
    </row>
    <row r="13711" spans="1:15" x14ac:dyDescent="0.25">
      <c r="A13711" t="s">
        <v>1245</v>
      </c>
      <c r="C13711" t="s">
        <v>1306</v>
      </c>
      <c r="E13711">
        <v>2</v>
      </c>
      <c r="F13711" t="s">
        <v>1247</v>
      </c>
      <c r="J13711" t="s">
        <v>23</v>
      </c>
      <c r="K13711">
        <v>14</v>
      </c>
      <c r="L13711">
        <v>71.540000000000006</v>
      </c>
      <c r="M13711">
        <v>5.6000000000000001E-2</v>
      </c>
      <c r="O13711" s="12">
        <f>VLOOKUP(C13711,[3]May!$C:$Z,24,FALSE)</f>
        <v>2019</v>
      </c>
    </row>
    <row r="13712" spans="1:15" x14ac:dyDescent="0.25">
      <c r="A13712" t="s">
        <v>1245</v>
      </c>
      <c r="C13712" t="s">
        <v>1306</v>
      </c>
      <c r="E13712">
        <v>2</v>
      </c>
      <c r="F13712" t="s">
        <v>1247</v>
      </c>
      <c r="J13712" t="s">
        <v>23</v>
      </c>
      <c r="K13712">
        <v>3</v>
      </c>
      <c r="L13712">
        <v>15.33</v>
      </c>
      <c r="M13712">
        <v>1.2E-2</v>
      </c>
      <c r="O13712" s="12">
        <f>VLOOKUP(C13712,[3]May!$C:$Z,24,FALSE)</f>
        <v>2019</v>
      </c>
    </row>
    <row r="13713" spans="1:15" x14ac:dyDescent="0.25">
      <c r="A13713" t="s">
        <v>1245</v>
      </c>
      <c r="C13713" t="s">
        <v>1306</v>
      </c>
      <c r="E13713">
        <v>2</v>
      </c>
      <c r="F13713" t="s">
        <v>1247</v>
      </c>
      <c r="J13713" t="s">
        <v>23</v>
      </c>
      <c r="K13713">
        <v>19</v>
      </c>
      <c r="L13713">
        <v>97.09</v>
      </c>
      <c r="M13713">
        <v>7.5999999999999998E-2</v>
      </c>
      <c r="O13713" s="12">
        <f>VLOOKUP(C13713,[3]May!$C:$Z,24,FALSE)</f>
        <v>2019</v>
      </c>
    </row>
    <row r="13714" spans="1:15" x14ac:dyDescent="0.25">
      <c r="A13714" t="s">
        <v>1245</v>
      </c>
      <c r="C13714" t="s">
        <v>1306</v>
      </c>
      <c r="E13714">
        <v>2</v>
      </c>
      <c r="F13714" t="s">
        <v>1247</v>
      </c>
      <c r="J13714" t="s">
        <v>23</v>
      </c>
      <c r="K13714">
        <v>14</v>
      </c>
      <c r="L13714">
        <v>71.540000000000006</v>
      </c>
      <c r="M13714">
        <v>5.6000000000000001E-2</v>
      </c>
      <c r="O13714" s="12">
        <f>VLOOKUP(C13714,[3]May!$C:$Z,24,FALSE)</f>
        <v>2019</v>
      </c>
    </row>
    <row r="13715" spans="1:15" x14ac:dyDescent="0.25">
      <c r="A13715" t="s">
        <v>1245</v>
      </c>
      <c r="C13715" t="s">
        <v>1306</v>
      </c>
      <c r="E13715">
        <v>2</v>
      </c>
      <c r="F13715" t="s">
        <v>1247</v>
      </c>
      <c r="J13715" t="s">
        <v>23</v>
      </c>
      <c r="K13715">
        <v>1</v>
      </c>
      <c r="L13715">
        <v>65.13</v>
      </c>
      <c r="M13715">
        <v>5.0999999999999997E-2</v>
      </c>
      <c r="O13715" s="12">
        <f>VLOOKUP(C13715,[3]May!$C:$Z,24,FALSE)</f>
        <v>2019</v>
      </c>
    </row>
    <row r="13716" spans="1:15" x14ac:dyDescent="0.25">
      <c r="A13716" t="s">
        <v>1245</v>
      </c>
      <c r="C13716" t="s">
        <v>1306</v>
      </c>
      <c r="E13716">
        <v>12</v>
      </c>
      <c r="F13716" t="s">
        <v>1253</v>
      </c>
      <c r="J13716" t="s">
        <v>23</v>
      </c>
      <c r="K13716">
        <v>1</v>
      </c>
      <c r="L13716">
        <v>61.2</v>
      </c>
      <c r="M13716">
        <v>8.3370000000000007E-3</v>
      </c>
      <c r="O13716" s="12">
        <f>VLOOKUP(C13716,[3]May!$C:$Z,24,FALSE)</f>
        <v>2019</v>
      </c>
    </row>
    <row r="13717" spans="1:15" x14ac:dyDescent="0.25">
      <c r="A13717" t="s">
        <v>1245</v>
      </c>
      <c r="C13717" t="s">
        <v>1306</v>
      </c>
      <c r="E13717">
        <v>2</v>
      </c>
      <c r="F13717" t="s">
        <v>1247</v>
      </c>
      <c r="J13717" t="s">
        <v>23</v>
      </c>
      <c r="K13717">
        <v>20</v>
      </c>
      <c r="L13717">
        <v>102.2</v>
      </c>
      <c r="M13717">
        <v>0.08</v>
      </c>
      <c r="O13717" s="12">
        <f>VLOOKUP(C13717,[3]May!$C:$Z,24,FALSE)</f>
        <v>2019</v>
      </c>
    </row>
    <row r="13718" spans="1:15" x14ac:dyDescent="0.25">
      <c r="A13718" t="s">
        <v>1245</v>
      </c>
      <c r="C13718" t="s">
        <v>1306</v>
      </c>
      <c r="E13718">
        <v>2</v>
      </c>
      <c r="F13718" t="s">
        <v>1247</v>
      </c>
      <c r="J13718" t="s">
        <v>23</v>
      </c>
      <c r="K13718">
        <v>2</v>
      </c>
      <c r="L13718">
        <v>10.220000000000001</v>
      </c>
      <c r="M13718">
        <v>8.0000000000000002E-3</v>
      </c>
      <c r="O13718" s="12">
        <f>VLOOKUP(C13718,[3]May!$C:$Z,24,FALSE)</f>
        <v>2019</v>
      </c>
    </row>
    <row r="13719" spans="1:15" x14ac:dyDescent="0.25">
      <c r="A13719" t="s">
        <v>1245</v>
      </c>
      <c r="C13719" t="s">
        <v>1306</v>
      </c>
      <c r="E13719">
        <v>2</v>
      </c>
      <c r="F13719" t="s">
        <v>1247</v>
      </c>
      <c r="J13719" t="s">
        <v>23</v>
      </c>
      <c r="K13719">
        <v>3</v>
      </c>
      <c r="L13719">
        <v>195.39</v>
      </c>
      <c r="M13719">
        <v>0.153</v>
      </c>
      <c r="O13719" s="12">
        <f>VLOOKUP(C13719,[3]May!$C:$Z,24,FALSE)</f>
        <v>2019</v>
      </c>
    </row>
    <row r="13720" spans="1:15" x14ac:dyDescent="0.25">
      <c r="A13720" t="s">
        <v>1245</v>
      </c>
      <c r="C13720" t="s">
        <v>1306</v>
      </c>
      <c r="E13720">
        <v>2</v>
      </c>
      <c r="F13720" t="s">
        <v>1247</v>
      </c>
      <c r="J13720" t="s">
        <v>23</v>
      </c>
      <c r="K13720">
        <v>7</v>
      </c>
      <c r="L13720">
        <v>35.770000000000003</v>
      </c>
      <c r="M13720">
        <v>2.8000000000000001E-2</v>
      </c>
      <c r="O13720" s="12">
        <f>VLOOKUP(C13720,[3]May!$C:$Z,24,FALSE)</f>
        <v>2019</v>
      </c>
    </row>
    <row r="13721" spans="1:15" x14ac:dyDescent="0.25">
      <c r="A13721" t="s">
        <v>1245</v>
      </c>
      <c r="C13721" t="s">
        <v>1306</v>
      </c>
      <c r="E13721">
        <v>2</v>
      </c>
      <c r="F13721" t="s">
        <v>1247</v>
      </c>
      <c r="J13721" t="s">
        <v>23</v>
      </c>
      <c r="K13721">
        <v>2</v>
      </c>
      <c r="L13721">
        <v>10.220000000000001</v>
      </c>
      <c r="M13721">
        <v>8.0000000000000002E-3</v>
      </c>
      <c r="O13721" s="12">
        <f>VLOOKUP(C13721,[3]May!$C:$Z,24,FALSE)</f>
        <v>2019</v>
      </c>
    </row>
    <row r="13722" spans="1:15" x14ac:dyDescent="0.25">
      <c r="A13722" t="s">
        <v>1245</v>
      </c>
      <c r="C13722" t="s">
        <v>1312</v>
      </c>
      <c r="E13722">
        <v>6</v>
      </c>
      <c r="F13722" t="s">
        <v>1250</v>
      </c>
      <c r="J13722" t="s">
        <v>23</v>
      </c>
      <c r="K13722">
        <v>2</v>
      </c>
      <c r="L13722">
        <v>21.7</v>
      </c>
      <c r="M13722">
        <v>1.7000000000000001E-2</v>
      </c>
      <c r="O13722" s="12">
        <f>VLOOKUP(C13722,[3]May!$C:$Z,24,FALSE)</f>
        <v>2019</v>
      </c>
    </row>
    <row r="13723" spans="1:15" x14ac:dyDescent="0.25">
      <c r="A13723" t="s">
        <v>1245</v>
      </c>
      <c r="C13723" t="s">
        <v>1312</v>
      </c>
      <c r="E13723">
        <v>6</v>
      </c>
      <c r="F13723" t="s">
        <v>1250</v>
      </c>
      <c r="J13723" t="s">
        <v>23</v>
      </c>
      <c r="K13723">
        <v>12</v>
      </c>
      <c r="L13723">
        <v>1310.1600000000001</v>
      </c>
      <c r="M13723">
        <v>1.026</v>
      </c>
      <c r="O13723" s="12">
        <f>VLOOKUP(C13723,[3]May!$C:$Z,24,FALSE)</f>
        <v>2019</v>
      </c>
    </row>
    <row r="13724" spans="1:15" x14ac:dyDescent="0.25">
      <c r="A13724" t="s">
        <v>1245</v>
      </c>
      <c r="C13724" t="s">
        <v>1312</v>
      </c>
      <c r="E13724">
        <v>2</v>
      </c>
      <c r="F13724" t="s">
        <v>1247</v>
      </c>
      <c r="J13724" t="s">
        <v>23</v>
      </c>
      <c r="K13724">
        <v>1</v>
      </c>
      <c r="L13724">
        <v>5.1100000000000003</v>
      </c>
      <c r="M13724">
        <v>4.0000000000000001E-3</v>
      </c>
      <c r="O13724" s="12">
        <f>VLOOKUP(C13724,[3]May!$C:$Z,24,FALSE)</f>
        <v>2019</v>
      </c>
    </row>
    <row r="13725" spans="1:15" x14ac:dyDescent="0.25">
      <c r="A13725" t="s">
        <v>1245</v>
      </c>
      <c r="C13725" t="s">
        <v>1312</v>
      </c>
      <c r="E13725">
        <v>12</v>
      </c>
      <c r="F13725" t="s">
        <v>1253</v>
      </c>
      <c r="J13725" t="s">
        <v>23</v>
      </c>
      <c r="K13725">
        <v>1</v>
      </c>
      <c r="L13725">
        <v>61.2</v>
      </c>
      <c r="M13725">
        <v>8.3370000000000007E-3</v>
      </c>
      <c r="O13725" s="12">
        <f>VLOOKUP(C13725,[3]May!$C:$Z,24,FALSE)</f>
        <v>2019</v>
      </c>
    </row>
    <row r="13726" spans="1:15" x14ac:dyDescent="0.25">
      <c r="A13726" t="s">
        <v>1245</v>
      </c>
      <c r="C13726" t="s">
        <v>1312</v>
      </c>
      <c r="E13726">
        <v>6</v>
      </c>
      <c r="F13726" t="s">
        <v>1250</v>
      </c>
      <c r="J13726" t="s">
        <v>23</v>
      </c>
      <c r="K13726">
        <v>4</v>
      </c>
      <c r="L13726">
        <v>436.72</v>
      </c>
      <c r="M13726">
        <v>0.34200000000000003</v>
      </c>
      <c r="O13726" s="12">
        <f>VLOOKUP(C13726,[3]May!$C:$Z,24,FALSE)</f>
        <v>2019</v>
      </c>
    </row>
    <row r="13727" spans="1:15" x14ac:dyDescent="0.25">
      <c r="A13727" t="s">
        <v>1245</v>
      </c>
      <c r="C13727" t="s">
        <v>1312</v>
      </c>
      <c r="E13727">
        <v>12</v>
      </c>
      <c r="F13727" t="s">
        <v>1253</v>
      </c>
      <c r="J13727" t="s">
        <v>23</v>
      </c>
      <c r="K13727">
        <v>1</v>
      </c>
      <c r="L13727">
        <v>61.2</v>
      </c>
      <c r="M13727">
        <v>8.3370000000000007E-3</v>
      </c>
      <c r="O13727" s="12">
        <f>VLOOKUP(C13727,[3]May!$C:$Z,24,FALSE)</f>
        <v>2019</v>
      </c>
    </row>
    <row r="13728" spans="1:15" x14ac:dyDescent="0.25">
      <c r="A13728" t="s">
        <v>1245</v>
      </c>
      <c r="C13728" t="s">
        <v>1312</v>
      </c>
      <c r="E13728">
        <v>2</v>
      </c>
      <c r="F13728" t="s">
        <v>1247</v>
      </c>
      <c r="J13728" t="s">
        <v>23</v>
      </c>
      <c r="K13728">
        <v>1</v>
      </c>
      <c r="L13728">
        <v>65.13</v>
      </c>
      <c r="M13728">
        <v>5.0999999999999997E-2</v>
      </c>
      <c r="O13728" s="12">
        <f>VLOOKUP(C13728,[3]May!$C:$Z,24,FALSE)</f>
        <v>2019</v>
      </c>
    </row>
    <row r="13729" spans="1:15" x14ac:dyDescent="0.25">
      <c r="A13729" t="s">
        <v>1245</v>
      </c>
      <c r="C13729" t="s">
        <v>1312</v>
      </c>
      <c r="E13729">
        <v>12</v>
      </c>
      <c r="F13729" t="s">
        <v>1253</v>
      </c>
      <c r="J13729" t="s">
        <v>23</v>
      </c>
      <c r="K13729">
        <v>1</v>
      </c>
      <c r="L13729">
        <v>61.2</v>
      </c>
      <c r="M13729">
        <v>8.3370000000000007E-3</v>
      </c>
      <c r="O13729" s="12">
        <f>VLOOKUP(C13729,[3]May!$C:$Z,24,FALSE)</f>
        <v>2019</v>
      </c>
    </row>
    <row r="13730" spans="1:15" x14ac:dyDescent="0.25">
      <c r="A13730" t="s">
        <v>1245</v>
      </c>
      <c r="C13730" t="s">
        <v>1312</v>
      </c>
      <c r="E13730">
        <v>6</v>
      </c>
      <c r="F13730" t="s">
        <v>1250</v>
      </c>
      <c r="J13730" t="s">
        <v>23</v>
      </c>
      <c r="K13730">
        <v>3</v>
      </c>
      <c r="L13730">
        <v>327.54000000000002</v>
      </c>
      <c r="M13730">
        <v>0.25650000000000001</v>
      </c>
      <c r="O13730" s="12">
        <f>VLOOKUP(C13730,[3]May!$C:$Z,24,FALSE)</f>
        <v>2019</v>
      </c>
    </row>
    <row r="13731" spans="1:15" x14ac:dyDescent="0.25">
      <c r="A13731" t="s">
        <v>1245</v>
      </c>
      <c r="C13731" t="s">
        <v>1312</v>
      </c>
      <c r="E13731">
        <v>2</v>
      </c>
      <c r="F13731" t="s">
        <v>1247</v>
      </c>
      <c r="J13731" t="s">
        <v>23</v>
      </c>
      <c r="K13731">
        <v>9</v>
      </c>
      <c r="L13731">
        <v>586.16999999999996</v>
      </c>
      <c r="M13731">
        <v>0.45900000000000002</v>
      </c>
      <c r="O13731" s="12">
        <f>VLOOKUP(C13731,[3]May!$C:$Z,24,FALSE)</f>
        <v>2019</v>
      </c>
    </row>
    <row r="13732" spans="1:15" x14ac:dyDescent="0.25">
      <c r="A13732" t="s">
        <v>1245</v>
      </c>
      <c r="C13732" t="s">
        <v>1312</v>
      </c>
      <c r="E13732">
        <v>2</v>
      </c>
      <c r="F13732" t="s">
        <v>1247</v>
      </c>
      <c r="J13732" t="s">
        <v>23</v>
      </c>
      <c r="K13732">
        <v>1</v>
      </c>
      <c r="L13732">
        <v>5.1100000000000003</v>
      </c>
      <c r="M13732">
        <v>4.0000000000000001E-3</v>
      </c>
      <c r="O13732" s="12">
        <f>VLOOKUP(C13732,[3]May!$C:$Z,24,FALSE)</f>
        <v>2019</v>
      </c>
    </row>
    <row r="13733" spans="1:15" x14ac:dyDescent="0.25">
      <c r="A13733" t="s">
        <v>1245</v>
      </c>
      <c r="C13733" t="s">
        <v>1312</v>
      </c>
      <c r="E13733">
        <v>2</v>
      </c>
      <c r="F13733" t="s">
        <v>1247</v>
      </c>
      <c r="J13733" t="s">
        <v>23</v>
      </c>
      <c r="K13733">
        <v>1</v>
      </c>
      <c r="L13733">
        <v>65.13</v>
      </c>
      <c r="M13733">
        <v>5.0999999999999997E-2</v>
      </c>
      <c r="O13733" s="12">
        <f>VLOOKUP(C13733,[3]May!$C:$Z,24,FALSE)</f>
        <v>2019</v>
      </c>
    </row>
    <row r="13734" spans="1:15" x14ac:dyDescent="0.25">
      <c r="A13734" t="s">
        <v>1245</v>
      </c>
      <c r="C13734" t="s">
        <v>1312</v>
      </c>
      <c r="E13734">
        <v>2</v>
      </c>
      <c r="F13734" t="s">
        <v>1247</v>
      </c>
      <c r="J13734" t="s">
        <v>23</v>
      </c>
      <c r="K13734">
        <v>3</v>
      </c>
      <c r="L13734">
        <v>195.39</v>
      </c>
      <c r="M13734">
        <v>0.153</v>
      </c>
      <c r="O13734" s="12">
        <f>VLOOKUP(C13734,[3]May!$C:$Z,24,FALSE)</f>
        <v>2019</v>
      </c>
    </row>
    <row r="13735" spans="1:15" x14ac:dyDescent="0.25">
      <c r="A13735" t="s">
        <v>1245</v>
      </c>
      <c r="C13735" t="s">
        <v>1312</v>
      </c>
      <c r="E13735">
        <v>2</v>
      </c>
      <c r="F13735" t="s">
        <v>1247</v>
      </c>
      <c r="J13735" t="s">
        <v>23</v>
      </c>
      <c r="K13735">
        <v>4</v>
      </c>
      <c r="L13735">
        <v>20.440000000000001</v>
      </c>
      <c r="M13735">
        <v>1.6E-2</v>
      </c>
      <c r="O13735" s="12">
        <f>VLOOKUP(C13735,[3]May!$C:$Z,24,FALSE)</f>
        <v>2019</v>
      </c>
    </row>
    <row r="13736" spans="1:15" x14ac:dyDescent="0.25">
      <c r="A13736" t="s">
        <v>1245</v>
      </c>
      <c r="C13736" t="s">
        <v>1312</v>
      </c>
      <c r="E13736">
        <v>12</v>
      </c>
      <c r="F13736" t="s">
        <v>1253</v>
      </c>
      <c r="J13736" t="s">
        <v>23</v>
      </c>
      <c r="K13736">
        <v>1</v>
      </c>
      <c r="L13736">
        <v>61.2</v>
      </c>
      <c r="M13736">
        <v>8.3370000000000007E-3</v>
      </c>
      <c r="O13736" s="12">
        <f>VLOOKUP(C13736,[3]May!$C:$Z,24,FALSE)</f>
        <v>2019</v>
      </c>
    </row>
    <row r="13737" spans="1:15" x14ac:dyDescent="0.25">
      <c r="A13737" t="s">
        <v>1245</v>
      </c>
      <c r="C13737" t="s">
        <v>1312</v>
      </c>
      <c r="E13737">
        <v>2</v>
      </c>
      <c r="F13737" t="s">
        <v>1247</v>
      </c>
      <c r="J13737" t="s">
        <v>23</v>
      </c>
      <c r="K13737">
        <v>3</v>
      </c>
      <c r="L13737">
        <v>15.33</v>
      </c>
      <c r="M13737">
        <v>1.2E-2</v>
      </c>
      <c r="O13737" s="12">
        <f>VLOOKUP(C13737,[3]May!$C:$Z,24,FALSE)</f>
        <v>2019</v>
      </c>
    </row>
    <row r="13738" spans="1:15" x14ac:dyDescent="0.25">
      <c r="A13738" t="s">
        <v>1245</v>
      </c>
      <c r="C13738" t="s">
        <v>1312</v>
      </c>
      <c r="E13738">
        <v>6</v>
      </c>
      <c r="F13738" t="s">
        <v>1250</v>
      </c>
      <c r="J13738" t="s">
        <v>23</v>
      </c>
      <c r="K13738">
        <v>6</v>
      </c>
      <c r="L13738">
        <v>65.099999999999994</v>
      </c>
      <c r="M13738">
        <v>5.0999999999999997E-2</v>
      </c>
      <c r="O13738" s="12">
        <f>VLOOKUP(C13738,[3]May!$C:$Z,24,FALSE)</f>
        <v>2019</v>
      </c>
    </row>
    <row r="13739" spans="1:15" x14ac:dyDescent="0.25">
      <c r="A13739" t="s">
        <v>1245</v>
      </c>
      <c r="C13739" t="s">
        <v>1312</v>
      </c>
      <c r="E13739">
        <v>2</v>
      </c>
      <c r="F13739" t="s">
        <v>1247</v>
      </c>
      <c r="J13739" t="s">
        <v>23</v>
      </c>
      <c r="K13739">
        <v>11</v>
      </c>
      <c r="L13739">
        <v>716.43</v>
      </c>
      <c r="M13739">
        <v>0.56100000000000005</v>
      </c>
      <c r="O13739" s="12">
        <f>VLOOKUP(C13739,[3]May!$C:$Z,24,FALSE)</f>
        <v>2019</v>
      </c>
    </row>
    <row r="13740" spans="1:15" x14ac:dyDescent="0.25">
      <c r="A13740" t="s">
        <v>1245</v>
      </c>
      <c r="C13740" t="s">
        <v>1312</v>
      </c>
      <c r="E13740">
        <v>2</v>
      </c>
      <c r="F13740" t="s">
        <v>1247</v>
      </c>
      <c r="J13740" t="s">
        <v>23</v>
      </c>
      <c r="K13740">
        <v>3</v>
      </c>
      <c r="L13740">
        <v>195.39</v>
      </c>
      <c r="M13740">
        <v>0.153</v>
      </c>
      <c r="O13740" s="12">
        <f>VLOOKUP(C13740,[3]May!$C:$Z,24,FALSE)</f>
        <v>2019</v>
      </c>
    </row>
    <row r="13741" spans="1:15" x14ac:dyDescent="0.25">
      <c r="A13741" t="s">
        <v>1245</v>
      </c>
      <c r="C13741" t="s">
        <v>1312</v>
      </c>
      <c r="E13741">
        <v>12</v>
      </c>
      <c r="F13741" t="s">
        <v>1253</v>
      </c>
      <c r="J13741" t="s">
        <v>23</v>
      </c>
      <c r="K13741">
        <v>1</v>
      </c>
      <c r="L13741">
        <v>61.2</v>
      </c>
      <c r="M13741">
        <v>8.3370000000000007E-3</v>
      </c>
      <c r="O13741" s="12">
        <f>VLOOKUP(C13741,[3]May!$C:$Z,24,FALSE)</f>
        <v>2019</v>
      </c>
    </row>
    <row r="13742" spans="1:15" x14ac:dyDescent="0.25">
      <c r="A13742" t="s">
        <v>1245</v>
      </c>
      <c r="C13742" t="s">
        <v>1312</v>
      </c>
      <c r="E13742">
        <v>2</v>
      </c>
      <c r="F13742" t="s">
        <v>1247</v>
      </c>
      <c r="J13742" t="s">
        <v>23</v>
      </c>
      <c r="K13742">
        <v>3</v>
      </c>
      <c r="L13742">
        <v>15.33</v>
      </c>
      <c r="M13742">
        <v>1.2E-2</v>
      </c>
      <c r="O13742" s="12">
        <f>VLOOKUP(C13742,[3]May!$C:$Z,24,FALSE)</f>
        <v>2019</v>
      </c>
    </row>
    <row r="13743" spans="1:15" x14ac:dyDescent="0.25">
      <c r="A13743" t="s">
        <v>1245</v>
      </c>
      <c r="C13743" t="s">
        <v>1312</v>
      </c>
      <c r="E13743">
        <v>2</v>
      </c>
      <c r="F13743" t="s">
        <v>1247</v>
      </c>
      <c r="J13743" t="s">
        <v>23</v>
      </c>
      <c r="K13743">
        <v>2</v>
      </c>
      <c r="L13743">
        <v>130.26</v>
      </c>
      <c r="M13743">
        <v>0.10199999999999999</v>
      </c>
      <c r="O13743" s="12">
        <f>VLOOKUP(C13743,[3]May!$C:$Z,24,FALSE)</f>
        <v>2019</v>
      </c>
    </row>
    <row r="13744" spans="1:15" x14ac:dyDescent="0.25">
      <c r="A13744" t="s">
        <v>1245</v>
      </c>
      <c r="C13744" t="s">
        <v>1312</v>
      </c>
      <c r="E13744">
        <v>2</v>
      </c>
      <c r="F13744" t="s">
        <v>1247</v>
      </c>
      <c r="J13744" t="s">
        <v>23</v>
      </c>
      <c r="K13744">
        <v>2</v>
      </c>
      <c r="L13744">
        <v>130.26</v>
      </c>
      <c r="M13744">
        <v>0.10199999999999999</v>
      </c>
      <c r="O13744" s="12">
        <f>VLOOKUP(C13744,[3]May!$C:$Z,24,FALSE)</f>
        <v>2019</v>
      </c>
    </row>
    <row r="13745" spans="1:15" x14ac:dyDescent="0.25">
      <c r="A13745" t="s">
        <v>1245</v>
      </c>
      <c r="C13745" t="s">
        <v>1312</v>
      </c>
      <c r="E13745">
        <v>2</v>
      </c>
      <c r="F13745" t="s">
        <v>1247</v>
      </c>
      <c r="J13745" t="s">
        <v>23</v>
      </c>
      <c r="K13745">
        <v>1</v>
      </c>
      <c r="L13745">
        <v>5.1100000000000003</v>
      </c>
      <c r="M13745">
        <v>4.0000000000000001E-3</v>
      </c>
      <c r="O13745" s="12">
        <f>VLOOKUP(C13745,[3]May!$C:$Z,24,FALSE)</f>
        <v>2019</v>
      </c>
    </row>
    <row r="13746" spans="1:15" x14ac:dyDescent="0.25">
      <c r="A13746" t="s">
        <v>1245</v>
      </c>
      <c r="C13746" t="s">
        <v>1312</v>
      </c>
      <c r="E13746">
        <v>2</v>
      </c>
      <c r="F13746" t="s">
        <v>1247</v>
      </c>
      <c r="J13746" t="s">
        <v>23</v>
      </c>
      <c r="K13746">
        <v>5</v>
      </c>
      <c r="L13746">
        <v>325.64999999999998</v>
      </c>
      <c r="M13746">
        <v>0.255</v>
      </c>
      <c r="O13746" s="12">
        <f>VLOOKUP(C13746,[3]May!$C:$Z,24,FALSE)</f>
        <v>2019</v>
      </c>
    </row>
    <row r="13747" spans="1:15" x14ac:dyDescent="0.25">
      <c r="A13747" t="s">
        <v>1245</v>
      </c>
      <c r="C13747" t="s">
        <v>1312</v>
      </c>
      <c r="E13747">
        <v>2</v>
      </c>
      <c r="F13747" t="s">
        <v>1247</v>
      </c>
      <c r="J13747" t="s">
        <v>23</v>
      </c>
      <c r="K13747">
        <v>7</v>
      </c>
      <c r="L13747">
        <v>35.770000000000003</v>
      </c>
      <c r="M13747">
        <v>2.8000000000000001E-2</v>
      </c>
      <c r="O13747" s="12">
        <f>VLOOKUP(C13747,[3]May!$C:$Z,24,FALSE)</f>
        <v>2019</v>
      </c>
    </row>
    <row r="13748" spans="1:15" x14ac:dyDescent="0.25">
      <c r="A13748" t="s">
        <v>1245</v>
      </c>
      <c r="C13748" t="s">
        <v>1312</v>
      </c>
      <c r="E13748">
        <v>2</v>
      </c>
      <c r="F13748" t="s">
        <v>1247</v>
      </c>
      <c r="J13748" t="s">
        <v>23</v>
      </c>
      <c r="K13748">
        <v>1</v>
      </c>
      <c r="L13748">
        <v>65.13</v>
      </c>
      <c r="M13748">
        <v>5.0999999999999997E-2</v>
      </c>
      <c r="O13748" s="12">
        <f>VLOOKUP(C13748,[3]May!$C:$Z,24,FALSE)</f>
        <v>2019</v>
      </c>
    </row>
    <row r="13749" spans="1:15" x14ac:dyDescent="0.25">
      <c r="A13749" t="s">
        <v>1245</v>
      </c>
      <c r="C13749" t="s">
        <v>1312</v>
      </c>
      <c r="E13749">
        <v>2</v>
      </c>
      <c r="F13749" t="s">
        <v>1247</v>
      </c>
      <c r="J13749" t="s">
        <v>23</v>
      </c>
      <c r="K13749">
        <v>4</v>
      </c>
      <c r="L13749">
        <v>260.52</v>
      </c>
      <c r="M13749">
        <v>0.20399999999999999</v>
      </c>
      <c r="O13749" s="12">
        <f>VLOOKUP(C13749,[3]May!$C:$Z,24,FALSE)</f>
        <v>2019</v>
      </c>
    </row>
    <row r="13750" spans="1:15" x14ac:dyDescent="0.25">
      <c r="A13750" t="s">
        <v>1245</v>
      </c>
      <c r="C13750" t="s">
        <v>1313</v>
      </c>
      <c r="E13750">
        <v>2</v>
      </c>
      <c r="F13750" t="s">
        <v>1247</v>
      </c>
      <c r="J13750" t="s">
        <v>23</v>
      </c>
      <c r="K13750">
        <v>4</v>
      </c>
      <c r="L13750">
        <v>260.52</v>
      </c>
      <c r="M13750">
        <v>0.20399999999999999</v>
      </c>
      <c r="O13750" s="12">
        <f>VLOOKUP(C13750,[3]May!$C:$Z,24,FALSE)</f>
        <v>2019</v>
      </c>
    </row>
    <row r="13751" spans="1:15" x14ac:dyDescent="0.25">
      <c r="A13751" t="s">
        <v>1245</v>
      </c>
      <c r="C13751" t="s">
        <v>1313</v>
      </c>
      <c r="E13751">
        <v>2</v>
      </c>
      <c r="F13751" t="s">
        <v>1247</v>
      </c>
      <c r="J13751" t="s">
        <v>23</v>
      </c>
      <c r="K13751">
        <v>2</v>
      </c>
      <c r="L13751">
        <v>10.220000000000001</v>
      </c>
      <c r="M13751">
        <v>8.0000000000000002E-3</v>
      </c>
      <c r="O13751" s="12">
        <f>VLOOKUP(C13751,[3]May!$C:$Z,24,FALSE)</f>
        <v>2019</v>
      </c>
    </row>
    <row r="13752" spans="1:15" x14ac:dyDescent="0.25">
      <c r="A13752" t="s">
        <v>1245</v>
      </c>
      <c r="C13752" t="s">
        <v>1313</v>
      </c>
      <c r="E13752">
        <v>2</v>
      </c>
      <c r="F13752" t="s">
        <v>1247</v>
      </c>
      <c r="J13752" t="s">
        <v>23</v>
      </c>
      <c r="K13752">
        <v>2</v>
      </c>
      <c r="L13752">
        <v>130.26</v>
      </c>
      <c r="M13752">
        <v>0.10199999999999999</v>
      </c>
      <c r="O13752" s="12">
        <f>VLOOKUP(C13752,[3]May!$C:$Z,24,FALSE)</f>
        <v>2019</v>
      </c>
    </row>
    <row r="13753" spans="1:15" x14ac:dyDescent="0.25">
      <c r="A13753" t="s">
        <v>1245</v>
      </c>
      <c r="C13753" t="s">
        <v>1313</v>
      </c>
      <c r="E13753">
        <v>2</v>
      </c>
      <c r="F13753" t="s">
        <v>1247</v>
      </c>
      <c r="J13753" t="s">
        <v>23</v>
      </c>
      <c r="K13753">
        <v>3</v>
      </c>
      <c r="L13753">
        <v>15.33</v>
      </c>
      <c r="M13753">
        <v>1.2E-2</v>
      </c>
      <c r="O13753" s="12">
        <f>VLOOKUP(C13753,[3]May!$C:$Z,24,FALSE)</f>
        <v>2019</v>
      </c>
    </row>
    <row r="13754" spans="1:15" x14ac:dyDescent="0.25">
      <c r="A13754" t="s">
        <v>1245</v>
      </c>
      <c r="C13754" t="s">
        <v>1313</v>
      </c>
      <c r="E13754">
        <v>12</v>
      </c>
      <c r="F13754" t="s">
        <v>1253</v>
      </c>
      <c r="J13754" t="s">
        <v>23</v>
      </c>
      <c r="K13754">
        <v>1</v>
      </c>
      <c r="L13754">
        <v>61.2</v>
      </c>
      <c r="M13754">
        <v>8.3370000000000007E-3</v>
      </c>
      <c r="O13754" s="12">
        <f>VLOOKUP(C13754,[3]May!$C:$Z,24,FALSE)</f>
        <v>2019</v>
      </c>
    </row>
    <row r="13755" spans="1:15" x14ac:dyDescent="0.25">
      <c r="A13755" t="s">
        <v>1245</v>
      </c>
      <c r="C13755" t="s">
        <v>1313</v>
      </c>
      <c r="E13755">
        <v>2</v>
      </c>
      <c r="F13755" t="s">
        <v>1247</v>
      </c>
      <c r="J13755" t="s">
        <v>23</v>
      </c>
      <c r="K13755">
        <v>2</v>
      </c>
      <c r="L13755">
        <v>130.26</v>
      </c>
      <c r="M13755">
        <v>0.10199999999999999</v>
      </c>
      <c r="O13755" s="12">
        <f>VLOOKUP(C13755,[3]May!$C:$Z,24,FALSE)</f>
        <v>2019</v>
      </c>
    </row>
    <row r="13756" spans="1:15" x14ac:dyDescent="0.25">
      <c r="A13756" t="s">
        <v>1245</v>
      </c>
      <c r="C13756" t="s">
        <v>1313</v>
      </c>
      <c r="E13756">
        <v>2</v>
      </c>
      <c r="F13756" t="s">
        <v>1247</v>
      </c>
      <c r="J13756" t="s">
        <v>23</v>
      </c>
      <c r="K13756">
        <v>5</v>
      </c>
      <c r="L13756">
        <v>25.55</v>
      </c>
      <c r="M13756">
        <v>0.02</v>
      </c>
      <c r="O13756" s="12">
        <f>VLOOKUP(C13756,[3]May!$C:$Z,24,FALSE)</f>
        <v>2019</v>
      </c>
    </row>
    <row r="13757" spans="1:15" x14ac:dyDescent="0.25">
      <c r="A13757" t="s">
        <v>1245</v>
      </c>
      <c r="C13757" t="s">
        <v>1313</v>
      </c>
      <c r="E13757">
        <v>2</v>
      </c>
      <c r="F13757" t="s">
        <v>1247</v>
      </c>
      <c r="J13757" t="s">
        <v>23</v>
      </c>
      <c r="K13757">
        <v>3</v>
      </c>
      <c r="L13757">
        <v>195.39</v>
      </c>
      <c r="M13757">
        <v>0.153</v>
      </c>
      <c r="O13757" s="12">
        <f>VLOOKUP(C13757,[3]May!$C:$Z,24,FALSE)</f>
        <v>2019</v>
      </c>
    </row>
    <row r="13758" spans="1:15" x14ac:dyDescent="0.25">
      <c r="A13758" t="s">
        <v>1245</v>
      </c>
      <c r="C13758" t="s">
        <v>1313</v>
      </c>
      <c r="E13758">
        <v>12</v>
      </c>
      <c r="F13758" t="s">
        <v>1253</v>
      </c>
      <c r="J13758" t="s">
        <v>23</v>
      </c>
      <c r="K13758">
        <v>1</v>
      </c>
      <c r="L13758">
        <v>61.2</v>
      </c>
      <c r="M13758">
        <v>8.3370000000000007E-3</v>
      </c>
      <c r="O13758" s="12">
        <f>VLOOKUP(C13758,[3]May!$C:$Z,24,FALSE)</f>
        <v>2019</v>
      </c>
    </row>
    <row r="13759" spans="1:15" x14ac:dyDescent="0.25">
      <c r="A13759" t="s">
        <v>1245</v>
      </c>
      <c r="C13759" t="s">
        <v>1313</v>
      </c>
      <c r="E13759">
        <v>2</v>
      </c>
      <c r="F13759" t="s">
        <v>1247</v>
      </c>
      <c r="J13759" t="s">
        <v>23</v>
      </c>
      <c r="K13759">
        <v>1</v>
      </c>
      <c r="L13759">
        <v>65.13</v>
      </c>
      <c r="M13759">
        <v>5.0999999999999997E-2</v>
      </c>
      <c r="O13759" s="12">
        <f>VLOOKUP(C13759,[3]May!$C:$Z,24,FALSE)</f>
        <v>2019</v>
      </c>
    </row>
    <row r="13760" spans="1:15" x14ac:dyDescent="0.25">
      <c r="A13760" t="s">
        <v>1245</v>
      </c>
      <c r="C13760" t="s">
        <v>1313</v>
      </c>
      <c r="E13760">
        <v>2</v>
      </c>
      <c r="F13760" t="s">
        <v>1247</v>
      </c>
      <c r="J13760" t="s">
        <v>23</v>
      </c>
      <c r="K13760">
        <v>1</v>
      </c>
      <c r="L13760">
        <v>5.1100000000000003</v>
      </c>
      <c r="M13760">
        <v>4.0000000000000001E-3</v>
      </c>
      <c r="O13760" s="12">
        <f>VLOOKUP(C13760,[3]May!$C:$Z,24,FALSE)</f>
        <v>2019</v>
      </c>
    </row>
    <row r="13761" spans="1:15" x14ac:dyDescent="0.25">
      <c r="A13761" t="s">
        <v>1245</v>
      </c>
      <c r="C13761" t="s">
        <v>1313</v>
      </c>
      <c r="E13761">
        <v>12</v>
      </c>
      <c r="F13761" t="s">
        <v>1253</v>
      </c>
      <c r="J13761" t="s">
        <v>23</v>
      </c>
      <c r="K13761">
        <v>1</v>
      </c>
      <c r="L13761">
        <v>61.2</v>
      </c>
      <c r="M13761">
        <v>8.3370000000000007E-3</v>
      </c>
      <c r="O13761" s="12">
        <f>VLOOKUP(C13761,[3]May!$C:$Z,24,FALSE)</f>
        <v>2019</v>
      </c>
    </row>
    <row r="13762" spans="1:15" x14ac:dyDescent="0.25">
      <c r="A13762" t="s">
        <v>1245</v>
      </c>
      <c r="C13762" t="s">
        <v>1313</v>
      </c>
      <c r="E13762">
        <v>2</v>
      </c>
      <c r="F13762" t="s">
        <v>1247</v>
      </c>
      <c r="J13762" t="s">
        <v>23</v>
      </c>
      <c r="K13762">
        <v>3</v>
      </c>
      <c r="L13762">
        <v>15.33</v>
      </c>
      <c r="M13762">
        <v>1.2E-2</v>
      </c>
      <c r="O13762" s="12">
        <f>VLOOKUP(C13762,[3]May!$C:$Z,24,FALSE)</f>
        <v>2019</v>
      </c>
    </row>
    <row r="13763" spans="1:15" x14ac:dyDescent="0.25">
      <c r="A13763" t="s">
        <v>1245</v>
      </c>
      <c r="C13763" t="s">
        <v>1313</v>
      </c>
      <c r="E13763">
        <v>2</v>
      </c>
      <c r="F13763" t="s">
        <v>1247</v>
      </c>
      <c r="J13763" t="s">
        <v>23</v>
      </c>
      <c r="K13763">
        <v>3</v>
      </c>
      <c r="L13763">
        <v>195.39</v>
      </c>
      <c r="M13763">
        <v>0.153</v>
      </c>
      <c r="O13763" s="12">
        <f>VLOOKUP(C13763,[3]May!$C:$Z,24,FALSE)</f>
        <v>2019</v>
      </c>
    </row>
    <row r="13764" spans="1:15" x14ac:dyDescent="0.25">
      <c r="A13764" t="s">
        <v>1245</v>
      </c>
      <c r="C13764" t="s">
        <v>1313</v>
      </c>
      <c r="E13764">
        <v>2</v>
      </c>
      <c r="F13764" t="s">
        <v>1247</v>
      </c>
      <c r="J13764" t="s">
        <v>23</v>
      </c>
      <c r="K13764">
        <v>4</v>
      </c>
      <c r="L13764">
        <v>20.440000000000001</v>
      </c>
      <c r="M13764">
        <v>1.6E-2</v>
      </c>
      <c r="O13764" s="12">
        <f>VLOOKUP(C13764,[3]May!$C:$Z,24,FALSE)</f>
        <v>2019</v>
      </c>
    </row>
    <row r="13765" spans="1:15" x14ac:dyDescent="0.25">
      <c r="A13765" t="s">
        <v>1245</v>
      </c>
      <c r="C13765" t="s">
        <v>1313</v>
      </c>
      <c r="E13765">
        <v>2</v>
      </c>
      <c r="F13765" t="s">
        <v>1247</v>
      </c>
      <c r="J13765" t="s">
        <v>23</v>
      </c>
      <c r="K13765">
        <v>13</v>
      </c>
      <c r="L13765">
        <v>846.69</v>
      </c>
      <c r="M13765">
        <v>0.66300000000000003</v>
      </c>
      <c r="O13765" s="12">
        <f>VLOOKUP(C13765,[3]May!$C:$Z,24,FALSE)</f>
        <v>2019</v>
      </c>
    </row>
    <row r="13766" spans="1:15" x14ac:dyDescent="0.25">
      <c r="A13766" t="s">
        <v>1245</v>
      </c>
      <c r="C13766" t="s">
        <v>1313</v>
      </c>
      <c r="E13766">
        <v>12</v>
      </c>
      <c r="F13766" t="s">
        <v>1253</v>
      </c>
      <c r="J13766" t="s">
        <v>23</v>
      </c>
      <c r="K13766">
        <v>1</v>
      </c>
      <c r="L13766">
        <v>61.2</v>
      </c>
      <c r="M13766">
        <v>8.3370000000000007E-3</v>
      </c>
      <c r="O13766" s="12">
        <f>VLOOKUP(C13766,[3]May!$C:$Z,24,FALSE)</f>
        <v>2019</v>
      </c>
    </row>
    <row r="13767" spans="1:15" x14ac:dyDescent="0.25">
      <c r="A13767" t="s">
        <v>1245</v>
      </c>
      <c r="C13767" t="s">
        <v>1313</v>
      </c>
      <c r="E13767">
        <v>2</v>
      </c>
      <c r="F13767" t="s">
        <v>1247</v>
      </c>
      <c r="J13767" t="s">
        <v>23</v>
      </c>
      <c r="K13767">
        <v>4</v>
      </c>
      <c r="L13767">
        <v>20.440000000000001</v>
      </c>
      <c r="M13767">
        <v>1.6E-2</v>
      </c>
      <c r="O13767" s="12">
        <f>VLOOKUP(C13767,[3]May!$C:$Z,24,FALSE)</f>
        <v>2019</v>
      </c>
    </row>
    <row r="13768" spans="1:15" x14ac:dyDescent="0.25">
      <c r="A13768" t="s">
        <v>1245</v>
      </c>
      <c r="C13768" t="s">
        <v>1313</v>
      </c>
      <c r="E13768">
        <v>2</v>
      </c>
      <c r="F13768" t="s">
        <v>1247</v>
      </c>
      <c r="J13768" t="s">
        <v>23</v>
      </c>
      <c r="K13768">
        <v>3</v>
      </c>
      <c r="L13768">
        <v>195.39</v>
      </c>
      <c r="M13768">
        <v>0.153</v>
      </c>
      <c r="O13768" s="12">
        <f>VLOOKUP(C13768,[3]May!$C:$Z,24,FALSE)</f>
        <v>2019</v>
      </c>
    </row>
    <row r="13769" spans="1:15" x14ac:dyDescent="0.25">
      <c r="A13769" t="s">
        <v>1245</v>
      </c>
      <c r="C13769" t="s">
        <v>1313</v>
      </c>
      <c r="E13769">
        <v>12</v>
      </c>
      <c r="F13769" t="s">
        <v>1253</v>
      </c>
      <c r="J13769" t="s">
        <v>23</v>
      </c>
      <c r="K13769">
        <v>1</v>
      </c>
      <c r="L13769">
        <v>61.2</v>
      </c>
      <c r="M13769">
        <v>8.3370000000000007E-3</v>
      </c>
      <c r="O13769" s="12">
        <f>VLOOKUP(C13769,[3]May!$C:$Z,24,FALSE)</f>
        <v>2019</v>
      </c>
    </row>
    <row r="13770" spans="1:15" x14ac:dyDescent="0.25">
      <c r="A13770" t="s">
        <v>1245</v>
      </c>
      <c r="C13770" t="s">
        <v>1313</v>
      </c>
      <c r="E13770">
        <v>2</v>
      </c>
      <c r="F13770" t="s">
        <v>1247</v>
      </c>
      <c r="J13770" t="s">
        <v>23</v>
      </c>
      <c r="K13770">
        <v>3</v>
      </c>
      <c r="L13770">
        <v>15.33</v>
      </c>
      <c r="M13770">
        <v>1.2E-2</v>
      </c>
      <c r="O13770" s="12">
        <f>VLOOKUP(C13770,[3]May!$C:$Z,24,FALSE)</f>
        <v>2019</v>
      </c>
    </row>
    <row r="13771" spans="1:15" x14ac:dyDescent="0.25">
      <c r="A13771" t="s">
        <v>1245</v>
      </c>
      <c r="C13771" t="s">
        <v>1313</v>
      </c>
      <c r="E13771">
        <v>2</v>
      </c>
      <c r="F13771" t="s">
        <v>1247</v>
      </c>
      <c r="J13771" t="s">
        <v>23</v>
      </c>
      <c r="K13771">
        <v>4</v>
      </c>
      <c r="L13771">
        <v>20.440000000000001</v>
      </c>
      <c r="M13771">
        <v>1.6E-2</v>
      </c>
      <c r="O13771" s="12">
        <f>VLOOKUP(C13771,[3]May!$C:$Z,24,FALSE)</f>
        <v>2019</v>
      </c>
    </row>
    <row r="13772" spans="1:15" x14ac:dyDescent="0.25">
      <c r="A13772" t="s">
        <v>1245</v>
      </c>
      <c r="C13772" t="s">
        <v>1313</v>
      </c>
      <c r="E13772">
        <v>2</v>
      </c>
      <c r="F13772" t="s">
        <v>1247</v>
      </c>
      <c r="J13772" t="s">
        <v>23</v>
      </c>
      <c r="K13772">
        <v>5</v>
      </c>
      <c r="L13772">
        <v>325.64999999999998</v>
      </c>
      <c r="M13772">
        <v>0.255</v>
      </c>
      <c r="O13772" s="12">
        <f>VLOOKUP(C13772,[3]May!$C:$Z,24,FALSE)</f>
        <v>2019</v>
      </c>
    </row>
    <row r="13773" spans="1:15" x14ac:dyDescent="0.25">
      <c r="A13773" t="s">
        <v>1245</v>
      </c>
      <c r="C13773" t="s">
        <v>1313</v>
      </c>
      <c r="E13773">
        <v>12</v>
      </c>
      <c r="F13773" t="s">
        <v>1253</v>
      </c>
      <c r="J13773" t="s">
        <v>23</v>
      </c>
      <c r="K13773">
        <v>1</v>
      </c>
      <c r="L13773">
        <v>61.2</v>
      </c>
      <c r="M13773">
        <v>8.3370000000000007E-3</v>
      </c>
      <c r="O13773" s="12">
        <f>VLOOKUP(C13773,[3]May!$C:$Z,24,FALSE)</f>
        <v>2019</v>
      </c>
    </row>
    <row r="13774" spans="1:15" x14ac:dyDescent="0.25">
      <c r="A13774" t="s">
        <v>1245</v>
      </c>
      <c r="C13774" t="s">
        <v>1313</v>
      </c>
      <c r="E13774">
        <v>2</v>
      </c>
      <c r="F13774" t="s">
        <v>1247</v>
      </c>
      <c r="J13774" t="s">
        <v>23</v>
      </c>
      <c r="K13774">
        <v>10</v>
      </c>
      <c r="L13774">
        <v>651.29999999999995</v>
      </c>
      <c r="M13774">
        <v>0.51</v>
      </c>
      <c r="O13774" s="12">
        <f>VLOOKUP(C13774,[3]May!$C:$Z,24,FALSE)</f>
        <v>2019</v>
      </c>
    </row>
    <row r="13775" spans="1:15" x14ac:dyDescent="0.25">
      <c r="A13775" t="s">
        <v>1245</v>
      </c>
      <c r="C13775" t="s">
        <v>1313</v>
      </c>
      <c r="E13775">
        <v>2</v>
      </c>
      <c r="F13775" t="s">
        <v>1247</v>
      </c>
      <c r="J13775" t="s">
        <v>23</v>
      </c>
      <c r="K13775">
        <v>2</v>
      </c>
      <c r="L13775">
        <v>10.220000000000001</v>
      </c>
      <c r="M13775">
        <v>8.0000000000000002E-3</v>
      </c>
      <c r="O13775" s="12">
        <f>VLOOKUP(C13775,[3]May!$C:$Z,24,FALSE)</f>
        <v>2019</v>
      </c>
    </row>
    <row r="13776" spans="1:15" x14ac:dyDescent="0.25">
      <c r="A13776" t="s">
        <v>1245</v>
      </c>
      <c r="C13776" t="s">
        <v>1313</v>
      </c>
      <c r="E13776">
        <v>2</v>
      </c>
      <c r="F13776" t="s">
        <v>1247</v>
      </c>
      <c r="J13776" t="s">
        <v>23</v>
      </c>
      <c r="K13776">
        <v>2</v>
      </c>
      <c r="L13776">
        <v>130.26</v>
      </c>
      <c r="M13776">
        <v>0.10199999999999999</v>
      </c>
      <c r="O13776" s="12">
        <f>VLOOKUP(C13776,[3]May!$C:$Z,24,FALSE)</f>
        <v>2019</v>
      </c>
    </row>
    <row r="13777" spans="1:15" x14ac:dyDescent="0.25">
      <c r="A13777" t="s">
        <v>1245</v>
      </c>
      <c r="C13777" t="s">
        <v>1313</v>
      </c>
      <c r="E13777">
        <v>2</v>
      </c>
      <c r="F13777" t="s">
        <v>1247</v>
      </c>
      <c r="J13777" t="s">
        <v>23</v>
      </c>
      <c r="K13777">
        <v>7</v>
      </c>
      <c r="L13777">
        <v>455.91</v>
      </c>
      <c r="M13777">
        <v>0.35699999999999998</v>
      </c>
      <c r="O13777" s="12">
        <f>VLOOKUP(C13777,[3]May!$C:$Z,24,FALSE)</f>
        <v>2019</v>
      </c>
    </row>
    <row r="13778" spans="1:15" x14ac:dyDescent="0.25">
      <c r="A13778" t="s">
        <v>1245</v>
      </c>
      <c r="C13778" t="s">
        <v>1313</v>
      </c>
      <c r="E13778">
        <v>2</v>
      </c>
      <c r="F13778" t="s">
        <v>1247</v>
      </c>
      <c r="J13778" t="s">
        <v>23</v>
      </c>
      <c r="K13778">
        <v>6</v>
      </c>
      <c r="L13778">
        <v>390.78</v>
      </c>
      <c r="M13778">
        <v>0.30599999999999999</v>
      </c>
      <c r="O13778" s="12">
        <f>VLOOKUP(C13778,[3]May!$C:$Z,24,FALSE)</f>
        <v>2019</v>
      </c>
    </row>
    <row r="13779" spans="1:15" x14ac:dyDescent="0.25">
      <c r="A13779" t="s">
        <v>1245</v>
      </c>
      <c r="C13779" t="s">
        <v>1316</v>
      </c>
      <c r="E13779">
        <v>2</v>
      </c>
      <c r="F13779" t="s">
        <v>1247</v>
      </c>
      <c r="J13779" t="s">
        <v>23</v>
      </c>
      <c r="K13779">
        <v>9</v>
      </c>
      <c r="L13779">
        <v>586.16999999999996</v>
      </c>
      <c r="M13779">
        <v>0.45900000000000002</v>
      </c>
      <c r="O13779" s="12">
        <f>VLOOKUP(C13779,[3]May!$C:$Z,24,FALSE)</f>
        <v>2019</v>
      </c>
    </row>
    <row r="13780" spans="1:15" x14ac:dyDescent="0.25">
      <c r="A13780" t="s">
        <v>1245</v>
      </c>
      <c r="C13780" t="s">
        <v>1316</v>
      </c>
      <c r="E13780">
        <v>2</v>
      </c>
      <c r="F13780" t="s">
        <v>1247</v>
      </c>
      <c r="J13780" t="s">
        <v>23</v>
      </c>
      <c r="K13780">
        <v>6</v>
      </c>
      <c r="L13780">
        <v>390.78</v>
      </c>
      <c r="M13780">
        <v>0.30599999999999999</v>
      </c>
      <c r="O13780" s="12">
        <f>VLOOKUP(C13780,[3]May!$C:$Z,24,FALSE)</f>
        <v>2019</v>
      </c>
    </row>
    <row r="13781" spans="1:15" x14ac:dyDescent="0.25">
      <c r="A13781" t="s">
        <v>1245</v>
      </c>
      <c r="C13781" t="s">
        <v>1316</v>
      </c>
      <c r="E13781">
        <v>2</v>
      </c>
      <c r="F13781" t="s">
        <v>1247</v>
      </c>
      <c r="J13781" t="s">
        <v>23</v>
      </c>
      <c r="K13781">
        <v>2</v>
      </c>
      <c r="L13781">
        <v>10.220000000000001</v>
      </c>
      <c r="M13781">
        <v>8.0000000000000002E-3</v>
      </c>
      <c r="O13781" s="12">
        <f>VLOOKUP(C13781,[3]May!$C:$Z,24,FALSE)</f>
        <v>2019</v>
      </c>
    </row>
    <row r="13782" spans="1:15" x14ac:dyDescent="0.25">
      <c r="A13782" t="s">
        <v>1245</v>
      </c>
      <c r="C13782" t="s">
        <v>1316</v>
      </c>
      <c r="E13782">
        <v>2</v>
      </c>
      <c r="F13782" t="s">
        <v>1247</v>
      </c>
      <c r="J13782" t="s">
        <v>23</v>
      </c>
      <c r="K13782">
        <v>9</v>
      </c>
      <c r="L13782">
        <v>586.16999999999996</v>
      </c>
      <c r="M13782">
        <v>0.45900000000000002</v>
      </c>
      <c r="O13782" s="12">
        <f>VLOOKUP(C13782,[3]May!$C:$Z,24,FALSE)</f>
        <v>2019</v>
      </c>
    </row>
    <row r="13783" spans="1:15" x14ac:dyDescent="0.25">
      <c r="A13783" t="s">
        <v>1245</v>
      </c>
      <c r="C13783" t="s">
        <v>1316</v>
      </c>
      <c r="E13783">
        <v>2</v>
      </c>
      <c r="F13783" t="s">
        <v>1247</v>
      </c>
      <c r="J13783" t="s">
        <v>23</v>
      </c>
      <c r="K13783">
        <v>4</v>
      </c>
      <c r="L13783">
        <v>260.52</v>
      </c>
      <c r="M13783">
        <v>0.20399999999999999</v>
      </c>
      <c r="O13783" s="12">
        <f>VLOOKUP(C13783,[3]May!$C:$Z,24,FALSE)</f>
        <v>2019</v>
      </c>
    </row>
    <row r="13784" spans="1:15" x14ac:dyDescent="0.25">
      <c r="A13784" t="s">
        <v>1245</v>
      </c>
      <c r="C13784" t="s">
        <v>1316</v>
      </c>
      <c r="E13784">
        <v>2</v>
      </c>
      <c r="F13784" t="s">
        <v>1247</v>
      </c>
      <c r="J13784" t="s">
        <v>23</v>
      </c>
      <c r="K13784">
        <v>1</v>
      </c>
      <c r="L13784">
        <v>5.1100000000000003</v>
      </c>
      <c r="M13784">
        <v>4.0000000000000001E-3</v>
      </c>
      <c r="O13784" s="12">
        <f>VLOOKUP(C13784,[3]May!$C:$Z,24,FALSE)</f>
        <v>2019</v>
      </c>
    </row>
    <row r="13785" spans="1:15" x14ac:dyDescent="0.25">
      <c r="A13785" t="s">
        <v>1245</v>
      </c>
      <c r="C13785" t="s">
        <v>1316</v>
      </c>
      <c r="E13785">
        <v>2</v>
      </c>
      <c r="F13785" t="s">
        <v>1247</v>
      </c>
      <c r="J13785" t="s">
        <v>23</v>
      </c>
      <c r="K13785">
        <v>12</v>
      </c>
      <c r="L13785">
        <v>781.56</v>
      </c>
      <c r="M13785">
        <v>0.61199999999999999</v>
      </c>
      <c r="O13785" s="12">
        <f>VLOOKUP(C13785,[3]May!$C:$Z,24,FALSE)</f>
        <v>2019</v>
      </c>
    </row>
    <row r="13786" spans="1:15" x14ac:dyDescent="0.25">
      <c r="A13786" t="s">
        <v>1245</v>
      </c>
      <c r="C13786" t="s">
        <v>1316</v>
      </c>
      <c r="E13786">
        <v>2</v>
      </c>
      <c r="F13786" t="s">
        <v>1247</v>
      </c>
      <c r="J13786" t="s">
        <v>23</v>
      </c>
      <c r="K13786">
        <v>7</v>
      </c>
      <c r="L13786">
        <v>455.91</v>
      </c>
      <c r="M13786">
        <v>0.35699999999999998</v>
      </c>
      <c r="O13786" s="12">
        <f>VLOOKUP(C13786,[3]May!$C:$Z,24,FALSE)</f>
        <v>2019</v>
      </c>
    </row>
    <row r="13787" spans="1:15" x14ac:dyDescent="0.25">
      <c r="A13787" t="s">
        <v>1245</v>
      </c>
      <c r="C13787" t="s">
        <v>1316</v>
      </c>
      <c r="E13787">
        <v>2</v>
      </c>
      <c r="F13787" t="s">
        <v>1247</v>
      </c>
      <c r="J13787" t="s">
        <v>23</v>
      </c>
      <c r="K13787">
        <v>1</v>
      </c>
      <c r="L13787">
        <v>5.1100000000000003</v>
      </c>
      <c r="M13787">
        <v>4.0000000000000001E-3</v>
      </c>
      <c r="O13787" s="12">
        <f>VLOOKUP(C13787,[3]May!$C:$Z,24,FALSE)</f>
        <v>2019</v>
      </c>
    </row>
    <row r="13788" spans="1:15" x14ac:dyDescent="0.25">
      <c r="A13788" t="s">
        <v>1245</v>
      </c>
      <c r="C13788" t="s">
        <v>1316</v>
      </c>
      <c r="E13788">
        <v>2</v>
      </c>
      <c r="F13788" t="s">
        <v>1247</v>
      </c>
      <c r="J13788" t="s">
        <v>23</v>
      </c>
      <c r="K13788">
        <v>3</v>
      </c>
      <c r="L13788">
        <v>195.39</v>
      </c>
      <c r="M13788">
        <v>0.153</v>
      </c>
      <c r="O13788" s="12">
        <f>VLOOKUP(C13788,[3]May!$C:$Z,24,FALSE)</f>
        <v>2019</v>
      </c>
    </row>
    <row r="13789" spans="1:15" x14ac:dyDescent="0.25">
      <c r="A13789" t="s">
        <v>1245</v>
      </c>
      <c r="C13789" t="s">
        <v>1316</v>
      </c>
      <c r="E13789">
        <v>2</v>
      </c>
      <c r="F13789" t="s">
        <v>1247</v>
      </c>
      <c r="J13789" t="s">
        <v>23</v>
      </c>
      <c r="K13789">
        <v>1</v>
      </c>
      <c r="L13789">
        <v>5.1100000000000003</v>
      </c>
      <c r="M13789">
        <v>4.0000000000000001E-3</v>
      </c>
      <c r="O13789" s="12">
        <f>VLOOKUP(C13789,[3]May!$C:$Z,24,FALSE)</f>
        <v>2019</v>
      </c>
    </row>
    <row r="13790" spans="1:15" x14ac:dyDescent="0.25">
      <c r="A13790" t="s">
        <v>1245</v>
      </c>
      <c r="C13790" t="s">
        <v>1316</v>
      </c>
      <c r="E13790">
        <v>2</v>
      </c>
      <c r="F13790" t="s">
        <v>1247</v>
      </c>
      <c r="J13790" t="s">
        <v>23</v>
      </c>
      <c r="K13790">
        <v>1</v>
      </c>
      <c r="L13790">
        <v>5.1100000000000003</v>
      </c>
      <c r="M13790">
        <v>4.0000000000000001E-3</v>
      </c>
      <c r="O13790" s="12">
        <f>VLOOKUP(C13790,[3]May!$C:$Z,24,FALSE)</f>
        <v>2019</v>
      </c>
    </row>
    <row r="13791" spans="1:15" x14ac:dyDescent="0.25">
      <c r="A13791" t="s">
        <v>1245</v>
      </c>
      <c r="C13791" t="s">
        <v>1316</v>
      </c>
      <c r="E13791">
        <v>2</v>
      </c>
      <c r="F13791" t="s">
        <v>1247</v>
      </c>
      <c r="J13791" t="s">
        <v>23</v>
      </c>
      <c r="K13791">
        <v>8</v>
      </c>
      <c r="L13791">
        <v>521.04</v>
      </c>
      <c r="M13791">
        <v>0.40799999999999997</v>
      </c>
      <c r="O13791" s="12">
        <f>VLOOKUP(C13791,[3]May!$C:$Z,24,FALSE)</f>
        <v>2019</v>
      </c>
    </row>
    <row r="13792" spans="1:15" x14ac:dyDescent="0.25">
      <c r="A13792" t="s">
        <v>1245</v>
      </c>
      <c r="C13792" t="s">
        <v>1316</v>
      </c>
      <c r="E13792">
        <v>2</v>
      </c>
      <c r="F13792" t="s">
        <v>1247</v>
      </c>
      <c r="J13792" t="s">
        <v>23</v>
      </c>
      <c r="K13792">
        <v>3</v>
      </c>
      <c r="L13792">
        <v>15.33</v>
      </c>
      <c r="M13792">
        <v>1.2E-2</v>
      </c>
      <c r="O13792" s="12">
        <f>VLOOKUP(C13792,[3]May!$C:$Z,24,FALSE)</f>
        <v>2019</v>
      </c>
    </row>
    <row r="13793" spans="1:15" x14ac:dyDescent="0.25">
      <c r="A13793" t="s">
        <v>1245</v>
      </c>
      <c r="C13793" t="s">
        <v>1316</v>
      </c>
      <c r="E13793">
        <v>2</v>
      </c>
      <c r="F13793" t="s">
        <v>1247</v>
      </c>
      <c r="J13793" t="s">
        <v>23</v>
      </c>
      <c r="K13793">
        <v>11</v>
      </c>
      <c r="L13793">
        <v>716.43</v>
      </c>
      <c r="M13793">
        <v>0.56100000000000005</v>
      </c>
      <c r="O13793" s="12">
        <f>VLOOKUP(C13793,[3]May!$C:$Z,24,FALSE)</f>
        <v>2019</v>
      </c>
    </row>
    <row r="13794" spans="1:15" x14ac:dyDescent="0.25">
      <c r="A13794" t="s">
        <v>1245</v>
      </c>
      <c r="C13794" t="s">
        <v>1316</v>
      </c>
      <c r="E13794">
        <v>2</v>
      </c>
      <c r="F13794" t="s">
        <v>1247</v>
      </c>
      <c r="J13794" t="s">
        <v>23</v>
      </c>
      <c r="K13794">
        <v>2</v>
      </c>
      <c r="L13794">
        <v>10.220000000000001</v>
      </c>
      <c r="M13794">
        <v>8.0000000000000002E-3</v>
      </c>
      <c r="O13794" s="12">
        <f>VLOOKUP(C13794,[3]May!$C:$Z,24,FALSE)</f>
        <v>2019</v>
      </c>
    </row>
    <row r="13795" spans="1:15" x14ac:dyDescent="0.25">
      <c r="A13795" t="s">
        <v>1245</v>
      </c>
      <c r="C13795" t="s">
        <v>1316</v>
      </c>
      <c r="E13795">
        <v>2</v>
      </c>
      <c r="F13795" t="s">
        <v>1247</v>
      </c>
      <c r="J13795" t="s">
        <v>23</v>
      </c>
      <c r="K13795">
        <v>8</v>
      </c>
      <c r="L13795">
        <v>521.04</v>
      </c>
      <c r="M13795">
        <v>0.40799999999999997</v>
      </c>
      <c r="O13795" s="12">
        <f>VLOOKUP(C13795,[3]May!$C:$Z,24,FALSE)</f>
        <v>2019</v>
      </c>
    </row>
    <row r="13796" spans="1:15" x14ac:dyDescent="0.25">
      <c r="A13796" t="s">
        <v>1245</v>
      </c>
      <c r="C13796" t="s">
        <v>1316</v>
      </c>
      <c r="E13796">
        <v>2</v>
      </c>
      <c r="F13796" t="s">
        <v>1247</v>
      </c>
      <c r="J13796" t="s">
        <v>23</v>
      </c>
      <c r="K13796">
        <v>2</v>
      </c>
      <c r="L13796">
        <v>10.220000000000001</v>
      </c>
      <c r="M13796">
        <v>8.0000000000000002E-3</v>
      </c>
      <c r="O13796" s="12">
        <f>VLOOKUP(C13796,[3]May!$C:$Z,24,FALSE)</f>
        <v>2019</v>
      </c>
    </row>
    <row r="13797" spans="1:15" x14ac:dyDescent="0.25">
      <c r="A13797" t="s">
        <v>1245</v>
      </c>
      <c r="C13797" t="s">
        <v>1316</v>
      </c>
      <c r="E13797">
        <v>2</v>
      </c>
      <c r="F13797" t="s">
        <v>1247</v>
      </c>
      <c r="J13797" t="s">
        <v>23</v>
      </c>
      <c r="K13797">
        <v>2</v>
      </c>
      <c r="L13797">
        <v>130.26</v>
      </c>
      <c r="M13797">
        <v>0.10199999999999999</v>
      </c>
      <c r="O13797" s="12">
        <f>VLOOKUP(C13797,[3]May!$C:$Z,24,FALSE)</f>
        <v>2019</v>
      </c>
    </row>
    <row r="13798" spans="1:15" x14ac:dyDescent="0.25">
      <c r="A13798" t="s">
        <v>1245</v>
      </c>
      <c r="C13798" t="s">
        <v>1316</v>
      </c>
      <c r="E13798">
        <v>2</v>
      </c>
      <c r="F13798" t="s">
        <v>1247</v>
      </c>
      <c r="J13798" t="s">
        <v>23</v>
      </c>
      <c r="K13798">
        <v>5</v>
      </c>
      <c r="L13798">
        <v>325.64999999999998</v>
      </c>
      <c r="M13798">
        <v>0.255</v>
      </c>
      <c r="O13798" s="12">
        <f>VLOOKUP(C13798,[3]May!$C:$Z,24,FALSE)</f>
        <v>2019</v>
      </c>
    </row>
    <row r="13799" spans="1:15" x14ac:dyDescent="0.25">
      <c r="A13799" t="s">
        <v>1245</v>
      </c>
      <c r="C13799" t="s">
        <v>1316</v>
      </c>
      <c r="E13799">
        <v>2</v>
      </c>
      <c r="F13799" t="s">
        <v>1247</v>
      </c>
      <c r="J13799" t="s">
        <v>23</v>
      </c>
      <c r="K13799">
        <v>3</v>
      </c>
      <c r="L13799">
        <v>195.39</v>
      </c>
      <c r="M13799">
        <v>0.153</v>
      </c>
      <c r="O13799" s="12">
        <f>VLOOKUP(C13799,[3]May!$C:$Z,24,FALSE)</f>
        <v>2019</v>
      </c>
    </row>
    <row r="13800" spans="1:15" x14ac:dyDescent="0.25">
      <c r="A13800" t="s">
        <v>1245</v>
      </c>
      <c r="C13800" t="s">
        <v>1316</v>
      </c>
      <c r="E13800">
        <v>2</v>
      </c>
      <c r="F13800" t="s">
        <v>1247</v>
      </c>
      <c r="J13800" t="s">
        <v>23</v>
      </c>
      <c r="K13800">
        <v>6</v>
      </c>
      <c r="L13800">
        <v>390.78</v>
      </c>
      <c r="M13800">
        <v>0.30599999999999999</v>
      </c>
      <c r="O13800" s="12">
        <f>VLOOKUP(C13800,[3]May!$C:$Z,24,FALSE)</f>
        <v>2019</v>
      </c>
    </row>
    <row r="13801" spans="1:15" x14ac:dyDescent="0.25">
      <c r="A13801" t="s">
        <v>1245</v>
      </c>
      <c r="C13801" t="s">
        <v>1316</v>
      </c>
      <c r="E13801">
        <v>2</v>
      </c>
      <c r="F13801" t="s">
        <v>1247</v>
      </c>
      <c r="J13801" t="s">
        <v>23</v>
      </c>
      <c r="K13801">
        <v>5</v>
      </c>
      <c r="L13801">
        <v>325.64999999999998</v>
      </c>
      <c r="M13801">
        <v>0.255</v>
      </c>
      <c r="O13801" s="12">
        <f>VLOOKUP(C13801,[3]May!$C:$Z,24,FALSE)</f>
        <v>2019</v>
      </c>
    </row>
    <row r="13802" spans="1:15" x14ac:dyDescent="0.25">
      <c r="A13802" t="s">
        <v>1245</v>
      </c>
      <c r="C13802" t="s">
        <v>1316</v>
      </c>
      <c r="E13802">
        <v>2</v>
      </c>
      <c r="F13802" t="s">
        <v>1247</v>
      </c>
      <c r="J13802" t="s">
        <v>23</v>
      </c>
      <c r="K13802">
        <v>4</v>
      </c>
      <c r="L13802">
        <v>20.440000000000001</v>
      </c>
      <c r="M13802">
        <v>1.6E-2</v>
      </c>
      <c r="O13802" s="12">
        <f>VLOOKUP(C13802,[3]May!$C:$Z,24,FALSE)</f>
        <v>2019</v>
      </c>
    </row>
    <row r="13803" spans="1:15" x14ac:dyDescent="0.25">
      <c r="A13803" t="s">
        <v>1245</v>
      </c>
      <c r="C13803" t="s">
        <v>1316</v>
      </c>
      <c r="E13803">
        <v>8</v>
      </c>
      <c r="F13803" t="s">
        <v>1251</v>
      </c>
      <c r="J13803" t="s">
        <v>23</v>
      </c>
      <c r="K13803">
        <v>5</v>
      </c>
      <c r="L13803">
        <v>275.3</v>
      </c>
      <c r="M13803">
        <v>0.161</v>
      </c>
      <c r="O13803" s="12">
        <f>VLOOKUP(C13803,[3]May!$C:$Z,24,FALSE)</f>
        <v>2019</v>
      </c>
    </row>
    <row r="13804" spans="1:15" x14ac:dyDescent="0.25">
      <c r="A13804" t="s">
        <v>1245</v>
      </c>
      <c r="C13804" t="s">
        <v>1316</v>
      </c>
      <c r="E13804">
        <v>2</v>
      </c>
      <c r="F13804" t="s">
        <v>1247</v>
      </c>
      <c r="J13804" t="s">
        <v>23</v>
      </c>
      <c r="K13804">
        <v>10</v>
      </c>
      <c r="L13804">
        <v>651.29999999999995</v>
      </c>
      <c r="M13804">
        <v>0.51</v>
      </c>
      <c r="O13804" s="12">
        <f>VLOOKUP(C13804,[3]May!$C:$Z,24,FALSE)</f>
        <v>2019</v>
      </c>
    </row>
    <row r="13805" spans="1:15" x14ac:dyDescent="0.25">
      <c r="A13805" t="s">
        <v>1245</v>
      </c>
      <c r="C13805" t="s">
        <v>1316</v>
      </c>
      <c r="E13805">
        <v>2</v>
      </c>
      <c r="F13805" t="s">
        <v>1247</v>
      </c>
      <c r="J13805" t="s">
        <v>23</v>
      </c>
      <c r="K13805">
        <v>4</v>
      </c>
      <c r="L13805">
        <v>260.52</v>
      </c>
      <c r="M13805">
        <v>0.20399999999999999</v>
      </c>
      <c r="O13805" s="12">
        <f>VLOOKUP(C13805,[3]May!$C:$Z,24,FALSE)</f>
        <v>2019</v>
      </c>
    </row>
    <row r="13806" spans="1:15" x14ac:dyDescent="0.25">
      <c r="A13806" t="s">
        <v>1245</v>
      </c>
      <c r="C13806" t="s">
        <v>1316</v>
      </c>
      <c r="E13806">
        <v>2</v>
      </c>
      <c r="F13806" t="s">
        <v>1247</v>
      </c>
      <c r="J13806" t="s">
        <v>23</v>
      </c>
      <c r="K13806">
        <v>2</v>
      </c>
      <c r="L13806">
        <v>10.220000000000001</v>
      </c>
      <c r="M13806">
        <v>8.0000000000000002E-3</v>
      </c>
      <c r="O13806" s="12">
        <f>VLOOKUP(C13806,[3]May!$C:$Z,24,FALSE)</f>
        <v>2019</v>
      </c>
    </row>
    <row r="13807" spans="1:15" x14ac:dyDescent="0.25">
      <c r="A13807" t="s">
        <v>1245</v>
      </c>
      <c r="C13807" t="s">
        <v>1316</v>
      </c>
      <c r="E13807">
        <v>2</v>
      </c>
      <c r="F13807" t="s">
        <v>1247</v>
      </c>
      <c r="J13807" t="s">
        <v>23</v>
      </c>
      <c r="K13807">
        <v>4</v>
      </c>
      <c r="L13807">
        <v>20.440000000000001</v>
      </c>
      <c r="M13807">
        <v>1.6E-2</v>
      </c>
      <c r="O13807" s="12">
        <f>VLOOKUP(C13807,[3]May!$C:$Z,24,FALSE)</f>
        <v>2019</v>
      </c>
    </row>
    <row r="13808" spans="1:15" x14ac:dyDescent="0.25">
      <c r="A13808" t="s">
        <v>1245</v>
      </c>
      <c r="C13808" t="s">
        <v>1316</v>
      </c>
      <c r="E13808">
        <v>2</v>
      </c>
      <c r="F13808" t="s">
        <v>1247</v>
      </c>
      <c r="J13808" t="s">
        <v>23</v>
      </c>
      <c r="K13808">
        <v>8</v>
      </c>
      <c r="L13808">
        <v>521.04</v>
      </c>
      <c r="M13808">
        <v>0.40799999999999997</v>
      </c>
      <c r="O13808" s="12">
        <f>VLOOKUP(C13808,[3]May!$C:$Z,24,FALSE)</f>
        <v>2019</v>
      </c>
    </row>
    <row r="13809" spans="1:15" x14ac:dyDescent="0.25">
      <c r="A13809" t="s">
        <v>1245</v>
      </c>
      <c r="C13809" t="s">
        <v>1316</v>
      </c>
      <c r="E13809">
        <v>6</v>
      </c>
      <c r="F13809" t="s">
        <v>1250</v>
      </c>
      <c r="J13809" t="s">
        <v>23</v>
      </c>
      <c r="K13809">
        <v>2</v>
      </c>
      <c r="L13809">
        <v>218.36</v>
      </c>
      <c r="M13809">
        <v>0.17100000000000001</v>
      </c>
      <c r="O13809" s="12">
        <f>VLOOKUP(C13809,[3]May!$C:$Z,24,FALSE)</f>
        <v>2019</v>
      </c>
    </row>
    <row r="13810" spans="1:15" x14ac:dyDescent="0.25">
      <c r="A13810" t="s">
        <v>1245</v>
      </c>
      <c r="C13810" t="s">
        <v>1316</v>
      </c>
      <c r="E13810">
        <v>2</v>
      </c>
      <c r="F13810" t="s">
        <v>1247</v>
      </c>
      <c r="J13810" t="s">
        <v>23</v>
      </c>
      <c r="K13810">
        <v>8</v>
      </c>
      <c r="L13810">
        <v>521.04</v>
      </c>
      <c r="M13810">
        <v>0.40799999999999997</v>
      </c>
      <c r="O13810" s="12">
        <f>VLOOKUP(C13810,[3]May!$C:$Z,24,FALSE)</f>
        <v>2019</v>
      </c>
    </row>
    <row r="13811" spans="1:15" x14ac:dyDescent="0.25">
      <c r="A13811" t="s">
        <v>1245</v>
      </c>
      <c r="C13811" t="s">
        <v>1316</v>
      </c>
      <c r="E13811">
        <v>2</v>
      </c>
      <c r="F13811" t="s">
        <v>1247</v>
      </c>
      <c r="J13811" t="s">
        <v>23</v>
      </c>
      <c r="K13811">
        <v>1</v>
      </c>
      <c r="L13811">
        <v>5.1100000000000003</v>
      </c>
      <c r="M13811">
        <v>4.0000000000000001E-3</v>
      </c>
      <c r="O13811" s="12">
        <f>VLOOKUP(C13811,[3]May!$C:$Z,24,FALSE)</f>
        <v>2019</v>
      </c>
    </row>
    <row r="13812" spans="1:15" x14ac:dyDescent="0.25">
      <c r="A13812" t="s">
        <v>1245</v>
      </c>
      <c r="C13812" t="s">
        <v>1316</v>
      </c>
      <c r="E13812">
        <v>2</v>
      </c>
      <c r="F13812" t="s">
        <v>1247</v>
      </c>
      <c r="J13812" t="s">
        <v>23</v>
      </c>
      <c r="K13812">
        <v>4</v>
      </c>
      <c r="L13812">
        <v>260.52</v>
      </c>
      <c r="M13812">
        <v>0.20399999999999999</v>
      </c>
      <c r="O13812" s="12">
        <f>VLOOKUP(C13812,[3]May!$C:$Z,24,FALSE)</f>
        <v>2019</v>
      </c>
    </row>
    <row r="13813" spans="1:15" x14ac:dyDescent="0.25">
      <c r="A13813" t="s">
        <v>1245</v>
      </c>
      <c r="C13813" t="s">
        <v>1316</v>
      </c>
      <c r="E13813">
        <v>2</v>
      </c>
      <c r="F13813" t="s">
        <v>1247</v>
      </c>
      <c r="J13813" t="s">
        <v>23</v>
      </c>
      <c r="K13813">
        <v>9</v>
      </c>
      <c r="L13813">
        <v>586.16999999999996</v>
      </c>
      <c r="M13813">
        <v>0.45900000000000002</v>
      </c>
      <c r="O13813" s="12">
        <f>VLOOKUP(C13813,[3]May!$C:$Z,24,FALSE)</f>
        <v>2019</v>
      </c>
    </row>
    <row r="13814" spans="1:15" x14ac:dyDescent="0.25">
      <c r="A13814" t="s">
        <v>1245</v>
      </c>
      <c r="C13814" t="s">
        <v>1316</v>
      </c>
      <c r="E13814">
        <v>2</v>
      </c>
      <c r="F13814" t="s">
        <v>1247</v>
      </c>
      <c r="J13814" t="s">
        <v>23</v>
      </c>
      <c r="K13814">
        <v>3</v>
      </c>
      <c r="L13814">
        <v>195.39</v>
      </c>
      <c r="M13814">
        <v>0.153</v>
      </c>
      <c r="O13814" s="12">
        <f>VLOOKUP(C13814,[3]May!$C:$Z,24,FALSE)</f>
        <v>2019</v>
      </c>
    </row>
    <row r="13815" spans="1:15" x14ac:dyDescent="0.25">
      <c r="A13815" t="s">
        <v>1245</v>
      </c>
      <c r="C13815" t="s">
        <v>1316</v>
      </c>
      <c r="E13815">
        <v>2</v>
      </c>
      <c r="F13815" t="s">
        <v>1247</v>
      </c>
      <c r="J13815" t="s">
        <v>23</v>
      </c>
      <c r="K13815">
        <v>2</v>
      </c>
      <c r="L13815">
        <v>10.220000000000001</v>
      </c>
      <c r="M13815">
        <v>8.0000000000000002E-3</v>
      </c>
      <c r="O13815" s="12">
        <f>VLOOKUP(C13815,[3]May!$C:$Z,24,FALSE)</f>
        <v>2019</v>
      </c>
    </row>
    <row r="13816" spans="1:15" x14ac:dyDescent="0.25">
      <c r="A13816" t="s">
        <v>1245</v>
      </c>
      <c r="C13816" t="s">
        <v>1316</v>
      </c>
      <c r="E13816">
        <v>6</v>
      </c>
      <c r="F13816" t="s">
        <v>1250</v>
      </c>
      <c r="J13816" t="s">
        <v>23</v>
      </c>
      <c r="K13816">
        <v>1</v>
      </c>
      <c r="L13816">
        <v>109.18</v>
      </c>
      <c r="M13816">
        <v>8.5500000000000007E-2</v>
      </c>
      <c r="O13816" s="12">
        <f>VLOOKUP(C13816,[3]May!$C:$Z,24,FALSE)</f>
        <v>2019</v>
      </c>
    </row>
    <row r="13817" spans="1:15" x14ac:dyDescent="0.25">
      <c r="A13817" t="s">
        <v>1245</v>
      </c>
      <c r="C13817" t="s">
        <v>1316</v>
      </c>
      <c r="E13817">
        <v>2</v>
      </c>
      <c r="F13817" t="s">
        <v>1247</v>
      </c>
      <c r="J13817" t="s">
        <v>23</v>
      </c>
      <c r="K13817">
        <v>6</v>
      </c>
      <c r="L13817">
        <v>390.78</v>
      </c>
      <c r="M13817">
        <v>0.30599999999999999</v>
      </c>
      <c r="O13817" s="12">
        <f>VLOOKUP(C13817,[3]May!$C:$Z,24,FALSE)</f>
        <v>2019</v>
      </c>
    </row>
    <row r="13818" spans="1:15" x14ac:dyDescent="0.25">
      <c r="A13818" t="s">
        <v>1245</v>
      </c>
      <c r="C13818" t="s">
        <v>1316</v>
      </c>
      <c r="E13818">
        <v>2</v>
      </c>
      <c r="F13818" t="s">
        <v>1247</v>
      </c>
      <c r="J13818" t="s">
        <v>23</v>
      </c>
      <c r="K13818">
        <v>12</v>
      </c>
      <c r="L13818">
        <v>781.56</v>
      </c>
      <c r="M13818">
        <v>0.61199999999999999</v>
      </c>
      <c r="O13818" s="12">
        <f>VLOOKUP(C13818,[3]May!$C:$Z,24,FALSE)</f>
        <v>2019</v>
      </c>
    </row>
    <row r="13819" spans="1:15" x14ac:dyDescent="0.25">
      <c r="A13819" t="s">
        <v>1245</v>
      </c>
      <c r="C13819" t="s">
        <v>1316</v>
      </c>
      <c r="E13819">
        <v>2</v>
      </c>
      <c r="F13819" t="s">
        <v>1247</v>
      </c>
      <c r="J13819" t="s">
        <v>23</v>
      </c>
      <c r="K13819">
        <v>15</v>
      </c>
      <c r="L13819">
        <v>976.95</v>
      </c>
      <c r="M13819">
        <v>0.76500000000000001</v>
      </c>
      <c r="O13819" s="12">
        <f>VLOOKUP(C13819,[3]May!$C:$Z,24,FALSE)</f>
        <v>2019</v>
      </c>
    </row>
    <row r="13820" spans="1:15" x14ac:dyDescent="0.25">
      <c r="A13820" t="s">
        <v>1245</v>
      </c>
      <c r="C13820" t="s">
        <v>1316</v>
      </c>
      <c r="E13820">
        <v>2</v>
      </c>
      <c r="F13820" t="s">
        <v>1247</v>
      </c>
      <c r="J13820" t="s">
        <v>23</v>
      </c>
      <c r="K13820">
        <v>4</v>
      </c>
      <c r="L13820">
        <v>260.52</v>
      </c>
      <c r="M13820">
        <v>0.20399999999999999</v>
      </c>
      <c r="O13820" s="12">
        <f>VLOOKUP(C13820,[3]May!$C:$Z,24,FALSE)</f>
        <v>2019</v>
      </c>
    </row>
    <row r="13821" spans="1:15" x14ac:dyDescent="0.25">
      <c r="A13821" t="s">
        <v>1245</v>
      </c>
      <c r="C13821" t="s">
        <v>1316</v>
      </c>
      <c r="E13821">
        <v>2</v>
      </c>
      <c r="F13821" t="s">
        <v>1247</v>
      </c>
      <c r="J13821" t="s">
        <v>23</v>
      </c>
      <c r="K13821">
        <v>3</v>
      </c>
      <c r="L13821">
        <v>195.39</v>
      </c>
      <c r="M13821">
        <v>0.153</v>
      </c>
      <c r="O13821" s="12">
        <f>VLOOKUP(C13821,[3]May!$C:$Z,24,FALSE)</f>
        <v>2019</v>
      </c>
    </row>
    <row r="13822" spans="1:15" x14ac:dyDescent="0.25">
      <c r="A13822" t="s">
        <v>1245</v>
      </c>
      <c r="C13822" t="s">
        <v>1316</v>
      </c>
      <c r="E13822">
        <v>2</v>
      </c>
      <c r="F13822" t="s">
        <v>1247</v>
      </c>
      <c r="J13822" t="s">
        <v>23</v>
      </c>
      <c r="K13822">
        <v>1</v>
      </c>
      <c r="L13822">
        <v>5.1100000000000003</v>
      </c>
      <c r="M13822">
        <v>4.0000000000000001E-3</v>
      </c>
      <c r="O13822" s="12">
        <f>VLOOKUP(C13822,[3]May!$C:$Z,24,FALSE)</f>
        <v>2019</v>
      </c>
    </row>
    <row r="13823" spans="1:15" x14ac:dyDescent="0.25">
      <c r="A13823" t="s">
        <v>1245</v>
      </c>
      <c r="C13823" t="s">
        <v>1316</v>
      </c>
      <c r="E13823">
        <v>2</v>
      </c>
      <c r="F13823" t="s">
        <v>1247</v>
      </c>
      <c r="J13823" t="s">
        <v>23</v>
      </c>
      <c r="K13823">
        <v>6</v>
      </c>
      <c r="L13823">
        <v>390.78</v>
      </c>
      <c r="M13823">
        <v>0.30599999999999999</v>
      </c>
      <c r="O13823" s="12">
        <f>VLOOKUP(C13823,[3]May!$C:$Z,24,FALSE)</f>
        <v>2019</v>
      </c>
    </row>
    <row r="13824" spans="1:15" x14ac:dyDescent="0.25">
      <c r="A13824" t="s">
        <v>1245</v>
      </c>
      <c r="C13824" t="s">
        <v>1316</v>
      </c>
      <c r="E13824">
        <v>2</v>
      </c>
      <c r="F13824" t="s">
        <v>1247</v>
      </c>
      <c r="J13824" t="s">
        <v>23</v>
      </c>
      <c r="K13824">
        <v>8</v>
      </c>
      <c r="L13824">
        <v>40.880000000000003</v>
      </c>
      <c r="M13824">
        <v>3.2000000000000001E-2</v>
      </c>
      <c r="O13824" s="12">
        <f>VLOOKUP(C13824,[3]May!$C:$Z,24,FALSE)</f>
        <v>2019</v>
      </c>
    </row>
    <row r="13825" spans="1:15" x14ac:dyDescent="0.25">
      <c r="A13825" t="s">
        <v>1245</v>
      </c>
      <c r="C13825" t="s">
        <v>1316</v>
      </c>
      <c r="E13825">
        <v>2</v>
      </c>
      <c r="F13825" t="s">
        <v>1247</v>
      </c>
      <c r="J13825" t="s">
        <v>23</v>
      </c>
      <c r="K13825">
        <v>11</v>
      </c>
      <c r="L13825">
        <v>716.43</v>
      </c>
      <c r="M13825">
        <v>0.56100000000000005</v>
      </c>
      <c r="O13825" s="12">
        <f>VLOOKUP(C13825,[3]May!$C:$Z,24,FALSE)</f>
        <v>2019</v>
      </c>
    </row>
    <row r="13826" spans="1:15" x14ac:dyDescent="0.25">
      <c r="A13826" t="s">
        <v>1245</v>
      </c>
      <c r="C13826" t="s">
        <v>1316</v>
      </c>
      <c r="E13826">
        <v>2</v>
      </c>
      <c r="F13826" t="s">
        <v>1247</v>
      </c>
      <c r="J13826" t="s">
        <v>23</v>
      </c>
      <c r="K13826">
        <v>2</v>
      </c>
      <c r="L13826">
        <v>130.26</v>
      </c>
      <c r="M13826">
        <v>0.10199999999999999</v>
      </c>
      <c r="O13826" s="12">
        <f>VLOOKUP(C13826,[3]May!$C:$Z,24,FALSE)</f>
        <v>2019</v>
      </c>
    </row>
    <row r="13827" spans="1:15" x14ac:dyDescent="0.25">
      <c r="A13827" t="s">
        <v>1245</v>
      </c>
      <c r="C13827" t="s">
        <v>1316</v>
      </c>
      <c r="E13827">
        <v>2</v>
      </c>
      <c r="F13827" t="s">
        <v>1247</v>
      </c>
      <c r="J13827" t="s">
        <v>23</v>
      </c>
      <c r="K13827">
        <v>5</v>
      </c>
      <c r="L13827">
        <v>325.64999999999998</v>
      </c>
      <c r="M13827">
        <v>0.255</v>
      </c>
      <c r="O13827" s="12">
        <f>VLOOKUP(C13827,[3]May!$C:$Z,24,FALSE)</f>
        <v>2019</v>
      </c>
    </row>
    <row r="13828" spans="1:15" x14ac:dyDescent="0.25">
      <c r="A13828" t="s">
        <v>1245</v>
      </c>
      <c r="C13828" t="s">
        <v>1316</v>
      </c>
      <c r="E13828">
        <v>2</v>
      </c>
      <c r="F13828" t="s">
        <v>1247</v>
      </c>
      <c r="J13828" t="s">
        <v>23</v>
      </c>
      <c r="K13828">
        <v>1</v>
      </c>
      <c r="L13828">
        <v>5.1100000000000003</v>
      </c>
      <c r="M13828">
        <v>4.0000000000000001E-3</v>
      </c>
      <c r="O13828" s="12">
        <f>VLOOKUP(C13828,[3]May!$C:$Z,24,FALSE)</f>
        <v>2019</v>
      </c>
    </row>
    <row r="13829" spans="1:15" x14ac:dyDescent="0.25">
      <c r="A13829" t="s">
        <v>1245</v>
      </c>
      <c r="C13829" t="s">
        <v>1316</v>
      </c>
      <c r="E13829">
        <v>2</v>
      </c>
      <c r="F13829" t="s">
        <v>1247</v>
      </c>
      <c r="J13829" t="s">
        <v>23</v>
      </c>
      <c r="K13829">
        <v>6</v>
      </c>
      <c r="L13829">
        <v>390.78</v>
      </c>
      <c r="M13829">
        <v>0.30599999999999999</v>
      </c>
      <c r="O13829" s="12">
        <f>VLOOKUP(C13829,[3]May!$C:$Z,24,FALSE)</f>
        <v>2019</v>
      </c>
    </row>
    <row r="13830" spans="1:15" x14ac:dyDescent="0.25">
      <c r="A13830" t="s">
        <v>1245</v>
      </c>
      <c r="C13830" t="s">
        <v>1316</v>
      </c>
      <c r="E13830">
        <v>12</v>
      </c>
      <c r="F13830" t="s">
        <v>1253</v>
      </c>
      <c r="J13830" t="s">
        <v>23</v>
      </c>
      <c r="K13830">
        <v>1</v>
      </c>
      <c r="L13830">
        <v>61.2</v>
      </c>
      <c r="M13830">
        <v>8.3370000000000007E-3</v>
      </c>
      <c r="O13830" s="12">
        <f>VLOOKUP(C13830,[3]May!$C:$Z,24,FALSE)</f>
        <v>2019</v>
      </c>
    </row>
    <row r="13831" spans="1:15" x14ac:dyDescent="0.25">
      <c r="A13831" t="s">
        <v>1245</v>
      </c>
      <c r="C13831" t="s">
        <v>1316</v>
      </c>
      <c r="E13831">
        <v>2</v>
      </c>
      <c r="F13831" t="s">
        <v>1247</v>
      </c>
      <c r="J13831" t="s">
        <v>23</v>
      </c>
      <c r="K13831">
        <v>1</v>
      </c>
      <c r="L13831">
        <v>65.13</v>
      </c>
      <c r="M13831">
        <v>5.0999999999999997E-2</v>
      </c>
      <c r="O13831" s="12">
        <f>VLOOKUP(C13831,[3]May!$C:$Z,24,FALSE)</f>
        <v>2019</v>
      </c>
    </row>
    <row r="13832" spans="1:15" x14ac:dyDescent="0.25">
      <c r="A13832" t="s">
        <v>1245</v>
      </c>
      <c r="C13832" t="s">
        <v>1316</v>
      </c>
      <c r="E13832">
        <v>2</v>
      </c>
      <c r="F13832" t="s">
        <v>1247</v>
      </c>
      <c r="J13832" t="s">
        <v>23</v>
      </c>
      <c r="K13832">
        <v>2</v>
      </c>
      <c r="L13832">
        <v>10.220000000000001</v>
      </c>
      <c r="M13832">
        <v>8.0000000000000002E-3</v>
      </c>
      <c r="O13832" s="12">
        <f>VLOOKUP(C13832,[3]May!$C:$Z,24,FALSE)</f>
        <v>2019</v>
      </c>
    </row>
    <row r="13833" spans="1:15" x14ac:dyDescent="0.25">
      <c r="A13833" t="s">
        <v>1245</v>
      </c>
      <c r="C13833" t="s">
        <v>1316</v>
      </c>
      <c r="E13833">
        <v>2</v>
      </c>
      <c r="F13833" t="s">
        <v>1247</v>
      </c>
      <c r="J13833" t="s">
        <v>23</v>
      </c>
      <c r="K13833">
        <v>5</v>
      </c>
      <c r="L13833">
        <v>325.64999999999998</v>
      </c>
      <c r="M13833">
        <v>0.255</v>
      </c>
      <c r="O13833" s="12">
        <f>VLOOKUP(C13833,[3]May!$C:$Z,24,FALSE)</f>
        <v>2019</v>
      </c>
    </row>
    <row r="13834" spans="1:15" x14ac:dyDescent="0.25">
      <c r="A13834" t="s">
        <v>1245</v>
      </c>
      <c r="C13834" t="s">
        <v>1316</v>
      </c>
      <c r="E13834">
        <v>2</v>
      </c>
      <c r="F13834" t="s">
        <v>1247</v>
      </c>
      <c r="J13834" t="s">
        <v>23</v>
      </c>
      <c r="K13834">
        <v>7</v>
      </c>
      <c r="L13834">
        <v>455.91</v>
      </c>
      <c r="M13834">
        <v>0.35699999999999998</v>
      </c>
      <c r="O13834" s="12">
        <f>VLOOKUP(C13834,[3]May!$C:$Z,24,FALSE)</f>
        <v>2019</v>
      </c>
    </row>
    <row r="13835" spans="1:15" x14ac:dyDescent="0.25">
      <c r="A13835" t="s">
        <v>1245</v>
      </c>
      <c r="C13835" t="s">
        <v>1316</v>
      </c>
      <c r="E13835">
        <v>2</v>
      </c>
      <c r="F13835" t="s">
        <v>1247</v>
      </c>
      <c r="J13835" t="s">
        <v>23</v>
      </c>
      <c r="K13835">
        <v>3</v>
      </c>
      <c r="L13835">
        <v>15.33</v>
      </c>
      <c r="M13835">
        <v>1.2E-2</v>
      </c>
      <c r="O13835" s="12">
        <f>VLOOKUP(C13835,[3]May!$C:$Z,24,FALSE)</f>
        <v>2019</v>
      </c>
    </row>
    <row r="13836" spans="1:15" x14ac:dyDescent="0.25">
      <c r="A13836" t="s">
        <v>1245</v>
      </c>
      <c r="C13836" t="s">
        <v>1316</v>
      </c>
      <c r="E13836">
        <v>2</v>
      </c>
      <c r="F13836" t="s">
        <v>1247</v>
      </c>
      <c r="J13836" t="s">
        <v>23</v>
      </c>
      <c r="K13836">
        <v>6</v>
      </c>
      <c r="L13836">
        <v>390.78</v>
      </c>
      <c r="M13836">
        <v>0.30599999999999999</v>
      </c>
      <c r="O13836" s="12">
        <f>VLOOKUP(C13836,[3]May!$C:$Z,24,FALSE)</f>
        <v>2019</v>
      </c>
    </row>
    <row r="13837" spans="1:15" x14ac:dyDescent="0.25">
      <c r="A13837" t="s">
        <v>1245</v>
      </c>
      <c r="C13837" t="s">
        <v>1316</v>
      </c>
      <c r="E13837">
        <v>2</v>
      </c>
      <c r="F13837" t="s">
        <v>1247</v>
      </c>
      <c r="J13837" t="s">
        <v>23</v>
      </c>
      <c r="K13837">
        <v>9</v>
      </c>
      <c r="L13837">
        <v>45.99</v>
      </c>
      <c r="M13837">
        <v>3.5999999999999997E-2</v>
      </c>
      <c r="O13837" s="12">
        <f>VLOOKUP(C13837,[3]May!$C:$Z,24,FALSE)</f>
        <v>2019</v>
      </c>
    </row>
    <row r="13838" spans="1:15" x14ac:dyDescent="0.25">
      <c r="A13838" t="s">
        <v>1245</v>
      </c>
      <c r="C13838" t="s">
        <v>1316</v>
      </c>
      <c r="E13838">
        <v>2</v>
      </c>
      <c r="F13838" t="s">
        <v>1247</v>
      </c>
      <c r="J13838" t="s">
        <v>23</v>
      </c>
      <c r="K13838">
        <v>10</v>
      </c>
      <c r="L13838">
        <v>51.1</v>
      </c>
      <c r="M13838">
        <v>0.04</v>
      </c>
      <c r="O13838" s="12">
        <f>VLOOKUP(C13838,[3]May!$C:$Z,24,FALSE)</f>
        <v>2019</v>
      </c>
    </row>
    <row r="13839" spans="1:15" x14ac:dyDescent="0.25">
      <c r="A13839" t="s">
        <v>1245</v>
      </c>
      <c r="C13839" t="s">
        <v>1316</v>
      </c>
      <c r="E13839">
        <v>2</v>
      </c>
      <c r="F13839" t="s">
        <v>1247</v>
      </c>
      <c r="J13839" t="s">
        <v>23</v>
      </c>
      <c r="K13839">
        <v>4</v>
      </c>
      <c r="L13839">
        <v>260.52</v>
      </c>
      <c r="M13839">
        <v>0.20399999999999999</v>
      </c>
      <c r="O13839" s="12">
        <f>VLOOKUP(C13839,[3]May!$C:$Z,24,FALSE)</f>
        <v>2019</v>
      </c>
    </row>
    <row r="13840" spans="1:15" x14ac:dyDescent="0.25">
      <c r="A13840" t="s">
        <v>1245</v>
      </c>
      <c r="C13840" t="s">
        <v>1316</v>
      </c>
      <c r="E13840">
        <v>12</v>
      </c>
      <c r="F13840" t="s">
        <v>1253</v>
      </c>
      <c r="J13840" t="s">
        <v>23</v>
      </c>
      <c r="K13840">
        <v>1</v>
      </c>
      <c r="L13840">
        <v>61.2</v>
      </c>
      <c r="M13840">
        <v>8.3370000000000007E-3</v>
      </c>
      <c r="O13840" s="12">
        <f>VLOOKUP(C13840,[3]May!$C:$Z,24,FALSE)</f>
        <v>2019</v>
      </c>
    </row>
    <row r="13841" spans="1:15" x14ac:dyDescent="0.25">
      <c r="A13841" t="s">
        <v>1245</v>
      </c>
      <c r="C13841" t="s">
        <v>1316</v>
      </c>
      <c r="E13841">
        <v>2</v>
      </c>
      <c r="F13841" t="s">
        <v>1247</v>
      </c>
      <c r="J13841" t="s">
        <v>23</v>
      </c>
      <c r="K13841">
        <v>4</v>
      </c>
      <c r="L13841">
        <v>260.52</v>
      </c>
      <c r="M13841">
        <v>0.20399999999999999</v>
      </c>
      <c r="O13841" s="12">
        <f>VLOOKUP(C13841,[3]May!$C:$Z,24,FALSE)</f>
        <v>2019</v>
      </c>
    </row>
    <row r="13842" spans="1:15" x14ac:dyDescent="0.25">
      <c r="A13842" t="s">
        <v>1245</v>
      </c>
      <c r="C13842" t="s">
        <v>1316</v>
      </c>
      <c r="E13842">
        <v>2</v>
      </c>
      <c r="F13842" t="s">
        <v>1247</v>
      </c>
      <c r="J13842" t="s">
        <v>23</v>
      </c>
      <c r="K13842">
        <v>4</v>
      </c>
      <c r="L13842">
        <v>20.440000000000001</v>
      </c>
      <c r="M13842">
        <v>1.6E-2</v>
      </c>
      <c r="O13842" s="12">
        <f>VLOOKUP(C13842,[3]May!$C:$Z,24,FALSE)</f>
        <v>2019</v>
      </c>
    </row>
    <row r="13843" spans="1:15" x14ac:dyDescent="0.25">
      <c r="A13843" t="s">
        <v>1245</v>
      </c>
      <c r="C13843" t="s">
        <v>1316</v>
      </c>
      <c r="E13843">
        <v>2</v>
      </c>
      <c r="F13843" t="s">
        <v>1247</v>
      </c>
      <c r="J13843" t="s">
        <v>23</v>
      </c>
      <c r="K13843">
        <v>8</v>
      </c>
      <c r="L13843">
        <v>521.04</v>
      </c>
      <c r="M13843">
        <v>0.40799999999999997</v>
      </c>
      <c r="O13843" s="12">
        <f>VLOOKUP(C13843,[3]May!$C:$Z,24,FALSE)</f>
        <v>2019</v>
      </c>
    </row>
    <row r="13844" spans="1:15" x14ac:dyDescent="0.25">
      <c r="A13844" t="s">
        <v>1245</v>
      </c>
      <c r="C13844" t="s">
        <v>1316</v>
      </c>
      <c r="E13844">
        <v>2</v>
      </c>
      <c r="F13844" t="s">
        <v>1247</v>
      </c>
      <c r="J13844" t="s">
        <v>23</v>
      </c>
      <c r="K13844">
        <v>2</v>
      </c>
      <c r="L13844">
        <v>10.220000000000001</v>
      </c>
      <c r="M13844">
        <v>8.0000000000000002E-3</v>
      </c>
      <c r="O13844" s="12">
        <f>VLOOKUP(C13844,[3]May!$C:$Z,24,FALSE)</f>
        <v>2019</v>
      </c>
    </row>
    <row r="13845" spans="1:15" x14ac:dyDescent="0.25">
      <c r="A13845" t="s">
        <v>1245</v>
      </c>
      <c r="C13845" t="s">
        <v>1316</v>
      </c>
      <c r="E13845">
        <v>2</v>
      </c>
      <c r="F13845" t="s">
        <v>1247</v>
      </c>
      <c r="J13845" t="s">
        <v>23</v>
      </c>
      <c r="K13845">
        <v>9</v>
      </c>
      <c r="L13845">
        <v>586.16999999999996</v>
      </c>
      <c r="M13845">
        <v>0.45900000000000002</v>
      </c>
      <c r="O13845" s="12">
        <f>VLOOKUP(C13845,[3]May!$C:$Z,24,FALSE)</f>
        <v>2019</v>
      </c>
    </row>
    <row r="13846" spans="1:15" x14ac:dyDescent="0.25">
      <c r="A13846" t="s">
        <v>1245</v>
      </c>
      <c r="C13846" t="s">
        <v>1316</v>
      </c>
      <c r="E13846">
        <v>2</v>
      </c>
      <c r="F13846" t="s">
        <v>1247</v>
      </c>
      <c r="J13846" t="s">
        <v>23</v>
      </c>
      <c r="K13846">
        <v>4</v>
      </c>
      <c r="L13846">
        <v>260.52</v>
      </c>
      <c r="M13846">
        <v>0.20399999999999999</v>
      </c>
      <c r="O13846" s="12">
        <f>VLOOKUP(C13846,[3]May!$C:$Z,24,FALSE)</f>
        <v>2019</v>
      </c>
    </row>
    <row r="13847" spans="1:15" x14ac:dyDescent="0.25">
      <c r="A13847" t="s">
        <v>1245</v>
      </c>
      <c r="C13847" t="s">
        <v>1316</v>
      </c>
      <c r="E13847">
        <v>2</v>
      </c>
      <c r="F13847" t="s">
        <v>1247</v>
      </c>
      <c r="J13847" t="s">
        <v>23</v>
      </c>
      <c r="K13847">
        <v>2</v>
      </c>
      <c r="L13847">
        <v>10.220000000000001</v>
      </c>
      <c r="M13847">
        <v>8.0000000000000002E-3</v>
      </c>
      <c r="O13847" s="12">
        <f>VLOOKUP(C13847,[3]May!$C:$Z,24,FALSE)</f>
        <v>2019</v>
      </c>
    </row>
    <row r="13848" spans="1:15" x14ac:dyDescent="0.25">
      <c r="A13848" t="s">
        <v>1245</v>
      </c>
      <c r="C13848" t="s">
        <v>1316</v>
      </c>
      <c r="E13848">
        <v>2</v>
      </c>
      <c r="F13848" t="s">
        <v>1247</v>
      </c>
      <c r="J13848" t="s">
        <v>23</v>
      </c>
      <c r="K13848">
        <v>10</v>
      </c>
      <c r="L13848">
        <v>651.29999999999995</v>
      </c>
      <c r="M13848">
        <v>0.51</v>
      </c>
      <c r="O13848" s="12">
        <f>VLOOKUP(C13848,[3]May!$C:$Z,24,FALSE)</f>
        <v>2019</v>
      </c>
    </row>
    <row r="13849" spans="1:15" x14ac:dyDescent="0.25">
      <c r="A13849" t="s">
        <v>1245</v>
      </c>
      <c r="C13849" t="s">
        <v>1316</v>
      </c>
      <c r="E13849">
        <v>12</v>
      </c>
      <c r="F13849" t="s">
        <v>1253</v>
      </c>
      <c r="J13849" t="s">
        <v>23</v>
      </c>
      <c r="K13849">
        <v>1</v>
      </c>
      <c r="L13849">
        <v>61.2</v>
      </c>
      <c r="M13849">
        <v>8.3370000000000007E-3</v>
      </c>
      <c r="O13849" s="12">
        <f>VLOOKUP(C13849,[3]May!$C:$Z,24,FALSE)</f>
        <v>2019</v>
      </c>
    </row>
    <row r="13850" spans="1:15" x14ac:dyDescent="0.25">
      <c r="A13850" t="s">
        <v>1245</v>
      </c>
      <c r="C13850" t="s">
        <v>1316</v>
      </c>
      <c r="E13850">
        <v>2</v>
      </c>
      <c r="F13850" t="s">
        <v>1247</v>
      </c>
      <c r="J13850" t="s">
        <v>23</v>
      </c>
      <c r="K13850">
        <v>7</v>
      </c>
      <c r="L13850">
        <v>455.91</v>
      </c>
      <c r="M13850">
        <v>0.35699999999999998</v>
      </c>
      <c r="O13850" s="12">
        <f>VLOOKUP(C13850,[3]May!$C:$Z,24,FALSE)</f>
        <v>2019</v>
      </c>
    </row>
    <row r="13851" spans="1:15" x14ac:dyDescent="0.25">
      <c r="A13851" t="s">
        <v>1245</v>
      </c>
      <c r="C13851" t="s">
        <v>1316</v>
      </c>
      <c r="E13851">
        <v>2</v>
      </c>
      <c r="F13851" t="s">
        <v>1247</v>
      </c>
      <c r="J13851" t="s">
        <v>23</v>
      </c>
      <c r="K13851">
        <v>4</v>
      </c>
      <c r="L13851">
        <v>260.52</v>
      </c>
      <c r="M13851">
        <v>0.20399999999999999</v>
      </c>
      <c r="O13851" s="12">
        <f>VLOOKUP(C13851,[3]May!$C:$Z,24,FALSE)</f>
        <v>2019</v>
      </c>
    </row>
    <row r="13852" spans="1:15" x14ac:dyDescent="0.25">
      <c r="A13852" t="s">
        <v>1245</v>
      </c>
      <c r="C13852" t="s">
        <v>1316</v>
      </c>
      <c r="E13852">
        <v>12</v>
      </c>
      <c r="F13852" t="s">
        <v>1253</v>
      </c>
      <c r="J13852" t="s">
        <v>23</v>
      </c>
      <c r="K13852">
        <v>1</v>
      </c>
      <c r="L13852">
        <v>61.2</v>
      </c>
      <c r="M13852">
        <v>8.3370000000000007E-3</v>
      </c>
      <c r="O13852" s="12">
        <f>VLOOKUP(C13852,[3]May!$C:$Z,24,FALSE)</f>
        <v>2019</v>
      </c>
    </row>
    <row r="13853" spans="1:15" x14ac:dyDescent="0.25">
      <c r="A13853" t="s">
        <v>1245</v>
      </c>
      <c r="C13853" t="s">
        <v>1316</v>
      </c>
      <c r="E13853">
        <v>2</v>
      </c>
      <c r="F13853" t="s">
        <v>1247</v>
      </c>
      <c r="J13853" t="s">
        <v>23</v>
      </c>
      <c r="K13853">
        <v>8</v>
      </c>
      <c r="L13853">
        <v>521.04</v>
      </c>
      <c r="M13853">
        <v>0.40799999999999997</v>
      </c>
      <c r="O13853" s="12">
        <f>VLOOKUP(C13853,[3]May!$C:$Z,24,FALSE)</f>
        <v>2019</v>
      </c>
    </row>
    <row r="13854" spans="1:15" x14ac:dyDescent="0.25">
      <c r="A13854" t="s">
        <v>1245</v>
      </c>
      <c r="C13854" t="s">
        <v>1316</v>
      </c>
      <c r="E13854">
        <v>9</v>
      </c>
      <c r="F13854" t="s">
        <v>1256</v>
      </c>
      <c r="J13854" t="s">
        <v>23</v>
      </c>
      <c r="K13854">
        <v>2</v>
      </c>
      <c r="L13854">
        <v>78.12</v>
      </c>
      <c r="M13854">
        <v>6.4399999999999999E-2</v>
      </c>
      <c r="O13854" s="12">
        <f>VLOOKUP(C13854,[3]May!$C:$Z,24,FALSE)</f>
        <v>2019</v>
      </c>
    </row>
    <row r="13855" spans="1:15" x14ac:dyDescent="0.25">
      <c r="A13855" t="s">
        <v>1245</v>
      </c>
      <c r="C13855" t="s">
        <v>1316</v>
      </c>
      <c r="E13855">
        <v>9</v>
      </c>
      <c r="F13855" t="s">
        <v>1256</v>
      </c>
      <c r="J13855" t="s">
        <v>23</v>
      </c>
      <c r="K13855">
        <v>2</v>
      </c>
      <c r="L13855">
        <v>78.12</v>
      </c>
      <c r="M13855">
        <v>6.4399999999999999E-2</v>
      </c>
      <c r="O13855" s="12">
        <f>VLOOKUP(C13855,[3]May!$C:$Z,24,FALSE)</f>
        <v>2019</v>
      </c>
    </row>
    <row r="13856" spans="1:15" x14ac:dyDescent="0.25">
      <c r="A13856" t="s">
        <v>1245</v>
      </c>
      <c r="C13856" t="s">
        <v>1316</v>
      </c>
      <c r="E13856">
        <v>2</v>
      </c>
      <c r="F13856" t="s">
        <v>1247</v>
      </c>
      <c r="J13856" t="s">
        <v>23</v>
      </c>
      <c r="K13856">
        <v>4</v>
      </c>
      <c r="L13856">
        <v>260.52</v>
      </c>
      <c r="M13856">
        <v>0.20399999999999999</v>
      </c>
      <c r="O13856" s="12">
        <f>VLOOKUP(C13856,[3]May!$C:$Z,24,FALSE)</f>
        <v>2019</v>
      </c>
    </row>
    <row r="13857" spans="1:15" x14ac:dyDescent="0.25">
      <c r="A13857" t="s">
        <v>1245</v>
      </c>
      <c r="C13857" t="s">
        <v>1316</v>
      </c>
      <c r="E13857">
        <v>2</v>
      </c>
      <c r="F13857" t="s">
        <v>1247</v>
      </c>
      <c r="J13857" t="s">
        <v>23</v>
      </c>
      <c r="K13857">
        <v>3</v>
      </c>
      <c r="L13857">
        <v>15.33</v>
      </c>
      <c r="M13857">
        <v>1.2E-2</v>
      </c>
      <c r="O13857" s="12">
        <f>VLOOKUP(C13857,[3]May!$C:$Z,24,FALSE)</f>
        <v>2019</v>
      </c>
    </row>
    <row r="13858" spans="1:15" x14ac:dyDescent="0.25">
      <c r="A13858" t="s">
        <v>1245</v>
      </c>
      <c r="C13858" t="s">
        <v>1316</v>
      </c>
      <c r="E13858">
        <v>2</v>
      </c>
      <c r="F13858" t="s">
        <v>1247</v>
      </c>
      <c r="J13858" t="s">
        <v>23</v>
      </c>
      <c r="K13858">
        <v>2</v>
      </c>
      <c r="L13858">
        <v>130.26</v>
      </c>
      <c r="M13858">
        <v>0.10199999999999999</v>
      </c>
      <c r="O13858" s="12">
        <f>VLOOKUP(C13858,[3]May!$C:$Z,24,FALSE)</f>
        <v>2019</v>
      </c>
    </row>
    <row r="13859" spans="1:15" x14ac:dyDescent="0.25">
      <c r="A13859" t="s">
        <v>1245</v>
      </c>
      <c r="C13859" t="s">
        <v>1316</v>
      </c>
      <c r="E13859">
        <v>2</v>
      </c>
      <c r="F13859" t="s">
        <v>1247</v>
      </c>
      <c r="J13859" t="s">
        <v>23</v>
      </c>
      <c r="K13859">
        <v>6</v>
      </c>
      <c r="L13859">
        <v>390.78</v>
      </c>
      <c r="M13859">
        <v>0.30599999999999999</v>
      </c>
      <c r="O13859" s="12">
        <f>VLOOKUP(C13859,[3]May!$C:$Z,24,FALSE)</f>
        <v>2019</v>
      </c>
    </row>
    <row r="13860" spans="1:15" x14ac:dyDescent="0.25">
      <c r="A13860" t="s">
        <v>1245</v>
      </c>
      <c r="C13860" t="s">
        <v>1316</v>
      </c>
      <c r="E13860">
        <v>8</v>
      </c>
      <c r="F13860" t="s">
        <v>1251</v>
      </c>
      <c r="J13860" t="s">
        <v>23</v>
      </c>
      <c r="K13860">
        <v>5</v>
      </c>
      <c r="L13860">
        <v>275.3</v>
      </c>
      <c r="M13860">
        <v>0.161</v>
      </c>
      <c r="O13860" s="12">
        <f>VLOOKUP(C13860,[3]May!$C:$Z,24,FALSE)</f>
        <v>2019</v>
      </c>
    </row>
    <row r="13861" spans="1:15" x14ac:dyDescent="0.25">
      <c r="A13861" t="s">
        <v>1245</v>
      </c>
      <c r="C13861" t="s">
        <v>1316</v>
      </c>
      <c r="E13861">
        <v>2</v>
      </c>
      <c r="F13861" t="s">
        <v>1247</v>
      </c>
      <c r="J13861" t="s">
        <v>23</v>
      </c>
      <c r="K13861">
        <v>3</v>
      </c>
      <c r="L13861">
        <v>15.33</v>
      </c>
      <c r="M13861">
        <v>1.2E-2</v>
      </c>
      <c r="O13861" s="12">
        <f>VLOOKUP(C13861,[3]May!$C:$Z,24,FALSE)</f>
        <v>2019</v>
      </c>
    </row>
    <row r="13862" spans="1:15" x14ac:dyDescent="0.25">
      <c r="A13862" t="s">
        <v>1245</v>
      </c>
      <c r="C13862" t="s">
        <v>1316</v>
      </c>
      <c r="E13862">
        <v>2</v>
      </c>
      <c r="F13862" t="s">
        <v>1247</v>
      </c>
      <c r="J13862" t="s">
        <v>23</v>
      </c>
      <c r="K13862">
        <v>7</v>
      </c>
      <c r="L13862">
        <v>455.91</v>
      </c>
      <c r="M13862">
        <v>0.35699999999999998</v>
      </c>
      <c r="O13862" s="12">
        <f>VLOOKUP(C13862,[3]May!$C:$Z,24,FALSE)</f>
        <v>2019</v>
      </c>
    </row>
    <row r="13863" spans="1:15" x14ac:dyDescent="0.25">
      <c r="A13863" t="s">
        <v>1245</v>
      </c>
      <c r="C13863" t="s">
        <v>1316</v>
      </c>
      <c r="E13863">
        <v>2</v>
      </c>
      <c r="F13863" t="s">
        <v>1247</v>
      </c>
      <c r="J13863" t="s">
        <v>23</v>
      </c>
      <c r="K13863">
        <v>5</v>
      </c>
      <c r="L13863">
        <v>325.64999999999998</v>
      </c>
      <c r="M13863">
        <v>0.255</v>
      </c>
      <c r="O13863" s="12">
        <f>VLOOKUP(C13863,[3]May!$C:$Z,24,FALSE)</f>
        <v>2019</v>
      </c>
    </row>
    <row r="13864" spans="1:15" x14ac:dyDescent="0.25">
      <c r="A13864" t="s">
        <v>1245</v>
      </c>
      <c r="C13864" t="s">
        <v>1316</v>
      </c>
      <c r="E13864">
        <v>2</v>
      </c>
      <c r="F13864" t="s">
        <v>1247</v>
      </c>
      <c r="J13864" t="s">
        <v>23</v>
      </c>
      <c r="K13864">
        <v>6</v>
      </c>
      <c r="L13864">
        <v>30.66</v>
      </c>
      <c r="M13864">
        <v>2.4E-2</v>
      </c>
      <c r="O13864" s="12">
        <f>VLOOKUP(C13864,[3]May!$C:$Z,24,FALSE)</f>
        <v>2019</v>
      </c>
    </row>
    <row r="13865" spans="1:15" x14ac:dyDescent="0.25">
      <c r="A13865" t="s">
        <v>1245</v>
      </c>
      <c r="C13865" t="s">
        <v>1316</v>
      </c>
      <c r="E13865">
        <v>2</v>
      </c>
      <c r="F13865" t="s">
        <v>1247</v>
      </c>
      <c r="J13865" t="s">
        <v>23</v>
      </c>
      <c r="K13865">
        <v>8</v>
      </c>
      <c r="L13865">
        <v>521.04</v>
      </c>
      <c r="M13865">
        <v>0.40799999999999997</v>
      </c>
      <c r="O13865" s="12">
        <f>VLOOKUP(C13865,[3]May!$C:$Z,24,FALSE)</f>
        <v>2019</v>
      </c>
    </row>
    <row r="13866" spans="1:15" x14ac:dyDescent="0.25">
      <c r="A13866" t="s">
        <v>1245</v>
      </c>
      <c r="C13866" t="s">
        <v>1316</v>
      </c>
      <c r="E13866">
        <v>2</v>
      </c>
      <c r="F13866" t="s">
        <v>1247</v>
      </c>
      <c r="J13866" t="s">
        <v>23</v>
      </c>
      <c r="K13866">
        <v>5</v>
      </c>
      <c r="L13866">
        <v>25.55</v>
      </c>
      <c r="M13866">
        <v>0.02</v>
      </c>
      <c r="O13866" s="12">
        <f>VLOOKUP(C13866,[3]May!$C:$Z,24,FALSE)</f>
        <v>2019</v>
      </c>
    </row>
    <row r="13867" spans="1:15" x14ac:dyDescent="0.25">
      <c r="A13867" t="s">
        <v>1245</v>
      </c>
      <c r="C13867" t="s">
        <v>1316</v>
      </c>
      <c r="E13867">
        <v>2</v>
      </c>
      <c r="F13867" t="s">
        <v>1247</v>
      </c>
      <c r="J13867" t="s">
        <v>23</v>
      </c>
      <c r="K13867">
        <v>10</v>
      </c>
      <c r="L13867">
        <v>651.29999999999995</v>
      </c>
      <c r="M13867">
        <v>0.51</v>
      </c>
      <c r="O13867" s="12">
        <f>VLOOKUP(C13867,[3]May!$C:$Z,24,FALSE)</f>
        <v>2019</v>
      </c>
    </row>
    <row r="13868" spans="1:15" x14ac:dyDescent="0.25">
      <c r="A13868" t="s">
        <v>1245</v>
      </c>
      <c r="C13868" t="s">
        <v>1316</v>
      </c>
      <c r="E13868">
        <v>2</v>
      </c>
      <c r="F13868" t="s">
        <v>1247</v>
      </c>
      <c r="J13868" t="s">
        <v>23</v>
      </c>
      <c r="K13868">
        <v>6</v>
      </c>
      <c r="L13868">
        <v>390.78</v>
      </c>
      <c r="M13868">
        <v>0.30599999999999999</v>
      </c>
      <c r="O13868" s="12">
        <f>VLOOKUP(C13868,[3]May!$C:$Z,24,FALSE)</f>
        <v>2019</v>
      </c>
    </row>
    <row r="13869" spans="1:15" x14ac:dyDescent="0.25">
      <c r="A13869" t="s">
        <v>1245</v>
      </c>
      <c r="C13869" t="s">
        <v>1316</v>
      </c>
      <c r="E13869">
        <v>2</v>
      </c>
      <c r="F13869" t="s">
        <v>1247</v>
      </c>
      <c r="J13869" t="s">
        <v>23</v>
      </c>
      <c r="K13869">
        <v>2</v>
      </c>
      <c r="L13869">
        <v>10.220000000000001</v>
      </c>
      <c r="M13869">
        <v>8.0000000000000002E-3</v>
      </c>
      <c r="O13869" s="12">
        <f>VLOOKUP(C13869,[3]May!$C:$Z,24,FALSE)</f>
        <v>2019</v>
      </c>
    </row>
    <row r="13870" spans="1:15" x14ac:dyDescent="0.25">
      <c r="A13870" t="s">
        <v>1245</v>
      </c>
      <c r="C13870" t="s">
        <v>1316</v>
      </c>
      <c r="E13870">
        <v>2</v>
      </c>
      <c r="F13870" t="s">
        <v>1247</v>
      </c>
      <c r="J13870" t="s">
        <v>23</v>
      </c>
      <c r="K13870">
        <v>6</v>
      </c>
      <c r="L13870">
        <v>390.78</v>
      </c>
      <c r="M13870">
        <v>0.30599999999999999</v>
      </c>
      <c r="O13870" s="12">
        <f>VLOOKUP(C13870,[3]May!$C:$Z,24,FALSE)</f>
        <v>2019</v>
      </c>
    </row>
    <row r="13871" spans="1:15" x14ac:dyDescent="0.25">
      <c r="A13871" t="s">
        <v>1245</v>
      </c>
      <c r="C13871" t="s">
        <v>1316</v>
      </c>
      <c r="E13871">
        <v>2</v>
      </c>
      <c r="F13871" t="s">
        <v>1247</v>
      </c>
      <c r="J13871" t="s">
        <v>23</v>
      </c>
      <c r="K13871">
        <v>8</v>
      </c>
      <c r="L13871">
        <v>40.880000000000003</v>
      </c>
      <c r="M13871">
        <v>3.2000000000000001E-2</v>
      </c>
      <c r="O13871" s="12">
        <f>VLOOKUP(C13871,[3]May!$C:$Z,24,FALSE)</f>
        <v>2019</v>
      </c>
    </row>
    <row r="13872" spans="1:15" x14ac:dyDescent="0.25">
      <c r="A13872" t="s">
        <v>1245</v>
      </c>
      <c r="C13872" t="s">
        <v>1316</v>
      </c>
      <c r="E13872">
        <v>2</v>
      </c>
      <c r="F13872" t="s">
        <v>1247</v>
      </c>
      <c r="J13872" t="s">
        <v>23</v>
      </c>
      <c r="K13872">
        <v>1</v>
      </c>
      <c r="L13872">
        <v>65.13</v>
      </c>
      <c r="M13872">
        <v>5.0999999999999997E-2</v>
      </c>
      <c r="O13872" s="12">
        <f>VLOOKUP(C13872,[3]May!$C:$Z,24,FALSE)</f>
        <v>2019</v>
      </c>
    </row>
    <row r="13873" spans="1:15" x14ac:dyDescent="0.25">
      <c r="A13873" t="s">
        <v>1245</v>
      </c>
      <c r="C13873" t="s">
        <v>1316</v>
      </c>
      <c r="E13873">
        <v>11</v>
      </c>
      <c r="F13873" t="s">
        <v>1274</v>
      </c>
      <c r="J13873" t="s">
        <v>23</v>
      </c>
      <c r="K13873">
        <v>3</v>
      </c>
      <c r="L13873">
        <v>149.55000000000001</v>
      </c>
      <c r="M13873">
        <v>0.12330000000000001</v>
      </c>
      <c r="O13873" s="12">
        <f>VLOOKUP(C13873,[3]May!$C:$Z,24,FALSE)</f>
        <v>2019</v>
      </c>
    </row>
    <row r="13874" spans="1:15" x14ac:dyDescent="0.25">
      <c r="A13874" t="s">
        <v>1245</v>
      </c>
      <c r="C13874" t="s">
        <v>1316</v>
      </c>
      <c r="E13874">
        <v>2</v>
      </c>
      <c r="F13874" t="s">
        <v>1247</v>
      </c>
      <c r="J13874" t="s">
        <v>23</v>
      </c>
      <c r="K13874">
        <v>4</v>
      </c>
      <c r="L13874">
        <v>260.52</v>
      </c>
      <c r="M13874">
        <v>0.20399999999999999</v>
      </c>
      <c r="O13874" s="12">
        <f>VLOOKUP(C13874,[3]May!$C:$Z,24,FALSE)</f>
        <v>2019</v>
      </c>
    </row>
    <row r="13875" spans="1:15" x14ac:dyDescent="0.25">
      <c r="A13875" t="s">
        <v>1245</v>
      </c>
      <c r="C13875" t="s">
        <v>1316</v>
      </c>
      <c r="E13875">
        <v>2</v>
      </c>
      <c r="F13875" t="s">
        <v>1247</v>
      </c>
      <c r="J13875" t="s">
        <v>23</v>
      </c>
      <c r="K13875">
        <v>3</v>
      </c>
      <c r="L13875">
        <v>195.39</v>
      </c>
      <c r="M13875">
        <v>0.153</v>
      </c>
      <c r="O13875" s="12">
        <f>VLOOKUP(C13875,[3]May!$C:$Z,24,FALSE)</f>
        <v>2019</v>
      </c>
    </row>
    <row r="13876" spans="1:15" x14ac:dyDescent="0.25">
      <c r="A13876" t="s">
        <v>1245</v>
      </c>
      <c r="C13876" t="s">
        <v>1316</v>
      </c>
      <c r="E13876">
        <v>7</v>
      </c>
      <c r="F13876" t="s">
        <v>1255</v>
      </c>
      <c r="J13876" t="s">
        <v>23</v>
      </c>
      <c r="K13876">
        <v>6</v>
      </c>
      <c r="L13876">
        <v>337.56</v>
      </c>
      <c r="M13876">
        <v>0.19739999999999999</v>
      </c>
      <c r="O13876" s="12">
        <f>VLOOKUP(C13876,[3]May!$C:$Z,24,FALSE)</f>
        <v>2019</v>
      </c>
    </row>
    <row r="13877" spans="1:15" x14ac:dyDescent="0.25">
      <c r="A13877" t="s">
        <v>1245</v>
      </c>
      <c r="C13877" t="s">
        <v>1316</v>
      </c>
      <c r="E13877">
        <v>2</v>
      </c>
      <c r="F13877" t="s">
        <v>1247</v>
      </c>
      <c r="J13877" t="s">
        <v>23</v>
      </c>
      <c r="K13877">
        <v>6</v>
      </c>
      <c r="L13877">
        <v>30.66</v>
      </c>
      <c r="M13877">
        <v>2.4E-2</v>
      </c>
      <c r="O13877" s="12">
        <f>VLOOKUP(C13877,[3]May!$C:$Z,24,FALSE)</f>
        <v>2019</v>
      </c>
    </row>
    <row r="13878" spans="1:15" x14ac:dyDescent="0.25">
      <c r="A13878" t="s">
        <v>1245</v>
      </c>
      <c r="C13878" t="s">
        <v>1316</v>
      </c>
      <c r="E13878">
        <v>2</v>
      </c>
      <c r="F13878" t="s">
        <v>1247</v>
      </c>
      <c r="J13878" t="s">
        <v>23</v>
      </c>
      <c r="K13878">
        <v>2</v>
      </c>
      <c r="L13878">
        <v>130.26</v>
      </c>
      <c r="M13878">
        <v>0.10199999999999999</v>
      </c>
      <c r="O13878" s="12">
        <f>VLOOKUP(C13878,[3]May!$C:$Z,24,FALSE)</f>
        <v>2019</v>
      </c>
    </row>
    <row r="13879" spans="1:15" x14ac:dyDescent="0.25">
      <c r="A13879" t="s">
        <v>1245</v>
      </c>
      <c r="C13879" t="s">
        <v>1316</v>
      </c>
      <c r="E13879">
        <v>2</v>
      </c>
      <c r="F13879" t="s">
        <v>1247</v>
      </c>
      <c r="J13879" t="s">
        <v>23</v>
      </c>
      <c r="K13879">
        <v>8</v>
      </c>
      <c r="L13879">
        <v>40.880000000000003</v>
      </c>
      <c r="M13879">
        <v>3.2000000000000001E-2</v>
      </c>
      <c r="O13879" s="12">
        <f>VLOOKUP(C13879,[3]May!$C:$Z,24,FALSE)</f>
        <v>2019</v>
      </c>
    </row>
    <row r="13880" spans="1:15" x14ac:dyDescent="0.25">
      <c r="A13880" t="s">
        <v>1245</v>
      </c>
      <c r="C13880" t="s">
        <v>1316</v>
      </c>
      <c r="E13880">
        <v>2</v>
      </c>
      <c r="F13880" t="s">
        <v>1247</v>
      </c>
      <c r="J13880" t="s">
        <v>23</v>
      </c>
      <c r="K13880">
        <v>2</v>
      </c>
      <c r="L13880">
        <v>130.26</v>
      </c>
      <c r="M13880">
        <v>0.10199999999999999</v>
      </c>
      <c r="O13880" s="12">
        <f>VLOOKUP(C13880,[3]May!$C:$Z,24,FALSE)</f>
        <v>2019</v>
      </c>
    </row>
    <row r="13881" spans="1:15" x14ac:dyDescent="0.25">
      <c r="A13881" t="s">
        <v>1245</v>
      </c>
      <c r="C13881" t="s">
        <v>1316</v>
      </c>
      <c r="E13881">
        <v>2</v>
      </c>
      <c r="F13881" t="s">
        <v>1247</v>
      </c>
      <c r="J13881" t="s">
        <v>23</v>
      </c>
      <c r="K13881">
        <v>2</v>
      </c>
      <c r="L13881">
        <v>10.220000000000001</v>
      </c>
      <c r="M13881">
        <v>8.0000000000000002E-3</v>
      </c>
      <c r="O13881" s="12">
        <f>VLOOKUP(C13881,[3]May!$C:$Z,24,FALSE)</f>
        <v>2019</v>
      </c>
    </row>
    <row r="13882" spans="1:15" x14ac:dyDescent="0.25">
      <c r="A13882" t="s">
        <v>1245</v>
      </c>
      <c r="C13882" t="s">
        <v>1316</v>
      </c>
      <c r="E13882">
        <v>8</v>
      </c>
      <c r="F13882" t="s">
        <v>1251</v>
      </c>
      <c r="J13882" t="s">
        <v>23</v>
      </c>
      <c r="K13882">
        <v>5</v>
      </c>
      <c r="L13882">
        <v>275.3</v>
      </c>
      <c r="M13882">
        <v>0.161</v>
      </c>
      <c r="O13882" s="12">
        <f>VLOOKUP(C13882,[3]May!$C:$Z,24,FALSE)</f>
        <v>2019</v>
      </c>
    </row>
    <row r="13883" spans="1:15" x14ac:dyDescent="0.25">
      <c r="A13883" t="s">
        <v>1245</v>
      </c>
      <c r="C13883" t="s">
        <v>1316</v>
      </c>
      <c r="E13883">
        <v>2</v>
      </c>
      <c r="F13883" t="s">
        <v>1247</v>
      </c>
      <c r="J13883" t="s">
        <v>23</v>
      </c>
      <c r="K13883">
        <v>3</v>
      </c>
      <c r="L13883">
        <v>195.39</v>
      </c>
      <c r="M13883">
        <v>0.153</v>
      </c>
      <c r="O13883" s="12">
        <f>VLOOKUP(C13883,[3]May!$C:$Z,24,FALSE)</f>
        <v>2019</v>
      </c>
    </row>
    <row r="13884" spans="1:15" x14ac:dyDescent="0.25">
      <c r="A13884" t="s">
        <v>1245</v>
      </c>
      <c r="C13884" t="s">
        <v>1316</v>
      </c>
      <c r="E13884">
        <v>2</v>
      </c>
      <c r="F13884" t="s">
        <v>1247</v>
      </c>
      <c r="J13884" t="s">
        <v>23</v>
      </c>
      <c r="K13884">
        <v>8</v>
      </c>
      <c r="L13884">
        <v>521.04</v>
      </c>
      <c r="M13884">
        <v>0.40799999999999997</v>
      </c>
      <c r="O13884" s="12">
        <f>VLOOKUP(C13884,[3]May!$C:$Z,24,FALSE)</f>
        <v>2019</v>
      </c>
    </row>
    <row r="13885" spans="1:15" x14ac:dyDescent="0.25">
      <c r="A13885" t="s">
        <v>1245</v>
      </c>
      <c r="C13885" t="s">
        <v>1316</v>
      </c>
      <c r="E13885">
        <v>2</v>
      </c>
      <c r="F13885" t="s">
        <v>1247</v>
      </c>
      <c r="J13885" t="s">
        <v>23</v>
      </c>
      <c r="K13885">
        <v>3</v>
      </c>
      <c r="L13885">
        <v>195.39</v>
      </c>
      <c r="M13885">
        <v>0.153</v>
      </c>
      <c r="O13885" s="12">
        <f>VLOOKUP(C13885,[3]May!$C:$Z,24,FALSE)</f>
        <v>2019</v>
      </c>
    </row>
    <row r="13886" spans="1:15" x14ac:dyDescent="0.25">
      <c r="A13886" t="s">
        <v>1245</v>
      </c>
      <c r="C13886" t="s">
        <v>1316</v>
      </c>
      <c r="E13886">
        <v>2</v>
      </c>
      <c r="F13886" t="s">
        <v>1247</v>
      </c>
      <c r="J13886" t="s">
        <v>23</v>
      </c>
      <c r="K13886">
        <v>1</v>
      </c>
      <c r="L13886">
        <v>5.1100000000000003</v>
      </c>
      <c r="M13886">
        <v>4.0000000000000001E-3</v>
      </c>
      <c r="O13886" s="12">
        <f>VLOOKUP(C13886,[3]May!$C:$Z,24,FALSE)</f>
        <v>2019</v>
      </c>
    </row>
    <row r="13887" spans="1:15" x14ac:dyDescent="0.25">
      <c r="A13887" t="s">
        <v>1245</v>
      </c>
      <c r="C13887" t="s">
        <v>1316</v>
      </c>
      <c r="E13887">
        <v>2</v>
      </c>
      <c r="F13887" t="s">
        <v>1247</v>
      </c>
      <c r="J13887" t="s">
        <v>23</v>
      </c>
      <c r="K13887">
        <v>2</v>
      </c>
      <c r="L13887">
        <v>10.220000000000001</v>
      </c>
      <c r="M13887">
        <v>8.0000000000000002E-3</v>
      </c>
      <c r="O13887" s="12">
        <f>VLOOKUP(C13887,[3]May!$C:$Z,24,FALSE)</f>
        <v>2019</v>
      </c>
    </row>
    <row r="13888" spans="1:15" x14ac:dyDescent="0.25">
      <c r="A13888" t="s">
        <v>1245</v>
      </c>
      <c r="C13888" t="s">
        <v>1316</v>
      </c>
      <c r="E13888">
        <v>2</v>
      </c>
      <c r="F13888" t="s">
        <v>1247</v>
      </c>
      <c r="J13888" t="s">
        <v>23</v>
      </c>
      <c r="K13888">
        <v>2</v>
      </c>
      <c r="L13888">
        <v>130.26</v>
      </c>
      <c r="M13888">
        <v>0.10199999999999999</v>
      </c>
      <c r="O13888" s="12">
        <f>VLOOKUP(C13888,[3]May!$C:$Z,24,FALSE)</f>
        <v>2019</v>
      </c>
    </row>
    <row r="13889" spans="1:15" x14ac:dyDescent="0.25">
      <c r="A13889" t="s">
        <v>1245</v>
      </c>
      <c r="C13889" t="s">
        <v>1316</v>
      </c>
      <c r="E13889">
        <v>2</v>
      </c>
      <c r="F13889" t="s">
        <v>1247</v>
      </c>
      <c r="J13889" t="s">
        <v>23</v>
      </c>
      <c r="K13889">
        <v>7</v>
      </c>
      <c r="L13889">
        <v>455.91</v>
      </c>
      <c r="M13889">
        <v>0.35699999999999998</v>
      </c>
      <c r="O13889" s="12">
        <f>VLOOKUP(C13889,[3]May!$C:$Z,24,FALSE)</f>
        <v>2019</v>
      </c>
    </row>
    <row r="13890" spans="1:15" x14ac:dyDescent="0.25">
      <c r="A13890" t="s">
        <v>1245</v>
      </c>
      <c r="C13890" t="s">
        <v>1316</v>
      </c>
      <c r="E13890">
        <v>2</v>
      </c>
      <c r="F13890" t="s">
        <v>1247</v>
      </c>
      <c r="J13890" t="s">
        <v>23</v>
      </c>
      <c r="K13890">
        <v>1</v>
      </c>
      <c r="L13890">
        <v>65.13</v>
      </c>
      <c r="M13890">
        <v>5.0999999999999997E-2</v>
      </c>
      <c r="O13890" s="12">
        <f>VLOOKUP(C13890,[3]May!$C:$Z,24,FALSE)</f>
        <v>2019</v>
      </c>
    </row>
    <row r="13891" spans="1:15" x14ac:dyDescent="0.25">
      <c r="A13891" t="s">
        <v>1245</v>
      </c>
      <c r="C13891" t="s">
        <v>1316</v>
      </c>
      <c r="E13891">
        <v>2</v>
      </c>
      <c r="F13891" t="s">
        <v>1247</v>
      </c>
      <c r="J13891" t="s">
        <v>23</v>
      </c>
      <c r="K13891">
        <v>9</v>
      </c>
      <c r="L13891">
        <v>586.16999999999996</v>
      </c>
      <c r="M13891">
        <v>0.45900000000000002</v>
      </c>
      <c r="O13891" s="12">
        <f>VLOOKUP(C13891,[3]May!$C:$Z,24,FALSE)</f>
        <v>2019</v>
      </c>
    </row>
    <row r="13892" spans="1:15" x14ac:dyDescent="0.25">
      <c r="A13892" t="s">
        <v>1245</v>
      </c>
      <c r="C13892" t="s">
        <v>1316</v>
      </c>
      <c r="E13892">
        <v>2</v>
      </c>
      <c r="F13892" t="s">
        <v>1247</v>
      </c>
      <c r="J13892" t="s">
        <v>23</v>
      </c>
      <c r="K13892">
        <v>1</v>
      </c>
      <c r="L13892">
        <v>5.1100000000000003</v>
      </c>
      <c r="M13892">
        <v>4.0000000000000001E-3</v>
      </c>
      <c r="O13892" s="12">
        <f>VLOOKUP(C13892,[3]May!$C:$Z,24,FALSE)</f>
        <v>2019</v>
      </c>
    </row>
    <row r="13893" spans="1:15" x14ac:dyDescent="0.25">
      <c r="A13893" t="s">
        <v>1245</v>
      </c>
      <c r="C13893" t="s">
        <v>1316</v>
      </c>
      <c r="E13893">
        <v>2</v>
      </c>
      <c r="F13893" t="s">
        <v>1247</v>
      </c>
      <c r="J13893" t="s">
        <v>23</v>
      </c>
      <c r="K13893">
        <v>3</v>
      </c>
      <c r="L13893">
        <v>195.39</v>
      </c>
      <c r="M13893">
        <v>0.153</v>
      </c>
      <c r="O13893" s="12">
        <f>VLOOKUP(C13893,[3]May!$C:$Z,24,FALSE)</f>
        <v>2019</v>
      </c>
    </row>
    <row r="13894" spans="1:15" x14ac:dyDescent="0.25">
      <c r="A13894" t="s">
        <v>1245</v>
      </c>
      <c r="C13894" t="s">
        <v>1316</v>
      </c>
      <c r="E13894">
        <v>2</v>
      </c>
      <c r="F13894" t="s">
        <v>1247</v>
      </c>
      <c r="J13894" t="s">
        <v>23</v>
      </c>
      <c r="K13894">
        <v>4</v>
      </c>
      <c r="L13894">
        <v>20.440000000000001</v>
      </c>
      <c r="M13894">
        <v>1.6E-2</v>
      </c>
      <c r="O13894" s="12">
        <f>VLOOKUP(C13894,[3]May!$C:$Z,24,FALSE)</f>
        <v>2019</v>
      </c>
    </row>
    <row r="13895" spans="1:15" x14ac:dyDescent="0.25">
      <c r="A13895" t="s">
        <v>1245</v>
      </c>
      <c r="C13895" t="s">
        <v>1316</v>
      </c>
      <c r="E13895">
        <v>6</v>
      </c>
      <c r="F13895" t="s">
        <v>1250</v>
      </c>
      <c r="J13895" t="s">
        <v>23</v>
      </c>
      <c r="K13895">
        <v>1</v>
      </c>
      <c r="L13895">
        <v>10.85</v>
      </c>
      <c r="M13895">
        <v>8.5000000000000006E-3</v>
      </c>
      <c r="O13895" s="12">
        <f>VLOOKUP(C13895,[3]May!$C:$Z,24,FALSE)</f>
        <v>2019</v>
      </c>
    </row>
    <row r="13896" spans="1:15" x14ac:dyDescent="0.25">
      <c r="A13896" t="s">
        <v>1245</v>
      </c>
      <c r="C13896" t="s">
        <v>1316</v>
      </c>
      <c r="E13896">
        <v>2</v>
      </c>
      <c r="F13896" t="s">
        <v>1247</v>
      </c>
      <c r="J13896" t="s">
        <v>23</v>
      </c>
      <c r="K13896">
        <v>4</v>
      </c>
      <c r="L13896">
        <v>260.52</v>
      </c>
      <c r="M13896">
        <v>0.20399999999999999</v>
      </c>
      <c r="O13896" s="12">
        <f>VLOOKUP(C13896,[3]May!$C:$Z,24,FALSE)</f>
        <v>2019</v>
      </c>
    </row>
    <row r="13897" spans="1:15" x14ac:dyDescent="0.25">
      <c r="A13897" t="s">
        <v>1245</v>
      </c>
      <c r="C13897" t="s">
        <v>1316</v>
      </c>
      <c r="E13897">
        <v>2</v>
      </c>
      <c r="F13897" t="s">
        <v>1247</v>
      </c>
      <c r="J13897" t="s">
        <v>23</v>
      </c>
      <c r="K13897">
        <v>2</v>
      </c>
      <c r="L13897">
        <v>130.26</v>
      </c>
      <c r="M13897">
        <v>0.10199999999999999</v>
      </c>
      <c r="O13897" s="12">
        <f>VLOOKUP(C13897,[3]May!$C:$Z,24,FALSE)</f>
        <v>2019</v>
      </c>
    </row>
    <row r="13898" spans="1:15" x14ac:dyDescent="0.25">
      <c r="A13898" t="s">
        <v>1245</v>
      </c>
      <c r="C13898" t="s">
        <v>1316</v>
      </c>
      <c r="E13898">
        <v>2</v>
      </c>
      <c r="F13898" t="s">
        <v>1247</v>
      </c>
      <c r="J13898" t="s">
        <v>23</v>
      </c>
      <c r="K13898">
        <v>12</v>
      </c>
      <c r="L13898">
        <v>781.56</v>
      </c>
      <c r="M13898">
        <v>0.61199999999999999</v>
      </c>
      <c r="O13898" s="12">
        <f>VLOOKUP(C13898,[3]May!$C:$Z,24,FALSE)</f>
        <v>2019</v>
      </c>
    </row>
    <row r="13899" spans="1:15" x14ac:dyDescent="0.25">
      <c r="A13899" t="s">
        <v>1245</v>
      </c>
      <c r="C13899" t="s">
        <v>1316</v>
      </c>
      <c r="E13899">
        <v>2</v>
      </c>
      <c r="F13899" t="s">
        <v>1247</v>
      </c>
      <c r="J13899" t="s">
        <v>23</v>
      </c>
      <c r="K13899">
        <v>4</v>
      </c>
      <c r="L13899">
        <v>260.52</v>
      </c>
      <c r="M13899">
        <v>0.20399999999999999</v>
      </c>
      <c r="O13899" s="12">
        <f>VLOOKUP(C13899,[3]May!$C:$Z,24,FALSE)</f>
        <v>2019</v>
      </c>
    </row>
    <row r="13900" spans="1:15" x14ac:dyDescent="0.25">
      <c r="A13900" t="s">
        <v>1245</v>
      </c>
      <c r="C13900" t="s">
        <v>1316</v>
      </c>
      <c r="E13900">
        <v>2</v>
      </c>
      <c r="F13900" t="s">
        <v>1247</v>
      </c>
      <c r="J13900" t="s">
        <v>23</v>
      </c>
      <c r="K13900">
        <v>1</v>
      </c>
      <c r="L13900">
        <v>5.1100000000000003</v>
      </c>
      <c r="M13900">
        <v>4.0000000000000001E-3</v>
      </c>
      <c r="O13900" s="12">
        <f>VLOOKUP(C13900,[3]May!$C:$Z,24,FALSE)</f>
        <v>2019</v>
      </c>
    </row>
    <row r="13901" spans="1:15" x14ac:dyDescent="0.25">
      <c r="A13901" t="s">
        <v>1245</v>
      </c>
      <c r="C13901" t="s">
        <v>1316</v>
      </c>
      <c r="E13901">
        <v>2</v>
      </c>
      <c r="F13901" t="s">
        <v>1247</v>
      </c>
      <c r="J13901" t="s">
        <v>23</v>
      </c>
      <c r="K13901">
        <v>5</v>
      </c>
      <c r="L13901">
        <v>325.64999999999998</v>
      </c>
      <c r="M13901">
        <v>0.255</v>
      </c>
      <c r="O13901" s="12">
        <f>VLOOKUP(C13901,[3]May!$C:$Z,24,FALSE)</f>
        <v>2019</v>
      </c>
    </row>
    <row r="13902" spans="1:15" x14ac:dyDescent="0.25">
      <c r="A13902" t="s">
        <v>1245</v>
      </c>
      <c r="C13902" t="s">
        <v>1316</v>
      </c>
      <c r="E13902">
        <v>2</v>
      </c>
      <c r="F13902" t="s">
        <v>1247</v>
      </c>
      <c r="J13902" t="s">
        <v>23</v>
      </c>
      <c r="K13902">
        <v>1</v>
      </c>
      <c r="L13902">
        <v>5.1100000000000003</v>
      </c>
      <c r="M13902">
        <v>4.0000000000000001E-3</v>
      </c>
      <c r="O13902" s="12">
        <f>VLOOKUP(C13902,[3]May!$C:$Z,24,FALSE)</f>
        <v>2019</v>
      </c>
    </row>
    <row r="13903" spans="1:15" x14ac:dyDescent="0.25">
      <c r="A13903" t="s">
        <v>1245</v>
      </c>
      <c r="C13903" t="s">
        <v>1316</v>
      </c>
      <c r="E13903">
        <v>2</v>
      </c>
      <c r="F13903" t="s">
        <v>1247</v>
      </c>
      <c r="J13903" t="s">
        <v>23</v>
      </c>
      <c r="K13903">
        <v>6</v>
      </c>
      <c r="L13903">
        <v>390.78</v>
      </c>
      <c r="M13903">
        <v>0.30599999999999999</v>
      </c>
      <c r="O13903" s="12">
        <f>VLOOKUP(C13903,[3]May!$C:$Z,24,FALSE)</f>
        <v>2019</v>
      </c>
    </row>
    <row r="13904" spans="1:15" x14ac:dyDescent="0.25">
      <c r="A13904" t="s">
        <v>1245</v>
      </c>
      <c r="C13904" t="s">
        <v>1316</v>
      </c>
      <c r="E13904">
        <v>2</v>
      </c>
      <c r="F13904" t="s">
        <v>1247</v>
      </c>
      <c r="J13904" t="s">
        <v>23</v>
      </c>
      <c r="K13904">
        <v>1</v>
      </c>
      <c r="L13904">
        <v>5.1100000000000003</v>
      </c>
      <c r="M13904">
        <v>4.0000000000000001E-3</v>
      </c>
      <c r="O13904" s="12">
        <f>VLOOKUP(C13904,[3]May!$C:$Z,24,FALSE)</f>
        <v>2019</v>
      </c>
    </row>
    <row r="13905" spans="1:15" x14ac:dyDescent="0.25">
      <c r="A13905" t="s">
        <v>1245</v>
      </c>
      <c r="C13905" t="s">
        <v>1316</v>
      </c>
      <c r="E13905">
        <v>6</v>
      </c>
      <c r="F13905" t="s">
        <v>1250</v>
      </c>
      <c r="J13905" t="s">
        <v>23</v>
      </c>
      <c r="K13905">
        <v>1</v>
      </c>
      <c r="L13905">
        <v>10.85</v>
      </c>
      <c r="M13905">
        <v>8.5000000000000006E-3</v>
      </c>
      <c r="O13905" s="12">
        <f>VLOOKUP(C13905,[3]May!$C:$Z,24,FALSE)</f>
        <v>2019</v>
      </c>
    </row>
    <row r="13906" spans="1:15" x14ac:dyDescent="0.25">
      <c r="A13906" t="s">
        <v>1245</v>
      </c>
      <c r="C13906" t="s">
        <v>1316</v>
      </c>
      <c r="E13906">
        <v>2</v>
      </c>
      <c r="F13906" t="s">
        <v>1247</v>
      </c>
      <c r="J13906" t="s">
        <v>23</v>
      </c>
      <c r="K13906">
        <v>2</v>
      </c>
      <c r="L13906">
        <v>10.220000000000001</v>
      </c>
      <c r="M13906">
        <v>8.0000000000000002E-3</v>
      </c>
      <c r="O13906" s="12">
        <f>VLOOKUP(C13906,[3]May!$C:$Z,24,FALSE)</f>
        <v>2019</v>
      </c>
    </row>
    <row r="13907" spans="1:15" x14ac:dyDescent="0.25">
      <c r="A13907" t="s">
        <v>1245</v>
      </c>
      <c r="C13907" t="s">
        <v>1316</v>
      </c>
      <c r="E13907">
        <v>2</v>
      </c>
      <c r="F13907" t="s">
        <v>1247</v>
      </c>
      <c r="J13907" t="s">
        <v>23</v>
      </c>
      <c r="K13907">
        <v>10</v>
      </c>
      <c r="L13907">
        <v>651.29999999999995</v>
      </c>
      <c r="M13907">
        <v>0.51</v>
      </c>
      <c r="O13907" s="12">
        <f>VLOOKUP(C13907,[3]May!$C:$Z,24,FALSE)</f>
        <v>2019</v>
      </c>
    </row>
    <row r="13908" spans="1:15" x14ac:dyDescent="0.25">
      <c r="A13908" t="s">
        <v>1245</v>
      </c>
      <c r="C13908" t="s">
        <v>1316</v>
      </c>
      <c r="E13908">
        <v>2</v>
      </c>
      <c r="F13908" t="s">
        <v>1247</v>
      </c>
      <c r="J13908" t="s">
        <v>23</v>
      </c>
      <c r="K13908">
        <v>11</v>
      </c>
      <c r="L13908">
        <v>716.43</v>
      </c>
      <c r="M13908">
        <v>0.56100000000000005</v>
      </c>
      <c r="O13908" s="12">
        <f>VLOOKUP(C13908,[3]May!$C:$Z,24,FALSE)</f>
        <v>2019</v>
      </c>
    </row>
    <row r="13909" spans="1:15" x14ac:dyDescent="0.25">
      <c r="A13909" t="s">
        <v>1245</v>
      </c>
      <c r="C13909" t="s">
        <v>1316</v>
      </c>
      <c r="E13909">
        <v>2</v>
      </c>
      <c r="F13909" t="s">
        <v>1247</v>
      </c>
      <c r="J13909" t="s">
        <v>23</v>
      </c>
      <c r="K13909">
        <v>8</v>
      </c>
      <c r="L13909">
        <v>521.04</v>
      </c>
      <c r="M13909">
        <v>0.40799999999999997</v>
      </c>
      <c r="O13909" s="12">
        <f>VLOOKUP(C13909,[3]May!$C:$Z,24,FALSE)</f>
        <v>2019</v>
      </c>
    </row>
    <row r="13910" spans="1:15" x14ac:dyDescent="0.25">
      <c r="A13910" t="s">
        <v>1245</v>
      </c>
      <c r="C13910" t="s">
        <v>1316</v>
      </c>
      <c r="E13910">
        <v>8</v>
      </c>
      <c r="F13910" t="s">
        <v>1251</v>
      </c>
      <c r="J13910" t="s">
        <v>23</v>
      </c>
      <c r="K13910">
        <v>9</v>
      </c>
      <c r="L13910">
        <v>495.54</v>
      </c>
      <c r="M13910">
        <v>0.2898</v>
      </c>
      <c r="O13910" s="12">
        <f>VLOOKUP(C13910,[3]May!$C:$Z,24,FALSE)</f>
        <v>2019</v>
      </c>
    </row>
    <row r="13911" spans="1:15" x14ac:dyDescent="0.25">
      <c r="A13911" t="s">
        <v>1245</v>
      </c>
      <c r="C13911" t="s">
        <v>1316</v>
      </c>
      <c r="E13911">
        <v>2</v>
      </c>
      <c r="F13911" t="s">
        <v>1247</v>
      </c>
      <c r="J13911" t="s">
        <v>23</v>
      </c>
      <c r="K13911">
        <v>2</v>
      </c>
      <c r="L13911">
        <v>10.220000000000001</v>
      </c>
      <c r="M13911">
        <v>8.0000000000000002E-3</v>
      </c>
      <c r="O13911" s="12">
        <f>VLOOKUP(C13911,[3]May!$C:$Z,24,FALSE)</f>
        <v>2019</v>
      </c>
    </row>
    <row r="13912" spans="1:15" x14ac:dyDescent="0.25">
      <c r="A13912" t="s">
        <v>1245</v>
      </c>
      <c r="C13912" t="s">
        <v>1316</v>
      </c>
      <c r="E13912">
        <v>2</v>
      </c>
      <c r="F13912" t="s">
        <v>1247</v>
      </c>
      <c r="J13912" t="s">
        <v>23</v>
      </c>
      <c r="K13912">
        <v>1</v>
      </c>
      <c r="L13912">
        <v>65.13</v>
      </c>
      <c r="M13912">
        <v>5.0999999999999997E-2</v>
      </c>
      <c r="O13912" s="12">
        <f>VLOOKUP(C13912,[3]May!$C:$Z,24,FALSE)</f>
        <v>2019</v>
      </c>
    </row>
    <row r="13913" spans="1:15" x14ac:dyDescent="0.25">
      <c r="A13913" t="s">
        <v>1245</v>
      </c>
      <c r="C13913" t="s">
        <v>1316</v>
      </c>
      <c r="E13913">
        <v>8</v>
      </c>
      <c r="F13913" t="s">
        <v>1251</v>
      </c>
      <c r="J13913" t="s">
        <v>23</v>
      </c>
      <c r="K13913">
        <v>5</v>
      </c>
      <c r="L13913">
        <v>275.3</v>
      </c>
      <c r="M13913">
        <v>0.161</v>
      </c>
      <c r="O13913" s="12">
        <f>VLOOKUP(C13913,[3]May!$C:$Z,24,FALSE)</f>
        <v>2019</v>
      </c>
    </row>
    <row r="13914" spans="1:15" x14ac:dyDescent="0.25">
      <c r="A13914" t="s">
        <v>1245</v>
      </c>
      <c r="C13914" t="s">
        <v>1316</v>
      </c>
      <c r="E13914">
        <v>2</v>
      </c>
      <c r="F13914" t="s">
        <v>1247</v>
      </c>
      <c r="J13914" t="s">
        <v>23</v>
      </c>
      <c r="K13914">
        <v>6</v>
      </c>
      <c r="L13914">
        <v>390.78</v>
      </c>
      <c r="M13914">
        <v>0.30599999999999999</v>
      </c>
      <c r="O13914" s="12">
        <f>VLOOKUP(C13914,[3]May!$C:$Z,24,FALSE)</f>
        <v>2019</v>
      </c>
    </row>
    <row r="13915" spans="1:15" x14ac:dyDescent="0.25">
      <c r="A13915" t="s">
        <v>1245</v>
      </c>
      <c r="C13915" t="s">
        <v>1316</v>
      </c>
      <c r="E13915">
        <v>2</v>
      </c>
      <c r="F13915" t="s">
        <v>1247</v>
      </c>
      <c r="J13915" t="s">
        <v>23</v>
      </c>
      <c r="K13915">
        <v>2</v>
      </c>
      <c r="L13915">
        <v>130.26</v>
      </c>
      <c r="M13915">
        <v>0.10199999999999999</v>
      </c>
      <c r="O13915" s="12">
        <f>VLOOKUP(C13915,[3]May!$C:$Z,24,FALSE)</f>
        <v>2019</v>
      </c>
    </row>
    <row r="13916" spans="1:15" x14ac:dyDescent="0.25">
      <c r="A13916" t="s">
        <v>1245</v>
      </c>
      <c r="C13916" t="s">
        <v>1316</v>
      </c>
      <c r="E13916">
        <v>2</v>
      </c>
      <c r="F13916" t="s">
        <v>1247</v>
      </c>
      <c r="J13916" t="s">
        <v>23</v>
      </c>
      <c r="K13916">
        <v>2</v>
      </c>
      <c r="L13916">
        <v>10.220000000000001</v>
      </c>
      <c r="M13916">
        <v>8.0000000000000002E-3</v>
      </c>
      <c r="O13916" s="12">
        <f>VLOOKUP(C13916,[3]May!$C:$Z,24,FALSE)</f>
        <v>2019</v>
      </c>
    </row>
    <row r="13917" spans="1:15" x14ac:dyDescent="0.25">
      <c r="A13917" t="s">
        <v>1245</v>
      </c>
      <c r="C13917" t="s">
        <v>1316</v>
      </c>
      <c r="E13917">
        <v>2</v>
      </c>
      <c r="F13917" t="s">
        <v>1247</v>
      </c>
      <c r="J13917" t="s">
        <v>23</v>
      </c>
      <c r="K13917">
        <v>1</v>
      </c>
      <c r="L13917">
        <v>5.1100000000000003</v>
      </c>
      <c r="M13917">
        <v>4.0000000000000001E-3</v>
      </c>
      <c r="O13917" s="12">
        <f>VLOOKUP(C13917,[3]May!$C:$Z,24,FALSE)</f>
        <v>2019</v>
      </c>
    </row>
    <row r="13918" spans="1:15" x14ac:dyDescent="0.25">
      <c r="A13918" t="s">
        <v>1245</v>
      </c>
      <c r="C13918" t="s">
        <v>1316</v>
      </c>
      <c r="E13918">
        <v>2</v>
      </c>
      <c r="F13918" t="s">
        <v>1247</v>
      </c>
      <c r="J13918" t="s">
        <v>23</v>
      </c>
      <c r="K13918">
        <v>3</v>
      </c>
      <c r="L13918">
        <v>195.39</v>
      </c>
      <c r="M13918">
        <v>0.153</v>
      </c>
      <c r="O13918" s="12">
        <f>VLOOKUP(C13918,[3]May!$C:$Z,24,FALSE)</f>
        <v>2019</v>
      </c>
    </row>
    <row r="13919" spans="1:15" x14ac:dyDescent="0.25">
      <c r="A13919" t="s">
        <v>1245</v>
      </c>
      <c r="C13919" t="s">
        <v>1316</v>
      </c>
      <c r="E13919">
        <v>2</v>
      </c>
      <c r="F13919" t="s">
        <v>1247</v>
      </c>
      <c r="J13919" t="s">
        <v>23</v>
      </c>
      <c r="K13919">
        <v>4</v>
      </c>
      <c r="L13919">
        <v>20.440000000000001</v>
      </c>
      <c r="M13919">
        <v>1.6E-2</v>
      </c>
      <c r="O13919" s="12">
        <f>VLOOKUP(C13919,[3]May!$C:$Z,24,FALSE)</f>
        <v>2019</v>
      </c>
    </row>
    <row r="13920" spans="1:15" x14ac:dyDescent="0.25">
      <c r="A13920" t="s">
        <v>1245</v>
      </c>
      <c r="C13920" t="s">
        <v>1317</v>
      </c>
      <c r="E13920">
        <v>6</v>
      </c>
      <c r="F13920" t="s">
        <v>1250</v>
      </c>
      <c r="J13920" t="s">
        <v>23</v>
      </c>
      <c r="K13920">
        <v>3</v>
      </c>
      <c r="L13920">
        <v>32.549999999999997</v>
      </c>
      <c r="M13920">
        <v>2.5499999999999998E-2</v>
      </c>
      <c r="O13920" s="12">
        <f>VLOOKUP(C13920,[3]May!$C:$Z,24,FALSE)</f>
        <v>2019</v>
      </c>
    </row>
    <row r="13921" spans="1:15" x14ac:dyDescent="0.25">
      <c r="A13921" t="s">
        <v>1245</v>
      </c>
      <c r="C13921" t="s">
        <v>1317</v>
      </c>
      <c r="E13921">
        <v>6</v>
      </c>
      <c r="F13921" t="s">
        <v>1250</v>
      </c>
      <c r="J13921" t="s">
        <v>23</v>
      </c>
      <c r="K13921">
        <v>13</v>
      </c>
      <c r="L13921">
        <v>141.05000000000001</v>
      </c>
      <c r="M13921">
        <v>0.1105</v>
      </c>
      <c r="O13921" s="12">
        <f>VLOOKUP(C13921,[3]May!$C:$Z,24,FALSE)</f>
        <v>2019</v>
      </c>
    </row>
    <row r="13922" spans="1:15" x14ac:dyDescent="0.25">
      <c r="A13922" t="s">
        <v>1245</v>
      </c>
      <c r="C13922" t="s">
        <v>1317</v>
      </c>
      <c r="E13922">
        <v>6</v>
      </c>
      <c r="F13922" t="s">
        <v>1250</v>
      </c>
      <c r="J13922" t="s">
        <v>23</v>
      </c>
      <c r="K13922">
        <v>9</v>
      </c>
      <c r="L13922">
        <v>97.65</v>
      </c>
      <c r="M13922">
        <v>7.6499999999999999E-2</v>
      </c>
      <c r="O13922" s="12">
        <f>VLOOKUP(C13922,[3]May!$C:$Z,24,FALSE)</f>
        <v>2019</v>
      </c>
    </row>
    <row r="13923" spans="1:15" x14ac:dyDescent="0.25">
      <c r="A13923" t="s">
        <v>1245</v>
      </c>
      <c r="C13923" t="s">
        <v>1317</v>
      </c>
      <c r="E13923">
        <v>6</v>
      </c>
      <c r="F13923" t="s">
        <v>1250</v>
      </c>
      <c r="J13923" t="s">
        <v>23</v>
      </c>
      <c r="K13923">
        <v>4</v>
      </c>
      <c r="L13923">
        <v>436.72</v>
      </c>
      <c r="M13923">
        <v>0.34200000000000003</v>
      </c>
      <c r="O13923" s="12">
        <f>VLOOKUP(C13923,[3]May!$C:$Z,24,FALSE)</f>
        <v>2019</v>
      </c>
    </row>
    <row r="13924" spans="1:15" x14ac:dyDescent="0.25">
      <c r="A13924" t="s">
        <v>1245</v>
      </c>
      <c r="C13924" t="s">
        <v>1317</v>
      </c>
      <c r="E13924">
        <v>6</v>
      </c>
      <c r="F13924" t="s">
        <v>1250</v>
      </c>
      <c r="J13924" t="s">
        <v>23</v>
      </c>
      <c r="K13924">
        <v>1</v>
      </c>
      <c r="L13924">
        <v>10.85</v>
      </c>
      <c r="M13924">
        <v>8.5000000000000006E-3</v>
      </c>
      <c r="O13924" s="12">
        <f>VLOOKUP(C13924,[3]May!$C:$Z,24,FALSE)</f>
        <v>2019</v>
      </c>
    </row>
    <row r="13925" spans="1:15" x14ac:dyDescent="0.25">
      <c r="A13925" t="s">
        <v>1245</v>
      </c>
      <c r="C13925" t="s">
        <v>1317</v>
      </c>
      <c r="E13925">
        <v>12</v>
      </c>
      <c r="F13925" t="s">
        <v>1253</v>
      </c>
      <c r="J13925" t="s">
        <v>23</v>
      </c>
      <c r="K13925">
        <v>1</v>
      </c>
      <c r="L13925">
        <v>61.2</v>
      </c>
      <c r="M13925">
        <v>8.3370000000000007E-3</v>
      </c>
      <c r="O13925" s="12">
        <f>VLOOKUP(C13925,[3]May!$C:$Z,24,FALSE)</f>
        <v>2019</v>
      </c>
    </row>
    <row r="13926" spans="1:15" x14ac:dyDescent="0.25">
      <c r="A13926" t="s">
        <v>1245</v>
      </c>
      <c r="C13926" t="s">
        <v>1317</v>
      </c>
      <c r="E13926">
        <v>6</v>
      </c>
      <c r="F13926" t="s">
        <v>1250</v>
      </c>
      <c r="J13926" t="s">
        <v>23</v>
      </c>
      <c r="K13926">
        <v>8</v>
      </c>
      <c r="L13926">
        <v>873.44</v>
      </c>
      <c r="M13926">
        <v>0.68400000000000005</v>
      </c>
      <c r="O13926" s="12">
        <f>VLOOKUP(C13926,[3]May!$C:$Z,24,FALSE)</f>
        <v>2019</v>
      </c>
    </row>
    <row r="13927" spans="1:15" x14ac:dyDescent="0.25">
      <c r="A13927" t="s">
        <v>1245</v>
      </c>
      <c r="C13927" t="s">
        <v>1317</v>
      </c>
      <c r="E13927">
        <v>6</v>
      </c>
      <c r="F13927" t="s">
        <v>1250</v>
      </c>
      <c r="J13927" t="s">
        <v>23</v>
      </c>
      <c r="K13927">
        <v>9</v>
      </c>
      <c r="L13927">
        <v>97.65</v>
      </c>
      <c r="M13927">
        <v>7.6499999999999999E-2</v>
      </c>
      <c r="O13927" s="12">
        <f>VLOOKUP(C13927,[3]May!$C:$Z,24,FALSE)</f>
        <v>2019</v>
      </c>
    </row>
    <row r="13928" spans="1:15" x14ac:dyDescent="0.25">
      <c r="A13928" t="s">
        <v>1245</v>
      </c>
      <c r="C13928" t="s">
        <v>1317</v>
      </c>
      <c r="E13928">
        <v>12</v>
      </c>
      <c r="F13928" t="s">
        <v>1253</v>
      </c>
      <c r="J13928" t="s">
        <v>23</v>
      </c>
      <c r="K13928">
        <v>1</v>
      </c>
      <c r="L13928">
        <v>61.2</v>
      </c>
      <c r="M13928">
        <v>8.3370000000000007E-3</v>
      </c>
      <c r="O13928" s="12">
        <f>VLOOKUP(C13928,[3]May!$C:$Z,24,FALSE)</f>
        <v>2019</v>
      </c>
    </row>
    <row r="13929" spans="1:15" x14ac:dyDescent="0.25">
      <c r="A13929" t="s">
        <v>1245</v>
      </c>
      <c r="C13929" t="s">
        <v>1317</v>
      </c>
      <c r="E13929">
        <v>6</v>
      </c>
      <c r="F13929" t="s">
        <v>1250</v>
      </c>
      <c r="J13929" t="s">
        <v>23</v>
      </c>
      <c r="K13929">
        <v>9</v>
      </c>
      <c r="L13929">
        <v>982.62</v>
      </c>
      <c r="M13929">
        <v>0.76949999999999996</v>
      </c>
      <c r="O13929" s="12">
        <f>VLOOKUP(C13929,[3]May!$C:$Z,24,FALSE)</f>
        <v>2019</v>
      </c>
    </row>
    <row r="13930" spans="1:15" x14ac:dyDescent="0.25">
      <c r="A13930" t="s">
        <v>1245</v>
      </c>
      <c r="C13930" t="s">
        <v>1317</v>
      </c>
      <c r="E13930">
        <v>6</v>
      </c>
      <c r="F13930" t="s">
        <v>1250</v>
      </c>
      <c r="J13930" t="s">
        <v>23</v>
      </c>
      <c r="K13930">
        <v>3</v>
      </c>
      <c r="L13930">
        <v>32.549999999999997</v>
      </c>
      <c r="M13930">
        <v>2.5499999999999998E-2</v>
      </c>
      <c r="O13930" s="12">
        <f>VLOOKUP(C13930,[3]May!$C:$Z,24,FALSE)</f>
        <v>2019</v>
      </c>
    </row>
    <row r="13931" spans="1:15" x14ac:dyDescent="0.25">
      <c r="A13931" t="s">
        <v>1245</v>
      </c>
      <c r="C13931" t="s">
        <v>1317</v>
      </c>
      <c r="E13931">
        <v>12</v>
      </c>
      <c r="F13931" t="s">
        <v>1253</v>
      </c>
      <c r="J13931" t="s">
        <v>23</v>
      </c>
      <c r="K13931">
        <v>1</v>
      </c>
      <c r="L13931">
        <v>61.2</v>
      </c>
      <c r="M13931">
        <v>8.3370000000000007E-3</v>
      </c>
      <c r="O13931" s="12">
        <f>VLOOKUP(C13931,[3]May!$C:$Z,24,FALSE)</f>
        <v>2019</v>
      </c>
    </row>
    <row r="13932" spans="1:15" x14ac:dyDescent="0.25">
      <c r="A13932" t="s">
        <v>1245</v>
      </c>
      <c r="C13932" t="s">
        <v>1317</v>
      </c>
      <c r="E13932">
        <v>6</v>
      </c>
      <c r="F13932" t="s">
        <v>1250</v>
      </c>
      <c r="J13932" t="s">
        <v>23</v>
      </c>
      <c r="K13932">
        <v>9</v>
      </c>
      <c r="L13932">
        <v>97.65</v>
      </c>
      <c r="M13932">
        <v>7.6499999999999999E-2</v>
      </c>
      <c r="O13932" s="12">
        <f>VLOOKUP(C13932,[3]May!$C:$Z,24,FALSE)</f>
        <v>2019</v>
      </c>
    </row>
    <row r="13933" spans="1:15" x14ac:dyDescent="0.25">
      <c r="A13933" t="s">
        <v>1245</v>
      </c>
      <c r="C13933" t="s">
        <v>1317</v>
      </c>
      <c r="E13933">
        <v>6</v>
      </c>
      <c r="F13933" t="s">
        <v>1250</v>
      </c>
      <c r="J13933" t="s">
        <v>23</v>
      </c>
      <c r="K13933">
        <v>4</v>
      </c>
      <c r="L13933">
        <v>43.4</v>
      </c>
      <c r="M13933">
        <v>3.4000000000000002E-2</v>
      </c>
      <c r="O13933" s="12">
        <f>VLOOKUP(C13933,[3]May!$C:$Z,24,FALSE)</f>
        <v>2019</v>
      </c>
    </row>
    <row r="13934" spans="1:15" x14ac:dyDescent="0.25">
      <c r="A13934" t="s">
        <v>1245</v>
      </c>
      <c r="C13934" t="s">
        <v>1317</v>
      </c>
      <c r="E13934">
        <v>6</v>
      </c>
      <c r="F13934" t="s">
        <v>1250</v>
      </c>
      <c r="J13934" t="s">
        <v>23</v>
      </c>
      <c r="K13934">
        <v>5</v>
      </c>
      <c r="L13934">
        <v>54.25</v>
      </c>
      <c r="M13934">
        <v>4.2500000000000003E-2</v>
      </c>
      <c r="O13934" s="12">
        <f>VLOOKUP(C13934,[3]May!$C:$Z,24,FALSE)</f>
        <v>2019</v>
      </c>
    </row>
    <row r="13935" spans="1:15" x14ac:dyDescent="0.25">
      <c r="A13935" t="s">
        <v>1245</v>
      </c>
      <c r="C13935" t="s">
        <v>1317</v>
      </c>
      <c r="E13935">
        <v>12</v>
      </c>
      <c r="F13935" t="s">
        <v>1253</v>
      </c>
      <c r="J13935" t="s">
        <v>23</v>
      </c>
      <c r="K13935">
        <v>1</v>
      </c>
      <c r="L13935">
        <v>61.2</v>
      </c>
      <c r="M13935">
        <v>8.3370000000000007E-3</v>
      </c>
      <c r="O13935" s="12">
        <f>VLOOKUP(C13935,[3]May!$C:$Z,24,FALSE)</f>
        <v>2019</v>
      </c>
    </row>
    <row r="13936" spans="1:15" x14ac:dyDescent="0.25">
      <c r="A13936" t="s">
        <v>1245</v>
      </c>
      <c r="C13936" t="s">
        <v>1317</v>
      </c>
      <c r="E13936">
        <v>6</v>
      </c>
      <c r="F13936" t="s">
        <v>1250</v>
      </c>
      <c r="J13936" t="s">
        <v>23</v>
      </c>
      <c r="K13936">
        <v>3</v>
      </c>
      <c r="L13936">
        <v>32.549999999999997</v>
      </c>
      <c r="M13936">
        <v>2.5499999999999998E-2</v>
      </c>
      <c r="O13936" s="12">
        <f>VLOOKUP(C13936,[3]May!$C:$Z,24,FALSE)</f>
        <v>2019</v>
      </c>
    </row>
    <row r="13937" spans="1:15" x14ac:dyDescent="0.25">
      <c r="A13937" t="s">
        <v>1245</v>
      </c>
      <c r="C13937" t="s">
        <v>1317</v>
      </c>
      <c r="E13937">
        <v>6</v>
      </c>
      <c r="F13937" t="s">
        <v>1250</v>
      </c>
      <c r="J13937" t="s">
        <v>23</v>
      </c>
      <c r="K13937">
        <v>3</v>
      </c>
      <c r="L13937">
        <v>327.54000000000002</v>
      </c>
      <c r="M13937">
        <v>0.25650000000000001</v>
      </c>
      <c r="O13937" s="12">
        <f>VLOOKUP(C13937,[3]May!$C:$Z,24,FALSE)</f>
        <v>2019</v>
      </c>
    </row>
    <row r="13938" spans="1:15" x14ac:dyDescent="0.25">
      <c r="A13938" t="s">
        <v>1245</v>
      </c>
      <c r="C13938" t="s">
        <v>1317</v>
      </c>
      <c r="E13938">
        <v>1</v>
      </c>
      <c r="F13938" t="s">
        <v>1252</v>
      </c>
      <c r="J13938" t="s">
        <v>23</v>
      </c>
      <c r="K13938">
        <v>6</v>
      </c>
      <c r="L13938">
        <v>197.94</v>
      </c>
      <c r="M13938">
        <v>0.16320000000000001</v>
      </c>
      <c r="O13938" s="12">
        <f>VLOOKUP(C13938,[3]May!$C:$Z,24,FALSE)</f>
        <v>2019</v>
      </c>
    </row>
    <row r="13939" spans="1:15" x14ac:dyDescent="0.25">
      <c r="A13939" t="s">
        <v>1245</v>
      </c>
      <c r="C13939" t="s">
        <v>1317</v>
      </c>
      <c r="E13939">
        <v>6</v>
      </c>
      <c r="F13939" t="s">
        <v>1250</v>
      </c>
      <c r="J13939" t="s">
        <v>23</v>
      </c>
      <c r="K13939">
        <v>8</v>
      </c>
      <c r="L13939">
        <v>86.8</v>
      </c>
      <c r="M13939">
        <v>6.8000000000000005E-2</v>
      </c>
      <c r="O13939" s="12">
        <f>VLOOKUP(C13939,[3]May!$C:$Z,24,FALSE)</f>
        <v>2019</v>
      </c>
    </row>
    <row r="13940" spans="1:15" x14ac:dyDescent="0.25">
      <c r="A13940" t="s">
        <v>1245</v>
      </c>
      <c r="C13940" t="s">
        <v>1317</v>
      </c>
      <c r="E13940">
        <v>6</v>
      </c>
      <c r="F13940" t="s">
        <v>1250</v>
      </c>
      <c r="J13940" t="s">
        <v>23</v>
      </c>
      <c r="K13940">
        <v>2</v>
      </c>
      <c r="L13940">
        <v>21.7</v>
      </c>
      <c r="M13940">
        <v>1.7000000000000001E-2</v>
      </c>
      <c r="O13940" s="12">
        <f>VLOOKUP(C13940,[3]May!$C:$Z,24,FALSE)</f>
        <v>2019</v>
      </c>
    </row>
    <row r="13941" spans="1:15" x14ac:dyDescent="0.25">
      <c r="A13941" t="s">
        <v>1245</v>
      </c>
      <c r="C13941" t="s">
        <v>1317</v>
      </c>
      <c r="E13941">
        <v>6</v>
      </c>
      <c r="F13941" t="s">
        <v>1250</v>
      </c>
      <c r="J13941" t="s">
        <v>23</v>
      </c>
      <c r="K13941">
        <v>1</v>
      </c>
      <c r="L13941">
        <v>109.18</v>
      </c>
      <c r="M13941">
        <v>8.5500000000000007E-2</v>
      </c>
      <c r="O13941" s="12">
        <f>VLOOKUP(C13941,[3]May!$C:$Z,24,FALSE)</f>
        <v>2019</v>
      </c>
    </row>
    <row r="13942" spans="1:15" x14ac:dyDescent="0.25">
      <c r="A13942" t="s">
        <v>1245</v>
      </c>
      <c r="C13942" t="s">
        <v>1317</v>
      </c>
      <c r="E13942">
        <v>6</v>
      </c>
      <c r="F13942" t="s">
        <v>1250</v>
      </c>
      <c r="J13942" t="s">
        <v>23</v>
      </c>
      <c r="K13942">
        <v>15</v>
      </c>
      <c r="L13942">
        <v>162.75</v>
      </c>
      <c r="M13942">
        <v>0.1275</v>
      </c>
      <c r="O13942" s="12">
        <f>VLOOKUP(C13942,[3]May!$C:$Z,24,FALSE)</f>
        <v>2019</v>
      </c>
    </row>
    <row r="13943" spans="1:15" x14ac:dyDescent="0.25">
      <c r="A13943" t="s">
        <v>1245</v>
      </c>
      <c r="C13943" t="s">
        <v>1317</v>
      </c>
      <c r="E13943">
        <v>6</v>
      </c>
      <c r="F13943" t="s">
        <v>1250</v>
      </c>
      <c r="J13943" t="s">
        <v>23</v>
      </c>
      <c r="K13943">
        <v>4</v>
      </c>
      <c r="L13943">
        <v>43.4</v>
      </c>
      <c r="M13943">
        <v>3.4000000000000002E-2</v>
      </c>
      <c r="O13943" s="12">
        <f>VLOOKUP(C13943,[3]May!$C:$Z,24,FALSE)</f>
        <v>2019</v>
      </c>
    </row>
    <row r="13944" spans="1:15" x14ac:dyDescent="0.25">
      <c r="A13944" t="s">
        <v>1245</v>
      </c>
      <c r="C13944" t="s">
        <v>1317</v>
      </c>
      <c r="E13944">
        <v>6</v>
      </c>
      <c r="F13944" t="s">
        <v>1250</v>
      </c>
      <c r="J13944" t="s">
        <v>23</v>
      </c>
      <c r="K13944">
        <v>2</v>
      </c>
      <c r="L13944">
        <v>218.36</v>
      </c>
      <c r="M13944">
        <v>0.17100000000000001</v>
      </c>
      <c r="O13944" s="12">
        <f>VLOOKUP(C13944,[3]May!$C:$Z,24,FALSE)</f>
        <v>2019</v>
      </c>
    </row>
    <row r="13945" spans="1:15" x14ac:dyDescent="0.25">
      <c r="A13945" t="s">
        <v>1245</v>
      </c>
      <c r="C13945" t="s">
        <v>1317</v>
      </c>
      <c r="E13945">
        <v>6</v>
      </c>
      <c r="F13945" t="s">
        <v>1250</v>
      </c>
      <c r="J13945" t="s">
        <v>23</v>
      </c>
      <c r="K13945">
        <v>5</v>
      </c>
      <c r="L13945">
        <v>545.9</v>
      </c>
      <c r="M13945">
        <v>0.42749999999999999</v>
      </c>
      <c r="O13945" s="12">
        <f>VLOOKUP(C13945,[3]May!$C:$Z,24,FALSE)</f>
        <v>2019</v>
      </c>
    </row>
    <row r="13946" spans="1:15" x14ac:dyDescent="0.25">
      <c r="A13946" t="s">
        <v>1245</v>
      </c>
      <c r="C13946" t="s">
        <v>1317</v>
      </c>
      <c r="E13946">
        <v>6</v>
      </c>
      <c r="F13946" t="s">
        <v>1250</v>
      </c>
      <c r="J13946" t="s">
        <v>23</v>
      </c>
      <c r="K13946">
        <v>2</v>
      </c>
      <c r="L13946">
        <v>21.7</v>
      </c>
      <c r="M13946">
        <v>1.7000000000000001E-2</v>
      </c>
      <c r="O13946" s="12">
        <f>VLOOKUP(C13946,[3]May!$C:$Z,24,FALSE)</f>
        <v>2019</v>
      </c>
    </row>
    <row r="13947" spans="1:15" x14ac:dyDescent="0.25">
      <c r="A13947" t="s">
        <v>1245</v>
      </c>
      <c r="C13947" t="s">
        <v>1317</v>
      </c>
      <c r="E13947">
        <v>6</v>
      </c>
      <c r="F13947" t="s">
        <v>1250</v>
      </c>
      <c r="J13947" t="s">
        <v>23</v>
      </c>
      <c r="K13947">
        <v>7</v>
      </c>
      <c r="L13947">
        <v>75.95</v>
      </c>
      <c r="M13947">
        <v>5.9499999999999997E-2</v>
      </c>
      <c r="O13947" s="12">
        <f>VLOOKUP(C13947,[3]May!$C:$Z,24,FALSE)</f>
        <v>2019</v>
      </c>
    </row>
    <row r="13948" spans="1:15" x14ac:dyDescent="0.25">
      <c r="A13948" t="s">
        <v>1245</v>
      </c>
      <c r="C13948" t="s">
        <v>1317</v>
      </c>
      <c r="E13948">
        <v>6</v>
      </c>
      <c r="F13948" t="s">
        <v>1250</v>
      </c>
      <c r="J13948" t="s">
        <v>23</v>
      </c>
      <c r="K13948">
        <v>3</v>
      </c>
      <c r="L13948">
        <v>32.549999999999997</v>
      </c>
      <c r="M13948">
        <v>2.5499999999999998E-2</v>
      </c>
      <c r="O13948" s="12">
        <f>VLOOKUP(C13948,[3]May!$C:$Z,24,FALSE)</f>
        <v>2019</v>
      </c>
    </row>
    <row r="13949" spans="1:15" x14ac:dyDescent="0.25">
      <c r="A13949" t="s">
        <v>1245</v>
      </c>
      <c r="C13949" t="s">
        <v>1317</v>
      </c>
      <c r="E13949">
        <v>6</v>
      </c>
      <c r="F13949" t="s">
        <v>1250</v>
      </c>
      <c r="J13949" t="s">
        <v>23</v>
      </c>
      <c r="K13949">
        <v>13</v>
      </c>
      <c r="L13949">
        <v>141.05000000000001</v>
      </c>
      <c r="M13949">
        <v>0.1105</v>
      </c>
      <c r="O13949" s="12">
        <f>VLOOKUP(C13949,[3]May!$C:$Z,24,FALSE)</f>
        <v>2019</v>
      </c>
    </row>
    <row r="13950" spans="1:15" x14ac:dyDescent="0.25">
      <c r="A13950" t="s">
        <v>1245</v>
      </c>
      <c r="C13950" t="s">
        <v>1317</v>
      </c>
      <c r="E13950">
        <v>6</v>
      </c>
      <c r="F13950" t="s">
        <v>1250</v>
      </c>
      <c r="J13950" t="s">
        <v>23</v>
      </c>
      <c r="K13950">
        <v>6</v>
      </c>
      <c r="L13950">
        <v>65.099999999999994</v>
      </c>
      <c r="M13950">
        <v>5.0999999999999997E-2</v>
      </c>
      <c r="O13950" s="12">
        <f>VLOOKUP(C13950,[3]May!$C:$Z,24,FALSE)</f>
        <v>2019</v>
      </c>
    </row>
    <row r="13951" spans="1:15" x14ac:dyDescent="0.25">
      <c r="A13951" t="s">
        <v>1245</v>
      </c>
      <c r="C13951" t="s">
        <v>1317</v>
      </c>
      <c r="E13951">
        <v>6</v>
      </c>
      <c r="F13951" t="s">
        <v>1250</v>
      </c>
      <c r="J13951" t="s">
        <v>23</v>
      </c>
      <c r="K13951">
        <v>1</v>
      </c>
      <c r="L13951">
        <v>10.85</v>
      </c>
      <c r="M13951">
        <v>8.5000000000000006E-3</v>
      </c>
      <c r="O13951" s="12">
        <f>VLOOKUP(C13951,[3]May!$C:$Z,24,FALSE)</f>
        <v>2019</v>
      </c>
    </row>
    <row r="13952" spans="1:15" x14ac:dyDescent="0.25">
      <c r="A13952" t="s">
        <v>1245</v>
      </c>
      <c r="C13952" t="s">
        <v>1317</v>
      </c>
      <c r="E13952">
        <v>6</v>
      </c>
      <c r="F13952" t="s">
        <v>1250</v>
      </c>
      <c r="J13952" t="s">
        <v>23</v>
      </c>
      <c r="K13952">
        <v>8</v>
      </c>
      <c r="L13952">
        <v>86.8</v>
      </c>
      <c r="M13952">
        <v>6.8000000000000005E-2</v>
      </c>
      <c r="O13952" s="12">
        <f>VLOOKUP(C13952,[3]May!$C:$Z,24,FALSE)</f>
        <v>2019</v>
      </c>
    </row>
    <row r="13953" spans="1:15" x14ac:dyDescent="0.25">
      <c r="A13953" t="s">
        <v>1245</v>
      </c>
      <c r="C13953" t="s">
        <v>1317</v>
      </c>
      <c r="E13953">
        <v>6</v>
      </c>
      <c r="F13953" t="s">
        <v>1250</v>
      </c>
      <c r="J13953" t="s">
        <v>23</v>
      </c>
      <c r="K13953">
        <v>6</v>
      </c>
      <c r="L13953">
        <v>655.08000000000004</v>
      </c>
      <c r="M13953">
        <v>0.51300000000000001</v>
      </c>
      <c r="O13953" s="12">
        <f>VLOOKUP(C13953,[3]May!$C:$Z,24,FALSE)</f>
        <v>2019</v>
      </c>
    </row>
    <row r="13954" spans="1:15" x14ac:dyDescent="0.25">
      <c r="A13954" t="s">
        <v>1245</v>
      </c>
      <c r="C13954" t="s">
        <v>1317</v>
      </c>
      <c r="E13954">
        <v>6</v>
      </c>
      <c r="F13954" t="s">
        <v>1250</v>
      </c>
      <c r="J13954" t="s">
        <v>23</v>
      </c>
      <c r="K13954">
        <v>7</v>
      </c>
      <c r="L13954">
        <v>75.95</v>
      </c>
      <c r="M13954">
        <v>5.9499999999999997E-2</v>
      </c>
      <c r="O13954" s="12">
        <f>VLOOKUP(C13954,[3]May!$C:$Z,24,FALSE)</f>
        <v>2019</v>
      </c>
    </row>
    <row r="13955" spans="1:15" x14ac:dyDescent="0.25">
      <c r="A13955" t="s">
        <v>1245</v>
      </c>
      <c r="C13955" t="s">
        <v>1317</v>
      </c>
      <c r="E13955">
        <v>6</v>
      </c>
      <c r="F13955" t="s">
        <v>1250</v>
      </c>
      <c r="J13955" t="s">
        <v>23</v>
      </c>
      <c r="K13955">
        <v>15</v>
      </c>
      <c r="L13955">
        <v>162.75</v>
      </c>
      <c r="M13955">
        <v>0.1275</v>
      </c>
      <c r="O13955" s="12">
        <f>VLOOKUP(C13955,[3]May!$C:$Z,24,FALSE)</f>
        <v>2019</v>
      </c>
    </row>
    <row r="13956" spans="1:15" x14ac:dyDescent="0.25">
      <c r="A13956" t="s">
        <v>1245</v>
      </c>
      <c r="C13956" t="s">
        <v>1317</v>
      </c>
      <c r="E13956">
        <v>6</v>
      </c>
      <c r="F13956" t="s">
        <v>1250</v>
      </c>
      <c r="J13956" t="s">
        <v>23</v>
      </c>
      <c r="K13956">
        <v>5</v>
      </c>
      <c r="L13956">
        <v>54.25</v>
      </c>
      <c r="M13956">
        <v>4.2500000000000003E-2</v>
      </c>
      <c r="O13956" s="12">
        <f>VLOOKUP(C13956,[3]May!$C:$Z,24,FALSE)</f>
        <v>2019</v>
      </c>
    </row>
    <row r="13957" spans="1:15" x14ac:dyDescent="0.25">
      <c r="A13957" t="s">
        <v>1245</v>
      </c>
      <c r="C13957" t="s">
        <v>1317</v>
      </c>
      <c r="E13957">
        <v>6</v>
      </c>
      <c r="F13957" t="s">
        <v>1250</v>
      </c>
      <c r="J13957" t="s">
        <v>23</v>
      </c>
      <c r="K13957">
        <v>3</v>
      </c>
      <c r="L13957">
        <v>32.549999999999997</v>
      </c>
      <c r="M13957">
        <v>2.5499999999999998E-2</v>
      </c>
      <c r="O13957" s="12">
        <f>VLOOKUP(C13957,[3]May!$C:$Z,24,FALSE)</f>
        <v>2019</v>
      </c>
    </row>
    <row r="13958" spans="1:15" x14ac:dyDescent="0.25">
      <c r="A13958" t="s">
        <v>1245</v>
      </c>
      <c r="C13958" t="s">
        <v>1317</v>
      </c>
      <c r="E13958">
        <v>6</v>
      </c>
      <c r="F13958" t="s">
        <v>1250</v>
      </c>
      <c r="J13958" t="s">
        <v>23</v>
      </c>
      <c r="K13958">
        <v>10</v>
      </c>
      <c r="L13958">
        <v>1091.8</v>
      </c>
      <c r="M13958">
        <v>0.85499999999999998</v>
      </c>
      <c r="O13958" s="12">
        <f>VLOOKUP(C13958,[3]May!$C:$Z,24,FALSE)</f>
        <v>2019</v>
      </c>
    </row>
    <row r="13959" spans="1:15" x14ac:dyDescent="0.25">
      <c r="A13959" t="s">
        <v>1245</v>
      </c>
      <c r="C13959" t="s">
        <v>1317</v>
      </c>
      <c r="E13959">
        <v>6</v>
      </c>
      <c r="F13959" t="s">
        <v>1250</v>
      </c>
      <c r="J13959" t="s">
        <v>23</v>
      </c>
      <c r="K13959">
        <v>3</v>
      </c>
      <c r="L13959">
        <v>327.54000000000002</v>
      </c>
      <c r="M13959">
        <v>0.25650000000000001</v>
      </c>
      <c r="O13959" s="12">
        <f>VLOOKUP(C13959,[3]May!$C:$Z,24,FALSE)</f>
        <v>2019</v>
      </c>
    </row>
    <row r="13960" spans="1:15" x14ac:dyDescent="0.25">
      <c r="A13960" t="s">
        <v>1245</v>
      </c>
      <c r="C13960" t="s">
        <v>1317</v>
      </c>
      <c r="E13960">
        <v>12</v>
      </c>
      <c r="F13960" t="s">
        <v>1253</v>
      </c>
      <c r="J13960" t="s">
        <v>23</v>
      </c>
      <c r="K13960">
        <v>1</v>
      </c>
      <c r="L13960">
        <v>61.2</v>
      </c>
      <c r="M13960">
        <v>8.3370000000000007E-3</v>
      </c>
      <c r="O13960" s="12">
        <f>VLOOKUP(C13960,[3]May!$C:$Z,24,FALSE)</f>
        <v>2019</v>
      </c>
    </row>
    <row r="13961" spans="1:15" x14ac:dyDescent="0.25">
      <c r="A13961" t="s">
        <v>1245</v>
      </c>
      <c r="C13961" t="s">
        <v>1317</v>
      </c>
      <c r="E13961">
        <v>12</v>
      </c>
      <c r="F13961" t="s">
        <v>1253</v>
      </c>
      <c r="J13961" t="s">
        <v>23</v>
      </c>
      <c r="K13961">
        <v>1</v>
      </c>
      <c r="L13961">
        <v>61.2</v>
      </c>
      <c r="M13961">
        <v>8.3370000000000007E-3</v>
      </c>
      <c r="O13961" s="12">
        <f>VLOOKUP(C13961,[3]May!$C:$Z,24,FALSE)</f>
        <v>2019</v>
      </c>
    </row>
    <row r="13962" spans="1:15" x14ac:dyDescent="0.25">
      <c r="A13962" t="s">
        <v>1245</v>
      </c>
      <c r="C13962" t="s">
        <v>1317</v>
      </c>
      <c r="E13962">
        <v>6</v>
      </c>
      <c r="F13962" t="s">
        <v>1250</v>
      </c>
      <c r="J13962" t="s">
        <v>23</v>
      </c>
      <c r="K13962">
        <v>4</v>
      </c>
      <c r="L13962">
        <v>436.72</v>
      </c>
      <c r="M13962">
        <v>0.34200000000000003</v>
      </c>
      <c r="O13962" s="12">
        <f>VLOOKUP(C13962,[3]May!$C:$Z,24,FALSE)</f>
        <v>2019</v>
      </c>
    </row>
    <row r="13963" spans="1:15" x14ac:dyDescent="0.25">
      <c r="A13963" t="s">
        <v>1245</v>
      </c>
      <c r="C13963" t="s">
        <v>1317</v>
      </c>
      <c r="E13963">
        <v>6</v>
      </c>
      <c r="F13963" t="s">
        <v>1250</v>
      </c>
      <c r="J13963" t="s">
        <v>23</v>
      </c>
      <c r="K13963">
        <v>9</v>
      </c>
      <c r="L13963">
        <v>982.62</v>
      </c>
      <c r="M13963">
        <v>0.76949999999999996</v>
      </c>
      <c r="O13963" s="12">
        <f>VLOOKUP(C13963,[3]May!$C:$Z,24,FALSE)</f>
        <v>2019</v>
      </c>
    </row>
    <row r="13964" spans="1:15" x14ac:dyDescent="0.25">
      <c r="A13964" t="s">
        <v>1245</v>
      </c>
      <c r="C13964" t="s">
        <v>1317</v>
      </c>
      <c r="E13964">
        <v>6</v>
      </c>
      <c r="F13964" t="s">
        <v>1250</v>
      </c>
      <c r="J13964" t="s">
        <v>23</v>
      </c>
      <c r="K13964">
        <v>13</v>
      </c>
      <c r="L13964">
        <v>141.05000000000001</v>
      </c>
      <c r="M13964">
        <v>0.1105</v>
      </c>
      <c r="O13964" s="12">
        <f>VLOOKUP(C13964,[3]May!$C:$Z,24,FALSE)</f>
        <v>2019</v>
      </c>
    </row>
    <row r="13965" spans="1:15" x14ac:dyDescent="0.25">
      <c r="A13965" t="s">
        <v>1245</v>
      </c>
      <c r="C13965" t="s">
        <v>1317</v>
      </c>
      <c r="E13965">
        <v>6</v>
      </c>
      <c r="F13965" t="s">
        <v>1250</v>
      </c>
      <c r="J13965" t="s">
        <v>23</v>
      </c>
      <c r="K13965">
        <v>9</v>
      </c>
      <c r="L13965">
        <v>97.65</v>
      </c>
      <c r="M13965">
        <v>7.6499999999999999E-2</v>
      </c>
      <c r="O13965" s="12">
        <f>VLOOKUP(C13965,[3]May!$C:$Z,24,FALSE)</f>
        <v>2019</v>
      </c>
    </row>
    <row r="13966" spans="1:15" x14ac:dyDescent="0.25">
      <c r="A13966" t="s">
        <v>1245</v>
      </c>
      <c r="C13966" t="s">
        <v>1317</v>
      </c>
      <c r="E13966">
        <v>6</v>
      </c>
      <c r="F13966" t="s">
        <v>1250</v>
      </c>
      <c r="J13966" t="s">
        <v>23</v>
      </c>
      <c r="K13966">
        <v>12</v>
      </c>
      <c r="L13966">
        <v>130.19999999999999</v>
      </c>
      <c r="M13966">
        <v>0.10199999999999999</v>
      </c>
      <c r="O13966" s="12">
        <f>VLOOKUP(C13966,[3]May!$C:$Z,24,FALSE)</f>
        <v>2019</v>
      </c>
    </row>
    <row r="13967" spans="1:15" x14ac:dyDescent="0.25">
      <c r="A13967" t="s">
        <v>1245</v>
      </c>
      <c r="C13967" t="s">
        <v>1317</v>
      </c>
      <c r="E13967">
        <v>12</v>
      </c>
      <c r="F13967" t="s">
        <v>1253</v>
      </c>
      <c r="J13967" t="s">
        <v>23</v>
      </c>
      <c r="K13967">
        <v>1</v>
      </c>
      <c r="L13967">
        <v>61.2</v>
      </c>
      <c r="M13967">
        <v>8.3370000000000007E-3</v>
      </c>
      <c r="O13967" s="12">
        <f>VLOOKUP(C13967,[3]May!$C:$Z,24,FALSE)</f>
        <v>2019</v>
      </c>
    </row>
    <row r="13968" spans="1:15" x14ac:dyDescent="0.25">
      <c r="A13968" t="s">
        <v>1245</v>
      </c>
      <c r="C13968" t="s">
        <v>1317</v>
      </c>
      <c r="E13968">
        <v>6</v>
      </c>
      <c r="F13968" t="s">
        <v>1250</v>
      </c>
      <c r="J13968" t="s">
        <v>23</v>
      </c>
      <c r="K13968">
        <v>9</v>
      </c>
      <c r="L13968">
        <v>97.65</v>
      </c>
      <c r="M13968">
        <v>7.6499999999999999E-2</v>
      </c>
      <c r="O13968" s="12">
        <f>VLOOKUP(C13968,[3]May!$C:$Z,24,FALSE)</f>
        <v>2019</v>
      </c>
    </row>
    <row r="13969" spans="1:15" x14ac:dyDescent="0.25">
      <c r="A13969" t="s">
        <v>1245</v>
      </c>
      <c r="C13969" t="s">
        <v>1317</v>
      </c>
      <c r="E13969">
        <v>6</v>
      </c>
      <c r="F13969" t="s">
        <v>1250</v>
      </c>
      <c r="J13969" t="s">
        <v>23</v>
      </c>
      <c r="K13969">
        <v>2</v>
      </c>
      <c r="L13969">
        <v>21.7</v>
      </c>
      <c r="M13969">
        <v>1.7000000000000001E-2</v>
      </c>
      <c r="O13969" s="12">
        <f>VLOOKUP(C13969,[3]May!$C:$Z,24,FALSE)</f>
        <v>2019</v>
      </c>
    </row>
    <row r="13970" spans="1:15" x14ac:dyDescent="0.25">
      <c r="A13970" t="s">
        <v>1245</v>
      </c>
      <c r="C13970" t="s">
        <v>1317</v>
      </c>
      <c r="E13970">
        <v>6</v>
      </c>
      <c r="F13970" t="s">
        <v>1250</v>
      </c>
      <c r="J13970" t="s">
        <v>23</v>
      </c>
      <c r="K13970">
        <v>5</v>
      </c>
      <c r="L13970">
        <v>545.9</v>
      </c>
      <c r="M13970">
        <v>0.42749999999999999</v>
      </c>
      <c r="O13970" s="12">
        <f>VLOOKUP(C13970,[3]May!$C:$Z,24,FALSE)</f>
        <v>2019</v>
      </c>
    </row>
    <row r="13971" spans="1:15" x14ac:dyDescent="0.25">
      <c r="A13971" t="s">
        <v>1245</v>
      </c>
      <c r="C13971" t="s">
        <v>1317</v>
      </c>
      <c r="E13971">
        <v>6</v>
      </c>
      <c r="F13971" t="s">
        <v>1250</v>
      </c>
      <c r="J13971" t="s">
        <v>23</v>
      </c>
      <c r="K13971">
        <v>6</v>
      </c>
      <c r="L13971">
        <v>65.099999999999994</v>
      </c>
      <c r="M13971">
        <v>5.0999999999999997E-2</v>
      </c>
      <c r="O13971" s="12">
        <f>VLOOKUP(C13971,[3]May!$C:$Z,24,FALSE)</f>
        <v>2019</v>
      </c>
    </row>
    <row r="13972" spans="1:15" x14ac:dyDescent="0.25">
      <c r="A13972" t="s">
        <v>1245</v>
      </c>
      <c r="C13972" t="s">
        <v>1317</v>
      </c>
      <c r="E13972">
        <v>6</v>
      </c>
      <c r="F13972" t="s">
        <v>1250</v>
      </c>
      <c r="J13972" t="s">
        <v>23</v>
      </c>
      <c r="K13972">
        <v>1</v>
      </c>
      <c r="L13972">
        <v>109.18</v>
      </c>
      <c r="M13972">
        <v>8.5500000000000007E-2</v>
      </c>
      <c r="O13972" s="12">
        <f>VLOOKUP(C13972,[3]May!$C:$Z,24,FALSE)</f>
        <v>2019</v>
      </c>
    </row>
    <row r="13973" spans="1:15" x14ac:dyDescent="0.25">
      <c r="A13973" t="s">
        <v>1245</v>
      </c>
      <c r="C13973" t="s">
        <v>1317</v>
      </c>
      <c r="E13973">
        <v>6</v>
      </c>
      <c r="F13973" t="s">
        <v>1250</v>
      </c>
      <c r="J13973" t="s">
        <v>23</v>
      </c>
      <c r="K13973">
        <v>2</v>
      </c>
      <c r="L13973">
        <v>21.7</v>
      </c>
      <c r="M13973">
        <v>1.7000000000000001E-2</v>
      </c>
      <c r="O13973" s="12">
        <f>VLOOKUP(C13973,[3]May!$C:$Z,24,FALSE)</f>
        <v>2019</v>
      </c>
    </row>
    <row r="13974" spans="1:15" x14ac:dyDescent="0.25">
      <c r="A13974" t="s">
        <v>1245</v>
      </c>
      <c r="C13974" t="s">
        <v>1317</v>
      </c>
      <c r="E13974">
        <v>6</v>
      </c>
      <c r="F13974" t="s">
        <v>1250</v>
      </c>
      <c r="J13974" t="s">
        <v>23</v>
      </c>
      <c r="K13974">
        <v>5</v>
      </c>
      <c r="L13974">
        <v>54.25</v>
      </c>
      <c r="M13974">
        <v>4.2500000000000003E-2</v>
      </c>
      <c r="O13974" s="12">
        <f>VLOOKUP(C13974,[3]May!$C:$Z,24,FALSE)</f>
        <v>2019</v>
      </c>
    </row>
    <row r="13975" spans="1:15" x14ac:dyDescent="0.25">
      <c r="A13975" t="s">
        <v>1245</v>
      </c>
      <c r="C13975" t="s">
        <v>1317</v>
      </c>
      <c r="E13975">
        <v>6</v>
      </c>
      <c r="F13975" t="s">
        <v>1250</v>
      </c>
      <c r="J13975" t="s">
        <v>23</v>
      </c>
      <c r="K13975">
        <v>9</v>
      </c>
      <c r="L13975">
        <v>97.65</v>
      </c>
      <c r="M13975">
        <v>7.6499999999999999E-2</v>
      </c>
      <c r="O13975" s="12">
        <f>VLOOKUP(C13975,[3]May!$C:$Z,24,FALSE)</f>
        <v>2019</v>
      </c>
    </row>
    <row r="13976" spans="1:15" x14ac:dyDescent="0.25">
      <c r="A13976" t="s">
        <v>1245</v>
      </c>
      <c r="C13976" t="s">
        <v>1317</v>
      </c>
      <c r="E13976">
        <v>6</v>
      </c>
      <c r="F13976" t="s">
        <v>1250</v>
      </c>
      <c r="J13976" t="s">
        <v>23</v>
      </c>
      <c r="K13976">
        <v>1</v>
      </c>
      <c r="L13976">
        <v>109.18</v>
      </c>
      <c r="M13976">
        <v>8.5500000000000007E-2</v>
      </c>
      <c r="O13976" s="12">
        <f>VLOOKUP(C13976,[3]May!$C:$Z,24,FALSE)</f>
        <v>2019</v>
      </c>
    </row>
    <row r="13977" spans="1:15" x14ac:dyDescent="0.25">
      <c r="A13977" t="s">
        <v>1245</v>
      </c>
      <c r="C13977" t="s">
        <v>1317</v>
      </c>
      <c r="E13977">
        <v>6</v>
      </c>
      <c r="F13977" t="s">
        <v>1250</v>
      </c>
      <c r="J13977" t="s">
        <v>23</v>
      </c>
      <c r="K13977">
        <v>15</v>
      </c>
      <c r="L13977">
        <v>162.75</v>
      </c>
      <c r="M13977">
        <v>0.1275</v>
      </c>
      <c r="O13977" s="12">
        <f>VLOOKUP(C13977,[3]May!$C:$Z,24,FALSE)</f>
        <v>2019</v>
      </c>
    </row>
    <row r="13978" spans="1:15" x14ac:dyDescent="0.25">
      <c r="A13978" t="s">
        <v>1245</v>
      </c>
      <c r="C13978" t="s">
        <v>1317</v>
      </c>
      <c r="E13978">
        <v>6</v>
      </c>
      <c r="F13978" t="s">
        <v>1250</v>
      </c>
      <c r="J13978" t="s">
        <v>23</v>
      </c>
      <c r="K13978">
        <v>1</v>
      </c>
      <c r="L13978">
        <v>10.85</v>
      </c>
      <c r="M13978">
        <v>8.5000000000000006E-3</v>
      </c>
      <c r="O13978" s="12">
        <f>VLOOKUP(C13978,[3]May!$C:$Z,24,FALSE)</f>
        <v>2019</v>
      </c>
    </row>
    <row r="13979" spans="1:15" x14ac:dyDescent="0.25">
      <c r="A13979" t="s">
        <v>1245</v>
      </c>
      <c r="C13979" t="s">
        <v>1317</v>
      </c>
      <c r="E13979">
        <v>6</v>
      </c>
      <c r="F13979" t="s">
        <v>1250</v>
      </c>
      <c r="J13979" t="s">
        <v>23</v>
      </c>
      <c r="K13979">
        <v>3</v>
      </c>
      <c r="L13979">
        <v>32.549999999999997</v>
      </c>
      <c r="M13979">
        <v>2.5499999999999998E-2</v>
      </c>
      <c r="O13979" s="12">
        <f>VLOOKUP(C13979,[3]May!$C:$Z,24,FALSE)</f>
        <v>2019</v>
      </c>
    </row>
    <row r="13980" spans="1:15" x14ac:dyDescent="0.25">
      <c r="A13980" t="s">
        <v>1245</v>
      </c>
      <c r="C13980" t="s">
        <v>1317</v>
      </c>
      <c r="E13980">
        <v>6</v>
      </c>
      <c r="F13980" t="s">
        <v>1250</v>
      </c>
      <c r="J13980" t="s">
        <v>23</v>
      </c>
      <c r="K13980">
        <v>13</v>
      </c>
      <c r="L13980">
        <v>141.05000000000001</v>
      </c>
      <c r="M13980">
        <v>0.1105</v>
      </c>
      <c r="O13980" s="12">
        <f>VLOOKUP(C13980,[3]May!$C:$Z,24,FALSE)</f>
        <v>2019</v>
      </c>
    </row>
    <row r="13981" spans="1:15" x14ac:dyDescent="0.25">
      <c r="A13981" t="s">
        <v>1245</v>
      </c>
      <c r="C13981" t="s">
        <v>1317</v>
      </c>
      <c r="E13981">
        <v>6</v>
      </c>
      <c r="F13981" t="s">
        <v>1250</v>
      </c>
      <c r="J13981" t="s">
        <v>23</v>
      </c>
      <c r="K13981">
        <v>2</v>
      </c>
      <c r="L13981">
        <v>21.7</v>
      </c>
      <c r="M13981">
        <v>1.7000000000000001E-2</v>
      </c>
      <c r="O13981" s="12">
        <f>VLOOKUP(C13981,[3]May!$C:$Z,24,FALSE)</f>
        <v>2019</v>
      </c>
    </row>
    <row r="13982" spans="1:15" x14ac:dyDescent="0.25">
      <c r="A13982" t="s">
        <v>1245</v>
      </c>
      <c r="C13982" t="s">
        <v>1317</v>
      </c>
      <c r="E13982">
        <v>6</v>
      </c>
      <c r="F13982" t="s">
        <v>1250</v>
      </c>
      <c r="J13982" t="s">
        <v>23</v>
      </c>
      <c r="K13982">
        <v>1</v>
      </c>
      <c r="L13982">
        <v>109.18</v>
      </c>
      <c r="M13982">
        <v>8.5500000000000007E-2</v>
      </c>
      <c r="O13982" s="12">
        <f>VLOOKUP(C13982,[3]May!$C:$Z,24,FALSE)</f>
        <v>2019</v>
      </c>
    </row>
    <row r="13983" spans="1:15" x14ac:dyDescent="0.25">
      <c r="A13983" t="s">
        <v>1245</v>
      </c>
      <c r="C13983" t="s">
        <v>1317</v>
      </c>
      <c r="E13983">
        <v>6</v>
      </c>
      <c r="F13983" t="s">
        <v>1250</v>
      </c>
      <c r="J13983" t="s">
        <v>23</v>
      </c>
      <c r="K13983">
        <v>13</v>
      </c>
      <c r="L13983">
        <v>141.05000000000001</v>
      </c>
      <c r="M13983">
        <v>0.1105</v>
      </c>
      <c r="O13983" s="12">
        <f>VLOOKUP(C13983,[3]May!$C:$Z,24,FALSE)</f>
        <v>2019</v>
      </c>
    </row>
    <row r="13984" spans="1:15" x14ac:dyDescent="0.25">
      <c r="A13984" t="s">
        <v>1245</v>
      </c>
      <c r="C13984" t="s">
        <v>1317</v>
      </c>
      <c r="E13984">
        <v>6</v>
      </c>
      <c r="F13984" t="s">
        <v>1250</v>
      </c>
      <c r="J13984" t="s">
        <v>23</v>
      </c>
      <c r="K13984">
        <v>1</v>
      </c>
      <c r="L13984">
        <v>10.85</v>
      </c>
      <c r="M13984">
        <v>8.5000000000000006E-3</v>
      </c>
      <c r="O13984" s="12">
        <f>VLOOKUP(C13984,[3]May!$C:$Z,24,FALSE)</f>
        <v>2019</v>
      </c>
    </row>
    <row r="13985" spans="1:15" x14ac:dyDescent="0.25">
      <c r="A13985" t="s">
        <v>1245</v>
      </c>
      <c r="C13985" t="s">
        <v>1317</v>
      </c>
      <c r="E13985">
        <v>6</v>
      </c>
      <c r="F13985" t="s">
        <v>1250</v>
      </c>
      <c r="J13985" t="s">
        <v>23</v>
      </c>
      <c r="K13985">
        <v>8</v>
      </c>
      <c r="L13985">
        <v>873.44</v>
      </c>
      <c r="M13985">
        <v>0.68400000000000005</v>
      </c>
      <c r="O13985" s="12">
        <f>VLOOKUP(C13985,[3]May!$C:$Z,24,FALSE)</f>
        <v>2019</v>
      </c>
    </row>
    <row r="13986" spans="1:15" x14ac:dyDescent="0.25">
      <c r="A13986" t="s">
        <v>1245</v>
      </c>
      <c r="C13986" t="s">
        <v>1317</v>
      </c>
      <c r="E13986">
        <v>6</v>
      </c>
      <c r="F13986" t="s">
        <v>1250</v>
      </c>
      <c r="J13986" t="s">
        <v>23</v>
      </c>
      <c r="K13986">
        <v>2</v>
      </c>
      <c r="L13986">
        <v>21.7</v>
      </c>
      <c r="M13986">
        <v>1.7000000000000001E-2</v>
      </c>
      <c r="O13986" s="12">
        <f>VLOOKUP(C13986,[3]May!$C:$Z,24,FALSE)</f>
        <v>2019</v>
      </c>
    </row>
    <row r="13987" spans="1:15" x14ac:dyDescent="0.25">
      <c r="A13987" t="s">
        <v>1245</v>
      </c>
      <c r="C13987" t="s">
        <v>1317</v>
      </c>
      <c r="E13987">
        <v>12</v>
      </c>
      <c r="F13987" t="s">
        <v>1253</v>
      </c>
      <c r="J13987" t="s">
        <v>23</v>
      </c>
      <c r="K13987">
        <v>1</v>
      </c>
      <c r="L13987">
        <v>61.2</v>
      </c>
      <c r="M13987">
        <v>8.3370000000000007E-3</v>
      </c>
      <c r="O13987" s="12">
        <f>VLOOKUP(C13987,[3]May!$C:$Z,24,FALSE)</f>
        <v>2019</v>
      </c>
    </row>
    <row r="13988" spans="1:15" x14ac:dyDescent="0.25">
      <c r="A13988" t="s">
        <v>1245</v>
      </c>
      <c r="C13988" t="s">
        <v>1317</v>
      </c>
      <c r="E13988">
        <v>6</v>
      </c>
      <c r="F13988" t="s">
        <v>1250</v>
      </c>
      <c r="J13988" t="s">
        <v>23</v>
      </c>
      <c r="K13988">
        <v>13</v>
      </c>
      <c r="L13988">
        <v>141.05000000000001</v>
      </c>
      <c r="M13988">
        <v>0.1105</v>
      </c>
      <c r="O13988" s="12">
        <f>VLOOKUP(C13988,[3]May!$C:$Z,24,FALSE)</f>
        <v>2019</v>
      </c>
    </row>
    <row r="13989" spans="1:15" x14ac:dyDescent="0.25">
      <c r="A13989" t="s">
        <v>1245</v>
      </c>
      <c r="C13989" t="s">
        <v>1317</v>
      </c>
      <c r="E13989">
        <v>12</v>
      </c>
      <c r="F13989" t="s">
        <v>1253</v>
      </c>
      <c r="J13989" t="s">
        <v>23</v>
      </c>
      <c r="K13989">
        <v>1</v>
      </c>
      <c r="L13989">
        <v>61.2</v>
      </c>
      <c r="M13989">
        <v>8.3370000000000007E-3</v>
      </c>
      <c r="O13989" s="12">
        <f>VLOOKUP(C13989,[3]May!$C:$Z,24,FALSE)</f>
        <v>2019</v>
      </c>
    </row>
    <row r="13990" spans="1:15" x14ac:dyDescent="0.25">
      <c r="A13990" t="s">
        <v>1245</v>
      </c>
      <c r="C13990" t="s">
        <v>1317</v>
      </c>
      <c r="E13990">
        <v>6</v>
      </c>
      <c r="F13990" t="s">
        <v>1250</v>
      </c>
      <c r="J13990" t="s">
        <v>23</v>
      </c>
      <c r="K13990">
        <v>3</v>
      </c>
      <c r="L13990">
        <v>32.549999999999997</v>
      </c>
      <c r="M13990">
        <v>2.5499999999999998E-2</v>
      </c>
      <c r="O13990" s="12">
        <f>VLOOKUP(C13990,[3]May!$C:$Z,24,FALSE)</f>
        <v>2019</v>
      </c>
    </row>
    <row r="13991" spans="1:15" x14ac:dyDescent="0.25">
      <c r="A13991" t="s">
        <v>1245</v>
      </c>
      <c r="C13991" t="s">
        <v>1317</v>
      </c>
      <c r="E13991">
        <v>6</v>
      </c>
      <c r="F13991" t="s">
        <v>1250</v>
      </c>
      <c r="J13991" t="s">
        <v>23</v>
      </c>
      <c r="K13991">
        <v>5</v>
      </c>
      <c r="L13991">
        <v>54.25</v>
      </c>
      <c r="M13991">
        <v>4.2500000000000003E-2</v>
      </c>
      <c r="O13991" s="12">
        <f>VLOOKUP(C13991,[3]May!$C:$Z,24,FALSE)</f>
        <v>2019</v>
      </c>
    </row>
    <row r="13992" spans="1:15" x14ac:dyDescent="0.25">
      <c r="A13992" t="s">
        <v>1245</v>
      </c>
      <c r="C13992" t="s">
        <v>1317</v>
      </c>
      <c r="E13992">
        <v>6</v>
      </c>
      <c r="F13992" t="s">
        <v>1250</v>
      </c>
      <c r="J13992" t="s">
        <v>23</v>
      </c>
      <c r="K13992">
        <v>6</v>
      </c>
      <c r="L13992">
        <v>65.099999999999994</v>
      </c>
      <c r="M13992">
        <v>5.0999999999999997E-2</v>
      </c>
      <c r="O13992" s="12">
        <f>VLOOKUP(C13992,[3]May!$C:$Z,24,FALSE)</f>
        <v>2019</v>
      </c>
    </row>
    <row r="13993" spans="1:15" x14ac:dyDescent="0.25">
      <c r="A13993" t="s">
        <v>1245</v>
      </c>
      <c r="C13993" t="s">
        <v>1317</v>
      </c>
      <c r="E13993">
        <v>12</v>
      </c>
      <c r="F13993" t="s">
        <v>1253</v>
      </c>
      <c r="J13993" t="s">
        <v>23</v>
      </c>
      <c r="K13993">
        <v>1</v>
      </c>
      <c r="L13993">
        <v>61.2</v>
      </c>
      <c r="M13993">
        <v>8.3370000000000007E-3</v>
      </c>
      <c r="O13993" s="12">
        <f>VLOOKUP(C13993,[3]May!$C:$Z,24,FALSE)</f>
        <v>2019</v>
      </c>
    </row>
    <row r="13994" spans="1:15" x14ac:dyDescent="0.25">
      <c r="A13994" t="s">
        <v>1245</v>
      </c>
      <c r="C13994" t="s">
        <v>1317</v>
      </c>
      <c r="E13994">
        <v>6</v>
      </c>
      <c r="F13994" t="s">
        <v>1250</v>
      </c>
      <c r="J13994" t="s">
        <v>23</v>
      </c>
      <c r="K13994">
        <v>13</v>
      </c>
      <c r="L13994">
        <v>141.05000000000001</v>
      </c>
      <c r="M13994">
        <v>0.1105</v>
      </c>
      <c r="O13994" s="12">
        <f>VLOOKUP(C13994,[3]May!$C:$Z,24,FALSE)</f>
        <v>2019</v>
      </c>
    </row>
    <row r="13995" spans="1:15" x14ac:dyDescent="0.25">
      <c r="A13995" t="s">
        <v>1245</v>
      </c>
      <c r="C13995" t="s">
        <v>1317</v>
      </c>
      <c r="E13995">
        <v>6</v>
      </c>
      <c r="F13995" t="s">
        <v>1250</v>
      </c>
      <c r="J13995" t="s">
        <v>23</v>
      </c>
      <c r="K13995">
        <v>9</v>
      </c>
      <c r="L13995">
        <v>97.65</v>
      </c>
      <c r="M13995">
        <v>7.6499999999999999E-2</v>
      </c>
      <c r="O13995" s="12">
        <f>VLOOKUP(C13995,[3]May!$C:$Z,24,FALSE)</f>
        <v>2019</v>
      </c>
    </row>
    <row r="13996" spans="1:15" x14ac:dyDescent="0.25">
      <c r="A13996" t="s">
        <v>1245</v>
      </c>
      <c r="C13996" t="s">
        <v>1317</v>
      </c>
      <c r="E13996">
        <v>8</v>
      </c>
      <c r="F13996" t="s">
        <v>1251</v>
      </c>
      <c r="J13996" t="s">
        <v>23</v>
      </c>
      <c r="K13996">
        <v>12</v>
      </c>
      <c r="L13996">
        <v>660.72</v>
      </c>
      <c r="M13996">
        <v>0.38640000000000002</v>
      </c>
      <c r="O13996" s="12">
        <f>VLOOKUP(C13996,[3]May!$C:$Z,24,FALSE)</f>
        <v>2019</v>
      </c>
    </row>
    <row r="13997" spans="1:15" x14ac:dyDescent="0.25">
      <c r="A13997" t="s">
        <v>1245</v>
      </c>
      <c r="C13997" t="s">
        <v>1317</v>
      </c>
      <c r="E13997">
        <v>6</v>
      </c>
      <c r="F13997" t="s">
        <v>1250</v>
      </c>
      <c r="J13997" t="s">
        <v>23</v>
      </c>
      <c r="K13997">
        <v>2</v>
      </c>
      <c r="L13997">
        <v>218.36</v>
      </c>
      <c r="M13997">
        <v>0.17100000000000001</v>
      </c>
      <c r="O13997" s="12">
        <f>VLOOKUP(C13997,[3]May!$C:$Z,24,FALSE)</f>
        <v>2019</v>
      </c>
    </row>
    <row r="13998" spans="1:15" x14ac:dyDescent="0.25">
      <c r="A13998" t="s">
        <v>1245</v>
      </c>
      <c r="C13998" t="s">
        <v>1317</v>
      </c>
      <c r="E13998">
        <v>6</v>
      </c>
      <c r="F13998" t="s">
        <v>1250</v>
      </c>
      <c r="J13998" t="s">
        <v>23</v>
      </c>
      <c r="K13998">
        <v>4</v>
      </c>
      <c r="L13998">
        <v>43.4</v>
      </c>
      <c r="M13998">
        <v>3.4000000000000002E-2</v>
      </c>
      <c r="O13998" s="12">
        <f>VLOOKUP(C13998,[3]May!$C:$Z,24,FALSE)</f>
        <v>2019</v>
      </c>
    </row>
    <row r="13999" spans="1:15" x14ac:dyDescent="0.25">
      <c r="A13999" t="s">
        <v>1245</v>
      </c>
      <c r="C13999" t="s">
        <v>1317</v>
      </c>
      <c r="E13999">
        <v>12</v>
      </c>
      <c r="F13999" t="s">
        <v>1253</v>
      </c>
      <c r="J13999" t="s">
        <v>23</v>
      </c>
      <c r="K13999">
        <v>1</v>
      </c>
      <c r="L13999">
        <v>61.2</v>
      </c>
      <c r="M13999">
        <v>8.3370000000000007E-3</v>
      </c>
      <c r="O13999" s="12">
        <f>VLOOKUP(C13999,[3]May!$C:$Z,24,FALSE)</f>
        <v>2019</v>
      </c>
    </row>
    <row r="14000" spans="1:15" x14ac:dyDescent="0.25">
      <c r="A14000" t="s">
        <v>1245</v>
      </c>
      <c r="C14000" t="s">
        <v>1317</v>
      </c>
      <c r="E14000">
        <v>6</v>
      </c>
      <c r="F14000" t="s">
        <v>1250</v>
      </c>
      <c r="J14000" t="s">
        <v>23</v>
      </c>
      <c r="K14000">
        <v>7</v>
      </c>
      <c r="L14000">
        <v>75.95</v>
      </c>
      <c r="M14000">
        <v>5.9499999999999997E-2</v>
      </c>
      <c r="O14000" s="12">
        <f>VLOOKUP(C14000,[3]May!$C:$Z,24,FALSE)</f>
        <v>2019</v>
      </c>
    </row>
    <row r="14001" spans="1:15" x14ac:dyDescent="0.25">
      <c r="A14001" t="s">
        <v>1245</v>
      </c>
      <c r="C14001" t="s">
        <v>1317</v>
      </c>
      <c r="E14001">
        <v>6</v>
      </c>
      <c r="F14001" t="s">
        <v>1250</v>
      </c>
      <c r="J14001" t="s">
        <v>23</v>
      </c>
      <c r="K14001">
        <v>13</v>
      </c>
      <c r="L14001">
        <v>141.05000000000001</v>
      </c>
      <c r="M14001">
        <v>0.1105</v>
      </c>
      <c r="O14001" s="12">
        <f>VLOOKUP(C14001,[3]May!$C:$Z,24,FALSE)</f>
        <v>2019</v>
      </c>
    </row>
    <row r="14002" spans="1:15" x14ac:dyDescent="0.25">
      <c r="A14002" t="s">
        <v>1245</v>
      </c>
      <c r="C14002" t="s">
        <v>1317</v>
      </c>
      <c r="E14002">
        <v>6</v>
      </c>
      <c r="F14002" t="s">
        <v>1250</v>
      </c>
      <c r="J14002" t="s">
        <v>23</v>
      </c>
      <c r="K14002">
        <v>9</v>
      </c>
      <c r="L14002">
        <v>97.65</v>
      </c>
      <c r="M14002">
        <v>7.6499999999999999E-2</v>
      </c>
      <c r="O14002" s="12">
        <f>VLOOKUP(C14002,[3]May!$C:$Z,24,FALSE)</f>
        <v>2019</v>
      </c>
    </row>
    <row r="14003" spans="1:15" x14ac:dyDescent="0.25">
      <c r="A14003" t="s">
        <v>1245</v>
      </c>
      <c r="C14003" t="s">
        <v>1317</v>
      </c>
      <c r="E14003">
        <v>6</v>
      </c>
      <c r="F14003" t="s">
        <v>1250</v>
      </c>
      <c r="J14003" t="s">
        <v>23</v>
      </c>
      <c r="K14003">
        <v>8</v>
      </c>
      <c r="L14003">
        <v>86.8</v>
      </c>
      <c r="M14003">
        <v>6.8000000000000005E-2</v>
      </c>
      <c r="O14003" s="12">
        <f>VLOOKUP(C14003,[3]May!$C:$Z,24,FALSE)</f>
        <v>2019</v>
      </c>
    </row>
    <row r="14004" spans="1:15" x14ac:dyDescent="0.25">
      <c r="A14004" t="s">
        <v>1245</v>
      </c>
      <c r="C14004" t="s">
        <v>1317</v>
      </c>
      <c r="E14004">
        <v>6</v>
      </c>
      <c r="F14004" t="s">
        <v>1250</v>
      </c>
      <c r="J14004" t="s">
        <v>23</v>
      </c>
      <c r="K14004">
        <v>2</v>
      </c>
      <c r="L14004">
        <v>218.36</v>
      </c>
      <c r="M14004">
        <v>0.17100000000000001</v>
      </c>
      <c r="O14004" s="12">
        <f>VLOOKUP(C14004,[3]May!$C:$Z,24,FALSE)</f>
        <v>2019</v>
      </c>
    </row>
    <row r="14005" spans="1:15" x14ac:dyDescent="0.25">
      <c r="A14005" t="s">
        <v>1245</v>
      </c>
      <c r="C14005" t="s">
        <v>1317</v>
      </c>
      <c r="E14005">
        <v>6</v>
      </c>
      <c r="F14005" t="s">
        <v>1250</v>
      </c>
      <c r="J14005" t="s">
        <v>23</v>
      </c>
      <c r="K14005">
        <v>3</v>
      </c>
      <c r="L14005">
        <v>32.549999999999997</v>
      </c>
      <c r="M14005">
        <v>2.5499999999999998E-2</v>
      </c>
      <c r="O14005" s="12">
        <f>VLOOKUP(C14005,[3]May!$C:$Z,24,FALSE)</f>
        <v>2019</v>
      </c>
    </row>
    <row r="14006" spans="1:15" x14ac:dyDescent="0.25">
      <c r="A14006" t="s">
        <v>1245</v>
      </c>
      <c r="C14006" t="s">
        <v>1317</v>
      </c>
      <c r="E14006">
        <v>6</v>
      </c>
      <c r="F14006" t="s">
        <v>1250</v>
      </c>
      <c r="J14006" t="s">
        <v>23</v>
      </c>
      <c r="K14006">
        <v>2</v>
      </c>
      <c r="L14006">
        <v>21.7</v>
      </c>
      <c r="M14006">
        <v>1.7000000000000001E-2</v>
      </c>
      <c r="O14006" s="12">
        <f>VLOOKUP(C14006,[3]May!$C:$Z,24,FALSE)</f>
        <v>2019</v>
      </c>
    </row>
    <row r="14007" spans="1:15" x14ac:dyDescent="0.25">
      <c r="A14007" t="s">
        <v>1245</v>
      </c>
      <c r="C14007" t="s">
        <v>1317</v>
      </c>
      <c r="E14007">
        <v>6</v>
      </c>
      <c r="F14007" t="s">
        <v>1250</v>
      </c>
      <c r="J14007" t="s">
        <v>23</v>
      </c>
      <c r="K14007">
        <v>8</v>
      </c>
      <c r="L14007">
        <v>873.44</v>
      </c>
      <c r="M14007">
        <v>0.68400000000000005</v>
      </c>
      <c r="O14007" s="12">
        <f>VLOOKUP(C14007,[3]May!$C:$Z,24,FALSE)</f>
        <v>2019</v>
      </c>
    </row>
    <row r="14008" spans="1:15" x14ac:dyDescent="0.25">
      <c r="A14008" t="s">
        <v>1245</v>
      </c>
      <c r="C14008" t="s">
        <v>1317</v>
      </c>
      <c r="E14008">
        <v>6</v>
      </c>
      <c r="F14008" t="s">
        <v>1250</v>
      </c>
      <c r="J14008" t="s">
        <v>23</v>
      </c>
      <c r="K14008">
        <v>1</v>
      </c>
      <c r="L14008">
        <v>10.85</v>
      </c>
      <c r="M14008">
        <v>8.5000000000000006E-3</v>
      </c>
      <c r="O14008" s="12">
        <f>VLOOKUP(C14008,[3]May!$C:$Z,24,FALSE)</f>
        <v>2019</v>
      </c>
    </row>
    <row r="14009" spans="1:15" x14ac:dyDescent="0.25">
      <c r="A14009" t="s">
        <v>1245</v>
      </c>
      <c r="C14009" t="s">
        <v>1317</v>
      </c>
      <c r="E14009">
        <v>6</v>
      </c>
      <c r="F14009" t="s">
        <v>1250</v>
      </c>
      <c r="J14009" t="s">
        <v>23</v>
      </c>
      <c r="K14009">
        <v>16</v>
      </c>
      <c r="L14009">
        <v>173.6</v>
      </c>
      <c r="M14009">
        <v>0.13600000000000001</v>
      </c>
      <c r="O14009" s="12">
        <f>VLOOKUP(C14009,[3]May!$C:$Z,24,FALSE)</f>
        <v>2019</v>
      </c>
    </row>
    <row r="14010" spans="1:15" x14ac:dyDescent="0.25">
      <c r="A14010" t="s">
        <v>1245</v>
      </c>
      <c r="C14010" t="s">
        <v>1317</v>
      </c>
      <c r="E14010">
        <v>6</v>
      </c>
      <c r="F14010" t="s">
        <v>1250</v>
      </c>
      <c r="J14010" t="s">
        <v>23</v>
      </c>
      <c r="K14010">
        <v>11</v>
      </c>
      <c r="L14010">
        <v>119.35</v>
      </c>
      <c r="M14010">
        <v>9.35E-2</v>
      </c>
      <c r="O14010" s="12">
        <f>VLOOKUP(C14010,[3]May!$C:$Z,24,FALSE)</f>
        <v>2019</v>
      </c>
    </row>
    <row r="14011" spans="1:15" x14ac:dyDescent="0.25">
      <c r="A14011" t="s">
        <v>1245</v>
      </c>
      <c r="C14011" t="s">
        <v>1317</v>
      </c>
      <c r="E14011">
        <v>6</v>
      </c>
      <c r="F14011" t="s">
        <v>1250</v>
      </c>
      <c r="J14011" t="s">
        <v>23</v>
      </c>
      <c r="K14011">
        <v>13</v>
      </c>
      <c r="L14011">
        <v>141.05000000000001</v>
      </c>
      <c r="M14011">
        <v>0.1105</v>
      </c>
      <c r="O14011" s="12">
        <f>VLOOKUP(C14011,[3]May!$C:$Z,24,FALSE)</f>
        <v>2019</v>
      </c>
    </row>
    <row r="14012" spans="1:15" x14ac:dyDescent="0.25">
      <c r="A14012" t="s">
        <v>1245</v>
      </c>
      <c r="C14012" t="s">
        <v>1317</v>
      </c>
      <c r="E14012">
        <v>6</v>
      </c>
      <c r="F14012" t="s">
        <v>1250</v>
      </c>
      <c r="J14012" t="s">
        <v>23</v>
      </c>
      <c r="K14012">
        <v>5</v>
      </c>
      <c r="L14012">
        <v>54.25</v>
      </c>
      <c r="M14012">
        <v>4.2500000000000003E-2</v>
      </c>
      <c r="O14012" s="12">
        <f>VLOOKUP(C14012,[3]May!$C:$Z,24,FALSE)</f>
        <v>2019</v>
      </c>
    </row>
    <row r="14013" spans="1:15" x14ac:dyDescent="0.25">
      <c r="A14013" t="s">
        <v>1245</v>
      </c>
      <c r="C14013" t="s">
        <v>1317</v>
      </c>
      <c r="E14013">
        <v>6</v>
      </c>
      <c r="F14013" t="s">
        <v>1250</v>
      </c>
      <c r="J14013" t="s">
        <v>23</v>
      </c>
      <c r="K14013">
        <v>2</v>
      </c>
      <c r="L14013">
        <v>21.7</v>
      </c>
      <c r="M14013">
        <v>1.7000000000000001E-2</v>
      </c>
      <c r="O14013" s="12">
        <f>VLOOKUP(C14013,[3]May!$C:$Z,24,FALSE)</f>
        <v>2019</v>
      </c>
    </row>
    <row r="14014" spans="1:15" x14ac:dyDescent="0.25">
      <c r="A14014" t="s">
        <v>1245</v>
      </c>
      <c r="C14014" t="s">
        <v>1317</v>
      </c>
      <c r="E14014">
        <v>6</v>
      </c>
      <c r="F14014" t="s">
        <v>1250</v>
      </c>
      <c r="J14014" t="s">
        <v>23</v>
      </c>
      <c r="K14014">
        <v>7</v>
      </c>
      <c r="L14014">
        <v>764.26</v>
      </c>
      <c r="M14014">
        <v>0.59850000000000003</v>
      </c>
      <c r="O14014" s="12">
        <f>VLOOKUP(C14014,[3]May!$C:$Z,24,FALSE)</f>
        <v>2019</v>
      </c>
    </row>
    <row r="14015" spans="1:15" x14ac:dyDescent="0.25">
      <c r="A14015" t="s">
        <v>1245</v>
      </c>
      <c r="C14015" t="s">
        <v>1317</v>
      </c>
      <c r="E14015">
        <v>6</v>
      </c>
      <c r="F14015" t="s">
        <v>1250</v>
      </c>
      <c r="J14015" t="s">
        <v>23</v>
      </c>
      <c r="K14015">
        <v>1</v>
      </c>
      <c r="L14015">
        <v>109.18</v>
      </c>
      <c r="M14015">
        <v>8.5500000000000007E-2</v>
      </c>
      <c r="O14015" s="12">
        <f>VLOOKUP(C14015,[3]May!$C:$Z,24,FALSE)</f>
        <v>2019</v>
      </c>
    </row>
    <row r="14016" spans="1:15" x14ac:dyDescent="0.25">
      <c r="A14016" t="s">
        <v>1245</v>
      </c>
      <c r="C14016" t="s">
        <v>1317</v>
      </c>
      <c r="E14016">
        <v>6</v>
      </c>
      <c r="F14016" t="s">
        <v>1250</v>
      </c>
      <c r="J14016" t="s">
        <v>23</v>
      </c>
      <c r="K14016">
        <v>7</v>
      </c>
      <c r="L14016">
        <v>75.95</v>
      </c>
      <c r="M14016">
        <v>5.9499999999999997E-2</v>
      </c>
      <c r="O14016" s="12">
        <f>VLOOKUP(C14016,[3]May!$C:$Z,24,FALSE)</f>
        <v>2019</v>
      </c>
    </row>
    <row r="14017" spans="1:15" x14ac:dyDescent="0.25">
      <c r="A14017" t="s">
        <v>1245</v>
      </c>
      <c r="C14017" t="s">
        <v>1317</v>
      </c>
      <c r="E14017">
        <v>6</v>
      </c>
      <c r="F14017" t="s">
        <v>1250</v>
      </c>
      <c r="J14017" t="s">
        <v>23</v>
      </c>
      <c r="K14017">
        <v>2</v>
      </c>
      <c r="L14017">
        <v>218.36</v>
      </c>
      <c r="M14017">
        <v>0.17100000000000001</v>
      </c>
      <c r="O14017" s="12">
        <f>VLOOKUP(C14017,[3]May!$C:$Z,24,FALSE)</f>
        <v>2019</v>
      </c>
    </row>
    <row r="14018" spans="1:15" x14ac:dyDescent="0.25">
      <c r="A14018" t="s">
        <v>1245</v>
      </c>
      <c r="C14018" t="s">
        <v>1317</v>
      </c>
      <c r="E14018">
        <v>6</v>
      </c>
      <c r="F14018" t="s">
        <v>1250</v>
      </c>
      <c r="J14018" t="s">
        <v>23</v>
      </c>
      <c r="K14018">
        <v>4</v>
      </c>
      <c r="L14018">
        <v>43.4</v>
      </c>
      <c r="M14018">
        <v>3.4000000000000002E-2</v>
      </c>
      <c r="O14018" s="12">
        <f>VLOOKUP(C14018,[3]May!$C:$Z,24,FALSE)</f>
        <v>2019</v>
      </c>
    </row>
    <row r="14019" spans="1:15" x14ac:dyDescent="0.25">
      <c r="A14019" t="s">
        <v>1245</v>
      </c>
      <c r="C14019" t="s">
        <v>1317</v>
      </c>
      <c r="E14019">
        <v>6</v>
      </c>
      <c r="F14019" t="s">
        <v>1250</v>
      </c>
      <c r="J14019" t="s">
        <v>23</v>
      </c>
      <c r="K14019">
        <v>2</v>
      </c>
      <c r="L14019">
        <v>21.7</v>
      </c>
      <c r="M14019">
        <v>1.7000000000000001E-2</v>
      </c>
      <c r="O14019" s="12">
        <f>VLOOKUP(C14019,[3]May!$C:$Z,24,FALSE)</f>
        <v>2019</v>
      </c>
    </row>
    <row r="14020" spans="1:15" x14ac:dyDescent="0.25">
      <c r="A14020" t="s">
        <v>1245</v>
      </c>
      <c r="C14020" t="s">
        <v>1317</v>
      </c>
      <c r="E14020">
        <v>6</v>
      </c>
      <c r="F14020" t="s">
        <v>1250</v>
      </c>
      <c r="J14020" t="s">
        <v>23</v>
      </c>
      <c r="K14020">
        <v>12</v>
      </c>
      <c r="L14020">
        <v>130.19999999999999</v>
      </c>
      <c r="M14020">
        <v>0.10199999999999999</v>
      </c>
      <c r="O14020" s="12">
        <f>VLOOKUP(C14020,[3]May!$C:$Z,24,FALSE)</f>
        <v>2019</v>
      </c>
    </row>
    <row r="14021" spans="1:15" x14ac:dyDescent="0.25">
      <c r="A14021" t="s">
        <v>1245</v>
      </c>
      <c r="C14021" t="s">
        <v>1317</v>
      </c>
      <c r="E14021">
        <v>6</v>
      </c>
      <c r="F14021" t="s">
        <v>1250</v>
      </c>
      <c r="J14021" t="s">
        <v>23</v>
      </c>
      <c r="K14021">
        <v>1</v>
      </c>
      <c r="L14021">
        <v>10.85</v>
      </c>
      <c r="M14021">
        <v>8.5000000000000006E-3</v>
      </c>
      <c r="O14021" s="12">
        <f>VLOOKUP(C14021,[3]May!$C:$Z,24,FALSE)</f>
        <v>2019</v>
      </c>
    </row>
    <row r="14022" spans="1:15" x14ac:dyDescent="0.25">
      <c r="A14022" t="s">
        <v>1245</v>
      </c>
      <c r="C14022" t="s">
        <v>1317</v>
      </c>
      <c r="E14022">
        <v>6</v>
      </c>
      <c r="F14022" t="s">
        <v>1250</v>
      </c>
      <c r="J14022" t="s">
        <v>23</v>
      </c>
      <c r="K14022">
        <v>5</v>
      </c>
      <c r="L14022">
        <v>545.9</v>
      </c>
      <c r="M14022">
        <v>0.42749999999999999</v>
      </c>
      <c r="O14022" s="12">
        <f>VLOOKUP(C14022,[3]May!$C:$Z,24,FALSE)</f>
        <v>2019</v>
      </c>
    </row>
    <row r="14023" spans="1:15" x14ac:dyDescent="0.25">
      <c r="A14023" t="s">
        <v>1245</v>
      </c>
      <c r="C14023" t="s">
        <v>1317</v>
      </c>
      <c r="E14023">
        <v>8</v>
      </c>
      <c r="F14023" t="s">
        <v>1251</v>
      </c>
      <c r="J14023" t="s">
        <v>23</v>
      </c>
      <c r="K14023">
        <v>5</v>
      </c>
      <c r="L14023">
        <v>275.3</v>
      </c>
      <c r="M14023">
        <v>0.161</v>
      </c>
      <c r="O14023" s="12">
        <f>VLOOKUP(C14023,[3]May!$C:$Z,24,FALSE)</f>
        <v>2019</v>
      </c>
    </row>
    <row r="14024" spans="1:15" x14ac:dyDescent="0.25">
      <c r="A14024" t="s">
        <v>1245</v>
      </c>
      <c r="C14024" t="s">
        <v>1317</v>
      </c>
      <c r="E14024">
        <v>6</v>
      </c>
      <c r="F14024" t="s">
        <v>1250</v>
      </c>
      <c r="J14024" t="s">
        <v>23</v>
      </c>
      <c r="K14024">
        <v>3</v>
      </c>
      <c r="L14024">
        <v>32.549999999999997</v>
      </c>
      <c r="M14024">
        <v>2.5499999999999998E-2</v>
      </c>
      <c r="O14024" s="12">
        <f>VLOOKUP(C14024,[3]May!$C:$Z,24,FALSE)</f>
        <v>2019</v>
      </c>
    </row>
    <row r="14025" spans="1:15" x14ac:dyDescent="0.25">
      <c r="A14025" t="s">
        <v>1245</v>
      </c>
      <c r="C14025" t="s">
        <v>1317</v>
      </c>
      <c r="E14025">
        <v>6</v>
      </c>
      <c r="F14025" t="s">
        <v>1250</v>
      </c>
      <c r="J14025" t="s">
        <v>23</v>
      </c>
      <c r="K14025">
        <v>3</v>
      </c>
      <c r="L14025">
        <v>32.549999999999997</v>
      </c>
      <c r="M14025">
        <v>2.5499999999999998E-2</v>
      </c>
      <c r="O14025" s="12">
        <f>VLOOKUP(C14025,[3]May!$C:$Z,24,FALSE)</f>
        <v>2019</v>
      </c>
    </row>
    <row r="14026" spans="1:15" x14ac:dyDescent="0.25">
      <c r="A14026" t="s">
        <v>1245</v>
      </c>
      <c r="C14026" t="s">
        <v>1317</v>
      </c>
      <c r="E14026">
        <v>6</v>
      </c>
      <c r="F14026" t="s">
        <v>1250</v>
      </c>
      <c r="J14026" t="s">
        <v>23</v>
      </c>
      <c r="K14026">
        <v>10</v>
      </c>
      <c r="L14026">
        <v>108.5</v>
      </c>
      <c r="M14026">
        <v>8.5000000000000006E-2</v>
      </c>
      <c r="O14026" s="12">
        <f>VLOOKUP(C14026,[3]May!$C:$Z,24,FALSE)</f>
        <v>2019</v>
      </c>
    </row>
    <row r="14027" spans="1:15" x14ac:dyDescent="0.25">
      <c r="A14027" t="s">
        <v>1245</v>
      </c>
      <c r="C14027" t="s">
        <v>1317</v>
      </c>
      <c r="E14027">
        <v>6</v>
      </c>
      <c r="F14027" t="s">
        <v>1250</v>
      </c>
      <c r="J14027" t="s">
        <v>23</v>
      </c>
      <c r="K14027">
        <v>3</v>
      </c>
      <c r="L14027">
        <v>327.54000000000002</v>
      </c>
      <c r="M14027">
        <v>0.25650000000000001</v>
      </c>
      <c r="O14027" s="12">
        <f>VLOOKUP(C14027,[3]May!$C:$Z,24,FALSE)</f>
        <v>2019</v>
      </c>
    </row>
    <row r="14028" spans="1:15" x14ac:dyDescent="0.25">
      <c r="A14028" t="s">
        <v>1245</v>
      </c>
      <c r="C14028" t="s">
        <v>1317</v>
      </c>
      <c r="E14028">
        <v>6</v>
      </c>
      <c r="F14028" t="s">
        <v>1250</v>
      </c>
      <c r="J14028" t="s">
        <v>23</v>
      </c>
      <c r="K14028">
        <v>1</v>
      </c>
      <c r="L14028">
        <v>10.85</v>
      </c>
      <c r="M14028">
        <v>8.5000000000000006E-3</v>
      </c>
      <c r="O14028" s="12">
        <f>VLOOKUP(C14028,[3]May!$C:$Z,24,FALSE)</f>
        <v>2019</v>
      </c>
    </row>
    <row r="14029" spans="1:15" x14ac:dyDescent="0.25">
      <c r="A14029" t="s">
        <v>1245</v>
      </c>
      <c r="C14029" t="s">
        <v>1317</v>
      </c>
      <c r="E14029">
        <v>6</v>
      </c>
      <c r="F14029" t="s">
        <v>1250</v>
      </c>
      <c r="J14029" t="s">
        <v>23</v>
      </c>
      <c r="K14029">
        <v>9</v>
      </c>
      <c r="L14029">
        <v>97.65</v>
      </c>
      <c r="M14029">
        <v>7.6499999999999999E-2</v>
      </c>
      <c r="O14029" s="12">
        <f>VLOOKUP(C14029,[3]May!$C:$Z,24,FALSE)</f>
        <v>2019</v>
      </c>
    </row>
    <row r="14030" spans="1:15" x14ac:dyDescent="0.25">
      <c r="A14030" t="s">
        <v>1245</v>
      </c>
      <c r="C14030" t="s">
        <v>1317</v>
      </c>
      <c r="E14030">
        <v>6</v>
      </c>
      <c r="F14030" t="s">
        <v>1250</v>
      </c>
      <c r="J14030" t="s">
        <v>23</v>
      </c>
      <c r="K14030">
        <v>15</v>
      </c>
      <c r="L14030">
        <v>162.75</v>
      </c>
      <c r="M14030">
        <v>0.1275</v>
      </c>
      <c r="O14030" s="12">
        <f>VLOOKUP(C14030,[3]May!$C:$Z,24,FALSE)</f>
        <v>2019</v>
      </c>
    </row>
    <row r="14031" spans="1:15" x14ac:dyDescent="0.25">
      <c r="A14031" t="s">
        <v>1245</v>
      </c>
      <c r="C14031" t="s">
        <v>1317</v>
      </c>
      <c r="E14031">
        <v>6</v>
      </c>
      <c r="F14031" t="s">
        <v>1250</v>
      </c>
      <c r="J14031" t="s">
        <v>23</v>
      </c>
      <c r="K14031">
        <v>1</v>
      </c>
      <c r="L14031">
        <v>10.85</v>
      </c>
      <c r="M14031">
        <v>8.5000000000000006E-3</v>
      </c>
      <c r="O14031" s="12">
        <f>VLOOKUP(C14031,[3]May!$C:$Z,24,FALSE)</f>
        <v>2019</v>
      </c>
    </row>
    <row r="14032" spans="1:15" x14ac:dyDescent="0.25">
      <c r="A14032" t="s">
        <v>1245</v>
      </c>
      <c r="C14032" t="s">
        <v>1317</v>
      </c>
      <c r="E14032">
        <v>6</v>
      </c>
      <c r="F14032" t="s">
        <v>1250</v>
      </c>
      <c r="J14032" t="s">
        <v>23</v>
      </c>
      <c r="K14032">
        <v>5</v>
      </c>
      <c r="L14032">
        <v>545.9</v>
      </c>
      <c r="M14032">
        <v>0.42749999999999999</v>
      </c>
      <c r="O14032" s="12">
        <f>VLOOKUP(C14032,[3]May!$C:$Z,24,FALSE)</f>
        <v>2019</v>
      </c>
    </row>
    <row r="14033" spans="1:15" x14ac:dyDescent="0.25">
      <c r="A14033" t="s">
        <v>1245</v>
      </c>
      <c r="C14033" t="s">
        <v>1317</v>
      </c>
      <c r="E14033">
        <v>7</v>
      </c>
      <c r="F14033" t="s">
        <v>1255</v>
      </c>
      <c r="J14033" t="s">
        <v>23</v>
      </c>
      <c r="K14033">
        <v>3</v>
      </c>
      <c r="L14033">
        <v>168.78</v>
      </c>
      <c r="M14033">
        <v>9.8699999999999996E-2</v>
      </c>
      <c r="O14033" s="12">
        <f>VLOOKUP(C14033,[3]May!$C:$Z,24,FALSE)</f>
        <v>2019</v>
      </c>
    </row>
    <row r="14034" spans="1:15" x14ac:dyDescent="0.25">
      <c r="A14034" t="s">
        <v>1245</v>
      </c>
      <c r="C14034" t="s">
        <v>1317</v>
      </c>
      <c r="E14034">
        <v>7</v>
      </c>
      <c r="F14034" t="s">
        <v>1255</v>
      </c>
      <c r="J14034" t="s">
        <v>23</v>
      </c>
      <c r="K14034">
        <v>1</v>
      </c>
      <c r="L14034">
        <v>56.26</v>
      </c>
      <c r="M14034">
        <v>3.2899999999999999E-2</v>
      </c>
      <c r="O14034" s="12">
        <f>VLOOKUP(C14034,[3]May!$C:$Z,24,FALSE)</f>
        <v>2019</v>
      </c>
    </row>
    <row r="14035" spans="1:15" x14ac:dyDescent="0.25">
      <c r="A14035" t="s">
        <v>1245</v>
      </c>
      <c r="C14035" t="s">
        <v>1317</v>
      </c>
      <c r="E14035">
        <v>6</v>
      </c>
      <c r="F14035" t="s">
        <v>1250</v>
      </c>
      <c r="J14035" t="s">
        <v>23</v>
      </c>
      <c r="K14035">
        <v>7</v>
      </c>
      <c r="L14035">
        <v>75.95</v>
      </c>
      <c r="M14035">
        <v>5.9499999999999997E-2</v>
      </c>
      <c r="O14035" s="12">
        <f>VLOOKUP(C14035,[3]May!$C:$Z,24,FALSE)</f>
        <v>2019</v>
      </c>
    </row>
    <row r="14036" spans="1:15" x14ac:dyDescent="0.25">
      <c r="A14036" t="s">
        <v>1245</v>
      </c>
      <c r="C14036" t="s">
        <v>1317</v>
      </c>
      <c r="E14036">
        <v>6</v>
      </c>
      <c r="F14036" t="s">
        <v>1250</v>
      </c>
      <c r="J14036" t="s">
        <v>23</v>
      </c>
      <c r="K14036">
        <v>5</v>
      </c>
      <c r="L14036">
        <v>545.9</v>
      </c>
      <c r="M14036">
        <v>0.42749999999999999</v>
      </c>
      <c r="O14036" s="12">
        <f>VLOOKUP(C14036,[3]May!$C:$Z,24,FALSE)</f>
        <v>2019</v>
      </c>
    </row>
    <row r="14037" spans="1:15" x14ac:dyDescent="0.25">
      <c r="A14037" t="s">
        <v>1245</v>
      </c>
      <c r="C14037" t="s">
        <v>1317</v>
      </c>
      <c r="E14037">
        <v>6</v>
      </c>
      <c r="F14037" t="s">
        <v>1250</v>
      </c>
      <c r="J14037" t="s">
        <v>23</v>
      </c>
      <c r="K14037">
        <v>2</v>
      </c>
      <c r="L14037">
        <v>21.7</v>
      </c>
      <c r="M14037">
        <v>1.7000000000000001E-2</v>
      </c>
      <c r="O14037" s="12">
        <f>VLOOKUP(C14037,[3]May!$C:$Z,24,FALSE)</f>
        <v>2019</v>
      </c>
    </row>
    <row r="14038" spans="1:15" x14ac:dyDescent="0.25">
      <c r="A14038" t="s">
        <v>1245</v>
      </c>
      <c r="C14038" t="s">
        <v>1317</v>
      </c>
      <c r="E14038">
        <v>12</v>
      </c>
      <c r="F14038" t="s">
        <v>1253</v>
      </c>
      <c r="J14038" t="s">
        <v>23</v>
      </c>
      <c r="K14038">
        <v>1</v>
      </c>
      <c r="L14038">
        <v>61.2</v>
      </c>
      <c r="M14038">
        <v>8.3370000000000007E-3</v>
      </c>
      <c r="O14038" s="12">
        <f>VLOOKUP(C14038,[3]May!$C:$Z,24,FALSE)</f>
        <v>2019</v>
      </c>
    </row>
    <row r="14039" spans="1:15" x14ac:dyDescent="0.25">
      <c r="A14039" t="s">
        <v>1245</v>
      </c>
      <c r="C14039" t="s">
        <v>1317</v>
      </c>
      <c r="E14039">
        <v>6</v>
      </c>
      <c r="F14039" t="s">
        <v>1250</v>
      </c>
      <c r="J14039" t="s">
        <v>23</v>
      </c>
      <c r="K14039">
        <v>14</v>
      </c>
      <c r="L14039">
        <v>151.9</v>
      </c>
      <c r="M14039">
        <v>0.11899999999999999</v>
      </c>
      <c r="O14039" s="12">
        <f>VLOOKUP(C14039,[3]May!$C:$Z,24,FALSE)</f>
        <v>2019</v>
      </c>
    </row>
    <row r="14040" spans="1:15" x14ac:dyDescent="0.25">
      <c r="A14040" t="s">
        <v>1245</v>
      </c>
      <c r="C14040" t="s">
        <v>1317</v>
      </c>
      <c r="E14040">
        <v>6</v>
      </c>
      <c r="F14040" t="s">
        <v>1250</v>
      </c>
      <c r="J14040" t="s">
        <v>23</v>
      </c>
      <c r="K14040">
        <v>3</v>
      </c>
      <c r="L14040">
        <v>327.54000000000002</v>
      </c>
      <c r="M14040">
        <v>0.25650000000000001</v>
      </c>
      <c r="O14040" s="12">
        <f>VLOOKUP(C14040,[3]May!$C:$Z,24,FALSE)</f>
        <v>2019</v>
      </c>
    </row>
    <row r="14041" spans="1:15" x14ac:dyDescent="0.25">
      <c r="A14041" t="s">
        <v>1245</v>
      </c>
      <c r="C14041" t="s">
        <v>1317</v>
      </c>
      <c r="E14041">
        <v>6</v>
      </c>
      <c r="F14041" t="s">
        <v>1250</v>
      </c>
      <c r="J14041" t="s">
        <v>23</v>
      </c>
      <c r="K14041">
        <v>1</v>
      </c>
      <c r="L14041">
        <v>10.85</v>
      </c>
      <c r="M14041">
        <v>8.5000000000000006E-3</v>
      </c>
      <c r="O14041" s="12">
        <f>VLOOKUP(C14041,[3]May!$C:$Z,24,FALSE)</f>
        <v>2019</v>
      </c>
    </row>
    <row r="14042" spans="1:15" x14ac:dyDescent="0.25">
      <c r="A14042" t="s">
        <v>1245</v>
      </c>
      <c r="C14042" t="s">
        <v>1317</v>
      </c>
      <c r="E14042">
        <v>6</v>
      </c>
      <c r="F14042" t="s">
        <v>1250</v>
      </c>
      <c r="J14042" t="s">
        <v>23</v>
      </c>
      <c r="K14042">
        <v>13</v>
      </c>
      <c r="L14042">
        <v>141.05000000000001</v>
      </c>
      <c r="M14042">
        <v>0.1105</v>
      </c>
      <c r="O14042" s="12">
        <f>VLOOKUP(C14042,[3]May!$C:$Z,24,FALSE)</f>
        <v>2019</v>
      </c>
    </row>
    <row r="14043" spans="1:15" x14ac:dyDescent="0.25">
      <c r="A14043" t="s">
        <v>1245</v>
      </c>
      <c r="C14043" t="s">
        <v>1317</v>
      </c>
      <c r="E14043">
        <v>6</v>
      </c>
      <c r="F14043" t="s">
        <v>1250</v>
      </c>
      <c r="J14043" t="s">
        <v>23</v>
      </c>
      <c r="K14043">
        <v>9</v>
      </c>
      <c r="L14043">
        <v>97.65</v>
      </c>
      <c r="M14043">
        <v>7.6499999999999999E-2</v>
      </c>
      <c r="O14043" s="12">
        <f>VLOOKUP(C14043,[3]May!$C:$Z,24,FALSE)</f>
        <v>2019</v>
      </c>
    </row>
    <row r="14044" spans="1:15" x14ac:dyDescent="0.25">
      <c r="A14044" t="s">
        <v>1245</v>
      </c>
      <c r="C14044" t="s">
        <v>1317</v>
      </c>
      <c r="E14044">
        <v>12</v>
      </c>
      <c r="F14044" t="s">
        <v>1253</v>
      </c>
      <c r="J14044" t="s">
        <v>23</v>
      </c>
      <c r="K14044">
        <v>1</v>
      </c>
      <c r="L14044">
        <v>61.2</v>
      </c>
      <c r="M14044">
        <v>8.3370000000000007E-3</v>
      </c>
      <c r="O14044" s="12">
        <f>VLOOKUP(C14044,[3]May!$C:$Z,24,FALSE)</f>
        <v>2019</v>
      </c>
    </row>
    <row r="14045" spans="1:15" x14ac:dyDescent="0.25">
      <c r="A14045" t="s">
        <v>1245</v>
      </c>
      <c r="C14045" t="s">
        <v>1317</v>
      </c>
      <c r="E14045">
        <v>6</v>
      </c>
      <c r="F14045" t="s">
        <v>1250</v>
      </c>
      <c r="J14045" t="s">
        <v>23</v>
      </c>
      <c r="K14045">
        <v>5</v>
      </c>
      <c r="L14045">
        <v>54.25</v>
      </c>
      <c r="M14045">
        <v>4.2500000000000003E-2</v>
      </c>
      <c r="O14045" s="12">
        <f>VLOOKUP(C14045,[3]May!$C:$Z,24,FALSE)</f>
        <v>2019</v>
      </c>
    </row>
    <row r="14046" spans="1:15" x14ac:dyDescent="0.25">
      <c r="A14046" t="s">
        <v>1245</v>
      </c>
      <c r="C14046" t="s">
        <v>1317</v>
      </c>
      <c r="E14046">
        <v>6</v>
      </c>
      <c r="F14046" t="s">
        <v>1250</v>
      </c>
      <c r="J14046" t="s">
        <v>23</v>
      </c>
      <c r="K14046">
        <v>8</v>
      </c>
      <c r="L14046">
        <v>873.44</v>
      </c>
      <c r="M14046">
        <v>0.68400000000000005</v>
      </c>
      <c r="O14046" s="12">
        <f>VLOOKUP(C14046,[3]May!$C:$Z,24,FALSE)</f>
        <v>2019</v>
      </c>
    </row>
    <row r="14047" spans="1:15" x14ac:dyDescent="0.25">
      <c r="A14047" t="s">
        <v>1245</v>
      </c>
      <c r="C14047" t="s">
        <v>1317</v>
      </c>
      <c r="E14047">
        <v>6</v>
      </c>
      <c r="F14047" t="s">
        <v>1250</v>
      </c>
      <c r="J14047" t="s">
        <v>23</v>
      </c>
      <c r="K14047">
        <v>7</v>
      </c>
      <c r="L14047">
        <v>75.95</v>
      </c>
      <c r="M14047">
        <v>5.9499999999999997E-2</v>
      </c>
      <c r="O14047" s="12">
        <f>VLOOKUP(C14047,[3]May!$C:$Z,24,FALSE)</f>
        <v>2019</v>
      </c>
    </row>
    <row r="14048" spans="1:15" x14ac:dyDescent="0.25">
      <c r="A14048" t="s">
        <v>1245</v>
      </c>
      <c r="C14048" t="s">
        <v>1317</v>
      </c>
      <c r="E14048">
        <v>6</v>
      </c>
      <c r="F14048" t="s">
        <v>1250</v>
      </c>
      <c r="J14048" t="s">
        <v>23</v>
      </c>
      <c r="K14048">
        <v>1</v>
      </c>
      <c r="L14048">
        <v>109.18</v>
      </c>
      <c r="M14048">
        <v>8.5500000000000007E-2</v>
      </c>
      <c r="O14048" s="12">
        <f>VLOOKUP(C14048,[3]May!$C:$Z,24,FALSE)</f>
        <v>2019</v>
      </c>
    </row>
    <row r="14049" spans="1:15" x14ac:dyDescent="0.25">
      <c r="A14049" t="s">
        <v>1245</v>
      </c>
      <c r="C14049" t="s">
        <v>1317</v>
      </c>
      <c r="E14049">
        <v>6</v>
      </c>
      <c r="F14049" t="s">
        <v>1250</v>
      </c>
      <c r="J14049" t="s">
        <v>23</v>
      </c>
      <c r="K14049">
        <v>6</v>
      </c>
      <c r="L14049">
        <v>65.099999999999994</v>
      </c>
      <c r="M14049">
        <v>5.0999999999999997E-2</v>
      </c>
      <c r="O14049" s="12">
        <f>VLOOKUP(C14049,[3]May!$C:$Z,24,FALSE)</f>
        <v>2019</v>
      </c>
    </row>
    <row r="14050" spans="1:15" x14ac:dyDescent="0.25">
      <c r="A14050" t="s">
        <v>1245</v>
      </c>
      <c r="C14050" t="s">
        <v>1317</v>
      </c>
      <c r="E14050">
        <v>6</v>
      </c>
      <c r="F14050" t="s">
        <v>1250</v>
      </c>
      <c r="J14050" t="s">
        <v>23</v>
      </c>
      <c r="K14050">
        <v>13</v>
      </c>
      <c r="L14050">
        <v>141.05000000000001</v>
      </c>
      <c r="M14050">
        <v>0.1105</v>
      </c>
      <c r="O14050" s="12">
        <f>VLOOKUP(C14050,[3]May!$C:$Z,24,FALSE)</f>
        <v>2019</v>
      </c>
    </row>
    <row r="14051" spans="1:15" x14ac:dyDescent="0.25">
      <c r="A14051" t="s">
        <v>1245</v>
      </c>
      <c r="C14051" t="s">
        <v>1317</v>
      </c>
      <c r="E14051">
        <v>6</v>
      </c>
      <c r="F14051" t="s">
        <v>1250</v>
      </c>
      <c r="J14051" t="s">
        <v>23</v>
      </c>
      <c r="K14051">
        <v>1</v>
      </c>
      <c r="L14051">
        <v>109.18</v>
      </c>
      <c r="M14051">
        <v>8.5500000000000007E-2</v>
      </c>
      <c r="O14051" s="12">
        <f>VLOOKUP(C14051,[3]May!$C:$Z,24,FALSE)</f>
        <v>2019</v>
      </c>
    </row>
    <row r="14052" spans="1:15" x14ac:dyDescent="0.25">
      <c r="A14052" t="s">
        <v>1245</v>
      </c>
      <c r="C14052" t="s">
        <v>1317</v>
      </c>
      <c r="E14052">
        <v>6</v>
      </c>
      <c r="F14052" t="s">
        <v>1250</v>
      </c>
      <c r="J14052" t="s">
        <v>23</v>
      </c>
      <c r="K14052">
        <v>11</v>
      </c>
      <c r="L14052">
        <v>119.35</v>
      </c>
      <c r="M14052">
        <v>9.35E-2</v>
      </c>
      <c r="O14052" s="12">
        <f>VLOOKUP(C14052,[3]May!$C:$Z,24,FALSE)</f>
        <v>2019</v>
      </c>
    </row>
    <row r="14053" spans="1:15" x14ac:dyDescent="0.25">
      <c r="A14053" t="s">
        <v>1245</v>
      </c>
      <c r="C14053" t="s">
        <v>1317</v>
      </c>
      <c r="E14053">
        <v>6</v>
      </c>
      <c r="F14053" t="s">
        <v>1250</v>
      </c>
      <c r="J14053" t="s">
        <v>23</v>
      </c>
      <c r="K14053">
        <v>2</v>
      </c>
      <c r="L14053">
        <v>218.36</v>
      </c>
      <c r="M14053">
        <v>0.17100000000000001</v>
      </c>
      <c r="O14053" s="12">
        <f>VLOOKUP(C14053,[3]May!$C:$Z,24,FALSE)</f>
        <v>2019</v>
      </c>
    </row>
    <row r="14054" spans="1:15" x14ac:dyDescent="0.25">
      <c r="A14054" t="s">
        <v>1245</v>
      </c>
      <c r="C14054" t="s">
        <v>1317</v>
      </c>
      <c r="E14054">
        <v>6</v>
      </c>
      <c r="F14054" t="s">
        <v>1250</v>
      </c>
      <c r="J14054" t="s">
        <v>23</v>
      </c>
      <c r="K14054">
        <v>9</v>
      </c>
      <c r="L14054">
        <v>97.65</v>
      </c>
      <c r="M14054">
        <v>7.6499999999999999E-2</v>
      </c>
      <c r="O14054" s="12">
        <f>VLOOKUP(C14054,[3]May!$C:$Z,24,FALSE)</f>
        <v>2019</v>
      </c>
    </row>
    <row r="14055" spans="1:15" x14ac:dyDescent="0.25">
      <c r="A14055" t="s">
        <v>1245</v>
      </c>
      <c r="C14055" t="s">
        <v>1317</v>
      </c>
      <c r="E14055">
        <v>6</v>
      </c>
      <c r="F14055" t="s">
        <v>1250</v>
      </c>
      <c r="J14055" t="s">
        <v>23</v>
      </c>
      <c r="K14055">
        <v>11</v>
      </c>
      <c r="L14055">
        <v>119.35</v>
      </c>
      <c r="M14055">
        <v>9.35E-2</v>
      </c>
      <c r="O14055" s="12">
        <f>VLOOKUP(C14055,[3]May!$C:$Z,24,FALSE)</f>
        <v>2019</v>
      </c>
    </row>
    <row r="14056" spans="1:15" x14ac:dyDescent="0.25">
      <c r="A14056" t="s">
        <v>1245</v>
      </c>
      <c r="C14056" t="s">
        <v>1317</v>
      </c>
      <c r="E14056">
        <v>6</v>
      </c>
      <c r="F14056" t="s">
        <v>1250</v>
      </c>
      <c r="J14056" t="s">
        <v>23</v>
      </c>
      <c r="K14056">
        <v>11</v>
      </c>
      <c r="L14056">
        <v>119.35</v>
      </c>
      <c r="M14056">
        <v>9.35E-2</v>
      </c>
      <c r="O14056" s="12">
        <f>VLOOKUP(C14056,[3]May!$C:$Z,24,FALSE)</f>
        <v>2019</v>
      </c>
    </row>
    <row r="14057" spans="1:15" x14ac:dyDescent="0.25">
      <c r="A14057" t="s">
        <v>1245</v>
      </c>
      <c r="C14057" t="s">
        <v>1317</v>
      </c>
      <c r="E14057">
        <v>6</v>
      </c>
      <c r="F14057" t="s">
        <v>1250</v>
      </c>
      <c r="J14057" t="s">
        <v>23</v>
      </c>
      <c r="K14057">
        <v>3</v>
      </c>
      <c r="L14057">
        <v>32.549999999999997</v>
      </c>
      <c r="M14057">
        <v>2.5499999999999998E-2</v>
      </c>
      <c r="O14057" s="12">
        <f>VLOOKUP(C14057,[3]May!$C:$Z,24,FALSE)</f>
        <v>2019</v>
      </c>
    </row>
    <row r="14058" spans="1:15" x14ac:dyDescent="0.25">
      <c r="A14058" t="s">
        <v>1245</v>
      </c>
      <c r="C14058" t="s">
        <v>1317</v>
      </c>
      <c r="E14058">
        <v>6</v>
      </c>
      <c r="F14058" t="s">
        <v>1250</v>
      </c>
      <c r="J14058" t="s">
        <v>23</v>
      </c>
      <c r="K14058">
        <v>4</v>
      </c>
      <c r="L14058">
        <v>43.4</v>
      </c>
      <c r="M14058">
        <v>3.4000000000000002E-2</v>
      </c>
      <c r="O14058" s="12">
        <f>VLOOKUP(C14058,[3]May!$C:$Z,24,FALSE)</f>
        <v>2019</v>
      </c>
    </row>
    <row r="14059" spans="1:15" x14ac:dyDescent="0.25">
      <c r="A14059" t="s">
        <v>1245</v>
      </c>
      <c r="C14059" t="s">
        <v>1317</v>
      </c>
      <c r="E14059">
        <v>6</v>
      </c>
      <c r="F14059" t="s">
        <v>1250</v>
      </c>
      <c r="J14059" t="s">
        <v>23</v>
      </c>
      <c r="K14059">
        <v>2</v>
      </c>
      <c r="L14059">
        <v>21.7</v>
      </c>
      <c r="M14059">
        <v>1.7000000000000001E-2</v>
      </c>
      <c r="O14059" s="12">
        <f>VLOOKUP(C14059,[3]May!$C:$Z,24,FALSE)</f>
        <v>2019</v>
      </c>
    </row>
    <row r="14060" spans="1:15" x14ac:dyDescent="0.25">
      <c r="A14060" t="s">
        <v>1245</v>
      </c>
      <c r="C14060" t="s">
        <v>1317</v>
      </c>
      <c r="E14060">
        <v>6</v>
      </c>
      <c r="F14060" t="s">
        <v>1250</v>
      </c>
      <c r="J14060" t="s">
        <v>23</v>
      </c>
      <c r="K14060">
        <v>6</v>
      </c>
      <c r="L14060">
        <v>65.099999999999994</v>
      </c>
      <c r="M14060">
        <v>5.0999999999999997E-2</v>
      </c>
      <c r="O14060" s="12">
        <f>VLOOKUP(C14060,[3]May!$C:$Z,24,FALSE)</f>
        <v>2019</v>
      </c>
    </row>
    <row r="14061" spans="1:15" x14ac:dyDescent="0.25">
      <c r="A14061" t="s">
        <v>1245</v>
      </c>
      <c r="C14061" t="s">
        <v>1317</v>
      </c>
      <c r="E14061">
        <v>6</v>
      </c>
      <c r="F14061" t="s">
        <v>1250</v>
      </c>
      <c r="J14061" t="s">
        <v>23</v>
      </c>
      <c r="K14061">
        <v>6</v>
      </c>
      <c r="L14061">
        <v>655.08000000000004</v>
      </c>
      <c r="M14061">
        <v>0.51300000000000001</v>
      </c>
      <c r="O14061" s="12">
        <f>VLOOKUP(C14061,[3]May!$C:$Z,24,FALSE)</f>
        <v>2019</v>
      </c>
    </row>
    <row r="14062" spans="1:15" x14ac:dyDescent="0.25">
      <c r="A14062" t="s">
        <v>1245</v>
      </c>
      <c r="C14062" t="s">
        <v>1317</v>
      </c>
      <c r="E14062">
        <v>6</v>
      </c>
      <c r="F14062" t="s">
        <v>1250</v>
      </c>
      <c r="J14062" t="s">
        <v>23</v>
      </c>
      <c r="K14062">
        <v>8</v>
      </c>
      <c r="L14062">
        <v>86.8</v>
      </c>
      <c r="M14062">
        <v>6.8000000000000005E-2</v>
      </c>
      <c r="O14062" s="12">
        <f>VLOOKUP(C14062,[3]May!$C:$Z,24,FALSE)</f>
        <v>2019</v>
      </c>
    </row>
    <row r="14063" spans="1:15" x14ac:dyDescent="0.25">
      <c r="A14063" t="s">
        <v>1245</v>
      </c>
      <c r="C14063" t="s">
        <v>1317</v>
      </c>
      <c r="E14063">
        <v>6</v>
      </c>
      <c r="F14063" t="s">
        <v>1250</v>
      </c>
      <c r="J14063" t="s">
        <v>23</v>
      </c>
      <c r="K14063">
        <v>4</v>
      </c>
      <c r="L14063">
        <v>43.4</v>
      </c>
      <c r="M14063">
        <v>3.4000000000000002E-2</v>
      </c>
      <c r="O14063" s="12">
        <f>VLOOKUP(C14063,[3]May!$C:$Z,24,FALSE)</f>
        <v>2019</v>
      </c>
    </row>
    <row r="14064" spans="1:15" x14ac:dyDescent="0.25">
      <c r="A14064" t="s">
        <v>1245</v>
      </c>
      <c r="C14064" t="s">
        <v>1317</v>
      </c>
      <c r="E14064">
        <v>8</v>
      </c>
      <c r="F14064" t="s">
        <v>1251</v>
      </c>
      <c r="J14064" t="s">
        <v>23</v>
      </c>
      <c r="K14064">
        <v>1</v>
      </c>
      <c r="L14064">
        <v>55.06</v>
      </c>
      <c r="M14064">
        <v>3.2199999999999999E-2</v>
      </c>
      <c r="O14064" s="12">
        <f>VLOOKUP(C14064,[3]May!$C:$Z,24,FALSE)</f>
        <v>2019</v>
      </c>
    </row>
    <row r="14065" spans="1:15" x14ac:dyDescent="0.25">
      <c r="A14065" t="s">
        <v>1245</v>
      </c>
      <c r="C14065" t="s">
        <v>1317</v>
      </c>
      <c r="E14065">
        <v>6</v>
      </c>
      <c r="F14065" t="s">
        <v>1250</v>
      </c>
      <c r="J14065" t="s">
        <v>23</v>
      </c>
      <c r="K14065">
        <v>13</v>
      </c>
      <c r="L14065">
        <v>141.05000000000001</v>
      </c>
      <c r="M14065">
        <v>0.1105</v>
      </c>
      <c r="O14065" s="12">
        <f>VLOOKUP(C14065,[3]May!$C:$Z,24,FALSE)</f>
        <v>2019</v>
      </c>
    </row>
    <row r="14066" spans="1:15" x14ac:dyDescent="0.25">
      <c r="A14066" t="s">
        <v>1245</v>
      </c>
      <c r="C14066" t="s">
        <v>1317</v>
      </c>
      <c r="E14066">
        <v>6</v>
      </c>
      <c r="F14066" t="s">
        <v>1250</v>
      </c>
      <c r="J14066" t="s">
        <v>23</v>
      </c>
      <c r="K14066">
        <v>3</v>
      </c>
      <c r="L14066">
        <v>327.54000000000002</v>
      </c>
      <c r="M14066">
        <v>0.25650000000000001</v>
      </c>
      <c r="O14066" s="12">
        <f>VLOOKUP(C14066,[3]May!$C:$Z,24,FALSE)</f>
        <v>2019</v>
      </c>
    </row>
    <row r="14067" spans="1:15" x14ac:dyDescent="0.25">
      <c r="A14067" t="s">
        <v>1245</v>
      </c>
      <c r="C14067" t="s">
        <v>1317</v>
      </c>
      <c r="E14067">
        <v>6</v>
      </c>
      <c r="F14067" t="s">
        <v>1250</v>
      </c>
      <c r="J14067" t="s">
        <v>23</v>
      </c>
      <c r="K14067">
        <v>13</v>
      </c>
      <c r="L14067">
        <v>141.05000000000001</v>
      </c>
      <c r="M14067">
        <v>0.1105</v>
      </c>
      <c r="O14067" s="12">
        <f>VLOOKUP(C14067,[3]May!$C:$Z,24,FALSE)</f>
        <v>2019</v>
      </c>
    </row>
    <row r="14068" spans="1:15" x14ac:dyDescent="0.25">
      <c r="A14068" t="s">
        <v>1245</v>
      </c>
      <c r="C14068" t="s">
        <v>1317</v>
      </c>
      <c r="E14068">
        <v>6</v>
      </c>
      <c r="F14068" t="s">
        <v>1250</v>
      </c>
      <c r="J14068" t="s">
        <v>23</v>
      </c>
      <c r="K14068">
        <v>10</v>
      </c>
      <c r="L14068">
        <v>108.5</v>
      </c>
      <c r="M14068">
        <v>8.5000000000000006E-2</v>
      </c>
      <c r="O14068" s="12">
        <f>VLOOKUP(C14068,[3]May!$C:$Z,24,FALSE)</f>
        <v>2019</v>
      </c>
    </row>
    <row r="14069" spans="1:15" x14ac:dyDescent="0.25">
      <c r="A14069" t="s">
        <v>1245</v>
      </c>
      <c r="C14069" t="s">
        <v>1317</v>
      </c>
      <c r="E14069">
        <v>6</v>
      </c>
      <c r="F14069" t="s">
        <v>1250</v>
      </c>
      <c r="J14069" t="s">
        <v>23</v>
      </c>
      <c r="K14069">
        <v>3</v>
      </c>
      <c r="L14069">
        <v>327.54000000000002</v>
      </c>
      <c r="M14069">
        <v>0.25650000000000001</v>
      </c>
      <c r="O14069" s="12">
        <f>VLOOKUP(C14069,[3]May!$C:$Z,24,FALSE)</f>
        <v>2019</v>
      </c>
    </row>
    <row r="14070" spans="1:15" x14ac:dyDescent="0.25">
      <c r="A14070" t="s">
        <v>1245</v>
      </c>
      <c r="C14070" t="s">
        <v>1317</v>
      </c>
      <c r="E14070">
        <v>6</v>
      </c>
      <c r="F14070" t="s">
        <v>1250</v>
      </c>
      <c r="J14070" t="s">
        <v>23</v>
      </c>
      <c r="K14070">
        <v>5</v>
      </c>
      <c r="L14070">
        <v>54.25</v>
      </c>
      <c r="M14070">
        <v>4.2500000000000003E-2</v>
      </c>
      <c r="O14070" s="12">
        <f>VLOOKUP(C14070,[3]May!$C:$Z,24,FALSE)</f>
        <v>2019</v>
      </c>
    </row>
    <row r="14071" spans="1:15" x14ac:dyDescent="0.25">
      <c r="A14071" t="s">
        <v>1245</v>
      </c>
      <c r="C14071" t="s">
        <v>1317</v>
      </c>
      <c r="E14071">
        <v>6</v>
      </c>
      <c r="F14071" t="s">
        <v>1250</v>
      </c>
      <c r="J14071" t="s">
        <v>23</v>
      </c>
      <c r="K14071">
        <v>4</v>
      </c>
      <c r="L14071">
        <v>43.4</v>
      </c>
      <c r="M14071">
        <v>3.4000000000000002E-2</v>
      </c>
      <c r="O14071" s="12">
        <f>VLOOKUP(C14071,[3]May!$C:$Z,24,FALSE)</f>
        <v>2019</v>
      </c>
    </row>
    <row r="14072" spans="1:15" x14ac:dyDescent="0.25">
      <c r="A14072" t="s">
        <v>1245</v>
      </c>
      <c r="C14072" t="s">
        <v>1317</v>
      </c>
      <c r="E14072">
        <v>8</v>
      </c>
      <c r="F14072" t="s">
        <v>1251</v>
      </c>
      <c r="J14072" t="s">
        <v>23</v>
      </c>
      <c r="K14072">
        <v>1</v>
      </c>
      <c r="L14072">
        <v>55.06</v>
      </c>
      <c r="M14072">
        <v>3.2199999999999999E-2</v>
      </c>
      <c r="O14072" s="12">
        <f>VLOOKUP(C14072,[3]May!$C:$Z,24,FALSE)</f>
        <v>2019</v>
      </c>
    </row>
    <row r="14073" spans="1:15" x14ac:dyDescent="0.25">
      <c r="A14073" t="s">
        <v>1245</v>
      </c>
      <c r="C14073" t="s">
        <v>1317</v>
      </c>
      <c r="E14073">
        <v>6</v>
      </c>
      <c r="F14073" t="s">
        <v>1250</v>
      </c>
      <c r="J14073" t="s">
        <v>23</v>
      </c>
      <c r="K14073">
        <v>1</v>
      </c>
      <c r="L14073">
        <v>109.18</v>
      </c>
      <c r="M14073">
        <v>8.5500000000000007E-2</v>
      </c>
      <c r="O14073" s="12">
        <f>VLOOKUP(C14073,[3]May!$C:$Z,24,FALSE)</f>
        <v>2019</v>
      </c>
    </row>
    <row r="14074" spans="1:15" x14ac:dyDescent="0.25">
      <c r="A14074" t="s">
        <v>1245</v>
      </c>
      <c r="C14074" t="s">
        <v>1317</v>
      </c>
      <c r="E14074">
        <v>6</v>
      </c>
      <c r="F14074" t="s">
        <v>1250</v>
      </c>
      <c r="J14074" t="s">
        <v>23</v>
      </c>
      <c r="K14074">
        <v>1</v>
      </c>
      <c r="L14074">
        <v>10.85</v>
      </c>
      <c r="M14074">
        <v>8.5000000000000006E-3</v>
      </c>
      <c r="O14074" s="12">
        <f>VLOOKUP(C14074,[3]May!$C:$Z,24,FALSE)</f>
        <v>2019</v>
      </c>
    </row>
    <row r="14075" spans="1:15" x14ac:dyDescent="0.25">
      <c r="A14075" t="s">
        <v>1245</v>
      </c>
      <c r="C14075" t="s">
        <v>1317</v>
      </c>
      <c r="E14075">
        <v>6</v>
      </c>
      <c r="F14075" t="s">
        <v>1250</v>
      </c>
      <c r="J14075" t="s">
        <v>23</v>
      </c>
      <c r="K14075">
        <v>4</v>
      </c>
      <c r="L14075">
        <v>43.4</v>
      </c>
      <c r="M14075">
        <v>3.4000000000000002E-2</v>
      </c>
      <c r="O14075" s="12">
        <f>VLOOKUP(C14075,[3]May!$C:$Z,24,FALSE)</f>
        <v>2019</v>
      </c>
    </row>
    <row r="14076" spans="1:15" x14ac:dyDescent="0.25">
      <c r="A14076" t="s">
        <v>1245</v>
      </c>
      <c r="C14076" t="s">
        <v>1317</v>
      </c>
      <c r="E14076">
        <v>6</v>
      </c>
      <c r="F14076" t="s">
        <v>1250</v>
      </c>
      <c r="J14076" t="s">
        <v>23</v>
      </c>
      <c r="K14076">
        <v>5</v>
      </c>
      <c r="L14076">
        <v>545.9</v>
      </c>
      <c r="M14076">
        <v>0.42749999999999999</v>
      </c>
      <c r="O14076" s="12">
        <f>VLOOKUP(C14076,[3]May!$C:$Z,24,FALSE)</f>
        <v>2019</v>
      </c>
    </row>
    <row r="14077" spans="1:15" x14ac:dyDescent="0.25">
      <c r="A14077" t="s">
        <v>1245</v>
      </c>
      <c r="C14077" t="s">
        <v>1317</v>
      </c>
      <c r="E14077">
        <v>6</v>
      </c>
      <c r="F14077" t="s">
        <v>1250</v>
      </c>
      <c r="J14077" t="s">
        <v>23</v>
      </c>
      <c r="K14077">
        <v>1</v>
      </c>
      <c r="L14077">
        <v>10.85</v>
      </c>
      <c r="M14077">
        <v>8.5000000000000006E-3</v>
      </c>
      <c r="O14077" s="12">
        <f>VLOOKUP(C14077,[3]May!$C:$Z,24,FALSE)</f>
        <v>2019</v>
      </c>
    </row>
    <row r="14078" spans="1:15" x14ac:dyDescent="0.25">
      <c r="A14078" t="s">
        <v>1245</v>
      </c>
      <c r="C14078" t="s">
        <v>1317</v>
      </c>
      <c r="E14078">
        <v>6</v>
      </c>
      <c r="F14078" t="s">
        <v>1250</v>
      </c>
      <c r="J14078" t="s">
        <v>23</v>
      </c>
      <c r="K14078">
        <v>1</v>
      </c>
      <c r="L14078">
        <v>109.18</v>
      </c>
      <c r="M14078">
        <v>8.5500000000000007E-2</v>
      </c>
      <c r="O14078" s="12">
        <f>VLOOKUP(C14078,[3]May!$C:$Z,24,FALSE)</f>
        <v>2019</v>
      </c>
    </row>
    <row r="14079" spans="1:15" x14ac:dyDescent="0.25">
      <c r="A14079" t="s">
        <v>1245</v>
      </c>
      <c r="C14079" t="s">
        <v>1317</v>
      </c>
      <c r="E14079">
        <v>6</v>
      </c>
      <c r="F14079" t="s">
        <v>1250</v>
      </c>
      <c r="J14079" t="s">
        <v>23</v>
      </c>
      <c r="K14079">
        <v>4</v>
      </c>
      <c r="L14079">
        <v>43.4</v>
      </c>
      <c r="M14079">
        <v>3.4000000000000002E-2</v>
      </c>
      <c r="O14079" s="12">
        <f>VLOOKUP(C14079,[3]May!$C:$Z,24,FALSE)</f>
        <v>2019</v>
      </c>
    </row>
    <row r="14080" spans="1:15" x14ac:dyDescent="0.25">
      <c r="A14080" t="s">
        <v>1245</v>
      </c>
      <c r="C14080" t="s">
        <v>1317</v>
      </c>
      <c r="E14080">
        <v>6</v>
      </c>
      <c r="F14080" t="s">
        <v>1250</v>
      </c>
      <c r="J14080" t="s">
        <v>23</v>
      </c>
      <c r="K14080">
        <v>4</v>
      </c>
      <c r="L14080">
        <v>436.72</v>
      </c>
      <c r="M14080">
        <v>0.34200000000000003</v>
      </c>
      <c r="O14080" s="12">
        <f>VLOOKUP(C14080,[3]May!$C:$Z,24,FALSE)</f>
        <v>2019</v>
      </c>
    </row>
    <row r="14081" spans="1:15" x14ac:dyDescent="0.25">
      <c r="A14081" t="s">
        <v>1245</v>
      </c>
      <c r="C14081" t="s">
        <v>1317</v>
      </c>
      <c r="E14081">
        <v>6</v>
      </c>
      <c r="F14081" t="s">
        <v>1250</v>
      </c>
      <c r="J14081" t="s">
        <v>23</v>
      </c>
      <c r="K14081">
        <v>1</v>
      </c>
      <c r="L14081">
        <v>10.85</v>
      </c>
      <c r="M14081">
        <v>8.5000000000000006E-3</v>
      </c>
      <c r="O14081" s="12">
        <f>VLOOKUP(C14081,[3]May!$C:$Z,24,FALSE)</f>
        <v>2019</v>
      </c>
    </row>
    <row r="14082" spans="1:15" x14ac:dyDescent="0.25">
      <c r="A14082" t="s">
        <v>1245</v>
      </c>
      <c r="C14082" t="s">
        <v>1317</v>
      </c>
      <c r="E14082">
        <v>6</v>
      </c>
      <c r="F14082" t="s">
        <v>1250</v>
      </c>
      <c r="J14082" t="s">
        <v>23</v>
      </c>
      <c r="K14082">
        <v>8</v>
      </c>
      <c r="L14082">
        <v>86.8</v>
      </c>
      <c r="M14082">
        <v>6.8000000000000005E-2</v>
      </c>
      <c r="O14082" s="12">
        <f>VLOOKUP(C14082,[3]May!$C:$Z,24,FALSE)</f>
        <v>2019</v>
      </c>
    </row>
    <row r="14083" spans="1:15" x14ac:dyDescent="0.25">
      <c r="A14083" t="s">
        <v>1245</v>
      </c>
      <c r="C14083" t="s">
        <v>1317</v>
      </c>
      <c r="E14083">
        <v>6</v>
      </c>
      <c r="F14083" t="s">
        <v>1250</v>
      </c>
      <c r="J14083" t="s">
        <v>23</v>
      </c>
      <c r="K14083">
        <v>3</v>
      </c>
      <c r="L14083">
        <v>32.549999999999997</v>
      </c>
      <c r="M14083">
        <v>2.5499999999999998E-2</v>
      </c>
      <c r="O14083" s="12">
        <f>VLOOKUP(C14083,[3]May!$C:$Z,24,FALSE)</f>
        <v>2019</v>
      </c>
    </row>
    <row r="14084" spans="1:15" x14ac:dyDescent="0.25">
      <c r="A14084" t="s">
        <v>1245</v>
      </c>
      <c r="C14084" t="s">
        <v>1317</v>
      </c>
      <c r="E14084">
        <v>6</v>
      </c>
      <c r="F14084" t="s">
        <v>1250</v>
      </c>
      <c r="J14084" t="s">
        <v>23</v>
      </c>
      <c r="K14084">
        <v>13</v>
      </c>
      <c r="L14084">
        <v>141.05000000000001</v>
      </c>
      <c r="M14084">
        <v>0.1105</v>
      </c>
      <c r="O14084" s="12">
        <f>VLOOKUP(C14084,[3]May!$C:$Z,24,FALSE)</f>
        <v>2019</v>
      </c>
    </row>
    <row r="14085" spans="1:15" x14ac:dyDescent="0.25">
      <c r="A14085" t="s">
        <v>1245</v>
      </c>
      <c r="C14085" t="s">
        <v>1317</v>
      </c>
      <c r="E14085">
        <v>6</v>
      </c>
      <c r="F14085" t="s">
        <v>1250</v>
      </c>
      <c r="J14085" t="s">
        <v>23</v>
      </c>
      <c r="K14085">
        <v>2</v>
      </c>
      <c r="L14085">
        <v>218.36</v>
      </c>
      <c r="M14085">
        <v>0.17100000000000001</v>
      </c>
      <c r="O14085" s="12">
        <f>VLOOKUP(C14085,[3]May!$C:$Z,24,FALSE)</f>
        <v>2019</v>
      </c>
    </row>
    <row r="14086" spans="1:15" x14ac:dyDescent="0.25">
      <c r="A14086" t="s">
        <v>1245</v>
      </c>
      <c r="C14086" t="s">
        <v>1317</v>
      </c>
      <c r="E14086">
        <v>6</v>
      </c>
      <c r="F14086" t="s">
        <v>1250</v>
      </c>
      <c r="J14086" t="s">
        <v>23</v>
      </c>
      <c r="K14086">
        <v>2</v>
      </c>
      <c r="L14086">
        <v>21.7</v>
      </c>
      <c r="M14086">
        <v>1.7000000000000001E-2</v>
      </c>
      <c r="O14086" s="12">
        <f>VLOOKUP(C14086,[3]May!$C:$Z,24,FALSE)</f>
        <v>2019</v>
      </c>
    </row>
    <row r="14087" spans="1:15" x14ac:dyDescent="0.25">
      <c r="A14087" t="s">
        <v>1245</v>
      </c>
      <c r="C14087" t="s">
        <v>1317</v>
      </c>
      <c r="E14087">
        <v>6</v>
      </c>
      <c r="F14087" t="s">
        <v>1250</v>
      </c>
      <c r="J14087" t="s">
        <v>23</v>
      </c>
      <c r="K14087">
        <v>4</v>
      </c>
      <c r="L14087">
        <v>436.72</v>
      </c>
      <c r="M14087">
        <v>0.34200000000000003</v>
      </c>
      <c r="O14087" s="12">
        <f>VLOOKUP(C14087,[3]May!$C:$Z,24,FALSE)</f>
        <v>2019</v>
      </c>
    </row>
    <row r="14088" spans="1:15" x14ac:dyDescent="0.25">
      <c r="A14088" t="s">
        <v>1245</v>
      </c>
      <c r="C14088" t="s">
        <v>1317</v>
      </c>
      <c r="E14088">
        <v>6</v>
      </c>
      <c r="F14088" t="s">
        <v>1250</v>
      </c>
      <c r="J14088" t="s">
        <v>23</v>
      </c>
      <c r="K14088">
        <v>2</v>
      </c>
      <c r="L14088">
        <v>21.7</v>
      </c>
      <c r="M14088">
        <v>1.7000000000000001E-2</v>
      </c>
      <c r="O14088" s="12">
        <f>VLOOKUP(C14088,[3]May!$C:$Z,24,FALSE)</f>
        <v>2019</v>
      </c>
    </row>
    <row r="14089" spans="1:15" x14ac:dyDescent="0.25">
      <c r="A14089" t="s">
        <v>1245</v>
      </c>
      <c r="C14089" t="s">
        <v>1317</v>
      </c>
      <c r="E14089">
        <v>6</v>
      </c>
      <c r="F14089" t="s">
        <v>1250</v>
      </c>
      <c r="J14089" t="s">
        <v>23</v>
      </c>
      <c r="K14089">
        <v>8</v>
      </c>
      <c r="L14089">
        <v>86.8</v>
      </c>
      <c r="M14089">
        <v>6.8000000000000005E-2</v>
      </c>
      <c r="O14089" s="12">
        <f>VLOOKUP(C14089,[3]May!$C:$Z,24,FALSE)</f>
        <v>2019</v>
      </c>
    </row>
    <row r="14090" spans="1:15" x14ac:dyDescent="0.25">
      <c r="A14090" t="s">
        <v>1245</v>
      </c>
      <c r="C14090" t="s">
        <v>1317</v>
      </c>
      <c r="E14090">
        <v>6</v>
      </c>
      <c r="F14090" t="s">
        <v>1250</v>
      </c>
      <c r="J14090" t="s">
        <v>23</v>
      </c>
      <c r="K14090">
        <v>8</v>
      </c>
      <c r="L14090">
        <v>86.8</v>
      </c>
      <c r="M14090">
        <v>6.8000000000000005E-2</v>
      </c>
      <c r="O14090" s="12">
        <f>VLOOKUP(C14090,[3]May!$C:$Z,24,FALSE)</f>
        <v>2019</v>
      </c>
    </row>
    <row r="14091" spans="1:15" x14ac:dyDescent="0.25">
      <c r="A14091" t="s">
        <v>1245</v>
      </c>
      <c r="C14091" t="s">
        <v>1317</v>
      </c>
      <c r="E14091">
        <v>6</v>
      </c>
      <c r="F14091" t="s">
        <v>1250</v>
      </c>
      <c r="J14091" t="s">
        <v>23</v>
      </c>
      <c r="K14091">
        <v>2</v>
      </c>
      <c r="L14091">
        <v>218.36</v>
      </c>
      <c r="M14091">
        <v>0.17100000000000001</v>
      </c>
      <c r="O14091" s="12">
        <f>VLOOKUP(C14091,[3]May!$C:$Z,24,FALSE)</f>
        <v>2019</v>
      </c>
    </row>
    <row r="14092" spans="1:15" x14ac:dyDescent="0.25">
      <c r="A14092" t="s">
        <v>1245</v>
      </c>
      <c r="C14092" t="s">
        <v>1317</v>
      </c>
      <c r="E14092">
        <v>6</v>
      </c>
      <c r="F14092" t="s">
        <v>1250</v>
      </c>
      <c r="J14092" t="s">
        <v>23</v>
      </c>
      <c r="K14092">
        <v>4</v>
      </c>
      <c r="L14092">
        <v>436.72</v>
      </c>
      <c r="M14092">
        <v>0.34200000000000003</v>
      </c>
      <c r="O14092" s="12">
        <f>VLOOKUP(C14092,[3]May!$C:$Z,24,FALSE)</f>
        <v>2019</v>
      </c>
    </row>
    <row r="14093" spans="1:15" x14ac:dyDescent="0.25">
      <c r="A14093" t="s">
        <v>1245</v>
      </c>
      <c r="C14093" t="s">
        <v>1317</v>
      </c>
      <c r="E14093">
        <v>6</v>
      </c>
      <c r="F14093" t="s">
        <v>1250</v>
      </c>
      <c r="J14093" t="s">
        <v>23</v>
      </c>
      <c r="K14093">
        <v>1</v>
      </c>
      <c r="L14093">
        <v>10.85</v>
      </c>
      <c r="M14093">
        <v>8.5000000000000006E-3</v>
      </c>
      <c r="O14093" s="12">
        <f>VLOOKUP(C14093,[3]May!$C:$Z,24,FALSE)</f>
        <v>2019</v>
      </c>
    </row>
    <row r="14094" spans="1:15" x14ac:dyDescent="0.25">
      <c r="A14094" t="s">
        <v>1245</v>
      </c>
      <c r="C14094" t="s">
        <v>1317</v>
      </c>
      <c r="E14094">
        <v>8</v>
      </c>
      <c r="F14094" t="s">
        <v>1251</v>
      </c>
      <c r="J14094" t="s">
        <v>23</v>
      </c>
      <c r="K14094">
        <v>5</v>
      </c>
      <c r="L14094">
        <v>275.3</v>
      </c>
      <c r="M14094">
        <v>0.161</v>
      </c>
      <c r="O14094" s="12">
        <f>VLOOKUP(C14094,[3]May!$C:$Z,24,FALSE)</f>
        <v>2019</v>
      </c>
    </row>
    <row r="14095" spans="1:15" x14ac:dyDescent="0.25">
      <c r="A14095" t="s">
        <v>1245</v>
      </c>
      <c r="C14095" t="s">
        <v>1317</v>
      </c>
      <c r="E14095">
        <v>6</v>
      </c>
      <c r="F14095" t="s">
        <v>1250</v>
      </c>
      <c r="J14095" t="s">
        <v>23</v>
      </c>
      <c r="K14095">
        <v>2</v>
      </c>
      <c r="L14095">
        <v>21.7</v>
      </c>
      <c r="M14095">
        <v>1.7000000000000001E-2</v>
      </c>
      <c r="O14095" s="12">
        <f>VLOOKUP(C14095,[3]May!$C:$Z,24,FALSE)</f>
        <v>2019</v>
      </c>
    </row>
    <row r="14096" spans="1:15" x14ac:dyDescent="0.25">
      <c r="A14096" t="s">
        <v>1245</v>
      </c>
      <c r="C14096" t="s">
        <v>1317</v>
      </c>
      <c r="E14096">
        <v>6</v>
      </c>
      <c r="F14096" t="s">
        <v>1250</v>
      </c>
      <c r="J14096" t="s">
        <v>23</v>
      </c>
      <c r="K14096">
        <v>1</v>
      </c>
      <c r="L14096">
        <v>109.18</v>
      </c>
      <c r="M14096">
        <v>8.5500000000000007E-2</v>
      </c>
      <c r="O14096" s="12">
        <f>VLOOKUP(C14096,[3]May!$C:$Z,24,FALSE)</f>
        <v>2019</v>
      </c>
    </row>
    <row r="14097" spans="1:15" x14ac:dyDescent="0.25">
      <c r="A14097" t="s">
        <v>1245</v>
      </c>
      <c r="C14097" t="s">
        <v>1317</v>
      </c>
      <c r="E14097">
        <v>6</v>
      </c>
      <c r="F14097" t="s">
        <v>1250</v>
      </c>
      <c r="J14097" t="s">
        <v>23</v>
      </c>
      <c r="K14097">
        <v>3</v>
      </c>
      <c r="L14097">
        <v>32.549999999999997</v>
      </c>
      <c r="M14097">
        <v>2.5499999999999998E-2</v>
      </c>
      <c r="O14097" s="12">
        <f>VLOOKUP(C14097,[3]May!$C:$Z,24,FALSE)</f>
        <v>2019</v>
      </c>
    </row>
    <row r="14098" spans="1:15" x14ac:dyDescent="0.25">
      <c r="A14098" t="s">
        <v>1245</v>
      </c>
      <c r="C14098" t="s">
        <v>1317</v>
      </c>
      <c r="E14098">
        <v>6</v>
      </c>
      <c r="F14098" t="s">
        <v>1250</v>
      </c>
      <c r="J14098" t="s">
        <v>23</v>
      </c>
      <c r="K14098">
        <v>1</v>
      </c>
      <c r="L14098">
        <v>10.85</v>
      </c>
      <c r="M14098">
        <v>8.5000000000000006E-3</v>
      </c>
      <c r="O14098" s="12">
        <f>VLOOKUP(C14098,[3]May!$C:$Z,24,FALSE)</f>
        <v>2019</v>
      </c>
    </row>
    <row r="14099" spans="1:15" x14ac:dyDescent="0.25">
      <c r="A14099" t="s">
        <v>1245</v>
      </c>
      <c r="C14099" t="s">
        <v>1317</v>
      </c>
      <c r="E14099">
        <v>6</v>
      </c>
      <c r="F14099" t="s">
        <v>1250</v>
      </c>
      <c r="J14099" t="s">
        <v>23</v>
      </c>
      <c r="K14099">
        <v>11</v>
      </c>
      <c r="L14099">
        <v>119.35</v>
      </c>
      <c r="M14099">
        <v>9.35E-2</v>
      </c>
      <c r="O14099" s="12">
        <f>VLOOKUP(C14099,[3]May!$C:$Z,24,FALSE)</f>
        <v>2019</v>
      </c>
    </row>
    <row r="14100" spans="1:15" x14ac:dyDescent="0.25">
      <c r="A14100" t="s">
        <v>1245</v>
      </c>
      <c r="C14100" t="s">
        <v>1317</v>
      </c>
      <c r="E14100">
        <v>6</v>
      </c>
      <c r="F14100" t="s">
        <v>1250</v>
      </c>
      <c r="J14100" t="s">
        <v>23</v>
      </c>
      <c r="K14100">
        <v>3</v>
      </c>
      <c r="L14100">
        <v>32.549999999999997</v>
      </c>
      <c r="M14100">
        <v>2.5499999999999998E-2</v>
      </c>
      <c r="O14100" s="12">
        <f>VLOOKUP(C14100,[3]May!$C:$Z,24,FALSE)</f>
        <v>2019</v>
      </c>
    </row>
    <row r="14101" spans="1:15" x14ac:dyDescent="0.25">
      <c r="A14101" t="s">
        <v>1245</v>
      </c>
      <c r="C14101" t="s">
        <v>1317</v>
      </c>
      <c r="E14101">
        <v>6</v>
      </c>
      <c r="F14101" t="s">
        <v>1250</v>
      </c>
      <c r="J14101" t="s">
        <v>23</v>
      </c>
      <c r="K14101">
        <v>2</v>
      </c>
      <c r="L14101">
        <v>218.36</v>
      </c>
      <c r="M14101">
        <v>0.17100000000000001</v>
      </c>
      <c r="O14101" s="12">
        <f>VLOOKUP(C14101,[3]May!$C:$Z,24,FALSE)</f>
        <v>2019</v>
      </c>
    </row>
    <row r="14102" spans="1:15" x14ac:dyDescent="0.25">
      <c r="A14102" t="s">
        <v>1245</v>
      </c>
      <c r="C14102" t="s">
        <v>1317</v>
      </c>
      <c r="E14102">
        <v>6</v>
      </c>
      <c r="F14102" t="s">
        <v>1250</v>
      </c>
      <c r="J14102" t="s">
        <v>23</v>
      </c>
      <c r="K14102">
        <v>13</v>
      </c>
      <c r="L14102">
        <v>141.05000000000001</v>
      </c>
      <c r="M14102">
        <v>0.1105</v>
      </c>
      <c r="O14102" s="12">
        <f>VLOOKUP(C14102,[3]May!$C:$Z,24,FALSE)</f>
        <v>2019</v>
      </c>
    </row>
    <row r="14103" spans="1:15" x14ac:dyDescent="0.25">
      <c r="A14103" t="s">
        <v>1245</v>
      </c>
      <c r="C14103" t="s">
        <v>1317</v>
      </c>
      <c r="E14103">
        <v>12</v>
      </c>
      <c r="F14103" t="s">
        <v>1253</v>
      </c>
      <c r="J14103" t="s">
        <v>23</v>
      </c>
      <c r="K14103">
        <v>1</v>
      </c>
      <c r="L14103">
        <v>61.2</v>
      </c>
      <c r="M14103">
        <v>8.3370000000000007E-3</v>
      </c>
      <c r="O14103" s="12">
        <f>VLOOKUP(C14103,[3]May!$C:$Z,24,FALSE)</f>
        <v>2019</v>
      </c>
    </row>
    <row r="14104" spans="1:15" x14ac:dyDescent="0.25">
      <c r="A14104" t="s">
        <v>1245</v>
      </c>
      <c r="C14104" t="s">
        <v>1317</v>
      </c>
      <c r="E14104">
        <v>6</v>
      </c>
      <c r="F14104" t="s">
        <v>1250</v>
      </c>
      <c r="J14104" t="s">
        <v>23</v>
      </c>
      <c r="K14104">
        <v>15</v>
      </c>
      <c r="L14104">
        <v>162.75</v>
      </c>
      <c r="M14104">
        <v>0.1275</v>
      </c>
      <c r="O14104" s="12">
        <f>VLOOKUP(C14104,[3]May!$C:$Z,24,FALSE)</f>
        <v>2019</v>
      </c>
    </row>
    <row r="14105" spans="1:15" x14ac:dyDescent="0.25">
      <c r="A14105" t="s">
        <v>1245</v>
      </c>
      <c r="C14105" t="s">
        <v>1317</v>
      </c>
      <c r="E14105">
        <v>6</v>
      </c>
      <c r="F14105" t="s">
        <v>1250</v>
      </c>
      <c r="J14105" t="s">
        <v>23</v>
      </c>
      <c r="K14105">
        <v>11</v>
      </c>
      <c r="L14105">
        <v>119.35</v>
      </c>
      <c r="M14105">
        <v>9.35E-2</v>
      </c>
      <c r="O14105" s="12">
        <f>VLOOKUP(C14105,[3]May!$C:$Z,24,FALSE)</f>
        <v>2019</v>
      </c>
    </row>
    <row r="14106" spans="1:15" x14ac:dyDescent="0.25">
      <c r="A14106" t="s">
        <v>1245</v>
      </c>
      <c r="C14106" t="s">
        <v>1317</v>
      </c>
      <c r="E14106">
        <v>6</v>
      </c>
      <c r="F14106" t="s">
        <v>1250</v>
      </c>
      <c r="J14106" t="s">
        <v>23</v>
      </c>
      <c r="K14106">
        <v>8</v>
      </c>
      <c r="L14106">
        <v>873.44</v>
      </c>
      <c r="M14106">
        <v>0.68400000000000005</v>
      </c>
      <c r="O14106" s="12">
        <f>VLOOKUP(C14106,[3]May!$C:$Z,24,FALSE)</f>
        <v>2019</v>
      </c>
    </row>
    <row r="14107" spans="1:15" x14ac:dyDescent="0.25">
      <c r="A14107" t="s">
        <v>1245</v>
      </c>
      <c r="C14107" t="s">
        <v>1317</v>
      </c>
      <c r="E14107">
        <v>6</v>
      </c>
      <c r="F14107" t="s">
        <v>1250</v>
      </c>
      <c r="J14107" t="s">
        <v>23</v>
      </c>
      <c r="K14107">
        <v>13</v>
      </c>
      <c r="L14107">
        <v>141.05000000000001</v>
      </c>
      <c r="M14107">
        <v>0.1105</v>
      </c>
      <c r="O14107" s="12">
        <f>VLOOKUP(C14107,[3]May!$C:$Z,24,FALSE)</f>
        <v>2019</v>
      </c>
    </row>
    <row r="14108" spans="1:15" x14ac:dyDescent="0.25">
      <c r="A14108" t="s">
        <v>1245</v>
      </c>
      <c r="C14108" t="s">
        <v>1317</v>
      </c>
      <c r="E14108">
        <v>6</v>
      </c>
      <c r="F14108" t="s">
        <v>1250</v>
      </c>
      <c r="J14108" t="s">
        <v>23</v>
      </c>
      <c r="K14108">
        <v>2</v>
      </c>
      <c r="L14108">
        <v>21.7</v>
      </c>
      <c r="M14108">
        <v>1.7000000000000001E-2</v>
      </c>
      <c r="O14108" s="12">
        <f>VLOOKUP(C14108,[3]May!$C:$Z,24,FALSE)</f>
        <v>2019</v>
      </c>
    </row>
    <row r="14109" spans="1:15" x14ac:dyDescent="0.25">
      <c r="A14109" t="s">
        <v>1245</v>
      </c>
      <c r="C14109" t="s">
        <v>1317</v>
      </c>
      <c r="E14109">
        <v>6</v>
      </c>
      <c r="F14109" t="s">
        <v>1250</v>
      </c>
      <c r="J14109" t="s">
        <v>23</v>
      </c>
      <c r="K14109">
        <v>1</v>
      </c>
      <c r="L14109">
        <v>109.18</v>
      </c>
      <c r="M14109">
        <v>8.5500000000000007E-2</v>
      </c>
      <c r="O14109" s="12">
        <f>VLOOKUP(C14109,[3]May!$C:$Z,24,FALSE)</f>
        <v>2019</v>
      </c>
    </row>
    <row r="14110" spans="1:15" x14ac:dyDescent="0.25">
      <c r="A14110" t="s">
        <v>1245</v>
      </c>
      <c r="C14110" t="s">
        <v>1318</v>
      </c>
      <c r="E14110">
        <v>2</v>
      </c>
      <c r="F14110" t="s">
        <v>1247</v>
      </c>
      <c r="J14110" t="s">
        <v>23</v>
      </c>
      <c r="K14110">
        <v>10</v>
      </c>
      <c r="L14110">
        <v>651.29999999999995</v>
      </c>
      <c r="M14110">
        <v>0.51</v>
      </c>
      <c r="O14110" s="12">
        <f>VLOOKUP(C14110,[3]May!$C:$Z,24,FALSE)</f>
        <v>2019</v>
      </c>
    </row>
    <row r="14111" spans="1:15" x14ac:dyDescent="0.25">
      <c r="A14111" t="s">
        <v>1245</v>
      </c>
      <c r="C14111" t="s">
        <v>1318</v>
      </c>
      <c r="E14111">
        <v>2</v>
      </c>
      <c r="F14111" t="s">
        <v>1247</v>
      </c>
      <c r="J14111" t="s">
        <v>23</v>
      </c>
      <c r="K14111">
        <v>12</v>
      </c>
      <c r="L14111">
        <v>61.32</v>
      </c>
      <c r="M14111">
        <v>4.8000000000000001E-2</v>
      </c>
      <c r="O14111" s="12">
        <f>VLOOKUP(C14111,[3]May!$C:$Z,24,FALSE)</f>
        <v>2019</v>
      </c>
    </row>
    <row r="14112" spans="1:15" x14ac:dyDescent="0.25">
      <c r="A14112" t="s">
        <v>1245</v>
      </c>
      <c r="C14112" t="s">
        <v>1318</v>
      </c>
      <c r="E14112">
        <v>13</v>
      </c>
      <c r="F14112" t="s">
        <v>1248</v>
      </c>
      <c r="J14112" t="s">
        <v>23</v>
      </c>
      <c r="K14112">
        <v>12</v>
      </c>
      <c r="L14112">
        <v>61.32</v>
      </c>
      <c r="M14112">
        <v>4.8000000000000001E-2</v>
      </c>
      <c r="O14112" s="12">
        <f>VLOOKUP(C14112,[3]May!$C:$Z,24,FALSE)</f>
        <v>2019</v>
      </c>
    </row>
    <row r="14113" spans="1:15" x14ac:dyDescent="0.25">
      <c r="A14113" t="s">
        <v>1245</v>
      </c>
      <c r="C14113" t="s">
        <v>1318</v>
      </c>
      <c r="E14113">
        <v>13</v>
      </c>
      <c r="F14113" t="s">
        <v>1248</v>
      </c>
      <c r="J14113" t="s">
        <v>23</v>
      </c>
      <c r="K14113">
        <v>16</v>
      </c>
      <c r="L14113">
        <v>81.760000000000005</v>
      </c>
      <c r="M14113">
        <v>6.4000000000000001E-2</v>
      </c>
      <c r="O14113" s="12">
        <f>VLOOKUP(C14113,[3]May!$C:$Z,24,FALSE)</f>
        <v>2019</v>
      </c>
    </row>
    <row r="14114" spans="1:15" x14ac:dyDescent="0.25">
      <c r="A14114" t="s">
        <v>1245</v>
      </c>
      <c r="C14114" t="s">
        <v>1318</v>
      </c>
      <c r="E14114">
        <v>2</v>
      </c>
      <c r="F14114" t="s">
        <v>1247</v>
      </c>
      <c r="J14114" t="s">
        <v>23</v>
      </c>
      <c r="K14114">
        <v>5</v>
      </c>
      <c r="L14114">
        <v>25.55</v>
      </c>
      <c r="M14114">
        <v>0.02</v>
      </c>
      <c r="O14114" s="12">
        <f>VLOOKUP(C14114,[3]May!$C:$Z,24,FALSE)</f>
        <v>2019</v>
      </c>
    </row>
    <row r="14115" spans="1:15" x14ac:dyDescent="0.25">
      <c r="A14115" t="s">
        <v>1245</v>
      </c>
      <c r="C14115" t="s">
        <v>1318</v>
      </c>
      <c r="E14115">
        <v>6</v>
      </c>
      <c r="F14115" t="s">
        <v>1250</v>
      </c>
      <c r="J14115" t="s">
        <v>23</v>
      </c>
      <c r="K14115">
        <v>1</v>
      </c>
      <c r="L14115">
        <v>10.85</v>
      </c>
      <c r="M14115">
        <v>8.5000000000000006E-3</v>
      </c>
      <c r="O14115" s="12">
        <f>VLOOKUP(C14115,[3]May!$C:$Z,24,FALSE)</f>
        <v>2019</v>
      </c>
    </row>
    <row r="14116" spans="1:15" x14ac:dyDescent="0.25">
      <c r="A14116" t="s">
        <v>1245</v>
      </c>
      <c r="C14116" t="s">
        <v>1318</v>
      </c>
      <c r="E14116">
        <v>2</v>
      </c>
      <c r="F14116" t="s">
        <v>1247</v>
      </c>
      <c r="J14116" t="s">
        <v>23</v>
      </c>
      <c r="K14116">
        <v>5</v>
      </c>
      <c r="L14116">
        <v>325.64999999999998</v>
      </c>
      <c r="M14116">
        <v>0.255</v>
      </c>
      <c r="O14116" s="12">
        <f>VLOOKUP(C14116,[3]May!$C:$Z,24,FALSE)</f>
        <v>2019</v>
      </c>
    </row>
    <row r="14117" spans="1:15" x14ac:dyDescent="0.25">
      <c r="A14117" t="s">
        <v>1245</v>
      </c>
      <c r="C14117" t="s">
        <v>1318</v>
      </c>
      <c r="E14117">
        <v>2</v>
      </c>
      <c r="F14117" t="s">
        <v>1247</v>
      </c>
      <c r="J14117" t="s">
        <v>23</v>
      </c>
      <c r="K14117">
        <v>2</v>
      </c>
      <c r="L14117">
        <v>10.220000000000001</v>
      </c>
      <c r="M14117">
        <v>8.0000000000000002E-3</v>
      </c>
      <c r="O14117" s="12">
        <f>VLOOKUP(C14117,[3]May!$C:$Z,24,FALSE)</f>
        <v>2019</v>
      </c>
    </row>
    <row r="14118" spans="1:15" x14ac:dyDescent="0.25">
      <c r="A14118" t="s">
        <v>1245</v>
      </c>
      <c r="C14118" t="s">
        <v>1318</v>
      </c>
      <c r="E14118">
        <v>12</v>
      </c>
      <c r="F14118" t="s">
        <v>1253</v>
      </c>
      <c r="J14118" t="s">
        <v>23</v>
      </c>
      <c r="K14118">
        <v>1</v>
      </c>
      <c r="L14118">
        <v>61.2</v>
      </c>
      <c r="M14118">
        <v>8.3370000000000007E-3</v>
      </c>
      <c r="O14118" s="12">
        <f>VLOOKUP(C14118,[3]May!$C:$Z,24,FALSE)</f>
        <v>2019</v>
      </c>
    </row>
    <row r="14119" spans="1:15" x14ac:dyDescent="0.25">
      <c r="A14119" t="s">
        <v>1245</v>
      </c>
      <c r="C14119" t="s">
        <v>1318</v>
      </c>
      <c r="E14119">
        <v>2</v>
      </c>
      <c r="F14119" t="s">
        <v>1247</v>
      </c>
      <c r="J14119" t="s">
        <v>23</v>
      </c>
      <c r="K14119">
        <v>4</v>
      </c>
      <c r="L14119">
        <v>260.52</v>
      </c>
      <c r="M14119">
        <v>0.20399999999999999</v>
      </c>
      <c r="O14119" s="12">
        <f>VLOOKUP(C14119,[3]May!$C:$Z,24,FALSE)</f>
        <v>2019</v>
      </c>
    </row>
    <row r="14120" spans="1:15" x14ac:dyDescent="0.25">
      <c r="A14120" t="s">
        <v>1245</v>
      </c>
      <c r="C14120" t="s">
        <v>1318</v>
      </c>
      <c r="E14120">
        <v>2</v>
      </c>
      <c r="F14120" t="s">
        <v>1247</v>
      </c>
      <c r="J14120" t="s">
        <v>23</v>
      </c>
      <c r="K14120">
        <v>2</v>
      </c>
      <c r="L14120">
        <v>10.220000000000001</v>
      </c>
      <c r="M14120">
        <v>8.0000000000000002E-3</v>
      </c>
      <c r="O14120" s="12">
        <f>VLOOKUP(C14120,[3]May!$C:$Z,24,FALSE)</f>
        <v>2019</v>
      </c>
    </row>
    <row r="14121" spans="1:15" x14ac:dyDescent="0.25">
      <c r="A14121" t="s">
        <v>1245</v>
      </c>
      <c r="C14121" t="s">
        <v>1318</v>
      </c>
      <c r="E14121">
        <v>2</v>
      </c>
      <c r="F14121" t="s">
        <v>1247</v>
      </c>
      <c r="J14121" t="s">
        <v>23</v>
      </c>
      <c r="K14121">
        <v>18</v>
      </c>
      <c r="L14121">
        <v>91.98</v>
      </c>
      <c r="M14121">
        <v>7.1999999999999995E-2</v>
      </c>
      <c r="O14121" s="12">
        <f>VLOOKUP(C14121,[3]May!$C:$Z,24,FALSE)</f>
        <v>2019</v>
      </c>
    </row>
    <row r="14122" spans="1:15" x14ac:dyDescent="0.25">
      <c r="A14122" t="s">
        <v>1245</v>
      </c>
      <c r="C14122" t="s">
        <v>1318</v>
      </c>
      <c r="E14122">
        <v>6</v>
      </c>
      <c r="F14122" t="s">
        <v>1250</v>
      </c>
      <c r="J14122" t="s">
        <v>23</v>
      </c>
      <c r="K14122">
        <v>1</v>
      </c>
      <c r="L14122">
        <v>109.18</v>
      </c>
      <c r="M14122">
        <v>8.5500000000000007E-2</v>
      </c>
      <c r="O14122" s="12">
        <f>VLOOKUP(C14122,[3]May!$C:$Z,24,FALSE)</f>
        <v>2019</v>
      </c>
    </row>
    <row r="14123" spans="1:15" x14ac:dyDescent="0.25">
      <c r="A14123" t="s">
        <v>1245</v>
      </c>
      <c r="C14123" t="s">
        <v>1318</v>
      </c>
      <c r="E14123">
        <v>6</v>
      </c>
      <c r="F14123" t="s">
        <v>1250</v>
      </c>
      <c r="J14123" t="s">
        <v>23</v>
      </c>
      <c r="K14123">
        <v>1</v>
      </c>
      <c r="L14123">
        <v>10.85</v>
      </c>
      <c r="M14123">
        <v>8.5000000000000006E-3</v>
      </c>
      <c r="O14123" s="12">
        <f>VLOOKUP(C14123,[3]May!$C:$Z,24,FALSE)</f>
        <v>2019</v>
      </c>
    </row>
    <row r="14124" spans="1:15" x14ac:dyDescent="0.25">
      <c r="A14124" t="s">
        <v>1245</v>
      </c>
      <c r="C14124" t="s">
        <v>1318</v>
      </c>
      <c r="E14124">
        <v>2</v>
      </c>
      <c r="F14124" t="s">
        <v>1247</v>
      </c>
      <c r="J14124" t="s">
        <v>23</v>
      </c>
      <c r="K14124">
        <v>9</v>
      </c>
      <c r="L14124">
        <v>45.99</v>
      </c>
      <c r="M14124">
        <v>3.5999999999999997E-2</v>
      </c>
      <c r="O14124" s="12">
        <f>VLOOKUP(C14124,[3]May!$C:$Z,24,FALSE)</f>
        <v>2019</v>
      </c>
    </row>
    <row r="14125" spans="1:15" x14ac:dyDescent="0.25">
      <c r="A14125" t="s">
        <v>1245</v>
      </c>
      <c r="C14125" t="s">
        <v>1318</v>
      </c>
      <c r="E14125">
        <v>2</v>
      </c>
      <c r="F14125" t="s">
        <v>1247</v>
      </c>
      <c r="J14125" t="s">
        <v>23</v>
      </c>
      <c r="K14125">
        <v>2</v>
      </c>
      <c r="L14125">
        <v>130.26</v>
      </c>
      <c r="M14125">
        <v>0.10199999999999999</v>
      </c>
      <c r="O14125" s="12">
        <f>VLOOKUP(C14125,[3]May!$C:$Z,24,FALSE)</f>
        <v>2019</v>
      </c>
    </row>
    <row r="14126" spans="1:15" x14ac:dyDescent="0.25">
      <c r="A14126" t="s">
        <v>1245</v>
      </c>
      <c r="C14126" t="s">
        <v>1318</v>
      </c>
      <c r="E14126">
        <v>6</v>
      </c>
      <c r="F14126" t="s">
        <v>1250</v>
      </c>
      <c r="J14126" t="s">
        <v>23</v>
      </c>
      <c r="K14126">
        <v>2</v>
      </c>
      <c r="L14126">
        <v>218.36</v>
      </c>
      <c r="M14126">
        <v>0.17100000000000001</v>
      </c>
      <c r="O14126" s="12">
        <f>VLOOKUP(C14126,[3]May!$C:$Z,24,FALSE)</f>
        <v>2019</v>
      </c>
    </row>
    <row r="14127" spans="1:15" x14ac:dyDescent="0.25">
      <c r="A14127" t="s">
        <v>1245</v>
      </c>
      <c r="C14127" t="s">
        <v>1318</v>
      </c>
      <c r="E14127">
        <v>12</v>
      </c>
      <c r="F14127" t="s">
        <v>1253</v>
      </c>
      <c r="J14127" t="s">
        <v>23</v>
      </c>
      <c r="K14127">
        <v>1</v>
      </c>
      <c r="L14127">
        <v>61.2</v>
      </c>
      <c r="M14127">
        <v>8.3370000000000007E-3</v>
      </c>
      <c r="O14127" s="12">
        <f>VLOOKUP(C14127,[3]May!$C:$Z,24,FALSE)</f>
        <v>2019</v>
      </c>
    </row>
    <row r="14128" spans="1:15" x14ac:dyDescent="0.25">
      <c r="A14128" t="s">
        <v>1245</v>
      </c>
      <c r="C14128" t="s">
        <v>1318</v>
      </c>
      <c r="E14128">
        <v>2</v>
      </c>
      <c r="F14128" t="s">
        <v>1247</v>
      </c>
      <c r="J14128" t="s">
        <v>23</v>
      </c>
      <c r="K14128">
        <v>15</v>
      </c>
      <c r="L14128">
        <v>76.650000000000006</v>
      </c>
      <c r="M14128">
        <v>0.06</v>
      </c>
      <c r="O14128" s="12">
        <f>VLOOKUP(C14128,[3]May!$C:$Z,24,FALSE)</f>
        <v>2019</v>
      </c>
    </row>
    <row r="14129" spans="1:15" x14ac:dyDescent="0.25">
      <c r="A14129" t="s">
        <v>1245</v>
      </c>
      <c r="C14129" t="s">
        <v>1318</v>
      </c>
      <c r="E14129">
        <v>2</v>
      </c>
      <c r="F14129" t="s">
        <v>1247</v>
      </c>
      <c r="J14129" t="s">
        <v>23</v>
      </c>
      <c r="K14129">
        <v>17</v>
      </c>
      <c r="L14129">
        <v>86.87</v>
      </c>
      <c r="M14129">
        <v>6.8000000000000005E-2</v>
      </c>
      <c r="O14129" s="12">
        <f>VLOOKUP(C14129,[3]May!$C:$Z,24,FALSE)</f>
        <v>2019</v>
      </c>
    </row>
    <row r="14130" spans="1:15" x14ac:dyDescent="0.25">
      <c r="A14130" t="s">
        <v>1245</v>
      </c>
      <c r="C14130" t="s">
        <v>1318</v>
      </c>
      <c r="E14130">
        <v>2</v>
      </c>
      <c r="F14130" t="s">
        <v>1247</v>
      </c>
      <c r="J14130" t="s">
        <v>23</v>
      </c>
      <c r="K14130">
        <v>2</v>
      </c>
      <c r="L14130">
        <v>130.26</v>
      </c>
      <c r="M14130">
        <v>0.10199999999999999</v>
      </c>
      <c r="O14130" s="12">
        <f>VLOOKUP(C14130,[3]May!$C:$Z,24,FALSE)</f>
        <v>2019</v>
      </c>
    </row>
    <row r="14131" spans="1:15" x14ac:dyDescent="0.25">
      <c r="A14131" t="s">
        <v>1245</v>
      </c>
      <c r="C14131" t="s">
        <v>1318</v>
      </c>
      <c r="E14131">
        <v>2</v>
      </c>
      <c r="F14131" t="s">
        <v>1247</v>
      </c>
      <c r="J14131" t="s">
        <v>23</v>
      </c>
      <c r="K14131">
        <v>4</v>
      </c>
      <c r="L14131">
        <v>260.52</v>
      </c>
      <c r="M14131">
        <v>0.20399999999999999</v>
      </c>
      <c r="O14131" s="12">
        <f>VLOOKUP(C14131,[3]May!$C:$Z,24,FALSE)</f>
        <v>2019</v>
      </c>
    </row>
    <row r="14132" spans="1:15" x14ac:dyDescent="0.25">
      <c r="A14132" t="s">
        <v>1245</v>
      </c>
      <c r="C14132" t="s">
        <v>1318</v>
      </c>
      <c r="E14132">
        <v>2</v>
      </c>
      <c r="F14132" t="s">
        <v>1247</v>
      </c>
      <c r="J14132" t="s">
        <v>23</v>
      </c>
      <c r="K14132">
        <v>8</v>
      </c>
      <c r="L14132">
        <v>40.880000000000003</v>
      </c>
      <c r="M14132">
        <v>3.2000000000000001E-2</v>
      </c>
      <c r="O14132" s="12">
        <f>VLOOKUP(C14132,[3]May!$C:$Z,24,FALSE)</f>
        <v>2019</v>
      </c>
    </row>
    <row r="14133" spans="1:15" x14ac:dyDescent="0.25">
      <c r="A14133" t="s">
        <v>1245</v>
      </c>
      <c r="C14133" t="s">
        <v>1318</v>
      </c>
      <c r="E14133">
        <v>2</v>
      </c>
      <c r="F14133" t="s">
        <v>1247</v>
      </c>
      <c r="J14133" t="s">
        <v>23</v>
      </c>
      <c r="K14133">
        <v>4</v>
      </c>
      <c r="L14133">
        <v>20.440000000000001</v>
      </c>
      <c r="M14133">
        <v>1.6E-2</v>
      </c>
      <c r="O14133" s="12">
        <f>VLOOKUP(C14133,[3]May!$C:$Z,24,FALSE)</f>
        <v>2019</v>
      </c>
    </row>
    <row r="14134" spans="1:15" x14ac:dyDescent="0.25">
      <c r="A14134" t="s">
        <v>1245</v>
      </c>
      <c r="C14134" t="s">
        <v>1318</v>
      </c>
      <c r="E14134">
        <v>6</v>
      </c>
      <c r="F14134" t="s">
        <v>1250</v>
      </c>
      <c r="J14134" t="s">
        <v>23</v>
      </c>
      <c r="K14134">
        <v>1</v>
      </c>
      <c r="L14134">
        <v>10.85</v>
      </c>
      <c r="M14134">
        <v>8.5000000000000006E-3</v>
      </c>
      <c r="O14134" s="12">
        <f>VLOOKUP(C14134,[3]May!$C:$Z,24,FALSE)</f>
        <v>2019</v>
      </c>
    </row>
    <row r="14135" spans="1:15" x14ac:dyDescent="0.25">
      <c r="A14135" t="s">
        <v>1245</v>
      </c>
      <c r="C14135" t="s">
        <v>1318</v>
      </c>
      <c r="E14135">
        <v>2</v>
      </c>
      <c r="F14135" t="s">
        <v>1247</v>
      </c>
      <c r="J14135" t="s">
        <v>23</v>
      </c>
      <c r="K14135">
        <v>1</v>
      </c>
      <c r="L14135">
        <v>65.13</v>
      </c>
      <c r="M14135">
        <v>5.0999999999999997E-2</v>
      </c>
      <c r="O14135" s="12">
        <f>VLOOKUP(C14135,[3]May!$C:$Z,24,FALSE)</f>
        <v>2019</v>
      </c>
    </row>
    <row r="14136" spans="1:15" x14ac:dyDescent="0.25">
      <c r="A14136" t="s">
        <v>1245</v>
      </c>
      <c r="C14136" t="s">
        <v>1318</v>
      </c>
      <c r="E14136">
        <v>2</v>
      </c>
      <c r="F14136" t="s">
        <v>1247</v>
      </c>
      <c r="J14136" t="s">
        <v>23</v>
      </c>
      <c r="K14136">
        <v>3</v>
      </c>
      <c r="L14136">
        <v>195.39</v>
      </c>
      <c r="M14136">
        <v>0.153</v>
      </c>
      <c r="O14136" s="12">
        <f>VLOOKUP(C14136,[3]May!$C:$Z,24,FALSE)</f>
        <v>2019</v>
      </c>
    </row>
    <row r="14137" spans="1:15" x14ac:dyDescent="0.25">
      <c r="A14137" t="s">
        <v>1245</v>
      </c>
      <c r="C14137" t="s">
        <v>1318</v>
      </c>
      <c r="E14137">
        <v>2</v>
      </c>
      <c r="F14137" t="s">
        <v>1247</v>
      </c>
      <c r="J14137" t="s">
        <v>23</v>
      </c>
      <c r="K14137">
        <v>13</v>
      </c>
      <c r="L14137">
        <v>66.430000000000007</v>
      </c>
      <c r="M14137">
        <v>5.1999999999999998E-2</v>
      </c>
      <c r="O14137" s="12">
        <f>VLOOKUP(C14137,[3]May!$C:$Z,24,FALSE)</f>
        <v>2019</v>
      </c>
    </row>
    <row r="14138" spans="1:15" x14ac:dyDescent="0.25">
      <c r="A14138" t="s">
        <v>1245</v>
      </c>
      <c r="C14138" t="s">
        <v>1318</v>
      </c>
      <c r="E14138">
        <v>2</v>
      </c>
      <c r="F14138" t="s">
        <v>1247</v>
      </c>
      <c r="J14138" t="s">
        <v>23</v>
      </c>
      <c r="K14138">
        <v>1</v>
      </c>
      <c r="L14138">
        <v>65.13</v>
      </c>
      <c r="M14138">
        <v>5.0999999999999997E-2</v>
      </c>
      <c r="O14138" s="12">
        <f>VLOOKUP(C14138,[3]May!$C:$Z,24,FALSE)</f>
        <v>2019</v>
      </c>
    </row>
    <row r="14139" spans="1:15" x14ac:dyDescent="0.25">
      <c r="A14139" t="s">
        <v>1245</v>
      </c>
      <c r="C14139" t="s">
        <v>1318</v>
      </c>
      <c r="E14139">
        <v>8</v>
      </c>
      <c r="F14139" t="s">
        <v>1251</v>
      </c>
      <c r="J14139" t="s">
        <v>23</v>
      </c>
      <c r="K14139">
        <v>5</v>
      </c>
      <c r="L14139">
        <v>275.3</v>
      </c>
      <c r="M14139">
        <v>0.161</v>
      </c>
      <c r="O14139" s="12">
        <f>VLOOKUP(C14139,[3]May!$C:$Z,24,FALSE)</f>
        <v>2019</v>
      </c>
    </row>
    <row r="14140" spans="1:15" x14ac:dyDescent="0.25">
      <c r="A14140" t="s">
        <v>1245</v>
      </c>
      <c r="C14140" t="s">
        <v>1318</v>
      </c>
      <c r="E14140">
        <v>7</v>
      </c>
      <c r="F14140" t="s">
        <v>1255</v>
      </c>
      <c r="J14140" t="s">
        <v>23</v>
      </c>
      <c r="K14140">
        <v>1</v>
      </c>
      <c r="L14140">
        <v>56.26</v>
      </c>
      <c r="M14140">
        <v>3.2899999999999999E-2</v>
      </c>
      <c r="O14140" s="12">
        <f>VLOOKUP(C14140,[3]May!$C:$Z,24,FALSE)</f>
        <v>2019</v>
      </c>
    </row>
    <row r="14141" spans="1:15" x14ac:dyDescent="0.25">
      <c r="A14141" t="s">
        <v>1245</v>
      </c>
      <c r="C14141" t="s">
        <v>1318</v>
      </c>
      <c r="E14141">
        <v>2</v>
      </c>
      <c r="F14141" t="s">
        <v>1247</v>
      </c>
      <c r="J14141" t="s">
        <v>23</v>
      </c>
      <c r="K14141">
        <v>4</v>
      </c>
      <c r="L14141">
        <v>260.52</v>
      </c>
      <c r="M14141">
        <v>0.20399999999999999</v>
      </c>
      <c r="O14141" s="12">
        <f>VLOOKUP(C14141,[3]May!$C:$Z,24,FALSE)</f>
        <v>2019</v>
      </c>
    </row>
    <row r="14142" spans="1:15" x14ac:dyDescent="0.25">
      <c r="A14142" t="s">
        <v>1245</v>
      </c>
      <c r="C14142" t="s">
        <v>1318</v>
      </c>
      <c r="E14142">
        <v>2</v>
      </c>
      <c r="F14142" t="s">
        <v>1247</v>
      </c>
      <c r="J14142" t="s">
        <v>23</v>
      </c>
      <c r="K14142">
        <v>10</v>
      </c>
      <c r="L14142">
        <v>51.1</v>
      </c>
      <c r="M14142">
        <v>0.04</v>
      </c>
      <c r="O14142" s="12">
        <f>VLOOKUP(C14142,[3]May!$C:$Z,24,FALSE)</f>
        <v>2019</v>
      </c>
    </row>
    <row r="14143" spans="1:15" x14ac:dyDescent="0.25">
      <c r="A14143" t="s">
        <v>1245</v>
      </c>
      <c r="C14143" t="s">
        <v>1318</v>
      </c>
      <c r="E14143">
        <v>12</v>
      </c>
      <c r="F14143" t="s">
        <v>1253</v>
      </c>
      <c r="J14143" t="s">
        <v>23</v>
      </c>
      <c r="K14143">
        <v>1</v>
      </c>
      <c r="L14143">
        <v>61.2</v>
      </c>
      <c r="M14143">
        <v>8.3370000000000007E-3</v>
      </c>
      <c r="O14143" s="12">
        <f>VLOOKUP(C14143,[3]May!$C:$Z,24,FALSE)</f>
        <v>2019</v>
      </c>
    </row>
    <row r="14144" spans="1:15" x14ac:dyDescent="0.25">
      <c r="A14144" t="s">
        <v>1245</v>
      </c>
      <c r="C14144" t="s">
        <v>1318</v>
      </c>
      <c r="E14144">
        <v>2</v>
      </c>
      <c r="F14144" t="s">
        <v>1247</v>
      </c>
      <c r="J14144" t="s">
        <v>23</v>
      </c>
      <c r="K14144">
        <v>1</v>
      </c>
      <c r="L14144">
        <v>5.1100000000000003</v>
      </c>
      <c r="M14144">
        <v>4.0000000000000001E-3</v>
      </c>
      <c r="O14144" s="12">
        <f>VLOOKUP(C14144,[3]May!$C:$Z,24,FALSE)</f>
        <v>2019</v>
      </c>
    </row>
    <row r="14145" spans="1:15" x14ac:dyDescent="0.25">
      <c r="A14145" t="s">
        <v>1245</v>
      </c>
      <c r="C14145" t="s">
        <v>1318</v>
      </c>
      <c r="E14145">
        <v>12</v>
      </c>
      <c r="F14145" t="s">
        <v>1253</v>
      </c>
      <c r="J14145" t="s">
        <v>23</v>
      </c>
      <c r="K14145">
        <v>1</v>
      </c>
      <c r="L14145">
        <v>61.2</v>
      </c>
      <c r="M14145">
        <v>8.3370000000000007E-3</v>
      </c>
      <c r="O14145" s="12">
        <f>VLOOKUP(C14145,[3]May!$C:$Z,24,FALSE)</f>
        <v>2019</v>
      </c>
    </row>
    <row r="14146" spans="1:15" x14ac:dyDescent="0.25">
      <c r="A14146" t="s">
        <v>1245</v>
      </c>
      <c r="C14146" t="s">
        <v>1318</v>
      </c>
      <c r="E14146">
        <v>6</v>
      </c>
      <c r="F14146" t="s">
        <v>1250</v>
      </c>
      <c r="J14146" t="s">
        <v>23</v>
      </c>
      <c r="K14146">
        <v>4</v>
      </c>
      <c r="L14146">
        <v>43.4</v>
      </c>
      <c r="M14146">
        <v>3.4000000000000002E-2</v>
      </c>
      <c r="O14146" s="12">
        <f>VLOOKUP(C14146,[3]May!$C:$Z,24,FALSE)</f>
        <v>2019</v>
      </c>
    </row>
    <row r="14147" spans="1:15" x14ac:dyDescent="0.25">
      <c r="A14147" t="s">
        <v>1245</v>
      </c>
      <c r="C14147" t="s">
        <v>1318</v>
      </c>
      <c r="E14147">
        <v>2</v>
      </c>
      <c r="F14147" t="s">
        <v>1247</v>
      </c>
      <c r="J14147" t="s">
        <v>23</v>
      </c>
      <c r="K14147">
        <v>1</v>
      </c>
      <c r="L14147">
        <v>5.1100000000000003</v>
      </c>
      <c r="M14147">
        <v>4.0000000000000001E-3</v>
      </c>
      <c r="O14147" s="12">
        <f>VLOOKUP(C14147,[3]May!$C:$Z,24,FALSE)</f>
        <v>2019</v>
      </c>
    </row>
    <row r="14148" spans="1:15" x14ac:dyDescent="0.25">
      <c r="A14148" t="s">
        <v>1245</v>
      </c>
      <c r="C14148" t="s">
        <v>1318</v>
      </c>
      <c r="E14148">
        <v>2</v>
      </c>
      <c r="F14148" t="s">
        <v>1247</v>
      </c>
      <c r="J14148" t="s">
        <v>23</v>
      </c>
      <c r="K14148">
        <v>5</v>
      </c>
      <c r="L14148">
        <v>25.55</v>
      </c>
      <c r="M14148">
        <v>0.02</v>
      </c>
      <c r="O14148" s="12">
        <f>VLOOKUP(C14148,[3]May!$C:$Z,24,FALSE)</f>
        <v>2019</v>
      </c>
    </row>
    <row r="14149" spans="1:15" x14ac:dyDescent="0.25">
      <c r="A14149" t="s">
        <v>1245</v>
      </c>
      <c r="C14149" t="s">
        <v>1318</v>
      </c>
      <c r="E14149">
        <v>2</v>
      </c>
      <c r="F14149" t="s">
        <v>1247</v>
      </c>
      <c r="J14149" t="s">
        <v>23</v>
      </c>
      <c r="K14149">
        <v>10</v>
      </c>
      <c r="L14149">
        <v>651.29999999999995</v>
      </c>
      <c r="M14149">
        <v>0.51</v>
      </c>
      <c r="O14149" s="12">
        <f>VLOOKUP(C14149,[3]May!$C:$Z,24,FALSE)</f>
        <v>2019</v>
      </c>
    </row>
    <row r="14150" spans="1:15" x14ac:dyDescent="0.25">
      <c r="A14150" t="s">
        <v>1245</v>
      </c>
      <c r="C14150" t="s">
        <v>1318</v>
      </c>
      <c r="E14150">
        <v>2</v>
      </c>
      <c r="F14150" t="s">
        <v>1247</v>
      </c>
      <c r="J14150" t="s">
        <v>23</v>
      </c>
      <c r="K14150">
        <v>4</v>
      </c>
      <c r="L14150">
        <v>20.440000000000001</v>
      </c>
      <c r="M14150">
        <v>1.6E-2</v>
      </c>
      <c r="O14150" s="12">
        <f>VLOOKUP(C14150,[3]May!$C:$Z,24,FALSE)</f>
        <v>2019</v>
      </c>
    </row>
    <row r="14151" spans="1:15" x14ac:dyDescent="0.25">
      <c r="A14151" t="s">
        <v>1245</v>
      </c>
      <c r="C14151" t="s">
        <v>1318</v>
      </c>
      <c r="E14151">
        <v>2</v>
      </c>
      <c r="F14151" t="s">
        <v>1247</v>
      </c>
      <c r="J14151" t="s">
        <v>23</v>
      </c>
      <c r="K14151">
        <v>4</v>
      </c>
      <c r="L14151">
        <v>260.52</v>
      </c>
      <c r="M14151">
        <v>0.20399999999999999</v>
      </c>
      <c r="O14151" s="12">
        <f>VLOOKUP(C14151,[3]May!$C:$Z,24,FALSE)</f>
        <v>2019</v>
      </c>
    </row>
    <row r="14152" spans="1:15" x14ac:dyDescent="0.25">
      <c r="A14152" t="s">
        <v>1245</v>
      </c>
      <c r="C14152" t="s">
        <v>1318</v>
      </c>
      <c r="E14152">
        <v>2</v>
      </c>
      <c r="F14152" t="s">
        <v>1247</v>
      </c>
      <c r="J14152" t="s">
        <v>23</v>
      </c>
      <c r="K14152">
        <v>3</v>
      </c>
      <c r="L14152">
        <v>15.33</v>
      </c>
      <c r="M14152">
        <v>1.2E-2</v>
      </c>
      <c r="O14152" s="12">
        <f>VLOOKUP(C14152,[3]May!$C:$Z,24,FALSE)</f>
        <v>2019</v>
      </c>
    </row>
    <row r="14153" spans="1:15" x14ac:dyDescent="0.25">
      <c r="A14153" t="s">
        <v>1245</v>
      </c>
      <c r="C14153" t="s">
        <v>1318</v>
      </c>
      <c r="E14153">
        <v>2</v>
      </c>
      <c r="F14153" t="s">
        <v>1247</v>
      </c>
      <c r="J14153" t="s">
        <v>23</v>
      </c>
      <c r="K14153">
        <v>1</v>
      </c>
      <c r="L14153">
        <v>65.13</v>
      </c>
      <c r="M14153">
        <v>5.0999999999999997E-2</v>
      </c>
      <c r="O14153" s="12">
        <f>VLOOKUP(C14153,[3]May!$C:$Z,24,FALSE)</f>
        <v>2019</v>
      </c>
    </row>
    <row r="14154" spans="1:15" x14ac:dyDescent="0.25">
      <c r="A14154" t="s">
        <v>1245</v>
      </c>
      <c r="C14154" t="s">
        <v>1318</v>
      </c>
      <c r="E14154">
        <v>6</v>
      </c>
      <c r="F14154" t="s">
        <v>1250</v>
      </c>
      <c r="J14154" t="s">
        <v>23</v>
      </c>
      <c r="K14154">
        <v>1</v>
      </c>
      <c r="L14154">
        <v>10.85</v>
      </c>
      <c r="M14154">
        <v>8.5000000000000006E-3</v>
      </c>
      <c r="O14154" s="12">
        <f>VLOOKUP(C14154,[3]May!$C:$Z,24,FALSE)</f>
        <v>2019</v>
      </c>
    </row>
    <row r="14155" spans="1:15" x14ac:dyDescent="0.25">
      <c r="A14155" t="s">
        <v>1245</v>
      </c>
      <c r="C14155" t="s">
        <v>1318</v>
      </c>
      <c r="E14155">
        <v>8</v>
      </c>
      <c r="F14155" t="s">
        <v>1251</v>
      </c>
      <c r="J14155" t="s">
        <v>23</v>
      </c>
      <c r="K14155">
        <v>5</v>
      </c>
      <c r="L14155">
        <v>275.3</v>
      </c>
      <c r="M14155">
        <v>0.161</v>
      </c>
      <c r="O14155" s="12">
        <f>VLOOKUP(C14155,[3]May!$C:$Z,24,FALSE)</f>
        <v>2019</v>
      </c>
    </row>
    <row r="14156" spans="1:15" x14ac:dyDescent="0.25">
      <c r="A14156" t="s">
        <v>1245</v>
      </c>
      <c r="C14156" t="s">
        <v>1318</v>
      </c>
      <c r="E14156">
        <v>2</v>
      </c>
      <c r="F14156" t="s">
        <v>1247</v>
      </c>
      <c r="J14156" t="s">
        <v>23</v>
      </c>
      <c r="K14156">
        <v>2</v>
      </c>
      <c r="L14156">
        <v>10.220000000000001</v>
      </c>
      <c r="M14156">
        <v>8.0000000000000002E-3</v>
      </c>
      <c r="O14156" s="12">
        <f>VLOOKUP(C14156,[3]May!$C:$Z,24,FALSE)</f>
        <v>2019</v>
      </c>
    </row>
    <row r="14157" spans="1:15" x14ac:dyDescent="0.25">
      <c r="A14157" t="s">
        <v>1245</v>
      </c>
      <c r="C14157" t="s">
        <v>1318</v>
      </c>
      <c r="E14157">
        <v>2</v>
      </c>
      <c r="F14157" t="s">
        <v>1247</v>
      </c>
      <c r="J14157" t="s">
        <v>23</v>
      </c>
      <c r="K14157">
        <v>11</v>
      </c>
      <c r="L14157">
        <v>56.21</v>
      </c>
      <c r="M14157">
        <v>4.3999999999999997E-2</v>
      </c>
      <c r="O14157" s="12">
        <f>VLOOKUP(C14157,[3]May!$C:$Z,24,FALSE)</f>
        <v>2019</v>
      </c>
    </row>
    <row r="14158" spans="1:15" x14ac:dyDescent="0.25">
      <c r="A14158" t="s">
        <v>1245</v>
      </c>
      <c r="C14158" t="s">
        <v>1318</v>
      </c>
      <c r="E14158">
        <v>2</v>
      </c>
      <c r="F14158" t="s">
        <v>1247</v>
      </c>
      <c r="J14158" t="s">
        <v>23</v>
      </c>
      <c r="K14158">
        <v>3</v>
      </c>
      <c r="L14158">
        <v>195.39</v>
      </c>
      <c r="M14158">
        <v>0.153</v>
      </c>
      <c r="O14158" s="12">
        <f>VLOOKUP(C14158,[3]May!$C:$Z,24,FALSE)</f>
        <v>2019</v>
      </c>
    </row>
    <row r="14159" spans="1:15" x14ac:dyDescent="0.25">
      <c r="A14159" t="s">
        <v>1245</v>
      </c>
      <c r="C14159" t="s">
        <v>1318</v>
      </c>
      <c r="E14159">
        <v>6</v>
      </c>
      <c r="F14159" t="s">
        <v>1250</v>
      </c>
      <c r="J14159" t="s">
        <v>23</v>
      </c>
      <c r="K14159">
        <v>1</v>
      </c>
      <c r="L14159">
        <v>10.85</v>
      </c>
      <c r="M14159">
        <v>8.5000000000000006E-3</v>
      </c>
      <c r="O14159" s="12">
        <f>VLOOKUP(C14159,[3]May!$C:$Z,24,FALSE)</f>
        <v>2019</v>
      </c>
    </row>
    <row r="14160" spans="1:15" x14ac:dyDescent="0.25">
      <c r="A14160" t="s">
        <v>1245</v>
      </c>
      <c r="C14160" t="s">
        <v>1318</v>
      </c>
      <c r="E14160">
        <v>2</v>
      </c>
      <c r="F14160" t="s">
        <v>1247</v>
      </c>
      <c r="J14160" t="s">
        <v>23</v>
      </c>
      <c r="K14160">
        <v>18</v>
      </c>
      <c r="L14160">
        <v>91.98</v>
      </c>
      <c r="M14160">
        <v>7.1999999999999995E-2</v>
      </c>
      <c r="O14160" s="12">
        <f>VLOOKUP(C14160,[3]May!$C:$Z,24,FALSE)</f>
        <v>2019</v>
      </c>
    </row>
    <row r="14161" spans="1:15" x14ac:dyDescent="0.25">
      <c r="A14161" t="s">
        <v>1245</v>
      </c>
      <c r="C14161" t="s">
        <v>1318</v>
      </c>
      <c r="E14161">
        <v>2</v>
      </c>
      <c r="F14161" t="s">
        <v>1247</v>
      </c>
      <c r="J14161" t="s">
        <v>23</v>
      </c>
      <c r="K14161">
        <v>11</v>
      </c>
      <c r="L14161">
        <v>56.21</v>
      </c>
      <c r="M14161">
        <v>4.3999999999999997E-2</v>
      </c>
      <c r="O14161" s="12">
        <f>VLOOKUP(C14161,[3]May!$C:$Z,24,FALSE)</f>
        <v>2019</v>
      </c>
    </row>
    <row r="14162" spans="1:15" x14ac:dyDescent="0.25">
      <c r="A14162" t="s">
        <v>1245</v>
      </c>
      <c r="C14162" t="s">
        <v>1318</v>
      </c>
      <c r="E14162">
        <v>2</v>
      </c>
      <c r="F14162" t="s">
        <v>1247</v>
      </c>
      <c r="J14162" t="s">
        <v>23</v>
      </c>
      <c r="K14162">
        <v>1</v>
      </c>
      <c r="L14162">
        <v>65.13</v>
      </c>
      <c r="M14162">
        <v>5.0999999999999997E-2</v>
      </c>
      <c r="O14162" s="12">
        <f>VLOOKUP(C14162,[3]May!$C:$Z,24,FALSE)</f>
        <v>2019</v>
      </c>
    </row>
    <row r="14163" spans="1:15" x14ac:dyDescent="0.25">
      <c r="A14163" t="s">
        <v>1245</v>
      </c>
      <c r="C14163" t="s">
        <v>1318</v>
      </c>
      <c r="E14163">
        <v>12</v>
      </c>
      <c r="F14163" t="s">
        <v>1253</v>
      </c>
      <c r="J14163" t="s">
        <v>23</v>
      </c>
      <c r="K14163">
        <v>1</v>
      </c>
      <c r="L14163">
        <v>61.2</v>
      </c>
      <c r="M14163">
        <v>8.3370000000000007E-3</v>
      </c>
      <c r="O14163" s="12">
        <f>VLOOKUP(C14163,[3]May!$C:$Z,24,FALSE)</f>
        <v>2019</v>
      </c>
    </row>
    <row r="14164" spans="1:15" x14ac:dyDescent="0.25">
      <c r="A14164" t="s">
        <v>1245</v>
      </c>
      <c r="C14164" t="s">
        <v>1318</v>
      </c>
      <c r="E14164">
        <v>2</v>
      </c>
      <c r="F14164" t="s">
        <v>1247</v>
      </c>
      <c r="J14164" t="s">
        <v>23</v>
      </c>
      <c r="K14164">
        <v>10</v>
      </c>
      <c r="L14164">
        <v>51.1</v>
      </c>
      <c r="M14164">
        <v>0.04</v>
      </c>
      <c r="O14164" s="12">
        <f>VLOOKUP(C14164,[3]May!$C:$Z,24,FALSE)</f>
        <v>2019</v>
      </c>
    </row>
    <row r="14165" spans="1:15" x14ac:dyDescent="0.25">
      <c r="A14165" t="s">
        <v>1245</v>
      </c>
      <c r="C14165" t="s">
        <v>1318</v>
      </c>
      <c r="E14165">
        <v>2</v>
      </c>
      <c r="F14165" t="s">
        <v>1247</v>
      </c>
      <c r="J14165" t="s">
        <v>23</v>
      </c>
      <c r="K14165">
        <v>2</v>
      </c>
      <c r="L14165">
        <v>130.26</v>
      </c>
      <c r="M14165">
        <v>0.10199999999999999</v>
      </c>
      <c r="O14165" s="12">
        <f>VLOOKUP(C14165,[3]May!$C:$Z,24,FALSE)</f>
        <v>2019</v>
      </c>
    </row>
    <row r="14166" spans="1:15" x14ac:dyDescent="0.25">
      <c r="A14166" t="s">
        <v>1245</v>
      </c>
      <c r="C14166" t="s">
        <v>1318</v>
      </c>
      <c r="E14166">
        <v>2</v>
      </c>
      <c r="F14166" t="s">
        <v>1247</v>
      </c>
      <c r="J14166" t="s">
        <v>23</v>
      </c>
      <c r="K14166">
        <v>11</v>
      </c>
      <c r="L14166">
        <v>56.21</v>
      </c>
      <c r="M14166">
        <v>4.3999999999999997E-2</v>
      </c>
      <c r="O14166" s="12">
        <f>VLOOKUP(C14166,[3]May!$C:$Z,24,FALSE)</f>
        <v>2019</v>
      </c>
    </row>
    <row r="14167" spans="1:15" x14ac:dyDescent="0.25">
      <c r="A14167" t="s">
        <v>1245</v>
      </c>
      <c r="C14167" t="s">
        <v>1318</v>
      </c>
      <c r="E14167">
        <v>2</v>
      </c>
      <c r="F14167" t="s">
        <v>1247</v>
      </c>
      <c r="J14167" t="s">
        <v>23</v>
      </c>
      <c r="K14167">
        <v>4</v>
      </c>
      <c r="L14167">
        <v>260.52</v>
      </c>
      <c r="M14167">
        <v>0.20399999999999999</v>
      </c>
      <c r="O14167" s="12">
        <f>VLOOKUP(C14167,[3]May!$C:$Z,24,FALSE)</f>
        <v>2019</v>
      </c>
    </row>
    <row r="14168" spans="1:15" x14ac:dyDescent="0.25">
      <c r="A14168" t="s">
        <v>1245</v>
      </c>
      <c r="C14168" t="s">
        <v>1318</v>
      </c>
      <c r="E14168">
        <v>8</v>
      </c>
      <c r="F14168" t="s">
        <v>1251</v>
      </c>
      <c r="J14168" t="s">
        <v>23</v>
      </c>
      <c r="K14168">
        <v>3</v>
      </c>
      <c r="L14168">
        <v>165.18</v>
      </c>
      <c r="M14168">
        <v>9.6600000000000005E-2</v>
      </c>
      <c r="O14168" s="12">
        <f>VLOOKUP(C14168,[3]May!$C:$Z,24,FALSE)</f>
        <v>2019</v>
      </c>
    </row>
    <row r="14169" spans="1:15" x14ac:dyDescent="0.25">
      <c r="A14169" t="s">
        <v>1245</v>
      </c>
      <c r="C14169" t="s">
        <v>1318</v>
      </c>
      <c r="E14169">
        <v>2</v>
      </c>
      <c r="F14169" t="s">
        <v>1247</v>
      </c>
      <c r="J14169" t="s">
        <v>23</v>
      </c>
      <c r="K14169">
        <v>6</v>
      </c>
      <c r="L14169">
        <v>30.66</v>
      </c>
      <c r="M14169">
        <v>2.4E-2</v>
      </c>
      <c r="O14169" s="12">
        <f>VLOOKUP(C14169,[3]May!$C:$Z,24,FALSE)</f>
        <v>2019</v>
      </c>
    </row>
    <row r="14170" spans="1:15" x14ac:dyDescent="0.25">
      <c r="A14170" t="s">
        <v>1245</v>
      </c>
      <c r="C14170" t="s">
        <v>1318</v>
      </c>
      <c r="E14170">
        <v>2</v>
      </c>
      <c r="F14170" t="s">
        <v>1247</v>
      </c>
      <c r="J14170" t="s">
        <v>23</v>
      </c>
      <c r="K14170">
        <v>15</v>
      </c>
      <c r="L14170">
        <v>76.650000000000006</v>
      </c>
      <c r="M14170">
        <v>0.06</v>
      </c>
      <c r="O14170" s="12">
        <f>VLOOKUP(C14170,[3]May!$C:$Z,24,FALSE)</f>
        <v>2019</v>
      </c>
    </row>
    <row r="14171" spans="1:15" x14ac:dyDescent="0.25">
      <c r="A14171" t="s">
        <v>1245</v>
      </c>
      <c r="C14171" t="s">
        <v>1318</v>
      </c>
      <c r="E14171">
        <v>2</v>
      </c>
      <c r="F14171" t="s">
        <v>1247</v>
      </c>
      <c r="J14171" t="s">
        <v>23</v>
      </c>
      <c r="K14171">
        <v>2</v>
      </c>
      <c r="L14171">
        <v>130.26</v>
      </c>
      <c r="M14171">
        <v>0.10199999999999999</v>
      </c>
      <c r="O14171" s="12">
        <f>VLOOKUP(C14171,[3]May!$C:$Z,24,FALSE)</f>
        <v>2019</v>
      </c>
    </row>
    <row r="14172" spans="1:15" x14ac:dyDescent="0.25">
      <c r="A14172" t="s">
        <v>1245</v>
      </c>
      <c r="C14172" t="s">
        <v>1318</v>
      </c>
      <c r="E14172">
        <v>2</v>
      </c>
      <c r="F14172" t="s">
        <v>1247</v>
      </c>
      <c r="J14172" t="s">
        <v>23</v>
      </c>
      <c r="K14172">
        <v>9</v>
      </c>
      <c r="L14172">
        <v>45.99</v>
      </c>
      <c r="M14172">
        <v>3.5999999999999997E-2</v>
      </c>
      <c r="O14172" s="12">
        <f>VLOOKUP(C14172,[3]May!$C:$Z,24,FALSE)</f>
        <v>2019</v>
      </c>
    </row>
    <row r="14173" spans="1:15" x14ac:dyDescent="0.25">
      <c r="A14173" t="s">
        <v>1245</v>
      </c>
      <c r="C14173" t="s">
        <v>1318</v>
      </c>
      <c r="E14173">
        <v>6</v>
      </c>
      <c r="F14173" t="s">
        <v>1250</v>
      </c>
      <c r="J14173" t="s">
        <v>23</v>
      </c>
      <c r="K14173">
        <v>2</v>
      </c>
      <c r="L14173">
        <v>21.7</v>
      </c>
      <c r="M14173">
        <v>1.7000000000000001E-2</v>
      </c>
      <c r="O14173" s="12">
        <f>VLOOKUP(C14173,[3]May!$C:$Z,24,FALSE)</f>
        <v>2019</v>
      </c>
    </row>
    <row r="14174" spans="1:15" x14ac:dyDescent="0.25">
      <c r="A14174" t="s">
        <v>1245</v>
      </c>
      <c r="C14174" t="s">
        <v>1318</v>
      </c>
      <c r="E14174">
        <v>8</v>
      </c>
      <c r="F14174" t="s">
        <v>1251</v>
      </c>
      <c r="J14174" t="s">
        <v>23</v>
      </c>
      <c r="K14174">
        <v>6</v>
      </c>
      <c r="L14174">
        <v>330.36</v>
      </c>
      <c r="M14174">
        <v>0.19320000000000001</v>
      </c>
      <c r="O14174" s="12">
        <f>VLOOKUP(C14174,[3]May!$C:$Z,24,FALSE)</f>
        <v>2019</v>
      </c>
    </row>
    <row r="14175" spans="1:15" x14ac:dyDescent="0.25">
      <c r="A14175" t="s">
        <v>1245</v>
      </c>
      <c r="C14175" t="s">
        <v>1318</v>
      </c>
      <c r="E14175">
        <v>2</v>
      </c>
      <c r="F14175" t="s">
        <v>1247</v>
      </c>
      <c r="J14175" t="s">
        <v>23</v>
      </c>
      <c r="K14175">
        <v>18</v>
      </c>
      <c r="L14175">
        <v>1172.3399999999999</v>
      </c>
      <c r="M14175">
        <v>0.91800000000000004</v>
      </c>
      <c r="O14175" s="12">
        <f>VLOOKUP(C14175,[3]May!$C:$Z,24,FALSE)</f>
        <v>2019</v>
      </c>
    </row>
    <row r="14176" spans="1:15" x14ac:dyDescent="0.25">
      <c r="A14176" t="s">
        <v>1245</v>
      </c>
      <c r="C14176" t="s">
        <v>1318</v>
      </c>
      <c r="E14176">
        <v>2</v>
      </c>
      <c r="F14176" t="s">
        <v>1247</v>
      </c>
      <c r="J14176" t="s">
        <v>23</v>
      </c>
      <c r="K14176">
        <v>11</v>
      </c>
      <c r="L14176">
        <v>716.43</v>
      </c>
      <c r="M14176">
        <v>0.56100000000000005</v>
      </c>
      <c r="O14176" s="12">
        <f>VLOOKUP(C14176,[3]May!$C:$Z,24,FALSE)</f>
        <v>2019</v>
      </c>
    </row>
    <row r="14177" spans="1:15" x14ac:dyDescent="0.25">
      <c r="A14177" t="s">
        <v>1245</v>
      </c>
      <c r="C14177" t="s">
        <v>1318</v>
      </c>
      <c r="E14177">
        <v>2</v>
      </c>
      <c r="F14177" t="s">
        <v>1247</v>
      </c>
      <c r="J14177" t="s">
        <v>23</v>
      </c>
      <c r="K14177">
        <v>1</v>
      </c>
      <c r="L14177">
        <v>5.1100000000000003</v>
      </c>
      <c r="M14177">
        <v>4.0000000000000001E-3</v>
      </c>
      <c r="O14177" s="12">
        <f>VLOOKUP(C14177,[3]May!$C:$Z,24,FALSE)</f>
        <v>2019</v>
      </c>
    </row>
    <row r="14178" spans="1:15" x14ac:dyDescent="0.25">
      <c r="A14178" t="s">
        <v>1245</v>
      </c>
      <c r="C14178" t="s">
        <v>1318</v>
      </c>
      <c r="E14178">
        <v>12</v>
      </c>
      <c r="F14178" t="s">
        <v>1253</v>
      </c>
      <c r="J14178" t="s">
        <v>23</v>
      </c>
      <c r="K14178">
        <v>1</v>
      </c>
      <c r="L14178">
        <v>61.2</v>
      </c>
      <c r="M14178">
        <v>8.3370000000000007E-3</v>
      </c>
      <c r="O14178" s="12">
        <f>VLOOKUP(C14178,[3]May!$C:$Z,24,FALSE)</f>
        <v>2019</v>
      </c>
    </row>
    <row r="14179" spans="1:15" x14ac:dyDescent="0.25">
      <c r="A14179" t="s">
        <v>1245</v>
      </c>
      <c r="C14179" t="s">
        <v>1318</v>
      </c>
      <c r="E14179">
        <v>2</v>
      </c>
      <c r="F14179" t="s">
        <v>1247</v>
      </c>
      <c r="J14179" t="s">
        <v>23</v>
      </c>
      <c r="K14179">
        <v>2</v>
      </c>
      <c r="L14179">
        <v>130.26</v>
      </c>
      <c r="M14179">
        <v>0.10199999999999999</v>
      </c>
      <c r="O14179" s="12">
        <f>VLOOKUP(C14179,[3]May!$C:$Z,24,FALSE)</f>
        <v>2019</v>
      </c>
    </row>
    <row r="14180" spans="1:15" x14ac:dyDescent="0.25">
      <c r="A14180" t="s">
        <v>1245</v>
      </c>
      <c r="C14180" t="s">
        <v>1318</v>
      </c>
      <c r="E14180">
        <v>8</v>
      </c>
      <c r="F14180" t="s">
        <v>1251</v>
      </c>
      <c r="J14180" t="s">
        <v>23</v>
      </c>
      <c r="K14180">
        <v>1</v>
      </c>
      <c r="L14180">
        <v>55.06</v>
      </c>
      <c r="M14180">
        <v>3.2199999999999999E-2</v>
      </c>
      <c r="O14180" s="12">
        <f>VLOOKUP(C14180,[3]May!$C:$Z,24,FALSE)</f>
        <v>2019</v>
      </c>
    </row>
    <row r="14181" spans="1:15" x14ac:dyDescent="0.25">
      <c r="A14181" t="s">
        <v>1245</v>
      </c>
      <c r="C14181" t="s">
        <v>1318</v>
      </c>
      <c r="E14181">
        <v>9</v>
      </c>
      <c r="F14181" t="s">
        <v>1256</v>
      </c>
      <c r="J14181" t="s">
        <v>23</v>
      </c>
      <c r="K14181">
        <v>2</v>
      </c>
      <c r="L14181">
        <v>78.12</v>
      </c>
      <c r="M14181">
        <v>6.4399999999999999E-2</v>
      </c>
      <c r="O14181" s="12">
        <f>VLOOKUP(C14181,[3]May!$C:$Z,24,FALSE)</f>
        <v>2019</v>
      </c>
    </row>
    <row r="14182" spans="1:15" x14ac:dyDescent="0.25">
      <c r="A14182" t="s">
        <v>1245</v>
      </c>
      <c r="C14182" t="s">
        <v>1318</v>
      </c>
      <c r="E14182">
        <v>2</v>
      </c>
      <c r="F14182" t="s">
        <v>1247</v>
      </c>
      <c r="J14182" t="s">
        <v>23</v>
      </c>
      <c r="K14182">
        <v>15</v>
      </c>
      <c r="L14182">
        <v>976.95</v>
      </c>
      <c r="M14182">
        <v>0.76500000000000001</v>
      </c>
      <c r="O14182" s="12">
        <f>VLOOKUP(C14182,[3]May!$C:$Z,24,FALSE)</f>
        <v>2019</v>
      </c>
    </row>
    <row r="14183" spans="1:15" x14ac:dyDescent="0.25">
      <c r="A14183" t="s">
        <v>1245</v>
      </c>
      <c r="C14183" t="s">
        <v>1318</v>
      </c>
      <c r="E14183">
        <v>12</v>
      </c>
      <c r="F14183" t="s">
        <v>1253</v>
      </c>
      <c r="J14183" t="s">
        <v>23</v>
      </c>
      <c r="K14183">
        <v>1</v>
      </c>
      <c r="L14183">
        <v>61.2</v>
      </c>
      <c r="M14183">
        <v>8.3370000000000007E-3</v>
      </c>
      <c r="O14183" s="12">
        <f>VLOOKUP(C14183,[3]May!$C:$Z,24,FALSE)</f>
        <v>2019</v>
      </c>
    </row>
    <row r="14184" spans="1:15" x14ac:dyDescent="0.25">
      <c r="A14184" t="s">
        <v>1245</v>
      </c>
      <c r="C14184" t="s">
        <v>1318</v>
      </c>
      <c r="E14184">
        <v>9</v>
      </c>
      <c r="F14184" t="s">
        <v>1256</v>
      </c>
      <c r="J14184" t="s">
        <v>23</v>
      </c>
      <c r="K14184">
        <v>2</v>
      </c>
      <c r="L14184">
        <v>78.12</v>
      </c>
      <c r="M14184">
        <v>6.4399999999999999E-2</v>
      </c>
      <c r="O14184" s="12">
        <f>VLOOKUP(C14184,[3]May!$C:$Z,24,FALSE)</f>
        <v>2019</v>
      </c>
    </row>
    <row r="14185" spans="1:15" x14ac:dyDescent="0.25">
      <c r="A14185" t="s">
        <v>1245</v>
      </c>
      <c r="C14185" t="s">
        <v>1318</v>
      </c>
      <c r="E14185">
        <v>2</v>
      </c>
      <c r="F14185" t="s">
        <v>1247</v>
      </c>
      <c r="J14185" t="s">
        <v>23</v>
      </c>
      <c r="K14185">
        <v>16</v>
      </c>
      <c r="L14185">
        <v>81.760000000000005</v>
      </c>
      <c r="M14185">
        <v>6.4000000000000001E-2</v>
      </c>
      <c r="O14185" s="12">
        <f>VLOOKUP(C14185,[3]May!$C:$Z,24,FALSE)</f>
        <v>2019</v>
      </c>
    </row>
    <row r="14186" spans="1:15" x14ac:dyDescent="0.25">
      <c r="A14186" t="s">
        <v>1245</v>
      </c>
      <c r="C14186" t="s">
        <v>1318</v>
      </c>
      <c r="E14186">
        <v>2</v>
      </c>
      <c r="F14186" t="s">
        <v>1247</v>
      </c>
      <c r="J14186" t="s">
        <v>23</v>
      </c>
      <c r="K14186">
        <v>5</v>
      </c>
      <c r="L14186">
        <v>325.64999999999998</v>
      </c>
      <c r="M14186">
        <v>0.255</v>
      </c>
      <c r="O14186" s="12">
        <f>VLOOKUP(C14186,[3]May!$C:$Z,24,FALSE)</f>
        <v>2019</v>
      </c>
    </row>
    <row r="14187" spans="1:15" x14ac:dyDescent="0.25">
      <c r="A14187" t="s">
        <v>1245</v>
      </c>
      <c r="C14187" t="s">
        <v>1318</v>
      </c>
      <c r="E14187">
        <v>8</v>
      </c>
      <c r="F14187" t="s">
        <v>1251</v>
      </c>
      <c r="J14187" t="s">
        <v>23</v>
      </c>
      <c r="K14187">
        <v>8</v>
      </c>
      <c r="L14187">
        <v>440.48</v>
      </c>
      <c r="M14187">
        <v>0.2576</v>
      </c>
      <c r="O14187" s="12">
        <f>VLOOKUP(C14187,[3]May!$C:$Z,24,FALSE)</f>
        <v>2019</v>
      </c>
    </row>
    <row r="14188" spans="1:15" x14ac:dyDescent="0.25">
      <c r="A14188" t="s">
        <v>1245</v>
      </c>
      <c r="C14188" t="s">
        <v>1318</v>
      </c>
      <c r="E14188">
        <v>12</v>
      </c>
      <c r="F14188" t="s">
        <v>1253</v>
      </c>
      <c r="J14188" t="s">
        <v>23</v>
      </c>
      <c r="K14188">
        <v>1</v>
      </c>
      <c r="L14188">
        <v>61.2</v>
      </c>
      <c r="M14188">
        <v>8.3370000000000007E-3</v>
      </c>
      <c r="O14188" s="12">
        <f>VLOOKUP(C14188,[3]May!$C:$Z,24,FALSE)</f>
        <v>2019</v>
      </c>
    </row>
    <row r="14189" spans="1:15" x14ac:dyDescent="0.25">
      <c r="A14189" t="s">
        <v>1245</v>
      </c>
      <c r="C14189" t="s">
        <v>1318</v>
      </c>
      <c r="E14189">
        <v>2</v>
      </c>
      <c r="F14189" t="s">
        <v>1247</v>
      </c>
      <c r="J14189" t="s">
        <v>23</v>
      </c>
      <c r="K14189">
        <v>15</v>
      </c>
      <c r="L14189">
        <v>76.650000000000006</v>
      </c>
      <c r="M14189">
        <v>0.06</v>
      </c>
      <c r="O14189" s="12">
        <f>VLOOKUP(C14189,[3]May!$C:$Z,24,FALSE)</f>
        <v>2019</v>
      </c>
    </row>
    <row r="14190" spans="1:15" x14ac:dyDescent="0.25">
      <c r="A14190" t="s">
        <v>1245</v>
      </c>
      <c r="C14190" t="s">
        <v>1318</v>
      </c>
      <c r="E14190">
        <v>2</v>
      </c>
      <c r="F14190" t="s">
        <v>1247</v>
      </c>
      <c r="J14190" t="s">
        <v>23</v>
      </c>
      <c r="K14190">
        <v>2</v>
      </c>
      <c r="L14190">
        <v>130.26</v>
      </c>
      <c r="M14190">
        <v>0.10199999999999999</v>
      </c>
      <c r="O14190" s="12">
        <f>VLOOKUP(C14190,[3]May!$C:$Z,24,FALSE)</f>
        <v>2019</v>
      </c>
    </row>
    <row r="14191" spans="1:15" x14ac:dyDescent="0.25">
      <c r="A14191" t="s">
        <v>1245</v>
      </c>
      <c r="C14191" t="s">
        <v>1318</v>
      </c>
      <c r="E14191">
        <v>2</v>
      </c>
      <c r="F14191" t="s">
        <v>1247</v>
      </c>
      <c r="J14191" t="s">
        <v>23</v>
      </c>
      <c r="K14191">
        <v>9</v>
      </c>
      <c r="L14191">
        <v>45.99</v>
      </c>
      <c r="M14191">
        <v>3.5999999999999997E-2</v>
      </c>
      <c r="O14191" s="12">
        <f>VLOOKUP(C14191,[3]May!$C:$Z,24,FALSE)</f>
        <v>2019</v>
      </c>
    </row>
    <row r="14192" spans="1:15" x14ac:dyDescent="0.25">
      <c r="A14192" t="s">
        <v>1245</v>
      </c>
      <c r="C14192" t="s">
        <v>1318</v>
      </c>
      <c r="E14192">
        <v>6</v>
      </c>
      <c r="F14192" t="s">
        <v>1250</v>
      </c>
      <c r="J14192" t="s">
        <v>23</v>
      </c>
      <c r="K14192">
        <v>1</v>
      </c>
      <c r="L14192">
        <v>10.85</v>
      </c>
      <c r="M14192">
        <v>8.5000000000000006E-3</v>
      </c>
      <c r="O14192" s="12">
        <f>VLOOKUP(C14192,[3]May!$C:$Z,24,FALSE)</f>
        <v>2019</v>
      </c>
    </row>
    <row r="14193" spans="1:15" x14ac:dyDescent="0.25">
      <c r="A14193" t="s">
        <v>1245</v>
      </c>
      <c r="C14193" t="s">
        <v>1318</v>
      </c>
      <c r="E14193">
        <v>12</v>
      </c>
      <c r="F14193" t="s">
        <v>1253</v>
      </c>
      <c r="J14193" t="s">
        <v>23</v>
      </c>
      <c r="K14193">
        <v>1</v>
      </c>
      <c r="L14193">
        <v>61.2</v>
      </c>
      <c r="M14193">
        <v>8.3370000000000007E-3</v>
      </c>
      <c r="O14193" s="12">
        <f>VLOOKUP(C14193,[3]May!$C:$Z,24,FALSE)</f>
        <v>2019</v>
      </c>
    </row>
    <row r="14194" spans="1:15" x14ac:dyDescent="0.25">
      <c r="A14194" t="s">
        <v>1245</v>
      </c>
      <c r="C14194" t="s">
        <v>1318</v>
      </c>
      <c r="E14194">
        <v>2</v>
      </c>
      <c r="F14194" t="s">
        <v>1247</v>
      </c>
      <c r="J14194" t="s">
        <v>23</v>
      </c>
      <c r="K14194">
        <v>4</v>
      </c>
      <c r="L14194">
        <v>260.52</v>
      </c>
      <c r="M14194">
        <v>0.20399999999999999</v>
      </c>
      <c r="O14194" s="12">
        <f>VLOOKUP(C14194,[3]May!$C:$Z,24,FALSE)</f>
        <v>2019</v>
      </c>
    </row>
    <row r="14195" spans="1:15" x14ac:dyDescent="0.25">
      <c r="A14195" t="s">
        <v>1245</v>
      </c>
      <c r="C14195" t="s">
        <v>1318</v>
      </c>
      <c r="E14195">
        <v>2</v>
      </c>
      <c r="F14195" t="s">
        <v>1247</v>
      </c>
      <c r="J14195" t="s">
        <v>23</v>
      </c>
      <c r="K14195">
        <v>5</v>
      </c>
      <c r="L14195">
        <v>25.55</v>
      </c>
      <c r="M14195">
        <v>0.02</v>
      </c>
      <c r="O14195" s="12">
        <f>VLOOKUP(C14195,[3]May!$C:$Z,24,FALSE)</f>
        <v>2019</v>
      </c>
    </row>
    <row r="14196" spans="1:15" x14ac:dyDescent="0.25">
      <c r="A14196" t="s">
        <v>1245</v>
      </c>
      <c r="C14196" t="s">
        <v>1318</v>
      </c>
      <c r="E14196">
        <v>12</v>
      </c>
      <c r="F14196" t="s">
        <v>1253</v>
      </c>
      <c r="J14196" t="s">
        <v>23</v>
      </c>
      <c r="K14196">
        <v>1</v>
      </c>
      <c r="L14196">
        <v>61.2</v>
      </c>
      <c r="M14196">
        <v>8.3370000000000007E-3</v>
      </c>
      <c r="O14196" s="12">
        <f>VLOOKUP(C14196,[3]May!$C:$Z,24,FALSE)</f>
        <v>2019</v>
      </c>
    </row>
    <row r="14197" spans="1:15" x14ac:dyDescent="0.25">
      <c r="A14197" t="s">
        <v>1245</v>
      </c>
      <c r="C14197" t="s">
        <v>1318</v>
      </c>
      <c r="E14197">
        <v>2</v>
      </c>
      <c r="F14197" t="s">
        <v>1247</v>
      </c>
      <c r="J14197" t="s">
        <v>23</v>
      </c>
      <c r="K14197">
        <v>15</v>
      </c>
      <c r="L14197">
        <v>76.650000000000006</v>
      </c>
      <c r="M14197">
        <v>0.06</v>
      </c>
      <c r="O14197" s="12">
        <f>VLOOKUP(C14197,[3]May!$C:$Z,24,FALSE)</f>
        <v>2019</v>
      </c>
    </row>
    <row r="14198" spans="1:15" x14ac:dyDescent="0.25">
      <c r="A14198" t="s">
        <v>1245</v>
      </c>
      <c r="C14198" t="s">
        <v>1318</v>
      </c>
      <c r="E14198">
        <v>2</v>
      </c>
      <c r="F14198" t="s">
        <v>1247</v>
      </c>
      <c r="J14198" t="s">
        <v>23</v>
      </c>
      <c r="K14198">
        <v>7</v>
      </c>
      <c r="L14198">
        <v>35.770000000000003</v>
      </c>
      <c r="M14198">
        <v>2.8000000000000001E-2</v>
      </c>
      <c r="O14198" s="12">
        <f>VLOOKUP(C14198,[3]May!$C:$Z,24,FALSE)</f>
        <v>2019</v>
      </c>
    </row>
    <row r="14199" spans="1:15" x14ac:dyDescent="0.25">
      <c r="A14199" t="s">
        <v>1245</v>
      </c>
      <c r="C14199" t="s">
        <v>1318</v>
      </c>
      <c r="E14199">
        <v>2</v>
      </c>
      <c r="F14199" t="s">
        <v>1247</v>
      </c>
      <c r="J14199" t="s">
        <v>23</v>
      </c>
      <c r="K14199">
        <v>2</v>
      </c>
      <c r="L14199">
        <v>130.26</v>
      </c>
      <c r="M14199">
        <v>0.10199999999999999</v>
      </c>
      <c r="O14199" s="12">
        <f>VLOOKUP(C14199,[3]May!$C:$Z,24,FALSE)</f>
        <v>2019</v>
      </c>
    </row>
    <row r="14200" spans="1:15" x14ac:dyDescent="0.25">
      <c r="A14200" t="s">
        <v>1245</v>
      </c>
      <c r="C14200" t="s">
        <v>1318</v>
      </c>
      <c r="E14200">
        <v>2</v>
      </c>
      <c r="F14200" t="s">
        <v>1247</v>
      </c>
      <c r="J14200" t="s">
        <v>23</v>
      </c>
      <c r="K14200">
        <v>5</v>
      </c>
      <c r="L14200">
        <v>25.55</v>
      </c>
      <c r="M14200">
        <v>0.02</v>
      </c>
      <c r="O14200" s="12">
        <f>VLOOKUP(C14200,[3]May!$C:$Z,24,FALSE)</f>
        <v>2019</v>
      </c>
    </row>
    <row r="14201" spans="1:15" x14ac:dyDescent="0.25">
      <c r="A14201" t="s">
        <v>1245</v>
      </c>
      <c r="C14201" t="s">
        <v>1318</v>
      </c>
      <c r="E14201">
        <v>2</v>
      </c>
      <c r="F14201" t="s">
        <v>1247</v>
      </c>
      <c r="J14201" t="s">
        <v>23</v>
      </c>
      <c r="K14201">
        <v>7</v>
      </c>
      <c r="L14201">
        <v>455.91</v>
      </c>
      <c r="M14201">
        <v>0.35699999999999998</v>
      </c>
      <c r="O14201" s="12">
        <f>VLOOKUP(C14201,[3]May!$C:$Z,24,FALSE)</f>
        <v>2019</v>
      </c>
    </row>
    <row r="14202" spans="1:15" x14ac:dyDescent="0.25">
      <c r="A14202" t="s">
        <v>1245</v>
      </c>
      <c r="C14202" t="s">
        <v>1318</v>
      </c>
      <c r="E14202">
        <v>12</v>
      </c>
      <c r="F14202" t="s">
        <v>1253</v>
      </c>
      <c r="J14202" t="s">
        <v>23</v>
      </c>
      <c r="K14202">
        <v>1</v>
      </c>
      <c r="L14202">
        <v>61.2</v>
      </c>
      <c r="M14202">
        <v>8.3370000000000007E-3</v>
      </c>
      <c r="O14202" s="12">
        <f>VLOOKUP(C14202,[3]May!$C:$Z,24,FALSE)</f>
        <v>2019</v>
      </c>
    </row>
    <row r="14203" spans="1:15" x14ac:dyDescent="0.25">
      <c r="A14203" t="s">
        <v>1245</v>
      </c>
      <c r="C14203" t="s">
        <v>1318</v>
      </c>
      <c r="E14203">
        <v>2</v>
      </c>
      <c r="F14203" t="s">
        <v>1247</v>
      </c>
      <c r="J14203" t="s">
        <v>23</v>
      </c>
      <c r="K14203">
        <v>4</v>
      </c>
      <c r="L14203">
        <v>260.52</v>
      </c>
      <c r="M14203">
        <v>0.20399999999999999</v>
      </c>
      <c r="O14203" s="12">
        <f>VLOOKUP(C14203,[3]May!$C:$Z,24,FALSE)</f>
        <v>2019</v>
      </c>
    </row>
    <row r="14204" spans="1:15" x14ac:dyDescent="0.25">
      <c r="A14204" t="s">
        <v>1245</v>
      </c>
      <c r="C14204" t="s">
        <v>1318</v>
      </c>
      <c r="E14204">
        <v>2</v>
      </c>
      <c r="F14204" t="s">
        <v>1247</v>
      </c>
      <c r="J14204" t="s">
        <v>23</v>
      </c>
      <c r="K14204">
        <v>10</v>
      </c>
      <c r="L14204">
        <v>51.1</v>
      </c>
      <c r="M14204">
        <v>0.04</v>
      </c>
      <c r="O14204" s="12">
        <f>VLOOKUP(C14204,[3]May!$C:$Z,24,FALSE)</f>
        <v>2019</v>
      </c>
    </row>
    <row r="14205" spans="1:15" x14ac:dyDescent="0.25">
      <c r="A14205" t="s">
        <v>1245</v>
      </c>
      <c r="C14205" t="s">
        <v>1318</v>
      </c>
      <c r="E14205">
        <v>2</v>
      </c>
      <c r="F14205" t="s">
        <v>1247</v>
      </c>
      <c r="J14205" t="s">
        <v>23</v>
      </c>
      <c r="K14205">
        <v>9</v>
      </c>
      <c r="L14205">
        <v>45.99</v>
      </c>
      <c r="M14205">
        <v>3.5999999999999997E-2</v>
      </c>
      <c r="O14205" s="12">
        <f>VLOOKUP(C14205,[3]May!$C:$Z,24,FALSE)</f>
        <v>2019</v>
      </c>
    </row>
    <row r="14206" spans="1:15" x14ac:dyDescent="0.25">
      <c r="A14206" t="s">
        <v>1245</v>
      </c>
      <c r="C14206" t="s">
        <v>1318</v>
      </c>
      <c r="E14206">
        <v>12</v>
      </c>
      <c r="F14206" t="s">
        <v>1253</v>
      </c>
      <c r="J14206" t="s">
        <v>23</v>
      </c>
      <c r="K14206">
        <v>1</v>
      </c>
      <c r="L14206">
        <v>61.2</v>
      </c>
      <c r="M14206">
        <v>8.3370000000000007E-3</v>
      </c>
      <c r="O14206" s="12">
        <f>VLOOKUP(C14206,[3]May!$C:$Z,24,FALSE)</f>
        <v>2019</v>
      </c>
    </row>
    <row r="14207" spans="1:15" x14ac:dyDescent="0.25">
      <c r="A14207" t="s">
        <v>1245</v>
      </c>
      <c r="C14207" t="s">
        <v>1318</v>
      </c>
      <c r="E14207">
        <v>2</v>
      </c>
      <c r="F14207" t="s">
        <v>1247</v>
      </c>
      <c r="J14207" t="s">
        <v>23</v>
      </c>
      <c r="K14207">
        <v>10</v>
      </c>
      <c r="L14207">
        <v>651.29999999999995</v>
      </c>
      <c r="M14207">
        <v>0.51</v>
      </c>
      <c r="O14207" s="12">
        <f>VLOOKUP(C14207,[3]May!$C:$Z,24,FALSE)</f>
        <v>2019</v>
      </c>
    </row>
    <row r="14208" spans="1:15" x14ac:dyDescent="0.25">
      <c r="A14208" t="s">
        <v>1245</v>
      </c>
      <c r="C14208" t="s">
        <v>1318</v>
      </c>
      <c r="E14208">
        <v>2</v>
      </c>
      <c r="F14208" t="s">
        <v>1247</v>
      </c>
      <c r="J14208" t="s">
        <v>23</v>
      </c>
      <c r="K14208">
        <v>3</v>
      </c>
      <c r="L14208">
        <v>15.33</v>
      </c>
      <c r="M14208">
        <v>1.2E-2</v>
      </c>
      <c r="O14208" s="12">
        <f>VLOOKUP(C14208,[3]May!$C:$Z,24,FALSE)</f>
        <v>2019</v>
      </c>
    </row>
    <row r="14209" spans="1:15" x14ac:dyDescent="0.25">
      <c r="A14209" t="s">
        <v>1245</v>
      </c>
      <c r="C14209" t="s">
        <v>1318</v>
      </c>
      <c r="E14209">
        <v>2</v>
      </c>
      <c r="F14209" t="s">
        <v>1247</v>
      </c>
      <c r="J14209" t="s">
        <v>23</v>
      </c>
      <c r="K14209">
        <v>12</v>
      </c>
      <c r="L14209">
        <v>61.32</v>
      </c>
      <c r="M14209">
        <v>4.8000000000000001E-2</v>
      </c>
      <c r="O14209" s="12">
        <f>VLOOKUP(C14209,[3]May!$C:$Z,24,FALSE)</f>
        <v>2019</v>
      </c>
    </row>
    <row r="14210" spans="1:15" x14ac:dyDescent="0.25">
      <c r="A14210" t="s">
        <v>1245</v>
      </c>
      <c r="C14210" t="s">
        <v>1318</v>
      </c>
      <c r="E14210">
        <v>6</v>
      </c>
      <c r="F14210" t="s">
        <v>1250</v>
      </c>
      <c r="J14210" t="s">
        <v>23</v>
      </c>
      <c r="K14210">
        <v>2</v>
      </c>
      <c r="L14210">
        <v>21.7</v>
      </c>
      <c r="M14210">
        <v>1.7000000000000001E-2</v>
      </c>
      <c r="O14210" s="12">
        <f>VLOOKUP(C14210,[3]May!$C:$Z,24,FALSE)</f>
        <v>2019</v>
      </c>
    </row>
    <row r="14211" spans="1:15" x14ac:dyDescent="0.25">
      <c r="A14211" t="s">
        <v>1245</v>
      </c>
      <c r="C14211" t="s">
        <v>1318</v>
      </c>
      <c r="E14211">
        <v>2</v>
      </c>
      <c r="F14211" t="s">
        <v>1247</v>
      </c>
      <c r="J14211" t="s">
        <v>23</v>
      </c>
      <c r="K14211">
        <v>13</v>
      </c>
      <c r="L14211">
        <v>66.430000000000007</v>
      </c>
      <c r="M14211">
        <v>5.1999999999999998E-2</v>
      </c>
      <c r="O14211" s="12">
        <f>VLOOKUP(C14211,[3]May!$C:$Z,24,FALSE)</f>
        <v>2019</v>
      </c>
    </row>
    <row r="14212" spans="1:15" x14ac:dyDescent="0.25">
      <c r="A14212" t="s">
        <v>1245</v>
      </c>
      <c r="C14212" t="s">
        <v>1318</v>
      </c>
      <c r="E14212">
        <v>2</v>
      </c>
      <c r="F14212" t="s">
        <v>1247</v>
      </c>
      <c r="J14212" t="s">
        <v>23</v>
      </c>
      <c r="K14212">
        <v>5</v>
      </c>
      <c r="L14212">
        <v>325.64999999999998</v>
      </c>
      <c r="M14212">
        <v>0.255</v>
      </c>
      <c r="O14212" s="12">
        <f>VLOOKUP(C14212,[3]May!$C:$Z,24,FALSE)</f>
        <v>2019</v>
      </c>
    </row>
    <row r="14213" spans="1:15" x14ac:dyDescent="0.25">
      <c r="A14213" t="s">
        <v>1245</v>
      </c>
      <c r="C14213" t="s">
        <v>1318</v>
      </c>
      <c r="E14213">
        <v>2</v>
      </c>
      <c r="F14213" t="s">
        <v>1247</v>
      </c>
      <c r="J14213" t="s">
        <v>23</v>
      </c>
      <c r="K14213">
        <v>5</v>
      </c>
      <c r="L14213">
        <v>25.55</v>
      </c>
      <c r="M14213">
        <v>0.02</v>
      </c>
      <c r="O14213" s="12">
        <f>VLOOKUP(C14213,[3]May!$C:$Z,24,FALSE)</f>
        <v>2019</v>
      </c>
    </row>
    <row r="14214" spans="1:15" x14ac:dyDescent="0.25">
      <c r="A14214" t="s">
        <v>1245</v>
      </c>
      <c r="C14214" t="s">
        <v>1318</v>
      </c>
      <c r="E14214">
        <v>6</v>
      </c>
      <c r="F14214" t="s">
        <v>1250</v>
      </c>
      <c r="J14214" t="s">
        <v>23</v>
      </c>
      <c r="K14214">
        <v>1</v>
      </c>
      <c r="L14214">
        <v>10.85</v>
      </c>
      <c r="M14214">
        <v>8.5000000000000006E-3</v>
      </c>
      <c r="O14214" s="12">
        <f>VLOOKUP(C14214,[3]May!$C:$Z,24,FALSE)</f>
        <v>2019</v>
      </c>
    </row>
    <row r="14215" spans="1:15" x14ac:dyDescent="0.25">
      <c r="A14215" t="s">
        <v>1245</v>
      </c>
      <c r="C14215" t="s">
        <v>1318</v>
      </c>
      <c r="E14215">
        <v>2</v>
      </c>
      <c r="F14215" t="s">
        <v>1247</v>
      </c>
      <c r="J14215" t="s">
        <v>23</v>
      </c>
      <c r="K14215">
        <v>2</v>
      </c>
      <c r="L14215">
        <v>130.26</v>
      </c>
      <c r="M14215">
        <v>0.10199999999999999</v>
      </c>
      <c r="O14215" s="12">
        <f>VLOOKUP(C14215,[3]May!$C:$Z,24,FALSE)</f>
        <v>2019</v>
      </c>
    </row>
    <row r="14216" spans="1:15" x14ac:dyDescent="0.25">
      <c r="A14216" t="s">
        <v>1245</v>
      </c>
      <c r="C14216" t="s">
        <v>1318</v>
      </c>
      <c r="E14216">
        <v>12</v>
      </c>
      <c r="F14216" t="s">
        <v>1253</v>
      </c>
      <c r="J14216" t="s">
        <v>23</v>
      </c>
      <c r="K14216">
        <v>1</v>
      </c>
      <c r="L14216">
        <v>61.2</v>
      </c>
      <c r="M14216">
        <v>8.3370000000000007E-3</v>
      </c>
      <c r="O14216" s="12">
        <f>VLOOKUP(C14216,[3]May!$C:$Z,24,FALSE)</f>
        <v>2019</v>
      </c>
    </row>
    <row r="14217" spans="1:15" x14ac:dyDescent="0.25">
      <c r="A14217" t="s">
        <v>1245</v>
      </c>
      <c r="C14217" t="s">
        <v>1318</v>
      </c>
      <c r="E14217">
        <v>12</v>
      </c>
      <c r="F14217" t="s">
        <v>1253</v>
      </c>
      <c r="J14217" t="s">
        <v>23</v>
      </c>
      <c r="K14217">
        <v>1</v>
      </c>
      <c r="L14217">
        <v>61.2</v>
      </c>
      <c r="M14217">
        <v>8.3370000000000007E-3</v>
      </c>
      <c r="O14217" s="12">
        <f>VLOOKUP(C14217,[3]May!$C:$Z,24,FALSE)</f>
        <v>2019</v>
      </c>
    </row>
    <row r="14218" spans="1:15" x14ac:dyDescent="0.25">
      <c r="A14218" t="s">
        <v>1245</v>
      </c>
      <c r="C14218" t="s">
        <v>1318</v>
      </c>
      <c r="E14218">
        <v>6</v>
      </c>
      <c r="F14218" t="s">
        <v>1250</v>
      </c>
      <c r="J14218" t="s">
        <v>23</v>
      </c>
      <c r="K14218">
        <v>1</v>
      </c>
      <c r="L14218">
        <v>10.85</v>
      </c>
      <c r="M14218">
        <v>8.5000000000000006E-3</v>
      </c>
      <c r="O14218" s="12">
        <f>VLOOKUP(C14218,[3]May!$C:$Z,24,FALSE)</f>
        <v>2019</v>
      </c>
    </row>
    <row r="14219" spans="1:15" x14ac:dyDescent="0.25">
      <c r="A14219" t="s">
        <v>1245</v>
      </c>
      <c r="C14219" t="s">
        <v>1318</v>
      </c>
      <c r="E14219">
        <v>2</v>
      </c>
      <c r="F14219" t="s">
        <v>1247</v>
      </c>
      <c r="J14219" t="s">
        <v>23</v>
      </c>
      <c r="K14219">
        <v>16</v>
      </c>
      <c r="L14219">
        <v>81.760000000000005</v>
      </c>
      <c r="M14219">
        <v>6.4000000000000001E-2</v>
      </c>
      <c r="O14219" s="12">
        <f>VLOOKUP(C14219,[3]May!$C:$Z,24,FALSE)</f>
        <v>2019</v>
      </c>
    </row>
    <row r="14220" spans="1:15" x14ac:dyDescent="0.25">
      <c r="A14220" t="s">
        <v>1245</v>
      </c>
      <c r="C14220" t="s">
        <v>1318</v>
      </c>
      <c r="E14220">
        <v>8</v>
      </c>
      <c r="F14220" t="s">
        <v>1251</v>
      </c>
      <c r="J14220" t="s">
        <v>23</v>
      </c>
      <c r="K14220">
        <v>2</v>
      </c>
      <c r="L14220">
        <v>110.12</v>
      </c>
      <c r="M14220">
        <v>6.4399999999999999E-2</v>
      </c>
      <c r="O14220" s="12">
        <f>VLOOKUP(C14220,[3]May!$C:$Z,24,FALSE)</f>
        <v>2019</v>
      </c>
    </row>
    <row r="14221" spans="1:15" x14ac:dyDescent="0.25">
      <c r="A14221" t="s">
        <v>1245</v>
      </c>
      <c r="C14221" t="s">
        <v>1318</v>
      </c>
      <c r="E14221">
        <v>8</v>
      </c>
      <c r="F14221" t="s">
        <v>1251</v>
      </c>
      <c r="J14221" t="s">
        <v>23</v>
      </c>
      <c r="K14221">
        <v>4</v>
      </c>
      <c r="L14221">
        <v>220.24</v>
      </c>
      <c r="M14221">
        <v>0.1288</v>
      </c>
      <c r="O14221" s="12">
        <f>VLOOKUP(C14221,[3]May!$C:$Z,24,FALSE)</f>
        <v>2019</v>
      </c>
    </row>
    <row r="14222" spans="1:15" x14ac:dyDescent="0.25">
      <c r="A14222" t="s">
        <v>1245</v>
      </c>
      <c r="C14222" t="s">
        <v>1318</v>
      </c>
      <c r="E14222">
        <v>2</v>
      </c>
      <c r="F14222" t="s">
        <v>1247</v>
      </c>
      <c r="J14222" t="s">
        <v>23</v>
      </c>
      <c r="K14222">
        <v>6</v>
      </c>
      <c r="L14222">
        <v>30.66</v>
      </c>
      <c r="M14222">
        <v>2.4E-2</v>
      </c>
      <c r="O14222" s="12">
        <f>VLOOKUP(C14222,[3]May!$C:$Z,24,FALSE)</f>
        <v>2019</v>
      </c>
    </row>
    <row r="14223" spans="1:15" x14ac:dyDescent="0.25">
      <c r="A14223" t="s">
        <v>1245</v>
      </c>
      <c r="C14223" t="s">
        <v>1318</v>
      </c>
      <c r="E14223">
        <v>2</v>
      </c>
      <c r="F14223" t="s">
        <v>1247</v>
      </c>
      <c r="J14223" t="s">
        <v>23</v>
      </c>
      <c r="K14223">
        <v>3</v>
      </c>
      <c r="L14223">
        <v>195.39</v>
      </c>
      <c r="M14223">
        <v>0.153</v>
      </c>
      <c r="O14223" s="12">
        <f>VLOOKUP(C14223,[3]May!$C:$Z,24,FALSE)</f>
        <v>2019</v>
      </c>
    </row>
    <row r="14224" spans="1:15" x14ac:dyDescent="0.25">
      <c r="A14224" t="s">
        <v>1245</v>
      </c>
      <c r="C14224" t="s">
        <v>1318</v>
      </c>
      <c r="E14224">
        <v>2</v>
      </c>
      <c r="F14224" t="s">
        <v>1247</v>
      </c>
      <c r="J14224" t="s">
        <v>23</v>
      </c>
      <c r="K14224">
        <v>1</v>
      </c>
      <c r="L14224">
        <v>5.1100000000000003</v>
      </c>
      <c r="M14224">
        <v>4.0000000000000001E-3</v>
      </c>
      <c r="O14224" s="12">
        <f>VLOOKUP(C14224,[3]May!$C:$Z,24,FALSE)</f>
        <v>2019</v>
      </c>
    </row>
    <row r="14225" spans="1:15" x14ac:dyDescent="0.25">
      <c r="A14225" t="s">
        <v>1245</v>
      </c>
      <c r="C14225" t="s">
        <v>1318</v>
      </c>
      <c r="E14225">
        <v>2</v>
      </c>
      <c r="F14225" t="s">
        <v>1247</v>
      </c>
      <c r="J14225" t="s">
        <v>23</v>
      </c>
      <c r="K14225">
        <v>2</v>
      </c>
      <c r="L14225">
        <v>10.220000000000001</v>
      </c>
      <c r="M14225">
        <v>8.0000000000000002E-3</v>
      </c>
      <c r="O14225" s="12">
        <f>VLOOKUP(C14225,[3]May!$C:$Z,24,FALSE)</f>
        <v>2019</v>
      </c>
    </row>
    <row r="14226" spans="1:15" x14ac:dyDescent="0.25">
      <c r="A14226" t="s">
        <v>1245</v>
      </c>
      <c r="C14226" t="s">
        <v>1318</v>
      </c>
      <c r="E14226">
        <v>2</v>
      </c>
      <c r="F14226" t="s">
        <v>1247</v>
      </c>
      <c r="J14226" t="s">
        <v>23</v>
      </c>
      <c r="K14226">
        <v>10</v>
      </c>
      <c r="L14226">
        <v>651.29999999999995</v>
      </c>
      <c r="M14226">
        <v>0.51</v>
      </c>
      <c r="O14226" s="12">
        <f>VLOOKUP(C14226,[3]May!$C:$Z,24,FALSE)</f>
        <v>2019</v>
      </c>
    </row>
    <row r="14227" spans="1:15" x14ac:dyDescent="0.25">
      <c r="A14227" t="s">
        <v>1245</v>
      </c>
      <c r="C14227" t="s">
        <v>1318</v>
      </c>
      <c r="E14227">
        <v>2</v>
      </c>
      <c r="F14227" t="s">
        <v>1247</v>
      </c>
      <c r="J14227" t="s">
        <v>23</v>
      </c>
      <c r="K14227">
        <v>4</v>
      </c>
      <c r="L14227">
        <v>20.440000000000001</v>
      </c>
      <c r="M14227">
        <v>1.6E-2</v>
      </c>
      <c r="O14227" s="12">
        <f>VLOOKUP(C14227,[3]May!$C:$Z,24,FALSE)</f>
        <v>2019</v>
      </c>
    </row>
    <row r="14228" spans="1:15" x14ac:dyDescent="0.25">
      <c r="A14228" t="s">
        <v>1245</v>
      </c>
      <c r="C14228" t="s">
        <v>1318</v>
      </c>
      <c r="E14228">
        <v>2</v>
      </c>
      <c r="F14228" t="s">
        <v>1247</v>
      </c>
      <c r="J14228" t="s">
        <v>23</v>
      </c>
      <c r="K14228">
        <v>13</v>
      </c>
      <c r="L14228">
        <v>66.430000000000007</v>
      </c>
      <c r="M14228">
        <v>5.1999999999999998E-2</v>
      </c>
      <c r="O14228" s="12">
        <f>VLOOKUP(C14228,[3]May!$C:$Z,24,FALSE)</f>
        <v>2019</v>
      </c>
    </row>
    <row r="14229" spans="1:15" x14ac:dyDescent="0.25">
      <c r="A14229" t="s">
        <v>1245</v>
      </c>
      <c r="C14229" t="s">
        <v>1318</v>
      </c>
      <c r="E14229">
        <v>2</v>
      </c>
      <c r="F14229" t="s">
        <v>1247</v>
      </c>
      <c r="J14229" t="s">
        <v>23</v>
      </c>
      <c r="K14229">
        <v>4</v>
      </c>
      <c r="L14229">
        <v>260.52</v>
      </c>
      <c r="M14229">
        <v>0.20399999999999999</v>
      </c>
      <c r="O14229" s="12">
        <f>VLOOKUP(C14229,[3]May!$C:$Z,24,FALSE)</f>
        <v>2019</v>
      </c>
    </row>
    <row r="14230" spans="1:15" x14ac:dyDescent="0.25">
      <c r="A14230" t="s">
        <v>1245</v>
      </c>
      <c r="C14230" t="s">
        <v>1318</v>
      </c>
      <c r="E14230">
        <v>2</v>
      </c>
      <c r="F14230" t="s">
        <v>1247</v>
      </c>
      <c r="J14230" t="s">
        <v>23</v>
      </c>
      <c r="K14230">
        <v>6</v>
      </c>
      <c r="L14230">
        <v>30.66</v>
      </c>
      <c r="M14230">
        <v>2.4E-2</v>
      </c>
      <c r="O14230" s="12">
        <f>VLOOKUP(C14230,[3]May!$C:$Z,24,FALSE)</f>
        <v>2019</v>
      </c>
    </row>
    <row r="14231" spans="1:15" x14ac:dyDescent="0.25">
      <c r="A14231" t="s">
        <v>1245</v>
      </c>
      <c r="C14231" t="s">
        <v>1318</v>
      </c>
      <c r="E14231">
        <v>2</v>
      </c>
      <c r="F14231" t="s">
        <v>1247</v>
      </c>
      <c r="J14231" t="s">
        <v>23</v>
      </c>
      <c r="K14231">
        <v>12</v>
      </c>
      <c r="L14231">
        <v>61.32</v>
      </c>
      <c r="M14231">
        <v>4.8000000000000001E-2</v>
      </c>
      <c r="O14231" s="12">
        <f>VLOOKUP(C14231,[3]May!$C:$Z,24,FALSE)</f>
        <v>2019</v>
      </c>
    </row>
    <row r="14232" spans="1:15" x14ac:dyDescent="0.25">
      <c r="A14232" t="s">
        <v>1245</v>
      </c>
      <c r="C14232" t="s">
        <v>1318</v>
      </c>
      <c r="E14232">
        <v>2</v>
      </c>
      <c r="F14232" t="s">
        <v>1247</v>
      </c>
      <c r="J14232" t="s">
        <v>23</v>
      </c>
      <c r="K14232">
        <v>3</v>
      </c>
      <c r="L14232">
        <v>195.39</v>
      </c>
      <c r="M14232">
        <v>0.153</v>
      </c>
      <c r="O14232" s="12">
        <f>VLOOKUP(C14232,[3]May!$C:$Z,24,FALSE)</f>
        <v>2019</v>
      </c>
    </row>
    <row r="14233" spans="1:15" x14ac:dyDescent="0.25">
      <c r="A14233" t="s">
        <v>1245</v>
      </c>
      <c r="C14233" t="s">
        <v>1318</v>
      </c>
      <c r="E14233">
        <v>12</v>
      </c>
      <c r="F14233" t="s">
        <v>1253</v>
      </c>
      <c r="J14233" t="s">
        <v>23</v>
      </c>
      <c r="K14233">
        <v>1</v>
      </c>
      <c r="L14233">
        <v>61.2</v>
      </c>
      <c r="M14233">
        <v>8.3370000000000007E-3</v>
      </c>
      <c r="O14233" s="12">
        <f>VLOOKUP(C14233,[3]May!$C:$Z,24,FALSE)</f>
        <v>2019</v>
      </c>
    </row>
    <row r="14234" spans="1:15" x14ac:dyDescent="0.25">
      <c r="A14234" t="s">
        <v>1245</v>
      </c>
      <c r="C14234" t="s">
        <v>1318</v>
      </c>
      <c r="E14234">
        <v>2</v>
      </c>
      <c r="F14234" t="s">
        <v>1247</v>
      </c>
      <c r="J14234" t="s">
        <v>23</v>
      </c>
      <c r="K14234">
        <v>17</v>
      </c>
      <c r="L14234">
        <v>1107.21</v>
      </c>
      <c r="M14234">
        <v>0.86699999999999999</v>
      </c>
      <c r="O14234" s="12">
        <f>VLOOKUP(C14234,[3]May!$C:$Z,24,FALSE)</f>
        <v>2019</v>
      </c>
    </row>
    <row r="14235" spans="1:15" x14ac:dyDescent="0.25">
      <c r="A14235" t="s">
        <v>1245</v>
      </c>
      <c r="C14235" t="s">
        <v>1318</v>
      </c>
      <c r="E14235">
        <v>2</v>
      </c>
      <c r="F14235" t="s">
        <v>1247</v>
      </c>
      <c r="J14235" t="s">
        <v>23</v>
      </c>
      <c r="K14235">
        <v>3</v>
      </c>
      <c r="L14235">
        <v>15.33</v>
      </c>
      <c r="M14235">
        <v>1.2E-2</v>
      </c>
      <c r="O14235" s="12">
        <f>VLOOKUP(C14235,[3]May!$C:$Z,24,FALSE)</f>
        <v>2019</v>
      </c>
    </row>
    <row r="14236" spans="1:15" x14ac:dyDescent="0.25">
      <c r="A14236" t="s">
        <v>1245</v>
      </c>
      <c r="C14236" t="s">
        <v>1318</v>
      </c>
      <c r="E14236">
        <v>2</v>
      </c>
      <c r="F14236" t="s">
        <v>1247</v>
      </c>
      <c r="J14236" t="s">
        <v>23</v>
      </c>
      <c r="K14236">
        <v>7</v>
      </c>
      <c r="L14236">
        <v>455.91</v>
      </c>
      <c r="M14236">
        <v>0.35699999999999998</v>
      </c>
      <c r="O14236" s="12">
        <f>VLOOKUP(C14236,[3]May!$C:$Z,24,FALSE)</f>
        <v>2019</v>
      </c>
    </row>
    <row r="14237" spans="1:15" x14ac:dyDescent="0.25">
      <c r="A14237" t="s">
        <v>1245</v>
      </c>
      <c r="C14237" t="s">
        <v>1318</v>
      </c>
      <c r="E14237">
        <v>2</v>
      </c>
      <c r="F14237" t="s">
        <v>1247</v>
      </c>
      <c r="J14237" t="s">
        <v>23</v>
      </c>
      <c r="K14237">
        <v>15</v>
      </c>
      <c r="L14237">
        <v>76.650000000000006</v>
      </c>
      <c r="M14237">
        <v>0.06</v>
      </c>
      <c r="O14237" s="12">
        <f>VLOOKUP(C14237,[3]May!$C:$Z,24,FALSE)</f>
        <v>2019</v>
      </c>
    </row>
    <row r="14238" spans="1:15" x14ac:dyDescent="0.25">
      <c r="A14238" t="s">
        <v>1245</v>
      </c>
      <c r="C14238" t="s">
        <v>1318</v>
      </c>
      <c r="E14238">
        <v>6</v>
      </c>
      <c r="F14238" t="s">
        <v>1250</v>
      </c>
      <c r="J14238" t="s">
        <v>23</v>
      </c>
      <c r="K14238">
        <v>1</v>
      </c>
      <c r="L14238">
        <v>10.85</v>
      </c>
      <c r="M14238">
        <v>8.5000000000000006E-3</v>
      </c>
      <c r="O14238" s="12">
        <f>VLOOKUP(C14238,[3]May!$C:$Z,24,FALSE)</f>
        <v>2019</v>
      </c>
    </row>
    <row r="14239" spans="1:15" x14ac:dyDescent="0.25">
      <c r="A14239" t="s">
        <v>1245</v>
      </c>
      <c r="C14239" t="s">
        <v>1318</v>
      </c>
      <c r="E14239">
        <v>2</v>
      </c>
      <c r="F14239" t="s">
        <v>1247</v>
      </c>
      <c r="J14239" t="s">
        <v>23</v>
      </c>
      <c r="K14239">
        <v>6</v>
      </c>
      <c r="L14239">
        <v>390.78</v>
      </c>
      <c r="M14239">
        <v>0.30599999999999999</v>
      </c>
      <c r="O14239" s="12">
        <f>VLOOKUP(C14239,[3]May!$C:$Z,24,FALSE)</f>
        <v>2019</v>
      </c>
    </row>
    <row r="14240" spans="1:15" x14ac:dyDescent="0.25">
      <c r="A14240" t="s">
        <v>1245</v>
      </c>
      <c r="C14240" t="s">
        <v>1318</v>
      </c>
      <c r="E14240">
        <v>2</v>
      </c>
      <c r="F14240" t="s">
        <v>1247</v>
      </c>
      <c r="J14240" t="s">
        <v>23</v>
      </c>
      <c r="K14240">
        <v>3</v>
      </c>
      <c r="L14240">
        <v>15.33</v>
      </c>
      <c r="M14240">
        <v>1.2E-2</v>
      </c>
      <c r="O14240" s="12">
        <f>VLOOKUP(C14240,[3]May!$C:$Z,24,FALSE)</f>
        <v>2019</v>
      </c>
    </row>
    <row r="14241" spans="1:15" x14ac:dyDescent="0.25">
      <c r="A14241" t="s">
        <v>1245</v>
      </c>
      <c r="C14241" t="s">
        <v>1318</v>
      </c>
      <c r="E14241">
        <v>2</v>
      </c>
      <c r="F14241" t="s">
        <v>1247</v>
      </c>
      <c r="J14241" t="s">
        <v>23</v>
      </c>
      <c r="K14241">
        <v>3</v>
      </c>
      <c r="L14241">
        <v>195.39</v>
      </c>
      <c r="M14241">
        <v>0.153</v>
      </c>
      <c r="O14241" s="12">
        <f>VLOOKUP(C14241,[3]May!$C:$Z,24,FALSE)</f>
        <v>2019</v>
      </c>
    </row>
    <row r="14242" spans="1:15" x14ac:dyDescent="0.25">
      <c r="A14242" t="s">
        <v>1245</v>
      </c>
      <c r="C14242" t="s">
        <v>1318</v>
      </c>
      <c r="E14242">
        <v>2</v>
      </c>
      <c r="F14242" t="s">
        <v>1247</v>
      </c>
      <c r="J14242" t="s">
        <v>23</v>
      </c>
      <c r="K14242">
        <v>7</v>
      </c>
      <c r="L14242">
        <v>35.770000000000003</v>
      </c>
      <c r="M14242">
        <v>2.8000000000000001E-2</v>
      </c>
      <c r="O14242" s="12">
        <f>VLOOKUP(C14242,[3]May!$C:$Z,24,FALSE)</f>
        <v>2019</v>
      </c>
    </row>
    <row r="14243" spans="1:15" x14ac:dyDescent="0.25">
      <c r="A14243" t="s">
        <v>1245</v>
      </c>
      <c r="C14243" t="s">
        <v>1318</v>
      </c>
      <c r="E14243">
        <v>2</v>
      </c>
      <c r="F14243" t="s">
        <v>1247</v>
      </c>
      <c r="J14243" t="s">
        <v>23</v>
      </c>
      <c r="K14243">
        <v>8</v>
      </c>
      <c r="L14243">
        <v>40.880000000000003</v>
      </c>
      <c r="M14243">
        <v>3.2000000000000001E-2</v>
      </c>
      <c r="O14243" s="12">
        <f>VLOOKUP(C14243,[3]May!$C:$Z,24,FALSE)</f>
        <v>2019</v>
      </c>
    </row>
    <row r="14244" spans="1:15" x14ac:dyDescent="0.25">
      <c r="A14244" t="s">
        <v>1245</v>
      </c>
      <c r="C14244" t="s">
        <v>1318</v>
      </c>
      <c r="E14244">
        <v>2</v>
      </c>
      <c r="F14244" t="s">
        <v>1247</v>
      </c>
      <c r="J14244" t="s">
        <v>23</v>
      </c>
      <c r="K14244">
        <v>6</v>
      </c>
      <c r="L14244">
        <v>390.78</v>
      </c>
      <c r="M14244">
        <v>0.30599999999999999</v>
      </c>
      <c r="O14244" s="12">
        <f>VLOOKUP(C14244,[3]May!$C:$Z,24,FALSE)</f>
        <v>2019</v>
      </c>
    </row>
    <row r="14245" spans="1:15" x14ac:dyDescent="0.25">
      <c r="A14245" t="s">
        <v>1245</v>
      </c>
      <c r="C14245" t="s">
        <v>1318</v>
      </c>
      <c r="E14245">
        <v>2</v>
      </c>
      <c r="F14245" t="s">
        <v>1247</v>
      </c>
      <c r="J14245" t="s">
        <v>23</v>
      </c>
      <c r="K14245">
        <v>13</v>
      </c>
      <c r="L14245">
        <v>66.430000000000007</v>
      </c>
      <c r="M14245">
        <v>5.1999999999999998E-2</v>
      </c>
      <c r="O14245" s="12">
        <f>VLOOKUP(C14245,[3]May!$C:$Z,24,FALSE)</f>
        <v>2019</v>
      </c>
    </row>
    <row r="14246" spans="1:15" x14ac:dyDescent="0.25">
      <c r="A14246" t="s">
        <v>1245</v>
      </c>
      <c r="C14246" t="s">
        <v>1318</v>
      </c>
      <c r="E14246">
        <v>2</v>
      </c>
      <c r="F14246" t="s">
        <v>1247</v>
      </c>
      <c r="J14246" t="s">
        <v>23</v>
      </c>
      <c r="K14246">
        <v>12</v>
      </c>
      <c r="L14246">
        <v>61.32</v>
      </c>
      <c r="M14246">
        <v>4.8000000000000001E-2</v>
      </c>
      <c r="O14246" s="12">
        <f>VLOOKUP(C14246,[3]May!$C:$Z,24,FALSE)</f>
        <v>2019</v>
      </c>
    </row>
    <row r="14247" spans="1:15" x14ac:dyDescent="0.25">
      <c r="A14247" t="s">
        <v>1245</v>
      </c>
      <c r="C14247" t="s">
        <v>1318</v>
      </c>
      <c r="E14247">
        <v>2</v>
      </c>
      <c r="F14247" t="s">
        <v>1247</v>
      </c>
      <c r="J14247" t="s">
        <v>23</v>
      </c>
      <c r="K14247">
        <v>2</v>
      </c>
      <c r="L14247">
        <v>130.26</v>
      </c>
      <c r="M14247">
        <v>0.10199999999999999</v>
      </c>
      <c r="O14247" s="12">
        <f>VLOOKUP(C14247,[3]May!$C:$Z,24,FALSE)</f>
        <v>2019</v>
      </c>
    </row>
    <row r="14248" spans="1:15" x14ac:dyDescent="0.25">
      <c r="A14248" t="s">
        <v>1245</v>
      </c>
      <c r="C14248" t="s">
        <v>1318</v>
      </c>
      <c r="E14248">
        <v>2</v>
      </c>
      <c r="F14248" t="s">
        <v>1247</v>
      </c>
      <c r="J14248" t="s">
        <v>23</v>
      </c>
      <c r="K14248">
        <v>3</v>
      </c>
      <c r="L14248">
        <v>195.39</v>
      </c>
      <c r="M14248">
        <v>0.153</v>
      </c>
      <c r="O14248" s="12">
        <f>VLOOKUP(C14248,[3]May!$C:$Z,24,FALSE)</f>
        <v>2019</v>
      </c>
    </row>
    <row r="14249" spans="1:15" x14ac:dyDescent="0.25">
      <c r="A14249" t="s">
        <v>1245</v>
      </c>
      <c r="C14249" t="s">
        <v>1318</v>
      </c>
      <c r="E14249">
        <v>6</v>
      </c>
      <c r="F14249" t="s">
        <v>1250</v>
      </c>
      <c r="J14249" t="s">
        <v>23</v>
      </c>
      <c r="K14249">
        <v>1</v>
      </c>
      <c r="L14249">
        <v>10.85</v>
      </c>
      <c r="M14249">
        <v>8.5000000000000006E-3</v>
      </c>
      <c r="O14249" s="12">
        <f>VLOOKUP(C14249,[3]May!$C:$Z,24,FALSE)</f>
        <v>2019</v>
      </c>
    </row>
    <row r="14250" spans="1:15" x14ac:dyDescent="0.25">
      <c r="A14250" t="s">
        <v>1245</v>
      </c>
      <c r="C14250" t="s">
        <v>1318</v>
      </c>
      <c r="E14250">
        <v>2</v>
      </c>
      <c r="F14250" t="s">
        <v>1247</v>
      </c>
      <c r="J14250" t="s">
        <v>23</v>
      </c>
      <c r="K14250">
        <v>13</v>
      </c>
      <c r="L14250">
        <v>66.430000000000007</v>
      </c>
      <c r="M14250">
        <v>5.1999999999999998E-2</v>
      </c>
      <c r="O14250" s="12">
        <f>VLOOKUP(C14250,[3]May!$C:$Z,24,FALSE)</f>
        <v>2019</v>
      </c>
    </row>
    <row r="14251" spans="1:15" x14ac:dyDescent="0.25">
      <c r="A14251" t="s">
        <v>1245</v>
      </c>
      <c r="C14251" t="s">
        <v>1318</v>
      </c>
      <c r="E14251">
        <v>12</v>
      </c>
      <c r="F14251" t="s">
        <v>1253</v>
      </c>
      <c r="J14251" t="s">
        <v>23</v>
      </c>
      <c r="K14251">
        <v>1</v>
      </c>
      <c r="L14251">
        <v>61.2</v>
      </c>
      <c r="M14251">
        <v>8.3370000000000007E-3</v>
      </c>
      <c r="O14251" s="12">
        <f>VLOOKUP(C14251,[3]May!$C:$Z,24,FALSE)</f>
        <v>2019</v>
      </c>
    </row>
    <row r="14252" spans="1:15" x14ac:dyDescent="0.25">
      <c r="A14252" t="s">
        <v>1245</v>
      </c>
      <c r="C14252" t="s">
        <v>1318</v>
      </c>
      <c r="E14252">
        <v>2</v>
      </c>
      <c r="F14252" t="s">
        <v>1247</v>
      </c>
      <c r="J14252" t="s">
        <v>23</v>
      </c>
      <c r="K14252">
        <v>5</v>
      </c>
      <c r="L14252">
        <v>325.64999999999998</v>
      </c>
      <c r="M14252">
        <v>0.255</v>
      </c>
      <c r="O14252" s="12">
        <f>VLOOKUP(C14252,[3]May!$C:$Z,24,FALSE)</f>
        <v>2019</v>
      </c>
    </row>
    <row r="14253" spans="1:15" x14ac:dyDescent="0.25">
      <c r="A14253" t="s">
        <v>1245</v>
      </c>
      <c r="C14253" t="s">
        <v>1318</v>
      </c>
      <c r="E14253">
        <v>2</v>
      </c>
      <c r="F14253" t="s">
        <v>1247</v>
      </c>
      <c r="J14253" t="s">
        <v>23</v>
      </c>
      <c r="K14253">
        <v>11</v>
      </c>
      <c r="L14253">
        <v>56.21</v>
      </c>
      <c r="M14253">
        <v>4.3999999999999997E-2</v>
      </c>
      <c r="O14253" s="12">
        <f>VLOOKUP(C14253,[3]May!$C:$Z,24,FALSE)</f>
        <v>2019</v>
      </c>
    </row>
    <row r="14254" spans="1:15" x14ac:dyDescent="0.25">
      <c r="A14254" t="s">
        <v>1245</v>
      </c>
      <c r="C14254" t="s">
        <v>1318</v>
      </c>
      <c r="E14254">
        <v>2</v>
      </c>
      <c r="F14254" t="s">
        <v>1247</v>
      </c>
      <c r="J14254" t="s">
        <v>23</v>
      </c>
      <c r="K14254">
        <v>8</v>
      </c>
      <c r="L14254">
        <v>521.04</v>
      </c>
      <c r="M14254">
        <v>0.40799999999999997</v>
      </c>
      <c r="O14254" s="12">
        <f>VLOOKUP(C14254,[3]May!$C:$Z,24,FALSE)</f>
        <v>2019</v>
      </c>
    </row>
    <row r="14255" spans="1:15" x14ac:dyDescent="0.25">
      <c r="A14255" t="s">
        <v>1245</v>
      </c>
      <c r="C14255" t="s">
        <v>1318</v>
      </c>
      <c r="E14255">
        <v>2</v>
      </c>
      <c r="F14255" t="s">
        <v>1247</v>
      </c>
      <c r="J14255" t="s">
        <v>23</v>
      </c>
      <c r="K14255">
        <v>5</v>
      </c>
      <c r="L14255">
        <v>25.55</v>
      </c>
      <c r="M14255">
        <v>0.02</v>
      </c>
      <c r="O14255" s="12">
        <f>VLOOKUP(C14255,[3]May!$C:$Z,24,FALSE)</f>
        <v>2019</v>
      </c>
    </row>
    <row r="14256" spans="1:15" x14ac:dyDescent="0.25">
      <c r="A14256" t="s">
        <v>1245</v>
      </c>
      <c r="C14256" t="s">
        <v>1318</v>
      </c>
      <c r="E14256">
        <v>6</v>
      </c>
      <c r="F14256" t="s">
        <v>1250</v>
      </c>
      <c r="J14256" t="s">
        <v>23</v>
      </c>
      <c r="K14256">
        <v>2</v>
      </c>
      <c r="L14256">
        <v>21.7</v>
      </c>
      <c r="M14256">
        <v>1.7000000000000001E-2</v>
      </c>
      <c r="O14256" s="12">
        <f>VLOOKUP(C14256,[3]May!$C:$Z,24,FALSE)</f>
        <v>2019</v>
      </c>
    </row>
    <row r="14257" spans="1:15" x14ac:dyDescent="0.25">
      <c r="A14257" t="s">
        <v>1245</v>
      </c>
      <c r="C14257" t="s">
        <v>1318</v>
      </c>
      <c r="E14257">
        <v>2</v>
      </c>
      <c r="F14257" t="s">
        <v>1247</v>
      </c>
      <c r="J14257" t="s">
        <v>23</v>
      </c>
      <c r="K14257">
        <v>2</v>
      </c>
      <c r="L14257">
        <v>130.26</v>
      </c>
      <c r="M14257">
        <v>0.10199999999999999</v>
      </c>
      <c r="O14257" s="12">
        <f>VLOOKUP(C14257,[3]May!$C:$Z,24,FALSE)</f>
        <v>2019</v>
      </c>
    </row>
    <row r="14258" spans="1:15" x14ac:dyDescent="0.25">
      <c r="A14258" t="s">
        <v>1245</v>
      </c>
      <c r="C14258" t="s">
        <v>1318</v>
      </c>
      <c r="E14258">
        <v>2</v>
      </c>
      <c r="F14258" t="s">
        <v>1247</v>
      </c>
      <c r="J14258" t="s">
        <v>23</v>
      </c>
      <c r="K14258">
        <v>2</v>
      </c>
      <c r="L14258">
        <v>10.220000000000001</v>
      </c>
      <c r="M14258">
        <v>8.0000000000000002E-3</v>
      </c>
      <c r="O14258" s="12">
        <f>VLOOKUP(C14258,[3]May!$C:$Z,24,FALSE)</f>
        <v>2019</v>
      </c>
    </row>
    <row r="14259" spans="1:15" x14ac:dyDescent="0.25">
      <c r="A14259" t="s">
        <v>1245</v>
      </c>
      <c r="C14259" t="s">
        <v>1318</v>
      </c>
      <c r="E14259">
        <v>2</v>
      </c>
      <c r="F14259" t="s">
        <v>1247</v>
      </c>
      <c r="J14259" t="s">
        <v>23</v>
      </c>
      <c r="K14259">
        <v>7</v>
      </c>
      <c r="L14259">
        <v>35.770000000000003</v>
      </c>
      <c r="M14259">
        <v>2.8000000000000001E-2</v>
      </c>
      <c r="O14259" s="12">
        <f>VLOOKUP(C14259,[3]May!$C:$Z,24,FALSE)</f>
        <v>2019</v>
      </c>
    </row>
    <row r="14260" spans="1:15" x14ac:dyDescent="0.25">
      <c r="A14260" t="s">
        <v>1245</v>
      </c>
      <c r="C14260" t="s">
        <v>1318</v>
      </c>
      <c r="E14260">
        <v>2</v>
      </c>
      <c r="F14260" t="s">
        <v>1247</v>
      </c>
      <c r="J14260" t="s">
        <v>23</v>
      </c>
      <c r="K14260">
        <v>2</v>
      </c>
      <c r="L14260">
        <v>130.26</v>
      </c>
      <c r="M14260">
        <v>0.10199999999999999</v>
      </c>
      <c r="O14260" s="12">
        <f>VLOOKUP(C14260,[3]May!$C:$Z,24,FALSE)</f>
        <v>2019</v>
      </c>
    </row>
    <row r="14261" spans="1:15" x14ac:dyDescent="0.25">
      <c r="A14261" t="s">
        <v>1245</v>
      </c>
      <c r="C14261" t="s">
        <v>1318</v>
      </c>
      <c r="E14261">
        <v>2</v>
      </c>
      <c r="F14261" t="s">
        <v>1247</v>
      </c>
      <c r="J14261" t="s">
        <v>23</v>
      </c>
      <c r="K14261">
        <v>12</v>
      </c>
      <c r="L14261">
        <v>61.32</v>
      </c>
      <c r="M14261">
        <v>4.8000000000000001E-2</v>
      </c>
      <c r="O14261" s="12">
        <f>VLOOKUP(C14261,[3]May!$C:$Z,24,FALSE)</f>
        <v>2019</v>
      </c>
    </row>
    <row r="14262" spans="1:15" x14ac:dyDescent="0.25">
      <c r="A14262" t="s">
        <v>1245</v>
      </c>
      <c r="C14262" t="s">
        <v>1318</v>
      </c>
      <c r="E14262">
        <v>2</v>
      </c>
      <c r="F14262" t="s">
        <v>1247</v>
      </c>
      <c r="J14262" t="s">
        <v>23</v>
      </c>
      <c r="K14262">
        <v>1</v>
      </c>
      <c r="L14262">
        <v>5.1100000000000003</v>
      </c>
      <c r="M14262">
        <v>4.0000000000000001E-3</v>
      </c>
      <c r="O14262" s="12">
        <f>VLOOKUP(C14262,[3]May!$C:$Z,24,FALSE)</f>
        <v>2019</v>
      </c>
    </row>
    <row r="14263" spans="1:15" x14ac:dyDescent="0.25">
      <c r="A14263" t="s">
        <v>1245</v>
      </c>
      <c r="C14263" t="s">
        <v>1318</v>
      </c>
      <c r="E14263">
        <v>2</v>
      </c>
      <c r="F14263" t="s">
        <v>1247</v>
      </c>
      <c r="J14263" t="s">
        <v>23</v>
      </c>
      <c r="K14263">
        <v>15</v>
      </c>
      <c r="L14263">
        <v>76.650000000000006</v>
      </c>
      <c r="M14263">
        <v>0.06</v>
      </c>
      <c r="O14263" s="12">
        <f>VLOOKUP(C14263,[3]May!$C:$Z,24,FALSE)</f>
        <v>2019</v>
      </c>
    </row>
    <row r="14264" spans="1:15" x14ac:dyDescent="0.25">
      <c r="A14264" t="s">
        <v>1245</v>
      </c>
      <c r="C14264" t="s">
        <v>1318</v>
      </c>
      <c r="E14264">
        <v>12</v>
      </c>
      <c r="F14264" t="s">
        <v>1253</v>
      </c>
      <c r="J14264" t="s">
        <v>23</v>
      </c>
      <c r="K14264">
        <v>1</v>
      </c>
      <c r="L14264">
        <v>61.2</v>
      </c>
      <c r="M14264">
        <v>8.3370000000000007E-3</v>
      </c>
      <c r="O14264" s="12">
        <f>VLOOKUP(C14264,[3]May!$C:$Z,24,FALSE)</f>
        <v>2019</v>
      </c>
    </row>
    <row r="14265" spans="1:15" x14ac:dyDescent="0.25">
      <c r="A14265" t="s">
        <v>1245</v>
      </c>
      <c r="C14265" t="s">
        <v>1318</v>
      </c>
      <c r="E14265">
        <v>2</v>
      </c>
      <c r="F14265" t="s">
        <v>1247</v>
      </c>
      <c r="J14265" t="s">
        <v>23</v>
      </c>
      <c r="K14265">
        <v>17</v>
      </c>
      <c r="L14265">
        <v>86.87</v>
      </c>
      <c r="M14265">
        <v>6.8000000000000005E-2</v>
      </c>
      <c r="O14265" s="12">
        <f>VLOOKUP(C14265,[3]May!$C:$Z,24,FALSE)</f>
        <v>2019</v>
      </c>
    </row>
    <row r="14266" spans="1:15" x14ac:dyDescent="0.25">
      <c r="A14266" t="s">
        <v>1245</v>
      </c>
      <c r="C14266" t="s">
        <v>1318</v>
      </c>
      <c r="E14266">
        <v>2</v>
      </c>
      <c r="F14266" t="s">
        <v>1247</v>
      </c>
      <c r="J14266" t="s">
        <v>23</v>
      </c>
      <c r="K14266">
        <v>4</v>
      </c>
      <c r="L14266">
        <v>260.52</v>
      </c>
      <c r="M14266">
        <v>0.20399999999999999</v>
      </c>
      <c r="O14266" s="12">
        <f>VLOOKUP(C14266,[3]May!$C:$Z,24,FALSE)</f>
        <v>2019</v>
      </c>
    </row>
    <row r="14267" spans="1:15" x14ac:dyDescent="0.25">
      <c r="A14267" t="s">
        <v>1245</v>
      </c>
      <c r="C14267" t="s">
        <v>1318</v>
      </c>
      <c r="E14267">
        <v>2</v>
      </c>
      <c r="F14267" t="s">
        <v>1247</v>
      </c>
      <c r="J14267" t="s">
        <v>23</v>
      </c>
      <c r="K14267">
        <v>4</v>
      </c>
      <c r="L14267">
        <v>260.52</v>
      </c>
      <c r="M14267">
        <v>0.20399999999999999</v>
      </c>
      <c r="O14267" s="12">
        <f>VLOOKUP(C14267,[3]May!$C:$Z,24,FALSE)</f>
        <v>2019</v>
      </c>
    </row>
    <row r="14268" spans="1:15" x14ac:dyDescent="0.25">
      <c r="A14268" t="s">
        <v>1245</v>
      </c>
      <c r="C14268" t="s">
        <v>1318</v>
      </c>
      <c r="E14268">
        <v>2</v>
      </c>
      <c r="F14268" t="s">
        <v>1247</v>
      </c>
      <c r="J14268" t="s">
        <v>23</v>
      </c>
      <c r="K14268">
        <v>8</v>
      </c>
      <c r="L14268">
        <v>40.880000000000003</v>
      </c>
      <c r="M14268">
        <v>3.2000000000000001E-2</v>
      </c>
      <c r="O14268" s="12">
        <f>VLOOKUP(C14268,[3]May!$C:$Z,24,FALSE)</f>
        <v>2019</v>
      </c>
    </row>
    <row r="14269" spans="1:15" x14ac:dyDescent="0.25">
      <c r="A14269" t="s">
        <v>1245</v>
      </c>
      <c r="C14269" t="s">
        <v>1318</v>
      </c>
      <c r="E14269">
        <v>2</v>
      </c>
      <c r="F14269" t="s">
        <v>1247</v>
      </c>
      <c r="J14269" t="s">
        <v>23</v>
      </c>
      <c r="K14269">
        <v>10</v>
      </c>
      <c r="L14269">
        <v>51.1</v>
      </c>
      <c r="M14269">
        <v>0.04</v>
      </c>
      <c r="O14269" s="12">
        <f>VLOOKUP(C14269,[3]May!$C:$Z,24,FALSE)</f>
        <v>2019</v>
      </c>
    </row>
    <row r="14270" spans="1:15" x14ac:dyDescent="0.25">
      <c r="A14270" t="s">
        <v>1245</v>
      </c>
      <c r="C14270" t="s">
        <v>1318</v>
      </c>
      <c r="E14270">
        <v>2</v>
      </c>
      <c r="F14270" t="s">
        <v>1247</v>
      </c>
      <c r="J14270" t="s">
        <v>23</v>
      </c>
      <c r="K14270">
        <v>5</v>
      </c>
      <c r="L14270">
        <v>325.64999999999998</v>
      </c>
      <c r="M14270">
        <v>0.255</v>
      </c>
      <c r="O14270" s="12">
        <f>VLOOKUP(C14270,[3]May!$C:$Z,24,FALSE)</f>
        <v>2019</v>
      </c>
    </row>
    <row r="14271" spans="1:15" x14ac:dyDescent="0.25">
      <c r="A14271" t="s">
        <v>1245</v>
      </c>
      <c r="C14271" t="s">
        <v>1318</v>
      </c>
      <c r="E14271">
        <v>12</v>
      </c>
      <c r="F14271" t="s">
        <v>1253</v>
      </c>
      <c r="J14271" t="s">
        <v>23</v>
      </c>
      <c r="K14271">
        <v>1</v>
      </c>
      <c r="L14271">
        <v>61.2</v>
      </c>
      <c r="M14271">
        <v>8.3370000000000007E-3</v>
      </c>
      <c r="O14271" s="12">
        <f>VLOOKUP(C14271,[3]May!$C:$Z,24,FALSE)</f>
        <v>2019</v>
      </c>
    </row>
    <row r="14272" spans="1:15" x14ac:dyDescent="0.25">
      <c r="A14272" t="s">
        <v>1245</v>
      </c>
      <c r="C14272" t="s">
        <v>1318</v>
      </c>
      <c r="E14272">
        <v>2</v>
      </c>
      <c r="F14272" t="s">
        <v>1247</v>
      </c>
      <c r="J14272" t="s">
        <v>23</v>
      </c>
      <c r="K14272">
        <v>11</v>
      </c>
      <c r="L14272">
        <v>56.21</v>
      </c>
      <c r="M14272">
        <v>4.3999999999999997E-2</v>
      </c>
      <c r="O14272" s="12">
        <f>VLOOKUP(C14272,[3]May!$C:$Z,24,FALSE)</f>
        <v>2019</v>
      </c>
    </row>
    <row r="14273" spans="1:15" x14ac:dyDescent="0.25">
      <c r="A14273" t="s">
        <v>1245</v>
      </c>
      <c r="C14273" t="s">
        <v>1318</v>
      </c>
      <c r="E14273">
        <v>2</v>
      </c>
      <c r="F14273" t="s">
        <v>1247</v>
      </c>
      <c r="J14273" t="s">
        <v>23</v>
      </c>
      <c r="K14273">
        <v>4</v>
      </c>
      <c r="L14273">
        <v>260.52</v>
      </c>
      <c r="M14273">
        <v>0.20399999999999999</v>
      </c>
      <c r="O14273" s="12">
        <f>VLOOKUP(C14273,[3]May!$C:$Z,24,FALSE)</f>
        <v>2019</v>
      </c>
    </row>
    <row r="14274" spans="1:15" x14ac:dyDescent="0.25">
      <c r="A14274" t="s">
        <v>1245</v>
      </c>
      <c r="C14274" t="s">
        <v>1318</v>
      </c>
      <c r="E14274">
        <v>6</v>
      </c>
      <c r="F14274" t="s">
        <v>1250</v>
      </c>
      <c r="J14274" t="s">
        <v>23</v>
      </c>
      <c r="K14274">
        <v>2</v>
      </c>
      <c r="L14274">
        <v>21.7</v>
      </c>
      <c r="M14274">
        <v>1.7000000000000001E-2</v>
      </c>
      <c r="O14274" s="12">
        <f>VLOOKUP(C14274,[3]May!$C:$Z,24,FALSE)</f>
        <v>2019</v>
      </c>
    </row>
    <row r="14275" spans="1:15" x14ac:dyDescent="0.25">
      <c r="A14275" t="s">
        <v>1245</v>
      </c>
      <c r="C14275" t="s">
        <v>1318</v>
      </c>
      <c r="E14275">
        <v>12</v>
      </c>
      <c r="F14275" t="s">
        <v>1253</v>
      </c>
      <c r="J14275" t="s">
        <v>23</v>
      </c>
      <c r="K14275">
        <v>1</v>
      </c>
      <c r="L14275">
        <v>61.2</v>
      </c>
      <c r="M14275">
        <v>8.3370000000000007E-3</v>
      </c>
      <c r="O14275" s="12">
        <f>VLOOKUP(C14275,[3]May!$C:$Z,24,FALSE)</f>
        <v>2019</v>
      </c>
    </row>
    <row r="14276" spans="1:15" x14ac:dyDescent="0.25">
      <c r="A14276" t="s">
        <v>1245</v>
      </c>
      <c r="C14276" t="s">
        <v>1318</v>
      </c>
      <c r="E14276">
        <v>2</v>
      </c>
      <c r="F14276" t="s">
        <v>1247</v>
      </c>
      <c r="J14276" t="s">
        <v>23</v>
      </c>
      <c r="K14276">
        <v>6</v>
      </c>
      <c r="L14276">
        <v>30.66</v>
      </c>
      <c r="M14276">
        <v>2.4E-2</v>
      </c>
      <c r="O14276" s="12">
        <f>VLOOKUP(C14276,[3]May!$C:$Z,24,FALSE)</f>
        <v>2019</v>
      </c>
    </row>
    <row r="14277" spans="1:15" x14ac:dyDescent="0.25">
      <c r="A14277" t="s">
        <v>1245</v>
      </c>
      <c r="C14277" t="s">
        <v>1318</v>
      </c>
      <c r="E14277">
        <v>2</v>
      </c>
      <c r="F14277" t="s">
        <v>1247</v>
      </c>
      <c r="J14277" t="s">
        <v>23</v>
      </c>
      <c r="K14277">
        <v>2</v>
      </c>
      <c r="L14277">
        <v>130.26</v>
      </c>
      <c r="M14277">
        <v>0.10199999999999999</v>
      </c>
      <c r="O14277" s="12">
        <f>VLOOKUP(C14277,[3]May!$C:$Z,24,FALSE)</f>
        <v>2019</v>
      </c>
    </row>
    <row r="14278" spans="1:15" x14ac:dyDescent="0.25">
      <c r="A14278" t="s">
        <v>1245</v>
      </c>
      <c r="C14278" t="s">
        <v>1318</v>
      </c>
      <c r="E14278">
        <v>2</v>
      </c>
      <c r="F14278" t="s">
        <v>1247</v>
      </c>
      <c r="J14278" t="s">
        <v>23</v>
      </c>
      <c r="K14278">
        <v>12</v>
      </c>
      <c r="L14278">
        <v>781.56</v>
      </c>
      <c r="M14278">
        <v>0.61199999999999999</v>
      </c>
      <c r="O14278" s="12">
        <f>VLOOKUP(C14278,[3]May!$C:$Z,24,FALSE)</f>
        <v>2019</v>
      </c>
    </row>
    <row r="14279" spans="1:15" x14ac:dyDescent="0.25">
      <c r="A14279" t="s">
        <v>1245</v>
      </c>
      <c r="C14279" t="s">
        <v>1318</v>
      </c>
      <c r="E14279">
        <v>2</v>
      </c>
      <c r="F14279" t="s">
        <v>1247</v>
      </c>
      <c r="J14279" t="s">
        <v>23</v>
      </c>
      <c r="K14279">
        <v>1</v>
      </c>
      <c r="L14279">
        <v>5.1100000000000003</v>
      </c>
      <c r="M14279">
        <v>4.0000000000000001E-3</v>
      </c>
      <c r="O14279" s="12">
        <f>VLOOKUP(C14279,[3]May!$C:$Z,24,FALSE)</f>
        <v>2019</v>
      </c>
    </row>
    <row r="14280" spans="1:15" x14ac:dyDescent="0.25">
      <c r="A14280" t="s">
        <v>1245</v>
      </c>
      <c r="C14280" t="s">
        <v>1318</v>
      </c>
      <c r="E14280">
        <v>2</v>
      </c>
      <c r="F14280" t="s">
        <v>1247</v>
      </c>
      <c r="J14280" t="s">
        <v>23</v>
      </c>
      <c r="K14280">
        <v>7</v>
      </c>
      <c r="L14280">
        <v>35.770000000000003</v>
      </c>
      <c r="M14280">
        <v>2.8000000000000001E-2</v>
      </c>
      <c r="O14280" s="12">
        <f>VLOOKUP(C14280,[3]May!$C:$Z,24,FALSE)</f>
        <v>2019</v>
      </c>
    </row>
    <row r="14281" spans="1:15" x14ac:dyDescent="0.25">
      <c r="A14281" t="s">
        <v>1245</v>
      </c>
      <c r="C14281" t="s">
        <v>1318</v>
      </c>
      <c r="E14281">
        <v>8</v>
      </c>
      <c r="F14281" t="s">
        <v>1251</v>
      </c>
      <c r="J14281" t="s">
        <v>23</v>
      </c>
      <c r="K14281">
        <v>5</v>
      </c>
      <c r="L14281">
        <v>275.3</v>
      </c>
      <c r="M14281">
        <v>0.161</v>
      </c>
      <c r="O14281" s="12">
        <f>VLOOKUP(C14281,[3]May!$C:$Z,24,FALSE)</f>
        <v>2019</v>
      </c>
    </row>
    <row r="14282" spans="1:15" x14ac:dyDescent="0.25">
      <c r="A14282" t="s">
        <v>1245</v>
      </c>
      <c r="C14282" t="s">
        <v>1318</v>
      </c>
      <c r="E14282">
        <v>2</v>
      </c>
      <c r="F14282" t="s">
        <v>1247</v>
      </c>
      <c r="J14282" t="s">
        <v>23</v>
      </c>
      <c r="K14282">
        <v>13</v>
      </c>
      <c r="L14282">
        <v>66.430000000000007</v>
      </c>
      <c r="M14282">
        <v>5.1999999999999998E-2</v>
      </c>
      <c r="O14282" s="12">
        <f>VLOOKUP(C14282,[3]May!$C:$Z,24,FALSE)</f>
        <v>2019</v>
      </c>
    </row>
    <row r="14283" spans="1:15" x14ac:dyDescent="0.25">
      <c r="A14283" t="s">
        <v>1245</v>
      </c>
      <c r="C14283" t="s">
        <v>1318</v>
      </c>
      <c r="E14283">
        <v>6</v>
      </c>
      <c r="F14283" t="s">
        <v>1250</v>
      </c>
      <c r="J14283" t="s">
        <v>23</v>
      </c>
      <c r="K14283">
        <v>1</v>
      </c>
      <c r="L14283">
        <v>10.85</v>
      </c>
      <c r="M14283">
        <v>8.5000000000000006E-3</v>
      </c>
      <c r="O14283" s="12">
        <f>VLOOKUP(C14283,[3]May!$C:$Z,24,FALSE)</f>
        <v>2019</v>
      </c>
    </row>
    <row r="14284" spans="1:15" x14ac:dyDescent="0.25">
      <c r="A14284" t="s">
        <v>1245</v>
      </c>
      <c r="C14284" t="s">
        <v>1318</v>
      </c>
      <c r="E14284">
        <v>2</v>
      </c>
      <c r="F14284" t="s">
        <v>1247</v>
      </c>
      <c r="J14284" t="s">
        <v>23</v>
      </c>
      <c r="K14284">
        <v>9</v>
      </c>
      <c r="L14284">
        <v>586.16999999999996</v>
      </c>
      <c r="M14284">
        <v>0.45900000000000002</v>
      </c>
      <c r="O14284" s="12">
        <f>VLOOKUP(C14284,[3]May!$C:$Z,24,FALSE)</f>
        <v>2019</v>
      </c>
    </row>
    <row r="14285" spans="1:15" x14ac:dyDescent="0.25">
      <c r="A14285" t="s">
        <v>1245</v>
      </c>
      <c r="C14285" t="s">
        <v>1318</v>
      </c>
      <c r="E14285">
        <v>2</v>
      </c>
      <c r="F14285" t="s">
        <v>1247</v>
      </c>
      <c r="J14285" t="s">
        <v>23</v>
      </c>
      <c r="K14285">
        <v>6</v>
      </c>
      <c r="L14285">
        <v>30.66</v>
      </c>
      <c r="M14285">
        <v>2.4E-2</v>
      </c>
      <c r="O14285" s="12">
        <f>VLOOKUP(C14285,[3]May!$C:$Z,24,FALSE)</f>
        <v>2019</v>
      </c>
    </row>
    <row r="14286" spans="1:15" x14ac:dyDescent="0.25">
      <c r="A14286" t="s">
        <v>1245</v>
      </c>
      <c r="C14286" t="s">
        <v>1318</v>
      </c>
      <c r="E14286">
        <v>12</v>
      </c>
      <c r="F14286" t="s">
        <v>1253</v>
      </c>
      <c r="J14286" t="s">
        <v>23</v>
      </c>
      <c r="K14286">
        <v>1</v>
      </c>
      <c r="L14286">
        <v>61.2</v>
      </c>
      <c r="M14286">
        <v>8.3370000000000007E-3</v>
      </c>
      <c r="O14286" s="12">
        <f>VLOOKUP(C14286,[3]May!$C:$Z,24,FALSE)</f>
        <v>2019</v>
      </c>
    </row>
    <row r="14287" spans="1:15" x14ac:dyDescent="0.25">
      <c r="A14287" t="s">
        <v>1245</v>
      </c>
      <c r="C14287" t="s">
        <v>1318</v>
      </c>
      <c r="E14287">
        <v>2</v>
      </c>
      <c r="F14287" t="s">
        <v>1247</v>
      </c>
      <c r="J14287" t="s">
        <v>23</v>
      </c>
      <c r="K14287">
        <v>11</v>
      </c>
      <c r="L14287">
        <v>56.21</v>
      </c>
      <c r="M14287">
        <v>4.3999999999999997E-2</v>
      </c>
      <c r="O14287" s="12">
        <f>VLOOKUP(C14287,[3]May!$C:$Z,24,FALSE)</f>
        <v>2019</v>
      </c>
    </row>
    <row r="14288" spans="1:15" x14ac:dyDescent="0.25">
      <c r="A14288" t="s">
        <v>1245</v>
      </c>
      <c r="C14288" t="s">
        <v>1318</v>
      </c>
      <c r="E14288">
        <v>2</v>
      </c>
      <c r="F14288" t="s">
        <v>1247</v>
      </c>
      <c r="J14288" t="s">
        <v>23</v>
      </c>
      <c r="K14288">
        <v>7</v>
      </c>
      <c r="L14288">
        <v>455.91</v>
      </c>
      <c r="M14288">
        <v>0.35699999999999998</v>
      </c>
      <c r="O14288" s="12">
        <f>VLOOKUP(C14288,[3]May!$C:$Z,24,FALSE)</f>
        <v>2019</v>
      </c>
    </row>
    <row r="14289" spans="1:15" x14ac:dyDescent="0.25">
      <c r="A14289" t="s">
        <v>1245</v>
      </c>
      <c r="C14289" t="s">
        <v>1318</v>
      </c>
      <c r="E14289">
        <v>2</v>
      </c>
      <c r="F14289" t="s">
        <v>1247</v>
      </c>
      <c r="J14289" t="s">
        <v>23</v>
      </c>
      <c r="K14289">
        <v>11</v>
      </c>
      <c r="L14289">
        <v>56.21</v>
      </c>
      <c r="M14289">
        <v>4.3999999999999997E-2</v>
      </c>
      <c r="O14289" s="12">
        <f>VLOOKUP(C14289,[3]May!$C:$Z,24,FALSE)</f>
        <v>2019</v>
      </c>
    </row>
    <row r="14290" spans="1:15" x14ac:dyDescent="0.25">
      <c r="A14290" t="s">
        <v>1245</v>
      </c>
      <c r="C14290" t="s">
        <v>1318</v>
      </c>
      <c r="E14290">
        <v>2</v>
      </c>
      <c r="F14290" t="s">
        <v>1247</v>
      </c>
      <c r="J14290" t="s">
        <v>23</v>
      </c>
      <c r="K14290">
        <v>7</v>
      </c>
      <c r="L14290">
        <v>455.91</v>
      </c>
      <c r="M14290">
        <v>0.35699999999999998</v>
      </c>
      <c r="O14290" s="12">
        <f>VLOOKUP(C14290,[3]May!$C:$Z,24,FALSE)</f>
        <v>2019</v>
      </c>
    </row>
    <row r="14291" spans="1:15" x14ac:dyDescent="0.25">
      <c r="A14291" t="s">
        <v>1245</v>
      </c>
      <c r="C14291" t="s">
        <v>1318</v>
      </c>
      <c r="E14291">
        <v>6</v>
      </c>
      <c r="F14291" t="s">
        <v>1250</v>
      </c>
      <c r="J14291" t="s">
        <v>23</v>
      </c>
      <c r="K14291">
        <v>1</v>
      </c>
      <c r="L14291">
        <v>109.18</v>
      </c>
      <c r="M14291">
        <v>8.5500000000000007E-2</v>
      </c>
      <c r="O14291" s="12">
        <f>VLOOKUP(C14291,[3]May!$C:$Z,24,FALSE)</f>
        <v>2019</v>
      </c>
    </row>
    <row r="14292" spans="1:15" x14ac:dyDescent="0.25">
      <c r="A14292" t="s">
        <v>1245</v>
      </c>
      <c r="C14292" t="s">
        <v>1318</v>
      </c>
      <c r="E14292">
        <v>8</v>
      </c>
      <c r="F14292" t="s">
        <v>1251</v>
      </c>
      <c r="J14292" t="s">
        <v>23</v>
      </c>
      <c r="K14292">
        <v>2</v>
      </c>
      <c r="L14292">
        <v>110.12</v>
      </c>
      <c r="M14292">
        <v>6.4399999999999999E-2</v>
      </c>
      <c r="O14292" s="12">
        <f>VLOOKUP(C14292,[3]May!$C:$Z,24,FALSE)</f>
        <v>2019</v>
      </c>
    </row>
    <row r="14293" spans="1:15" x14ac:dyDescent="0.25">
      <c r="A14293" t="s">
        <v>1245</v>
      </c>
      <c r="C14293" t="s">
        <v>1318</v>
      </c>
      <c r="E14293">
        <v>2</v>
      </c>
      <c r="F14293" t="s">
        <v>1247</v>
      </c>
      <c r="J14293" t="s">
        <v>23</v>
      </c>
      <c r="K14293">
        <v>9</v>
      </c>
      <c r="L14293">
        <v>586.16999999999996</v>
      </c>
      <c r="M14293">
        <v>0.45900000000000002</v>
      </c>
      <c r="O14293" s="12">
        <f>VLOOKUP(C14293,[3]May!$C:$Z,24,FALSE)</f>
        <v>2019</v>
      </c>
    </row>
    <row r="14294" spans="1:15" x14ac:dyDescent="0.25">
      <c r="A14294" t="s">
        <v>1245</v>
      </c>
      <c r="C14294" t="s">
        <v>1318</v>
      </c>
      <c r="E14294">
        <v>2</v>
      </c>
      <c r="F14294" t="s">
        <v>1247</v>
      </c>
      <c r="J14294" t="s">
        <v>23</v>
      </c>
      <c r="K14294">
        <v>1</v>
      </c>
      <c r="L14294">
        <v>5.1100000000000003</v>
      </c>
      <c r="M14294">
        <v>4.0000000000000001E-3</v>
      </c>
      <c r="O14294" s="12">
        <f>VLOOKUP(C14294,[3]May!$C:$Z,24,FALSE)</f>
        <v>2019</v>
      </c>
    </row>
    <row r="14295" spans="1:15" x14ac:dyDescent="0.25">
      <c r="A14295" t="s">
        <v>1245</v>
      </c>
      <c r="C14295" t="s">
        <v>1318</v>
      </c>
      <c r="E14295">
        <v>12</v>
      </c>
      <c r="F14295" t="s">
        <v>1253</v>
      </c>
      <c r="J14295" t="s">
        <v>23</v>
      </c>
      <c r="K14295">
        <v>1</v>
      </c>
      <c r="L14295">
        <v>61.2</v>
      </c>
      <c r="M14295">
        <v>8.3370000000000007E-3</v>
      </c>
      <c r="O14295" s="12">
        <f>VLOOKUP(C14295,[3]May!$C:$Z,24,FALSE)</f>
        <v>2019</v>
      </c>
    </row>
    <row r="14296" spans="1:15" x14ac:dyDescent="0.25">
      <c r="A14296" t="s">
        <v>1245</v>
      </c>
      <c r="C14296" t="s">
        <v>1318</v>
      </c>
      <c r="E14296">
        <v>8</v>
      </c>
      <c r="F14296" t="s">
        <v>1251</v>
      </c>
      <c r="J14296" t="s">
        <v>23</v>
      </c>
      <c r="K14296">
        <v>3</v>
      </c>
      <c r="L14296">
        <v>165.18</v>
      </c>
      <c r="M14296">
        <v>9.6600000000000005E-2</v>
      </c>
      <c r="O14296" s="12">
        <f>VLOOKUP(C14296,[3]May!$C:$Z,24,FALSE)</f>
        <v>2019</v>
      </c>
    </row>
    <row r="14297" spans="1:15" x14ac:dyDescent="0.25">
      <c r="A14297" t="s">
        <v>1245</v>
      </c>
      <c r="C14297" t="s">
        <v>1318</v>
      </c>
      <c r="E14297">
        <v>2</v>
      </c>
      <c r="F14297" t="s">
        <v>1247</v>
      </c>
      <c r="J14297" t="s">
        <v>23</v>
      </c>
      <c r="K14297">
        <v>7</v>
      </c>
      <c r="L14297">
        <v>35.770000000000003</v>
      </c>
      <c r="M14297">
        <v>2.8000000000000001E-2</v>
      </c>
      <c r="O14297" s="12">
        <f>VLOOKUP(C14297,[3]May!$C:$Z,24,FALSE)</f>
        <v>2019</v>
      </c>
    </row>
    <row r="14298" spans="1:15" x14ac:dyDescent="0.25">
      <c r="A14298" t="s">
        <v>1245</v>
      </c>
      <c r="C14298" t="s">
        <v>1318</v>
      </c>
      <c r="E14298">
        <v>2</v>
      </c>
      <c r="F14298" t="s">
        <v>1247</v>
      </c>
      <c r="J14298" t="s">
        <v>23</v>
      </c>
      <c r="K14298">
        <v>1</v>
      </c>
      <c r="L14298">
        <v>65.13</v>
      </c>
      <c r="M14298">
        <v>5.0999999999999997E-2</v>
      </c>
      <c r="O14298" s="12">
        <f>VLOOKUP(C14298,[3]May!$C:$Z,24,FALSE)</f>
        <v>2019</v>
      </c>
    </row>
    <row r="14299" spans="1:15" x14ac:dyDescent="0.25">
      <c r="A14299" t="s">
        <v>1245</v>
      </c>
      <c r="C14299" t="s">
        <v>1318</v>
      </c>
      <c r="E14299">
        <v>2</v>
      </c>
      <c r="F14299" t="s">
        <v>1247</v>
      </c>
      <c r="J14299" t="s">
        <v>23</v>
      </c>
      <c r="K14299">
        <v>11</v>
      </c>
      <c r="L14299">
        <v>56.21</v>
      </c>
      <c r="M14299">
        <v>4.3999999999999997E-2</v>
      </c>
      <c r="O14299" s="12">
        <f>VLOOKUP(C14299,[3]May!$C:$Z,24,FALSE)</f>
        <v>2019</v>
      </c>
    </row>
    <row r="14300" spans="1:15" x14ac:dyDescent="0.25">
      <c r="A14300" t="s">
        <v>1245</v>
      </c>
      <c r="C14300" t="s">
        <v>1318</v>
      </c>
      <c r="E14300">
        <v>6</v>
      </c>
      <c r="F14300" t="s">
        <v>1250</v>
      </c>
      <c r="J14300" t="s">
        <v>23</v>
      </c>
      <c r="K14300">
        <v>1</v>
      </c>
      <c r="L14300">
        <v>109.18</v>
      </c>
      <c r="M14300">
        <v>8.5500000000000007E-2</v>
      </c>
      <c r="O14300" s="12">
        <f>VLOOKUP(C14300,[3]May!$C:$Z,24,FALSE)</f>
        <v>2019</v>
      </c>
    </row>
    <row r="14301" spans="1:15" x14ac:dyDescent="0.25">
      <c r="A14301" t="s">
        <v>1245</v>
      </c>
      <c r="C14301" t="s">
        <v>1318</v>
      </c>
      <c r="E14301">
        <v>2</v>
      </c>
      <c r="F14301" t="s">
        <v>1247</v>
      </c>
      <c r="J14301" t="s">
        <v>23</v>
      </c>
      <c r="K14301">
        <v>3</v>
      </c>
      <c r="L14301">
        <v>195.39</v>
      </c>
      <c r="M14301">
        <v>0.153</v>
      </c>
      <c r="O14301" s="12">
        <f>VLOOKUP(C14301,[3]May!$C:$Z,24,FALSE)</f>
        <v>2019</v>
      </c>
    </row>
    <row r="14302" spans="1:15" x14ac:dyDescent="0.25">
      <c r="A14302" t="s">
        <v>1245</v>
      </c>
      <c r="C14302" t="s">
        <v>1318</v>
      </c>
      <c r="E14302">
        <v>12</v>
      </c>
      <c r="F14302" t="s">
        <v>1253</v>
      </c>
      <c r="J14302" t="s">
        <v>23</v>
      </c>
      <c r="K14302">
        <v>1</v>
      </c>
      <c r="L14302">
        <v>61.2</v>
      </c>
      <c r="M14302">
        <v>8.3370000000000007E-3</v>
      </c>
      <c r="O14302" s="12">
        <f>VLOOKUP(C14302,[3]May!$C:$Z,24,FALSE)</f>
        <v>2019</v>
      </c>
    </row>
    <row r="14303" spans="1:15" x14ac:dyDescent="0.25">
      <c r="A14303" t="s">
        <v>1245</v>
      </c>
      <c r="C14303" t="s">
        <v>1318</v>
      </c>
      <c r="E14303">
        <v>2</v>
      </c>
      <c r="F14303" t="s">
        <v>1247</v>
      </c>
      <c r="J14303" t="s">
        <v>23</v>
      </c>
      <c r="K14303">
        <v>11</v>
      </c>
      <c r="L14303">
        <v>56.21</v>
      </c>
      <c r="M14303">
        <v>4.3999999999999997E-2</v>
      </c>
      <c r="O14303" s="12">
        <f>VLOOKUP(C14303,[3]May!$C:$Z,24,FALSE)</f>
        <v>2019</v>
      </c>
    </row>
    <row r="14304" spans="1:15" x14ac:dyDescent="0.25">
      <c r="A14304" t="s">
        <v>1245</v>
      </c>
      <c r="C14304" t="s">
        <v>1318</v>
      </c>
      <c r="E14304">
        <v>2</v>
      </c>
      <c r="F14304" t="s">
        <v>1247</v>
      </c>
      <c r="J14304" t="s">
        <v>23</v>
      </c>
      <c r="K14304">
        <v>5</v>
      </c>
      <c r="L14304">
        <v>325.64999999999998</v>
      </c>
      <c r="M14304">
        <v>0.255</v>
      </c>
      <c r="O14304" s="12">
        <f>VLOOKUP(C14304,[3]May!$C:$Z,24,FALSE)</f>
        <v>2019</v>
      </c>
    </row>
    <row r="14305" spans="1:15" x14ac:dyDescent="0.25">
      <c r="A14305" t="s">
        <v>1245</v>
      </c>
      <c r="C14305" t="s">
        <v>1318</v>
      </c>
      <c r="E14305">
        <v>2</v>
      </c>
      <c r="F14305" t="s">
        <v>1247</v>
      </c>
      <c r="J14305" t="s">
        <v>23</v>
      </c>
      <c r="K14305">
        <v>5</v>
      </c>
      <c r="L14305">
        <v>25.55</v>
      </c>
      <c r="M14305">
        <v>0.02</v>
      </c>
      <c r="O14305" s="12">
        <f>VLOOKUP(C14305,[3]May!$C:$Z,24,FALSE)</f>
        <v>2019</v>
      </c>
    </row>
    <row r="14306" spans="1:15" x14ac:dyDescent="0.25">
      <c r="A14306" t="s">
        <v>1245</v>
      </c>
      <c r="C14306" t="s">
        <v>1318</v>
      </c>
      <c r="E14306">
        <v>2</v>
      </c>
      <c r="F14306" t="s">
        <v>1247</v>
      </c>
      <c r="J14306" t="s">
        <v>23</v>
      </c>
      <c r="K14306">
        <v>2</v>
      </c>
      <c r="L14306">
        <v>130.26</v>
      </c>
      <c r="M14306">
        <v>0.10199999999999999</v>
      </c>
      <c r="O14306" s="12">
        <f>VLOOKUP(C14306,[3]May!$C:$Z,24,FALSE)</f>
        <v>2019</v>
      </c>
    </row>
    <row r="14307" spans="1:15" x14ac:dyDescent="0.25">
      <c r="A14307" t="s">
        <v>1245</v>
      </c>
      <c r="C14307" t="s">
        <v>1318</v>
      </c>
      <c r="E14307">
        <v>8</v>
      </c>
      <c r="F14307" t="s">
        <v>1251</v>
      </c>
      <c r="J14307" t="s">
        <v>23</v>
      </c>
      <c r="K14307">
        <v>1</v>
      </c>
      <c r="L14307">
        <v>55.06</v>
      </c>
      <c r="M14307">
        <v>3.2199999999999999E-2</v>
      </c>
      <c r="O14307" s="12">
        <f>VLOOKUP(C14307,[3]May!$C:$Z,24,FALSE)</f>
        <v>2019</v>
      </c>
    </row>
    <row r="14308" spans="1:15" x14ac:dyDescent="0.25">
      <c r="A14308" t="s">
        <v>1245</v>
      </c>
      <c r="C14308" t="s">
        <v>1318</v>
      </c>
      <c r="E14308">
        <v>6</v>
      </c>
      <c r="F14308" t="s">
        <v>1250</v>
      </c>
      <c r="J14308" t="s">
        <v>23</v>
      </c>
      <c r="K14308">
        <v>1</v>
      </c>
      <c r="L14308">
        <v>10.85</v>
      </c>
      <c r="M14308">
        <v>8.5000000000000006E-3</v>
      </c>
      <c r="O14308" s="12">
        <f>VLOOKUP(C14308,[3]May!$C:$Z,24,FALSE)</f>
        <v>2019</v>
      </c>
    </row>
    <row r="14309" spans="1:15" x14ac:dyDescent="0.25">
      <c r="A14309" t="s">
        <v>1245</v>
      </c>
      <c r="C14309" t="s">
        <v>1318</v>
      </c>
      <c r="E14309">
        <v>2</v>
      </c>
      <c r="F14309" t="s">
        <v>1247</v>
      </c>
      <c r="J14309" t="s">
        <v>23</v>
      </c>
      <c r="K14309">
        <v>5</v>
      </c>
      <c r="L14309">
        <v>325.64999999999998</v>
      </c>
      <c r="M14309">
        <v>0.255</v>
      </c>
      <c r="O14309" s="12">
        <f>VLOOKUP(C14309,[3]May!$C:$Z,24,FALSE)</f>
        <v>2019</v>
      </c>
    </row>
    <row r="14310" spans="1:15" x14ac:dyDescent="0.25">
      <c r="A14310" t="s">
        <v>1245</v>
      </c>
      <c r="C14310" t="s">
        <v>1318</v>
      </c>
      <c r="E14310">
        <v>2</v>
      </c>
      <c r="F14310" t="s">
        <v>1247</v>
      </c>
      <c r="J14310" t="s">
        <v>23</v>
      </c>
      <c r="K14310">
        <v>10</v>
      </c>
      <c r="L14310">
        <v>51.1</v>
      </c>
      <c r="M14310">
        <v>0.04</v>
      </c>
      <c r="O14310" s="12">
        <f>VLOOKUP(C14310,[3]May!$C:$Z,24,FALSE)</f>
        <v>2019</v>
      </c>
    </row>
    <row r="14311" spans="1:15" x14ac:dyDescent="0.25">
      <c r="A14311" t="s">
        <v>1245</v>
      </c>
      <c r="C14311" t="s">
        <v>1318</v>
      </c>
      <c r="E14311">
        <v>12</v>
      </c>
      <c r="F14311" t="s">
        <v>1253</v>
      </c>
      <c r="J14311" t="s">
        <v>23</v>
      </c>
      <c r="K14311">
        <v>1</v>
      </c>
      <c r="L14311">
        <v>61.2</v>
      </c>
      <c r="M14311">
        <v>8.3370000000000007E-3</v>
      </c>
      <c r="O14311" s="12">
        <f>VLOOKUP(C14311,[3]May!$C:$Z,24,FALSE)</f>
        <v>2019</v>
      </c>
    </row>
    <row r="14312" spans="1:15" x14ac:dyDescent="0.25">
      <c r="A14312" t="s">
        <v>1245</v>
      </c>
      <c r="C14312" t="s">
        <v>1318</v>
      </c>
      <c r="E14312">
        <v>2</v>
      </c>
      <c r="F14312" t="s">
        <v>1247</v>
      </c>
      <c r="J14312" t="s">
        <v>23</v>
      </c>
      <c r="K14312">
        <v>4</v>
      </c>
      <c r="L14312">
        <v>20.440000000000001</v>
      </c>
      <c r="M14312">
        <v>1.6E-2</v>
      </c>
      <c r="O14312" s="12">
        <f>VLOOKUP(C14312,[3]May!$C:$Z,24,FALSE)</f>
        <v>2019</v>
      </c>
    </row>
    <row r="14313" spans="1:15" x14ac:dyDescent="0.25">
      <c r="A14313" t="s">
        <v>1245</v>
      </c>
      <c r="C14313" t="s">
        <v>1318</v>
      </c>
      <c r="E14313">
        <v>12</v>
      </c>
      <c r="F14313" t="s">
        <v>1253</v>
      </c>
      <c r="J14313" t="s">
        <v>23</v>
      </c>
      <c r="K14313">
        <v>1</v>
      </c>
      <c r="L14313">
        <v>61.2</v>
      </c>
      <c r="M14313">
        <v>8.3370000000000007E-3</v>
      </c>
      <c r="O14313" s="12">
        <f>VLOOKUP(C14313,[3]May!$C:$Z,24,FALSE)</f>
        <v>2019</v>
      </c>
    </row>
    <row r="14314" spans="1:15" x14ac:dyDescent="0.25">
      <c r="A14314" t="s">
        <v>1245</v>
      </c>
      <c r="C14314" t="s">
        <v>1318</v>
      </c>
      <c r="E14314">
        <v>2</v>
      </c>
      <c r="F14314" t="s">
        <v>1247</v>
      </c>
      <c r="J14314" t="s">
        <v>23</v>
      </c>
      <c r="K14314">
        <v>7</v>
      </c>
      <c r="L14314">
        <v>35.770000000000003</v>
      </c>
      <c r="M14314">
        <v>2.8000000000000001E-2</v>
      </c>
      <c r="O14314" s="12">
        <f>VLOOKUP(C14314,[3]May!$C:$Z,24,FALSE)</f>
        <v>2019</v>
      </c>
    </row>
    <row r="14315" spans="1:15" x14ac:dyDescent="0.25">
      <c r="A14315" t="s">
        <v>1245</v>
      </c>
      <c r="C14315" t="s">
        <v>1318</v>
      </c>
      <c r="E14315">
        <v>6</v>
      </c>
      <c r="F14315" t="s">
        <v>1250</v>
      </c>
      <c r="J14315" t="s">
        <v>23</v>
      </c>
      <c r="K14315">
        <v>7</v>
      </c>
      <c r="L14315">
        <v>75.95</v>
      </c>
      <c r="M14315">
        <v>5.9499999999999997E-2</v>
      </c>
      <c r="O14315" s="12">
        <f>VLOOKUP(C14315,[3]May!$C:$Z,24,FALSE)</f>
        <v>2019</v>
      </c>
    </row>
    <row r="14316" spans="1:15" x14ac:dyDescent="0.25">
      <c r="A14316" t="s">
        <v>1245</v>
      </c>
      <c r="C14316" t="s">
        <v>1318</v>
      </c>
      <c r="E14316">
        <v>2</v>
      </c>
      <c r="F14316" t="s">
        <v>1247</v>
      </c>
      <c r="J14316" t="s">
        <v>23</v>
      </c>
      <c r="K14316">
        <v>6</v>
      </c>
      <c r="L14316">
        <v>390.78</v>
      </c>
      <c r="M14316">
        <v>0.30599999999999999</v>
      </c>
      <c r="O14316" s="12">
        <f>VLOOKUP(C14316,[3]May!$C:$Z,24,FALSE)</f>
        <v>2019</v>
      </c>
    </row>
    <row r="14317" spans="1:15" x14ac:dyDescent="0.25">
      <c r="A14317" t="s">
        <v>1245</v>
      </c>
      <c r="C14317" t="s">
        <v>1318</v>
      </c>
      <c r="E14317">
        <v>8</v>
      </c>
      <c r="F14317" t="s">
        <v>1251</v>
      </c>
      <c r="J14317" t="s">
        <v>23</v>
      </c>
      <c r="K14317">
        <v>5</v>
      </c>
      <c r="L14317">
        <v>275.3</v>
      </c>
      <c r="M14317">
        <v>0.161</v>
      </c>
      <c r="O14317" s="12">
        <f>VLOOKUP(C14317,[3]May!$C:$Z,24,FALSE)</f>
        <v>2019</v>
      </c>
    </row>
    <row r="14318" spans="1:15" x14ac:dyDescent="0.25">
      <c r="A14318" t="s">
        <v>1245</v>
      </c>
      <c r="C14318" t="s">
        <v>1318</v>
      </c>
      <c r="E14318">
        <v>2</v>
      </c>
      <c r="F14318" t="s">
        <v>1247</v>
      </c>
      <c r="J14318" t="s">
        <v>23</v>
      </c>
      <c r="K14318">
        <v>17</v>
      </c>
      <c r="L14318">
        <v>1107.21</v>
      </c>
      <c r="M14318">
        <v>0.86699999999999999</v>
      </c>
      <c r="O14318" s="12">
        <f>VLOOKUP(C14318,[3]May!$C:$Z,24,FALSE)</f>
        <v>2019</v>
      </c>
    </row>
    <row r="14319" spans="1:15" x14ac:dyDescent="0.25">
      <c r="A14319" t="s">
        <v>1245</v>
      </c>
      <c r="C14319" t="s">
        <v>1318</v>
      </c>
      <c r="E14319">
        <v>2</v>
      </c>
      <c r="F14319" t="s">
        <v>1247</v>
      </c>
      <c r="J14319" t="s">
        <v>23</v>
      </c>
      <c r="K14319">
        <v>2</v>
      </c>
      <c r="L14319">
        <v>10.220000000000001</v>
      </c>
      <c r="M14319">
        <v>8.0000000000000002E-3</v>
      </c>
      <c r="O14319" s="12">
        <f>VLOOKUP(C14319,[3]May!$C:$Z,24,FALSE)</f>
        <v>2019</v>
      </c>
    </row>
    <row r="14320" spans="1:15" x14ac:dyDescent="0.25">
      <c r="A14320" t="s">
        <v>1245</v>
      </c>
      <c r="C14320" t="s">
        <v>1318</v>
      </c>
      <c r="E14320">
        <v>2</v>
      </c>
      <c r="F14320" t="s">
        <v>1247</v>
      </c>
      <c r="J14320" t="s">
        <v>23</v>
      </c>
      <c r="K14320">
        <v>3</v>
      </c>
      <c r="L14320">
        <v>15.33</v>
      </c>
      <c r="M14320">
        <v>1.2E-2</v>
      </c>
      <c r="O14320" s="12">
        <f>VLOOKUP(C14320,[3]May!$C:$Z,24,FALSE)</f>
        <v>2019</v>
      </c>
    </row>
    <row r="14321" spans="1:15" x14ac:dyDescent="0.25">
      <c r="A14321" t="s">
        <v>1245</v>
      </c>
      <c r="C14321" t="s">
        <v>1318</v>
      </c>
      <c r="E14321">
        <v>2</v>
      </c>
      <c r="F14321" t="s">
        <v>1247</v>
      </c>
      <c r="J14321" t="s">
        <v>23</v>
      </c>
      <c r="K14321">
        <v>18</v>
      </c>
      <c r="L14321">
        <v>91.98</v>
      </c>
      <c r="M14321">
        <v>7.1999999999999995E-2</v>
      </c>
      <c r="O14321" s="12">
        <f>VLOOKUP(C14321,[3]May!$C:$Z,24,FALSE)</f>
        <v>2019</v>
      </c>
    </row>
    <row r="14322" spans="1:15" x14ac:dyDescent="0.25">
      <c r="A14322" t="s">
        <v>1245</v>
      </c>
      <c r="C14322" t="s">
        <v>1318</v>
      </c>
      <c r="E14322">
        <v>6</v>
      </c>
      <c r="F14322" t="s">
        <v>1250</v>
      </c>
      <c r="J14322" t="s">
        <v>23</v>
      </c>
      <c r="K14322">
        <v>2</v>
      </c>
      <c r="L14322">
        <v>21.7</v>
      </c>
      <c r="M14322">
        <v>1.7000000000000001E-2</v>
      </c>
      <c r="O14322" s="12">
        <f>VLOOKUP(C14322,[3]May!$C:$Z,24,FALSE)</f>
        <v>2019</v>
      </c>
    </row>
    <row r="14323" spans="1:15" x14ac:dyDescent="0.25">
      <c r="A14323" t="s">
        <v>1245</v>
      </c>
      <c r="C14323" t="s">
        <v>1318</v>
      </c>
      <c r="E14323">
        <v>2</v>
      </c>
      <c r="F14323" t="s">
        <v>1247</v>
      </c>
      <c r="J14323" t="s">
        <v>23</v>
      </c>
      <c r="K14323">
        <v>4</v>
      </c>
      <c r="L14323">
        <v>260.52</v>
      </c>
      <c r="M14323">
        <v>0.20399999999999999</v>
      </c>
      <c r="O14323" s="12">
        <f>VLOOKUP(C14323,[3]May!$C:$Z,24,FALSE)</f>
        <v>2019</v>
      </c>
    </row>
    <row r="14324" spans="1:15" x14ac:dyDescent="0.25">
      <c r="A14324" t="s">
        <v>1245</v>
      </c>
      <c r="C14324" t="s">
        <v>1318</v>
      </c>
      <c r="E14324">
        <v>2</v>
      </c>
      <c r="F14324" t="s">
        <v>1247</v>
      </c>
      <c r="J14324" t="s">
        <v>23</v>
      </c>
      <c r="K14324">
        <v>3</v>
      </c>
      <c r="L14324">
        <v>15.33</v>
      </c>
      <c r="M14324">
        <v>1.2E-2</v>
      </c>
      <c r="O14324" s="12">
        <f>VLOOKUP(C14324,[3]May!$C:$Z,24,FALSE)</f>
        <v>2019</v>
      </c>
    </row>
    <row r="14325" spans="1:15" x14ac:dyDescent="0.25">
      <c r="A14325" t="s">
        <v>1245</v>
      </c>
      <c r="C14325" t="s">
        <v>1318</v>
      </c>
      <c r="E14325">
        <v>2</v>
      </c>
      <c r="F14325" t="s">
        <v>1247</v>
      </c>
      <c r="J14325" t="s">
        <v>23</v>
      </c>
      <c r="K14325">
        <v>7</v>
      </c>
      <c r="L14325">
        <v>35.770000000000003</v>
      </c>
      <c r="M14325">
        <v>2.8000000000000001E-2</v>
      </c>
      <c r="O14325" s="12">
        <f>VLOOKUP(C14325,[3]May!$C:$Z,24,FALSE)</f>
        <v>2019</v>
      </c>
    </row>
    <row r="14326" spans="1:15" x14ac:dyDescent="0.25">
      <c r="A14326" t="s">
        <v>1245</v>
      </c>
      <c r="C14326" t="s">
        <v>1318</v>
      </c>
      <c r="E14326">
        <v>2</v>
      </c>
      <c r="F14326" t="s">
        <v>1247</v>
      </c>
      <c r="J14326" t="s">
        <v>23</v>
      </c>
      <c r="K14326">
        <v>12</v>
      </c>
      <c r="L14326">
        <v>61.32</v>
      </c>
      <c r="M14326">
        <v>4.8000000000000001E-2</v>
      </c>
      <c r="O14326" s="12">
        <f>VLOOKUP(C14326,[3]May!$C:$Z,24,FALSE)</f>
        <v>2019</v>
      </c>
    </row>
    <row r="14327" spans="1:15" x14ac:dyDescent="0.25">
      <c r="A14327" t="s">
        <v>1245</v>
      </c>
      <c r="C14327" t="s">
        <v>1318</v>
      </c>
      <c r="E14327">
        <v>6</v>
      </c>
      <c r="F14327" t="s">
        <v>1250</v>
      </c>
      <c r="J14327" t="s">
        <v>23</v>
      </c>
      <c r="K14327">
        <v>2</v>
      </c>
      <c r="L14327">
        <v>21.7</v>
      </c>
      <c r="M14327">
        <v>1.7000000000000001E-2</v>
      </c>
      <c r="O14327" s="12">
        <f>VLOOKUP(C14327,[3]May!$C:$Z,24,FALSE)</f>
        <v>2019</v>
      </c>
    </row>
    <row r="14328" spans="1:15" x14ac:dyDescent="0.25">
      <c r="A14328" t="s">
        <v>1245</v>
      </c>
      <c r="C14328" t="s">
        <v>1318</v>
      </c>
      <c r="E14328">
        <v>2</v>
      </c>
      <c r="F14328" t="s">
        <v>1247</v>
      </c>
      <c r="J14328" t="s">
        <v>23</v>
      </c>
      <c r="K14328">
        <v>4</v>
      </c>
      <c r="L14328">
        <v>260.52</v>
      </c>
      <c r="M14328">
        <v>0.20399999999999999</v>
      </c>
      <c r="O14328" s="12">
        <f>VLOOKUP(C14328,[3]May!$C:$Z,24,FALSE)</f>
        <v>2019</v>
      </c>
    </row>
    <row r="14329" spans="1:15" x14ac:dyDescent="0.25">
      <c r="A14329" t="s">
        <v>1245</v>
      </c>
      <c r="C14329" t="s">
        <v>1318</v>
      </c>
      <c r="E14329">
        <v>2</v>
      </c>
      <c r="F14329" t="s">
        <v>1247</v>
      </c>
      <c r="J14329" t="s">
        <v>23</v>
      </c>
      <c r="K14329">
        <v>6</v>
      </c>
      <c r="L14329">
        <v>30.66</v>
      </c>
      <c r="M14329">
        <v>2.4E-2</v>
      </c>
      <c r="O14329" s="12">
        <f>VLOOKUP(C14329,[3]May!$C:$Z,24,FALSE)</f>
        <v>2019</v>
      </c>
    </row>
    <row r="14330" spans="1:15" x14ac:dyDescent="0.25">
      <c r="A14330" t="s">
        <v>1245</v>
      </c>
      <c r="C14330" t="s">
        <v>1318</v>
      </c>
      <c r="E14330">
        <v>6</v>
      </c>
      <c r="F14330" t="s">
        <v>1250</v>
      </c>
      <c r="J14330" t="s">
        <v>23</v>
      </c>
      <c r="K14330">
        <v>2</v>
      </c>
      <c r="L14330">
        <v>21.7</v>
      </c>
      <c r="M14330">
        <v>1.7000000000000001E-2</v>
      </c>
      <c r="O14330" s="12">
        <f>VLOOKUP(C14330,[3]May!$C:$Z,24,FALSE)</f>
        <v>2019</v>
      </c>
    </row>
    <row r="14331" spans="1:15" x14ac:dyDescent="0.25">
      <c r="A14331" t="s">
        <v>1245</v>
      </c>
      <c r="C14331" t="s">
        <v>1318</v>
      </c>
      <c r="E14331">
        <v>2</v>
      </c>
      <c r="F14331" t="s">
        <v>1247</v>
      </c>
      <c r="J14331" t="s">
        <v>23</v>
      </c>
      <c r="K14331">
        <v>7</v>
      </c>
      <c r="L14331">
        <v>35.770000000000003</v>
      </c>
      <c r="M14331">
        <v>2.8000000000000001E-2</v>
      </c>
      <c r="O14331" s="12">
        <f>VLOOKUP(C14331,[3]May!$C:$Z,24,FALSE)</f>
        <v>2019</v>
      </c>
    </row>
    <row r="14332" spans="1:15" x14ac:dyDescent="0.25">
      <c r="A14332" t="s">
        <v>1245</v>
      </c>
      <c r="C14332" t="s">
        <v>1318</v>
      </c>
      <c r="E14332">
        <v>2</v>
      </c>
      <c r="F14332" t="s">
        <v>1247</v>
      </c>
      <c r="J14332" t="s">
        <v>23</v>
      </c>
      <c r="K14332">
        <v>2</v>
      </c>
      <c r="L14332">
        <v>130.26</v>
      </c>
      <c r="M14332">
        <v>0.10199999999999999</v>
      </c>
      <c r="O14332" s="12">
        <f>VLOOKUP(C14332,[3]May!$C:$Z,24,FALSE)</f>
        <v>2019</v>
      </c>
    </row>
    <row r="14333" spans="1:15" x14ac:dyDescent="0.25">
      <c r="A14333" t="s">
        <v>1245</v>
      </c>
      <c r="C14333" t="s">
        <v>1318</v>
      </c>
      <c r="E14333">
        <v>6</v>
      </c>
      <c r="F14333" t="s">
        <v>1250</v>
      </c>
      <c r="J14333" t="s">
        <v>23</v>
      </c>
      <c r="K14333">
        <v>2</v>
      </c>
      <c r="L14333">
        <v>21.7</v>
      </c>
      <c r="M14333">
        <v>1.7000000000000001E-2</v>
      </c>
      <c r="O14333" s="12">
        <f>VLOOKUP(C14333,[3]May!$C:$Z,24,FALSE)</f>
        <v>2019</v>
      </c>
    </row>
    <row r="14334" spans="1:15" x14ac:dyDescent="0.25">
      <c r="A14334" t="s">
        <v>1245</v>
      </c>
      <c r="C14334" t="s">
        <v>1318</v>
      </c>
      <c r="E14334">
        <v>2</v>
      </c>
      <c r="F14334" t="s">
        <v>1247</v>
      </c>
      <c r="J14334" t="s">
        <v>23</v>
      </c>
      <c r="K14334">
        <v>9</v>
      </c>
      <c r="L14334">
        <v>586.16999999999996</v>
      </c>
      <c r="M14334">
        <v>0.45900000000000002</v>
      </c>
      <c r="O14334" s="12">
        <f>VLOOKUP(C14334,[3]May!$C:$Z,24,FALSE)</f>
        <v>2019</v>
      </c>
    </row>
    <row r="14335" spans="1:15" x14ac:dyDescent="0.25">
      <c r="A14335" t="s">
        <v>1245</v>
      </c>
      <c r="C14335" t="s">
        <v>1318</v>
      </c>
      <c r="E14335">
        <v>2</v>
      </c>
      <c r="F14335" t="s">
        <v>1247</v>
      </c>
      <c r="J14335" t="s">
        <v>23</v>
      </c>
      <c r="K14335">
        <v>6</v>
      </c>
      <c r="L14335">
        <v>30.66</v>
      </c>
      <c r="M14335">
        <v>2.4E-2</v>
      </c>
      <c r="O14335" s="12">
        <f>VLOOKUP(C14335,[3]May!$C:$Z,24,FALSE)</f>
        <v>2019</v>
      </c>
    </row>
    <row r="14336" spans="1:15" x14ac:dyDescent="0.25">
      <c r="A14336" t="s">
        <v>1245</v>
      </c>
      <c r="C14336" t="s">
        <v>1318</v>
      </c>
      <c r="E14336">
        <v>2</v>
      </c>
      <c r="F14336" t="s">
        <v>1247</v>
      </c>
      <c r="J14336" t="s">
        <v>23</v>
      </c>
      <c r="K14336">
        <v>15</v>
      </c>
      <c r="L14336">
        <v>76.650000000000006</v>
      </c>
      <c r="M14336">
        <v>0.06</v>
      </c>
      <c r="O14336" s="12">
        <f>VLOOKUP(C14336,[3]May!$C:$Z,24,FALSE)</f>
        <v>2019</v>
      </c>
    </row>
    <row r="14337" spans="1:15" x14ac:dyDescent="0.25">
      <c r="A14337" t="s">
        <v>1245</v>
      </c>
      <c r="C14337" t="s">
        <v>1318</v>
      </c>
      <c r="E14337">
        <v>2</v>
      </c>
      <c r="F14337" t="s">
        <v>1247</v>
      </c>
      <c r="J14337" t="s">
        <v>23</v>
      </c>
      <c r="K14337">
        <v>20</v>
      </c>
      <c r="L14337">
        <v>102.2</v>
      </c>
      <c r="M14337">
        <v>0.08</v>
      </c>
      <c r="O14337" s="12">
        <f>VLOOKUP(C14337,[3]May!$C:$Z,24,FALSE)</f>
        <v>2019</v>
      </c>
    </row>
    <row r="14338" spans="1:15" x14ac:dyDescent="0.25">
      <c r="A14338" t="s">
        <v>1245</v>
      </c>
      <c r="C14338" t="s">
        <v>1318</v>
      </c>
      <c r="E14338">
        <v>2</v>
      </c>
      <c r="F14338" t="s">
        <v>1247</v>
      </c>
      <c r="J14338" t="s">
        <v>23</v>
      </c>
      <c r="K14338">
        <v>1</v>
      </c>
      <c r="L14338">
        <v>5.1100000000000003</v>
      </c>
      <c r="M14338">
        <v>4.0000000000000001E-3</v>
      </c>
      <c r="O14338" s="12">
        <f>VLOOKUP(C14338,[3]May!$C:$Z,24,FALSE)</f>
        <v>2019</v>
      </c>
    </row>
    <row r="14339" spans="1:15" x14ac:dyDescent="0.25">
      <c r="A14339" t="s">
        <v>1245</v>
      </c>
      <c r="C14339" t="s">
        <v>1318</v>
      </c>
      <c r="E14339">
        <v>2</v>
      </c>
      <c r="F14339" t="s">
        <v>1247</v>
      </c>
      <c r="J14339" t="s">
        <v>23</v>
      </c>
      <c r="K14339">
        <v>13</v>
      </c>
      <c r="L14339">
        <v>66.430000000000007</v>
      </c>
      <c r="M14339">
        <v>5.1999999999999998E-2</v>
      </c>
      <c r="O14339" s="12">
        <f>VLOOKUP(C14339,[3]May!$C:$Z,24,FALSE)</f>
        <v>2019</v>
      </c>
    </row>
    <row r="14340" spans="1:15" x14ac:dyDescent="0.25">
      <c r="A14340" t="s">
        <v>1245</v>
      </c>
      <c r="C14340" t="s">
        <v>1318</v>
      </c>
      <c r="E14340">
        <v>2</v>
      </c>
      <c r="F14340" t="s">
        <v>1247</v>
      </c>
      <c r="J14340" t="s">
        <v>23</v>
      </c>
      <c r="K14340">
        <v>2</v>
      </c>
      <c r="L14340">
        <v>130.26</v>
      </c>
      <c r="M14340">
        <v>0.10199999999999999</v>
      </c>
      <c r="O14340" s="12">
        <f>VLOOKUP(C14340,[3]May!$C:$Z,24,FALSE)</f>
        <v>2019</v>
      </c>
    </row>
    <row r="14341" spans="1:15" x14ac:dyDescent="0.25">
      <c r="A14341" t="s">
        <v>1245</v>
      </c>
      <c r="C14341" t="s">
        <v>1318</v>
      </c>
      <c r="E14341">
        <v>12</v>
      </c>
      <c r="F14341" t="s">
        <v>1253</v>
      </c>
      <c r="J14341" t="s">
        <v>23</v>
      </c>
      <c r="K14341">
        <v>1</v>
      </c>
      <c r="L14341">
        <v>61.2</v>
      </c>
      <c r="M14341">
        <v>8.3370000000000007E-3</v>
      </c>
      <c r="O14341" s="12">
        <f>VLOOKUP(C14341,[3]May!$C:$Z,24,FALSE)</f>
        <v>2019</v>
      </c>
    </row>
    <row r="14342" spans="1:15" x14ac:dyDescent="0.25">
      <c r="A14342" t="s">
        <v>1245</v>
      </c>
      <c r="C14342" t="s">
        <v>1318</v>
      </c>
      <c r="E14342">
        <v>2</v>
      </c>
      <c r="F14342" t="s">
        <v>1247</v>
      </c>
      <c r="J14342" t="s">
        <v>23</v>
      </c>
      <c r="K14342">
        <v>2</v>
      </c>
      <c r="L14342">
        <v>10.220000000000001</v>
      </c>
      <c r="M14342">
        <v>8.0000000000000002E-3</v>
      </c>
      <c r="O14342" s="12">
        <f>VLOOKUP(C14342,[3]May!$C:$Z,24,FALSE)</f>
        <v>2019</v>
      </c>
    </row>
    <row r="14343" spans="1:15" x14ac:dyDescent="0.25">
      <c r="A14343" t="s">
        <v>1245</v>
      </c>
      <c r="C14343" t="s">
        <v>1318</v>
      </c>
      <c r="E14343">
        <v>2</v>
      </c>
      <c r="F14343" t="s">
        <v>1247</v>
      </c>
      <c r="J14343" t="s">
        <v>23</v>
      </c>
      <c r="K14343">
        <v>1</v>
      </c>
      <c r="L14343">
        <v>65.13</v>
      </c>
      <c r="M14343">
        <v>5.0999999999999997E-2</v>
      </c>
      <c r="O14343" s="12">
        <f>VLOOKUP(C14343,[3]May!$C:$Z,24,FALSE)</f>
        <v>2019</v>
      </c>
    </row>
    <row r="14344" spans="1:15" x14ac:dyDescent="0.25">
      <c r="A14344" t="s">
        <v>1245</v>
      </c>
      <c r="C14344" t="s">
        <v>1318</v>
      </c>
      <c r="E14344">
        <v>2</v>
      </c>
      <c r="F14344" t="s">
        <v>1247</v>
      </c>
      <c r="J14344" t="s">
        <v>23</v>
      </c>
      <c r="K14344">
        <v>1</v>
      </c>
      <c r="L14344">
        <v>5.1100000000000003</v>
      </c>
      <c r="M14344">
        <v>4.0000000000000001E-3</v>
      </c>
      <c r="O14344" s="12">
        <f>VLOOKUP(C14344,[3]May!$C:$Z,24,FALSE)</f>
        <v>2019</v>
      </c>
    </row>
    <row r="14345" spans="1:15" x14ac:dyDescent="0.25">
      <c r="A14345" t="s">
        <v>1245</v>
      </c>
      <c r="C14345" t="s">
        <v>1318</v>
      </c>
      <c r="E14345">
        <v>2</v>
      </c>
      <c r="F14345" t="s">
        <v>1247</v>
      </c>
      <c r="J14345" t="s">
        <v>23</v>
      </c>
      <c r="K14345">
        <v>16</v>
      </c>
      <c r="L14345">
        <v>81.760000000000005</v>
      </c>
      <c r="M14345">
        <v>6.4000000000000001E-2</v>
      </c>
      <c r="O14345" s="12">
        <f>VLOOKUP(C14345,[3]May!$C:$Z,24,FALSE)</f>
        <v>2019</v>
      </c>
    </row>
    <row r="14346" spans="1:15" x14ac:dyDescent="0.25">
      <c r="A14346" t="s">
        <v>1245</v>
      </c>
      <c r="C14346" t="s">
        <v>1318</v>
      </c>
      <c r="E14346">
        <v>2</v>
      </c>
      <c r="F14346" t="s">
        <v>1247</v>
      </c>
      <c r="J14346" t="s">
        <v>23</v>
      </c>
      <c r="K14346">
        <v>1</v>
      </c>
      <c r="L14346">
        <v>65.13</v>
      </c>
      <c r="M14346">
        <v>5.0999999999999997E-2</v>
      </c>
      <c r="O14346" s="12">
        <f>VLOOKUP(C14346,[3]May!$C:$Z,24,FALSE)</f>
        <v>2019</v>
      </c>
    </row>
    <row r="14347" spans="1:15" x14ac:dyDescent="0.25">
      <c r="A14347" t="s">
        <v>1245</v>
      </c>
      <c r="C14347" t="s">
        <v>1318</v>
      </c>
      <c r="E14347">
        <v>12</v>
      </c>
      <c r="F14347" t="s">
        <v>1253</v>
      </c>
      <c r="J14347" t="s">
        <v>23</v>
      </c>
      <c r="K14347">
        <v>1</v>
      </c>
      <c r="L14347">
        <v>61.2</v>
      </c>
      <c r="M14347">
        <v>8.3370000000000007E-3</v>
      </c>
      <c r="O14347" s="12">
        <f>VLOOKUP(C14347,[3]May!$C:$Z,24,FALSE)</f>
        <v>2019</v>
      </c>
    </row>
    <row r="14348" spans="1:15" x14ac:dyDescent="0.25">
      <c r="A14348" t="s">
        <v>1245</v>
      </c>
      <c r="C14348" t="s">
        <v>1318</v>
      </c>
      <c r="E14348">
        <v>2</v>
      </c>
      <c r="F14348" t="s">
        <v>1247</v>
      </c>
      <c r="J14348" t="s">
        <v>23</v>
      </c>
      <c r="K14348">
        <v>9</v>
      </c>
      <c r="L14348">
        <v>586.16999999999996</v>
      </c>
      <c r="M14348">
        <v>0.45900000000000002</v>
      </c>
      <c r="O14348" s="12">
        <f>VLOOKUP(C14348,[3]May!$C:$Z,24,FALSE)</f>
        <v>2019</v>
      </c>
    </row>
    <row r="14349" spans="1:15" x14ac:dyDescent="0.25">
      <c r="A14349" t="s">
        <v>1245</v>
      </c>
      <c r="C14349" t="s">
        <v>1318</v>
      </c>
      <c r="E14349">
        <v>2</v>
      </c>
      <c r="F14349" t="s">
        <v>1247</v>
      </c>
      <c r="J14349" t="s">
        <v>23</v>
      </c>
      <c r="K14349">
        <v>13</v>
      </c>
      <c r="L14349">
        <v>66.430000000000007</v>
      </c>
      <c r="M14349">
        <v>5.1999999999999998E-2</v>
      </c>
      <c r="O14349" s="12">
        <f>VLOOKUP(C14349,[3]May!$C:$Z,24,FALSE)</f>
        <v>2019</v>
      </c>
    </row>
    <row r="14350" spans="1:15" x14ac:dyDescent="0.25">
      <c r="A14350" t="s">
        <v>1245</v>
      </c>
      <c r="C14350" t="s">
        <v>1318</v>
      </c>
      <c r="E14350">
        <v>2</v>
      </c>
      <c r="F14350" t="s">
        <v>1247</v>
      </c>
      <c r="J14350" t="s">
        <v>23</v>
      </c>
      <c r="K14350">
        <v>5</v>
      </c>
      <c r="L14350">
        <v>325.64999999999998</v>
      </c>
      <c r="M14350">
        <v>0.255</v>
      </c>
      <c r="O14350" s="12">
        <f>VLOOKUP(C14350,[3]May!$C:$Z,24,FALSE)</f>
        <v>2019</v>
      </c>
    </row>
    <row r="14351" spans="1:15" x14ac:dyDescent="0.25">
      <c r="A14351" t="s">
        <v>1245</v>
      </c>
      <c r="C14351" t="s">
        <v>1318</v>
      </c>
      <c r="E14351">
        <v>12</v>
      </c>
      <c r="F14351" t="s">
        <v>1253</v>
      </c>
      <c r="J14351" t="s">
        <v>23</v>
      </c>
      <c r="K14351">
        <v>1</v>
      </c>
      <c r="L14351">
        <v>61.2</v>
      </c>
      <c r="M14351">
        <v>8.3370000000000007E-3</v>
      </c>
      <c r="O14351" s="12">
        <f>VLOOKUP(C14351,[3]May!$C:$Z,24,FALSE)</f>
        <v>2019</v>
      </c>
    </row>
    <row r="14352" spans="1:15" x14ac:dyDescent="0.25">
      <c r="A14352" t="s">
        <v>1245</v>
      </c>
      <c r="C14352" t="s">
        <v>1318</v>
      </c>
      <c r="E14352">
        <v>2</v>
      </c>
      <c r="F14352" t="s">
        <v>1247</v>
      </c>
      <c r="J14352" t="s">
        <v>23</v>
      </c>
      <c r="K14352">
        <v>13</v>
      </c>
      <c r="L14352">
        <v>66.430000000000007</v>
      </c>
      <c r="M14352">
        <v>5.1999999999999998E-2</v>
      </c>
      <c r="O14352" s="12">
        <f>VLOOKUP(C14352,[3]May!$C:$Z,24,FALSE)</f>
        <v>2019</v>
      </c>
    </row>
    <row r="14353" spans="1:15" x14ac:dyDescent="0.25">
      <c r="A14353" t="s">
        <v>1245</v>
      </c>
      <c r="C14353" t="s">
        <v>1318</v>
      </c>
      <c r="E14353">
        <v>12</v>
      </c>
      <c r="F14353" t="s">
        <v>1253</v>
      </c>
      <c r="J14353" t="s">
        <v>23</v>
      </c>
      <c r="K14353">
        <v>1</v>
      </c>
      <c r="L14353">
        <v>61.2</v>
      </c>
      <c r="M14353">
        <v>8.3370000000000007E-3</v>
      </c>
      <c r="O14353" s="12">
        <f>VLOOKUP(C14353,[3]May!$C:$Z,24,FALSE)</f>
        <v>2019</v>
      </c>
    </row>
    <row r="14354" spans="1:15" x14ac:dyDescent="0.25">
      <c r="A14354" t="s">
        <v>1245</v>
      </c>
      <c r="C14354" t="s">
        <v>1318</v>
      </c>
      <c r="E14354">
        <v>2</v>
      </c>
      <c r="F14354" t="s">
        <v>1247</v>
      </c>
      <c r="J14354" t="s">
        <v>23</v>
      </c>
      <c r="K14354">
        <v>20</v>
      </c>
      <c r="L14354">
        <v>102.2</v>
      </c>
      <c r="M14354">
        <v>0.08</v>
      </c>
      <c r="O14354" s="12">
        <f>VLOOKUP(C14354,[3]May!$C:$Z,24,FALSE)</f>
        <v>2019</v>
      </c>
    </row>
    <row r="14355" spans="1:15" x14ac:dyDescent="0.25">
      <c r="A14355" t="s">
        <v>1245</v>
      </c>
      <c r="C14355" t="s">
        <v>1318</v>
      </c>
      <c r="E14355">
        <v>2</v>
      </c>
      <c r="F14355" t="s">
        <v>1247</v>
      </c>
      <c r="J14355" t="s">
        <v>23</v>
      </c>
      <c r="K14355">
        <v>2</v>
      </c>
      <c r="L14355">
        <v>10.220000000000001</v>
      </c>
      <c r="M14355">
        <v>8.0000000000000002E-3</v>
      </c>
      <c r="O14355" s="12">
        <f>VLOOKUP(C14355,[3]May!$C:$Z,24,FALSE)</f>
        <v>2019</v>
      </c>
    </row>
    <row r="14356" spans="1:15" x14ac:dyDescent="0.25">
      <c r="A14356" t="s">
        <v>1245</v>
      </c>
      <c r="C14356" t="s">
        <v>1318</v>
      </c>
      <c r="E14356">
        <v>2</v>
      </c>
      <c r="F14356" t="s">
        <v>1247</v>
      </c>
      <c r="J14356" t="s">
        <v>23</v>
      </c>
      <c r="K14356">
        <v>9</v>
      </c>
      <c r="L14356">
        <v>45.99</v>
      </c>
      <c r="M14356">
        <v>3.5999999999999997E-2</v>
      </c>
      <c r="O14356" s="12">
        <f>VLOOKUP(C14356,[3]May!$C:$Z,24,FALSE)</f>
        <v>2019</v>
      </c>
    </row>
    <row r="14357" spans="1:15" x14ac:dyDescent="0.25">
      <c r="A14357" t="s">
        <v>1245</v>
      </c>
      <c r="C14357" t="s">
        <v>1318</v>
      </c>
      <c r="E14357">
        <v>2</v>
      </c>
      <c r="F14357" t="s">
        <v>1247</v>
      </c>
      <c r="J14357" t="s">
        <v>23</v>
      </c>
      <c r="K14357">
        <v>9</v>
      </c>
      <c r="L14357">
        <v>586.16999999999996</v>
      </c>
      <c r="M14357">
        <v>0.45900000000000002</v>
      </c>
      <c r="O14357" s="12">
        <f>VLOOKUP(C14357,[3]May!$C:$Z,24,FALSE)</f>
        <v>2019</v>
      </c>
    </row>
    <row r="14358" spans="1:15" x14ac:dyDescent="0.25">
      <c r="A14358" t="s">
        <v>1245</v>
      </c>
      <c r="C14358" t="s">
        <v>1318</v>
      </c>
      <c r="E14358">
        <v>2</v>
      </c>
      <c r="F14358" t="s">
        <v>1247</v>
      </c>
      <c r="J14358" t="s">
        <v>23</v>
      </c>
      <c r="K14358">
        <v>7</v>
      </c>
      <c r="L14358">
        <v>35.770000000000003</v>
      </c>
      <c r="M14358">
        <v>2.8000000000000001E-2</v>
      </c>
      <c r="O14358" s="12">
        <f>VLOOKUP(C14358,[3]May!$C:$Z,24,FALSE)</f>
        <v>2019</v>
      </c>
    </row>
    <row r="14359" spans="1:15" x14ac:dyDescent="0.25">
      <c r="A14359" t="s">
        <v>1245</v>
      </c>
      <c r="C14359" t="s">
        <v>1318</v>
      </c>
      <c r="E14359">
        <v>2</v>
      </c>
      <c r="F14359" t="s">
        <v>1247</v>
      </c>
      <c r="J14359" t="s">
        <v>23</v>
      </c>
      <c r="K14359">
        <v>17</v>
      </c>
      <c r="L14359">
        <v>86.87</v>
      </c>
      <c r="M14359">
        <v>6.8000000000000005E-2</v>
      </c>
      <c r="O14359" s="12">
        <f>VLOOKUP(C14359,[3]May!$C:$Z,24,FALSE)</f>
        <v>2019</v>
      </c>
    </row>
    <row r="14360" spans="1:15" x14ac:dyDescent="0.25">
      <c r="A14360" t="s">
        <v>1245</v>
      </c>
      <c r="C14360" t="s">
        <v>1318</v>
      </c>
      <c r="E14360">
        <v>2</v>
      </c>
      <c r="F14360" t="s">
        <v>1247</v>
      </c>
      <c r="J14360" t="s">
        <v>23</v>
      </c>
      <c r="K14360">
        <v>5</v>
      </c>
      <c r="L14360">
        <v>325.64999999999998</v>
      </c>
      <c r="M14360">
        <v>0.255</v>
      </c>
      <c r="O14360" s="12">
        <f>VLOOKUP(C14360,[3]May!$C:$Z,24,FALSE)</f>
        <v>2019</v>
      </c>
    </row>
    <row r="14361" spans="1:15" x14ac:dyDescent="0.25">
      <c r="A14361" t="s">
        <v>1245</v>
      </c>
      <c r="C14361" t="s">
        <v>1318</v>
      </c>
      <c r="E14361">
        <v>2</v>
      </c>
      <c r="F14361" t="s">
        <v>1247</v>
      </c>
      <c r="J14361" t="s">
        <v>23</v>
      </c>
      <c r="K14361">
        <v>1</v>
      </c>
      <c r="L14361">
        <v>5.1100000000000003</v>
      </c>
      <c r="M14361">
        <v>4.0000000000000001E-3</v>
      </c>
      <c r="O14361" s="12">
        <f>VLOOKUP(C14361,[3]May!$C:$Z,24,FALSE)</f>
        <v>2019</v>
      </c>
    </row>
    <row r="14362" spans="1:15" x14ac:dyDescent="0.25">
      <c r="A14362" t="s">
        <v>1245</v>
      </c>
      <c r="C14362" t="s">
        <v>1318</v>
      </c>
      <c r="E14362">
        <v>2</v>
      </c>
      <c r="F14362" t="s">
        <v>1247</v>
      </c>
      <c r="J14362" t="s">
        <v>23</v>
      </c>
      <c r="K14362">
        <v>5</v>
      </c>
      <c r="L14362">
        <v>25.55</v>
      </c>
      <c r="M14362">
        <v>0.02</v>
      </c>
      <c r="O14362" s="12">
        <f>VLOOKUP(C14362,[3]May!$C:$Z,24,FALSE)</f>
        <v>2019</v>
      </c>
    </row>
    <row r="14363" spans="1:15" x14ac:dyDescent="0.25">
      <c r="A14363" t="s">
        <v>1245</v>
      </c>
      <c r="C14363" t="s">
        <v>1318</v>
      </c>
      <c r="E14363">
        <v>2</v>
      </c>
      <c r="F14363" t="s">
        <v>1247</v>
      </c>
      <c r="J14363" t="s">
        <v>23</v>
      </c>
      <c r="K14363">
        <v>7</v>
      </c>
      <c r="L14363">
        <v>455.91</v>
      </c>
      <c r="M14363">
        <v>0.35699999999999998</v>
      </c>
      <c r="O14363" s="12">
        <f>VLOOKUP(C14363,[3]May!$C:$Z,24,FALSE)</f>
        <v>2019</v>
      </c>
    </row>
    <row r="14364" spans="1:15" x14ac:dyDescent="0.25">
      <c r="A14364" t="s">
        <v>1245</v>
      </c>
      <c r="C14364" t="s">
        <v>1318</v>
      </c>
      <c r="E14364">
        <v>2</v>
      </c>
      <c r="F14364" t="s">
        <v>1247</v>
      </c>
      <c r="J14364" t="s">
        <v>23</v>
      </c>
      <c r="K14364">
        <v>5</v>
      </c>
      <c r="L14364">
        <v>325.64999999999998</v>
      </c>
      <c r="M14364">
        <v>0.255</v>
      </c>
      <c r="O14364" s="12">
        <f>VLOOKUP(C14364,[3]May!$C:$Z,24,FALSE)</f>
        <v>2019</v>
      </c>
    </row>
    <row r="14365" spans="1:15" x14ac:dyDescent="0.25">
      <c r="A14365" t="s">
        <v>1245</v>
      </c>
      <c r="C14365" t="s">
        <v>1318</v>
      </c>
      <c r="E14365">
        <v>2</v>
      </c>
      <c r="F14365" t="s">
        <v>1247</v>
      </c>
      <c r="J14365" t="s">
        <v>23</v>
      </c>
      <c r="K14365">
        <v>5</v>
      </c>
      <c r="L14365">
        <v>25.55</v>
      </c>
      <c r="M14365">
        <v>0.02</v>
      </c>
      <c r="O14365" s="12">
        <f>VLOOKUP(C14365,[3]May!$C:$Z,24,FALSE)</f>
        <v>2019</v>
      </c>
    </row>
    <row r="14366" spans="1:15" x14ac:dyDescent="0.25">
      <c r="A14366" t="s">
        <v>1245</v>
      </c>
      <c r="C14366" t="s">
        <v>1318</v>
      </c>
      <c r="E14366">
        <v>2</v>
      </c>
      <c r="F14366" t="s">
        <v>1247</v>
      </c>
      <c r="J14366" t="s">
        <v>23</v>
      </c>
      <c r="K14366">
        <v>12</v>
      </c>
      <c r="L14366">
        <v>61.32</v>
      </c>
      <c r="M14366">
        <v>4.8000000000000001E-2</v>
      </c>
      <c r="O14366" s="12">
        <f>VLOOKUP(C14366,[3]May!$C:$Z,24,FALSE)</f>
        <v>2019</v>
      </c>
    </row>
    <row r="14367" spans="1:15" x14ac:dyDescent="0.25">
      <c r="A14367" t="s">
        <v>1245</v>
      </c>
      <c r="C14367" t="s">
        <v>1318</v>
      </c>
      <c r="E14367">
        <v>2</v>
      </c>
      <c r="F14367" t="s">
        <v>1247</v>
      </c>
      <c r="J14367" t="s">
        <v>23</v>
      </c>
      <c r="K14367">
        <v>5</v>
      </c>
      <c r="L14367">
        <v>25.55</v>
      </c>
      <c r="M14367">
        <v>0.02</v>
      </c>
      <c r="O14367" s="12">
        <f>VLOOKUP(C14367,[3]May!$C:$Z,24,FALSE)</f>
        <v>2019</v>
      </c>
    </row>
    <row r="14368" spans="1:15" x14ac:dyDescent="0.25">
      <c r="A14368" t="s">
        <v>1245</v>
      </c>
      <c r="C14368" t="s">
        <v>1318</v>
      </c>
      <c r="E14368">
        <v>2</v>
      </c>
      <c r="F14368" t="s">
        <v>1247</v>
      </c>
      <c r="J14368" t="s">
        <v>23</v>
      </c>
      <c r="K14368">
        <v>4</v>
      </c>
      <c r="L14368">
        <v>260.52</v>
      </c>
      <c r="M14368">
        <v>0.20399999999999999</v>
      </c>
      <c r="O14368" s="12">
        <f>VLOOKUP(C14368,[3]May!$C:$Z,24,FALSE)</f>
        <v>2019</v>
      </c>
    </row>
    <row r="14369" spans="1:15" x14ac:dyDescent="0.25">
      <c r="A14369" t="s">
        <v>1245</v>
      </c>
      <c r="C14369" t="s">
        <v>1318</v>
      </c>
      <c r="E14369">
        <v>2</v>
      </c>
      <c r="F14369" t="s">
        <v>1247</v>
      </c>
      <c r="J14369" t="s">
        <v>23</v>
      </c>
      <c r="K14369">
        <v>7</v>
      </c>
      <c r="L14369">
        <v>35.770000000000003</v>
      </c>
      <c r="M14369">
        <v>2.8000000000000001E-2</v>
      </c>
      <c r="O14369" s="12">
        <f>VLOOKUP(C14369,[3]May!$C:$Z,24,FALSE)</f>
        <v>2019</v>
      </c>
    </row>
    <row r="14370" spans="1:15" x14ac:dyDescent="0.25">
      <c r="A14370" t="s">
        <v>1245</v>
      </c>
      <c r="C14370" t="s">
        <v>1318</v>
      </c>
      <c r="E14370">
        <v>2</v>
      </c>
      <c r="F14370" t="s">
        <v>1247</v>
      </c>
      <c r="J14370" t="s">
        <v>23</v>
      </c>
      <c r="K14370">
        <v>6</v>
      </c>
      <c r="L14370">
        <v>30.66</v>
      </c>
      <c r="M14370">
        <v>2.4E-2</v>
      </c>
      <c r="O14370" s="12">
        <f>VLOOKUP(C14370,[3]May!$C:$Z,24,FALSE)</f>
        <v>2019</v>
      </c>
    </row>
    <row r="14371" spans="1:15" x14ac:dyDescent="0.25">
      <c r="A14371" t="s">
        <v>1245</v>
      </c>
      <c r="C14371" t="s">
        <v>1318</v>
      </c>
      <c r="E14371">
        <v>12</v>
      </c>
      <c r="F14371" t="s">
        <v>1253</v>
      </c>
      <c r="J14371" t="s">
        <v>23</v>
      </c>
      <c r="K14371">
        <v>1</v>
      </c>
      <c r="L14371">
        <v>61.2</v>
      </c>
      <c r="M14371">
        <v>8.3370000000000007E-3</v>
      </c>
      <c r="O14371" s="12">
        <f>VLOOKUP(C14371,[3]May!$C:$Z,24,FALSE)</f>
        <v>2019</v>
      </c>
    </row>
    <row r="14372" spans="1:15" x14ac:dyDescent="0.25">
      <c r="A14372" t="s">
        <v>1245</v>
      </c>
      <c r="C14372" t="s">
        <v>1318</v>
      </c>
      <c r="E14372">
        <v>2</v>
      </c>
      <c r="F14372" t="s">
        <v>1247</v>
      </c>
      <c r="J14372" t="s">
        <v>23</v>
      </c>
      <c r="K14372">
        <v>6</v>
      </c>
      <c r="L14372">
        <v>30.66</v>
      </c>
      <c r="M14372">
        <v>2.4E-2</v>
      </c>
      <c r="O14372" s="12">
        <f>VLOOKUP(C14372,[3]May!$C:$Z,24,FALSE)</f>
        <v>2019</v>
      </c>
    </row>
    <row r="14373" spans="1:15" x14ac:dyDescent="0.25">
      <c r="A14373" t="s">
        <v>1245</v>
      </c>
      <c r="C14373" t="s">
        <v>1318</v>
      </c>
      <c r="E14373">
        <v>2</v>
      </c>
      <c r="F14373" t="s">
        <v>1247</v>
      </c>
      <c r="J14373" t="s">
        <v>23</v>
      </c>
      <c r="K14373">
        <v>1</v>
      </c>
      <c r="L14373">
        <v>65.13</v>
      </c>
      <c r="M14373">
        <v>5.0999999999999997E-2</v>
      </c>
      <c r="O14373" s="12">
        <f>VLOOKUP(C14373,[3]May!$C:$Z,24,FALSE)</f>
        <v>2019</v>
      </c>
    </row>
    <row r="14374" spans="1:15" x14ac:dyDescent="0.25">
      <c r="A14374" t="s">
        <v>1245</v>
      </c>
      <c r="C14374" t="s">
        <v>1318</v>
      </c>
      <c r="E14374">
        <v>2</v>
      </c>
      <c r="F14374" t="s">
        <v>1247</v>
      </c>
      <c r="J14374" t="s">
        <v>23</v>
      </c>
      <c r="K14374">
        <v>13</v>
      </c>
      <c r="L14374">
        <v>66.430000000000007</v>
      </c>
      <c r="M14374">
        <v>5.1999999999999998E-2</v>
      </c>
      <c r="O14374" s="12">
        <f>VLOOKUP(C14374,[3]May!$C:$Z,24,FALSE)</f>
        <v>2019</v>
      </c>
    </row>
    <row r="14375" spans="1:15" x14ac:dyDescent="0.25">
      <c r="A14375" t="s">
        <v>1245</v>
      </c>
      <c r="C14375" t="s">
        <v>1318</v>
      </c>
      <c r="E14375">
        <v>2</v>
      </c>
      <c r="F14375" t="s">
        <v>1247</v>
      </c>
      <c r="J14375" t="s">
        <v>23</v>
      </c>
      <c r="K14375">
        <v>3</v>
      </c>
      <c r="L14375">
        <v>195.39</v>
      </c>
      <c r="M14375">
        <v>0.153</v>
      </c>
      <c r="O14375" s="12">
        <f>VLOOKUP(C14375,[3]May!$C:$Z,24,FALSE)</f>
        <v>2019</v>
      </c>
    </row>
    <row r="14376" spans="1:15" x14ac:dyDescent="0.25">
      <c r="A14376" t="s">
        <v>1245</v>
      </c>
      <c r="C14376" t="s">
        <v>1318</v>
      </c>
      <c r="E14376">
        <v>2</v>
      </c>
      <c r="F14376" t="s">
        <v>1247</v>
      </c>
      <c r="J14376" t="s">
        <v>23</v>
      </c>
      <c r="K14376">
        <v>10</v>
      </c>
      <c r="L14376">
        <v>51.1</v>
      </c>
      <c r="M14376">
        <v>0.04</v>
      </c>
      <c r="O14376" s="12">
        <f>VLOOKUP(C14376,[3]May!$C:$Z,24,FALSE)</f>
        <v>2019</v>
      </c>
    </row>
    <row r="14377" spans="1:15" x14ac:dyDescent="0.25">
      <c r="A14377" t="s">
        <v>1245</v>
      </c>
      <c r="C14377" t="s">
        <v>1318</v>
      </c>
      <c r="E14377">
        <v>2</v>
      </c>
      <c r="F14377" t="s">
        <v>1247</v>
      </c>
      <c r="J14377" t="s">
        <v>23</v>
      </c>
      <c r="K14377">
        <v>6</v>
      </c>
      <c r="L14377">
        <v>390.78</v>
      </c>
      <c r="M14377">
        <v>0.30599999999999999</v>
      </c>
      <c r="O14377" s="12">
        <f>VLOOKUP(C14377,[3]May!$C:$Z,24,FALSE)</f>
        <v>2019</v>
      </c>
    </row>
    <row r="14378" spans="1:15" x14ac:dyDescent="0.25">
      <c r="A14378" t="s">
        <v>1245</v>
      </c>
      <c r="C14378" t="s">
        <v>1318</v>
      </c>
      <c r="E14378">
        <v>2</v>
      </c>
      <c r="F14378" t="s">
        <v>1247</v>
      </c>
      <c r="J14378" t="s">
        <v>23</v>
      </c>
      <c r="K14378">
        <v>4</v>
      </c>
      <c r="L14378">
        <v>260.52</v>
      </c>
      <c r="M14378">
        <v>0.20399999999999999</v>
      </c>
      <c r="O14378" s="12">
        <f>VLOOKUP(C14378,[3]May!$C:$Z,24,FALSE)</f>
        <v>2019</v>
      </c>
    </row>
    <row r="14379" spans="1:15" x14ac:dyDescent="0.25">
      <c r="A14379" t="s">
        <v>1245</v>
      </c>
      <c r="C14379" t="s">
        <v>1318</v>
      </c>
      <c r="E14379">
        <v>2</v>
      </c>
      <c r="F14379" t="s">
        <v>1247</v>
      </c>
      <c r="J14379" t="s">
        <v>23</v>
      </c>
      <c r="K14379">
        <v>8</v>
      </c>
      <c r="L14379">
        <v>40.880000000000003</v>
      </c>
      <c r="M14379">
        <v>3.2000000000000001E-2</v>
      </c>
      <c r="O14379" s="12">
        <f>VLOOKUP(C14379,[3]May!$C:$Z,24,FALSE)</f>
        <v>2019</v>
      </c>
    </row>
    <row r="14380" spans="1:15" x14ac:dyDescent="0.25">
      <c r="A14380" t="s">
        <v>1245</v>
      </c>
      <c r="C14380" t="s">
        <v>1318</v>
      </c>
      <c r="E14380">
        <v>2</v>
      </c>
      <c r="F14380" t="s">
        <v>1247</v>
      </c>
      <c r="J14380" t="s">
        <v>23</v>
      </c>
      <c r="K14380">
        <v>2</v>
      </c>
      <c r="L14380">
        <v>130.26</v>
      </c>
      <c r="M14380">
        <v>0.10199999999999999</v>
      </c>
      <c r="O14380" s="12">
        <f>VLOOKUP(C14380,[3]May!$C:$Z,24,FALSE)</f>
        <v>2019</v>
      </c>
    </row>
    <row r="14381" spans="1:15" x14ac:dyDescent="0.25">
      <c r="A14381" t="s">
        <v>1245</v>
      </c>
      <c r="C14381" t="s">
        <v>1318</v>
      </c>
      <c r="E14381">
        <v>8</v>
      </c>
      <c r="F14381" t="s">
        <v>1251</v>
      </c>
      <c r="J14381" t="s">
        <v>23</v>
      </c>
      <c r="K14381">
        <v>5</v>
      </c>
      <c r="L14381">
        <v>275.3</v>
      </c>
      <c r="M14381">
        <v>0.161</v>
      </c>
      <c r="O14381" s="12">
        <f>VLOOKUP(C14381,[3]May!$C:$Z,24,FALSE)</f>
        <v>2019</v>
      </c>
    </row>
    <row r="14382" spans="1:15" x14ac:dyDescent="0.25">
      <c r="A14382" t="s">
        <v>1245</v>
      </c>
      <c r="C14382" t="s">
        <v>1318</v>
      </c>
      <c r="E14382">
        <v>2</v>
      </c>
      <c r="F14382" t="s">
        <v>1247</v>
      </c>
      <c r="J14382" t="s">
        <v>23</v>
      </c>
      <c r="K14382">
        <v>17</v>
      </c>
      <c r="L14382">
        <v>86.87</v>
      </c>
      <c r="M14382">
        <v>6.8000000000000005E-2</v>
      </c>
      <c r="O14382" s="12">
        <f>VLOOKUP(C14382,[3]May!$C:$Z,24,FALSE)</f>
        <v>2019</v>
      </c>
    </row>
    <row r="14383" spans="1:15" x14ac:dyDescent="0.25">
      <c r="A14383" t="s">
        <v>1245</v>
      </c>
      <c r="C14383" t="s">
        <v>1318</v>
      </c>
      <c r="E14383">
        <v>2</v>
      </c>
      <c r="F14383" t="s">
        <v>1247</v>
      </c>
      <c r="J14383" t="s">
        <v>23</v>
      </c>
      <c r="K14383">
        <v>2</v>
      </c>
      <c r="L14383">
        <v>130.26</v>
      </c>
      <c r="M14383">
        <v>0.10199999999999999</v>
      </c>
      <c r="O14383" s="12">
        <f>VLOOKUP(C14383,[3]May!$C:$Z,24,FALSE)</f>
        <v>2019</v>
      </c>
    </row>
    <row r="14384" spans="1:15" x14ac:dyDescent="0.25">
      <c r="A14384" t="s">
        <v>1245</v>
      </c>
      <c r="C14384" t="s">
        <v>1318</v>
      </c>
      <c r="E14384">
        <v>2</v>
      </c>
      <c r="F14384" t="s">
        <v>1247</v>
      </c>
      <c r="J14384" t="s">
        <v>23</v>
      </c>
      <c r="K14384">
        <v>10</v>
      </c>
      <c r="L14384">
        <v>51.1</v>
      </c>
      <c r="M14384">
        <v>0.04</v>
      </c>
      <c r="O14384" s="12">
        <f>VLOOKUP(C14384,[3]May!$C:$Z,24,FALSE)</f>
        <v>2019</v>
      </c>
    </row>
    <row r="14385" spans="1:15" x14ac:dyDescent="0.25">
      <c r="A14385" t="s">
        <v>1245</v>
      </c>
      <c r="C14385" t="s">
        <v>1318</v>
      </c>
      <c r="E14385">
        <v>12</v>
      </c>
      <c r="F14385" t="s">
        <v>1253</v>
      </c>
      <c r="J14385" t="s">
        <v>23</v>
      </c>
      <c r="K14385">
        <v>1</v>
      </c>
      <c r="L14385">
        <v>61.2</v>
      </c>
      <c r="M14385">
        <v>8.3370000000000007E-3</v>
      </c>
      <c r="O14385" s="12">
        <f>VLOOKUP(C14385,[3]May!$C:$Z,24,FALSE)</f>
        <v>2019</v>
      </c>
    </row>
    <row r="14386" spans="1:15" x14ac:dyDescent="0.25">
      <c r="A14386" t="s">
        <v>1245</v>
      </c>
      <c r="C14386" t="s">
        <v>1318</v>
      </c>
      <c r="E14386">
        <v>2</v>
      </c>
      <c r="F14386" t="s">
        <v>1247</v>
      </c>
      <c r="J14386" t="s">
        <v>23</v>
      </c>
      <c r="K14386">
        <v>4</v>
      </c>
      <c r="L14386">
        <v>20.440000000000001</v>
      </c>
      <c r="M14386">
        <v>1.6E-2</v>
      </c>
      <c r="O14386" s="12">
        <f>VLOOKUP(C14386,[3]May!$C:$Z,24,FALSE)</f>
        <v>2019</v>
      </c>
    </row>
    <row r="14387" spans="1:15" x14ac:dyDescent="0.25">
      <c r="A14387" t="s">
        <v>1245</v>
      </c>
      <c r="C14387" t="s">
        <v>1318</v>
      </c>
      <c r="E14387">
        <v>2</v>
      </c>
      <c r="F14387" t="s">
        <v>1247</v>
      </c>
      <c r="J14387" t="s">
        <v>23</v>
      </c>
      <c r="K14387">
        <v>3</v>
      </c>
      <c r="L14387">
        <v>195.39</v>
      </c>
      <c r="M14387">
        <v>0.153</v>
      </c>
      <c r="O14387" s="12">
        <f>VLOOKUP(C14387,[3]May!$C:$Z,24,FALSE)</f>
        <v>2019</v>
      </c>
    </row>
    <row r="14388" spans="1:15" x14ac:dyDescent="0.25">
      <c r="A14388" t="s">
        <v>1245</v>
      </c>
      <c r="C14388" t="s">
        <v>1318</v>
      </c>
      <c r="E14388">
        <v>12</v>
      </c>
      <c r="F14388" t="s">
        <v>1253</v>
      </c>
      <c r="J14388" t="s">
        <v>23</v>
      </c>
      <c r="K14388">
        <v>1</v>
      </c>
      <c r="L14388">
        <v>61.2</v>
      </c>
      <c r="M14388">
        <v>8.3370000000000007E-3</v>
      </c>
      <c r="O14388" s="12">
        <f>VLOOKUP(C14388,[3]May!$C:$Z,24,FALSE)</f>
        <v>2019</v>
      </c>
    </row>
    <row r="14389" spans="1:15" x14ac:dyDescent="0.25">
      <c r="A14389" t="s">
        <v>1245</v>
      </c>
      <c r="C14389" t="s">
        <v>1318</v>
      </c>
      <c r="E14389">
        <v>2</v>
      </c>
      <c r="F14389" t="s">
        <v>1247</v>
      </c>
      <c r="J14389" t="s">
        <v>23</v>
      </c>
      <c r="K14389">
        <v>20</v>
      </c>
      <c r="L14389">
        <v>102.2</v>
      </c>
      <c r="M14389">
        <v>0.08</v>
      </c>
      <c r="O14389" s="12">
        <f>VLOOKUP(C14389,[3]May!$C:$Z,24,FALSE)</f>
        <v>2019</v>
      </c>
    </row>
    <row r="14390" spans="1:15" x14ac:dyDescent="0.25">
      <c r="A14390" t="s">
        <v>1245</v>
      </c>
      <c r="C14390" t="s">
        <v>1318</v>
      </c>
      <c r="E14390">
        <v>2</v>
      </c>
      <c r="F14390" t="s">
        <v>1247</v>
      </c>
      <c r="J14390" t="s">
        <v>23</v>
      </c>
      <c r="K14390">
        <v>8</v>
      </c>
      <c r="L14390">
        <v>40.880000000000003</v>
      </c>
      <c r="M14390">
        <v>3.2000000000000001E-2</v>
      </c>
      <c r="O14390" s="12">
        <f>VLOOKUP(C14390,[3]May!$C:$Z,24,FALSE)</f>
        <v>2019</v>
      </c>
    </row>
    <row r="14391" spans="1:15" x14ac:dyDescent="0.25">
      <c r="A14391" t="s">
        <v>1245</v>
      </c>
      <c r="C14391" t="s">
        <v>1318</v>
      </c>
      <c r="E14391">
        <v>2</v>
      </c>
      <c r="F14391" t="s">
        <v>1247</v>
      </c>
      <c r="J14391" t="s">
        <v>23</v>
      </c>
      <c r="K14391">
        <v>8</v>
      </c>
      <c r="L14391">
        <v>521.04</v>
      </c>
      <c r="M14391">
        <v>0.40799999999999997</v>
      </c>
      <c r="O14391" s="12">
        <f>VLOOKUP(C14391,[3]May!$C:$Z,24,FALSE)</f>
        <v>2019</v>
      </c>
    </row>
    <row r="14392" spans="1:15" x14ac:dyDescent="0.25">
      <c r="A14392" t="s">
        <v>1245</v>
      </c>
      <c r="C14392" t="s">
        <v>1318</v>
      </c>
      <c r="E14392">
        <v>2</v>
      </c>
      <c r="F14392" t="s">
        <v>1247</v>
      </c>
      <c r="J14392" t="s">
        <v>23</v>
      </c>
      <c r="K14392">
        <v>6</v>
      </c>
      <c r="L14392">
        <v>30.66</v>
      </c>
      <c r="M14392">
        <v>2.4E-2</v>
      </c>
      <c r="O14392" s="12">
        <f>VLOOKUP(C14392,[3]May!$C:$Z,24,FALSE)</f>
        <v>2019</v>
      </c>
    </row>
    <row r="14393" spans="1:15" x14ac:dyDescent="0.25">
      <c r="A14393" t="s">
        <v>1245</v>
      </c>
      <c r="C14393" t="s">
        <v>1318</v>
      </c>
      <c r="E14393">
        <v>2</v>
      </c>
      <c r="F14393" t="s">
        <v>1247</v>
      </c>
      <c r="J14393" t="s">
        <v>23</v>
      </c>
      <c r="K14393">
        <v>3</v>
      </c>
      <c r="L14393">
        <v>15.33</v>
      </c>
      <c r="M14393">
        <v>1.2E-2</v>
      </c>
      <c r="O14393" s="12">
        <f>VLOOKUP(C14393,[3]May!$C:$Z,24,FALSE)</f>
        <v>2019</v>
      </c>
    </row>
    <row r="14394" spans="1:15" x14ac:dyDescent="0.25">
      <c r="A14394" t="s">
        <v>1245</v>
      </c>
      <c r="C14394" t="s">
        <v>1318</v>
      </c>
      <c r="E14394">
        <v>2</v>
      </c>
      <c r="F14394" t="s">
        <v>1247</v>
      </c>
      <c r="J14394" t="s">
        <v>23</v>
      </c>
      <c r="K14394">
        <v>1</v>
      </c>
      <c r="L14394">
        <v>65.13</v>
      </c>
      <c r="M14394">
        <v>5.0999999999999997E-2</v>
      </c>
      <c r="O14394" s="12">
        <f>VLOOKUP(C14394,[3]May!$C:$Z,24,FALSE)</f>
        <v>2019</v>
      </c>
    </row>
    <row r="14395" spans="1:15" x14ac:dyDescent="0.25">
      <c r="A14395" t="s">
        <v>1245</v>
      </c>
      <c r="C14395" t="s">
        <v>1318</v>
      </c>
      <c r="E14395">
        <v>12</v>
      </c>
      <c r="F14395" t="s">
        <v>1253</v>
      </c>
      <c r="J14395" t="s">
        <v>23</v>
      </c>
      <c r="K14395">
        <v>1</v>
      </c>
      <c r="L14395">
        <v>61.2</v>
      </c>
      <c r="M14395">
        <v>8.3370000000000007E-3</v>
      </c>
      <c r="O14395" s="12">
        <f>VLOOKUP(C14395,[3]May!$C:$Z,24,FALSE)</f>
        <v>2019</v>
      </c>
    </row>
    <row r="14396" spans="1:15" x14ac:dyDescent="0.25">
      <c r="A14396" t="s">
        <v>1245</v>
      </c>
      <c r="C14396" t="s">
        <v>1318</v>
      </c>
      <c r="E14396">
        <v>2</v>
      </c>
      <c r="F14396" t="s">
        <v>1247</v>
      </c>
      <c r="J14396" t="s">
        <v>23</v>
      </c>
      <c r="K14396">
        <v>11</v>
      </c>
      <c r="L14396">
        <v>716.43</v>
      </c>
      <c r="M14396">
        <v>0.56100000000000005</v>
      </c>
      <c r="O14396" s="12">
        <f>VLOOKUP(C14396,[3]May!$C:$Z,24,FALSE)</f>
        <v>2019</v>
      </c>
    </row>
    <row r="14397" spans="1:15" x14ac:dyDescent="0.25">
      <c r="A14397" t="s">
        <v>1245</v>
      </c>
      <c r="C14397" t="s">
        <v>1318</v>
      </c>
      <c r="E14397">
        <v>2</v>
      </c>
      <c r="F14397" t="s">
        <v>1247</v>
      </c>
      <c r="J14397" t="s">
        <v>23</v>
      </c>
      <c r="K14397">
        <v>7</v>
      </c>
      <c r="L14397">
        <v>35.770000000000003</v>
      </c>
      <c r="M14397">
        <v>2.8000000000000001E-2</v>
      </c>
      <c r="O14397" s="12">
        <f>VLOOKUP(C14397,[3]May!$C:$Z,24,FALSE)</f>
        <v>2019</v>
      </c>
    </row>
    <row r="14398" spans="1:15" x14ac:dyDescent="0.25">
      <c r="A14398" t="s">
        <v>1245</v>
      </c>
      <c r="C14398" t="s">
        <v>1318</v>
      </c>
      <c r="E14398">
        <v>2</v>
      </c>
      <c r="F14398" t="s">
        <v>1247</v>
      </c>
      <c r="J14398" t="s">
        <v>23</v>
      </c>
      <c r="K14398">
        <v>3</v>
      </c>
      <c r="L14398">
        <v>195.39</v>
      </c>
      <c r="M14398">
        <v>0.153</v>
      </c>
      <c r="O14398" s="12">
        <f>VLOOKUP(C14398,[3]May!$C:$Z,24,FALSE)</f>
        <v>2019</v>
      </c>
    </row>
    <row r="14399" spans="1:15" x14ac:dyDescent="0.25">
      <c r="A14399" t="s">
        <v>1245</v>
      </c>
      <c r="C14399" t="s">
        <v>1318</v>
      </c>
      <c r="E14399">
        <v>12</v>
      </c>
      <c r="F14399" t="s">
        <v>1253</v>
      </c>
      <c r="J14399" t="s">
        <v>23</v>
      </c>
      <c r="K14399">
        <v>1</v>
      </c>
      <c r="L14399">
        <v>61.2</v>
      </c>
      <c r="M14399">
        <v>8.3370000000000007E-3</v>
      </c>
      <c r="O14399" s="12">
        <f>VLOOKUP(C14399,[3]May!$C:$Z,24,FALSE)</f>
        <v>2019</v>
      </c>
    </row>
    <row r="14400" spans="1:15" x14ac:dyDescent="0.25">
      <c r="A14400" t="s">
        <v>1245</v>
      </c>
      <c r="C14400" t="s">
        <v>1318</v>
      </c>
      <c r="E14400">
        <v>2</v>
      </c>
      <c r="F14400" t="s">
        <v>1247</v>
      </c>
      <c r="J14400" t="s">
        <v>23</v>
      </c>
      <c r="K14400">
        <v>10</v>
      </c>
      <c r="L14400">
        <v>51.1</v>
      </c>
      <c r="M14400">
        <v>0.04</v>
      </c>
      <c r="O14400" s="12">
        <f>VLOOKUP(C14400,[3]May!$C:$Z,24,FALSE)</f>
        <v>2019</v>
      </c>
    </row>
    <row r="14401" spans="1:15" x14ac:dyDescent="0.25">
      <c r="A14401" t="s">
        <v>1245</v>
      </c>
      <c r="C14401" t="s">
        <v>1318</v>
      </c>
      <c r="E14401">
        <v>2</v>
      </c>
      <c r="F14401" t="s">
        <v>1247</v>
      </c>
      <c r="J14401" t="s">
        <v>23</v>
      </c>
      <c r="K14401">
        <v>3</v>
      </c>
      <c r="L14401">
        <v>195.39</v>
      </c>
      <c r="M14401">
        <v>0.153</v>
      </c>
      <c r="O14401" s="12">
        <f>VLOOKUP(C14401,[3]May!$C:$Z,24,FALSE)</f>
        <v>2019</v>
      </c>
    </row>
    <row r="14402" spans="1:15" x14ac:dyDescent="0.25">
      <c r="A14402" t="s">
        <v>1245</v>
      </c>
      <c r="C14402" t="s">
        <v>1318</v>
      </c>
      <c r="E14402">
        <v>6</v>
      </c>
      <c r="F14402" t="s">
        <v>1250</v>
      </c>
      <c r="J14402" t="s">
        <v>23</v>
      </c>
      <c r="K14402">
        <v>1</v>
      </c>
      <c r="L14402">
        <v>10.85</v>
      </c>
      <c r="M14402">
        <v>8.5000000000000006E-3</v>
      </c>
      <c r="O14402" s="12">
        <f>VLOOKUP(C14402,[3]May!$C:$Z,24,FALSE)</f>
        <v>2019</v>
      </c>
    </row>
    <row r="14403" spans="1:15" x14ac:dyDescent="0.25">
      <c r="A14403" t="s">
        <v>1245</v>
      </c>
      <c r="C14403" t="s">
        <v>1318</v>
      </c>
      <c r="E14403">
        <v>2</v>
      </c>
      <c r="F14403" t="s">
        <v>1247</v>
      </c>
      <c r="J14403" t="s">
        <v>23</v>
      </c>
      <c r="K14403">
        <v>12</v>
      </c>
      <c r="L14403">
        <v>61.32</v>
      </c>
      <c r="M14403">
        <v>4.8000000000000001E-2</v>
      </c>
      <c r="O14403" s="12">
        <f>VLOOKUP(C14403,[3]May!$C:$Z,24,FALSE)</f>
        <v>2019</v>
      </c>
    </row>
    <row r="14404" spans="1:15" x14ac:dyDescent="0.25">
      <c r="A14404" t="s">
        <v>1245</v>
      </c>
      <c r="C14404" t="s">
        <v>1318</v>
      </c>
      <c r="E14404">
        <v>12</v>
      </c>
      <c r="F14404" t="s">
        <v>1253</v>
      </c>
      <c r="J14404" t="s">
        <v>23</v>
      </c>
      <c r="K14404">
        <v>1</v>
      </c>
      <c r="L14404">
        <v>61.2</v>
      </c>
      <c r="M14404">
        <v>8.3370000000000007E-3</v>
      </c>
      <c r="O14404" s="12">
        <f>VLOOKUP(C14404,[3]May!$C:$Z,24,FALSE)</f>
        <v>2019</v>
      </c>
    </row>
    <row r="14405" spans="1:15" x14ac:dyDescent="0.25">
      <c r="A14405" t="s">
        <v>1245</v>
      </c>
      <c r="C14405" t="s">
        <v>1318</v>
      </c>
      <c r="E14405">
        <v>2</v>
      </c>
      <c r="F14405" t="s">
        <v>1247</v>
      </c>
      <c r="J14405" t="s">
        <v>23</v>
      </c>
      <c r="K14405">
        <v>7</v>
      </c>
      <c r="L14405">
        <v>35.770000000000003</v>
      </c>
      <c r="M14405">
        <v>2.8000000000000001E-2</v>
      </c>
      <c r="O14405" s="12">
        <f>VLOOKUP(C14405,[3]May!$C:$Z,24,FALSE)</f>
        <v>2019</v>
      </c>
    </row>
    <row r="14406" spans="1:15" x14ac:dyDescent="0.25">
      <c r="A14406" t="s">
        <v>1245</v>
      </c>
      <c r="C14406" t="s">
        <v>1318</v>
      </c>
      <c r="E14406">
        <v>2</v>
      </c>
      <c r="F14406" t="s">
        <v>1247</v>
      </c>
      <c r="J14406" t="s">
        <v>23</v>
      </c>
      <c r="K14406">
        <v>14</v>
      </c>
      <c r="L14406">
        <v>71.540000000000006</v>
      </c>
      <c r="M14406">
        <v>5.6000000000000001E-2</v>
      </c>
      <c r="O14406" s="12">
        <f>VLOOKUP(C14406,[3]May!$C:$Z,24,FALSE)</f>
        <v>2019</v>
      </c>
    </row>
    <row r="14407" spans="1:15" x14ac:dyDescent="0.25">
      <c r="A14407" t="s">
        <v>1245</v>
      </c>
      <c r="C14407" t="s">
        <v>1318</v>
      </c>
      <c r="E14407">
        <v>2</v>
      </c>
      <c r="F14407" t="s">
        <v>1247</v>
      </c>
      <c r="J14407" t="s">
        <v>23</v>
      </c>
      <c r="K14407">
        <v>16</v>
      </c>
      <c r="L14407">
        <v>81.760000000000005</v>
      </c>
      <c r="M14407">
        <v>6.4000000000000001E-2</v>
      </c>
      <c r="O14407" s="12">
        <f>VLOOKUP(C14407,[3]May!$C:$Z,24,FALSE)</f>
        <v>2019</v>
      </c>
    </row>
    <row r="14408" spans="1:15" x14ac:dyDescent="0.25">
      <c r="A14408" t="s">
        <v>1245</v>
      </c>
      <c r="C14408" t="s">
        <v>1318</v>
      </c>
      <c r="E14408">
        <v>12</v>
      </c>
      <c r="F14408" t="s">
        <v>1253</v>
      </c>
      <c r="J14408" t="s">
        <v>23</v>
      </c>
      <c r="K14408">
        <v>1</v>
      </c>
      <c r="L14408">
        <v>61.2</v>
      </c>
      <c r="M14408">
        <v>8.3370000000000007E-3</v>
      </c>
      <c r="O14408" s="12">
        <f>VLOOKUP(C14408,[3]May!$C:$Z,24,FALSE)</f>
        <v>2019</v>
      </c>
    </row>
    <row r="14409" spans="1:15" x14ac:dyDescent="0.25">
      <c r="A14409" t="s">
        <v>1245</v>
      </c>
      <c r="C14409" t="s">
        <v>1318</v>
      </c>
      <c r="E14409">
        <v>2</v>
      </c>
      <c r="F14409" t="s">
        <v>1247</v>
      </c>
      <c r="J14409" t="s">
        <v>23</v>
      </c>
      <c r="K14409">
        <v>16</v>
      </c>
      <c r="L14409">
        <v>81.760000000000005</v>
      </c>
      <c r="M14409">
        <v>6.4000000000000001E-2</v>
      </c>
      <c r="O14409" s="12">
        <f>VLOOKUP(C14409,[3]May!$C:$Z,24,FALSE)</f>
        <v>2019</v>
      </c>
    </row>
    <row r="14410" spans="1:15" x14ac:dyDescent="0.25">
      <c r="A14410" t="s">
        <v>1245</v>
      </c>
      <c r="C14410" t="s">
        <v>1318</v>
      </c>
      <c r="E14410">
        <v>12</v>
      </c>
      <c r="F14410" t="s">
        <v>1253</v>
      </c>
      <c r="J14410" t="s">
        <v>23</v>
      </c>
      <c r="K14410">
        <v>1</v>
      </c>
      <c r="L14410">
        <v>61.2</v>
      </c>
      <c r="M14410">
        <v>8.3370000000000007E-3</v>
      </c>
      <c r="O14410" s="12">
        <f>VLOOKUP(C14410,[3]May!$C:$Z,24,FALSE)</f>
        <v>2019</v>
      </c>
    </row>
    <row r="14411" spans="1:15" x14ac:dyDescent="0.25">
      <c r="A14411" t="s">
        <v>1245</v>
      </c>
      <c r="C14411" t="s">
        <v>1318</v>
      </c>
      <c r="E14411">
        <v>2</v>
      </c>
      <c r="F14411" t="s">
        <v>1247</v>
      </c>
      <c r="J14411" t="s">
        <v>23</v>
      </c>
      <c r="K14411">
        <v>4</v>
      </c>
      <c r="L14411">
        <v>20.440000000000001</v>
      </c>
      <c r="M14411">
        <v>1.6E-2</v>
      </c>
      <c r="O14411" s="12">
        <f>VLOOKUP(C14411,[3]May!$C:$Z,24,FALSE)</f>
        <v>2019</v>
      </c>
    </row>
    <row r="14412" spans="1:15" x14ac:dyDescent="0.25">
      <c r="A14412" t="s">
        <v>1245</v>
      </c>
      <c r="C14412" t="s">
        <v>1318</v>
      </c>
      <c r="E14412">
        <v>2</v>
      </c>
      <c r="F14412" t="s">
        <v>1247</v>
      </c>
      <c r="J14412" t="s">
        <v>23</v>
      </c>
      <c r="K14412">
        <v>3</v>
      </c>
      <c r="L14412">
        <v>195.39</v>
      </c>
      <c r="M14412">
        <v>0.153</v>
      </c>
      <c r="O14412" s="12">
        <f>VLOOKUP(C14412,[3]May!$C:$Z,24,FALSE)</f>
        <v>2019</v>
      </c>
    </row>
    <row r="14413" spans="1:15" x14ac:dyDescent="0.25">
      <c r="A14413" t="s">
        <v>1245</v>
      </c>
      <c r="C14413" t="s">
        <v>1318</v>
      </c>
      <c r="E14413">
        <v>12</v>
      </c>
      <c r="F14413" t="s">
        <v>1253</v>
      </c>
      <c r="J14413" t="s">
        <v>23</v>
      </c>
      <c r="K14413">
        <v>1</v>
      </c>
      <c r="L14413">
        <v>61.2</v>
      </c>
      <c r="M14413">
        <v>8.3370000000000007E-3</v>
      </c>
      <c r="O14413" s="12">
        <f>VLOOKUP(C14413,[3]May!$C:$Z,24,FALSE)</f>
        <v>2019</v>
      </c>
    </row>
    <row r="14414" spans="1:15" x14ac:dyDescent="0.25">
      <c r="A14414" t="s">
        <v>1245</v>
      </c>
      <c r="C14414" t="s">
        <v>1318</v>
      </c>
      <c r="E14414">
        <v>2</v>
      </c>
      <c r="F14414" t="s">
        <v>1247</v>
      </c>
      <c r="J14414" t="s">
        <v>23</v>
      </c>
      <c r="K14414">
        <v>2</v>
      </c>
      <c r="L14414">
        <v>10.220000000000001</v>
      </c>
      <c r="M14414">
        <v>8.0000000000000002E-3</v>
      </c>
      <c r="O14414" s="12">
        <f>VLOOKUP(C14414,[3]May!$C:$Z,24,FALSE)</f>
        <v>2019</v>
      </c>
    </row>
    <row r="14415" spans="1:15" x14ac:dyDescent="0.25">
      <c r="A14415" t="s">
        <v>1245</v>
      </c>
      <c r="C14415" t="s">
        <v>1318</v>
      </c>
      <c r="E14415">
        <v>2</v>
      </c>
      <c r="F14415" t="s">
        <v>1247</v>
      </c>
      <c r="J14415" t="s">
        <v>23</v>
      </c>
      <c r="K14415">
        <v>2</v>
      </c>
      <c r="L14415">
        <v>130.26</v>
      </c>
      <c r="M14415">
        <v>0.10199999999999999</v>
      </c>
      <c r="O14415" s="12">
        <f>VLOOKUP(C14415,[3]May!$C:$Z,24,FALSE)</f>
        <v>2019</v>
      </c>
    </row>
    <row r="14416" spans="1:15" x14ac:dyDescent="0.25">
      <c r="A14416" t="s">
        <v>1245</v>
      </c>
      <c r="C14416" t="s">
        <v>1318</v>
      </c>
      <c r="E14416">
        <v>2</v>
      </c>
      <c r="F14416" t="s">
        <v>1247</v>
      </c>
      <c r="J14416" t="s">
        <v>23</v>
      </c>
      <c r="K14416">
        <v>20</v>
      </c>
      <c r="L14416">
        <v>102.2</v>
      </c>
      <c r="M14416">
        <v>0.08</v>
      </c>
      <c r="O14416" s="12">
        <f>VLOOKUP(C14416,[3]May!$C:$Z,24,FALSE)</f>
        <v>2019</v>
      </c>
    </row>
    <row r="14417" spans="1:15" x14ac:dyDescent="0.25">
      <c r="A14417" t="s">
        <v>1245</v>
      </c>
      <c r="C14417" t="s">
        <v>1318</v>
      </c>
      <c r="E14417">
        <v>2</v>
      </c>
      <c r="F14417" t="s">
        <v>1247</v>
      </c>
      <c r="J14417" t="s">
        <v>23</v>
      </c>
      <c r="K14417">
        <v>1</v>
      </c>
      <c r="L14417">
        <v>65.13</v>
      </c>
      <c r="M14417">
        <v>5.0999999999999997E-2</v>
      </c>
      <c r="O14417" s="12">
        <f>VLOOKUP(C14417,[3]May!$C:$Z,24,FALSE)</f>
        <v>2019</v>
      </c>
    </row>
    <row r="14418" spans="1:15" x14ac:dyDescent="0.25">
      <c r="A14418" t="s">
        <v>1245</v>
      </c>
      <c r="C14418" t="s">
        <v>1318</v>
      </c>
      <c r="E14418">
        <v>2</v>
      </c>
      <c r="F14418" t="s">
        <v>1247</v>
      </c>
      <c r="J14418" t="s">
        <v>23</v>
      </c>
      <c r="K14418">
        <v>4</v>
      </c>
      <c r="L14418">
        <v>260.52</v>
      </c>
      <c r="M14418">
        <v>0.20399999999999999</v>
      </c>
      <c r="O14418" s="12">
        <f>VLOOKUP(C14418,[3]May!$C:$Z,24,FALSE)</f>
        <v>2019</v>
      </c>
    </row>
    <row r="14419" spans="1:15" x14ac:dyDescent="0.25">
      <c r="A14419" t="s">
        <v>1245</v>
      </c>
      <c r="C14419" t="s">
        <v>1318</v>
      </c>
      <c r="E14419">
        <v>2</v>
      </c>
      <c r="F14419" t="s">
        <v>1247</v>
      </c>
      <c r="J14419" t="s">
        <v>23</v>
      </c>
      <c r="K14419">
        <v>9</v>
      </c>
      <c r="L14419">
        <v>45.99</v>
      </c>
      <c r="M14419">
        <v>3.5999999999999997E-2</v>
      </c>
      <c r="O14419" s="12">
        <f>VLOOKUP(C14419,[3]May!$C:$Z,24,FALSE)</f>
        <v>2019</v>
      </c>
    </row>
    <row r="14420" spans="1:15" x14ac:dyDescent="0.25">
      <c r="A14420" t="s">
        <v>1245</v>
      </c>
      <c r="C14420" t="s">
        <v>1318</v>
      </c>
      <c r="E14420">
        <v>2</v>
      </c>
      <c r="F14420" t="s">
        <v>1247</v>
      </c>
      <c r="J14420" t="s">
        <v>23</v>
      </c>
      <c r="K14420">
        <v>13</v>
      </c>
      <c r="L14420">
        <v>66.430000000000007</v>
      </c>
      <c r="M14420">
        <v>5.1999999999999998E-2</v>
      </c>
      <c r="O14420" s="12">
        <f>VLOOKUP(C14420,[3]May!$C:$Z,24,FALSE)</f>
        <v>2019</v>
      </c>
    </row>
    <row r="14421" spans="1:15" x14ac:dyDescent="0.25">
      <c r="A14421" t="s">
        <v>1245</v>
      </c>
      <c r="C14421" t="s">
        <v>1318</v>
      </c>
      <c r="E14421">
        <v>2</v>
      </c>
      <c r="F14421" t="s">
        <v>1247</v>
      </c>
      <c r="J14421" t="s">
        <v>23</v>
      </c>
      <c r="K14421">
        <v>4</v>
      </c>
      <c r="L14421">
        <v>260.52</v>
      </c>
      <c r="M14421">
        <v>0.20399999999999999</v>
      </c>
      <c r="O14421" s="12">
        <f>VLOOKUP(C14421,[3]May!$C:$Z,24,FALSE)</f>
        <v>2019</v>
      </c>
    </row>
    <row r="14422" spans="1:15" x14ac:dyDescent="0.25">
      <c r="A14422" t="s">
        <v>1245</v>
      </c>
      <c r="C14422" t="s">
        <v>1318</v>
      </c>
      <c r="E14422">
        <v>2</v>
      </c>
      <c r="F14422" t="s">
        <v>1247</v>
      </c>
      <c r="J14422" t="s">
        <v>23</v>
      </c>
      <c r="K14422">
        <v>1</v>
      </c>
      <c r="L14422">
        <v>5.1100000000000003</v>
      </c>
      <c r="M14422">
        <v>4.0000000000000001E-3</v>
      </c>
      <c r="O14422" s="12">
        <f>VLOOKUP(C14422,[3]May!$C:$Z,24,FALSE)</f>
        <v>2019</v>
      </c>
    </row>
    <row r="14423" spans="1:15" x14ac:dyDescent="0.25">
      <c r="A14423" t="s">
        <v>1245</v>
      </c>
      <c r="C14423" t="s">
        <v>1318</v>
      </c>
      <c r="E14423">
        <v>2</v>
      </c>
      <c r="F14423" t="s">
        <v>1247</v>
      </c>
      <c r="J14423" t="s">
        <v>23</v>
      </c>
      <c r="K14423">
        <v>17</v>
      </c>
      <c r="L14423">
        <v>86.87</v>
      </c>
      <c r="M14423">
        <v>6.8000000000000005E-2</v>
      </c>
      <c r="O14423" s="12">
        <f>VLOOKUP(C14423,[3]May!$C:$Z,24,FALSE)</f>
        <v>2019</v>
      </c>
    </row>
    <row r="14424" spans="1:15" x14ac:dyDescent="0.25">
      <c r="A14424" t="s">
        <v>1245</v>
      </c>
      <c r="C14424" t="s">
        <v>1318</v>
      </c>
      <c r="E14424">
        <v>2</v>
      </c>
      <c r="F14424" t="s">
        <v>1247</v>
      </c>
      <c r="J14424" t="s">
        <v>23</v>
      </c>
      <c r="K14424">
        <v>3</v>
      </c>
      <c r="L14424">
        <v>15.33</v>
      </c>
      <c r="M14424">
        <v>1.2E-2</v>
      </c>
      <c r="O14424" s="12">
        <f>VLOOKUP(C14424,[3]May!$C:$Z,24,FALSE)</f>
        <v>2019</v>
      </c>
    </row>
    <row r="14425" spans="1:15" x14ac:dyDescent="0.25">
      <c r="A14425" t="s">
        <v>1245</v>
      </c>
      <c r="C14425" t="s">
        <v>1318</v>
      </c>
      <c r="E14425">
        <v>2</v>
      </c>
      <c r="F14425" t="s">
        <v>1247</v>
      </c>
      <c r="J14425" t="s">
        <v>23</v>
      </c>
      <c r="K14425">
        <v>3</v>
      </c>
      <c r="L14425">
        <v>15.33</v>
      </c>
      <c r="M14425">
        <v>1.2E-2</v>
      </c>
      <c r="O14425" s="12">
        <f>VLOOKUP(C14425,[3]May!$C:$Z,24,FALSE)</f>
        <v>2019</v>
      </c>
    </row>
    <row r="14426" spans="1:15" x14ac:dyDescent="0.25">
      <c r="A14426" t="s">
        <v>1245</v>
      </c>
      <c r="C14426" t="s">
        <v>1318</v>
      </c>
      <c r="E14426">
        <v>2</v>
      </c>
      <c r="F14426" t="s">
        <v>1247</v>
      </c>
      <c r="J14426" t="s">
        <v>23</v>
      </c>
      <c r="K14426">
        <v>3</v>
      </c>
      <c r="L14426">
        <v>195.39</v>
      </c>
      <c r="M14426">
        <v>0.153</v>
      </c>
      <c r="O14426" s="12">
        <f>VLOOKUP(C14426,[3]May!$C:$Z,24,FALSE)</f>
        <v>2019</v>
      </c>
    </row>
    <row r="14427" spans="1:15" x14ac:dyDescent="0.25">
      <c r="A14427" t="s">
        <v>1245</v>
      </c>
      <c r="C14427" t="s">
        <v>1318</v>
      </c>
      <c r="E14427">
        <v>12</v>
      </c>
      <c r="F14427" t="s">
        <v>1253</v>
      </c>
      <c r="J14427" t="s">
        <v>23</v>
      </c>
      <c r="K14427">
        <v>1</v>
      </c>
      <c r="L14427">
        <v>61.2</v>
      </c>
      <c r="M14427">
        <v>8.3370000000000007E-3</v>
      </c>
      <c r="O14427" s="12">
        <f>VLOOKUP(C14427,[3]May!$C:$Z,24,FALSE)</f>
        <v>2019</v>
      </c>
    </row>
    <row r="14428" spans="1:15" x14ac:dyDescent="0.25">
      <c r="A14428" t="s">
        <v>1245</v>
      </c>
      <c r="C14428" t="s">
        <v>1318</v>
      </c>
      <c r="E14428">
        <v>2</v>
      </c>
      <c r="F14428" t="s">
        <v>1247</v>
      </c>
      <c r="J14428" t="s">
        <v>23</v>
      </c>
      <c r="K14428">
        <v>2</v>
      </c>
      <c r="L14428">
        <v>10.220000000000001</v>
      </c>
      <c r="M14428">
        <v>8.0000000000000002E-3</v>
      </c>
      <c r="O14428" s="12">
        <f>VLOOKUP(C14428,[3]May!$C:$Z,24,FALSE)</f>
        <v>2019</v>
      </c>
    </row>
    <row r="14429" spans="1:15" x14ac:dyDescent="0.25">
      <c r="A14429" t="s">
        <v>1245</v>
      </c>
      <c r="C14429" t="s">
        <v>1318</v>
      </c>
      <c r="E14429">
        <v>2</v>
      </c>
      <c r="F14429" t="s">
        <v>1247</v>
      </c>
      <c r="J14429" t="s">
        <v>23</v>
      </c>
      <c r="K14429">
        <v>7</v>
      </c>
      <c r="L14429">
        <v>455.91</v>
      </c>
      <c r="M14429">
        <v>0.35699999999999998</v>
      </c>
      <c r="O14429" s="12">
        <f>VLOOKUP(C14429,[3]May!$C:$Z,24,FALSE)</f>
        <v>2019</v>
      </c>
    </row>
    <row r="14430" spans="1:15" x14ac:dyDescent="0.25">
      <c r="A14430" t="s">
        <v>1245</v>
      </c>
      <c r="C14430" t="s">
        <v>1318</v>
      </c>
      <c r="E14430">
        <v>2</v>
      </c>
      <c r="F14430" t="s">
        <v>1247</v>
      </c>
      <c r="J14430" t="s">
        <v>23</v>
      </c>
      <c r="K14430">
        <v>2</v>
      </c>
      <c r="L14430">
        <v>10.220000000000001</v>
      </c>
      <c r="M14430">
        <v>8.0000000000000002E-3</v>
      </c>
      <c r="O14430" s="12">
        <f>VLOOKUP(C14430,[3]May!$C:$Z,24,FALSE)</f>
        <v>2019</v>
      </c>
    </row>
    <row r="14431" spans="1:15" x14ac:dyDescent="0.25">
      <c r="A14431" t="s">
        <v>1245</v>
      </c>
      <c r="C14431" t="s">
        <v>1318</v>
      </c>
      <c r="E14431">
        <v>12</v>
      </c>
      <c r="F14431" t="s">
        <v>1253</v>
      </c>
      <c r="J14431" t="s">
        <v>23</v>
      </c>
      <c r="K14431">
        <v>1</v>
      </c>
      <c r="L14431">
        <v>61.2</v>
      </c>
      <c r="M14431">
        <v>8.3370000000000007E-3</v>
      </c>
      <c r="O14431" s="12">
        <f>VLOOKUP(C14431,[3]May!$C:$Z,24,FALSE)</f>
        <v>2019</v>
      </c>
    </row>
    <row r="14432" spans="1:15" x14ac:dyDescent="0.25">
      <c r="A14432" t="s">
        <v>1245</v>
      </c>
      <c r="C14432" t="s">
        <v>1318</v>
      </c>
      <c r="E14432">
        <v>11</v>
      </c>
      <c r="F14432" t="s">
        <v>1274</v>
      </c>
      <c r="J14432" t="s">
        <v>23</v>
      </c>
      <c r="K14432">
        <v>11</v>
      </c>
      <c r="L14432">
        <v>548.35</v>
      </c>
      <c r="M14432">
        <v>0.4521</v>
      </c>
      <c r="O14432" s="12">
        <f>VLOOKUP(C14432,[3]May!$C:$Z,24,FALSE)</f>
        <v>2019</v>
      </c>
    </row>
    <row r="14433" spans="1:15" x14ac:dyDescent="0.25">
      <c r="A14433" t="s">
        <v>1245</v>
      </c>
      <c r="C14433" t="s">
        <v>1318</v>
      </c>
      <c r="E14433">
        <v>3</v>
      </c>
      <c r="F14433" t="s">
        <v>1260</v>
      </c>
      <c r="J14433" t="s">
        <v>23</v>
      </c>
      <c r="K14433">
        <v>4</v>
      </c>
      <c r="L14433">
        <v>278.44</v>
      </c>
      <c r="M14433">
        <v>0.16039999999999999</v>
      </c>
      <c r="O14433" s="12">
        <f>VLOOKUP(C14433,[3]May!$C:$Z,24,FALSE)</f>
        <v>2019</v>
      </c>
    </row>
    <row r="14434" spans="1:15" x14ac:dyDescent="0.25">
      <c r="A14434" t="s">
        <v>1245</v>
      </c>
      <c r="C14434" t="s">
        <v>1318</v>
      </c>
      <c r="E14434">
        <v>2</v>
      </c>
      <c r="F14434" t="s">
        <v>1247</v>
      </c>
      <c r="J14434" t="s">
        <v>23</v>
      </c>
      <c r="K14434">
        <v>13</v>
      </c>
      <c r="L14434">
        <v>66.430000000000007</v>
      </c>
      <c r="M14434">
        <v>5.1999999999999998E-2</v>
      </c>
      <c r="O14434" s="12">
        <f>VLOOKUP(C14434,[3]May!$C:$Z,24,FALSE)</f>
        <v>2019</v>
      </c>
    </row>
    <row r="14435" spans="1:15" x14ac:dyDescent="0.25">
      <c r="A14435" t="s">
        <v>1245</v>
      </c>
      <c r="C14435" t="s">
        <v>1318</v>
      </c>
      <c r="E14435">
        <v>2</v>
      </c>
      <c r="F14435" t="s">
        <v>1247</v>
      </c>
      <c r="J14435" t="s">
        <v>23</v>
      </c>
      <c r="K14435">
        <v>1</v>
      </c>
      <c r="L14435">
        <v>65.13</v>
      </c>
      <c r="M14435">
        <v>5.0999999999999997E-2</v>
      </c>
      <c r="O14435" s="12">
        <f>VLOOKUP(C14435,[3]May!$C:$Z,24,FALSE)</f>
        <v>2019</v>
      </c>
    </row>
    <row r="14436" spans="1:15" x14ac:dyDescent="0.25">
      <c r="A14436" t="s">
        <v>1245</v>
      </c>
      <c r="C14436" t="s">
        <v>1318</v>
      </c>
      <c r="E14436">
        <v>12</v>
      </c>
      <c r="F14436" t="s">
        <v>1253</v>
      </c>
      <c r="J14436" t="s">
        <v>23</v>
      </c>
      <c r="K14436">
        <v>1</v>
      </c>
      <c r="L14436">
        <v>61.2</v>
      </c>
      <c r="M14436">
        <v>8.3370000000000007E-3</v>
      </c>
      <c r="O14436" s="12">
        <f>VLOOKUP(C14436,[3]May!$C:$Z,24,FALSE)</f>
        <v>2019</v>
      </c>
    </row>
    <row r="14437" spans="1:15" x14ac:dyDescent="0.25">
      <c r="A14437" t="s">
        <v>1245</v>
      </c>
      <c r="C14437" t="s">
        <v>1318</v>
      </c>
      <c r="E14437">
        <v>2</v>
      </c>
      <c r="F14437" t="s">
        <v>1247</v>
      </c>
      <c r="J14437" t="s">
        <v>23</v>
      </c>
      <c r="K14437">
        <v>7</v>
      </c>
      <c r="L14437">
        <v>35.770000000000003</v>
      </c>
      <c r="M14437">
        <v>2.8000000000000001E-2</v>
      </c>
      <c r="O14437" s="12">
        <f>VLOOKUP(C14437,[3]May!$C:$Z,24,FALSE)</f>
        <v>2019</v>
      </c>
    </row>
    <row r="14438" spans="1:15" x14ac:dyDescent="0.25">
      <c r="A14438" t="s">
        <v>1245</v>
      </c>
      <c r="C14438" t="s">
        <v>1318</v>
      </c>
      <c r="E14438">
        <v>2</v>
      </c>
      <c r="F14438" t="s">
        <v>1247</v>
      </c>
      <c r="J14438" t="s">
        <v>23</v>
      </c>
      <c r="K14438">
        <v>2</v>
      </c>
      <c r="L14438">
        <v>130.26</v>
      </c>
      <c r="M14438">
        <v>0.10199999999999999</v>
      </c>
      <c r="O14438" s="12">
        <f>VLOOKUP(C14438,[3]May!$C:$Z,24,FALSE)</f>
        <v>2019</v>
      </c>
    </row>
    <row r="14439" spans="1:15" x14ac:dyDescent="0.25">
      <c r="A14439" t="s">
        <v>1245</v>
      </c>
      <c r="C14439" t="s">
        <v>1318</v>
      </c>
      <c r="E14439">
        <v>6</v>
      </c>
      <c r="F14439" t="s">
        <v>1250</v>
      </c>
      <c r="J14439" t="s">
        <v>23</v>
      </c>
      <c r="K14439">
        <v>1</v>
      </c>
      <c r="L14439">
        <v>10.85</v>
      </c>
      <c r="M14439">
        <v>8.5000000000000006E-3</v>
      </c>
      <c r="O14439" s="12">
        <f>VLOOKUP(C14439,[3]May!$C:$Z,24,FALSE)</f>
        <v>2019</v>
      </c>
    </row>
    <row r="14440" spans="1:15" x14ac:dyDescent="0.25">
      <c r="A14440" t="s">
        <v>1245</v>
      </c>
      <c r="C14440" t="s">
        <v>1318</v>
      </c>
      <c r="E14440">
        <v>2</v>
      </c>
      <c r="F14440" t="s">
        <v>1247</v>
      </c>
      <c r="J14440" t="s">
        <v>23</v>
      </c>
      <c r="K14440">
        <v>1</v>
      </c>
      <c r="L14440">
        <v>65.13</v>
      </c>
      <c r="M14440">
        <v>5.0999999999999997E-2</v>
      </c>
      <c r="O14440" s="12">
        <f>VLOOKUP(C14440,[3]May!$C:$Z,24,FALSE)</f>
        <v>2019</v>
      </c>
    </row>
    <row r="14441" spans="1:15" x14ac:dyDescent="0.25">
      <c r="A14441" t="s">
        <v>1245</v>
      </c>
      <c r="C14441" t="s">
        <v>1318</v>
      </c>
      <c r="E14441">
        <v>2</v>
      </c>
      <c r="F14441" t="s">
        <v>1247</v>
      </c>
      <c r="J14441" t="s">
        <v>23</v>
      </c>
      <c r="K14441">
        <v>8</v>
      </c>
      <c r="L14441">
        <v>521.04</v>
      </c>
      <c r="M14441">
        <v>0.40799999999999997</v>
      </c>
      <c r="O14441" s="12">
        <f>VLOOKUP(C14441,[3]May!$C:$Z,24,FALSE)</f>
        <v>2019</v>
      </c>
    </row>
    <row r="14442" spans="1:15" x14ac:dyDescent="0.25">
      <c r="A14442" t="s">
        <v>1245</v>
      </c>
      <c r="C14442" t="s">
        <v>1318</v>
      </c>
      <c r="E14442">
        <v>2</v>
      </c>
      <c r="F14442" t="s">
        <v>1247</v>
      </c>
      <c r="J14442" t="s">
        <v>23</v>
      </c>
      <c r="K14442">
        <v>8</v>
      </c>
      <c r="L14442">
        <v>40.880000000000003</v>
      </c>
      <c r="M14442">
        <v>3.2000000000000001E-2</v>
      </c>
      <c r="O14442" s="12">
        <f>VLOOKUP(C14442,[3]May!$C:$Z,24,FALSE)</f>
        <v>2019</v>
      </c>
    </row>
    <row r="14443" spans="1:15" x14ac:dyDescent="0.25">
      <c r="A14443" t="s">
        <v>1245</v>
      </c>
      <c r="C14443" t="s">
        <v>1318</v>
      </c>
      <c r="E14443">
        <v>12</v>
      </c>
      <c r="F14443" t="s">
        <v>1253</v>
      </c>
      <c r="J14443" t="s">
        <v>23</v>
      </c>
      <c r="K14443">
        <v>1</v>
      </c>
      <c r="L14443">
        <v>61.2</v>
      </c>
      <c r="M14443">
        <v>8.3370000000000007E-3</v>
      </c>
      <c r="O14443" s="12">
        <f>VLOOKUP(C14443,[3]May!$C:$Z,24,FALSE)</f>
        <v>2019</v>
      </c>
    </row>
    <row r="14444" spans="1:15" x14ac:dyDescent="0.25">
      <c r="A14444" t="s">
        <v>1245</v>
      </c>
      <c r="C14444" t="s">
        <v>1318</v>
      </c>
      <c r="E14444">
        <v>2</v>
      </c>
      <c r="F14444" t="s">
        <v>1247</v>
      </c>
      <c r="J14444" t="s">
        <v>23</v>
      </c>
      <c r="K14444">
        <v>15</v>
      </c>
      <c r="L14444">
        <v>76.650000000000006</v>
      </c>
      <c r="M14444">
        <v>0.06</v>
      </c>
      <c r="O14444" s="12">
        <f>VLOOKUP(C14444,[3]May!$C:$Z,24,FALSE)</f>
        <v>2019</v>
      </c>
    </row>
    <row r="14445" spans="1:15" x14ac:dyDescent="0.25">
      <c r="A14445" t="s">
        <v>1245</v>
      </c>
      <c r="C14445" t="s">
        <v>1318</v>
      </c>
      <c r="E14445">
        <v>12</v>
      </c>
      <c r="F14445" t="s">
        <v>1253</v>
      </c>
      <c r="J14445" t="s">
        <v>23</v>
      </c>
      <c r="K14445">
        <v>1</v>
      </c>
      <c r="L14445">
        <v>61.2</v>
      </c>
      <c r="M14445">
        <v>8.3370000000000007E-3</v>
      </c>
      <c r="O14445" s="12">
        <f>VLOOKUP(C14445,[3]May!$C:$Z,24,FALSE)</f>
        <v>2019</v>
      </c>
    </row>
    <row r="14446" spans="1:15" x14ac:dyDescent="0.25">
      <c r="A14446" t="s">
        <v>1245</v>
      </c>
      <c r="C14446" t="s">
        <v>1318</v>
      </c>
      <c r="E14446">
        <v>2</v>
      </c>
      <c r="F14446" t="s">
        <v>1247</v>
      </c>
      <c r="J14446" t="s">
        <v>23</v>
      </c>
      <c r="K14446">
        <v>12</v>
      </c>
      <c r="L14446">
        <v>61.32</v>
      </c>
      <c r="M14446">
        <v>4.8000000000000001E-2</v>
      </c>
      <c r="O14446" s="12">
        <f>VLOOKUP(C14446,[3]May!$C:$Z,24,FALSE)</f>
        <v>2019</v>
      </c>
    </row>
    <row r="14447" spans="1:15" x14ac:dyDescent="0.25">
      <c r="A14447" t="s">
        <v>1245</v>
      </c>
      <c r="C14447" t="s">
        <v>1318</v>
      </c>
      <c r="E14447">
        <v>8</v>
      </c>
      <c r="F14447" t="s">
        <v>1251</v>
      </c>
      <c r="J14447" t="s">
        <v>23</v>
      </c>
      <c r="K14447">
        <v>12</v>
      </c>
      <c r="L14447">
        <v>660.72</v>
      </c>
      <c r="M14447">
        <v>0.38640000000000002</v>
      </c>
      <c r="O14447" s="12">
        <f>VLOOKUP(C14447,[3]May!$C:$Z,24,FALSE)</f>
        <v>2019</v>
      </c>
    </row>
    <row r="14448" spans="1:15" x14ac:dyDescent="0.25">
      <c r="A14448" t="s">
        <v>1245</v>
      </c>
      <c r="C14448" t="s">
        <v>1318</v>
      </c>
      <c r="E14448">
        <v>2</v>
      </c>
      <c r="F14448" t="s">
        <v>1247</v>
      </c>
      <c r="J14448" t="s">
        <v>23</v>
      </c>
      <c r="K14448">
        <v>10</v>
      </c>
      <c r="L14448">
        <v>51.1</v>
      </c>
      <c r="M14448">
        <v>0.04</v>
      </c>
      <c r="O14448" s="12">
        <f>VLOOKUP(C14448,[3]May!$C:$Z,24,FALSE)</f>
        <v>2019</v>
      </c>
    </row>
    <row r="14449" spans="1:15" x14ac:dyDescent="0.25">
      <c r="A14449" t="s">
        <v>1245</v>
      </c>
      <c r="C14449" t="s">
        <v>1318</v>
      </c>
      <c r="E14449">
        <v>2</v>
      </c>
      <c r="F14449" t="s">
        <v>1247</v>
      </c>
      <c r="J14449" t="s">
        <v>23</v>
      </c>
      <c r="K14449">
        <v>3</v>
      </c>
      <c r="L14449">
        <v>195.39</v>
      </c>
      <c r="M14449">
        <v>0.153</v>
      </c>
      <c r="O14449" s="12">
        <f>VLOOKUP(C14449,[3]May!$C:$Z,24,FALSE)</f>
        <v>2019</v>
      </c>
    </row>
    <row r="14450" spans="1:15" x14ac:dyDescent="0.25">
      <c r="A14450" t="s">
        <v>1245</v>
      </c>
      <c r="C14450" t="s">
        <v>1318</v>
      </c>
      <c r="E14450">
        <v>12</v>
      </c>
      <c r="F14450" t="s">
        <v>1253</v>
      </c>
      <c r="J14450" t="s">
        <v>23</v>
      </c>
      <c r="K14450">
        <v>1</v>
      </c>
      <c r="L14450">
        <v>61.2</v>
      </c>
      <c r="M14450">
        <v>8.3370000000000007E-3</v>
      </c>
      <c r="O14450" s="12">
        <f>VLOOKUP(C14450,[3]May!$C:$Z,24,FALSE)</f>
        <v>2019</v>
      </c>
    </row>
    <row r="14451" spans="1:15" x14ac:dyDescent="0.25">
      <c r="A14451" t="s">
        <v>1245</v>
      </c>
      <c r="C14451" t="s">
        <v>1318</v>
      </c>
      <c r="E14451">
        <v>2</v>
      </c>
      <c r="F14451" t="s">
        <v>1247</v>
      </c>
      <c r="J14451" t="s">
        <v>23</v>
      </c>
      <c r="K14451">
        <v>5</v>
      </c>
      <c r="L14451">
        <v>25.55</v>
      </c>
      <c r="M14451">
        <v>0.02</v>
      </c>
      <c r="O14451" s="12">
        <f>VLOOKUP(C14451,[3]May!$C:$Z,24,FALSE)</f>
        <v>2019</v>
      </c>
    </row>
    <row r="14452" spans="1:15" x14ac:dyDescent="0.25">
      <c r="A14452" t="s">
        <v>1245</v>
      </c>
      <c r="C14452" t="s">
        <v>1318</v>
      </c>
      <c r="E14452">
        <v>12</v>
      </c>
      <c r="F14452" t="s">
        <v>1253</v>
      </c>
      <c r="J14452" t="s">
        <v>23</v>
      </c>
      <c r="K14452">
        <v>1</v>
      </c>
      <c r="L14452">
        <v>61.2</v>
      </c>
      <c r="M14452">
        <v>8.3370000000000007E-3</v>
      </c>
      <c r="O14452" s="12">
        <f>VLOOKUP(C14452,[3]May!$C:$Z,24,FALSE)</f>
        <v>2019</v>
      </c>
    </row>
    <row r="14453" spans="1:15" x14ac:dyDescent="0.25">
      <c r="A14453" t="s">
        <v>1245</v>
      </c>
      <c r="C14453" t="s">
        <v>1318</v>
      </c>
      <c r="E14453">
        <v>2</v>
      </c>
      <c r="F14453" t="s">
        <v>1247</v>
      </c>
      <c r="J14453" t="s">
        <v>23</v>
      </c>
      <c r="K14453">
        <v>14</v>
      </c>
      <c r="L14453">
        <v>71.540000000000006</v>
      </c>
      <c r="M14453">
        <v>5.6000000000000001E-2</v>
      </c>
      <c r="O14453" s="12">
        <f>VLOOKUP(C14453,[3]May!$C:$Z,24,FALSE)</f>
        <v>2019</v>
      </c>
    </row>
    <row r="14454" spans="1:15" x14ac:dyDescent="0.25">
      <c r="A14454" t="s">
        <v>1245</v>
      </c>
      <c r="C14454" t="s">
        <v>1318</v>
      </c>
      <c r="E14454">
        <v>8</v>
      </c>
      <c r="F14454" t="s">
        <v>1251</v>
      </c>
      <c r="J14454" t="s">
        <v>23</v>
      </c>
      <c r="K14454">
        <v>1</v>
      </c>
      <c r="L14454">
        <v>55.06</v>
      </c>
      <c r="M14454">
        <v>3.2199999999999999E-2</v>
      </c>
      <c r="O14454" s="12">
        <f>VLOOKUP(C14454,[3]May!$C:$Z,24,FALSE)</f>
        <v>2019</v>
      </c>
    </row>
    <row r="14455" spans="1:15" x14ac:dyDescent="0.25">
      <c r="A14455" t="s">
        <v>1245</v>
      </c>
      <c r="C14455" t="s">
        <v>1318</v>
      </c>
      <c r="E14455">
        <v>9</v>
      </c>
      <c r="F14455" t="s">
        <v>1256</v>
      </c>
      <c r="J14455" t="s">
        <v>23</v>
      </c>
      <c r="K14455">
        <v>4</v>
      </c>
      <c r="L14455">
        <v>156.24</v>
      </c>
      <c r="M14455">
        <v>0.1288</v>
      </c>
      <c r="O14455" s="12">
        <f>VLOOKUP(C14455,[3]May!$C:$Z,24,FALSE)</f>
        <v>2019</v>
      </c>
    </row>
    <row r="14456" spans="1:15" x14ac:dyDescent="0.25">
      <c r="A14456" t="s">
        <v>1245</v>
      </c>
      <c r="C14456" t="s">
        <v>1318</v>
      </c>
      <c r="E14456">
        <v>2</v>
      </c>
      <c r="F14456" t="s">
        <v>1247</v>
      </c>
      <c r="J14456" t="s">
        <v>23</v>
      </c>
      <c r="K14456">
        <v>14</v>
      </c>
      <c r="L14456">
        <v>71.540000000000006</v>
      </c>
      <c r="M14456">
        <v>5.6000000000000001E-2</v>
      </c>
      <c r="O14456" s="12">
        <f>VLOOKUP(C14456,[3]May!$C:$Z,24,FALSE)</f>
        <v>2019</v>
      </c>
    </row>
    <row r="14457" spans="1:15" x14ac:dyDescent="0.25">
      <c r="A14457" t="s">
        <v>1245</v>
      </c>
      <c r="C14457" t="s">
        <v>1318</v>
      </c>
      <c r="E14457">
        <v>12</v>
      </c>
      <c r="F14457" t="s">
        <v>1253</v>
      </c>
      <c r="J14457" t="s">
        <v>23</v>
      </c>
      <c r="K14457">
        <v>1</v>
      </c>
      <c r="L14457">
        <v>61.2</v>
      </c>
      <c r="M14457">
        <v>8.3370000000000007E-3</v>
      </c>
      <c r="O14457" s="12">
        <f>VLOOKUP(C14457,[3]May!$C:$Z,24,FALSE)</f>
        <v>2019</v>
      </c>
    </row>
    <row r="14458" spans="1:15" x14ac:dyDescent="0.25">
      <c r="A14458" t="s">
        <v>1245</v>
      </c>
      <c r="C14458" t="s">
        <v>1318</v>
      </c>
      <c r="E14458">
        <v>7</v>
      </c>
      <c r="F14458" t="s">
        <v>1255</v>
      </c>
      <c r="J14458" t="s">
        <v>23</v>
      </c>
      <c r="K14458">
        <v>4</v>
      </c>
      <c r="L14458">
        <v>225.04</v>
      </c>
      <c r="M14458">
        <v>0.13159999999999999</v>
      </c>
      <c r="O14458" s="12">
        <f>VLOOKUP(C14458,[3]May!$C:$Z,24,FALSE)</f>
        <v>2019</v>
      </c>
    </row>
    <row r="14459" spans="1:15" x14ac:dyDescent="0.25">
      <c r="A14459" t="s">
        <v>1245</v>
      </c>
      <c r="C14459" t="s">
        <v>1318</v>
      </c>
      <c r="E14459">
        <v>2</v>
      </c>
      <c r="F14459" t="s">
        <v>1247</v>
      </c>
      <c r="J14459" t="s">
        <v>23</v>
      </c>
      <c r="K14459">
        <v>5</v>
      </c>
      <c r="L14459">
        <v>325.64999999999998</v>
      </c>
      <c r="M14459">
        <v>0.255</v>
      </c>
      <c r="O14459" s="12">
        <f>VLOOKUP(C14459,[3]May!$C:$Z,24,FALSE)</f>
        <v>2019</v>
      </c>
    </row>
    <row r="14460" spans="1:15" x14ac:dyDescent="0.25">
      <c r="A14460" t="s">
        <v>1245</v>
      </c>
      <c r="C14460" t="s">
        <v>1318</v>
      </c>
      <c r="E14460">
        <v>2</v>
      </c>
      <c r="F14460" t="s">
        <v>1247</v>
      </c>
      <c r="J14460" t="s">
        <v>23</v>
      </c>
      <c r="K14460">
        <v>11</v>
      </c>
      <c r="L14460">
        <v>56.21</v>
      </c>
      <c r="M14460">
        <v>4.3999999999999997E-2</v>
      </c>
      <c r="O14460" s="12">
        <f>VLOOKUP(C14460,[3]May!$C:$Z,24,FALSE)</f>
        <v>2019</v>
      </c>
    </row>
    <row r="14461" spans="1:15" x14ac:dyDescent="0.25">
      <c r="A14461" t="s">
        <v>1245</v>
      </c>
      <c r="C14461" t="s">
        <v>1318</v>
      </c>
      <c r="E14461">
        <v>12</v>
      </c>
      <c r="F14461" t="s">
        <v>1253</v>
      </c>
      <c r="J14461" t="s">
        <v>23</v>
      </c>
      <c r="K14461">
        <v>1</v>
      </c>
      <c r="L14461">
        <v>61.2</v>
      </c>
      <c r="M14461">
        <v>8.3370000000000007E-3</v>
      </c>
      <c r="O14461" s="12">
        <f>VLOOKUP(C14461,[3]May!$C:$Z,24,FALSE)</f>
        <v>2019</v>
      </c>
    </row>
    <row r="14462" spans="1:15" x14ac:dyDescent="0.25">
      <c r="A14462" t="s">
        <v>1245</v>
      </c>
      <c r="C14462" t="s">
        <v>1318</v>
      </c>
      <c r="E14462">
        <v>2</v>
      </c>
      <c r="F14462" t="s">
        <v>1247</v>
      </c>
      <c r="J14462" t="s">
        <v>23</v>
      </c>
      <c r="K14462">
        <v>1</v>
      </c>
      <c r="L14462">
        <v>65.13</v>
      </c>
      <c r="M14462">
        <v>5.0999999999999997E-2</v>
      </c>
      <c r="O14462" s="12">
        <f>VLOOKUP(C14462,[3]May!$C:$Z,24,FALSE)</f>
        <v>2019</v>
      </c>
    </row>
    <row r="14463" spans="1:15" x14ac:dyDescent="0.25">
      <c r="A14463" t="s">
        <v>1245</v>
      </c>
      <c r="C14463" t="s">
        <v>1318</v>
      </c>
      <c r="E14463">
        <v>2</v>
      </c>
      <c r="F14463" t="s">
        <v>1247</v>
      </c>
      <c r="J14463" t="s">
        <v>23</v>
      </c>
      <c r="K14463">
        <v>11</v>
      </c>
      <c r="L14463">
        <v>56.21</v>
      </c>
      <c r="M14463">
        <v>4.3999999999999997E-2</v>
      </c>
      <c r="O14463" s="12">
        <f>VLOOKUP(C14463,[3]May!$C:$Z,24,FALSE)</f>
        <v>2019</v>
      </c>
    </row>
    <row r="14464" spans="1:15" x14ac:dyDescent="0.25">
      <c r="A14464" t="s">
        <v>1245</v>
      </c>
      <c r="C14464" t="s">
        <v>1321</v>
      </c>
      <c r="E14464">
        <v>2</v>
      </c>
      <c r="F14464" t="s">
        <v>1247</v>
      </c>
      <c r="J14464" t="s">
        <v>23</v>
      </c>
      <c r="K14464">
        <v>3</v>
      </c>
      <c r="L14464">
        <v>195.39</v>
      </c>
      <c r="M14464">
        <v>0.153</v>
      </c>
      <c r="O14464" s="12">
        <f>VLOOKUP(C14464,[3]May!$C:$Z,24,FALSE)</f>
        <v>2019</v>
      </c>
    </row>
    <row r="14465" spans="1:15" x14ac:dyDescent="0.25">
      <c r="A14465" t="s">
        <v>1245</v>
      </c>
      <c r="C14465" t="s">
        <v>1321</v>
      </c>
      <c r="E14465">
        <v>2</v>
      </c>
      <c r="F14465" t="s">
        <v>1247</v>
      </c>
      <c r="J14465" t="s">
        <v>23</v>
      </c>
      <c r="K14465">
        <v>3</v>
      </c>
      <c r="L14465">
        <v>15.33</v>
      </c>
      <c r="M14465">
        <v>1.2E-2</v>
      </c>
      <c r="O14465" s="12">
        <f>VLOOKUP(C14465,[3]May!$C:$Z,24,FALSE)</f>
        <v>2019</v>
      </c>
    </row>
    <row r="14466" spans="1:15" x14ac:dyDescent="0.25">
      <c r="A14466" t="s">
        <v>1245</v>
      </c>
      <c r="C14466" t="s">
        <v>1321</v>
      </c>
      <c r="E14466">
        <v>2</v>
      </c>
      <c r="F14466" t="s">
        <v>1247</v>
      </c>
      <c r="J14466" t="s">
        <v>23</v>
      </c>
      <c r="K14466">
        <v>2</v>
      </c>
      <c r="L14466">
        <v>130.26</v>
      </c>
      <c r="M14466">
        <v>0.10199999999999999</v>
      </c>
      <c r="O14466" s="12">
        <f>VLOOKUP(C14466,[3]May!$C:$Z,24,FALSE)</f>
        <v>2019</v>
      </c>
    </row>
    <row r="14467" spans="1:15" x14ac:dyDescent="0.25">
      <c r="A14467" t="s">
        <v>1245</v>
      </c>
      <c r="C14467" t="s">
        <v>1321</v>
      </c>
      <c r="E14467">
        <v>2</v>
      </c>
      <c r="F14467" t="s">
        <v>1247</v>
      </c>
      <c r="J14467" t="s">
        <v>23</v>
      </c>
      <c r="K14467">
        <v>7</v>
      </c>
      <c r="L14467">
        <v>455.91</v>
      </c>
      <c r="M14467">
        <v>0.35699999999999998</v>
      </c>
      <c r="O14467" s="12">
        <f>VLOOKUP(C14467,[3]May!$C:$Z,24,FALSE)</f>
        <v>2019</v>
      </c>
    </row>
    <row r="14468" spans="1:15" x14ac:dyDescent="0.25">
      <c r="A14468" t="s">
        <v>1245</v>
      </c>
      <c r="C14468" t="s">
        <v>1321</v>
      </c>
      <c r="E14468">
        <v>8</v>
      </c>
      <c r="F14468" t="s">
        <v>1251</v>
      </c>
      <c r="J14468" t="s">
        <v>23</v>
      </c>
      <c r="K14468">
        <v>1</v>
      </c>
      <c r="L14468">
        <v>55.06</v>
      </c>
      <c r="M14468">
        <v>3.2199999999999999E-2</v>
      </c>
      <c r="O14468" s="12">
        <f>VLOOKUP(C14468,[3]May!$C:$Z,24,FALSE)</f>
        <v>2019</v>
      </c>
    </row>
    <row r="14469" spans="1:15" x14ac:dyDescent="0.25">
      <c r="A14469" t="s">
        <v>1245</v>
      </c>
      <c r="C14469" t="s">
        <v>1321</v>
      </c>
      <c r="E14469">
        <v>12</v>
      </c>
      <c r="F14469" t="s">
        <v>1253</v>
      </c>
      <c r="J14469" t="s">
        <v>23</v>
      </c>
      <c r="K14469">
        <v>1</v>
      </c>
      <c r="L14469">
        <v>61.2</v>
      </c>
      <c r="M14469">
        <v>8.3370000000000007E-3</v>
      </c>
      <c r="O14469" s="12">
        <f>VLOOKUP(C14469,[3]May!$C:$Z,24,FALSE)</f>
        <v>2019</v>
      </c>
    </row>
    <row r="14470" spans="1:15" x14ac:dyDescent="0.25">
      <c r="A14470" t="s">
        <v>1245</v>
      </c>
      <c r="C14470" t="s">
        <v>1321</v>
      </c>
      <c r="E14470">
        <v>2</v>
      </c>
      <c r="F14470" t="s">
        <v>1247</v>
      </c>
      <c r="J14470" t="s">
        <v>23</v>
      </c>
      <c r="K14470">
        <v>6</v>
      </c>
      <c r="L14470">
        <v>30.66</v>
      </c>
      <c r="M14470">
        <v>2.4E-2</v>
      </c>
      <c r="O14470" s="12">
        <f>VLOOKUP(C14470,[3]May!$C:$Z,24,FALSE)</f>
        <v>2019</v>
      </c>
    </row>
    <row r="14471" spans="1:15" x14ac:dyDescent="0.25">
      <c r="A14471" t="s">
        <v>1245</v>
      </c>
      <c r="C14471" t="s">
        <v>1321</v>
      </c>
      <c r="E14471">
        <v>2</v>
      </c>
      <c r="F14471" t="s">
        <v>1247</v>
      </c>
      <c r="J14471" t="s">
        <v>23</v>
      </c>
      <c r="K14471">
        <v>2</v>
      </c>
      <c r="L14471">
        <v>130.26</v>
      </c>
      <c r="M14471">
        <v>0.10199999999999999</v>
      </c>
      <c r="O14471" s="12">
        <f>VLOOKUP(C14471,[3]May!$C:$Z,24,FALSE)</f>
        <v>2019</v>
      </c>
    </row>
    <row r="14472" spans="1:15" x14ac:dyDescent="0.25">
      <c r="A14472" t="s">
        <v>1245</v>
      </c>
      <c r="C14472" t="s">
        <v>1321</v>
      </c>
      <c r="E14472">
        <v>12</v>
      </c>
      <c r="F14472" t="s">
        <v>1253</v>
      </c>
      <c r="J14472" t="s">
        <v>23</v>
      </c>
      <c r="K14472">
        <v>1</v>
      </c>
      <c r="L14472">
        <v>61.2</v>
      </c>
      <c r="M14472">
        <v>8.3370000000000007E-3</v>
      </c>
      <c r="O14472" s="12">
        <f>VLOOKUP(C14472,[3]May!$C:$Z,24,FALSE)</f>
        <v>2019</v>
      </c>
    </row>
    <row r="14473" spans="1:15" x14ac:dyDescent="0.25">
      <c r="A14473" t="s">
        <v>1245</v>
      </c>
      <c r="C14473" t="s">
        <v>1321</v>
      </c>
      <c r="E14473">
        <v>2</v>
      </c>
      <c r="F14473" t="s">
        <v>1247</v>
      </c>
      <c r="J14473" t="s">
        <v>23</v>
      </c>
      <c r="K14473">
        <v>1</v>
      </c>
      <c r="L14473">
        <v>5.1100000000000003</v>
      </c>
      <c r="M14473">
        <v>4.0000000000000001E-3</v>
      </c>
      <c r="O14473" s="12">
        <f>VLOOKUP(C14473,[3]May!$C:$Z,24,FALSE)</f>
        <v>2019</v>
      </c>
    </row>
    <row r="14474" spans="1:15" x14ac:dyDescent="0.25">
      <c r="A14474" t="s">
        <v>1245</v>
      </c>
      <c r="C14474" t="s">
        <v>1321</v>
      </c>
      <c r="E14474">
        <v>2</v>
      </c>
      <c r="F14474" t="s">
        <v>1247</v>
      </c>
      <c r="J14474" t="s">
        <v>23</v>
      </c>
      <c r="K14474">
        <v>11</v>
      </c>
      <c r="L14474">
        <v>56.21</v>
      </c>
      <c r="M14474">
        <v>4.3999999999999997E-2</v>
      </c>
      <c r="O14474" s="12">
        <f>VLOOKUP(C14474,[3]May!$C:$Z,24,FALSE)</f>
        <v>2019</v>
      </c>
    </row>
    <row r="14475" spans="1:15" x14ac:dyDescent="0.25">
      <c r="A14475" t="s">
        <v>1245</v>
      </c>
      <c r="C14475" t="s">
        <v>1321</v>
      </c>
      <c r="E14475">
        <v>2</v>
      </c>
      <c r="F14475" t="s">
        <v>1247</v>
      </c>
      <c r="J14475" t="s">
        <v>23</v>
      </c>
      <c r="K14475">
        <v>3</v>
      </c>
      <c r="L14475">
        <v>15.33</v>
      </c>
      <c r="M14475">
        <v>1.2E-2</v>
      </c>
      <c r="O14475" s="12">
        <f>VLOOKUP(C14475,[3]May!$C:$Z,24,FALSE)</f>
        <v>2019</v>
      </c>
    </row>
    <row r="14476" spans="1:15" x14ac:dyDescent="0.25">
      <c r="A14476" t="s">
        <v>1245</v>
      </c>
      <c r="C14476" t="s">
        <v>1321</v>
      </c>
      <c r="E14476">
        <v>2</v>
      </c>
      <c r="F14476" t="s">
        <v>1247</v>
      </c>
      <c r="J14476" t="s">
        <v>23</v>
      </c>
      <c r="K14476">
        <v>8</v>
      </c>
      <c r="L14476">
        <v>40.880000000000003</v>
      </c>
      <c r="M14476">
        <v>3.2000000000000001E-2</v>
      </c>
      <c r="O14476" s="12">
        <f>VLOOKUP(C14476,[3]May!$C:$Z,24,FALSE)</f>
        <v>2019</v>
      </c>
    </row>
    <row r="14477" spans="1:15" x14ac:dyDescent="0.25">
      <c r="A14477" t="s">
        <v>1245</v>
      </c>
      <c r="C14477" t="s">
        <v>1321</v>
      </c>
      <c r="E14477">
        <v>2</v>
      </c>
      <c r="F14477" t="s">
        <v>1247</v>
      </c>
      <c r="J14477" t="s">
        <v>23</v>
      </c>
      <c r="K14477">
        <v>5</v>
      </c>
      <c r="L14477">
        <v>25.55</v>
      </c>
      <c r="M14477">
        <v>0.02</v>
      </c>
      <c r="O14477" s="12">
        <f>VLOOKUP(C14477,[3]May!$C:$Z,24,FALSE)</f>
        <v>2019</v>
      </c>
    </row>
    <row r="14478" spans="1:15" x14ac:dyDescent="0.25">
      <c r="A14478" t="s">
        <v>1245</v>
      </c>
      <c r="C14478" t="s">
        <v>1321</v>
      </c>
      <c r="E14478">
        <v>2</v>
      </c>
      <c r="F14478" t="s">
        <v>1247</v>
      </c>
      <c r="J14478" t="s">
        <v>23</v>
      </c>
      <c r="K14478">
        <v>8</v>
      </c>
      <c r="L14478">
        <v>521.04</v>
      </c>
      <c r="M14478">
        <v>0.40799999999999997</v>
      </c>
      <c r="O14478" s="12">
        <f>VLOOKUP(C14478,[3]May!$C:$Z,24,FALSE)</f>
        <v>2019</v>
      </c>
    </row>
    <row r="14479" spans="1:15" x14ac:dyDescent="0.25">
      <c r="A14479" t="s">
        <v>1245</v>
      </c>
      <c r="C14479" t="s">
        <v>1321</v>
      </c>
      <c r="E14479">
        <v>2</v>
      </c>
      <c r="F14479" t="s">
        <v>1247</v>
      </c>
      <c r="J14479" t="s">
        <v>23</v>
      </c>
      <c r="K14479">
        <v>7</v>
      </c>
      <c r="L14479">
        <v>455.91</v>
      </c>
      <c r="M14479">
        <v>0.35699999999999998</v>
      </c>
      <c r="O14479" s="12">
        <f>VLOOKUP(C14479,[3]May!$C:$Z,24,FALSE)</f>
        <v>2019</v>
      </c>
    </row>
    <row r="14480" spans="1:15" x14ac:dyDescent="0.25">
      <c r="A14480" t="s">
        <v>1245</v>
      </c>
      <c r="C14480" t="s">
        <v>1321</v>
      </c>
      <c r="E14480">
        <v>2</v>
      </c>
      <c r="F14480" t="s">
        <v>1247</v>
      </c>
      <c r="J14480" t="s">
        <v>23</v>
      </c>
      <c r="K14480">
        <v>3</v>
      </c>
      <c r="L14480">
        <v>15.33</v>
      </c>
      <c r="M14480">
        <v>1.2E-2</v>
      </c>
      <c r="O14480" s="12">
        <f>VLOOKUP(C14480,[3]May!$C:$Z,24,FALSE)</f>
        <v>2019</v>
      </c>
    </row>
    <row r="14481" spans="1:15" x14ac:dyDescent="0.25">
      <c r="A14481" t="s">
        <v>1245</v>
      </c>
      <c r="C14481" t="s">
        <v>1321</v>
      </c>
      <c r="E14481">
        <v>2</v>
      </c>
      <c r="F14481" t="s">
        <v>1247</v>
      </c>
      <c r="J14481" t="s">
        <v>23</v>
      </c>
      <c r="K14481">
        <v>3</v>
      </c>
      <c r="L14481">
        <v>15.33</v>
      </c>
      <c r="M14481">
        <v>1.2E-2</v>
      </c>
      <c r="O14481" s="12">
        <f>VLOOKUP(C14481,[3]May!$C:$Z,24,FALSE)</f>
        <v>2019</v>
      </c>
    </row>
    <row r="14482" spans="1:15" x14ac:dyDescent="0.25">
      <c r="A14482" t="s">
        <v>1245</v>
      </c>
      <c r="C14482" t="s">
        <v>1321</v>
      </c>
      <c r="E14482">
        <v>2</v>
      </c>
      <c r="F14482" t="s">
        <v>1247</v>
      </c>
      <c r="J14482" t="s">
        <v>23</v>
      </c>
      <c r="K14482">
        <v>17</v>
      </c>
      <c r="L14482">
        <v>86.87</v>
      </c>
      <c r="M14482">
        <v>6.8000000000000005E-2</v>
      </c>
      <c r="O14482" s="12">
        <f>VLOOKUP(C14482,[3]May!$C:$Z,24,FALSE)</f>
        <v>2019</v>
      </c>
    </row>
    <row r="14483" spans="1:15" x14ac:dyDescent="0.25">
      <c r="A14483" t="s">
        <v>1245</v>
      </c>
      <c r="C14483" t="s">
        <v>1321</v>
      </c>
      <c r="E14483">
        <v>2</v>
      </c>
      <c r="F14483" t="s">
        <v>1247</v>
      </c>
      <c r="J14483" t="s">
        <v>23</v>
      </c>
      <c r="K14483">
        <v>13</v>
      </c>
      <c r="L14483">
        <v>66.430000000000007</v>
      </c>
      <c r="M14483">
        <v>5.1999999999999998E-2</v>
      </c>
      <c r="O14483" s="12">
        <f>VLOOKUP(C14483,[3]May!$C:$Z,24,FALSE)</f>
        <v>2019</v>
      </c>
    </row>
    <row r="14484" spans="1:15" x14ac:dyDescent="0.25">
      <c r="A14484" t="s">
        <v>1245</v>
      </c>
      <c r="C14484" t="s">
        <v>1321</v>
      </c>
      <c r="E14484">
        <v>2</v>
      </c>
      <c r="F14484" t="s">
        <v>1247</v>
      </c>
      <c r="J14484" t="s">
        <v>23</v>
      </c>
      <c r="K14484">
        <v>8</v>
      </c>
      <c r="L14484">
        <v>521.04</v>
      </c>
      <c r="M14484">
        <v>0.40799999999999997</v>
      </c>
      <c r="O14484" s="12">
        <f>VLOOKUP(C14484,[3]May!$C:$Z,24,FALSE)</f>
        <v>2019</v>
      </c>
    </row>
    <row r="14485" spans="1:15" x14ac:dyDescent="0.25">
      <c r="A14485" t="s">
        <v>1245</v>
      </c>
      <c r="C14485" t="s">
        <v>1321</v>
      </c>
      <c r="E14485">
        <v>2</v>
      </c>
      <c r="F14485" t="s">
        <v>1247</v>
      </c>
      <c r="J14485" t="s">
        <v>23</v>
      </c>
      <c r="K14485">
        <v>4</v>
      </c>
      <c r="L14485">
        <v>20.440000000000001</v>
      </c>
      <c r="M14485">
        <v>1.6E-2</v>
      </c>
      <c r="O14485" s="12">
        <f>VLOOKUP(C14485,[3]May!$C:$Z,24,FALSE)</f>
        <v>2019</v>
      </c>
    </row>
    <row r="14486" spans="1:15" x14ac:dyDescent="0.25">
      <c r="A14486" t="s">
        <v>1245</v>
      </c>
      <c r="C14486" t="s">
        <v>1321</v>
      </c>
      <c r="E14486">
        <v>2</v>
      </c>
      <c r="F14486" t="s">
        <v>1247</v>
      </c>
      <c r="J14486" t="s">
        <v>23</v>
      </c>
      <c r="K14486">
        <v>1</v>
      </c>
      <c r="L14486">
        <v>65.13</v>
      </c>
      <c r="M14486">
        <v>5.0999999999999997E-2</v>
      </c>
      <c r="O14486" s="12">
        <f>VLOOKUP(C14486,[3]May!$C:$Z,24,FALSE)</f>
        <v>2019</v>
      </c>
    </row>
    <row r="14487" spans="1:15" x14ac:dyDescent="0.25">
      <c r="A14487" t="s">
        <v>1245</v>
      </c>
      <c r="C14487" t="s">
        <v>1321</v>
      </c>
      <c r="E14487">
        <v>2</v>
      </c>
      <c r="F14487" t="s">
        <v>1247</v>
      </c>
      <c r="J14487" t="s">
        <v>23</v>
      </c>
      <c r="K14487">
        <v>15</v>
      </c>
      <c r="L14487">
        <v>76.650000000000006</v>
      </c>
      <c r="M14487">
        <v>0.06</v>
      </c>
      <c r="O14487" s="12">
        <f>VLOOKUP(C14487,[3]May!$C:$Z,24,FALSE)</f>
        <v>2019</v>
      </c>
    </row>
    <row r="14488" spans="1:15" x14ac:dyDescent="0.25">
      <c r="A14488" t="s">
        <v>1245</v>
      </c>
      <c r="C14488" t="s">
        <v>1321</v>
      </c>
      <c r="E14488">
        <v>12</v>
      </c>
      <c r="F14488" t="s">
        <v>1253</v>
      </c>
      <c r="J14488" t="s">
        <v>23</v>
      </c>
      <c r="K14488">
        <v>1</v>
      </c>
      <c r="L14488">
        <v>61.2</v>
      </c>
      <c r="M14488">
        <v>8.3370000000000007E-3</v>
      </c>
      <c r="O14488" s="12">
        <f>VLOOKUP(C14488,[3]May!$C:$Z,24,FALSE)</f>
        <v>2019</v>
      </c>
    </row>
    <row r="14489" spans="1:15" x14ac:dyDescent="0.25">
      <c r="A14489" t="s">
        <v>1245</v>
      </c>
      <c r="C14489" t="s">
        <v>1321</v>
      </c>
      <c r="E14489">
        <v>2</v>
      </c>
      <c r="F14489" t="s">
        <v>1247</v>
      </c>
      <c r="J14489" t="s">
        <v>23</v>
      </c>
      <c r="K14489">
        <v>7</v>
      </c>
      <c r="L14489">
        <v>35.770000000000003</v>
      </c>
      <c r="M14489">
        <v>2.8000000000000001E-2</v>
      </c>
      <c r="O14489" s="12">
        <f>VLOOKUP(C14489,[3]May!$C:$Z,24,FALSE)</f>
        <v>2019</v>
      </c>
    </row>
    <row r="14490" spans="1:15" x14ac:dyDescent="0.25">
      <c r="A14490" t="s">
        <v>1245</v>
      </c>
      <c r="C14490" t="s">
        <v>1321</v>
      </c>
      <c r="E14490">
        <v>2</v>
      </c>
      <c r="F14490" t="s">
        <v>1247</v>
      </c>
      <c r="J14490" t="s">
        <v>23</v>
      </c>
      <c r="K14490">
        <v>12</v>
      </c>
      <c r="L14490">
        <v>781.56</v>
      </c>
      <c r="M14490">
        <v>0.61199999999999999</v>
      </c>
      <c r="O14490" s="12">
        <f>VLOOKUP(C14490,[3]May!$C:$Z,24,FALSE)</f>
        <v>2019</v>
      </c>
    </row>
    <row r="14491" spans="1:15" x14ac:dyDescent="0.25">
      <c r="A14491" t="s">
        <v>1245</v>
      </c>
      <c r="C14491" t="s">
        <v>1321</v>
      </c>
      <c r="E14491">
        <v>12</v>
      </c>
      <c r="F14491" t="s">
        <v>1253</v>
      </c>
      <c r="J14491" t="s">
        <v>23</v>
      </c>
      <c r="K14491">
        <v>1</v>
      </c>
      <c r="L14491">
        <v>61.2</v>
      </c>
      <c r="M14491">
        <v>8.3370000000000007E-3</v>
      </c>
      <c r="O14491" s="12">
        <f>VLOOKUP(C14491,[3]May!$C:$Z,24,FALSE)</f>
        <v>2019</v>
      </c>
    </row>
    <row r="14492" spans="1:15" x14ac:dyDescent="0.25">
      <c r="A14492" t="s">
        <v>1245</v>
      </c>
      <c r="C14492" t="s">
        <v>1321</v>
      </c>
      <c r="E14492">
        <v>2</v>
      </c>
      <c r="F14492" t="s">
        <v>1247</v>
      </c>
      <c r="J14492" t="s">
        <v>23</v>
      </c>
      <c r="K14492">
        <v>4</v>
      </c>
      <c r="L14492">
        <v>20.440000000000001</v>
      </c>
      <c r="M14492">
        <v>1.6E-2</v>
      </c>
      <c r="O14492" s="12">
        <f>VLOOKUP(C14492,[3]May!$C:$Z,24,FALSE)</f>
        <v>2019</v>
      </c>
    </row>
    <row r="14493" spans="1:15" x14ac:dyDescent="0.25">
      <c r="A14493" t="s">
        <v>1245</v>
      </c>
      <c r="C14493" t="s">
        <v>1321</v>
      </c>
      <c r="E14493">
        <v>2</v>
      </c>
      <c r="F14493" t="s">
        <v>1247</v>
      </c>
      <c r="J14493" t="s">
        <v>23</v>
      </c>
      <c r="K14493">
        <v>4</v>
      </c>
      <c r="L14493">
        <v>260.52</v>
      </c>
      <c r="M14493">
        <v>0.20399999999999999</v>
      </c>
      <c r="O14493" s="12">
        <f>VLOOKUP(C14493,[3]May!$C:$Z,24,FALSE)</f>
        <v>2019</v>
      </c>
    </row>
    <row r="14494" spans="1:15" x14ac:dyDescent="0.25">
      <c r="A14494" t="s">
        <v>1245</v>
      </c>
      <c r="C14494" t="s">
        <v>1321</v>
      </c>
      <c r="E14494">
        <v>2</v>
      </c>
      <c r="F14494" t="s">
        <v>1247</v>
      </c>
      <c r="J14494" t="s">
        <v>23</v>
      </c>
      <c r="K14494">
        <v>16</v>
      </c>
      <c r="L14494">
        <v>81.760000000000005</v>
      </c>
      <c r="M14494">
        <v>6.4000000000000001E-2</v>
      </c>
      <c r="O14494" s="12">
        <f>VLOOKUP(C14494,[3]May!$C:$Z,24,FALSE)</f>
        <v>2019</v>
      </c>
    </row>
    <row r="14495" spans="1:15" x14ac:dyDescent="0.25">
      <c r="A14495" t="s">
        <v>1245</v>
      </c>
      <c r="C14495" t="s">
        <v>1321</v>
      </c>
      <c r="E14495">
        <v>12</v>
      </c>
      <c r="F14495" t="s">
        <v>1253</v>
      </c>
      <c r="J14495" t="s">
        <v>23</v>
      </c>
      <c r="K14495">
        <v>1</v>
      </c>
      <c r="L14495">
        <v>61.2</v>
      </c>
      <c r="M14495">
        <v>8.3370000000000007E-3</v>
      </c>
      <c r="O14495" s="12">
        <f>VLOOKUP(C14495,[3]May!$C:$Z,24,FALSE)</f>
        <v>2019</v>
      </c>
    </row>
    <row r="14496" spans="1:15" x14ac:dyDescent="0.25">
      <c r="A14496" t="s">
        <v>1245</v>
      </c>
      <c r="C14496" t="s">
        <v>1321</v>
      </c>
      <c r="E14496">
        <v>2</v>
      </c>
      <c r="F14496" t="s">
        <v>1247</v>
      </c>
      <c r="J14496" t="s">
        <v>23</v>
      </c>
      <c r="K14496">
        <v>5</v>
      </c>
      <c r="L14496">
        <v>325.64999999999998</v>
      </c>
      <c r="M14496">
        <v>0.255</v>
      </c>
      <c r="O14496" s="12">
        <f>VLOOKUP(C14496,[3]May!$C:$Z,24,FALSE)</f>
        <v>2019</v>
      </c>
    </row>
    <row r="14497" spans="1:15" x14ac:dyDescent="0.25">
      <c r="A14497" t="s">
        <v>1245</v>
      </c>
      <c r="C14497" t="s">
        <v>1321</v>
      </c>
      <c r="E14497">
        <v>2</v>
      </c>
      <c r="F14497" t="s">
        <v>1247</v>
      </c>
      <c r="J14497" t="s">
        <v>23</v>
      </c>
      <c r="K14497">
        <v>4</v>
      </c>
      <c r="L14497">
        <v>20.440000000000001</v>
      </c>
      <c r="M14497">
        <v>1.6E-2</v>
      </c>
      <c r="O14497" s="12">
        <f>VLOOKUP(C14497,[3]May!$C:$Z,24,FALSE)</f>
        <v>2019</v>
      </c>
    </row>
    <row r="14498" spans="1:15" x14ac:dyDescent="0.25">
      <c r="A14498" t="s">
        <v>1245</v>
      </c>
      <c r="C14498" t="s">
        <v>1321</v>
      </c>
      <c r="E14498">
        <v>12</v>
      </c>
      <c r="F14498" t="s">
        <v>1253</v>
      </c>
      <c r="J14498" t="s">
        <v>23</v>
      </c>
      <c r="K14498">
        <v>1</v>
      </c>
      <c r="L14498">
        <v>61.2</v>
      </c>
      <c r="M14498">
        <v>8.3370000000000007E-3</v>
      </c>
      <c r="O14498" s="12">
        <f>VLOOKUP(C14498,[3]May!$C:$Z,24,FALSE)</f>
        <v>2019</v>
      </c>
    </row>
    <row r="14499" spans="1:15" x14ac:dyDescent="0.25">
      <c r="A14499" t="s">
        <v>1245</v>
      </c>
      <c r="C14499" t="s">
        <v>1321</v>
      </c>
      <c r="E14499">
        <v>2</v>
      </c>
      <c r="F14499" t="s">
        <v>1247</v>
      </c>
      <c r="J14499" t="s">
        <v>23</v>
      </c>
      <c r="K14499">
        <v>4</v>
      </c>
      <c r="L14499">
        <v>20.440000000000001</v>
      </c>
      <c r="M14499">
        <v>1.6E-2</v>
      </c>
      <c r="O14499" s="12">
        <f>VLOOKUP(C14499,[3]May!$C:$Z,24,FALSE)</f>
        <v>2019</v>
      </c>
    </row>
    <row r="14500" spans="1:15" x14ac:dyDescent="0.25">
      <c r="A14500" t="s">
        <v>1245</v>
      </c>
      <c r="C14500" t="s">
        <v>1321</v>
      </c>
      <c r="E14500">
        <v>2</v>
      </c>
      <c r="F14500" t="s">
        <v>1247</v>
      </c>
      <c r="J14500" t="s">
        <v>23</v>
      </c>
      <c r="K14500">
        <v>5</v>
      </c>
      <c r="L14500">
        <v>25.55</v>
      </c>
      <c r="M14500">
        <v>0.02</v>
      </c>
      <c r="O14500" s="12">
        <f>VLOOKUP(C14500,[3]May!$C:$Z,24,FALSE)</f>
        <v>2019</v>
      </c>
    </row>
    <row r="14501" spans="1:15" x14ac:dyDescent="0.25">
      <c r="A14501" t="s">
        <v>1245</v>
      </c>
      <c r="C14501" t="s">
        <v>1321</v>
      </c>
      <c r="E14501">
        <v>2</v>
      </c>
      <c r="F14501" t="s">
        <v>1247</v>
      </c>
      <c r="J14501" t="s">
        <v>23</v>
      </c>
      <c r="K14501">
        <v>11</v>
      </c>
      <c r="L14501">
        <v>716.43</v>
      </c>
      <c r="M14501">
        <v>0.56100000000000005</v>
      </c>
      <c r="O14501" s="12">
        <f>VLOOKUP(C14501,[3]May!$C:$Z,24,FALSE)</f>
        <v>2019</v>
      </c>
    </row>
    <row r="14502" spans="1:15" x14ac:dyDescent="0.25">
      <c r="A14502" t="s">
        <v>1245</v>
      </c>
      <c r="C14502" t="s">
        <v>1321</v>
      </c>
      <c r="E14502">
        <v>12</v>
      </c>
      <c r="F14502" t="s">
        <v>1253</v>
      </c>
      <c r="J14502" t="s">
        <v>23</v>
      </c>
      <c r="K14502">
        <v>1</v>
      </c>
      <c r="L14502">
        <v>61.2</v>
      </c>
      <c r="M14502">
        <v>8.3370000000000007E-3</v>
      </c>
      <c r="O14502" s="12">
        <f>VLOOKUP(C14502,[3]May!$C:$Z,24,FALSE)</f>
        <v>2019</v>
      </c>
    </row>
    <row r="14503" spans="1:15" x14ac:dyDescent="0.25">
      <c r="A14503" t="s">
        <v>1245</v>
      </c>
      <c r="C14503" t="s">
        <v>1321</v>
      </c>
      <c r="E14503">
        <v>12</v>
      </c>
      <c r="F14503" t="s">
        <v>1253</v>
      </c>
      <c r="J14503" t="s">
        <v>23</v>
      </c>
      <c r="K14503">
        <v>1</v>
      </c>
      <c r="L14503">
        <v>61.2</v>
      </c>
      <c r="M14503">
        <v>8.3370000000000007E-3</v>
      </c>
      <c r="O14503" s="12">
        <f>VLOOKUP(C14503,[3]May!$C:$Z,24,FALSE)</f>
        <v>2019</v>
      </c>
    </row>
    <row r="14504" spans="1:15" x14ac:dyDescent="0.25">
      <c r="A14504" t="s">
        <v>1245</v>
      </c>
      <c r="C14504" t="s">
        <v>1321</v>
      </c>
      <c r="E14504">
        <v>2</v>
      </c>
      <c r="F14504" t="s">
        <v>1247</v>
      </c>
      <c r="J14504" t="s">
        <v>23</v>
      </c>
      <c r="K14504">
        <v>6</v>
      </c>
      <c r="L14504">
        <v>30.66</v>
      </c>
      <c r="M14504">
        <v>2.4E-2</v>
      </c>
      <c r="O14504" s="12">
        <f>VLOOKUP(C14504,[3]May!$C:$Z,24,FALSE)</f>
        <v>2019</v>
      </c>
    </row>
    <row r="14505" spans="1:15" x14ac:dyDescent="0.25">
      <c r="A14505" t="s">
        <v>1245</v>
      </c>
      <c r="C14505" t="s">
        <v>1321</v>
      </c>
      <c r="E14505">
        <v>2</v>
      </c>
      <c r="F14505" t="s">
        <v>1247</v>
      </c>
      <c r="J14505" t="s">
        <v>23</v>
      </c>
      <c r="K14505">
        <v>5</v>
      </c>
      <c r="L14505">
        <v>325.64999999999998</v>
      </c>
      <c r="M14505">
        <v>0.255</v>
      </c>
      <c r="O14505" s="12">
        <f>VLOOKUP(C14505,[3]May!$C:$Z,24,FALSE)</f>
        <v>2019</v>
      </c>
    </row>
    <row r="14506" spans="1:15" x14ac:dyDescent="0.25">
      <c r="A14506" t="s">
        <v>1245</v>
      </c>
      <c r="C14506" t="s">
        <v>1321</v>
      </c>
      <c r="E14506">
        <v>2</v>
      </c>
      <c r="F14506" t="s">
        <v>1247</v>
      </c>
      <c r="J14506" t="s">
        <v>23</v>
      </c>
      <c r="K14506">
        <v>6</v>
      </c>
      <c r="L14506">
        <v>30.66</v>
      </c>
      <c r="M14506">
        <v>2.4E-2</v>
      </c>
      <c r="O14506" s="12">
        <f>VLOOKUP(C14506,[3]May!$C:$Z,24,FALSE)</f>
        <v>2019</v>
      </c>
    </row>
    <row r="14507" spans="1:15" x14ac:dyDescent="0.25">
      <c r="A14507" t="s">
        <v>1245</v>
      </c>
      <c r="C14507" t="s">
        <v>1321</v>
      </c>
      <c r="E14507">
        <v>2</v>
      </c>
      <c r="F14507" t="s">
        <v>1247</v>
      </c>
      <c r="J14507" t="s">
        <v>23</v>
      </c>
      <c r="K14507">
        <v>9</v>
      </c>
      <c r="L14507">
        <v>586.16999999999996</v>
      </c>
      <c r="M14507">
        <v>0.45900000000000002</v>
      </c>
      <c r="O14507" s="12">
        <f>VLOOKUP(C14507,[3]May!$C:$Z,24,FALSE)</f>
        <v>2019</v>
      </c>
    </row>
    <row r="14508" spans="1:15" x14ac:dyDescent="0.25">
      <c r="A14508" t="s">
        <v>1245</v>
      </c>
      <c r="C14508" t="s">
        <v>1321</v>
      </c>
      <c r="E14508">
        <v>2</v>
      </c>
      <c r="F14508" t="s">
        <v>1247</v>
      </c>
      <c r="J14508" t="s">
        <v>23</v>
      </c>
      <c r="K14508">
        <v>11</v>
      </c>
      <c r="L14508">
        <v>716.43</v>
      </c>
      <c r="M14508">
        <v>0.56100000000000005</v>
      </c>
      <c r="O14508" s="12">
        <f>VLOOKUP(C14508,[3]May!$C:$Z,24,FALSE)</f>
        <v>2019</v>
      </c>
    </row>
    <row r="14509" spans="1:15" x14ac:dyDescent="0.25">
      <c r="A14509" t="s">
        <v>1245</v>
      </c>
      <c r="C14509" t="s">
        <v>1321</v>
      </c>
      <c r="E14509">
        <v>12</v>
      </c>
      <c r="F14509" t="s">
        <v>1253</v>
      </c>
      <c r="J14509" t="s">
        <v>23</v>
      </c>
      <c r="K14509">
        <v>1</v>
      </c>
      <c r="L14509">
        <v>61.2</v>
      </c>
      <c r="M14509">
        <v>8.3370000000000007E-3</v>
      </c>
      <c r="O14509" s="12">
        <f>VLOOKUP(C14509,[3]May!$C:$Z,24,FALSE)</f>
        <v>2019</v>
      </c>
    </row>
    <row r="14510" spans="1:15" x14ac:dyDescent="0.25">
      <c r="A14510" t="s">
        <v>1245</v>
      </c>
      <c r="C14510" t="s">
        <v>1321</v>
      </c>
      <c r="E14510">
        <v>2</v>
      </c>
      <c r="F14510" t="s">
        <v>1247</v>
      </c>
      <c r="J14510" t="s">
        <v>23</v>
      </c>
      <c r="K14510">
        <v>3</v>
      </c>
      <c r="L14510">
        <v>195.39</v>
      </c>
      <c r="M14510">
        <v>0.153</v>
      </c>
      <c r="O14510" s="12">
        <f>VLOOKUP(C14510,[3]May!$C:$Z,24,FALSE)</f>
        <v>2019</v>
      </c>
    </row>
    <row r="14511" spans="1:15" x14ac:dyDescent="0.25">
      <c r="A14511" t="s">
        <v>1245</v>
      </c>
      <c r="C14511" t="s">
        <v>1321</v>
      </c>
      <c r="E14511">
        <v>12</v>
      </c>
      <c r="F14511" t="s">
        <v>1253</v>
      </c>
      <c r="J14511" t="s">
        <v>23</v>
      </c>
      <c r="K14511">
        <v>1</v>
      </c>
      <c r="L14511">
        <v>61.2</v>
      </c>
      <c r="M14511">
        <v>8.3370000000000007E-3</v>
      </c>
      <c r="O14511" s="12">
        <f>VLOOKUP(C14511,[3]May!$C:$Z,24,FALSE)</f>
        <v>2019</v>
      </c>
    </row>
    <row r="14512" spans="1:15" x14ac:dyDescent="0.25">
      <c r="A14512" t="s">
        <v>1245</v>
      </c>
      <c r="C14512" t="s">
        <v>1321</v>
      </c>
      <c r="E14512">
        <v>2</v>
      </c>
      <c r="F14512" t="s">
        <v>1247</v>
      </c>
      <c r="J14512" t="s">
        <v>23</v>
      </c>
      <c r="K14512">
        <v>7</v>
      </c>
      <c r="L14512">
        <v>35.770000000000003</v>
      </c>
      <c r="M14512">
        <v>2.8000000000000001E-2</v>
      </c>
      <c r="O14512" s="12">
        <f>VLOOKUP(C14512,[3]May!$C:$Z,24,FALSE)</f>
        <v>2019</v>
      </c>
    </row>
    <row r="14513" spans="1:15" x14ac:dyDescent="0.25">
      <c r="A14513" t="s">
        <v>1245</v>
      </c>
      <c r="C14513" t="s">
        <v>1321</v>
      </c>
      <c r="E14513">
        <v>2</v>
      </c>
      <c r="F14513" t="s">
        <v>1247</v>
      </c>
      <c r="J14513" t="s">
        <v>23</v>
      </c>
      <c r="K14513">
        <v>10</v>
      </c>
      <c r="L14513">
        <v>651.29999999999995</v>
      </c>
      <c r="M14513">
        <v>0.51</v>
      </c>
      <c r="O14513" s="12">
        <f>VLOOKUP(C14513,[3]May!$C:$Z,24,FALSE)</f>
        <v>2019</v>
      </c>
    </row>
    <row r="14514" spans="1:15" x14ac:dyDescent="0.25">
      <c r="A14514" t="s">
        <v>1245</v>
      </c>
      <c r="C14514" t="s">
        <v>1321</v>
      </c>
      <c r="E14514">
        <v>2</v>
      </c>
      <c r="F14514" t="s">
        <v>1247</v>
      </c>
      <c r="J14514" t="s">
        <v>23</v>
      </c>
      <c r="K14514">
        <v>15</v>
      </c>
      <c r="L14514">
        <v>76.650000000000006</v>
      </c>
      <c r="M14514">
        <v>0.06</v>
      </c>
      <c r="O14514" s="12">
        <f>VLOOKUP(C14514,[3]May!$C:$Z,24,FALSE)</f>
        <v>2019</v>
      </c>
    </row>
    <row r="14515" spans="1:15" x14ac:dyDescent="0.25">
      <c r="A14515" t="s">
        <v>1245</v>
      </c>
      <c r="C14515" t="s">
        <v>1321</v>
      </c>
      <c r="E14515">
        <v>2</v>
      </c>
      <c r="F14515" t="s">
        <v>1247</v>
      </c>
      <c r="J14515" t="s">
        <v>23</v>
      </c>
      <c r="K14515">
        <v>11</v>
      </c>
      <c r="L14515">
        <v>56.21</v>
      </c>
      <c r="M14515">
        <v>4.3999999999999997E-2</v>
      </c>
      <c r="O14515" s="12">
        <f>VLOOKUP(C14515,[3]May!$C:$Z,24,FALSE)</f>
        <v>2019</v>
      </c>
    </row>
    <row r="14516" spans="1:15" x14ac:dyDescent="0.25">
      <c r="A14516" t="s">
        <v>1245</v>
      </c>
      <c r="C14516" t="s">
        <v>1321</v>
      </c>
      <c r="E14516">
        <v>2</v>
      </c>
      <c r="F14516" t="s">
        <v>1247</v>
      </c>
      <c r="J14516" t="s">
        <v>23</v>
      </c>
      <c r="K14516">
        <v>17</v>
      </c>
      <c r="L14516">
        <v>86.87</v>
      </c>
      <c r="M14516">
        <v>6.8000000000000005E-2</v>
      </c>
      <c r="O14516" s="12">
        <f>VLOOKUP(C14516,[3]May!$C:$Z,24,FALSE)</f>
        <v>2019</v>
      </c>
    </row>
    <row r="14517" spans="1:15" x14ac:dyDescent="0.25">
      <c r="A14517" t="s">
        <v>1245</v>
      </c>
      <c r="C14517" t="s">
        <v>1321</v>
      </c>
      <c r="E14517">
        <v>12</v>
      </c>
      <c r="F14517" t="s">
        <v>1253</v>
      </c>
      <c r="J14517" t="s">
        <v>23</v>
      </c>
      <c r="K14517">
        <v>1</v>
      </c>
      <c r="L14517">
        <v>61.2</v>
      </c>
      <c r="M14517">
        <v>8.3370000000000007E-3</v>
      </c>
      <c r="O14517" s="12">
        <f>VLOOKUP(C14517,[3]May!$C:$Z,24,FALSE)</f>
        <v>2019</v>
      </c>
    </row>
    <row r="14518" spans="1:15" x14ac:dyDescent="0.25">
      <c r="A14518" t="s">
        <v>1245</v>
      </c>
      <c r="C14518" t="s">
        <v>1321</v>
      </c>
      <c r="E14518">
        <v>2</v>
      </c>
      <c r="F14518" t="s">
        <v>1247</v>
      </c>
      <c r="J14518" t="s">
        <v>23</v>
      </c>
      <c r="K14518">
        <v>2</v>
      </c>
      <c r="L14518">
        <v>10.220000000000001</v>
      </c>
      <c r="M14518">
        <v>8.0000000000000002E-3</v>
      </c>
      <c r="O14518" s="12">
        <f>VLOOKUP(C14518,[3]May!$C:$Z,24,FALSE)</f>
        <v>2019</v>
      </c>
    </row>
    <row r="14519" spans="1:15" x14ac:dyDescent="0.25">
      <c r="A14519" t="s">
        <v>1245</v>
      </c>
      <c r="C14519" t="s">
        <v>1321</v>
      </c>
      <c r="E14519">
        <v>9</v>
      </c>
      <c r="F14519" t="s">
        <v>1256</v>
      </c>
      <c r="J14519" t="s">
        <v>23</v>
      </c>
      <c r="K14519">
        <v>5</v>
      </c>
      <c r="L14519">
        <v>195.3</v>
      </c>
      <c r="M14519">
        <v>0.161</v>
      </c>
      <c r="O14519" s="12">
        <f>VLOOKUP(C14519,[3]May!$C:$Z,24,FALSE)</f>
        <v>2019</v>
      </c>
    </row>
    <row r="14520" spans="1:15" x14ac:dyDescent="0.25">
      <c r="A14520" t="s">
        <v>1245</v>
      </c>
      <c r="C14520" t="s">
        <v>1321</v>
      </c>
      <c r="E14520">
        <v>2</v>
      </c>
      <c r="F14520" t="s">
        <v>1247</v>
      </c>
      <c r="J14520" t="s">
        <v>23</v>
      </c>
      <c r="K14520">
        <v>5</v>
      </c>
      <c r="L14520">
        <v>25.55</v>
      </c>
      <c r="M14520">
        <v>0.02</v>
      </c>
      <c r="O14520" s="12">
        <f>VLOOKUP(C14520,[3]May!$C:$Z,24,FALSE)</f>
        <v>2019</v>
      </c>
    </row>
    <row r="14521" spans="1:15" x14ac:dyDescent="0.25">
      <c r="A14521" t="s">
        <v>1245</v>
      </c>
      <c r="C14521" t="s">
        <v>1321</v>
      </c>
      <c r="E14521">
        <v>9</v>
      </c>
      <c r="F14521" t="s">
        <v>1256</v>
      </c>
      <c r="J14521" t="s">
        <v>23</v>
      </c>
      <c r="K14521">
        <v>4</v>
      </c>
      <c r="L14521">
        <v>156.24</v>
      </c>
      <c r="M14521">
        <v>0.1288</v>
      </c>
      <c r="O14521" s="12">
        <f>VLOOKUP(C14521,[3]May!$C:$Z,24,FALSE)</f>
        <v>2019</v>
      </c>
    </row>
    <row r="14522" spans="1:15" x14ac:dyDescent="0.25">
      <c r="A14522" t="s">
        <v>1245</v>
      </c>
      <c r="C14522" t="s">
        <v>1321</v>
      </c>
      <c r="E14522">
        <v>4</v>
      </c>
      <c r="F14522" t="s">
        <v>1249</v>
      </c>
      <c r="J14522" t="s">
        <v>23</v>
      </c>
      <c r="K14522">
        <v>3</v>
      </c>
      <c r="L14522">
        <v>205.2</v>
      </c>
      <c r="M14522">
        <v>0.1182</v>
      </c>
      <c r="O14522" s="12">
        <f>VLOOKUP(C14522,[3]May!$C:$Z,24,FALSE)</f>
        <v>2019</v>
      </c>
    </row>
    <row r="14523" spans="1:15" x14ac:dyDescent="0.25">
      <c r="A14523" t="s">
        <v>1245</v>
      </c>
      <c r="C14523" t="s">
        <v>1321</v>
      </c>
      <c r="E14523">
        <v>2</v>
      </c>
      <c r="F14523" t="s">
        <v>1247</v>
      </c>
      <c r="J14523" t="s">
        <v>23</v>
      </c>
      <c r="K14523">
        <v>10</v>
      </c>
      <c r="L14523">
        <v>51.1</v>
      </c>
      <c r="M14523">
        <v>0.04</v>
      </c>
      <c r="O14523" s="12">
        <f>VLOOKUP(C14523,[3]May!$C:$Z,24,FALSE)</f>
        <v>2019</v>
      </c>
    </row>
    <row r="14524" spans="1:15" x14ac:dyDescent="0.25">
      <c r="A14524" t="s">
        <v>1245</v>
      </c>
      <c r="C14524" t="s">
        <v>1321</v>
      </c>
      <c r="E14524">
        <v>2</v>
      </c>
      <c r="F14524" t="s">
        <v>1247</v>
      </c>
      <c r="J14524" t="s">
        <v>23</v>
      </c>
      <c r="K14524">
        <v>6</v>
      </c>
      <c r="L14524">
        <v>390.78</v>
      </c>
      <c r="M14524">
        <v>0.30599999999999999</v>
      </c>
      <c r="O14524" s="12">
        <f>VLOOKUP(C14524,[3]May!$C:$Z,24,FALSE)</f>
        <v>2019</v>
      </c>
    </row>
    <row r="14525" spans="1:15" x14ac:dyDescent="0.25">
      <c r="A14525" t="s">
        <v>1245</v>
      </c>
      <c r="C14525" t="s">
        <v>1321</v>
      </c>
      <c r="E14525">
        <v>12</v>
      </c>
      <c r="F14525" t="s">
        <v>1253</v>
      </c>
      <c r="J14525" t="s">
        <v>23</v>
      </c>
      <c r="K14525">
        <v>1</v>
      </c>
      <c r="L14525">
        <v>61.2</v>
      </c>
      <c r="M14525">
        <v>8.3370000000000007E-3</v>
      </c>
      <c r="O14525" s="12">
        <f>VLOOKUP(C14525,[3]May!$C:$Z,24,FALSE)</f>
        <v>2019</v>
      </c>
    </row>
    <row r="14526" spans="1:15" x14ac:dyDescent="0.25">
      <c r="A14526" t="s">
        <v>1245</v>
      </c>
      <c r="C14526" t="s">
        <v>1321</v>
      </c>
      <c r="E14526">
        <v>2</v>
      </c>
      <c r="F14526" t="s">
        <v>1247</v>
      </c>
      <c r="J14526" t="s">
        <v>23</v>
      </c>
      <c r="K14526">
        <v>4</v>
      </c>
      <c r="L14526">
        <v>260.52</v>
      </c>
      <c r="M14526">
        <v>0.20399999999999999</v>
      </c>
      <c r="O14526" s="12">
        <f>VLOOKUP(C14526,[3]May!$C:$Z,24,FALSE)</f>
        <v>2019</v>
      </c>
    </row>
    <row r="14527" spans="1:15" x14ac:dyDescent="0.25">
      <c r="A14527" t="s">
        <v>1245</v>
      </c>
      <c r="C14527" t="s">
        <v>1321</v>
      </c>
      <c r="E14527">
        <v>2</v>
      </c>
      <c r="F14527" t="s">
        <v>1247</v>
      </c>
      <c r="J14527" t="s">
        <v>23</v>
      </c>
      <c r="K14527">
        <v>13</v>
      </c>
      <c r="L14527">
        <v>66.430000000000007</v>
      </c>
      <c r="M14527">
        <v>5.1999999999999998E-2</v>
      </c>
      <c r="O14527" s="12">
        <f>VLOOKUP(C14527,[3]May!$C:$Z,24,FALSE)</f>
        <v>2019</v>
      </c>
    </row>
    <row r="14528" spans="1:15" x14ac:dyDescent="0.25">
      <c r="A14528" t="s">
        <v>1245</v>
      </c>
      <c r="C14528" t="s">
        <v>1321</v>
      </c>
      <c r="E14528">
        <v>2</v>
      </c>
      <c r="F14528" t="s">
        <v>1247</v>
      </c>
      <c r="J14528" t="s">
        <v>23</v>
      </c>
      <c r="K14528">
        <v>11</v>
      </c>
      <c r="L14528">
        <v>56.21</v>
      </c>
      <c r="M14528">
        <v>4.3999999999999997E-2</v>
      </c>
      <c r="O14528" s="12">
        <f>VLOOKUP(C14528,[3]May!$C:$Z,24,FALSE)</f>
        <v>2019</v>
      </c>
    </row>
    <row r="14529" spans="1:15" x14ac:dyDescent="0.25">
      <c r="A14529" t="s">
        <v>1245</v>
      </c>
      <c r="C14529" t="s">
        <v>1321</v>
      </c>
      <c r="E14529">
        <v>12</v>
      </c>
      <c r="F14529" t="s">
        <v>1253</v>
      </c>
      <c r="J14529" t="s">
        <v>23</v>
      </c>
      <c r="K14529">
        <v>1</v>
      </c>
      <c r="L14529">
        <v>61.2</v>
      </c>
      <c r="M14529">
        <v>8.3370000000000007E-3</v>
      </c>
      <c r="O14529" s="12">
        <f>VLOOKUP(C14529,[3]May!$C:$Z,24,FALSE)</f>
        <v>2019</v>
      </c>
    </row>
    <row r="14530" spans="1:15" x14ac:dyDescent="0.25">
      <c r="A14530" t="s">
        <v>1245</v>
      </c>
      <c r="C14530" t="s">
        <v>1321</v>
      </c>
      <c r="E14530">
        <v>12</v>
      </c>
      <c r="F14530" t="s">
        <v>1253</v>
      </c>
      <c r="J14530" t="s">
        <v>23</v>
      </c>
      <c r="K14530">
        <v>1</v>
      </c>
      <c r="L14530">
        <v>61.2</v>
      </c>
      <c r="M14530">
        <v>8.3370000000000007E-3</v>
      </c>
      <c r="O14530" s="12">
        <f>VLOOKUP(C14530,[3]May!$C:$Z,24,FALSE)</f>
        <v>2019</v>
      </c>
    </row>
    <row r="14531" spans="1:15" x14ac:dyDescent="0.25">
      <c r="A14531" t="s">
        <v>1245</v>
      </c>
      <c r="C14531" t="s">
        <v>1321</v>
      </c>
      <c r="E14531">
        <v>2</v>
      </c>
      <c r="F14531" t="s">
        <v>1247</v>
      </c>
      <c r="J14531" t="s">
        <v>23</v>
      </c>
      <c r="K14531">
        <v>1</v>
      </c>
      <c r="L14531">
        <v>5.1100000000000003</v>
      </c>
      <c r="M14531">
        <v>4.0000000000000001E-3</v>
      </c>
      <c r="O14531" s="12">
        <f>VLOOKUP(C14531,[3]May!$C:$Z,24,FALSE)</f>
        <v>2019</v>
      </c>
    </row>
    <row r="14532" spans="1:15" x14ac:dyDescent="0.25">
      <c r="A14532" t="s">
        <v>1245</v>
      </c>
      <c r="C14532" t="s">
        <v>1321</v>
      </c>
      <c r="E14532">
        <v>2</v>
      </c>
      <c r="F14532" t="s">
        <v>1247</v>
      </c>
      <c r="J14532" t="s">
        <v>23</v>
      </c>
      <c r="K14532">
        <v>13</v>
      </c>
      <c r="L14532">
        <v>66.430000000000007</v>
      </c>
      <c r="M14532">
        <v>5.1999999999999998E-2</v>
      </c>
      <c r="O14532" s="12">
        <f>VLOOKUP(C14532,[3]May!$C:$Z,24,FALSE)</f>
        <v>2019</v>
      </c>
    </row>
    <row r="14533" spans="1:15" x14ac:dyDescent="0.25">
      <c r="A14533" t="s">
        <v>1245</v>
      </c>
      <c r="C14533" t="s">
        <v>1321</v>
      </c>
      <c r="E14533">
        <v>2</v>
      </c>
      <c r="F14533" t="s">
        <v>1247</v>
      </c>
      <c r="J14533" t="s">
        <v>23</v>
      </c>
      <c r="K14533">
        <v>17</v>
      </c>
      <c r="L14533">
        <v>86.87</v>
      </c>
      <c r="M14533">
        <v>6.8000000000000005E-2</v>
      </c>
      <c r="O14533" s="12">
        <f>VLOOKUP(C14533,[3]May!$C:$Z,24,FALSE)</f>
        <v>2019</v>
      </c>
    </row>
    <row r="14534" spans="1:15" x14ac:dyDescent="0.25">
      <c r="A14534" t="s">
        <v>1245</v>
      </c>
      <c r="C14534" t="s">
        <v>1321</v>
      </c>
      <c r="E14534">
        <v>2</v>
      </c>
      <c r="F14534" t="s">
        <v>1247</v>
      </c>
      <c r="J14534" t="s">
        <v>23</v>
      </c>
      <c r="K14534">
        <v>6</v>
      </c>
      <c r="L14534">
        <v>30.66</v>
      </c>
      <c r="M14534">
        <v>2.4E-2</v>
      </c>
      <c r="O14534" s="12">
        <f>VLOOKUP(C14534,[3]May!$C:$Z,24,FALSE)</f>
        <v>2019</v>
      </c>
    </row>
    <row r="14535" spans="1:15" x14ac:dyDescent="0.25">
      <c r="A14535" t="s">
        <v>1245</v>
      </c>
      <c r="C14535" t="s">
        <v>1321</v>
      </c>
      <c r="E14535">
        <v>2</v>
      </c>
      <c r="F14535" t="s">
        <v>1247</v>
      </c>
      <c r="J14535" t="s">
        <v>23</v>
      </c>
      <c r="K14535">
        <v>5</v>
      </c>
      <c r="L14535">
        <v>325.64999999999998</v>
      </c>
      <c r="M14535">
        <v>0.255</v>
      </c>
      <c r="O14535" s="12">
        <f>VLOOKUP(C14535,[3]May!$C:$Z,24,FALSE)</f>
        <v>2019</v>
      </c>
    </row>
    <row r="14536" spans="1:15" x14ac:dyDescent="0.25">
      <c r="A14536" t="s">
        <v>1245</v>
      </c>
      <c r="C14536" t="s">
        <v>1321</v>
      </c>
      <c r="E14536">
        <v>12</v>
      </c>
      <c r="F14536" t="s">
        <v>1253</v>
      </c>
      <c r="J14536" t="s">
        <v>23</v>
      </c>
      <c r="K14536">
        <v>1</v>
      </c>
      <c r="L14536">
        <v>61.2</v>
      </c>
      <c r="M14536">
        <v>8.3370000000000007E-3</v>
      </c>
      <c r="O14536" s="12">
        <f>VLOOKUP(C14536,[3]May!$C:$Z,24,FALSE)</f>
        <v>2019</v>
      </c>
    </row>
    <row r="14537" spans="1:15" x14ac:dyDescent="0.25">
      <c r="A14537" t="s">
        <v>1245</v>
      </c>
      <c r="C14537" t="s">
        <v>1321</v>
      </c>
      <c r="E14537">
        <v>2</v>
      </c>
      <c r="F14537" t="s">
        <v>1247</v>
      </c>
      <c r="J14537" t="s">
        <v>23</v>
      </c>
      <c r="K14537">
        <v>8</v>
      </c>
      <c r="L14537">
        <v>521.04</v>
      </c>
      <c r="M14537">
        <v>0.40799999999999997</v>
      </c>
      <c r="O14537" s="12">
        <f>VLOOKUP(C14537,[3]May!$C:$Z,24,FALSE)</f>
        <v>2019</v>
      </c>
    </row>
    <row r="14538" spans="1:15" x14ac:dyDescent="0.25">
      <c r="A14538" t="s">
        <v>1245</v>
      </c>
      <c r="C14538" t="s">
        <v>1321</v>
      </c>
      <c r="E14538">
        <v>2</v>
      </c>
      <c r="F14538" t="s">
        <v>1247</v>
      </c>
      <c r="J14538" t="s">
        <v>23</v>
      </c>
      <c r="K14538">
        <v>8</v>
      </c>
      <c r="L14538">
        <v>40.880000000000003</v>
      </c>
      <c r="M14538">
        <v>3.2000000000000001E-2</v>
      </c>
      <c r="O14538" s="12">
        <f>VLOOKUP(C14538,[3]May!$C:$Z,24,FALSE)</f>
        <v>2019</v>
      </c>
    </row>
    <row r="14539" spans="1:15" x14ac:dyDescent="0.25">
      <c r="A14539" t="s">
        <v>1245</v>
      </c>
      <c r="C14539" t="s">
        <v>1321</v>
      </c>
      <c r="E14539">
        <v>2</v>
      </c>
      <c r="F14539" t="s">
        <v>1247</v>
      </c>
      <c r="J14539" t="s">
        <v>23</v>
      </c>
      <c r="K14539">
        <v>17</v>
      </c>
      <c r="L14539">
        <v>1107.21</v>
      </c>
      <c r="M14539">
        <v>0.86699999999999999</v>
      </c>
      <c r="O14539" s="12">
        <f>VLOOKUP(C14539,[3]May!$C:$Z,24,FALSE)</f>
        <v>2019</v>
      </c>
    </row>
    <row r="14540" spans="1:15" x14ac:dyDescent="0.25">
      <c r="A14540" t="s">
        <v>1245</v>
      </c>
      <c r="C14540" t="s">
        <v>1321</v>
      </c>
      <c r="E14540">
        <v>12</v>
      </c>
      <c r="F14540" t="s">
        <v>1253</v>
      </c>
      <c r="J14540" t="s">
        <v>23</v>
      </c>
      <c r="K14540">
        <v>1</v>
      </c>
      <c r="L14540">
        <v>61.2</v>
      </c>
      <c r="M14540">
        <v>8.3370000000000007E-3</v>
      </c>
      <c r="O14540" s="12">
        <f>VLOOKUP(C14540,[3]May!$C:$Z,24,FALSE)</f>
        <v>2019</v>
      </c>
    </row>
    <row r="14541" spans="1:15" x14ac:dyDescent="0.25">
      <c r="A14541" t="s">
        <v>1245</v>
      </c>
      <c r="C14541" t="s">
        <v>1321</v>
      </c>
      <c r="E14541">
        <v>2</v>
      </c>
      <c r="F14541" t="s">
        <v>1247</v>
      </c>
      <c r="J14541" t="s">
        <v>23</v>
      </c>
      <c r="K14541">
        <v>13</v>
      </c>
      <c r="L14541">
        <v>66.430000000000007</v>
      </c>
      <c r="M14541">
        <v>5.1999999999999998E-2</v>
      </c>
      <c r="O14541" s="12">
        <f>VLOOKUP(C14541,[3]May!$C:$Z,24,FALSE)</f>
        <v>2019</v>
      </c>
    </row>
    <row r="14542" spans="1:15" x14ac:dyDescent="0.25">
      <c r="A14542" t="s">
        <v>1245</v>
      </c>
      <c r="C14542" t="s">
        <v>1321</v>
      </c>
      <c r="E14542">
        <v>12</v>
      </c>
      <c r="F14542" t="s">
        <v>1253</v>
      </c>
      <c r="J14542" t="s">
        <v>23</v>
      </c>
      <c r="K14542">
        <v>1</v>
      </c>
      <c r="L14542">
        <v>61.2</v>
      </c>
      <c r="M14542">
        <v>8.3370000000000007E-3</v>
      </c>
      <c r="O14542" s="12">
        <f>VLOOKUP(C14542,[3]May!$C:$Z,24,FALSE)</f>
        <v>2019</v>
      </c>
    </row>
    <row r="14543" spans="1:15" x14ac:dyDescent="0.25">
      <c r="A14543" t="s">
        <v>1245</v>
      </c>
      <c r="C14543" t="s">
        <v>1321</v>
      </c>
      <c r="E14543">
        <v>2</v>
      </c>
      <c r="F14543" t="s">
        <v>1247</v>
      </c>
      <c r="J14543" t="s">
        <v>23</v>
      </c>
      <c r="K14543">
        <v>3</v>
      </c>
      <c r="L14543">
        <v>15.33</v>
      </c>
      <c r="M14543">
        <v>1.2E-2</v>
      </c>
      <c r="O14543" s="12">
        <f>VLOOKUP(C14543,[3]May!$C:$Z,24,FALSE)</f>
        <v>2019</v>
      </c>
    </row>
    <row r="14544" spans="1:15" x14ac:dyDescent="0.25">
      <c r="A14544" t="s">
        <v>1245</v>
      </c>
      <c r="C14544" t="s">
        <v>1321</v>
      </c>
      <c r="E14544">
        <v>2</v>
      </c>
      <c r="F14544" t="s">
        <v>1247</v>
      </c>
      <c r="J14544" t="s">
        <v>23</v>
      </c>
      <c r="K14544">
        <v>2</v>
      </c>
      <c r="L14544">
        <v>130.26</v>
      </c>
      <c r="M14544">
        <v>0.10199999999999999</v>
      </c>
      <c r="O14544" s="12">
        <f>VLOOKUP(C14544,[3]May!$C:$Z,24,FALSE)</f>
        <v>2019</v>
      </c>
    </row>
    <row r="14545" spans="1:15" x14ac:dyDescent="0.25">
      <c r="A14545" t="s">
        <v>1245</v>
      </c>
      <c r="C14545" t="s">
        <v>1321</v>
      </c>
      <c r="E14545">
        <v>12</v>
      </c>
      <c r="F14545" t="s">
        <v>1253</v>
      </c>
      <c r="J14545" t="s">
        <v>23</v>
      </c>
      <c r="K14545">
        <v>1</v>
      </c>
      <c r="L14545">
        <v>61.2</v>
      </c>
      <c r="M14545">
        <v>8.3370000000000007E-3</v>
      </c>
      <c r="O14545" s="12">
        <f>VLOOKUP(C14545,[3]May!$C:$Z,24,FALSE)</f>
        <v>2019</v>
      </c>
    </row>
    <row r="14546" spans="1:15" x14ac:dyDescent="0.25">
      <c r="A14546" t="s">
        <v>1245</v>
      </c>
      <c r="C14546" t="s">
        <v>1321</v>
      </c>
      <c r="E14546">
        <v>2</v>
      </c>
      <c r="F14546" t="s">
        <v>1247</v>
      </c>
      <c r="J14546" t="s">
        <v>23</v>
      </c>
      <c r="K14546">
        <v>4</v>
      </c>
      <c r="L14546">
        <v>20.440000000000001</v>
      </c>
      <c r="M14546">
        <v>1.6E-2</v>
      </c>
      <c r="O14546" s="12">
        <f>VLOOKUP(C14546,[3]May!$C:$Z,24,FALSE)</f>
        <v>2019</v>
      </c>
    </row>
    <row r="14547" spans="1:15" x14ac:dyDescent="0.25">
      <c r="A14547" t="s">
        <v>1245</v>
      </c>
      <c r="C14547" t="s">
        <v>1321</v>
      </c>
      <c r="E14547">
        <v>2</v>
      </c>
      <c r="F14547" t="s">
        <v>1247</v>
      </c>
      <c r="J14547" t="s">
        <v>23</v>
      </c>
      <c r="K14547">
        <v>1</v>
      </c>
      <c r="L14547">
        <v>65.13</v>
      </c>
      <c r="M14547">
        <v>5.0999999999999997E-2</v>
      </c>
      <c r="O14547" s="12">
        <f>VLOOKUP(C14547,[3]May!$C:$Z,24,FALSE)</f>
        <v>2019</v>
      </c>
    </row>
    <row r="14548" spans="1:15" x14ac:dyDescent="0.25">
      <c r="A14548" t="s">
        <v>1245</v>
      </c>
      <c r="C14548" t="s">
        <v>1321</v>
      </c>
      <c r="E14548">
        <v>2</v>
      </c>
      <c r="F14548" t="s">
        <v>1247</v>
      </c>
      <c r="J14548" t="s">
        <v>23</v>
      </c>
      <c r="K14548">
        <v>9</v>
      </c>
      <c r="L14548">
        <v>586.16999999999996</v>
      </c>
      <c r="M14548">
        <v>0.45900000000000002</v>
      </c>
      <c r="O14548" s="12">
        <f>VLOOKUP(C14548,[3]May!$C:$Z,24,FALSE)</f>
        <v>2019</v>
      </c>
    </row>
    <row r="14549" spans="1:15" x14ac:dyDescent="0.25">
      <c r="A14549" t="s">
        <v>1245</v>
      </c>
      <c r="C14549" t="s">
        <v>1321</v>
      </c>
      <c r="E14549">
        <v>12</v>
      </c>
      <c r="F14549" t="s">
        <v>1253</v>
      </c>
      <c r="J14549" t="s">
        <v>23</v>
      </c>
      <c r="K14549">
        <v>1</v>
      </c>
      <c r="L14549">
        <v>61.2</v>
      </c>
      <c r="M14549">
        <v>8.3370000000000007E-3</v>
      </c>
      <c r="O14549" s="12">
        <f>VLOOKUP(C14549,[3]May!$C:$Z,24,FALSE)</f>
        <v>2019</v>
      </c>
    </row>
    <row r="14550" spans="1:15" x14ac:dyDescent="0.25">
      <c r="A14550" t="s">
        <v>1245</v>
      </c>
      <c r="C14550" t="s">
        <v>1321</v>
      </c>
      <c r="E14550">
        <v>2</v>
      </c>
      <c r="F14550" t="s">
        <v>1247</v>
      </c>
      <c r="J14550" t="s">
        <v>23</v>
      </c>
      <c r="K14550">
        <v>9</v>
      </c>
      <c r="L14550">
        <v>586.16999999999996</v>
      </c>
      <c r="M14550">
        <v>0.45900000000000002</v>
      </c>
      <c r="O14550" s="12">
        <f>VLOOKUP(C14550,[3]May!$C:$Z,24,FALSE)</f>
        <v>2019</v>
      </c>
    </row>
    <row r="14551" spans="1:15" x14ac:dyDescent="0.25">
      <c r="A14551" t="s">
        <v>1245</v>
      </c>
      <c r="C14551" t="s">
        <v>1321</v>
      </c>
      <c r="E14551">
        <v>2</v>
      </c>
      <c r="F14551" t="s">
        <v>1247</v>
      </c>
      <c r="J14551" t="s">
        <v>23</v>
      </c>
      <c r="K14551">
        <v>4</v>
      </c>
      <c r="L14551">
        <v>260.52</v>
      </c>
      <c r="M14551">
        <v>0.20399999999999999</v>
      </c>
      <c r="O14551" s="12">
        <f>VLOOKUP(C14551,[3]May!$C:$Z,24,FALSE)</f>
        <v>2019</v>
      </c>
    </row>
    <row r="14552" spans="1:15" x14ac:dyDescent="0.25">
      <c r="A14552" t="s">
        <v>1245</v>
      </c>
      <c r="C14552" t="s">
        <v>1321</v>
      </c>
      <c r="E14552">
        <v>2</v>
      </c>
      <c r="F14552" t="s">
        <v>1247</v>
      </c>
      <c r="J14552" t="s">
        <v>23</v>
      </c>
      <c r="K14552">
        <v>7</v>
      </c>
      <c r="L14552">
        <v>455.91</v>
      </c>
      <c r="M14552">
        <v>0.35699999999999998</v>
      </c>
      <c r="O14552" s="12">
        <f>VLOOKUP(C14552,[3]May!$C:$Z,24,FALSE)</f>
        <v>2019</v>
      </c>
    </row>
    <row r="14553" spans="1:15" x14ac:dyDescent="0.25">
      <c r="A14553" t="s">
        <v>1245</v>
      </c>
      <c r="C14553" t="s">
        <v>1321</v>
      </c>
      <c r="E14553">
        <v>2</v>
      </c>
      <c r="F14553" t="s">
        <v>1247</v>
      </c>
      <c r="J14553" t="s">
        <v>23</v>
      </c>
      <c r="K14553">
        <v>15</v>
      </c>
      <c r="L14553">
        <v>76.650000000000006</v>
      </c>
      <c r="M14553">
        <v>0.06</v>
      </c>
      <c r="O14553" s="12">
        <f>VLOOKUP(C14553,[3]May!$C:$Z,24,FALSE)</f>
        <v>2019</v>
      </c>
    </row>
    <row r="14554" spans="1:15" x14ac:dyDescent="0.25">
      <c r="A14554" t="s">
        <v>1245</v>
      </c>
      <c r="C14554" t="s">
        <v>1321</v>
      </c>
      <c r="E14554">
        <v>12</v>
      </c>
      <c r="F14554" t="s">
        <v>1253</v>
      </c>
      <c r="J14554" t="s">
        <v>23</v>
      </c>
      <c r="K14554">
        <v>1</v>
      </c>
      <c r="L14554">
        <v>61.2</v>
      </c>
      <c r="M14554">
        <v>8.3370000000000007E-3</v>
      </c>
      <c r="O14554" s="12">
        <f>VLOOKUP(C14554,[3]May!$C:$Z,24,FALSE)</f>
        <v>2019</v>
      </c>
    </row>
    <row r="14555" spans="1:15" x14ac:dyDescent="0.25">
      <c r="A14555" t="s">
        <v>1245</v>
      </c>
      <c r="C14555" t="s">
        <v>1321</v>
      </c>
      <c r="E14555">
        <v>2</v>
      </c>
      <c r="F14555" t="s">
        <v>1247</v>
      </c>
      <c r="J14555" t="s">
        <v>23</v>
      </c>
      <c r="K14555">
        <v>8</v>
      </c>
      <c r="L14555">
        <v>521.04</v>
      </c>
      <c r="M14555">
        <v>0.40799999999999997</v>
      </c>
      <c r="O14555" s="12">
        <f>VLOOKUP(C14555,[3]May!$C:$Z,24,FALSE)</f>
        <v>2019</v>
      </c>
    </row>
    <row r="14556" spans="1:15" x14ac:dyDescent="0.25">
      <c r="A14556" t="s">
        <v>1245</v>
      </c>
      <c r="C14556" t="s">
        <v>1321</v>
      </c>
      <c r="E14556">
        <v>2</v>
      </c>
      <c r="F14556" t="s">
        <v>1247</v>
      </c>
      <c r="J14556" t="s">
        <v>23</v>
      </c>
      <c r="K14556">
        <v>15</v>
      </c>
      <c r="L14556">
        <v>76.650000000000006</v>
      </c>
      <c r="M14556">
        <v>0.06</v>
      </c>
      <c r="O14556" s="12">
        <f>VLOOKUP(C14556,[3]May!$C:$Z,24,FALSE)</f>
        <v>2019</v>
      </c>
    </row>
    <row r="14557" spans="1:15" x14ac:dyDescent="0.25">
      <c r="A14557" t="s">
        <v>1245</v>
      </c>
      <c r="C14557" t="s">
        <v>1321</v>
      </c>
      <c r="E14557">
        <v>9</v>
      </c>
      <c r="F14557" t="s">
        <v>1256</v>
      </c>
      <c r="J14557" t="s">
        <v>23</v>
      </c>
      <c r="K14557">
        <v>4</v>
      </c>
      <c r="L14557">
        <v>156.24</v>
      </c>
      <c r="M14557">
        <v>0.1288</v>
      </c>
      <c r="O14557" s="12">
        <f>VLOOKUP(C14557,[3]May!$C:$Z,24,FALSE)</f>
        <v>2019</v>
      </c>
    </row>
    <row r="14558" spans="1:15" x14ac:dyDescent="0.25">
      <c r="A14558" t="s">
        <v>1245</v>
      </c>
      <c r="C14558" t="s">
        <v>1321</v>
      </c>
      <c r="E14558">
        <v>2</v>
      </c>
      <c r="F14558" t="s">
        <v>1247</v>
      </c>
      <c r="J14558" t="s">
        <v>23</v>
      </c>
      <c r="K14558">
        <v>12</v>
      </c>
      <c r="L14558">
        <v>61.32</v>
      </c>
      <c r="M14558">
        <v>4.8000000000000001E-2</v>
      </c>
      <c r="O14558" s="12">
        <f>VLOOKUP(C14558,[3]May!$C:$Z,24,FALSE)</f>
        <v>2019</v>
      </c>
    </row>
    <row r="14559" spans="1:15" x14ac:dyDescent="0.25">
      <c r="A14559" t="s">
        <v>1245</v>
      </c>
      <c r="C14559" t="s">
        <v>1321</v>
      </c>
      <c r="E14559">
        <v>2</v>
      </c>
      <c r="F14559" t="s">
        <v>1247</v>
      </c>
      <c r="J14559" t="s">
        <v>23</v>
      </c>
      <c r="K14559">
        <v>13</v>
      </c>
      <c r="L14559">
        <v>66.430000000000007</v>
      </c>
      <c r="M14559">
        <v>5.1999999999999998E-2</v>
      </c>
      <c r="O14559" s="12">
        <f>VLOOKUP(C14559,[3]May!$C:$Z,24,FALSE)</f>
        <v>2019</v>
      </c>
    </row>
    <row r="14560" spans="1:15" x14ac:dyDescent="0.25">
      <c r="A14560" t="s">
        <v>1245</v>
      </c>
      <c r="C14560" t="s">
        <v>1321</v>
      </c>
      <c r="E14560">
        <v>2</v>
      </c>
      <c r="F14560" t="s">
        <v>1247</v>
      </c>
      <c r="J14560" t="s">
        <v>23</v>
      </c>
      <c r="K14560">
        <v>4</v>
      </c>
      <c r="L14560">
        <v>20.440000000000001</v>
      </c>
      <c r="M14560">
        <v>1.6E-2</v>
      </c>
      <c r="O14560" s="12">
        <f>VLOOKUP(C14560,[3]May!$C:$Z,24,FALSE)</f>
        <v>2019</v>
      </c>
    </row>
    <row r="14561" spans="1:15" x14ac:dyDescent="0.25">
      <c r="A14561" t="s">
        <v>1245</v>
      </c>
      <c r="C14561" t="s">
        <v>1321</v>
      </c>
      <c r="E14561">
        <v>2</v>
      </c>
      <c r="F14561" t="s">
        <v>1247</v>
      </c>
      <c r="J14561" t="s">
        <v>23</v>
      </c>
      <c r="K14561">
        <v>1</v>
      </c>
      <c r="L14561">
        <v>65.13</v>
      </c>
      <c r="M14561">
        <v>5.0999999999999997E-2</v>
      </c>
      <c r="O14561" s="12">
        <f>VLOOKUP(C14561,[3]May!$C:$Z,24,FALSE)</f>
        <v>2019</v>
      </c>
    </row>
    <row r="14562" spans="1:15" x14ac:dyDescent="0.25">
      <c r="A14562" t="s">
        <v>1245</v>
      </c>
      <c r="C14562" t="s">
        <v>1321</v>
      </c>
      <c r="E14562">
        <v>12</v>
      </c>
      <c r="F14562" t="s">
        <v>1253</v>
      </c>
      <c r="J14562" t="s">
        <v>23</v>
      </c>
      <c r="K14562">
        <v>1</v>
      </c>
      <c r="L14562">
        <v>61.2</v>
      </c>
      <c r="M14562">
        <v>8.3370000000000007E-3</v>
      </c>
      <c r="O14562" s="12">
        <f>VLOOKUP(C14562,[3]May!$C:$Z,24,FALSE)</f>
        <v>2019</v>
      </c>
    </row>
    <row r="14563" spans="1:15" x14ac:dyDescent="0.25">
      <c r="A14563" t="s">
        <v>1245</v>
      </c>
      <c r="C14563" t="s">
        <v>1321</v>
      </c>
      <c r="E14563">
        <v>2</v>
      </c>
      <c r="F14563" t="s">
        <v>1247</v>
      </c>
      <c r="J14563" t="s">
        <v>23</v>
      </c>
      <c r="K14563">
        <v>19</v>
      </c>
      <c r="L14563">
        <v>97.09</v>
      </c>
      <c r="M14563">
        <v>7.5999999999999998E-2</v>
      </c>
      <c r="O14563" s="12">
        <f>VLOOKUP(C14563,[3]May!$C:$Z,24,FALSE)</f>
        <v>2019</v>
      </c>
    </row>
    <row r="14564" spans="1:15" x14ac:dyDescent="0.25">
      <c r="A14564" t="s">
        <v>1245</v>
      </c>
      <c r="C14564" t="s">
        <v>1321</v>
      </c>
      <c r="E14564">
        <v>9</v>
      </c>
      <c r="F14564" t="s">
        <v>1256</v>
      </c>
      <c r="J14564" t="s">
        <v>23</v>
      </c>
      <c r="K14564">
        <v>4</v>
      </c>
      <c r="L14564">
        <v>156.24</v>
      </c>
      <c r="M14564">
        <v>0.1288</v>
      </c>
      <c r="O14564" s="12">
        <f>VLOOKUP(C14564,[3]May!$C:$Z,24,FALSE)</f>
        <v>2019</v>
      </c>
    </row>
    <row r="14565" spans="1:15" x14ac:dyDescent="0.25">
      <c r="A14565" t="s">
        <v>1245</v>
      </c>
      <c r="C14565" t="s">
        <v>1321</v>
      </c>
      <c r="E14565">
        <v>2</v>
      </c>
      <c r="F14565" t="s">
        <v>1247</v>
      </c>
      <c r="J14565" t="s">
        <v>23</v>
      </c>
      <c r="K14565">
        <v>16</v>
      </c>
      <c r="L14565">
        <v>81.760000000000005</v>
      </c>
      <c r="M14565">
        <v>6.4000000000000001E-2</v>
      </c>
      <c r="O14565" s="12">
        <f>VLOOKUP(C14565,[3]May!$C:$Z,24,FALSE)</f>
        <v>2019</v>
      </c>
    </row>
    <row r="14566" spans="1:15" x14ac:dyDescent="0.25">
      <c r="A14566" t="s">
        <v>1245</v>
      </c>
      <c r="C14566" t="s">
        <v>1321</v>
      </c>
      <c r="E14566">
        <v>12</v>
      </c>
      <c r="F14566" t="s">
        <v>1253</v>
      </c>
      <c r="J14566" t="s">
        <v>23</v>
      </c>
      <c r="K14566">
        <v>1</v>
      </c>
      <c r="L14566">
        <v>61.2</v>
      </c>
      <c r="M14566">
        <v>8.3370000000000007E-3</v>
      </c>
      <c r="O14566" s="12">
        <f>VLOOKUP(C14566,[3]May!$C:$Z,24,FALSE)</f>
        <v>2019</v>
      </c>
    </row>
    <row r="14567" spans="1:15" x14ac:dyDescent="0.25">
      <c r="A14567" t="s">
        <v>1245</v>
      </c>
      <c r="C14567" t="s">
        <v>1321</v>
      </c>
      <c r="E14567">
        <v>2</v>
      </c>
      <c r="F14567" t="s">
        <v>1247</v>
      </c>
      <c r="J14567" t="s">
        <v>23</v>
      </c>
      <c r="K14567">
        <v>6</v>
      </c>
      <c r="L14567">
        <v>30.66</v>
      </c>
      <c r="M14567">
        <v>2.4E-2</v>
      </c>
      <c r="O14567" s="12">
        <f>VLOOKUP(C14567,[3]May!$C:$Z,24,FALSE)</f>
        <v>2019</v>
      </c>
    </row>
    <row r="14568" spans="1:15" x14ac:dyDescent="0.25">
      <c r="A14568" t="s">
        <v>1245</v>
      </c>
      <c r="C14568" t="s">
        <v>1321</v>
      </c>
      <c r="E14568">
        <v>12</v>
      </c>
      <c r="F14568" t="s">
        <v>1253</v>
      </c>
      <c r="J14568" t="s">
        <v>23</v>
      </c>
      <c r="K14568">
        <v>1</v>
      </c>
      <c r="L14568">
        <v>61.2</v>
      </c>
      <c r="M14568">
        <v>8.3370000000000007E-3</v>
      </c>
      <c r="O14568" s="12">
        <f>VLOOKUP(C14568,[3]May!$C:$Z,24,FALSE)</f>
        <v>2019</v>
      </c>
    </row>
    <row r="14569" spans="1:15" x14ac:dyDescent="0.25">
      <c r="A14569" t="s">
        <v>1245</v>
      </c>
      <c r="C14569" t="s">
        <v>1321</v>
      </c>
      <c r="E14569">
        <v>2</v>
      </c>
      <c r="F14569" t="s">
        <v>1247</v>
      </c>
      <c r="J14569" t="s">
        <v>23</v>
      </c>
      <c r="K14569">
        <v>13</v>
      </c>
      <c r="L14569">
        <v>66.430000000000007</v>
      </c>
      <c r="M14569">
        <v>5.1999999999999998E-2</v>
      </c>
      <c r="O14569" s="12">
        <f>VLOOKUP(C14569,[3]May!$C:$Z,24,FALSE)</f>
        <v>2019</v>
      </c>
    </row>
    <row r="14570" spans="1:15" x14ac:dyDescent="0.25">
      <c r="A14570" t="s">
        <v>1245</v>
      </c>
      <c r="C14570" t="s">
        <v>1321</v>
      </c>
      <c r="E14570">
        <v>2</v>
      </c>
      <c r="F14570" t="s">
        <v>1247</v>
      </c>
      <c r="J14570" t="s">
        <v>23</v>
      </c>
      <c r="K14570">
        <v>4</v>
      </c>
      <c r="L14570">
        <v>260.52</v>
      </c>
      <c r="M14570">
        <v>0.20399999999999999</v>
      </c>
      <c r="O14570" s="12">
        <f>VLOOKUP(C14570,[3]May!$C:$Z,24,FALSE)</f>
        <v>2019</v>
      </c>
    </row>
    <row r="14571" spans="1:15" x14ac:dyDescent="0.25">
      <c r="A14571" t="s">
        <v>1245</v>
      </c>
      <c r="C14571" t="s">
        <v>1321</v>
      </c>
      <c r="E14571">
        <v>12</v>
      </c>
      <c r="F14571" t="s">
        <v>1253</v>
      </c>
      <c r="J14571" t="s">
        <v>23</v>
      </c>
      <c r="K14571">
        <v>1</v>
      </c>
      <c r="L14571">
        <v>61.2</v>
      </c>
      <c r="M14571">
        <v>8.3370000000000007E-3</v>
      </c>
      <c r="O14571" s="12">
        <f>VLOOKUP(C14571,[3]May!$C:$Z,24,FALSE)</f>
        <v>2019</v>
      </c>
    </row>
    <row r="14572" spans="1:15" x14ac:dyDescent="0.25">
      <c r="A14572" t="s">
        <v>1245</v>
      </c>
      <c r="C14572" t="s">
        <v>1321</v>
      </c>
      <c r="E14572">
        <v>2</v>
      </c>
      <c r="F14572" t="s">
        <v>1247</v>
      </c>
      <c r="J14572" t="s">
        <v>23</v>
      </c>
      <c r="K14572">
        <v>18</v>
      </c>
      <c r="L14572">
        <v>91.98</v>
      </c>
      <c r="M14572">
        <v>7.1999999999999995E-2</v>
      </c>
      <c r="O14572" s="12">
        <f>VLOOKUP(C14572,[3]May!$C:$Z,24,FALSE)</f>
        <v>2019</v>
      </c>
    </row>
    <row r="14573" spans="1:15" x14ac:dyDescent="0.25">
      <c r="A14573" t="s">
        <v>1245</v>
      </c>
      <c r="C14573" t="s">
        <v>1321</v>
      </c>
      <c r="E14573">
        <v>12</v>
      </c>
      <c r="F14573" t="s">
        <v>1253</v>
      </c>
      <c r="J14573" t="s">
        <v>23</v>
      </c>
      <c r="K14573">
        <v>1</v>
      </c>
      <c r="L14573">
        <v>61.2</v>
      </c>
      <c r="M14573">
        <v>8.3370000000000007E-3</v>
      </c>
      <c r="O14573" s="12">
        <f>VLOOKUP(C14573,[3]May!$C:$Z,24,FALSE)</f>
        <v>2019</v>
      </c>
    </row>
    <row r="14574" spans="1:15" x14ac:dyDescent="0.25">
      <c r="A14574" t="s">
        <v>1245</v>
      </c>
      <c r="C14574" t="s">
        <v>1321</v>
      </c>
      <c r="E14574">
        <v>2</v>
      </c>
      <c r="F14574" t="s">
        <v>1247</v>
      </c>
      <c r="J14574" t="s">
        <v>23</v>
      </c>
      <c r="K14574">
        <v>8</v>
      </c>
      <c r="L14574">
        <v>521.04</v>
      </c>
      <c r="M14574">
        <v>0.40799999999999997</v>
      </c>
      <c r="O14574" s="12">
        <f>VLOOKUP(C14574,[3]May!$C:$Z,24,FALSE)</f>
        <v>2019</v>
      </c>
    </row>
    <row r="14575" spans="1:15" x14ac:dyDescent="0.25">
      <c r="A14575" t="s">
        <v>1245</v>
      </c>
      <c r="C14575" t="s">
        <v>1321</v>
      </c>
      <c r="E14575">
        <v>2</v>
      </c>
      <c r="F14575" t="s">
        <v>1247</v>
      </c>
      <c r="J14575" t="s">
        <v>23</v>
      </c>
      <c r="K14575">
        <v>2</v>
      </c>
      <c r="L14575">
        <v>10.220000000000001</v>
      </c>
      <c r="M14575">
        <v>8.0000000000000002E-3</v>
      </c>
      <c r="O14575" s="12">
        <f>VLOOKUP(C14575,[3]May!$C:$Z,24,FALSE)</f>
        <v>2019</v>
      </c>
    </row>
    <row r="14576" spans="1:15" x14ac:dyDescent="0.25">
      <c r="A14576" t="s">
        <v>1245</v>
      </c>
      <c r="C14576" t="s">
        <v>1321</v>
      </c>
      <c r="E14576">
        <v>2</v>
      </c>
      <c r="F14576" t="s">
        <v>1247</v>
      </c>
      <c r="J14576" t="s">
        <v>23</v>
      </c>
      <c r="K14576">
        <v>5</v>
      </c>
      <c r="L14576">
        <v>25.55</v>
      </c>
      <c r="M14576">
        <v>0.02</v>
      </c>
      <c r="O14576" s="12">
        <f>VLOOKUP(C14576,[3]May!$C:$Z,24,FALSE)</f>
        <v>2019</v>
      </c>
    </row>
    <row r="14577" spans="1:15" x14ac:dyDescent="0.25">
      <c r="A14577" t="s">
        <v>1245</v>
      </c>
      <c r="C14577" t="s">
        <v>1321</v>
      </c>
      <c r="E14577">
        <v>3</v>
      </c>
      <c r="F14577" t="s">
        <v>1260</v>
      </c>
      <c r="J14577" t="s">
        <v>23</v>
      </c>
      <c r="K14577">
        <v>4</v>
      </c>
      <c r="L14577">
        <v>278.44</v>
      </c>
      <c r="M14577">
        <v>0.16039999999999999</v>
      </c>
      <c r="O14577" s="12">
        <f>VLOOKUP(C14577,[3]May!$C:$Z,24,FALSE)</f>
        <v>2019</v>
      </c>
    </row>
    <row r="14578" spans="1:15" x14ac:dyDescent="0.25">
      <c r="A14578" t="s">
        <v>1245</v>
      </c>
      <c r="C14578" t="s">
        <v>1321</v>
      </c>
      <c r="E14578">
        <v>12</v>
      </c>
      <c r="F14578" t="s">
        <v>1253</v>
      </c>
      <c r="J14578" t="s">
        <v>23</v>
      </c>
      <c r="K14578">
        <v>1</v>
      </c>
      <c r="L14578">
        <v>61.2</v>
      </c>
      <c r="M14578">
        <v>8.3370000000000007E-3</v>
      </c>
      <c r="O14578" s="12">
        <f>VLOOKUP(C14578,[3]May!$C:$Z,24,FALSE)</f>
        <v>2019</v>
      </c>
    </row>
    <row r="14579" spans="1:15" x14ac:dyDescent="0.25">
      <c r="A14579" t="s">
        <v>1245</v>
      </c>
      <c r="C14579" t="s">
        <v>1321</v>
      </c>
      <c r="E14579">
        <v>2</v>
      </c>
      <c r="F14579" t="s">
        <v>1247</v>
      </c>
      <c r="J14579" t="s">
        <v>23</v>
      </c>
      <c r="K14579">
        <v>9</v>
      </c>
      <c r="L14579">
        <v>586.16999999999996</v>
      </c>
      <c r="M14579">
        <v>0.45900000000000002</v>
      </c>
      <c r="O14579" s="12">
        <f>VLOOKUP(C14579,[3]May!$C:$Z,24,FALSE)</f>
        <v>2019</v>
      </c>
    </row>
    <row r="14580" spans="1:15" x14ac:dyDescent="0.25">
      <c r="A14580" t="s">
        <v>1245</v>
      </c>
      <c r="C14580" t="s">
        <v>1321</v>
      </c>
      <c r="E14580">
        <v>2</v>
      </c>
      <c r="F14580" t="s">
        <v>1247</v>
      </c>
      <c r="J14580" t="s">
        <v>23</v>
      </c>
      <c r="K14580">
        <v>5</v>
      </c>
      <c r="L14580">
        <v>25.55</v>
      </c>
      <c r="M14580">
        <v>0.02</v>
      </c>
      <c r="O14580" s="12">
        <f>VLOOKUP(C14580,[3]May!$C:$Z,24,FALSE)</f>
        <v>2019</v>
      </c>
    </row>
    <row r="14581" spans="1:15" x14ac:dyDescent="0.25">
      <c r="A14581" t="s">
        <v>1245</v>
      </c>
      <c r="C14581" t="s">
        <v>1321</v>
      </c>
      <c r="E14581">
        <v>2</v>
      </c>
      <c r="F14581" t="s">
        <v>1247</v>
      </c>
      <c r="J14581" t="s">
        <v>23</v>
      </c>
      <c r="K14581">
        <v>7</v>
      </c>
      <c r="L14581">
        <v>455.91</v>
      </c>
      <c r="M14581">
        <v>0.35699999999999998</v>
      </c>
      <c r="O14581" s="12">
        <f>VLOOKUP(C14581,[3]May!$C:$Z,24,FALSE)</f>
        <v>2019</v>
      </c>
    </row>
    <row r="14582" spans="1:15" x14ac:dyDescent="0.25">
      <c r="A14582" t="s">
        <v>1245</v>
      </c>
      <c r="C14582" t="s">
        <v>1321</v>
      </c>
      <c r="E14582">
        <v>12</v>
      </c>
      <c r="F14582" t="s">
        <v>1253</v>
      </c>
      <c r="J14582" t="s">
        <v>23</v>
      </c>
      <c r="K14582">
        <v>1</v>
      </c>
      <c r="L14582">
        <v>61.2</v>
      </c>
      <c r="M14582">
        <v>8.3370000000000007E-3</v>
      </c>
      <c r="O14582" s="12">
        <f>VLOOKUP(C14582,[3]May!$C:$Z,24,FALSE)</f>
        <v>2019</v>
      </c>
    </row>
    <row r="14583" spans="1:15" x14ac:dyDescent="0.25">
      <c r="A14583" t="s">
        <v>1245</v>
      </c>
      <c r="C14583" t="s">
        <v>1321</v>
      </c>
      <c r="E14583">
        <v>8</v>
      </c>
      <c r="F14583" t="s">
        <v>1251</v>
      </c>
      <c r="J14583" t="s">
        <v>23</v>
      </c>
      <c r="K14583">
        <v>8</v>
      </c>
      <c r="L14583">
        <v>440.48</v>
      </c>
      <c r="M14583">
        <v>0.2576</v>
      </c>
      <c r="O14583" s="12">
        <f>VLOOKUP(C14583,[3]May!$C:$Z,24,FALSE)</f>
        <v>2019</v>
      </c>
    </row>
    <row r="14584" spans="1:15" x14ac:dyDescent="0.25">
      <c r="A14584" t="s">
        <v>1245</v>
      </c>
      <c r="C14584" t="s">
        <v>1321</v>
      </c>
      <c r="E14584">
        <v>2</v>
      </c>
      <c r="F14584" t="s">
        <v>1247</v>
      </c>
      <c r="J14584" t="s">
        <v>23</v>
      </c>
      <c r="K14584">
        <v>12</v>
      </c>
      <c r="L14584">
        <v>61.32</v>
      </c>
      <c r="M14584">
        <v>4.8000000000000001E-2</v>
      </c>
      <c r="O14584" s="12">
        <f>VLOOKUP(C14584,[3]May!$C:$Z,24,FALSE)</f>
        <v>2019</v>
      </c>
    </row>
    <row r="14585" spans="1:15" x14ac:dyDescent="0.25">
      <c r="A14585" t="s">
        <v>1245</v>
      </c>
      <c r="C14585" t="s">
        <v>1321</v>
      </c>
      <c r="E14585">
        <v>12</v>
      </c>
      <c r="F14585" t="s">
        <v>1253</v>
      </c>
      <c r="J14585" t="s">
        <v>23</v>
      </c>
      <c r="K14585">
        <v>1</v>
      </c>
      <c r="L14585">
        <v>61.2</v>
      </c>
      <c r="M14585">
        <v>8.3370000000000007E-3</v>
      </c>
      <c r="O14585" s="12">
        <f>VLOOKUP(C14585,[3]May!$C:$Z,24,FALSE)</f>
        <v>2019</v>
      </c>
    </row>
    <row r="14586" spans="1:15" x14ac:dyDescent="0.25">
      <c r="A14586" t="s">
        <v>1245</v>
      </c>
      <c r="C14586" t="s">
        <v>1321</v>
      </c>
      <c r="E14586">
        <v>2</v>
      </c>
      <c r="F14586" t="s">
        <v>1247</v>
      </c>
      <c r="J14586" t="s">
        <v>23</v>
      </c>
      <c r="K14586">
        <v>5</v>
      </c>
      <c r="L14586">
        <v>325.64999999999998</v>
      </c>
      <c r="M14586">
        <v>0.255</v>
      </c>
      <c r="O14586" s="12">
        <f>VLOOKUP(C14586,[3]May!$C:$Z,24,FALSE)</f>
        <v>2019</v>
      </c>
    </row>
    <row r="14587" spans="1:15" x14ac:dyDescent="0.25">
      <c r="A14587" t="s">
        <v>1245</v>
      </c>
      <c r="C14587" t="s">
        <v>1321</v>
      </c>
      <c r="E14587">
        <v>2</v>
      </c>
      <c r="F14587" t="s">
        <v>1247</v>
      </c>
      <c r="J14587" t="s">
        <v>23</v>
      </c>
      <c r="K14587">
        <v>18</v>
      </c>
      <c r="L14587">
        <v>91.98</v>
      </c>
      <c r="M14587">
        <v>7.1999999999999995E-2</v>
      </c>
      <c r="O14587" s="12">
        <f>VLOOKUP(C14587,[3]May!$C:$Z,24,FALSE)</f>
        <v>2019</v>
      </c>
    </row>
    <row r="14588" spans="1:15" x14ac:dyDescent="0.25">
      <c r="A14588" t="s">
        <v>1245</v>
      </c>
      <c r="C14588" t="s">
        <v>1321</v>
      </c>
      <c r="E14588">
        <v>2</v>
      </c>
      <c r="F14588" t="s">
        <v>1247</v>
      </c>
      <c r="J14588" t="s">
        <v>23</v>
      </c>
      <c r="K14588">
        <v>14</v>
      </c>
      <c r="L14588">
        <v>71.540000000000006</v>
      </c>
      <c r="M14588">
        <v>5.6000000000000001E-2</v>
      </c>
      <c r="O14588" s="12">
        <f>VLOOKUP(C14588,[3]May!$C:$Z,24,FALSE)</f>
        <v>2019</v>
      </c>
    </row>
    <row r="14589" spans="1:15" x14ac:dyDescent="0.25">
      <c r="A14589" t="s">
        <v>1245</v>
      </c>
      <c r="C14589" t="s">
        <v>1321</v>
      </c>
      <c r="E14589">
        <v>12</v>
      </c>
      <c r="F14589" t="s">
        <v>1253</v>
      </c>
      <c r="J14589" t="s">
        <v>23</v>
      </c>
      <c r="K14589">
        <v>1</v>
      </c>
      <c r="L14589">
        <v>61.2</v>
      </c>
      <c r="M14589">
        <v>8.3370000000000007E-3</v>
      </c>
      <c r="O14589" s="12">
        <f>VLOOKUP(C14589,[3]May!$C:$Z,24,FALSE)</f>
        <v>2019</v>
      </c>
    </row>
    <row r="14590" spans="1:15" x14ac:dyDescent="0.25">
      <c r="A14590" t="s">
        <v>1245</v>
      </c>
      <c r="C14590" t="s">
        <v>1321</v>
      </c>
      <c r="E14590">
        <v>8</v>
      </c>
      <c r="F14590" t="s">
        <v>1251</v>
      </c>
      <c r="J14590" t="s">
        <v>23</v>
      </c>
      <c r="K14590">
        <v>6</v>
      </c>
      <c r="L14590">
        <v>330.36</v>
      </c>
      <c r="M14590">
        <v>0.19320000000000001</v>
      </c>
      <c r="O14590" s="12">
        <f>VLOOKUP(C14590,[3]May!$C:$Z,24,FALSE)</f>
        <v>2019</v>
      </c>
    </row>
    <row r="14591" spans="1:15" x14ac:dyDescent="0.25">
      <c r="A14591" t="s">
        <v>1245</v>
      </c>
      <c r="C14591" t="s">
        <v>1321</v>
      </c>
      <c r="E14591">
        <v>2</v>
      </c>
      <c r="F14591" t="s">
        <v>1247</v>
      </c>
      <c r="J14591" t="s">
        <v>23</v>
      </c>
      <c r="K14591">
        <v>4</v>
      </c>
      <c r="L14591">
        <v>20.440000000000001</v>
      </c>
      <c r="M14591">
        <v>1.6E-2</v>
      </c>
      <c r="O14591" s="12">
        <f>VLOOKUP(C14591,[3]May!$C:$Z,24,FALSE)</f>
        <v>2019</v>
      </c>
    </row>
    <row r="14592" spans="1:15" x14ac:dyDescent="0.25">
      <c r="A14592" t="s">
        <v>1245</v>
      </c>
      <c r="C14592" t="s">
        <v>1321</v>
      </c>
      <c r="E14592">
        <v>2</v>
      </c>
      <c r="F14592" t="s">
        <v>1247</v>
      </c>
      <c r="J14592" t="s">
        <v>23</v>
      </c>
      <c r="K14592">
        <v>10</v>
      </c>
      <c r="L14592">
        <v>651.29999999999995</v>
      </c>
      <c r="M14592">
        <v>0.51</v>
      </c>
      <c r="O14592" s="12">
        <f>VLOOKUP(C14592,[3]May!$C:$Z,24,FALSE)</f>
        <v>2019</v>
      </c>
    </row>
    <row r="14593" spans="1:15" x14ac:dyDescent="0.25">
      <c r="A14593" t="s">
        <v>1245</v>
      </c>
      <c r="C14593" t="s">
        <v>1321</v>
      </c>
      <c r="E14593">
        <v>2</v>
      </c>
      <c r="F14593" t="s">
        <v>1247</v>
      </c>
      <c r="J14593" t="s">
        <v>23</v>
      </c>
      <c r="K14593">
        <v>20</v>
      </c>
      <c r="L14593">
        <v>102.2</v>
      </c>
      <c r="M14593">
        <v>0.08</v>
      </c>
      <c r="O14593" s="12">
        <f>VLOOKUP(C14593,[3]May!$C:$Z,24,FALSE)</f>
        <v>2019</v>
      </c>
    </row>
    <row r="14594" spans="1:15" x14ac:dyDescent="0.25">
      <c r="A14594" t="s">
        <v>1245</v>
      </c>
      <c r="C14594" t="s">
        <v>1321</v>
      </c>
      <c r="E14594">
        <v>2</v>
      </c>
      <c r="F14594" t="s">
        <v>1247</v>
      </c>
      <c r="J14594" t="s">
        <v>23</v>
      </c>
      <c r="K14594">
        <v>11</v>
      </c>
      <c r="L14594">
        <v>56.21</v>
      </c>
      <c r="M14594">
        <v>4.3999999999999997E-2</v>
      </c>
      <c r="O14594" s="12">
        <f>VLOOKUP(C14594,[3]May!$C:$Z,24,FALSE)</f>
        <v>2019</v>
      </c>
    </row>
    <row r="14595" spans="1:15" x14ac:dyDescent="0.25">
      <c r="A14595" t="s">
        <v>1245</v>
      </c>
      <c r="C14595" t="s">
        <v>1321</v>
      </c>
      <c r="E14595">
        <v>12</v>
      </c>
      <c r="F14595" t="s">
        <v>1253</v>
      </c>
      <c r="J14595" t="s">
        <v>23</v>
      </c>
      <c r="K14595">
        <v>1</v>
      </c>
      <c r="L14595">
        <v>61.2</v>
      </c>
      <c r="M14595">
        <v>8.3370000000000007E-3</v>
      </c>
      <c r="O14595" s="12">
        <f>VLOOKUP(C14595,[3]May!$C:$Z,24,FALSE)</f>
        <v>2019</v>
      </c>
    </row>
    <row r="14596" spans="1:15" x14ac:dyDescent="0.25">
      <c r="A14596" t="s">
        <v>1245</v>
      </c>
      <c r="C14596" t="s">
        <v>1321</v>
      </c>
      <c r="E14596">
        <v>8</v>
      </c>
      <c r="F14596" t="s">
        <v>1251</v>
      </c>
      <c r="J14596" t="s">
        <v>23</v>
      </c>
      <c r="K14596">
        <v>5</v>
      </c>
      <c r="L14596">
        <v>275.3</v>
      </c>
      <c r="M14596">
        <v>0.161</v>
      </c>
      <c r="O14596" s="12">
        <f>VLOOKUP(C14596,[3]May!$C:$Z,24,FALSE)</f>
        <v>2019</v>
      </c>
    </row>
    <row r="14597" spans="1:15" x14ac:dyDescent="0.25">
      <c r="A14597" t="s">
        <v>1245</v>
      </c>
      <c r="C14597" t="s">
        <v>1321</v>
      </c>
      <c r="E14597">
        <v>2</v>
      </c>
      <c r="F14597" t="s">
        <v>1247</v>
      </c>
      <c r="J14597" t="s">
        <v>23</v>
      </c>
      <c r="K14597">
        <v>1</v>
      </c>
      <c r="L14597">
        <v>5.1100000000000003</v>
      </c>
      <c r="M14597">
        <v>4.0000000000000001E-3</v>
      </c>
      <c r="O14597" s="12">
        <f>VLOOKUP(C14597,[3]May!$C:$Z,24,FALSE)</f>
        <v>2019</v>
      </c>
    </row>
    <row r="14598" spans="1:15" x14ac:dyDescent="0.25">
      <c r="A14598" t="s">
        <v>1245</v>
      </c>
      <c r="C14598" t="s">
        <v>1321</v>
      </c>
      <c r="E14598">
        <v>9</v>
      </c>
      <c r="F14598" t="s">
        <v>1256</v>
      </c>
      <c r="J14598" t="s">
        <v>23</v>
      </c>
      <c r="K14598">
        <v>4</v>
      </c>
      <c r="L14598">
        <v>156.24</v>
      </c>
      <c r="M14598">
        <v>0.1288</v>
      </c>
      <c r="O14598" s="12">
        <f>VLOOKUP(C14598,[3]May!$C:$Z,24,FALSE)</f>
        <v>2019</v>
      </c>
    </row>
    <row r="14599" spans="1:15" x14ac:dyDescent="0.25">
      <c r="A14599" t="s">
        <v>1245</v>
      </c>
      <c r="C14599" t="s">
        <v>1321</v>
      </c>
      <c r="E14599">
        <v>12</v>
      </c>
      <c r="F14599" t="s">
        <v>1253</v>
      </c>
      <c r="J14599" t="s">
        <v>23</v>
      </c>
      <c r="K14599">
        <v>1</v>
      </c>
      <c r="L14599">
        <v>61.2</v>
      </c>
      <c r="M14599">
        <v>8.3370000000000007E-3</v>
      </c>
      <c r="O14599" s="12">
        <f>VLOOKUP(C14599,[3]May!$C:$Z,24,FALSE)</f>
        <v>2019</v>
      </c>
    </row>
    <row r="14600" spans="1:15" x14ac:dyDescent="0.25">
      <c r="A14600" t="s">
        <v>1245</v>
      </c>
      <c r="C14600" t="s">
        <v>1321</v>
      </c>
      <c r="E14600">
        <v>2</v>
      </c>
      <c r="F14600" t="s">
        <v>1247</v>
      </c>
      <c r="J14600" t="s">
        <v>23</v>
      </c>
      <c r="K14600">
        <v>15</v>
      </c>
      <c r="L14600">
        <v>76.650000000000006</v>
      </c>
      <c r="M14600">
        <v>0.06</v>
      </c>
      <c r="O14600" s="12">
        <f>VLOOKUP(C14600,[3]May!$C:$Z,24,FALSE)</f>
        <v>2019</v>
      </c>
    </row>
    <row r="14601" spans="1:15" x14ac:dyDescent="0.25">
      <c r="A14601" t="s">
        <v>1245</v>
      </c>
      <c r="C14601" t="s">
        <v>1321</v>
      </c>
      <c r="E14601">
        <v>2</v>
      </c>
      <c r="F14601" t="s">
        <v>1247</v>
      </c>
      <c r="J14601" t="s">
        <v>23</v>
      </c>
      <c r="K14601">
        <v>20</v>
      </c>
      <c r="L14601">
        <v>102.2</v>
      </c>
      <c r="M14601">
        <v>0.08</v>
      </c>
      <c r="O14601" s="12">
        <f>VLOOKUP(C14601,[3]May!$C:$Z,24,FALSE)</f>
        <v>2019</v>
      </c>
    </row>
    <row r="14602" spans="1:15" x14ac:dyDescent="0.25">
      <c r="A14602" t="s">
        <v>1245</v>
      </c>
      <c r="C14602" t="s">
        <v>1321</v>
      </c>
      <c r="E14602">
        <v>2</v>
      </c>
      <c r="F14602" t="s">
        <v>1247</v>
      </c>
      <c r="J14602" t="s">
        <v>23</v>
      </c>
      <c r="K14602">
        <v>2</v>
      </c>
      <c r="L14602">
        <v>10.220000000000001</v>
      </c>
      <c r="M14602">
        <v>8.0000000000000002E-3</v>
      </c>
      <c r="O14602" s="12">
        <f>VLOOKUP(C14602,[3]May!$C:$Z,24,FALSE)</f>
        <v>2019</v>
      </c>
    </row>
    <row r="14603" spans="1:15" x14ac:dyDescent="0.25">
      <c r="A14603" t="s">
        <v>1245</v>
      </c>
      <c r="C14603" t="s">
        <v>1321</v>
      </c>
      <c r="E14603">
        <v>2</v>
      </c>
      <c r="F14603" t="s">
        <v>1247</v>
      </c>
      <c r="J14603" t="s">
        <v>23</v>
      </c>
      <c r="K14603">
        <v>4</v>
      </c>
      <c r="L14603">
        <v>260.52</v>
      </c>
      <c r="M14603">
        <v>0.20399999999999999</v>
      </c>
      <c r="O14603" s="12">
        <f>VLOOKUP(C14603,[3]May!$C:$Z,24,FALSE)</f>
        <v>2019</v>
      </c>
    </row>
    <row r="14604" spans="1:15" x14ac:dyDescent="0.25">
      <c r="A14604" t="s">
        <v>1245</v>
      </c>
      <c r="C14604" t="s">
        <v>1321</v>
      </c>
      <c r="E14604">
        <v>2</v>
      </c>
      <c r="F14604" t="s">
        <v>1247</v>
      </c>
      <c r="J14604" t="s">
        <v>23</v>
      </c>
      <c r="K14604">
        <v>9</v>
      </c>
      <c r="L14604">
        <v>45.99</v>
      </c>
      <c r="M14604">
        <v>3.5999999999999997E-2</v>
      </c>
      <c r="O14604" s="12">
        <f>VLOOKUP(C14604,[3]May!$C:$Z,24,FALSE)</f>
        <v>2019</v>
      </c>
    </row>
    <row r="14605" spans="1:15" x14ac:dyDescent="0.25">
      <c r="A14605" t="s">
        <v>1245</v>
      </c>
      <c r="C14605" t="s">
        <v>1321</v>
      </c>
      <c r="E14605">
        <v>12</v>
      </c>
      <c r="F14605" t="s">
        <v>1253</v>
      </c>
      <c r="J14605" t="s">
        <v>23</v>
      </c>
      <c r="K14605">
        <v>1</v>
      </c>
      <c r="L14605">
        <v>61.2</v>
      </c>
      <c r="M14605">
        <v>8.3370000000000007E-3</v>
      </c>
      <c r="O14605" s="12">
        <f>VLOOKUP(C14605,[3]May!$C:$Z,24,FALSE)</f>
        <v>2019</v>
      </c>
    </row>
    <row r="14606" spans="1:15" x14ac:dyDescent="0.25">
      <c r="A14606" t="s">
        <v>1245</v>
      </c>
      <c r="C14606" t="s">
        <v>1321</v>
      </c>
      <c r="E14606">
        <v>2</v>
      </c>
      <c r="F14606" t="s">
        <v>1247</v>
      </c>
      <c r="J14606" t="s">
        <v>23</v>
      </c>
      <c r="K14606">
        <v>18</v>
      </c>
      <c r="L14606">
        <v>91.98</v>
      </c>
      <c r="M14606">
        <v>7.1999999999999995E-2</v>
      </c>
      <c r="O14606" s="12">
        <f>VLOOKUP(C14606,[3]May!$C:$Z,24,FALSE)</f>
        <v>2019</v>
      </c>
    </row>
    <row r="14607" spans="1:15" x14ac:dyDescent="0.25">
      <c r="A14607" t="s">
        <v>1245</v>
      </c>
      <c r="C14607" t="s">
        <v>1321</v>
      </c>
      <c r="E14607">
        <v>12</v>
      </c>
      <c r="F14607" t="s">
        <v>1253</v>
      </c>
      <c r="J14607" t="s">
        <v>23</v>
      </c>
      <c r="K14607">
        <v>1</v>
      </c>
      <c r="L14607">
        <v>61.2</v>
      </c>
      <c r="M14607">
        <v>8.3370000000000007E-3</v>
      </c>
      <c r="O14607" s="12">
        <f>VLOOKUP(C14607,[3]May!$C:$Z,24,FALSE)</f>
        <v>2019</v>
      </c>
    </row>
    <row r="14608" spans="1:15" x14ac:dyDescent="0.25">
      <c r="A14608" t="s">
        <v>1245</v>
      </c>
      <c r="C14608" t="s">
        <v>1323</v>
      </c>
      <c r="E14608">
        <v>2</v>
      </c>
      <c r="F14608" t="s">
        <v>1247</v>
      </c>
      <c r="J14608" t="s">
        <v>23</v>
      </c>
      <c r="K14608">
        <v>3</v>
      </c>
      <c r="L14608">
        <v>15.33</v>
      </c>
      <c r="M14608">
        <v>1.2E-2</v>
      </c>
      <c r="O14608" s="12">
        <f>VLOOKUP(C14608,[3]May!$C:$Z,24,FALSE)</f>
        <v>2019</v>
      </c>
    </row>
    <row r="14609" spans="1:15" x14ac:dyDescent="0.25">
      <c r="A14609" t="s">
        <v>1245</v>
      </c>
      <c r="C14609" t="s">
        <v>1323</v>
      </c>
      <c r="E14609">
        <v>2</v>
      </c>
      <c r="F14609" t="s">
        <v>1247</v>
      </c>
      <c r="J14609" t="s">
        <v>23</v>
      </c>
      <c r="K14609">
        <v>8</v>
      </c>
      <c r="L14609">
        <v>521.04</v>
      </c>
      <c r="M14609">
        <v>0.40799999999999997</v>
      </c>
      <c r="O14609" s="12">
        <f>VLOOKUP(C14609,[3]May!$C:$Z,24,FALSE)</f>
        <v>2019</v>
      </c>
    </row>
    <row r="14610" spans="1:15" x14ac:dyDescent="0.25">
      <c r="A14610" t="s">
        <v>1245</v>
      </c>
      <c r="C14610" t="s">
        <v>1323</v>
      </c>
      <c r="E14610">
        <v>2</v>
      </c>
      <c r="F14610" t="s">
        <v>1247</v>
      </c>
      <c r="J14610" t="s">
        <v>23</v>
      </c>
      <c r="K14610">
        <v>8</v>
      </c>
      <c r="L14610">
        <v>521.04</v>
      </c>
      <c r="M14610">
        <v>0.40799999999999997</v>
      </c>
      <c r="O14610" s="12">
        <f>VLOOKUP(C14610,[3]May!$C:$Z,24,FALSE)</f>
        <v>2019</v>
      </c>
    </row>
    <row r="14611" spans="1:15" x14ac:dyDescent="0.25">
      <c r="A14611" t="s">
        <v>1245</v>
      </c>
      <c r="C14611" t="s">
        <v>1323</v>
      </c>
      <c r="E14611">
        <v>2</v>
      </c>
      <c r="F14611" t="s">
        <v>1247</v>
      </c>
      <c r="J14611" t="s">
        <v>23</v>
      </c>
      <c r="K14611">
        <v>7</v>
      </c>
      <c r="L14611">
        <v>35.770000000000003</v>
      </c>
      <c r="M14611">
        <v>2.8000000000000001E-2</v>
      </c>
      <c r="O14611" s="12">
        <f>VLOOKUP(C14611,[3]May!$C:$Z,24,FALSE)</f>
        <v>2019</v>
      </c>
    </row>
    <row r="14612" spans="1:15" x14ac:dyDescent="0.25">
      <c r="A14612" t="s">
        <v>1245</v>
      </c>
      <c r="C14612" t="s">
        <v>1323</v>
      </c>
      <c r="E14612">
        <v>12</v>
      </c>
      <c r="F14612" t="s">
        <v>1253</v>
      </c>
      <c r="J14612" t="s">
        <v>23</v>
      </c>
      <c r="K14612">
        <v>1</v>
      </c>
      <c r="L14612">
        <v>61.2</v>
      </c>
      <c r="M14612">
        <v>8.3370000000000007E-3</v>
      </c>
      <c r="O14612" s="12">
        <f>VLOOKUP(C14612,[3]May!$C:$Z,24,FALSE)</f>
        <v>2019</v>
      </c>
    </row>
    <row r="14613" spans="1:15" x14ac:dyDescent="0.25">
      <c r="A14613" t="s">
        <v>1245</v>
      </c>
      <c r="C14613" t="s">
        <v>1323</v>
      </c>
      <c r="E14613">
        <v>2</v>
      </c>
      <c r="F14613" t="s">
        <v>1247</v>
      </c>
      <c r="J14613" t="s">
        <v>23</v>
      </c>
      <c r="K14613">
        <v>6</v>
      </c>
      <c r="L14613">
        <v>30.66</v>
      </c>
      <c r="M14613">
        <v>2.4E-2</v>
      </c>
      <c r="O14613" s="12">
        <f>VLOOKUP(C14613,[3]May!$C:$Z,24,FALSE)</f>
        <v>2019</v>
      </c>
    </row>
    <row r="14614" spans="1:15" x14ac:dyDescent="0.25">
      <c r="A14614" t="s">
        <v>1245</v>
      </c>
      <c r="C14614" t="s">
        <v>1323</v>
      </c>
      <c r="E14614">
        <v>2</v>
      </c>
      <c r="F14614" t="s">
        <v>1247</v>
      </c>
      <c r="J14614" t="s">
        <v>23</v>
      </c>
      <c r="K14614">
        <v>9</v>
      </c>
      <c r="L14614">
        <v>586.16999999999996</v>
      </c>
      <c r="M14614">
        <v>0.45900000000000002</v>
      </c>
      <c r="O14614" s="12">
        <f>VLOOKUP(C14614,[3]May!$C:$Z,24,FALSE)</f>
        <v>2019</v>
      </c>
    </row>
    <row r="14615" spans="1:15" x14ac:dyDescent="0.25">
      <c r="A14615" t="s">
        <v>1245</v>
      </c>
      <c r="C14615" t="s">
        <v>1323</v>
      </c>
      <c r="E14615">
        <v>2</v>
      </c>
      <c r="F14615" t="s">
        <v>1247</v>
      </c>
      <c r="J14615" t="s">
        <v>23</v>
      </c>
      <c r="K14615">
        <v>14</v>
      </c>
      <c r="L14615">
        <v>911.82</v>
      </c>
      <c r="M14615">
        <v>0.71399999999999997</v>
      </c>
      <c r="O14615" s="12">
        <f>VLOOKUP(C14615,[3]May!$C:$Z,24,FALSE)</f>
        <v>2019</v>
      </c>
    </row>
    <row r="14616" spans="1:15" x14ac:dyDescent="0.25">
      <c r="A14616" t="s">
        <v>1245</v>
      </c>
      <c r="C14616" t="s">
        <v>1323</v>
      </c>
      <c r="E14616">
        <v>12</v>
      </c>
      <c r="F14616" t="s">
        <v>1253</v>
      </c>
      <c r="J14616" t="s">
        <v>23</v>
      </c>
      <c r="K14616">
        <v>1</v>
      </c>
      <c r="L14616">
        <v>61.2</v>
      </c>
      <c r="M14616">
        <v>8.3370000000000007E-3</v>
      </c>
      <c r="O14616" s="12">
        <f>VLOOKUP(C14616,[3]May!$C:$Z,24,FALSE)</f>
        <v>2019</v>
      </c>
    </row>
    <row r="14617" spans="1:15" x14ac:dyDescent="0.25">
      <c r="A14617" t="s">
        <v>1245</v>
      </c>
      <c r="C14617" t="s">
        <v>1323</v>
      </c>
      <c r="E14617">
        <v>13</v>
      </c>
      <c r="F14617" t="s">
        <v>1248</v>
      </c>
      <c r="J14617" t="s">
        <v>23</v>
      </c>
      <c r="K14617">
        <v>6</v>
      </c>
      <c r="L14617">
        <v>30.66</v>
      </c>
      <c r="M14617">
        <v>2.4E-2</v>
      </c>
      <c r="O14617" s="12">
        <f>VLOOKUP(C14617,[3]May!$C:$Z,24,FALSE)</f>
        <v>2019</v>
      </c>
    </row>
    <row r="14618" spans="1:15" x14ac:dyDescent="0.25">
      <c r="A14618" t="s">
        <v>1245</v>
      </c>
      <c r="C14618" t="s">
        <v>1323</v>
      </c>
      <c r="E14618">
        <v>12</v>
      </c>
      <c r="F14618" t="s">
        <v>1253</v>
      </c>
      <c r="J14618" t="s">
        <v>23</v>
      </c>
      <c r="K14618">
        <v>1</v>
      </c>
      <c r="L14618">
        <v>61.2</v>
      </c>
      <c r="M14618">
        <v>8.3370000000000007E-3</v>
      </c>
      <c r="O14618" s="12">
        <f>VLOOKUP(C14618,[3]May!$C:$Z,24,FALSE)</f>
        <v>2019</v>
      </c>
    </row>
    <row r="14619" spans="1:15" x14ac:dyDescent="0.25">
      <c r="A14619" t="s">
        <v>1245</v>
      </c>
      <c r="C14619" t="s">
        <v>1323</v>
      </c>
      <c r="E14619">
        <v>2</v>
      </c>
      <c r="F14619" t="s">
        <v>1247</v>
      </c>
      <c r="J14619" t="s">
        <v>23</v>
      </c>
      <c r="K14619">
        <v>9</v>
      </c>
      <c r="L14619">
        <v>586.16999999999996</v>
      </c>
      <c r="M14619">
        <v>0.45900000000000002</v>
      </c>
      <c r="O14619" s="12">
        <f>VLOOKUP(C14619,[3]May!$C:$Z,24,FALSE)</f>
        <v>2019</v>
      </c>
    </row>
    <row r="14620" spans="1:15" x14ac:dyDescent="0.25">
      <c r="A14620" t="s">
        <v>1245</v>
      </c>
      <c r="C14620" t="s">
        <v>1323</v>
      </c>
      <c r="E14620">
        <v>2</v>
      </c>
      <c r="F14620" t="s">
        <v>1247</v>
      </c>
      <c r="J14620" t="s">
        <v>23</v>
      </c>
      <c r="K14620">
        <v>5</v>
      </c>
      <c r="L14620">
        <v>25.55</v>
      </c>
      <c r="M14620">
        <v>0.02</v>
      </c>
      <c r="O14620" s="12">
        <f>VLOOKUP(C14620,[3]May!$C:$Z,24,FALSE)</f>
        <v>2019</v>
      </c>
    </row>
    <row r="14621" spans="1:15" x14ac:dyDescent="0.25">
      <c r="A14621" t="s">
        <v>1245</v>
      </c>
      <c r="C14621" t="s">
        <v>1323</v>
      </c>
      <c r="E14621">
        <v>12</v>
      </c>
      <c r="F14621" t="s">
        <v>1253</v>
      </c>
      <c r="J14621" t="s">
        <v>23</v>
      </c>
      <c r="K14621">
        <v>1</v>
      </c>
      <c r="L14621">
        <v>61.2</v>
      </c>
      <c r="M14621">
        <v>8.3370000000000007E-3</v>
      </c>
      <c r="O14621" s="12">
        <f>VLOOKUP(C14621,[3]May!$C:$Z,24,FALSE)</f>
        <v>2019</v>
      </c>
    </row>
    <row r="14622" spans="1:15" x14ac:dyDescent="0.25">
      <c r="A14622" t="s">
        <v>1245</v>
      </c>
      <c r="C14622" t="s">
        <v>1323</v>
      </c>
      <c r="E14622">
        <v>2</v>
      </c>
      <c r="F14622" t="s">
        <v>1247</v>
      </c>
      <c r="J14622" t="s">
        <v>23</v>
      </c>
      <c r="K14622">
        <v>11</v>
      </c>
      <c r="L14622">
        <v>716.43</v>
      </c>
      <c r="M14622">
        <v>0.56100000000000005</v>
      </c>
      <c r="O14622" s="12">
        <f>VLOOKUP(C14622,[3]May!$C:$Z,24,FALSE)</f>
        <v>2019</v>
      </c>
    </row>
    <row r="14623" spans="1:15" x14ac:dyDescent="0.25">
      <c r="A14623" t="s">
        <v>1245</v>
      </c>
      <c r="C14623" t="s">
        <v>1323</v>
      </c>
      <c r="E14623">
        <v>2</v>
      </c>
      <c r="F14623" t="s">
        <v>1247</v>
      </c>
      <c r="J14623" t="s">
        <v>23</v>
      </c>
      <c r="K14623">
        <v>3</v>
      </c>
      <c r="L14623">
        <v>195.39</v>
      </c>
      <c r="M14623">
        <v>0.153</v>
      </c>
      <c r="O14623" s="12">
        <f>VLOOKUP(C14623,[3]May!$C:$Z,24,FALSE)</f>
        <v>2019</v>
      </c>
    </row>
    <row r="14624" spans="1:15" x14ac:dyDescent="0.25">
      <c r="A14624" t="s">
        <v>1245</v>
      </c>
      <c r="C14624" t="s">
        <v>1323</v>
      </c>
      <c r="E14624">
        <v>2</v>
      </c>
      <c r="F14624" t="s">
        <v>1247</v>
      </c>
      <c r="J14624" t="s">
        <v>23</v>
      </c>
      <c r="K14624">
        <v>8</v>
      </c>
      <c r="L14624">
        <v>40.880000000000003</v>
      </c>
      <c r="M14624">
        <v>3.2000000000000001E-2</v>
      </c>
      <c r="O14624" s="12">
        <f>VLOOKUP(C14624,[3]May!$C:$Z,24,FALSE)</f>
        <v>2019</v>
      </c>
    </row>
    <row r="14625" spans="1:15" x14ac:dyDescent="0.25">
      <c r="A14625" t="s">
        <v>1245</v>
      </c>
      <c r="C14625" t="s">
        <v>1323</v>
      </c>
      <c r="E14625">
        <v>12</v>
      </c>
      <c r="F14625" t="s">
        <v>1253</v>
      </c>
      <c r="J14625" t="s">
        <v>23</v>
      </c>
      <c r="K14625">
        <v>1</v>
      </c>
      <c r="L14625">
        <v>61.2</v>
      </c>
      <c r="M14625">
        <v>8.3370000000000007E-3</v>
      </c>
      <c r="O14625" s="12">
        <f>VLOOKUP(C14625,[3]May!$C:$Z,24,FALSE)</f>
        <v>2019</v>
      </c>
    </row>
    <row r="14626" spans="1:15" x14ac:dyDescent="0.25">
      <c r="A14626" t="s">
        <v>1245</v>
      </c>
      <c r="C14626" t="s">
        <v>1323</v>
      </c>
      <c r="E14626">
        <v>2</v>
      </c>
      <c r="F14626" t="s">
        <v>1247</v>
      </c>
      <c r="J14626" t="s">
        <v>23</v>
      </c>
      <c r="K14626">
        <v>2</v>
      </c>
      <c r="L14626">
        <v>130.26</v>
      </c>
      <c r="M14626">
        <v>0.10199999999999999</v>
      </c>
      <c r="O14626" s="12">
        <f>VLOOKUP(C14626,[3]May!$C:$Z,24,FALSE)</f>
        <v>2019</v>
      </c>
    </row>
    <row r="14627" spans="1:15" x14ac:dyDescent="0.25">
      <c r="A14627" t="s">
        <v>1245</v>
      </c>
      <c r="C14627" t="s">
        <v>1323</v>
      </c>
      <c r="E14627">
        <v>2</v>
      </c>
      <c r="F14627" t="s">
        <v>1247</v>
      </c>
      <c r="J14627" t="s">
        <v>23</v>
      </c>
      <c r="K14627">
        <v>1</v>
      </c>
      <c r="L14627">
        <v>5.1100000000000003</v>
      </c>
      <c r="M14627">
        <v>4.0000000000000001E-3</v>
      </c>
      <c r="O14627" s="12">
        <f>VLOOKUP(C14627,[3]May!$C:$Z,24,FALSE)</f>
        <v>2019</v>
      </c>
    </row>
    <row r="14628" spans="1:15" x14ac:dyDescent="0.25">
      <c r="A14628" t="s">
        <v>1245</v>
      </c>
      <c r="C14628" t="s">
        <v>1323</v>
      </c>
      <c r="E14628">
        <v>12</v>
      </c>
      <c r="F14628" t="s">
        <v>1253</v>
      </c>
      <c r="J14628" t="s">
        <v>23</v>
      </c>
      <c r="K14628">
        <v>1</v>
      </c>
      <c r="L14628">
        <v>61.2</v>
      </c>
      <c r="M14628">
        <v>8.3370000000000007E-3</v>
      </c>
      <c r="O14628" s="12">
        <f>VLOOKUP(C14628,[3]May!$C:$Z,24,FALSE)</f>
        <v>2019</v>
      </c>
    </row>
    <row r="14629" spans="1:15" x14ac:dyDescent="0.25">
      <c r="A14629" t="s">
        <v>1245</v>
      </c>
      <c r="C14629" t="s">
        <v>1323</v>
      </c>
      <c r="E14629">
        <v>2</v>
      </c>
      <c r="F14629" t="s">
        <v>1247</v>
      </c>
      <c r="J14629" t="s">
        <v>23</v>
      </c>
      <c r="K14629">
        <v>2</v>
      </c>
      <c r="L14629">
        <v>130.26</v>
      </c>
      <c r="M14629">
        <v>0.10199999999999999</v>
      </c>
      <c r="O14629" s="12">
        <f>VLOOKUP(C14629,[3]May!$C:$Z,24,FALSE)</f>
        <v>2019</v>
      </c>
    </row>
    <row r="14630" spans="1:15" x14ac:dyDescent="0.25">
      <c r="A14630" t="s">
        <v>1245</v>
      </c>
      <c r="C14630" t="s">
        <v>1323</v>
      </c>
      <c r="E14630">
        <v>2</v>
      </c>
      <c r="F14630" t="s">
        <v>1247</v>
      </c>
      <c r="J14630" t="s">
        <v>23</v>
      </c>
      <c r="K14630">
        <v>4</v>
      </c>
      <c r="L14630">
        <v>260.52</v>
      </c>
      <c r="M14630">
        <v>0.20399999999999999</v>
      </c>
      <c r="O14630" s="12">
        <f>VLOOKUP(C14630,[3]May!$C:$Z,24,FALSE)</f>
        <v>2019</v>
      </c>
    </row>
    <row r="14631" spans="1:15" x14ac:dyDescent="0.25">
      <c r="A14631" t="s">
        <v>1245</v>
      </c>
      <c r="C14631" t="s">
        <v>1323</v>
      </c>
      <c r="E14631">
        <v>2</v>
      </c>
      <c r="F14631" t="s">
        <v>1247</v>
      </c>
      <c r="J14631" t="s">
        <v>23</v>
      </c>
      <c r="K14631">
        <v>9</v>
      </c>
      <c r="L14631">
        <v>586.16999999999996</v>
      </c>
      <c r="M14631">
        <v>0.45900000000000002</v>
      </c>
      <c r="O14631" s="12">
        <f>VLOOKUP(C14631,[3]May!$C:$Z,24,FALSE)</f>
        <v>2019</v>
      </c>
    </row>
    <row r="14632" spans="1:15" x14ac:dyDescent="0.25">
      <c r="A14632" t="s">
        <v>1245</v>
      </c>
      <c r="C14632" t="s">
        <v>1323</v>
      </c>
      <c r="E14632">
        <v>12</v>
      </c>
      <c r="F14632" t="s">
        <v>1253</v>
      </c>
      <c r="J14632" t="s">
        <v>23</v>
      </c>
      <c r="K14632">
        <v>1</v>
      </c>
      <c r="L14632">
        <v>61.2</v>
      </c>
      <c r="M14632">
        <v>8.3370000000000007E-3</v>
      </c>
      <c r="O14632" s="12">
        <f>VLOOKUP(C14632,[3]May!$C:$Z,24,FALSE)</f>
        <v>2019</v>
      </c>
    </row>
    <row r="14633" spans="1:15" x14ac:dyDescent="0.25">
      <c r="A14633" t="s">
        <v>1245</v>
      </c>
      <c r="C14633" t="s">
        <v>1323</v>
      </c>
      <c r="E14633">
        <v>2</v>
      </c>
      <c r="F14633" t="s">
        <v>1247</v>
      </c>
      <c r="J14633" t="s">
        <v>23</v>
      </c>
      <c r="K14633">
        <v>1</v>
      </c>
      <c r="L14633">
        <v>5.1100000000000003</v>
      </c>
      <c r="M14633">
        <v>4.0000000000000001E-3</v>
      </c>
      <c r="O14633" s="12">
        <f>VLOOKUP(C14633,[3]May!$C:$Z,24,FALSE)</f>
        <v>2019</v>
      </c>
    </row>
    <row r="14634" spans="1:15" x14ac:dyDescent="0.25">
      <c r="A14634" t="s">
        <v>1245</v>
      </c>
      <c r="C14634" t="s">
        <v>1323</v>
      </c>
      <c r="E14634">
        <v>2</v>
      </c>
      <c r="F14634" t="s">
        <v>1247</v>
      </c>
      <c r="J14634" t="s">
        <v>23</v>
      </c>
      <c r="K14634">
        <v>11</v>
      </c>
      <c r="L14634">
        <v>716.43</v>
      </c>
      <c r="M14634">
        <v>0.56100000000000005</v>
      </c>
      <c r="O14634" s="12">
        <f>VLOOKUP(C14634,[3]May!$C:$Z,24,FALSE)</f>
        <v>2019</v>
      </c>
    </row>
    <row r="14635" spans="1:15" x14ac:dyDescent="0.25">
      <c r="A14635" t="s">
        <v>1245</v>
      </c>
      <c r="C14635" t="s">
        <v>1323</v>
      </c>
      <c r="E14635">
        <v>2</v>
      </c>
      <c r="F14635" t="s">
        <v>1247</v>
      </c>
      <c r="J14635" t="s">
        <v>23</v>
      </c>
      <c r="K14635">
        <v>1</v>
      </c>
      <c r="L14635">
        <v>5.1100000000000003</v>
      </c>
      <c r="M14635">
        <v>4.0000000000000001E-3</v>
      </c>
      <c r="O14635" s="12">
        <f>VLOOKUP(C14635,[3]May!$C:$Z,24,FALSE)</f>
        <v>2019</v>
      </c>
    </row>
    <row r="14636" spans="1:15" x14ac:dyDescent="0.25">
      <c r="A14636" t="s">
        <v>1245</v>
      </c>
      <c r="C14636" t="s">
        <v>1323</v>
      </c>
      <c r="E14636">
        <v>2</v>
      </c>
      <c r="F14636" t="s">
        <v>1247</v>
      </c>
      <c r="J14636" t="s">
        <v>23</v>
      </c>
      <c r="K14636">
        <v>3</v>
      </c>
      <c r="L14636">
        <v>195.39</v>
      </c>
      <c r="M14636">
        <v>0.153</v>
      </c>
      <c r="O14636" s="12">
        <f>VLOOKUP(C14636,[3]May!$C:$Z,24,FALSE)</f>
        <v>2019</v>
      </c>
    </row>
    <row r="14637" spans="1:15" x14ac:dyDescent="0.25">
      <c r="A14637" t="s">
        <v>1245</v>
      </c>
      <c r="C14637" t="s">
        <v>1323</v>
      </c>
      <c r="E14637">
        <v>12</v>
      </c>
      <c r="F14637" t="s">
        <v>1253</v>
      </c>
      <c r="J14637" t="s">
        <v>23</v>
      </c>
      <c r="K14637">
        <v>1</v>
      </c>
      <c r="L14637">
        <v>61.2</v>
      </c>
      <c r="M14637">
        <v>8.3370000000000007E-3</v>
      </c>
      <c r="O14637" s="12">
        <f>VLOOKUP(C14637,[3]May!$C:$Z,24,FALSE)</f>
        <v>2019</v>
      </c>
    </row>
    <row r="14638" spans="1:15" x14ac:dyDescent="0.25">
      <c r="A14638" t="s">
        <v>1245</v>
      </c>
      <c r="C14638" t="s">
        <v>1323</v>
      </c>
      <c r="E14638">
        <v>8</v>
      </c>
      <c r="F14638" t="s">
        <v>1251</v>
      </c>
      <c r="J14638" t="s">
        <v>23</v>
      </c>
      <c r="K14638">
        <v>6</v>
      </c>
      <c r="L14638">
        <v>330.36</v>
      </c>
      <c r="M14638">
        <v>0.19320000000000001</v>
      </c>
      <c r="O14638" s="12">
        <f>VLOOKUP(C14638,[3]May!$C:$Z,24,FALSE)</f>
        <v>2019</v>
      </c>
    </row>
    <row r="14639" spans="1:15" x14ac:dyDescent="0.25">
      <c r="A14639" t="s">
        <v>1245</v>
      </c>
      <c r="C14639" t="s">
        <v>1323</v>
      </c>
      <c r="E14639">
        <v>2</v>
      </c>
      <c r="F14639" t="s">
        <v>1247</v>
      </c>
      <c r="J14639" t="s">
        <v>23</v>
      </c>
      <c r="K14639">
        <v>2</v>
      </c>
      <c r="L14639">
        <v>10.220000000000001</v>
      </c>
      <c r="M14639">
        <v>8.0000000000000002E-3</v>
      </c>
      <c r="O14639" s="12">
        <f>VLOOKUP(C14639,[3]May!$C:$Z,24,FALSE)</f>
        <v>2019</v>
      </c>
    </row>
    <row r="14640" spans="1:15" x14ac:dyDescent="0.25">
      <c r="A14640" t="s">
        <v>1245</v>
      </c>
      <c r="C14640" t="s">
        <v>1323</v>
      </c>
      <c r="E14640">
        <v>2</v>
      </c>
      <c r="F14640" t="s">
        <v>1247</v>
      </c>
      <c r="J14640" t="s">
        <v>23</v>
      </c>
      <c r="K14640">
        <v>10</v>
      </c>
      <c r="L14640">
        <v>651.29999999999995</v>
      </c>
      <c r="M14640">
        <v>0.51</v>
      </c>
      <c r="O14640" s="12">
        <f>VLOOKUP(C14640,[3]May!$C:$Z,24,FALSE)</f>
        <v>2019</v>
      </c>
    </row>
    <row r="14641" spans="1:15" x14ac:dyDescent="0.25">
      <c r="A14641" t="s">
        <v>1245</v>
      </c>
      <c r="C14641" t="s">
        <v>1323</v>
      </c>
      <c r="E14641">
        <v>2</v>
      </c>
      <c r="F14641" t="s">
        <v>1247</v>
      </c>
      <c r="J14641" t="s">
        <v>23</v>
      </c>
      <c r="K14641">
        <v>13</v>
      </c>
      <c r="L14641">
        <v>846.69</v>
      </c>
      <c r="M14641">
        <v>0.66300000000000003</v>
      </c>
      <c r="O14641" s="12">
        <f>VLOOKUP(C14641,[3]May!$C:$Z,24,FALSE)</f>
        <v>2019</v>
      </c>
    </row>
    <row r="14642" spans="1:15" x14ac:dyDescent="0.25">
      <c r="A14642" t="s">
        <v>1245</v>
      </c>
      <c r="C14642" t="s">
        <v>1323</v>
      </c>
      <c r="E14642">
        <v>13</v>
      </c>
      <c r="F14642" t="s">
        <v>1248</v>
      </c>
      <c r="J14642" t="s">
        <v>23</v>
      </c>
      <c r="K14642">
        <v>2</v>
      </c>
      <c r="L14642">
        <v>10.220000000000001</v>
      </c>
      <c r="M14642">
        <v>8.0000000000000002E-3</v>
      </c>
      <c r="O14642" s="12">
        <f>VLOOKUP(C14642,[3]May!$C:$Z,24,FALSE)</f>
        <v>2019</v>
      </c>
    </row>
    <row r="14643" spans="1:15" x14ac:dyDescent="0.25">
      <c r="A14643" t="s">
        <v>1245</v>
      </c>
      <c r="C14643" t="s">
        <v>1323</v>
      </c>
      <c r="E14643">
        <v>12</v>
      </c>
      <c r="F14643" t="s">
        <v>1253</v>
      </c>
      <c r="J14643" t="s">
        <v>23</v>
      </c>
      <c r="K14643">
        <v>1</v>
      </c>
      <c r="L14643">
        <v>61.2</v>
      </c>
      <c r="M14643">
        <v>8.3370000000000007E-3</v>
      </c>
      <c r="O14643" s="12">
        <f>VLOOKUP(C14643,[3]May!$C:$Z,24,FALSE)</f>
        <v>2019</v>
      </c>
    </row>
    <row r="14644" spans="1:15" x14ac:dyDescent="0.25">
      <c r="A14644" t="s">
        <v>1245</v>
      </c>
      <c r="C14644" t="s">
        <v>1323</v>
      </c>
      <c r="E14644">
        <v>2</v>
      </c>
      <c r="F14644" t="s">
        <v>1247</v>
      </c>
      <c r="J14644" t="s">
        <v>23</v>
      </c>
      <c r="K14644">
        <v>1</v>
      </c>
      <c r="L14644">
        <v>5.1100000000000003</v>
      </c>
      <c r="M14644">
        <v>4.0000000000000001E-3</v>
      </c>
      <c r="O14644" s="12">
        <f>VLOOKUP(C14644,[3]May!$C:$Z,24,FALSE)</f>
        <v>2019</v>
      </c>
    </row>
    <row r="14645" spans="1:15" x14ac:dyDescent="0.25">
      <c r="A14645" t="s">
        <v>1245</v>
      </c>
      <c r="C14645" t="s">
        <v>1323</v>
      </c>
      <c r="E14645">
        <v>2</v>
      </c>
      <c r="F14645" t="s">
        <v>1247</v>
      </c>
      <c r="J14645" t="s">
        <v>23</v>
      </c>
      <c r="K14645">
        <v>20</v>
      </c>
      <c r="L14645">
        <v>1302.5999999999999</v>
      </c>
      <c r="M14645">
        <v>1.02</v>
      </c>
      <c r="O14645" s="12">
        <f>VLOOKUP(C14645,[3]May!$C:$Z,24,FALSE)</f>
        <v>2019</v>
      </c>
    </row>
    <row r="14646" spans="1:15" x14ac:dyDescent="0.25">
      <c r="A14646" t="s">
        <v>1245</v>
      </c>
      <c r="C14646" t="s">
        <v>1323</v>
      </c>
      <c r="E14646">
        <v>2</v>
      </c>
      <c r="F14646" t="s">
        <v>1247</v>
      </c>
      <c r="J14646" t="s">
        <v>23</v>
      </c>
      <c r="K14646">
        <v>3</v>
      </c>
      <c r="L14646">
        <v>195.39</v>
      </c>
      <c r="M14646">
        <v>0.153</v>
      </c>
      <c r="O14646" s="12">
        <f>VLOOKUP(C14646,[3]May!$C:$Z,24,FALSE)</f>
        <v>2019</v>
      </c>
    </row>
    <row r="14647" spans="1:15" x14ac:dyDescent="0.25">
      <c r="A14647" t="s">
        <v>1245</v>
      </c>
      <c r="C14647" t="s">
        <v>1323</v>
      </c>
      <c r="E14647">
        <v>12</v>
      </c>
      <c r="F14647" t="s">
        <v>1253</v>
      </c>
      <c r="J14647" t="s">
        <v>23</v>
      </c>
      <c r="K14647">
        <v>1</v>
      </c>
      <c r="L14647">
        <v>61.2</v>
      </c>
      <c r="M14647">
        <v>8.3370000000000007E-3</v>
      </c>
      <c r="O14647" s="12">
        <f>VLOOKUP(C14647,[3]May!$C:$Z,24,FALSE)</f>
        <v>2019</v>
      </c>
    </row>
    <row r="14648" spans="1:15" x14ac:dyDescent="0.25">
      <c r="A14648" t="s">
        <v>1245</v>
      </c>
      <c r="C14648" t="s">
        <v>1323</v>
      </c>
      <c r="E14648">
        <v>2</v>
      </c>
      <c r="F14648" t="s">
        <v>1247</v>
      </c>
      <c r="J14648" t="s">
        <v>23</v>
      </c>
      <c r="K14648">
        <v>4</v>
      </c>
      <c r="L14648">
        <v>20.440000000000001</v>
      </c>
      <c r="M14648">
        <v>1.6E-2</v>
      </c>
      <c r="O14648" s="12">
        <f>VLOOKUP(C14648,[3]May!$C:$Z,24,FALSE)</f>
        <v>2019</v>
      </c>
    </row>
    <row r="14649" spans="1:15" x14ac:dyDescent="0.25">
      <c r="A14649" t="s">
        <v>1245</v>
      </c>
      <c r="C14649" t="s">
        <v>1323</v>
      </c>
      <c r="E14649">
        <v>2</v>
      </c>
      <c r="F14649" t="s">
        <v>1247</v>
      </c>
      <c r="J14649" t="s">
        <v>23</v>
      </c>
      <c r="K14649">
        <v>12</v>
      </c>
      <c r="L14649">
        <v>781.56</v>
      </c>
      <c r="M14649">
        <v>0.61199999999999999</v>
      </c>
      <c r="O14649" s="12">
        <f>VLOOKUP(C14649,[3]May!$C:$Z,24,FALSE)</f>
        <v>2019</v>
      </c>
    </row>
    <row r="14650" spans="1:15" x14ac:dyDescent="0.25">
      <c r="A14650" t="s">
        <v>1245</v>
      </c>
      <c r="C14650" t="s">
        <v>1323</v>
      </c>
      <c r="E14650">
        <v>2</v>
      </c>
      <c r="F14650" t="s">
        <v>1247</v>
      </c>
      <c r="J14650" t="s">
        <v>23</v>
      </c>
      <c r="K14650">
        <v>11</v>
      </c>
      <c r="L14650">
        <v>716.43</v>
      </c>
      <c r="M14650">
        <v>0.56100000000000005</v>
      </c>
      <c r="O14650" s="12">
        <f>VLOOKUP(C14650,[3]May!$C:$Z,24,FALSE)</f>
        <v>2019</v>
      </c>
    </row>
    <row r="14651" spans="1:15" x14ac:dyDescent="0.25">
      <c r="A14651" t="s">
        <v>1245</v>
      </c>
      <c r="C14651" t="s">
        <v>1323</v>
      </c>
      <c r="E14651">
        <v>2</v>
      </c>
      <c r="F14651" t="s">
        <v>1247</v>
      </c>
      <c r="J14651" t="s">
        <v>23</v>
      </c>
      <c r="K14651">
        <v>2</v>
      </c>
      <c r="L14651">
        <v>10.220000000000001</v>
      </c>
      <c r="M14651">
        <v>8.0000000000000002E-3</v>
      </c>
      <c r="O14651" s="12">
        <f>VLOOKUP(C14651,[3]May!$C:$Z,24,FALSE)</f>
        <v>2019</v>
      </c>
    </row>
    <row r="14652" spans="1:15" x14ac:dyDescent="0.25">
      <c r="A14652" t="s">
        <v>1245</v>
      </c>
      <c r="C14652" t="s">
        <v>1323</v>
      </c>
      <c r="E14652">
        <v>2</v>
      </c>
      <c r="F14652" t="s">
        <v>1247</v>
      </c>
      <c r="J14652" t="s">
        <v>23</v>
      </c>
      <c r="K14652">
        <v>7</v>
      </c>
      <c r="L14652">
        <v>455.91</v>
      </c>
      <c r="M14652">
        <v>0.35699999999999998</v>
      </c>
      <c r="O14652" s="12">
        <f>VLOOKUP(C14652,[3]May!$C:$Z,24,FALSE)</f>
        <v>2019</v>
      </c>
    </row>
    <row r="14653" spans="1:15" x14ac:dyDescent="0.25">
      <c r="A14653" t="s">
        <v>1245</v>
      </c>
      <c r="C14653" t="s">
        <v>1323</v>
      </c>
      <c r="E14653">
        <v>2</v>
      </c>
      <c r="F14653" t="s">
        <v>1247</v>
      </c>
      <c r="J14653" t="s">
        <v>23</v>
      </c>
      <c r="K14653">
        <v>16</v>
      </c>
      <c r="L14653">
        <v>1042.08</v>
      </c>
      <c r="M14653">
        <v>0.81599999999999995</v>
      </c>
      <c r="O14653" s="12">
        <f>VLOOKUP(C14653,[3]May!$C:$Z,24,FALSE)</f>
        <v>2019</v>
      </c>
    </row>
    <row r="14654" spans="1:15" x14ac:dyDescent="0.25">
      <c r="A14654" t="s">
        <v>1245</v>
      </c>
      <c r="C14654" t="s">
        <v>1323</v>
      </c>
      <c r="E14654">
        <v>13</v>
      </c>
      <c r="F14654" t="s">
        <v>1248</v>
      </c>
      <c r="J14654" t="s">
        <v>23</v>
      </c>
      <c r="K14654">
        <v>3</v>
      </c>
      <c r="L14654">
        <v>15.33</v>
      </c>
      <c r="M14654">
        <v>1.2E-2</v>
      </c>
      <c r="O14654" s="12">
        <f>VLOOKUP(C14654,[3]May!$C:$Z,24,FALSE)</f>
        <v>2019</v>
      </c>
    </row>
    <row r="14655" spans="1:15" x14ac:dyDescent="0.25">
      <c r="A14655" t="s">
        <v>1245</v>
      </c>
      <c r="C14655" t="s">
        <v>1323</v>
      </c>
      <c r="E14655">
        <v>2</v>
      </c>
      <c r="F14655" t="s">
        <v>1247</v>
      </c>
      <c r="J14655" t="s">
        <v>23</v>
      </c>
      <c r="K14655">
        <v>9</v>
      </c>
      <c r="L14655">
        <v>586.16999999999996</v>
      </c>
      <c r="M14655">
        <v>0.45900000000000002</v>
      </c>
      <c r="O14655" s="12">
        <f>VLOOKUP(C14655,[3]May!$C:$Z,24,FALSE)</f>
        <v>2019</v>
      </c>
    </row>
    <row r="14656" spans="1:15" x14ac:dyDescent="0.25">
      <c r="A14656" t="s">
        <v>1245</v>
      </c>
      <c r="C14656" t="s">
        <v>1323</v>
      </c>
      <c r="E14656">
        <v>12</v>
      </c>
      <c r="F14656" t="s">
        <v>1253</v>
      </c>
      <c r="J14656" t="s">
        <v>23</v>
      </c>
      <c r="K14656">
        <v>1</v>
      </c>
      <c r="L14656">
        <v>61.2</v>
      </c>
      <c r="M14656">
        <v>8.3370000000000007E-3</v>
      </c>
      <c r="O14656" s="12">
        <f>VLOOKUP(C14656,[3]May!$C:$Z,24,FALSE)</f>
        <v>2019</v>
      </c>
    </row>
    <row r="14657" spans="1:15" x14ac:dyDescent="0.25">
      <c r="A14657" t="s">
        <v>1245</v>
      </c>
      <c r="C14657" t="s">
        <v>1323</v>
      </c>
      <c r="E14657">
        <v>2</v>
      </c>
      <c r="F14657" t="s">
        <v>1247</v>
      </c>
      <c r="J14657" t="s">
        <v>23</v>
      </c>
      <c r="K14657">
        <v>2</v>
      </c>
      <c r="L14657">
        <v>10.220000000000001</v>
      </c>
      <c r="M14657">
        <v>8.0000000000000002E-3</v>
      </c>
      <c r="O14657" s="12">
        <f>VLOOKUP(C14657,[3]May!$C:$Z,24,FALSE)</f>
        <v>2019</v>
      </c>
    </row>
    <row r="14658" spans="1:15" x14ac:dyDescent="0.25">
      <c r="A14658" t="s">
        <v>1245</v>
      </c>
      <c r="C14658" t="s">
        <v>1323</v>
      </c>
      <c r="E14658">
        <v>2</v>
      </c>
      <c r="F14658" t="s">
        <v>1247</v>
      </c>
      <c r="J14658" t="s">
        <v>23</v>
      </c>
      <c r="K14658">
        <v>9</v>
      </c>
      <c r="L14658">
        <v>586.16999999999996</v>
      </c>
      <c r="M14658">
        <v>0.45900000000000002</v>
      </c>
      <c r="O14658" s="12">
        <f>VLOOKUP(C14658,[3]May!$C:$Z,24,FALSE)</f>
        <v>2019</v>
      </c>
    </row>
    <row r="14659" spans="1:15" x14ac:dyDescent="0.25">
      <c r="A14659" t="s">
        <v>1245</v>
      </c>
      <c r="C14659" t="s">
        <v>1323</v>
      </c>
      <c r="E14659">
        <v>12</v>
      </c>
      <c r="F14659" t="s">
        <v>1253</v>
      </c>
      <c r="J14659" t="s">
        <v>23</v>
      </c>
      <c r="K14659">
        <v>1</v>
      </c>
      <c r="L14659">
        <v>61.2</v>
      </c>
      <c r="M14659">
        <v>8.3370000000000007E-3</v>
      </c>
      <c r="O14659" s="12">
        <f>VLOOKUP(C14659,[3]May!$C:$Z,24,FALSE)</f>
        <v>2019</v>
      </c>
    </row>
    <row r="14660" spans="1:15" x14ac:dyDescent="0.25">
      <c r="A14660" t="s">
        <v>1245</v>
      </c>
      <c r="C14660" t="s">
        <v>1323</v>
      </c>
      <c r="E14660">
        <v>2</v>
      </c>
      <c r="F14660" t="s">
        <v>1247</v>
      </c>
      <c r="J14660" t="s">
        <v>23</v>
      </c>
      <c r="K14660">
        <v>1</v>
      </c>
      <c r="L14660">
        <v>5.1100000000000003</v>
      </c>
      <c r="M14660">
        <v>4.0000000000000001E-3</v>
      </c>
      <c r="O14660" s="12">
        <f>VLOOKUP(C14660,[3]May!$C:$Z,24,FALSE)</f>
        <v>2019</v>
      </c>
    </row>
    <row r="14661" spans="1:15" x14ac:dyDescent="0.25">
      <c r="A14661" t="s">
        <v>1245</v>
      </c>
      <c r="C14661" t="s">
        <v>1323</v>
      </c>
      <c r="E14661">
        <v>2</v>
      </c>
      <c r="F14661" t="s">
        <v>1247</v>
      </c>
      <c r="J14661" t="s">
        <v>23</v>
      </c>
      <c r="K14661">
        <v>14</v>
      </c>
      <c r="L14661">
        <v>911.82</v>
      </c>
      <c r="M14661">
        <v>0.71399999999999997</v>
      </c>
      <c r="O14661" s="12">
        <f>VLOOKUP(C14661,[3]May!$C:$Z,24,FALSE)</f>
        <v>2019</v>
      </c>
    </row>
    <row r="14662" spans="1:15" x14ac:dyDescent="0.25">
      <c r="A14662" t="s">
        <v>1245</v>
      </c>
      <c r="C14662" t="s">
        <v>1323</v>
      </c>
      <c r="E14662">
        <v>12</v>
      </c>
      <c r="F14662" t="s">
        <v>1253</v>
      </c>
      <c r="J14662" t="s">
        <v>23</v>
      </c>
      <c r="K14662">
        <v>1</v>
      </c>
      <c r="L14662">
        <v>61.2</v>
      </c>
      <c r="M14662">
        <v>8.3370000000000007E-3</v>
      </c>
      <c r="O14662" s="12">
        <f>VLOOKUP(C14662,[3]May!$C:$Z,24,FALSE)</f>
        <v>2019</v>
      </c>
    </row>
    <row r="14663" spans="1:15" x14ac:dyDescent="0.25">
      <c r="A14663" t="s">
        <v>1245</v>
      </c>
      <c r="C14663" t="s">
        <v>1323</v>
      </c>
      <c r="E14663">
        <v>13</v>
      </c>
      <c r="F14663" t="s">
        <v>1248</v>
      </c>
      <c r="J14663" t="s">
        <v>23</v>
      </c>
      <c r="K14663">
        <v>2</v>
      </c>
      <c r="L14663">
        <v>10.220000000000001</v>
      </c>
      <c r="M14663">
        <v>8.0000000000000002E-3</v>
      </c>
      <c r="O14663" s="12">
        <f>VLOOKUP(C14663,[3]May!$C:$Z,24,FALSE)</f>
        <v>2019</v>
      </c>
    </row>
    <row r="14664" spans="1:15" x14ac:dyDescent="0.25">
      <c r="A14664" t="s">
        <v>1245</v>
      </c>
      <c r="C14664" t="s">
        <v>1323</v>
      </c>
      <c r="E14664">
        <v>2</v>
      </c>
      <c r="F14664" t="s">
        <v>1247</v>
      </c>
      <c r="J14664" t="s">
        <v>23</v>
      </c>
      <c r="K14664">
        <v>1</v>
      </c>
      <c r="L14664">
        <v>5.1100000000000003</v>
      </c>
      <c r="M14664">
        <v>4.0000000000000001E-3</v>
      </c>
      <c r="O14664" s="12">
        <f>VLOOKUP(C14664,[3]May!$C:$Z,24,FALSE)</f>
        <v>2019</v>
      </c>
    </row>
    <row r="14665" spans="1:15" x14ac:dyDescent="0.25">
      <c r="A14665" t="s">
        <v>1245</v>
      </c>
      <c r="C14665" t="s">
        <v>1323</v>
      </c>
      <c r="E14665">
        <v>2</v>
      </c>
      <c r="F14665" t="s">
        <v>1247</v>
      </c>
      <c r="J14665" t="s">
        <v>23</v>
      </c>
      <c r="K14665">
        <v>8</v>
      </c>
      <c r="L14665">
        <v>521.04</v>
      </c>
      <c r="M14665">
        <v>0.40799999999999997</v>
      </c>
      <c r="O14665" s="12">
        <f>VLOOKUP(C14665,[3]May!$C:$Z,24,FALSE)</f>
        <v>2019</v>
      </c>
    </row>
    <row r="14666" spans="1:15" x14ac:dyDescent="0.25">
      <c r="A14666" t="s">
        <v>1245</v>
      </c>
      <c r="C14666" t="s">
        <v>1323</v>
      </c>
      <c r="E14666">
        <v>2</v>
      </c>
      <c r="F14666" t="s">
        <v>1247</v>
      </c>
      <c r="J14666" t="s">
        <v>23</v>
      </c>
      <c r="K14666">
        <v>14</v>
      </c>
      <c r="L14666">
        <v>911.82</v>
      </c>
      <c r="M14666">
        <v>0.71399999999999997</v>
      </c>
      <c r="O14666" s="12">
        <f>VLOOKUP(C14666,[3]May!$C:$Z,24,FALSE)</f>
        <v>2019</v>
      </c>
    </row>
    <row r="14667" spans="1:15" x14ac:dyDescent="0.25">
      <c r="A14667" t="s">
        <v>1245</v>
      </c>
      <c r="C14667" t="s">
        <v>1323</v>
      </c>
      <c r="E14667">
        <v>2</v>
      </c>
      <c r="F14667" t="s">
        <v>1247</v>
      </c>
      <c r="J14667" t="s">
        <v>23</v>
      </c>
      <c r="K14667">
        <v>5</v>
      </c>
      <c r="L14667">
        <v>25.55</v>
      </c>
      <c r="M14667">
        <v>0.02</v>
      </c>
      <c r="O14667" s="12">
        <f>VLOOKUP(C14667,[3]May!$C:$Z,24,FALSE)</f>
        <v>2019</v>
      </c>
    </row>
    <row r="14668" spans="1:15" x14ac:dyDescent="0.25">
      <c r="A14668" t="s">
        <v>1245</v>
      </c>
      <c r="C14668" t="s">
        <v>1323</v>
      </c>
      <c r="E14668">
        <v>2</v>
      </c>
      <c r="F14668" t="s">
        <v>1247</v>
      </c>
      <c r="J14668" t="s">
        <v>23</v>
      </c>
      <c r="K14668">
        <v>17</v>
      </c>
      <c r="L14668">
        <v>1107.21</v>
      </c>
      <c r="M14668">
        <v>0.86699999999999999</v>
      </c>
      <c r="O14668" s="12">
        <f>VLOOKUP(C14668,[3]May!$C:$Z,24,FALSE)</f>
        <v>2019</v>
      </c>
    </row>
    <row r="14669" spans="1:15" x14ac:dyDescent="0.25">
      <c r="A14669" t="s">
        <v>1245</v>
      </c>
      <c r="C14669" t="s">
        <v>1323</v>
      </c>
      <c r="E14669">
        <v>2</v>
      </c>
      <c r="F14669" t="s">
        <v>1247</v>
      </c>
      <c r="J14669" t="s">
        <v>23</v>
      </c>
      <c r="K14669">
        <v>3</v>
      </c>
      <c r="L14669">
        <v>195.39</v>
      </c>
      <c r="M14669">
        <v>0.153</v>
      </c>
      <c r="O14669" s="12">
        <f>VLOOKUP(C14669,[3]May!$C:$Z,24,FALSE)</f>
        <v>2019</v>
      </c>
    </row>
    <row r="14670" spans="1:15" x14ac:dyDescent="0.25">
      <c r="A14670" t="s">
        <v>1245</v>
      </c>
      <c r="C14670" t="s">
        <v>1323</v>
      </c>
      <c r="E14670">
        <v>12</v>
      </c>
      <c r="F14670" t="s">
        <v>1253</v>
      </c>
      <c r="J14670" t="s">
        <v>23</v>
      </c>
      <c r="K14670">
        <v>1</v>
      </c>
      <c r="L14670">
        <v>61.2</v>
      </c>
      <c r="M14670">
        <v>8.3370000000000007E-3</v>
      </c>
      <c r="O14670" s="12">
        <f>VLOOKUP(C14670,[3]May!$C:$Z,24,FALSE)</f>
        <v>2019</v>
      </c>
    </row>
    <row r="14671" spans="1:15" x14ac:dyDescent="0.25">
      <c r="A14671" t="s">
        <v>1245</v>
      </c>
      <c r="C14671" t="s">
        <v>1323</v>
      </c>
      <c r="E14671">
        <v>2</v>
      </c>
      <c r="F14671" t="s">
        <v>1247</v>
      </c>
      <c r="J14671" t="s">
        <v>23</v>
      </c>
      <c r="K14671">
        <v>18</v>
      </c>
      <c r="L14671">
        <v>1172.3399999999999</v>
      </c>
      <c r="M14671">
        <v>0.91800000000000004</v>
      </c>
      <c r="O14671" s="12">
        <f>VLOOKUP(C14671,[3]May!$C:$Z,24,FALSE)</f>
        <v>2019</v>
      </c>
    </row>
    <row r="14672" spans="1:15" x14ac:dyDescent="0.25">
      <c r="A14672" t="s">
        <v>1245</v>
      </c>
      <c r="C14672" t="s">
        <v>1323</v>
      </c>
      <c r="E14672">
        <v>2</v>
      </c>
      <c r="F14672" t="s">
        <v>1247</v>
      </c>
      <c r="J14672" t="s">
        <v>23</v>
      </c>
      <c r="K14672">
        <v>7</v>
      </c>
      <c r="L14672">
        <v>35.770000000000003</v>
      </c>
      <c r="M14672">
        <v>2.8000000000000001E-2</v>
      </c>
      <c r="O14672" s="12">
        <f>VLOOKUP(C14672,[3]May!$C:$Z,24,FALSE)</f>
        <v>2019</v>
      </c>
    </row>
    <row r="14673" spans="1:15" x14ac:dyDescent="0.25">
      <c r="A14673" t="s">
        <v>1245</v>
      </c>
      <c r="C14673" t="s">
        <v>1323</v>
      </c>
      <c r="E14673">
        <v>2</v>
      </c>
      <c r="F14673" t="s">
        <v>1247</v>
      </c>
      <c r="J14673" t="s">
        <v>23</v>
      </c>
      <c r="K14673">
        <v>9</v>
      </c>
      <c r="L14673">
        <v>586.16999999999996</v>
      </c>
      <c r="M14673">
        <v>0.45900000000000002</v>
      </c>
      <c r="O14673" s="12">
        <f>VLOOKUP(C14673,[3]May!$C:$Z,24,FALSE)</f>
        <v>2019</v>
      </c>
    </row>
    <row r="14674" spans="1:15" x14ac:dyDescent="0.25">
      <c r="A14674" t="s">
        <v>1245</v>
      </c>
      <c r="C14674" t="s">
        <v>1323</v>
      </c>
      <c r="E14674">
        <v>2</v>
      </c>
      <c r="F14674" t="s">
        <v>1247</v>
      </c>
      <c r="J14674" t="s">
        <v>23</v>
      </c>
      <c r="K14674">
        <v>4</v>
      </c>
      <c r="L14674">
        <v>260.52</v>
      </c>
      <c r="M14674">
        <v>0.20399999999999999</v>
      </c>
      <c r="O14674" s="12">
        <f>VLOOKUP(C14674,[3]May!$C:$Z,24,FALSE)</f>
        <v>2019</v>
      </c>
    </row>
    <row r="14675" spans="1:15" x14ac:dyDescent="0.25">
      <c r="A14675" t="s">
        <v>1245</v>
      </c>
      <c r="C14675" t="s">
        <v>1323</v>
      </c>
      <c r="E14675">
        <v>2</v>
      </c>
      <c r="F14675" t="s">
        <v>1247</v>
      </c>
      <c r="J14675" t="s">
        <v>23</v>
      </c>
      <c r="K14675">
        <v>10</v>
      </c>
      <c r="L14675">
        <v>51.1</v>
      </c>
      <c r="M14675">
        <v>0.04</v>
      </c>
      <c r="O14675" s="12">
        <f>VLOOKUP(C14675,[3]May!$C:$Z,24,FALSE)</f>
        <v>2019</v>
      </c>
    </row>
    <row r="14676" spans="1:15" x14ac:dyDescent="0.25">
      <c r="A14676" t="s">
        <v>1245</v>
      </c>
      <c r="C14676" t="s">
        <v>1323</v>
      </c>
      <c r="E14676">
        <v>13</v>
      </c>
      <c r="F14676" t="s">
        <v>1248</v>
      </c>
      <c r="J14676" t="s">
        <v>23</v>
      </c>
      <c r="K14676">
        <v>2</v>
      </c>
      <c r="L14676">
        <v>10.220000000000001</v>
      </c>
      <c r="M14676">
        <v>8.0000000000000002E-3</v>
      </c>
      <c r="O14676" s="12">
        <f>VLOOKUP(C14676,[3]May!$C:$Z,24,FALSE)</f>
        <v>2019</v>
      </c>
    </row>
    <row r="14677" spans="1:15" x14ac:dyDescent="0.25">
      <c r="A14677" t="s">
        <v>1245</v>
      </c>
      <c r="C14677" t="s">
        <v>1323</v>
      </c>
      <c r="E14677">
        <v>2</v>
      </c>
      <c r="F14677" t="s">
        <v>1247</v>
      </c>
      <c r="J14677" t="s">
        <v>23</v>
      </c>
      <c r="K14677">
        <v>4</v>
      </c>
      <c r="L14677">
        <v>260.52</v>
      </c>
      <c r="M14677">
        <v>0.20399999999999999</v>
      </c>
      <c r="O14677" s="12">
        <f>VLOOKUP(C14677,[3]May!$C:$Z,24,FALSE)</f>
        <v>2019</v>
      </c>
    </row>
    <row r="14678" spans="1:15" x14ac:dyDescent="0.25">
      <c r="A14678" t="s">
        <v>1245</v>
      </c>
      <c r="C14678" t="s">
        <v>1323</v>
      </c>
      <c r="E14678">
        <v>2</v>
      </c>
      <c r="F14678" t="s">
        <v>1247</v>
      </c>
      <c r="J14678" t="s">
        <v>23</v>
      </c>
      <c r="K14678">
        <v>10</v>
      </c>
      <c r="L14678">
        <v>51.1</v>
      </c>
      <c r="M14678">
        <v>0.04</v>
      </c>
      <c r="O14678" s="12">
        <f>VLOOKUP(C14678,[3]May!$C:$Z,24,FALSE)</f>
        <v>2019</v>
      </c>
    </row>
    <row r="14679" spans="1:15" x14ac:dyDescent="0.25">
      <c r="A14679" t="s">
        <v>1245</v>
      </c>
      <c r="C14679" t="s">
        <v>1323</v>
      </c>
      <c r="E14679">
        <v>2</v>
      </c>
      <c r="F14679" t="s">
        <v>1247</v>
      </c>
      <c r="J14679" t="s">
        <v>23</v>
      </c>
      <c r="K14679">
        <v>8</v>
      </c>
      <c r="L14679">
        <v>521.04</v>
      </c>
      <c r="M14679">
        <v>0.40799999999999997</v>
      </c>
      <c r="O14679" s="12">
        <f>VLOOKUP(C14679,[3]May!$C:$Z,24,FALSE)</f>
        <v>2019</v>
      </c>
    </row>
    <row r="14680" spans="1:15" x14ac:dyDescent="0.25">
      <c r="A14680" t="s">
        <v>1245</v>
      </c>
      <c r="C14680" t="s">
        <v>1323</v>
      </c>
      <c r="E14680">
        <v>2</v>
      </c>
      <c r="F14680" t="s">
        <v>1247</v>
      </c>
      <c r="J14680" t="s">
        <v>23</v>
      </c>
      <c r="K14680">
        <v>6</v>
      </c>
      <c r="L14680">
        <v>390.78</v>
      </c>
      <c r="M14680">
        <v>0.30599999999999999</v>
      </c>
      <c r="O14680" s="12">
        <f>VLOOKUP(C14680,[3]May!$C:$Z,24,FALSE)</f>
        <v>2019</v>
      </c>
    </row>
    <row r="14681" spans="1:15" x14ac:dyDescent="0.25">
      <c r="A14681" t="s">
        <v>1245</v>
      </c>
      <c r="C14681" t="s">
        <v>1323</v>
      </c>
      <c r="E14681">
        <v>2</v>
      </c>
      <c r="F14681" t="s">
        <v>1247</v>
      </c>
      <c r="J14681" t="s">
        <v>23</v>
      </c>
      <c r="K14681">
        <v>3</v>
      </c>
      <c r="L14681">
        <v>15.33</v>
      </c>
      <c r="M14681">
        <v>1.2E-2</v>
      </c>
      <c r="O14681" s="12">
        <f>VLOOKUP(C14681,[3]May!$C:$Z,24,FALSE)</f>
        <v>2019</v>
      </c>
    </row>
    <row r="14682" spans="1:15" x14ac:dyDescent="0.25">
      <c r="A14682" t="s">
        <v>1245</v>
      </c>
      <c r="C14682" t="s">
        <v>1323</v>
      </c>
      <c r="E14682">
        <v>2</v>
      </c>
      <c r="F14682" t="s">
        <v>1247</v>
      </c>
      <c r="J14682" t="s">
        <v>23</v>
      </c>
      <c r="K14682">
        <v>16</v>
      </c>
      <c r="L14682">
        <v>1042.08</v>
      </c>
      <c r="M14682">
        <v>0.81599999999999995</v>
      </c>
      <c r="O14682" s="12">
        <f>VLOOKUP(C14682,[3]May!$C:$Z,24,FALSE)</f>
        <v>2019</v>
      </c>
    </row>
    <row r="14683" spans="1:15" x14ac:dyDescent="0.25">
      <c r="A14683" t="s">
        <v>1245</v>
      </c>
      <c r="C14683" t="s">
        <v>1323</v>
      </c>
      <c r="E14683">
        <v>2</v>
      </c>
      <c r="F14683" t="s">
        <v>1247</v>
      </c>
      <c r="J14683" t="s">
        <v>23</v>
      </c>
      <c r="K14683">
        <v>9</v>
      </c>
      <c r="L14683">
        <v>586.16999999999996</v>
      </c>
      <c r="M14683">
        <v>0.45900000000000002</v>
      </c>
      <c r="O14683" s="12">
        <f>VLOOKUP(C14683,[3]May!$C:$Z,24,FALSE)</f>
        <v>2019</v>
      </c>
    </row>
    <row r="14684" spans="1:15" x14ac:dyDescent="0.25">
      <c r="A14684" t="s">
        <v>1245</v>
      </c>
      <c r="C14684" t="s">
        <v>1323</v>
      </c>
      <c r="E14684">
        <v>2</v>
      </c>
      <c r="F14684" t="s">
        <v>1247</v>
      </c>
      <c r="J14684" t="s">
        <v>23</v>
      </c>
      <c r="K14684">
        <v>4</v>
      </c>
      <c r="L14684">
        <v>20.440000000000001</v>
      </c>
      <c r="M14684">
        <v>1.6E-2</v>
      </c>
      <c r="O14684" s="12">
        <f>VLOOKUP(C14684,[3]May!$C:$Z,24,FALSE)</f>
        <v>2019</v>
      </c>
    </row>
    <row r="14685" spans="1:15" x14ac:dyDescent="0.25">
      <c r="A14685" t="s">
        <v>1245</v>
      </c>
      <c r="C14685" t="s">
        <v>1323</v>
      </c>
      <c r="E14685">
        <v>2</v>
      </c>
      <c r="F14685" t="s">
        <v>1247</v>
      </c>
      <c r="J14685" t="s">
        <v>23</v>
      </c>
      <c r="K14685">
        <v>12</v>
      </c>
      <c r="L14685">
        <v>781.56</v>
      </c>
      <c r="M14685">
        <v>0.61199999999999999</v>
      </c>
      <c r="O14685" s="12">
        <f>VLOOKUP(C14685,[3]May!$C:$Z,24,FALSE)</f>
        <v>2019</v>
      </c>
    </row>
    <row r="14686" spans="1:15" x14ac:dyDescent="0.25">
      <c r="A14686" t="s">
        <v>1245</v>
      </c>
      <c r="C14686" t="s">
        <v>1323</v>
      </c>
      <c r="E14686">
        <v>2</v>
      </c>
      <c r="F14686" t="s">
        <v>1247</v>
      </c>
      <c r="J14686" t="s">
        <v>23</v>
      </c>
      <c r="K14686">
        <v>6</v>
      </c>
      <c r="L14686">
        <v>390.78</v>
      </c>
      <c r="M14686">
        <v>0.30599999999999999</v>
      </c>
      <c r="O14686" s="12">
        <f>VLOOKUP(C14686,[3]May!$C:$Z,24,FALSE)</f>
        <v>2019</v>
      </c>
    </row>
    <row r="14687" spans="1:15" x14ac:dyDescent="0.25">
      <c r="A14687" t="s">
        <v>1245</v>
      </c>
      <c r="C14687" t="s">
        <v>1323</v>
      </c>
      <c r="E14687">
        <v>2</v>
      </c>
      <c r="F14687" t="s">
        <v>1247</v>
      </c>
      <c r="J14687" t="s">
        <v>23</v>
      </c>
      <c r="K14687">
        <v>5</v>
      </c>
      <c r="L14687">
        <v>25.55</v>
      </c>
      <c r="M14687">
        <v>0.02</v>
      </c>
      <c r="O14687" s="12">
        <f>VLOOKUP(C14687,[3]May!$C:$Z,24,FALSE)</f>
        <v>2019</v>
      </c>
    </row>
    <row r="14688" spans="1:15" x14ac:dyDescent="0.25">
      <c r="A14688" t="s">
        <v>1245</v>
      </c>
      <c r="C14688" t="s">
        <v>1323</v>
      </c>
      <c r="E14688">
        <v>2</v>
      </c>
      <c r="F14688" t="s">
        <v>1247</v>
      </c>
      <c r="J14688" t="s">
        <v>23</v>
      </c>
      <c r="K14688">
        <v>9</v>
      </c>
      <c r="L14688">
        <v>586.16999999999996</v>
      </c>
      <c r="M14688">
        <v>0.45900000000000002</v>
      </c>
      <c r="O14688" s="12">
        <f>VLOOKUP(C14688,[3]May!$C:$Z,24,FALSE)</f>
        <v>2019</v>
      </c>
    </row>
    <row r="14689" spans="1:15" x14ac:dyDescent="0.25">
      <c r="A14689" t="s">
        <v>1245</v>
      </c>
      <c r="C14689" t="s">
        <v>1323</v>
      </c>
      <c r="E14689">
        <v>2</v>
      </c>
      <c r="F14689" t="s">
        <v>1247</v>
      </c>
      <c r="J14689" t="s">
        <v>23</v>
      </c>
      <c r="K14689">
        <v>4</v>
      </c>
      <c r="L14689">
        <v>260.52</v>
      </c>
      <c r="M14689">
        <v>0.20399999999999999</v>
      </c>
      <c r="O14689" s="12">
        <f>VLOOKUP(C14689,[3]May!$C:$Z,24,FALSE)</f>
        <v>2019</v>
      </c>
    </row>
    <row r="14690" spans="1:15" x14ac:dyDescent="0.25">
      <c r="A14690" t="s">
        <v>1245</v>
      </c>
      <c r="C14690" t="s">
        <v>1323</v>
      </c>
      <c r="E14690">
        <v>2</v>
      </c>
      <c r="F14690" t="s">
        <v>1247</v>
      </c>
      <c r="J14690" t="s">
        <v>23</v>
      </c>
      <c r="K14690">
        <v>5</v>
      </c>
      <c r="L14690">
        <v>25.55</v>
      </c>
      <c r="M14690">
        <v>0.02</v>
      </c>
      <c r="O14690" s="12">
        <f>VLOOKUP(C14690,[3]May!$C:$Z,24,FALSE)</f>
        <v>2019</v>
      </c>
    </row>
    <row r="14691" spans="1:15" x14ac:dyDescent="0.25">
      <c r="A14691" t="s">
        <v>1245</v>
      </c>
      <c r="C14691" t="s">
        <v>1323</v>
      </c>
      <c r="E14691">
        <v>2</v>
      </c>
      <c r="F14691" t="s">
        <v>1247</v>
      </c>
      <c r="J14691" t="s">
        <v>23</v>
      </c>
      <c r="K14691">
        <v>3</v>
      </c>
      <c r="L14691">
        <v>195.39</v>
      </c>
      <c r="M14691">
        <v>0.153</v>
      </c>
      <c r="O14691" s="12">
        <f>VLOOKUP(C14691,[3]May!$C:$Z,24,FALSE)</f>
        <v>2019</v>
      </c>
    </row>
    <row r="14692" spans="1:15" x14ac:dyDescent="0.25">
      <c r="A14692" t="s">
        <v>1245</v>
      </c>
      <c r="C14692" t="s">
        <v>1323</v>
      </c>
      <c r="E14692">
        <v>2</v>
      </c>
      <c r="F14692" t="s">
        <v>1247</v>
      </c>
      <c r="J14692" t="s">
        <v>23</v>
      </c>
      <c r="K14692">
        <v>10</v>
      </c>
      <c r="L14692">
        <v>51.1</v>
      </c>
      <c r="M14692">
        <v>0.04</v>
      </c>
      <c r="O14692" s="12">
        <f>VLOOKUP(C14692,[3]May!$C:$Z,24,FALSE)</f>
        <v>2019</v>
      </c>
    </row>
    <row r="14693" spans="1:15" x14ac:dyDescent="0.25">
      <c r="A14693" t="s">
        <v>1245</v>
      </c>
      <c r="C14693" t="s">
        <v>1323</v>
      </c>
      <c r="E14693">
        <v>13</v>
      </c>
      <c r="F14693" t="s">
        <v>1248</v>
      </c>
      <c r="J14693" t="s">
        <v>23</v>
      </c>
      <c r="K14693">
        <v>5</v>
      </c>
      <c r="L14693">
        <v>25.55</v>
      </c>
      <c r="M14693">
        <v>0.02</v>
      </c>
      <c r="O14693" s="12">
        <f>VLOOKUP(C14693,[3]May!$C:$Z,24,FALSE)</f>
        <v>2019</v>
      </c>
    </row>
    <row r="14694" spans="1:15" x14ac:dyDescent="0.25">
      <c r="A14694" t="s">
        <v>1245</v>
      </c>
      <c r="C14694" t="s">
        <v>1323</v>
      </c>
      <c r="E14694">
        <v>2</v>
      </c>
      <c r="F14694" t="s">
        <v>1247</v>
      </c>
      <c r="J14694" t="s">
        <v>23</v>
      </c>
      <c r="K14694">
        <v>3</v>
      </c>
      <c r="L14694">
        <v>195.39</v>
      </c>
      <c r="M14694">
        <v>0.153</v>
      </c>
      <c r="O14694" s="12">
        <f>VLOOKUP(C14694,[3]May!$C:$Z,24,FALSE)</f>
        <v>2019</v>
      </c>
    </row>
    <row r="14695" spans="1:15" x14ac:dyDescent="0.25">
      <c r="A14695" t="s">
        <v>1245</v>
      </c>
      <c r="C14695" t="s">
        <v>1323</v>
      </c>
      <c r="E14695">
        <v>8</v>
      </c>
      <c r="F14695" t="s">
        <v>1251</v>
      </c>
      <c r="J14695" t="s">
        <v>23</v>
      </c>
      <c r="K14695">
        <v>6</v>
      </c>
      <c r="L14695">
        <v>330.36</v>
      </c>
      <c r="M14695">
        <v>0.19320000000000001</v>
      </c>
      <c r="O14695" s="12">
        <f>VLOOKUP(C14695,[3]May!$C:$Z,24,FALSE)</f>
        <v>2019</v>
      </c>
    </row>
    <row r="14696" spans="1:15" x14ac:dyDescent="0.25">
      <c r="A14696" t="s">
        <v>1245</v>
      </c>
      <c r="C14696" t="s">
        <v>1323</v>
      </c>
      <c r="E14696">
        <v>2</v>
      </c>
      <c r="F14696" t="s">
        <v>1247</v>
      </c>
      <c r="J14696" t="s">
        <v>23</v>
      </c>
      <c r="K14696">
        <v>10</v>
      </c>
      <c r="L14696">
        <v>651.29999999999995</v>
      </c>
      <c r="M14696">
        <v>0.51</v>
      </c>
      <c r="O14696" s="12">
        <f>VLOOKUP(C14696,[3]May!$C:$Z,24,FALSE)</f>
        <v>2019</v>
      </c>
    </row>
    <row r="14697" spans="1:15" x14ac:dyDescent="0.25">
      <c r="A14697" t="s">
        <v>1245</v>
      </c>
      <c r="C14697" t="s">
        <v>1323</v>
      </c>
      <c r="E14697">
        <v>12</v>
      </c>
      <c r="F14697" t="s">
        <v>1253</v>
      </c>
      <c r="J14697" t="s">
        <v>23</v>
      </c>
      <c r="K14697">
        <v>1</v>
      </c>
      <c r="L14697">
        <v>61.2</v>
      </c>
      <c r="M14697">
        <v>8.3370000000000007E-3</v>
      </c>
      <c r="O14697" s="12">
        <f>VLOOKUP(C14697,[3]May!$C:$Z,24,FALSE)</f>
        <v>2019</v>
      </c>
    </row>
    <row r="14698" spans="1:15" x14ac:dyDescent="0.25">
      <c r="A14698" t="s">
        <v>1245</v>
      </c>
      <c r="C14698" t="s">
        <v>1323</v>
      </c>
      <c r="E14698">
        <v>13</v>
      </c>
      <c r="F14698" t="s">
        <v>1248</v>
      </c>
      <c r="J14698" t="s">
        <v>23</v>
      </c>
      <c r="K14698">
        <v>1</v>
      </c>
      <c r="L14698">
        <v>5.1100000000000003</v>
      </c>
      <c r="M14698">
        <v>4.0000000000000001E-3</v>
      </c>
      <c r="O14698" s="12">
        <f>VLOOKUP(C14698,[3]May!$C:$Z,24,FALSE)</f>
        <v>2019</v>
      </c>
    </row>
    <row r="14699" spans="1:15" x14ac:dyDescent="0.25">
      <c r="A14699" t="s">
        <v>1245</v>
      </c>
      <c r="C14699" t="s">
        <v>1323</v>
      </c>
      <c r="E14699">
        <v>2</v>
      </c>
      <c r="F14699" t="s">
        <v>1247</v>
      </c>
      <c r="J14699" t="s">
        <v>23</v>
      </c>
      <c r="K14699">
        <v>16</v>
      </c>
      <c r="L14699">
        <v>1042.08</v>
      </c>
      <c r="M14699">
        <v>0.81599999999999995</v>
      </c>
      <c r="O14699" s="12">
        <f>VLOOKUP(C14699,[3]May!$C:$Z,24,FALSE)</f>
        <v>2019</v>
      </c>
    </row>
    <row r="14700" spans="1:15" x14ac:dyDescent="0.25">
      <c r="A14700" t="s">
        <v>1245</v>
      </c>
      <c r="C14700" t="s">
        <v>1323</v>
      </c>
      <c r="E14700">
        <v>2</v>
      </c>
      <c r="F14700" t="s">
        <v>1247</v>
      </c>
      <c r="J14700" t="s">
        <v>23</v>
      </c>
      <c r="K14700">
        <v>2</v>
      </c>
      <c r="L14700">
        <v>10.220000000000001</v>
      </c>
      <c r="M14700">
        <v>8.0000000000000002E-3</v>
      </c>
      <c r="O14700" s="12">
        <f>VLOOKUP(C14700,[3]May!$C:$Z,24,FALSE)</f>
        <v>2019</v>
      </c>
    </row>
    <row r="14701" spans="1:15" x14ac:dyDescent="0.25">
      <c r="A14701" t="s">
        <v>1245</v>
      </c>
      <c r="C14701" t="s">
        <v>1323</v>
      </c>
      <c r="E14701">
        <v>2</v>
      </c>
      <c r="F14701" t="s">
        <v>1247</v>
      </c>
      <c r="J14701" t="s">
        <v>23</v>
      </c>
      <c r="K14701">
        <v>3</v>
      </c>
      <c r="L14701">
        <v>195.39</v>
      </c>
      <c r="M14701">
        <v>0.153</v>
      </c>
      <c r="O14701" s="12">
        <f>VLOOKUP(C14701,[3]May!$C:$Z,24,FALSE)</f>
        <v>2019</v>
      </c>
    </row>
    <row r="14702" spans="1:15" x14ac:dyDescent="0.25">
      <c r="A14702" t="s">
        <v>1245</v>
      </c>
      <c r="C14702" t="s">
        <v>1323</v>
      </c>
      <c r="E14702">
        <v>2</v>
      </c>
      <c r="F14702" t="s">
        <v>1247</v>
      </c>
      <c r="J14702" t="s">
        <v>23</v>
      </c>
      <c r="K14702">
        <v>6</v>
      </c>
      <c r="L14702">
        <v>30.66</v>
      </c>
      <c r="M14702">
        <v>2.4E-2</v>
      </c>
      <c r="O14702" s="12">
        <f>VLOOKUP(C14702,[3]May!$C:$Z,24,FALSE)</f>
        <v>2019</v>
      </c>
    </row>
    <row r="14703" spans="1:15" x14ac:dyDescent="0.25">
      <c r="A14703" t="s">
        <v>1245</v>
      </c>
      <c r="C14703" t="s">
        <v>1323</v>
      </c>
      <c r="E14703">
        <v>2</v>
      </c>
      <c r="F14703" t="s">
        <v>1247</v>
      </c>
      <c r="J14703" t="s">
        <v>23</v>
      </c>
      <c r="K14703">
        <v>7</v>
      </c>
      <c r="L14703">
        <v>455.91</v>
      </c>
      <c r="M14703">
        <v>0.35699999999999998</v>
      </c>
      <c r="O14703" s="12">
        <f>VLOOKUP(C14703,[3]May!$C:$Z,24,FALSE)</f>
        <v>2019</v>
      </c>
    </row>
    <row r="14704" spans="1:15" x14ac:dyDescent="0.25">
      <c r="A14704" t="s">
        <v>1245</v>
      </c>
      <c r="C14704" t="s">
        <v>1323</v>
      </c>
      <c r="E14704">
        <v>2</v>
      </c>
      <c r="F14704" t="s">
        <v>1247</v>
      </c>
      <c r="J14704" t="s">
        <v>23</v>
      </c>
      <c r="K14704">
        <v>1</v>
      </c>
      <c r="L14704">
        <v>5.1100000000000003</v>
      </c>
      <c r="M14704">
        <v>4.0000000000000001E-3</v>
      </c>
      <c r="O14704" s="12">
        <f>VLOOKUP(C14704,[3]May!$C:$Z,24,FALSE)</f>
        <v>2019</v>
      </c>
    </row>
    <row r="14705" spans="1:15" x14ac:dyDescent="0.25">
      <c r="A14705" t="s">
        <v>1245</v>
      </c>
      <c r="C14705" t="s">
        <v>1323</v>
      </c>
      <c r="E14705">
        <v>2</v>
      </c>
      <c r="F14705" t="s">
        <v>1247</v>
      </c>
      <c r="J14705" t="s">
        <v>23</v>
      </c>
      <c r="K14705">
        <v>20</v>
      </c>
      <c r="L14705">
        <v>1302.5999999999999</v>
      </c>
      <c r="M14705">
        <v>1.02</v>
      </c>
      <c r="O14705" s="12">
        <f>VLOOKUP(C14705,[3]May!$C:$Z,24,FALSE)</f>
        <v>2019</v>
      </c>
    </row>
    <row r="14706" spans="1:15" x14ac:dyDescent="0.25">
      <c r="A14706" t="s">
        <v>1245</v>
      </c>
      <c r="C14706" t="s">
        <v>1323</v>
      </c>
      <c r="E14706">
        <v>2</v>
      </c>
      <c r="F14706" t="s">
        <v>1247</v>
      </c>
      <c r="J14706" t="s">
        <v>23</v>
      </c>
      <c r="K14706">
        <v>7</v>
      </c>
      <c r="L14706">
        <v>455.91</v>
      </c>
      <c r="M14706">
        <v>0.35699999999999998</v>
      </c>
      <c r="O14706" s="12">
        <f>VLOOKUP(C14706,[3]May!$C:$Z,24,FALSE)</f>
        <v>2019</v>
      </c>
    </row>
    <row r="14707" spans="1:15" x14ac:dyDescent="0.25">
      <c r="A14707" t="s">
        <v>1245</v>
      </c>
      <c r="C14707" t="s">
        <v>1323</v>
      </c>
      <c r="E14707">
        <v>2</v>
      </c>
      <c r="F14707" t="s">
        <v>1247</v>
      </c>
      <c r="J14707" t="s">
        <v>23</v>
      </c>
      <c r="K14707">
        <v>7</v>
      </c>
      <c r="L14707">
        <v>455.91</v>
      </c>
      <c r="M14707">
        <v>0.35699999999999998</v>
      </c>
      <c r="O14707" s="12">
        <f>VLOOKUP(C14707,[3]May!$C:$Z,24,FALSE)</f>
        <v>2019</v>
      </c>
    </row>
    <row r="14708" spans="1:15" x14ac:dyDescent="0.25">
      <c r="A14708" t="s">
        <v>1245</v>
      </c>
      <c r="C14708" t="s">
        <v>1323</v>
      </c>
      <c r="E14708">
        <v>12</v>
      </c>
      <c r="F14708" t="s">
        <v>1253</v>
      </c>
      <c r="J14708" t="s">
        <v>23</v>
      </c>
      <c r="K14708">
        <v>1</v>
      </c>
      <c r="L14708">
        <v>61.2</v>
      </c>
      <c r="M14708">
        <v>8.3370000000000007E-3</v>
      </c>
      <c r="O14708" s="12">
        <f>VLOOKUP(C14708,[3]May!$C:$Z,24,FALSE)</f>
        <v>2019</v>
      </c>
    </row>
    <row r="14709" spans="1:15" x14ac:dyDescent="0.25">
      <c r="A14709" t="s">
        <v>1245</v>
      </c>
      <c r="C14709" t="s">
        <v>1323</v>
      </c>
      <c r="E14709">
        <v>2</v>
      </c>
      <c r="F14709" t="s">
        <v>1247</v>
      </c>
      <c r="J14709" t="s">
        <v>23</v>
      </c>
      <c r="K14709">
        <v>2</v>
      </c>
      <c r="L14709">
        <v>10.220000000000001</v>
      </c>
      <c r="M14709">
        <v>8.0000000000000002E-3</v>
      </c>
      <c r="O14709" s="12">
        <f>VLOOKUP(C14709,[3]May!$C:$Z,24,FALSE)</f>
        <v>2019</v>
      </c>
    </row>
    <row r="14710" spans="1:15" x14ac:dyDescent="0.25">
      <c r="A14710" t="s">
        <v>1245</v>
      </c>
      <c r="C14710" t="s">
        <v>1323</v>
      </c>
      <c r="E14710">
        <v>2</v>
      </c>
      <c r="F14710" t="s">
        <v>1247</v>
      </c>
      <c r="J14710" t="s">
        <v>23</v>
      </c>
      <c r="K14710">
        <v>4</v>
      </c>
      <c r="L14710">
        <v>260.52</v>
      </c>
      <c r="M14710">
        <v>0.20399999999999999</v>
      </c>
      <c r="O14710" s="12">
        <f>VLOOKUP(C14710,[3]May!$C:$Z,24,FALSE)</f>
        <v>2019</v>
      </c>
    </row>
    <row r="14711" spans="1:15" x14ac:dyDescent="0.25">
      <c r="A14711" t="s">
        <v>1245</v>
      </c>
      <c r="C14711" t="s">
        <v>1323</v>
      </c>
      <c r="E14711">
        <v>13</v>
      </c>
      <c r="F14711" t="s">
        <v>1248</v>
      </c>
      <c r="J14711" t="s">
        <v>23</v>
      </c>
      <c r="K14711">
        <v>4</v>
      </c>
      <c r="L14711">
        <v>20.440000000000001</v>
      </c>
      <c r="M14711">
        <v>1.6E-2</v>
      </c>
      <c r="O14711" s="12">
        <f>VLOOKUP(C14711,[3]May!$C:$Z,24,FALSE)</f>
        <v>2019</v>
      </c>
    </row>
    <row r="14712" spans="1:15" x14ac:dyDescent="0.25">
      <c r="A14712" t="s">
        <v>1245</v>
      </c>
      <c r="C14712" t="s">
        <v>1323</v>
      </c>
      <c r="E14712">
        <v>2</v>
      </c>
      <c r="F14712" t="s">
        <v>1247</v>
      </c>
      <c r="J14712" t="s">
        <v>23</v>
      </c>
      <c r="K14712">
        <v>4</v>
      </c>
      <c r="L14712">
        <v>260.52</v>
      </c>
      <c r="M14712">
        <v>0.20399999999999999</v>
      </c>
      <c r="O14712" s="12">
        <f>VLOOKUP(C14712,[3]May!$C:$Z,24,FALSE)</f>
        <v>2019</v>
      </c>
    </row>
    <row r="14713" spans="1:15" x14ac:dyDescent="0.25">
      <c r="A14713" t="s">
        <v>1245</v>
      </c>
      <c r="C14713" t="s">
        <v>1323</v>
      </c>
      <c r="E14713">
        <v>12</v>
      </c>
      <c r="F14713" t="s">
        <v>1253</v>
      </c>
      <c r="J14713" t="s">
        <v>23</v>
      </c>
      <c r="K14713">
        <v>1</v>
      </c>
      <c r="L14713">
        <v>61.2</v>
      </c>
      <c r="M14713">
        <v>8.3370000000000007E-3</v>
      </c>
      <c r="O14713" s="12">
        <f>VLOOKUP(C14713,[3]May!$C:$Z,24,FALSE)</f>
        <v>2019</v>
      </c>
    </row>
    <row r="14714" spans="1:15" x14ac:dyDescent="0.25">
      <c r="A14714" t="s">
        <v>1245</v>
      </c>
      <c r="C14714" t="s">
        <v>1323</v>
      </c>
      <c r="E14714">
        <v>2</v>
      </c>
      <c r="F14714" t="s">
        <v>1247</v>
      </c>
      <c r="J14714" t="s">
        <v>23</v>
      </c>
      <c r="K14714">
        <v>13</v>
      </c>
      <c r="L14714">
        <v>846.69</v>
      </c>
      <c r="M14714">
        <v>0.66300000000000003</v>
      </c>
      <c r="O14714" s="12">
        <f>VLOOKUP(C14714,[3]May!$C:$Z,24,FALSE)</f>
        <v>2019</v>
      </c>
    </row>
    <row r="14715" spans="1:15" x14ac:dyDescent="0.25">
      <c r="A14715" t="s">
        <v>1245</v>
      </c>
      <c r="C14715" t="s">
        <v>1323</v>
      </c>
      <c r="E14715">
        <v>2</v>
      </c>
      <c r="F14715" t="s">
        <v>1247</v>
      </c>
      <c r="J14715" t="s">
        <v>23</v>
      </c>
      <c r="K14715">
        <v>6</v>
      </c>
      <c r="L14715">
        <v>390.78</v>
      </c>
      <c r="M14715">
        <v>0.30599999999999999</v>
      </c>
      <c r="O14715" s="12">
        <f>VLOOKUP(C14715,[3]May!$C:$Z,24,FALSE)</f>
        <v>2019</v>
      </c>
    </row>
    <row r="14716" spans="1:15" x14ac:dyDescent="0.25">
      <c r="A14716" t="s">
        <v>1245</v>
      </c>
      <c r="C14716" t="s">
        <v>1323</v>
      </c>
      <c r="E14716">
        <v>2</v>
      </c>
      <c r="F14716" t="s">
        <v>1247</v>
      </c>
      <c r="J14716" t="s">
        <v>23</v>
      </c>
      <c r="K14716">
        <v>6</v>
      </c>
      <c r="L14716">
        <v>390.78</v>
      </c>
      <c r="M14716">
        <v>0.30599999999999999</v>
      </c>
      <c r="O14716" s="12">
        <f>VLOOKUP(C14716,[3]May!$C:$Z,24,FALSE)</f>
        <v>2019</v>
      </c>
    </row>
    <row r="14717" spans="1:15" x14ac:dyDescent="0.25">
      <c r="A14717" t="s">
        <v>1245</v>
      </c>
      <c r="C14717" t="s">
        <v>1323</v>
      </c>
      <c r="E14717">
        <v>12</v>
      </c>
      <c r="F14717" t="s">
        <v>1253</v>
      </c>
      <c r="J14717" t="s">
        <v>23</v>
      </c>
      <c r="K14717">
        <v>1</v>
      </c>
      <c r="L14717">
        <v>61.2</v>
      </c>
      <c r="M14717">
        <v>8.3370000000000007E-3</v>
      </c>
      <c r="O14717" s="12">
        <f>VLOOKUP(C14717,[3]May!$C:$Z,24,FALSE)</f>
        <v>2019</v>
      </c>
    </row>
    <row r="14718" spans="1:15" x14ac:dyDescent="0.25">
      <c r="A14718" t="s">
        <v>1245</v>
      </c>
      <c r="C14718" t="s">
        <v>1323</v>
      </c>
      <c r="E14718">
        <v>2</v>
      </c>
      <c r="F14718" t="s">
        <v>1247</v>
      </c>
      <c r="J14718" t="s">
        <v>23</v>
      </c>
      <c r="K14718">
        <v>7</v>
      </c>
      <c r="L14718">
        <v>455.91</v>
      </c>
      <c r="M14718">
        <v>0.35699999999999998</v>
      </c>
      <c r="O14718" s="12">
        <f>VLOOKUP(C14718,[3]May!$C:$Z,24,FALSE)</f>
        <v>2019</v>
      </c>
    </row>
    <row r="14719" spans="1:15" x14ac:dyDescent="0.25">
      <c r="A14719" t="s">
        <v>1245</v>
      </c>
      <c r="C14719" t="s">
        <v>1323</v>
      </c>
      <c r="E14719">
        <v>2</v>
      </c>
      <c r="F14719" t="s">
        <v>1247</v>
      </c>
      <c r="J14719" t="s">
        <v>23</v>
      </c>
      <c r="K14719">
        <v>8</v>
      </c>
      <c r="L14719">
        <v>40.880000000000003</v>
      </c>
      <c r="M14719">
        <v>3.2000000000000001E-2</v>
      </c>
      <c r="O14719" s="12">
        <f>VLOOKUP(C14719,[3]May!$C:$Z,24,FALSE)</f>
        <v>2019</v>
      </c>
    </row>
    <row r="14720" spans="1:15" x14ac:dyDescent="0.25">
      <c r="A14720" t="s">
        <v>1245</v>
      </c>
      <c r="C14720" t="s">
        <v>1323</v>
      </c>
      <c r="E14720">
        <v>2</v>
      </c>
      <c r="F14720" t="s">
        <v>1247</v>
      </c>
      <c r="J14720" t="s">
        <v>23</v>
      </c>
      <c r="K14720">
        <v>2</v>
      </c>
      <c r="L14720">
        <v>10.220000000000001</v>
      </c>
      <c r="M14720">
        <v>8.0000000000000002E-3</v>
      </c>
      <c r="O14720" s="12">
        <f>VLOOKUP(C14720,[3]May!$C:$Z,24,FALSE)</f>
        <v>2019</v>
      </c>
    </row>
    <row r="14721" spans="1:15" x14ac:dyDescent="0.25">
      <c r="A14721" t="s">
        <v>1245</v>
      </c>
      <c r="C14721" t="s">
        <v>1323</v>
      </c>
      <c r="E14721">
        <v>2</v>
      </c>
      <c r="F14721" t="s">
        <v>1247</v>
      </c>
      <c r="J14721" t="s">
        <v>23</v>
      </c>
      <c r="K14721">
        <v>11</v>
      </c>
      <c r="L14721">
        <v>716.43</v>
      </c>
      <c r="M14721">
        <v>0.56100000000000005</v>
      </c>
      <c r="O14721" s="12">
        <f>VLOOKUP(C14721,[3]May!$C:$Z,24,FALSE)</f>
        <v>2019</v>
      </c>
    </row>
    <row r="14722" spans="1:15" x14ac:dyDescent="0.25">
      <c r="A14722" t="s">
        <v>1245</v>
      </c>
      <c r="C14722" t="s">
        <v>1323</v>
      </c>
      <c r="E14722">
        <v>2</v>
      </c>
      <c r="F14722" t="s">
        <v>1247</v>
      </c>
      <c r="J14722" t="s">
        <v>23</v>
      </c>
      <c r="K14722">
        <v>3</v>
      </c>
      <c r="L14722">
        <v>15.33</v>
      </c>
      <c r="M14722">
        <v>1.2E-2</v>
      </c>
      <c r="O14722" s="12">
        <f>VLOOKUP(C14722,[3]May!$C:$Z,24,FALSE)</f>
        <v>2019</v>
      </c>
    </row>
    <row r="14723" spans="1:15" x14ac:dyDescent="0.25">
      <c r="A14723" t="s">
        <v>1245</v>
      </c>
      <c r="C14723" t="s">
        <v>1323</v>
      </c>
      <c r="E14723">
        <v>2</v>
      </c>
      <c r="F14723" t="s">
        <v>1247</v>
      </c>
      <c r="J14723" t="s">
        <v>23</v>
      </c>
      <c r="K14723">
        <v>18</v>
      </c>
      <c r="L14723">
        <v>1172.3399999999999</v>
      </c>
      <c r="M14723">
        <v>0.91800000000000004</v>
      </c>
      <c r="O14723" s="12">
        <f>VLOOKUP(C14723,[3]May!$C:$Z,24,FALSE)</f>
        <v>2019</v>
      </c>
    </row>
    <row r="14724" spans="1:15" x14ac:dyDescent="0.25">
      <c r="A14724" t="s">
        <v>1245</v>
      </c>
      <c r="C14724" t="s">
        <v>1323</v>
      </c>
      <c r="E14724">
        <v>12</v>
      </c>
      <c r="F14724" t="s">
        <v>1253</v>
      </c>
      <c r="J14724" t="s">
        <v>23</v>
      </c>
      <c r="K14724">
        <v>1</v>
      </c>
      <c r="L14724">
        <v>61.2</v>
      </c>
      <c r="M14724">
        <v>8.3370000000000007E-3</v>
      </c>
      <c r="O14724" s="12">
        <f>VLOOKUP(C14724,[3]May!$C:$Z,24,FALSE)</f>
        <v>2019</v>
      </c>
    </row>
    <row r="14725" spans="1:15" x14ac:dyDescent="0.25">
      <c r="A14725" t="s">
        <v>1245</v>
      </c>
      <c r="C14725" t="s">
        <v>1323</v>
      </c>
      <c r="E14725">
        <v>2</v>
      </c>
      <c r="F14725" t="s">
        <v>1247</v>
      </c>
      <c r="J14725" t="s">
        <v>23</v>
      </c>
      <c r="K14725">
        <v>6</v>
      </c>
      <c r="L14725">
        <v>30.66</v>
      </c>
      <c r="M14725">
        <v>2.4E-2</v>
      </c>
      <c r="O14725" s="12">
        <f>VLOOKUP(C14725,[3]May!$C:$Z,24,FALSE)</f>
        <v>2019</v>
      </c>
    </row>
    <row r="14726" spans="1:15" x14ac:dyDescent="0.25">
      <c r="A14726" t="s">
        <v>1245</v>
      </c>
      <c r="C14726" t="s">
        <v>1323</v>
      </c>
      <c r="E14726">
        <v>2</v>
      </c>
      <c r="F14726" t="s">
        <v>1247</v>
      </c>
      <c r="J14726" t="s">
        <v>23</v>
      </c>
      <c r="K14726">
        <v>8</v>
      </c>
      <c r="L14726">
        <v>521.04</v>
      </c>
      <c r="M14726">
        <v>0.40799999999999997</v>
      </c>
      <c r="O14726" s="12">
        <f>VLOOKUP(C14726,[3]May!$C:$Z,24,FALSE)</f>
        <v>2019</v>
      </c>
    </row>
    <row r="14727" spans="1:15" x14ac:dyDescent="0.25">
      <c r="A14727" t="s">
        <v>1245</v>
      </c>
      <c r="C14727" t="s">
        <v>1323</v>
      </c>
      <c r="E14727">
        <v>2</v>
      </c>
      <c r="F14727" t="s">
        <v>1247</v>
      </c>
      <c r="J14727" t="s">
        <v>23</v>
      </c>
      <c r="K14727">
        <v>6</v>
      </c>
      <c r="L14727">
        <v>30.66</v>
      </c>
      <c r="M14727">
        <v>2.4E-2</v>
      </c>
      <c r="O14727" s="12">
        <f>VLOOKUP(C14727,[3]May!$C:$Z,24,FALSE)</f>
        <v>2019</v>
      </c>
    </row>
    <row r="14728" spans="1:15" x14ac:dyDescent="0.25">
      <c r="A14728" t="s">
        <v>1245</v>
      </c>
      <c r="C14728" t="s">
        <v>1323</v>
      </c>
      <c r="E14728">
        <v>2</v>
      </c>
      <c r="F14728" t="s">
        <v>1247</v>
      </c>
      <c r="J14728" t="s">
        <v>23</v>
      </c>
      <c r="K14728">
        <v>6</v>
      </c>
      <c r="L14728">
        <v>390.78</v>
      </c>
      <c r="M14728">
        <v>0.30599999999999999</v>
      </c>
      <c r="O14728" s="12">
        <f>VLOOKUP(C14728,[3]May!$C:$Z,24,FALSE)</f>
        <v>2019</v>
      </c>
    </row>
    <row r="14729" spans="1:15" x14ac:dyDescent="0.25">
      <c r="A14729" t="s">
        <v>1245</v>
      </c>
      <c r="C14729" t="s">
        <v>1323</v>
      </c>
      <c r="E14729">
        <v>2</v>
      </c>
      <c r="F14729" t="s">
        <v>1247</v>
      </c>
      <c r="J14729" t="s">
        <v>23</v>
      </c>
      <c r="K14729">
        <v>16</v>
      </c>
      <c r="L14729">
        <v>1042.08</v>
      </c>
      <c r="M14729">
        <v>0.81599999999999995</v>
      </c>
      <c r="O14729" s="12">
        <f>VLOOKUP(C14729,[3]May!$C:$Z,24,FALSE)</f>
        <v>2019</v>
      </c>
    </row>
    <row r="14730" spans="1:15" x14ac:dyDescent="0.25">
      <c r="A14730" t="s">
        <v>1245</v>
      </c>
      <c r="C14730" t="s">
        <v>1323</v>
      </c>
      <c r="E14730">
        <v>12</v>
      </c>
      <c r="F14730" t="s">
        <v>1253</v>
      </c>
      <c r="J14730" t="s">
        <v>23</v>
      </c>
      <c r="K14730">
        <v>1</v>
      </c>
      <c r="L14730">
        <v>61.2</v>
      </c>
      <c r="M14730">
        <v>8.3370000000000007E-3</v>
      </c>
      <c r="O14730" s="12">
        <f>VLOOKUP(C14730,[3]May!$C:$Z,24,FALSE)</f>
        <v>2019</v>
      </c>
    </row>
    <row r="14731" spans="1:15" x14ac:dyDescent="0.25">
      <c r="A14731" t="s">
        <v>1245</v>
      </c>
      <c r="C14731" t="s">
        <v>1323</v>
      </c>
      <c r="E14731">
        <v>2</v>
      </c>
      <c r="F14731" t="s">
        <v>1247</v>
      </c>
      <c r="J14731" t="s">
        <v>23</v>
      </c>
      <c r="K14731">
        <v>15</v>
      </c>
      <c r="L14731">
        <v>976.95</v>
      </c>
      <c r="M14731">
        <v>0.76500000000000001</v>
      </c>
      <c r="O14731" s="12">
        <f>VLOOKUP(C14731,[3]May!$C:$Z,24,FALSE)</f>
        <v>2019</v>
      </c>
    </row>
    <row r="14732" spans="1:15" x14ac:dyDescent="0.25">
      <c r="A14732" t="s">
        <v>1245</v>
      </c>
      <c r="C14732" t="s">
        <v>1323</v>
      </c>
      <c r="E14732">
        <v>2</v>
      </c>
      <c r="F14732" t="s">
        <v>1247</v>
      </c>
      <c r="J14732" t="s">
        <v>23</v>
      </c>
      <c r="K14732">
        <v>5</v>
      </c>
      <c r="L14732">
        <v>25.55</v>
      </c>
      <c r="M14732">
        <v>0.02</v>
      </c>
      <c r="O14732" s="12">
        <f>VLOOKUP(C14732,[3]May!$C:$Z,24,FALSE)</f>
        <v>2019</v>
      </c>
    </row>
    <row r="14733" spans="1:15" x14ac:dyDescent="0.25">
      <c r="A14733" t="s">
        <v>1245</v>
      </c>
      <c r="C14733" t="s">
        <v>1323</v>
      </c>
      <c r="E14733">
        <v>2</v>
      </c>
      <c r="F14733" t="s">
        <v>1247</v>
      </c>
      <c r="J14733" t="s">
        <v>23</v>
      </c>
      <c r="K14733">
        <v>11</v>
      </c>
      <c r="L14733">
        <v>716.43</v>
      </c>
      <c r="M14733">
        <v>0.56100000000000005</v>
      </c>
      <c r="O14733" s="12">
        <f>VLOOKUP(C14733,[3]May!$C:$Z,24,FALSE)</f>
        <v>2019</v>
      </c>
    </row>
    <row r="14734" spans="1:15" x14ac:dyDescent="0.25">
      <c r="A14734" t="s">
        <v>1245</v>
      </c>
      <c r="C14734" t="s">
        <v>1323</v>
      </c>
      <c r="E14734">
        <v>2</v>
      </c>
      <c r="F14734" t="s">
        <v>1247</v>
      </c>
      <c r="J14734" t="s">
        <v>23</v>
      </c>
      <c r="K14734">
        <v>4</v>
      </c>
      <c r="L14734">
        <v>260.52</v>
      </c>
      <c r="M14734">
        <v>0.20399999999999999</v>
      </c>
      <c r="O14734" s="12">
        <f>VLOOKUP(C14734,[3]May!$C:$Z,24,FALSE)</f>
        <v>2019</v>
      </c>
    </row>
    <row r="14735" spans="1:15" x14ac:dyDescent="0.25">
      <c r="A14735" t="s">
        <v>1245</v>
      </c>
      <c r="C14735" t="s">
        <v>1323</v>
      </c>
      <c r="E14735">
        <v>2</v>
      </c>
      <c r="F14735" t="s">
        <v>1247</v>
      </c>
      <c r="J14735" t="s">
        <v>23</v>
      </c>
      <c r="K14735">
        <v>15</v>
      </c>
      <c r="L14735">
        <v>76.650000000000006</v>
      </c>
      <c r="M14735">
        <v>0.06</v>
      </c>
      <c r="O14735" s="12">
        <f>VLOOKUP(C14735,[3]May!$C:$Z,24,FALSE)</f>
        <v>2019</v>
      </c>
    </row>
    <row r="14736" spans="1:15" x14ac:dyDescent="0.25">
      <c r="A14736" t="s">
        <v>1245</v>
      </c>
      <c r="C14736" t="s">
        <v>1323</v>
      </c>
      <c r="E14736">
        <v>2</v>
      </c>
      <c r="F14736" t="s">
        <v>1247</v>
      </c>
      <c r="J14736" t="s">
        <v>23</v>
      </c>
      <c r="K14736">
        <v>3</v>
      </c>
      <c r="L14736">
        <v>15.33</v>
      </c>
      <c r="M14736">
        <v>1.2E-2</v>
      </c>
      <c r="O14736" s="12">
        <f>VLOOKUP(C14736,[3]May!$C:$Z,24,FALSE)</f>
        <v>2019</v>
      </c>
    </row>
    <row r="14737" spans="1:15" x14ac:dyDescent="0.25">
      <c r="A14737" t="s">
        <v>1245</v>
      </c>
      <c r="C14737" t="s">
        <v>1323</v>
      </c>
      <c r="E14737">
        <v>2</v>
      </c>
      <c r="F14737" t="s">
        <v>1247</v>
      </c>
      <c r="J14737" t="s">
        <v>23</v>
      </c>
      <c r="K14737">
        <v>7</v>
      </c>
      <c r="L14737">
        <v>455.91</v>
      </c>
      <c r="M14737">
        <v>0.35699999999999998</v>
      </c>
      <c r="O14737" s="12">
        <f>VLOOKUP(C14737,[3]May!$C:$Z,24,FALSE)</f>
        <v>2019</v>
      </c>
    </row>
    <row r="14738" spans="1:15" x14ac:dyDescent="0.25">
      <c r="A14738" t="s">
        <v>1245</v>
      </c>
      <c r="C14738" t="s">
        <v>1323</v>
      </c>
      <c r="E14738">
        <v>2</v>
      </c>
      <c r="F14738" t="s">
        <v>1247</v>
      </c>
      <c r="J14738" t="s">
        <v>23</v>
      </c>
      <c r="K14738">
        <v>15</v>
      </c>
      <c r="L14738">
        <v>976.95</v>
      </c>
      <c r="M14738">
        <v>0.76500000000000001</v>
      </c>
      <c r="O14738" s="12">
        <f>VLOOKUP(C14738,[3]May!$C:$Z,24,FALSE)</f>
        <v>2019</v>
      </c>
    </row>
    <row r="14739" spans="1:15" x14ac:dyDescent="0.25">
      <c r="A14739" t="s">
        <v>1245</v>
      </c>
      <c r="C14739" t="s">
        <v>1323</v>
      </c>
      <c r="E14739">
        <v>2</v>
      </c>
      <c r="F14739" t="s">
        <v>1247</v>
      </c>
      <c r="J14739" t="s">
        <v>23</v>
      </c>
      <c r="K14739">
        <v>3</v>
      </c>
      <c r="L14739">
        <v>15.33</v>
      </c>
      <c r="M14739">
        <v>1.2E-2</v>
      </c>
      <c r="O14739" s="12">
        <f>VLOOKUP(C14739,[3]May!$C:$Z,24,FALSE)</f>
        <v>2019</v>
      </c>
    </row>
    <row r="14740" spans="1:15" x14ac:dyDescent="0.25">
      <c r="A14740" t="s">
        <v>1245</v>
      </c>
      <c r="C14740" t="s">
        <v>1323</v>
      </c>
      <c r="E14740">
        <v>2</v>
      </c>
      <c r="F14740" t="s">
        <v>1247</v>
      </c>
      <c r="J14740" t="s">
        <v>23</v>
      </c>
      <c r="K14740">
        <v>6</v>
      </c>
      <c r="L14740">
        <v>390.78</v>
      </c>
      <c r="M14740">
        <v>0.30599999999999999</v>
      </c>
      <c r="O14740" s="12">
        <f>VLOOKUP(C14740,[3]May!$C:$Z,24,FALSE)</f>
        <v>2019</v>
      </c>
    </row>
    <row r="14741" spans="1:15" x14ac:dyDescent="0.25">
      <c r="A14741" t="s">
        <v>1245</v>
      </c>
      <c r="C14741" t="s">
        <v>1323</v>
      </c>
      <c r="E14741">
        <v>2</v>
      </c>
      <c r="F14741" t="s">
        <v>1247</v>
      </c>
      <c r="J14741" t="s">
        <v>23</v>
      </c>
      <c r="K14741">
        <v>2</v>
      </c>
      <c r="L14741">
        <v>10.220000000000001</v>
      </c>
      <c r="M14741">
        <v>8.0000000000000002E-3</v>
      </c>
      <c r="O14741" s="12">
        <f>VLOOKUP(C14741,[3]May!$C:$Z,24,FALSE)</f>
        <v>2019</v>
      </c>
    </row>
    <row r="14742" spans="1:15" x14ac:dyDescent="0.25">
      <c r="A14742" t="s">
        <v>1245</v>
      </c>
      <c r="C14742" t="s">
        <v>1323</v>
      </c>
      <c r="E14742">
        <v>2</v>
      </c>
      <c r="F14742" t="s">
        <v>1247</v>
      </c>
      <c r="J14742" t="s">
        <v>23</v>
      </c>
      <c r="K14742">
        <v>9</v>
      </c>
      <c r="L14742">
        <v>586.16999999999996</v>
      </c>
      <c r="M14742">
        <v>0.45900000000000002</v>
      </c>
      <c r="O14742" s="12">
        <f>VLOOKUP(C14742,[3]May!$C:$Z,24,FALSE)</f>
        <v>2019</v>
      </c>
    </row>
    <row r="14743" spans="1:15" x14ac:dyDescent="0.25">
      <c r="A14743" t="s">
        <v>1245</v>
      </c>
      <c r="C14743" t="s">
        <v>1323</v>
      </c>
      <c r="E14743">
        <v>2</v>
      </c>
      <c r="F14743" t="s">
        <v>1247</v>
      </c>
      <c r="J14743" t="s">
        <v>23</v>
      </c>
      <c r="K14743">
        <v>2</v>
      </c>
      <c r="L14743">
        <v>10.220000000000001</v>
      </c>
      <c r="M14743">
        <v>8.0000000000000002E-3</v>
      </c>
      <c r="O14743" s="12">
        <f>VLOOKUP(C14743,[3]May!$C:$Z,24,FALSE)</f>
        <v>2019</v>
      </c>
    </row>
    <row r="14744" spans="1:15" x14ac:dyDescent="0.25">
      <c r="A14744" t="s">
        <v>1245</v>
      </c>
      <c r="C14744" t="s">
        <v>1323</v>
      </c>
      <c r="E14744">
        <v>2</v>
      </c>
      <c r="F14744" t="s">
        <v>1247</v>
      </c>
      <c r="J14744" t="s">
        <v>23</v>
      </c>
      <c r="K14744">
        <v>20</v>
      </c>
      <c r="L14744">
        <v>1302.5999999999999</v>
      </c>
      <c r="M14744">
        <v>1.02</v>
      </c>
      <c r="O14744" s="12">
        <f>VLOOKUP(C14744,[3]May!$C:$Z,24,FALSE)</f>
        <v>2019</v>
      </c>
    </row>
    <row r="14745" spans="1:15" x14ac:dyDescent="0.25">
      <c r="A14745" t="s">
        <v>1245</v>
      </c>
      <c r="C14745" t="s">
        <v>1323</v>
      </c>
      <c r="E14745">
        <v>2</v>
      </c>
      <c r="F14745" t="s">
        <v>1247</v>
      </c>
      <c r="J14745" t="s">
        <v>23</v>
      </c>
      <c r="K14745">
        <v>2</v>
      </c>
      <c r="L14745">
        <v>130.26</v>
      </c>
      <c r="M14745">
        <v>0.10199999999999999</v>
      </c>
      <c r="O14745" s="12">
        <f>VLOOKUP(C14745,[3]May!$C:$Z,24,FALSE)</f>
        <v>2019</v>
      </c>
    </row>
    <row r="14746" spans="1:15" x14ac:dyDescent="0.25">
      <c r="A14746" t="s">
        <v>1245</v>
      </c>
      <c r="C14746" t="s">
        <v>1323</v>
      </c>
      <c r="E14746">
        <v>13</v>
      </c>
      <c r="F14746" t="s">
        <v>1248</v>
      </c>
      <c r="J14746" t="s">
        <v>23</v>
      </c>
      <c r="K14746">
        <v>11</v>
      </c>
      <c r="L14746">
        <v>56.21</v>
      </c>
      <c r="M14746">
        <v>4.3999999999999997E-2</v>
      </c>
      <c r="O14746" s="12">
        <f>VLOOKUP(C14746,[3]May!$C:$Z,24,FALSE)</f>
        <v>2019</v>
      </c>
    </row>
    <row r="14747" spans="1:15" x14ac:dyDescent="0.25">
      <c r="A14747" t="s">
        <v>1245</v>
      </c>
      <c r="C14747" t="s">
        <v>1323</v>
      </c>
      <c r="E14747">
        <v>2</v>
      </c>
      <c r="F14747" t="s">
        <v>1247</v>
      </c>
      <c r="J14747" t="s">
        <v>23</v>
      </c>
      <c r="K14747">
        <v>1</v>
      </c>
      <c r="L14747">
        <v>65.13</v>
      </c>
      <c r="M14747">
        <v>5.0999999999999997E-2</v>
      </c>
      <c r="O14747" s="12">
        <f>VLOOKUP(C14747,[3]May!$C:$Z,24,FALSE)</f>
        <v>2019</v>
      </c>
    </row>
    <row r="14748" spans="1:15" x14ac:dyDescent="0.25">
      <c r="A14748" t="s">
        <v>1245</v>
      </c>
      <c r="C14748" t="s">
        <v>1323</v>
      </c>
      <c r="E14748">
        <v>13</v>
      </c>
      <c r="F14748" t="s">
        <v>1248</v>
      </c>
      <c r="J14748" t="s">
        <v>23</v>
      </c>
      <c r="K14748">
        <v>1</v>
      </c>
      <c r="L14748">
        <v>5.1100000000000003</v>
      </c>
      <c r="M14748">
        <v>4.0000000000000001E-3</v>
      </c>
      <c r="O14748" s="12">
        <f>VLOOKUP(C14748,[3]May!$C:$Z,24,FALSE)</f>
        <v>2019</v>
      </c>
    </row>
    <row r="14749" spans="1:15" x14ac:dyDescent="0.25">
      <c r="A14749" t="s">
        <v>1245</v>
      </c>
      <c r="C14749" t="s">
        <v>1323</v>
      </c>
      <c r="E14749">
        <v>2</v>
      </c>
      <c r="F14749" t="s">
        <v>1247</v>
      </c>
      <c r="J14749" t="s">
        <v>23</v>
      </c>
      <c r="K14749">
        <v>2</v>
      </c>
      <c r="L14749">
        <v>10.220000000000001</v>
      </c>
      <c r="M14749">
        <v>8.0000000000000002E-3</v>
      </c>
      <c r="O14749" s="12">
        <f>VLOOKUP(C14749,[3]May!$C:$Z,24,FALSE)</f>
        <v>2019</v>
      </c>
    </row>
    <row r="14750" spans="1:15" x14ac:dyDescent="0.25">
      <c r="A14750" t="s">
        <v>1245</v>
      </c>
      <c r="C14750" t="s">
        <v>1323</v>
      </c>
      <c r="E14750">
        <v>2</v>
      </c>
      <c r="F14750" t="s">
        <v>1247</v>
      </c>
      <c r="J14750" t="s">
        <v>23</v>
      </c>
      <c r="K14750">
        <v>6</v>
      </c>
      <c r="L14750">
        <v>390.78</v>
      </c>
      <c r="M14750">
        <v>0.30599999999999999</v>
      </c>
      <c r="O14750" s="12">
        <f>VLOOKUP(C14750,[3]May!$C:$Z,24,FALSE)</f>
        <v>2019</v>
      </c>
    </row>
    <row r="14751" spans="1:15" x14ac:dyDescent="0.25">
      <c r="A14751" t="s">
        <v>1245</v>
      </c>
      <c r="C14751" t="s">
        <v>1323</v>
      </c>
      <c r="E14751">
        <v>12</v>
      </c>
      <c r="F14751" t="s">
        <v>1253</v>
      </c>
      <c r="J14751" t="s">
        <v>23</v>
      </c>
      <c r="K14751">
        <v>1</v>
      </c>
      <c r="L14751">
        <v>61.2</v>
      </c>
      <c r="M14751">
        <v>8.3370000000000007E-3</v>
      </c>
      <c r="O14751" s="12">
        <f>VLOOKUP(C14751,[3]May!$C:$Z,24,FALSE)</f>
        <v>2019</v>
      </c>
    </row>
    <row r="14752" spans="1:15" x14ac:dyDescent="0.25">
      <c r="A14752" t="s">
        <v>1245</v>
      </c>
      <c r="C14752" t="s">
        <v>1323</v>
      </c>
      <c r="E14752">
        <v>2</v>
      </c>
      <c r="F14752" t="s">
        <v>1247</v>
      </c>
      <c r="J14752" t="s">
        <v>23</v>
      </c>
      <c r="K14752">
        <v>5</v>
      </c>
      <c r="L14752">
        <v>25.55</v>
      </c>
      <c r="M14752">
        <v>0.02</v>
      </c>
      <c r="O14752" s="12">
        <f>VLOOKUP(C14752,[3]May!$C:$Z,24,FALSE)</f>
        <v>2019</v>
      </c>
    </row>
    <row r="14753" spans="1:15" x14ac:dyDescent="0.25">
      <c r="A14753" t="s">
        <v>1245</v>
      </c>
      <c r="C14753" t="s">
        <v>1323</v>
      </c>
      <c r="E14753">
        <v>2</v>
      </c>
      <c r="F14753" t="s">
        <v>1247</v>
      </c>
      <c r="J14753" t="s">
        <v>23</v>
      </c>
      <c r="K14753">
        <v>12</v>
      </c>
      <c r="L14753">
        <v>781.56</v>
      </c>
      <c r="M14753">
        <v>0.61199999999999999</v>
      </c>
      <c r="O14753" s="12">
        <f>VLOOKUP(C14753,[3]May!$C:$Z,24,FALSE)</f>
        <v>2019</v>
      </c>
    </row>
    <row r="14754" spans="1:15" x14ac:dyDescent="0.25">
      <c r="A14754" t="s">
        <v>1245</v>
      </c>
      <c r="C14754" t="s">
        <v>1323</v>
      </c>
      <c r="E14754">
        <v>2</v>
      </c>
      <c r="F14754" t="s">
        <v>1247</v>
      </c>
      <c r="J14754" t="s">
        <v>23</v>
      </c>
      <c r="K14754">
        <v>2</v>
      </c>
      <c r="L14754">
        <v>10.220000000000001</v>
      </c>
      <c r="M14754">
        <v>8.0000000000000002E-3</v>
      </c>
      <c r="O14754" s="12">
        <f>VLOOKUP(C14754,[3]May!$C:$Z,24,FALSE)</f>
        <v>2019</v>
      </c>
    </row>
    <row r="14755" spans="1:15" x14ac:dyDescent="0.25">
      <c r="A14755" t="s">
        <v>1245</v>
      </c>
      <c r="C14755" t="s">
        <v>1323</v>
      </c>
      <c r="E14755">
        <v>2</v>
      </c>
      <c r="F14755" t="s">
        <v>1247</v>
      </c>
      <c r="J14755" t="s">
        <v>23</v>
      </c>
      <c r="K14755">
        <v>15</v>
      </c>
      <c r="L14755">
        <v>976.95</v>
      </c>
      <c r="M14755">
        <v>0.76500000000000001</v>
      </c>
      <c r="O14755" s="12">
        <f>VLOOKUP(C14755,[3]May!$C:$Z,24,FALSE)</f>
        <v>2019</v>
      </c>
    </row>
    <row r="14756" spans="1:15" x14ac:dyDescent="0.25">
      <c r="A14756" t="s">
        <v>1245</v>
      </c>
      <c r="C14756" t="s">
        <v>1323</v>
      </c>
      <c r="E14756">
        <v>2</v>
      </c>
      <c r="F14756" t="s">
        <v>1247</v>
      </c>
      <c r="J14756" t="s">
        <v>23</v>
      </c>
      <c r="K14756">
        <v>14</v>
      </c>
      <c r="L14756">
        <v>911.82</v>
      </c>
      <c r="M14756">
        <v>0.71399999999999997</v>
      </c>
      <c r="O14756" s="12">
        <f>VLOOKUP(C14756,[3]May!$C:$Z,24,FALSE)</f>
        <v>2019</v>
      </c>
    </row>
    <row r="14757" spans="1:15" x14ac:dyDescent="0.25">
      <c r="A14757" t="s">
        <v>1245</v>
      </c>
      <c r="C14757" t="s">
        <v>1323</v>
      </c>
      <c r="E14757">
        <v>2</v>
      </c>
      <c r="F14757" t="s">
        <v>1247</v>
      </c>
      <c r="J14757" t="s">
        <v>23</v>
      </c>
      <c r="K14757">
        <v>2</v>
      </c>
      <c r="L14757">
        <v>130.26</v>
      </c>
      <c r="M14757">
        <v>0.10199999999999999</v>
      </c>
      <c r="O14757" s="12">
        <f>VLOOKUP(C14757,[3]May!$C:$Z,24,FALSE)</f>
        <v>2019</v>
      </c>
    </row>
    <row r="14758" spans="1:15" x14ac:dyDescent="0.25">
      <c r="A14758" t="s">
        <v>1245</v>
      </c>
      <c r="C14758" t="s">
        <v>1323</v>
      </c>
      <c r="E14758">
        <v>2</v>
      </c>
      <c r="F14758" t="s">
        <v>1247</v>
      </c>
      <c r="J14758" t="s">
        <v>23</v>
      </c>
      <c r="K14758">
        <v>4</v>
      </c>
      <c r="L14758">
        <v>20.440000000000001</v>
      </c>
      <c r="M14758">
        <v>1.6E-2</v>
      </c>
      <c r="O14758" s="12">
        <f>VLOOKUP(C14758,[3]May!$C:$Z,24,FALSE)</f>
        <v>2019</v>
      </c>
    </row>
    <row r="14759" spans="1:15" x14ac:dyDescent="0.25">
      <c r="A14759" t="s">
        <v>1245</v>
      </c>
      <c r="C14759" t="s">
        <v>1323</v>
      </c>
      <c r="E14759">
        <v>2</v>
      </c>
      <c r="F14759" t="s">
        <v>1247</v>
      </c>
      <c r="J14759" t="s">
        <v>23</v>
      </c>
      <c r="K14759">
        <v>2</v>
      </c>
      <c r="L14759">
        <v>10.220000000000001</v>
      </c>
      <c r="M14759">
        <v>8.0000000000000002E-3</v>
      </c>
      <c r="O14759" s="12">
        <f>VLOOKUP(C14759,[3]May!$C:$Z,24,FALSE)</f>
        <v>2019</v>
      </c>
    </row>
    <row r="14760" spans="1:15" x14ac:dyDescent="0.25">
      <c r="A14760" t="s">
        <v>1245</v>
      </c>
      <c r="C14760" t="s">
        <v>1323</v>
      </c>
      <c r="E14760">
        <v>2</v>
      </c>
      <c r="F14760" t="s">
        <v>1247</v>
      </c>
      <c r="J14760" t="s">
        <v>23</v>
      </c>
      <c r="K14760">
        <v>14</v>
      </c>
      <c r="L14760">
        <v>911.82</v>
      </c>
      <c r="M14760">
        <v>0.71399999999999997</v>
      </c>
      <c r="O14760" s="12">
        <f>VLOOKUP(C14760,[3]May!$C:$Z,24,FALSE)</f>
        <v>2019</v>
      </c>
    </row>
    <row r="14761" spans="1:15" x14ac:dyDescent="0.25">
      <c r="A14761" t="s">
        <v>1245</v>
      </c>
      <c r="C14761" t="s">
        <v>1323</v>
      </c>
      <c r="E14761">
        <v>2</v>
      </c>
      <c r="F14761" t="s">
        <v>1247</v>
      </c>
      <c r="J14761" t="s">
        <v>23</v>
      </c>
      <c r="K14761">
        <v>1</v>
      </c>
      <c r="L14761">
        <v>5.1100000000000003</v>
      </c>
      <c r="M14761">
        <v>4.0000000000000001E-3</v>
      </c>
      <c r="O14761" s="12">
        <f>VLOOKUP(C14761,[3]May!$C:$Z,24,FALSE)</f>
        <v>2019</v>
      </c>
    </row>
    <row r="14762" spans="1:15" x14ac:dyDescent="0.25">
      <c r="A14762" t="s">
        <v>1245</v>
      </c>
      <c r="C14762" t="s">
        <v>1323</v>
      </c>
      <c r="E14762">
        <v>2</v>
      </c>
      <c r="F14762" t="s">
        <v>1247</v>
      </c>
      <c r="J14762" t="s">
        <v>23</v>
      </c>
      <c r="K14762">
        <v>11</v>
      </c>
      <c r="L14762">
        <v>716.43</v>
      </c>
      <c r="M14762">
        <v>0.56100000000000005</v>
      </c>
      <c r="O14762" s="12">
        <f>VLOOKUP(C14762,[3]May!$C:$Z,24,FALSE)</f>
        <v>2019</v>
      </c>
    </row>
    <row r="14763" spans="1:15" x14ac:dyDescent="0.25">
      <c r="A14763" t="s">
        <v>1245</v>
      </c>
      <c r="C14763" t="s">
        <v>1323</v>
      </c>
      <c r="E14763">
        <v>2</v>
      </c>
      <c r="F14763" t="s">
        <v>1247</v>
      </c>
      <c r="J14763" t="s">
        <v>23</v>
      </c>
      <c r="K14763">
        <v>1</v>
      </c>
      <c r="L14763">
        <v>5.1100000000000003</v>
      </c>
      <c r="M14763">
        <v>4.0000000000000001E-3</v>
      </c>
      <c r="O14763" s="12">
        <f>VLOOKUP(C14763,[3]May!$C:$Z,24,FALSE)</f>
        <v>2019</v>
      </c>
    </row>
    <row r="14764" spans="1:15" x14ac:dyDescent="0.25">
      <c r="A14764" t="s">
        <v>1245</v>
      </c>
      <c r="C14764" t="s">
        <v>1323</v>
      </c>
      <c r="E14764">
        <v>2</v>
      </c>
      <c r="F14764" t="s">
        <v>1247</v>
      </c>
      <c r="J14764" t="s">
        <v>23</v>
      </c>
      <c r="K14764">
        <v>15</v>
      </c>
      <c r="L14764">
        <v>976.95</v>
      </c>
      <c r="M14764">
        <v>0.76500000000000001</v>
      </c>
      <c r="O14764" s="12">
        <f>VLOOKUP(C14764,[3]May!$C:$Z,24,FALSE)</f>
        <v>2019</v>
      </c>
    </row>
    <row r="14765" spans="1:15" x14ac:dyDescent="0.25">
      <c r="A14765" t="s">
        <v>1245</v>
      </c>
      <c r="C14765" t="s">
        <v>1323</v>
      </c>
      <c r="E14765">
        <v>2</v>
      </c>
      <c r="F14765" t="s">
        <v>1247</v>
      </c>
      <c r="J14765" t="s">
        <v>23</v>
      </c>
      <c r="K14765">
        <v>20</v>
      </c>
      <c r="L14765">
        <v>102.2</v>
      </c>
      <c r="M14765">
        <v>0.08</v>
      </c>
      <c r="O14765" s="12">
        <f>VLOOKUP(C14765,[3]May!$C:$Z,24,FALSE)</f>
        <v>2019</v>
      </c>
    </row>
    <row r="14766" spans="1:15" x14ac:dyDescent="0.25">
      <c r="A14766" t="s">
        <v>1245</v>
      </c>
      <c r="C14766" t="s">
        <v>1323</v>
      </c>
      <c r="E14766">
        <v>2</v>
      </c>
      <c r="F14766" t="s">
        <v>1247</v>
      </c>
      <c r="J14766" t="s">
        <v>23</v>
      </c>
      <c r="K14766">
        <v>1</v>
      </c>
      <c r="L14766">
        <v>5.1100000000000003</v>
      </c>
      <c r="M14766">
        <v>4.0000000000000001E-3</v>
      </c>
      <c r="O14766" s="12">
        <f>VLOOKUP(C14766,[3]May!$C:$Z,24,FALSE)</f>
        <v>2019</v>
      </c>
    </row>
    <row r="14767" spans="1:15" x14ac:dyDescent="0.25">
      <c r="A14767" t="s">
        <v>1245</v>
      </c>
      <c r="C14767" t="s">
        <v>1323</v>
      </c>
      <c r="E14767">
        <v>2</v>
      </c>
      <c r="F14767" t="s">
        <v>1247</v>
      </c>
      <c r="J14767" t="s">
        <v>23</v>
      </c>
      <c r="K14767">
        <v>10</v>
      </c>
      <c r="L14767">
        <v>651.29999999999995</v>
      </c>
      <c r="M14767">
        <v>0.51</v>
      </c>
      <c r="O14767" s="12">
        <f>VLOOKUP(C14767,[3]May!$C:$Z,24,FALSE)</f>
        <v>2019</v>
      </c>
    </row>
    <row r="14768" spans="1:15" x14ac:dyDescent="0.25">
      <c r="A14768" t="s">
        <v>1245</v>
      </c>
      <c r="C14768" t="s">
        <v>1323</v>
      </c>
      <c r="E14768">
        <v>2</v>
      </c>
      <c r="F14768" t="s">
        <v>1247</v>
      </c>
      <c r="J14768" t="s">
        <v>23</v>
      </c>
      <c r="K14768">
        <v>1</v>
      </c>
      <c r="L14768">
        <v>5.1100000000000003</v>
      </c>
      <c r="M14768">
        <v>4.0000000000000001E-3</v>
      </c>
      <c r="O14768" s="12">
        <f>VLOOKUP(C14768,[3]May!$C:$Z,24,FALSE)</f>
        <v>2019</v>
      </c>
    </row>
    <row r="14769" spans="1:15" x14ac:dyDescent="0.25">
      <c r="A14769" t="s">
        <v>1245</v>
      </c>
      <c r="C14769" t="s">
        <v>1323</v>
      </c>
      <c r="E14769">
        <v>12</v>
      </c>
      <c r="F14769" t="s">
        <v>1253</v>
      </c>
      <c r="J14769" t="s">
        <v>23</v>
      </c>
      <c r="K14769">
        <v>1</v>
      </c>
      <c r="L14769">
        <v>61.2</v>
      </c>
      <c r="M14769">
        <v>8.3370000000000007E-3</v>
      </c>
      <c r="O14769" s="12">
        <f>VLOOKUP(C14769,[3]May!$C:$Z,24,FALSE)</f>
        <v>2019</v>
      </c>
    </row>
    <row r="14770" spans="1:15" x14ac:dyDescent="0.25">
      <c r="A14770" t="s">
        <v>1245</v>
      </c>
      <c r="C14770" t="s">
        <v>1323</v>
      </c>
      <c r="E14770">
        <v>2</v>
      </c>
      <c r="F14770" t="s">
        <v>1247</v>
      </c>
      <c r="J14770" t="s">
        <v>23</v>
      </c>
      <c r="K14770">
        <v>11</v>
      </c>
      <c r="L14770">
        <v>716.43</v>
      </c>
      <c r="M14770">
        <v>0.56100000000000005</v>
      </c>
      <c r="O14770" s="12">
        <f>VLOOKUP(C14770,[3]May!$C:$Z,24,FALSE)</f>
        <v>2019</v>
      </c>
    </row>
    <row r="14771" spans="1:15" x14ac:dyDescent="0.25">
      <c r="A14771" t="s">
        <v>1245</v>
      </c>
      <c r="C14771" t="s">
        <v>1323</v>
      </c>
      <c r="E14771">
        <v>2</v>
      </c>
      <c r="F14771" t="s">
        <v>1247</v>
      </c>
      <c r="J14771" t="s">
        <v>23</v>
      </c>
      <c r="K14771">
        <v>18</v>
      </c>
      <c r="L14771">
        <v>1172.3399999999999</v>
      </c>
      <c r="M14771">
        <v>0.91800000000000004</v>
      </c>
      <c r="O14771" s="12">
        <f>VLOOKUP(C14771,[3]May!$C:$Z,24,FALSE)</f>
        <v>2019</v>
      </c>
    </row>
    <row r="14772" spans="1:15" x14ac:dyDescent="0.25">
      <c r="A14772" t="s">
        <v>1245</v>
      </c>
      <c r="C14772" t="s">
        <v>1323</v>
      </c>
      <c r="E14772">
        <v>12</v>
      </c>
      <c r="F14772" t="s">
        <v>1253</v>
      </c>
      <c r="J14772" t="s">
        <v>23</v>
      </c>
      <c r="K14772">
        <v>1</v>
      </c>
      <c r="L14772">
        <v>61.2</v>
      </c>
      <c r="M14772">
        <v>8.3370000000000007E-3</v>
      </c>
      <c r="O14772" s="12">
        <f>VLOOKUP(C14772,[3]May!$C:$Z,24,FALSE)</f>
        <v>2019</v>
      </c>
    </row>
    <row r="14773" spans="1:15" x14ac:dyDescent="0.25">
      <c r="A14773" t="s">
        <v>1245</v>
      </c>
      <c r="C14773" t="s">
        <v>1323</v>
      </c>
      <c r="E14773">
        <v>2</v>
      </c>
      <c r="F14773" t="s">
        <v>1247</v>
      </c>
      <c r="J14773" t="s">
        <v>23</v>
      </c>
      <c r="K14773">
        <v>6</v>
      </c>
      <c r="L14773">
        <v>390.78</v>
      </c>
      <c r="M14773">
        <v>0.30599999999999999</v>
      </c>
      <c r="O14773" s="12">
        <f>VLOOKUP(C14773,[3]May!$C:$Z,24,FALSE)</f>
        <v>2019</v>
      </c>
    </row>
    <row r="14774" spans="1:15" x14ac:dyDescent="0.25">
      <c r="A14774" t="s">
        <v>1245</v>
      </c>
      <c r="C14774" t="s">
        <v>1323</v>
      </c>
      <c r="E14774">
        <v>2</v>
      </c>
      <c r="F14774" t="s">
        <v>1247</v>
      </c>
      <c r="J14774" t="s">
        <v>23</v>
      </c>
      <c r="K14774">
        <v>7</v>
      </c>
      <c r="L14774">
        <v>455.91</v>
      </c>
      <c r="M14774">
        <v>0.35699999999999998</v>
      </c>
      <c r="O14774" s="12">
        <f>VLOOKUP(C14774,[3]May!$C:$Z,24,FALSE)</f>
        <v>2019</v>
      </c>
    </row>
    <row r="14775" spans="1:15" x14ac:dyDescent="0.25">
      <c r="A14775" t="s">
        <v>1245</v>
      </c>
      <c r="C14775" t="s">
        <v>1323</v>
      </c>
      <c r="E14775">
        <v>2</v>
      </c>
      <c r="F14775" t="s">
        <v>1247</v>
      </c>
      <c r="J14775" t="s">
        <v>23</v>
      </c>
      <c r="K14775">
        <v>2</v>
      </c>
      <c r="L14775">
        <v>10.220000000000001</v>
      </c>
      <c r="M14775">
        <v>8.0000000000000002E-3</v>
      </c>
      <c r="O14775" s="12">
        <f>VLOOKUP(C14775,[3]May!$C:$Z,24,FALSE)</f>
        <v>2019</v>
      </c>
    </row>
    <row r="14776" spans="1:15" x14ac:dyDescent="0.25">
      <c r="A14776" t="s">
        <v>1245</v>
      </c>
      <c r="C14776" t="s">
        <v>1323</v>
      </c>
      <c r="E14776">
        <v>2</v>
      </c>
      <c r="F14776" t="s">
        <v>1247</v>
      </c>
      <c r="J14776" t="s">
        <v>23</v>
      </c>
      <c r="K14776">
        <v>9</v>
      </c>
      <c r="L14776">
        <v>586.16999999999996</v>
      </c>
      <c r="M14776">
        <v>0.45900000000000002</v>
      </c>
      <c r="O14776" s="12">
        <f>VLOOKUP(C14776,[3]May!$C:$Z,24,FALSE)</f>
        <v>2019</v>
      </c>
    </row>
    <row r="14777" spans="1:15" x14ac:dyDescent="0.25">
      <c r="A14777" t="s">
        <v>1245</v>
      </c>
      <c r="C14777" t="s">
        <v>1323</v>
      </c>
      <c r="E14777">
        <v>6</v>
      </c>
      <c r="F14777" t="s">
        <v>1250</v>
      </c>
      <c r="J14777" t="s">
        <v>23</v>
      </c>
      <c r="K14777">
        <v>1</v>
      </c>
      <c r="L14777">
        <v>10.85</v>
      </c>
      <c r="M14777">
        <v>8.5000000000000006E-3</v>
      </c>
      <c r="O14777" s="12">
        <f>VLOOKUP(C14777,[3]May!$C:$Z,24,FALSE)</f>
        <v>2019</v>
      </c>
    </row>
    <row r="14778" spans="1:15" x14ac:dyDescent="0.25">
      <c r="A14778" t="s">
        <v>1245</v>
      </c>
      <c r="C14778" t="s">
        <v>1323</v>
      </c>
      <c r="E14778">
        <v>2</v>
      </c>
      <c r="F14778" t="s">
        <v>1247</v>
      </c>
      <c r="J14778" t="s">
        <v>23</v>
      </c>
      <c r="K14778">
        <v>6</v>
      </c>
      <c r="L14778">
        <v>30.66</v>
      </c>
      <c r="M14778">
        <v>2.4E-2</v>
      </c>
      <c r="O14778" s="12">
        <f>VLOOKUP(C14778,[3]May!$C:$Z,24,FALSE)</f>
        <v>2019</v>
      </c>
    </row>
    <row r="14779" spans="1:15" x14ac:dyDescent="0.25">
      <c r="A14779" t="s">
        <v>1245</v>
      </c>
      <c r="C14779" t="s">
        <v>1323</v>
      </c>
      <c r="E14779">
        <v>12</v>
      </c>
      <c r="F14779" t="s">
        <v>1253</v>
      </c>
      <c r="J14779" t="s">
        <v>23</v>
      </c>
      <c r="K14779">
        <v>1</v>
      </c>
      <c r="L14779">
        <v>61.2</v>
      </c>
      <c r="M14779">
        <v>8.3370000000000007E-3</v>
      </c>
      <c r="O14779" s="12">
        <f>VLOOKUP(C14779,[3]May!$C:$Z,24,FALSE)</f>
        <v>2019</v>
      </c>
    </row>
    <row r="14780" spans="1:15" x14ac:dyDescent="0.25">
      <c r="A14780" t="s">
        <v>1245</v>
      </c>
      <c r="C14780" t="s">
        <v>1323</v>
      </c>
      <c r="E14780">
        <v>2</v>
      </c>
      <c r="F14780" t="s">
        <v>1247</v>
      </c>
      <c r="J14780" t="s">
        <v>23</v>
      </c>
      <c r="K14780">
        <v>1</v>
      </c>
      <c r="L14780">
        <v>5.1100000000000003</v>
      </c>
      <c r="M14780">
        <v>4.0000000000000001E-3</v>
      </c>
      <c r="O14780" s="12">
        <f>VLOOKUP(C14780,[3]May!$C:$Z,24,FALSE)</f>
        <v>2019</v>
      </c>
    </row>
    <row r="14781" spans="1:15" x14ac:dyDescent="0.25">
      <c r="A14781" t="s">
        <v>1245</v>
      </c>
      <c r="C14781" t="s">
        <v>1323</v>
      </c>
      <c r="E14781">
        <v>2</v>
      </c>
      <c r="F14781" t="s">
        <v>1247</v>
      </c>
      <c r="J14781" t="s">
        <v>23</v>
      </c>
      <c r="K14781">
        <v>3</v>
      </c>
      <c r="L14781">
        <v>15.33</v>
      </c>
      <c r="M14781">
        <v>1.2E-2</v>
      </c>
      <c r="O14781" s="12">
        <f>VLOOKUP(C14781,[3]May!$C:$Z,24,FALSE)</f>
        <v>2019</v>
      </c>
    </row>
    <row r="14782" spans="1:15" x14ac:dyDescent="0.25">
      <c r="A14782" t="s">
        <v>1245</v>
      </c>
      <c r="C14782" t="s">
        <v>1323</v>
      </c>
      <c r="E14782">
        <v>2</v>
      </c>
      <c r="F14782" t="s">
        <v>1247</v>
      </c>
      <c r="J14782" t="s">
        <v>23</v>
      </c>
      <c r="K14782">
        <v>2</v>
      </c>
      <c r="L14782">
        <v>10.220000000000001</v>
      </c>
      <c r="M14782">
        <v>8.0000000000000002E-3</v>
      </c>
      <c r="O14782" s="12">
        <f>VLOOKUP(C14782,[3]May!$C:$Z,24,FALSE)</f>
        <v>2019</v>
      </c>
    </row>
    <row r="14783" spans="1:15" x14ac:dyDescent="0.25">
      <c r="A14783" t="s">
        <v>1245</v>
      </c>
      <c r="C14783" t="s">
        <v>1323</v>
      </c>
      <c r="E14783">
        <v>2</v>
      </c>
      <c r="F14783" t="s">
        <v>1247</v>
      </c>
      <c r="J14783" t="s">
        <v>23</v>
      </c>
      <c r="K14783">
        <v>12</v>
      </c>
      <c r="L14783">
        <v>781.56</v>
      </c>
      <c r="M14783">
        <v>0.61199999999999999</v>
      </c>
      <c r="O14783" s="12">
        <f>VLOOKUP(C14783,[3]May!$C:$Z,24,FALSE)</f>
        <v>2019</v>
      </c>
    </row>
    <row r="14784" spans="1:15" x14ac:dyDescent="0.25">
      <c r="A14784" t="s">
        <v>1245</v>
      </c>
      <c r="C14784" t="s">
        <v>1323</v>
      </c>
      <c r="E14784">
        <v>2</v>
      </c>
      <c r="F14784" t="s">
        <v>1247</v>
      </c>
      <c r="J14784" t="s">
        <v>23</v>
      </c>
      <c r="K14784">
        <v>3</v>
      </c>
      <c r="L14784">
        <v>15.33</v>
      </c>
      <c r="M14784">
        <v>1.2E-2</v>
      </c>
      <c r="O14784" s="12">
        <f>VLOOKUP(C14784,[3]May!$C:$Z,24,FALSE)</f>
        <v>2019</v>
      </c>
    </row>
    <row r="14785" spans="1:15" x14ac:dyDescent="0.25">
      <c r="A14785" t="s">
        <v>1245</v>
      </c>
      <c r="C14785" t="s">
        <v>1323</v>
      </c>
      <c r="E14785">
        <v>2</v>
      </c>
      <c r="F14785" t="s">
        <v>1247</v>
      </c>
      <c r="J14785" t="s">
        <v>23</v>
      </c>
      <c r="K14785">
        <v>14</v>
      </c>
      <c r="L14785">
        <v>911.82</v>
      </c>
      <c r="M14785">
        <v>0.71399999999999997</v>
      </c>
      <c r="O14785" s="12">
        <f>VLOOKUP(C14785,[3]May!$C:$Z,24,FALSE)</f>
        <v>2019</v>
      </c>
    </row>
    <row r="14786" spans="1:15" x14ac:dyDescent="0.25">
      <c r="A14786" t="s">
        <v>1245</v>
      </c>
      <c r="C14786" t="s">
        <v>1323</v>
      </c>
      <c r="E14786">
        <v>2</v>
      </c>
      <c r="F14786" t="s">
        <v>1247</v>
      </c>
      <c r="J14786" t="s">
        <v>23</v>
      </c>
      <c r="K14786">
        <v>7</v>
      </c>
      <c r="L14786">
        <v>455.91</v>
      </c>
      <c r="M14786">
        <v>0.35699999999999998</v>
      </c>
      <c r="O14786" s="12">
        <f>VLOOKUP(C14786,[3]May!$C:$Z,24,FALSE)</f>
        <v>2019</v>
      </c>
    </row>
    <row r="14787" spans="1:15" x14ac:dyDescent="0.25">
      <c r="A14787" t="s">
        <v>1245</v>
      </c>
      <c r="C14787" t="s">
        <v>1323</v>
      </c>
      <c r="E14787">
        <v>12</v>
      </c>
      <c r="F14787" t="s">
        <v>1253</v>
      </c>
      <c r="J14787" t="s">
        <v>23</v>
      </c>
      <c r="K14787">
        <v>1</v>
      </c>
      <c r="L14787">
        <v>61.2</v>
      </c>
      <c r="M14787">
        <v>8.3370000000000007E-3</v>
      </c>
      <c r="O14787" s="12">
        <f>VLOOKUP(C14787,[3]May!$C:$Z,24,FALSE)</f>
        <v>2019</v>
      </c>
    </row>
    <row r="14788" spans="1:15" x14ac:dyDescent="0.25">
      <c r="A14788" t="s">
        <v>1245</v>
      </c>
      <c r="C14788" t="s">
        <v>1323</v>
      </c>
      <c r="E14788">
        <v>2</v>
      </c>
      <c r="F14788" t="s">
        <v>1247</v>
      </c>
      <c r="J14788" t="s">
        <v>23</v>
      </c>
      <c r="K14788">
        <v>1</v>
      </c>
      <c r="L14788">
        <v>5.1100000000000003</v>
      </c>
      <c r="M14788">
        <v>4.0000000000000001E-3</v>
      </c>
      <c r="O14788" s="12">
        <f>VLOOKUP(C14788,[3]May!$C:$Z,24,FALSE)</f>
        <v>2019</v>
      </c>
    </row>
    <row r="14789" spans="1:15" x14ac:dyDescent="0.25">
      <c r="A14789" t="s">
        <v>1245</v>
      </c>
      <c r="C14789" t="s">
        <v>1323</v>
      </c>
      <c r="E14789">
        <v>2</v>
      </c>
      <c r="F14789" t="s">
        <v>1247</v>
      </c>
      <c r="J14789" t="s">
        <v>23</v>
      </c>
      <c r="K14789">
        <v>12</v>
      </c>
      <c r="L14789">
        <v>781.56</v>
      </c>
      <c r="M14789">
        <v>0.61199999999999999</v>
      </c>
      <c r="O14789" s="12">
        <f>VLOOKUP(C14789,[3]May!$C:$Z,24,FALSE)</f>
        <v>2019</v>
      </c>
    </row>
    <row r="14790" spans="1:15" x14ac:dyDescent="0.25">
      <c r="A14790" t="s">
        <v>1245</v>
      </c>
      <c r="C14790" t="s">
        <v>1323</v>
      </c>
      <c r="E14790">
        <v>12</v>
      </c>
      <c r="F14790" t="s">
        <v>1253</v>
      </c>
      <c r="J14790" t="s">
        <v>23</v>
      </c>
      <c r="K14790">
        <v>1</v>
      </c>
      <c r="L14790">
        <v>61.2</v>
      </c>
      <c r="M14790">
        <v>8.3370000000000007E-3</v>
      </c>
      <c r="O14790" s="12">
        <f>VLOOKUP(C14790,[3]May!$C:$Z,24,FALSE)</f>
        <v>2019</v>
      </c>
    </row>
    <row r="14791" spans="1:15" x14ac:dyDescent="0.25">
      <c r="A14791" t="s">
        <v>1245</v>
      </c>
      <c r="C14791" t="s">
        <v>1323</v>
      </c>
      <c r="E14791">
        <v>2</v>
      </c>
      <c r="F14791" t="s">
        <v>1247</v>
      </c>
      <c r="J14791" t="s">
        <v>23</v>
      </c>
      <c r="K14791">
        <v>2</v>
      </c>
      <c r="L14791">
        <v>10.220000000000001</v>
      </c>
      <c r="M14791">
        <v>8.0000000000000002E-3</v>
      </c>
      <c r="O14791" s="12">
        <f>VLOOKUP(C14791,[3]May!$C:$Z,24,FALSE)</f>
        <v>2019</v>
      </c>
    </row>
    <row r="14792" spans="1:15" x14ac:dyDescent="0.25">
      <c r="A14792" t="s">
        <v>1245</v>
      </c>
      <c r="C14792" t="s">
        <v>1323</v>
      </c>
      <c r="E14792">
        <v>2</v>
      </c>
      <c r="F14792" t="s">
        <v>1247</v>
      </c>
      <c r="J14792" t="s">
        <v>23</v>
      </c>
      <c r="K14792">
        <v>9</v>
      </c>
      <c r="L14792">
        <v>586.16999999999996</v>
      </c>
      <c r="M14792">
        <v>0.45900000000000002</v>
      </c>
      <c r="O14792" s="12">
        <f>VLOOKUP(C14792,[3]May!$C:$Z,24,FALSE)</f>
        <v>2019</v>
      </c>
    </row>
    <row r="14793" spans="1:15" x14ac:dyDescent="0.25">
      <c r="A14793" t="s">
        <v>1245</v>
      </c>
      <c r="C14793" t="s">
        <v>1323</v>
      </c>
      <c r="E14793">
        <v>2</v>
      </c>
      <c r="F14793" t="s">
        <v>1247</v>
      </c>
      <c r="J14793" t="s">
        <v>23</v>
      </c>
      <c r="K14793">
        <v>1</v>
      </c>
      <c r="L14793">
        <v>5.1100000000000003</v>
      </c>
      <c r="M14793">
        <v>4.0000000000000001E-3</v>
      </c>
      <c r="O14793" s="12">
        <f>VLOOKUP(C14793,[3]May!$C:$Z,24,FALSE)</f>
        <v>2019</v>
      </c>
    </row>
    <row r="14794" spans="1:15" x14ac:dyDescent="0.25">
      <c r="A14794" t="s">
        <v>1245</v>
      </c>
      <c r="C14794" t="s">
        <v>1323</v>
      </c>
      <c r="E14794">
        <v>2</v>
      </c>
      <c r="F14794" t="s">
        <v>1247</v>
      </c>
      <c r="J14794" t="s">
        <v>23</v>
      </c>
      <c r="K14794">
        <v>13</v>
      </c>
      <c r="L14794">
        <v>846.69</v>
      </c>
      <c r="M14794">
        <v>0.66300000000000003</v>
      </c>
      <c r="O14794" s="12">
        <f>VLOOKUP(C14794,[3]May!$C:$Z,24,FALSE)</f>
        <v>2019</v>
      </c>
    </row>
    <row r="14795" spans="1:15" x14ac:dyDescent="0.25">
      <c r="A14795" t="s">
        <v>1245</v>
      </c>
      <c r="C14795" t="s">
        <v>1323</v>
      </c>
      <c r="E14795">
        <v>2</v>
      </c>
      <c r="F14795" t="s">
        <v>1247</v>
      </c>
      <c r="J14795" t="s">
        <v>23</v>
      </c>
      <c r="K14795">
        <v>16</v>
      </c>
      <c r="L14795">
        <v>1042.08</v>
      </c>
      <c r="M14795">
        <v>0.81599999999999995</v>
      </c>
      <c r="O14795" s="12">
        <f>VLOOKUP(C14795,[3]May!$C:$Z,24,FALSE)</f>
        <v>2019</v>
      </c>
    </row>
    <row r="14796" spans="1:15" x14ac:dyDescent="0.25">
      <c r="A14796" t="s">
        <v>1245</v>
      </c>
      <c r="C14796" t="s">
        <v>1323</v>
      </c>
      <c r="E14796">
        <v>2</v>
      </c>
      <c r="F14796" t="s">
        <v>1247</v>
      </c>
      <c r="J14796" t="s">
        <v>23</v>
      </c>
      <c r="K14796">
        <v>12</v>
      </c>
      <c r="L14796">
        <v>781.56</v>
      </c>
      <c r="M14796">
        <v>0.61199999999999999</v>
      </c>
      <c r="O14796" s="12">
        <f>VLOOKUP(C14796,[3]May!$C:$Z,24,FALSE)</f>
        <v>2019</v>
      </c>
    </row>
    <row r="14797" spans="1:15" x14ac:dyDescent="0.25">
      <c r="A14797" t="s">
        <v>1245</v>
      </c>
      <c r="C14797" t="s">
        <v>1323</v>
      </c>
      <c r="E14797">
        <v>2</v>
      </c>
      <c r="F14797" t="s">
        <v>1247</v>
      </c>
      <c r="J14797" t="s">
        <v>23</v>
      </c>
      <c r="K14797">
        <v>1</v>
      </c>
      <c r="L14797">
        <v>5.1100000000000003</v>
      </c>
      <c r="M14797">
        <v>4.0000000000000001E-3</v>
      </c>
      <c r="O14797" s="12">
        <f>VLOOKUP(C14797,[3]May!$C:$Z,24,FALSE)</f>
        <v>2019</v>
      </c>
    </row>
    <row r="14798" spans="1:15" x14ac:dyDescent="0.25">
      <c r="A14798" t="s">
        <v>1245</v>
      </c>
      <c r="C14798" t="s">
        <v>1323</v>
      </c>
      <c r="E14798">
        <v>2</v>
      </c>
      <c r="F14798" t="s">
        <v>1247</v>
      </c>
      <c r="J14798" t="s">
        <v>23</v>
      </c>
      <c r="K14798">
        <v>14</v>
      </c>
      <c r="L14798">
        <v>911.82</v>
      </c>
      <c r="M14798">
        <v>0.71399999999999997</v>
      </c>
      <c r="O14798" s="12">
        <f>VLOOKUP(C14798,[3]May!$C:$Z,24,FALSE)</f>
        <v>2019</v>
      </c>
    </row>
    <row r="14799" spans="1:15" x14ac:dyDescent="0.25">
      <c r="A14799" t="s">
        <v>1245</v>
      </c>
      <c r="C14799" t="s">
        <v>1323</v>
      </c>
      <c r="E14799">
        <v>2</v>
      </c>
      <c r="F14799" t="s">
        <v>1247</v>
      </c>
      <c r="J14799" t="s">
        <v>23</v>
      </c>
      <c r="K14799">
        <v>2</v>
      </c>
      <c r="L14799">
        <v>10.220000000000001</v>
      </c>
      <c r="M14799">
        <v>8.0000000000000002E-3</v>
      </c>
      <c r="O14799" s="12">
        <f>VLOOKUP(C14799,[3]May!$C:$Z,24,FALSE)</f>
        <v>2019</v>
      </c>
    </row>
    <row r="14800" spans="1:15" x14ac:dyDescent="0.25">
      <c r="A14800" t="s">
        <v>1245</v>
      </c>
      <c r="C14800" t="s">
        <v>1323</v>
      </c>
      <c r="E14800">
        <v>2</v>
      </c>
      <c r="F14800" t="s">
        <v>1247</v>
      </c>
      <c r="J14800" t="s">
        <v>23</v>
      </c>
      <c r="K14800">
        <v>13</v>
      </c>
      <c r="L14800">
        <v>846.69</v>
      </c>
      <c r="M14800">
        <v>0.66300000000000003</v>
      </c>
      <c r="O14800" s="12">
        <f>VLOOKUP(C14800,[3]May!$C:$Z,24,FALSE)</f>
        <v>2019</v>
      </c>
    </row>
    <row r="14801" spans="1:15" x14ac:dyDescent="0.25">
      <c r="A14801" t="s">
        <v>1245</v>
      </c>
      <c r="C14801" t="s">
        <v>1323</v>
      </c>
      <c r="E14801">
        <v>12</v>
      </c>
      <c r="F14801" t="s">
        <v>1253</v>
      </c>
      <c r="J14801" t="s">
        <v>23</v>
      </c>
      <c r="K14801">
        <v>1</v>
      </c>
      <c r="L14801">
        <v>61.2</v>
      </c>
      <c r="M14801">
        <v>8.3370000000000007E-3</v>
      </c>
      <c r="O14801" s="12">
        <f>VLOOKUP(C14801,[3]May!$C:$Z,24,FALSE)</f>
        <v>2019</v>
      </c>
    </row>
    <row r="14802" spans="1:15" x14ac:dyDescent="0.25">
      <c r="A14802" t="s">
        <v>1245</v>
      </c>
      <c r="C14802" t="s">
        <v>1323</v>
      </c>
      <c r="E14802">
        <v>2</v>
      </c>
      <c r="F14802" t="s">
        <v>1247</v>
      </c>
      <c r="J14802" t="s">
        <v>23</v>
      </c>
      <c r="K14802">
        <v>4</v>
      </c>
      <c r="L14802">
        <v>20.440000000000001</v>
      </c>
      <c r="M14802">
        <v>1.6E-2</v>
      </c>
      <c r="O14802" s="12">
        <f>VLOOKUP(C14802,[3]May!$C:$Z,24,FALSE)</f>
        <v>2019</v>
      </c>
    </row>
    <row r="14803" spans="1:15" x14ac:dyDescent="0.25">
      <c r="A14803" t="s">
        <v>1245</v>
      </c>
      <c r="C14803" t="s">
        <v>1323</v>
      </c>
      <c r="E14803">
        <v>2</v>
      </c>
      <c r="F14803" t="s">
        <v>1247</v>
      </c>
      <c r="J14803" t="s">
        <v>23</v>
      </c>
      <c r="K14803">
        <v>9</v>
      </c>
      <c r="L14803">
        <v>586.16999999999996</v>
      </c>
      <c r="M14803">
        <v>0.45900000000000002</v>
      </c>
      <c r="O14803" s="12">
        <f>VLOOKUP(C14803,[3]May!$C:$Z,24,FALSE)</f>
        <v>2019</v>
      </c>
    </row>
    <row r="14804" spans="1:15" x14ac:dyDescent="0.25">
      <c r="A14804" t="s">
        <v>1245</v>
      </c>
      <c r="C14804" t="s">
        <v>1323</v>
      </c>
      <c r="E14804">
        <v>8</v>
      </c>
      <c r="F14804" t="s">
        <v>1251</v>
      </c>
      <c r="J14804" t="s">
        <v>23</v>
      </c>
      <c r="K14804">
        <v>3</v>
      </c>
      <c r="L14804">
        <v>165.18</v>
      </c>
      <c r="M14804">
        <v>9.6600000000000005E-2</v>
      </c>
      <c r="O14804" s="12">
        <f>VLOOKUP(C14804,[3]May!$C:$Z,24,FALSE)</f>
        <v>2019</v>
      </c>
    </row>
    <row r="14805" spans="1:15" x14ac:dyDescent="0.25">
      <c r="A14805" t="s">
        <v>1245</v>
      </c>
      <c r="C14805" t="s">
        <v>1323</v>
      </c>
      <c r="E14805">
        <v>2</v>
      </c>
      <c r="F14805" t="s">
        <v>1247</v>
      </c>
      <c r="J14805" t="s">
        <v>23</v>
      </c>
      <c r="K14805">
        <v>14</v>
      </c>
      <c r="L14805">
        <v>911.82</v>
      </c>
      <c r="M14805">
        <v>0.71399999999999997</v>
      </c>
      <c r="O14805" s="12">
        <f>VLOOKUP(C14805,[3]May!$C:$Z,24,FALSE)</f>
        <v>2019</v>
      </c>
    </row>
    <row r="14806" spans="1:15" x14ac:dyDescent="0.25">
      <c r="A14806" t="s">
        <v>1245</v>
      </c>
      <c r="C14806" t="s">
        <v>1323</v>
      </c>
      <c r="E14806">
        <v>2</v>
      </c>
      <c r="F14806" t="s">
        <v>1247</v>
      </c>
      <c r="J14806" t="s">
        <v>23</v>
      </c>
      <c r="K14806">
        <v>4</v>
      </c>
      <c r="L14806">
        <v>20.440000000000001</v>
      </c>
      <c r="M14806">
        <v>1.6E-2</v>
      </c>
      <c r="O14806" s="12">
        <f>VLOOKUP(C14806,[3]May!$C:$Z,24,FALSE)</f>
        <v>2019</v>
      </c>
    </row>
    <row r="14807" spans="1:15" x14ac:dyDescent="0.25">
      <c r="A14807" t="s">
        <v>1245</v>
      </c>
      <c r="C14807" t="s">
        <v>1323</v>
      </c>
      <c r="E14807">
        <v>2</v>
      </c>
      <c r="F14807" t="s">
        <v>1247</v>
      </c>
      <c r="J14807" t="s">
        <v>23</v>
      </c>
      <c r="K14807">
        <v>12</v>
      </c>
      <c r="L14807">
        <v>781.56</v>
      </c>
      <c r="M14807">
        <v>0.61199999999999999</v>
      </c>
      <c r="O14807" s="12">
        <f>VLOOKUP(C14807,[3]May!$C:$Z,24,FALSE)</f>
        <v>2019</v>
      </c>
    </row>
    <row r="14808" spans="1:15" x14ac:dyDescent="0.25">
      <c r="A14808" t="s">
        <v>1245</v>
      </c>
      <c r="C14808" t="s">
        <v>1323</v>
      </c>
      <c r="E14808">
        <v>2</v>
      </c>
      <c r="F14808" t="s">
        <v>1247</v>
      </c>
      <c r="J14808" t="s">
        <v>23</v>
      </c>
      <c r="K14808">
        <v>11</v>
      </c>
      <c r="L14808">
        <v>716.43</v>
      </c>
      <c r="M14808">
        <v>0.56100000000000005</v>
      </c>
      <c r="O14808" s="12">
        <f>VLOOKUP(C14808,[3]May!$C:$Z,24,FALSE)</f>
        <v>2019</v>
      </c>
    </row>
    <row r="14809" spans="1:15" x14ac:dyDescent="0.25">
      <c r="A14809" t="s">
        <v>1245</v>
      </c>
      <c r="C14809" t="s">
        <v>1323</v>
      </c>
      <c r="E14809">
        <v>2</v>
      </c>
      <c r="F14809" t="s">
        <v>1247</v>
      </c>
      <c r="J14809" t="s">
        <v>23</v>
      </c>
      <c r="K14809">
        <v>8</v>
      </c>
      <c r="L14809">
        <v>521.04</v>
      </c>
      <c r="M14809">
        <v>0.40799999999999997</v>
      </c>
      <c r="O14809" s="12">
        <f>VLOOKUP(C14809,[3]May!$C:$Z,24,FALSE)</f>
        <v>2019</v>
      </c>
    </row>
    <row r="14810" spans="1:15" x14ac:dyDescent="0.25">
      <c r="A14810" t="s">
        <v>1245</v>
      </c>
      <c r="C14810" t="s">
        <v>1323</v>
      </c>
      <c r="E14810">
        <v>2</v>
      </c>
      <c r="F14810" t="s">
        <v>1247</v>
      </c>
      <c r="J14810" t="s">
        <v>23</v>
      </c>
      <c r="K14810">
        <v>14</v>
      </c>
      <c r="L14810">
        <v>71.540000000000006</v>
      </c>
      <c r="M14810">
        <v>5.6000000000000001E-2</v>
      </c>
      <c r="O14810" s="12">
        <f>VLOOKUP(C14810,[3]May!$C:$Z,24,FALSE)</f>
        <v>2019</v>
      </c>
    </row>
    <row r="14811" spans="1:15" x14ac:dyDescent="0.25">
      <c r="A14811" t="s">
        <v>1245</v>
      </c>
      <c r="C14811" t="s">
        <v>1323</v>
      </c>
      <c r="E14811">
        <v>12</v>
      </c>
      <c r="F14811" t="s">
        <v>1253</v>
      </c>
      <c r="J14811" t="s">
        <v>23</v>
      </c>
      <c r="K14811">
        <v>1</v>
      </c>
      <c r="L14811">
        <v>61.2</v>
      </c>
      <c r="M14811">
        <v>8.3370000000000007E-3</v>
      </c>
      <c r="O14811" s="12">
        <f>VLOOKUP(C14811,[3]May!$C:$Z,24,FALSE)</f>
        <v>2019</v>
      </c>
    </row>
    <row r="14812" spans="1:15" x14ac:dyDescent="0.25">
      <c r="A14812" t="s">
        <v>1245</v>
      </c>
      <c r="C14812" t="s">
        <v>1323</v>
      </c>
      <c r="E14812">
        <v>2</v>
      </c>
      <c r="F14812" t="s">
        <v>1247</v>
      </c>
      <c r="J14812" t="s">
        <v>23</v>
      </c>
      <c r="K14812">
        <v>16</v>
      </c>
      <c r="L14812">
        <v>1042.08</v>
      </c>
      <c r="M14812">
        <v>0.81599999999999995</v>
      </c>
      <c r="O14812" s="12">
        <f>VLOOKUP(C14812,[3]May!$C:$Z,24,FALSE)</f>
        <v>2019</v>
      </c>
    </row>
    <row r="14813" spans="1:15" x14ac:dyDescent="0.25">
      <c r="A14813" t="s">
        <v>1245</v>
      </c>
      <c r="C14813" t="s">
        <v>1323</v>
      </c>
      <c r="E14813">
        <v>2</v>
      </c>
      <c r="F14813" t="s">
        <v>1247</v>
      </c>
      <c r="J14813" t="s">
        <v>23</v>
      </c>
      <c r="K14813">
        <v>1</v>
      </c>
      <c r="L14813">
        <v>5.1100000000000003</v>
      </c>
      <c r="M14813">
        <v>4.0000000000000001E-3</v>
      </c>
      <c r="O14813" s="12">
        <f>VLOOKUP(C14813,[3]May!$C:$Z,24,FALSE)</f>
        <v>2019</v>
      </c>
    </row>
    <row r="14814" spans="1:15" x14ac:dyDescent="0.25">
      <c r="A14814" t="s">
        <v>1245</v>
      </c>
      <c r="C14814" t="s">
        <v>1323</v>
      </c>
      <c r="E14814">
        <v>2</v>
      </c>
      <c r="F14814" t="s">
        <v>1247</v>
      </c>
      <c r="J14814" t="s">
        <v>23</v>
      </c>
      <c r="K14814">
        <v>12</v>
      </c>
      <c r="L14814">
        <v>781.56</v>
      </c>
      <c r="M14814">
        <v>0.61199999999999999</v>
      </c>
      <c r="O14814" s="12">
        <f>VLOOKUP(C14814,[3]May!$C:$Z,24,FALSE)</f>
        <v>2019</v>
      </c>
    </row>
    <row r="14815" spans="1:15" x14ac:dyDescent="0.25">
      <c r="A14815" t="s">
        <v>1245</v>
      </c>
      <c r="C14815" t="s">
        <v>1323</v>
      </c>
      <c r="E14815">
        <v>12</v>
      </c>
      <c r="F14815" t="s">
        <v>1253</v>
      </c>
      <c r="J14815" t="s">
        <v>23</v>
      </c>
      <c r="K14815">
        <v>1</v>
      </c>
      <c r="L14815">
        <v>61.2</v>
      </c>
      <c r="M14815">
        <v>8.3370000000000007E-3</v>
      </c>
      <c r="O14815" s="12">
        <f>VLOOKUP(C14815,[3]May!$C:$Z,24,FALSE)</f>
        <v>2019</v>
      </c>
    </row>
    <row r="14816" spans="1:15" x14ac:dyDescent="0.25">
      <c r="A14816" t="s">
        <v>1245</v>
      </c>
      <c r="C14816" t="s">
        <v>1323</v>
      </c>
      <c r="E14816">
        <v>2</v>
      </c>
      <c r="F14816" t="s">
        <v>1247</v>
      </c>
      <c r="J14816" t="s">
        <v>23</v>
      </c>
      <c r="K14816">
        <v>6</v>
      </c>
      <c r="L14816">
        <v>390.78</v>
      </c>
      <c r="M14816">
        <v>0.30599999999999999</v>
      </c>
      <c r="O14816" s="12">
        <f>VLOOKUP(C14816,[3]May!$C:$Z,24,FALSE)</f>
        <v>2019</v>
      </c>
    </row>
    <row r="14817" spans="1:15" x14ac:dyDescent="0.25">
      <c r="A14817" t="s">
        <v>1245</v>
      </c>
      <c r="C14817" t="s">
        <v>1323</v>
      </c>
      <c r="E14817">
        <v>13</v>
      </c>
      <c r="F14817" t="s">
        <v>1248</v>
      </c>
      <c r="J14817" t="s">
        <v>23</v>
      </c>
      <c r="K14817">
        <v>2</v>
      </c>
      <c r="L14817">
        <v>10.220000000000001</v>
      </c>
      <c r="M14817">
        <v>8.0000000000000002E-3</v>
      </c>
      <c r="O14817" s="12">
        <f>VLOOKUP(C14817,[3]May!$C:$Z,24,FALSE)</f>
        <v>2019</v>
      </c>
    </row>
    <row r="14818" spans="1:15" x14ac:dyDescent="0.25">
      <c r="A14818" t="s">
        <v>1245</v>
      </c>
      <c r="C14818" t="s">
        <v>1323</v>
      </c>
      <c r="E14818">
        <v>2</v>
      </c>
      <c r="F14818" t="s">
        <v>1247</v>
      </c>
      <c r="J14818" t="s">
        <v>23</v>
      </c>
      <c r="K14818">
        <v>13</v>
      </c>
      <c r="L14818">
        <v>846.69</v>
      </c>
      <c r="M14818">
        <v>0.66300000000000003</v>
      </c>
      <c r="O14818" s="12">
        <f>VLOOKUP(C14818,[3]May!$C:$Z,24,FALSE)</f>
        <v>2019</v>
      </c>
    </row>
    <row r="14819" spans="1:15" x14ac:dyDescent="0.25">
      <c r="A14819" t="s">
        <v>1245</v>
      </c>
      <c r="C14819" t="s">
        <v>1323</v>
      </c>
      <c r="E14819">
        <v>12</v>
      </c>
      <c r="F14819" t="s">
        <v>1253</v>
      </c>
      <c r="J14819" t="s">
        <v>23</v>
      </c>
      <c r="K14819">
        <v>1</v>
      </c>
      <c r="L14819">
        <v>61.2</v>
      </c>
      <c r="M14819">
        <v>8.3370000000000007E-3</v>
      </c>
      <c r="O14819" s="12">
        <f>VLOOKUP(C14819,[3]May!$C:$Z,24,FALSE)</f>
        <v>2019</v>
      </c>
    </row>
    <row r="14820" spans="1:15" x14ac:dyDescent="0.25">
      <c r="A14820" t="s">
        <v>1245</v>
      </c>
      <c r="C14820" t="s">
        <v>1323</v>
      </c>
      <c r="E14820">
        <v>2</v>
      </c>
      <c r="F14820" t="s">
        <v>1247</v>
      </c>
      <c r="J14820" t="s">
        <v>23</v>
      </c>
      <c r="K14820">
        <v>10</v>
      </c>
      <c r="L14820">
        <v>51.1</v>
      </c>
      <c r="M14820">
        <v>0.04</v>
      </c>
      <c r="O14820" s="12">
        <f>VLOOKUP(C14820,[3]May!$C:$Z,24,FALSE)</f>
        <v>2019</v>
      </c>
    </row>
    <row r="14821" spans="1:15" x14ac:dyDescent="0.25">
      <c r="A14821" t="s">
        <v>1245</v>
      </c>
      <c r="C14821" t="s">
        <v>1323</v>
      </c>
      <c r="E14821">
        <v>2</v>
      </c>
      <c r="F14821" t="s">
        <v>1247</v>
      </c>
      <c r="J14821" t="s">
        <v>23</v>
      </c>
      <c r="K14821">
        <v>11</v>
      </c>
      <c r="L14821">
        <v>716.43</v>
      </c>
      <c r="M14821">
        <v>0.56100000000000005</v>
      </c>
      <c r="O14821" s="12">
        <f>VLOOKUP(C14821,[3]May!$C:$Z,24,FALSE)</f>
        <v>2019</v>
      </c>
    </row>
    <row r="14822" spans="1:15" x14ac:dyDescent="0.25">
      <c r="A14822" t="s">
        <v>1245</v>
      </c>
      <c r="C14822" t="s">
        <v>1323</v>
      </c>
      <c r="E14822">
        <v>12</v>
      </c>
      <c r="F14822" t="s">
        <v>1253</v>
      </c>
      <c r="J14822" t="s">
        <v>23</v>
      </c>
      <c r="K14822">
        <v>1</v>
      </c>
      <c r="L14822">
        <v>61.2</v>
      </c>
      <c r="M14822">
        <v>8.3370000000000007E-3</v>
      </c>
      <c r="O14822" s="12">
        <f>VLOOKUP(C14822,[3]May!$C:$Z,24,FALSE)</f>
        <v>2019</v>
      </c>
    </row>
    <row r="14823" spans="1:15" x14ac:dyDescent="0.25">
      <c r="A14823" t="s">
        <v>1245</v>
      </c>
      <c r="C14823" t="s">
        <v>1323</v>
      </c>
      <c r="E14823">
        <v>2</v>
      </c>
      <c r="F14823" t="s">
        <v>1247</v>
      </c>
      <c r="J14823" t="s">
        <v>23</v>
      </c>
      <c r="K14823">
        <v>12</v>
      </c>
      <c r="L14823">
        <v>781.56</v>
      </c>
      <c r="M14823">
        <v>0.61199999999999999</v>
      </c>
      <c r="O14823" s="12">
        <f>VLOOKUP(C14823,[3]May!$C:$Z,24,FALSE)</f>
        <v>2019</v>
      </c>
    </row>
    <row r="14824" spans="1:15" x14ac:dyDescent="0.25">
      <c r="A14824" t="s">
        <v>1245</v>
      </c>
      <c r="C14824" t="s">
        <v>1323</v>
      </c>
      <c r="E14824">
        <v>13</v>
      </c>
      <c r="F14824" t="s">
        <v>1248</v>
      </c>
      <c r="J14824" t="s">
        <v>23</v>
      </c>
      <c r="K14824">
        <v>3</v>
      </c>
      <c r="L14824">
        <v>15.33</v>
      </c>
      <c r="M14824">
        <v>1.2E-2</v>
      </c>
      <c r="O14824" s="12">
        <f>VLOOKUP(C14824,[3]May!$C:$Z,24,FALSE)</f>
        <v>2019</v>
      </c>
    </row>
    <row r="14825" spans="1:15" x14ac:dyDescent="0.25">
      <c r="A14825" t="s">
        <v>1245</v>
      </c>
      <c r="C14825" t="s">
        <v>1323</v>
      </c>
      <c r="E14825">
        <v>12</v>
      </c>
      <c r="F14825" t="s">
        <v>1253</v>
      </c>
      <c r="J14825" t="s">
        <v>23</v>
      </c>
      <c r="K14825">
        <v>1</v>
      </c>
      <c r="L14825">
        <v>61.2</v>
      </c>
      <c r="M14825">
        <v>8.3370000000000007E-3</v>
      </c>
      <c r="O14825" s="12">
        <f>VLOOKUP(C14825,[3]May!$C:$Z,24,FALSE)</f>
        <v>2019</v>
      </c>
    </row>
    <row r="14826" spans="1:15" x14ac:dyDescent="0.25">
      <c r="A14826" t="s">
        <v>1245</v>
      </c>
      <c r="C14826" t="s">
        <v>1323</v>
      </c>
      <c r="E14826">
        <v>2</v>
      </c>
      <c r="F14826" t="s">
        <v>1247</v>
      </c>
      <c r="J14826" t="s">
        <v>23</v>
      </c>
      <c r="K14826">
        <v>1</v>
      </c>
      <c r="L14826">
        <v>5.1100000000000003</v>
      </c>
      <c r="M14826">
        <v>4.0000000000000001E-3</v>
      </c>
      <c r="O14826" s="12">
        <f>VLOOKUP(C14826,[3]May!$C:$Z,24,FALSE)</f>
        <v>2019</v>
      </c>
    </row>
    <row r="14827" spans="1:15" x14ac:dyDescent="0.25">
      <c r="A14827" t="s">
        <v>1245</v>
      </c>
      <c r="C14827" t="s">
        <v>1323</v>
      </c>
      <c r="E14827">
        <v>2</v>
      </c>
      <c r="F14827" t="s">
        <v>1247</v>
      </c>
      <c r="J14827" t="s">
        <v>23</v>
      </c>
      <c r="K14827">
        <v>17</v>
      </c>
      <c r="L14827">
        <v>1107.21</v>
      </c>
      <c r="M14827">
        <v>0.86699999999999999</v>
      </c>
      <c r="O14827" s="12">
        <f>VLOOKUP(C14827,[3]May!$C:$Z,24,FALSE)</f>
        <v>2019</v>
      </c>
    </row>
    <row r="14828" spans="1:15" x14ac:dyDescent="0.25">
      <c r="A14828" t="s">
        <v>1245</v>
      </c>
      <c r="C14828" t="s">
        <v>1323</v>
      </c>
      <c r="E14828">
        <v>12</v>
      </c>
      <c r="F14828" t="s">
        <v>1253</v>
      </c>
      <c r="J14828" t="s">
        <v>23</v>
      </c>
      <c r="K14828">
        <v>1</v>
      </c>
      <c r="L14828">
        <v>61.2</v>
      </c>
      <c r="M14828">
        <v>8.3370000000000007E-3</v>
      </c>
      <c r="O14828" s="12">
        <f>VLOOKUP(C14828,[3]May!$C:$Z,24,FALSE)</f>
        <v>2019</v>
      </c>
    </row>
    <row r="14829" spans="1:15" x14ac:dyDescent="0.25">
      <c r="A14829" t="s">
        <v>1245</v>
      </c>
      <c r="C14829" t="s">
        <v>1323</v>
      </c>
      <c r="E14829">
        <v>2</v>
      </c>
      <c r="F14829" t="s">
        <v>1247</v>
      </c>
      <c r="J14829" t="s">
        <v>23</v>
      </c>
      <c r="K14829">
        <v>10</v>
      </c>
      <c r="L14829">
        <v>651.29999999999995</v>
      </c>
      <c r="M14829">
        <v>0.51</v>
      </c>
      <c r="O14829" s="12">
        <f>VLOOKUP(C14829,[3]May!$C:$Z,24,FALSE)</f>
        <v>2019</v>
      </c>
    </row>
    <row r="14830" spans="1:15" x14ac:dyDescent="0.25">
      <c r="A14830" t="s">
        <v>1245</v>
      </c>
      <c r="C14830" t="s">
        <v>1323</v>
      </c>
      <c r="E14830">
        <v>2</v>
      </c>
      <c r="F14830" t="s">
        <v>1247</v>
      </c>
      <c r="J14830" t="s">
        <v>23</v>
      </c>
      <c r="K14830">
        <v>8</v>
      </c>
      <c r="L14830">
        <v>521.04</v>
      </c>
      <c r="M14830">
        <v>0.40799999999999997</v>
      </c>
      <c r="O14830" s="12">
        <f>VLOOKUP(C14830,[3]May!$C:$Z,24,FALSE)</f>
        <v>2019</v>
      </c>
    </row>
    <row r="14831" spans="1:15" x14ac:dyDescent="0.25">
      <c r="A14831" t="s">
        <v>1245</v>
      </c>
      <c r="C14831" t="s">
        <v>1323</v>
      </c>
      <c r="E14831">
        <v>2</v>
      </c>
      <c r="F14831" t="s">
        <v>1247</v>
      </c>
      <c r="J14831" t="s">
        <v>23</v>
      </c>
      <c r="K14831">
        <v>11</v>
      </c>
      <c r="L14831">
        <v>716.43</v>
      </c>
      <c r="M14831">
        <v>0.56100000000000005</v>
      </c>
      <c r="O14831" s="12">
        <f>VLOOKUP(C14831,[3]May!$C:$Z,24,FALSE)</f>
        <v>2019</v>
      </c>
    </row>
    <row r="14832" spans="1:15" x14ac:dyDescent="0.25">
      <c r="A14832" t="s">
        <v>1245</v>
      </c>
      <c r="C14832" t="s">
        <v>1323</v>
      </c>
      <c r="E14832">
        <v>12</v>
      </c>
      <c r="F14832" t="s">
        <v>1253</v>
      </c>
      <c r="J14832" t="s">
        <v>23</v>
      </c>
      <c r="K14832">
        <v>1</v>
      </c>
      <c r="L14832">
        <v>61.2</v>
      </c>
      <c r="M14832">
        <v>8.3370000000000007E-3</v>
      </c>
      <c r="O14832" s="12">
        <f>VLOOKUP(C14832,[3]May!$C:$Z,24,FALSE)</f>
        <v>2019</v>
      </c>
    </row>
    <row r="14833" spans="1:15" x14ac:dyDescent="0.25">
      <c r="A14833" t="s">
        <v>1245</v>
      </c>
      <c r="C14833" t="s">
        <v>1323</v>
      </c>
      <c r="E14833">
        <v>2</v>
      </c>
      <c r="F14833" t="s">
        <v>1247</v>
      </c>
      <c r="J14833" t="s">
        <v>23</v>
      </c>
      <c r="K14833">
        <v>1</v>
      </c>
      <c r="L14833">
        <v>65.13</v>
      </c>
      <c r="M14833">
        <v>5.0999999999999997E-2</v>
      </c>
      <c r="O14833" s="12">
        <f>VLOOKUP(C14833,[3]May!$C:$Z,24,FALSE)</f>
        <v>2019</v>
      </c>
    </row>
    <row r="14834" spans="1:15" x14ac:dyDescent="0.25">
      <c r="A14834" t="s">
        <v>1245</v>
      </c>
      <c r="C14834" t="s">
        <v>1323</v>
      </c>
      <c r="E14834">
        <v>13</v>
      </c>
      <c r="F14834" t="s">
        <v>1248</v>
      </c>
      <c r="J14834" t="s">
        <v>23</v>
      </c>
      <c r="K14834">
        <v>4</v>
      </c>
      <c r="L14834">
        <v>20.440000000000001</v>
      </c>
      <c r="M14834">
        <v>1.6E-2</v>
      </c>
      <c r="O14834" s="12">
        <f>VLOOKUP(C14834,[3]May!$C:$Z,24,FALSE)</f>
        <v>2019</v>
      </c>
    </row>
    <row r="14835" spans="1:15" x14ac:dyDescent="0.25">
      <c r="A14835" t="s">
        <v>1245</v>
      </c>
      <c r="C14835" t="s">
        <v>1323</v>
      </c>
      <c r="E14835">
        <v>2</v>
      </c>
      <c r="F14835" t="s">
        <v>1247</v>
      </c>
      <c r="J14835" t="s">
        <v>23</v>
      </c>
      <c r="K14835">
        <v>6</v>
      </c>
      <c r="L14835">
        <v>30.66</v>
      </c>
      <c r="M14835">
        <v>2.4E-2</v>
      </c>
      <c r="O14835" s="12">
        <f>VLOOKUP(C14835,[3]May!$C:$Z,24,FALSE)</f>
        <v>2019</v>
      </c>
    </row>
    <row r="14836" spans="1:15" x14ac:dyDescent="0.25">
      <c r="A14836" t="s">
        <v>1245</v>
      </c>
      <c r="C14836" t="s">
        <v>1323</v>
      </c>
      <c r="E14836">
        <v>2</v>
      </c>
      <c r="F14836" t="s">
        <v>1247</v>
      </c>
      <c r="J14836" t="s">
        <v>23</v>
      </c>
      <c r="K14836">
        <v>7</v>
      </c>
      <c r="L14836">
        <v>455.91</v>
      </c>
      <c r="M14836">
        <v>0.35699999999999998</v>
      </c>
      <c r="O14836" s="12">
        <f>VLOOKUP(C14836,[3]May!$C:$Z,24,FALSE)</f>
        <v>2019</v>
      </c>
    </row>
    <row r="14837" spans="1:15" x14ac:dyDescent="0.25">
      <c r="A14837" t="s">
        <v>1245</v>
      </c>
      <c r="C14837" t="s">
        <v>1323</v>
      </c>
      <c r="E14837">
        <v>2</v>
      </c>
      <c r="F14837" t="s">
        <v>1247</v>
      </c>
      <c r="J14837" t="s">
        <v>23</v>
      </c>
      <c r="K14837">
        <v>9</v>
      </c>
      <c r="L14837">
        <v>586.16999999999996</v>
      </c>
      <c r="M14837">
        <v>0.45900000000000002</v>
      </c>
      <c r="O14837" s="12">
        <f>VLOOKUP(C14837,[3]May!$C:$Z,24,FALSE)</f>
        <v>2019</v>
      </c>
    </row>
    <row r="14838" spans="1:15" x14ac:dyDescent="0.25">
      <c r="A14838" t="s">
        <v>1245</v>
      </c>
      <c r="C14838" t="s">
        <v>1323</v>
      </c>
      <c r="E14838">
        <v>12</v>
      </c>
      <c r="F14838" t="s">
        <v>1253</v>
      </c>
      <c r="J14838" t="s">
        <v>23</v>
      </c>
      <c r="K14838">
        <v>1</v>
      </c>
      <c r="L14838">
        <v>61.2</v>
      </c>
      <c r="M14838">
        <v>8.3370000000000007E-3</v>
      </c>
      <c r="O14838" s="12">
        <f>VLOOKUP(C14838,[3]May!$C:$Z,24,FALSE)</f>
        <v>2019</v>
      </c>
    </row>
    <row r="14839" spans="1:15" x14ac:dyDescent="0.25">
      <c r="A14839" t="s">
        <v>1245</v>
      </c>
      <c r="C14839" t="s">
        <v>1323</v>
      </c>
      <c r="E14839">
        <v>2</v>
      </c>
      <c r="F14839" t="s">
        <v>1247</v>
      </c>
      <c r="J14839" t="s">
        <v>23</v>
      </c>
      <c r="K14839">
        <v>5</v>
      </c>
      <c r="L14839">
        <v>325.64999999999998</v>
      </c>
      <c r="M14839">
        <v>0.255</v>
      </c>
      <c r="O14839" s="12">
        <f>VLOOKUP(C14839,[3]May!$C:$Z,24,FALSE)</f>
        <v>2019</v>
      </c>
    </row>
    <row r="14840" spans="1:15" x14ac:dyDescent="0.25">
      <c r="A14840" t="s">
        <v>1245</v>
      </c>
      <c r="C14840" t="s">
        <v>1323</v>
      </c>
      <c r="E14840">
        <v>1</v>
      </c>
      <c r="F14840" t="s">
        <v>1252</v>
      </c>
      <c r="J14840" t="s">
        <v>23</v>
      </c>
      <c r="K14840">
        <v>2</v>
      </c>
      <c r="L14840">
        <v>65.98</v>
      </c>
      <c r="M14840">
        <v>5.4399999999999997E-2</v>
      </c>
      <c r="O14840" s="12">
        <f>VLOOKUP(C14840,[3]May!$C:$Z,24,FALSE)</f>
        <v>2019</v>
      </c>
    </row>
    <row r="14841" spans="1:15" x14ac:dyDescent="0.25">
      <c r="A14841" t="s">
        <v>1245</v>
      </c>
      <c r="C14841" t="s">
        <v>1323</v>
      </c>
      <c r="E14841">
        <v>2</v>
      </c>
      <c r="F14841" t="s">
        <v>1247</v>
      </c>
      <c r="J14841" t="s">
        <v>23</v>
      </c>
      <c r="K14841">
        <v>14</v>
      </c>
      <c r="L14841">
        <v>911.82</v>
      </c>
      <c r="M14841">
        <v>0.71399999999999997</v>
      </c>
      <c r="O14841" s="12">
        <f>VLOOKUP(C14841,[3]May!$C:$Z,24,FALSE)</f>
        <v>2019</v>
      </c>
    </row>
    <row r="14842" spans="1:15" x14ac:dyDescent="0.25">
      <c r="A14842" t="s">
        <v>1245</v>
      </c>
      <c r="C14842" t="s">
        <v>1323</v>
      </c>
      <c r="E14842">
        <v>2</v>
      </c>
      <c r="F14842" t="s">
        <v>1247</v>
      </c>
      <c r="J14842" t="s">
        <v>23</v>
      </c>
      <c r="K14842">
        <v>2</v>
      </c>
      <c r="L14842">
        <v>10.220000000000001</v>
      </c>
      <c r="M14842">
        <v>8.0000000000000002E-3</v>
      </c>
      <c r="O14842" s="12">
        <f>VLOOKUP(C14842,[3]May!$C:$Z,24,FALSE)</f>
        <v>2019</v>
      </c>
    </row>
    <row r="14843" spans="1:15" x14ac:dyDescent="0.25">
      <c r="A14843" t="s">
        <v>1245</v>
      </c>
      <c r="C14843" t="s">
        <v>1323</v>
      </c>
      <c r="E14843">
        <v>2</v>
      </c>
      <c r="F14843" t="s">
        <v>1247</v>
      </c>
      <c r="J14843" t="s">
        <v>23</v>
      </c>
      <c r="K14843">
        <v>14</v>
      </c>
      <c r="L14843">
        <v>911.82</v>
      </c>
      <c r="M14843">
        <v>0.71399999999999997</v>
      </c>
      <c r="O14843" s="12">
        <f>VLOOKUP(C14843,[3]May!$C:$Z,24,FALSE)</f>
        <v>2019</v>
      </c>
    </row>
    <row r="14844" spans="1:15" x14ac:dyDescent="0.25">
      <c r="A14844" t="s">
        <v>1245</v>
      </c>
      <c r="C14844" t="s">
        <v>1323</v>
      </c>
      <c r="E14844">
        <v>12</v>
      </c>
      <c r="F14844" t="s">
        <v>1253</v>
      </c>
      <c r="J14844" t="s">
        <v>23</v>
      </c>
      <c r="K14844">
        <v>1</v>
      </c>
      <c r="L14844">
        <v>61.2</v>
      </c>
      <c r="M14844">
        <v>8.3370000000000007E-3</v>
      </c>
      <c r="O14844" s="12">
        <f>VLOOKUP(C14844,[3]May!$C:$Z,24,FALSE)</f>
        <v>2019</v>
      </c>
    </row>
    <row r="14845" spans="1:15" x14ac:dyDescent="0.25">
      <c r="A14845" t="s">
        <v>1245</v>
      </c>
      <c r="C14845" t="s">
        <v>1323</v>
      </c>
      <c r="E14845">
        <v>2</v>
      </c>
      <c r="F14845" t="s">
        <v>1247</v>
      </c>
      <c r="J14845" t="s">
        <v>23</v>
      </c>
      <c r="K14845">
        <v>6</v>
      </c>
      <c r="L14845">
        <v>30.66</v>
      </c>
      <c r="M14845">
        <v>2.4E-2</v>
      </c>
      <c r="O14845" s="12">
        <f>VLOOKUP(C14845,[3]May!$C:$Z,24,FALSE)</f>
        <v>2019</v>
      </c>
    </row>
    <row r="14846" spans="1:15" x14ac:dyDescent="0.25">
      <c r="A14846" t="s">
        <v>1245</v>
      </c>
      <c r="C14846" t="s">
        <v>1323</v>
      </c>
      <c r="E14846">
        <v>2</v>
      </c>
      <c r="F14846" t="s">
        <v>1247</v>
      </c>
      <c r="J14846" t="s">
        <v>23</v>
      </c>
      <c r="K14846">
        <v>9</v>
      </c>
      <c r="L14846">
        <v>586.16999999999996</v>
      </c>
      <c r="M14846">
        <v>0.45900000000000002</v>
      </c>
      <c r="O14846" s="12">
        <f>VLOOKUP(C14846,[3]May!$C:$Z,24,FALSE)</f>
        <v>2019</v>
      </c>
    </row>
    <row r="14847" spans="1:15" x14ac:dyDescent="0.25">
      <c r="A14847" t="s">
        <v>1245</v>
      </c>
      <c r="C14847" t="s">
        <v>1323</v>
      </c>
      <c r="E14847">
        <v>2</v>
      </c>
      <c r="F14847" t="s">
        <v>1247</v>
      </c>
      <c r="J14847" t="s">
        <v>23</v>
      </c>
      <c r="K14847">
        <v>8</v>
      </c>
      <c r="L14847">
        <v>40.880000000000003</v>
      </c>
      <c r="M14847">
        <v>3.2000000000000001E-2</v>
      </c>
      <c r="O14847" s="12">
        <f>VLOOKUP(C14847,[3]May!$C:$Z,24,FALSE)</f>
        <v>2019</v>
      </c>
    </row>
    <row r="14848" spans="1:15" x14ac:dyDescent="0.25">
      <c r="A14848" t="s">
        <v>1245</v>
      </c>
      <c r="C14848" t="s">
        <v>1323</v>
      </c>
      <c r="E14848">
        <v>2</v>
      </c>
      <c r="F14848" t="s">
        <v>1247</v>
      </c>
      <c r="J14848" t="s">
        <v>23</v>
      </c>
      <c r="K14848">
        <v>8</v>
      </c>
      <c r="L14848">
        <v>521.04</v>
      </c>
      <c r="M14848">
        <v>0.40799999999999997</v>
      </c>
      <c r="O14848" s="12">
        <f>VLOOKUP(C14848,[3]May!$C:$Z,24,FALSE)</f>
        <v>2019</v>
      </c>
    </row>
    <row r="14849" spans="1:15" x14ac:dyDescent="0.25">
      <c r="A14849" t="s">
        <v>1245</v>
      </c>
      <c r="C14849" t="s">
        <v>1323</v>
      </c>
      <c r="E14849">
        <v>2</v>
      </c>
      <c r="F14849" t="s">
        <v>1247</v>
      </c>
      <c r="J14849" t="s">
        <v>23</v>
      </c>
      <c r="K14849">
        <v>5</v>
      </c>
      <c r="L14849">
        <v>325.64999999999998</v>
      </c>
      <c r="M14849">
        <v>0.255</v>
      </c>
      <c r="O14849" s="12">
        <f>VLOOKUP(C14849,[3]May!$C:$Z,24,FALSE)</f>
        <v>2019</v>
      </c>
    </row>
    <row r="14850" spans="1:15" x14ac:dyDescent="0.25">
      <c r="A14850" t="s">
        <v>1245</v>
      </c>
      <c r="C14850" t="s">
        <v>1323</v>
      </c>
      <c r="E14850">
        <v>12</v>
      </c>
      <c r="F14850" t="s">
        <v>1253</v>
      </c>
      <c r="J14850" t="s">
        <v>23</v>
      </c>
      <c r="K14850">
        <v>1</v>
      </c>
      <c r="L14850">
        <v>61.2</v>
      </c>
      <c r="M14850">
        <v>8.3370000000000007E-3</v>
      </c>
      <c r="O14850" s="12">
        <f>VLOOKUP(C14850,[3]May!$C:$Z,24,FALSE)</f>
        <v>2019</v>
      </c>
    </row>
    <row r="14851" spans="1:15" x14ac:dyDescent="0.25">
      <c r="A14851" t="s">
        <v>1245</v>
      </c>
      <c r="C14851" t="s">
        <v>1323</v>
      </c>
      <c r="E14851">
        <v>2</v>
      </c>
      <c r="F14851" t="s">
        <v>1247</v>
      </c>
      <c r="J14851" t="s">
        <v>23</v>
      </c>
      <c r="K14851">
        <v>9</v>
      </c>
      <c r="L14851">
        <v>586.16999999999996</v>
      </c>
      <c r="M14851">
        <v>0.45900000000000002</v>
      </c>
      <c r="O14851" s="12">
        <f>VLOOKUP(C14851,[3]May!$C:$Z,24,FALSE)</f>
        <v>2019</v>
      </c>
    </row>
    <row r="14852" spans="1:15" x14ac:dyDescent="0.25">
      <c r="A14852" t="s">
        <v>1245</v>
      </c>
      <c r="C14852" t="s">
        <v>1323</v>
      </c>
      <c r="E14852">
        <v>2</v>
      </c>
      <c r="F14852" t="s">
        <v>1247</v>
      </c>
      <c r="J14852" t="s">
        <v>23</v>
      </c>
      <c r="K14852">
        <v>4</v>
      </c>
      <c r="L14852">
        <v>20.440000000000001</v>
      </c>
      <c r="M14852">
        <v>1.6E-2</v>
      </c>
      <c r="O14852" s="12">
        <f>VLOOKUP(C14852,[3]May!$C:$Z,24,FALSE)</f>
        <v>2019</v>
      </c>
    </row>
    <row r="14853" spans="1:15" x14ac:dyDescent="0.25">
      <c r="A14853" t="s">
        <v>1245</v>
      </c>
      <c r="C14853" t="s">
        <v>1323</v>
      </c>
      <c r="E14853">
        <v>12</v>
      </c>
      <c r="F14853" t="s">
        <v>1253</v>
      </c>
      <c r="J14853" t="s">
        <v>23</v>
      </c>
      <c r="K14853">
        <v>1</v>
      </c>
      <c r="L14853">
        <v>61.2</v>
      </c>
      <c r="M14853">
        <v>8.3370000000000007E-3</v>
      </c>
      <c r="O14853" s="12">
        <f>VLOOKUP(C14853,[3]May!$C:$Z,24,FALSE)</f>
        <v>2019</v>
      </c>
    </row>
    <row r="14854" spans="1:15" x14ac:dyDescent="0.25">
      <c r="A14854" t="s">
        <v>1245</v>
      </c>
      <c r="C14854" t="s">
        <v>1323</v>
      </c>
      <c r="E14854">
        <v>2</v>
      </c>
      <c r="F14854" t="s">
        <v>1247</v>
      </c>
      <c r="J14854" t="s">
        <v>23</v>
      </c>
      <c r="K14854">
        <v>1</v>
      </c>
      <c r="L14854">
        <v>5.1100000000000003</v>
      </c>
      <c r="M14854">
        <v>4.0000000000000001E-3</v>
      </c>
      <c r="O14854" s="12">
        <f>VLOOKUP(C14854,[3]May!$C:$Z,24,FALSE)</f>
        <v>2019</v>
      </c>
    </row>
    <row r="14855" spans="1:15" x14ac:dyDescent="0.25">
      <c r="A14855" t="s">
        <v>1245</v>
      </c>
      <c r="C14855" t="s">
        <v>1323</v>
      </c>
      <c r="E14855">
        <v>2</v>
      </c>
      <c r="F14855" t="s">
        <v>1247</v>
      </c>
      <c r="J14855" t="s">
        <v>23</v>
      </c>
      <c r="K14855">
        <v>10</v>
      </c>
      <c r="L14855">
        <v>651.29999999999995</v>
      </c>
      <c r="M14855">
        <v>0.51</v>
      </c>
      <c r="O14855" s="12">
        <f>VLOOKUP(C14855,[3]May!$C:$Z,24,FALSE)</f>
        <v>2019</v>
      </c>
    </row>
    <row r="14856" spans="1:15" x14ac:dyDescent="0.25">
      <c r="A14856" t="s">
        <v>1245</v>
      </c>
      <c r="C14856" t="s">
        <v>1323</v>
      </c>
      <c r="E14856">
        <v>2</v>
      </c>
      <c r="F14856" t="s">
        <v>1247</v>
      </c>
      <c r="J14856" t="s">
        <v>23</v>
      </c>
      <c r="K14856">
        <v>7</v>
      </c>
      <c r="L14856">
        <v>35.770000000000003</v>
      </c>
      <c r="M14856">
        <v>2.8000000000000001E-2</v>
      </c>
      <c r="O14856" s="12">
        <f>VLOOKUP(C14856,[3]May!$C:$Z,24,FALSE)</f>
        <v>2019</v>
      </c>
    </row>
    <row r="14857" spans="1:15" x14ac:dyDescent="0.25">
      <c r="A14857" t="s">
        <v>1245</v>
      </c>
      <c r="C14857" t="s">
        <v>1323</v>
      </c>
      <c r="E14857">
        <v>2</v>
      </c>
      <c r="F14857" t="s">
        <v>1247</v>
      </c>
      <c r="J14857" t="s">
        <v>23</v>
      </c>
      <c r="K14857">
        <v>12</v>
      </c>
      <c r="L14857">
        <v>781.56</v>
      </c>
      <c r="M14857">
        <v>0.61199999999999999</v>
      </c>
      <c r="O14857" s="12">
        <f>VLOOKUP(C14857,[3]May!$C:$Z,24,FALSE)</f>
        <v>2019</v>
      </c>
    </row>
    <row r="14858" spans="1:15" x14ac:dyDescent="0.25">
      <c r="A14858" t="s">
        <v>1245</v>
      </c>
      <c r="C14858" t="s">
        <v>1323</v>
      </c>
      <c r="E14858">
        <v>13</v>
      </c>
      <c r="F14858" t="s">
        <v>1248</v>
      </c>
      <c r="J14858" t="s">
        <v>23</v>
      </c>
      <c r="K14858">
        <v>11</v>
      </c>
      <c r="L14858">
        <v>56.21</v>
      </c>
      <c r="M14858">
        <v>4.3999999999999997E-2</v>
      </c>
      <c r="O14858" s="12">
        <f>VLOOKUP(C14858,[3]May!$C:$Z,24,FALSE)</f>
        <v>2019</v>
      </c>
    </row>
    <row r="14859" spans="1:15" x14ac:dyDescent="0.25">
      <c r="A14859" t="s">
        <v>1245</v>
      </c>
      <c r="C14859" t="s">
        <v>1323</v>
      </c>
      <c r="E14859">
        <v>12</v>
      </c>
      <c r="F14859" t="s">
        <v>1253</v>
      </c>
      <c r="J14859" t="s">
        <v>23</v>
      </c>
      <c r="K14859">
        <v>1</v>
      </c>
      <c r="L14859">
        <v>61.2</v>
      </c>
      <c r="M14859">
        <v>8.3370000000000007E-3</v>
      </c>
      <c r="O14859" s="12">
        <f>VLOOKUP(C14859,[3]May!$C:$Z,24,FALSE)</f>
        <v>2019</v>
      </c>
    </row>
    <row r="14860" spans="1:15" x14ac:dyDescent="0.25">
      <c r="A14860" t="s">
        <v>1245</v>
      </c>
      <c r="C14860" t="s">
        <v>1323</v>
      </c>
      <c r="E14860">
        <v>2</v>
      </c>
      <c r="F14860" t="s">
        <v>1247</v>
      </c>
      <c r="J14860" t="s">
        <v>23</v>
      </c>
      <c r="K14860">
        <v>6</v>
      </c>
      <c r="L14860">
        <v>390.78</v>
      </c>
      <c r="M14860">
        <v>0.30599999999999999</v>
      </c>
      <c r="O14860" s="12">
        <f>VLOOKUP(C14860,[3]May!$C:$Z,24,FALSE)</f>
        <v>2019</v>
      </c>
    </row>
    <row r="14861" spans="1:15" x14ac:dyDescent="0.25">
      <c r="A14861" t="s">
        <v>1245</v>
      </c>
      <c r="C14861" t="s">
        <v>1323</v>
      </c>
      <c r="E14861">
        <v>2</v>
      </c>
      <c r="F14861" t="s">
        <v>1247</v>
      </c>
      <c r="J14861" t="s">
        <v>23</v>
      </c>
      <c r="K14861">
        <v>1</v>
      </c>
      <c r="L14861">
        <v>5.1100000000000003</v>
      </c>
      <c r="M14861">
        <v>4.0000000000000001E-3</v>
      </c>
      <c r="O14861" s="12">
        <f>VLOOKUP(C14861,[3]May!$C:$Z,24,FALSE)</f>
        <v>2019</v>
      </c>
    </row>
    <row r="14862" spans="1:15" x14ac:dyDescent="0.25">
      <c r="A14862" t="s">
        <v>1245</v>
      </c>
      <c r="C14862" t="s">
        <v>1323</v>
      </c>
      <c r="E14862">
        <v>2</v>
      </c>
      <c r="F14862" t="s">
        <v>1247</v>
      </c>
      <c r="J14862" t="s">
        <v>23</v>
      </c>
      <c r="K14862">
        <v>8</v>
      </c>
      <c r="L14862">
        <v>521.04</v>
      </c>
      <c r="M14862">
        <v>0.40799999999999997</v>
      </c>
      <c r="O14862" s="12">
        <f>VLOOKUP(C14862,[3]May!$C:$Z,24,FALSE)</f>
        <v>2019</v>
      </c>
    </row>
    <row r="14863" spans="1:15" x14ac:dyDescent="0.25">
      <c r="A14863" t="s">
        <v>1245</v>
      </c>
      <c r="C14863" t="s">
        <v>1323</v>
      </c>
      <c r="E14863">
        <v>2</v>
      </c>
      <c r="F14863" t="s">
        <v>1247</v>
      </c>
      <c r="J14863" t="s">
        <v>23</v>
      </c>
      <c r="K14863">
        <v>2</v>
      </c>
      <c r="L14863">
        <v>10.220000000000001</v>
      </c>
      <c r="M14863">
        <v>8.0000000000000002E-3</v>
      </c>
      <c r="O14863" s="12">
        <f>VLOOKUP(C14863,[3]May!$C:$Z,24,FALSE)</f>
        <v>2019</v>
      </c>
    </row>
    <row r="14864" spans="1:15" x14ac:dyDescent="0.25">
      <c r="A14864" t="s">
        <v>1245</v>
      </c>
      <c r="C14864" t="s">
        <v>1323</v>
      </c>
      <c r="E14864">
        <v>2</v>
      </c>
      <c r="F14864" t="s">
        <v>1247</v>
      </c>
      <c r="J14864" t="s">
        <v>23</v>
      </c>
      <c r="K14864">
        <v>12</v>
      </c>
      <c r="L14864">
        <v>781.56</v>
      </c>
      <c r="M14864">
        <v>0.61199999999999999</v>
      </c>
      <c r="O14864" s="12">
        <f>VLOOKUP(C14864,[3]May!$C:$Z,24,FALSE)</f>
        <v>2019</v>
      </c>
    </row>
    <row r="14865" spans="1:15" x14ac:dyDescent="0.25">
      <c r="A14865" t="s">
        <v>1245</v>
      </c>
      <c r="C14865" t="s">
        <v>1323</v>
      </c>
      <c r="E14865">
        <v>2</v>
      </c>
      <c r="F14865" t="s">
        <v>1247</v>
      </c>
      <c r="J14865" t="s">
        <v>23</v>
      </c>
      <c r="K14865">
        <v>1</v>
      </c>
      <c r="L14865">
        <v>5.1100000000000003</v>
      </c>
      <c r="M14865">
        <v>4.0000000000000001E-3</v>
      </c>
      <c r="O14865" s="12">
        <f>VLOOKUP(C14865,[3]May!$C:$Z,24,FALSE)</f>
        <v>2019</v>
      </c>
    </row>
    <row r="14866" spans="1:15" x14ac:dyDescent="0.25">
      <c r="A14866" t="s">
        <v>1245</v>
      </c>
      <c r="C14866" t="s">
        <v>1323</v>
      </c>
      <c r="E14866">
        <v>12</v>
      </c>
      <c r="F14866" t="s">
        <v>1253</v>
      </c>
      <c r="J14866" t="s">
        <v>23</v>
      </c>
      <c r="K14866">
        <v>1</v>
      </c>
      <c r="L14866">
        <v>61.2</v>
      </c>
      <c r="M14866">
        <v>8.3370000000000007E-3</v>
      </c>
      <c r="O14866" s="12">
        <f>VLOOKUP(C14866,[3]May!$C:$Z,24,FALSE)</f>
        <v>2019</v>
      </c>
    </row>
    <row r="14867" spans="1:15" x14ac:dyDescent="0.25">
      <c r="A14867" t="s">
        <v>1245</v>
      </c>
      <c r="C14867" t="s">
        <v>1323</v>
      </c>
      <c r="E14867">
        <v>2</v>
      </c>
      <c r="F14867" t="s">
        <v>1247</v>
      </c>
      <c r="J14867" t="s">
        <v>23</v>
      </c>
      <c r="K14867">
        <v>7</v>
      </c>
      <c r="L14867">
        <v>455.91</v>
      </c>
      <c r="M14867">
        <v>0.35699999999999998</v>
      </c>
      <c r="O14867" s="12">
        <f>VLOOKUP(C14867,[3]May!$C:$Z,24,FALSE)</f>
        <v>2019</v>
      </c>
    </row>
    <row r="14868" spans="1:15" x14ac:dyDescent="0.25">
      <c r="A14868" t="s">
        <v>1245</v>
      </c>
      <c r="C14868" t="s">
        <v>1323</v>
      </c>
      <c r="E14868">
        <v>2</v>
      </c>
      <c r="F14868" t="s">
        <v>1247</v>
      </c>
      <c r="J14868" t="s">
        <v>23</v>
      </c>
      <c r="K14868">
        <v>7</v>
      </c>
      <c r="L14868">
        <v>35.770000000000003</v>
      </c>
      <c r="M14868">
        <v>2.8000000000000001E-2</v>
      </c>
      <c r="O14868" s="12">
        <f>VLOOKUP(C14868,[3]May!$C:$Z,24,FALSE)</f>
        <v>2019</v>
      </c>
    </row>
    <row r="14869" spans="1:15" x14ac:dyDescent="0.25">
      <c r="A14869" t="s">
        <v>1245</v>
      </c>
      <c r="C14869" t="s">
        <v>1323</v>
      </c>
      <c r="E14869">
        <v>2</v>
      </c>
      <c r="F14869" t="s">
        <v>1247</v>
      </c>
      <c r="J14869" t="s">
        <v>23</v>
      </c>
      <c r="K14869">
        <v>2</v>
      </c>
      <c r="L14869">
        <v>130.26</v>
      </c>
      <c r="M14869">
        <v>0.10199999999999999</v>
      </c>
      <c r="O14869" s="12">
        <f>VLOOKUP(C14869,[3]May!$C:$Z,24,FALSE)</f>
        <v>2019</v>
      </c>
    </row>
    <row r="14870" spans="1:15" x14ac:dyDescent="0.25">
      <c r="A14870" t="s">
        <v>1245</v>
      </c>
      <c r="C14870" t="s">
        <v>1323</v>
      </c>
      <c r="E14870">
        <v>6</v>
      </c>
      <c r="F14870" t="s">
        <v>1250</v>
      </c>
      <c r="J14870" t="s">
        <v>23</v>
      </c>
      <c r="K14870">
        <v>12</v>
      </c>
      <c r="L14870">
        <v>1310.1600000000001</v>
      </c>
      <c r="M14870">
        <v>1.026</v>
      </c>
      <c r="O14870" s="12">
        <f>VLOOKUP(C14870,[3]May!$C:$Z,24,FALSE)</f>
        <v>2019</v>
      </c>
    </row>
    <row r="14871" spans="1:15" x14ac:dyDescent="0.25">
      <c r="A14871" t="s">
        <v>1245</v>
      </c>
      <c r="C14871" t="s">
        <v>1323</v>
      </c>
      <c r="E14871">
        <v>2</v>
      </c>
      <c r="F14871" t="s">
        <v>1247</v>
      </c>
      <c r="J14871" t="s">
        <v>23</v>
      </c>
      <c r="K14871">
        <v>14</v>
      </c>
      <c r="L14871">
        <v>911.82</v>
      </c>
      <c r="M14871">
        <v>0.71399999999999997</v>
      </c>
      <c r="O14871" s="12">
        <f>VLOOKUP(C14871,[3]May!$C:$Z,24,FALSE)</f>
        <v>2019</v>
      </c>
    </row>
    <row r="14872" spans="1:15" x14ac:dyDescent="0.25">
      <c r="A14872" t="s">
        <v>1245</v>
      </c>
      <c r="C14872" t="s">
        <v>1323</v>
      </c>
      <c r="E14872">
        <v>12</v>
      </c>
      <c r="F14872" t="s">
        <v>1253</v>
      </c>
      <c r="J14872" t="s">
        <v>23</v>
      </c>
      <c r="K14872">
        <v>1</v>
      </c>
      <c r="L14872">
        <v>61.2</v>
      </c>
      <c r="M14872">
        <v>8.3370000000000007E-3</v>
      </c>
      <c r="O14872" s="12">
        <f>VLOOKUP(C14872,[3]May!$C:$Z,24,FALSE)</f>
        <v>2019</v>
      </c>
    </row>
    <row r="14873" spans="1:15" x14ac:dyDescent="0.25">
      <c r="A14873" t="s">
        <v>1245</v>
      </c>
      <c r="C14873" t="s">
        <v>1323</v>
      </c>
      <c r="E14873">
        <v>2</v>
      </c>
      <c r="F14873" t="s">
        <v>1247</v>
      </c>
      <c r="J14873" t="s">
        <v>23</v>
      </c>
      <c r="K14873">
        <v>2</v>
      </c>
      <c r="L14873">
        <v>10.220000000000001</v>
      </c>
      <c r="M14873">
        <v>8.0000000000000002E-3</v>
      </c>
      <c r="O14873" s="12">
        <f>VLOOKUP(C14873,[3]May!$C:$Z,24,FALSE)</f>
        <v>2019</v>
      </c>
    </row>
    <row r="14874" spans="1:15" x14ac:dyDescent="0.25">
      <c r="A14874" t="s">
        <v>1245</v>
      </c>
      <c r="C14874" t="s">
        <v>1323</v>
      </c>
      <c r="E14874">
        <v>2</v>
      </c>
      <c r="F14874" t="s">
        <v>1247</v>
      </c>
      <c r="J14874" t="s">
        <v>23</v>
      </c>
      <c r="K14874">
        <v>12</v>
      </c>
      <c r="L14874">
        <v>781.56</v>
      </c>
      <c r="M14874">
        <v>0.61199999999999999</v>
      </c>
      <c r="O14874" s="12">
        <f>VLOOKUP(C14874,[3]May!$C:$Z,24,FALSE)</f>
        <v>2019</v>
      </c>
    </row>
    <row r="14875" spans="1:15" x14ac:dyDescent="0.25">
      <c r="A14875" t="s">
        <v>1245</v>
      </c>
      <c r="C14875" t="s">
        <v>1323</v>
      </c>
      <c r="E14875">
        <v>2</v>
      </c>
      <c r="F14875" t="s">
        <v>1247</v>
      </c>
      <c r="J14875" t="s">
        <v>23</v>
      </c>
      <c r="K14875">
        <v>8</v>
      </c>
      <c r="L14875">
        <v>40.880000000000003</v>
      </c>
      <c r="M14875">
        <v>3.2000000000000001E-2</v>
      </c>
      <c r="O14875" s="12">
        <f>VLOOKUP(C14875,[3]May!$C:$Z,24,FALSE)</f>
        <v>2019</v>
      </c>
    </row>
    <row r="14876" spans="1:15" x14ac:dyDescent="0.25">
      <c r="A14876" t="s">
        <v>1245</v>
      </c>
      <c r="C14876" t="s">
        <v>1323</v>
      </c>
      <c r="E14876">
        <v>2</v>
      </c>
      <c r="F14876" t="s">
        <v>1247</v>
      </c>
      <c r="J14876" t="s">
        <v>23</v>
      </c>
      <c r="K14876">
        <v>10</v>
      </c>
      <c r="L14876">
        <v>651.29999999999995</v>
      </c>
      <c r="M14876">
        <v>0.51</v>
      </c>
      <c r="O14876" s="12">
        <f>VLOOKUP(C14876,[3]May!$C:$Z,24,FALSE)</f>
        <v>2019</v>
      </c>
    </row>
    <row r="14877" spans="1:15" x14ac:dyDescent="0.25">
      <c r="A14877" t="s">
        <v>1245</v>
      </c>
      <c r="C14877" t="s">
        <v>1323</v>
      </c>
      <c r="E14877">
        <v>13</v>
      </c>
      <c r="F14877" t="s">
        <v>1248</v>
      </c>
      <c r="J14877" t="s">
        <v>23</v>
      </c>
      <c r="K14877">
        <v>1</v>
      </c>
      <c r="L14877">
        <v>5.1100000000000003</v>
      </c>
      <c r="M14877">
        <v>4.0000000000000001E-3</v>
      </c>
      <c r="O14877" s="12">
        <f>VLOOKUP(C14877,[3]May!$C:$Z,24,FALSE)</f>
        <v>2019</v>
      </c>
    </row>
    <row r="14878" spans="1:15" x14ac:dyDescent="0.25">
      <c r="A14878" t="s">
        <v>1245</v>
      </c>
      <c r="C14878" t="s">
        <v>1323</v>
      </c>
      <c r="E14878">
        <v>13</v>
      </c>
      <c r="F14878" t="s">
        <v>1248</v>
      </c>
      <c r="J14878" t="s">
        <v>23</v>
      </c>
      <c r="K14878">
        <v>20</v>
      </c>
      <c r="L14878">
        <v>102.2</v>
      </c>
      <c r="M14878">
        <v>0.08</v>
      </c>
      <c r="O14878" s="12">
        <f>VLOOKUP(C14878,[3]May!$C:$Z,24,FALSE)</f>
        <v>2019</v>
      </c>
    </row>
    <row r="14879" spans="1:15" x14ac:dyDescent="0.25">
      <c r="A14879" t="s">
        <v>1245</v>
      </c>
      <c r="C14879" t="s">
        <v>1323</v>
      </c>
      <c r="E14879">
        <v>13</v>
      </c>
      <c r="F14879" t="s">
        <v>1248</v>
      </c>
      <c r="J14879" t="s">
        <v>23</v>
      </c>
      <c r="K14879">
        <v>1</v>
      </c>
      <c r="L14879">
        <v>5.1100000000000003</v>
      </c>
      <c r="M14879">
        <v>4.0000000000000001E-3</v>
      </c>
      <c r="O14879" s="12">
        <f>VLOOKUP(C14879,[3]May!$C:$Z,24,FALSE)</f>
        <v>2019</v>
      </c>
    </row>
    <row r="14880" spans="1:15" x14ac:dyDescent="0.25">
      <c r="A14880" t="s">
        <v>1245</v>
      </c>
      <c r="C14880" t="s">
        <v>1323</v>
      </c>
      <c r="E14880">
        <v>2</v>
      </c>
      <c r="F14880" t="s">
        <v>1247</v>
      </c>
      <c r="J14880" t="s">
        <v>23</v>
      </c>
      <c r="K14880">
        <v>8</v>
      </c>
      <c r="L14880">
        <v>521.04</v>
      </c>
      <c r="M14880">
        <v>0.40799999999999997</v>
      </c>
      <c r="O14880" s="12">
        <f>VLOOKUP(C14880,[3]May!$C:$Z,24,FALSE)</f>
        <v>2019</v>
      </c>
    </row>
    <row r="14881" spans="1:15" x14ac:dyDescent="0.25">
      <c r="A14881" t="s">
        <v>1245</v>
      </c>
      <c r="C14881" t="s">
        <v>1323</v>
      </c>
      <c r="E14881">
        <v>6</v>
      </c>
      <c r="F14881" t="s">
        <v>1250</v>
      </c>
      <c r="J14881" t="s">
        <v>23</v>
      </c>
      <c r="K14881">
        <v>1</v>
      </c>
      <c r="L14881">
        <v>10.85</v>
      </c>
      <c r="M14881">
        <v>8.5000000000000006E-3</v>
      </c>
      <c r="O14881" s="12">
        <f>VLOOKUP(C14881,[3]May!$C:$Z,24,FALSE)</f>
        <v>2019</v>
      </c>
    </row>
    <row r="14882" spans="1:15" x14ac:dyDescent="0.25">
      <c r="A14882" t="s">
        <v>1245</v>
      </c>
      <c r="C14882" t="s">
        <v>1323</v>
      </c>
      <c r="E14882">
        <v>8</v>
      </c>
      <c r="F14882" t="s">
        <v>1251</v>
      </c>
      <c r="J14882" t="s">
        <v>23</v>
      </c>
      <c r="K14882">
        <v>1</v>
      </c>
      <c r="L14882">
        <v>55.06</v>
      </c>
      <c r="M14882">
        <v>3.2199999999999999E-2</v>
      </c>
      <c r="O14882" s="12">
        <f>VLOOKUP(C14882,[3]May!$C:$Z,24,FALSE)</f>
        <v>2019</v>
      </c>
    </row>
    <row r="14883" spans="1:15" x14ac:dyDescent="0.25">
      <c r="A14883" t="s">
        <v>1245</v>
      </c>
      <c r="C14883" t="s">
        <v>1323</v>
      </c>
      <c r="E14883">
        <v>6</v>
      </c>
      <c r="F14883" t="s">
        <v>1250</v>
      </c>
      <c r="J14883" t="s">
        <v>23</v>
      </c>
      <c r="K14883">
        <v>10</v>
      </c>
      <c r="L14883">
        <v>108.5</v>
      </c>
      <c r="M14883">
        <v>8.5000000000000006E-2</v>
      </c>
      <c r="O14883" s="12">
        <f>VLOOKUP(C14883,[3]May!$C:$Z,24,FALSE)</f>
        <v>2019</v>
      </c>
    </row>
    <row r="14884" spans="1:15" x14ac:dyDescent="0.25">
      <c r="A14884" t="s">
        <v>1245</v>
      </c>
      <c r="C14884" t="s">
        <v>1323</v>
      </c>
      <c r="E14884">
        <v>6</v>
      </c>
      <c r="F14884" t="s">
        <v>1250</v>
      </c>
      <c r="J14884" t="s">
        <v>23</v>
      </c>
      <c r="K14884">
        <v>10</v>
      </c>
      <c r="L14884">
        <v>1091.8</v>
      </c>
      <c r="M14884">
        <v>0.85499999999999998</v>
      </c>
      <c r="O14884" s="12">
        <f>VLOOKUP(C14884,[3]May!$C:$Z,24,FALSE)</f>
        <v>2019</v>
      </c>
    </row>
    <row r="14885" spans="1:15" x14ac:dyDescent="0.25">
      <c r="A14885" t="s">
        <v>1245</v>
      </c>
      <c r="C14885" t="s">
        <v>1323</v>
      </c>
      <c r="E14885">
        <v>2</v>
      </c>
      <c r="F14885" t="s">
        <v>1247</v>
      </c>
      <c r="J14885" t="s">
        <v>23</v>
      </c>
      <c r="K14885">
        <v>4</v>
      </c>
      <c r="L14885">
        <v>260.52</v>
      </c>
      <c r="M14885">
        <v>0.20399999999999999</v>
      </c>
      <c r="O14885" s="12">
        <f>VLOOKUP(C14885,[3]May!$C:$Z,24,FALSE)</f>
        <v>2019</v>
      </c>
    </row>
    <row r="14886" spans="1:15" x14ac:dyDescent="0.25">
      <c r="A14886" t="s">
        <v>1245</v>
      </c>
      <c r="C14886" t="s">
        <v>1323</v>
      </c>
      <c r="E14886">
        <v>6</v>
      </c>
      <c r="F14886" t="s">
        <v>1250</v>
      </c>
      <c r="J14886" t="s">
        <v>23</v>
      </c>
      <c r="K14886">
        <v>10</v>
      </c>
      <c r="L14886">
        <v>108.5</v>
      </c>
      <c r="M14886">
        <v>8.5000000000000006E-2</v>
      </c>
      <c r="O14886" s="12">
        <f>VLOOKUP(C14886,[3]May!$C:$Z,24,FALSE)</f>
        <v>2019</v>
      </c>
    </row>
    <row r="14887" spans="1:15" x14ac:dyDescent="0.25">
      <c r="A14887" t="s">
        <v>1245</v>
      </c>
      <c r="C14887" t="s">
        <v>1323</v>
      </c>
      <c r="E14887">
        <v>6</v>
      </c>
      <c r="F14887" t="s">
        <v>1250</v>
      </c>
      <c r="J14887" t="s">
        <v>23</v>
      </c>
      <c r="K14887">
        <v>4</v>
      </c>
      <c r="L14887">
        <v>436.72</v>
      </c>
      <c r="M14887">
        <v>0.34200000000000003</v>
      </c>
      <c r="O14887" s="12">
        <f>VLOOKUP(C14887,[3]May!$C:$Z,24,FALSE)</f>
        <v>2019</v>
      </c>
    </row>
    <row r="14888" spans="1:15" x14ac:dyDescent="0.25">
      <c r="A14888" t="s">
        <v>1245</v>
      </c>
      <c r="C14888" t="s">
        <v>1323</v>
      </c>
      <c r="E14888">
        <v>6</v>
      </c>
      <c r="F14888" t="s">
        <v>1250</v>
      </c>
      <c r="J14888" t="s">
        <v>23</v>
      </c>
      <c r="K14888">
        <v>6</v>
      </c>
      <c r="L14888">
        <v>655.08000000000004</v>
      </c>
      <c r="M14888">
        <v>0.51300000000000001</v>
      </c>
      <c r="O14888" s="12">
        <f>VLOOKUP(C14888,[3]May!$C:$Z,24,FALSE)</f>
        <v>2019</v>
      </c>
    </row>
    <row r="14889" spans="1:15" x14ac:dyDescent="0.25">
      <c r="A14889" t="s">
        <v>1245</v>
      </c>
      <c r="C14889" t="s">
        <v>1323</v>
      </c>
      <c r="E14889">
        <v>6</v>
      </c>
      <c r="F14889" t="s">
        <v>1250</v>
      </c>
      <c r="J14889" t="s">
        <v>23</v>
      </c>
      <c r="K14889">
        <v>11</v>
      </c>
      <c r="L14889">
        <v>119.35</v>
      </c>
      <c r="M14889">
        <v>9.35E-2</v>
      </c>
      <c r="O14889" s="12">
        <f>VLOOKUP(C14889,[3]May!$C:$Z,24,FALSE)</f>
        <v>2019</v>
      </c>
    </row>
    <row r="14890" spans="1:15" x14ac:dyDescent="0.25">
      <c r="A14890" t="s">
        <v>1245</v>
      </c>
      <c r="C14890" t="s">
        <v>1323</v>
      </c>
      <c r="E14890">
        <v>6</v>
      </c>
      <c r="F14890" t="s">
        <v>1250</v>
      </c>
      <c r="J14890" t="s">
        <v>23</v>
      </c>
      <c r="K14890">
        <v>7</v>
      </c>
      <c r="L14890">
        <v>764.26</v>
      </c>
      <c r="M14890">
        <v>0.59850000000000003</v>
      </c>
      <c r="O14890" s="12">
        <f>VLOOKUP(C14890,[3]May!$C:$Z,24,FALSE)</f>
        <v>2019</v>
      </c>
    </row>
    <row r="14891" spans="1:15" x14ac:dyDescent="0.25">
      <c r="A14891" t="s">
        <v>1245</v>
      </c>
      <c r="C14891" t="s">
        <v>1323</v>
      </c>
      <c r="E14891">
        <v>6</v>
      </c>
      <c r="F14891" t="s">
        <v>1250</v>
      </c>
      <c r="J14891" t="s">
        <v>23</v>
      </c>
      <c r="K14891">
        <v>5</v>
      </c>
      <c r="L14891">
        <v>54.25</v>
      </c>
      <c r="M14891">
        <v>4.2500000000000003E-2</v>
      </c>
      <c r="O14891" s="12">
        <f>VLOOKUP(C14891,[3]May!$C:$Z,24,FALSE)</f>
        <v>2019</v>
      </c>
    </row>
    <row r="14892" spans="1:15" x14ac:dyDescent="0.25">
      <c r="A14892" t="s">
        <v>1245</v>
      </c>
      <c r="C14892" t="s">
        <v>1323</v>
      </c>
      <c r="E14892">
        <v>8</v>
      </c>
      <c r="F14892" t="s">
        <v>1251</v>
      </c>
      <c r="J14892" t="s">
        <v>23</v>
      </c>
      <c r="K14892">
        <v>3</v>
      </c>
      <c r="L14892">
        <v>165.18</v>
      </c>
      <c r="M14892">
        <v>9.6600000000000005E-2</v>
      </c>
      <c r="O14892" s="12">
        <f>VLOOKUP(C14892,[3]May!$C:$Z,24,FALSE)</f>
        <v>2019</v>
      </c>
    </row>
    <row r="14893" spans="1:15" x14ac:dyDescent="0.25">
      <c r="A14893" t="s">
        <v>1245</v>
      </c>
      <c r="C14893" t="s">
        <v>1323</v>
      </c>
      <c r="E14893">
        <v>6</v>
      </c>
      <c r="F14893" t="s">
        <v>1250</v>
      </c>
      <c r="J14893" t="s">
        <v>23</v>
      </c>
      <c r="K14893">
        <v>10</v>
      </c>
      <c r="L14893">
        <v>1091.8</v>
      </c>
      <c r="M14893">
        <v>0.85499999999999998</v>
      </c>
      <c r="O14893" s="12">
        <f>VLOOKUP(C14893,[3]May!$C:$Z,24,FALSE)</f>
        <v>2019</v>
      </c>
    </row>
    <row r="14894" spans="1:15" x14ac:dyDescent="0.25">
      <c r="A14894" t="s">
        <v>1245</v>
      </c>
      <c r="C14894" t="s">
        <v>1323</v>
      </c>
      <c r="E14894">
        <v>6</v>
      </c>
      <c r="F14894" t="s">
        <v>1250</v>
      </c>
      <c r="J14894" t="s">
        <v>23</v>
      </c>
      <c r="K14894">
        <v>1</v>
      </c>
      <c r="L14894">
        <v>10.85</v>
      </c>
      <c r="M14894">
        <v>8.5000000000000006E-3</v>
      </c>
      <c r="O14894" s="12">
        <f>VLOOKUP(C14894,[3]May!$C:$Z,24,FALSE)</f>
        <v>2019</v>
      </c>
    </row>
    <row r="14895" spans="1:15" x14ac:dyDescent="0.25">
      <c r="A14895" t="s">
        <v>1245</v>
      </c>
      <c r="C14895" t="s">
        <v>1323</v>
      </c>
      <c r="E14895">
        <v>12</v>
      </c>
      <c r="F14895" t="s">
        <v>1253</v>
      </c>
      <c r="J14895" t="s">
        <v>23</v>
      </c>
      <c r="K14895">
        <v>1</v>
      </c>
      <c r="L14895">
        <v>61.2</v>
      </c>
      <c r="M14895">
        <v>8.3370000000000007E-3</v>
      </c>
      <c r="O14895" s="12">
        <f>VLOOKUP(C14895,[3]May!$C:$Z,24,FALSE)</f>
        <v>2019</v>
      </c>
    </row>
    <row r="14896" spans="1:15" x14ac:dyDescent="0.25">
      <c r="A14896" t="s">
        <v>1245</v>
      </c>
      <c r="C14896" t="s">
        <v>1323</v>
      </c>
      <c r="E14896">
        <v>6</v>
      </c>
      <c r="F14896" t="s">
        <v>1250</v>
      </c>
      <c r="J14896" t="s">
        <v>23</v>
      </c>
      <c r="K14896">
        <v>4</v>
      </c>
      <c r="L14896">
        <v>43.4</v>
      </c>
      <c r="M14896">
        <v>3.4000000000000002E-2</v>
      </c>
      <c r="O14896" s="12">
        <f>VLOOKUP(C14896,[3]May!$C:$Z,24,FALSE)</f>
        <v>2019</v>
      </c>
    </row>
    <row r="14897" spans="1:15" x14ac:dyDescent="0.25">
      <c r="A14897" t="s">
        <v>1245</v>
      </c>
      <c r="C14897" t="s">
        <v>1323</v>
      </c>
      <c r="E14897">
        <v>6</v>
      </c>
      <c r="F14897" t="s">
        <v>1250</v>
      </c>
      <c r="J14897" t="s">
        <v>23</v>
      </c>
      <c r="K14897">
        <v>4</v>
      </c>
      <c r="L14897">
        <v>436.72</v>
      </c>
      <c r="M14897">
        <v>0.34200000000000003</v>
      </c>
      <c r="O14897" s="12">
        <f>VLOOKUP(C14897,[3]May!$C:$Z,24,FALSE)</f>
        <v>2019</v>
      </c>
    </row>
    <row r="14898" spans="1:15" x14ac:dyDescent="0.25">
      <c r="A14898" t="s">
        <v>1245</v>
      </c>
      <c r="C14898" t="s">
        <v>1323</v>
      </c>
      <c r="E14898">
        <v>6</v>
      </c>
      <c r="F14898" t="s">
        <v>1250</v>
      </c>
      <c r="J14898" t="s">
        <v>23</v>
      </c>
      <c r="K14898">
        <v>11</v>
      </c>
      <c r="L14898">
        <v>119.35</v>
      </c>
      <c r="M14898">
        <v>9.35E-2</v>
      </c>
      <c r="O14898" s="12">
        <f>VLOOKUP(C14898,[3]May!$C:$Z,24,FALSE)</f>
        <v>2019</v>
      </c>
    </row>
    <row r="14899" spans="1:15" x14ac:dyDescent="0.25">
      <c r="A14899" t="s">
        <v>1245</v>
      </c>
      <c r="C14899" t="s">
        <v>1323</v>
      </c>
      <c r="E14899">
        <v>6</v>
      </c>
      <c r="F14899" t="s">
        <v>1250</v>
      </c>
      <c r="J14899" t="s">
        <v>23</v>
      </c>
      <c r="K14899">
        <v>7</v>
      </c>
      <c r="L14899">
        <v>764.26</v>
      </c>
      <c r="M14899">
        <v>0.59850000000000003</v>
      </c>
      <c r="O14899" s="12">
        <f>VLOOKUP(C14899,[3]May!$C:$Z,24,FALSE)</f>
        <v>2019</v>
      </c>
    </row>
    <row r="14900" spans="1:15" x14ac:dyDescent="0.25">
      <c r="A14900" t="s">
        <v>1245</v>
      </c>
      <c r="C14900" t="s">
        <v>1323</v>
      </c>
      <c r="E14900">
        <v>6</v>
      </c>
      <c r="F14900" t="s">
        <v>1250</v>
      </c>
      <c r="J14900" t="s">
        <v>23</v>
      </c>
      <c r="K14900">
        <v>11</v>
      </c>
      <c r="L14900">
        <v>1200.98</v>
      </c>
      <c r="M14900">
        <v>0.9405</v>
      </c>
      <c r="O14900" s="12">
        <f>VLOOKUP(C14900,[3]May!$C:$Z,24,FALSE)</f>
        <v>2019</v>
      </c>
    </row>
    <row r="14901" spans="1:15" x14ac:dyDescent="0.25">
      <c r="A14901" t="s">
        <v>1245</v>
      </c>
      <c r="C14901" t="s">
        <v>1323</v>
      </c>
      <c r="E14901">
        <v>6</v>
      </c>
      <c r="F14901" t="s">
        <v>1250</v>
      </c>
      <c r="J14901" t="s">
        <v>23</v>
      </c>
      <c r="K14901">
        <v>8</v>
      </c>
      <c r="L14901">
        <v>873.44</v>
      </c>
      <c r="M14901">
        <v>0.68400000000000005</v>
      </c>
      <c r="O14901" s="12">
        <f>VLOOKUP(C14901,[3]May!$C:$Z,24,FALSE)</f>
        <v>2019</v>
      </c>
    </row>
    <row r="14902" spans="1:15" x14ac:dyDescent="0.25">
      <c r="A14902" t="s">
        <v>1245</v>
      </c>
      <c r="C14902" t="s">
        <v>1323</v>
      </c>
      <c r="E14902">
        <v>13</v>
      </c>
      <c r="F14902" t="s">
        <v>1248</v>
      </c>
      <c r="J14902" t="s">
        <v>23</v>
      </c>
      <c r="K14902">
        <v>3</v>
      </c>
      <c r="L14902">
        <v>15.33</v>
      </c>
      <c r="M14902">
        <v>1.2E-2</v>
      </c>
      <c r="O14902" s="12">
        <f>VLOOKUP(C14902,[3]May!$C:$Z,24,FALSE)</f>
        <v>2019</v>
      </c>
    </row>
    <row r="14903" spans="1:15" x14ac:dyDescent="0.25">
      <c r="A14903" t="s">
        <v>1245</v>
      </c>
      <c r="C14903" t="s">
        <v>1323</v>
      </c>
      <c r="E14903">
        <v>6</v>
      </c>
      <c r="F14903" t="s">
        <v>1250</v>
      </c>
      <c r="J14903" t="s">
        <v>23</v>
      </c>
      <c r="K14903">
        <v>6</v>
      </c>
      <c r="L14903">
        <v>655.08000000000004</v>
      </c>
      <c r="M14903">
        <v>0.51300000000000001</v>
      </c>
      <c r="O14903" s="12">
        <f>VLOOKUP(C14903,[3]May!$C:$Z,24,FALSE)</f>
        <v>2019</v>
      </c>
    </row>
    <row r="14904" spans="1:15" x14ac:dyDescent="0.25">
      <c r="A14904" t="s">
        <v>1245</v>
      </c>
      <c r="C14904" t="s">
        <v>1323</v>
      </c>
      <c r="E14904">
        <v>6</v>
      </c>
      <c r="F14904" t="s">
        <v>1250</v>
      </c>
      <c r="J14904" t="s">
        <v>23</v>
      </c>
      <c r="K14904">
        <v>7</v>
      </c>
      <c r="L14904">
        <v>75.95</v>
      </c>
      <c r="M14904">
        <v>5.9499999999999997E-2</v>
      </c>
      <c r="O14904" s="12">
        <f>VLOOKUP(C14904,[3]May!$C:$Z,24,FALSE)</f>
        <v>2019</v>
      </c>
    </row>
    <row r="14905" spans="1:15" x14ac:dyDescent="0.25">
      <c r="A14905" t="s">
        <v>1245</v>
      </c>
      <c r="C14905" t="s">
        <v>1323</v>
      </c>
      <c r="E14905">
        <v>13</v>
      </c>
      <c r="F14905" t="s">
        <v>1248</v>
      </c>
      <c r="J14905" t="s">
        <v>23</v>
      </c>
      <c r="K14905">
        <v>18</v>
      </c>
      <c r="L14905">
        <v>91.98</v>
      </c>
      <c r="M14905">
        <v>7.1999999999999995E-2</v>
      </c>
      <c r="O14905" s="12">
        <f>VLOOKUP(C14905,[3]May!$C:$Z,24,FALSE)</f>
        <v>2019</v>
      </c>
    </row>
    <row r="14906" spans="1:15" x14ac:dyDescent="0.25">
      <c r="A14906" t="s">
        <v>1245</v>
      </c>
      <c r="C14906" t="s">
        <v>1325</v>
      </c>
      <c r="E14906">
        <v>2</v>
      </c>
      <c r="F14906" t="s">
        <v>1247</v>
      </c>
      <c r="J14906" t="s">
        <v>23</v>
      </c>
      <c r="K14906">
        <v>11</v>
      </c>
      <c r="L14906">
        <v>56.21</v>
      </c>
      <c r="M14906">
        <v>4.3999999999999997E-2</v>
      </c>
      <c r="O14906" s="12">
        <f>VLOOKUP(C14906,[3]May!$C:$Z,24,FALSE)</f>
        <v>2019</v>
      </c>
    </row>
    <row r="14907" spans="1:15" x14ac:dyDescent="0.25">
      <c r="A14907" t="s">
        <v>1245</v>
      </c>
      <c r="C14907" t="s">
        <v>1325</v>
      </c>
      <c r="E14907">
        <v>2</v>
      </c>
      <c r="F14907" t="s">
        <v>1247</v>
      </c>
      <c r="J14907" t="s">
        <v>23</v>
      </c>
      <c r="K14907">
        <v>3</v>
      </c>
      <c r="L14907">
        <v>195.39</v>
      </c>
      <c r="M14907">
        <v>0.153</v>
      </c>
      <c r="O14907" s="12">
        <f>VLOOKUP(C14907,[3]May!$C:$Z,24,FALSE)</f>
        <v>2019</v>
      </c>
    </row>
    <row r="14908" spans="1:15" x14ac:dyDescent="0.25">
      <c r="A14908" t="s">
        <v>1245</v>
      </c>
      <c r="C14908" t="s">
        <v>1325</v>
      </c>
      <c r="E14908">
        <v>12</v>
      </c>
      <c r="F14908" t="s">
        <v>1253</v>
      </c>
      <c r="J14908" t="s">
        <v>23</v>
      </c>
      <c r="K14908">
        <v>1</v>
      </c>
      <c r="L14908">
        <v>61.2</v>
      </c>
      <c r="M14908">
        <v>8.3370000000000007E-3</v>
      </c>
      <c r="O14908" s="12">
        <f>VLOOKUP(C14908,[3]May!$C:$Z,24,FALSE)</f>
        <v>2019</v>
      </c>
    </row>
    <row r="14909" spans="1:15" x14ac:dyDescent="0.25">
      <c r="A14909" t="s">
        <v>1245</v>
      </c>
      <c r="C14909" t="s">
        <v>1325</v>
      </c>
      <c r="E14909">
        <v>2</v>
      </c>
      <c r="F14909" t="s">
        <v>1247</v>
      </c>
      <c r="J14909" t="s">
        <v>23</v>
      </c>
      <c r="K14909">
        <v>7</v>
      </c>
      <c r="L14909">
        <v>35.770000000000003</v>
      </c>
      <c r="M14909">
        <v>2.8000000000000001E-2</v>
      </c>
      <c r="O14909" s="12">
        <f>VLOOKUP(C14909,[3]May!$C:$Z,24,FALSE)</f>
        <v>2019</v>
      </c>
    </row>
    <row r="14910" spans="1:15" x14ac:dyDescent="0.25">
      <c r="A14910" t="s">
        <v>1245</v>
      </c>
      <c r="C14910" t="s">
        <v>1325</v>
      </c>
      <c r="E14910">
        <v>12</v>
      </c>
      <c r="F14910" t="s">
        <v>1253</v>
      </c>
      <c r="J14910" t="s">
        <v>23</v>
      </c>
      <c r="K14910">
        <v>1</v>
      </c>
      <c r="L14910">
        <v>61.2</v>
      </c>
      <c r="M14910">
        <v>8.3370000000000007E-3</v>
      </c>
      <c r="O14910" s="12">
        <f>VLOOKUP(C14910,[3]May!$C:$Z,24,FALSE)</f>
        <v>2019</v>
      </c>
    </row>
    <row r="14911" spans="1:15" x14ac:dyDescent="0.25">
      <c r="A14911" t="s">
        <v>1245</v>
      </c>
      <c r="C14911" t="s">
        <v>1325</v>
      </c>
      <c r="E14911">
        <v>2</v>
      </c>
      <c r="F14911" t="s">
        <v>1247</v>
      </c>
      <c r="J14911" t="s">
        <v>23</v>
      </c>
      <c r="K14911">
        <v>2</v>
      </c>
      <c r="L14911">
        <v>130.26</v>
      </c>
      <c r="M14911">
        <v>0.10199999999999999</v>
      </c>
      <c r="O14911" s="12">
        <f>VLOOKUP(C14911,[3]May!$C:$Z,24,FALSE)</f>
        <v>2019</v>
      </c>
    </row>
    <row r="14912" spans="1:15" x14ac:dyDescent="0.25">
      <c r="A14912" t="s">
        <v>1245</v>
      </c>
      <c r="C14912" t="s">
        <v>1325</v>
      </c>
      <c r="E14912">
        <v>12</v>
      </c>
      <c r="F14912" t="s">
        <v>1253</v>
      </c>
      <c r="J14912" t="s">
        <v>23</v>
      </c>
      <c r="K14912">
        <v>1</v>
      </c>
      <c r="L14912">
        <v>61.2</v>
      </c>
      <c r="M14912">
        <v>8.3370000000000007E-3</v>
      </c>
      <c r="O14912" s="12">
        <f>VLOOKUP(C14912,[3]May!$C:$Z,24,FALSE)</f>
        <v>2019</v>
      </c>
    </row>
    <row r="14913" spans="1:15" x14ac:dyDescent="0.25">
      <c r="A14913" t="s">
        <v>1245</v>
      </c>
      <c r="C14913" t="s">
        <v>1325</v>
      </c>
      <c r="E14913">
        <v>2</v>
      </c>
      <c r="F14913" t="s">
        <v>1247</v>
      </c>
      <c r="J14913" t="s">
        <v>23</v>
      </c>
      <c r="K14913">
        <v>5</v>
      </c>
      <c r="L14913">
        <v>325.64999999999998</v>
      </c>
      <c r="M14913">
        <v>0.255</v>
      </c>
      <c r="O14913" s="12">
        <f>VLOOKUP(C14913,[3]May!$C:$Z,24,FALSE)</f>
        <v>2019</v>
      </c>
    </row>
    <row r="14914" spans="1:15" x14ac:dyDescent="0.25">
      <c r="A14914" t="s">
        <v>1245</v>
      </c>
      <c r="C14914" t="s">
        <v>1325</v>
      </c>
      <c r="E14914">
        <v>12</v>
      </c>
      <c r="F14914" t="s">
        <v>1253</v>
      </c>
      <c r="J14914" t="s">
        <v>23</v>
      </c>
      <c r="K14914">
        <v>1</v>
      </c>
      <c r="L14914">
        <v>61.2</v>
      </c>
      <c r="M14914">
        <v>8.3370000000000007E-3</v>
      </c>
      <c r="O14914" s="12">
        <f>VLOOKUP(C14914,[3]May!$C:$Z,24,FALSE)</f>
        <v>2019</v>
      </c>
    </row>
    <row r="14915" spans="1:15" x14ac:dyDescent="0.25">
      <c r="A14915" t="s">
        <v>1245</v>
      </c>
      <c r="C14915" t="s">
        <v>1325</v>
      </c>
      <c r="E14915">
        <v>6</v>
      </c>
      <c r="F14915" t="s">
        <v>1250</v>
      </c>
      <c r="J14915" t="s">
        <v>23</v>
      </c>
      <c r="K14915">
        <v>3</v>
      </c>
      <c r="L14915">
        <v>327.54000000000002</v>
      </c>
      <c r="M14915">
        <v>0.25650000000000001</v>
      </c>
      <c r="O14915" s="12">
        <f>VLOOKUP(C14915,[3]May!$C:$Z,24,FALSE)</f>
        <v>2019</v>
      </c>
    </row>
    <row r="14916" spans="1:15" x14ac:dyDescent="0.25">
      <c r="A14916" t="s">
        <v>1245</v>
      </c>
      <c r="C14916" t="s">
        <v>1325</v>
      </c>
      <c r="E14916">
        <v>2</v>
      </c>
      <c r="F14916" t="s">
        <v>1247</v>
      </c>
      <c r="J14916" t="s">
        <v>23</v>
      </c>
      <c r="K14916">
        <v>3</v>
      </c>
      <c r="L14916">
        <v>195.39</v>
      </c>
      <c r="M14916">
        <v>0.153</v>
      </c>
      <c r="O14916" s="12">
        <f>VLOOKUP(C14916,[3]May!$C:$Z,24,FALSE)</f>
        <v>2019</v>
      </c>
    </row>
    <row r="14917" spans="1:15" x14ac:dyDescent="0.25">
      <c r="A14917" t="s">
        <v>1245</v>
      </c>
      <c r="C14917" t="s">
        <v>1325</v>
      </c>
      <c r="E14917">
        <v>2</v>
      </c>
      <c r="F14917" t="s">
        <v>1247</v>
      </c>
      <c r="J14917" t="s">
        <v>23</v>
      </c>
      <c r="K14917">
        <v>1</v>
      </c>
      <c r="L14917">
        <v>5.1100000000000003</v>
      </c>
      <c r="M14917">
        <v>4.0000000000000001E-3</v>
      </c>
      <c r="O14917" s="12">
        <f>VLOOKUP(C14917,[3]May!$C:$Z,24,FALSE)</f>
        <v>2019</v>
      </c>
    </row>
    <row r="14918" spans="1:15" x14ac:dyDescent="0.25">
      <c r="A14918" t="s">
        <v>1245</v>
      </c>
      <c r="C14918" t="s">
        <v>1325</v>
      </c>
      <c r="E14918">
        <v>2</v>
      </c>
      <c r="F14918" t="s">
        <v>1247</v>
      </c>
      <c r="J14918" t="s">
        <v>23</v>
      </c>
      <c r="K14918">
        <v>3</v>
      </c>
      <c r="L14918">
        <v>15.33</v>
      </c>
      <c r="M14918">
        <v>1.2E-2</v>
      </c>
      <c r="O14918" s="12">
        <f>VLOOKUP(C14918,[3]May!$C:$Z,24,FALSE)</f>
        <v>2019</v>
      </c>
    </row>
    <row r="14919" spans="1:15" x14ac:dyDescent="0.25">
      <c r="A14919" t="s">
        <v>1245</v>
      </c>
      <c r="C14919" t="s">
        <v>1325</v>
      </c>
      <c r="E14919">
        <v>2</v>
      </c>
      <c r="F14919" t="s">
        <v>1247</v>
      </c>
      <c r="J14919" t="s">
        <v>23</v>
      </c>
      <c r="K14919">
        <v>8</v>
      </c>
      <c r="L14919">
        <v>521.04</v>
      </c>
      <c r="M14919">
        <v>0.40799999999999997</v>
      </c>
      <c r="O14919" s="12">
        <f>VLOOKUP(C14919,[3]May!$C:$Z,24,FALSE)</f>
        <v>2019</v>
      </c>
    </row>
    <row r="14920" spans="1:15" x14ac:dyDescent="0.25">
      <c r="A14920" t="s">
        <v>1245</v>
      </c>
      <c r="C14920" t="s">
        <v>1325</v>
      </c>
      <c r="E14920">
        <v>2</v>
      </c>
      <c r="F14920" t="s">
        <v>1247</v>
      </c>
      <c r="J14920" t="s">
        <v>23</v>
      </c>
      <c r="K14920">
        <v>1</v>
      </c>
      <c r="L14920">
        <v>5.1100000000000003</v>
      </c>
      <c r="M14920">
        <v>4.0000000000000001E-3</v>
      </c>
      <c r="O14920" s="12">
        <f>VLOOKUP(C14920,[3]May!$C:$Z,24,FALSE)</f>
        <v>2019</v>
      </c>
    </row>
    <row r="14921" spans="1:15" x14ac:dyDescent="0.25">
      <c r="A14921" t="s">
        <v>1245</v>
      </c>
      <c r="C14921" t="s">
        <v>1325</v>
      </c>
      <c r="E14921">
        <v>12</v>
      </c>
      <c r="F14921" t="s">
        <v>1253</v>
      </c>
      <c r="J14921" t="s">
        <v>23</v>
      </c>
      <c r="K14921">
        <v>1</v>
      </c>
      <c r="L14921">
        <v>61.2</v>
      </c>
      <c r="M14921">
        <v>8.3370000000000007E-3</v>
      </c>
      <c r="O14921" s="12">
        <f>VLOOKUP(C14921,[3]May!$C:$Z,24,FALSE)</f>
        <v>2019</v>
      </c>
    </row>
    <row r="14922" spans="1:15" x14ac:dyDescent="0.25">
      <c r="A14922" t="s">
        <v>1245</v>
      </c>
      <c r="C14922" t="s">
        <v>1325</v>
      </c>
      <c r="E14922">
        <v>2</v>
      </c>
      <c r="F14922" t="s">
        <v>1247</v>
      </c>
      <c r="J14922" t="s">
        <v>23</v>
      </c>
      <c r="K14922">
        <v>3</v>
      </c>
      <c r="L14922">
        <v>15.33</v>
      </c>
      <c r="M14922">
        <v>1.2E-2</v>
      </c>
      <c r="O14922" s="12">
        <f>VLOOKUP(C14922,[3]May!$C:$Z,24,FALSE)</f>
        <v>2019</v>
      </c>
    </row>
    <row r="14923" spans="1:15" x14ac:dyDescent="0.25">
      <c r="A14923" t="s">
        <v>1245</v>
      </c>
      <c r="C14923" t="s">
        <v>1325</v>
      </c>
      <c r="E14923">
        <v>2</v>
      </c>
      <c r="F14923" t="s">
        <v>1247</v>
      </c>
      <c r="J14923" t="s">
        <v>23</v>
      </c>
      <c r="K14923">
        <v>2</v>
      </c>
      <c r="L14923">
        <v>130.26</v>
      </c>
      <c r="M14923">
        <v>0.10199999999999999</v>
      </c>
      <c r="O14923" s="12">
        <f>VLOOKUP(C14923,[3]May!$C:$Z,24,FALSE)</f>
        <v>2019</v>
      </c>
    </row>
    <row r="14924" spans="1:15" x14ac:dyDescent="0.25">
      <c r="A14924" t="s">
        <v>1245</v>
      </c>
      <c r="C14924" t="s">
        <v>1325</v>
      </c>
      <c r="E14924">
        <v>2</v>
      </c>
      <c r="F14924" t="s">
        <v>1247</v>
      </c>
      <c r="J14924" t="s">
        <v>23</v>
      </c>
      <c r="K14924">
        <v>7</v>
      </c>
      <c r="L14924">
        <v>35.770000000000003</v>
      </c>
      <c r="M14924">
        <v>2.8000000000000001E-2</v>
      </c>
      <c r="O14924" s="12">
        <f>VLOOKUP(C14924,[3]May!$C:$Z,24,FALSE)</f>
        <v>2019</v>
      </c>
    </row>
    <row r="14925" spans="1:15" x14ac:dyDescent="0.25">
      <c r="A14925" t="s">
        <v>1245</v>
      </c>
      <c r="C14925" t="s">
        <v>1325</v>
      </c>
      <c r="E14925">
        <v>2</v>
      </c>
      <c r="F14925" t="s">
        <v>1247</v>
      </c>
      <c r="J14925" t="s">
        <v>23</v>
      </c>
      <c r="K14925">
        <v>2</v>
      </c>
      <c r="L14925">
        <v>10.220000000000001</v>
      </c>
      <c r="M14925">
        <v>8.0000000000000002E-3</v>
      </c>
      <c r="O14925" s="12">
        <f>VLOOKUP(C14925,[3]May!$C:$Z,24,FALSE)</f>
        <v>2019</v>
      </c>
    </row>
    <row r="14926" spans="1:15" x14ac:dyDescent="0.25">
      <c r="A14926" t="s">
        <v>1245</v>
      </c>
      <c r="C14926" t="s">
        <v>1325</v>
      </c>
      <c r="E14926">
        <v>2</v>
      </c>
      <c r="F14926" t="s">
        <v>1247</v>
      </c>
      <c r="J14926" t="s">
        <v>23</v>
      </c>
      <c r="K14926">
        <v>4</v>
      </c>
      <c r="L14926">
        <v>260.52</v>
      </c>
      <c r="M14926">
        <v>0.20399999999999999</v>
      </c>
      <c r="O14926" s="12">
        <f>VLOOKUP(C14926,[3]May!$C:$Z,24,FALSE)</f>
        <v>2019</v>
      </c>
    </row>
    <row r="14927" spans="1:15" x14ac:dyDescent="0.25">
      <c r="A14927" t="s">
        <v>1245</v>
      </c>
      <c r="C14927" t="s">
        <v>1325</v>
      </c>
      <c r="E14927">
        <v>2</v>
      </c>
      <c r="F14927" t="s">
        <v>1247</v>
      </c>
      <c r="J14927" t="s">
        <v>23</v>
      </c>
      <c r="K14927">
        <v>2</v>
      </c>
      <c r="L14927">
        <v>10.220000000000001</v>
      </c>
      <c r="M14927">
        <v>8.0000000000000002E-3</v>
      </c>
      <c r="O14927" s="12">
        <f>VLOOKUP(C14927,[3]May!$C:$Z,24,FALSE)</f>
        <v>2019</v>
      </c>
    </row>
    <row r="14928" spans="1:15" x14ac:dyDescent="0.25">
      <c r="A14928" t="s">
        <v>1245</v>
      </c>
      <c r="C14928" t="s">
        <v>1325</v>
      </c>
      <c r="E14928">
        <v>2</v>
      </c>
      <c r="F14928" t="s">
        <v>1247</v>
      </c>
      <c r="J14928" t="s">
        <v>23</v>
      </c>
      <c r="K14928">
        <v>7</v>
      </c>
      <c r="L14928">
        <v>455.91</v>
      </c>
      <c r="M14928">
        <v>0.35699999999999998</v>
      </c>
      <c r="O14928" s="12">
        <f>VLOOKUP(C14928,[3]May!$C:$Z,24,FALSE)</f>
        <v>2019</v>
      </c>
    </row>
    <row r="14929" spans="1:15" x14ac:dyDescent="0.25">
      <c r="A14929" t="s">
        <v>1245</v>
      </c>
      <c r="C14929" t="s">
        <v>1325</v>
      </c>
      <c r="E14929">
        <v>2</v>
      </c>
      <c r="F14929" t="s">
        <v>1247</v>
      </c>
      <c r="J14929" t="s">
        <v>23</v>
      </c>
      <c r="K14929">
        <v>4</v>
      </c>
      <c r="L14929">
        <v>260.52</v>
      </c>
      <c r="M14929">
        <v>0.20399999999999999</v>
      </c>
      <c r="O14929" s="12">
        <f>VLOOKUP(C14929,[3]May!$C:$Z,24,FALSE)</f>
        <v>2019</v>
      </c>
    </row>
    <row r="14930" spans="1:15" x14ac:dyDescent="0.25">
      <c r="A14930" t="s">
        <v>1245</v>
      </c>
      <c r="C14930" t="s">
        <v>1326</v>
      </c>
      <c r="E14930">
        <v>6</v>
      </c>
      <c r="F14930" t="s">
        <v>1250</v>
      </c>
      <c r="J14930" t="s">
        <v>23</v>
      </c>
      <c r="K14930">
        <v>2</v>
      </c>
      <c r="L14930">
        <v>21.7</v>
      </c>
      <c r="M14930">
        <v>1.7000000000000001E-2</v>
      </c>
      <c r="O14930" s="12">
        <f>VLOOKUP(C14930,[3]May!$C:$Z,24,FALSE)</f>
        <v>2019</v>
      </c>
    </row>
    <row r="14931" spans="1:15" x14ac:dyDescent="0.25">
      <c r="A14931" t="s">
        <v>1245</v>
      </c>
      <c r="C14931" t="s">
        <v>1326</v>
      </c>
      <c r="E14931">
        <v>8</v>
      </c>
      <c r="F14931" t="s">
        <v>1251</v>
      </c>
      <c r="J14931" t="s">
        <v>23</v>
      </c>
      <c r="K14931">
        <v>8</v>
      </c>
      <c r="L14931">
        <v>440.48</v>
      </c>
      <c r="M14931">
        <v>0.2576</v>
      </c>
      <c r="O14931" s="12">
        <f>VLOOKUP(C14931,[3]May!$C:$Z,24,FALSE)</f>
        <v>2019</v>
      </c>
    </row>
    <row r="14932" spans="1:15" x14ac:dyDescent="0.25">
      <c r="A14932" t="s">
        <v>1245</v>
      </c>
      <c r="C14932" t="s">
        <v>1326</v>
      </c>
      <c r="E14932">
        <v>12</v>
      </c>
      <c r="F14932" t="s">
        <v>1253</v>
      </c>
      <c r="J14932" t="s">
        <v>23</v>
      </c>
      <c r="K14932">
        <v>1</v>
      </c>
      <c r="L14932">
        <v>61.2</v>
      </c>
      <c r="M14932">
        <v>8.3370000000000007E-3</v>
      </c>
      <c r="O14932" s="12">
        <f>VLOOKUP(C14932,[3]May!$C:$Z,24,FALSE)</f>
        <v>2019</v>
      </c>
    </row>
    <row r="14933" spans="1:15" x14ac:dyDescent="0.25">
      <c r="A14933" t="s">
        <v>1245</v>
      </c>
      <c r="C14933" t="s">
        <v>1326</v>
      </c>
      <c r="E14933">
        <v>6</v>
      </c>
      <c r="F14933" t="s">
        <v>1250</v>
      </c>
      <c r="J14933" t="s">
        <v>23</v>
      </c>
      <c r="K14933">
        <v>5</v>
      </c>
      <c r="L14933">
        <v>545.9</v>
      </c>
      <c r="M14933">
        <v>0.42749999999999999</v>
      </c>
      <c r="O14933" s="12">
        <f>VLOOKUP(C14933,[3]May!$C:$Z,24,FALSE)</f>
        <v>2019</v>
      </c>
    </row>
    <row r="14934" spans="1:15" x14ac:dyDescent="0.25">
      <c r="A14934" t="s">
        <v>1245</v>
      </c>
      <c r="C14934" t="s">
        <v>1326</v>
      </c>
      <c r="E14934">
        <v>7</v>
      </c>
      <c r="F14934" t="s">
        <v>1255</v>
      </c>
      <c r="J14934" t="s">
        <v>23</v>
      </c>
      <c r="K14934">
        <v>4</v>
      </c>
      <c r="L14934">
        <v>225.04</v>
      </c>
      <c r="M14934">
        <v>0.13159999999999999</v>
      </c>
      <c r="O14934" s="12">
        <f>VLOOKUP(C14934,[3]May!$C:$Z,24,FALSE)</f>
        <v>2019</v>
      </c>
    </row>
    <row r="14935" spans="1:15" x14ac:dyDescent="0.25">
      <c r="A14935" t="s">
        <v>1245</v>
      </c>
      <c r="C14935" t="s">
        <v>1326</v>
      </c>
      <c r="E14935">
        <v>8</v>
      </c>
      <c r="F14935" t="s">
        <v>1251</v>
      </c>
      <c r="J14935" t="s">
        <v>23</v>
      </c>
      <c r="K14935">
        <v>9</v>
      </c>
      <c r="L14935">
        <v>495.54</v>
      </c>
      <c r="M14935">
        <v>0.2898</v>
      </c>
      <c r="O14935" s="12">
        <f>VLOOKUP(C14935,[3]May!$C:$Z,24,FALSE)</f>
        <v>2019</v>
      </c>
    </row>
    <row r="14936" spans="1:15" x14ac:dyDescent="0.25">
      <c r="A14936" t="s">
        <v>1245</v>
      </c>
      <c r="C14936" t="s">
        <v>1326</v>
      </c>
      <c r="E14936">
        <v>8</v>
      </c>
      <c r="F14936" t="s">
        <v>1251</v>
      </c>
      <c r="J14936" t="s">
        <v>23</v>
      </c>
      <c r="K14936">
        <v>5</v>
      </c>
      <c r="L14936">
        <v>275.3</v>
      </c>
      <c r="M14936">
        <v>0.161</v>
      </c>
      <c r="O14936" s="12">
        <f>VLOOKUP(C14936,[3]May!$C:$Z,24,FALSE)</f>
        <v>2019</v>
      </c>
    </row>
    <row r="14937" spans="1:15" x14ac:dyDescent="0.25">
      <c r="A14937" t="s">
        <v>1245</v>
      </c>
      <c r="C14937" t="s">
        <v>1326</v>
      </c>
      <c r="E14937">
        <v>7</v>
      </c>
      <c r="F14937" t="s">
        <v>1255</v>
      </c>
      <c r="J14937" t="s">
        <v>23</v>
      </c>
      <c r="K14937">
        <v>4</v>
      </c>
      <c r="L14937">
        <v>225.04</v>
      </c>
      <c r="M14937">
        <v>0.13159999999999999</v>
      </c>
      <c r="O14937" s="12">
        <f>VLOOKUP(C14937,[3]May!$C:$Z,24,FALSE)</f>
        <v>2019</v>
      </c>
    </row>
    <row r="14938" spans="1:15" x14ac:dyDescent="0.25">
      <c r="A14938" t="s">
        <v>1245</v>
      </c>
      <c r="C14938" t="s">
        <v>1326</v>
      </c>
      <c r="E14938">
        <v>6</v>
      </c>
      <c r="F14938" t="s">
        <v>1250</v>
      </c>
      <c r="J14938" t="s">
        <v>23</v>
      </c>
      <c r="K14938">
        <v>3</v>
      </c>
      <c r="L14938">
        <v>327.54000000000002</v>
      </c>
      <c r="M14938">
        <v>0.25650000000000001</v>
      </c>
      <c r="O14938" s="12">
        <f>VLOOKUP(C14938,[3]May!$C:$Z,24,FALSE)</f>
        <v>2019</v>
      </c>
    </row>
    <row r="14939" spans="1:15" x14ac:dyDescent="0.25">
      <c r="A14939" t="s">
        <v>1245</v>
      </c>
      <c r="C14939" t="s">
        <v>1326</v>
      </c>
      <c r="E14939">
        <v>6</v>
      </c>
      <c r="F14939" t="s">
        <v>1250</v>
      </c>
      <c r="J14939" t="s">
        <v>23</v>
      </c>
      <c r="K14939">
        <v>1</v>
      </c>
      <c r="L14939">
        <v>10.85</v>
      </c>
      <c r="M14939">
        <v>8.5000000000000006E-3</v>
      </c>
      <c r="O14939" s="12">
        <f>VLOOKUP(C14939,[3]May!$C:$Z,24,FALSE)</f>
        <v>2019</v>
      </c>
    </row>
    <row r="14940" spans="1:15" x14ac:dyDescent="0.25">
      <c r="A14940" t="s">
        <v>1245</v>
      </c>
      <c r="C14940" t="s">
        <v>1326</v>
      </c>
      <c r="E14940">
        <v>12</v>
      </c>
      <c r="F14940" t="s">
        <v>1253</v>
      </c>
      <c r="J14940" t="s">
        <v>23</v>
      </c>
      <c r="K14940">
        <v>1</v>
      </c>
      <c r="L14940">
        <v>61.2</v>
      </c>
      <c r="M14940">
        <v>8.3370000000000007E-3</v>
      </c>
      <c r="O14940" s="12">
        <f>VLOOKUP(C14940,[3]May!$C:$Z,24,FALSE)</f>
        <v>2019</v>
      </c>
    </row>
    <row r="14941" spans="1:15" x14ac:dyDescent="0.25">
      <c r="A14941" t="s">
        <v>1245</v>
      </c>
      <c r="C14941" t="s">
        <v>1326</v>
      </c>
      <c r="E14941">
        <v>8</v>
      </c>
      <c r="F14941" t="s">
        <v>1251</v>
      </c>
      <c r="J14941" t="s">
        <v>23</v>
      </c>
      <c r="K14941">
        <v>4</v>
      </c>
      <c r="L14941">
        <v>220.24</v>
      </c>
      <c r="M14941">
        <v>0.1288</v>
      </c>
      <c r="O14941" s="12">
        <f>VLOOKUP(C14941,[3]May!$C:$Z,24,FALSE)</f>
        <v>2019</v>
      </c>
    </row>
    <row r="14942" spans="1:15" x14ac:dyDescent="0.25">
      <c r="A14942" t="s">
        <v>1245</v>
      </c>
      <c r="C14942" t="s">
        <v>1326</v>
      </c>
      <c r="E14942">
        <v>8</v>
      </c>
      <c r="F14942" t="s">
        <v>1251</v>
      </c>
      <c r="J14942" t="s">
        <v>23</v>
      </c>
      <c r="K14942">
        <v>10</v>
      </c>
      <c r="L14942">
        <v>550.6</v>
      </c>
      <c r="M14942">
        <v>0.32200000000000001</v>
      </c>
      <c r="O14942" s="12">
        <f>VLOOKUP(C14942,[3]May!$C:$Z,24,FALSE)</f>
        <v>2019</v>
      </c>
    </row>
    <row r="14943" spans="1:15" x14ac:dyDescent="0.25">
      <c r="A14943" t="s">
        <v>1245</v>
      </c>
      <c r="C14943" t="s">
        <v>1326</v>
      </c>
      <c r="E14943">
        <v>8</v>
      </c>
      <c r="F14943" t="s">
        <v>1251</v>
      </c>
      <c r="J14943" t="s">
        <v>23</v>
      </c>
      <c r="K14943">
        <v>5</v>
      </c>
      <c r="L14943">
        <v>275.3</v>
      </c>
      <c r="M14943">
        <v>0.161</v>
      </c>
      <c r="O14943" s="12">
        <f>VLOOKUP(C14943,[3]May!$C:$Z,24,FALSE)</f>
        <v>2019</v>
      </c>
    </row>
    <row r="14944" spans="1:15" x14ac:dyDescent="0.25">
      <c r="A14944" t="s">
        <v>1245</v>
      </c>
      <c r="C14944" t="s">
        <v>1326</v>
      </c>
      <c r="E14944">
        <v>7</v>
      </c>
      <c r="F14944" t="s">
        <v>1255</v>
      </c>
      <c r="J14944" t="s">
        <v>23</v>
      </c>
      <c r="K14944">
        <v>4</v>
      </c>
      <c r="L14944">
        <v>225.04</v>
      </c>
      <c r="M14944">
        <v>0.13159999999999999</v>
      </c>
      <c r="O14944" s="12">
        <f>VLOOKUP(C14944,[3]May!$C:$Z,24,FALSE)</f>
        <v>2019</v>
      </c>
    </row>
    <row r="14945" spans="1:15" x14ac:dyDescent="0.25">
      <c r="A14945" t="s">
        <v>1245</v>
      </c>
      <c r="C14945" t="s">
        <v>1326</v>
      </c>
      <c r="E14945">
        <v>8</v>
      </c>
      <c r="F14945" t="s">
        <v>1251</v>
      </c>
      <c r="J14945" t="s">
        <v>23</v>
      </c>
      <c r="K14945">
        <v>9</v>
      </c>
      <c r="L14945">
        <v>495.54</v>
      </c>
      <c r="M14945">
        <v>0.2898</v>
      </c>
      <c r="O14945" s="12">
        <f>VLOOKUP(C14945,[3]May!$C:$Z,24,FALSE)</f>
        <v>2019</v>
      </c>
    </row>
    <row r="14946" spans="1:15" x14ac:dyDescent="0.25">
      <c r="A14946" t="s">
        <v>1245</v>
      </c>
      <c r="C14946" t="s">
        <v>1326</v>
      </c>
      <c r="E14946">
        <v>12</v>
      </c>
      <c r="F14946" t="s">
        <v>1253</v>
      </c>
      <c r="J14946" t="s">
        <v>23</v>
      </c>
      <c r="K14946">
        <v>1</v>
      </c>
      <c r="L14946">
        <v>61.2</v>
      </c>
      <c r="M14946">
        <v>8.3370000000000007E-3</v>
      </c>
      <c r="O14946" s="12">
        <f>VLOOKUP(C14946,[3]May!$C:$Z,24,FALSE)</f>
        <v>2019</v>
      </c>
    </row>
    <row r="14947" spans="1:15" x14ac:dyDescent="0.25">
      <c r="A14947" t="s">
        <v>1245</v>
      </c>
      <c r="C14947" t="s">
        <v>1326</v>
      </c>
      <c r="E14947">
        <v>8</v>
      </c>
      <c r="F14947" t="s">
        <v>1251</v>
      </c>
      <c r="J14947" t="s">
        <v>23</v>
      </c>
      <c r="K14947">
        <v>4</v>
      </c>
      <c r="L14947">
        <v>220.24</v>
      </c>
      <c r="M14947">
        <v>0.1288</v>
      </c>
      <c r="O14947" s="12">
        <f>VLOOKUP(C14947,[3]May!$C:$Z,24,FALSE)</f>
        <v>2019</v>
      </c>
    </row>
    <row r="14948" spans="1:15" x14ac:dyDescent="0.25">
      <c r="A14948" t="s">
        <v>1245</v>
      </c>
      <c r="C14948" t="s">
        <v>1326</v>
      </c>
      <c r="E14948">
        <v>6</v>
      </c>
      <c r="F14948" t="s">
        <v>1250</v>
      </c>
      <c r="J14948" t="s">
        <v>23</v>
      </c>
      <c r="K14948">
        <v>6</v>
      </c>
      <c r="L14948">
        <v>655.08000000000004</v>
      </c>
      <c r="M14948">
        <v>0.51300000000000001</v>
      </c>
      <c r="O14948" s="12">
        <f>VLOOKUP(C14948,[3]May!$C:$Z,24,FALSE)</f>
        <v>2019</v>
      </c>
    </row>
    <row r="14949" spans="1:15" x14ac:dyDescent="0.25">
      <c r="A14949" t="s">
        <v>1245</v>
      </c>
      <c r="C14949" t="s">
        <v>1326</v>
      </c>
      <c r="E14949">
        <v>6</v>
      </c>
      <c r="F14949" t="s">
        <v>1250</v>
      </c>
      <c r="J14949" t="s">
        <v>23</v>
      </c>
      <c r="K14949">
        <v>5</v>
      </c>
      <c r="L14949">
        <v>54.25</v>
      </c>
      <c r="M14949">
        <v>4.2500000000000003E-2</v>
      </c>
      <c r="O14949" s="12">
        <f>VLOOKUP(C14949,[3]May!$C:$Z,24,FALSE)</f>
        <v>2019</v>
      </c>
    </row>
    <row r="14950" spans="1:15" x14ac:dyDescent="0.25">
      <c r="A14950" t="s">
        <v>1245</v>
      </c>
      <c r="C14950" t="s">
        <v>1326</v>
      </c>
      <c r="E14950">
        <v>8</v>
      </c>
      <c r="F14950" t="s">
        <v>1251</v>
      </c>
      <c r="J14950" t="s">
        <v>23</v>
      </c>
      <c r="K14950">
        <v>4</v>
      </c>
      <c r="L14950">
        <v>220.24</v>
      </c>
      <c r="M14950">
        <v>0.1288</v>
      </c>
      <c r="O14950" s="12">
        <f>VLOOKUP(C14950,[3]May!$C:$Z,24,FALSE)</f>
        <v>2019</v>
      </c>
    </row>
    <row r="14951" spans="1:15" x14ac:dyDescent="0.25">
      <c r="A14951" t="s">
        <v>1245</v>
      </c>
      <c r="C14951" t="s">
        <v>1326</v>
      </c>
      <c r="E14951">
        <v>12</v>
      </c>
      <c r="F14951" t="s">
        <v>1253</v>
      </c>
      <c r="J14951" t="s">
        <v>23</v>
      </c>
      <c r="K14951">
        <v>1</v>
      </c>
      <c r="L14951">
        <v>61.2</v>
      </c>
      <c r="M14951">
        <v>8.3370000000000007E-3</v>
      </c>
      <c r="O14951" s="12">
        <f>VLOOKUP(C14951,[3]May!$C:$Z,24,FALSE)</f>
        <v>2019</v>
      </c>
    </row>
    <row r="14952" spans="1:15" x14ac:dyDescent="0.25">
      <c r="A14952" t="s">
        <v>1245</v>
      </c>
      <c r="C14952" t="s">
        <v>1326</v>
      </c>
      <c r="E14952">
        <v>8</v>
      </c>
      <c r="F14952" t="s">
        <v>1251</v>
      </c>
      <c r="J14952" t="s">
        <v>23</v>
      </c>
      <c r="K14952">
        <v>3</v>
      </c>
      <c r="L14952">
        <v>165.18</v>
      </c>
      <c r="M14952">
        <v>9.6600000000000005E-2</v>
      </c>
      <c r="O14952" s="12">
        <f>VLOOKUP(C14952,[3]May!$C:$Z,24,FALSE)</f>
        <v>2019</v>
      </c>
    </row>
    <row r="14953" spans="1:15" x14ac:dyDescent="0.25">
      <c r="A14953" t="s">
        <v>1245</v>
      </c>
      <c r="C14953" t="s">
        <v>1326</v>
      </c>
      <c r="E14953">
        <v>7</v>
      </c>
      <c r="F14953" t="s">
        <v>1255</v>
      </c>
      <c r="J14953" t="s">
        <v>23</v>
      </c>
      <c r="K14953">
        <v>4</v>
      </c>
      <c r="L14953">
        <v>225.04</v>
      </c>
      <c r="M14953">
        <v>0.13159999999999999</v>
      </c>
      <c r="O14953" s="12">
        <f>VLOOKUP(C14953,[3]May!$C:$Z,24,FALSE)</f>
        <v>2019</v>
      </c>
    </row>
    <row r="14954" spans="1:15" x14ac:dyDescent="0.25">
      <c r="A14954" t="s">
        <v>1245</v>
      </c>
      <c r="C14954" t="s">
        <v>1326</v>
      </c>
      <c r="E14954">
        <v>12</v>
      </c>
      <c r="F14954" t="s">
        <v>1253</v>
      </c>
      <c r="J14954" t="s">
        <v>23</v>
      </c>
      <c r="K14954">
        <v>1</v>
      </c>
      <c r="L14954">
        <v>61.2</v>
      </c>
      <c r="M14954">
        <v>8.3370000000000007E-3</v>
      </c>
      <c r="O14954" s="12">
        <f>VLOOKUP(C14954,[3]May!$C:$Z,24,FALSE)</f>
        <v>2019</v>
      </c>
    </row>
    <row r="14955" spans="1:15" x14ac:dyDescent="0.25">
      <c r="A14955" t="s">
        <v>1245</v>
      </c>
      <c r="C14955" t="s">
        <v>1326</v>
      </c>
      <c r="E14955">
        <v>6</v>
      </c>
      <c r="F14955" t="s">
        <v>1250</v>
      </c>
      <c r="J14955" t="s">
        <v>23</v>
      </c>
      <c r="K14955">
        <v>1</v>
      </c>
      <c r="L14955">
        <v>109.18</v>
      </c>
      <c r="M14955">
        <v>8.5500000000000007E-2</v>
      </c>
      <c r="O14955" s="12">
        <f>VLOOKUP(C14955,[3]May!$C:$Z,24,FALSE)</f>
        <v>2019</v>
      </c>
    </row>
    <row r="14956" spans="1:15" x14ac:dyDescent="0.25">
      <c r="A14956" t="s">
        <v>1245</v>
      </c>
      <c r="C14956" t="s">
        <v>1326</v>
      </c>
      <c r="E14956">
        <v>8</v>
      </c>
      <c r="F14956" t="s">
        <v>1251</v>
      </c>
      <c r="J14956" t="s">
        <v>23</v>
      </c>
      <c r="K14956">
        <v>5</v>
      </c>
      <c r="L14956">
        <v>275.3</v>
      </c>
      <c r="M14956">
        <v>0.161</v>
      </c>
      <c r="O14956" s="12">
        <f>VLOOKUP(C14956,[3]May!$C:$Z,24,FALSE)</f>
        <v>2019</v>
      </c>
    </row>
    <row r="14957" spans="1:15" x14ac:dyDescent="0.25">
      <c r="A14957" t="s">
        <v>1245</v>
      </c>
      <c r="C14957" t="s">
        <v>1326</v>
      </c>
      <c r="E14957">
        <v>7</v>
      </c>
      <c r="F14957" t="s">
        <v>1255</v>
      </c>
      <c r="J14957" t="s">
        <v>23</v>
      </c>
      <c r="K14957">
        <v>4</v>
      </c>
      <c r="L14957">
        <v>225.04</v>
      </c>
      <c r="M14957">
        <v>0.13159999999999999</v>
      </c>
      <c r="O14957" s="12">
        <f>VLOOKUP(C14957,[3]May!$C:$Z,24,FALSE)</f>
        <v>2019</v>
      </c>
    </row>
    <row r="14958" spans="1:15" x14ac:dyDescent="0.25">
      <c r="A14958" t="s">
        <v>1245</v>
      </c>
      <c r="C14958" t="s">
        <v>1326</v>
      </c>
      <c r="E14958">
        <v>6</v>
      </c>
      <c r="F14958" t="s">
        <v>1250</v>
      </c>
      <c r="J14958" t="s">
        <v>23</v>
      </c>
      <c r="K14958">
        <v>1</v>
      </c>
      <c r="L14958">
        <v>109.18</v>
      </c>
      <c r="M14958">
        <v>8.5500000000000007E-2</v>
      </c>
      <c r="O14958" s="12">
        <f>VLOOKUP(C14958,[3]May!$C:$Z,24,FALSE)</f>
        <v>2019</v>
      </c>
    </row>
    <row r="14959" spans="1:15" x14ac:dyDescent="0.25">
      <c r="A14959" t="s">
        <v>1245</v>
      </c>
      <c r="C14959" t="s">
        <v>1326</v>
      </c>
      <c r="E14959">
        <v>8</v>
      </c>
      <c r="F14959" t="s">
        <v>1251</v>
      </c>
      <c r="J14959" t="s">
        <v>23</v>
      </c>
      <c r="K14959">
        <v>9</v>
      </c>
      <c r="L14959">
        <v>495.54</v>
      </c>
      <c r="M14959">
        <v>0.2898</v>
      </c>
      <c r="O14959" s="12">
        <f>VLOOKUP(C14959,[3]May!$C:$Z,24,FALSE)</f>
        <v>2019</v>
      </c>
    </row>
    <row r="14960" spans="1:15" x14ac:dyDescent="0.25">
      <c r="A14960" t="s">
        <v>1245</v>
      </c>
      <c r="C14960" t="s">
        <v>1326</v>
      </c>
      <c r="E14960">
        <v>8</v>
      </c>
      <c r="F14960" t="s">
        <v>1251</v>
      </c>
      <c r="J14960" t="s">
        <v>23</v>
      </c>
      <c r="K14960">
        <v>9</v>
      </c>
      <c r="L14960">
        <v>495.54</v>
      </c>
      <c r="M14960">
        <v>0.2898</v>
      </c>
      <c r="O14960" s="12">
        <f>VLOOKUP(C14960,[3]May!$C:$Z,24,FALSE)</f>
        <v>2019</v>
      </c>
    </row>
    <row r="14961" spans="1:15" x14ac:dyDescent="0.25">
      <c r="A14961" t="s">
        <v>1245</v>
      </c>
      <c r="C14961" t="s">
        <v>1326</v>
      </c>
      <c r="E14961">
        <v>6</v>
      </c>
      <c r="F14961" t="s">
        <v>1250</v>
      </c>
      <c r="J14961" t="s">
        <v>23</v>
      </c>
      <c r="K14961">
        <v>9</v>
      </c>
      <c r="L14961">
        <v>982.62</v>
      </c>
      <c r="M14961">
        <v>0.76949999999999996</v>
      </c>
      <c r="O14961" s="12">
        <f>VLOOKUP(C14961,[3]May!$C:$Z,24,FALSE)</f>
        <v>2019</v>
      </c>
    </row>
    <row r="14962" spans="1:15" x14ac:dyDescent="0.25">
      <c r="A14962" t="s">
        <v>1245</v>
      </c>
      <c r="C14962" t="s">
        <v>1326</v>
      </c>
      <c r="E14962">
        <v>8</v>
      </c>
      <c r="F14962" t="s">
        <v>1251</v>
      </c>
      <c r="J14962" t="s">
        <v>23</v>
      </c>
      <c r="K14962">
        <v>8</v>
      </c>
      <c r="L14962">
        <v>440.48</v>
      </c>
      <c r="M14962">
        <v>0.2576</v>
      </c>
      <c r="O14962" s="12">
        <f>VLOOKUP(C14962,[3]May!$C:$Z,24,FALSE)</f>
        <v>2019</v>
      </c>
    </row>
    <row r="14963" spans="1:15" x14ac:dyDescent="0.25">
      <c r="A14963" t="s">
        <v>1245</v>
      </c>
      <c r="C14963" t="s">
        <v>1326</v>
      </c>
      <c r="E14963">
        <v>6</v>
      </c>
      <c r="F14963" t="s">
        <v>1250</v>
      </c>
      <c r="J14963" t="s">
        <v>23</v>
      </c>
      <c r="K14963">
        <v>2</v>
      </c>
      <c r="L14963">
        <v>218.36</v>
      </c>
      <c r="M14963">
        <v>0.17100000000000001</v>
      </c>
      <c r="O14963" s="12">
        <f>VLOOKUP(C14963,[3]May!$C:$Z,24,FALSE)</f>
        <v>2019</v>
      </c>
    </row>
    <row r="14964" spans="1:15" x14ac:dyDescent="0.25">
      <c r="A14964" t="s">
        <v>1245</v>
      </c>
      <c r="C14964" t="s">
        <v>1326</v>
      </c>
      <c r="E14964">
        <v>8</v>
      </c>
      <c r="F14964" t="s">
        <v>1251</v>
      </c>
      <c r="J14964" t="s">
        <v>23</v>
      </c>
      <c r="K14964">
        <v>9</v>
      </c>
      <c r="L14964">
        <v>495.54</v>
      </c>
      <c r="M14964">
        <v>0.2898</v>
      </c>
      <c r="O14964" s="12">
        <f>VLOOKUP(C14964,[3]May!$C:$Z,24,FALSE)</f>
        <v>2019</v>
      </c>
    </row>
    <row r="14965" spans="1:15" x14ac:dyDescent="0.25">
      <c r="A14965" t="s">
        <v>1245</v>
      </c>
      <c r="C14965" t="s">
        <v>1326</v>
      </c>
      <c r="E14965">
        <v>6</v>
      </c>
      <c r="F14965" t="s">
        <v>1250</v>
      </c>
      <c r="J14965" t="s">
        <v>23</v>
      </c>
      <c r="K14965">
        <v>1</v>
      </c>
      <c r="L14965">
        <v>10.85</v>
      </c>
      <c r="M14965">
        <v>8.5000000000000006E-3</v>
      </c>
      <c r="O14965" s="12">
        <f>VLOOKUP(C14965,[3]May!$C:$Z,24,FALSE)</f>
        <v>2019</v>
      </c>
    </row>
    <row r="14966" spans="1:15" x14ac:dyDescent="0.25">
      <c r="A14966" t="s">
        <v>1245</v>
      </c>
      <c r="C14966" t="s">
        <v>1326</v>
      </c>
      <c r="E14966">
        <v>8</v>
      </c>
      <c r="F14966" t="s">
        <v>1251</v>
      </c>
      <c r="J14966" t="s">
        <v>23</v>
      </c>
      <c r="K14966">
        <v>5</v>
      </c>
      <c r="L14966">
        <v>275.3</v>
      </c>
      <c r="M14966">
        <v>0.161</v>
      </c>
      <c r="O14966" s="12">
        <f>VLOOKUP(C14966,[3]May!$C:$Z,24,FALSE)</f>
        <v>2019</v>
      </c>
    </row>
    <row r="14967" spans="1:15" x14ac:dyDescent="0.25">
      <c r="A14967" t="s">
        <v>1245</v>
      </c>
      <c r="C14967" t="s">
        <v>1326</v>
      </c>
      <c r="E14967">
        <v>6</v>
      </c>
      <c r="F14967" t="s">
        <v>1250</v>
      </c>
      <c r="J14967" t="s">
        <v>23</v>
      </c>
      <c r="K14967">
        <v>1</v>
      </c>
      <c r="L14967">
        <v>109.18</v>
      </c>
      <c r="M14967">
        <v>8.5500000000000007E-2</v>
      </c>
      <c r="O14967" s="12">
        <f>VLOOKUP(C14967,[3]May!$C:$Z,24,FALSE)</f>
        <v>2019</v>
      </c>
    </row>
    <row r="14968" spans="1:15" x14ac:dyDescent="0.25">
      <c r="A14968" t="s">
        <v>1245</v>
      </c>
      <c r="C14968" t="s">
        <v>1326</v>
      </c>
      <c r="E14968">
        <v>8</v>
      </c>
      <c r="F14968" t="s">
        <v>1251</v>
      </c>
      <c r="J14968" t="s">
        <v>23</v>
      </c>
      <c r="K14968">
        <v>6</v>
      </c>
      <c r="L14968">
        <v>330.36</v>
      </c>
      <c r="M14968">
        <v>0.19320000000000001</v>
      </c>
      <c r="O14968" s="12">
        <f>VLOOKUP(C14968,[3]May!$C:$Z,24,FALSE)</f>
        <v>2019</v>
      </c>
    </row>
    <row r="14969" spans="1:15" x14ac:dyDescent="0.25">
      <c r="A14969" t="s">
        <v>1245</v>
      </c>
      <c r="C14969" t="s">
        <v>1326</v>
      </c>
      <c r="E14969">
        <v>7</v>
      </c>
      <c r="F14969" t="s">
        <v>1255</v>
      </c>
      <c r="J14969" t="s">
        <v>23</v>
      </c>
      <c r="K14969">
        <v>1</v>
      </c>
      <c r="L14969">
        <v>56.26</v>
      </c>
      <c r="M14969">
        <v>3.2899999999999999E-2</v>
      </c>
      <c r="O14969" s="12">
        <f>VLOOKUP(C14969,[3]May!$C:$Z,24,FALSE)</f>
        <v>2019</v>
      </c>
    </row>
    <row r="14970" spans="1:15" x14ac:dyDescent="0.25">
      <c r="A14970" t="s">
        <v>1245</v>
      </c>
      <c r="C14970" t="s">
        <v>1326</v>
      </c>
      <c r="E14970">
        <v>12</v>
      </c>
      <c r="F14970" t="s">
        <v>1253</v>
      </c>
      <c r="J14970" t="s">
        <v>23</v>
      </c>
      <c r="K14970">
        <v>1</v>
      </c>
      <c r="L14970">
        <v>61.2</v>
      </c>
      <c r="M14970">
        <v>8.3370000000000007E-3</v>
      </c>
      <c r="O14970" s="12">
        <f>VLOOKUP(C14970,[3]May!$C:$Z,24,FALSE)</f>
        <v>2019</v>
      </c>
    </row>
    <row r="14971" spans="1:15" x14ac:dyDescent="0.25">
      <c r="A14971" t="s">
        <v>1245</v>
      </c>
      <c r="C14971" t="s">
        <v>1326</v>
      </c>
      <c r="E14971">
        <v>6</v>
      </c>
      <c r="F14971" t="s">
        <v>1250</v>
      </c>
      <c r="J14971" t="s">
        <v>23</v>
      </c>
      <c r="K14971">
        <v>1</v>
      </c>
      <c r="L14971">
        <v>10.85</v>
      </c>
      <c r="M14971">
        <v>8.5000000000000006E-3</v>
      </c>
      <c r="O14971" s="12">
        <f>VLOOKUP(C14971,[3]May!$C:$Z,24,FALSE)</f>
        <v>2019</v>
      </c>
    </row>
    <row r="14972" spans="1:15" x14ac:dyDescent="0.25">
      <c r="A14972" t="s">
        <v>1245</v>
      </c>
      <c r="C14972" t="s">
        <v>1326</v>
      </c>
      <c r="E14972">
        <v>8</v>
      </c>
      <c r="F14972" t="s">
        <v>1251</v>
      </c>
      <c r="J14972" t="s">
        <v>23</v>
      </c>
      <c r="K14972">
        <v>3</v>
      </c>
      <c r="L14972">
        <v>165.18</v>
      </c>
      <c r="M14972">
        <v>9.6600000000000005E-2</v>
      </c>
      <c r="O14972" s="12">
        <f>VLOOKUP(C14972,[3]May!$C:$Z,24,FALSE)</f>
        <v>2019</v>
      </c>
    </row>
    <row r="14973" spans="1:15" x14ac:dyDescent="0.25">
      <c r="A14973" t="s">
        <v>1245</v>
      </c>
      <c r="C14973" t="s">
        <v>1326</v>
      </c>
      <c r="E14973">
        <v>7</v>
      </c>
      <c r="F14973" t="s">
        <v>1255</v>
      </c>
      <c r="J14973" t="s">
        <v>23</v>
      </c>
      <c r="K14973">
        <v>2</v>
      </c>
      <c r="L14973">
        <v>112.52</v>
      </c>
      <c r="M14973">
        <v>6.5799999999999997E-2</v>
      </c>
      <c r="O14973" s="12">
        <f>VLOOKUP(C14973,[3]May!$C:$Z,24,FALSE)</f>
        <v>2019</v>
      </c>
    </row>
    <row r="14974" spans="1:15" x14ac:dyDescent="0.25">
      <c r="A14974" t="s">
        <v>1245</v>
      </c>
      <c r="C14974" t="s">
        <v>1326</v>
      </c>
      <c r="E14974">
        <v>8</v>
      </c>
      <c r="F14974" t="s">
        <v>1251</v>
      </c>
      <c r="J14974" t="s">
        <v>23</v>
      </c>
      <c r="K14974">
        <v>7</v>
      </c>
      <c r="L14974">
        <v>385.42</v>
      </c>
      <c r="M14974">
        <v>0.22539999999999999</v>
      </c>
      <c r="O14974" s="12">
        <f>VLOOKUP(C14974,[3]May!$C:$Z,24,FALSE)</f>
        <v>2019</v>
      </c>
    </row>
    <row r="14975" spans="1:15" x14ac:dyDescent="0.25">
      <c r="A14975" t="s">
        <v>1245</v>
      </c>
      <c r="C14975" t="s">
        <v>1326</v>
      </c>
      <c r="E14975">
        <v>7</v>
      </c>
      <c r="F14975" t="s">
        <v>1255</v>
      </c>
      <c r="J14975" t="s">
        <v>23</v>
      </c>
      <c r="K14975">
        <v>6</v>
      </c>
      <c r="L14975">
        <v>337.56</v>
      </c>
      <c r="M14975">
        <v>0.19739999999999999</v>
      </c>
      <c r="O14975" s="12">
        <f>VLOOKUP(C14975,[3]May!$C:$Z,24,FALSE)</f>
        <v>2019</v>
      </c>
    </row>
    <row r="14976" spans="1:15" x14ac:dyDescent="0.25">
      <c r="A14976" t="s">
        <v>1245</v>
      </c>
      <c r="C14976" t="s">
        <v>1326</v>
      </c>
      <c r="E14976">
        <v>7</v>
      </c>
      <c r="F14976" t="s">
        <v>1255</v>
      </c>
      <c r="J14976" t="s">
        <v>23</v>
      </c>
      <c r="K14976">
        <v>4</v>
      </c>
      <c r="L14976">
        <v>225.04</v>
      </c>
      <c r="M14976">
        <v>0.13159999999999999</v>
      </c>
      <c r="O14976" s="12">
        <f>VLOOKUP(C14976,[3]May!$C:$Z,24,FALSE)</f>
        <v>2019</v>
      </c>
    </row>
    <row r="14977" spans="1:15" x14ac:dyDescent="0.25">
      <c r="A14977" t="s">
        <v>1245</v>
      </c>
      <c r="C14977" t="s">
        <v>1326</v>
      </c>
      <c r="E14977">
        <v>7</v>
      </c>
      <c r="F14977" t="s">
        <v>1255</v>
      </c>
      <c r="J14977" t="s">
        <v>23</v>
      </c>
      <c r="K14977">
        <v>8</v>
      </c>
      <c r="L14977">
        <v>450.08</v>
      </c>
      <c r="M14977">
        <v>0.26319999999999999</v>
      </c>
      <c r="O14977" s="12">
        <f>VLOOKUP(C14977,[3]May!$C:$Z,24,FALSE)</f>
        <v>2019</v>
      </c>
    </row>
    <row r="14978" spans="1:15" x14ac:dyDescent="0.25">
      <c r="A14978" t="s">
        <v>1245</v>
      </c>
      <c r="C14978" t="s">
        <v>1326</v>
      </c>
      <c r="E14978">
        <v>12</v>
      </c>
      <c r="F14978" t="s">
        <v>1253</v>
      </c>
      <c r="J14978" t="s">
        <v>23</v>
      </c>
      <c r="K14978">
        <v>1</v>
      </c>
      <c r="L14978">
        <v>61.2</v>
      </c>
      <c r="M14978">
        <v>8.3370000000000007E-3</v>
      </c>
      <c r="O14978" s="12">
        <f>VLOOKUP(C14978,[3]May!$C:$Z,24,FALSE)</f>
        <v>2019</v>
      </c>
    </row>
    <row r="14979" spans="1:15" x14ac:dyDescent="0.25">
      <c r="A14979" t="s">
        <v>1245</v>
      </c>
      <c r="C14979" t="s">
        <v>1326</v>
      </c>
      <c r="E14979">
        <v>7</v>
      </c>
      <c r="F14979" t="s">
        <v>1255</v>
      </c>
      <c r="J14979" t="s">
        <v>23</v>
      </c>
      <c r="K14979">
        <v>4</v>
      </c>
      <c r="L14979">
        <v>225.04</v>
      </c>
      <c r="M14979">
        <v>0.13159999999999999</v>
      </c>
      <c r="O14979" s="12">
        <f>VLOOKUP(C14979,[3]May!$C:$Z,24,FALSE)</f>
        <v>2019</v>
      </c>
    </row>
    <row r="14980" spans="1:15" x14ac:dyDescent="0.25">
      <c r="A14980" t="s">
        <v>1245</v>
      </c>
      <c r="C14980" t="s">
        <v>1326</v>
      </c>
      <c r="E14980">
        <v>8</v>
      </c>
      <c r="F14980" t="s">
        <v>1251</v>
      </c>
      <c r="J14980" t="s">
        <v>23</v>
      </c>
      <c r="K14980">
        <v>4</v>
      </c>
      <c r="L14980">
        <v>220.24</v>
      </c>
      <c r="M14980">
        <v>0.1288</v>
      </c>
      <c r="O14980" s="12">
        <f>VLOOKUP(C14980,[3]May!$C:$Z,24,FALSE)</f>
        <v>2019</v>
      </c>
    </row>
    <row r="14981" spans="1:15" x14ac:dyDescent="0.25">
      <c r="A14981" t="s">
        <v>1245</v>
      </c>
      <c r="C14981" t="s">
        <v>1326</v>
      </c>
      <c r="E14981">
        <v>9</v>
      </c>
      <c r="F14981" t="s">
        <v>1256</v>
      </c>
      <c r="J14981" t="s">
        <v>23</v>
      </c>
      <c r="K14981">
        <v>2</v>
      </c>
      <c r="L14981">
        <v>78.12</v>
      </c>
      <c r="M14981">
        <v>6.4399999999999999E-2</v>
      </c>
      <c r="O14981" s="12">
        <f>VLOOKUP(C14981,[3]May!$C:$Z,24,FALSE)</f>
        <v>2019</v>
      </c>
    </row>
    <row r="14982" spans="1:15" x14ac:dyDescent="0.25">
      <c r="A14982" t="s">
        <v>1245</v>
      </c>
      <c r="C14982" t="s">
        <v>1326</v>
      </c>
      <c r="E14982">
        <v>8</v>
      </c>
      <c r="F14982" t="s">
        <v>1251</v>
      </c>
      <c r="J14982" t="s">
        <v>23</v>
      </c>
      <c r="K14982">
        <v>11</v>
      </c>
      <c r="L14982">
        <v>605.66</v>
      </c>
      <c r="M14982">
        <v>0.35420000000000001</v>
      </c>
      <c r="O14982" s="12">
        <f>VLOOKUP(C14982,[3]May!$C:$Z,24,FALSE)</f>
        <v>2019</v>
      </c>
    </row>
    <row r="14983" spans="1:15" x14ac:dyDescent="0.25">
      <c r="A14983" t="s">
        <v>1245</v>
      </c>
      <c r="C14983" t="s">
        <v>1326</v>
      </c>
      <c r="E14983">
        <v>6</v>
      </c>
      <c r="F14983" t="s">
        <v>1250</v>
      </c>
      <c r="J14983" t="s">
        <v>23</v>
      </c>
      <c r="K14983">
        <v>1</v>
      </c>
      <c r="L14983">
        <v>109.18</v>
      </c>
      <c r="M14983">
        <v>8.5500000000000007E-2</v>
      </c>
      <c r="O14983" s="12">
        <f>VLOOKUP(C14983,[3]May!$C:$Z,24,FALSE)</f>
        <v>2019</v>
      </c>
    </row>
    <row r="14984" spans="1:15" x14ac:dyDescent="0.25">
      <c r="A14984" t="s">
        <v>1245</v>
      </c>
      <c r="C14984" t="s">
        <v>1326</v>
      </c>
      <c r="E14984">
        <v>8</v>
      </c>
      <c r="F14984" t="s">
        <v>1251</v>
      </c>
      <c r="J14984" t="s">
        <v>23</v>
      </c>
      <c r="K14984">
        <v>9</v>
      </c>
      <c r="L14984">
        <v>495.54</v>
      </c>
      <c r="M14984">
        <v>0.2898</v>
      </c>
      <c r="O14984" s="12">
        <f>VLOOKUP(C14984,[3]May!$C:$Z,24,FALSE)</f>
        <v>2019</v>
      </c>
    </row>
    <row r="14985" spans="1:15" x14ac:dyDescent="0.25">
      <c r="A14985" t="s">
        <v>1245</v>
      </c>
      <c r="C14985" t="s">
        <v>1326</v>
      </c>
      <c r="E14985">
        <v>6</v>
      </c>
      <c r="F14985" t="s">
        <v>1250</v>
      </c>
      <c r="J14985" t="s">
        <v>23</v>
      </c>
      <c r="K14985">
        <v>9</v>
      </c>
      <c r="L14985">
        <v>982.62</v>
      </c>
      <c r="M14985">
        <v>0.76949999999999996</v>
      </c>
      <c r="O14985" s="12">
        <f>VLOOKUP(C14985,[3]May!$C:$Z,24,FALSE)</f>
        <v>2019</v>
      </c>
    </row>
    <row r="14986" spans="1:15" x14ac:dyDescent="0.25">
      <c r="A14986" t="s">
        <v>1245</v>
      </c>
      <c r="C14986" t="s">
        <v>1326</v>
      </c>
      <c r="E14986">
        <v>12</v>
      </c>
      <c r="F14986" t="s">
        <v>1253</v>
      </c>
      <c r="J14986" t="s">
        <v>23</v>
      </c>
      <c r="K14986">
        <v>1</v>
      </c>
      <c r="L14986">
        <v>61.2</v>
      </c>
      <c r="M14986">
        <v>8.3370000000000007E-3</v>
      </c>
      <c r="O14986" s="12">
        <f>VLOOKUP(C14986,[3]May!$C:$Z,24,FALSE)</f>
        <v>2019</v>
      </c>
    </row>
    <row r="14987" spans="1:15" x14ac:dyDescent="0.25">
      <c r="A14987" t="s">
        <v>1245</v>
      </c>
      <c r="C14987" t="s">
        <v>1326</v>
      </c>
      <c r="E14987">
        <v>7</v>
      </c>
      <c r="F14987" t="s">
        <v>1255</v>
      </c>
      <c r="J14987" t="s">
        <v>23</v>
      </c>
      <c r="K14987">
        <v>4</v>
      </c>
      <c r="L14987">
        <v>225.04</v>
      </c>
      <c r="M14987">
        <v>0.13159999999999999</v>
      </c>
      <c r="O14987" s="12">
        <f>VLOOKUP(C14987,[3]May!$C:$Z,24,FALSE)</f>
        <v>2019</v>
      </c>
    </row>
    <row r="14988" spans="1:15" x14ac:dyDescent="0.25">
      <c r="A14988" t="s">
        <v>1245</v>
      </c>
      <c r="C14988" t="s">
        <v>1326</v>
      </c>
      <c r="E14988">
        <v>7</v>
      </c>
      <c r="F14988" t="s">
        <v>1255</v>
      </c>
      <c r="J14988" t="s">
        <v>23</v>
      </c>
      <c r="K14988">
        <v>3</v>
      </c>
      <c r="L14988">
        <v>168.78</v>
      </c>
      <c r="M14988">
        <v>9.8699999999999996E-2</v>
      </c>
      <c r="O14988" s="12">
        <f>VLOOKUP(C14988,[3]May!$C:$Z,24,FALSE)</f>
        <v>2019</v>
      </c>
    </row>
    <row r="14989" spans="1:15" x14ac:dyDescent="0.25">
      <c r="A14989" t="s">
        <v>1245</v>
      </c>
      <c r="C14989" t="s">
        <v>1326</v>
      </c>
      <c r="E14989">
        <v>6</v>
      </c>
      <c r="F14989" t="s">
        <v>1250</v>
      </c>
      <c r="J14989" t="s">
        <v>23</v>
      </c>
      <c r="K14989">
        <v>1</v>
      </c>
      <c r="L14989">
        <v>109.18</v>
      </c>
      <c r="M14989">
        <v>8.5500000000000007E-2</v>
      </c>
      <c r="O14989" s="12">
        <f>VLOOKUP(C14989,[3]May!$C:$Z,24,FALSE)</f>
        <v>2019</v>
      </c>
    </row>
    <row r="14990" spans="1:15" x14ac:dyDescent="0.25">
      <c r="A14990" t="s">
        <v>1245</v>
      </c>
      <c r="C14990" t="s">
        <v>1326</v>
      </c>
      <c r="E14990">
        <v>8</v>
      </c>
      <c r="F14990" t="s">
        <v>1251</v>
      </c>
      <c r="J14990" t="s">
        <v>23</v>
      </c>
      <c r="K14990">
        <v>5</v>
      </c>
      <c r="L14990">
        <v>275.3</v>
      </c>
      <c r="M14990">
        <v>0.161</v>
      </c>
      <c r="O14990" s="12">
        <f>VLOOKUP(C14990,[3]May!$C:$Z,24,FALSE)</f>
        <v>2019</v>
      </c>
    </row>
    <row r="14991" spans="1:15" x14ac:dyDescent="0.25">
      <c r="A14991" t="s">
        <v>1245</v>
      </c>
      <c r="C14991" t="s">
        <v>1326</v>
      </c>
      <c r="E14991">
        <v>12</v>
      </c>
      <c r="F14991" t="s">
        <v>1253</v>
      </c>
      <c r="J14991" t="s">
        <v>23</v>
      </c>
      <c r="K14991">
        <v>1</v>
      </c>
      <c r="L14991">
        <v>61.2</v>
      </c>
      <c r="M14991">
        <v>8.3370000000000007E-3</v>
      </c>
      <c r="O14991" s="12">
        <f>VLOOKUP(C14991,[3]May!$C:$Z,24,FALSE)</f>
        <v>2019</v>
      </c>
    </row>
    <row r="14992" spans="1:15" x14ac:dyDescent="0.25">
      <c r="A14992" t="s">
        <v>1245</v>
      </c>
      <c r="C14992" t="s">
        <v>1326</v>
      </c>
      <c r="E14992">
        <v>7</v>
      </c>
      <c r="F14992" t="s">
        <v>1255</v>
      </c>
      <c r="J14992" t="s">
        <v>23</v>
      </c>
      <c r="K14992">
        <v>8</v>
      </c>
      <c r="L14992">
        <v>450.08</v>
      </c>
      <c r="M14992">
        <v>0.26319999999999999</v>
      </c>
      <c r="O14992" s="12">
        <f>VLOOKUP(C14992,[3]May!$C:$Z,24,FALSE)</f>
        <v>2019</v>
      </c>
    </row>
    <row r="14993" spans="1:15" x14ac:dyDescent="0.25">
      <c r="A14993" t="s">
        <v>1245</v>
      </c>
      <c r="C14993" t="s">
        <v>1326</v>
      </c>
      <c r="E14993">
        <v>8</v>
      </c>
      <c r="F14993" t="s">
        <v>1251</v>
      </c>
      <c r="J14993" t="s">
        <v>23</v>
      </c>
      <c r="K14993">
        <v>1</v>
      </c>
      <c r="L14993">
        <v>55.06</v>
      </c>
      <c r="M14993">
        <v>3.2199999999999999E-2</v>
      </c>
      <c r="O14993" s="12">
        <f>VLOOKUP(C14993,[3]May!$C:$Z,24,FALSE)</f>
        <v>2019</v>
      </c>
    </row>
    <row r="14994" spans="1:15" x14ac:dyDescent="0.25">
      <c r="A14994" t="s">
        <v>1245</v>
      </c>
      <c r="C14994" t="s">
        <v>1326</v>
      </c>
      <c r="E14994">
        <v>8</v>
      </c>
      <c r="F14994" t="s">
        <v>1251</v>
      </c>
      <c r="J14994" t="s">
        <v>23</v>
      </c>
      <c r="K14994">
        <v>2</v>
      </c>
      <c r="L14994">
        <v>110.12</v>
      </c>
      <c r="M14994">
        <v>6.4399999999999999E-2</v>
      </c>
      <c r="O14994" s="12">
        <f>VLOOKUP(C14994,[3]May!$C:$Z,24,FALSE)</f>
        <v>2019</v>
      </c>
    </row>
    <row r="14995" spans="1:15" x14ac:dyDescent="0.25">
      <c r="A14995" t="s">
        <v>1245</v>
      </c>
      <c r="C14995" t="s">
        <v>1326</v>
      </c>
      <c r="E14995">
        <v>8</v>
      </c>
      <c r="F14995" t="s">
        <v>1251</v>
      </c>
      <c r="J14995" t="s">
        <v>23</v>
      </c>
      <c r="K14995">
        <v>5</v>
      </c>
      <c r="L14995">
        <v>275.3</v>
      </c>
      <c r="M14995">
        <v>0.161</v>
      </c>
      <c r="O14995" s="12">
        <f>VLOOKUP(C14995,[3]May!$C:$Z,24,FALSE)</f>
        <v>2019</v>
      </c>
    </row>
    <row r="14996" spans="1:15" x14ac:dyDescent="0.25">
      <c r="A14996" t="s">
        <v>1245</v>
      </c>
      <c r="C14996" t="s">
        <v>1326</v>
      </c>
      <c r="E14996">
        <v>7</v>
      </c>
      <c r="F14996" t="s">
        <v>1255</v>
      </c>
      <c r="J14996" t="s">
        <v>23</v>
      </c>
      <c r="K14996">
        <v>3</v>
      </c>
      <c r="L14996">
        <v>168.78</v>
      </c>
      <c r="M14996">
        <v>9.8699999999999996E-2</v>
      </c>
      <c r="O14996" s="12">
        <f>VLOOKUP(C14996,[3]May!$C:$Z,24,FALSE)</f>
        <v>2019</v>
      </c>
    </row>
    <row r="14997" spans="1:15" x14ac:dyDescent="0.25">
      <c r="A14997" t="s">
        <v>1245</v>
      </c>
      <c r="C14997" t="s">
        <v>1326</v>
      </c>
      <c r="E14997">
        <v>7</v>
      </c>
      <c r="F14997" t="s">
        <v>1255</v>
      </c>
      <c r="J14997" t="s">
        <v>23</v>
      </c>
      <c r="K14997">
        <v>5</v>
      </c>
      <c r="L14997">
        <v>281.3</v>
      </c>
      <c r="M14997">
        <v>0.16450000000000001</v>
      </c>
      <c r="O14997" s="12">
        <f>VLOOKUP(C14997,[3]May!$C:$Z,24,FALSE)</f>
        <v>2019</v>
      </c>
    </row>
    <row r="14998" spans="1:15" x14ac:dyDescent="0.25">
      <c r="A14998" t="s">
        <v>1245</v>
      </c>
      <c r="C14998" t="s">
        <v>1326</v>
      </c>
      <c r="E14998">
        <v>12</v>
      </c>
      <c r="F14998" t="s">
        <v>1253</v>
      </c>
      <c r="J14998" t="s">
        <v>23</v>
      </c>
      <c r="K14998">
        <v>1</v>
      </c>
      <c r="L14998">
        <v>61.2</v>
      </c>
      <c r="M14998">
        <v>8.3370000000000007E-3</v>
      </c>
      <c r="O14998" s="12">
        <f>VLOOKUP(C14998,[3]May!$C:$Z,24,FALSE)</f>
        <v>2019</v>
      </c>
    </row>
    <row r="14999" spans="1:15" x14ac:dyDescent="0.25">
      <c r="A14999" t="s">
        <v>1245</v>
      </c>
      <c r="C14999" t="s">
        <v>1326</v>
      </c>
      <c r="E14999">
        <v>7</v>
      </c>
      <c r="F14999" t="s">
        <v>1255</v>
      </c>
      <c r="J14999" t="s">
        <v>23</v>
      </c>
      <c r="K14999">
        <v>9</v>
      </c>
      <c r="L14999">
        <v>506.34</v>
      </c>
      <c r="M14999">
        <v>0.29609999999999997</v>
      </c>
      <c r="O14999" s="12">
        <f>VLOOKUP(C14999,[3]May!$C:$Z,24,FALSE)</f>
        <v>2019</v>
      </c>
    </row>
    <row r="15000" spans="1:15" x14ac:dyDescent="0.25">
      <c r="A15000" t="s">
        <v>1245</v>
      </c>
      <c r="C15000" t="s">
        <v>1326</v>
      </c>
      <c r="E15000">
        <v>8</v>
      </c>
      <c r="F15000" t="s">
        <v>1251</v>
      </c>
      <c r="J15000" t="s">
        <v>23</v>
      </c>
      <c r="K15000">
        <v>5</v>
      </c>
      <c r="L15000">
        <v>275.3</v>
      </c>
      <c r="M15000">
        <v>0.161</v>
      </c>
      <c r="O15000" s="12">
        <f>VLOOKUP(C15000,[3]May!$C:$Z,24,FALSE)</f>
        <v>2019</v>
      </c>
    </row>
    <row r="15001" spans="1:15" x14ac:dyDescent="0.25">
      <c r="A15001" t="s">
        <v>1245</v>
      </c>
      <c r="C15001" t="s">
        <v>1326</v>
      </c>
      <c r="E15001">
        <v>7</v>
      </c>
      <c r="F15001" t="s">
        <v>1255</v>
      </c>
      <c r="J15001" t="s">
        <v>23</v>
      </c>
      <c r="K15001">
        <v>2</v>
      </c>
      <c r="L15001">
        <v>112.52</v>
      </c>
      <c r="M15001">
        <v>6.5799999999999997E-2</v>
      </c>
      <c r="O15001" s="12">
        <f>VLOOKUP(C15001,[3]May!$C:$Z,24,FALSE)</f>
        <v>2019</v>
      </c>
    </row>
    <row r="15002" spans="1:15" x14ac:dyDescent="0.25">
      <c r="A15002" t="s">
        <v>1245</v>
      </c>
      <c r="C15002" t="s">
        <v>1326</v>
      </c>
      <c r="E15002">
        <v>8</v>
      </c>
      <c r="F15002" t="s">
        <v>1251</v>
      </c>
      <c r="J15002" t="s">
        <v>23</v>
      </c>
      <c r="K15002">
        <v>2</v>
      </c>
      <c r="L15002">
        <v>110.12</v>
      </c>
      <c r="M15002">
        <v>6.4399999999999999E-2</v>
      </c>
      <c r="O15002" s="12">
        <f>VLOOKUP(C15002,[3]May!$C:$Z,24,FALSE)</f>
        <v>2019</v>
      </c>
    </row>
    <row r="15003" spans="1:15" x14ac:dyDescent="0.25">
      <c r="A15003" t="s">
        <v>1245</v>
      </c>
      <c r="C15003" t="s">
        <v>1326</v>
      </c>
      <c r="E15003">
        <v>8</v>
      </c>
      <c r="F15003" t="s">
        <v>1251</v>
      </c>
      <c r="J15003" t="s">
        <v>23</v>
      </c>
      <c r="K15003">
        <v>5</v>
      </c>
      <c r="L15003">
        <v>275.3</v>
      </c>
      <c r="M15003">
        <v>0.161</v>
      </c>
      <c r="O15003" s="12">
        <f>VLOOKUP(C15003,[3]May!$C:$Z,24,FALSE)</f>
        <v>2019</v>
      </c>
    </row>
    <row r="15004" spans="1:15" x14ac:dyDescent="0.25">
      <c r="A15004" t="s">
        <v>1245</v>
      </c>
      <c r="C15004" t="s">
        <v>1326</v>
      </c>
      <c r="E15004">
        <v>7</v>
      </c>
      <c r="F15004" t="s">
        <v>1255</v>
      </c>
      <c r="J15004" t="s">
        <v>23</v>
      </c>
      <c r="K15004">
        <v>2</v>
      </c>
      <c r="L15004">
        <v>112.52</v>
      </c>
      <c r="M15004">
        <v>6.5799999999999997E-2</v>
      </c>
      <c r="O15004" s="12">
        <f>VLOOKUP(C15004,[3]May!$C:$Z,24,FALSE)</f>
        <v>2019</v>
      </c>
    </row>
    <row r="15005" spans="1:15" x14ac:dyDescent="0.25">
      <c r="A15005" t="s">
        <v>1245</v>
      </c>
      <c r="C15005" t="s">
        <v>1326</v>
      </c>
      <c r="E15005">
        <v>6</v>
      </c>
      <c r="F15005" t="s">
        <v>1250</v>
      </c>
      <c r="J15005" t="s">
        <v>23</v>
      </c>
      <c r="K15005">
        <v>1</v>
      </c>
      <c r="L15005">
        <v>109.18</v>
      </c>
      <c r="M15005">
        <v>8.5500000000000007E-2</v>
      </c>
      <c r="O15005" s="12">
        <f>VLOOKUP(C15005,[3]May!$C:$Z,24,FALSE)</f>
        <v>2019</v>
      </c>
    </row>
    <row r="15006" spans="1:15" x14ac:dyDescent="0.25">
      <c r="A15006" t="s">
        <v>1245</v>
      </c>
      <c r="C15006" t="s">
        <v>1326</v>
      </c>
      <c r="E15006">
        <v>7</v>
      </c>
      <c r="F15006" t="s">
        <v>1255</v>
      </c>
      <c r="J15006" t="s">
        <v>23</v>
      </c>
      <c r="K15006">
        <v>4</v>
      </c>
      <c r="L15006">
        <v>225.04</v>
      </c>
      <c r="M15006">
        <v>0.13159999999999999</v>
      </c>
      <c r="O15006" s="12">
        <f>VLOOKUP(C15006,[3]May!$C:$Z,24,FALSE)</f>
        <v>2019</v>
      </c>
    </row>
    <row r="15007" spans="1:15" x14ac:dyDescent="0.25">
      <c r="A15007" t="s">
        <v>1245</v>
      </c>
      <c r="C15007" t="s">
        <v>1326</v>
      </c>
      <c r="E15007">
        <v>6</v>
      </c>
      <c r="F15007" t="s">
        <v>1250</v>
      </c>
      <c r="J15007" t="s">
        <v>23</v>
      </c>
      <c r="K15007">
        <v>1</v>
      </c>
      <c r="L15007">
        <v>10.85</v>
      </c>
      <c r="M15007">
        <v>8.5000000000000006E-3</v>
      </c>
      <c r="O15007" s="12">
        <f>VLOOKUP(C15007,[3]May!$C:$Z,24,FALSE)</f>
        <v>2019</v>
      </c>
    </row>
    <row r="15008" spans="1:15" x14ac:dyDescent="0.25">
      <c r="A15008" t="s">
        <v>1245</v>
      </c>
      <c r="C15008" t="s">
        <v>1326</v>
      </c>
      <c r="E15008">
        <v>8</v>
      </c>
      <c r="F15008" t="s">
        <v>1251</v>
      </c>
      <c r="J15008" t="s">
        <v>23</v>
      </c>
      <c r="K15008">
        <v>3</v>
      </c>
      <c r="L15008">
        <v>165.18</v>
      </c>
      <c r="M15008">
        <v>9.6600000000000005E-2</v>
      </c>
      <c r="O15008" s="12">
        <f>VLOOKUP(C15008,[3]May!$C:$Z,24,FALSE)</f>
        <v>2019</v>
      </c>
    </row>
    <row r="15009" spans="1:15" x14ac:dyDescent="0.25">
      <c r="A15009" t="s">
        <v>1245</v>
      </c>
      <c r="C15009" t="s">
        <v>1326</v>
      </c>
      <c r="E15009">
        <v>8</v>
      </c>
      <c r="F15009" t="s">
        <v>1251</v>
      </c>
      <c r="J15009" t="s">
        <v>23</v>
      </c>
      <c r="K15009">
        <v>5</v>
      </c>
      <c r="L15009">
        <v>275.3</v>
      </c>
      <c r="M15009">
        <v>0.161</v>
      </c>
      <c r="O15009" s="12">
        <f>VLOOKUP(C15009,[3]May!$C:$Z,24,FALSE)</f>
        <v>2019</v>
      </c>
    </row>
    <row r="15010" spans="1:15" x14ac:dyDescent="0.25">
      <c r="A15010" t="s">
        <v>1245</v>
      </c>
      <c r="C15010" t="s">
        <v>1326</v>
      </c>
      <c r="E15010">
        <v>7</v>
      </c>
      <c r="F15010" t="s">
        <v>1255</v>
      </c>
      <c r="J15010" t="s">
        <v>23</v>
      </c>
      <c r="K15010">
        <v>8</v>
      </c>
      <c r="L15010">
        <v>450.08</v>
      </c>
      <c r="M15010">
        <v>0.26319999999999999</v>
      </c>
      <c r="O15010" s="12">
        <f>VLOOKUP(C15010,[3]May!$C:$Z,24,FALSE)</f>
        <v>2019</v>
      </c>
    </row>
    <row r="15011" spans="1:15" x14ac:dyDescent="0.25">
      <c r="A15011" t="s">
        <v>1245</v>
      </c>
      <c r="C15011" t="s">
        <v>1326</v>
      </c>
      <c r="E15011">
        <v>6</v>
      </c>
      <c r="F15011" t="s">
        <v>1250</v>
      </c>
      <c r="J15011" t="s">
        <v>23</v>
      </c>
      <c r="K15011">
        <v>1</v>
      </c>
      <c r="L15011">
        <v>109.18</v>
      </c>
      <c r="M15011">
        <v>8.5500000000000007E-2</v>
      </c>
      <c r="O15011" s="12">
        <f>VLOOKUP(C15011,[3]May!$C:$Z,24,FALSE)</f>
        <v>2019</v>
      </c>
    </row>
    <row r="15012" spans="1:15" x14ac:dyDescent="0.25">
      <c r="A15012" t="s">
        <v>1245</v>
      </c>
      <c r="C15012" t="s">
        <v>1326</v>
      </c>
      <c r="E15012">
        <v>12</v>
      </c>
      <c r="F15012" t="s">
        <v>1253</v>
      </c>
      <c r="J15012" t="s">
        <v>23</v>
      </c>
      <c r="K15012">
        <v>1</v>
      </c>
      <c r="L15012">
        <v>61.2</v>
      </c>
      <c r="M15012">
        <v>8.3370000000000007E-3</v>
      </c>
      <c r="O15012" s="12">
        <f>VLOOKUP(C15012,[3]May!$C:$Z,24,FALSE)</f>
        <v>2019</v>
      </c>
    </row>
    <row r="15013" spans="1:15" x14ac:dyDescent="0.25">
      <c r="A15013" t="s">
        <v>1245</v>
      </c>
      <c r="C15013" t="s">
        <v>1326</v>
      </c>
      <c r="E15013">
        <v>6</v>
      </c>
      <c r="F15013" t="s">
        <v>1250</v>
      </c>
      <c r="J15013" t="s">
        <v>23</v>
      </c>
      <c r="K15013">
        <v>5</v>
      </c>
      <c r="L15013">
        <v>54.25</v>
      </c>
      <c r="M15013">
        <v>4.2500000000000003E-2</v>
      </c>
      <c r="O15013" s="12">
        <f>VLOOKUP(C15013,[3]May!$C:$Z,24,FALSE)</f>
        <v>2019</v>
      </c>
    </row>
    <row r="15014" spans="1:15" x14ac:dyDescent="0.25">
      <c r="A15014" t="s">
        <v>1245</v>
      </c>
      <c r="C15014" t="s">
        <v>1326</v>
      </c>
      <c r="E15014">
        <v>6</v>
      </c>
      <c r="F15014" t="s">
        <v>1250</v>
      </c>
      <c r="J15014" t="s">
        <v>23</v>
      </c>
      <c r="K15014">
        <v>8</v>
      </c>
      <c r="L15014">
        <v>873.44</v>
      </c>
      <c r="M15014">
        <v>0.68400000000000005</v>
      </c>
      <c r="O15014" s="12">
        <f>VLOOKUP(C15014,[3]May!$C:$Z,24,FALSE)</f>
        <v>2019</v>
      </c>
    </row>
    <row r="15015" spans="1:15" x14ac:dyDescent="0.25">
      <c r="A15015" t="s">
        <v>1245</v>
      </c>
      <c r="C15015" t="s">
        <v>1326</v>
      </c>
      <c r="E15015">
        <v>8</v>
      </c>
      <c r="F15015" t="s">
        <v>1251</v>
      </c>
      <c r="J15015" t="s">
        <v>23</v>
      </c>
      <c r="K15015">
        <v>4</v>
      </c>
      <c r="L15015">
        <v>220.24</v>
      </c>
      <c r="M15015">
        <v>0.1288</v>
      </c>
      <c r="O15015" s="12">
        <f>VLOOKUP(C15015,[3]May!$C:$Z,24,FALSE)</f>
        <v>2019</v>
      </c>
    </row>
    <row r="15016" spans="1:15" x14ac:dyDescent="0.25">
      <c r="A15016" t="s">
        <v>1245</v>
      </c>
      <c r="C15016" t="s">
        <v>1326</v>
      </c>
      <c r="E15016">
        <v>12</v>
      </c>
      <c r="F15016" t="s">
        <v>1253</v>
      </c>
      <c r="J15016" t="s">
        <v>23</v>
      </c>
      <c r="K15016">
        <v>1</v>
      </c>
      <c r="L15016">
        <v>61.2</v>
      </c>
      <c r="M15016">
        <v>8.3370000000000007E-3</v>
      </c>
      <c r="O15016" s="12">
        <f>VLOOKUP(C15016,[3]May!$C:$Z,24,FALSE)</f>
        <v>2019</v>
      </c>
    </row>
    <row r="15017" spans="1:15" x14ac:dyDescent="0.25">
      <c r="A15017" t="s">
        <v>1245</v>
      </c>
      <c r="C15017" t="s">
        <v>1326</v>
      </c>
      <c r="E15017">
        <v>8</v>
      </c>
      <c r="F15017" t="s">
        <v>1251</v>
      </c>
      <c r="J15017" t="s">
        <v>23</v>
      </c>
      <c r="K15017">
        <v>11</v>
      </c>
      <c r="L15017">
        <v>605.66</v>
      </c>
      <c r="M15017">
        <v>0.35420000000000001</v>
      </c>
      <c r="O15017" s="12">
        <f>VLOOKUP(C15017,[3]May!$C:$Z,24,FALSE)</f>
        <v>2019</v>
      </c>
    </row>
    <row r="15018" spans="1:15" x14ac:dyDescent="0.25">
      <c r="A15018" t="s">
        <v>1245</v>
      </c>
      <c r="C15018" t="s">
        <v>1326</v>
      </c>
      <c r="E15018">
        <v>8</v>
      </c>
      <c r="F15018" t="s">
        <v>1251</v>
      </c>
      <c r="J15018" t="s">
        <v>23</v>
      </c>
      <c r="K15018">
        <v>8</v>
      </c>
      <c r="L15018">
        <v>440.48</v>
      </c>
      <c r="M15018">
        <v>0.2576</v>
      </c>
      <c r="O15018" s="12">
        <f>VLOOKUP(C15018,[3]May!$C:$Z,24,FALSE)</f>
        <v>2019</v>
      </c>
    </row>
    <row r="15019" spans="1:15" x14ac:dyDescent="0.25">
      <c r="A15019" t="s">
        <v>1245</v>
      </c>
      <c r="C15019" t="s">
        <v>1326</v>
      </c>
      <c r="E15019">
        <v>7</v>
      </c>
      <c r="F15019" t="s">
        <v>1255</v>
      </c>
      <c r="J15019" t="s">
        <v>23</v>
      </c>
      <c r="K15019">
        <v>4</v>
      </c>
      <c r="L15019">
        <v>225.04</v>
      </c>
      <c r="M15019">
        <v>0.13159999999999999</v>
      </c>
      <c r="O15019" s="12">
        <f>VLOOKUP(C15019,[3]May!$C:$Z,24,FALSE)</f>
        <v>2019</v>
      </c>
    </row>
    <row r="15020" spans="1:15" x14ac:dyDescent="0.25">
      <c r="A15020" t="s">
        <v>1245</v>
      </c>
      <c r="C15020" t="s">
        <v>1326</v>
      </c>
      <c r="E15020">
        <v>7</v>
      </c>
      <c r="F15020" t="s">
        <v>1255</v>
      </c>
      <c r="J15020" t="s">
        <v>23</v>
      </c>
      <c r="K15020">
        <v>3</v>
      </c>
      <c r="L15020">
        <v>168.78</v>
      </c>
      <c r="M15020">
        <v>9.8699999999999996E-2</v>
      </c>
      <c r="O15020" s="12">
        <f>VLOOKUP(C15020,[3]May!$C:$Z,24,FALSE)</f>
        <v>2019</v>
      </c>
    </row>
    <row r="15021" spans="1:15" x14ac:dyDescent="0.25">
      <c r="A15021" t="s">
        <v>1245</v>
      </c>
      <c r="C15021" t="s">
        <v>1326</v>
      </c>
      <c r="E15021">
        <v>6</v>
      </c>
      <c r="F15021" t="s">
        <v>1250</v>
      </c>
      <c r="J15021" t="s">
        <v>23</v>
      </c>
      <c r="K15021">
        <v>1</v>
      </c>
      <c r="L15021">
        <v>109.18</v>
      </c>
      <c r="M15021">
        <v>8.5500000000000007E-2</v>
      </c>
      <c r="O15021" s="12">
        <f>VLOOKUP(C15021,[3]May!$C:$Z,24,FALSE)</f>
        <v>2019</v>
      </c>
    </row>
    <row r="15022" spans="1:15" x14ac:dyDescent="0.25">
      <c r="A15022" t="s">
        <v>1245</v>
      </c>
      <c r="C15022" t="s">
        <v>1326</v>
      </c>
      <c r="E15022">
        <v>8</v>
      </c>
      <c r="F15022" t="s">
        <v>1251</v>
      </c>
      <c r="J15022" t="s">
        <v>23</v>
      </c>
      <c r="K15022">
        <v>5</v>
      </c>
      <c r="L15022">
        <v>275.3</v>
      </c>
      <c r="M15022">
        <v>0.161</v>
      </c>
      <c r="O15022" s="12">
        <f>VLOOKUP(C15022,[3]May!$C:$Z,24,FALSE)</f>
        <v>2019</v>
      </c>
    </row>
    <row r="15023" spans="1:15" x14ac:dyDescent="0.25">
      <c r="A15023" t="s">
        <v>1245</v>
      </c>
      <c r="C15023" t="s">
        <v>1326</v>
      </c>
      <c r="E15023">
        <v>7</v>
      </c>
      <c r="F15023" t="s">
        <v>1255</v>
      </c>
      <c r="J15023" t="s">
        <v>23</v>
      </c>
      <c r="K15023">
        <v>3</v>
      </c>
      <c r="L15023">
        <v>168.78</v>
      </c>
      <c r="M15023">
        <v>9.8699999999999996E-2</v>
      </c>
      <c r="O15023" s="12">
        <f>VLOOKUP(C15023,[3]May!$C:$Z,24,FALSE)</f>
        <v>2019</v>
      </c>
    </row>
    <row r="15024" spans="1:15" x14ac:dyDescent="0.25">
      <c r="A15024" t="s">
        <v>1245</v>
      </c>
      <c r="C15024" t="s">
        <v>1326</v>
      </c>
      <c r="E15024">
        <v>6</v>
      </c>
      <c r="F15024" t="s">
        <v>1250</v>
      </c>
      <c r="J15024" t="s">
        <v>23</v>
      </c>
      <c r="K15024">
        <v>1</v>
      </c>
      <c r="L15024">
        <v>10.85</v>
      </c>
      <c r="M15024">
        <v>8.5000000000000006E-3</v>
      </c>
      <c r="O15024" s="12">
        <f>VLOOKUP(C15024,[3]May!$C:$Z,24,FALSE)</f>
        <v>2019</v>
      </c>
    </row>
    <row r="15025" spans="1:15" x14ac:dyDescent="0.25">
      <c r="A15025" t="s">
        <v>1245</v>
      </c>
      <c r="C15025" t="s">
        <v>1326</v>
      </c>
      <c r="E15025">
        <v>8</v>
      </c>
      <c r="F15025" t="s">
        <v>1251</v>
      </c>
      <c r="J15025" t="s">
        <v>23</v>
      </c>
      <c r="K15025">
        <v>5</v>
      </c>
      <c r="L15025">
        <v>275.3</v>
      </c>
      <c r="M15025">
        <v>0.161</v>
      </c>
      <c r="O15025" s="12">
        <f>VLOOKUP(C15025,[3]May!$C:$Z,24,FALSE)</f>
        <v>2019</v>
      </c>
    </row>
    <row r="15026" spans="1:15" x14ac:dyDescent="0.25">
      <c r="A15026" t="s">
        <v>1245</v>
      </c>
      <c r="C15026" t="s">
        <v>1326</v>
      </c>
      <c r="E15026">
        <v>7</v>
      </c>
      <c r="F15026" t="s">
        <v>1255</v>
      </c>
      <c r="J15026" t="s">
        <v>23</v>
      </c>
      <c r="K15026">
        <v>4</v>
      </c>
      <c r="L15026">
        <v>225.04</v>
      </c>
      <c r="M15026">
        <v>0.13159999999999999</v>
      </c>
      <c r="O15026" s="12">
        <f>VLOOKUP(C15026,[3]May!$C:$Z,24,FALSE)</f>
        <v>2019</v>
      </c>
    </row>
    <row r="15027" spans="1:15" x14ac:dyDescent="0.25">
      <c r="A15027" t="s">
        <v>1245</v>
      </c>
      <c r="C15027" t="s">
        <v>1326</v>
      </c>
      <c r="E15027">
        <v>6</v>
      </c>
      <c r="F15027" t="s">
        <v>1250</v>
      </c>
      <c r="J15027" t="s">
        <v>23</v>
      </c>
      <c r="K15027">
        <v>4</v>
      </c>
      <c r="L15027">
        <v>436.72</v>
      </c>
      <c r="M15027">
        <v>0.34200000000000003</v>
      </c>
      <c r="O15027" s="12">
        <f>VLOOKUP(C15027,[3]May!$C:$Z,24,FALSE)</f>
        <v>2019</v>
      </c>
    </row>
    <row r="15028" spans="1:15" x14ac:dyDescent="0.25">
      <c r="A15028" t="s">
        <v>1245</v>
      </c>
      <c r="C15028" t="s">
        <v>1326</v>
      </c>
      <c r="E15028">
        <v>12</v>
      </c>
      <c r="F15028" t="s">
        <v>1253</v>
      </c>
      <c r="J15028" t="s">
        <v>23</v>
      </c>
      <c r="K15028">
        <v>1</v>
      </c>
      <c r="L15028">
        <v>61.2</v>
      </c>
      <c r="M15028">
        <v>8.3370000000000007E-3</v>
      </c>
      <c r="O15028" s="12">
        <f>VLOOKUP(C15028,[3]May!$C:$Z,24,FALSE)</f>
        <v>2019</v>
      </c>
    </row>
    <row r="15029" spans="1:15" x14ac:dyDescent="0.25">
      <c r="A15029" t="s">
        <v>1245</v>
      </c>
      <c r="C15029" t="s">
        <v>1326</v>
      </c>
      <c r="E15029">
        <v>8</v>
      </c>
      <c r="F15029" t="s">
        <v>1251</v>
      </c>
      <c r="J15029" t="s">
        <v>23</v>
      </c>
      <c r="K15029">
        <v>5</v>
      </c>
      <c r="L15029">
        <v>275.3</v>
      </c>
      <c r="M15029">
        <v>0.161</v>
      </c>
      <c r="O15029" s="12">
        <f>VLOOKUP(C15029,[3]May!$C:$Z,24,FALSE)</f>
        <v>2019</v>
      </c>
    </row>
    <row r="15030" spans="1:15" x14ac:dyDescent="0.25">
      <c r="A15030" t="s">
        <v>1245</v>
      </c>
      <c r="C15030" t="s">
        <v>1326</v>
      </c>
      <c r="E15030">
        <v>8</v>
      </c>
      <c r="F15030" t="s">
        <v>1251</v>
      </c>
      <c r="J15030" t="s">
        <v>23</v>
      </c>
      <c r="K15030">
        <v>3</v>
      </c>
      <c r="L15030">
        <v>165.18</v>
      </c>
      <c r="M15030">
        <v>9.6600000000000005E-2</v>
      </c>
      <c r="O15030" s="12">
        <f>VLOOKUP(C15030,[3]May!$C:$Z,24,FALSE)</f>
        <v>2019</v>
      </c>
    </row>
    <row r="15031" spans="1:15" x14ac:dyDescent="0.25">
      <c r="A15031" t="s">
        <v>1245</v>
      </c>
      <c r="C15031" t="s">
        <v>1326</v>
      </c>
      <c r="E15031">
        <v>7</v>
      </c>
      <c r="F15031" t="s">
        <v>1255</v>
      </c>
      <c r="J15031" t="s">
        <v>23</v>
      </c>
      <c r="K15031">
        <v>4</v>
      </c>
      <c r="L15031">
        <v>225.04</v>
      </c>
      <c r="M15031">
        <v>0.13159999999999999</v>
      </c>
      <c r="O15031" s="12">
        <f>VLOOKUP(C15031,[3]May!$C:$Z,24,FALSE)</f>
        <v>2019</v>
      </c>
    </row>
    <row r="15032" spans="1:15" x14ac:dyDescent="0.25">
      <c r="A15032" t="s">
        <v>1245</v>
      </c>
      <c r="C15032" t="s">
        <v>1326</v>
      </c>
      <c r="E15032">
        <v>8</v>
      </c>
      <c r="F15032" t="s">
        <v>1251</v>
      </c>
      <c r="J15032" t="s">
        <v>23</v>
      </c>
      <c r="K15032">
        <v>9</v>
      </c>
      <c r="L15032">
        <v>495.54</v>
      </c>
      <c r="M15032">
        <v>0.2898</v>
      </c>
      <c r="O15032" s="12">
        <f>VLOOKUP(C15032,[3]May!$C:$Z,24,FALSE)</f>
        <v>2019</v>
      </c>
    </row>
    <row r="15033" spans="1:15" x14ac:dyDescent="0.25">
      <c r="A15033" t="s">
        <v>1245</v>
      </c>
      <c r="C15033" t="s">
        <v>1326</v>
      </c>
      <c r="E15033">
        <v>6</v>
      </c>
      <c r="F15033" t="s">
        <v>1250</v>
      </c>
      <c r="J15033" t="s">
        <v>23</v>
      </c>
      <c r="K15033">
        <v>1</v>
      </c>
      <c r="L15033">
        <v>109.18</v>
      </c>
      <c r="M15033">
        <v>8.5500000000000007E-2</v>
      </c>
      <c r="O15033" s="12">
        <f>VLOOKUP(C15033,[3]May!$C:$Z,24,FALSE)</f>
        <v>2019</v>
      </c>
    </row>
    <row r="15034" spans="1:15" x14ac:dyDescent="0.25">
      <c r="A15034" t="s">
        <v>1245</v>
      </c>
      <c r="C15034" t="s">
        <v>1326</v>
      </c>
      <c r="E15034">
        <v>8</v>
      </c>
      <c r="F15034" t="s">
        <v>1251</v>
      </c>
      <c r="J15034" t="s">
        <v>23</v>
      </c>
      <c r="K15034">
        <v>5</v>
      </c>
      <c r="L15034">
        <v>275.3</v>
      </c>
      <c r="M15034">
        <v>0.161</v>
      </c>
      <c r="O15034" s="12">
        <f>VLOOKUP(C15034,[3]May!$C:$Z,24,FALSE)</f>
        <v>2019</v>
      </c>
    </row>
    <row r="15035" spans="1:15" x14ac:dyDescent="0.25">
      <c r="A15035" t="s">
        <v>1245</v>
      </c>
      <c r="C15035" t="s">
        <v>1326</v>
      </c>
      <c r="E15035">
        <v>7</v>
      </c>
      <c r="F15035" t="s">
        <v>1255</v>
      </c>
      <c r="J15035" t="s">
        <v>23</v>
      </c>
      <c r="K15035">
        <v>4</v>
      </c>
      <c r="L15035">
        <v>225.04</v>
      </c>
      <c r="M15035">
        <v>0.13159999999999999</v>
      </c>
      <c r="O15035" s="12">
        <f>VLOOKUP(C15035,[3]May!$C:$Z,24,FALSE)</f>
        <v>2019</v>
      </c>
    </row>
    <row r="15036" spans="1:15" x14ac:dyDescent="0.25">
      <c r="A15036" t="s">
        <v>1245</v>
      </c>
      <c r="C15036" t="s">
        <v>1326</v>
      </c>
      <c r="E15036">
        <v>7</v>
      </c>
      <c r="F15036" t="s">
        <v>1255</v>
      </c>
      <c r="J15036" t="s">
        <v>23</v>
      </c>
      <c r="K15036">
        <v>8</v>
      </c>
      <c r="L15036">
        <v>450.08</v>
      </c>
      <c r="M15036">
        <v>0.26319999999999999</v>
      </c>
      <c r="O15036" s="12">
        <f>VLOOKUP(C15036,[3]May!$C:$Z,24,FALSE)</f>
        <v>2019</v>
      </c>
    </row>
    <row r="15037" spans="1:15" x14ac:dyDescent="0.25">
      <c r="A15037" t="s">
        <v>1245</v>
      </c>
      <c r="C15037" t="s">
        <v>1326</v>
      </c>
      <c r="E15037">
        <v>6</v>
      </c>
      <c r="F15037" t="s">
        <v>1250</v>
      </c>
      <c r="J15037" t="s">
        <v>23</v>
      </c>
      <c r="K15037">
        <v>2</v>
      </c>
      <c r="L15037">
        <v>21.7</v>
      </c>
      <c r="M15037">
        <v>1.7000000000000001E-2</v>
      </c>
      <c r="O15037" s="12">
        <f>VLOOKUP(C15037,[3]May!$C:$Z,24,FALSE)</f>
        <v>2019</v>
      </c>
    </row>
    <row r="15038" spans="1:15" x14ac:dyDescent="0.25">
      <c r="A15038" t="s">
        <v>1245</v>
      </c>
      <c r="C15038" t="s">
        <v>1326</v>
      </c>
      <c r="E15038">
        <v>6</v>
      </c>
      <c r="F15038" t="s">
        <v>1250</v>
      </c>
      <c r="J15038" t="s">
        <v>23</v>
      </c>
      <c r="K15038">
        <v>1</v>
      </c>
      <c r="L15038">
        <v>109.18</v>
      </c>
      <c r="M15038">
        <v>8.5500000000000007E-2</v>
      </c>
      <c r="O15038" s="12">
        <f>VLOOKUP(C15038,[3]May!$C:$Z,24,FALSE)</f>
        <v>2019</v>
      </c>
    </row>
    <row r="15039" spans="1:15" x14ac:dyDescent="0.25">
      <c r="A15039" t="s">
        <v>1245</v>
      </c>
      <c r="C15039" t="s">
        <v>1326</v>
      </c>
      <c r="E15039">
        <v>6</v>
      </c>
      <c r="F15039" t="s">
        <v>1250</v>
      </c>
      <c r="J15039" t="s">
        <v>23</v>
      </c>
      <c r="K15039">
        <v>4</v>
      </c>
      <c r="L15039">
        <v>43.4</v>
      </c>
      <c r="M15039">
        <v>3.4000000000000002E-2</v>
      </c>
      <c r="O15039" s="12">
        <f>VLOOKUP(C15039,[3]May!$C:$Z,24,FALSE)</f>
        <v>2019</v>
      </c>
    </row>
    <row r="15040" spans="1:15" x14ac:dyDescent="0.25">
      <c r="A15040" t="s">
        <v>1245</v>
      </c>
      <c r="C15040" t="s">
        <v>1326</v>
      </c>
      <c r="E15040">
        <v>8</v>
      </c>
      <c r="F15040" t="s">
        <v>1251</v>
      </c>
      <c r="J15040" t="s">
        <v>23</v>
      </c>
      <c r="K15040">
        <v>5</v>
      </c>
      <c r="L15040">
        <v>275.3</v>
      </c>
      <c r="M15040">
        <v>0.161</v>
      </c>
      <c r="O15040" s="12">
        <f>VLOOKUP(C15040,[3]May!$C:$Z,24,FALSE)</f>
        <v>2019</v>
      </c>
    </row>
    <row r="15041" spans="1:15" x14ac:dyDescent="0.25">
      <c r="A15041" t="s">
        <v>1245</v>
      </c>
      <c r="C15041" t="s">
        <v>1326</v>
      </c>
      <c r="E15041">
        <v>7</v>
      </c>
      <c r="F15041" t="s">
        <v>1255</v>
      </c>
      <c r="J15041" t="s">
        <v>23</v>
      </c>
      <c r="K15041">
        <v>4</v>
      </c>
      <c r="L15041">
        <v>225.04</v>
      </c>
      <c r="M15041">
        <v>0.13159999999999999</v>
      </c>
      <c r="O15041" s="12">
        <f>VLOOKUP(C15041,[3]May!$C:$Z,24,FALSE)</f>
        <v>2019</v>
      </c>
    </row>
    <row r="15042" spans="1:15" x14ac:dyDescent="0.25">
      <c r="A15042" t="s">
        <v>1245</v>
      </c>
      <c r="C15042" t="s">
        <v>1326</v>
      </c>
      <c r="E15042">
        <v>8</v>
      </c>
      <c r="F15042" t="s">
        <v>1251</v>
      </c>
      <c r="J15042" t="s">
        <v>23</v>
      </c>
      <c r="K15042">
        <v>9</v>
      </c>
      <c r="L15042">
        <v>495.54</v>
      </c>
      <c r="M15042">
        <v>0.2898</v>
      </c>
      <c r="O15042" s="12">
        <f>VLOOKUP(C15042,[3]May!$C:$Z,24,FALSE)</f>
        <v>2019</v>
      </c>
    </row>
    <row r="15043" spans="1:15" x14ac:dyDescent="0.25">
      <c r="A15043" t="s">
        <v>1245</v>
      </c>
      <c r="C15043" t="s">
        <v>1326</v>
      </c>
      <c r="E15043">
        <v>7</v>
      </c>
      <c r="F15043" t="s">
        <v>1255</v>
      </c>
      <c r="J15043" t="s">
        <v>23</v>
      </c>
      <c r="K15043">
        <v>8</v>
      </c>
      <c r="L15043">
        <v>450.08</v>
      </c>
      <c r="M15043">
        <v>0.26319999999999999</v>
      </c>
      <c r="O15043" s="12">
        <f>VLOOKUP(C15043,[3]May!$C:$Z,24,FALSE)</f>
        <v>2019</v>
      </c>
    </row>
    <row r="15044" spans="1:15" x14ac:dyDescent="0.25">
      <c r="A15044" t="s">
        <v>1245</v>
      </c>
      <c r="C15044" t="s">
        <v>1326</v>
      </c>
      <c r="E15044">
        <v>6</v>
      </c>
      <c r="F15044" t="s">
        <v>1250</v>
      </c>
      <c r="J15044" t="s">
        <v>23</v>
      </c>
      <c r="K15044">
        <v>4</v>
      </c>
      <c r="L15044">
        <v>43.4</v>
      </c>
      <c r="M15044">
        <v>3.4000000000000002E-2</v>
      </c>
      <c r="O15044" s="12">
        <f>VLOOKUP(C15044,[3]May!$C:$Z,24,FALSE)</f>
        <v>2019</v>
      </c>
    </row>
    <row r="15045" spans="1:15" x14ac:dyDescent="0.25">
      <c r="A15045" t="s">
        <v>1245</v>
      </c>
      <c r="C15045" t="s">
        <v>1326</v>
      </c>
      <c r="E15045">
        <v>7</v>
      </c>
      <c r="F15045" t="s">
        <v>1255</v>
      </c>
      <c r="J15045" t="s">
        <v>23</v>
      </c>
      <c r="K15045">
        <v>8</v>
      </c>
      <c r="L15045">
        <v>450.08</v>
      </c>
      <c r="M15045">
        <v>0.26319999999999999</v>
      </c>
      <c r="O15045" s="12">
        <f>VLOOKUP(C15045,[3]May!$C:$Z,24,FALSE)</f>
        <v>2019</v>
      </c>
    </row>
    <row r="15046" spans="1:15" x14ac:dyDescent="0.25">
      <c r="A15046" t="s">
        <v>1245</v>
      </c>
      <c r="C15046" t="s">
        <v>1326</v>
      </c>
      <c r="E15046">
        <v>6</v>
      </c>
      <c r="F15046" t="s">
        <v>1250</v>
      </c>
      <c r="J15046" t="s">
        <v>23</v>
      </c>
      <c r="K15046">
        <v>8</v>
      </c>
      <c r="L15046">
        <v>86.8</v>
      </c>
      <c r="M15046">
        <v>6.8000000000000005E-2</v>
      </c>
      <c r="O15046" s="12">
        <f>VLOOKUP(C15046,[3]May!$C:$Z,24,FALSE)</f>
        <v>2019</v>
      </c>
    </row>
    <row r="15047" spans="1:15" x14ac:dyDescent="0.25">
      <c r="A15047" t="s">
        <v>1245</v>
      </c>
      <c r="C15047" t="s">
        <v>1326</v>
      </c>
      <c r="E15047">
        <v>7</v>
      </c>
      <c r="F15047" t="s">
        <v>1255</v>
      </c>
      <c r="J15047" t="s">
        <v>23</v>
      </c>
      <c r="K15047">
        <v>4</v>
      </c>
      <c r="L15047">
        <v>225.04</v>
      </c>
      <c r="M15047">
        <v>0.13159999999999999</v>
      </c>
      <c r="O15047" s="12">
        <f>VLOOKUP(C15047,[3]May!$C:$Z,24,FALSE)</f>
        <v>2019</v>
      </c>
    </row>
    <row r="15048" spans="1:15" x14ac:dyDescent="0.25">
      <c r="A15048" t="s">
        <v>1245</v>
      </c>
      <c r="C15048" t="s">
        <v>1326</v>
      </c>
      <c r="E15048">
        <v>6</v>
      </c>
      <c r="F15048" t="s">
        <v>1250</v>
      </c>
      <c r="J15048" t="s">
        <v>23</v>
      </c>
      <c r="K15048">
        <v>1</v>
      </c>
      <c r="L15048">
        <v>10.85</v>
      </c>
      <c r="M15048">
        <v>8.5000000000000006E-3</v>
      </c>
      <c r="O15048" s="12">
        <f>VLOOKUP(C15048,[3]May!$C:$Z,24,FALSE)</f>
        <v>2019</v>
      </c>
    </row>
    <row r="15049" spans="1:15" x14ac:dyDescent="0.25">
      <c r="A15049" t="s">
        <v>1245</v>
      </c>
      <c r="C15049" t="s">
        <v>1326</v>
      </c>
      <c r="E15049">
        <v>6</v>
      </c>
      <c r="F15049" t="s">
        <v>1250</v>
      </c>
      <c r="J15049" t="s">
        <v>23</v>
      </c>
      <c r="K15049">
        <v>2</v>
      </c>
      <c r="L15049">
        <v>21.7</v>
      </c>
      <c r="M15049">
        <v>1.7000000000000001E-2</v>
      </c>
      <c r="O15049" s="12">
        <f>VLOOKUP(C15049,[3]May!$C:$Z,24,FALSE)</f>
        <v>2019</v>
      </c>
    </row>
    <row r="15050" spans="1:15" x14ac:dyDescent="0.25">
      <c r="A15050" t="s">
        <v>1245</v>
      </c>
      <c r="C15050" t="s">
        <v>1326</v>
      </c>
      <c r="E15050">
        <v>6</v>
      </c>
      <c r="F15050" t="s">
        <v>1250</v>
      </c>
      <c r="J15050" t="s">
        <v>23</v>
      </c>
      <c r="K15050">
        <v>2</v>
      </c>
      <c r="L15050">
        <v>218.36</v>
      </c>
      <c r="M15050">
        <v>0.17100000000000001</v>
      </c>
      <c r="O15050" s="12">
        <f>VLOOKUP(C15050,[3]May!$C:$Z,24,FALSE)</f>
        <v>2019</v>
      </c>
    </row>
    <row r="15051" spans="1:15" x14ac:dyDescent="0.25">
      <c r="A15051" t="s">
        <v>1245</v>
      </c>
      <c r="C15051" t="s">
        <v>1326</v>
      </c>
      <c r="E15051">
        <v>8</v>
      </c>
      <c r="F15051" t="s">
        <v>1251</v>
      </c>
      <c r="J15051" t="s">
        <v>23</v>
      </c>
      <c r="K15051">
        <v>4</v>
      </c>
      <c r="L15051">
        <v>220.24</v>
      </c>
      <c r="M15051">
        <v>0.1288</v>
      </c>
      <c r="O15051" s="12">
        <f>VLOOKUP(C15051,[3]May!$C:$Z,24,FALSE)</f>
        <v>2019</v>
      </c>
    </row>
    <row r="15052" spans="1:15" x14ac:dyDescent="0.25">
      <c r="A15052" t="s">
        <v>1245</v>
      </c>
      <c r="C15052" t="s">
        <v>1326</v>
      </c>
      <c r="E15052">
        <v>9</v>
      </c>
      <c r="F15052" t="s">
        <v>1256</v>
      </c>
      <c r="J15052" t="s">
        <v>23</v>
      </c>
      <c r="K15052">
        <v>4</v>
      </c>
      <c r="L15052">
        <v>156.24</v>
      </c>
      <c r="M15052">
        <v>0.1288</v>
      </c>
      <c r="O15052" s="12">
        <f>VLOOKUP(C15052,[3]May!$C:$Z,24,FALSE)</f>
        <v>2019</v>
      </c>
    </row>
    <row r="15053" spans="1:15" x14ac:dyDescent="0.25">
      <c r="A15053" t="s">
        <v>1245</v>
      </c>
      <c r="C15053" t="s">
        <v>1326</v>
      </c>
      <c r="E15053">
        <v>6</v>
      </c>
      <c r="F15053" t="s">
        <v>1250</v>
      </c>
      <c r="J15053" t="s">
        <v>23</v>
      </c>
      <c r="K15053">
        <v>4</v>
      </c>
      <c r="L15053">
        <v>436.72</v>
      </c>
      <c r="M15053">
        <v>0.34200000000000003</v>
      </c>
      <c r="O15053" s="12">
        <f>VLOOKUP(C15053,[3]May!$C:$Z,24,FALSE)</f>
        <v>2019</v>
      </c>
    </row>
    <row r="15054" spans="1:15" x14ac:dyDescent="0.25">
      <c r="A15054" t="s">
        <v>1245</v>
      </c>
      <c r="C15054" t="s">
        <v>1326</v>
      </c>
      <c r="E15054">
        <v>8</v>
      </c>
      <c r="F15054" t="s">
        <v>1251</v>
      </c>
      <c r="J15054" t="s">
        <v>23</v>
      </c>
      <c r="K15054">
        <v>5</v>
      </c>
      <c r="L15054">
        <v>275.3</v>
      </c>
      <c r="M15054">
        <v>0.161</v>
      </c>
      <c r="O15054" s="12">
        <f>VLOOKUP(C15054,[3]May!$C:$Z,24,FALSE)</f>
        <v>2019</v>
      </c>
    </row>
    <row r="15055" spans="1:15" x14ac:dyDescent="0.25">
      <c r="A15055" t="s">
        <v>1245</v>
      </c>
      <c r="C15055" t="s">
        <v>1326</v>
      </c>
      <c r="E15055">
        <v>6</v>
      </c>
      <c r="F15055" t="s">
        <v>1250</v>
      </c>
      <c r="J15055" t="s">
        <v>23</v>
      </c>
      <c r="K15055">
        <v>4</v>
      </c>
      <c r="L15055">
        <v>436.72</v>
      </c>
      <c r="M15055">
        <v>0.34200000000000003</v>
      </c>
      <c r="O15055" s="12">
        <f>VLOOKUP(C15055,[3]May!$C:$Z,24,FALSE)</f>
        <v>2019</v>
      </c>
    </row>
    <row r="15056" spans="1:15" x14ac:dyDescent="0.25">
      <c r="A15056" t="s">
        <v>1245</v>
      </c>
      <c r="C15056" t="s">
        <v>1326</v>
      </c>
      <c r="E15056">
        <v>6</v>
      </c>
      <c r="F15056" t="s">
        <v>1250</v>
      </c>
      <c r="J15056" t="s">
        <v>23</v>
      </c>
      <c r="K15056">
        <v>1</v>
      </c>
      <c r="L15056">
        <v>10.85</v>
      </c>
      <c r="M15056">
        <v>8.5000000000000006E-3</v>
      </c>
      <c r="O15056" s="12">
        <f>VLOOKUP(C15056,[3]May!$C:$Z,24,FALSE)</f>
        <v>2019</v>
      </c>
    </row>
    <row r="15057" spans="1:15" x14ac:dyDescent="0.25">
      <c r="A15057" t="s">
        <v>1245</v>
      </c>
      <c r="C15057" t="s">
        <v>1326</v>
      </c>
      <c r="E15057">
        <v>8</v>
      </c>
      <c r="F15057" t="s">
        <v>1251</v>
      </c>
      <c r="J15057" t="s">
        <v>23</v>
      </c>
      <c r="K15057">
        <v>6</v>
      </c>
      <c r="L15057">
        <v>330.36</v>
      </c>
      <c r="M15057">
        <v>0.19320000000000001</v>
      </c>
      <c r="O15057" s="12">
        <f>VLOOKUP(C15057,[3]May!$C:$Z,24,FALSE)</f>
        <v>2019</v>
      </c>
    </row>
    <row r="15058" spans="1:15" x14ac:dyDescent="0.25">
      <c r="A15058" t="s">
        <v>1245</v>
      </c>
      <c r="C15058" t="s">
        <v>1326</v>
      </c>
      <c r="E15058">
        <v>7</v>
      </c>
      <c r="F15058" t="s">
        <v>1255</v>
      </c>
      <c r="J15058" t="s">
        <v>23</v>
      </c>
      <c r="K15058">
        <v>2</v>
      </c>
      <c r="L15058">
        <v>112.52</v>
      </c>
      <c r="M15058">
        <v>6.5799999999999997E-2</v>
      </c>
      <c r="O15058" s="12">
        <f>VLOOKUP(C15058,[3]May!$C:$Z,24,FALSE)</f>
        <v>2019</v>
      </c>
    </row>
    <row r="15059" spans="1:15" x14ac:dyDescent="0.25">
      <c r="A15059" t="s">
        <v>1245</v>
      </c>
      <c r="C15059" t="s">
        <v>1326</v>
      </c>
      <c r="E15059">
        <v>8</v>
      </c>
      <c r="F15059" t="s">
        <v>1251</v>
      </c>
      <c r="J15059" t="s">
        <v>23</v>
      </c>
      <c r="K15059">
        <v>5</v>
      </c>
      <c r="L15059">
        <v>275.3</v>
      </c>
      <c r="M15059">
        <v>0.161</v>
      </c>
      <c r="O15059" s="12">
        <f>VLOOKUP(C15059,[3]May!$C:$Z,24,FALSE)</f>
        <v>2019</v>
      </c>
    </row>
    <row r="15060" spans="1:15" x14ac:dyDescent="0.25">
      <c r="A15060" t="s">
        <v>1245</v>
      </c>
      <c r="C15060" t="s">
        <v>1326</v>
      </c>
      <c r="E15060">
        <v>7</v>
      </c>
      <c r="F15060" t="s">
        <v>1255</v>
      </c>
      <c r="J15060" t="s">
        <v>23</v>
      </c>
      <c r="K15060">
        <v>4</v>
      </c>
      <c r="L15060">
        <v>225.04</v>
      </c>
      <c r="M15060">
        <v>0.13159999999999999</v>
      </c>
      <c r="O15060" s="12">
        <f>VLOOKUP(C15060,[3]May!$C:$Z,24,FALSE)</f>
        <v>2019</v>
      </c>
    </row>
    <row r="15061" spans="1:15" x14ac:dyDescent="0.25">
      <c r="A15061" t="s">
        <v>1245</v>
      </c>
      <c r="C15061" t="s">
        <v>1326</v>
      </c>
      <c r="E15061">
        <v>6</v>
      </c>
      <c r="F15061" t="s">
        <v>1250</v>
      </c>
      <c r="J15061" t="s">
        <v>23</v>
      </c>
      <c r="K15061">
        <v>2</v>
      </c>
      <c r="L15061">
        <v>21.7</v>
      </c>
      <c r="M15061">
        <v>1.7000000000000001E-2</v>
      </c>
      <c r="O15061" s="12">
        <f>VLOOKUP(C15061,[3]May!$C:$Z,24,FALSE)</f>
        <v>2019</v>
      </c>
    </row>
    <row r="15062" spans="1:15" x14ac:dyDescent="0.25">
      <c r="A15062" t="s">
        <v>1245</v>
      </c>
      <c r="C15062" t="s">
        <v>1326</v>
      </c>
      <c r="E15062">
        <v>6</v>
      </c>
      <c r="F15062" t="s">
        <v>1250</v>
      </c>
      <c r="J15062" t="s">
        <v>23</v>
      </c>
      <c r="K15062">
        <v>7</v>
      </c>
      <c r="L15062">
        <v>764.26</v>
      </c>
      <c r="M15062">
        <v>0.59850000000000003</v>
      </c>
      <c r="O15062" s="12">
        <f>VLOOKUP(C15062,[3]May!$C:$Z,24,FALSE)</f>
        <v>2019</v>
      </c>
    </row>
    <row r="15063" spans="1:15" x14ac:dyDescent="0.25">
      <c r="A15063" t="s">
        <v>1245</v>
      </c>
      <c r="C15063" t="s">
        <v>1326</v>
      </c>
      <c r="E15063">
        <v>7</v>
      </c>
      <c r="F15063" t="s">
        <v>1255</v>
      </c>
      <c r="J15063" t="s">
        <v>23</v>
      </c>
      <c r="K15063">
        <v>5</v>
      </c>
      <c r="L15063">
        <v>281.3</v>
      </c>
      <c r="M15063">
        <v>0.16450000000000001</v>
      </c>
      <c r="O15063" s="12">
        <f>VLOOKUP(C15063,[3]May!$C:$Z,24,FALSE)</f>
        <v>2019</v>
      </c>
    </row>
    <row r="15064" spans="1:15" x14ac:dyDescent="0.25">
      <c r="A15064" t="s">
        <v>1245</v>
      </c>
      <c r="C15064" t="s">
        <v>1326</v>
      </c>
      <c r="E15064">
        <v>12</v>
      </c>
      <c r="F15064" t="s">
        <v>1253</v>
      </c>
      <c r="J15064" t="s">
        <v>23</v>
      </c>
      <c r="K15064">
        <v>1</v>
      </c>
      <c r="L15064">
        <v>61.2</v>
      </c>
      <c r="M15064">
        <v>8.3370000000000007E-3</v>
      </c>
      <c r="O15064" s="12">
        <f>VLOOKUP(C15064,[3]May!$C:$Z,24,FALSE)</f>
        <v>2019</v>
      </c>
    </row>
    <row r="15065" spans="1:15" x14ac:dyDescent="0.25">
      <c r="A15065" t="s">
        <v>1245</v>
      </c>
      <c r="C15065" t="s">
        <v>1326</v>
      </c>
      <c r="E15065">
        <v>7</v>
      </c>
      <c r="F15065" t="s">
        <v>1255</v>
      </c>
      <c r="J15065" t="s">
        <v>23</v>
      </c>
      <c r="K15065">
        <v>4</v>
      </c>
      <c r="L15065">
        <v>225.04</v>
      </c>
      <c r="M15065">
        <v>0.13159999999999999</v>
      </c>
      <c r="O15065" s="12">
        <f>VLOOKUP(C15065,[3]May!$C:$Z,24,FALSE)</f>
        <v>2019</v>
      </c>
    </row>
    <row r="15066" spans="1:15" x14ac:dyDescent="0.25">
      <c r="A15066" t="s">
        <v>1245</v>
      </c>
      <c r="C15066" t="s">
        <v>1326</v>
      </c>
      <c r="E15066">
        <v>12</v>
      </c>
      <c r="F15066" t="s">
        <v>1253</v>
      </c>
      <c r="J15066" t="s">
        <v>23</v>
      </c>
      <c r="K15066">
        <v>1</v>
      </c>
      <c r="L15066">
        <v>61.2</v>
      </c>
      <c r="M15066">
        <v>8.3370000000000007E-3</v>
      </c>
      <c r="O15066" s="12">
        <f>VLOOKUP(C15066,[3]May!$C:$Z,24,FALSE)</f>
        <v>2019</v>
      </c>
    </row>
    <row r="15067" spans="1:15" x14ac:dyDescent="0.25">
      <c r="A15067" t="s">
        <v>1245</v>
      </c>
      <c r="C15067" t="s">
        <v>1326</v>
      </c>
      <c r="E15067">
        <v>6</v>
      </c>
      <c r="F15067" t="s">
        <v>1250</v>
      </c>
      <c r="J15067" t="s">
        <v>23</v>
      </c>
      <c r="K15067">
        <v>2</v>
      </c>
      <c r="L15067">
        <v>21.7</v>
      </c>
      <c r="M15067">
        <v>1.7000000000000001E-2</v>
      </c>
      <c r="O15067" s="12">
        <f>VLOOKUP(C15067,[3]May!$C:$Z,24,FALSE)</f>
        <v>2019</v>
      </c>
    </row>
    <row r="15068" spans="1:15" x14ac:dyDescent="0.25">
      <c r="A15068" t="s">
        <v>1245</v>
      </c>
      <c r="C15068" t="s">
        <v>1326</v>
      </c>
      <c r="E15068">
        <v>6</v>
      </c>
      <c r="F15068" t="s">
        <v>1250</v>
      </c>
      <c r="J15068" t="s">
        <v>23</v>
      </c>
      <c r="K15068">
        <v>11</v>
      </c>
      <c r="L15068">
        <v>1200.98</v>
      </c>
      <c r="M15068">
        <v>0.9405</v>
      </c>
      <c r="O15068" s="12">
        <f>VLOOKUP(C15068,[3]May!$C:$Z,24,FALSE)</f>
        <v>2019</v>
      </c>
    </row>
    <row r="15069" spans="1:15" x14ac:dyDescent="0.25">
      <c r="A15069" t="s">
        <v>1245</v>
      </c>
      <c r="C15069" t="s">
        <v>1326</v>
      </c>
      <c r="E15069">
        <v>8</v>
      </c>
      <c r="F15069" t="s">
        <v>1251</v>
      </c>
      <c r="J15069" t="s">
        <v>23</v>
      </c>
      <c r="K15069">
        <v>5</v>
      </c>
      <c r="L15069">
        <v>275.3</v>
      </c>
      <c r="M15069">
        <v>0.161</v>
      </c>
      <c r="O15069" s="12">
        <f>VLOOKUP(C15069,[3]May!$C:$Z,24,FALSE)</f>
        <v>2019</v>
      </c>
    </row>
    <row r="15070" spans="1:15" x14ac:dyDescent="0.25">
      <c r="A15070" t="s">
        <v>1245</v>
      </c>
      <c r="C15070" t="s">
        <v>1326</v>
      </c>
      <c r="E15070">
        <v>7</v>
      </c>
      <c r="F15070" t="s">
        <v>1255</v>
      </c>
      <c r="J15070" t="s">
        <v>23</v>
      </c>
      <c r="K15070">
        <v>4</v>
      </c>
      <c r="L15070">
        <v>225.04</v>
      </c>
      <c r="M15070">
        <v>0.13159999999999999</v>
      </c>
      <c r="O15070" s="12">
        <f>VLOOKUP(C15070,[3]May!$C:$Z,24,FALSE)</f>
        <v>2019</v>
      </c>
    </row>
    <row r="15071" spans="1:15" x14ac:dyDescent="0.25">
      <c r="A15071" t="s">
        <v>1245</v>
      </c>
      <c r="C15071" t="s">
        <v>1326</v>
      </c>
      <c r="E15071">
        <v>12</v>
      </c>
      <c r="F15071" t="s">
        <v>1253</v>
      </c>
      <c r="J15071" t="s">
        <v>23</v>
      </c>
      <c r="K15071">
        <v>1</v>
      </c>
      <c r="L15071">
        <v>61.2</v>
      </c>
      <c r="M15071">
        <v>8.3370000000000007E-3</v>
      </c>
      <c r="O15071" s="12">
        <f>VLOOKUP(C15071,[3]May!$C:$Z,24,FALSE)</f>
        <v>2019</v>
      </c>
    </row>
    <row r="15072" spans="1:15" x14ac:dyDescent="0.25">
      <c r="A15072" t="s">
        <v>1245</v>
      </c>
      <c r="C15072" t="s">
        <v>1326</v>
      </c>
      <c r="E15072">
        <v>6</v>
      </c>
      <c r="F15072" t="s">
        <v>1250</v>
      </c>
      <c r="J15072" t="s">
        <v>23</v>
      </c>
      <c r="K15072">
        <v>1</v>
      </c>
      <c r="L15072">
        <v>109.18</v>
      </c>
      <c r="M15072">
        <v>8.5500000000000007E-2</v>
      </c>
      <c r="O15072" s="12">
        <f>VLOOKUP(C15072,[3]May!$C:$Z,24,FALSE)</f>
        <v>2019</v>
      </c>
    </row>
    <row r="15073" spans="1:15" x14ac:dyDescent="0.25">
      <c r="A15073" t="s">
        <v>1245</v>
      </c>
      <c r="C15073" t="s">
        <v>1326</v>
      </c>
      <c r="E15073">
        <v>8</v>
      </c>
      <c r="F15073" t="s">
        <v>1251</v>
      </c>
      <c r="J15073" t="s">
        <v>23</v>
      </c>
      <c r="K15073">
        <v>2</v>
      </c>
      <c r="L15073">
        <v>110.12</v>
      </c>
      <c r="M15073">
        <v>6.4399999999999999E-2</v>
      </c>
      <c r="O15073" s="12">
        <f>VLOOKUP(C15073,[3]May!$C:$Z,24,FALSE)</f>
        <v>2019</v>
      </c>
    </row>
    <row r="15074" spans="1:15" x14ac:dyDescent="0.25">
      <c r="A15074" t="s">
        <v>1245</v>
      </c>
      <c r="C15074" t="s">
        <v>1326</v>
      </c>
      <c r="E15074">
        <v>8</v>
      </c>
      <c r="F15074" t="s">
        <v>1251</v>
      </c>
      <c r="J15074" t="s">
        <v>23</v>
      </c>
      <c r="K15074">
        <v>4</v>
      </c>
      <c r="L15074">
        <v>220.24</v>
      </c>
      <c r="M15074">
        <v>0.1288</v>
      </c>
      <c r="O15074" s="12">
        <f>VLOOKUP(C15074,[3]May!$C:$Z,24,FALSE)</f>
        <v>2019</v>
      </c>
    </row>
    <row r="15075" spans="1:15" x14ac:dyDescent="0.25">
      <c r="A15075" t="s">
        <v>1245</v>
      </c>
      <c r="C15075" t="s">
        <v>1326</v>
      </c>
      <c r="E15075">
        <v>12</v>
      </c>
      <c r="F15075" t="s">
        <v>1253</v>
      </c>
      <c r="J15075" t="s">
        <v>23</v>
      </c>
      <c r="K15075">
        <v>1</v>
      </c>
      <c r="L15075">
        <v>61.2</v>
      </c>
      <c r="M15075">
        <v>8.3370000000000007E-3</v>
      </c>
      <c r="O15075" s="12">
        <f>VLOOKUP(C15075,[3]May!$C:$Z,24,FALSE)</f>
        <v>2019</v>
      </c>
    </row>
    <row r="15076" spans="1:15" x14ac:dyDescent="0.25">
      <c r="A15076" t="s">
        <v>1245</v>
      </c>
      <c r="C15076" t="s">
        <v>1326</v>
      </c>
      <c r="E15076">
        <v>8</v>
      </c>
      <c r="F15076" t="s">
        <v>1251</v>
      </c>
      <c r="J15076" t="s">
        <v>23</v>
      </c>
      <c r="K15076">
        <v>5</v>
      </c>
      <c r="L15076">
        <v>275.3</v>
      </c>
      <c r="M15076">
        <v>0.161</v>
      </c>
      <c r="O15076" s="12">
        <f>VLOOKUP(C15076,[3]May!$C:$Z,24,FALSE)</f>
        <v>2019</v>
      </c>
    </row>
    <row r="15077" spans="1:15" x14ac:dyDescent="0.25">
      <c r="A15077" t="s">
        <v>1245</v>
      </c>
      <c r="C15077" t="s">
        <v>1326</v>
      </c>
      <c r="E15077">
        <v>7</v>
      </c>
      <c r="F15077" t="s">
        <v>1255</v>
      </c>
      <c r="J15077" t="s">
        <v>23</v>
      </c>
      <c r="K15077">
        <v>4</v>
      </c>
      <c r="L15077">
        <v>225.04</v>
      </c>
      <c r="M15077">
        <v>0.13159999999999999</v>
      </c>
      <c r="O15077" s="12">
        <f>VLOOKUP(C15077,[3]May!$C:$Z,24,FALSE)</f>
        <v>2019</v>
      </c>
    </row>
    <row r="15078" spans="1:15" x14ac:dyDescent="0.25">
      <c r="A15078" t="s">
        <v>1245</v>
      </c>
      <c r="C15078" t="s">
        <v>1326</v>
      </c>
      <c r="E15078">
        <v>6</v>
      </c>
      <c r="F15078" t="s">
        <v>1250</v>
      </c>
      <c r="J15078" t="s">
        <v>23</v>
      </c>
      <c r="K15078">
        <v>4</v>
      </c>
      <c r="L15078">
        <v>43.4</v>
      </c>
      <c r="M15078">
        <v>3.4000000000000002E-2</v>
      </c>
      <c r="O15078" s="12">
        <f>VLOOKUP(C15078,[3]May!$C:$Z,24,FALSE)</f>
        <v>2019</v>
      </c>
    </row>
    <row r="15079" spans="1:15" x14ac:dyDescent="0.25">
      <c r="A15079" t="s">
        <v>1245</v>
      </c>
      <c r="C15079" t="s">
        <v>1326</v>
      </c>
      <c r="E15079">
        <v>6</v>
      </c>
      <c r="F15079" t="s">
        <v>1250</v>
      </c>
      <c r="J15079" t="s">
        <v>23</v>
      </c>
      <c r="K15079">
        <v>3</v>
      </c>
      <c r="L15079">
        <v>327.54000000000002</v>
      </c>
      <c r="M15079">
        <v>0.25650000000000001</v>
      </c>
      <c r="O15079" s="12">
        <f>VLOOKUP(C15079,[3]May!$C:$Z,24,FALSE)</f>
        <v>2019</v>
      </c>
    </row>
    <row r="15080" spans="1:15" x14ac:dyDescent="0.25">
      <c r="A15080" t="s">
        <v>1245</v>
      </c>
      <c r="C15080" t="s">
        <v>1326</v>
      </c>
      <c r="E15080">
        <v>8</v>
      </c>
      <c r="F15080" t="s">
        <v>1251</v>
      </c>
      <c r="J15080" t="s">
        <v>23</v>
      </c>
      <c r="K15080">
        <v>8</v>
      </c>
      <c r="L15080">
        <v>440.48</v>
      </c>
      <c r="M15080">
        <v>0.2576</v>
      </c>
      <c r="O15080" s="12">
        <f>VLOOKUP(C15080,[3]May!$C:$Z,24,FALSE)</f>
        <v>2019</v>
      </c>
    </row>
    <row r="15081" spans="1:15" x14ac:dyDescent="0.25">
      <c r="A15081" t="s">
        <v>1245</v>
      </c>
      <c r="C15081" t="s">
        <v>1326</v>
      </c>
      <c r="E15081">
        <v>7</v>
      </c>
      <c r="F15081" t="s">
        <v>1255</v>
      </c>
      <c r="J15081" t="s">
        <v>23</v>
      </c>
      <c r="K15081">
        <v>1</v>
      </c>
      <c r="L15081">
        <v>56.26</v>
      </c>
      <c r="M15081">
        <v>3.2899999999999999E-2</v>
      </c>
      <c r="O15081" s="12">
        <f>VLOOKUP(C15081,[3]May!$C:$Z,24,FALSE)</f>
        <v>2019</v>
      </c>
    </row>
    <row r="15082" spans="1:15" x14ac:dyDescent="0.25">
      <c r="A15082" t="s">
        <v>1245</v>
      </c>
      <c r="C15082" t="s">
        <v>1326</v>
      </c>
      <c r="E15082">
        <v>6</v>
      </c>
      <c r="F15082" t="s">
        <v>1250</v>
      </c>
      <c r="J15082" t="s">
        <v>23</v>
      </c>
      <c r="K15082">
        <v>3</v>
      </c>
      <c r="L15082">
        <v>32.549999999999997</v>
      </c>
      <c r="M15082">
        <v>2.5499999999999998E-2</v>
      </c>
      <c r="O15082" s="12">
        <f>VLOOKUP(C15082,[3]May!$C:$Z,24,FALSE)</f>
        <v>2019</v>
      </c>
    </row>
    <row r="15083" spans="1:15" x14ac:dyDescent="0.25">
      <c r="A15083" t="s">
        <v>1245</v>
      </c>
      <c r="C15083" t="s">
        <v>1326</v>
      </c>
      <c r="E15083">
        <v>6</v>
      </c>
      <c r="F15083" t="s">
        <v>1250</v>
      </c>
      <c r="J15083" t="s">
        <v>23</v>
      </c>
      <c r="K15083">
        <v>5</v>
      </c>
      <c r="L15083">
        <v>545.9</v>
      </c>
      <c r="M15083">
        <v>0.42749999999999999</v>
      </c>
      <c r="O15083" s="12">
        <f>VLOOKUP(C15083,[3]May!$C:$Z,24,FALSE)</f>
        <v>2019</v>
      </c>
    </row>
    <row r="15084" spans="1:15" x14ac:dyDescent="0.25">
      <c r="A15084" t="s">
        <v>1245</v>
      </c>
      <c r="C15084" t="s">
        <v>1326</v>
      </c>
      <c r="E15084">
        <v>8</v>
      </c>
      <c r="F15084" t="s">
        <v>1251</v>
      </c>
      <c r="J15084" t="s">
        <v>23</v>
      </c>
      <c r="K15084">
        <v>5</v>
      </c>
      <c r="L15084">
        <v>275.3</v>
      </c>
      <c r="M15084">
        <v>0.161</v>
      </c>
      <c r="O15084" s="12">
        <f>VLOOKUP(C15084,[3]May!$C:$Z,24,FALSE)</f>
        <v>2019</v>
      </c>
    </row>
    <row r="15085" spans="1:15" x14ac:dyDescent="0.25">
      <c r="A15085" t="s">
        <v>1245</v>
      </c>
      <c r="C15085" t="s">
        <v>1326</v>
      </c>
      <c r="E15085">
        <v>7</v>
      </c>
      <c r="F15085" t="s">
        <v>1255</v>
      </c>
      <c r="J15085" t="s">
        <v>23</v>
      </c>
      <c r="K15085">
        <v>4</v>
      </c>
      <c r="L15085">
        <v>225.04</v>
      </c>
      <c r="M15085">
        <v>0.13159999999999999</v>
      </c>
      <c r="O15085" s="12">
        <f>VLOOKUP(C15085,[3]May!$C:$Z,24,FALSE)</f>
        <v>2019</v>
      </c>
    </row>
    <row r="15086" spans="1:15" x14ac:dyDescent="0.25">
      <c r="A15086" t="s">
        <v>1245</v>
      </c>
      <c r="C15086" t="s">
        <v>1326</v>
      </c>
      <c r="E15086">
        <v>6</v>
      </c>
      <c r="F15086" t="s">
        <v>1250</v>
      </c>
      <c r="J15086" t="s">
        <v>23</v>
      </c>
      <c r="K15086">
        <v>1</v>
      </c>
      <c r="L15086">
        <v>10.85</v>
      </c>
      <c r="M15086">
        <v>8.5000000000000006E-3</v>
      </c>
      <c r="O15086" s="12">
        <f>VLOOKUP(C15086,[3]May!$C:$Z,24,FALSE)</f>
        <v>2019</v>
      </c>
    </row>
    <row r="15087" spans="1:15" x14ac:dyDescent="0.25">
      <c r="A15087" t="s">
        <v>1245</v>
      </c>
      <c r="C15087" t="s">
        <v>1326</v>
      </c>
      <c r="E15087">
        <v>7</v>
      </c>
      <c r="F15087" t="s">
        <v>1255</v>
      </c>
      <c r="J15087" t="s">
        <v>23</v>
      </c>
      <c r="K15087">
        <v>8</v>
      </c>
      <c r="L15087">
        <v>450.08</v>
      </c>
      <c r="M15087">
        <v>0.26319999999999999</v>
      </c>
      <c r="O15087" s="12">
        <f>VLOOKUP(C15087,[3]May!$C:$Z,24,FALSE)</f>
        <v>2019</v>
      </c>
    </row>
    <row r="15088" spans="1:15" x14ac:dyDescent="0.25">
      <c r="A15088" t="s">
        <v>1245</v>
      </c>
      <c r="C15088" t="s">
        <v>1326</v>
      </c>
      <c r="E15088">
        <v>6</v>
      </c>
      <c r="F15088" t="s">
        <v>1250</v>
      </c>
      <c r="J15088" t="s">
        <v>23</v>
      </c>
      <c r="K15088">
        <v>5</v>
      </c>
      <c r="L15088">
        <v>545.9</v>
      </c>
      <c r="M15088">
        <v>0.42749999999999999</v>
      </c>
      <c r="O15088" s="12">
        <f>VLOOKUP(C15088,[3]May!$C:$Z,24,FALSE)</f>
        <v>2019</v>
      </c>
    </row>
    <row r="15089" spans="1:15" x14ac:dyDescent="0.25">
      <c r="A15089" t="s">
        <v>1245</v>
      </c>
      <c r="C15089" t="s">
        <v>1326</v>
      </c>
      <c r="E15089">
        <v>8</v>
      </c>
      <c r="F15089" t="s">
        <v>1251</v>
      </c>
      <c r="J15089" t="s">
        <v>23</v>
      </c>
      <c r="K15089">
        <v>3</v>
      </c>
      <c r="L15089">
        <v>165.18</v>
      </c>
      <c r="M15089">
        <v>9.6600000000000005E-2</v>
      </c>
      <c r="O15089" s="12">
        <f>VLOOKUP(C15089,[3]May!$C:$Z,24,FALSE)</f>
        <v>2019</v>
      </c>
    </row>
    <row r="15090" spans="1:15" x14ac:dyDescent="0.25">
      <c r="A15090" t="s">
        <v>1245</v>
      </c>
      <c r="C15090" t="s">
        <v>1326</v>
      </c>
      <c r="E15090">
        <v>6</v>
      </c>
      <c r="F15090" t="s">
        <v>1250</v>
      </c>
      <c r="J15090" t="s">
        <v>23</v>
      </c>
      <c r="K15090">
        <v>8</v>
      </c>
      <c r="L15090">
        <v>873.44</v>
      </c>
      <c r="M15090">
        <v>0.68400000000000005</v>
      </c>
      <c r="O15090" s="12">
        <f>VLOOKUP(C15090,[3]May!$C:$Z,24,FALSE)</f>
        <v>2019</v>
      </c>
    </row>
    <row r="15091" spans="1:15" x14ac:dyDescent="0.25">
      <c r="A15091" t="s">
        <v>1245</v>
      </c>
      <c r="C15091" t="s">
        <v>1326</v>
      </c>
      <c r="E15091">
        <v>7</v>
      </c>
      <c r="F15091" t="s">
        <v>1255</v>
      </c>
      <c r="J15091" t="s">
        <v>23</v>
      </c>
      <c r="K15091">
        <v>4</v>
      </c>
      <c r="L15091">
        <v>225.04</v>
      </c>
      <c r="M15091">
        <v>0.13159999999999999</v>
      </c>
      <c r="O15091" s="12">
        <f>VLOOKUP(C15091,[3]May!$C:$Z,24,FALSE)</f>
        <v>2019</v>
      </c>
    </row>
    <row r="15092" spans="1:15" x14ac:dyDescent="0.25">
      <c r="A15092" t="s">
        <v>1245</v>
      </c>
      <c r="C15092" t="s">
        <v>1326</v>
      </c>
      <c r="E15092">
        <v>6</v>
      </c>
      <c r="F15092" t="s">
        <v>1250</v>
      </c>
      <c r="J15092" t="s">
        <v>23</v>
      </c>
      <c r="K15092">
        <v>2</v>
      </c>
      <c r="L15092">
        <v>218.36</v>
      </c>
      <c r="M15092">
        <v>0.17100000000000001</v>
      </c>
      <c r="O15092" s="12">
        <f>VLOOKUP(C15092,[3]May!$C:$Z,24,FALSE)</f>
        <v>2019</v>
      </c>
    </row>
    <row r="15093" spans="1:15" x14ac:dyDescent="0.25">
      <c r="A15093" t="s">
        <v>1245</v>
      </c>
      <c r="C15093" t="s">
        <v>1326</v>
      </c>
      <c r="E15093">
        <v>7</v>
      </c>
      <c r="F15093" t="s">
        <v>1255</v>
      </c>
      <c r="J15093" t="s">
        <v>23</v>
      </c>
      <c r="K15093">
        <v>4</v>
      </c>
      <c r="L15093">
        <v>225.04</v>
      </c>
      <c r="M15093">
        <v>0.13159999999999999</v>
      </c>
      <c r="O15093" s="12">
        <f>VLOOKUP(C15093,[3]May!$C:$Z,24,FALSE)</f>
        <v>2019</v>
      </c>
    </row>
    <row r="15094" spans="1:15" x14ac:dyDescent="0.25">
      <c r="A15094" t="s">
        <v>1245</v>
      </c>
      <c r="C15094" t="s">
        <v>1326</v>
      </c>
      <c r="E15094">
        <v>6</v>
      </c>
      <c r="F15094" t="s">
        <v>1250</v>
      </c>
      <c r="J15094" t="s">
        <v>23</v>
      </c>
      <c r="K15094">
        <v>1</v>
      </c>
      <c r="L15094">
        <v>109.18</v>
      </c>
      <c r="M15094">
        <v>8.5500000000000007E-2</v>
      </c>
      <c r="O15094" s="12">
        <f>VLOOKUP(C15094,[3]May!$C:$Z,24,FALSE)</f>
        <v>2019</v>
      </c>
    </row>
    <row r="15095" spans="1:15" x14ac:dyDescent="0.25">
      <c r="A15095" t="s">
        <v>1245</v>
      </c>
      <c r="C15095" t="s">
        <v>1326</v>
      </c>
      <c r="E15095">
        <v>8</v>
      </c>
      <c r="F15095" t="s">
        <v>1251</v>
      </c>
      <c r="J15095" t="s">
        <v>23</v>
      </c>
      <c r="K15095">
        <v>4</v>
      </c>
      <c r="L15095">
        <v>220.24</v>
      </c>
      <c r="M15095">
        <v>0.1288</v>
      </c>
      <c r="O15095" s="12">
        <f>VLOOKUP(C15095,[3]May!$C:$Z,24,FALSE)</f>
        <v>2019</v>
      </c>
    </row>
    <row r="15096" spans="1:15" x14ac:dyDescent="0.25">
      <c r="A15096" t="s">
        <v>1245</v>
      </c>
      <c r="C15096" t="s">
        <v>1326</v>
      </c>
      <c r="E15096">
        <v>6</v>
      </c>
      <c r="F15096" t="s">
        <v>1250</v>
      </c>
      <c r="J15096" t="s">
        <v>23</v>
      </c>
      <c r="K15096">
        <v>1</v>
      </c>
      <c r="L15096">
        <v>109.18</v>
      </c>
      <c r="M15096">
        <v>8.5500000000000007E-2</v>
      </c>
      <c r="O15096" s="12">
        <f>VLOOKUP(C15096,[3]May!$C:$Z,24,FALSE)</f>
        <v>2019</v>
      </c>
    </row>
    <row r="15097" spans="1:15" x14ac:dyDescent="0.25">
      <c r="A15097" t="s">
        <v>1245</v>
      </c>
      <c r="C15097" t="s">
        <v>1326</v>
      </c>
      <c r="E15097">
        <v>8</v>
      </c>
      <c r="F15097" t="s">
        <v>1251</v>
      </c>
      <c r="J15097" t="s">
        <v>23</v>
      </c>
      <c r="K15097">
        <v>4</v>
      </c>
      <c r="L15097">
        <v>220.24</v>
      </c>
      <c r="M15097">
        <v>0.1288</v>
      </c>
      <c r="O15097" s="12">
        <f>VLOOKUP(C15097,[3]May!$C:$Z,24,FALSE)</f>
        <v>2019</v>
      </c>
    </row>
    <row r="15098" spans="1:15" x14ac:dyDescent="0.25">
      <c r="A15098" t="s">
        <v>1245</v>
      </c>
      <c r="C15098" t="s">
        <v>1326</v>
      </c>
      <c r="E15098">
        <v>7</v>
      </c>
      <c r="F15098" t="s">
        <v>1255</v>
      </c>
      <c r="J15098" t="s">
        <v>23</v>
      </c>
      <c r="K15098">
        <v>4</v>
      </c>
      <c r="L15098">
        <v>225.04</v>
      </c>
      <c r="M15098">
        <v>0.13159999999999999</v>
      </c>
      <c r="O15098" s="12">
        <f>VLOOKUP(C15098,[3]May!$C:$Z,24,FALSE)</f>
        <v>2019</v>
      </c>
    </row>
    <row r="15099" spans="1:15" x14ac:dyDescent="0.25">
      <c r="A15099" t="s">
        <v>1245</v>
      </c>
      <c r="C15099" t="s">
        <v>1326</v>
      </c>
      <c r="E15099">
        <v>6</v>
      </c>
      <c r="F15099" t="s">
        <v>1250</v>
      </c>
      <c r="J15099" t="s">
        <v>23</v>
      </c>
      <c r="K15099">
        <v>1</v>
      </c>
      <c r="L15099">
        <v>10.85</v>
      </c>
      <c r="M15099">
        <v>8.5000000000000006E-3</v>
      </c>
      <c r="O15099" s="12">
        <f>VLOOKUP(C15099,[3]May!$C:$Z,24,FALSE)</f>
        <v>2019</v>
      </c>
    </row>
    <row r="15100" spans="1:15" x14ac:dyDescent="0.25">
      <c r="A15100" t="s">
        <v>1245</v>
      </c>
      <c r="C15100" t="s">
        <v>1326</v>
      </c>
      <c r="E15100">
        <v>8</v>
      </c>
      <c r="F15100" t="s">
        <v>1251</v>
      </c>
      <c r="J15100" t="s">
        <v>23</v>
      </c>
      <c r="K15100">
        <v>9</v>
      </c>
      <c r="L15100">
        <v>495.54</v>
      </c>
      <c r="M15100">
        <v>0.2898</v>
      </c>
      <c r="O15100" s="12">
        <f>VLOOKUP(C15100,[3]May!$C:$Z,24,FALSE)</f>
        <v>2019</v>
      </c>
    </row>
    <row r="15101" spans="1:15" x14ac:dyDescent="0.25">
      <c r="A15101" t="s">
        <v>1245</v>
      </c>
      <c r="C15101" t="s">
        <v>1326</v>
      </c>
      <c r="E15101">
        <v>8</v>
      </c>
      <c r="F15101" t="s">
        <v>1251</v>
      </c>
      <c r="J15101" t="s">
        <v>23</v>
      </c>
      <c r="K15101">
        <v>5</v>
      </c>
      <c r="L15101">
        <v>275.3</v>
      </c>
      <c r="M15101">
        <v>0.161</v>
      </c>
      <c r="O15101" s="12">
        <f>VLOOKUP(C15101,[3]May!$C:$Z,24,FALSE)</f>
        <v>2019</v>
      </c>
    </row>
    <row r="15102" spans="1:15" x14ac:dyDescent="0.25">
      <c r="A15102" t="s">
        <v>1245</v>
      </c>
      <c r="C15102" t="s">
        <v>1326</v>
      </c>
      <c r="E15102">
        <v>12</v>
      </c>
      <c r="F15102" t="s">
        <v>1253</v>
      </c>
      <c r="J15102" t="s">
        <v>23</v>
      </c>
      <c r="K15102">
        <v>1</v>
      </c>
      <c r="L15102">
        <v>61.2</v>
      </c>
      <c r="M15102">
        <v>8.3370000000000007E-3</v>
      </c>
      <c r="O15102" s="12">
        <f>VLOOKUP(C15102,[3]May!$C:$Z,24,FALSE)</f>
        <v>2019</v>
      </c>
    </row>
    <row r="15103" spans="1:15" x14ac:dyDescent="0.25">
      <c r="A15103" t="s">
        <v>1245</v>
      </c>
      <c r="C15103" t="s">
        <v>1326</v>
      </c>
      <c r="E15103">
        <v>8</v>
      </c>
      <c r="F15103" t="s">
        <v>1251</v>
      </c>
      <c r="J15103" t="s">
        <v>23</v>
      </c>
      <c r="K15103">
        <v>4</v>
      </c>
      <c r="L15103">
        <v>220.24</v>
      </c>
      <c r="M15103">
        <v>0.1288</v>
      </c>
      <c r="O15103" s="12">
        <f>VLOOKUP(C15103,[3]May!$C:$Z,24,FALSE)</f>
        <v>2019</v>
      </c>
    </row>
    <row r="15104" spans="1:15" x14ac:dyDescent="0.25">
      <c r="A15104" t="s">
        <v>1245</v>
      </c>
      <c r="C15104" t="s">
        <v>1326</v>
      </c>
      <c r="E15104">
        <v>7</v>
      </c>
      <c r="F15104" t="s">
        <v>1255</v>
      </c>
      <c r="J15104" t="s">
        <v>23</v>
      </c>
      <c r="K15104">
        <v>4</v>
      </c>
      <c r="L15104">
        <v>225.04</v>
      </c>
      <c r="M15104">
        <v>0.13159999999999999</v>
      </c>
      <c r="O15104" s="12">
        <f>VLOOKUP(C15104,[3]May!$C:$Z,24,FALSE)</f>
        <v>2019</v>
      </c>
    </row>
    <row r="15105" spans="1:15" x14ac:dyDescent="0.25">
      <c r="A15105" t="s">
        <v>1245</v>
      </c>
      <c r="C15105" t="s">
        <v>1326</v>
      </c>
      <c r="E15105">
        <v>8</v>
      </c>
      <c r="F15105" t="s">
        <v>1251</v>
      </c>
      <c r="J15105" t="s">
        <v>23</v>
      </c>
      <c r="K15105">
        <v>5</v>
      </c>
      <c r="L15105">
        <v>275.3</v>
      </c>
      <c r="M15105">
        <v>0.161</v>
      </c>
      <c r="O15105" s="12">
        <f>VLOOKUP(C15105,[3]May!$C:$Z,24,FALSE)</f>
        <v>2019</v>
      </c>
    </row>
    <row r="15106" spans="1:15" x14ac:dyDescent="0.25">
      <c r="A15106" t="s">
        <v>1245</v>
      </c>
      <c r="C15106" t="s">
        <v>1326</v>
      </c>
      <c r="E15106">
        <v>7</v>
      </c>
      <c r="F15106" t="s">
        <v>1255</v>
      </c>
      <c r="J15106" t="s">
        <v>23</v>
      </c>
      <c r="K15106">
        <v>4</v>
      </c>
      <c r="L15106">
        <v>225.04</v>
      </c>
      <c r="M15106">
        <v>0.13159999999999999</v>
      </c>
      <c r="O15106" s="12">
        <f>VLOOKUP(C15106,[3]May!$C:$Z,24,FALSE)</f>
        <v>2019</v>
      </c>
    </row>
    <row r="15107" spans="1:15" x14ac:dyDescent="0.25">
      <c r="A15107" t="s">
        <v>1245</v>
      </c>
      <c r="C15107" t="s">
        <v>1326</v>
      </c>
      <c r="E15107">
        <v>8</v>
      </c>
      <c r="F15107" t="s">
        <v>1251</v>
      </c>
      <c r="J15107" t="s">
        <v>23</v>
      </c>
      <c r="K15107">
        <v>4</v>
      </c>
      <c r="L15107">
        <v>220.24</v>
      </c>
      <c r="M15107">
        <v>0.1288</v>
      </c>
      <c r="O15107" s="12">
        <f>VLOOKUP(C15107,[3]May!$C:$Z,24,FALSE)</f>
        <v>2019</v>
      </c>
    </row>
    <row r="15108" spans="1:15" x14ac:dyDescent="0.25">
      <c r="A15108" t="s">
        <v>1245</v>
      </c>
      <c r="C15108" t="s">
        <v>1326</v>
      </c>
      <c r="E15108">
        <v>7</v>
      </c>
      <c r="F15108" t="s">
        <v>1255</v>
      </c>
      <c r="J15108" t="s">
        <v>23</v>
      </c>
      <c r="K15108">
        <v>4</v>
      </c>
      <c r="L15108">
        <v>225.04</v>
      </c>
      <c r="M15108">
        <v>0.13159999999999999</v>
      </c>
      <c r="O15108" s="12">
        <f>VLOOKUP(C15108,[3]May!$C:$Z,24,FALSE)</f>
        <v>2019</v>
      </c>
    </row>
    <row r="15109" spans="1:15" x14ac:dyDescent="0.25">
      <c r="A15109" t="s">
        <v>1245</v>
      </c>
      <c r="C15109" t="s">
        <v>1326</v>
      </c>
      <c r="E15109">
        <v>6</v>
      </c>
      <c r="F15109" t="s">
        <v>1250</v>
      </c>
      <c r="J15109" t="s">
        <v>23</v>
      </c>
      <c r="K15109">
        <v>1</v>
      </c>
      <c r="L15109">
        <v>109.18</v>
      </c>
      <c r="M15109">
        <v>8.5500000000000007E-2</v>
      </c>
      <c r="O15109" s="12">
        <f>VLOOKUP(C15109,[3]May!$C:$Z,24,FALSE)</f>
        <v>2019</v>
      </c>
    </row>
    <row r="15110" spans="1:15" x14ac:dyDescent="0.25">
      <c r="A15110" t="s">
        <v>1245</v>
      </c>
      <c r="C15110" t="s">
        <v>1326</v>
      </c>
      <c r="E15110">
        <v>7</v>
      </c>
      <c r="F15110" t="s">
        <v>1255</v>
      </c>
      <c r="J15110" t="s">
        <v>23</v>
      </c>
      <c r="K15110">
        <v>3</v>
      </c>
      <c r="L15110">
        <v>168.78</v>
      </c>
      <c r="M15110">
        <v>9.8699999999999996E-2</v>
      </c>
      <c r="O15110" s="12">
        <f>VLOOKUP(C15110,[3]May!$C:$Z,24,FALSE)</f>
        <v>2019</v>
      </c>
    </row>
    <row r="15111" spans="1:15" x14ac:dyDescent="0.25">
      <c r="A15111" t="s">
        <v>1245</v>
      </c>
      <c r="C15111" t="s">
        <v>1326</v>
      </c>
      <c r="E15111">
        <v>6</v>
      </c>
      <c r="F15111" t="s">
        <v>1250</v>
      </c>
      <c r="J15111" t="s">
        <v>23</v>
      </c>
      <c r="K15111">
        <v>1</v>
      </c>
      <c r="L15111">
        <v>109.18</v>
      </c>
      <c r="M15111">
        <v>8.5500000000000007E-2</v>
      </c>
      <c r="O15111" s="12">
        <f>VLOOKUP(C15111,[3]May!$C:$Z,24,FALSE)</f>
        <v>2019</v>
      </c>
    </row>
    <row r="15112" spans="1:15" x14ac:dyDescent="0.25">
      <c r="A15112" t="s">
        <v>1245</v>
      </c>
      <c r="C15112" t="s">
        <v>1326</v>
      </c>
      <c r="E15112">
        <v>7</v>
      </c>
      <c r="F15112" t="s">
        <v>1255</v>
      </c>
      <c r="J15112" t="s">
        <v>23</v>
      </c>
      <c r="K15112">
        <v>4</v>
      </c>
      <c r="L15112">
        <v>225.04</v>
      </c>
      <c r="M15112">
        <v>0.13159999999999999</v>
      </c>
      <c r="O15112" s="12">
        <f>VLOOKUP(C15112,[3]May!$C:$Z,24,FALSE)</f>
        <v>2019</v>
      </c>
    </row>
    <row r="15113" spans="1:15" x14ac:dyDescent="0.25">
      <c r="A15113" t="s">
        <v>1245</v>
      </c>
      <c r="C15113" t="s">
        <v>1326</v>
      </c>
      <c r="E15113">
        <v>8</v>
      </c>
      <c r="F15113" t="s">
        <v>1251</v>
      </c>
      <c r="J15113" t="s">
        <v>23</v>
      </c>
      <c r="K15113">
        <v>8</v>
      </c>
      <c r="L15113">
        <v>440.48</v>
      </c>
      <c r="M15113">
        <v>0.2576</v>
      </c>
      <c r="O15113" s="12">
        <f>VLOOKUP(C15113,[3]May!$C:$Z,24,FALSE)</f>
        <v>2019</v>
      </c>
    </row>
    <row r="15114" spans="1:15" x14ac:dyDescent="0.25">
      <c r="A15114" t="s">
        <v>1245</v>
      </c>
      <c r="C15114" t="s">
        <v>1326</v>
      </c>
      <c r="E15114">
        <v>12</v>
      </c>
      <c r="F15114" t="s">
        <v>1253</v>
      </c>
      <c r="J15114" t="s">
        <v>23</v>
      </c>
      <c r="K15114">
        <v>1</v>
      </c>
      <c r="L15114">
        <v>61.2</v>
      </c>
      <c r="M15114">
        <v>8.3370000000000007E-3</v>
      </c>
      <c r="O15114" s="12">
        <f>VLOOKUP(C15114,[3]May!$C:$Z,24,FALSE)</f>
        <v>2019</v>
      </c>
    </row>
    <row r="15115" spans="1:15" x14ac:dyDescent="0.25">
      <c r="A15115" t="s">
        <v>1245</v>
      </c>
      <c r="C15115" t="s">
        <v>1326</v>
      </c>
      <c r="E15115">
        <v>8</v>
      </c>
      <c r="F15115" t="s">
        <v>1251</v>
      </c>
      <c r="J15115" t="s">
        <v>23</v>
      </c>
      <c r="K15115">
        <v>5</v>
      </c>
      <c r="L15115">
        <v>275.3</v>
      </c>
      <c r="M15115">
        <v>0.161</v>
      </c>
      <c r="O15115" s="12">
        <f>VLOOKUP(C15115,[3]May!$C:$Z,24,FALSE)</f>
        <v>2019</v>
      </c>
    </row>
    <row r="15116" spans="1:15" x14ac:dyDescent="0.25">
      <c r="A15116" t="s">
        <v>1245</v>
      </c>
      <c r="C15116" t="s">
        <v>1326</v>
      </c>
      <c r="E15116">
        <v>7</v>
      </c>
      <c r="F15116" t="s">
        <v>1255</v>
      </c>
      <c r="J15116" t="s">
        <v>23</v>
      </c>
      <c r="K15116">
        <v>4</v>
      </c>
      <c r="L15116">
        <v>225.04</v>
      </c>
      <c r="M15116">
        <v>0.13159999999999999</v>
      </c>
      <c r="O15116" s="12">
        <f>VLOOKUP(C15116,[3]May!$C:$Z,24,FALSE)</f>
        <v>2019</v>
      </c>
    </row>
    <row r="15117" spans="1:15" x14ac:dyDescent="0.25">
      <c r="A15117" t="s">
        <v>1245</v>
      </c>
      <c r="C15117" t="s">
        <v>1326</v>
      </c>
      <c r="E15117">
        <v>6</v>
      </c>
      <c r="F15117" t="s">
        <v>1250</v>
      </c>
      <c r="J15117" t="s">
        <v>23</v>
      </c>
      <c r="K15117">
        <v>1</v>
      </c>
      <c r="L15117">
        <v>109.18</v>
      </c>
      <c r="M15117">
        <v>8.5500000000000007E-2</v>
      </c>
      <c r="O15117" s="12">
        <f>VLOOKUP(C15117,[3]May!$C:$Z,24,FALSE)</f>
        <v>2019</v>
      </c>
    </row>
    <row r="15118" spans="1:15" x14ac:dyDescent="0.25">
      <c r="A15118" t="s">
        <v>1245</v>
      </c>
      <c r="C15118" t="s">
        <v>1326</v>
      </c>
      <c r="E15118">
        <v>7</v>
      </c>
      <c r="F15118" t="s">
        <v>1255</v>
      </c>
      <c r="J15118" t="s">
        <v>23</v>
      </c>
      <c r="K15118">
        <v>8</v>
      </c>
      <c r="L15118">
        <v>450.08</v>
      </c>
      <c r="M15118">
        <v>0.26319999999999999</v>
      </c>
      <c r="O15118" s="12">
        <f>VLOOKUP(C15118,[3]May!$C:$Z,24,FALSE)</f>
        <v>2019</v>
      </c>
    </row>
    <row r="15119" spans="1:15" x14ac:dyDescent="0.25">
      <c r="A15119" t="s">
        <v>1245</v>
      </c>
      <c r="C15119" t="s">
        <v>1326</v>
      </c>
      <c r="E15119">
        <v>7</v>
      </c>
      <c r="F15119" t="s">
        <v>1255</v>
      </c>
      <c r="J15119" t="s">
        <v>23</v>
      </c>
      <c r="K15119">
        <v>2</v>
      </c>
      <c r="L15119">
        <v>112.52</v>
      </c>
      <c r="M15119">
        <v>6.5799999999999997E-2</v>
      </c>
      <c r="O15119" s="12">
        <f>VLOOKUP(C15119,[3]May!$C:$Z,24,FALSE)</f>
        <v>2019</v>
      </c>
    </row>
    <row r="15120" spans="1:15" x14ac:dyDescent="0.25">
      <c r="A15120" t="s">
        <v>1245</v>
      </c>
      <c r="C15120" t="s">
        <v>1326</v>
      </c>
      <c r="E15120">
        <v>6</v>
      </c>
      <c r="F15120" t="s">
        <v>1250</v>
      </c>
      <c r="J15120" t="s">
        <v>23</v>
      </c>
      <c r="K15120">
        <v>5</v>
      </c>
      <c r="L15120">
        <v>545.9</v>
      </c>
      <c r="M15120">
        <v>0.42749999999999999</v>
      </c>
      <c r="O15120" s="12">
        <f>VLOOKUP(C15120,[3]May!$C:$Z,24,FALSE)</f>
        <v>2019</v>
      </c>
    </row>
    <row r="15121" spans="1:15" x14ac:dyDescent="0.25">
      <c r="A15121" t="s">
        <v>1245</v>
      </c>
      <c r="C15121" t="s">
        <v>1326</v>
      </c>
      <c r="E15121">
        <v>6</v>
      </c>
      <c r="F15121" t="s">
        <v>1250</v>
      </c>
      <c r="J15121" t="s">
        <v>23</v>
      </c>
      <c r="K15121">
        <v>1</v>
      </c>
      <c r="L15121">
        <v>109.18</v>
      </c>
      <c r="M15121">
        <v>8.5500000000000007E-2</v>
      </c>
      <c r="O15121" s="12">
        <f>VLOOKUP(C15121,[3]May!$C:$Z,24,FALSE)</f>
        <v>2019</v>
      </c>
    </row>
    <row r="15122" spans="1:15" x14ac:dyDescent="0.25">
      <c r="A15122" t="s">
        <v>1245</v>
      </c>
      <c r="C15122" t="s">
        <v>1326</v>
      </c>
      <c r="E15122">
        <v>7</v>
      </c>
      <c r="F15122" t="s">
        <v>1255</v>
      </c>
      <c r="J15122" t="s">
        <v>23</v>
      </c>
      <c r="K15122">
        <v>4</v>
      </c>
      <c r="L15122">
        <v>225.04</v>
      </c>
      <c r="M15122">
        <v>0.13159999999999999</v>
      </c>
      <c r="O15122" s="12">
        <f>VLOOKUP(C15122,[3]May!$C:$Z,24,FALSE)</f>
        <v>2019</v>
      </c>
    </row>
    <row r="15123" spans="1:15" x14ac:dyDescent="0.25">
      <c r="A15123" t="s">
        <v>1245</v>
      </c>
      <c r="C15123" t="s">
        <v>1326</v>
      </c>
      <c r="E15123">
        <v>8</v>
      </c>
      <c r="F15123" t="s">
        <v>1251</v>
      </c>
      <c r="J15123" t="s">
        <v>23</v>
      </c>
      <c r="K15123">
        <v>5</v>
      </c>
      <c r="L15123">
        <v>275.3</v>
      </c>
      <c r="M15123">
        <v>0.161</v>
      </c>
      <c r="O15123" s="12">
        <f>VLOOKUP(C15123,[3]May!$C:$Z,24,FALSE)</f>
        <v>2019</v>
      </c>
    </row>
    <row r="15124" spans="1:15" x14ac:dyDescent="0.25">
      <c r="A15124" t="s">
        <v>1245</v>
      </c>
      <c r="C15124" t="s">
        <v>1326</v>
      </c>
      <c r="E15124">
        <v>7</v>
      </c>
      <c r="F15124" t="s">
        <v>1255</v>
      </c>
      <c r="J15124" t="s">
        <v>23</v>
      </c>
      <c r="K15124">
        <v>9</v>
      </c>
      <c r="L15124">
        <v>506.34</v>
      </c>
      <c r="M15124">
        <v>0.29609999999999997</v>
      </c>
      <c r="O15124" s="12">
        <f>VLOOKUP(C15124,[3]May!$C:$Z,24,FALSE)</f>
        <v>2019</v>
      </c>
    </row>
    <row r="15125" spans="1:15" x14ac:dyDescent="0.25">
      <c r="A15125" t="s">
        <v>1245</v>
      </c>
      <c r="C15125" t="s">
        <v>1326</v>
      </c>
      <c r="E15125">
        <v>12</v>
      </c>
      <c r="F15125" t="s">
        <v>1253</v>
      </c>
      <c r="J15125" t="s">
        <v>23</v>
      </c>
      <c r="K15125">
        <v>1</v>
      </c>
      <c r="L15125">
        <v>61.2</v>
      </c>
      <c r="M15125">
        <v>8.3370000000000007E-3</v>
      </c>
      <c r="O15125" s="12">
        <f>VLOOKUP(C15125,[3]May!$C:$Z,24,FALSE)</f>
        <v>2019</v>
      </c>
    </row>
    <row r="15126" spans="1:15" x14ac:dyDescent="0.25">
      <c r="A15126" t="s">
        <v>1245</v>
      </c>
      <c r="C15126" t="s">
        <v>1326</v>
      </c>
      <c r="E15126">
        <v>7</v>
      </c>
      <c r="F15126" t="s">
        <v>1255</v>
      </c>
      <c r="J15126" t="s">
        <v>23</v>
      </c>
      <c r="K15126">
        <v>4</v>
      </c>
      <c r="L15126">
        <v>225.04</v>
      </c>
      <c r="M15126">
        <v>0.13159999999999999</v>
      </c>
      <c r="O15126" s="12">
        <f>VLOOKUP(C15126,[3]May!$C:$Z,24,FALSE)</f>
        <v>2019</v>
      </c>
    </row>
    <row r="15127" spans="1:15" x14ac:dyDescent="0.25">
      <c r="A15127" t="s">
        <v>1245</v>
      </c>
      <c r="C15127" t="s">
        <v>1326</v>
      </c>
      <c r="E15127">
        <v>8</v>
      </c>
      <c r="F15127" t="s">
        <v>1251</v>
      </c>
      <c r="J15127" t="s">
        <v>23</v>
      </c>
      <c r="K15127">
        <v>9</v>
      </c>
      <c r="L15127">
        <v>495.54</v>
      </c>
      <c r="M15127">
        <v>0.2898</v>
      </c>
      <c r="O15127" s="12">
        <f>VLOOKUP(C15127,[3]May!$C:$Z,24,FALSE)</f>
        <v>2019</v>
      </c>
    </row>
    <row r="15128" spans="1:15" x14ac:dyDescent="0.25">
      <c r="A15128" t="s">
        <v>1245</v>
      </c>
      <c r="C15128" t="s">
        <v>1326</v>
      </c>
      <c r="E15128">
        <v>8</v>
      </c>
      <c r="F15128" t="s">
        <v>1251</v>
      </c>
      <c r="J15128" t="s">
        <v>23</v>
      </c>
      <c r="K15128">
        <v>3</v>
      </c>
      <c r="L15128">
        <v>165.18</v>
      </c>
      <c r="M15128">
        <v>9.6600000000000005E-2</v>
      </c>
      <c r="O15128" s="12">
        <f>VLOOKUP(C15128,[3]May!$C:$Z,24,FALSE)</f>
        <v>2019</v>
      </c>
    </row>
    <row r="15129" spans="1:15" x14ac:dyDescent="0.25">
      <c r="A15129" t="s">
        <v>1245</v>
      </c>
      <c r="C15129" t="s">
        <v>1326</v>
      </c>
      <c r="E15129">
        <v>8</v>
      </c>
      <c r="F15129" t="s">
        <v>1251</v>
      </c>
      <c r="J15129" t="s">
        <v>23</v>
      </c>
      <c r="K15129">
        <v>9</v>
      </c>
      <c r="L15129">
        <v>495.54</v>
      </c>
      <c r="M15129">
        <v>0.2898</v>
      </c>
      <c r="O15129" s="12">
        <f>VLOOKUP(C15129,[3]May!$C:$Z,24,FALSE)</f>
        <v>2019</v>
      </c>
    </row>
    <row r="15130" spans="1:15" x14ac:dyDescent="0.25">
      <c r="A15130" t="s">
        <v>1245</v>
      </c>
      <c r="C15130" t="s">
        <v>1326</v>
      </c>
      <c r="E15130">
        <v>6</v>
      </c>
      <c r="F15130" t="s">
        <v>1250</v>
      </c>
      <c r="J15130" t="s">
        <v>23</v>
      </c>
      <c r="K15130">
        <v>2</v>
      </c>
      <c r="L15130">
        <v>218.36</v>
      </c>
      <c r="M15130">
        <v>0.17100000000000001</v>
      </c>
      <c r="O15130" s="12">
        <f>VLOOKUP(C15130,[3]May!$C:$Z,24,FALSE)</f>
        <v>2019</v>
      </c>
    </row>
    <row r="15131" spans="1:15" x14ac:dyDescent="0.25">
      <c r="A15131" t="s">
        <v>1245</v>
      </c>
      <c r="C15131" t="s">
        <v>1326</v>
      </c>
      <c r="E15131">
        <v>8</v>
      </c>
      <c r="F15131" t="s">
        <v>1251</v>
      </c>
      <c r="J15131" t="s">
        <v>23</v>
      </c>
      <c r="K15131">
        <v>5</v>
      </c>
      <c r="L15131">
        <v>275.3</v>
      </c>
      <c r="M15131">
        <v>0.161</v>
      </c>
      <c r="O15131" s="12">
        <f>VLOOKUP(C15131,[3]May!$C:$Z,24,FALSE)</f>
        <v>2019</v>
      </c>
    </row>
    <row r="15132" spans="1:15" x14ac:dyDescent="0.25">
      <c r="A15132" t="s">
        <v>1245</v>
      </c>
      <c r="C15132" t="s">
        <v>1326</v>
      </c>
      <c r="E15132">
        <v>7</v>
      </c>
      <c r="F15132" t="s">
        <v>1255</v>
      </c>
      <c r="J15132" t="s">
        <v>23</v>
      </c>
      <c r="K15132">
        <v>4</v>
      </c>
      <c r="L15132">
        <v>225.04</v>
      </c>
      <c r="M15132">
        <v>0.13159999999999999</v>
      </c>
      <c r="O15132" s="12">
        <f>VLOOKUP(C15132,[3]May!$C:$Z,24,FALSE)</f>
        <v>2019</v>
      </c>
    </row>
    <row r="15133" spans="1:15" x14ac:dyDescent="0.25">
      <c r="A15133" t="s">
        <v>1245</v>
      </c>
      <c r="C15133" t="s">
        <v>1326</v>
      </c>
      <c r="E15133">
        <v>6</v>
      </c>
      <c r="F15133" t="s">
        <v>1250</v>
      </c>
      <c r="J15133" t="s">
        <v>23</v>
      </c>
      <c r="K15133">
        <v>9</v>
      </c>
      <c r="L15133">
        <v>982.62</v>
      </c>
      <c r="M15133">
        <v>0.76949999999999996</v>
      </c>
      <c r="O15133" s="12">
        <f>VLOOKUP(C15133,[3]May!$C:$Z,24,FALSE)</f>
        <v>2019</v>
      </c>
    </row>
    <row r="15134" spans="1:15" x14ac:dyDescent="0.25">
      <c r="A15134" t="s">
        <v>1245</v>
      </c>
      <c r="C15134" t="s">
        <v>1326</v>
      </c>
      <c r="E15134">
        <v>12</v>
      </c>
      <c r="F15134" t="s">
        <v>1253</v>
      </c>
      <c r="J15134" t="s">
        <v>23</v>
      </c>
      <c r="K15134">
        <v>1</v>
      </c>
      <c r="L15134">
        <v>61.2</v>
      </c>
      <c r="M15134">
        <v>8.3370000000000007E-3</v>
      </c>
      <c r="O15134" s="12">
        <f>VLOOKUP(C15134,[3]May!$C:$Z,24,FALSE)</f>
        <v>2019</v>
      </c>
    </row>
    <row r="15135" spans="1:15" x14ac:dyDescent="0.25">
      <c r="A15135" t="s">
        <v>1245</v>
      </c>
      <c r="C15135" t="s">
        <v>1326</v>
      </c>
      <c r="E15135">
        <v>8</v>
      </c>
      <c r="F15135" t="s">
        <v>1251</v>
      </c>
      <c r="J15135" t="s">
        <v>23</v>
      </c>
      <c r="K15135">
        <v>5</v>
      </c>
      <c r="L15135">
        <v>275.3</v>
      </c>
      <c r="M15135">
        <v>0.161</v>
      </c>
      <c r="O15135" s="12">
        <f>VLOOKUP(C15135,[3]May!$C:$Z,24,FALSE)</f>
        <v>2019</v>
      </c>
    </row>
    <row r="15136" spans="1:15" x14ac:dyDescent="0.25">
      <c r="A15136" t="s">
        <v>1245</v>
      </c>
      <c r="C15136" t="s">
        <v>1326</v>
      </c>
      <c r="E15136">
        <v>7</v>
      </c>
      <c r="F15136" t="s">
        <v>1255</v>
      </c>
      <c r="J15136" t="s">
        <v>23</v>
      </c>
      <c r="K15136">
        <v>4</v>
      </c>
      <c r="L15136">
        <v>225.04</v>
      </c>
      <c r="M15136">
        <v>0.13159999999999999</v>
      </c>
      <c r="O15136" s="12">
        <f>VLOOKUP(C15136,[3]May!$C:$Z,24,FALSE)</f>
        <v>2019</v>
      </c>
    </row>
    <row r="15137" spans="1:15" x14ac:dyDescent="0.25">
      <c r="A15137" t="s">
        <v>1245</v>
      </c>
      <c r="C15137" t="s">
        <v>1326</v>
      </c>
      <c r="E15137">
        <v>6</v>
      </c>
      <c r="F15137" t="s">
        <v>1250</v>
      </c>
      <c r="J15137" t="s">
        <v>23</v>
      </c>
      <c r="K15137">
        <v>1</v>
      </c>
      <c r="L15137">
        <v>109.18</v>
      </c>
      <c r="M15137">
        <v>8.5500000000000007E-2</v>
      </c>
      <c r="O15137" s="12">
        <f>VLOOKUP(C15137,[3]May!$C:$Z,24,FALSE)</f>
        <v>2019</v>
      </c>
    </row>
    <row r="15138" spans="1:15" x14ac:dyDescent="0.25">
      <c r="A15138" t="s">
        <v>1245</v>
      </c>
      <c r="C15138" t="s">
        <v>1326</v>
      </c>
      <c r="E15138">
        <v>7</v>
      </c>
      <c r="F15138" t="s">
        <v>1255</v>
      </c>
      <c r="J15138" t="s">
        <v>23</v>
      </c>
      <c r="K15138">
        <v>4</v>
      </c>
      <c r="L15138">
        <v>225.04</v>
      </c>
      <c r="M15138">
        <v>0.13159999999999999</v>
      </c>
      <c r="O15138" s="12">
        <f>VLOOKUP(C15138,[3]May!$C:$Z,24,FALSE)</f>
        <v>2019</v>
      </c>
    </row>
    <row r="15139" spans="1:15" x14ac:dyDescent="0.25">
      <c r="A15139" t="s">
        <v>1245</v>
      </c>
      <c r="C15139" t="s">
        <v>1326</v>
      </c>
      <c r="E15139">
        <v>13</v>
      </c>
      <c r="F15139" t="s">
        <v>1248</v>
      </c>
      <c r="J15139" t="s">
        <v>23</v>
      </c>
      <c r="K15139">
        <v>5</v>
      </c>
      <c r="L15139">
        <v>25.55</v>
      </c>
      <c r="M15139">
        <v>0.02</v>
      </c>
      <c r="O15139" s="12">
        <f>VLOOKUP(C15139,[3]May!$C:$Z,24,FALSE)</f>
        <v>2019</v>
      </c>
    </row>
    <row r="15140" spans="1:15" x14ac:dyDescent="0.25">
      <c r="A15140" t="s">
        <v>1245</v>
      </c>
      <c r="C15140" t="s">
        <v>1326</v>
      </c>
      <c r="E15140">
        <v>6</v>
      </c>
      <c r="F15140" t="s">
        <v>1250</v>
      </c>
      <c r="J15140" t="s">
        <v>23</v>
      </c>
      <c r="K15140">
        <v>1</v>
      </c>
      <c r="L15140">
        <v>10.85</v>
      </c>
      <c r="M15140">
        <v>8.5000000000000006E-3</v>
      </c>
      <c r="O15140" s="12">
        <f>VLOOKUP(C15140,[3]May!$C:$Z,24,FALSE)</f>
        <v>2019</v>
      </c>
    </row>
    <row r="15141" spans="1:15" x14ac:dyDescent="0.25">
      <c r="A15141" t="s">
        <v>1245</v>
      </c>
      <c r="C15141" t="s">
        <v>1326</v>
      </c>
      <c r="E15141">
        <v>8</v>
      </c>
      <c r="F15141" t="s">
        <v>1251</v>
      </c>
      <c r="J15141" t="s">
        <v>23</v>
      </c>
      <c r="K15141">
        <v>5</v>
      </c>
      <c r="L15141">
        <v>275.3</v>
      </c>
      <c r="M15141">
        <v>0.161</v>
      </c>
      <c r="O15141" s="12">
        <f>VLOOKUP(C15141,[3]May!$C:$Z,24,FALSE)</f>
        <v>2019</v>
      </c>
    </row>
    <row r="15142" spans="1:15" x14ac:dyDescent="0.25">
      <c r="A15142" t="s">
        <v>1245</v>
      </c>
      <c r="C15142" t="s">
        <v>1326</v>
      </c>
      <c r="E15142">
        <v>7</v>
      </c>
      <c r="F15142" t="s">
        <v>1255</v>
      </c>
      <c r="J15142" t="s">
        <v>23</v>
      </c>
      <c r="K15142">
        <v>4</v>
      </c>
      <c r="L15142">
        <v>225.04</v>
      </c>
      <c r="M15142">
        <v>0.13159999999999999</v>
      </c>
      <c r="O15142" s="12">
        <f>VLOOKUP(C15142,[3]May!$C:$Z,24,FALSE)</f>
        <v>2019</v>
      </c>
    </row>
    <row r="15143" spans="1:15" x14ac:dyDescent="0.25">
      <c r="A15143" t="s">
        <v>1245</v>
      </c>
      <c r="C15143" t="s">
        <v>1326</v>
      </c>
      <c r="E15143">
        <v>8</v>
      </c>
      <c r="F15143" t="s">
        <v>1251</v>
      </c>
      <c r="J15143" t="s">
        <v>23</v>
      </c>
      <c r="K15143">
        <v>5</v>
      </c>
      <c r="L15143">
        <v>275.3</v>
      </c>
      <c r="M15143">
        <v>0.161</v>
      </c>
      <c r="O15143" s="12">
        <f>VLOOKUP(C15143,[3]May!$C:$Z,24,FALSE)</f>
        <v>2019</v>
      </c>
    </row>
    <row r="15144" spans="1:15" x14ac:dyDescent="0.25">
      <c r="A15144" t="s">
        <v>1245</v>
      </c>
      <c r="C15144" t="s">
        <v>1326</v>
      </c>
      <c r="E15144">
        <v>6</v>
      </c>
      <c r="F15144" t="s">
        <v>1250</v>
      </c>
      <c r="J15144" t="s">
        <v>23</v>
      </c>
      <c r="K15144">
        <v>2</v>
      </c>
      <c r="L15144">
        <v>21.7</v>
      </c>
      <c r="M15144">
        <v>1.7000000000000001E-2</v>
      </c>
      <c r="O15144" s="12">
        <f>VLOOKUP(C15144,[3]May!$C:$Z,24,FALSE)</f>
        <v>2019</v>
      </c>
    </row>
    <row r="15145" spans="1:15" x14ac:dyDescent="0.25">
      <c r="A15145" t="s">
        <v>1245</v>
      </c>
      <c r="C15145" t="s">
        <v>1326</v>
      </c>
      <c r="E15145">
        <v>8</v>
      </c>
      <c r="F15145" t="s">
        <v>1251</v>
      </c>
      <c r="J15145" t="s">
        <v>23</v>
      </c>
      <c r="K15145">
        <v>3</v>
      </c>
      <c r="L15145">
        <v>165.18</v>
      </c>
      <c r="M15145">
        <v>9.6600000000000005E-2</v>
      </c>
      <c r="O15145" s="12">
        <f>VLOOKUP(C15145,[3]May!$C:$Z,24,FALSE)</f>
        <v>2019</v>
      </c>
    </row>
    <row r="15146" spans="1:15" x14ac:dyDescent="0.25">
      <c r="A15146" t="s">
        <v>1245</v>
      </c>
      <c r="C15146" t="s">
        <v>1326</v>
      </c>
      <c r="E15146">
        <v>8</v>
      </c>
      <c r="F15146" t="s">
        <v>1251</v>
      </c>
      <c r="J15146" t="s">
        <v>23</v>
      </c>
      <c r="K15146">
        <v>5</v>
      </c>
      <c r="L15146">
        <v>275.3</v>
      </c>
      <c r="M15146">
        <v>0.161</v>
      </c>
      <c r="O15146" s="12">
        <f>VLOOKUP(C15146,[3]May!$C:$Z,24,FALSE)</f>
        <v>2019</v>
      </c>
    </row>
    <row r="15147" spans="1:15" x14ac:dyDescent="0.25">
      <c r="A15147" t="s">
        <v>1245</v>
      </c>
      <c r="C15147" t="s">
        <v>1326</v>
      </c>
      <c r="E15147">
        <v>8</v>
      </c>
      <c r="F15147" t="s">
        <v>1251</v>
      </c>
      <c r="J15147" t="s">
        <v>23</v>
      </c>
      <c r="K15147">
        <v>7</v>
      </c>
      <c r="L15147">
        <v>385.42</v>
      </c>
      <c r="M15147">
        <v>0.22539999999999999</v>
      </c>
      <c r="O15147" s="12">
        <f>VLOOKUP(C15147,[3]May!$C:$Z,24,FALSE)</f>
        <v>2019</v>
      </c>
    </row>
    <row r="15148" spans="1:15" x14ac:dyDescent="0.25">
      <c r="A15148" t="s">
        <v>1245</v>
      </c>
      <c r="C15148" t="s">
        <v>1326</v>
      </c>
      <c r="E15148">
        <v>8</v>
      </c>
      <c r="F15148" t="s">
        <v>1251</v>
      </c>
      <c r="J15148" t="s">
        <v>23</v>
      </c>
      <c r="K15148">
        <v>2</v>
      </c>
      <c r="L15148">
        <v>110.12</v>
      </c>
      <c r="M15148">
        <v>6.4399999999999999E-2</v>
      </c>
      <c r="O15148" s="12">
        <f>VLOOKUP(C15148,[3]May!$C:$Z,24,FALSE)</f>
        <v>2019</v>
      </c>
    </row>
    <row r="15149" spans="1:15" x14ac:dyDescent="0.25">
      <c r="A15149" t="s">
        <v>1245</v>
      </c>
      <c r="C15149" t="s">
        <v>1326</v>
      </c>
      <c r="E15149">
        <v>8</v>
      </c>
      <c r="F15149" t="s">
        <v>1251</v>
      </c>
      <c r="J15149" t="s">
        <v>23</v>
      </c>
      <c r="K15149">
        <v>4</v>
      </c>
      <c r="L15149">
        <v>220.24</v>
      </c>
      <c r="M15149">
        <v>0.1288</v>
      </c>
      <c r="O15149" s="12">
        <f>VLOOKUP(C15149,[3]May!$C:$Z,24,FALSE)</f>
        <v>2019</v>
      </c>
    </row>
    <row r="15150" spans="1:15" x14ac:dyDescent="0.25">
      <c r="A15150" t="s">
        <v>1245</v>
      </c>
      <c r="C15150" t="s">
        <v>1326</v>
      </c>
      <c r="E15150">
        <v>8</v>
      </c>
      <c r="F15150" t="s">
        <v>1251</v>
      </c>
      <c r="J15150" t="s">
        <v>23</v>
      </c>
      <c r="K15150">
        <v>5</v>
      </c>
      <c r="L15150">
        <v>275.3</v>
      </c>
      <c r="M15150">
        <v>0.161</v>
      </c>
      <c r="O15150" s="12">
        <f>VLOOKUP(C15150,[3]May!$C:$Z,24,FALSE)</f>
        <v>2019</v>
      </c>
    </row>
    <row r="15151" spans="1:15" x14ac:dyDescent="0.25">
      <c r="A15151" t="s">
        <v>1245</v>
      </c>
      <c r="C15151" t="s">
        <v>1326</v>
      </c>
      <c r="E15151">
        <v>7</v>
      </c>
      <c r="F15151" t="s">
        <v>1255</v>
      </c>
      <c r="J15151" t="s">
        <v>23</v>
      </c>
      <c r="K15151">
        <v>4</v>
      </c>
      <c r="L15151">
        <v>225.04</v>
      </c>
      <c r="M15151">
        <v>0.13159999999999999</v>
      </c>
      <c r="O15151" s="12">
        <f>VLOOKUP(C15151,[3]May!$C:$Z,24,FALSE)</f>
        <v>2019</v>
      </c>
    </row>
    <row r="15152" spans="1:15" x14ac:dyDescent="0.25">
      <c r="A15152" t="s">
        <v>1245</v>
      </c>
      <c r="C15152" t="s">
        <v>1326</v>
      </c>
      <c r="E15152">
        <v>12</v>
      </c>
      <c r="F15152" t="s">
        <v>1253</v>
      </c>
      <c r="J15152" t="s">
        <v>23</v>
      </c>
      <c r="K15152">
        <v>1</v>
      </c>
      <c r="L15152">
        <v>61.2</v>
      </c>
      <c r="M15152">
        <v>8.3370000000000007E-3</v>
      </c>
      <c r="O15152" s="12">
        <f>VLOOKUP(C15152,[3]May!$C:$Z,24,FALSE)</f>
        <v>2019</v>
      </c>
    </row>
    <row r="15153" spans="1:15" x14ac:dyDescent="0.25">
      <c r="A15153" t="s">
        <v>1245</v>
      </c>
      <c r="C15153" t="s">
        <v>1326</v>
      </c>
      <c r="E15153">
        <v>6</v>
      </c>
      <c r="F15153" t="s">
        <v>1250</v>
      </c>
      <c r="J15153" t="s">
        <v>23</v>
      </c>
      <c r="K15153">
        <v>1</v>
      </c>
      <c r="L15153">
        <v>109.18</v>
      </c>
      <c r="M15153">
        <v>8.5500000000000007E-2</v>
      </c>
      <c r="O15153" s="12">
        <f>VLOOKUP(C15153,[3]May!$C:$Z,24,FALSE)</f>
        <v>2019</v>
      </c>
    </row>
    <row r="15154" spans="1:15" x14ac:dyDescent="0.25">
      <c r="A15154" t="s">
        <v>1245</v>
      </c>
      <c r="C15154" t="s">
        <v>1326</v>
      </c>
      <c r="E15154">
        <v>12</v>
      </c>
      <c r="F15154" t="s">
        <v>1253</v>
      </c>
      <c r="J15154" t="s">
        <v>23</v>
      </c>
      <c r="K15154">
        <v>1</v>
      </c>
      <c r="L15154">
        <v>61.2</v>
      </c>
      <c r="M15154">
        <v>8.3370000000000007E-3</v>
      </c>
      <c r="O15154" s="12">
        <f>VLOOKUP(C15154,[3]May!$C:$Z,24,FALSE)</f>
        <v>2019</v>
      </c>
    </row>
    <row r="15155" spans="1:15" x14ac:dyDescent="0.25">
      <c r="A15155" t="s">
        <v>1245</v>
      </c>
      <c r="C15155" t="s">
        <v>1326</v>
      </c>
      <c r="E15155">
        <v>6</v>
      </c>
      <c r="F15155" t="s">
        <v>1250</v>
      </c>
      <c r="J15155" t="s">
        <v>23</v>
      </c>
      <c r="K15155">
        <v>8</v>
      </c>
      <c r="L15155">
        <v>86.8</v>
      </c>
      <c r="M15155">
        <v>6.8000000000000005E-2</v>
      </c>
      <c r="O15155" s="12">
        <f>VLOOKUP(C15155,[3]May!$C:$Z,24,FALSE)</f>
        <v>2019</v>
      </c>
    </row>
    <row r="15156" spans="1:15" x14ac:dyDescent="0.25">
      <c r="A15156" t="s">
        <v>1245</v>
      </c>
      <c r="C15156" t="s">
        <v>1326</v>
      </c>
      <c r="E15156">
        <v>12</v>
      </c>
      <c r="F15156" t="s">
        <v>1253</v>
      </c>
      <c r="J15156" t="s">
        <v>23</v>
      </c>
      <c r="K15156">
        <v>1</v>
      </c>
      <c r="L15156">
        <v>61.2</v>
      </c>
      <c r="M15156">
        <v>8.3370000000000007E-3</v>
      </c>
      <c r="O15156" s="12">
        <f>VLOOKUP(C15156,[3]May!$C:$Z,24,FALSE)</f>
        <v>2019</v>
      </c>
    </row>
    <row r="15157" spans="1:15" x14ac:dyDescent="0.25">
      <c r="A15157" t="s">
        <v>1245</v>
      </c>
      <c r="C15157" t="s">
        <v>1326</v>
      </c>
      <c r="E15157">
        <v>6</v>
      </c>
      <c r="F15157" t="s">
        <v>1250</v>
      </c>
      <c r="J15157" t="s">
        <v>23</v>
      </c>
      <c r="K15157">
        <v>2</v>
      </c>
      <c r="L15157">
        <v>218.36</v>
      </c>
      <c r="M15157">
        <v>0.17100000000000001</v>
      </c>
      <c r="O15157" s="12">
        <f>VLOOKUP(C15157,[3]May!$C:$Z,24,FALSE)</f>
        <v>2019</v>
      </c>
    </row>
    <row r="15158" spans="1:15" x14ac:dyDescent="0.25">
      <c r="A15158" t="s">
        <v>1245</v>
      </c>
      <c r="C15158" t="s">
        <v>1326</v>
      </c>
      <c r="E15158">
        <v>8</v>
      </c>
      <c r="F15158" t="s">
        <v>1251</v>
      </c>
      <c r="J15158" t="s">
        <v>23</v>
      </c>
      <c r="K15158">
        <v>9</v>
      </c>
      <c r="L15158">
        <v>495.54</v>
      </c>
      <c r="M15158">
        <v>0.2898</v>
      </c>
      <c r="O15158" s="12">
        <f>VLOOKUP(C15158,[3]May!$C:$Z,24,FALSE)</f>
        <v>2019</v>
      </c>
    </row>
    <row r="15159" spans="1:15" x14ac:dyDescent="0.25">
      <c r="A15159" t="s">
        <v>1245</v>
      </c>
      <c r="C15159" t="s">
        <v>1326</v>
      </c>
      <c r="E15159">
        <v>6</v>
      </c>
      <c r="F15159" t="s">
        <v>1250</v>
      </c>
      <c r="J15159" t="s">
        <v>23</v>
      </c>
      <c r="K15159">
        <v>1</v>
      </c>
      <c r="L15159">
        <v>10.85</v>
      </c>
      <c r="M15159">
        <v>8.5000000000000006E-3</v>
      </c>
      <c r="O15159" s="12">
        <f>VLOOKUP(C15159,[3]May!$C:$Z,24,FALSE)</f>
        <v>2019</v>
      </c>
    </row>
    <row r="15160" spans="1:15" x14ac:dyDescent="0.25">
      <c r="A15160" t="s">
        <v>1245</v>
      </c>
      <c r="C15160" t="s">
        <v>1326</v>
      </c>
      <c r="E15160">
        <v>6</v>
      </c>
      <c r="F15160" t="s">
        <v>1250</v>
      </c>
      <c r="J15160" t="s">
        <v>23</v>
      </c>
      <c r="K15160">
        <v>1</v>
      </c>
      <c r="L15160">
        <v>10.85</v>
      </c>
      <c r="M15160">
        <v>8.5000000000000006E-3</v>
      </c>
      <c r="O15160" s="12">
        <f>VLOOKUP(C15160,[3]May!$C:$Z,24,FALSE)</f>
        <v>2019</v>
      </c>
    </row>
    <row r="15161" spans="1:15" x14ac:dyDescent="0.25">
      <c r="A15161" t="s">
        <v>1245</v>
      </c>
      <c r="C15161" t="s">
        <v>1326</v>
      </c>
      <c r="E15161">
        <v>8</v>
      </c>
      <c r="F15161" t="s">
        <v>1251</v>
      </c>
      <c r="J15161" t="s">
        <v>23</v>
      </c>
      <c r="K15161">
        <v>5</v>
      </c>
      <c r="L15161">
        <v>275.3</v>
      </c>
      <c r="M15161">
        <v>0.161</v>
      </c>
      <c r="O15161" s="12">
        <f>VLOOKUP(C15161,[3]May!$C:$Z,24,FALSE)</f>
        <v>2019</v>
      </c>
    </row>
    <row r="15162" spans="1:15" x14ac:dyDescent="0.25">
      <c r="A15162" t="s">
        <v>1245</v>
      </c>
      <c r="C15162" t="s">
        <v>1326</v>
      </c>
      <c r="E15162">
        <v>7</v>
      </c>
      <c r="F15162" t="s">
        <v>1255</v>
      </c>
      <c r="J15162" t="s">
        <v>23</v>
      </c>
      <c r="K15162">
        <v>2</v>
      </c>
      <c r="L15162">
        <v>112.52</v>
      </c>
      <c r="M15162">
        <v>6.5799999999999997E-2</v>
      </c>
      <c r="O15162" s="12">
        <f>VLOOKUP(C15162,[3]May!$C:$Z,24,FALSE)</f>
        <v>2019</v>
      </c>
    </row>
    <row r="15163" spans="1:15" x14ac:dyDescent="0.25">
      <c r="A15163" t="s">
        <v>1245</v>
      </c>
      <c r="C15163" t="s">
        <v>1326</v>
      </c>
      <c r="E15163">
        <v>7</v>
      </c>
      <c r="F15163" t="s">
        <v>1255</v>
      </c>
      <c r="J15163" t="s">
        <v>23</v>
      </c>
      <c r="K15163">
        <v>5</v>
      </c>
      <c r="L15163">
        <v>281.3</v>
      </c>
      <c r="M15163">
        <v>0.16450000000000001</v>
      </c>
      <c r="O15163" s="12">
        <f>VLOOKUP(C15163,[3]May!$C:$Z,24,FALSE)</f>
        <v>2019</v>
      </c>
    </row>
    <row r="15164" spans="1:15" x14ac:dyDescent="0.25">
      <c r="A15164" t="s">
        <v>1245</v>
      </c>
      <c r="C15164" t="s">
        <v>1326</v>
      </c>
      <c r="E15164">
        <v>6</v>
      </c>
      <c r="F15164" t="s">
        <v>1250</v>
      </c>
      <c r="J15164" t="s">
        <v>23</v>
      </c>
      <c r="K15164">
        <v>1</v>
      </c>
      <c r="L15164">
        <v>109.18</v>
      </c>
      <c r="M15164">
        <v>8.5500000000000007E-2</v>
      </c>
      <c r="O15164" s="12">
        <f>VLOOKUP(C15164,[3]May!$C:$Z,24,FALSE)</f>
        <v>2019</v>
      </c>
    </row>
    <row r="15165" spans="1:15" x14ac:dyDescent="0.25">
      <c r="A15165" t="s">
        <v>1245</v>
      </c>
      <c r="C15165" t="s">
        <v>1326</v>
      </c>
      <c r="E15165">
        <v>8</v>
      </c>
      <c r="F15165" t="s">
        <v>1251</v>
      </c>
      <c r="J15165" t="s">
        <v>23</v>
      </c>
      <c r="K15165">
        <v>5</v>
      </c>
      <c r="L15165">
        <v>275.3</v>
      </c>
      <c r="M15165">
        <v>0.161</v>
      </c>
      <c r="O15165" s="12">
        <f>VLOOKUP(C15165,[3]May!$C:$Z,24,FALSE)</f>
        <v>2019</v>
      </c>
    </row>
    <row r="15166" spans="1:15" x14ac:dyDescent="0.25">
      <c r="A15166" t="s">
        <v>1245</v>
      </c>
      <c r="C15166" t="s">
        <v>1326</v>
      </c>
      <c r="E15166">
        <v>7</v>
      </c>
      <c r="F15166" t="s">
        <v>1255</v>
      </c>
      <c r="J15166" t="s">
        <v>23</v>
      </c>
      <c r="K15166">
        <v>4</v>
      </c>
      <c r="L15166">
        <v>225.04</v>
      </c>
      <c r="M15166">
        <v>0.13159999999999999</v>
      </c>
      <c r="O15166" s="12">
        <f>VLOOKUP(C15166,[3]May!$C:$Z,24,FALSE)</f>
        <v>2019</v>
      </c>
    </row>
    <row r="15167" spans="1:15" x14ac:dyDescent="0.25">
      <c r="A15167" t="s">
        <v>1245</v>
      </c>
      <c r="C15167" t="s">
        <v>1326</v>
      </c>
      <c r="E15167">
        <v>6</v>
      </c>
      <c r="F15167" t="s">
        <v>1250</v>
      </c>
      <c r="J15167" t="s">
        <v>23</v>
      </c>
      <c r="K15167">
        <v>1</v>
      </c>
      <c r="L15167">
        <v>10.85</v>
      </c>
      <c r="M15167">
        <v>8.5000000000000006E-3</v>
      </c>
      <c r="O15167" s="12">
        <f>VLOOKUP(C15167,[3]May!$C:$Z,24,FALSE)</f>
        <v>2019</v>
      </c>
    </row>
    <row r="15168" spans="1:15" x14ac:dyDescent="0.25">
      <c r="A15168" t="s">
        <v>1245</v>
      </c>
      <c r="C15168" t="s">
        <v>1326</v>
      </c>
      <c r="E15168">
        <v>6</v>
      </c>
      <c r="F15168" t="s">
        <v>1250</v>
      </c>
      <c r="J15168" t="s">
        <v>23</v>
      </c>
      <c r="K15168">
        <v>2</v>
      </c>
      <c r="L15168">
        <v>218.36</v>
      </c>
      <c r="M15168">
        <v>0.17100000000000001</v>
      </c>
      <c r="O15168" s="12">
        <f>VLOOKUP(C15168,[3]May!$C:$Z,24,FALSE)</f>
        <v>2019</v>
      </c>
    </row>
    <row r="15169" spans="1:15" x14ac:dyDescent="0.25">
      <c r="A15169" t="s">
        <v>1245</v>
      </c>
      <c r="C15169" t="s">
        <v>1326</v>
      </c>
      <c r="E15169">
        <v>8</v>
      </c>
      <c r="F15169" t="s">
        <v>1251</v>
      </c>
      <c r="J15169" t="s">
        <v>23</v>
      </c>
      <c r="K15169">
        <v>5</v>
      </c>
      <c r="L15169">
        <v>275.3</v>
      </c>
      <c r="M15169">
        <v>0.161</v>
      </c>
      <c r="O15169" s="12">
        <f>VLOOKUP(C15169,[3]May!$C:$Z,24,FALSE)</f>
        <v>2019</v>
      </c>
    </row>
    <row r="15170" spans="1:15" x14ac:dyDescent="0.25">
      <c r="A15170" t="s">
        <v>1245</v>
      </c>
      <c r="C15170" t="s">
        <v>1326</v>
      </c>
      <c r="E15170">
        <v>6</v>
      </c>
      <c r="F15170" t="s">
        <v>1250</v>
      </c>
      <c r="J15170" t="s">
        <v>23</v>
      </c>
      <c r="K15170">
        <v>5</v>
      </c>
      <c r="L15170">
        <v>54.25</v>
      </c>
      <c r="M15170">
        <v>4.2500000000000003E-2</v>
      </c>
      <c r="O15170" s="12">
        <f>VLOOKUP(C15170,[3]May!$C:$Z,24,FALSE)</f>
        <v>2019</v>
      </c>
    </row>
    <row r="15171" spans="1:15" x14ac:dyDescent="0.25">
      <c r="A15171" t="s">
        <v>1245</v>
      </c>
      <c r="C15171" t="s">
        <v>1326</v>
      </c>
      <c r="E15171">
        <v>8</v>
      </c>
      <c r="F15171" t="s">
        <v>1251</v>
      </c>
      <c r="J15171" t="s">
        <v>23</v>
      </c>
      <c r="K15171">
        <v>5</v>
      </c>
      <c r="L15171">
        <v>275.3</v>
      </c>
      <c r="M15171">
        <v>0.161</v>
      </c>
      <c r="O15171" s="12">
        <f>VLOOKUP(C15171,[3]May!$C:$Z,24,FALSE)</f>
        <v>2019</v>
      </c>
    </row>
    <row r="15172" spans="1:15" x14ac:dyDescent="0.25">
      <c r="A15172" t="s">
        <v>1245</v>
      </c>
      <c r="C15172" t="s">
        <v>1326</v>
      </c>
      <c r="E15172">
        <v>7</v>
      </c>
      <c r="F15172" t="s">
        <v>1255</v>
      </c>
      <c r="J15172" t="s">
        <v>23</v>
      </c>
      <c r="K15172">
        <v>2</v>
      </c>
      <c r="L15172">
        <v>112.52</v>
      </c>
      <c r="M15172">
        <v>6.5799999999999997E-2</v>
      </c>
      <c r="O15172" s="12">
        <f>VLOOKUP(C15172,[3]May!$C:$Z,24,FALSE)</f>
        <v>2019</v>
      </c>
    </row>
    <row r="15173" spans="1:15" x14ac:dyDescent="0.25">
      <c r="A15173" t="s">
        <v>1245</v>
      </c>
      <c r="C15173" t="s">
        <v>1326</v>
      </c>
      <c r="E15173">
        <v>12</v>
      </c>
      <c r="F15173" t="s">
        <v>1253</v>
      </c>
      <c r="J15173" t="s">
        <v>23</v>
      </c>
      <c r="K15173">
        <v>1</v>
      </c>
      <c r="L15173">
        <v>61.2</v>
      </c>
      <c r="M15173">
        <v>8.3370000000000007E-3</v>
      </c>
      <c r="O15173" s="12">
        <f>VLOOKUP(C15173,[3]May!$C:$Z,24,FALSE)</f>
        <v>2019</v>
      </c>
    </row>
    <row r="15174" spans="1:15" x14ac:dyDescent="0.25">
      <c r="A15174" t="s">
        <v>1245</v>
      </c>
      <c r="C15174" t="s">
        <v>1326</v>
      </c>
      <c r="E15174">
        <v>6</v>
      </c>
      <c r="F15174" t="s">
        <v>1250</v>
      </c>
      <c r="J15174" t="s">
        <v>23</v>
      </c>
      <c r="K15174">
        <v>4</v>
      </c>
      <c r="L15174">
        <v>43.4</v>
      </c>
      <c r="M15174">
        <v>3.4000000000000002E-2</v>
      </c>
      <c r="O15174" s="12">
        <f>VLOOKUP(C15174,[3]May!$C:$Z,24,FALSE)</f>
        <v>2019</v>
      </c>
    </row>
    <row r="15175" spans="1:15" x14ac:dyDescent="0.25">
      <c r="A15175" t="s">
        <v>1245</v>
      </c>
      <c r="C15175" t="s">
        <v>1326</v>
      </c>
      <c r="E15175">
        <v>6</v>
      </c>
      <c r="F15175" t="s">
        <v>1250</v>
      </c>
      <c r="J15175" t="s">
        <v>23</v>
      </c>
      <c r="K15175">
        <v>7</v>
      </c>
      <c r="L15175">
        <v>764.26</v>
      </c>
      <c r="M15175">
        <v>0.59850000000000003</v>
      </c>
      <c r="O15175" s="12">
        <f>VLOOKUP(C15175,[3]May!$C:$Z,24,FALSE)</f>
        <v>2019</v>
      </c>
    </row>
    <row r="15176" spans="1:15" x14ac:dyDescent="0.25">
      <c r="A15176" t="s">
        <v>1245</v>
      </c>
      <c r="C15176" t="s">
        <v>1326</v>
      </c>
      <c r="E15176">
        <v>8</v>
      </c>
      <c r="F15176" t="s">
        <v>1251</v>
      </c>
      <c r="J15176" t="s">
        <v>23</v>
      </c>
      <c r="K15176">
        <v>5</v>
      </c>
      <c r="L15176">
        <v>275.3</v>
      </c>
      <c r="M15176">
        <v>0.161</v>
      </c>
      <c r="O15176" s="12">
        <f>VLOOKUP(C15176,[3]May!$C:$Z,24,FALSE)</f>
        <v>2019</v>
      </c>
    </row>
    <row r="15177" spans="1:15" x14ac:dyDescent="0.25">
      <c r="A15177" t="s">
        <v>1245</v>
      </c>
      <c r="C15177" t="s">
        <v>1326</v>
      </c>
      <c r="E15177">
        <v>7</v>
      </c>
      <c r="F15177" t="s">
        <v>1255</v>
      </c>
      <c r="J15177" t="s">
        <v>23</v>
      </c>
      <c r="K15177">
        <v>4</v>
      </c>
      <c r="L15177">
        <v>225.04</v>
      </c>
      <c r="M15177">
        <v>0.13159999999999999</v>
      </c>
      <c r="O15177" s="12">
        <f>VLOOKUP(C15177,[3]May!$C:$Z,24,FALSE)</f>
        <v>2019</v>
      </c>
    </row>
    <row r="15178" spans="1:15" x14ac:dyDescent="0.25">
      <c r="A15178" t="s">
        <v>1245</v>
      </c>
      <c r="C15178" t="s">
        <v>1326</v>
      </c>
      <c r="E15178">
        <v>12</v>
      </c>
      <c r="F15178" t="s">
        <v>1253</v>
      </c>
      <c r="J15178" t="s">
        <v>23</v>
      </c>
      <c r="K15178">
        <v>1</v>
      </c>
      <c r="L15178">
        <v>61.2</v>
      </c>
      <c r="M15178">
        <v>8.3370000000000007E-3</v>
      </c>
      <c r="O15178" s="12">
        <f>VLOOKUP(C15178,[3]May!$C:$Z,24,FALSE)</f>
        <v>2019</v>
      </c>
    </row>
    <row r="15179" spans="1:15" x14ac:dyDescent="0.25">
      <c r="A15179" t="s">
        <v>1245</v>
      </c>
      <c r="C15179" t="s">
        <v>1326</v>
      </c>
      <c r="E15179">
        <v>6</v>
      </c>
      <c r="F15179" t="s">
        <v>1250</v>
      </c>
      <c r="J15179" t="s">
        <v>23</v>
      </c>
      <c r="K15179">
        <v>1</v>
      </c>
      <c r="L15179">
        <v>109.18</v>
      </c>
      <c r="M15179">
        <v>8.5500000000000007E-2</v>
      </c>
      <c r="O15179" s="12">
        <f>VLOOKUP(C15179,[3]May!$C:$Z,24,FALSE)</f>
        <v>2019</v>
      </c>
    </row>
    <row r="15180" spans="1:15" x14ac:dyDescent="0.25">
      <c r="A15180" t="s">
        <v>1245</v>
      </c>
      <c r="C15180" t="s">
        <v>1326</v>
      </c>
      <c r="E15180">
        <v>7</v>
      </c>
      <c r="F15180" t="s">
        <v>1255</v>
      </c>
      <c r="J15180" t="s">
        <v>23</v>
      </c>
      <c r="K15180">
        <v>8</v>
      </c>
      <c r="L15180">
        <v>450.08</v>
      </c>
      <c r="M15180">
        <v>0.26319999999999999</v>
      </c>
      <c r="O15180" s="12">
        <f>VLOOKUP(C15180,[3]May!$C:$Z,24,FALSE)</f>
        <v>2019</v>
      </c>
    </row>
    <row r="15181" spans="1:15" x14ac:dyDescent="0.25">
      <c r="A15181" t="s">
        <v>1245</v>
      </c>
      <c r="C15181" t="s">
        <v>1326</v>
      </c>
      <c r="E15181">
        <v>12</v>
      </c>
      <c r="F15181" t="s">
        <v>1253</v>
      </c>
      <c r="J15181" t="s">
        <v>23</v>
      </c>
      <c r="K15181">
        <v>1</v>
      </c>
      <c r="L15181">
        <v>61.2</v>
      </c>
      <c r="M15181">
        <v>8.3370000000000007E-3</v>
      </c>
      <c r="O15181" s="12">
        <f>VLOOKUP(C15181,[3]May!$C:$Z,24,FALSE)</f>
        <v>2019</v>
      </c>
    </row>
    <row r="15182" spans="1:15" x14ac:dyDescent="0.25">
      <c r="A15182" t="s">
        <v>1245</v>
      </c>
      <c r="C15182" t="s">
        <v>1326</v>
      </c>
      <c r="E15182">
        <v>6</v>
      </c>
      <c r="F15182" t="s">
        <v>1250</v>
      </c>
      <c r="J15182" t="s">
        <v>23</v>
      </c>
      <c r="K15182">
        <v>1</v>
      </c>
      <c r="L15182">
        <v>10.85</v>
      </c>
      <c r="M15182">
        <v>8.5000000000000006E-3</v>
      </c>
      <c r="O15182" s="12">
        <f>VLOOKUP(C15182,[3]May!$C:$Z,24,FALSE)</f>
        <v>2019</v>
      </c>
    </row>
    <row r="15183" spans="1:15" x14ac:dyDescent="0.25">
      <c r="A15183" t="s">
        <v>1245</v>
      </c>
      <c r="C15183" t="s">
        <v>1326</v>
      </c>
      <c r="E15183">
        <v>7</v>
      </c>
      <c r="F15183" t="s">
        <v>1255</v>
      </c>
      <c r="J15183" t="s">
        <v>23</v>
      </c>
      <c r="K15183">
        <v>4</v>
      </c>
      <c r="L15183">
        <v>225.04</v>
      </c>
      <c r="M15183">
        <v>0.13159999999999999</v>
      </c>
      <c r="O15183" s="12">
        <f>VLOOKUP(C15183,[3]May!$C:$Z,24,FALSE)</f>
        <v>2019</v>
      </c>
    </row>
    <row r="15184" spans="1:15" x14ac:dyDescent="0.25">
      <c r="A15184" t="s">
        <v>1245</v>
      </c>
      <c r="C15184" t="s">
        <v>1326</v>
      </c>
      <c r="E15184">
        <v>8</v>
      </c>
      <c r="F15184" t="s">
        <v>1251</v>
      </c>
      <c r="J15184" t="s">
        <v>23</v>
      </c>
      <c r="K15184">
        <v>9</v>
      </c>
      <c r="L15184">
        <v>495.54</v>
      </c>
      <c r="M15184">
        <v>0.2898</v>
      </c>
      <c r="O15184" s="12">
        <f>VLOOKUP(C15184,[3]May!$C:$Z,24,FALSE)</f>
        <v>2019</v>
      </c>
    </row>
    <row r="15185" spans="1:15" x14ac:dyDescent="0.25">
      <c r="A15185" t="s">
        <v>1245</v>
      </c>
      <c r="C15185" t="s">
        <v>1326</v>
      </c>
      <c r="E15185">
        <v>8</v>
      </c>
      <c r="F15185" t="s">
        <v>1251</v>
      </c>
      <c r="J15185" t="s">
        <v>23</v>
      </c>
      <c r="K15185">
        <v>5</v>
      </c>
      <c r="L15185">
        <v>275.3</v>
      </c>
      <c r="M15185">
        <v>0.161</v>
      </c>
      <c r="O15185" s="12">
        <f>VLOOKUP(C15185,[3]May!$C:$Z,24,FALSE)</f>
        <v>2019</v>
      </c>
    </row>
    <row r="15186" spans="1:15" x14ac:dyDescent="0.25">
      <c r="A15186" t="s">
        <v>1245</v>
      </c>
      <c r="C15186" t="s">
        <v>1326</v>
      </c>
      <c r="E15186">
        <v>7</v>
      </c>
      <c r="F15186" t="s">
        <v>1255</v>
      </c>
      <c r="J15186" t="s">
        <v>23</v>
      </c>
      <c r="K15186">
        <v>4</v>
      </c>
      <c r="L15186">
        <v>225.04</v>
      </c>
      <c r="M15186">
        <v>0.13159999999999999</v>
      </c>
      <c r="O15186" s="12">
        <f>VLOOKUP(C15186,[3]May!$C:$Z,24,FALSE)</f>
        <v>2019</v>
      </c>
    </row>
    <row r="15187" spans="1:15" x14ac:dyDescent="0.25">
      <c r="A15187" t="s">
        <v>1245</v>
      </c>
      <c r="C15187" t="s">
        <v>1326</v>
      </c>
      <c r="E15187">
        <v>6</v>
      </c>
      <c r="F15187" t="s">
        <v>1250</v>
      </c>
      <c r="J15187" t="s">
        <v>23</v>
      </c>
      <c r="K15187">
        <v>3</v>
      </c>
      <c r="L15187">
        <v>327.54000000000002</v>
      </c>
      <c r="M15187">
        <v>0.25650000000000001</v>
      </c>
      <c r="O15187" s="12">
        <f>VLOOKUP(C15187,[3]May!$C:$Z,24,FALSE)</f>
        <v>2019</v>
      </c>
    </row>
    <row r="15188" spans="1:15" x14ac:dyDescent="0.25">
      <c r="A15188" t="s">
        <v>1245</v>
      </c>
      <c r="C15188" t="s">
        <v>1326</v>
      </c>
      <c r="E15188">
        <v>6</v>
      </c>
      <c r="F15188" t="s">
        <v>1250</v>
      </c>
      <c r="J15188" t="s">
        <v>23</v>
      </c>
      <c r="K15188">
        <v>1</v>
      </c>
      <c r="L15188">
        <v>10.85</v>
      </c>
      <c r="M15188">
        <v>8.5000000000000006E-3</v>
      </c>
      <c r="O15188" s="12">
        <f>VLOOKUP(C15188,[3]May!$C:$Z,24,FALSE)</f>
        <v>2019</v>
      </c>
    </row>
    <row r="15189" spans="1:15" x14ac:dyDescent="0.25">
      <c r="A15189" t="s">
        <v>1245</v>
      </c>
      <c r="C15189" t="s">
        <v>1326</v>
      </c>
      <c r="E15189">
        <v>8</v>
      </c>
      <c r="F15189" t="s">
        <v>1251</v>
      </c>
      <c r="J15189" t="s">
        <v>23</v>
      </c>
      <c r="K15189">
        <v>5</v>
      </c>
      <c r="L15189">
        <v>275.3</v>
      </c>
      <c r="M15189">
        <v>0.161</v>
      </c>
      <c r="O15189" s="12">
        <f>VLOOKUP(C15189,[3]May!$C:$Z,24,FALSE)</f>
        <v>2019</v>
      </c>
    </row>
    <row r="15190" spans="1:15" x14ac:dyDescent="0.25">
      <c r="A15190" t="s">
        <v>1245</v>
      </c>
      <c r="C15190" t="s">
        <v>1326</v>
      </c>
      <c r="E15190">
        <v>7</v>
      </c>
      <c r="F15190" t="s">
        <v>1255</v>
      </c>
      <c r="J15190" t="s">
        <v>23</v>
      </c>
      <c r="K15190">
        <v>4</v>
      </c>
      <c r="L15190">
        <v>225.04</v>
      </c>
      <c r="M15190">
        <v>0.13159999999999999</v>
      </c>
      <c r="O15190" s="12">
        <f>VLOOKUP(C15190,[3]May!$C:$Z,24,FALSE)</f>
        <v>2019</v>
      </c>
    </row>
    <row r="15191" spans="1:15" x14ac:dyDescent="0.25">
      <c r="A15191" t="s">
        <v>1245</v>
      </c>
      <c r="C15191" t="s">
        <v>1326</v>
      </c>
      <c r="E15191">
        <v>6</v>
      </c>
      <c r="F15191" t="s">
        <v>1250</v>
      </c>
      <c r="J15191" t="s">
        <v>23</v>
      </c>
      <c r="K15191">
        <v>2</v>
      </c>
      <c r="L15191">
        <v>218.36</v>
      </c>
      <c r="M15191">
        <v>0.17100000000000001</v>
      </c>
      <c r="O15191" s="12">
        <f>VLOOKUP(C15191,[3]May!$C:$Z,24,FALSE)</f>
        <v>2019</v>
      </c>
    </row>
    <row r="15192" spans="1:15" x14ac:dyDescent="0.25">
      <c r="A15192" t="s">
        <v>1245</v>
      </c>
      <c r="C15192" t="s">
        <v>1326</v>
      </c>
      <c r="E15192">
        <v>6</v>
      </c>
      <c r="F15192" t="s">
        <v>1250</v>
      </c>
      <c r="J15192" t="s">
        <v>23</v>
      </c>
      <c r="K15192">
        <v>6</v>
      </c>
      <c r="L15192">
        <v>655.08000000000004</v>
      </c>
      <c r="M15192">
        <v>0.51300000000000001</v>
      </c>
      <c r="O15192" s="12">
        <f>VLOOKUP(C15192,[3]May!$C:$Z,24,FALSE)</f>
        <v>2019</v>
      </c>
    </row>
    <row r="15193" spans="1:15" x14ac:dyDescent="0.25">
      <c r="A15193" t="s">
        <v>1245</v>
      </c>
      <c r="C15193" t="s">
        <v>1326</v>
      </c>
      <c r="E15193">
        <v>6</v>
      </c>
      <c r="F15193" t="s">
        <v>1250</v>
      </c>
      <c r="J15193" t="s">
        <v>23</v>
      </c>
      <c r="K15193">
        <v>1</v>
      </c>
      <c r="L15193">
        <v>10.85</v>
      </c>
      <c r="M15193">
        <v>8.5000000000000006E-3</v>
      </c>
      <c r="O15193" s="12">
        <f>VLOOKUP(C15193,[3]May!$C:$Z,24,FALSE)</f>
        <v>2019</v>
      </c>
    </row>
    <row r="15194" spans="1:15" x14ac:dyDescent="0.25">
      <c r="A15194" t="s">
        <v>1245</v>
      </c>
      <c r="C15194" t="s">
        <v>1326</v>
      </c>
      <c r="E15194">
        <v>6</v>
      </c>
      <c r="F15194" t="s">
        <v>1250</v>
      </c>
      <c r="J15194" t="s">
        <v>23</v>
      </c>
      <c r="K15194">
        <v>1</v>
      </c>
      <c r="L15194">
        <v>109.18</v>
      </c>
      <c r="M15194">
        <v>8.5500000000000007E-2</v>
      </c>
      <c r="O15194" s="12">
        <f>VLOOKUP(C15194,[3]May!$C:$Z,24,FALSE)</f>
        <v>2019</v>
      </c>
    </row>
    <row r="15195" spans="1:15" x14ac:dyDescent="0.25">
      <c r="A15195" t="s">
        <v>1245</v>
      </c>
      <c r="C15195" t="s">
        <v>1326</v>
      </c>
      <c r="E15195">
        <v>7</v>
      </c>
      <c r="F15195" t="s">
        <v>1255</v>
      </c>
      <c r="J15195" t="s">
        <v>23</v>
      </c>
      <c r="K15195">
        <v>4</v>
      </c>
      <c r="L15195">
        <v>225.04</v>
      </c>
      <c r="M15195">
        <v>0.13159999999999999</v>
      </c>
      <c r="O15195" s="12">
        <f>VLOOKUP(C15195,[3]May!$C:$Z,24,FALSE)</f>
        <v>2019</v>
      </c>
    </row>
    <row r="15196" spans="1:15" x14ac:dyDescent="0.25">
      <c r="A15196" t="s">
        <v>1245</v>
      </c>
      <c r="C15196" t="s">
        <v>1326</v>
      </c>
      <c r="E15196">
        <v>12</v>
      </c>
      <c r="F15196" t="s">
        <v>1253</v>
      </c>
      <c r="J15196" t="s">
        <v>23</v>
      </c>
      <c r="K15196">
        <v>1</v>
      </c>
      <c r="L15196">
        <v>61.2</v>
      </c>
      <c r="M15196">
        <v>8.3370000000000007E-3</v>
      </c>
      <c r="O15196" s="12">
        <f>VLOOKUP(C15196,[3]May!$C:$Z,24,FALSE)</f>
        <v>2019</v>
      </c>
    </row>
    <row r="15197" spans="1:15" x14ac:dyDescent="0.25">
      <c r="A15197" t="s">
        <v>1245</v>
      </c>
      <c r="C15197" t="s">
        <v>1326</v>
      </c>
      <c r="E15197">
        <v>6</v>
      </c>
      <c r="F15197" t="s">
        <v>1250</v>
      </c>
      <c r="J15197" t="s">
        <v>23</v>
      </c>
      <c r="K15197">
        <v>1</v>
      </c>
      <c r="L15197">
        <v>109.18</v>
      </c>
      <c r="M15197">
        <v>8.5500000000000007E-2</v>
      </c>
      <c r="O15197" s="12">
        <f>VLOOKUP(C15197,[3]May!$C:$Z,24,FALSE)</f>
        <v>2019</v>
      </c>
    </row>
    <row r="15198" spans="1:15" x14ac:dyDescent="0.25">
      <c r="A15198" t="s">
        <v>1245</v>
      </c>
      <c r="C15198" t="s">
        <v>1326</v>
      </c>
      <c r="E15198">
        <v>8</v>
      </c>
      <c r="F15198" t="s">
        <v>1251</v>
      </c>
      <c r="J15198" t="s">
        <v>23</v>
      </c>
      <c r="K15198">
        <v>5</v>
      </c>
      <c r="L15198">
        <v>275.3</v>
      </c>
      <c r="M15198">
        <v>0.161</v>
      </c>
      <c r="O15198" s="12">
        <f>VLOOKUP(C15198,[3]May!$C:$Z,24,FALSE)</f>
        <v>2019</v>
      </c>
    </row>
    <row r="15199" spans="1:15" x14ac:dyDescent="0.25">
      <c r="A15199" t="s">
        <v>1245</v>
      </c>
      <c r="C15199" t="s">
        <v>1326</v>
      </c>
      <c r="E15199">
        <v>7</v>
      </c>
      <c r="F15199" t="s">
        <v>1255</v>
      </c>
      <c r="J15199" t="s">
        <v>23</v>
      </c>
      <c r="K15199">
        <v>4</v>
      </c>
      <c r="L15199">
        <v>225.04</v>
      </c>
      <c r="M15199">
        <v>0.13159999999999999</v>
      </c>
      <c r="O15199" s="12">
        <f>VLOOKUP(C15199,[3]May!$C:$Z,24,FALSE)</f>
        <v>2019</v>
      </c>
    </row>
    <row r="15200" spans="1:15" x14ac:dyDescent="0.25">
      <c r="A15200" t="s">
        <v>1245</v>
      </c>
      <c r="C15200" t="s">
        <v>1326</v>
      </c>
      <c r="E15200">
        <v>12</v>
      </c>
      <c r="F15200" t="s">
        <v>1253</v>
      </c>
      <c r="J15200" t="s">
        <v>23</v>
      </c>
      <c r="K15200">
        <v>1</v>
      </c>
      <c r="L15200">
        <v>61.2</v>
      </c>
      <c r="M15200">
        <v>8.3370000000000007E-3</v>
      </c>
      <c r="O15200" s="12">
        <f>VLOOKUP(C15200,[3]May!$C:$Z,24,FALSE)</f>
        <v>2019</v>
      </c>
    </row>
    <row r="15201" spans="1:15" x14ac:dyDescent="0.25">
      <c r="A15201" t="s">
        <v>1245</v>
      </c>
      <c r="C15201" t="s">
        <v>1326</v>
      </c>
      <c r="E15201">
        <v>8</v>
      </c>
      <c r="F15201" t="s">
        <v>1251</v>
      </c>
      <c r="J15201" t="s">
        <v>23</v>
      </c>
      <c r="K15201">
        <v>5</v>
      </c>
      <c r="L15201">
        <v>275.3</v>
      </c>
      <c r="M15201">
        <v>0.161</v>
      </c>
      <c r="O15201" s="12">
        <f>VLOOKUP(C15201,[3]May!$C:$Z,24,FALSE)</f>
        <v>2019</v>
      </c>
    </row>
    <row r="15202" spans="1:15" x14ac:dyDescent="0.25">
      <c r="A15202" t="s">
        <v>1245</v>
      </c>
      <c r="C15202" t="s">
        <v>1326</v>
      </c>
      <c r="E15202">
        <v>7</v>
      </c>
      <c r="F15202" t="s">
        <v>1255</v>
      </c>
      <c r="J15202" t="s">
        <v>23</v>
      </c>
      <c r="K15202">
        <v>4</v>
      </c>
      <c r="L15202">
        <v>225.04</v>
      </c>
      <c r="M15202">
        <v>0.13159999999999999</v>
      </c>
      <c r="O15202" s="12">
        <f>VLOOKUP(C15202,[3]May!$C:$Z,24,FALSE)</f>
        <v>2019</v>
      </c>
    </row>
    <row r="15203" spans="1:15" x14ac:dyDescent="0.25">
      <c r="A15203" t="s">
        <v>1245</v>
      </c>
      <c r="C15203" t="s">
        <v>1326</v>
      </c>
      <c r="E15203">
        <v>7</v>
      </c>
      <c r="F15203" t="s">
        <v>1255</v>
      </c>
      <c r="J15203" t="s">
        <v>23</v>
      </c>
      <c r="K15203">
        <v>8</v>
      </c>
      <c r="L15203">
        <v>450.08</v>
      </c>
      <c r="M15203">
        <v>0.26319999999999999</v>
      </c>
      <c r="O15203" s="12">
        <f>VLOOKUP(C15203,[3]May!$C:$Z,24,FALSE)</f>
        <v>2019</v>
      </c>
    </row>
    <row r="15204" spans="1:15" x14ac:dyDescent="0.25">
      <c r="A15204" t="s">
        <v>1245</v>
      </c>
      <c r="C15204" t="s">
        <v>1326</v>
      </c>
      <c r="E15204">
        <v>6</v>
      </c>
      <c r="F15204" t="s">
        <v>1250</v>
      </c>
      <c r="J15204" t="s">
        <v>23</v>
      </c>
      <c r="K15204">
        <v>2</v>
      </c>
      <c r="L15204">
        <v>21.7</v>
      </c>
      <c r="M15204">
        <v>1.7000000000000001E-2</v>
      </c>
      <c r="O15204" s="12">
        <f>VLOOKUP(C15204,[3]May!$C:$Z,24,FALSE)</f>
        <v>2019</v>
      </c>
    </row>
    <row r="15205" spans="1:15" x14ac:dyDescent="0.25">
      <c r="A15205" t="s">
        <v>1245</v>
      </c>
      <c r="C15205" t="s">
        <v>1326</v>
      </c>
      <c r="E15205">
        <v>8</v>
      </c>
      <c r="F15205" t="s">
        <v>1251</v>
      </c>
      <c r="J15205" t="s">
        <v>23</v>
      </c>
      <c r="K15205">
        <v>4</v>
      </c>
      <c r="L15205">
        <v>220.24</v>
      </c>
      <c r="M15205">
        <v>0.1288</v>
      </c>
      <c r="O15205" s="12">
        <f>VLOOKUP(C15205,[3]May!$C:$Z,24,FALSE)</f>
        <v>2019</v>
      </c>
    </row>
    <row r="15206" spans="1:15" x14ac:dyDescent="0.25">
      <c r="A15206" t="s">
        <v>1245</v>
      </c>
      <c r="C15206" t="s">
        <v>1326</v>
      </c>
      <c r="E15206">
        <v>7</v>
      </c>
      <c r="F15206" t="s">
        <v>1255</v>
      </c>
      <c r="J15206" t="s">
        <v>23</v>
      </c>
      <c r="K15206">
        <v>4</v>
      </c>
      <c r="L15206">
        <v>225.04</v>
      </c>
      <c r="M15206">
        <v>0.13159999999999999</v>
      </c>
      <c r="O15206" s="12">
        <f>VLOOKUP(C15206,[3]May!$C:$Z,24,FALSE)</f>
        <v>2019</v>
      </c>
    </row>
    <row r="15207" spans="1:15" x14ac:dyDescent="0.25">
      <c r="A15207" t="s">
        <v>1245</v>
      </c>
      <c r="C15207" t="s">
        <v>1326</v>
      </c>
      <c r="E15207">
        <v>6</v>
      </c>
      <c r="F15207" t="s">
        <v>1250</v>
      </c>
      <c r="J15207" t="s">
        <v>23</v>
      </c>
      <c r="K15207">
        <v>1</v>
      </c>
      <c r="L15207">
        <v>109.18</v>
      </c>
      <c r="M15207">
        <v>8.5500000000000007E-2</v>
      </c>
      <c r="O15207" s="12">
        <f>VLOOKUP(C15207,[3]May!$C:$Z,24,FALSE)</f>
        <v>2019</v>
      </c>
    </row>
    <row r="15208" spans="1:15" x14ac:dyDescent="0.25">
      <c r="A15208" t="s">
        <v>1245</v>
      </c>
      <c r="C15208" t="s">
        <v>1326</v>
      </c>
      <c r="E15208">
        <v>12</v>
      </c>
      <c r="F15208" t="s">
        <v>1253</v>
      </c>
      <c r="J15208" t="s">
        <v>23</v>
      </c>
      <c r="K15208">
        <v>1</v>
      </c>
      <c r="L15208">
        <v>61.2</v>
      </c>
      <c r="M15208">
        <v>8.3370000000000007E-3</v>
      </c>
      <c r="O15208" s="12">
        <f>VLOOKUP(C15208,[3]May!$C:$Z,24,FALSE)</f>
        <v>2019</v>
      </c>
    </row>
    <row r="15209" spans="1:15" x14ac:dyDescent="0.25">
      <c r="A15209" t="s">
        <v>1245</v>
      </c>
      <c r="C15209" t="s">
        <v>1326</v>
      </c>
      <c r="E15209">
        <v>7</v>
      </c>
      <c r="F15209" t="s">
        <v>1255</v>
      </c>
      <c r="J15209" t="s">
        <v>23</v>
      </c>
      <c r="K15209">
        <v>4</v>
      </c>
      <c r="L15209">
        <v>225.04</v>
      </c>
      <c r="M15209">
        <v>0.13159999999999999</v>
      </c>
      <c r="O15209" s="12">
        <f>VLOOKUP(C15209,[3]May!$C:$Z,24,FALSE)</f>
        <v>2019</v>
      </c>
    </row>
    <row r="15210" spans="1:15" x14ac:dyDescent="0.25">
      <c r="A15210" t="s">
        <v>1245</v>
      </c>
      <c r="C15210" t="s">
        <v>1326</v>
      </c>
      <c r="E15210">
        <v>8</v>
      </c>
      <c r="F15210" t="s">
        <v>1251</v>
      </c>
      <c r="J15210" t="s">
        <v>23</v>
      </c>
      <c r="K15210">
        <v>7</v>
      </c>
      <c r="L15210">
        <v>385.42</v>
      </c>
      <c r="M15210">
        <v>0.22539999999999999</v>
      </c>
      <c r="O15210" s="12">
        <f>VLOOKUP(C15210,[3]May!$C:$Z,24,FALSE)</f>
        <v>2019</v>
      </c>
    </row>
    <row r="15211" spans="1:15" x14ac:dyDescent="0.25">
      <c r="A15211" t="s">
        <v>1245</v>
      </c>
      <c r="C15211" t="s">
        <v>1326</v>
      </c>
      <c r="E15211">
        <v>8</v>
      </c>
      <c r="F15211" t="s">
        <v>1251</v>
      </c>
      <c r="J15211" t="s">
        <v>23</v>
      </c>
      <c r="K15211">
        <v>6</v>
      </c>
      <c r="L15211">
        <v>330.36</v>
      </c>
      <c r="M15211">
        <v>0.19320000000000001</v>
      </c>
      <c r="O15211" s="12">
        <f>VLOOKUP(C15211,[3]May!$C:$Z,24,FALSE)</f>
        <v>2019</v>
      </c>
    </row>
    <row r="15212" spans="1:15" x14ac:dyDescent="0.25">
      <c r="A15212" t="s">
        <v>1245</v>
      </c>
      <c r="C15212" t="s">
        <v>1326</v>
      </c>
      <c r="E15212">
        <v>6</v>
      </c>
      <c r="F15212" t="s">
        <v>1250</v>
      </c>
      <c r="J15212" t="s">
        <v>23</v>
      </c>
      <c r="K15212">
        <v>1</v>
      </c>
      <c r="L15212">
        <v>10.85</v>
      </c>
      <c r="M15212">
        <v>8.5000000000000006E-3</v>
      </c>
      <c r="O15212" s="12">
        <f>VLOOKUP(C15212,[3]May!$C:$Z,24,FALSE)</f>
        <v>2019</v>
      </c>
    </row>
    <row r="15213" spans="1:15" x14ac:dyDescent="0.25">
      <c r="A15213" t="s">
        <v>1245</v>
      </c>
      <c r="C15213" t="s">
        <v>1326</v>
      </c>
      <c r="E15213">
        <v>6</v>
      </c>
      <c r="F15213" t="s">
        <v>1250</v>
      </c>
      <c r="J15213" t="s">
        <v>23</v>
      </c>
      <c r="K15213">
        <v>1</v>
      </c>
      <c r="L15213">
        <v>109.18</v>
      </c>
      <c r="M15213">
        <v>8.5500000000000007E-2</v>
      </c>
      <c r="O15213" s="12">
        <f>VLOOKUP(C15213,[3]May!$C:$Z,24,FALSE)</f>
        <v>2019</v>
      </c>
    </row>
    <row r="15214" spans="1:15" x14ac:dyDescent="0.25">
      <c r="A15214" t="s">
        <v>1245</v>
      </c>
      <c r="C15214" t="s">
        <v>1326</v>
      </c>
      <c r="E15214">
        <v>7</v>
      </c>
      <c r="F15214" t="s">
        <v>1255</v>
      </c>
      <c r="J15214" t="s">
        <v>23</v>
      </c>
      <c r="K15214">
        <v>4</v>
      </c>
      <c r="L15214">
        <v>225.04</v>
      </c>
      <c r="M15214">
        <v>0.13159999999999999</v>
      </c>
      <c r="O15214" s="12">
        <f>VLOOKUP(C15214,[3]May!$C:$Z,24,FALSE)</f>
        <v>2019</v>
      </c>
    </row>
    <row r="15215" spans="1:15" x14ac:dyDescent="0.25">
      <c r="A15215" t="s">
        <v>1245</v>
      </c>
      <c r="C15215" t="s">
        <v>1326</v>
      </c>
      <c r="E15215">
        <v>6</v>
      </c>
      <c r="F15215" t="s">
        <v>1250</v>
      </c>
      <c r="J15215" t="s">
        <v>23</v>
      </c>
      <c r="K15215">
        <v>8</v>
      </c>
      <c r="L15215">
        <v>86.8</v>
      </c>
      <c r="M15215">
        <v>6.8000000000000005E-2</v>
      </c>
      <c r="O15215" s="12">
        <f>VLOOKUP(C15215,[3]May!$C:$Z,24,FALSE)</f>
        <v>2019</v>
      </c>
    </row>
    <row r="15216" spans="1:15" x14ac:dyDescent="0.25">
      <c r="A15216" t="s">
        <v>1245</v>
      </c>
      <c r="C15216" t="s">
        <v>1326</v>
      </c>
      <c r="E15216">
        <v>6</v>
      </c>
      <c r="F15216" t="s">
        <v>1250</v>
      </c>
      <c r="J15216" t="s">
        <v>23</v>
      </c>
      <c r="K15216">
        <v>1</v>
      </c>
      <c r="L15216">
        <v>109.18</v>
      </c>
      <c r="M15216">
        <v>8.5500000000000007E-2</v>
      </c>
      <c r="O15216" s="12">
        <f>VLOOKUP(C15216,[3]May!$C:$Z,24,FALSE)</f>
        <v>2019</v>
      </c>
    </row>
    <row r="15217" spans="1:15" x14ac:dyDescent="0.25">
      <c r="A15217" t="s">
        <v>1245</v>
      </c>
      <c r="C15217" t="s">
        <v>1326</v>
      </c>
      <c r="E15217">
        <v>6</v>
      </c>
      <c r="F15217" t="s">
        <v>1250</v>
      </c>
      <c r="J15217" t="s">
        <v>23</v>
      </c>
      <c r="K15217">
        <v>5</v>
      </c>
      <c r="L15217">
        <v>545.9</v>
      </c>
      <c r="M15217">
        <v>0.42749999999999999</v>
      </c>
      <c r="O15217" s="12">
        <f>VLOOKUP(C15217,[3]May!$C:$Z,24,FALSE)</f>
        <v>2019</v>
      </c>
    </row>
    <row r="15218" spans="1:15" x14ac:dyDescent="0.25">
      <c r="A15218" t="s">
        <v>1245</v>
      </c>
      <c r="C15218" t="s">
        <v>1326</v>
      </c>
      <c r="E15218">
        <v>8</v>
      </c>
      <c r="F15218" t="s">
        <v>1251</v>
      </c>
      <c r="J15218" t="s">
        <v>23</v>
      </c>
      <c r="K15218">
        <v>4</v>
      </c>
      <c r="L15218">
        <v>220.24</v>
      </c>
      <c r="M15218">
        <v>0.1288</v>
      </c>
      <c r="O15218" s="12">
        <f>VLOOKUP(C15218,[3]May!$C:$Z,24,FALSE)</f>
        <v>2019</v>
      </c>
    </row>
    <row r="15219" spans="1:15" x14ac:dyDescent="0.25">
      <c r="A15219" t="s">
        <v>1245</v>
      </c>
      <c r="C15219" t="s">
        <v>1326</v>
      </c>
      <c r="E15219">
        <v>6</v>
      </c>
      <c r="F15219" t="s">
        <v>1250</v>
      </c>
      <c r="J15219" t="s">
        <v>23</v>
      </c>
      <c r="K15219">
        <v>1</v>
      </c>
      <c r="L15219">
        <v>109.18</v>
      </c>
      <c r="M15219">
        <v>8.5500000000000007E-2</v>
      </c>
      <c r="O15219" s="12">
        <f>VLOOKUP(C15219,[3]May!$C:$Z,24,FALSE)</f>
        <v>2019</v>
      </c>
    </row>
    <row r="15220" spans="1:15" x14ac:dyDescent="0.25">
      <c r="A15220" t="s">
        <v>1245</v>
      </c>
      <c r="C15220" t="s">
        <v>1326</v>
      </c>
      <c r="E15220">
        <v>9</v>
      </c>
      <c r="F15220" t="s">
        <v>1256</v>
      </c>
      <c r="J15220" t="s">
        <v>23</v>
      </c>
      <c r="K15220">
        <v>4</v>
      </c>
      <c r="L15220">
        <v>156.24</v>
      </c>
      <c r="M15220">
        <v>0.1288</v>
      </c>
      <c r="O15220" s="12">
        <f>VLOOKUP(C15220,[3]May!$C:$Z,24,FALSE)</f>
        <v>2019</v>
      </c>
    </row>
    <row r="15221" spans="1:15" x14ac:dyDescent="0.25">
      <c r="A15221" t="s">
        <v>1245</v>
      </c>
      <c r="C15221" t="s">
        <v>1326</v>
      </c>
      <c r="E15221">
        <v>8</v>
      </c>
      <c r="F15221" t="s">
        <v>1251</v>
      </c>
      <c r="J15221" t="s">
        <v>23</v>
      </c>
      <c r="K15221">
        <v>6</v>
      </c>
      <c r="L15221">
        <v>330.36</v>
      </c>
      <c r="M15221">
        <v>0.19320000000000001</v>
      </c>
      <c r="O15221" s="12">
        <f>VLOOKUP(C15221,[3]May!$C:$Z,24,FALSE)</f>
        <v>2019</v>
      </c>
    </row>
    <row r="15222" spans="1:15" x14ac:dyDescent="0.25">
      <c r="A15222" t="s">
        <v>1245</v>
      </c>
      <c r="C15222" t="s">
        <v>1326</v>
      </c>
      <c r="E15222">
        <v>6</v>
      </c>
      <c r="F15222" t="s">
        <v>1250</v>
      </c>
      <c r="J15222" t="s">
        <v>23</v>
      </c>
      <c r="K15222">
        <v>2</v>
      </c>
      <c r="L15222">
        <v>21.7</v>
      </c>
      <c r="M15222">
        <v>1.7000000000000001E-2</v>
      </c>
      <c r="O15222" s="12">
        <f>VLOOKUP(C15222,[3]May!$C:$Z,24,FALSE)</f>
        <v>2019</v>
      </c>
    </row>
    <row r="15223" spans="1:15" x14ac:dyDescent="0.25">
      <c r="A15223" t="s">
        <v>1245</v>
      </c>
      <c r="C15223" t="s">
        <v>1326</v>
      </c>
      <c r="E15223">
        <v>6</v>
      </c>
      <c r="F15223" t="s">
        <v>1250</v>
      </c>
      <c r="J15223" t="s">
        <v>23</v>
      </c>
      <c r="K15223">
        <v>4</v>
      </c>
      <c r="L15223">
        <v>43.4</v>
      </c>
      <c r="M15223">
        <v>3.4000000000000002E-2</v>
      </c>
      <c r="O15223" s="12">
        <f>VLOOKUP(C15223,[3]May!$C:$Z,24,FALSE)</f>
        <v>2019</v>
      </c>
    </row>
    <row r="15224" spans="1:15" x14ac:dyDescent="0.25">
      <c r="A15224" t="s">
        <v>1245</v>
      </c>
      <c r="C15224" t="s">
        <v>1326</v>
      </c>
      <c r="E15224">
        <v>6</v>
      </c>
      <c r="F15224" t="s">
        <v>1250</v>
      </c>
      <c r="J15224" t="s">
        <v>23</v>
      </c>
      <c r="K15224">
        <v>1</v>
      </c>
      <c r="L15224">
        <v>109.18</v>
      </c>
      <c r="M15224">
        <v>8.5500000000000007E-2</v>
      </c>
      <c r="O15224" s="12">
        <f>VLOOKUP(C15224,[3]May!$C:$Z,24,FALSE)</f>
        <v>2019</v>
      </c>
    </row>
    <row r="15225" spans="1:15" x14ac:dyDescent="0.25">
      <c r="A15225" t="s">
        <v>1245</v>
      </c>
      <c r="C15225" t="s">
        <v>1326</v>
      </c>
      <c r="E15225">
        <v>8</v>
      </c>
      <c r="F15225" t="s">
        <v>1251</v>
      </c>
      <c r="J15225" t="s">
        <v>23</v>
      </c>
      <c r="K15225">
        <v>8</v>
      </c>
      <c r="L15225">
        <v>440.48</v>
      </c>
      <c r="M15225">
        <v>0.2576</v>
      </c>
      <c r="O15225" s="12">
        <f>VLOOKUP(C15225,[3]May!$C:$Z,24,FALSE)</f>
        <v>2019</v>
      </c>
    </row>
    <row r="15226" spans="1:15" x14ac:dyDescent="0.25">
      <c r="A15226" t="s">
        <v>1245</v>
      </c>
      <c r="C15226" t="s">
        <v>1326</v>
      </c>
      <c r="E15226">
        <v>8</v>
      </c>
      <c r="F15226" t="s">
        <v>1251</v>
      </c>
      <c r="J15226" t="s">
        <v>23</v>
      </c>
      <c r="K15226">
        <v>4</v>
      </c>
      <c r="L15226">
        <v>220.24</v>
      </c>
      <c r="M15226">
        <v>0.1288</v>
      </c>
      <c r="O15226" s="12">
        <f>VLOOKUP(C15226,[3]May!$C:$Z,24,FALSE)</f>
        <v>2019</v>
      </c>
    </row>
    <row r="15227" spans="1:15" x14ac:dyDescent="0.25">
      <c r="A15227" t="s">
        <v>1245</v>
      </c>
      <c r="C15227" t="s">
        <v>1326</v>
      </c>
      <c r="E15227">
        <v>6</v>
      </c>
      <c r="F15227" t="s">
        <v>1250</v>
      </c>
      <c r="J15227" t="s">
        <v>23</v>
      </c>
      <c r="K15227">
        <v>7</v>
      </c>
      <c r="L15227">
        <v>764.26</v>
      </c>
      <c r="M15227">
        <v>0.59850000000000003</v>
      </c>
      <c r="O15227" s="12">
        <f>VLOOKUP(C15227,[3]May!$C:$Z,24,FALSE)</f>
        <v>2019</v>
      </c>
    </row>
    <row r="15228" spans="1:15" x14ac:dyDescent="0.25">
      <c r="A15228" t="s">
        <v>1245</v>
      </c>
      <c r="C15228" t="s">
        <v>1326</v>
      </c>
      <c r="E15228">
        <v>6</v>
      </c>
      <c r="F15228" t="s">
        <v>1250</v>
      </c>
      <c r="J15228" t="s">
        <v>23</v>
      </c>
      <c r="K15228">
        <v>1</v>
      </c>
      <c r="L15228">
        <v>10.85</v>
      </c>
      <c r="M15228">
        <v>8.5000000000000006E-3</v>
      </c>
      <c r="O15228" s="12">
        <f>VLOOKUP(C15228,[3]May!$C:$Z,24,FALSE)</f>
        <v>2019</v>
      </c>
    </row>
    <row r="15229" spans="1:15" x14ac:dyDescent="0.25">
      <c r="A15229" t="s">
        <v>1245</v>
      </c>
      <c r="C15229" t="s">
        <v>1326</v>
      </c>
      <c r="E15229">
        <v>8</v>
      </c>
      <c r="F15229" t="s">
        <v>1251</v>
      </c>
      <c r="J15229" t="s">
        <v>23</v>
      </c>
      <c r="K15229">
        <v>4</v>
      </c>
      <c r="L15229">
        <v>220.24</v>
      </c>
      <c r="M15229">
        <v>0.1288</v>
      </c>
      <c r="O15229" s="12">
        <f>VLOOKUP(C15229,[3]May!$C:$Z,24,FALSE)</f>
        <v>2019</v>
      </c>
    </row>
    <row r="15230" spans="1:15" x14ac:dyDescent="0.25">
      <c r="A15230" t="s">
        <v>1245</v>
      </c>
      <c r="C15230" t="s">
        <v>1326</v>
      </c>
      <c r="E15230">
        <v>7</v>
      </c>
      <c r="F15230" t="s">
        <v>1255</v>
      </c>
      <c r="J15230" t="s">
        <v>23</v>
      </c>
      <c r="K15230">
        <v>4</v>
      </c>
      <c r="L15230">
        <v>225.04</v>
      </c>
      <c r="M15230">
        <v>0.13159999999999999</v>
      </c>
      <c r="O15230" s="12">
        <f>VLOOKUP(C15230,[3]May!$C:$Z,24,FALSE)</f>
        <v>2019</v>
      </c>
    </row>
    <row r="15231" spans="1:15" x14ac:dyDescent="0.25">
      <c r="A15231" t="s">
        <v>1245</v>
      </c>
      <c r="C15231" t="s">
        <v>1326</v>
      </c>
      <c r="E15231">
        <v>6</v>
      </c>
      <c r="F15231" t="s">
        <v>1250</v>
      </c>
      <c r="J15231" t="s">
        <v>23</v>
      </c>
      <c r="K15231">
        <v>3</v>
      </c>
      <c r="L15231">
        <v>32.549999999999997</v>
      </c>
      <c r="M15231">
        <v>2.5499999999999998E-2</v>
      </c>
      <c r="O15231" s="12">
        <f>VLOOKUP(C15231,[3]May!$C:$Z,24,FALSE)</f>
        <v>2019</v>
      </c>
    </row>
    <row r="15232" spans="1:15" x14ac:dyDescent="0.25">
      <c r="A15232" t="s">
        <v>1245</v>
      </c>
      <c r="C15232" t="s">
        <v>1326</v>
      </c>
      <c r="E15232">
        <v>8</v>
      </c>
      <c r="F15232" t="s">
        <v>1251</v>
      </c>
      <c r="J15232" t="s">
        <v>23</v>
      </c>
      <c r="K15232">
        <v>4</v>
      </c>
      <c r="L15232">
        <v>220.24</v>
      </c>
      <c r="M15232">
        <v>0.1288</v>
      </c>
      <c r="O15232" s="12">
        <f>VLOOKUP(C15232,[3]May!$C:$Z,24,FALSE)</f>
        <v>2019</v>
      </c>
    </row>
    <row r="15233" spans="1:15" x14ac:dyDescent="0.25">
      <c r="A15233" t="s">
        <v>1245</v>
      </c>
      <c r="C15233" t="s">
        <v>1326</v>
      </c>
      <c r="E15233">
        <v>13</v>
      </c>
      <c r="F15233" t="s">
        <v>1248</v>
      </c>
      <c r="J15233" t="s">
        <v>23</v>
      </c>
      <c r="K15233">
        <v>1</v>
      </c>
      <c r="L15233">
        <v>5.1100000000000003</v>
      </c>
      <c r="M15233">
        <v>4.0000000000000001E-3</v>
      </c>
      <c r="O15233" s="12">
        <f>VLOOKUP(C15233,[3]May!$C:$Z,24,FALSE)</f>
        <v>2019</v>
      </c>
    </row>
    <row r="15234" spans="1:15" x14ac:dyDescent="0.25">
      <c r="A15234" t="s">
        <v>1245</v>
      </c>
      <c r="C15234" t="s">
        <v>1326</v>
      </c>
      <c r="E15234">
        <v>8</v>
      </c>
      <c r="F15234" t="s">
        <v>1251</v>
      </c>
      <c r="J15234" t="s">
        <v>23</v>
      </c>
      <c r="K15234">
        <v>2</v>
      </c>
      <c r="L15234">
        <v>110.12</v>
      </c>
      <c r="M15234">
        <v>6.4399999999999999E-2</v>
      </c>
      <c r="O15234" s="12">
        <f>VLOOKUP(C15234,[3]May!$C:$Z,24,FALSE)</f>
        <v>2019</v>
      </c>
    </row>
    <row r="15235" spans="1:15" x14ac:dyDescent="0.25">
      <c r="A15235" t="s">
        <v>1245</v>
      </c>
      <c r="C15235" t="s">
        <v>1326</v>
      </c>
      <c r="E15235">
        <v>12</v>
      </c>
      <c r="F15235" t="s">
        <v>1253</v>
      </c>
      <c r="J15235" t="s">
        <v>23</v>
      </c>
      <c r="K15235">
        <v>1</v>
      </c>
      <c r="L15235">
        <v>61.2</v>
      </c>
      <c r="M15235">
        <v>8.3370000000000007E-3</v>
      </c>
      <c r="O15235" s="12">
        <f>VLOOKUP(C15235,[3]May!$C:$Z,24,FALSE)</f>
        <v>2019</v>
      </c>
    </row>
    <row r="15236" spans="1:15" x14ac:dyDescent="0.25">
      <c r="A15236" t="s">
        <v>1245</v>
      </c>
      <c r="C15236" t="s">
        <v>1326</v>
      </c>
      <c r="E15236">
        <v>8</v>
      </c>
      <c r="F15236" t="s">
        <v>1251</v>
      </c>
      <c r="J15236" t="s">
        <v>23</v>
      </c>
      <c r="K15236">
        <v>9</v>
      </c>
      <c r="L15236">
        <v>495.54</v>
      </c>
      <c r="M15236">
        <v>0.2898</v>
      </c>
      <c r="O15236" s="12">
        <f>VLOOKUP(C15236,[3]May!$C:$Z,24,FALSE)</f>
        <v>2019</v>
      </c>
    </row>
    <row r="15237" spans="1:15" x14ac:dyDescent="0.25">
      <c r="A15237" t="s">
        <v>1245</v>
      </c>
      <c r="C15237" t="s">
        <v>1326</v>
      </c>
      <c r="E15237">
        <v>8</v>
      </c>
      <c r="F15237" t="s">
        <v>1251</v>
      </c>
      <c r="J15237" t="s">
        <v>23</v>
      </c>
      <c r="K15237">
        <v>1</v>
      </c>
      <c r="L15237">
        <v>55.06</v>
      </c>
      <c r="M15237">
        <v>3.2199999999999999E-2</v>
      </c>
      <c r="O15237" s="12">
        <f>VLOOKUP(C15237,[3]May!$C:$Z,24,FALSE)</f>
        <v>2019</v>
      </c>
    </row>
    <row r="15238" spans="1:15" x14ac:dyDescent="0.25">
      <c r="A15238" t="s">
        <v>1245</v>
      </c>
      <c r="C15238" t="s">
        <v>1326</v>
      </c>
      <c r="E15238">
        <v>7</v>
      </c>
      <c r="F15238" t="s">
        <v>1255</v>
      </c>
      <c r="J15238" t="s">
        <v>23</v>
      </c>
      <c r="K15238">
        <v>1</v>
      </c>
      <c r="L15238">
        <v>56.26</v>
      </c>
      <c r="M15238">
        <v>3.2899999999999999E-2</v>
      </c>
      <c r="O15238" s="12">
        <f>VLOOKUP(C15238,[3]May!$C:$Z,24,FALSE)</f>
        <v>2019</v>
      </c>
    </row>
    <row r="15239" spans="1:15" x14ac:dyDescent="0.25">
      <c r="A15239" t="s">
        <v>1245</v>
      </c>
      <c r="C15239" t="s">
        <v>1326</v>
      </c>
      <c r="E15239">
        <v>6</v>
      </c>
      <c r="F15239" t="s">
        <v>1250</v>
      </c>
      <c r="J15239" t="s">
        <v>23</v>
      </c>
      <c r="K15239">
        <v>1</v>
      </c>
      <c r="L15239">
        <v>109.18</v>
      </c>
      <c r="M15239">
        <v>8.5500000000000007E-2</v>
      </c>
      <c r="O15239" s="12">
        <f>VLOOKUP(C15239,[3]May!$C:$Z,24,FALSE)</f>
        <v>2019</v>
      </c>
    </row>
    <row r="15240" spans="1:15" x14ac:dyDescent="0.25">
      <c r="A15240" t="s">
        <v>1245</v>
      </c>
      <c r="C15240" t="s">
        <v>1326</v>
      </c>
      <c r="E15240">
        <v>7</v>
      </c>
      <c r="F15240" t="s">
        <v>1255</v>
      </c>
      <c r="J15240" t="s">
        <v>23</v>
      </c>
      <c r="K15240">
        <v>8</v>
      </c>
      <c r="L15240">
        <v>450.08</v>
      </c>
      <c r="M15240">
        <v>0.26319999999999999</v>
      </c>
      <c r="O15240" s="12">
        <f>VLOOKUP(C15240,[3]May!$C:$Z,24,FALSE)</f>
        <v>2019</v>
      </c>
    </row>
    <row r="15241" spans="1:15" x14ac:dyDescent="0.25">
      <c r="A15241" t="s">
        <v>1245</v>
      </c>
      <c r="C15241" t="s">
        <v>1326</v>
      </c>
      <c r="E15241">
        <v>6</v>
      </c>
      <c r="F15241" t="s">
        <v>1250</v>
      </c>
      <c r="J15241" t="s">
        <v>23</v>
      </c>
      <c r="K15241">
        <v>6</v>
      </c>
      <c r="L15241">
        <v>655.08000000000004</v>
      </c>
      <c r="M15241">
        <v>0.51300000000000001</v>
      </c>
      <c r="O15241" s="12">
        <f>VLOOKUP(C15241,[3]May!$C:$Z,24,FALSE)</f>
        <v>2019</v>
      </c>
    </row>
    <row r="15242" spans="1:15" x14ac:dyDescent="0.25">
      <c r="A15242" t="s">
        <v>1245</v>
      </c>
      <c r="C15242" t="s">
        <v>1326</v>
      </c>
      <c r="E15242">
        <v>8</v>
      </c>
      <c r="F15242" t="s">
        <v>1251</v>
      </c>
      <c r="J15242" t="s">
        <v>23</v>
      </c>
      <c r="K15242">
        <v>2</v>
      </c>
      <c r="L15242">
        <v>110.12</v>
      </c>
      <c r="M15242">
        <v>6.4399999999999999E-2</v>
      </c>
      <c r="O15242" s="12">
        <f>VLOOKUP(C15242,[3]May!$C:$Z,24,FALSE)</f>
        <v>2019</v>
      </c>
    </row>
    <row r="15243" spans="1:15" x14ac:dyDescent="0.25">
      <c r="A15243" t="s">
        <v>1245</v>
      </c>
      <c r="C15243" t="s">
        <v>1326</v>
      </c>
      <c r="E15243">
        <v>6</v>
      </c>
      <c r="F15243" t="s">
        <v>1250</v>
      </c>
      <c r="J15243" t="s">
        <v>23</v>
      </c>
      <c r="K15243">
        <v>1</v>
      </c>
      <c r="L15243">
        <v>109.18</v>
      </c>
      <c r="M15243">
        <v>8.5500000000000007E-2</v>
      </c>
      <c r="O15243" s="12">
        <f>VLOOKUP(C15243,[3]May!$C:$Z,24,FALSE)</f>
        <v>2019</v>
      </c>
    </row>
    <row r="15244" spans="1:15" x14ac:dyDescent="0.25">
      <c r="A15244" t="s">
        <v>1245</v>
      </c>
      <c r="C15244" t="s">
        <v>1326</v>
      </c>
      <c r="E15244">
        <v>7</v>
      </c>
      <c r="F15244" t="s">
        <v>1255</v>
      </c>
      <c r="J15244" t="s">
        <v>23</v>
      </c>
      <c r="K15244">
        <v>4</v>
      </c>
      <c r="L15244">
        <v>225.04</v>
      </c>
      <c r="M15244">
        <v>0.13159999999999999</v>
      </c>
      <c r="O15244" s="12">
        <f>VLOOKUP(C15244,[3]May!$C:$Z,24,FALSE)</f>
        <v>2019</v>
      </c>
    </row>
    <row r="15245" spans="1:15" x14ac:dyDescent="0.25">
      <c r="A15245" t="s">
        <v>1245</v>
      </c>
      <c r="C15245" t="s">
        <v>1326</v>
      </c>
      <c r="E15245">
        <v>6</v>
      </c>
      <c r="F15245" t="s">
        <v>1250</v>
      </c>
      <c r="J15245" t="s">
        <v>23</v>
      </c>
      <c r="K15245">
        <v>3</v>
      </c>
      <c r="L15245">
        <v>32.549999999999997</v>
      </c>
      <c r="M15245">
        <v>2.5499999999999998E-2</v>
      </c>
      <c r="O15245" s="12">
        <f>VLOOKUP(C15245,[3]May!$C:$Z,24,FALSE)</f>
        <v>2019</v>
      </c>
    </row>
    <row r="15246" spans="1:15" x14ac:dyDescent="0.25">
      <c r="A15246" t="s">
        <v>1245</v>
      </c>
      <c r="C15246" t="s">
        <v>1326</v>
      </c>
      <c r="E15246">
        <v>12</v>
      </c>
      <c r="F15246" t="s">
        <v>1253</v>
      </c>
      <c r="J15246" t="s">
        <v>23</v>
      </c>
      <c r="K15246">
        <v>1</v>
      </c>
      <c r="L15246">
        <v>61.2</v>
      </c>
      <c r="M15246">
        <v>8.3370000000000007E-3</v>
      </c>
      <c r="O15246" s="12">
        <f>VLOOKUP(C15246,[3]May!$C:$Z,24,FALSE)</f>
        <v>2019</v>
      </c>
    </row>
    <row r="15247" spans="1:15" x14ac:dyDescent="0.25">
      <c r="A15247" t="s">
        <v>1245</v>
      </c>
      <c r="C15247" t="s">
        <v>1326</v>
      </c>
      <c r="E15247">
        <v>6</v>
      </c>
      <c r="F15247" t="s">
        <v>1250</v>
      </c>
      <c r="J15247" t="s">
        <v>23</v>
      </c>
      <c r="K15247">
        <v>10</v>
      </c>
      <c r="L15247">
        <v>1091.8</v>
      </c>
      <c r="M15247">
        <v>0.85499999999999998</v>
      </c>
      <c r="O15247" s="12">
        <f>VLOOKUP(C15247,[3]May!$C:$Z,24,FALSE)</f>
        <v>2019</v>
      </c>
    </row>
    <row r="15248" spans="1:15" x14ac:dyDescent="0.25">
      <c r="A15248" t="s">
        <v>1245</v>
      </c>
      <c r="C15248" t="s">
        <v>1326</v>
      </c>
      <c r="E15248">
        <v>8</v>
      </c>
      <c r="F15248" t="s">
        <v>1251</v>
      </c>
      <c r="J15248" t="s">
        <v>23</v>
      </c>
      <c r="K15248">
        <v>1</v>
      </c>
      <c r="L15248">
        <v>55.06</v>
      </c>
      <c r="M15248">
        <v>3.2199999999999999E-2</v>
      </c>
      <c r="O15248" s="12">
        <f>VLOOKUP(C15248,[3]May!$C:$Z,24,FALSE)</f>
        <v>2019</v>
      </c>
    </row>
    <row r="15249" spans="1:15" x14ac:dyDescent="0.25">
      <c r="A15249" t="s">
        <v>1245</v>
      </c>
      <c r="C15249" t="s">
        <v>1326</v>
      </c>
      <c r="E15249">
        <v>12</v>
      </c>
      <c r="F15249" t="s">
        <v>1253</v>
      </c>
      <c r="J15249" t="s">
        <v>23</v>
      </c>
      <c r="K15249">
        <v>1</v>
      </c>
      <c r="L15249">
        <v>61.2</v>
      </c>
      <c r="M15249">
        <v>8.3370000000000007E-3</v>
      </c>
      <c r="O15249" s="12">
        <f>VLOOKUP(C15249,[3]May!$C:$Z,24,FALSE)</f>
        <v>2019</v>
      </c>
    </row>
    <row r="15250" spans="1:15" x14ac:dyDescent="0.25">
      <c r="A15250" t="s">
        <v>1245</v>
      </c>
      <c r="C15250" t="s">
        <v>1326</v>
      </c>
      <c r="E15250">
        <v>6</v>
      </c>
      <c r="F15250" t="s">
        <v>1250</v>
      </c>
      <c r="J15250" t="s">
        <v>23</v>
      </c>
      <c r="K15250">
        <v>1</v>
      </c>
      <c r="L15250">
        <v>109.18</v>
      </c>
      <c r="M15250">
        <v>8.5500000000000007E-2</v>
      </c>
      <c r="O15250" s="12">
        <f>VLOOKUP(C15250,[3]May!$C:$Z,24,FALSE)</f>
        <v>2019</v>
      </c>
    </row>
    <row r="15251" spans="1:15" x14ac:dyDescent="0.25">
      <c r="A15251" t="s">
        <v>1245</v>
      </c>
      <c r="C15251" t="s">
        <v>1326</v>
      </c>
      <c r="E15251">
        <v>8</v>
      </c>
      <c r="F15251" t="s">
        <v>1251</v>
      </c>
      <c r="J15251" t="s">
        <v>23</v>
      </c>
      <c r="K15251">
        <v>2</v>
      </c>
      <c r="L15251">
        <v>110.12</v>
      </c>
      <c r="M15251">
        <v>6.4399999999999999E-2</v>
      </c>
      <c r="O15251" s="12">
        <f>VLOOKUP(C15251,[3]May!$C:$Z,24,FALSE)</f>
        <v>2019</v>
      </c>
    </row>
    <row r="15252" spans="1:15" x14ac:dyDescent="0.25">
      <c r="A15252" t="s">
        <v>1245</v>
      </c>
      <c r="C15252" t="s">
        <v>1326</v>
      </c>
      <c r="E15252">
        <v>12</v>
      </c>
      <c r="F15252" t="s">
        <v>1253</v>
      </c>
      <c r="J15252" t="s">
        <v>23</v>
      </c>
      <c r="K15252">
        <v>1</v>
      </c>
      <c r="L15252">
        <v>61.2</v>
      </c>
      <c r="M15252">
        <v>8.3370000000000007E-3</v>
      </c>
      <c r="O15252" s="12">
        <f>VLOOKUP(C15252,[3]May!$C:$Z,24,FALSE)</f>
        <v>2019</v>
      </c>
    </row>
    <row r="15253" spans="1:15" x14ac:dyDescent="0.25">
      <c r="A15253" t="s">
        <v>1245</v>
      </c>
      <c r="C15253" t="s">
        <v>1326</v>
      </c>
      <c r="E15253">
        <v>8</v>
      </c>
      <c r="F15253" t="s">
        <v>1251</v>
      </c>
      <c r="J15253" t="s">
        <v>23</v>
      </c>
      <c r="K15253">
        <v>5</v>
      </c>
      <c r="L15253">
        <v>275.3</v>
      </c>
      <c r="M15253">
        <v>0.161</v>
      </c>
      <c r="O15253" s="12">
        <f>VLOOKUP(C15253,[3]May!$C:$Z,24,FALSE)</f>
        <v>2019</v>
      </c>
    </row>
    <row r="15254" spans="1:15" x14ac:dyDescent="0.25">
      <c r="A15254" t="s">
        <v>1245</v>
      </c>
      <c r="C15254" t="s">
        <v>1326</v>
      </c>
      <c r="E15254">
        <v>7</v>
      </c>
      <c r="F15254" t="s">
        <v>1255</v>
      </c>
      <c r="J15254" t="s">
        <v>23</v>
      </c>
      <c r="K15254">
        <v>4</v>
      </c>
      <c r="L15254">
        <v>225.04</v>
      </c>
      <c r="M15254">
        <v>0.13159999999999999</v>
      </c>
      <c r="O15254" s="12">
        <f>VLOOKUP(C15254,[3]May!$C:$Z,24,FALSE)</f>
        <v>2019</v>
      </c>
    </row>
    <row r="15255" spans="1:15" x14ac:dyDescent="0.25">
      <c r="A15255" t="s">
        <v>1245</v>
      </c>
      <c r="C15255" t="s">
        <v>1326</v>
      </c>
      <c r="E15255">
        <v>8</v>
      </c>
      <c r="F15255" t="s">
        <v>1251</v>
      </c>
      <c r="J15255" t="s">
        <v>23</v>
      </c>
      <c r="K15255">
        <v>8</v>
      </c>
      <c r="L15255">
        <v>440.48</v>
      </c>
      <c r="M15255">
        <v>0.2576</v>
      </c>
      <c r="O15255" s="12">
        <f>VLOOKUP(C15255,[3]May!$C:$Z,24,FALSE)</f>
        <v>2019</v>
      </c>
    </row>
    <row r="15256" spans="1:15" x14ac:dyDescent="0.25">
      <c r="A15256" t="s">
        <v>1245</v>
      </c>
      <c r="C15256" t="s">
        <v>1326</v>
      </c>
      <c r="E15256">
        <v>8</v>
      </c>
      <c r="F15256" t="s">
        <v>1251</v>
      </c>
      <c r="J15256" t="s">
        <v>23</v>
      </c>
      <c r="K15256">
        <v>6</v>
      </c>
      <c r="L15256">
        <v>330.36</v>
      </c>
      <c r="M15256">
        <v>0.19320000000000001</v>
      </c>
      <c r="O15256" s="12">
        <f>VLOOKUP(C15256,[3]May!$C:$Z,24,FALSE)</f>
        <v>2019</v>
      </c>
    </row>
    <row r="15257" spans="1:15" x14ac:dyDescent="0.25">
      <c r="A15257" t="s">
        <v>1245</v>
      </c>
      <c r="C15257" t="s">
        <v>1326</v>
      </c>
      <c r="E15257">
        <v>7</v>
      </c>
      <c r="F15257" t="s">
        <v>1255</v>
      </c>
      <c r="J15257" t="s">
        <v>23</v>
      </c>
      <c r="K15257">
        <v>4</v>
      </c>
      <c r="L15257">
        <v>225.04</v>
      </c>
      <c r="M15257">
        <v>0.13159999999999999</v>
      </c>
      <c r="O15257" s="12">
        <f>VLOOKUP(C15257,[3]May!$C:$Z,24,FALSE)</f>
        <v>2019</v>
      </c>
    </row>
    <row r="15258" spans="1:15" x14ac:dyDescent="0.25">
      <c r="A15258" t="s">
        <v>1245</v>
      </c>
      <c r="C15258" t="s">
        <v>1326</v>
      </c>
      <c r="E15258">
        <v>6</v>
      </c>
      <c r="F15258" t="s">
        <v>1250</v>
      </c>
      <c r="J15258" t="s">
        <v>23</v>
      </c>
      <c r="K15258">
        <v>5</v>
      </c>
      <c r="L15258">
        <v>545.9</v>
      </c>
      <c r="M15258">
        <v>0.42749999999999999</v>
      </c>
      <c r="O15258" s="12">
        <f>VLOOKUP(C15258,[3]May!$C:$Z,24,FALSE)</f>
        <v>2019</v>
      </c>
    </row>
    <row r="15259" spans="1:15" x14ac:dyDescent="0.25">
      <c r="A15259" t="s">
        <v>1245</v>
      </c>
      <c r="C15259" t="s">
        <v>1326</v>
      </c>
      <c r="E15259">
        <v>6</v>
      </c>
      <c r="F15259" t="s">
        <v>1250</v>
      </c>
      <c r="J15259" t="s">
        <v>23</v>
      </c>
      <c r="K15259">
        <v>2</v>
      </c>
      <c r="L15259">
        <v>21.7</v>
      </c>
      <c r="M15259">
        <v>1.7000000000000001E-2</v>
      </c>
      <c r="O15259" s="12">
        <f>VLOOKUP(C15259,[3]May!$C:$Z,24,FALSE)</f>
        <v>2019</v>
      </c>
    </row>
    <row r="15260" spans="1:15" x14ac:dyDescent="0.25">
      <c r="A15260" t="s">
        <v>1245</v>
      </c>
      <c r="C15260" t="s">
        <v>1326</v>
      </c>
      <c r="E15260">
        <v>8</v>
      </c>
      <c r="F15260" t="s">
        <v>1251</v>
      </c>
      <c r="J15260" t="s">
        <v>23</v>
      </c>
      <c r="K15260">
        <v>6</v>
      </c>
      <c r="L15260">
        <v>330.36</v>
      </c>
      <c r="M15260">
        <v>0.19320000000000001</v>
      </c>
      <c r="O15260" s="12">
        <f>VLOOKUP(C15260,[3]May!$C:$Z,24,FALSE)</f>
        <v>2019</v>
      </c>
    </row>
    <row r="15261" spans="1:15" x14ac:dyDescent="0.25">
      <c r="A15261" t="s">
        <v>1245</v>
      </c>
      <c r="C15261" t="s">
        <v>1326</v>
      </c>
      <c r="E15261">
        <v>9</v>
      </c>
      <c r="F15261" t="s">
        <v>1256</v>
      </c>
      <c r="J15261" t="s">
        <v>23</v>
      </c>
      <c r="K15261">
        <v>2</v>
      </c>
      <c r="L15261">
        <v>78.12</v>
      </c>
      <c r="M15261">
        <v>6.4399999999999999E-2</v>
      </c>
      <c r="O15261" s="12">
        <f>VLOOKUP(C15261,[3]May!$C:$Z,24,FALSE)</f>
        <v>2019</v>
      </c>
    </row>
    <row r="15262" spans="1:15" x14ac:dyDescent="0.25">
      <c r="A15262" t="s">
        <v>1245</v>
      </c>
      <c r="C15262" t="s">
        <v>1326</v>
      </c>
      <c r="E15262">
        <v>12</v>
      </c>
      <c r="F15262" t="s">
        <v>1253</v>
      </c>
      <c r="J15262" t="s">
        <v>23</v>
      </c>
      <c r="K15262">
        <v>1</v>
      </c>
      <c r="L15262">
        <v>61.2</v>
      </c>
      <c r="M15262">
        <v>8.3370000000000007E-3</v>
      </c>
      <c r="O15262" s="12">
        <f>VLOOKUP(C15262,[3]May!$C:$Z,24,FALSE)</f>
        <v>2019</v>
      </c>
    </row>
    <row r="15263" spans="1:15" x14ac:dyDescent="0.25">
      <c r="A15263" t="s">
        <v>1245</v>
      </c>
      <c r="C15263" t="s">
        <v>1326</v>
      </c>
      <c r="E15263">
        <v>8</v>
      </c>
      <c r="F15263" t="s">
        <v>1251</v>
      </c>
      <c r="J15263" t="s">
        <v>23</v>
      </c>
      <c r="K15263">
        <v>4</v>
      </c>
      <c r="L15263">
        <v>220.24</v>
      </c>
      <c r="M15263">
        <v>0.1288</v>
      </c>
      <c r="O15263" s="12">
        <f>VLOOKUP(C15263,[3]May!$C:$Z,24,FALSE)</f>
        <v>2019</v>
      </c>
    </row>
    <row r="15264" spans="1:15" x14ac:dyDescent="0.25">
      <c r="A15264" t="s">
        <v>1245</v>
      </c>
      <c r="C15264" t="s">
        <v>1328</v>
      </c>
      <c r="E15264">
        <v>8</v>
      </c>
      <c r="F15264" t="s">
        <v>1251</v>
      </c>
      <c r="J15264" t="s">
        <v>23</v>
      </c>
      <c r="K15264">
        <v>5</v>
      </c>
      <c r="L15264">
        <v>275.3</v>
      </c>
      <c r="M15264">
        <v>0.161</v>
      </c>
      <c r="O15264" s="12">
        <f>VLOOKUP(C15264,[3]May!$C:$Z,24,FALSE)</f>
        <v>2019</v>
      </c>
    </row>
    <row r="15265" spans="1:15" x14ac:dyDescent="0.25">
      <c r="A15265" t="s">
        <v>1245</v>
      </c>
      <c r="C15265" t="s">
        <v>1328</v>
      </c>
      <c r="E15265">
        <v>8</v>
      </c>
      <c r="F15265" t="s">
        <v>1251</v>
      </c>
      <c r="J15265" t="s">
        <v>23</v>
      </c>
      <c r="K15265">
        <v>5</v>
      </c>
      <c r="L15265">
        <v>275.3</v>
      </c>
      <c r="M15265">
        <v>0.161</v>
      </c>
      <c r="O15265" s="12">
        <f>VLOOKUP(C15265,[3]May!$C:$Z,24,FALSE)</f>
        <v>2019</v>
      </c>
    </row>
    <row r="15266" spans="1:15" x14ac:dyDescent="0.25">
      <c r="A15266" t="s">
        <v>1245</v>
      </c>
      <c r="C15266" t="s">
        <v>1328</v>
      </c>
      <c r="E15266">
        <v>2</v>
      </c>
      <c r="F15266" t="s">
        <v>1247</v>
      </c>
      <c r="J15266" t="s">
        <v>23</v>
      </c>
      <c r="K15266">
        <v>1</v>
      </c>
      <c r="L15266">
        <v>65.13</v>
      </c>
      <c r="M15266">
        <v>5.0999999999999997E-2</v>
      </c>
      <c r="O15266" s="12">
        <f>VLOOKUP(C15266,[3]May!$C:$Z,24,FALSE)</f>
        <v>2019</v>
      </c>
    </row>
    <row r="15267" spans="1:15" x14ac:dyDescent="0.25">
      <c r="A15267" t="s">
        <v>1245</v>
      </c>
      <c r="C15267" t="s">
        <v>1328</v>
      </c>
      <c r="E15267">
        <v>2</v>
      </c>
      <c r="F15267" t="s">
        <v>1247</v>
      </c>
      <c r="J15267" t="s">
        <v>23</v>
      </c>
      <c r="K15267">
        <v>1</v>
      </c>
      <c r="L15267">
        <v>65.13</v>
      </c>
      <c r="M15267">
        <v>5.0999999999999997E-2</v>
      </c>
      <c r="O15267" s="12">
        <f>VLOOKUP(C15267,[3]May!$C:$Z,24,FALSE)</f>
        <v>2019</v>
      </c>
    </row>
    <row r="15268" spans="1:15" x14ac:dyDescent="0.25">
      <c r="A15268" t="s">
        <v>1245</v>
      </c>
      <c r="C15268" t="s">
        <v>1328</v>
      </c>
      <c r="E15268">
        <v>2</v>
      </c>
      <c r="F15268" t="s">
        <v>1247</v>
      </c>
      <c r="J15268" t="s">
        <v>23</v>
      </c>
      <c r="K15268">
        <v>1</v>
      </c>
      <c r="L15268">
        <v>5.1100000000000003</v>
      </c>
      <c r="M15268">
        <v>4.0000000000000001E-3</v>
      </c>
      <c r="O15268" s="12">
        <f>VLOOKUP(C15268,[3]May!$C:$Z,24,FALSE)</f>
        <v>2019</v>
      </c>
    </row>
    <row r="15269" spans="1:15" x14ac:dyDescent="0.25">
      <c r="A15269" t="s">
        <v>1245</v>
      </c>
      <c r="C15269" t="s">
        <v>1328</v>
      </c>
      <c r="E15269">
        <v>8</v>
      </c>
      <c r="F15269" t="s">
        <v>1251</v>
      </c>
      <c r="J15269" t="s">
        <v>23</v>
      </c>
      <c r="K15269">
        <v>5</v>
      </c>
      <c r="L15269">
        <v>275.3</v>
      </c>
      <c r="M15269">
        <v>0.161</v>
      </c>
      <c r="O15269" s="12">
        <f>VLOOKUP(C15269,[3]May!$C:$Z,24,FALSE)</f>
        <v>2019</v>
      </c>
    </row>
    <row r="15270" spans="1:15" x14ac:dyDescent="0.25">
      <c r="A15270" t="s">
        <v>1245</v>
      </c>
      <c r="C15270" t="s">
        <v>1328</v>
      </c>
      <c r="E15270">
        <v>12</v>
      </c>
      <c r="F15270" t="s">
        <v>1253</v>
      </c>
      <c r="J15270" t="s">
        <v>23</v>
      </c>
      <c r="K15270">
        <v>1</v>
      </c>
      <c r="L15270">
        <v>61.2</v>
      </c>
      <c r="M15270">
        <v>8.3370000000000007E-3</v>
      </c>
      <c r="O15270" s="12">
        <f>VLOOKUP(C15270,[3]May!$C:$Z,24,FALSE)</f>
        <v>2019</v>
      </c>
    </row>
    <row r="15271" spans="1:15" x14ac:dyDescent="0.25">
      <c r="A15271" t="s">
        <v>1245</v>
      </c>
      <c r="C15271" t="s">
        <v>1328</v>
      </c>
      <c r="E15271">
        <v>2</v>
      </c>
      <c r="F15271" t="s">
        <v>1247</v>
      </c>
      <c r="J15271" t="s">
        <v>23</v>
      </c>
      <c r="K15271">
        <v>2</v>
      </c>
      <c r="L15271">
        <v>130.26</v>
      </c>
      <c r="M15271">
        <v>0.10199999999999999</v>
      </c>
      <c r="O15271" s="12">
        <f>VLOOKUP(C15271,[3]May!$C:$Z,24,FALSE)</f>
        <v>2019</v>
      </c>
    </row>
    <row r="15272" spans="1:15" x14ac:dyDescent="0.25">
      <c r="A15272" t="s">
        <v>1245</v>
      </c>
      <c r="C15272" t="s">
        <v>1328</v>
      </c>
      <c r="E15272">
        <v>8</v>
      </c>
      <c r="F15272" t="s">
        <v>1251</v>
      </c>
      <c r="J15272" t="s">
        <v>23</v>
      </c>
      <c r="K15272">
        <v>5</v>
      </c>
      <c r="L15272">
        <v>275.3</v>
      </c>
      <c r="M15272">
        <v>0.161</v>
      </c>
      <c r="O15272" s="12">
        <f>VLOOKUP(C15272,[3]May!$C:$Z,24,FALSE)</f>
        <v>2019</v>
      </c>
    </row>
    <row r="15273" spans="1:15" x14ac:dyDescent="0.25">
      <c r="A15273" t="s">
        <v>1245</v>
      </c>
      <c r="C15273" t="s">
        <v>1328</v>
      </c>
      <c r="E15273">
        <v>2</v>
      </c>
      <c r="F15273" t="s">
        <v>1247</v>
      </c>
      <c r="J15273" t="s">
        <v>23</v>
      </c>
      <c r="K15273">
        <v>9</v>
      </c>
      <c r="L15273">
        <v>45.99</v>
      </c>
      <c r="M15273">
        <v>3.5999999999999997E-2</v>
      </c>
      <c r="O15273" s="12">
        <f>VLOOKUP(C15273,[3]May!$C:$Z,24,FALSE)</f>
        <v>2019</v>
      </c>
    </row>
    <row r="15274" spans="1:15" x14ac:dyDescent="0.25">
      <c r="A15274" t="s">
        <v>1245</v>
      </c>
      <c r="C15274" t="s">
        <v>1328</v>
      </c>
      <c r="E15274">
        <v>8</v>
      </c>
      <c r="F15274" t="s">
        <v>1251</v>
      </c>
      <c r="J15274" t="s">
        <v>23</v>
      </c>
      <c r="K15274">
        <v>5</v>
      </c>
      <c r="L15274">
        <v>275.3</v>
      </c>
      <c r="M15274">
        <v>0.161</v>
      </c>
      <c r="O15274" s="12">
        <f>VLOOKUP(C15274,[3]May!$C:$Z,24,FALSE)</f>
        <v>2019</v>
      </c>
    </row>
    <row r="15275" spans="1:15" x14ac:dyDescent="0.25">
      <c r="A15275" t="s">
        <v>1245</v>
      </c>
      <c r="C15275" t="s">
        <v>1328</v>
      </c>
      <c r="E15275">
        <v>2</v>
      </c>
      <c r="F15275" t="s">
        <v>1247</v>
      </c>
      <c r="J15275" t="s">
        <v>23</v>
      </c>
      <c r="K15275">
        <v>2</v>
      </c>
      <c r="L15275">
        <v>130.26</v>
      </c>
      <c r="M15275">
        <v>0.10199999999999999</v>
      </c>
      <c r="O15275" s="12">
        <f>VLOOKUP(C15275,[3]May!$C:$Z,24,FALSE)</f>
        <v>2019</v>
      </c>
    </row>
    <row r="15276" spans="1:15" x14ac:dyDescent="0.25">
      <c r="A15276" t="s">
        <v>1245</v>
      </c>
      <c r="C15276" t="s">
        <v>1328</v>
      </c>
      <c r="E15276">
        <v>2</v>
      </c>
      <c r="F15276" t="s">
        <v>1247</v>
      </c>
      <c r="J15276" t="s">
        <v>23</v>
      </c>
      <c r="K15276">
        <v>4</v>
      </c>
      <c r="L15276">
        <v>20.440000000000001</v>
      </c>
      <c r="M15276">
        <v>1.6E-2</v>
      </c>
      <c r="O15276" s="12">
        <f>VLOOKUP(C15276,[3]May!$C:$Z,24,FALSE)</f>
        <v>2019</v>
      </c>
    </row>
    <row r="15277" spans="1:15" x14ac:dyDescent="0.25">
      <c r="A15277" t="s">
        <v>1245</v>
      </c>
      <c r="C15277" t="s">
        <v>1328</v>
      </c>
      <c r="E15277">
        <v>2</v>
      </c>
      <c r="F15277" t="s">
        <v>1247</v>
      </c>
      <c r="J15277" t="s">
        <v>23</v>
      </c>
      <c r="K15277">
        <v>3</v>
      </c>
      <c r="L15277">
        <v>195.39</v>
      </c>
      <c r="M15277">
        <v>0.153</v>
      </c>
      <c r="O15277" s="12">
        <f>VLOOKUP(C15277,[3]May!$C:$Z,24,FALSE)</f>
        <v>2019</v>
      </c>
    </row>
    <row r="15278" spans="1:15" x14ac:dyDescent="0.25">
      <c r="A15278" t="s">
        <v>1245</v>
      </c>
      <c r="C15278" t="s">
        <v>1328</v>
      </c>
      <c r="E15278">
        <v>7</v>
      </c>
      <c r="F15278" t="s">
        <v>1255</v>
      </c>
      <c r="J15278" t="s">
        <v>23</v>
      </c>
      <c r="K15278">
        <v>2</v>
      </c>
      <c r="L15278">
        <v>112.52</v>
      </c>
      <c r="M15278">
        <v>6.5799999999999997E-2</v>
      </c>
      <c r="O15278" s="12">
        <f>VLOOKUP(C15278,[3]May!$C:$Z,24,FALSE)</f>
        <v>2019</v>
      </c>
    </row>
    <row r="15279" spans="1:15" x14ac:dyDescent="0.25">
      <c r="A15279" t="s">
        <v>1245</v>
      </c>
      <c r="C15279" t="s">
        <v>1328</v>
      </c>
      <c r="E15279">
        <v>2</v>
      </c>
      <c r="F15279" t="s">
        <v>1247</v>
      </c>
      <c r="J15279" t="s">
        <v>23</v>
      </c>
      <c r="K15279">
        <v>2</v>
      </c>
      <c r="L15279">
        <v>10.220000000000001</v>
      </c>
      <c r="M15279">
        <v>8.0000000000000002E-3</v>
      </c>
      <c r="O15279" s="12">
        <f>VLOOKUP(C15279,[3]May!$C:$Z,24,FALSE)</f>
        <v>2019</v>
      </c>
    </row>
    <row r="15280" spans="1:15" x14ac:dyDescent="0.25">
      <c r="A15280" t="s">
        <v>1245</v>
      </c>
      <c r="C15280" t="s">
        <v>1328</v>
      </c>
      <c r="E15280">
        <v>12</v>
      </c>
      <c r="F15280" t="s">
        <v>1253</v>
      </c>
      <c r="J15280" t="s">
        <v>23</v>
      </c>
      <c r="K15280">
        <v>1</v>
      </c>
      <c r="L15280">
        <v>61.2</v>
      </c>
      <c r="M15280">
        <v>8.3370000000000007E-3</v>
      </c>
      <c r="O15280" s="12">
        <f>VLOOKUP(C15280,[3]May!$C:$Z,24,FALSE)</f>
        <v>2019</v>
      </c>
    </row>
    <row r="15281" spans="1:15" x14ac:dyDescent="0.25">
      <c r="A15281" t="s">
        <v>1245</v>
      </c>
      <c r="C15281" t="s">
        <v>1328</v>
      </c>
      <c r="E15281">
        <v>2</v>
      </c>
      <c r="F15281" t="s">
        <v>1247</v>
      </c>
      <c r="J15281" t="s">
        <v>23</v>
      </c>
      <c r="K15281">
        <v>3</v>
      </c>
      <c r="L15281">
        <v>15.33</v>
      </c>
      <c r="M15281">
        <v>1.2E-2</v>
      </c>
      <c r="O15281" s="12">
        <f>VLOOKUP(C15281,[3]May!$C:$Z,24,FALSE)</f>
        <v>2019</v>
      </c>
    </row>
    <row r="15282" spans="1:15" x14ac:dyDescent="0.25">
      <c r="A15282" t="s">
        <v>1245</v>
      </c>
      <c r="C15282" t="s">
        <v>1328</v>
      </c>
      <c r="E15282">
        <v>2</v>
      </c>
      <c r="F15282" t="s">
        <v>1247</v>
      </c>
      <c r="J15282" t="s">
        <v>23</v>
      </c>
      <c r="K15282">
        <v>1</v>
      </c>
      <c r="L15282">
        <v>65.13</v>
      </c>
      <c r="M15282">
        <v>5.0999999999999997E-2</v>
      </c>
      <c r="O15282" s="12">
        <f>VLOOKUP(C15282,[3]May!$C:$Z,24,FALSE)</f>
        <v>2019</v>
      </c>
    </row>
    <row r="15283" spans="1:15" x14ac:dyDescent="0.25">
      <c r="A15283" t="s">
        <v>1245</v>
      </c>
      <c r="C15283" t="s">
        <v>1328</v>
      </c>
      <c r="E15283">
        <v>8</v>
      </c>
      <c r="F15283" t="s">
        <v>1251</v>
      </c>
      <c r="J15283" t="s">
        <v>23</v>
      </c>
      <c r="K15283">
        <v>4</v>
      </c>
      <c r="L15283">
        <v>220.24</v>
      </c>
      <c r="M15283">
        <v>0.1288</v>
      </c>
      <c r="O15283" s="12">
        <f>VLOOKUP(C15283,[3]May!$C:$Z,24,FALSE)</f>
        <v>2019</v>
      </c>
    </row>
    <row r="15284" spans="1:15" x14ac:dyDescent="0.25">
      <c r="A15284" t="s">
        <v>1245</v>
      </c>
      <c r="C15284" t="s">
        <v>1328</v>
      </c>
      <c r="E15284">
        <v>12</v>
      </c>
      <c r="F15284" t="s">
        <v>1253</v>
      </c>
      <c r="J15284" t="s">
        <v>23</v>
      </c>
      <c r="K15284">
        <v>1</v>
      </c>
      <c r="L15284">
        <v>61.2</v>
      </c>
      <c r="M15284">
        <v>8.3370000000000007E-3</v>
      </c>
      <c r="O15284" s="12">
        <f>VLOOKUP(C15284,[3]May!$C:$Z,24,FALSE)</f>
        <v>2019</v>
      </c>
    </row>
    <row r="15285" spans="1:15" x14ac:dyDescent="0.25">
      <c r="A15285" t="s">
        <v>1245</v>
      </c>
      <c r="C15285" t="s">
        <v>1328</v>
      </c>
      <c r="E15285">
        <v>8</v>
      </c>
      <c r="F15285" t="s">
        <v>1251</v>
      </c>
      <c r="J15285" t="s">
        <v>23</v>
      </c>
      <c r="K15285">
        <v>5</v>
      </c>
      <c r="L15285">
        <v>275.3</v>
      </c>
      <c r="M15285">
        <v>0.161</v>
      </c>
      <c r="O15285" s="12">
        <f>VLOOKUP(C15285,[3]May!$C:$Z,24,FALSE)</f>
        <v>2019</v>
      </c>
    </row>
    <row r="15286" spans="1:15" x14ac:dyDescent="0.25">
      <c r="A15286" t="s">
        <v>1245</v>
      </c>
      <c r="C15286" t="s">
        <v>1328</v>
      </c>
      <c r="E15286">
        <v>2</v>
      </c>
      <c r="F15286" t="s">
        <v>1247</v>
      </c>
      <c r="J15286" t="s">
        <v>23</v>
      </c>
      <c r="K15286">
        <v>4</v>
      </c>
      <c r="L15286">
        <v>20.440000000000001</v>
      </c>
      <c r="M15286">
        <v>1.6E-2</v>
      </c>
      <c r="O15286" s="12">
        <f>VLOOKUP(C15286,[3]May!$C:$Z,24,FALSE)</f>
        <v>2019</v>
      </c>
    </row>
    <row r="15287" spans="1:15" x14ac:dyDescent="0.25">
      <c r="A15287" t="s">
        <v>1245</v>
      </c>
      <c r="C15287" t="s">
        <v>1328</v>
      </c>
      <c r="E15287">
        <v>2</v>
      </c>
      <c r="F15287" t="s">
        <v>1247</v>
      </c>
      <c r="J15287" t="s">
        <v>23</v>
      </c>
      <c r="K15287">
        <v>2</v>
      </c>
      <c r="L15287">
        <v>130.26</v>
      </c>
      <c r="M15287">
        <v>0.10199999999999999</v>
      </c>
      <c r="O15287" s="12">
        <f>VLOOKUP(C15287,[3]May!$C:$Z,24,FALSE)</f>
        <v>2019</v>
      </c>
    </row>
    <row r="15288" spans="1:15" x14ac:dyDescent="0.25">
      <c r="A15288" t="s">
        <v>1245</v>
      </c>
      <c r="C15288" t="s">
        <v>1328</v>
      </c>
      <c r="E15288">
        <v>2</v>
      </c>
      <c r="F15288" t="s">
        <v>1247</v>
      </c>
      <c r="J15288" t="s">
        <v>23</v>
      </c>
      <c r="K15288">
        <v>4</v>
      </c>
      <c r="L15288">
        <v>260.52</v>
      </c>
      <c r="M15288">
        <v>0.20399999999999999</v>
      </c>
      <c r="O15288" s="12">
        <f>VLOOKUP(C15288,[3]May!$C:$Z,24,FALSE)</f>
        <v>2019</v>
      </c>
    </row>
    <row r="15289" spans="1:15" x14ac:dyDescent="0.25">
      <c r="A15289" t="s">
        <v>1245</v>
      </c>
      <c r="C15289" t="s">
        <v>1328</v>
      </c>
      <c r="E15289">
        <v>12</v>
      </c>
      <c r="F15289" t="s">
        <v>1253</v>
      </c>
      <c r="J15289" t="s">
        <v>23</v>
      </c>
      <c r="K15289">
        <v>1</v>
      </c>
      <c r="L15289">
        <v>61.2</v>
      </c>
      <c r="M15289">
        <v>8.3370000000000007E-3</v>
      </c>
      <c r="O15289" s="12">
        <f>VLOOKUP(C15289,[3]May!$C:$Z,24,FALSE)</f>
        <v>2019</v>
      </c>
    </row>
    <row r="15290" spans="1:15" x14ac:dyDescent="0.25">
      <c r="A15290" t="s">
        <v>1245</v>
      </c>
      <c r="C15290" t="s">
        <v>1328</v>
      </c>
      <c r="E15290">
        <v>8</v>
      </c>
      <c r="F15290" t="s">
        <v>1251</v>
      </c>
      <c r="J15290" t="s">
        <v>23</v>
      </c>
      <c r="K15290">
        <v>5</v>
      </c>
      <c r="L15290">
        <v>275.3</v>
      </c>
      <c r="M15290">
        <v>0.161</v>
      </c>
      <c r="O15290" s="12">
        <f>VLOOKUP(C15290,[3]May!$C:$Z,24,FALSE)</f>
        <v>2019</v>
      </c>
    </row>
    <row r="15291" spans="1:15" x14ac:dyDescent="0.25">
      <c r="A15291" t="s">
        <v>1245</v>
      </c>
      <c r="C15291" t="s">
        <v>1328</v>
      </c>
      <c r="E15291">
        <v>8</v>
      </c>
      <c r="F15291" t="s">
        <v>1251</v>
      </c>
      <c r="J15291" t="s">
        <v>23</v>
      </c>
      <c r="K15291">
        <v>5</v>
      </c>
      <c r="L15291">
        <v>275.3</v>
      </c>
      <c r="M15291">
        <v>0.161</v>
      </c>
      <c r="O15291" s="12">
        <f>VLOOKUP(C15291,[3]May!$C:$Z,24,FALSE)</f>
        <v>2019</v>
      </c>
    </row>
    <row r="15292" spans="1:15" x14ac:dyDescent="0.25">
      <c r="A15292" t="s">
        <v>1245</v>
      </c>
      <c r="C15292" t="s">
        <v>1328</v>
      </c>
      <c r="E15292">
        <v>8</v>
      </c>
      <c r="F15292" t="s">
        <v>1251</v>
      </c>
      <c r="J15292" t="s">
        <v>23</v>
      </c>
      <c r="K15292">
        <v>5</v>
      </c>
      <c r="L15292">
        <v>275.3</v>
      </c>
      <c r="M15292">
        <v>0.161</v>
      </c>
      <c r="O15292" s="12">
        <f>VLOOKUP(C15292,[3]May!$C:$Z,24,FALSE)</f>
        <v>2019</v>
      </c>
    </row>
    <row r="15293" spans="1:15" x14ac:dyDescent="0.25">
      <c r="A15293" t="s">
        <v>1245</v>
      </c>
      <c r="C15293" t="s">
        <v>1328</v>
      </c>
      <c r="E15293">
        <v>2</v>
      </c>
      <c r="F15293" t="s">
        <v>1247</v>
      </c>
      <c r="J15293" t="s">
        <v>23</v>
      </c>
      <c r="K15293">
        <v>1</v>
      </c>
      <c r="L15293">
        <v>65.13</v>
      </c>
      <c r="M15293">
        <v>5.0999999999999997E-2</v>
      </c>
      <c r="O15293" s="12">
        <f>VLOOKUP(C15293,[3]May!$C:$Z,24,FALSE)</f>
        <v>2019</v>
      </c>
    </row>
    <row r="15294" spans="1:15" x14ac:dyDescent="0.25">
      <c r="A15294" t="s">
        <v>1245</v>
      </c>
      <c r="C15294" t="s">
        <v>1328</v>
      </c>
      <c r="E15294">
        <v>2</v>
      </c>
      <c r="F15294" t="s">
        <v>1247</v>
      </c>
      <c r="J15294" t="s">
        <v>23</v>
      </c>
      <c r="K15294">
        <v>1</v>
      </c>
      <c r="L15294">
        <v>5.1100000000000003</v>
      </c>
      <c r="M15294">
        <v>4.0000000000000001E-3</v>
      </c>
      <c r="O15294" s="12">
        <f>VLOOKUP(C15294,[3]May!$C:$Z,24,FALSE)</f>
        <v>2019</v>
      </c>
    </row>
    <row r="15295" spans="1:15" x14ac:dyDescent="0.25">
      <c r="A15295" t="s">
        <v>1245</v>
      </c>
      <c r="C15295" t="s">
        <v>1328</v>
      </c>
      <c r="E15295">
        <v>2</v>
      </c>
      <c r="F15295" t="s">
        <v>1247</v>
      </c>
      <c r="J15295" t="s">
        <v>23</v>
      </c>
      <c r="K15295">
        <v>3</v>
      </c>
      <c r="L15295">
        <v>15.33</v>
      </c>
      <c r="M15295">
        <v>1.2E-2</v>
      </c>
      <c r="O15295" s="12">
        <f>VLOOKUP(C15295,[3]May!$C:$Z,24,FALSE)</f>
        <v>2019</v>
      </c>
    </row>
    <row r="15296" spans="1:15" x14ac:dyDescent="0.25">
      <c r="A15296" t="s">
        <v>1245</v>
      </c>
      <c r="C15296" t="s">
        <v>1328</v>
      </c>
      <c r="E15296">
        <v>2</v>
      </c>
      <c r="F15296" t="s">
        <v>1247</v>
      </c>
      <c r="J15296" t="s">
        <v>23</v>
      </c>
      <c r="K15296">
        <v>2</v>
      </c>
      <c r="L15296">
        <v>10.220000000000001</v>
      </c>
      <c r="M15296">
        <v>8.0000000000000002E-3</v>
      </c>
      <c r="O15296" s="12">
        <f>VLOOKUP(C15296,[3]May!$C:$Z,24,FALSE)</f>
        <v>2019</v>
      </c>
    </row>
    <row r="15297" spans="1:15" x14ac:dyDescent="0.25">
      <c r="A15297" t="s">
        <v>1245</v>
      </c>
      <c r="C15297" t="s">
        <v>1328</v>
      </c>
      <c r="E15297">
        <v>2</v>
      </c>
      <c r="F15297" t="s">
        <v>1247</v>
      </c>
      <c r="J15297" t="s">
        <v>23</v>
      </c>
      <c r="K15297">
        <v>5</v>
      </c>
      <c r="L15297">
        <v>325.64999999999998</v>
      </c>
      <c r="M15297">
        <v>0.255</v>
      </c>
      <c r="O15297" s="12">
        <f>VLOOKUP(C15297,[3]May!$C:$Z,24,FALSE)</f>
        <v>2019</v>
      </c>
    </row>
    <row r="15298" spans="1:15" x14ac:dyDescent="0.25">
      <c r="A15298" t="s">
        <v>1245</v>
      </c>
      <c r="C15298" t="s">
        <v>1328</v>
      </c>
      <c r="E15298">
        <v>2</v>
      </c>
      <c r="F15298" t="s">
        <v>1247</v>
      </c>
      <c r="J15298" t="s">
        <v>23</v>
      </c>
      <c r="K15298">
        <v>8</v>
      </c>
      <c r="L15298">
        <v>521.04</v>
      </c>
      <c r="M15298">
        <v>0.40799999999999997</v>
      </c>
      <c r="O15298" s="12">
        <f>VLOOKUP(C15298,[3]May!$C:$Z,24,FALSE)</f>
        <v>2019</v>
      </c>
    </row>
    <row r="15299" spans="1:15" x14ac:dyDescent="0.25">
      <c r="A15299" t="s">
        <v>1245</v>
      </c>
      <c r="C15299" t="s">
        <v>1328</v>
      </c>
      <c r="E15299">
        <v>12</v>
      </c>
      <c r="F15299" t="s">
        <v>1253</v>
      </c>
      <c r="J15299" t="s">
        <v>23</v>
      </c>
      <c r="K15299">
        <v>1</v>
      </c>
      <c r="L15299">
        <v>61.2</v>
      </c>
      <c r="M15299">
        <v>8.3370000000000007E-3</v>
      </c>
      <c r="O15299" s="12">
        <f>VLOOKUP(C15299,[3]May!$C:$Z,24,FALSE)</f>
        <v>2019</v>
      </c>
    </row>
    <row r="15300" spans="1:15" x14ac:dyDescent="0.25">
      <c r="A15300" t="s">
        <v>1245</v>
      </c>
      <c r="C15300" t="s">
        <v>1328</v>
      </c>
      <c r="E15300">
        <v>2</v>
      </c>
      <c r="F15300" t="s">
        <v>1247</v>
      </c>
      <c r="J15300" t="s">
        <v>23</v>
      </c>
      <c r="K15300">
        <v>8</v>
      </c>
      <c r="L15300">
        <v>521.04</v>
      </c>
      <c r="M15300">
        <v>0.40799999999999997</v>
      </c>
      <c r="O15300" s="12">
        <f>VLOOKUP(C15300,[3]May!$C:$Z,24,FALSE)</f>
        <v>2019</v>
      </c>
    </row>
    <row r="15301" spans="1:15" x14ac:dyDescent="0.25">
      <c r="A15301" t="s">
        <v>1245</v>
      </c>
      <c r="C15301" t="s">
        <v>1328</v>
      </c>
      <c r="E15301">
        <v>2</v>
      </c>
      <c r="F15301" t="s">
        <v>1247</v>
      </c>
      <c r="J15301" t="s">
        <v>23</v>
      </c>
      <c r="K15301">
        <v>2</v>
      </c>
      <c r="L15301">
        <v>10.220000000000001</v>
      </c>
      <c r="M15301">
        <v>8.0000000000000002E-3</v>
      </c>
      <c r="O15301" s="12">
        <f>VLOOKUP(C15301,[3]May!$C:$Z,24,FALSE)</f>
        <v>2019</v>
      </c>
    </row>
    <row r="15302" spans="1:15" x14ac:dyDescent="0.25">
      <c r="A15302" t="s">
        <v>1245</v>
      </c>
      <c r="C15302" t="s">
        <v>1328</v>
      </c>
      <c r="E15302">
        <v>2</v>
      </c>
      <c r="F15302" t="s">
        <v>1247</v>
      </c>
      <c r="J15302" t="s">
        <v>23</v>
      </c>
      <c r="K15302">
        <v>3</v>
      </c>
      <c r="L15302">
        <v>15.33</v>
      </c>
      <c r="M15302">
        <v>1.2E-2</v>
      </c>
      <c r="O15302" s="12">
        <f>VLOOKUP(C15302,[3]May!$C:$Z,24,FALSE)</f>
        <v>2019</v>
      </c>
    </row>
    <row r="15303" spans="1:15" x14ac:dyDescent="0.25">
      <c r="A15303" t="s">
        <v>1245</v>
      </c>
      <c r="C15303" t="s">
        <v>1328</v>
      </c>
      <c r="E15303">
        <v>2</v>
      </c>
      <c r="F15303" t="s">
        <v>1247</v>
      </c>
      <c r="J15303" t="s">
        <v>23</v>
      </c>
      <c r="K15303">
        <v>4</v>
      </c>
      <c r="L15303">
        <v>20.440000000000001</v>
      </c>
      <c r="M15303">
        <v>1.6E-2</v>
      </c>
      <c r="O15303" s="12">
        <f>VLOOKUP(C15303,[3]May!$C:$Z,24,FALSE)</f>
        <v>2019</v>
      </c>
    </row>
    <row r="15304" spans="1:15" x14ac:dyDescent="0.25">
      <c r="A15304" t="s">
        <v>1245</v>
      </c>
      <c r="C15304" t="s">
        <v>1328</v>
      </c>
      <c r="E15304">
        <v>2</v>
      </c>
      <c r="F15304" t="s">
        <v>1247</v>
      </c>
      <c r="J15304" t="s">
        <v>23</v>
      </c>
      <c r="K15304">
        <v>3</v>
      </c>
      <c r="L15304">
        <v>195.39</v>
      </c>
      <c r="M15304">
        <v>0.153</v>
      </c>
      <c r="O15304" s="12">
        <f>VLOOKUP(C15304,[3]May!$C:$Z,24,FALSE)</f>
        <v>2019</v>
      </c>
    </row>
    <row r="15305" spans="1:15" x14ac:dyDescent="0.25">
      <c r="A15305" t="s">
        <v>1245</v>
      </c>
      <c r="C15305" t="s">
        <v>1328</v>
      </c>
      <c r="E15305">
        <v>2</v>
      </c>
      <c r="F15305" t="s">
        <v>1247</v>
      </c>
      <c r="J15305" t="s">
        <v>23</v>
      </c>
      <c r="K15305">
        <v>1</v>
      </c>
      <c r="L15305">
        <v>5.1100000000000003</v>
      </c>
      <c r="M15305">
        <v>4.0000000000000001E-3</v>
      </c>
      <c r="O15305" s="12">
        <f>VLOOKUP(C15305,[3]May!$C:$Z,24,FALSE)</f>
        <v>2019</v>
      </c>
    </row>
    <row r="15306" spans="1:15" x14ac:dyDescent="0.25">
      <c r="A15306" t="s">
        <v>1245</v>
      </c>
      <c r="C15306" t="s">
        <v>1328</v>
      </c>
      <c r="E15306">
        <v>2</v>
      </c>
      <c r="F15306" t="s">
        <v>1247</v>
      </c>
      <c r="J15306" t="s">
        <v>23</v>
      </c>
      <c r="K15306">
        <v>11</v>
      </c>
      <c r="L15306">
        <v>56.21</v>
      </c>
      <c r="M15306">
        <v>4.3999999999999997E-2</v>
      </c>
      <c r="O15306" s="12">
        <f>VLOOKUP(C15306,[3]May!$C:$Z,24,FALSE)</f>
        <v>2019</v>
      </c>
    </row>
    <row r="15307" spans="1:15" x14ac:dyDescent="0.25">
      <c r="A15307" t="s">
        <v>1245</v>
      </c>
      <c r="C15307" t="s">
        <v>1328</v>
      </c>
      <c r="E15307">
        <v>8</v>
      </c>
      <c r="F15307" t="s">
        <v>1251</v>
      </c>
      <c r="J15307" t="s">
        <v>23</v>
      </c>
      <c r="K15307">
        <v>5</v>
      </c>
      <c r="L15307">
        <v>275.3</v>
      </c>
      <c r="M15307">
        <v>0.161</v>
      </c>
      <c r="O15307" s="12">
        <f>VLOOKUP(C15307,[3]May!$C:$Z,24,FALSE)</f>
        <v>2019</v>
      </c>
    </row>
    <row r="15308" spans="1:15" x14ac:dyDescent="0.25">
      <c r="A15308" t="s">
        <v>1245</v>
      </c>
      <c r="C15308" t="s">
        <v>1328</v>
      </c>
      <c r="E15308">
        <v>2</v>
      </c>
      <c r="F15308" t="s">
        <v>1247</v>
      </c>
      <c r="J15308" t="s">
        <v>23</v>
      </c>
      <c r="K15308">
        <v>8</v>
      </c>
      <c r="L15308">
        <v>521.04</v>
      </c>
      <c r="M15308">
        <v>0.40799999999999997</v>
      </c>
      <c r="O15308" s="12">
        <f>VLOOKUP(C15308,[3]May!$C:$Z,24,FALSE)</f>
        <v>2019</v>
      </c>
    </row>
    <row r="15309" spans="1:15" x14ac:dyDescent="0.25">
      <c r="A15309" t="s">
        <v>1245</v>
      </c>
      <c r="C15309" t="s">
        <v>1328</v>
      </c>
      <c r="E15309">
        <v>2</v>
      </c>
      <c r="F15309" t="s">
        <v>1247</v>
      </c>
      <c r="J15309" t="s">
        <v>23</v>
      </c>
      <c r="K15309">
        <v>3</v>
      </c>
      <c r="L15309">
        <v>195.39</v>
      </c>
      <c r="M15309">
        <v>0.153</v>
      </c>
      <c r="O15309" s="12">
        <f>VLOOKUP(C15309,[3]May!$C:$Z,24,FALSE)</f>
        <v>2019</v>
      </c>
    </row>
    <row r="15310" spans="1:15" x14ac:dyDescent="0.25">
      <c r="A15310" t="s">
        <v>1245</v>
      </c>
      <c r="C15310" t="s">
        <v>1328</v>
      </c>
      <c r="E15310">
        <v>8</v>
      </c>
      <c r="F15310" t="s">
        <v>1251</v>
      </c>
      <c r="J15310" t="s">
        <v>23</v>
      </c>
      <c r="K15310">
        <v>5</v>
      </c>
      <c r="L15310">
        <v>275.3</v>
      </c>
      <c r="M15310">
        <v>0.161</v>
      </c>
      <c r="O15310" s="12">
        <f>VLOOKUP(C15310,[3]May!$C:$Z,24,FALSE)</f>
        <v>2019</v>
      </c>
    </row>
    <row r="15311" spans="1:15" x14ac:dyDescent="0.25">
      <c r="A15311" t="s">
        <v>1245</v>
      </c>
      <c r="C15311" t="s">
        <v>1328</v>
      </c>
      <c r="E15311">
        <v>2</v>
      </c>
      <c r="F15311" t="s">
        <v>1247</v>
      </c>
      <c r="J15311" t="s">
        <v>23</v>
      </c>
      <c r="K15311">
        <v>7</v>
      </c>
      <c r="L15311">
        <v>455.91</v>
      </c>
      <c r="M15311">
        <v>0.35699999999999998</v>
      </c>
      <c r="O15311" s="12">
        <f>VLOOKUP(C15311,[3]May!$C:$Z,24,FALSE)</f>
        <v>2019</v>
      </c>
    </row>
    <row r="15312" spans="1:15" x14ac:dyDescent="0.25">
      <c r="A15312" t="s">
        <v>1245</v>
      </c>
      <c r="C15312" t="s">
        <v>1328</v>
      </c>
      <c r="E15312">
        <v>2</v>
      </c>
      <c r="F15312" t="s">
        <v>1247</v>
      </c>
      <c r="J15312" t="s">
        <v>23</v>
      </c>
      <c r="K15312">
        <v>3</v>
      </c>
      <c r="L15312">
        <v>15.33</v>
      </c>
      <c r="M15312">
        <v>1.2E-2</v>
      </c>
      <c r="O15312" s="12">
        <f>VLOOKUP(C15312,[3]May!$C:$Z,24,FALSE)</f>
        <v>2019</v>
      </c>
    </row>
    <row r="15313" spans="1:15" x14ac:dyDescent="0.25">
      <c r="A15313" t="s">
        <v>1245</v>
      </c>
      <c r="C15313" t="s">
        <v>1328</v>
      </c>
      <c r="E15313">
        <v>2</v>
      </c>
      <c r="F15313" t="s">
        <v>1247</v>
      </c>
      <c r="J15313" t="s">
        <v>23</v>
      </c>
      <c r="K15313">
        <v>2</v>
      </c>
      <c r="L15313">
        <v>130.26</v>
      </c>
      <c r="M15313">
        <v>0.10199999999999999</v>
      </c>
      <c r="O15313" s="12">
        <f>VLOOKUP(C15313,[3]May!$C:$Z,24,FALSE)</f>
        <v>2019</v>
      </c>
    </row>
    <row r="15314" spans="1:15" x14ac:dyDescent="0.25">
      <c r="A15314" t="s">
        <v>1245</v>
      </c>
      <c r="C15314" t="s">
        <v>1328</v>
      </c>
      <c r="E15314">
        <v>2</v>
      </c>
      <c r="F15314" t="s">
        <v>1247</v>
      </c>
      <c r="J15314" t="s">
        <v>23</v>
      </c>
      <c r="K15314">
        <v>5</v>
      </c>
      <c r="L15314">
        <v>325.64999999999998</v>
      </c>
      <c r="M15314">
        <v>0.255</v>
      </c>
      <c r="O15314" s="12">
        <f>VLOOKUP(C15314,[3]May!$C:$Z,24,FALSE)</f>
        <v>2019</v>
      </c>
    </row>
    <row r="15315" spans="1:15" x14ac:dyDescent="0.25">
      <c r="A15315" t="s">
        <v>1245</v>
      </c>
      <c r="C15315" t="s">
        <v>1328</v>
      </c>
      <c r="E15315">
        <v>12</v>
      </c>
      <c r="F15315" t="s">
        <v>1253</v>
      </c>
      <c r="J15315" t="s">
        <v>23</v>
      </c>
      <c r="K15315">
        <v>1</v>
      </c>
      <c r="L15315">
        <v>61.2</v>
      </c>
      <c r="M15315">
        <v>8.3370000000000007E-3</v>
      </c>
      <c r="O15315" s="12">
        <f>VLOOKUP(C15315,[3]May!$C:$Z,24,FALSE)</f>
        <v>2019</v>
      </c>
    </row>
    <row r="15316" spans="1:15" x14ac:dyDescent="0.25">
      <c r="A15316" t="s">
        <v>1245</v>
      </c>
      <c r="C15316" t="s">
        <v>1328</v>
      </c>
      <c r="E15316">
        <v>2</v>
      </c>
      <c r="F15316" t="s">
        <v>1247</v>
      </c>
      <c r="J15316" t="s">
        <v>23</v>
      </c>
      <c r="K15316">
        <v>3</v>
      </c>
      <c r="L15316">
        <v>195.39</v>
      </c>
      <c r="M15316">
        <v>0.153</v>
      </c>
      <c r="O15316" s="12">
        <f>VLOOKUP(C15316,[3]May!$C:$Z,24,FALSE)</f>
        <v>2019</v>
      </c>
    </row>
    <row r="15317" spans="1:15" x14ac:dyDescent="0.25">
      <c r="A15317" t="s">
        <v>1245</v>
      </c>
      <c r="C15317" t="s">
        <v>1328</v>
      </c>
      <c r="E15317">
        <v>8</v>
      </c>
      <c r="F15317" t="s">
        <v>1251</v>
      </c>
      <c r="J15317" t="s">
        <v>23</v>
      </c>
      <c r="K15317">
        <v>5</v>
      </c>
      <c r="L15317">
        <v>275.3</v>
      </c>
      <c r="M15317">
        <v>0.161</v>
      </c>
      <c r="O15317" s="12">
        <f>VLOOKUP(C15317,[3]May!$C:$Z,24,FALSE)</f>
        <v>2019</v>
      </c>
    </row>
    <row r="15318" spans="1:15" x14ac:dyDescent="0.25">
      <c r="A15318" t="s">
        <v>1245</v>
      </c>
      <c r="C15318" t="s">
        <v>1328</v>
      </c>
      <c r="E15318">
        <v>8</v>
      </c>
      <c r="F15318" t="s">
        <v>1251</v>
      </c>
      <c r="J15318" t="s">
        <v>23</v>
      </c>
      <c r="K15318">
        <v>5</v>
      </c>
      <c r="L15318">
        <v>275.3</v>
      </c>
      <c r="M15318">
        <v>0.161</v>
      </c>
      <c r="O15318" s="12">
        <f>VLOOKUP(C15318,[3]May!$C:$Z,24,FALSE)</f>
        <v>2019</v>
      </c>
    </row>
    <row r="15319" spans="1:15" x14ac:dyDescent="0.25">
      <c r="A15319" t="s">
        <v>1245</v>
      </c>
      <c r="C15319" t="s">
        <v>1328</v>
      </c>
      <c r="E15319">
        <v>2</v>
      </c>
      <c r="F15319" t="s">
        <v>1247</v>
      </c>
      <c r="J15319" t="s">
        <v>23</v>
      </c>
      <c r="K15319">
        <v>8</v>
      </c>
      <c r="L15319">
        <v>40.880000000000003</v>
      </c>
      <c r="M15319">
        <v>3.2000000000000001E-2</v>
      </c>
      <c r="O15319" s="12">
        <f>VLOOKUP(C15319,[3]May!$C:$Z,24,FALSE)</f>
        <v>2019</v>
      </c>
    </row>
    <row r="15320" spans="1:15" x14ac:dyDescent="0.25">
      <c r="A15320" t="s">
        <v>1245</v>
      </c>
      <c r="C15320" t="s">
        <v>1328</v>
      </c>
      <c r="E15320">
        <v>2</v>
      </c>
      <c r="F15320" t="s">
        <v>1247</v>
      </c>
      <c r="J15320" t="s">
        <v>23</v>
      </c>
      <c r="K15320">
        <v>2</v>
      </c>
      <c r="L15320">
        <v>130.26</v>
      </c>
      <c r="M15320">
        <v>0.10199999999999999</v>
      </c>
      <c r="O15320" s="12">
        <f>VLOOKUP(C15320,[3]May!$C:$Z,24,FALSE)</f>
        <v>2019</v>
      </c>
    </row>
    <row r="15321" spans="1:15" x14ac:dyDescent="0.25">
      <c r="A15321" t="s">
        <v>1245</v>
      </c>
      <c r="C15321" t="s">
        <v>1328</v>
      </c>
      <c r="E15321">
        <v>8</v>
      </c>
      <c r="F15321" t="s">
        <v>1251</v>
      </c>
      <c r="J15321" t="s">
        <v>23</v>
      </c>
      <c r="K15321">
        <v>3</v>
      </c>
      <c r="L15321">
        <v>165.18</v>
      </c>
      <c r="M15321">
        <v>9.6600000000000005E-2</v>
      </c>
      <c r="O15321" s="12">
        <f>VLOOKUP(C15321,[3]May!$C:$Z,24,FALSE)</f>
        <v>2019</v>
      </c>
    </row>
    <row r="15322" spans="1:15" x14ac:dyDescent="0.25">
      <c r="A15322" t="s">
        <v>1245</v>
      </c>
      <c r="C15322" t="s">
        <v>1328</v>
      </c>
      <c r="E15322">
        <v>8</v>
      </c>
      <c r="F15322" t="s">
        <v>1251</v>
      </c>
      <c r="J15322" t="s">
        <v>23</v>
      </c>
      <c r="K15322">
        <v>5</v>
      </c>
      <c r="L15322">
        <v>275.3</v>
      </c>
      <c r="M15322">
        <v>0.161</v>
      </c>
      <c r="O15322" s="12">
        <f>VLOOKUP(C15322,[3]May!$C:$Z,24,FALSE)</f>
        <v>2019</v>
      </c>
    </row>
    <row r="15323" spans="1:15" x14ac:dyDescent="0.25">
      <c r="A15323" t="s">
        <v>1245</v>
      </c>
      <c r="C15323" t="s">
        <v>1328</v>
      </c>
      <c r="E15323">
        <v>8</v>
      </c>
      <c r="F15323" t="s">
        <v>1251</v>
      </c>
      <c r="J15323" t="s">
        <v>23</v>
      </c>
      <c r="K15323">
        <v>5</v>
      </c>
      <c r="L15323">
        <v>275.3</v>
      </c>
      <c r="M15323">
        <v>0.161</v>
      </c>
      <c r="O15323" s="12">
        <f>VLOOKUP(C15323,[3]May!$C:$Z,24,FALSE)</f>
        <v>2019</v>
      </c>
    </row>
    <row r="15324" spans="1:15" x14ac:dyDescent="0.25">
      <c r="A15324" t="s">
        <v>1245</v>
      </c>
      <c r="C15324" t="s">
        <v>1328</v>
      </c>
      <c r="E15324">
        <v>2</v>
      </c>
      <c r="F15324" t="s">
        <v>1247</v>
      </c>
      <c r="J15324" t="s">
        <v>23</v>
      </c>
      <c r="K15324">
        <v>3</v>
      </c>
      <c r="L15324">
        <v>15.33</v>
      </c>
      <c r="M15324">
        <v>1.2E-2</v>
      </c>
      <c r="O15324" s="12">
        <f>VLOOKUP(C15324,[3]May!$C:$Z,24,FALSE)</f>
        <v>2019</v>
      </c>
    </row>
    <row r="15325" spans="1:15" x14ac:dyDescent="0.25">
      <c r="A15325" t="s">
        <v>1245</v>
      </c>
      <c r="C15325" t="s">
        <v>1328</v>
      </c>
      <c r="E15325">
        <v>2</v>
      </c>
      <c r="F15325" t="s">
        <v>1247</v>
      </c>
      <c r="J15325" t="s">
        <v>23</v>
      </c>
      <c r="K15325">
        <v>1</v>
      </c>
      <c r="L15325">
        <v>65.13</v>
      </c>
      <c r="M15325">
        <v>5.0999999999999997E-2</v>
      </c>
      <c r="O15325" s="12">
        <f>VLOOKUP(C15325,[3]May!$C:$Z,24,FALSE)</f>
        <v>2019</v>
      </c>
    </row>
    <row r="15326" spans="1:15" x14ac:dyDescent="0.25">
      <c r="A15326" t="s">
        <v>1245</v>
      </c>
      <c r="C15326" t="s">
        <v>1328</v>
      </c>
      <c r="E15326">
        <v>2</v>
      </c>
      <c r="F15326" t="s">
        <v>1247</v>
      </c>
      <c r="J15326" t="s">
        <v>23</v>
      </c>
      <c r="K15326">
        <v>8</v>
      </c>
      <c r="L15326">
        <v>40.880000000000003</v>
      </c>
      <c r="M15326">
        <v>3.2000000000000001E-2</v>
      </c>
      <c r="O15326" s="12">
        <f>VLOOKUP(C15326,[3]May!$C:$Z,24,FALSE)</f>
        <v>2019</v>
      </c>
    </row>
    <row r="15327" spans="1:15" x14ac:dyDescent="0.25">
      <c r="A15327" t="s">
        <v>1245</v>
      </c>
      <c r="C15327" t="s">
        <v>1328</v>
      </c>
      <c r="E15327">
        <v>2</v>
      </c>
      <c r="F15327" t="s">
        <v>1247</v>
      </c>
      <c r="J15327" t="s">
        <v>23</v>
      </c>
      <c r="K15327">
        <v>2</v>
      </c>
      <c r="L15327">
        <v>130.26</v>
      </c>
      <c r="M15327">
        <v>0.10199999999999999</v>
      </c>
      <c r="O15327" s="12">
        <f>VLOOKUP(C15327,[3]May!$C:$Z,24,FALSE)</f>
        <v>2019</v>
      </c>
    </row>
    <row r="15328" spans="1:15" x14ac:dyDescent="0.25">
      <c r="A15328" t="s">
        <v>1245</v>
      </c>
      <c r="C15328" t="s">
        <v>1328</v>
      </c>
      <c r="E15328">
        <v>8</v>
      </c>
      <c r="F15328" t="s">
        <v>1251</v>
      </c>
      <c r="J15328" t="s">
        <v>23</v>
      </c>
      <c r="K15328">
        <v>3</v>
      </c>
      <c r="L15328">
        <v>165.18</v>
      </c>
      <c r="M15328">
        <v>9.6600000000000005E-2</v>
      </c>
      <c r="O15328" s="12">
        <f>VLOOKUP(C15328,[3]May!$C:$Z,24,FALSE)</f>
        <v>2019</v>
      </c>
    </row>
    <row r="15329" spans="1:15" x14ac:dyDescent="0.25">
      <c r="A15329" t="s">
        <v>1245</v>
      </c>
      <c r="C15329" t="s">
        <v>1328</v>
      </c>
      <c r="E15329">
        <v>2</v>
      </c>
      <c r="F15329" t="s">
        <v>1247</v>
      </c>
      <c r="J15329" t="s">
        <v>23</v>
      </c>
      <c r="K15329">
        <v>3</v>
      </c>
      <c r="L15329">
        <v>15.33</v>
      </c>
      <c r="M15329">
        <v>1.2E-2</v>
      </c>
      <c r="O15329" s="12">
        <f>VLOOKUP(C15329,[3]May!$C:$Z,24,FALSE)</f>
        <v>2019</v>
      </c>
    </row>
    <row r="15330" spans="1:15" x14ac:dyDescent="0.25">
      <c r="A15330" t="s">
        <v>1245</v>
      </c>
      <c r="C15330" t="s">
        <v>1328</v>
      </c>
      <c r="E15330">
        <v>7</v>
      </c>
      <c r="F15330" t="s">
        <v>1255</v>
      </c>
      <c r="J15330" t="s">
        <v>23</v>
      </c>
      <c r="K15330">
        <v>5</v>
      </c>
      <c r="L15330">
        <v>281.3</v>
      </c>
      <c r="M15330">
        <v>0.16450000000000001</v>
      </c>
      <c r="O15330" s="12">
        <f>VLOOKUP(C15330,[3]May!$C:$Z,24,FALSE)</f>
        <v>2019</v>
      </c>
    </row>
    <row r="15331" spans="1:15" x14ac:dyDescent="0.25">
      <c r="A15331" t="s">
        <v>1245</v>
      </c>
      <c r="C15331" t="s">
        <v>1328</v>
      </c>
      <c r="E15331">
        <v>2</v>
      </c>
      <c r="F15331" t="s">
        <v>1247</v>
      </c>
      <c r="J15331" t="s">
        <v>23</v>
      </c>
      <c r="K15331">
        <v>1</v>
      </c>
      <c r="L15331">
        <v>65.13</v>
      </c>
      <c r="M15331">
        <v>5.0999999999999997E-2</v>
      </c>
      <c r="O15331" s="12">
        <f>VLOOKUP(C15331,[3]May!$C:$Z,24,FALSE)</f>
        <v>2019</v>
      </c>
    </row>
    <row r="15332" spans="1:15" x14ac:dyDescent="0.25">
      <c r="A15332" t="s">
        <v>1245</v>
      </c>
      <c r="C15332" t="s">
        <v>1328</v>
      </c>
      <c r="E15332">
        <v>8</v>
      </c>
      <c r="F15332" t="s">
        <v>1251</v>
      </c>
      <c r="J15332" t="s">
        <v>23</v>
      </c>
      <c r="K15332">
        <v>6</v>
      </c>
      <c r="L15332">
        <v>330.36</v>
      </c>
      <c r="M15332">
        <v>0.19320000000000001</v>
      </c>
      <c r="O15332" s="12">
        <f>VLOOKUP(C15332,[3]May!$C:$Z,24,FALSE)</f>
        <v>2019</v>
      </c>
    </row>
    <row r="15333" spans="1:15" x14ac:dyDescent="0.25">
      <c r="A15333" t="s">
        <v>1245</v>
      </c>
      <c r="C15333" t="s">
        <v>1328</v>
      </c>
      <c r="E15333">
        <v>2</v>
      </c>
      <c r="F15333" t="s">
        <v>1247</v>
      </c>
      <c r="J15333" t="s">
        <v>23</v>
      </c>
      <c r="K15333">
        <v>7</v>
      </c>
      <c r="L15333">
        <v>455.91</v>
      </c>
      <c r="M15333">
        <v>0.35699999999999998</v>
      </c>
      <c r="O15333" s="12">
        <f>VLOOKUP(C15333,[3]May!$C:$Z,24,FALSE)</f>
        <v>2019</v>
      </c>
    </row>
    <row r="15334" spans="1:15" x14ac:dyDescent="0.25">
      <c r="A15334" t="s">
        <v>1245</v>
      </c>
      <c r="C15334" t="s">
        <v>1328</v>
      </c>
      <c r="E15334">
        <v>2</v>
      </c>
      <c r="F15334" t="s">
        <v>1247</v>
      </c>
      <c r="J15334" t="s">
        <v>23</v>
      </c>
      <c r="K15334">
        <v>2</v>
      </c>
      <c r="L15334">
        <v>10.220000000000001</v>
      </c>
      <c r="M15334">
        <v>8.0000000000000002E-3</v>
      </c>
      <c r="O15334" s="12">
        <f>VLOOKUP(C15334,[3]May!$C:$Z,24,FALSE)</f>
        <v>2019</v>
      </c>
    </row>
    <row r="15335" spans="1:15" x14ac:dyDescent="0.25">
      <c r="A15335" t="s">
        <v>1245</v>
      </c>
      <c r="C15335" t="s">
        <v>1328</v>
      </c>
      <c r="E15335">
        <v>2</v>
      </c>
      <c r="F15335" t="s">
        <v>1247</v>
      </c>
      <c r="J15335" t="s">
        <v>23</v>
      </c>
      <c r="K15335">
        <v>2</v>
      </c>
      <c r="L15335">
        <v>10.220000000000001</v>
      </c>
      <c r="M15335">
        <v>8.0000000000000002E-3</v>
      </c>
      <c r="O15335" s="12">
        <f>VLOOKUP(C15335,[3]May!$C:$Z,24,FALSE)</f>
        <v>2019</v>
      </c>
    </row>
    <row r="15336" spans="1:15" x14ac:dyDescent="0.25">
      <c r="A15336" t="s">
        <v>1245</v>
      </c>
      <c r="C15336" t="s">
        <v>1328</v>
      </c>
      <c r="E15336">
        <v>8</v>
      </c>
      <c r="F15336" t="s">
        <v>1251</v>
      </c>
      <c r="J15336" t="s">
        <v>23</v>
      </c>
      <c r="K15336">
        <v>4</v>
      </c>
      <c r="L15336">
        <v>220.24</v>
      </c>
      <c r="M15336">
        <v>0.1288</v>
      </c>
      <c r="O15336" s="12">
        <f>VLOOKUP(C15336,[3]May!$C:$Z,24,FALSE)</f>
        <v>2019</v>
      </c>
    </row>
    <row r="15337" spans="1:15" x14ac:dyDescent="0.25">
      <c r="A15337" t="s">
        <v>1245</v>
      </c>
      <c r="C15337" t="s">
        <v>1328</v>
      </c>
      <c r="E15337">
        <v>2</v>
      </c>
      <c r="F15337" t="s">
        <v>1247</v>
      </c>
      <c r="J15337" t="s">
        <v>23</v>
      </c>
      <c r="K15337">
        <v>5</v>
      </c>
      <c r="L15337">
        <v>25.55</v>
      </c>
      <c r="M15337">
        <v>0.02</v>
      </c>
      <c r="O15337" s="12">
        <f>VLOOKUP(C15337,[3]May!$C:$Z,24,FALSE)</f>
        <v>2019</v>
      </c>
    </row>
    <row r="15338" spans="1:15" x14ac:dyDescent="0.25">
      <c r="A15338" t="s">
        <v>1245</v>
      </c>
      <c r="C15338" t="s">
        <v>1328</v>
      </c>
      <c r="E15338">
        <v>8</v>
      </c>
      <c r="F15338" t="s">
        <v>1251</v>
      </c>
      <c r="J15338" t="s">
        <v>23</v>
      </c>
      <c r="K15338">
        <v>5</v>
      </c>
      <c r="L15338">
        <v>275.3</v>
      </c>
      <c r="M15338">
        <v>0.161</v>
      </c>
      <c r="O15338" s="12">
        <f>VLOOKUP(C15338,[3]May!$C:$Z,24,FALSE)</f>
        <v>2019</v>
      </c>
    </row>
    <row r="15339" spans="1:15" x14ac:dyDescent="0.25">
      <c r="A15339" t="s">
        <v>1245</v>
      </c>
      <c r="C15339" t="s">
        <v>1328</v>
      </c>
      <c r="E15339">
        <v>2</v>
      </c>
      <c r="F15339" t="s">
        <v>1247</v>
      </c>
      <c r="J15339" t="s">
        <v>23</v>
      </c>
      <c r="K15339">
        <v>3</v>
      </c>
      <c r="L15339">
        <v>195.39</v>
      </c>
      <c r="M15339">
        <v>0.153</v>
      </c>
      <c r="O15339" s="12">
        <f>VLOOKUP(C15339,[3]May!$C:$Z,24,FALSE)</f>
        <v>2019</v>
      </c>
    </row>
    <row r="15340" spans="1:15" x14ac:dyDescent="0.25">
      <c r="A15340" t="s">
        <v>1245</v>
      </c>
      <c r="C15340" t="s">
        <v>1328</v>
      </c>
      <c r="E15340">
        <v>2</v>
      </c>
      <c r="F15340" t="s">
        <v>1247</v>
      </c>
      <c r="J15340" t="s">
        <v>23</v>
      </c>
      <c r="K15340">
        <v>1</v>
      </c>
      <c r="L15340">
        <v>5.1100000000000003</v>
      </c>
      <c r="M15340">
        <v>4.0000000000000001E-3</v>
      </c>
      <c r="O15340" s="12">
        <f>VLOOKUP(C15340,[3]May!$C:$Z,24,FALSE)</f>
        <v>2019</v>
      </c>
    </row>
    <row r="15341" spans="1:15" x14ac:dyDescent="0.25">
      <c r="A15341" t="s">
        <v>1245</v>
      </c>
      <c r="C15341" t="s">
        <v>1328</v>
      </c>
      <c r="E15341">
        <v>2</v>
      </c>
      <c r="F15341" t="s">
        <v>1247</v>
      </c>
      <c r="J15341" t="s">
        <v>23</v>
      </c>
      <c r="K15341">
        <v>5</v>
      </c>
      <c r="L15341">
        <v>325.64999999999998</v>
      </c>
      <c r="M15341">
        <v>0.255</v>
      </c>
      <c r="O15341" s="12">
        <f>VLOOKUP(C15341,[3]May!$C:$Z,24,FALSE)</f>
        <v>2019</v>
      </c>
    </row>
    <row r="15342" spans="1:15" x14ac:dyDescent="0.25">
      <c r="A15342" t="s">
        <v>1245</v>
      </c>
      <c r="C15342" t="s">
        <v>1328</v>
      </c>
      <c r="E15342">
        <v>2</v>
      </c>
      <c r="F15342" t="s">
        <v>1247</v>
      </c>
      <c r="J15342" t="s">
        <v>23</v>
      </c>
      <c r="K15342">
        <v>1</v>
      </c>
      <c r="L15342">
        <v>5.1100000000000003</v>
      </c>
      <c r="M15342">
        <v>4.0000000000000001E-3</v>
      </c>
      <c r="O15342" s="12">
        <f>VLOOKUP(C15342,[3]May!$C:$Z,24,FALSE)</f>
        <v>2019</v>
      </c>
    </row>
    <row r="15343" spans="1:15" x14ac:dyDescent="0.25">
      <c r="A15343" t="s">
        <v>1245</v>
      </c>
      <c r="C15343" t="s">
        <v>1328</v>
      </c>
      <c r="E15343">
        <v>12</v>
      </c>
      <c r="F15343" t="s">
        <v>1253</v>
      </c>
      <c r="J15343" t="s">
        <v>23</v>
      </c>
      <c r="K15343">
        <v>1</v>
      </c>
      <c r="L15343">
        <v>61.2</v>
      </c>
      <c r="M15343">
        <v>8.3370000000000007E-3</v>
      </c>
      <c r="O15343" s="12">
        <f>VLOOKUP(C15343,[3]May!$C:$Z,24,FALSE)</f>
        <v>2019</v>
      </c>
    </row>
    <row r="15344" spans="1:15" x14ac:dyDescent="0.25">
      <c r="A15344" t="s">
        <v>1245</v>
      </c>
      <c r="C15344" t="s">
        <v>1328</v>
      </c>
      <c r="E15344">
        <v>8</v>
      </c>
      <c r="F15344" t="s">
        <v>1251</v>
      </c>
      <c r="J15344" t="s">
        <v>23</v>
      </c>
      <c r="K15344">
        <v>5</v>
      </c>
      <c r="L15344">
        <v>275.3</v>
      </c>
      <c r="M15344">
        <v>0.161</v>
      </c>
      <c r="O15344" s="12">
        <f>VLOOKUP(C15344,[3]May!$C:$Z,24,FALSE)</f>
        <v>2019</v>
      </c>
    </row>
    <row r="15345" spans="1:15" x14ac:dyDescent="0.25">
      <c r="A15345" t="s">
        <v>1245</v>
      </c>
      <c r="C15345" t="s">
        <v>1328</v>
      </c>
      <c r="E15345">
        <v>2</v>
      </c>
      <c r="F15345" t="s">
        <v>1247</v>
      </c>
      <c r="J15345" t="s">
        <v>23</v>
      </c>
      <c r="K15345">
        <v>4</v>
      </c>
      <c r="L15345">
        <v>20.440000000000001</v>
      </c>
      <c r="M15345">
        <v>1.6E-2</v>
      </c>
      <c r="O15345" s="12">
        <f>VLOOKUP(C15345,[3]May!$C:$Z,24,FALSE)</f>
        <v>2019</v>
      </c>
    </row>
    <row r="15346" spans="1:15" x14ac:dyDescent="0.25">
      <c r="A15346" t="s">
        <v>1245</v>
      </c>
      <c r="C15346" t="s">
        <v>1328</v>
      </c>
      <c r="E15346">
        <v>2</v>
      </c>
      <c r="F15346" t="s">
        <v>1247</v>
      </c>
      <c r="J15346" t="s">
        <v>23</v>
      </c>
      <c r="K15346">
        <v>2</v>
      </c>
      <c r="L15346">
        <v>130.26</v>
      </c>
      <c r="M15346">
        <v>0.10199999999999999</v>
      </c>
      <c r="O15346" s="12">
        <f>VLOOKUP(C15346,[3]May!$C:$Z,24,FALSE)</f>
        <v>2019</v>
      </c>
    </row>
    <row r="15347" spans="1:15" x14ac:dyDescent="0.25">
      <c r="A15347" t="s">
        <v>1245</v>
      </c>
      <c r="C15347" t="s">
        <v>1328</v>
      </c>
      <c r="E15347">
        <v>8</v>
      </c>
      <c r="F15347" t="s">
        <v>1251</v>
      </c>
      <c r="J15347" t="s">
        <v>23</v>
      </c>
      <c r="K15347">
        <v>5</v>
      </c>
      <c r="L15347">
        <v>275.3</v>
      </c>
      <c r="M15347">
        <v>0.161</v>
      </c>
      <c r="O15347" s="12">
        <f>VLOOKUP(C15347,[3]May!$C:$Z,24,FALSE)</f>
        <v>2019</v>
      </c>
    </row>
    <row r="15348" spans="1:15" x14ac:dyDescent="0.25">
      <c r="A15348" t="s">
        <v>1245</v>
      </c>
      <c r="C15348" t="s">
        <v>1328</v>
      </c>
      <c r="E15348">
        <v>8</v>
      </c>
      <c r="F15348" t="s">
        <v>1251</v>
      </c>
      <c r="J15348" t="s">
        <v>23</v>
      </c>
      <c r="K15348">
        <v>4</v>
      </c>
      <c r="L15348">
        <v>220.24</v>
      </c>
      <c r="M15348">
        <v>0.1288</v>
      </c>
      <c r="O15348" s="12">
        <f>VLOOKUP(C15348,[3]May!$C:$Z,24,FALSE)</f>
        <v>2019</v>
      </c>
    </row>
    <row r="15349" spans="1:15" x14ac:dyDescent="0.25">
      <c r="A15349" t="s">
        <v>1245</v>
      </c>
      <c r="C15349" t="s">
        <v>1328</v>
      </c>
      <c r="E15349">
        <v>2</v>
      </c>
      <c r="F15349" t="s">
        <v>1247</v>
      </c>
      <c r="J15349" t="s">
        <v>23</v>
      </c>
      <c r="K15349">
        <v>9</v>
      </c>
      <c r="L15349">
        <v>45.99</v>
      </c>
      <c r="M15349">
        <v>3.5999999999999997E-2</v>
      </c>
      <c r="O15349" s="12">
        <f>VLOOKUP(C15349,[3]May!$C:$Z,24,FALSE)</f>
        <v>2019</v>
      </c>
    </row>
    <row r="15350" spans="1:15" x14ac:dyDescent="0.25">
      <c r="A15350" t="s">
        <v>1245</v>
      </c>
      <c r="C15350" t="s">
        <v>1328</v>
      </c>
      <c r="E15350">
        <v>2</v>
      </c>
      <c r="F15350" t="s">
        <v>1247</v>
      </c>
      <c r="J15350" t="s">
        <v>23</v>
      </c>
      <c r="K15350">
        <v>3</v>
      </c>
      <c r="L15350">
        <v>195.39</v>
      </c>
      <c r="M15350">
        <v>0.153</v>
      </c>
      <c r="O15350" s="12">
        <f>VLOOKUP(C15350,[3]May!$C:$Z,24,FALSE)</f>
        <v>2019</v>
      </c>
    </row>
    <row r="15351" spans="1:15" x14ac:dyDescent="0.25">
      <c r="A15351" t="s">
        <v>1245</v>
      </c>
      <c r="C15351" t="s">
        <v>1328</v>
      </c>
      <c r="E15351">
        <v>8</v>
      </c>
      <c r="F15351" t="s">
        <v>1251</v>
      </c>
      <c r="J15351" t="s">
        <v>23</v>
      </c>
      <c r="K15351">
        <v>5</v>
      </c>
      <c r="L15351">
        <v>275.3</v>
      </c>
      <c r="M15351">
        <v>0.161</v>
      </c>
      <c r="O15351" s="12">
        <f>VLOOKUP(C15351,[3]May!$C:$Z,24,FALSE)</f>
        <v>2019</v>
      </c>
    </row>
    <row r="15352" spans="1:15" x14ac:dyDescent="0.25">
      <c r="A15352" t="s">
        <v>1245</v>
      </c>
      <c r="C15352" t="s">
        <v>1328</v>
      </c>
      <c r="E15352">
        <v>2</v>
      </c>
      <c r="F15352" t="s">
        <v>1247</v>
      </c>
      <c r="J15352" t="s">
        <v>23</v>
      </c>
      <c r="K15352">
        <v>4</v>
      </c>
      <c r="L15352">
        <v>260.52</v>
      </c>
      <c r="M15352">
        <v>0.20399999999999999</v>
      </c>
      <c r="O15352" s="12">
        <f>VLOOKUP(C15352,[3]May!$C:$Z,24,FALSE)</f>
        <v>2019</v>
      </c>
    </row>
    <row r="15353" spans="1:15" x14ac:dyDescent="0.25">
      <c r="A15353" t="s">
        <v>1245</v>
      </c>
      <c r="C15353" t="s">
        <v>1328</v>
      </c>
      <c r="E15353">
        <v>2</v>
      </c>
      <c r="F15353" t="s">
        <v>1247</v>
      </c>
      <c r="J15353" t="s">
        <v>23</v>
      </c>
      <c r="K15353">
        <v>2</v>
      </c>
      <c r="L15353">
        <v>10.220000000000001</v>
      </c>
      <c r="M15353">
        <v>8.0000000000000002E-3</v>
      </c>
      <c r="O15353" s="12">
        <f>VLOOKUP(C15353,[3]May!$C:$Z,24,FALSE)</f>
        <v>2019</v>
      </c>
    </row>
    <row r="15354" spans="1:15" x14ac:dyDescent="0.25">
      <c r="A15354" t="s">
        <v>1245</v>
      </c>
      <c r="C15354" t="s">
        <v>1328</v>
      </c>
      <c r="E15354">
        <v>8</v>
      </c>
      <c r="F15354" t="s">
        <v>1251</v>
      </c>
      <c r="J15354" t="s">
        <v>23</v>
      </c>
      <c r="K15354">
        <v>5</v>
      </c>
      <c r="L15354">
        <v>275.3</v>
      </c>
      <c r="M15354">
        <v>0.161</v>
      </c>
      <c r="O15354" s="12">
        <f>VLOOKUP(C15354,[3]May!$C:$Z,24,FALSE)</f>
        <v>2019</v>
      </c>
    </row>
    <row r="15355" spans="1:15" x14ac:dyDescent="0.25">
      <c r="A15355" t="s">
        <v>1245</v>
      </c>
      <c r="C15355" t="s">
        <v>1328</v>
      </c>
      <c r="E15355">
        <v>2</v>
      </c>
      <c r="F15355" t="s">
        <v>1247</v>
      </c>
      <c r="J15355" t="s">
        <v>23</v>
      </c>
      <c r="K15355">
        <v>2</v>
      </c>
      <c r="L15355">
        <v>130.26</v>
      </c>
      <c r="M15355">
        <v>0.10199999999999999</v>
      </c>
      <c r="O15355" s="12">
        <f>VLOOKUP(C15355,[3]May!$C:$Z,24,FALSE)</f>
        <v>2019</v>
      </c>
    </row>
    <row r="15356" spans="1:15" x14ac:dyDescent="0.25">
      <c r="A15356" t="s">
        <v>1245</v>
      </c>
      <c r="C15356" t="s">
        <v>1328</v>
      </c>
      <c r="E15356">
        <v>8</v>
      </c>
      <c r="F15356" t="s">
        <v>1251</v>
      </c>
      <c r="J15356" t="s">
        <v>23</v>
      </c>
      <c r="K15356">
        <v>5</v>
      </c>
      <c r="L15356">
        <v>275.3</v>
      </c>
      <c r="M15356">
        <v>0.161</v>
      </c>
      <c r="O15356" s="12">
        <f>VLOOKUP(C15356,[3]May!$C:$Z,24,FALSE)</f>
        <v>2019</v>
      </c>
    </row>
    <row r="15357" spans="1:15" x14ac:dyDescent="0.25">
      <c r="A15357" t="s">
        <v>1245</v>
      </c>
      <c r="C15357" t="s">
        <v>1328</v>
      </c>
      <c r="E15357">
        <v>12</v>
      </c>
      <c r="F15357" t="s">
        <v>1253</v>
      </c>
      <c r="J15357" t="s">
        <v>23</v>
      </c>
      <c r="K15357">
        <v>1</v>
      </c>
      <c r="L15357">
        <v>61.2</v>
      </c>
      <c r="M15357">
        <v>8.3370000000000007E-3</v>
      </c>
      <c r="O15357" s="12">
        <f>VLOOKUP(C15357,[3]May!$C:$Z,24,FALSE)</f>
        <v>2019</v>
      </c>
    </row>
    <row r="15358" spans="1:15" x14ac:dyDescent="0.25">
      <c r="A15358" t="s">
        <v>1245</v>
      </c>
      <c r="C15358" t="s">
        <v>1328</v>
      </c>
      <c r="E15358">
        <v>2</v>
      </c>
      <c r="F15358" t="s">
        <v>1247</v>
      </c>
      <c r="J15358" t="s">
        <v>23</v>
      </c>
      <c r="K15358">
        <v>5</v>
      </c>
      <c r="L15358">
        <v>25.55</v>
      </c>
      <c r="M15358">
        <v>0.02</v>
      </c>
      <c r="O15358" s="12">
        <f>VLOOKUP(C15358,[3]May!$C:$Z,24,FALSE)</f>
        <v>2019</v>
      </c>
    </row>
    <row r="15359" spans="1:15" x14ac:dyDescent="0.25">
      <c r="A15359" t="s">
        <v>1245</v>
      </c>
      <c r="C15359" t="s">
        <v>1328</v>
      </c>
      <c r="E15359">
        <v>2</v>
      </c>
      <c r="F15359" t="s">
        <v>1247</v>
      </c>
      <c r="J15359" t="s">
        <v>23</v>
      </c>
      <c r="K15359">
        <v>3</v>
      </c>
      <c r="L15359">
        <v>195.39</v>
      </c>
      <c r="M15359">
        <v>0.153</v>
      </c>
      <c r="O15359" s="12">
        <f>VLOOKUP(C15359,[3]May!$C:$Z,24,FALSE)</f>
        <v>2019</v>
      </c>
    </row>
    <row r="15360" spans="1:15" x14ac:dyDescent="0.25">
      <c r="A15360" t="s">
        <v>1245</v>
      </c>
      <c r="C15360" t="s">
        <v>1328</v>
      </c>
      <c r="E15360">
        <v>2</v>
      </c>
      <c r="F15360" t="s">
        <v>1247</v>
      </c>
      <c r="J15360" t="s">
        <v>23</v>
      </c>
      <c r="K15360">
        <v>3</v>
      </c>
      <c r="L15360">
        <v>15.33</v>
      </c>
      <c r="M15360">
        <v>1.2E-2</v>
      </c>
      <c r="O15360" s="12">
        <f>VLOOKUP(C15360,[3]May!$C:$Z,24,FALSE)</f>
        <v>2019</v>
      </c>
    </row>
    <row r="15361" spans="1:15" x14ac:dyDescent="0.25">
      <c r="A15361" t="s">
        <v>1245</v>
      </c>
      <c r="C15361" t="s">
        <v>1328</v>
      </c>
      <c r="E15361">
        <v>8</v>
      </c>
      <c r="F15361" t="s">
        <v>1251</v>
      </c>
      <c r="J15361" t="s">
        <v>23</v>
      </c>
      <c r="K15361">
        <v>5</v>
      </c>
      <c r="L15361">
        <v>275.3</v>
      </c>
      <c r="M15361">
        <v>0.161</v>
      </c>
      <c r="O15361" s="12">
        <f>VLOOKUP(C15361,[3]May!$C:$Z,24,FALSE)</f>
        <v>2019</v>
      </c>
    </row>
    <row r="15362" spans="1:15" x14ac:dyDescent="0.25">
      <c r="A15362" t="s">
        <v>1245</v>
      </c>
      <c r="C15362" t="s">
        <v>1328</v>
      </c>
      <c r="E15362">
        <v>8</v>
      </c>
      <c r="F15362" t="s">
        <v>1251</v>
      </c>
      <c r="J15362" t="s">
        <v>23</v>
      </c>
      <c r="K15362">
        <v>5</v>
      </c>
      <c r="L15362">
        <v>275.3</v>
      </c>
      <c r="M15362">
        <v>0.161</v>
      </c>
      <c r="O15362" s="12">
        <f>VLOOKUP(C15362,[3]May!$C:$Z,24,FALSE)</f>
        <v>2019</v>
      </c>
    </row>
    <row r="15363" spans="1:15" x14ac:dyDescent="0.25">
      <c r="A15363" t="s">
        <v>1245</v>
      </c>
      <c r="C15363" t="s">
        <v>1328</v>
      </c>
      <c r="E15363">
        <v>2</v>
      </c>
      <c r="F15363" t="s">
        <v>1247</v>
      </c>
      <c r="J15363" t="s">
        <v>23</v>
      </c>
      <c r="K15363">
        <v>4</v>
      </c>
      <c r="L15363">
        <v>260.52</v>
      </c>
      <c r="M15363">
        <v>0.20399999999999999</v>
      </c>
      <c r="O15363" s="12">
        <f>VLOOKUP(C15363,[3]May!$C:$Z,24,FALSE)</f>
        <v>2019</v>
      </c>
    </row>
    <row r="15364" spans="1:15" x14ac:dyDescent="0.25">
      <c r="A15364" t="s">
        <v>1245</v>
      </c>
      <c r="C15364" t="s">
        <v>1328</v>
      </c>
      <c r="E15364">
        <v>8</v>
      </c>
      <c r="F15364" t="s">
        <v>1251</v>
      </c>
      <c r="J15364" t="s">
        <v>23</v>
      </c>
      <c r="K15364">
        <v>5</v>
      </c>
      <c r="L15364">
        <v>275.3</v>
      </c>
      <c r="M15364">
        <v>0.161</v>
      </c>
      <c r="O15364" s="12">
        <f>VLOOKUP(C15364,[3]May!$C:$Z,24,FALSE)</f>
        <v>2019</v>
      </c>
    </row>
    <row r="15365" spans="1:15" x14ac:dyDescent="0.25">
      <c r="A15365" t="s">
        <v>1245</v>
      </c>
      <c r="C15365" t="s">
        <v>1328</v>
      </c>
      <c r="E15365">
        <v>2</v>
      </c>
      <c r="F15365" t="s">
        <v>1247</v>
      </c>
      <c r="J15365" t="s">
        <v>23</v>
      </c>
      <c r="K15365">
        <v>2</v>
      </c>
      <c r="L15365">
        <v>10.220000000000001</v>
      </c>
      <c r="M15365">
        <v>8.0000000000000002E-3</v>
      </c>
      <c r="O15365" s="12">
        <f>VLOOKUP(C15365,[3]May!$C:$Z,24,FALSE)</f>
        <v>2019</v>
      </c>
    </row>
    <row r="15366" spans="1:15" x14ac:dyDescent="0.25">
      <c r="A15366" t="s">
        <v>1245</v>
      </c>
      <c r="C15366" t="s">
        <v>1328</v>
      </c>
      <c r="E15366">
        <v>8</v>
      </c>
      <c r="F15366" t="s">
        <v>1251</v>
      </c>
      <c r="J15366" t="s">
        <v>23</v>
      </c>
      <c r="K15366">
        <v>5</v>
      </c>
      <c r="L15366">
        <v>275.3</v>
      </c>
      <c r="M15366">
        <v>0.161</v>
      </c>
      <c r="O15366" s="12">
        <f>VLOOKUP(C15366,[3]May!$C:$Z,24,FALSE)</f>
        <v>2019</v>
      </c>
    </row>
    <row r="15367" spans="1:15" x14ac:dyDescent="0.25">
      <c r="A15367" t="s">
        <v>1245</v>
      </c>
      <c r="C15367" t="s">
        <v>1328</v>
      </c>
      <c r="E15367">
        <v>2</v>
      </c>
      <c r="F15367" t="s">
        <v>1247</v>
      </c>
      <c r="J15367" t="s">
        <v>23</v>
      </c>
      <c r="K15367">
        <v>2</v>
      </c>
      <c r="L15367">
        <v>130.26</v>
      </c>
      <c r="M15367">
        <v>0.10199999999999999</v>
      </c>
      <c r="O15367" s="12">
        <f>VLOOKUP(C15367,[3]May!$C:$Z,24,FALSE)</f>
        <v>2019</v>
      </c>
    </row>
    <row r="15368" spans="1:15" x14ac:dyDescent="0.25">
      <c r="A15368" t="s">
        <v>1245</v>
      </c>
      <c r="C15368" t="s">
        <v>1328</v>
      </c>
      <c r="E15368">
        <v>8</v>
      </c>
      <c r="F15368" t="s">
        <v>1251</v>
      </c>
      <c r="J15368" t="s">
        <v>23</v>
      </c>
      <c r="K15368">
        <v>5</v>
      </c>
      <c r="L15368">
        <v>275.3</v>
      </c>
      <c r="M15368">
        <v>0.161</v>
      </c>
      <c r="O15368" s="12">
        <f>VLOOKUP(C15368,[3]May!$C:$Z,24,FALSE)</f>
        <v>2019</v>
      </c>
    </row>
    <row r="15369" spans="1:15" x14ac:dyDescent="0.25">
      <c r="A15369" t="s">
        <v>1245</v>
      </c>
      <c r="C15369" t="s">
        <v>1328</v>
      </c>
      <c r="E15369">
        <v>8</v>
      </c>
      <c r="F15369" t="s">
        <v>1251</v>
      </c>
      <c r="J15369" t="s">
        <v>23</v>
      </c>
      <c r="K15369">
        <v>4</v>
      </c>
      <c r="L15369">
        <v>220.24</v>
      </c>
      <c r="M15369">
        <v>0.1288</v>
      </c>
      <c r="O15369" s="12">
        <f>VLOOKUP(C15369,[3]May!$C:$Z,24,FALSE)</f>
        <v>2019</v>
      </c>
    </row>
    <row r="15370" spans="1:15" x14ac:dyDescent="0.25">
      <c r="A15370" t="s">
        <v>1245</v>
      </c>
      <c r="C15370" t="s">
        <v>1328</v>
      </c>
      <c r="E15370">
        <v>12</v>
      </c>
      <c r="F15370" t="s">
        <v>1253</v>
      </c>
      <c r="J15370" t="s">
        <v>23</v>
      </c>
      <c r="K15370">
        <v>1</v>
      </c>
      <c r="L15370">
        <v>61.2</v>
      </c>
      <c r="M15370">
        <v>8.3370000000000007E-3</v>
      </c>
      <c r="O15370" s="12">
        <f>VLOOKUP(C15370,[3]May!$C:$Z,24,FALSE)</f>
        <v>2019</v>
      </c>
    </row>
    <row r="15371" spans="1:15" x14ac:dyDescent="0.25">
      <c r="A15371" t="s">
        <v>1245</v>
      </c>
      <c r="C15371" t="s">
        <v>1328</v>
      </c>
      <c r="E15371">
        <v>2</v>
      </c>
      <c r="F15371" t="s">
        <v>1247</v>
      </c>
      <c r="J15371" t="s">
        <v>23</v>
      </c>
      <c r="K15371">
        <v>5</v>
      </c>
      <c r="L15371">
        <v>325.64999999999998</v>
      </c>
      <c r="M15371">
        <v>0.255</v>
      </c>
      <c r="O15371" s="12">
        <f>VLOOKUP(C15371,[3]May!$C:$Z,24,FALSE)</f>
        <v>2019</v>
      </c>
    </row>
    <row r="15372" spans="1:15" x14ac:dyDescent="0.25">
      <c r="A15372" t="s">
        <v>1245</v>
      </c>
      <c r="C15372" t="s">
        <v>1328</v>
      </c>
      <c r="E15372">
        <v>2</v>
      </c>
      <c r="F15372" t="s">
        <v>1247</v>
      </c>
      <c r="J15372" t="s">
        <v>23</v>
      </c>
      <c r="K15372">
        <v>6</v>
      </c>
      <c r="L15372">
        <v>390.78</v>
      </c>
      <c r="M15372">
        <v>0.30599999999999999</v>
      </c>
      <c r="O15372" s="12">
        <f>VLOOKUP(C15372,[3]May!$C:$Z,24,FALSE)</f>
        <v>2019</v>
      </c>
    </row>
    <row r="15373" spans="1:15" x14ac:dyDescent="0.25">
      <c r="A15373" t="s">
        <v>1245</v>
      </c>
      <c r="C15373" t="s">
        <v>1328</v>
      </c>
      <c r="E15373">
        <v>2</v>
      </c>
      <c r="F15373" t="s">
        <v>1247</v>
      </c>
      <c r="J15373" t="s">
        <v>23</v>
      </c>
      <c r="K15373">
        <v>2</v>
      </c>
      <c r="L15373">
        <v>10.220000000000001</v>
      </c>
      <c r="M15373">
        <v>8.0000000000000002E-3</v>
      </c>
      <c r="O15373" s="12">
        <f>VLOOKUP(C15373,[3]May!$C:$Z,24,FALSE)</f>
        <v>2019</v>
      </c>
    </row>
    <row r="15374" spans="1:15" x14ac:dyDescent="0.25">
      <c r="A15374" t="s">
        <v>1245</v>
      </c>
      <c r="C15374" t="s">
        <v>1328</v>
      </c>
      <c r="E15374">
        <v>8</v>
      </c>
      <c r="F15374" t="s">
        <v>1251</v>
      </c>
      <c r="J15374" t="s">
        <v>23</v>
      </c>
      <c r="K15374">
        <v>4</v>
      </c>
      <c r="L15374">
        <v>220.24</v>
      </c>
      <c r="M15374">
        <v>0.1288</v>
      </c>
      <c r="O15374" s="12">
        <f>VLOOKUP(C15374,[3]May!$C:$Z,24,FALSE)</f>
        <v>2019</v>
      </c>
    </row>
    <row r="15375" spans="1:15" x14ac:dyDescent="0.25">
      <c r="A15375" t="s">
        <v>1245</v>
      </c>
      <c r="C15375" t="s">
        <v>1328</v>
      </c>
      <c r="E15375">
        <v>2</v>
      </c>
      <c r="F15375" t="s">
        <v>1247</v>
      </c>
      <c r="J15375" t="s">
        <v>23</v>
      </c>
      <c r="K15375">
        <v>6</v>
      </c>
      <c r="L15375">
        <v>30.66</v>
      </c>
      <c r="M15375">
        <v>2.4E-2</v>
      </c>
      <c r="O15375" s="12">
        <f>VLOOKUP(C15375,[3]May!$C:$Z,24,FALSE)</f>
        <v>2019</v>
      </c>
    </row>
    <row r="15376" spans="1:15" x14ac:dyDescent="0.25">
      <c r="A15376" t="s">
        <v>1245</v>
      </c>
      <c r="C15376" t="s">
        <v>1328</v>
      </c>
      <c r="E15376">
        <v>8</v>
      </c>
      <c r="F15376" t="s">
        <v>1251</v>
      </c>
      <c r="J15376" t="s">
        <v>23</v>
      </c>
      <c r="K15376">
        <v>5</v>
      </c>
      <c r="L15376">
        <v>275.3</v>
      </c>
      <c r="M15376">
        <v>0.161</v>
      </c>
      <c r="O15376" s="12">
        <f>VLOOKUP(C15376,[3]May!$C:$Z,24,FALSE)</f>
        <v>2019</v>
      </c>
    </row>
    <row r="15377" spans="1:15" x14ac:dyDescent="0.25">
      <c r="A15377" t="s">
        <v>1245</v>
      </c>
      <c r="C15377" t="s">
        <v>1328</v>
      </c>
      <c r="E15377">
        <v>2</v>
      </c>
      <c r="F15377" t="s">
        <v>1247</v>
      </c>
      <c r="J15377" t="s">
        <v>23</v>
      </c>
      <c r="K15377">
        <v>2</v>
      </c>
      <c r="L15377">
        <v>130.26</v>
      </c>
      <c r="M15377">
        <v>0.10199999999999999</v>
      </c>
      <c r="O15377" s="12">
        <f>VLOOKUP(C15377,[3]May!$C:$Z,24,FALSE)</f>
        <v>2019</v>
      </c>
    </row>
    <row r="15378" spans="1:15" x14ac:dyDescent="0.25">
      <c r="A15378" t="s">
        <v>1245</v>
      </c>
      <c r="C15378" t="s">
        <v>1328</v>
      </c>
      <c r="E15378">
        <v>2</v>
      </c>
      <c r="F15378" t="s">
        <v>1247</v>
      </c>
      <c r="J15378" t="s">
        <v>23</v>
      </c>
      <c r="K15378">
        <v>2</v>
      </c>
      <c r="L15378">
        <v>10.220000000000001</v>
      </c>
      <c r="M15378">
        <v>8.0000000000000002E-3</v>
      </c>
      <c r="O15378" s="12">
        <f>VLOOKUP(C15378,[3]May!$C:$Z,24,FALSE)</f>
        <v>2019</v>
      </c>
    </row>
    <row r="15379" spans="1:15" x14ac:dyDescent="0.25">
      <c r="A15379" t="s">
        <v>1245</v>
      </c>
      <c r="C15379" t="s">
        <v>1328</v>
      </c>
      <c r="E15379">
        <v>8</v>
      </c>
      <c r="F15379" t="s">
        <v>1251</v>
      </c>
      <c r="J15379" t="s">
        <v>23</v>
      </c>
      <c r="K15379">
        <v>5</v>
      </c>
      <c r="L15379">
        <v>275.3</v>
      </c>
      <c r="M15379">
        <v>0.161</v>
      </c>
      <c r="O15379" s="12">
        <f>VLOOKUP(C15379,[3]May!$C:$Z,24,FALSE)</f>
        <v>2019</v>
      </c>
    </row>
    <row r="15380" spans="1:15" x14ac:dyDescent="0.25">
      <c r="A15380" t="s">
        <v>1245</v>
      </c>
      <c r="C15380" t="s">
        <v>1328</v>
      </c>
      <c r="E15380">
        <v>2</v>
      </c>
      <c r="F15380" t="s">
        <v>1247</v>
      </c>
      <c r="J15380" t="s">
        <v>23</v>
      </c>
      <c r="K15380">
        <v>4</v>
      </c>
      <c r="L15380">
        <v>20.440000000000001</v>
      </c>
      <c r="M15380">
        <v>1.6E-2</v>
      </c>
      <c r="O15380" s="12">
        <f>VLOOKUP(C15380,[3]May!$C:$Z,24,FALSE)</f>
        <v>2019</v>
      </c>
    </row>
    <row r="15381" spans="1:15" x14ac:dyDescent="0.25">
      <c r="A15381" t="s">
        <v>1245</v>
      </c>
      <c r="C15381" t="s">
        <v>1328</v>
      </c>
      <c r="E15381">
        <v>2</v>
      </c>
      <c r="F15381" t="s">
        <v>1247</v>
      </c>
      <c r="J15381" t="s">
        <v>23</v>
      </c>
      <c r="K15381">
        <v>2</v>
      </c>
      <c r="L15381">
        <v>130.26</v>
      </c>
      <c r="M15381">
        <v>0.10199999999999999</v>
      </c>
      <c r="O15381" s="12">
        <f>VLOOKUP(C15381,[3]May!$C:$Z,24,FALSE)</f>
        <v>2019</v>
      </c>
    </row>
    <row r="15382" spans="1:15" x14ac:dyDescent="0.25">
      <c r="A15382" t="s">
        <v>1245</v>
      </c>
      <c r="C15382" t="s">
        <v>1328</v>
      </c>
      <c r="E15382">
        <v>8</v>
      </c>
      <c r="F15382" t="s">
        <v>1251</v>
      </c>
      <c r="J15382" t="s">
        <v>23</v>
      </c>
      <c r="K15382">
        <v>2</v>
      </c>
      <c r="L15382">
        <v>110.12</v>
      </c>
      <c r="M15382">
        <v>6.4399999999999999E-2</v>
      </c>
      <c r="O15382" s="12">
        <f>VLOOKUP(C15382,[3]May!$C:$Z,24,FALSE)</f>
        <v>2019</v>
      </c>
    </row>
    <row r="15383" spans="1:15" x14ac:dyDescent="0.25">
      <c r="A15383" t="s">
        <v>1245</v>
      </c>
      <c r="C15383" t="s">
        <v>1328</v>
      </c>
      <c r="E15383">
        <v>8</v>
      </c>
      <c r="F15383" t="s">
        <v>1251</v>
      </c>
      <c r="J15383" t="s">
        <v>23</v>
      </c>
      <c r="K15383">
        <v>5</v>
      </c>
      <c r="L15383">
        <v>275.3</v>
      </c>
      <c r="M15383">
        <v>0.161</v>
      </c>
      <c r="O15383" s="12">
        <f>VLOOKUP(C15383,[3]May!$C:$Z,24,FALSE)</f>
        <v>2019</v>
      </c>
    </row>
    <row r="15384" spans="1:15" x14ac:dyDescent="0.25">
      <c r="A15384" t="s">
        <v>1245</v>
      </c>
      <c r="C15384" t="s">
        <v>1328</v>
      </c>
      <c r="E15384">
        <v>2</v>
      </c>
      <c r="F15384" t="s">
        <v>1247</v>
      </c>
      <c r="J15384" t="s">
        <v>23</v>
      </c>
      <c r="K15384">
        <v>6</v>
      </c>
      <c r="L15384">
        <v>390.78</v>
      </c>
      <c r="M15384">
        <v>0.30599999999999999</v>
      </c>
      <c r="O15384" s="12">
        <f>VLOOKUP(C15384,[3]May!$C:$Z,24,FALSE)</f>
        <v>2019</v>
      </c>
    </row>
    <row r="15385" spans="1:15" x14ac:dyDescent="0.25">
      <c r="A15385" t="s">
        <v>1245</v>
      </c>
      <c r="C15385" t="s">
        <v>1328</v>
      </c>
      <c r="E15385">
        <v>2</v>
      </c>
      <c r="F15385" t="s">
        <v>1247</v>
      </c>
      <c r="J15385" t="s">
        <v>23</v>
      </c>
      <c r="K15385">
        <v>5</v>
      </c>
      <c r="L15385">
        <v>325.64999999999998</v>
      </c>
      <c r="M15385">
        <v>0.255</v>
      </c>
      <c r="O15385" s="12">
        <f>VLOOKUP(C15385,[3]May!$C:$Z,24,FALSE)</f>
        <v>2019</v>
      </c>
    </row>
    <row r="15386" spans="1:15" x14ac:dyDescent="0.25">
      <c r="A15386" t="s">
        <v>1245</v>
      </c>
      <c r="C15386" t="s">
        <v>1328</v>
      </c>
      <c r="E15386">
        <v>8</v>
      </c>
      <c r="F15386" t="s">
        <v>1251</v>
      </c>
      <c r="J15386" t="s">
        <v>23</v>
      </c>
      <c r="K15386">
        <v>5</v>
      </c>
      <c r="L15386">
        <v>275.3</v>
      </c>
      <c r="M15386">
        <v>0.161</v>
      </c>
      <c r="O15386" s="12">
        <f>VLOOKUP(C15386,[3]May!$C:$Z,24,FALSE)</f>
        <v>2019</v>
      </c>
    </row>
    <row r="15387" spans="1:15" x14ac:dyDescent="0.25">
      <c r="A15387" t="s">
        <v>1245</v>
      </c>
      <c r="C15387" t="s">
        <v>1328</v>
      </c>
      <c r="E15387">
        <v>8</v>
      </c>
      <c r="F15387" t="s">
        <v>1251</v>
      </c>
      <c r="J15387" t="s">
        <v>23</v>
      </c>
      <c r="K15387">
        <v>4</v>
      </c>
      <c r="L15387">
        <v>220.24</v>
      </c>
      <c r="M15387">
        <v>0.1288</v>
      </c>
      <c r="O15387" s="12">
        <f>VLOOKUP(C15387,[3]May!$C:$Z,24,FALSE)</f>
        <v>2019</v>
      </c>
    </row>
    <row r="15388" spans="1:15" x14ac:dyDescent="0.25">
      <c r="A15388" t="s">
        <v>1245</v>
      </c>
      <c r="C15388" t="s">
        <v>1328</v>
      </c>
      <c r="E15388">
        <v>8</v>
      </c>
      <c r="F15388" t="s">
        <v>1251</v>
      </c>
      <c r="J15388" t="s">
        <v>23</v>
      </c>
      <c r="K15388">
        <v>5</v>
      </c>
      <c r="L15388">
        <v>275.3</v>
      </c>
      <c r="M15388">
        <v>0.161</v>
      </c>
      <c r="O15388" s="12">
        <f>VLOOKUP(C15388,[3]May!$C:$Z,24,FALSE)</f>
        <v>2019</v>
      </c>
    </row>
    <row r="15389" spans="1:15" x14ac:dyDescent="0.25">
      <c r="A15389" t="s">
        <v>1245</v>
      </c>
      <c r="C15389" t="s">
        <v>1328</v>
      </c>
      <c r="E15389">
        <v>8</v>
      </c>
      <c r="F15389" t="s">
        <v>1251</v>
      </c>
      <c r="J15389" t="s">
        <v>23</v>
      </c>
      <c r="K15389">
        <v>5</v>
      </c>
      <c r="L15389">
        <v>275.3</v>
      </c>
      <c r="M15389">
        <v>0.161</v>
      </c>
      <c r="O15389" s="12">
        <f>VLOOKUP(C15389,[3]May!$C:$Z,24,FALSE)</f>
        <v>2019</v>
      </c>
    </row>
    <row r="15390" spans="1:15" x14ac:dyDescent="0.25">
      <c r="A15390" t="s">
        <v>1245</v>
      </c>
      <c r="C15390" t="s">
        <v>1328</v>
      </c>
      <c r="E15390">
        <v>8</v>
      </c>
      <c r="F15390" t="s">
        <v>1251</v>
      </c>
      <c r="J15390" t="s">
        <v>23</v>
      </c>
      <c r="K15390">
        <v>1</v>
      </c>
      <c r="L15390">
        <v>55.06</v>
      </c>
      <c r="M15390">
        <v>3.2199999999999999E-2</v>
      </c>
      <c r="O15390" s="12">
        <f>VLOOKUP(C15390,[3]May!$C:$Z,24,FALSE)</f>
        <v>2019</v>
      </c>
    </row>
    <row r="15391" spans="1:15" x14ac:dyDescent="0.25">
      <c r="A15391" t="s">
        <v>1245</v>
      </c>
      <c r="C15391" t="s">
        <v>1328</v>
      </c>
      <c r="E15391">
        <v>2</v>
      </c>
      <c r="F15391" t="s">
        <v>1247</v>
      </c>
      <c r="J15391" t="s">
        <v>23</v>
      </c>
      <c r="K15391">
        <v>13</v>
      </c>
      <c r="L15391">
        <v>66.430000000000007</v>
      </c>
      <c r="M15391">
        <v>5.1999999999999998E-2</v>
      </c>
      <c r="O15391" s="12">
        <f>VLOOKUP(C15391,[3]May!$C:$Z,24,FALSE)</f>
        <v>2019</v>
      </c>
    </row>
    <row r="15392" spans="1:15" x14ac:dyDescent="0.25">
      <c r="A15392" t="s">
        <v>1245</v>
      </c>
      <c r="C15392" t="s">
        <v>1328</v>
      </c>
      <c r="E15392">
        <v>2</v>
      </c>
      <c r="F15392" t="s">
        <v>1247</v>
      </c>
      <c r="J15392" t="s">
        <v>23</v>
      </c>
      <c r="K15392">
        <v>5</v>
      </c>
      <c r="L15392">
        <v>25.55</v>
      </c>
      <c r="M15392">
        <v>0.02</v>
      </c>
      <c r="O15392" s="12">
        <f>VLOOKUP(C15392,[3]May!$C:$Z,24,FALSE)</f>
        <v>2019</v>
      </c>
    </row>
    <row r="15393" spans="1:15" x14ac:dyDescent="0.25">
      <c r="A15393" t="s">
        <v>1245</v>
      </c>
      <c r="C15393" t="s">
        <v>1328</v>
      </c>
      <c r="E15393">
        <v>2</v>
      </c>
      <c r="F15393" t="s">
        <v>1247</v>
      </c>
      <c r="J15393" t="s">
        <v>23</v>
      </c>
      <c r="K15393">
        <v>4</v>
      </c>
      <c r="L15393">
        <v>20.440000000000001</v>
      </c>
      <c r="M15393">
        <v>1.6E-2</v>
      </c>
      <c r="O15393" s="12">
        <f>VLOOKUP(C15393,[3]May!$C:$Z,24,FALSE)</f>
        <v>2019</v>
      </c>
    </row>
    <row r="15394" spans="1:15" x14ac:dyDescent="0.25">
      <c r="A15394" t="s">
        <v>1245</v>
      </c>
      <c r="C15394" t="s">
        <v>1328</v>
      </c>
      <c r="E15394">
        <v>8</v>
      </c>
      <c r="F15394" t="s">
        <v>1251</v>
      </c>
      <c r="J15394" t="s">
        <v>23</v>
      </c>
      <c r="K15394">
        <v>5</v>
      </c>
      <c r="L15394">
        <v>275.3</v>
      </c>
      <c r="M15394">
        <v>0.161</v>
      </c>
      <c r="O15394" s="12">
        <f>VLOOKUP(C15394,[3]May!$C:$Z,24,FALSE)</f>
        <v>2019</v>
      </c>
    </row>
    <row r="15395" spans="1:15" x14ac:dyDescent="0.25">
      <c r="A15395" t="s">
        <v>1245</v>
      </c>
      <c r="C15395" t="s">
        <v>1328</v>
      </c>
      <c r="E15395">
        <v>12</v>
      </c>
      <c r="F15395" t="s">
        <v>1253</v>
      </c>
      <c r="J15395" t="s">
        <v>23</v>
      </c>
      <c r="K15395">
        <v>1</v>
      </c>
      <c r="L15395">
        <v>61.2</v>
      </c>
      <c r="M15395">
        <v>8.3370000000000007E-3</v>
      </c>
      <c r="O15395" s="12">
        <f>VLOOKUP(C15395,[3]May!$C:$Z,24,FALSE)</f>
        <v>2019</v>
      </c>
    </row>
    <row r="15396" spans="1:15" x14ac:dyDescent="0.25">
      <c r="A15396" t="s">
        <v>1245</v>
      </c>
      <c r="C15396" t="s">
        <v>1328</v>
      </c>
      <c r="E15396">
        <v>2</v>
      </c>
      <c r="F15396" t="s">
        <v>1247</v>
      </c>
      <c r="J15396" t="s">
        <v>23</v>
      </c>
      <c r="K15396">
        <v>2</v>
      </c>
      <c r="L15396">
        <v>10.220000000000001</v>
      </c>
      <c r="M15396">
        <v>8.0000000000000002E-3</v>
      </c>
      <c r="O15396" s="12">
        <f>VLOOKUP(C15396,[3]May!$C:$Z,24,FALSE)</f>
        <v>2019</v>
      </c>
    </row>
    <row r="15397" spans="1:15" x14ac:dyDescent="0.25">
      <c r="A15397" t="s">
        <v>1245</v>
      </c>
      <c r="C15397" t="s">
        <v>1328</v>
      </c>
      <c r="E15397">
        <v>2</v>
      </c>
      <c r="F15397" t="s">
        <v>1247</v>
      </c>
      <c r="J15397" t="s">
        <v>23</v>
      </c>
      <c r="K15397">
        <v>3</v>
      </c>
      <c r="L15397">
        <v>195.39</v>
      </c>
      <c r="M15397">
        <v>0.153</v>
      </c>
      <c r="O15397" s="12">
        <f>VLOOKUP(C15397,[3]May!$C:$Z,24,FALSE)</f>
        <v>2019</v>
      </c>
    </row>
    <row r="15398" spans="1:15" x14ac:dyDescent="0.25">
      <c r="A15398" t="s">
        <v>1245</v>
      </c>
      <c r="C15398" t="s">
        <v>1328</v>
      </c>
      <c r="E15398">
        <v>8</v>
      </c>
      <c r="F15398" t="s">
        <v>1251</v>
      </c>
      <c r="J15398" t="s">
        <v>23</v>
      </c>
      <c r="K15398">
        <v>5</v>
      </c>
      <c r="L15398">
        <v>275.3</v>
      </c>
      <c r="M15398">
        <v>0.161</v>
      </c>
      <c r="O15398" s="12">
        <f>VLOOKUP(C15398,[3]May!$C:$Z,24,FALSE)</f>
        <v>2019</v>
      </c>
    </row>
    <row r="15399" spans="1:15" x14ac:dyDescent="0.25">
      <c r="A15399" t="s">
        <v>1245</v>
      </c>
      <c r="C15399" t="s">
        <v>1328</v>
      </c>
      <c r="E15399">
        <v>8</v>
      </c>
      <c r="F15399" t="s">
        <v>1251</v>
      </c>
      <c r="J15399" t="s">
        <v>23</v>
      </c>
      <c r="K15399">
        <v>5</v>
      </c>
      <c r="L15399">
        <v>275.3</v>
      </c>
      <c r="M15399">
        <v>0.161</v>
      </c>
      <c r="O15399" s="12">
        <f>VLOOKUP(C15399,[3]May!$C:$Z,24,FALSE)</f>
        <v>2019</v>
      </c>
    </row>
    <row r="15400" spans="1:15" x14ac:dyDescent="0.25">
      <c r="A15400" t="s">
        <v>1245</v>
      </c>
      <c r="C15400" t="s">
        <v>1328</v>
      </c>
      <c r="E15400">
        <v>2</v>
      </c>
      <c r="F15400" t="s">
        <v>1247</v>
      </c>
      <c r="J15400" t="s">
        <v>23</v>
      </c>
      <c r="K15400">
        <v>3</v>
      </c>
      <c r="L15400">
        <v>15.33</v>
      </c>
      <c r="M15400">
        <v>1.2E-2</v>
      </c>
      <c r="O15400" s="12">
        <f>VLOOKUP(C15400,[3]May!$C:$Z,24,FALSE)</f>
        <v>2019</v>
      </c>
    </row>
    <row r="15401" spans="1:15" x14ac:dyDescent="0.25">
      <c r="A15401" t="s">
        <v>1245</v>
      </c>
      <c r="C15401" t="s">
        <v>1328</v>
      </c>
      <c r="E15401">
        <v>4</v>
      </c>
      <c r="F15401" t="s">
        <v>1249</v>
      </c>
      <c r="J15401" t="s">
        <v>23</v>
      </c>
      <c r="K15401">
        <v>2</v>
      </c>
      <c r="L15401">
        <v>136.80000000000001</v>
      </c>
      <c r="M15401">
        <v>7.8799999999999995E-2</v>
      </c>
      <c r="O15401" s="12">
        <f>VLOOKUP(C15401,[3]May!$C:$Z,24,FALSE)</f>
        <v>2019</v>
      </c>
    </row>
    <row r="15402" spans="1:15" x14ac:dyDescent="0.25">
      <c r="A15402" t="s">
        <v>1245</v>
      </c>
      <c r="C15402" t="s">
        <v>1328</v>
      </c>
      <c r="E15402">
        <v>8</v>
      </c>
      <c r="F15402" t="s">
        <v>1251</v>
      </c>
      <c r="J15402" t="s">
        <v>23</v>
      </c>
      <c r="K15402">
        <v>5</v>
      </c>
      <c r="L15402">
        <v>275.3</v>
      </c>
      <c r="M15402">
        <v>0.161</v>
      </c>
      <c r="O15402" s="12">
        <f>VLOOKUP(C15402,[3]May!$C:$Z,24,FALSE)</f>
        <v>2019</v>
      </c>
    </row>
    <row r="15403" spans="1:15" x14ac:dyDescent="0.25">
      <c r="A15403" t="s">
        <v>1245</v>
      </c>
      <c r="C15403" t="s">
        <v>1328</v>
      </c>
      <c r="E15403">
        <v>2</v>
      </c>
      <c r="F15403" t="s">
        <v>1247</v>
      </c>
      <c r="J15403" t="s">
        <v>23</v>
      </c>
      <c r="K15403">
        <v>6</v>
      </c>
      <c r="L15403">
        <v>30.66</v>
      </c>
      <c r="M15403">
        <v>2.4E-2</v>
      </c>
      <c r="O15403" s="12">
        <f>VLOOKUP(C15403,[3]May!$C:$Z,24,FALSE)</f>
        <v>2019</v>
      </c>
    </row>
    <row r="15404" spans="1:15" x14ac:dyDescent="0.25">
      <c r="A15404" t="s">
        <v>1245</v>
      </c>
      <c r="C15404" t="s">
        <v>1328</v>
      </c>
      <c r="E15404">
        <v>2</v>
      </c>
      <c r="F15404" t="s">
        <v>1247</v>
      </c>
      <c r="J15404" t="s">
        <v>23</v>
      </c>
      <c r="K15404">
        <v>3</v>
      </c>
      <c r="L15404">
        <v>195.39</v>
      </c>
      <c r="M15404">
        <v>0.153</v>
      </c>
      <c r="O15404" s="12">
        <f>VLOOKUP(C15404,[3]May!$C:$Z,24,FALSE)</f>
        <v>2019</v>
      </c>
    </row>
    <row r="15405" spans="1:15" x14ac:dyDescent="0.25">
      <c r="A15405" t="s">
        <v>1245</v>
      </c>
      <c r="C15405" t="s">
        <v>1328</v>
      </c>
      <c r="E15405">
        <v>2</v>
      </c>
      <c r="F15405" t="s">
        <v>1247</v>
      </c>
      <c r="J15405" t="s">
        <v>23</v>
      </c>
      <c r="K15405">
        <v>4</v>
      </c>
      <c r="L15405">
        <v>20.440000000000001</v>
      </c>
      <c r="M15405">
        <v>1.6E-2</v>
      </c>
      <c r="O15405" s="12">
        <f>VLOOKUP(C15405,[3]May!$C:$Z,24,FALSE)</f>
        <v>2019</v>
      </c>
    </row>
    <row r="15406" spans="1:15" x14ac:dyDescent="0.25">
      <c r="A15406" t="s">
        <v>1245</v>
      </c>
      <c r="C15406" t="s">
        <v>1328</v>
      </c>
      <c r="E15406">
        <v>2</v>
      </c>
      <c r="F15406" t="s">
        <v>1247</v>
      </c>
      <c r="J15406" t="s">
        <v>23</v>
      </c>
      <c r="K15406">
        <v>1</v>
      </c>
      <c r="L15406">
        <v>65.13</v>
      </c>
      <c r="M15406">
        <v>5.0999999999999997E-2</v>
      </c>
      <c r="O15406" s="12">
        <f>VLOOKUP(C15406,[3]May!$C:$Z,24,FALSE)</f>
        <v>2019</v>
      </c>
    </row>
    <row r="15407" spans="1:15" x14ac:dyDescent="0.25">
      <c r="A15407" t="s">
        <v>1245</v>
      </c>
      <c r="C15407" t="s">
        <v>1328</v>
      </c>
      <c r="E15407">
        <v>8</v>
      </c>
      <c r="F15407" t="s">
        <v>1251</v>
      </c>
      <c r="J15407" t="s">
        <v>23</v>
      </c>
      <c r="K15407">
        <v>5</v>
      </c>
      <c r="L15407">
        <v>275.3</v>
      </c>
      <c r="M15407">
        <v>0.161</v>
      </c>
      <c r="O15407" s="12">
        <f>VLOOKUP(C15407,[3]May!$C:$Z,24,FALSE)</f>
        <v>2019</v>
      </c>
    </row>
    <row r="15408" spans="1:15" x14ac:dyDescent="0.25">
      <c r="A15408" t="s">
        <v>1245</v>
      </c>
      <c r="C15408" t="s">
        <v>1328</v>
      </c>
      <c r="E15408">
        <v>2</v>
      </c>
      <c r="F15408" t="s">
        <v>1247</v>
      </c>
      <c r="J15408" t="s">
        <v>23</v>
      </c>
      <c r="K15408">
        <v>4</v>
      </c>
      <c r="L15408">
        <v>20.440000000000001</v>
      </c>
      <c r="M15408">
        <v>1.6E-2</v>
      </c>
      <c r="O15408" s="12">
        <f>VLOOKUP(C15408,[3]May!$C:$Z,24,FALSE)</f>
        <v>2019</v>
      </c>
    </row>
    <row r="15409" spans="1:15" x14ac:dyDescent="0.25">
      <c r="A15409" t="s">
        <v>1245</v>
      </c>
      <c r="C15409" t="s">
        <v>1328</v>
      </c>
      <c r="E15409">
        <v>8</v>
      </c>
      <c r="F15409" t="s">
        <v>1251</v>
      </c>
      <c r="J15409" t="s">
        <v>23</v>
      </c>
      <c r="K15409">
        <v>5</v>
      </c>
      <c r="L15409">
        <v>275.3</v>
      </c>
      <c r="M15409">
        <v>0.161</v>
      </c>
      <c r="O15409" s="12">
        <f>VLOOKUP(C15409,[3]May!$C:$Z,24,FALSE)</f>
        <v>2019</v>
      </c>
    </row>
    <row r="15410" spans="1:15" x14ac:dyDescent="0.25">
      <c r="A15410" t="s">
        <v>1245</v>
      </c>
      <c r="C15410" t="s">
        <v>1328</v>
      </c>
      <c r="E15410">
        <v>2</v>
      </c>
      <c r="F15410" t="s">
        <v>1247</v>
      </c>
      <c r="J15410" t="s">
        <v>23</v>
      </c>
      <c r="K15410">
        <v>2</v>
      </c>
      <c r="L15410">
        <v>10.220000000000001</v>
      </c>
      <c r="M15410">
        <v>8.0000000000000002E-3</v>
      </c>
      <c r="O15410" s="12">
        <f>VLOOKUP(C15410,[3]May!$C:$Z,24,FALSE)</f>
        <v>2019</v>
      </c>
    </row>
    <row r="15411" spans="1:15" x14ac:dyDescent="0.25">
      <c r="A15411" t="s">
        <v>1245</v>
      </c>
      <c r="C15411" t="s">
        <v>1328</v>
      </c>
      <c r="E15411">
        <v>8</v>
      </c>
      <c r="F15411" t="s">
        <v>1251</v>
      </c>
      <c r="J15411" t="s">
        <v>23</v>
      </c>
      <c r="K15411">
        <v>5</v>
      </c>
      <c r="L15411">
        <v>275.3</v>
      </c>
      <c r="M15411">
        <v>0.161</v>
      </c>
      <c r="O15411" s="12">
        <f>VLOOKUP(C15411,[3]May!$C:$Z,24,FALSE)</f>
        <v>2019</v>
      </c>
    </row>
    <row r="15412" spans="1:15" x14ac:dyDescent="0.25">
      <c r="A15412" t="s">
        <v>1245</v>
      </c>
      <c r="C15412" t="s">
        <v>1328</v>
      </c>
      <c r="E15412">
        <v>2</v>
      </c>
      <c r="F15412" t="s">
        <v>1247</v>
      </c>
      <c r="J15412" t="s">
        <v>23</v>
      </c>
      <c r="K15412">
        <v>2</v>
      </c>
      <c r="L15412">
        <v>130.26</v>
      </c>
      <c r="M15412">
        <v>0.10199999999999999</v>
      </c>
      <c r="O15412" s="12">
        <f>VLOOKUP(C15412,[3]May!$C:$Z,24,FALSE)</f>
        <v>2019</v>
      </c>
    </row>
    <row r="15413" spans="1:15" x14ac:dyDescent="0.25">
      <c r="A15413" t="s">
        <v>1245</v>
      </c>
      <c r="C15413" t="s">
        <v>1328</v>
      </c>
      <c r="E15413">
        <v>2</v>
      </c>
      <c r="F15413" t="s">
        <v>1247</v>
      </c>
      <c r="J15413" t="s">
        <v>23</v>
      </c>
      <c r="K15413">
        <v>4</v>
      </c>
      <c r="L15413">
        <v>260.52</v>
      </c>
      <c r="M15413">
        <v>0.20399999999999999</v>
      </c>
      <c r="O15413" s="12">
        <f>VLOOKUP(C15413,[3]May!$C:$Z,24,FALSE)</f>
        <v>2019</v>
      </c>
    </row>
    <row r="15414" spans="1:15" x14ac:dyDescent="0.25">
      <c r="A15414" t="s">
        <v>1245</v>
      </c>
      <c r="C15414" t="s">
        <v>1328</v>
      </c>
      <c r="E15414">
        <v>2</v>
      </c>
      <c r="F15414" t="s">
        <v>1247</v>
      </c>
      <c r="J15414" t="s">
        <v>23</v>
      </c>
      <c r="K15414">
        <v>1</v>
      </c>
      <c r="L15414">
        <v>5.1100000000000003</v>
      </c>
      <c r="M15414">
        <v>4.0000000000000001E-3</v>
      </c>
      <c r="O15414" s="12">
        <f>VLOOKUP(C15414,[3]May!$C:$Z,24,FALSE)</f>
        <v>2019</v>
      </c>
    </row>
    <row r="15415" spans="1:15" x14ac:dyDescent="0.25">
      <c r="A15415" t="s">
        <v>1245</v>
      </c>
      <c r="C15415" t="s">
        <v>1328</v>
      </c>
      <c r="E15415">
        <v>8</v>
      </c>
      <c r="F15415" t="s">
        <v>1251</v>
      </c>
      <c r="J15415" t="s">
        <v>23</v>
      </c>
      <c r="K15415">
        <v>5</v>
      </c>
      <c r="L15415">
        <v>275.3</v>
      </c>
      <c r="M15415">
        <v>0.161</v>
      </c>
      <c r="O15415" s="12">
        <f>VLOOKUP(C15415,[3]May!$C:$Z,24,FALSE)</f>
        <v>2019</v>
      </c>
    </row>
    <row r="15416" spans="1:15" x14ac:dyDescent="0.25">
      <c r="A15416" t="s">
        <v>1245</v>
      </c>
      <c r="C15416" t="s">
        <v>1328</v>
      </c>
      <c r="E15416">
        <v>2</v>
      </c>
      <c r="F15416" t="s">
        <v>1247</v>
      </c>
      <c r="J15416" t="s">
        <v>23</v>
      </c>
      <c r="K15416">
        <v>6</v>
      </c>
      <c r="L15416">
        <v>30.66</v>
      </c>
      <c r="M15416">
        <v>2.4E-2</v>
      </c>
      <c r="O15416" s="12">
        <f>VLOOKUP(C15416,[3]May!$C:$Z,24,FALSE)</f>
        <v>2019</v>
      </c>
    </row>
    <row r="15417" spans="1:15" x14ac:dyDescent="0.25">
      <c r="A15417" t="s">
        <v>1245</v>
      </c>
      <c r="C15417" t="s">
        <v>1328</v>
      </c>
      <c r="E15417">
        <v>2</v>
      </c>
      <c r="F15417" t="s">
        <v>1247</v>
      </c>
      <c r="J15417" t="s">
        <v>23</v>
      </c>
      <c r="K15417">
        <v>5</v>
      </c>
      <c r="L15417">
        <v>325.64999999999998</v>
      </c>
      <c r="M15417">
        <v>0.255</v>
      </c>
      <c r="O15417" s="12">
        <f>VLOOKUP(C15417,[3]May!$C:$Z,24,FALSE)</f>
        <v>2019</v>
      </c>
    </row>
    <row r="15418" spans="1:15" x14ac:dyDescent="0.25">
      <c r="A15418" t="s">
        <v>1245</v>
      </c>
      <c r="C15418" t="s">
        <v>1328</v>
      </c>
      <c r="E15418">
        <v>8</v>
      </c>
      <c r="F15418" t="s">
        <v>1251</v>
      </c>
      <c r="J15418" t="s">
        <v>23</v>
      </c>
      <c r="K15418">
        <v>5</v>
      </c>
      <c r="L15418">
        <v>275.3</v>
      </c>
      <c r="M15418">
        <v>0.161</v>
      </c>
      <c r="O15418" s="12">
        <f>VLOOKUP(C15418,[3]May!$C:$Z,24,FALSE)</f>
        <v>2019</v>
      </c>
    </row>
    <row r="15419" spans="1:15" x14ac:dyDescent="0.25">
      <c r="A15419" t="s">
        <v>1245</v>
      </c>
      <c r="C15419" t="s">
        <v>1328</v>
      </c>
      <c r="E15419">
        <v>2</v>
      </c>
      <c r="F15419" t="s">
        <v>1247</v>
      </c>
      <c r="J15419" t="s">
        <v>23</v>
      </c>
      <c r="K15419">
        <v>4</v>
      </c>
      <c r="L15419">
        <v>20.440000000000001</v>
      </c>
      <c r="M15419">
        <v>1.6E-2</v>
      </c>
      <c r="O15419" s="12">
        <f>VLOOKUP(C15419,[3]May!$C:$Z,24,FALSE)</f>
        <v>2019</v>
      </c>
    </row>
    <row r="15420" spans="1:15" x14ac:dyDescent="0.25">
      <c r="A15420" t="s">
        <v>1245</v>
      </c>
      <c r="C15420" t="s">
        <v>1328</v>
      </c>
      <c r="E15420">
        <v>2</v>
      </c>
      <c r="F15420" t="s">
        <v>1247</v>
      </c>
      <c r="J15420" t="s">
        <v>23</v>
      </c>
      <c r="K15420">
        <v>1</v>
      </c>
      <c r="L15420">
        <v>65.13</v>
      </c>
      <c r="M15420">
        <v>5.0999999999999997E-2</v>
      </c>
      <c r="O15420" s="12">
        <f>VLOOKUP(C15420,[3]May!$C:$Z,24,FALSE)</f>
        <v>2019</v>
      </c>
    </row>
    <row r="15421" spans="1:15" x14ac:dyDescent="0.25">
      <c r="A15421" t="s">
        <v>1245</v>
      </c>
      <c r="C15421" t="s">
        <v>1328</v>
      </c>
      <c r="E15421">
        <v>2</v>
      </c>
      <c r="F15421" t="s">
        <v>1247</v>
      </c>
      <c r="J15421" t="s">
        <v>23</v>
      </c>
      <c r="K15421">
        <v>5</v>
      </c>
      <c r="L15421">
        <v>325.64999999999998</v>
      </c>
      <c r="M15421">
        <v>0.255</v>
      </c>
      <c r="O15421" s="12">
        <f>VLOOKUP(C15421,[3]May!$C:$Z,24,FALSE)</f>
        <v>2019</v>
      </c>
    </row>
    <row r="15422" spans="1:15" x14ac:dyDescent="0.25">
      <c r="A15422" t="s">
        <v>1245</v>
      </c>
      <c r="C15422" t="s">
        <v>1328</v>
      </c>
      <c r="E15422">
        <v>8</v>
      </c>
      <c r="F15422" t="s">
        <v>1251</v>
      </c>
      <c r="J15422" t="s">
        <v>23</v>
      </c>
      <c r="K15422">
        <v>5</v>
      </c>
      <c r="L15422">
        <v>275.3</v>
      </c>
      <c r="M15422">
        <v>0.161</v>
      </c>
      <c r="O15422" s="12">
        <f>VLOOKUP(C15422,[3]May!$C:$Z,24,FALSE)</f>
        <v>2019</v>
      </c>
    </row>
    <row r="15423" spans="1:15" x14ac:dyDescent="0.25">
      <c r="A15423" t="s">
        <v>1245</v>
      </c>
      <c r="C15423" t="s">
        <v>1328</v>
      </c>
      <c r="E15423">
        <v>8</v>
      </c>
      <c r="F15423" t="s">
        <v>1251</v>
      </c>
      <c r="J15423" t="s">
        <v>23</v>
      </c>
      <c r="K15423">
        <v>3</v>
      </c>
      <c r="L15423">
        <v>165.18</v>
      </c>
      <c r="M15423">
        <v>9.6600000000000005E-2</v>
      </c>
      <c r="O15423" s="12">
        <f>VLOOKUP(C15423,[3]May!$C:$Z,24,FALSE)</f>
        <v>2019</v>
      </c>
    </row>
    <row r="15424" spans="1:15" x14ac:dyDescent="0.25">
      <c r="A15424" t="s">
        <v>1245</v>
      </c>
      <c r="C15424" t="s">
        <v>1328</v>
      </c>
      <c r="E15424">
        <v>8</v>
      </c>
      <c r="F15424" t="s">
        <v>1251</v>
      </c>
      <c r="J15424" t="s">
        <v>23</v>
      </c>
      <c r="K15424">
        <v>5</v>
      </c>
      <c r="L15424">
        <v>275.3</v>
      </c>
      <c r="M15424">
        <v>0.161</v>
      </c>
      <c r="O15424" s="12">
        <f>VLOOKUP(C15424,[3]May!$C:$Z,24,FALSE)</f>
        <v>2019</v>
      </c>
    </row>
    <row r="15425" spans="1:15" x14ac:dyDescent="0.25">
      <c r="A15425" t="s">
        <v>1245</v>
      </c>
      <c r="C15425" t="s">
        <v>1328</v>
      </c>
      <c r="E15425">
        <v>2</v>
      </c>
      <c r="F15425" t="s">
        <v>1247</v>
      </c>
      <c r="J15425" t="s">
        <v>23</v>
      </c>
      <c r="K15425">
        <v>1</v>
      </c>
      <c r="L15425">
        <v>65.13</v>
      </c>
      <c r="M15425">
        <v>5.0999999999999997E-2</v>
      </c>
      <c r="O15425" s="12">
        <f>VLOOKUP(C15425,[3]May!$C:$Z,24,FALSE)</f>
        <v>2019</v>
      </c>
    </row>
    <row r="15426" spans="1:15" x14ac:dyDescent="0.25">
      <c r="A15426" t="s">
        <v>1245</v>
      </c>
      <c r="C15426" t="s">
        <v>1328</v>
      </c>
      <c r="E15426">
        <v>2</v>
      </c>
      <c r="F15426" t="s">
        <v>1247</v>
      </c>
      <c r="J15426" t="s">
        <v>23</v>
      </c>
      <c r="K15426">
        <v>2</v>
      </c>
      <c r="L15426">
        <v>10.220000000000001</v>
      </c>
      <c r="M15426">
        <v>8.0000000000000002E-3</v>
      </c>
      <c r="O15426" s="12">
        <f>VLOOKUP(C15426,[3]May!$C:$Z,24,FALSE)</f>
        <v>2019</v>
      </c>
    </row>
    <row r="15427" spans="1:15" x14ac:dyDescent="0.25">
      <c r="A15427" t="s">
        <v>1245</v>
      </c>
      <c r="C15427" t="s">
        <v>1328</v>
      </c>
      <c r="E15427">
        <v>8</v>
      </c>
      <c r="F15427" t="s">
        <v>1251</v>
      </c>
      <c r="J15427" t="s">
        <v>23</v>
      </c>
      <c r="K15427">
        <v>5</v>
      </c>
      <c r="L15427">
        <v>275.3</v>
      </c>
      <c r="M15427">
        <v>0.161</v>
      </c>
      <c r="O15427" s="12">
        <f>VLOOKUP(C15427,[3]May!$C:$Z,24,FALSE)</f>
        <v>2019</v>
      </c>
    </row>
    <row r="15428" spans="1:15" x14ac:dyDescent="0.25">
      <c r="A15428" t="s">
        <v>1245</v>
      </c>
      <c r="C15428" t="s">
        <v>1328</v>
      </c>
      <c r="E15428">
        <v>2</v>
      </c>
      <c r="F15428" t="s">
        <v>1247</v>
      </c>
      <c r="J15428" t="s">
        <v>23</v>
      </c>
      <c r="K15428">
        <v>5</v>
      </c>
      <c r="L15428">
        <v>325.64999999999998</v>
      </c>
      <c r="M15428">
        <v>0.255</v>
      </c>
      <c r="O15428" s="12">
        <f>VLOOKUP(C15428,[3]May!$C:$Z,24,FALSE)</f>
        <v>2019</v>
      </c>
    </row>
    <row r="15429" spans="1:15" x14ac:dyDescent="0.25">
      <c r="A15429" t="s">
        <v>1245</v>
      </c>
      <c r="C15429" t="s">
        <v>1328</v>
      </c>
      <c r="E15429">
        <v>8</v>
      </c>
      <c r="F15429" t="s">
        <v>1251</v>
      </c>
      <c r="J15429" t="s">
        <v>23</v>
      </c>
      <c r="K15429">
        <v>5</v>
      </c>
      <c r="L15429">
        <v>275.3</v>
      </c>
      <c r="M15429">
        <v>0.161</v>
      </c>
      <c r="O15429" s="12">
        <f>VLOOKUP(C15429,[3]May!$C:$Z,24,FALSE)</f>
        <v>2019</v>
      </c>
    </row>
    <row r="15430" spans="1:15" x14ac:dyDescent="0.25">
      <c r="A15430" t="s">
        <v>1245</v>
      </c>
      <c r="C15430" t="s">
        <v>1328</v>
      </c>
      <c r="E15430">
        <v>2</v>
      </c>
      <c r="F15430" t="s">
        <v>1247</v>
      </c>
      <c r="J15430" t="s">
        <v>23</v>
      </c>
      <c r="K15430">
        <v>4</v>
      </c>
      <c r="L15430">
        <v>20.440000000000001</v>
      </c>
      <c r="M15430">
        <v>1.6E-2</v>
      </c>
      <c r="O15430" s="12">
        <f>VLOOKUP(C15430,[3]May!$C:$Z,24,FALSE)</f>
        <v>2019</v>
      </c>
    </row>
    <row r="15431" spans="1:15" x14ac:dyDescent="0.25">
      <c r="A15431" t="s">
        <v>1245</v>
      </c>
      <c r="C15431" t="s">
        <v>1328</v>
      </c>
      <c r="E15431">
        <v>12</v>
      </c>
      <c r="F15431" t="s">
        <v>1253</v>
      </c>
      <c r="J15431" t="s">
        <v>23</v>
      </c>
      <c r="K15431">
        <v>1</v>
      </c>
      <c r="L15431">
        <v>61.2</v>
      </c>
      <c r="M15431">
        <v>8.3370000000000007E-3</v>
      </c>
      <c r="O15431" s="12">
        <f>VLOOKUP(C15431,[3]May!$C:$Z,24,FALSE)</f>
        <v>2019</v>
      </c>
    </row>
    <row r="15432" spans="1:15" x14ac:dyDescent="0.25">
      <c r="A15432" t="s">
        <v>1245</v>
      </c>
      <c r="C15432" t="s">
        <v>1330</v>
      </c>
      <c r="E15432">
        <v>2</v>
      </c>
      <c r="F15432" t="s">
        <v>1247</v>
      </c>
      <c r="J15432" t="s">
        <v>23</v>
      </c>
      <c r="K15432">
        <v>7</v>
      </c>
      <c r="L15432">
        <v>455.91</v>
      </c>
      <c r="M15432">
        <v>0.35699999999999998</v>
      </c>
      <c r="O15432" s="12">
        <f>VLOOKUP(C15432,[3]May!$C:$Z,24,FALSE)</f>
        <v>2019</v>
      </c>
    </row>
    <row r="15433" spans="1:15" x14ac:dyDescent="0.25">
      <c r="A15433" t="s">
        <v>1245</v>
      </c>
      <c r="C15433" t="s">
        <v>1330</v>
      </c>
      <c r="E15433">
        <v>2</v>
      </c>
      <c r="F15433" t="s">
        <v>1247</v>
      </c>
      <c r="J15433" t="s">
        <v>23</v>
      </c>
      <c r="K15433">
        <v>12</v>
      </c>
      <c r="L15433">
        <v>61.32</v>
      </c>
      <c r="M15433">
        <v>4.8000000000000001E-2</v>
      </c>
      <c r="O15433" s="12">
        <f>VLOOKUP(C15433,[3]May!$C:$Z,24,FALSE)</f>
        <v>2019</v>
      </c>
    </row>
    <row r="15434" spans="1:15" x14ac:dyDescent="0.25">
      <c r="A15434" t="s">
        <v>1245</v>
      </c>
      <c r="C15434" t="s">
        <v>1330</v>
      </c>
      <c r="E15434">
        <v>2</v>
      </c>
      <c r="F15434" t="s">
        <v>1247</v>
      </c>
      <c r="J15434" t="s">
        <v>23</v>
      </c>
      <c r="K15434">
        <v>13</v>
      </c>
      <c r="L15434">
        <v>846.69</v>
      </c>
      <c r="M15434">
        <v>0.66300000000000003</v>
      </c>
      <c r="O15434" s="12">
        <f>VLOOKUP(C15434,[3]May!$C:$Z,24,FALSE)</f>
        <v>2019</v>
      </c>
    </row>
    <row r="15435" spans="1:15" x14ac:dyDescent="0.25">
      <c r="A15435" t="s">
        <v>1245</v>
      </c>
      <c r="C15435" t="s">
        <v>1330</v>
      </c>
      <c r="E15435">
        <v>7</v>
      </c>
      <c r="F15435" t="s">
        <v>1255</v>
      </c>
      <c r="J15435" t="s">
        <v>23</v>
      </c>
      <c r="K15435">
        <v>4</v>
      </c>
      <c r="L15435">
        <v>225.04</v>
      </c>
      <c r="M15435">
        <v>0.13159999999999999</v>
      </c>
      <c r="O15435" s="12">
        <f>VLOOKUP(C15435,[3]May!$C:$Z,24,FALSE)</f>
        <v>2019</v>
      </c>
    </row>
    <row r="15436" spans="1:15" x14ac:dyDescent="0.25">
      <c r="A15436" t="s">
        <v>1245</v>
      </c>
      <c r="C15436" t="s">
        <v>1330</v>
      </c>
      <c r="E15436">
        <v>2</v>
      </c>
      <c r="F15436" t="s">
        <v>1247</v>
      </c>
      <c r="J15436" t="s">
        <v>23</v>
      </c>
      <c r="K15436">
        <v>14</v>
      </c>
      <c r="L15436">
        <v>71.540000000000006</v>
      </c>
      <c r="M15436">
        <v>5.6000000000000001E-2</v>
      </c>
      <c r="O15436" s="12">
        <f>VLOOKUP(C15436,[3]May!$C:$Z,24,FALSE)</f>
        <v>2019</v>
      </c>
    </row>
    <row r="15437" spans="1:15" x14ac:dyDescent="0.25">
      <c r="A15437" t="s">
        <v>1245</v>
      </c>
      <c r="C15437" t="s">
        <v>1330</v>
      </c>
      <c r="E15437">
        <v>2</v>
      </c>
      <c r="F15437" t="s">
        <v>1247</v>
      </c>
      <c r="J15437" t="s">
        <v>23</v>
      </c>
      <c r="K15437">
        <v>16</v>
      </c>
      <c r="L15437">
        <v>81.760000000000005</v>
      </c>
      <c r="M15437">
        <v>6.4000000000000001E-2</v>
      </c>
      <c r="O15437" s="12">
        <f>VLOOKUP(C15437,[3]May!$C:$Z,24,FALSE)</f>
        <v>2019</v>
      </c>
    </row>
    <row r="15438" spans="1:15" x14ac:dyDescent="0.25">
      <c r="A15438" t="s">
        <v>1245</v>
      </c>
      <c r="C15438" t="s">
        <v>1330</v>
      </c>
      <c r="E15438">
        <v>2</v>
      </c>
      <c r="F15438" t="s">
        <v>1247</v>
      </c>
      <c r="J15438" t="s">
        <v>23</v>
      </c>
      <c r="K15438">
        <v>12</v>
      </c>
      <c r="L15438">
        <v>61.32</v>
      </c>
      <c r="M15438">
        <v>4.8000000000000001E-2</v>
      </c>
      <c r="O15438" s="12">
        <f>VLOOKUP(C15438,[3]May!$C:$Z,24,FALSE)</f>
        <v>2019</v>
      </c>
    </row>
    <row r="15439" spans="1:15" x14ac:dyDescent="0.25">
      <c r="A15439" t="s">
        <v>1245</v>
      </c>
      <c r="C15439" t="s">
        <v>1330</v>
      </c>
      <c r="E15439">
        <v>2</v>
      </c>
      <c r="F15439" t="s">
        <v>1247</v>
      </c>
      <c r="J15439" t="s">
        <v>23</v>
      </c>
      <c r="K15439">
        <v>14</v>
      </c>
      <c r="L15439">
        <v>911.82</v>
      </c>
      <c r="M15439">
        <v>0.71399999999999997</v>
      </c>
      <c r="O15439" s="12">
        <f>VLOOKUP(C15439,[3]May!$C:$Z,24,FALSE)</f>
        <v>2019</v>
      </c>
    </row>
    <row r="15440" spans="1:15" x14ac:dyDescent="0.25">
      <c r="A15440" t="s">
        <v>1245</v>
      </c>
      <c r="C15440" t="s">
        <v>1330</v>
      </c>
      <c r="E15440">
        <v>2</v>
      </c>
      <c r="F15440" t="s">
        <v>1247</v>
      </c>
      <c r="J15440" t="s">
        <v>23</v>
      </c>
      <c r="K15440">
        <v>2</v>
      </c>
      <c r="L15440">
        <v>10.220000000000001</v>
      </c>
      <c r="M15440">
        <v>8.0000000000000002E-3</v>
      </c>
      <c r="O15440" s="12">
        <f>VLOOKUP(C15440,[3]May!$C:$Z,24,FALSE)</f>
        <v>2019</v>
      </c>
    </row>
    <row r="15441" spans="1:15" x14ac:dyDescent="0.25">
      <c r="A15441" t="s">
        <v>1245</v>
      </c>
      <c r="C15441" t="s">
        <v>1330</v>
      </c>
      <c r="E15441">
        <v>12</v>
      </c>
      <c r="F15441" t="s">
        <v>1253</v>
      </c>
      <c r="J15441" t="s">
        <v>23</v>
      </c>
      <c r="K15441">
        <v>1</v>
      </c>
      <c r="L15441">
        <v>61.2</v>
      </c>
      <c r="M15441">
        <v>8.3370000000000007E-3</v>
      </c>
      <c r="O15441" s="12">
        <f>VLOOKUP(C15441,[3]May!$C:$Z,24,FALSE)</f>
        <v>2019</v>
      </c>
    </row>
    <row r="15442" spans="1:15" x14ac:dyDescent="0.25">
      <c r="A15442" t="s">
        <v>1245</v>
      </c>
      <c r="C15442" t="s">
        <v>1330</v>
      </c>
      <c r="E15442">
        <v>2</v>
      </c>
      <c r="F15442" t="s">
        <v>1247</v>
      </c>
      <c r="J15442" t="s">
        <v>23</v>
      </c>
      <c r="K15442">
        <v>14</v>
      </c>
      <c r="L15442">
        <v>71.540000000000006</v>
      </c>
      <c r="M15442">
        <v>5.6000000000000001E-2</v>
      </c>
      <c r="O15442" s="12">
        <f>VLOOKUP(C15442,[3]May!$C:$Z,24,FALSE)</f>
        <v>2019</v>
      </c>
    </row>
    <row r="15443" spans="1:15" x14ac:dyDescent="0.25">
      <c r="A15443" t="s">
        <v>1245</v>
      </c>
      <c r="C15443" t="s">
        <v>1330</v>
      </c>
      <c r="E15443">
        <v>2</v>
      </c>
      <c r="F15443" t="s">
        <v>1247</v>
      </c>
      <c r="J15443" t="s">
        <v>23</v>
      </c>
      <c r="K15443">
        <v>12</v>
      </c>
      <c r="L15443">
        <v>61.32</v>
      </c>
      <c r="M15443">
        <v>4.8000000000000001E-2</v>
      </c>
      <c r="O15443" s="12">
        <f>VLOOKUP(C15443,[3]May!$C:$Z,24,FALSE)</f>
        <v>2019</v>
      </c>
    </row>
    <row r="15444" spans="1:15" x14ac:dyDescent="0.25">
      <c r="A15444" t="s">
        <v>1245</v>
      </c>
      <c r="C15444" t="s">
        <v>1330</v>
      </c>
      <c r="E15444">
        <v>13</v>
      </c>
      <c r="F15444" t="s">
        <v>1248</v>
      </c>
      <c r="J15444" t="s">
        <v>23</v>
      </c>
      <c r="K15444">
        <v>3</v>
      </c>
      <c r="L15444">
        <v>15.33</v>
      </c>
      <c r="M15444">
        <v>1.2E-2</v>
      </c>
      <c r="O15444" s="12">
        <f>VLOOKUP(C15444,[3]May!$C:$Z,24,FALSE)</f>
        <v>2019</v>
      </c>
    </row>
    <row r="15445" spans="1:15" x14ac:dyDescent="0.25">
      <c r="A15445" t="s">
        <v>1245</v>
      </c>
      <c r="C15445" t="s">
        <v>1330</v>
      </c>
      <c r="E15445">
        <v>2</v>
      </c>
      <c r="F15445" t="s">
        <v>1247</v>
      </c>
      <c r="J15445" t="s">
        <v>23</v>
      </c>
      <c r="K15445">
        <v>20</v>
      </c>
      <c r="L15445">
        <v>1302.5999999999999</v>
      </c>
      <c r="M15445">
        <v>1.02</v>
      </c>
      <c r="O15445" s="12">
        <f>VLOOKUP(C15445,[3]May!$C:$Z,24,FALSE)</f>
        <v>2019</v>
      </c>
    </row>
    <row r="15446" spans="1:15" x14ac:dyDescent="0.25">
      <c r="A15446" t="s">
        <v>1245</v>
      </c>
      <c r="C15446" t="s">
        <v>1330</v>
      </c>
      <c r="E15446">
        <v>2</v>
      </c>
      <c r="F15446" t="s">
        <v>1247</v>
      </c>
      <c r="J15446" t="s">
        <v>23</v>
      </c>
      <c r="K15446">
        <v>3</v>
      </c>
      <c r="L15446">
        <v>195.39</v>
      </c>
      <c r="M15446">
        <v>0.153</v>
      </c>
      <c r="O15446" s="12">
        <f>VLOOKUP(C15446,[3]May!$C:$Z,24,FALSE)</f>
        <v>2019</v>
      </c>
    </row>
    <row r="15447" spans="1:15" x14ac:dyDescent="0.25">
      <c r="A15447" t="s">
        <v>1245</v>
      </c>
      <c r="C15447" t="s">
        <v>1330</v>
      </c>
      <c r="E15447">
        <v>12</v>
      </c>
      <c r="F15447" t="s">
        <v>1253</v>
      </c>
      <c r="J15447" t="s">
        <v>23</v>
      </c>
      <c r="K15447">
        <v>1</v>
      </c>
      <c r="L15447">
        <v>61.2</v>
      </c>
      <c r="M15447">
        <v>8.3370000000000007E-3</v>
      </c>
      <c r="O15447" s="12">
        <f>VLOOKUP(C15447,[3]May!$C:$Z,24,FALSE)</f>
        <v>2019</v>
      </c>
    </row>
    <row r="15448" spans="1:15" x14ac:dyDescent="0.25">
      <c r="A15448" t="s">
        <v>1245</v>
      </c>
      <c r="C15448" t="s">
        <v>1330</v>
      </c>
      <c r="E15448">
        <v>2</v>
      </c>
      <c r="F15448" t="s">
        <v>1247</v>
      </c>
      <c r="J15448" t="s">
        <v>23</v>
      </c>
      <c r="K15448">
        <v>5</v>
      </c>
      <c r="L15448">
        <v>25.55</v>
      </c>
      <c r="M15448">
        <v>0.02</v>
      </c>
      <c r="O15448" s="12">
        <f>VLOOKUP(C15448,[3]May!$C:$Z,24,FALSE)</f>
        <v>2019</v>
      </c>
    </row>
    <row r="15449" spans="1:15" x14ac:dyDescent="0.25">
      <c r="A15449" t="s">
        <v>1245</v>
      </c>
      <c r="C15449" t="s">
        <v>1330</v>
      </c>
      <c r="E15449">
        <v>2</v>
      </c>
      <c r="F15449" t="s">
        <v>1247</v>
      </c>
      <c r="J15449" t="s">
        <v>23</v>
      </c>
      <c r="K15449">
        <v>9</v>
      </c>
      <c r="L15449">
        <v>586.16999999999996</v>
      </c>
      <c r="M15449">
        <v>0.45900000000000002</v>
      </c>
      <c r="O15449" s="12">
        <f>VLOOKUP(C15449,[3]May!$C:$Z,24,FALSE)</f>
        <v>2019</v>
      </c>
    </row>
    <row r="15450" spans="1:15" x14ac:dyDescent="0.25">
      <c r="A15450" t="s">
        <v>1245</v>
      </c>
      <c r="C15450" t="s">
        <v>1330</v>
      </c>
      <c r="E15450">
        <v>2</v>
      </c>
      <c r="F15450" t="s">
        <v>1247</v>
      </c>
      <c r="J15450" t="s">
        <v>23</v>
      </c>
      <c r="K15450">
        <v>6</v>
      </c>
      <c r="L15450">
        <v>30.66</v>
      </c>
      <c r="M15450">
        <v>2.4E-2</v>
      </c>
      <c r="O15450" s="12">
        <f>VLOOKUP(C15450,[3]May!$C:$Z,24,FALSE)</f>
        <v>2019</v>
      </c>
    </row>
    <row r="15451" spans="1:15" x14ac:dyDescent="0.25">
      <c r="A15451" t="s">
        <v>1245</v>
      </c>
      <c r="C15451" t="s">
        <v>1330</v>
      </c>
      <c r="E15451">
        <v>2</v>
      </c>
      <c r="F15451" t="s">
        <v>1247</v>
      </c>
      <c r="J15451" t="s">
        <v>23</v>
      </c>
      <c r="K15451">
        <v>19</v>
      </c>
      <c r="L15451">
        <v>1237.47</v>
      </c>
      <c r="M15451">
        <v>0.96899999999999997</v>
      </c>
      <c r="O15451" s="12">
        <f>VLOOKUP(C15451,[3]May!$C:$Z,24,FALSE)</f>
        <v>2019</v>
      </c>
    </row>
    <row r="15452" spans="1:15" x14ac:dyDescent="0.25">
      <c r="A15452" t="s">
        <v>1245</v>
      </c>
      <c r="C15452" t="s">
        <v>1330</v>
      </c>
      <c r="E15452">
        <v>12</v>
      </c>
      <c r="F15452" t="s">
        <v>1253</v>
      </c>
      <c r="J15452" t="s">
        <v>23</v>
      </c>
      <c r="K15452">
        <v>1</v>
      </c>
      <c r="L15452">
        <v>61.2</v>
      </c>
      <c r="M15452">
        <v>8.3370000000000007E-3</v>
      </c>
      <c r="O15452" s="12">
        <f>VLOOKUP(C15452,[3]May!$C:$Z,24,FALSE)</f>
        <v>2019</v>
      </c>
    </row>
    <row r="15453" spans="1:15" x14ac:dyDescent="0.25">
      <c r="A15453" t="s">
        <v>1245</v>
      </c>
      <c r="C15453" t="s">
        <v>1330</v>
      </c>
      <c r="E15453">
        <v>2</v>
      </c>
      <c r="F15453" t="s">
        <v>1247</v>
      </c>
      <c r="J15453" t="s">
        <v>23</v>
      </c>
      <c r="K15453">
        <v>5</v>
      </c>
      <c r="L15453">
        <v>25.55</v>
      </c>
      <c r="M15453">
        <v>0.02</v>
      </c>
      <c r="O15453" s="12">
        <f>VLOOKUP(C15453,[3]May!$C:$Z,24,FALSE)</f>
        <v>2019</v>
      </c>
    </row>
    <row r="15454" spans="1:15" x14ac:dyDescent="0.25">
      <c r="A15454" t="s">
        <v>1245</v>
      </c>
      <c r="C15454" t="s">
        <v>1330</v>
      </c>
      <c r="E15454">
        <v>2</v>
      </c>
      <c r="F15454" t="s">
        <v>1247</v>
      </c>
      <c r="J15454" t="s">
        <v>23</v>
      </c>
      <c r="K15454">
        <v>6</v>
      </c>
      <c r="L15454">
        <v>390.78</v>
      </c>
      <c r="M15454">
        <v>0.30599999999999999</v>
      </c>
      <c r="O15454" s="12">
        <f>VLOOKUP(C15454,[3]May!$C:$Z,24,FALSE)</f>
        <v>2019</v>
      </c>
    </row>
    <row r="15455" spans="1:15" x14ac:dyDescent="0.25">
      <c r="A15455" t="s">
        <v>1245</v>
      </c>
      <c r="C15455" t="s">
        <v>1330</v>
      </c>
      <c r="E15455">
        <v>2</v>
      </c>
      <c r="F15455" t="s">
        <v>1247</v>
      </c>
      <c r="J15455" t="s">
        <v>23</v>
      </c>
      <c r="K15455">
        <v>9</v>
      </c>
      <c r="L15455">
        <v>45.99</v>
      </c>
      <c r="M15455">
        <v>3.5999999999999997E-2</v>
      </c>
      <c r="O15455" s="12">
        <f>VLOOKUP(C15455,[3]May!$C:$Z,24,FALSE)</f>
        <v>2019</v>
      </c>
    </row>
    <row r="15456" spans="1:15" x14ac:dyDescent="0.25">
      <c r="A15456" t="s">
        <v>1245</v>
      </c>
      <c r="C15456" t="s">
        <v>1330</v>
      </c>
      <c r="E15456">
        <v>2</v>
      </c>
      <c r="F15456" t="s">
        <v>1247</v>
      </c>
      <c r="J15456" t="s">
        <v>23</v>
      </c>
      <c r="K15456">
        <v>18</v>
      </c>
      <c r="L15456">
        <v>91.98</v>
      </c>
      <c r="M15456">
        <v>7.1999999999999995E-2</v>
      </c>
      <c r="O15456" s="12">
        <f>VLOOKUP(C15456,[3]May!$C:$Z,24,FALSE)</f>
        <v>2019</v>
      </c>
    </row>
    <row r="15457" spans="1:15" x14ac:dyDescent="0.25">
      <c r="A15457" t="s">
        <v>1245</v>
      </c>
      <c r="C15457" t="s">
        <v>1330</v>
      </c>
      <c r="E15457">
        <v>6</v>
      </c>
      <c r="F15457" t="s">
        <v>1250</v>
      </c>
      <c r="J15457" t="s">
        <v>23</v>
      </c>
      <c r="K15457">
        <v>2</v>
      </c>
      <c r="L15457">
        <v>21.7</v>
      </c>
      <c r="M15457">
        <v>1.7000000000000001E-2</v>
      </c>
      <c r="O15457" s="12">
        <f>VLOOKUP(C15457,[3]May!$C:$Z,24,FALSE)</f>
        <v>2019</v>
      </c>
    </row>
    <row r="15458" spans="1:15" x14ac:dyDescent="0.25">
      <c r="A15458" t="s">
        <v>1245</v>
      </c>
      <c r="C15458" t="s">
        <v>1330</v>
      </c>
      <c r="E15458">
        <v>2</v>
      </c>
      <c r="F15458" t="s">
        <v>1247</v>
      </c>
      <c r="J15458" t="s">
        <v>23</v>
      </c>
      <c r="K15458">
        <v>11</v>
      </c>
      <c r="L15458">
        <v>56.21</v>
      </c>
      <c r="M15458">
        <v>4.3999999999999997E-2</v>
      </c>
      <c r="O15458" s="12">
        <f>VLOOKUP(C15458,[3]May!$C:$Z,24,FALSE)</f>
        <v>2019</v>
      </c>
    </row>
    <row r="15459" spans="1:15" x14ac:dyDescent="0.25">
      <c r="A15459" t="s">
        <v>1245</v>
      </c>
      <c r="C15459" t="s">
        <v>1330</v>
      </c>
      <c r="E15459">
        <v>2</v>
      </c>
      <c r="F15459" t="s">
        <v>1247</v>
      </c>
      <c r="J15459" t="s">
        <v>23</v>
      </c>
      <c r="K15459">
        <v>19</v>
      </c>
      <c r="L15459">
        <v>97.09</v>
      </c>
      <c r="M15459">
        <v>7.5999999999999998E-2</v>
      </c>
      <c r="O15459" s="12">
        <f>VLOOKUP(C15459,[3]May!$C:$Z,24,FALSE)</f>
        <v>2019</v>
      </c>
    </row>
    <row r="15460" spans="1:15" x14ac:dyDescent="0.25">
      <c r="A15460" t="s">
        <v>1245</v>
      </c>
      <c r="C15460" t="s">
        <v>1330</v>
      </c>
      <c r="E15460">
        <v>12</v>
      </c>
      <c r="F15460" t="s">
        <v>1253</v>
      </c>
      <c r="J15460" t="s">
        <v>23</v>
      </c>
      <c r="K15460">
        <v>1</v>
      </c>
      <c r="L15460">
        <v>61.2</v>
      </c>
      <c r="M15460">
        <v>8.3370000000000007E-3</v>
      </c>
      <c r="O15460" s="12">
        <f>VLOOKUP(C15460,[3]May!$C:$Z,24,FALSE)</f>
        <v>2019</v>
      </c>
    </row>
    <row r="15461" spans="1:15" x14ac:dyDescent="0.25">
      <c r="A15461" t="s">
        <v>1245</v>
      </c>
      <c r="C15461" t="s">
        <v>1330</v>
      </c>
      <c r="E15461">
        <v>2</v>
      </c>
      <c r="F15461" t="s">
        <v>1247</v>
      </c>
      <c r="J15461" t="s">
        <v>23</v>
      </c>
      <c r="K15461">
        <v>15</v>
      </c>
      <c r="L15461">
        <v>76.650000000000006</v>
      </c>
      <c r="M15461">
        <v>0.06</v>
      </c>
      <c r="O15461" s="12">
        <f>VLOOKUP(C15461,[3]May!$C:$Z,24,FALSE)</f>
        <v>2019</v>
      </c>
    </row>
    <row r="15462" spans="1:15" x14ac:dyDescent="0.25">
      <c r="A15462" t="s">
        <v>1245</v>
      </c>
      <c r="C15462" t="s">
        <v>1330</v>
      </c>
      <c r="E15462">
        <v>2</v>
      </c>
      <c r="F15462" t="s">
        <v>1247</v>
      </c>
      <c r="J15462" t="s">
        <v>23</v>
      </c>
      <c r="K15462">
        <v>4</v>
      </c>
      <c r="L15462">
        <v>260.52</v>
      </c>
      <c r="M15462">
        <v>0.20399999999999999</v>
      </c>
      <c r="O15462" s="12">
        <f>VLOOKUP(C15462,[3]May!$C:$Z,24,FALSE)</f>
        <v>2019</v>
      </c>
    </row>
    <row r="15463" spans="1:15" x14ac:dyDescent="0.25">
      <c r="A15463" t="s">
        <v>1245</v>
      </c>
      <c r="C15463" t="s">
        <v>1330</v>
      </c>
      <c r="E15463">
        <v>2</v>
      </c>
      <c r="F15463" t="s">
        <v>1247</v>
      </c>
      <c r="J15463" t="s">
        <v>23</v>
      </c>
      <c r="K15463">
        <v>11</v>
      </c>
      <c r="L15463">
        <v>56.21</v>
      </c>
      <c r="M15463">
        <v>4.3999999999999997E-2</v>
      </c>
      <c r="O15463" s="12">
        <f>VLOOKUP(C15463,[3]May!$C:$Z,24,FALSE)</f>
        <v>2019</v>
      </c>
    </row>
    <row r="15464" spans="1:15" x14ac:dyDescent="0.25">
      <c r="A15464" t="s">
        <v>1245</v>
      </c>
      <c r="C15464" t="s">
        <v>1330</v>
      </c>
      <c r="E15464">
        <v>2</v>
      </c>
      <c r="F15464" t="s">
        <v>1247</v>
      </c>
      <c r="J15464" t="s">
        <v>23</v>
      </c>
      <c r="K15464">
        <v>7</v>
      </c>
      <c r="L15464">
        <v>455.91</v>
      </c>
      <c r="M15464">
        <v>0.35699999999999998</v>
      </c>
      <c r="O15464" s="12">
        <f>VLOOKUP(C15464,[3]May!$C:$Z,24,FALSE)</f>
        <v>2019</v>
      </c>
    </row>
    <row r="15465" spans="1:15" x14ac:dyDescent="0.25">
      <c r="A15465" t="s">
        <v>1245</v>
      </c>
      <c r="C15465" t="s">
        <v>1330</v>
      </c>
      <c r="E15465">
        <v>2</v>
      </c>
      <c r="F15465" t="s">
        <v>1247</v>
      </c>
      <c r="J15465" t="s">
        <v>23</v>
      </c>
      <c r="K15465">
        <v>8</v>
      </c>
      <c r="L15465">
        <v>40.880000000000003</v>
      </c>
      <c r="M15465">
        <v>3.2000000000000001E-2</v>
      </c>
      <c r="O15465" s="12">
        <f>VLOOKUP(C15465,[3]May!$C:$Z,24,FALSE)</f>
        <v>2019</v>
      </c>
    </row>
    <row r="15466" spans="1:15" x14ac:dyDescent="0.25">
      <c r="A15466" t="s">
        <v>1245</v>
      </c>
      <c r="C15466" t="s">
        <v>1330</v>
      </c>
      <c r="E15466">
        <v>12</v>
      </c>
      <c r="F15466" t="s">
        <v>1253</v>
      </c>
      <c r="J15466" t="s">
        <v>23</v>
      </c>
      <c r="K15466">
        <v>1</v>
      </c>
      <c r="L15466">
        <v>61.2</v>
      </c>
      <c r="M15466">
        <v>8.3370000000000007E-3</v>
      </c>
      <c r="O15466" s="12">
        <f>VLOOKUP(C15466,[3]May!$C:$Z,24,FALSE)</f>
        <v>2019</v>
      </c>
    </row>
    <row r="15467" spans="1:15" x14ac:dyDescent="0.25">
      <c r="A15467" t="s">
        <v>1245</v>
      </c>
      <c r="C15467" t="s">
        <v>1330</v>
      </c>
      <c r="E15467">
        <v>2</v>
      </c>
      <c r="F15467" t="s">
        <v>1247</v>
      </c>
      <c r="J15467" t="s">
        <v>23</v>
      </c>
      <c r="K15467">
        <v>20</v>
      </c>
      <c r="L15467">
        <v>1302.5999999999999</v>
      </c>
      <c r="M15467">
        <v>1.02</v>
      </c>
      <c r="O15467" s="12">
        <f>VLOOKUP(C15467,[3]May!$C:$Z,24,FALSE)</f>
        <v>2019</v>
      </c>
    </row>
    <row r="15468" spans="1:15" x14ac:dyDescent="0.25">
      <c r="A15468" t="s">
        <v>1245</v>
      </c>
      <c r="C15468" t="s">
        <v>1330</v>
      </c>
      <c r="E15468">
        <v>12</v>
      </c>
      <c r="F15468" t="s">
        <v>1253</v>
      </c>
      <c r="J15468" t="s">
        <v>23</v>
      </c>
      <c r="K15468">
        <v>1</v>
      </c>
      <c r="L15468">
        <v>61.2</v>
      </c>
      <c r="M15468">
        <v>8.3370000000000007E-3</v>
      </c>
      <c r="O15468" s="12">
        <f>VLOOKUP(C15468,[3]May!$C:$Z,24,FALSE)</f>
        <v>2019</v>
      </c>
    </row>
    <row r="15469" spans="1:15" x14ac:dyDescent="0.25">
      <c r="A15469" t="s">
        <v>1245</v>
      </c>
      <c r="C15469" t="s">
        <v>1330</v>
      </c>
      <c r="E15469">
        <v>2</v>
      </c>
      <c r="F15469" t="s">
        <v>1247</v>
      </c>
      <c r="J15469" t="s">
        <v>23</v>
      </c>
      <c r="K15469">
        <v>7</v>
      </c>
      <c r="L15469">
        <v>35.770000000000003</v>
      </c>
      <c r="M15469">
        <v>2.8000000000000001E-2</v>
      </c>
      <c r="O15469" s="12">
        <f>VLOOKUP(C15469,[3]May!$C:$Z,24,FALSE)</f>
        <v>2019</v>
      </c>
    </row>
    <row r="15470" spans="1:15" x14ac:dyDescent="0.25">
      <c r="A15470" t="s">
        <v>1245</v>
      </c>
      <c r="C15470" t="s">
        <v>1330</v>
      </c>
      <c r="E15470">
        <v>2</v>
      </c>
      <c r="F15470" t="s">
        <v>1247</v>
      </c>
      <c r="J15470" t="s">
        <v>23</v>
      </c>
      <c r="K15470">
        <v>7</v>
      </c>
      <c r="L15470">
        <v>455.91</v>
      </c>
      <c r="M15470">
        <v>0.35699999999999998</v>
      </c>
      <c r="O15470" s="12">
        <f>VLOOKUP(C15470,[3]May!$C:$Z,24,FALSE)</f>
        <v>2019</v>
      </c>
    </row>
    <row r="15471" spans="1:15" x14ac:dyDescent="0.25">
      <c r="A15471" t="s">
        <v>1245</v>
      </c>
      <c r="C15471" t="s">
        <v>1330</v>
      </c>
      <c r="E15471">
        <v>2</v>
      </c>
      <c r="F15471" t="s">
        <v>1247</v>
      </c>
      <c r="J15471" t="s">
        <v>23</v>
      </c>
      <c r="K15471">
        <v>13</v>
      </c>
      <c r="L15471">
        <v>66.430000000000007</v>
      </c>
      <c r="M15471">
        <v>5.1999999999999998E-2</v>
      </c>
      <c r="O15471" s="12">
        <f>VLOOKUP(C15471,[3]May!$C:$Z,24,FALSE)</f>
        <v>2019</v>
      </c>
    </row>
    <row r="15472" spans="1:15" x14ac:dyDescent="0.25">
      <c r="A15472" t="s">
        <v>1245</v>
      </c>
      <c r="C15472" t="s">
        <v>1330</v>
      </c>
      <c r="E15472">
        <v>2</v>
      </c>
      <c r="F15472" t="s">
        <v>1247</v>
      </c>
      <c r="J15472" t="s">
        <v>23</v>
      </c>
      <c r="K15472">
        <v>12</v>
      </c>
      <c r="L15472">
        <v>781.56</v>
      </c>
      <c r="M15472">
        <v>0.61199999999999999</v>
      </c>
      <c r="O15472" s="12">
        <f>VLOOKUP(C15472,[3]May!$C:$Z,24,FALSE)</f>
        <v>2019</v>
      </c>
    </row>
    <row r="15473" spans="1:15" x14ac:dyDescent="0.25">
      <c r="A15473" t="s">
        <v>1245</v>
      </c>
      <c r="C15473" t="s">
        <v>1330</v>
      </c>
      <c r="E15473">
        <v>12</v>
      </c>
      <c r="F15473" t="s">
        <v>1253</v>
      </c>
      <c r="J15473" t="s">
        <v>23</v>
      </c>
      <c r="K15473">
        <v>1</v>
      </c>
      <c r="L15473">
        <v>61.2</v>
      </c>
      <c r="M15473">
        <v>8.3370000000000007E-3</v>
      </c>
      <c r="O15473" s="12">
        <f>VLOOKUP(C15473,[3]May!$C:$Z,24,FALSE)</f>
        <v>2019</v>
      </c>
    </row>
    <row r="15474" spans="1:15" x14ac:dyDescent="0.25">
      <c r="A15474" t="s">
        <v>1245</v>
      </c>
      <c r="C15474" t="s">
        <v>1330</v>
      </c>
      <c r="E15474">
        <v>2</v>
      </c>
      <c r="F15474" t="s">
        <v>1247</v>
      </c>
      <c r="J15474" t="s">
        <v>23</v>
      </c>
      <c r="K15474">
        <v>11</v>
      </c>
      <c r="L15474">
        <v>56.21</v>
      </c>
      <c r="M15474">
        <v>4.3999999999999997E-2</v>
      </c>
      <c r="O15474" s="12">
        <f>VLOOKUP(C15474,[3]May!$C:$Z,24,FALSE)</f>
        <v>2019</v>
      </c>
    </row>
    <row r="15475" spans="1:15" x14ac:dyDescent="0.25">
      <c r="A15475" t="s">
        <v>1245</v>
      </c>
      <c r="C15475" t="s">
        <v>1330</v>
      </c>
      <c r="E15475">
        <v>2</v>
      </c>
      <c r="F15475" t="s">
        <v>1247</v>
      </c>
      <c r="J15475" t="s">
        <v>23</v>
      </c>
      <c r="K15475">
        <v>12</v>
      </c>
      <c r="L15475">
        <v>781.56</v>
      </c>
      <c r="M15475">
        <v>0.61199999999999999</v>
      </c>
      <c r="O15475" s="12">
        <f>VLOOKUP(C15475,[3]May!$C:$Z,24,FALSE)</f>
        <v>2019</v>
      </c>
    </row>
    <row r="15476" spans="1:15" x14ac:dyDescent="0.25">
      <c r="A15476" t="s">
        <v>1245</v>
      </c>
      <c r="C15476" t="s">
        <v>1330</v>
      </c>
      <c r="E15476">
        <v>2</v>
      </c>
      <c r="F15476" t="s">
        <v>1247</v>
      </c>
      <c r="J15476" t="s">
        <v>23</v>
      </c>
      <c r="K15476">
        <v>5</v>
      </c>
      <c r="L15476">
        <v>25.55</v>
      </c>
      <c r="M15476">
        <v>0.02</v>
      </c>
      <c r="O15476" s="12">
        <f>VLOOKUP(C15476,[3]May!$C:$Z,24,FALSE)</f>
        <v>2019</v>
      </c>
    </row>
    <row r="15477" spans="1:15" x14ac:dyDescent="0.25">
      <c r="A15477" t="s">
        <v>1245</v>
      </c>
      <c r="C15477" t="s">
        <v>1330</v>
      </c>
      <c r="E15477">
        <v>2</v>
      </c>
      <c r="F15477" t="s">
        <v>1247</v>
      </c>
      <c r="J15477" t="s">
        <v>23</v>
      </c>
      <c r="K15477">
        <v>10</v>
      </c>
      <c r="L15477">
        <v>651.29999999999995</v>
      </c>
      <c r="M15477">
        <v>0.51</v>
      </c>
      <c r="O15477" s="12">
        <f>VLOOKUP(C15477,[3]May!$C:$Z,24,FALSE)</f>
        <v>2019</v>
      </c>
    </row>
    <row r="15478" spans="1:15" x14ac:dyDescent="0.25">
      <c r="A15478" t="s">
        <v>1245</v>
      </c>
      <c r="C15478" t="s">
        <v>1330</v>
      </c>
      <c r="E15478">
        <v>12</v>
      </c>
      <c r="F15478" t="s">
        <v>1253</v>
      </c>
      <c r="J15478" t="s">
        <v>23</v>
      </c>
      <c r="K15478">
        <v>1</v>
      </c>
      <c r="L15478">
        <v>61.2</v>
      </c>
      <c r="M15478">
        <v>8.3370000000000007E-3</v>
      </c>
      <c r="O15478" s="12">
        <f>VLOOKUP(C15478,[3]May!$C:$Z,24,FALSE)</f>
        <v>2019</v>
      </c>
    </row>
    <row r="15479" spans="1:15" x14ac:dyDescent="0.25">
      <c r="A15479" t="s">
        <v>1245</v>
      </c>
      <c r="C15479" t="s">
        <v>1330</v>
      </c>
      <c r="E15479">
        <v>2</v>
      </c>
      <c r="F15479" t="s">
        <v>1247</v>
      </c>
      <c r="J15479" t="s">
        <v>23</v>
      </c>
      <c r="K15479">
        <v>2</v>
      </c>
      <c r="L15479">
        <v>10.220000000000001</v>
      </c>
      <c r="M15479">
        <v>8.0000000000000002E-3</v>
      </c>
      <c r="O15479" s="12">
        <f>VLOOKUP(C15479,[3]May!$C:$Z,24,FALSE)</f>
        <v>2019</v>
      </c>
    </row>
    <row r="15480" spans="1:15" x14ac:dyDescent="0.25">
      <c r="A15480" t="s">
        <v>1245</v>
      </c>
      <c r="C15480" t="s">
        <v>1330</v>
      </c>
      <c r="E15480">
        <v>2</v>
      </c>
      <c r="F15480" t="s">
        <v>1247</v>
      </c>
      <c r="J15480" t="s">
        <v>23</v>
      </c>
      <c r="K15480">
        <v>15</v>
      </c>
      <c r="L15480">
        <v>76.650000000000006</v>
      </c>
      <c r="M15480">
        <v>0.06</v>
      </c>
      <c r="O15480" s="12">
        <f>VLOOKUP(C15480,[3]May!$C:$Z,24,FALSE)</f>
        <v>2019</v>
      </c>
    </row>
    <row r="15481" spans="1:15" x14ac:dyDescent="0.25">
      <c r="A15481" t="s">
        <v>1245</v>
      </c>
      <c r="C15481" t="s">
        <v>1330</v>
      </c>
      <c r="E15481">
        <v>12</v>
      </c>
      <c r="F15481" t="s">
        <v>1253</v>
      </c>
      <c r="J15481" t="s">
        <v>23</v>
      </c>
      <c r="K15481">
        <v>1</v>
      </c>
      <c r="L15481">
        <v>61.2</v>
      </c>
      <c r="M15481">
        <v>8.3370000000000007E-3</v>
      </c>
      <c r="O15481" s="12">
        <f>VLOOKUP(C15481,[3]May!$C:$Z,24,FALSE)</f>
        <v>2019</v>
      </c>
    </row>
    <row r="15482" spans="1:15" x14ac:dyDescent="0.25">
      <c r="A15482" t="s">
        <v>1245</v>
      </c>
      <c r="C15482" t="s">
        <v>1330</v>
      </c>
      <c r="E15482">
        <v>2</v>
      </c>
      <c r="F15482" t="s">
        <v>1247</v>
      </c>
      <c r="J15482" t="s">
        <v>23</v>
      </c>
      <c r="K15482">
        <v>5</v>
      </c>
      <c r="L15482">
        <v>325.64999999999998</v>
      </c>
      <c r="M15482">
        <v>0.255</v>
      </c>
      <c r="O15482" s="12">
        <f>VLOOKUP(C15482,[3]May!$C:$Z,24,FALSE)</f>
        <v>2019</v>
      </c>
    </row>
    <row r="15483" spans="1:15" x14ac:dyDescent="0.25">
      <c r="A15483" t="s">
        <v>1245</v>
      </c>
      <c r="C15483" t="s">
        <v>1330</v>
      </c>
      <c r="E15483">
        <v>2</v>
      </c>
      <c r="F15483" t="s">
        <v>1247</v>
      </c>
      <c r="J15483" t="s">
        <v>23</v>
      </c>
      <c r="K15483">
        <v>11</v>
      </c>
      <c r="L15483">
        <v>56.21</v>
      </c>
      <c r="M15483">
        <v>4.3999999999999997E-2</v>
      </c>
      <c r="O15483" s="12">
        <f>VLOOKUP(C15483,[3]May!$C:$Z,24,FALSE)</f>
        <v>2019</v>
      </c>
    </row>
    <row r="15484" spans="1:15" x14ac:dyDescent="0.25">
      <c r="A15484" t="s">
        <v>1245</v>
      </c>
      <c r="C15484" t="s">
        <v>1330</v>
      </c>
      <c r="E15484">
        <v>12</v>
      </c>
      <c r="F15484" t="s">
        <v>1253</v>
      </c>
      <c r="J15484" t="s">
        <v>23</v>
      </c>
      <c r="K15484">
        <v>1</v>
      </c>
      <c r="L15484">
        <v>61.2</v>
      </c>
      <c r="M15484">
        <v>8.3370000000000007E-3</v>
      </c>
      <c r="O15484" s="12">
        <f>VLOOKUP(C15484,[3]May!$C:$Z,24,FALSE)</f>
        <v>2019</v>
      </c>
    </row>
    <row r="15485" spans="1:15" x14ac:dyDescent="0.25">
      <c r="A15485" t="s">
        <v>1245</v>
      </c>
      <c r="C15485" t="s">
        <v>1330</v>
      </c>
      <c r="E15485">
        <v>2</v>
      </c>
      <c r="F15485" t="s">
        <v>1247</v>
      </c>
      <c r="J15485" t="s">
        <v>23</v>
      </c>
      <c r="K15485">
        <v>5</v>
      </c>
      <c r="L15485">
        <v>325.64999999999998</v>
      </c>
      <c r="M15485">
        <v>0.255</v>
      </c>
      <c r="O15485" s="12">
        <f>VLOOKUP(C15485,[3]May!$C:$Z,24,FALSE)</f>
        <v>2019</v>
      </c>
    </row>
    <row r="15486" spans="1:15" x14ac:dyDescent="0.25">
      <c r="A15486" t="s">
        <v>1245</v>
      </c>
      <c r="C15486" t="s">
        <v>1330</v>
      </c>
      <c r="E15486">
        <v>2</v>
      </c>
      <c r="F15486" t="s">
        <v>1247</v>
      </c>
      <c r="J15486" t="s">
        <v>23</v>
      </c>
      <c r="K15486">
        <v>2</v>
      </c>
      <c r="L15486">
        <v>10.220000000000001</v>
      </c>
      <c r="M15486">
        <v>8.0000000000000002E-3</v>
      </c>
      <c r="O15486" s="12">
        <f>VLOOKUP(C15486,[3]May!$C:$Z,24,FALSE)</f>
        <v>2019</v>
      </c>
    </row>
    <row r="15487" spans="1:15" x14ac:dyDescent="0.25">
      <c r="A15487" t="s">
        <v>1245</v>
      </c>
      <c r="C15487" t="s">
        <v>1330</v>
      </c>
      <c r="E15487">
        <v>11</v>
      </c>
      <c r="F15487" t="s">
        <v>1274</v>
      </c>
      <c r="J15487" t="s">
        <v>23</v>
      </c>
      <c r="K15487">
        <v>6</v>
      </c>
      <c r="L15487">
        <v>299.10000000000002</v>
      </c>
      <c r="M15487">
        <v>0.24660000000000001</v>
      </c>
      <c r="O15487" s="12">
        <f>VLOOKUP(C15487,[3]May!$C:$Z,24,FALSE)</f>
        <v>2019</v>
      </c>
    </row>
    <row r="15488" spans="1:15" x14ac:dyDescent="0.25">
      <c r="A15488" t="s">
        <v>1245</v>
      </c>
      <c r="C15488" t="s">
        <v>1330</v>
      </c>
      <c r="E15488">
        <v>2</v>
      </c>
      <c r="F15488" t="s">
        <v>1247</v>
      </c>
      <c r="J15488" t="s">
        <v>23</v>
      </c>
      <c r="K15488">
        <v>19</v>
      </c>
      <c r="L15488">
        <v>97.09</v>
      </c>
      <c r="M15488">
        <v>7.5999999999999998E-2</v>
      </c>
      <c r="O15488" s="12">
        <f>VLOOKUP(C15488,[3]May!$C:$Z,24,FALSE)</f>
        <v>2019</v>
      </c>
    </row>
    <row r="15489" spans="1:15" x14ac:dyDescent="0.25">
      <c r="A15489" t="s">
        <v>1245</v>
      </c>
      <c r="C15489" t="s">
        <v>1330</v>
      </c>
      <c r="E15489">
        <v>12</v>
      </c>
      <c r="F15489" t="s">
        <v>1253</v>
      </c>
      <c r="J15489" t="s">
        <v>23</v>
      </c>
      <c r="K15489">
        <v>1</v>
      </c>
      <c r="L15489">
        <v>61.2</v>
      </c>
      <c r="M15489">
        <v>8.3370000000000007E-3</v>
      </c>
      <c r="O15489" s="12">
        <f>VLOOKUP(C15489,[3]May!$C:$Z,24,FALSE)</f>
        <v>2019</v>
      </c>
    </row>
    <row r="15490" spans="1:15" x14ac:dyDescent="0.25">
      <c r="A15490" t="s">
        <v>1245</v>
      </c>
      <c r="C15490" t="s">
        <v>1330</v>
      </c>
      <c r="E15490">
        <v>12</v>
      </c>
      <c r="F15490" t="s">
        <v>1253</v>
      </c>
      <c r="J15490" t="s">
        <v>23</v>
      </c>
      <c r="K15490">
        <v>1</v>
      </c>
      <c r="L15490">
        <v>61.2</v>
      </c>
      <c r="M15490">
        <v>8.3370000000000007E-3</v>
      </c>
      <c r="O15490" s="12">
        <f>VLOOKUP(C15490,[3]May!$C:$Z,24,FALSE)</f>
        <v>2019</v>
      </c>
    </row>
    <row r="15491" spans="1:15" x14ac:dyDescent="0.25">
      <c r="A15491" t="s">
        <v>1245</v>
      </c>
      <c r="C15491" t="s">
        <v>1330</v>
      </c>
      <c r="E15491">
        <v>12</v>
      </c>
      <c r="F15491" t="s">
        <v>1253</v>
      </c>
      <c r="J15491" t="s">
        <v>23</v>
      </c>
      <c r="K15491">
        <v>1</v>
      </c>
      <c r="L15491">
        <v>61.2</v>
      </c>
      <c r="M15491">
        <v>8.3370000000000007E-3</v>
      </c>
      <c r="O15491" s="12">
        <f>VLOOKUP(C15491,[3]May!$C:$Z,24,FALSE)</f>
        <v>2019</v>
      </c>
    </row>
    <row r="15492" spans="1:15" x14ac:dyDescent="0.25">
      <c r="A15492" t="s">
        <v>1245</v>
      </c>
      <c r="C15492" t="s">
        <v>1330</v>
      </c>
      <c r="E15492">
        <v>2</v>
      </c>
      <c r="F15492" t="s">
        <v>1247</v>
      </c>
      <c r="J15492" t="s">
        <v>23</v>
      </c>
      <c r="K15492">
        <v>17</v>
      </c>
      <c r="L15492">
        <v>86.87</v>
      </c>
      <c r="M15492">
        <v>6.8000000000000005E-2</v>
      </c>
      <c r="O15492" s="12">
        <f>VLOOKUP(C15492,[3]May!$C:$Z,24,FALSE)</f>
        <v>2019</v>
      </c>
    </row>
    <row r="15493" spans="1:15" x14ac:dyDescent="0.25">
      <c r="A15493" t="s">
        <v>1245</v>
      </c>
      <c r="C15493" t="s">
        <v>1330</v>
      </c>
      <c r="E15493">
        <v>2</v>
      </c>
      <c r="F15493" t="s">
        <v>1247</v>
      </c>
      <c r="J15493" t="s">
        <v>23</v>
      </c>
      <c r="K15493">
        <v>8</v>
      </c>
      <c r="L15493">
        <v>521.04</v>
      </c>
      <c r="M15493">
        <v>0.40799999999999997</v>
      </c>
      <c r="O15493" s="12">
        <f>VLOOKUP(C15493,[3]May!$C:$Z,24,FALSE)</f>
        <v>2019</v>
      </c>
    </row>
    <row r="15494" spans="1:15" x14ac:dyDescent="0.25">
      <c r="A15494" t="s">
        <v>1245</v>
      </c>
      <c r="C15494" t="s">
        <v>1330</v>
      </c>
      <c r="E15494">
        <v>12</v>
      </c>
      <c r="F15494" t="s">
        <v>1253</v>
      </c>
      <c r="J15494" t="s">
        <v>23</v>
      </c>
      <c r="K15494">
        <v>1</v>
      </c>
      <c r="L15494">
        <v>61.2</v>
      </c>
      <c r="M15494">
        <v>8.3370000000000007E-3</v>
      </c>
      <c r="O15494" s="12">
        <f>VLOOKUP(C15494,[3]May!$C:$Z,24,FALSE)</f>
        <v>2019</v>
      </c>
    </row>
    <row r="15495" spans="1:15" x14ac:dyDescent="0.25">
      <c r="A15495" t="s">
        <v>1245</v>
      </c>
      <c r="C15495" t="s">
        <v>1330</v>
      </c>
      <c r="E15495">
        <v>13</v>
      </c>
      <c r="F15495" t="s">
        <v>1248</v>
      </c>
      <c r="J15495" t="s">
        <v>23</v>
      </c>
      <c r="K15495">
        <v>1</v>
      </c>
      <c r="L15495">
        <v>5.1100000000000003</v>
      </c>
      <c r="M15495">
        <v>4.0000000000000001E-3</v>
      </c>
      <c r="O15495" s="12">
        <f>VLOOKUP(C15495,[3]May!$C:$Z,24,FALSE)</f>
        <v>2019</v>
      </c>
    </row>
    <row r="15496" spans="1:15" x14ac:dyDescent="0.25">
      <c r="A15496" t="s">
        <v>1245</v>
      </c>
      <c r="C15496" t="s">
        <v>1330</v>
      </c>
      <c r="E15496">
        <v>2</v>
      </c>
      <c r="F15496" t="s">
        <v>1247</v>
      </c>
      <c r="J15496" t="s">
        <v>23</v>
      </c>
      <c r="K15496">
        <v>6</v>
      </c>
      <c r="L15496">
        <v>30.66</v>
      </c>
      <c r="M15496">
        <v>2.4E-2</v>
      </c>
      <c r="O15496" s="12">
        <f>VLOOKUP(C15496,[3]May!$C:$Z,24,FALSE)</f>
        <v>2019</v>
      </c>
    </row>
    <row r="15497" spans="1:15" x14ac:dyDescent="0.25">
      <c r="A15497" t="s">
        <v>1245</v>
      </c>
      <c r="C15497" t="s">
        <v>1330</v>
      </c>
      <c r="E15497">
        <v>2</v>
      </c>
      <c r="F15497" t="s">
        <v>1247</v>
      </c>
      <c r="J15497" t="s">
        <v>23</v>
      </c>
      <c r="K15497">
        <v>3</v>
      </c>
      <c r="L15497">
        <v>15.33</v>
      </c>
      <c r="M15497">
        <v>1.2E-2</v>
      </c>
      <c r="O15497" s="12">
        <f>VLOOKUP(C15497,[3]May!$C:$Z,24,FALSE)</f>
        <v>2019</v>
      </c>
    </row>
    <row r="15498" spans="1:15" x14ac:dyDescent="0.25">
      <c r="A15498" t="s">
        <v>1245</v>
      </c>
      <c r="C15498" t="s">
        <v>1330</v>
      </c>
      <c r="E15498">
        <v>2</v>
      </c>
      <c r="F15498" t="s">
        <v>1247</v>
      </c>
      <c r="J15498" t="s">
        <v>23</v>
      </c>
      <c r="K15498">
        <v>5</v>
      </c>
      <c r="L15498">
        <v>325.64999999999998</v>
      </c>
      <c r="M15498">
        <v>0.255</v>
      </c>
      <c r="O15498" s="12">
        <f>VLOOKUP(C15498,[3]May!$C:$Z,24,FALSE)</f>
        <v>2019</v>
      </c>
    </row>
    <row r="15499" spans="1:15" x14ac:dyDescent="0.25">
      <c r="A15499" t="s">
        <v>1245</v>
      </c>
      <c r="C15499" t="s">
        <v>1330</v>
      </c>
      <c r="E15499">
        <v>12</v>
      </c>
      <c r="F15499" t="s">
        <v>1253</v>
      </c>
      <c r="J15499" t="s">
        <v>23</v>
      </c>
      <c r="K15499">
        <v>1</v>
      </c>
      <c r="L15499">
        <v>61.2</v>
      </c>
      <c r="M15499">
        <v>8.3370000000000007E-3</v>
      </c>
      <c r="O15499" s="12">
        <f>VLOOKUP(C15499,[3]May!$C:$Z,24,FALSE)</f>
        <v>2019</v>
      </c>
    </row>
    <row r="15500" spans="1:15" x14ac:dyDescent="0.25">
      <c r="A15500" t="s">
        <v>1245</v>
      </c>
      <c r="C15500" t="s">
        <v>1330</v>
      </c>
      <c r="E15500">
        <v>2</v>
      </c>
      <c r="F15500" t="s">
        <v>1247</v>
      </c>
      <c r="J15500" t="s">
        <v>23</v>
      </c>
      <c r="K15500">
        <v>7</v>
      </c>
      <c r="L15500">
        <v>35.770000000000003</v>
      </c>
      <c r="M15500">
        <v>2.8000000000000001E-2</v>
      </c>
      <c r="O15500" s="12">
        <f>VLOOKUP(C15500,[3]May!$C:$Z,24,FALSE)</f>
        <v>2019</v>
      </c>
    </row>
    <row r="15501" spans="1:15" x14ac:dyDescent="0.25">
      <c r="A15501" t="s">
        <v>1245</v>
      </c>
      <c r="C15501" t="s">
        <v>1330</v>
      </c>
      <c r="E15501">
        <v>2</v>
      </c>
      <c r="F15501" t="s">
        <v>1247</v>
      </c>
      <c r="J15501" t="s">
        <v>23</v>
      </c>
      <c r="K15501">
        <v>11</v>
      </c>
      <c r="L15501">
        <v>716.43</v>
      </c>
      <c r="M15501">
        <v>0.56100000000000005</v>
      </c>
      <c r="O15501" s="12">
        <f>VLOOKUP(C15501,[3]May!$C:$Z,24,FALSE)</f>
        <v>2019</v>
      </c>
    </row>
    <row r="15502" spans="1:15" x14ac:dyDescent="0.25">
      <c r="A15502" t="s">
        <v>1245</v>
      </c>
      <c r="C15502" t="s">
        <v>1330</v>
      </c>
      <c r="E15502">
        <v>2</v>
      </c>
      <c r="F15502" t="s">
        <v>1247</v>
      </c>
      <c r="J15502" t="s">
        <v>23</v>
      </c>
      <c r="K15502">
        <v>6</v>
      </c>
      <c r="L15502">
        <v>390.78</v>
      </c>
      <c r="M15502">
        <v>0.30599999999999999</v>
      </c>
      <c r="O15502" s="12">
        <f>VLOOKUP(C15502,[3]May!$C:$Z,24,FALSE)</f>
        <v>2019</v>
      </c>
    </row>
    <row r="15503" spans="1:15" x14ac:dyDescent="0.25">
      <c r="A15503" t="s">
        <v>1245</v>
      </c>
      <c r="C15503" t="s">
        <v>1330</v>
      </c>
      <c r="E15503">
        <v>2</v>
      </c>
      <c r="F15503" t="s">
        <v>1247</v>
      </c>
      <c r="J15503" t="s">
        <v>23</v>
      </c>
      <c r="K15503">
        <v>9</v>
      </c>
      <c r="L15503">
        <v>45.99</v>
      </c>
      <c r="M15503">
        <v>3.5999999999999997E-2</v>
      </c>
      <c r="O15503" s="12">
        <f>VLOOKUP(C15503,[3]May!$C:$Z,24,FALSE)</f>
        <v>2019</v>
      </c>
    </row>
    <row r="15504" spans="1:15" x14ac:dyDescent="0.25">
      <c r="A15504" t="s">
        <v>1245</v>
      </c>
      <c r="C15504" t="s">
        <v>1330</v>
      </c>
      <c r="E15504">
        <v>2</v>
      </c>
      <c r="F15504" t="s">
        <v>1247</v>
      </c>
      <c r="J15504" t="s">
        <v>23</v>
      </c>
      <c r="K15504">
        <v>14</v>
      </c>
      <c r="L15504">
        <v>911.82</v>
      </c>
      <c r="M15504">
        <v>0.71399999999999997</v>
      </c>
      <c r="O15504" s="12">
        <f>VLOOKUP(C15504,[3]May!$C:$Z,24,FALSE)</f>
        <v>2019</v>
      </c>
    </row>
    <row r="15505" spans="1:15" x14ac:dyDescent="0.25">
      <c r="A15505" t="s">
        <v>1245</v>
      </c>
      <c r="C15505" t="s">
        <v>1330</v>
      </c>
      <c r="E15505">
        <v>12</v>
      </c>
      <c r="F15505" t="s">
        <v>1253</v>
      </c>
      <c r="J15505" t="s">
        <v>23</v>
      </c>
      <c r="K15505">
        <v>1</v>
      </c>
      <c r="L15505">
        <v>61.2</v>
      </c>
      <c r="M15505">
        <v>8.3370000000000007E-3</v>
      </c>
      <c r="O15505" s="12">
        <f>VLOOKUP(C15505,[3]May!$C:$Z,24,FALSE)</f>
        <v>2019</v>
      </c>
    </row>
    <row r="15506" spans="1:15" x14ac:dyDescent="0.25">
      <c r="A15506" t="s">
        <v>1245</v>
      </c>
      <c r="C15506" t="s">
        <v>1330</v>
      </c>
      <c r="E15506">
        <v>9</v>
      </c>
      <c r="F15506" t="s">
        <v>1256</v>
      </c>
      <c r="J15506" t="s">
        <v>23</v>
      </c>
      <c r="K15506">
        <v>6</v>
      </c>
      <c r="L15506">
        <v>234.36</v>
      </c>
      <c r="M15506">
        <v>0.19320000000000001</v>
      </c>
      <c r="O15506" s="12">
        <f>VLOOKUP(C15506,[3]May!$C:$Z,24,FALSE)</f>
        <v>2019</v>
      </c>
    </row>
    <row r="15507" spans="1:15" x14ac:dyDescent="0.25">
      <c r="A15507" t="s">
        <v>1245</v>
      </c>
      <c r="C15507" t="s">
        <v>1330</v>
      </c>
      <c r="E15507">
        <v>2</v>
      </c>
      <c r="F15507" t="s">
        <v>1247</v>
      </c>
      <c r="J15507" t="s">
        <v>23</v>
      </c>
      <c r="K15507">
        <v>6</v>
      </c>
      <c r="L15507">
        <v>30.66</v>
      </c>
      <c r="M15507">
        <v>2.4E-2</v>
      </c>
      <c r="O15507" s="12">
        <f>VLOOKUP(C15507,[3]May!$C:$Z,24,FALSE)</f>
        <v>2019</v>
      </c>
    </row>
    <row r="15508" spans="1:15" x14ac:dyDescent="0.25">
      <c r="A15508" t="s">
        <v>1245</v>
      </c>
      <c r="C15508" t="s">
        <v>1330</v>
      </c>
      <c r="E15508">
        <v>11</v>
      </c>
      <c r="F15508" t="s">
        <v>1274</v>
      </c>
      <c r="J15508" t="s">
        <v>23</v>
      </c>
      <c r="K15508">
        <v>5</v>
      </c>
      <c r="L15508">
        <v>249.25</v>
      </c>
      <c r="M15508">
        <v>0.20549999999999999</v>
      </c>
      <c r="O15508" s="12">
        <f>VLOOKUP(C15508,[3]May!$C:$Z,24,FALSE)</f>
        <v>2019</v>
      </c>
    </row>
    <row r="15509" spans="1:15" x14ac:dyDescent="0.25">
      <c r="A15509" t="s">
        <v>1245</v>
      </c>
      <c r="C15509" t="s">
        <v>1330</v>
      </c>
      <c r="E15509">
        <v>2</v>
      </c>
      <c r="F15509" t="s">
        <v>1247</v>
      </c>
      <c r="J15509" t="s">
        <v>23</v>
      </c>
      <c r="K15509">
        <v>10</v>
      </c>
      <c r="L15509">
        <v>651.29999999999995</v>
      </c>
      <c r="M15509">
        <v>0.51</v>
      </c>
      <c r="O15509" s="12">
        <f>VLOOKUP(C15509,[3]May!$C:$Z,24,FALSE)</f>
        <v>2019</v>
      </c>
    </row>
    <row r="15510" spans="1:15" x14ac:dyDescent="0.25">
      <c r="A15510" t="s">
        <v>1245</v>
      </c>
      <c r="C15510" t="s">
        <v>1330</v>
      </c>
      <c r="E15510">
        <v>2</v>
      </c>
      <c r="F15510" t="s">
        <v>1247</v>
      </c>
      <c r="J15510" t="s">
        <v>23</v>
      </c>
      <c r="K15510">
        <v>10</v>
      </c>
      <c r="L15510">
        <v>651.29999999999995</v>
      </c>
      <c r="M15510">
        <v>0.51</v>
      </c>
      <c r="O15510" s="12">
        <f>VLOOKUP(C15510,[3]May!$C:$Z,24,FALSE)</f>
        <v>2019</v>
      </c>
    </row>
    <row r="15511" spans="1:15" x14ac:dyDescent="0.25">
      <c r="A15511" t="s">
        <v>1245</v>
      </c>
      <c r="C15511" t="s">
        <v>1330</v>
      </c>
      <c r="E15511">
        <v>8</v>
      </c>
      <c r="F15511" t="s">
        <v>1251</v>
      </c>
      <c r="J15511" t="s">
        <v>23</v>
      </c>
      <c r="K15511">
        <v>5</v>
      </c>
      <c r="L15511">
        <v>275.3</v>
      </c>
      <c r="M15511">
        <v>0.161</v>
      </c>
      <c r="O15511" s="12">
        <f>VLOOKUP(C15511,[3]May!$C:$Z,24,FALSE)</f>
        <v>2019</v>
      </c>
    </row>
    <row r="15512" spans="1:15" x14ac:dyDescent="0.25">
      <c r="A15512" t="s">
        <v>1245</v>
      </c>
      <c r="C15512" t="s">
        <v>1330</v>
      </c>
      <c r="E15512">
        <v>2</v>
      </c>
      <c r="F15512" t="s">
        <v>1247</v>
      </c>
      <c r="J15512" t="s">
        <v>23</v>
      </c>
      <c r="K15512">
        <v>8</v>
      </c>
      <c r="L15512">
        <v>40.880000000000003</v>
      </c>
      <c r="M15512">
        <v>3.2000000000000001E-2</v>
      </c>
      <c r="O15512" s="12">
        <f>VLOOKUP(C15512,[3]May!$C:$Z,24,FALSE)</f>
        <v>2019</v>
      </c>
    </row>
    <row r="15513" spans="1:15" x14ac:dyDescent="0.25">
      <c r="A15513" t="s">
        <v>1245</v>
      </c>
      <c r="C15513" t="s">
        <v>1330</v>
      </c>
      <c r="E15513">
        <v>2</v>
      </c>
      <c r="F15513" t="s">
        <v>1247</v>
      </c>
      <c r="J15513" t="s">
        <v>23</v>
      </c>
      <c r="K15513">
        <v>14</v>
      </c>
      <c r="L15513">
        <v>911.82</v>
      </c>
      <c r="M15513">
        <v>0.71399999999999997</v>
      </c>
      <c r="O15513" s="12">
        <f>VLOOKUP(C15513,[3]May!$C:$Z,24,FALSE)</f>
        <v>2019</v>
      </c>
    </row>
    <row r="15514" spans="1:15" x14ac:dyDescent="0.25">
      <c r="A15514" t="s">
        <v>1245</v>
      </c>
      <c r="C15514" t="s">
        <v>1330</v>
      </c>
      <c r="E15514">
        <v>2</v>
      </c>
      <c r="F15514" t="s">
        <v>1247</v>
      </c>
      <c r="J15514" t="s">
        <v>23</v>
      </c>
      <c r="K15514">
        <v>20</v>
      </c>
      <c r="L15514">
        <v>1302.5999999999999</v>
      </c>
      <c r="M15514">
        <v>1.02</v>
      </c>
      <c r="O15514" s="12">
        <f>VLOOKUP(C15514,[3]May!$C:$Z,24,FALSE)</f>
        <v>2019</v>
      </c>
    </row>
    <row r="15515" spans="1:15" x14ac:dyDescent="0.25">
      <c r="A15515" t="s">
        <v>1245</v>
      </c>
      <c r="C15515" t="s">
        <v>1330</v>
      </c>
      <c r="E15515">
        <v>2</v>
      </c>
      <c r="F15515" t="s">
        <v>1247</v>
      </c>
      <c r="J15515" t="s">
        <v>23</v>
      </c>
      <c r="K15515">
        <v>2</v>
      </c>
      <c r="L15515">
        <v>10.220000000000001</v>
      </c>
      <c r="M15515">
        <v>8.0000000000000002E-3</v>
      </c>
      <c r="O15515" s="12">
        <f>VLOOKUP(C15515,[3]May!$C:$Z,24,FALSE)</f>
        <v>2019</v>
      </c>
    </row>
    <row r="15516" spans="1:15" x14ac:dyDescent="0.25">
      <c r="A15516" t="s">
        <v>1245</v>
      </c>
      <c r="C15516" t="s">
        <v>1330</v>
      </c>
      <c r="E15516">
        <v>12</v>
      </c>
      <c r="F15516" t="s">
        <v>1253</v>
      </c>
      <c r="J15516" t="s">
        <v>23</v>
      </c>
      <c r="K15516">
        <v>1</v>
      </c>
      <c r="L15516">
        <v>61.2</v>
      </c>
      <c r="M15516">
        <v>8.3370000000000007E-3</v>
      </c>
      <c r="O15516" s="12">
        <f>VLOOKUP(C15516,[3]May!$C:$Z,24,FALSE)</f>
        <v>2019</v>
      </c>
    </row>
    <row r="15517" spans="1:15" x14ac:dyDescent="0.25">
      <c r="A15517" t="s">
        <v>1245</v>
      </c>
      <c r="C15517" t="s">
        <v>1330</v>
      </c>
      <c r="E15517">
        <v>2</v>
      </c>
      <c r="F15517" t="s">
        <v>1247</v>
      </c>
      <c r="J15517" t="s">
        <v>23</v>
      </c>
      <c r="K15517">
        <v>20</v>
      </c>
      <c r="L15517">
        <v>102.2</v>
      </c>
      <c r="M15517">
        <v>0.08</v>
      </c>
      <c r="O15517" s="12">
        <f>VLOOKUP(C15517,[3]May!$C:$Z,24,FALSE)</f>
        <v>2019</v>
      </c>
    </row>
    <row r="15518" spans="1:15" x14ac:dyDescent="0.25">
      <c r="A15518" t="s">
        <v>1245</v>
      </c>
      <c r="C15518" t="s">
        <v>1330</v>
      </c>
      <c r="E15518">
        <v>2</v>
      </c>
      <c r="F15518" t="s">
        <v>1247</v>
      </c>
      <c r="J15518" t="s">
        <v>23</v>
      </c>
      <c r="K15518">
        <v>2</v>
      </c>
      <c r="L15518">
        <v>10.220000000000001</v>
      </c>
      <c r="M15518">
        <v>8.0000000000000002E-3</v>
      </c>
      <c r="O15518" s="12">
        <f>VLOOKUP(C15518,[3]May!$C:$Z,24,FALSE)</f>
        <v>2019</v>
      </c>
    </row>
    <row r="15519" spans="1:15" x14ac:dyDescent="0.25">
      <c r="A15519" t="s">
        <v>1245</v>
      </c>
      <c r="C15519" t="s">
        <v>1330</v>
      </c>
      <c r="E15519">
        <v>2</v>
      </c>
      <c r="F15519" t="s">
        <v>1247</v>
      </c>
      <c r="J15519" t="s">
        <v>23</v>
      </c>
      <c r="K15519">
        <v>3</v>
      </c>
      <c r="L15519">
        <v>195.39</v>
      </c>
      <c r="M15519">
        <v>0.153</v>
      </c>
      <c r="O15519" s="12">
        <f>VLOOKUP(C15519,[3]May!$C:$Z,24,FALSE)</f>
        <v>2019</v>
      </c>
    </row>
    <row r="15520" spans="1:15" x14ac:dyDescent="0.25">
      <c r="A15520" t="s">
        <v>1245</v>
      </c>
      <c r="C15520" t="s">
        <v>1330</v>
      </c>
      <c r="E15520">
        <v>2</v>
      </c>
      <c r="F15520" t="s">
        <v>1247</v>
      </c>
      <c r="J15520" t="s">
        <v>23</v>
      </c>
      <c r="K15520">
        <v>1</v>
      </c>
      <c r="L15520">
        <v>5.1100000000000003</v>
      </c>
      <c r="M15520">
        <v>4.0000000000000001E-3</v>
      </c>
      <c r="O15520" s="12">
        <f>VLOOKUP(C15520,[3]May!$C:$Z,24,FALSE)</f>
        <v>2019</v>
      </c>
    </row>
    <row r="15521" spans="1:15" x14ac:dyDescent="0.25">
      <c r="A15521" t="s">
        <v>1245</v>
      </c>
      <c r="C15521" t="s">
        <v>1330</v>
      </c>
      <c r="E15521">
        <v>2</v>
      </c>
      <c r="F15521" t="s">
        <v>1247</v>
      </c>
      <c r="J15521" t="s">
        <v>23</v>
      </c>
      <c r="K15521">
        <v>13</v>
      </c>
      <c r="L15521">
        <v>66.430000000000007</v>
      </c>
      <c r="M15521">
        <v>5.1999999999999998E-2</v>
      </c>
      <c r="O15521" s="12">
        <f>VLOOKUP(C15521,[3]May!$C:$Z,24,FALSE)</f>
        <v>2019</v>
      </c>
    </row>
    <row r="15522" spans="1:15" x14ac:dyDescent="0.25">
      <c r="A15522" t="s">
        <v>1245</v>
      </c>
      <c r="C15522" t="s">
        <v>1330</v>
      </c>
      <c r="E15522">
        <v>6</v>
      </c>
      <c r="F15522" t="s">
        <v>1250</v>
      </c>
      <c r="J15522" t="s">
        <v>23</v>
      </c>
      <c r="K15522">
        <v>2</v>
      </c>
      <c r="L15522">
        <v>21.7</v>
      </c>
      <c r="M15522">
        <v>1.7000000000000001E-2</v>
      </c>
      <c r="O15522" s="12">
        <f>VLOOKUP(C15522,[3]May!$C:$Z,24,FALSE)</f>
        <v>2019</v>
      </c>
    </row>
    <row r="15523" spans="1:15" x14ac:dyDescent="0.25">
      <c r="A15523" t="s">
        <v>1245</v>
      </c>
      <c r="C15523" t="s">
        <v>1330</v>
      </c>
      <c r="E15523">
        <v>2</v>
      </c>
      <c r="F15523" t="s">
        <v>1247</v>
      </c>
      <c r="J15523" t="s">
        <v>23</v>
      </c>
      <c r="K15523">
        <v>7</v>
      </c>
      <c r="L15523">
        <v>455.91</v>
      </c>
      <c r="M15523">
        <v>0.35699999999999998</v>
      </c>
      <c r="O15523" s="12">
        <f>VLOOKUP(C15523,[3]May!$C:$Z,24,FALSE)</f>
        <v>2019</v>
      </c>
    </row>
    <row r="15524" spans="1:15" x14ac:dyDescent="0.25">
      <c r="A15524" t="s">
        <v>1245</v>
      </c>
      <c r="C15524" t="s">
        <v>1330</v>
      </c>
      <c r="E15524">
        <v>2</v>
      </c>
      <c r="F15524" t="s">
        <v>1247</v>
      </c>
      <c r="J15524" t="s">
        <v>23</v>
      </c>
      <c r="K15524">
        <v>6</v>
      </c>
      <c r="L15524">
        <v>30.66</v>
      </c>
      <c r="M15524">
        <v>2.4E-2</v>
      </c>
      <c r="O15524" s="12">
        <f>VLOOKUP(C15524,[3]May!$C:$Z,24,FALSE)</f>
        <v>2019</v>
      </c>
    </row>
    <row r="15525" spans="1:15" x14ac:dyDescent="0.25">
      <c r="A15525" t="s">
        <v>1245</v>
      </c>
      <c r="C15525" t="s">
        <v>1330</v>
      </c>
      <c r="E15525">
        <v>2</v>
      </c>
      <c r="F15525" t="s">
        <v>1247</v>
      </c>
      <c r="J15525" t="s">
        <v>23</v>
      </c>
      <c r="K15525">
        <v>6</v>
      </c>
      <c r="L15525">
        <v>390.78</v>
      </c>
      <c r="M15525">
        <v>0.30599999999999999</v>
      </c>
      <c r="O15525" s="12">
        <f>VLOOKUP(C15525,[3]May!$C:$Z,24,FALSE)</f>
        <v>2019</v>
      </c>
    </row>
    <row r="15526" spans="1:15" x14ac:dyDescent="0.25">
      <c r="A15526" t="s">
        <v>1245</v>
      </c>
      <c r="C15526" t="s">
        <v>1330</v>
      </c>
      <c r="E15526">
        <v>2</v>
      </c>
      <c r="F15526" t="s">
        <v>1247</v>
      </c>
      <c r="J15526" t="s">
        <v>23</v>
      </c>
      <c r="K15526">
        <v>11</v>
      </c>
      <c r="L15526">
        <v>56.21</v>
      </c>
      <c r="M15526">
        <v>4.3999999999999997E-2</v>
      </c>
      <c r="O15526" s="12">
        <f>VLOOKUP(C15526,[3]May!$C:$Z,24,FALSE)</f>
        <v>2019</v>
      </c>
    </row>
    <row r="15527" spans="1:15" x14ac:dyDescent="0.25">
      <c r="A15527" t="s">
        <v>1245</v>
      </c>
      <c r="C15527" t="s">
        <v>1330</v>
      </c>
      <c r="E15527">
        <v>11</v>
      </c>
      <c r="F15527" t="s">
        <v>1274</v>
      </c>
      <c r="J15527" t="s">
        <v>23</v>
      </c>
      <c r="K15527">
        <v>3</v>
      </c>
      <c r="L15527">
        <v>149.55000000000001</v>
      </c>
      <c r="M15527">
        <v>0.12330000000000001</v>
      </c>
      <c r="O15527" s="12">
        <f>VLOOKUP(C15527,[3]May!$C:$Z,24,FALSE)</f>
        <v>2019</v>
      </c>
    </row>
    <row r="15528" spans="1:15" x14ac:dyDescent="0.25">
      <c r="A15528" t="s">
        <v>1245</v>
      </c>
      <c r="C15528" t="s">
        <v>1330</v>
      </c>
      <c r="E15528">
        <v>2</v>
      </c>
      <c r="F15528" t="s">
        <v>1247</v>
      </c>
      <c r="J15528" t="s">
        <v>23</v>
      </c>
      <c r="K15528">
        <v>1</v>
      </c>
      <c r="L15528">
        <v>5.1100000000000003</v>
      </c>
      <c r="M15528">
        <v>4.0000000000000001E-3</v>
      </c>
      <c r="O15528" s="12">
        <f>VLOOKUP(C15528,[3]May!$C:$Z,24,FALSE)</f>
        <v>2019</v>
      </c>
    </row>
    <row r="15529" spans="1:15" x14ac:dyDescent="0.25">
      <c r="A15529" t="s">
        <v>1245</v>
      </c>
      <c r="C15529" t="s">
        <v>1330</v>
      </c>
      <c r="E15529">
        <v>2</v>
      </c>
      <c r="F15529" t="s">
        <v>1247</v>
      </c>
      <c r="J15529" t="s">
        <v>23</v>
      </c>
      <c r="K15529">
        <v>20</v>
      </c>
      <c r="L15529">
        <v>102.2</v>
      </c>
      <c r="M15529">
        <v>0.08</v>
      </c>
      <c r="O15529" s="12">
        <f>VLOOKUP(C15529,[3]May!$C:$Z,24,FALSE)</f>
        <v>2019</v>
      </c>
    </row>
    <row r="15530" spans="1:15" x14ac:dyDescent="0.25">
      <c r="A15530" t="s">
        <v>1245</v>
      </c>
      <c r="C15530" t="s">
        <v>1330</v>
      </c>
      <c r="E15530">
        <v>12</v>
      </c>
      <c r="F15530" t="s">
        <v>1253</v>
      </c>
      <c r="J15530" t="s">
        <v>23</v>
      </c>
      <c r="K15530">
        <v>1</v>
      </c>
      <c r="L15530">
        <v>61.2</v>
      </c>
      <c r="M15530">
        <v>8.3370000000000007E-3</v>
      </c>
      <c r="O15530" s="12">
        <f>VLOOKUP(C15530,[3]May!$C:$Z,24,FALSE)</f>
        <v>2019</v>
      </c>
    </row>
    <row r="15531" spans="1:15" x14ac:dyDescent="0.25">
      <c r="A15531" t="s">
        <v>1245</v>
      </c>
      <c r="C15531" t="s">
        <v>1330</v>
      </c>
      <c r="E15531">
        <v>2</v>
      </c>
      <c r="F15531" t="s">
        <v>1247</v>
      </c>
      <c r="J15531" t="s">
        <v>23</v>
      </c>
      <c r="K15531">
        <v>7</v>
      </c>
      <c r="L15531">
        <v>35.770000000000003</v>
      </c>
      <c r="M15531">
        <v>2.8000000000000001E-2</v>
      </c>
      <c r="O15531" s="12">
        <f>VLOOKUP(C15531,[3]May!$C:$Z,24,FALSE)</f>
        <v>2019</v>
      </c>
    </row>
    <row r="15532" spans="1:15" x14ac:dyDescent="0.25">
      <c r="A15532" t="s">
        <v>1245</v>
      </c>
      <c r="C15532" t="s">
        <v>1330</v>
      </c>
      <c r="E15532">
        <v>2</v>
      </c>
      <c r="F15532" t="s">
        <v>1247</v>
      </c>
      <c r="J15532" t="s">
        <v>23</v>
      </c>
      <c r="K15532">
        <v>4</v>
      </c>
      <c r="L15532">
        <v>260.52</v>
      </c>
      <c r="M15532">
        <v>0.20399999999999999</v>
      </c>
      <c r="O15532" s="12">
        <f>VLOOKUP(C15532,[3]May!$C:$Z,24,FALSE)</f>
        <v>2019</v>
      </c>
    </row>
    <row r="15533" spans="1:15" x14ac:dyDescent="0.25">
      <c r="A15533" t="s">
        <v>1245</v>
      </c>
      <c r="C15533" t="s">
        <v>1330</v>
      </c>
      <c r="E15533">
        <v>2</v>
      </c>
      <c r="F15533" t="s">
        <v>1247</v>
      </c>
      <c r="J15533" t="s">
        <v>23</v>
      </c>
      <c r="K15533">
        <v>16</v>
      </c>
      <c r="L15533">
        <v>1042.08</v>
      </c>
      <c r="M15533">
        <v>0.81599999999999995</v>
      </c>
      <c r="O15533" s="12">
        <f>VLOOKUP(C15533,[3]May!$C:$Z,24,FALSE)</f>
        <v>2019</v>
      </c>
    </row>
    <row r="15534" spans="1:15" x14ac:dyDescent="0.25">
      <c r="A15534" t="s">
        <v>1245</v>
      </c>
      <c r="C15534" t="s">
        <v>1330</v>
      </c>
      <c r="E15534">
        <v>8</v>
      </c>
      <c r="F15534" t="s">
        <v>1251</v>
      </c>
      <c r="J15534" t="s">
        <v>23</v>
      </c>
      <c r="K15534">
        <v>1</v>
      </c>
      <c r="L15534">
        <v>55.06</v>
      </c>
      <c r="M15534">
        <v>3.2199999999999999E-2</v>
      </c>
      <c r="O15534" s="12">
        <f>VLOOKUP(C15534,[3]May!$C:$Z,24,FALSE)</f>
        <v>2019</v>
      </c>
    </row>
    <row r="15535" spans="1:15" x14ac:dyDescent="0.25">
      <c r="A15535" t="s">
        <v>1245</v>
      </c>
      <c r="C15535" t="s">
        <v>1330</v>
      </c>
      <c r="E15535">
        <v>2</v>
      </c>
      <c r="F15535" t="s">
        <v>1247</v>
      </c>
      <c r="J15535" t="s">
        <v>23</v>
      </c>
      <c r="K15535">
        <v>5</v>
      </c>
      <c r="L15535">
        <v>325.64999999999998</v>
      </c>
      <c r="M15535">
        <v>0.255</v>
      </c>
      <c r="O15535" s="12">
        <f>VLOOKUP(C15535,[3]May!$C:$Z,24,FALSE)</f>
        <v>2019</v>
      </c>
    </row>
    <row r="15536" spans="1:15" x14ac:dyDescent="0.25">
      <c r="A15536" t="s">
        <v>1245</v>
      </c>
      <c r="C15536" t="s">
        <v>1330</v>
      </c>
      <c r="E15536">
        <v>12</v>
      </c>
      <c r="F15536" t="s">
        <v>1253</v>
      </c>
      <c r="J15536" t="s">
        <v>23</v>
      </c>
      <c r="K15536">
        <v>1</v>
      </c>
      <c r="L15536">
        <v>61.2</v>
      </c>
      <c r="M15536">
        <v>8.3370000000000007E-3</v>
      </c>
      <c r="O15536" s="12">
        <f>VLOOKUP(C15536,[3]May!$C:$Z,24,FALSE)</f>
        <v>2019</v>
      </c>
    </row>
    <row r="15537" spans="1:15" x14ac:dyDescent="0.25">
      <c r="A15537" t="s">
        <v>1245</v>
      </c>
      <c r="C15537" t="s">
        <v>1330</v>
      </c>
      <c r="E15537">
        <v>2</v>
      </c>
      <c r="F15537" t="s">
        <v>1247</v>
      </c>
      <c r="J15537" t="s">
        <v>23</v>
      </c>
      <c r="K15537">
        <v>3</v>
      </c>
      <c r="L15537">
        <v>15.33</v>
      </c>
      <c r="M15537">
        <v>1.2E-2</v>
      </c>
      <c r="O15537" s="12">
        <f>VLOOKUP(C15537,[3]May!$C:$Z,24,FALSE)</f>
        <v>2019</v>
      </c>
    </row>
    <row r="15538" spans="1:15" x14ac:dyDescent="0.25">
      <c r="A15538" t="s">
        <v>1245</v>
      </c>
      <c r="C15538" t="s">
        <v>1330</v>
      </c>
      <c r="E15538">
        <v>12</v>
      </c>
      <c r="F15538" t="s">
        <v>1253</v>
      </c>
      <c r="J15538" t="s">
        <v>23</v>
      </c>
      <c r="K15538">
        <v>1</v>
      </c>
      <c r="L15538">
        <v>61.2</v>
      </c>
      <c r="M15538">
        <v>8.3370000000000007E-3</v>
      </c>
      <c r="O15538" s="12">
        <f>VLOOKUP(C15538,[3]May!$C:$Z,24,FALSE)</f>
        <v>2019</v>
      </c>
    </row>
    <row r="15539" spans="1:15" x14ac:dyDescent="0.25">
      <c r="A15539" t="s">
        <v>1245</v>
      </c>
      <c r="C15539" t="s">
        <v>1330</v>
      </c>
      <c r="E15539">
        <v>2</v>
      </c>
      <c r="F15539" t="s">
        <v>1247</v>
      </c>
      <c r="J15539" t="s">
        <v>23</v>
      </c>
      <c r="K15539">
        <v>20</v>
      </c>
      <c r="L15539">
        <v>102.2</v>
      </c>
      <c r="M15539">
        <v>0.08</v>
      </c>
      <c r="O15539" s="12">
        <f>VLOOKUP(C15539,[3]May!$C:$Z,24,FALSE)</f>
        <v>2019</v>
      </c>
    </row>
    <row r="15540" spans="1:15" x14ac:dyDescent="0.25">
      <c r="A15540" t="s">
        <v>1245</v>
      </c>
      <c r="C15540" t="s">
        <v>1330</v>
      </c>
      <c r="E15540">
        <v>2</v>
      </c>
      <c r="F15540" t="s">
        <v>1247</v>
      </c>
      <c r="J15540" t="s">
        <v>23</v>
      </c>
      <c r="K15540">
        <v>5</v>
      </c>
      <c r="L15540">
        <v>25.55</v>
      </c>
      <c r="M15540">
        <v>0.02</v>
      </c>
      <c r="O15540" s="12">
        <f>VLOOKUP(C15540,[3]May!$C:$Z,24,FALSE)</f>
        <v>2019</v>
      </c>
    </row>
    <row r="15541" spans="1:15" x14ac:dyDescent="0.25">
      <c r="A15541" t="s">
        <v>1245</v>
      </c>
      <c r="C15541" t="s">
        <v>1330</v>
      </c>
      <c r="E15541">
        <v>2</v>
      </c>
      <c r="F15541" t="s">
        <v>1247</v>
      </c>
      <c r="J15541" t="s">
        <v>23</v>
      </c>
      <c r="K15541">
        <v>2</v>
      </c>
      <c r="L15541">
        <v>130.26</v>
      </c>
      <c r="M15541">
        <v>0.10199999999999999</v>
      </c>
      <c r="O15541" s="12">
        <f>VLOOKUP(C15541,[3]May!$C:$Z,24,FALSE)</f>
        <v>2019</v>
      </c>
    </row>
    <row r="15542" spans="1:15" x14ac:dyDescent="0.25">
      <c r="A15542" t="s">
        <v>1245</v>
      </c>
      <c r="C15542" t="s">
        <v>1330</v>
      </c>
      <c r="E15542">
        <v>2</v>
      </c>
      <c r="F15542" t="s">
        <v>1247</v>
      </c>
      <c r="J15542" t="s">
        <v>23</v>
      </c>
      <c r="K15542">
        <v>14</v>
      </c>
      <c r="L15542">
        <v>71.540000000000006</v>
      </c>
      <c r="M15542">
        <v>5.6000000000000001E-2</v>
      </c>
      <c r="O15542" s="12">
        <f>VLOOKUP(C15542,[3]May!$C:$Z,24,FALSE)</f>
        <v>2019</v>
      </c>
    </row>
    <row r="15543" spans="1:15" x14ac:dyDescent="0.25">
      <c r="A15543" t="s">
        <v>1245</v>
      </c>
      <c r="C15543" t="s">
        <v>1330</v>
      </c>
      <c r="E15543">
        <v>2</v>
      </c>
      <c r="F15543" t="s">
        <v>1247</v>
      </c>
      <c r="J15543" t="s">
        <v>23</v>
      </c>
      <c r="K15543">
        <v>5</v>
      </c>
      <c r="L15543">
        <v>325.64999999999998</v>
      </c>
      <c r="M15543">
        <v>0.255</v>
      </c>
      <c r="O15543" s="12">
        <f>VLOOKUP(C15543,[3]May!$C:$Z,24,FALSE)</f>
        <v>2019</v>
      </c>
    </row>
    <row r="15544" spans="1:15" x14ac:dyDescent="0.25">
      <c r="A15544" t="s">
        <v>1245</v>
      </c>
      <c r="C15544" t="s">
        <v>1330</v>
      </c>
      <c r="E15544">
        <v>2</v>
      </c>
      <c r="F15544" t="s">
        <v>1247</v>
      </c>
      <c r="J15544" t="s">
        <v>23</v>
      </c>
      <c r="K15544">
        <v>2</v>
      </c>
      <c r="L15544">
        <v>10.220000000000001</v>
      </c>
      <c r="M15544">
        <v>8.0000000000000002E-3</v>
      </c>
      <c r="O15544" s="12">
        <f>VLOOKUP(C15544,[3]May!$C:$Z,24,FALSE)</f>
        <v>2019</v>
      </c>
    </row>
    <row r="15545" spans="1:15" x14ac:dyDescent="0.25">
      <c r="A15545" t="s">
        <v>1245</v>
      </c>
      <c r="C15545" t="s">
        <v>1330</v>
      </c>
      <c r="E15545">
        <v>2</v>
      </c>
      <c r="F15545" t="s">
        <v>1247</v>
      </c>
      <c r="J15545" t="s">
        <v>23</v>
      </c>
      <c r="K15545">
        <v>2</v>
      </c>
      <c r="L15545">
        <v>130.26</v>
      </c>
      <c r="M15545">
        <v>0.10199999999999999</v>
      </c>
      <c r="O15545" s="12">
        <f>VLOOKUP(C15545,[3]May!$C:$Z,24,FALSE)</f>
        <v>2019</v>
      </c>
    </row>
    <row r="15546" spans="1:15" x14ac:dyDescent="0.25">
      <c r="A15546" t="s">
        <v>1245</v>
      </c>
      <c r="C15546" t="s">
        <v>1330</v>
      </c>
      <c r="E15546">
        <v>2</v>
      </c>
      <c r="F15546" t="s">
        <v>1247</v>
      </c>
      <c r="J15546" t="s">
        <v>23</v>
      </c>
      <c r="K15546">
        <v>10</v>
      </c>
      <c r="L15546">
        <v>51.1</v>
      </c>
      <c r="M15546">
        <v>0.04</v>
      </c>
      <c r="O15546" s="12">
        <f>VLOOKUP(C15546,[3]May!$C:$Z,24,FALSE)</f>
        <v>2019</v>
      </c>
    </row>
    <row r="15547" spans="1:15" x14ac:dyDescent="0.25">
      <c r="A15547" t="s">
        <v>1245</v>
      </c>
      <c r="C15547" t="s">
        <v>1330</v>
      </c>
      <c r="E15547">
        <v>2</v>
      </c>
      <c r="F15547" t="s">
        <v>1247</v>
      </c>
      <c r="J15547" t="s">
        <v>23</v>
      </c>
      <c r="K15547">
        <v>3</v>
      </c>
      <c r="L15547">
        <v>195.39</v>
      </c>
      <c r="M15547">
        <v>0.153</v>
      </c>
      <c r="O15547" s="12">
        <f>VLOOKUP(C15547,[3]May!$C:$Z,24,FALSE)</f>
        <v>2019</v>
      </c>
    </row>
    <row r="15548" spans="1:15" x14ac:dyDescent="0.25">
      <c r="A15548" t="s">
        <v>1245</v>
      </c>
      <c r="C15548" t="s">
        <v>1330</v>
      </c>
      <c r="E15548">
        <v>2</v>
      </c>
      <c r="F15548" t="s">
        <v>1247</v>
      </c>
      <c r="J15548" t="s">
        <v>23</v>
      </c>
      <c r="K15548">
        <v>8</v>
      </c>
      <c r="L15548">
        <v>40.880000000000003</v>
      </c>
      <c r="M15548">
        <v>3.2000000000000001E-2</v>
      </c>
      <c r="O15548" s="12">
        <f>VLOOKUP(C15548,[3]May!$C:$Z,24,FALSE)</f>
        <v>2019</v>
      </c>
    </row>
    <row r="15549" spans="1:15" x14ac:dyDescent="0.25">
      <c r="A15549" t="s">
        <v>1245</v>
      </c>
      <c r="C15549" t="s">
        <v>1330</v>
      </c>
      <c r="E15549">
        <v>2</v>
      </c>
      <c r="F15549" t="s">
        <v>1247</v>
      </c>
      <c r="J15549" t="s">
        <v>23</v>
      </c>
      <c r="K15549">
        <v>6</v>
      </c>
      <c r="L15549">
        <v>390.78</v>
      </c>
      <c r="M15549">
        <v>0.30599999999999999</v>
      </c>
      <c r="O15549" s="12">
        <f>VLOOKUP(C15549,[3]May!$C:$Z,24,FALSE)</f>
        <v>2019</v>
      </c>
    </row>
    <row r="15550" spans="1:15" x14ac:dyDescent="0.25">
      <c r="A15550" t="s">
        <v>1245</v>
      </c>
      <c r="C15550" t="s">
        <v>1330</v>
      </c>
      <c r="E15550">
        <v>2</v>
      </c>
      <c r="F15550" t="s">
        <v>1247</v>
      </c>
      <c r="J15550" t="s">
        <v>23</v>
      </c>
      <c r="K15550">
        <v>16</v>
      </c>
      <c r="L15550">
        <v>81.760000000000005</v>
      </c>
      <c r="M15550">
        <v>6.4000000000000001E-2</v>
      </c>
      <c r="O15550" s="12">
        <f>VLOOKUP(C15550,[3]May!$C:$Z,24,FALSE)</f>
        <v>2019</v>
      </c>
    </row>
    <row r="15551" spans="1:15" x14ac:dyDescent="0.25">
      <c r="A15551" t="s">
        <v>1245</v>
      </c>
      <c r="C15551" t="s">
        <v>1330</v>
      </c>
      <c r="E15551">
        <v>6</v>
      </c>
      <c r="F15551" t="s">
        <v>1250</v>
      </c>
      <c r="J15551" t="s">
        <v>23</v>
      </c>
      <c r="K15551">
        <v>2</v>
      </c>
      <c r="L15551">
        <v>21.7</v>
      </c>
      <c r="M15551">
        <v>1.7000000000000001E-2</v>
      </c>
      <c r="O15551" s="12">
        <f>VLOOKUP(C15551,[3]May!$C:$Z,24,FALSE)</f>
        <v>2019</v>
      </c>
    </row>
    <row r="15552" spans="1:15" x14ac:dyDescent="0.25">
      <c r="A15552" t="s">
        <v>1245</v>
      </c>
      <c r="C15552" t="s">
        <v>1330</v>
      </c>
      <c r="E15552">
        <v>12</v>
      </c>
      <c r="F15552" t="s">
        <v>1253</v>
      </c>
      <c r="J15552" t="s">
        <v>23</v>
      </c>
      <c r="K15552">
        <v>1</v>
      </c>
      <c r="L15552">
        <v>61.2</v>
      </c>
      <c r="M15552">
        <v>8.3370000000000007E-3</v>
      </c>
      <c r="O15552" s="12">
        <f>VLOOKUP(C15552,[3]May!$C:$Z,24,FALSE)</f>
        <v>2019</v>
      </c>
    </row>
    <row r="15553" spans="1:15" x14ac:dyDescent="0.25">
      <c r="A15553" t="s">
        <v>1245</v>
      </c>
      <c r="C15553" t="s">
        <v>1330</v>
      </c>
      <c r="E15553">
        <v>2</v>
      </c>
      <c r="F15553" t="s">
        <v>1247</v>
      </c>
      <c r="J15553" t="s">
        <v>23</v>
      </c>
      <c r="K15553">
        <v>12</v>
      </c>
      <c r="L15553">
        <v>61.32</v>
      </c>
      <c r="M15553">
        <v>4.8000000000000001E-2</v>
      </c>
      <c r="O15553" s="12">
        <f>VLOOKUP(C15553,[3]May!$C:$Z,24,FALSE)</f>
        <v>2019</v>
      </c>
    </row>
    <row r="15554" spans="1:15" x14ac:dyDescent="0.25">
      <c r="A15554" t="s">
        <v>1245</v>
      </c>
      <c r="C15554" t="s">
        <v>1330</v>
      </c>
      <c r="E15554">
        <v>2</v>
      </c>
      <c r="F15554" t="s">
        <v>1247</v>
      </c>
      <c r="J15554" t="s">
        <v>23</v>
      </c>
      <c r="K15554">
        <v>2</v>
      </c>
      <c r="L15554">
        <v>130.26</v>
      </c>
      <c r="M15554">
        <v>0.10199999999999999</v>
      </c>
      <c r="O15554" s="12">
        <f>VLOOKUP(C15554,[3]May!$C:$Z,24,FALSE)</f>
        <v>2019</v>
      </c>
    </row>
    <row r="15555" spans="1:15" x14ac:dyDescent="0.25">
      <c r="A15555" t="s">
        <v>1245</v>
      </c>
      <c r="C15555" t="s">
        <v>1330</v>
      </c>
      <c r="E15555">
        <v>2</v>
      </c>
      <c r="F15555" t="s">
        <v>1247</v>
      </c>
      <c r="J15555" t="s">
        <v>23</v>
      </c>
      <c r="K15555">
        <v>11</v>
      </c>
      <c r="L15555">
        <v>56.21</v>
      </c>
      <c r="M15555">
        <v>4.3999999999999997E-2</v>
      </c>
      <c r="O15555" s="12">
        <f>VLOOKUP(C15555,[3]May!$C:$Z,24,FALSE)</f>
        <v>2019</v>
      </c>
    </row>
    <row r="15556" spans="1:15" x14ac:dyDescent="0.25">
      <c r="A15556" t="s">
        <v>1245</v>
      </c>
      <c r="C15556" t="s">
        <v>1330</v>
      </c>
      <c r="E15556">
        <v>12</v>
      </c>
      <c r="F15556" t="s">
        <v>1253</v>
      </c>
      <c r="J15556" t="s">
        <v>23</v>
      </c>
      <c r="K15556">
        <v>1</v>
      </c>
      <c r="L15556">
        <v>61.2</v>
      </c>
      <c r="M15556">
        <v>8.3370000000000007E-3</v>
      </c>
      <c r="O15556" s="12">
        <f>VLOOKUP(C15556,[3]May!$C:$Z,24,FALSE)</f>
        <v>2019</v>
      </c>
    </row>
    <row r="15557" spans="1:15" x14ac:dyDescent="0.25">
      <c r="A15557" t="s">
        <v>1245</v>
      </c>
      <c r="C15557" t="s">
        <v>1330</v>
      </c>
      <c r="E15557">
        <v>2</v>
      </c>
      <c r="F15557" t="s">
        <v>1247</v>
      </c>
      <c r="J15557" t="s">
        <v>23</v>
      </c>
      <c r="K15557">
        <v>7</v>
      </c>
      <c r="L15557">
        <v>35.770000000000003</v>
      </c>
      <c r="M15557">
        <v>2.8000000000000001E-2</v>
      </c>
      <c r="O15557" s="12">
        <f>VLOOKUP(C15557,[3]May!$C:$Z,24,FALSE)</f>
        <v>2019</v>
      </c>
    </row>
    <row r="15558" spans="1:15" x14ac:dyDescent="0.25">
      <c r="A15558" t="s">
        <v>1245</v>
      </c>
      <c r="C15558" t="s">
        <v>1330</v>
      </c>
      <c r="E15558">
        <v>2</v>
      </c>
      <c r="F15558" t="s">
        <v>1247</v>
      </c>
      <c r="J15558" t="s">
        <v>23</v>
      </c>
      <c r="K15558">
        <v>4</v>
      </c>
      <c r="L15558">
        <v>260.52</v>
      </c>
      <c r="M15558">
        <v>0.20399999999999999</v>
      </c>
      <c r="O15558" s="12">
        <f>VLOOKUP(C15558,[3]May!$C:$Z,24,FALSE)</f>
        <v>2019</v>
      </c>
    </row>
    <row r="15559" spans="1:15" x14ac:dyDescent="0.25">
      <c r="A15559" t="s">
        <v>1245</v>
      </c>
      <c r="C15559" t="s">
        <v>1330</v>
      </c>
      <c r="E15559">
        <v>8</v>
      </c>
      <c r="F15559" t="s">
        <v>1251</v>
      </c>
      <c r="J15559" t="s">
        <v>23</v>
      </c>
      <c r="K15559">
        <v>6</v>
      </c>
      <c r="L15559">
        <v>330.36</v>
      </c>
      <c r="M15559">
        <v>0.19320000000000001</v>
      </c>
      <c r="O15559" s="12">
        <f>VLOOKUP(C15559,[3]May!$C:$Z,24,FALSE)</f>
        <v>2019</v>
      </c>
    </row>
    <row r="15560" spans="1:15" x14ac:dyDescent="0.25">
      <c r="A15560" t="s">
        <v>1245</v>
      </c>
      <c r="C15560" t="s">
        <v>1330</v>
      </c>
      <c r="E15560">
        <v>2</v>
      </c>
      <c r="F15560" t="s">
        <v>1247</v>
      </c>
      <c r="J15560" t="s">
        <v>23</v>
      </c>
      <c r="K15560">
        <v>4</v>
      </c>
      <c r="L15560">
        <v>260.52</v>
      </c>
      <c r="M15560">
        <v>0.20399999999999999</v>
      </c>
      <c r="O15560" s="12">
        <f>VLOOKUP(C15560,[3]May!$C:$Z,24,FALSE)</f>
        <v>2019</v>
      </c>
    </row>
    <row r="15561" spans="1:15" x14ac:dyDescent="0.25">
      <c r="A15561" t="s">
        <v>1245</v>
      </c>
      <c r="C15561" t="s">
        <v>1330</v>
      </c>
      <c r="E15561">
        <v>8</v>
      </c>
      <c r="F15561" t="s">
        <v>1251</v>
      </c>
      <c r="J15561" t="s">
        <v>23</v>
      </c>
      <c r="K15561">
        <v>18</v>
      </c>
      <c r="L15561">
        <v>991.08</v>
      </c>
      <c r="M15561">
        <v>0.5796</v>
      </c>
      <c r="O15561" s="12">
        <f>VLOOKUP(C15561,[3]May!$C:$Z,24,FALSE)</f>
        <v>2019</v>
      </c>
    </row>
    <row r="15562" spans="1:15" x14ac:dyDescent="0.25">
      <c r="A15562" t="s">
        <v>1245</v>
      </c>
      <c r="C15562" t="s">
        <v>1330</v>
      </c>
      <c r="E15562">
        <v>2</v>
      </c>
      <c r="F15562" t="s">
        <v>1247</v>
      </c>
      <c r="J15562" t="s">
        <v>23</v>
      </c>
      <c r="K15562">
        <v>6</v>
      </c>
      <c r="L15562">
        <v>30.66</v>
      </c>
      <c r="M15562">
        <v>2.4E-2</v>
      </c>
      <c r="O15562" s="12">
        <f>VLOOKUP(C15562,[3]May!$C:$Z,24,FALSE)</f>
        <v>2019</v>
      </c>
    </row>
    <row r="15563" spans="1:15" x14ac:dyDescent="0.25">
      <c r="A15563" t="s">
        <v>1245</v>
      </c>
      <c r="C15563" t="s">
        <v>1330</v>
      </c>
      <c r="E15563">
        <v>2</v>
      </c>
      <c r="F15563" t="s">
        <v>1247</v>
      </c>
      <c r="J15563" t="s">
        <v>23</v>
      </c>
      <c r="K15563">
        <v>19</v>
      </c>
      <c r="L15563">
        <v>1237.47</v>
      </c>
      <c r="M15563">
        <v>0.96899999999999997</v>
      </c>
      <c r="O15563" s="12">
        <f>VLOOKUP(C15563,[3]May!$C:$Z,24,FALSE)</f>
        <v>2019</v>
      </c>
    </row>
    <row r="15564" spans="1:15" x14ac:dyDescent="0.25">
      <c r="A15564" t="s">
        <v>1245</v>
      </c>
      <c r="C15564" t="s">
        <v>1330</v>
      </c>
      <c r="E15564">
        <v>2</v>
      </c>
      <c r="F15564" t="s">
        <v>1247</v>
      </c>
      <c r="J15564" t="s">
        <v>23</v>
      </c>
      <c r="K15564">
        <v>2</v>
      </c>
      <c r="L15564">
        <v>130.26</v>
      </c>
      <c r="M15564">
        <v>0.10199999999999999</v>
      </c>
      <c r="O15564" s="12">
        <f>VLOOKUP(C15564,[3]May!$C:$Z,24,FALSE)</f>
        <v>2019</v>
      </c>
    </row>
    <row r="15565" spans="1:15" x14ac:dyDescent="0.25">
      <c r="A15565" t="s">
        <v>1245</v>
      </c>
      <c r="C15565" t="s">
        <v>1330</v>
      </c>
      <c r="E15565">
        <v>2</v>
      </c>
      <c r="F15565" t="s">
        <v>1247</v>
      </c>
      <c r="J15565" t="s">
        <v>23</v>
      </c>
      <c r="K15565">
        <v>11</v>
      </c>
      <c r="L15565">
        <v>56.21</v>
      </c>
      <c r="M15565">
        <v>4.3999999999999997E-2</v>
      </c>
      <c r="O15565" s="12">
        <f>VLOOKUP(C15565,[3]May!$C:$Z,24,FALSE)</f>
        <v>2019</v>
      </c>
    </row>
    <row r="15566" spans="1:15" x14ac:dyDescent="0.25">
      <c r="A15566" t="s">
        <v>1245</v>
      </c>
      <c r="C15566" t="s">
        <v>1330</v>
      </c>
      <c r="E15566">
        <v>9</v>
      </c>
      <c r="F15566" t="s">
        <v>1256</v>
      </c>
      <c r="J15566" t="s">
        <v>23</v>
      </c>
      <c r="K15566">
        <v>3</v>
      </c>
      <c r="L15566">
        <v>117.18</v>
      </c>
      <c r="M15566">
        <v>9.6600000000000005E-2</v>
      </c>
      <c r="O15566" s="12">
        <f>VLOOKUP(C15566,[3]May!$C:$Z,24,FALSE)</f>
        <v>2019</v>
      </c>
    </row>
    <row r="15567" spans="1:15" x14ac:dyDescent="0.25">
      <c r="A15567" t="s">
        <v>1245</v>
      </c>
      <c r="C15567" t="s">
        <v>1330</v>
      </c>
      <c r="E15567">
        <v>12</v>
      </c>
      <c r="F15567" t="s">
        <v>1253</v>
      </c>
      <c r="J15567" t="s">
        <v>23</v>
      </c>
      <c r="K15567">
        <v>1</v>
      </c>
      <c r="L15567">
        <v>61.2</v>
      </c>
      <c r="M15567">
        <v>8.3370000000000007E-3</v>
      </c>
      <c r="O15567" s="12">
        <f>VLOOKUP(C15567,[3]May!$C:$Z,24,FALSE)</f>
        <v>2019</v>
      </c>
    </row>
    <row r="15568" spans="1:15" x14ac:dyDescent="0.25">
      <c r="A15568" t="s">
        <v>1245</v>
      </c>
      <c r="C15568" t="s">
        <v>1330</v>
      </c>
      <c r="E15568">
        <v>2</v>
      </c>
      <c r="F15568" t="s">
        <v>1247</v>
      </c>
      <c r="J15568" t="s">
        <v>23</v>
      </c>
      <c r="K15568">
        <v>2</v>
      </c>
      <c r="L15568">
        <v>130.26</v>
      </c>
      <c r="M15568">
        <v>0.10199999999999999</v>
      </c>
      <c r="O15568" s="12">
        <f>VLOOKUP(C15568,[3]May!$C:$Z,24,FALSE)</f>
        <v>2019</v>
      </c>
    </row>
    <row r="15569" spans="1:15" x14ac:dyDescent="0.25">
      <c r="A15569" t="s">
        <v>1245</v>
      </c>
      <c r="C15569" t="s">
        <v>1330</v>
      </c>
      <c r="E15569">
        <v>9</v>
      </c>
      <c r="F15569" t="s">
        <v>1256</v>
      </c>
      <c r="J15569" t="s">
        <v>23</v>
      </c>
      <c r="K15569">
        <v>1</v>
      </c>
      <c r="L15569">
        <v>39.06</v>
      </c>
      <c r="M15569">
        <v>3.2199999999999999E-2</v>
      </c>
      <c r="O15569" s="12">
        <f>VLOOKUP(C15569,[3]May!$C:$Z,24,FALSE)</f>
        <v>2019</v>
      </c>
    </row>
    <row r="15570" spans="1:15" x14ac:dyDescent="0.25">
      <c r="A15570" t="s">
        <v>1245</v>
      </c>
      <c r="C15570" t="s">
        <v>1330</v>
      </c>
      <c r="E15570">
        <v>2</v>
      </c>
      <c r="F15570" t="s">
        <v>1247</v>
      </c>
      <c r="J15570" t="s">
        <v>23</v>
      </c>
      <c r="K15570">
        <v>14</v>
      </c>
      <c r="L15570">
        <v>71.540000000000006</v>
      </c>
      <c r="M15570">
        <v>5.6000000000000001E-2</v>
      </c>
      <c r="O15570" s="12">
        <f>VLOOKUP(C15570,[3]May!$C:$Z,24,FALSE)</f>
        <v>2019</v>
      </c>
    </row>
    <row r="15571" spans="1:15" x14ac:dyDescent="0.25">
      <c r="A15571" t="s">
        <v>1245</v>
      </c>
      <c r="C15571" t="s">
        <v>1330</v>
      </c>
      <c r="E15571">
        <v>2</v>
      </c>
      <c r="F15571" t="s">
        <v>1247</v>
      </c>
      <c r="J15571" t="s">
        <v>23</v>
      </c>
      <c r="K15571">
        <v>3</v>
      </c>
      <c r="L15571">
        <v>195.39</v>
      </c>
      <c r="M15571">
        <v>0.153</v>
      </c>
      <c r="O15571" s="12">
        <f>VLOOKUP(C15571,[3]May!$C:$Z,24,FALSE)</f>
        <v>2019</v>
      </c>
    </row>
    <row r="15572" spans="1:15" x14ac:dyDescent="0.25">
      <c r="A15572" t="s">
        <v>1245</v>
      </c>
      <c r="C15572" t="s">
        <v>1330</v>
      </c>
      <c r="E15572">
        <v>2</v>
      </c>
      <c r="F15572" t="s">
        <v>1247</v>
      </c>
      <c r="J15572" t="s">
        <v>23</v>
      </c>
      <c r="K15572">
        <v>12</v>
      </c>
      <c r="L15572">
        <v>61.32</v>
      </c>
      <c r="M15572">
        <v>4.8000000000000001E-2</v>
      </c>
      <c r="O15572" s="12">
        <f>VLOOKUP(C15572,[3]May!$C:$Z,24,FALSE)</f>
        <v>2019</v>
      </c>
    </row>
    <row r="15573" spans="1:15" x14ac:dyDescent="0.25">
      <c r="A15573" t="s">
        <v>1245</v>
      </c>
      <c r="C15573" t="s">
        <v>1330</v>
      </c>
      <c r="E15573">
        <v>2</v>
      </c>
      <c r="F15573" t="s">
        <v>1247</v>
      </c>
      <c r="J15573" t="s">
        <v>23</v>
      </c>
      <c r="K15573">
        <v>4</v>
      </c>
      <c r="L15573">
        <v>260.52</v>
      </c>
      <c r="M15573">
        <v>0.20399999999999999</v>
      </c>
      <c r="O15573" s="12">
        <f>VLOOKUP(C15573,[3]May!$C:$Z,24,FALSE)</f>
        <v>2019</v>
      </c>
    </row>
    <row r="15574" spans="1:15" x14ac:dyDescent="0.25">
      <c r="A15574" t="s">
        <v>1245</v>
      </c>
      <c r="C15574" t="s">
        <v>1330</v>
      </c>
      <c r="E15574">
        <v>8</v>
      </c>
      <c r="F15574" t="s">
        <v>1251</v>
      </c>
      <c r="J15574" t="s">
        <v>23</v>
      </c>
      <c r="K15574">
        <v>6</v>
      </c>
      <c r="L15574">
        <v>330.36</v>
      </c>
      <c r="M15574">
        <v>0.19320000000000001</v>
      </c>
      <c r="O15574" s="12">
        <f>VLOOKUP(C15574,[3]May!$C:$Z,24,FALSE)</f>
        <v>2019</v>
      </c>
    </row>
    <row r="15575" spans="1:15" x14ac:dyDescent="0.25">
      <c r="A15575" t="s">
        <v>1245</v>
      </c>
      <c r="C15575" t="s">
        <v>1330</v>
      </c>
      <c r="E15575">
        <v>2</v>
      </c>
      <c r="F15575" t="s">
        <v>1247</v>
      </c>
      <c r="J15575" t="s">
        <v>23</v>
      </c>
      <c r="K15575">
        <v>4</v>
      </c>
      <c r="L15575">
        <v>20.440000000000001</v>
      </c>
      <c r="M15575">
        <v>1.6E-2</v>
      </c>
      <c r="O15575" s="12">
        <f>VLOOKUP(C15575,[3]May!$C:$Z,24,FALSE)</f>
        <v>2019</v>
      </c>
    </row>
    <row r="15576" spans="1:15" x14ac:dyDescent="0.25">
      <c r="A15576" t="s">
        <v>1245</v>
      </c>
      <c r="C15576" t="s">
        <v>1330</v>
      </c>
      <c r="E15576">
        <v>2</v>
      </c>
      <c r="F15576" t="s">
        <v>1247</v>
      </c>
      <c r="J15576" t="s">
        <v>23</v>
      </c>
      <c r="K15576">
        <v>5</v>
      </c>
      <c r="L15576">
        <v>325.64999999999998</v>
      </c>
      <c r="M15576">
        <v>0.255</v>
      </c>
      <c r="O15576" s="12">
        <f>VLOOKUP(C15576,[3]May!$C:$Z,24,FALSE)</f>
        <v>2019</v>
      </c>
    </row>
    <row r="15577" spans="1:15" x14ac:dyDescent="0.25">
      <c r="A15577" t="s">
        <v>1245</v>
      </c>
      <c r="C15577" t="s">
        <v>1330</v>
      </c>
      <c r="E15577">
        <v>2</v>
      </c>
      <c r="F15577" t="s">
        <v>1247</v>
      </c>
      <c r="J15577" t="s">
        <v>23</v>
      </c>
      <c r="K15577">
        <v>17</v>
      </c>
      <c r="L15577">
        <v>86.87</v>
      </c>
      <c r="M15577">
        <v>6.8000000000000005E-2</v>
      </c>
      <c r="O15577" s="12">
        <f>VLOOKUP(C15577,[3]May!$C:$Z,24,FALSE)</f>
        <v>2019</v>
      </c>
    </row>
    <row r="15578" spans="1:15" x14ac:dyDescent="0.25">
      <c r="A15578" t="s">
        <v>1245</v>
      </c>
      <c r="C15578" t="s">
        <v>1330</v>
      </c>
      <c r="E15578">
        <v>2</v>
      </c>
      <c r="F15578" t="s">
        <v>1247</v>
      </c>
      <c r="J15578" t="s">
        <v>23</v>
      </c>
      <c r="K15578">
        <v>2</v>
      </c>
      <c r="L15578">
        <v>130.26</v>
      </c>
      <c r="M15578">
        <v>0.10199999999999999</v>
      </c>
      <c r="O15578" s="12">
        <f>VLOOKUP(C15578,[3]May!$C:$Z,24,FALSE)</f>
        <v>2019</v>
      </c>
    </row>
    <row r="15579" spans="1:15" x14ac:dyDescent="0.25">
      <c r="A15579" t="s">
        <v>1245</v>
      </c>
      <c r="C15579" t="s">
        <v>1330</v>
      </c>
      <c r="E15579">
        <v>2</v>
      </c>
      <c r="F15579" t="s">
        <v>1247</v>
      </c>
      <c r="J15579" t="s">
        <v>23</v>
      </c>
      <c r="K15579">
        <v>10</v>
      </c>
      <c r="L15579">
        <v>51.1</v>
      </c>
      <c r="M15579">
        <v>0.04</v>
      </c>
      <c r="O15579" s="12">
        <f>VLOOKUP(C15579,[3]May!$C:$Z,24,FALSE)</f>
        <v>2019</v>
      </c>
    </row>
    <row r="15580" spans="1:15" x14ac:dyDescent="0.25">
      <c r="A15580" t="s">
        <v>1245</v>
      </c>
      <c r="C15580" t="s">
        <v>1330</v>
      </c>
      <c r="E15580">
        <v>2</v>
      </c>
      <c r="F15580" t="s">
        <v>1247</v>
      </c>
      <c r="J15580" t="s">
        <v>23</v>
      </c>
      <c r="K15580">
        <v>8</v>
      </c>
      <c r="L15580">
        <v>521.04</v>
      </c>
      <c r="M15580">
        <v>0.40799999999999997</v>
      </c>
      <c r="O15580" s="12">
        <f>VLOOKUP(C15580,[3]May!$C:$Z,24,FALSE)</f>
        <v>2019</v>
      </c>
    </row>
    <row r="15581" spans="1:15" x14ac:dyDescent="0.25">
      <c r="A15581" t="s">
        <v>1245</v>
      </c>
      <c r="C15581" t="s">
        <v>1330</v>
      </c>
      <c r="E15581">
        <v>2</v>
      </c>
      <c r="F15581" t="s">
        <v>1247</v>
      </c>
      <c r="J15581" t="s">
        <v>23</v>
      </c>
      <c r="K15581">
        <v>8</v>
      </c>
      <c r="L15581">
        <v>40.880000000000003</v>
      </c>
      <c r="M15581">
        <v>3.2000000000000001E-2</v>
      </c>
      <c r="O15581" s="12">
        <f>VLOOKUP(C15581,[3]May!$C:$Z,24,FALSE)</f>
        <v>2019</v>
      </c>
    </row>
    <row r="15582" spans="1:15" x14ac:dyDescent="0.25">
      <c r="A15582" t="s">
        <v>1245</v>
      </c>
      <c r="C15582" t="s">
        <v>1330</v>
      </c>
      <c r="E15582">
        <v>2</v>
      </c>
      <c r="F15582" t="s">
        <v>1247</v>
      </c>
      <c r="J15582" t="s">
        <v>23</v>
      </c>
      <c r="K15582">
        <v>2</v>
      </c>
      <c r="L15582">
        <v>130.26</v>
      </c>
      <c r="M15582">
        <v>0.10199999999999999</v>
      </c>
      <c r="O15582" s="12">
        <f>VLOOKUP(C15582,[3]May!$C:$Z,24,FALSE)</f>
        <v>2019</v>
      </c>
    </row>
    <row r="15583" spans="1:15" x14ac:dyDescent="0.25">
      <c r="A15583" t="s">
        <v>1245</v>
      </c>
      <c r="C15583" t="s">
        <v>1330</v>
      </c>
      <c r="E15583">
        <v>2</v>
      </c>
      <c r="F15583" t="s">
        <v>1247</v>
      </c>
      <c r="J15583" t="s">
        <v>23</v>
      </c>
      <c r="K15583">
        <v>15</v>
      </c>
      <c r="L15583">
        <v>76.650000000000006</v>
      </c>
      <c r="M15583">
        <v>0.06</v>
      </c>
      <c r="O15583" s="12">
        <f>VLOOKUP(C15583,[3]May!$C:$Z,24,FALSE)</f>
        <v>2019</v>
      </c>
    </row>
    <row r="15584" spans="1:15" x14ac:dyDescent="0.25">
      <c r="A15584" t="s">
        <v>1245</v>
      </c>
      <c r="C15584" t="s">
        <v>1330</v>
      </c>
      <c r="E15584">
        <v>12</v>
      </c>
      <c r="F15584" t="s">
        <v>1253</v>
      </c>
      <c r="J15584" t="s">
        <v>23</v>
      </c>
      <c r="K15584">
        <v>1</v>
      </c>
      <c r="L15584">
        <v>61.2</v>
      </c>
      <c r="M15584">
        <v>8.3370000000000007E-3</v>
      </c>
      <c r="O15584" s="12">
        <f>VLOOKUP(C15584,[3]May!$C:$Z,24,FALSE)</f>
        <v>2019</v>
      </c>
    </row>
    <row r="15585" spans="1:15" x14ac:dyDescent="0.25">
      <c r="A15585" t="s">
        <v>1245</v>
      </c>
      <c r="C15585" t="s">
        <v>1330</v>
      </c>
      <c r="E15585">
        <v>2</v>
      </c>
      <c r="F15585" t="s">
        <v>1247</v>
      </c>
      <c r="J15585" t="s">
        <v>23</v>
      </c>
      <c r="K15585">
        <v>17</v>
      </c>
      <c r="L15585">
        <v>86.87</v>
      </c>
      <c r="M15585">
        <v>6.8000000000000005E-2</v>
      </c>
      <c r="O15585" s="12">
        <f>VLOOKUP(C15585,[3]May!$C:$Z,24,FALSE)</f>
        <v>2019</v>
      </c>
    </row>
    <row r="15586" spans="1:15" x14ac:dyDescent="0.25">
      <c r="A15586" t="s">
        <v>1245</v>
      </c>
      <c r="C15586" t="s">
        <v>1330</v>
      </c>
      <c r="E15586">
        <v>6</v>
      </c>
      <c r="F15586" t="s">
        <v>1250</v>
      </c>
      <c r="J15586" t="s">
        <v>23</v>
      </c>
      <c r="K15586">
        <v>1</v>
      </c>
      <c r="L15586">
        <v>10.85</v>
      </c>
      <c r="M15586">
        <v>8.5000000000000006E-3</v>
      </c>
      <c r="O15586" s="12">
        <f>VLOOKUP(C15586,[3]May!$C:$Z,24,FALSE)</f>
        <v>2019</v>
      </c>
    </row>
    <row r="15587" spans="1:15" x14ac:dyDescent="0.25">
      <c r="A15587" t="s">
        <v>1245</v>
      </c>
      <c r="C15587" t="s">
        <v>1330</v>
      </c>
      <c r="E15587">
        <v>2</v>
      </c>
      <c r="F15587" t="s">
        <v>1247</v>
      </c>
      <c r="J15587" t="s">
        <v>23</v>
      </c>
      <c r="K15587">
        <v>7</v>
      </c>
      <c r="L15587">
        <v>455.91</v>
      </c>
      <c r="M15587">
        <v>0.35699999999999998</v>
      </c>
      <c r="O15587" s="12">
        <f>VLOOKUP(C15587,[3]May!$C:$Z,24,FALSE)</f>
        <v>2019</v>
      </c>
    </row>
    <row r="15588" spans="1:15" x14ac:dyDescent="0.25">
      <c r="A15588" t="s">
        <v>1245</v>
      </c>
      <c r="C15588" t="s">
        <v>1330</v>
      </c>
      <c r="E15588">
        <v>8</v>
      </c>
      <c r="F15588" t="s">
        <v>1251</v>
      </c>
      <c r="J15588" t="s">
        <v>23</v>
      </c>
      <c r="K15588">
        <v>6</v>
      </c>
      <c r="L15588">
        <v>330.36</v>
      </c>
      <c r="M15588">
        <v>0.19320000000000001</v>
      </c>
      <c r="O15588" s="12">
        <f>VLOOKUP(C15588,[3]May!$C:$Z,24,FALSE)</f>
        <v>2019</v>
      </c>
    </row>
    <row r="15589" spans="1:15" x14ac:dyDescent="0.25">
      <c r="A15589" t="s">
        <v>1245</v>
      </c>
      <c r="C15589" t="s">
        <v>1330</v>
      </c>
      <c r="E15589">
        <v>2</v>
      </c>
      <c r="F15589" t="s">
        <v>1247</v>
      </c>
      <c r="J15589" t="s">
        <v>23</v>
      </c>
      <c r="K15589">
        <v>17</v>
      </c>
      <c r="L15589">
        <v>1107.21</v>
      </c>
      <c r="M15589">
        <v>0.86699999999999999</v>
      </c>
      <c r="O15589" s="12">
        <f>VLOOKUP(C15589,[3]May!$C:$Z,24,FALSE)</f>
        <v>2019</v>
      </c>
    </row>
    <row r="15590" spans="1:15" x14ac:dyDescent="0.25">
      <c r="A15590" t="s">
        <v>1245</v>
      </c>
      <c r="C15590" t="s">
        <v>1330</v>
      </c>
      <c r="E15590">
        <v>8</v>
      </c>
      <c r="F15590" t="s">
        <v>1251</v>
      </c>
      <c r="J15590" t="s">
        <v>23</v>
      </c>
      <c r="K15590">
        <v>6</v>
      </c>
      <c r="L15590">
        <v>330.36</v>
      </c>
      <c r="M15590">
        <v>0.19320000000000001</v>
      </c>
      <c r="O15590" s="12">
        <f>VLOOKUP(C15590,[3]May!$C:$Z,24,FALSE)</f>
        <v>2019</v>
      </c>
    </row>
    <row r="15591" spans="1:15" x14ac:dyDescent="0.25">
      <c r="A15591" t="s">
        <v>1245</v>
      </c>
      <c r="C15591" t="s">
        <v>1330</v>
      </c>
      <c r="E15591">
        <v>2</v>
      </c>
      <c r="F15591" t="s">
        <v>1247</v>
      </c>
      <c r="J15591" t="s">
        <v>23</v>
      </c>
      <c r="K15591">
        <v>8</v>
      </c>
      <c r="L15591">
        <v>40.880000000000003</v>
      </c>
      <c r="M15591">
        <v>3.2000000000000001E-2</v>
      </c>
      <c r="O15591" s="12">
        <f>VLOOKUP(C15591,[3]May!$C:$Z,24,FALSE)</f>
        <v>2019</v>
      </c>
    </row>
    <row r="15592" spans="1:15" x14ac:dyDescent="0.25">
      <c r="A15592" t="s">
        <v>1245</v>
      </c>
      <c r="C15592" t="s">
        <v>1330</v>
      </c>
      <c r="E15592">
        <v>2</v>
      </c>
      <c r="F15592" t="s">
        <v>1247</v>
      </c>
      <c r="J15592" t="s">
        <v>23</v>
      </c>
      <c r="K15592">
        <v>6</v>
      </c>
      <c r="L15592">
        <v>390.78</v>
      </c>
      <c r="M15592">
        <v>0.30599999999999999</v>
      </c>
      <c r="O15592" s="12">
        <f>VLOOKUP(C15592,[3]May!$C:$Z,24,FALSE)</f>
        <v>2019</v>
      </c>
    </row>
    <row r="15593" spans="1:15" x14ac:dyDescent="0.25">
      <c r="A15593" t="s">
        <v>1245</v>
      </c>
      <c r="C15593" t="s">
        <v>1330</v>
      </c>
      <c r="E15593">
        <v>2</v>
      </c>
      <c r="F15593" t="s">
        <v>1247</v>
      </c>
      <c r="J15593" t="s">
        <v>23</v>
      </c>
      <c r="K15593">
        <v>5</v>
      </c>
      <c r="L15593">
        <v>25.55</v>
      </c>
      <c r="M15593">
        <v>0.02</v>
      </c>
      <c r="O15593" s="12">
        <f>VLOOKUP(C15593,[3]May!$C:$Z,24,FALSE)</f>
        <v>2019</v>
      </c>
    </row>
    <row r="15594" spans="1:15" x14ac:dyDescent="0.25">
      <c r="A15594" t="s">
        <v>1245</v>
      </c>
      <c r="C15594" t="s">
        <v>1330</v>
      </c>
      <c r="E15594">
        <v>2</v>
      </c>
      <c r="F15594" t="s">
        <v>1247</v>
      </c>
      <c r="J15594" t="s">
        <v>23</v>
      </c>
      <c r="K15594">
        <v>12</v>
      </c>
      <c r="L15594">
        <v>781.56</v>
      </c>
      <c r="M15594">
        <v>0.61199999999999999</v>
      </c>
      <c r="O15594" s="12">
        <f>VLOOKUP(C15594,[3]May!$C:$Z,24,FALSE)</f>
        <v>2019</v>
      </c>
    </row>
    <row r="15595" spans="1:15" x14ac:dyDescent="0.25">
      <c r="A15595" t="s">
        <v>1245</v>
      </c>
      <c r="C15595" t="s">
        <v>1330</v>
      </c>
      <c r="E15595">
        <v>8</v>
      </c>
      <c r="F15595" t="s">
        <v>1251</v>
      </c>
      <c r="J15595" t="s">
        <v>23</v>
      </c>
      <c r="K15595">
        <v>6</v>
      </c>
      <c r="L15595">
        <v>330.36</v>
      </c>
      <c r="M15595">
        <v>0.19320000000000001</v>
      </c>
      <c r="O15595" s="12">
        <f>VLOOKUP(C15595,[3]May!$C:$Z,24,FALSE)</f>
        <v>2019</v>
      </c>
    </row>
    <row r="15596" spans="1:15" x14ac:dyDescent="0.25">
      <c r="A15596" t="s">
        <v>1245</v>
      </c>
      <c r="C15596" t="s">
        <v>1330</v>
      </c>
      <c r="E15596">
        <v>12</v>
      </c>
      <c r="F15596" t="s">
        <v>1253</v>
      </c>
      <c r="J15596" t="s">
        <v>23</v>
      </c>
      <c r="K15596">
        <v>1</v>
      </c>
      <c r="L15596">
        <v>61.2</v>
      </c>
      <c r="M15596">
        <v>8.3370000000000007E-3</v>
      </c>
      <c r="O15596" s="12">
        <f>VLOOKUP(C15596,[3]May!$C:$Z,24,FALSE)</f>
        <v>2019</v>
      </c>
    </row>
    <row r="15597" spans="1:15" x14ac:dyDescent="0.25">
      <c r="A15597" t="s">
        <v>1245</v>
      </c>
      <c r="C15597" t="s">
        <v>1330</v>
      </c>
      <c r="E15597">
        <v>2</v>
      </c>
      <c r="F15597" t="s">
        <v>1247</v>
      </c>
      <c r="J15597" t="s">
        <v>23</v>
      </c>
      <c r="K15597">
        <v>10</v>
      </c>
      <c r="L15597">
        <v>51.1</v>
      </c>
      <c r="M15597">
        <v>0.04</v>
      </c>
      <c r="O15597" s="12">
        <f>VLOOKUP(C15597,[3]May!$C:$Z,24,FALSE)</f>
        <v>2019</v>
      </c>
    </row>
    <row r="15598" spans="1:15" x14ac:dyDescent="0.25">
      <c r="A15598" t="s">
        <v>1245</v>
      </c>
      <c r="C15598" t="s">
        <v>1330</v>
      </c>
      <c r="E15598">
        <v>2</v>
      </c>
      <c r="F15598" t="s">
        <v>1247</v>
      </c>
      <c r="J15598" t="s">
        <v>23</v>
      </c>
      <c r="K15598">
        <v>3</v>
      </c>
      <c r="L15598">
        <v>195.39</v>
      </c>
      <c r="M15598">
        <v>0.153</v>
      </c>
      <c r="O15598" s="12">
        <f>VLOOKUP(C15598,[3]May!$C:$Z,24,FALSE)</f>
        <v>2019</v>
      </c>
    </row>
    <row r="15599" spans="1:15" x14ac:dyDescent="0.25">
      <c r="A15599" t="s">
        <v>1245</v>
      </c>
      <c r="C15599" t="s">
        <v>1330</v>
      </c>
      <c r="E15599">
        <v>12</v>
      </c>
      <c r="F15599" t="s">
        <v>1253</v>
      </c>
      <c r="J15599" t="s">
        <v>23</v>
      </c>
      <c r="K15599">
        <v>1</v>
      </c>
      <c r="L15599">
        <v>61.2</v>
      </c>
      <c r="M15599">
        <v>8.3370000000000007E-3</v>
      </c>
      <c r="O15599" s="12">
        <f>VLOOKUP(C15599,[3]May!$C:$Z,24,FALSE)</f>
        <v>2019</v>
      </c>
    </row>
    <row r="15600" spans="1:15" x14ac:dyDescent="0.25">
      <c r="A15600" t="s">
        <v>1245</v>
      </c>
      <c r="C15600" t="s">
        <v>1330</v>
      </c>
      <c r="E15600">
        <v>2</v>
      </c>
      <c r="F15600" t="s">
        <v>1247</v>
      </c>
      <c r="J15600" t="s">
        <v>23</v>
      </c>
      <c r="K15600">
        <v>9</v>
      </c>
      <c r="L15600">
        <v>45.99</v>
      </c>
      <c r="M15600">
        <v>3.5999999999999997E-2</v>
      </c>
      <c r="O15600" s="12">
        <f>VLOOKUP(C15600,[3]May!$C:$Z,24,FALSE)</f>
        <v>2019</v>
      </c>
    </row>
    <row r="15601" spans="1:15" x14ac:dyDescent="0.25">
      <c r="A15601" t="s">
        <v>1245</v>
      </c>
      <c r="C15601" t="s">
        <v>1330</v>
      </c>
      <c r="E15601">
        <v>2</v>
      </c>
      <c r="F15601" t="s">
        <v>1247</v>
      </c>
      <c r="J15601" t="s">
        <v>23</v>
      </c>
      <c r="K15601">
        <v>1</v>
      </c>
      <c r="L15601">
        <v>65.13</v>
      </c>
      <c r="M15601">
        <v>5.0999999999999997E-2</v>
      </c>
      <c r="O15601" s="12">
        <f>VLOOKUP(C15601,[3]May!$C:$Z,24,FALSE)</f>
        <v>2019</v>
      </c>
    </row>
    <row r="15602" spans="1:15" x14ac:dyDescent="0.25">
      <c r="A15602" t="s">
        <v>1245</v>
      </c>
      <c r="C15602" t="s">
        <v>1330</v>
      </c>
      <c r="E15602">
        <v>8</v>
      </c>
      <c r="F15602" t="s">
        <v>1251</v>
      </c>
      <c r="J15602" t="s">
        <v>23</v>
      </c>
      <c r="K15602">
        <v>6</v>
      </c>
      <c r="L15602">
        <v>330.36</v>
      </c>
      <c r="M15602">
        <v>0.19320000000000001</v>
      </c>
      <c r="O15602" s="12">
        <f>VLOOKUP(C15602,[3]May!$C:$Z,24,FALSE)</f>
        <v>2019</v>
      </c>
    </row>
    <row r="15603" spans="1:15" x14ac:dyDescent="0.25">
      <c r="A15603" t="s">
        <v>1245</v>
      </c>
      <c r="C15603" t="s">
        <v>1330</v>
      </c>
      <c r="E15603">
        <v>12</v>
      </c>
      <c r="F15603" t="s">
        <v>1253</v>
      </c>
      <c r="J15603" t="s">
        <v>23</v>
      </c>
      <c r="K15603">
        <v>1</v>
      </c>
      <c r="L15603">
        <v>61.2</v>
      </c>
      <c r="M15603">
        <v>8.3370000000000007E-3</v>
      </c>
      <c r="O15603" s="12">
        <f>VLOOKUP(C15603,[3]May!$C:$Z,24,FALSE)</f>
        <v>2019</v>
      </c>
    </row>
    <row r="15604" spans="1:15" x14ac:dyDescent="0.25">
      <c r="A15604" t="s">
        <v>1245</v>
      </c>
      <c r="C15604" t="s">
        <v>1330</v>
      </c>
      <c r="E15604">
        <v>11</v>
      </c>
      <c r="F15604" t="s">
        <v>1274</v>
      </c>
      <c r="J15604" t="s">
        <v>23</v>
      </c>
      <c r="K15604">
        <v>6</v>
      </c>
      <c r="L15604">
        <v>299.10000000000002</v>
      </c>
      <c r="M15604">
        <v>0.24660000000000001</v>
      </c>
      <c r="O15604" s="12">
        <f>VLOOKUP(C15604,[3]May!$C:$Z,24,FALSE)</f>
        <v>2019</v>
      </c>
    </row>
    <row r="15605" spans="1:15" x14ac:dyDescent="0.25">
      <c r="A15605" t="s">
        <v>1245</v>
      </c>
      <c r="C15605" t="s">
        <v>1330</v>
      </c>
      <c r="E15605">
        <v>2</v>
      </c>
      <c r="F15605" t="s">
        <v>1247</v>
      </c>
      <c r="J15605" t="s">
        <v>23</v>
      </c>
      <c r="K15605">
        <v>8</v>
      </c>
      <c r="L15605">
        <v>40.880000000000003</v>
      </c>
      <c r="M15605">
        <v>3.2000000000000001E-2</v>
      </c>
      <c r="O15605" s="12">
        <f>VLOOKUP(C15605,[3]May!$C:$Z,24,FALSE)</f>
        <v>2019</v>
      </c>
    </row>
    <row r="15606" spans="1:15" x14ac:dyDescent="0.25">
      <c r="A15606" t="s">
        <v>1245</v>
      </c>
      <c r="C15606" t="s">
        <v>1330</v>
      </c>
      <c r="E15606">
        <v>2</v>
      </c>
      <c r="F15606" t="s">
        <v>1247</v>
      </c>
      <c r="J15606" t="s">
        <v>23</v>
      </c>
      <c r="K15606">
        <v>2</v>
      </c>
      <c r="L15606">
        <v>130.26</v>
      </c>
      <c r="M15606">
        <v>0.10199999999999999</v>
      </c>
      <c r="O15606" s="12">
        <f>VLOOKUP(C15606,[3]May!$C:$Z,24,FALSE)</f>
        <v>2019</v>
      </c>
    </row>
    <row r="15607" spans="1:15" x14ac:dyDescent="0.25">
      <c r="A15607" t="s">
        <v>1245</v>
      </c>
      <c r="C15607" t="s">
        <v>1330</v>
      </c>
      <c r="E15607">
        <v>12</v>
      </c>
      <c r="F15607" t="s">
        <v>1253</v>
      </c>
      <c r="J15607" t="s">
        <v>23</v>
      </c>
      <c r="K15607">
        <v>1</v>
      </c>
      <c r="L15607">
        <v>61.2</v>
      </c>
      <c r="M15607">
        <v>8.3370000000000007E-3</v>
      </c>
      <c r="O15607" s="12">
        <f>VLOOKUP(C15607,[3]May!$C:$Z,24,FALSE)</f>
        <v>2019</v>
      </c>
    </row>
    <row r="15608" spans="1:15" x14ac:dyDescent="0.25">
      <c r="A15608" t="s">
        <v>1245</v>
      </c>
      <c r="C15608" t="s">
        <v>1330</v>
      </c>
      <c r="E15608">
        <v>2</v>
      </c>
      <c r="F15608" t="s">
        <v>1247</v>
      </c>
      <c r="J15608" t="s">
        <v>23</v>
      </c>
      <c r="K15608">
        <v>6</v>
      </c>
      <c r="L15608">
        <v>30.66</v>
      </c>
      <c r="M15608">
        <v>2.4E-2</v>
      </c>
      <c r="O15608" s="12">
        <f>VLOOKUP(C15608,[3]May!$C:$Z,24,FALSE)</f>
        <v>2019</v>
      </c>
    </row>
    <row r="15609" spans="1:15" x14ac:dyDescent="0.25">
      <c r="A15609" t="s">
        <v>1245</v>
      </c>
      <c r="C15609" t="s">
        <v>1330</v>
      </c>
      <c r="E15609">
        <v>2</v>
      </c>
      <c r="F15609" t="s">
        <v>1247</v>
      </c>
      <c r="J15609" t="s">
        <v>23</v>
      </c>
      <c r="K15609">
        <v>7</v>
      </c>
      <c r="L15609">
        <v>455.91</v>
      </c>
      <c r="M15609">
        <v>0.35699999999999998</v>
      </c>
      <c r="O15609" s="12">
        <f>VLOOKUP(C15609,[3]May!$C:$Z,24,FALSE)</f>
        <v>2019</v>
      </c>
    </row>
    <row r="15610" spans="1:15" x14ac:dyDescent="0.25">
      <c r="A15610" t="s">
        <v>1245</v>
      </c>
      <c r="C15610" t="s">
        <v>1330</v>
      </c>
      <c r="E15610">
        <v>12</v>
      </c>
      <c r="F15610" t="s">
        <v>1253</v>
      </c>
      <c r="J15610" t="s">
        <v>23</v>
      </c>
      <c r="K15610">
        <v>1</v>
      </c>
      <c r="L15610">
        <v>61.2</v>
      </c>
      <c r="M15610">
        <v>8.3370000000000007E-3</v>
      </c>
      <c r="O15610" s="12">
        <f>VLOOKUP(C15610,[3]May!$C:$Z,24,FALSE)</f>
        <v>2019</v>
      </c>
    </row>
    <row r="15611" spans="1:15" x14ac:dyDescent="0.25">
      <c r="A15611" t="s">
        <v>1245</v>
      </c>
      <c r="C15611" t="s">
        <v>1330</v>
      </c>
      <c r="E15611">
        <v>2</v>
      </c>
      <c r="F15611" t="s">
        <v>1247</v>
      </c>
      <c r="J15611" t="s">
        <v>23</v>
      </c>
      <c r="K15611">
        <v>4</v>
      </c>
      <c r="L15611">
        <v>20.440000000000001</v>
      </c>
      <c r="M15611">
        <v>1.6E-2</v>
      </c>
      <c r="O15611" s="12">
        <f>VLOOKUP(C15611,[3]May!$C:$Z,24,FALSE)</f>
        <v>2019</v>
      </c>
    </row>
    <row r="15612" spans="1:15" x14ac:dyDescent="0.25">
      <c r="A15612" t="s">
        <v>1245</v>
      </c>
      <c r="C15612" t="s">
        <v>1330</v>
      </c>
      <c r="E15612">
        <v>2</v>
      </c>
      <c r="F15612" t="s">
        <v>1247</v>
      </c>
      <c r="J15612" t="s">
        <v>23</v>
      </c>
      <c r="K15612">
        <v>3</v>
      </c>
      <c r="L15612">
        <v>195.39</v>
      </c>
      <c r="M15612">
        <v>0.153</v>
      </c>
      <c r="O15612" s="12">
        <f>VLOOKUP(C15612,[3]May!$C:$Z,24,FALSE)</f>
        <v>2019</v>
      </c>
    </row>
    <row r="15613" spans="1:15" x14ac:dyDescent="0.25">
      <c r="A15613" t="s">
        <v>1245</v>
      </c>
      <c r="C15613" t="s">
        <v>1330</v>
      </c>
      <c r="E15613">
        <v>6</v>
      </c>
      <c r="F15613" t="s">
        <v>1250</v>
      </c>
      <c r="J15613" t="s">
        <v>23</v>
      </c>
      <c r="K15613">
        <v>1</v>
      </c>
      <c r="L15613">
        <v>109.18</v>
      </c>
      <c r="M15613">
        <v>8.5500000000000007E-2</v>
      </c>
      <c r="O15613" s="12">
        <f>VLOOKUP(C15613,[3]May!$C:$Z,24,FALSE)</f>
        <v>2019</v>
      </c>
    </row>
    <row r="15614" spans="1:15" x14ac:dyDescent="0.25">
      <c r="A15614" t="s">
        <v>1245</v>
      </c>
      <c r="C15614" t="s">
        <v>1330</v>
      </c>
      <c r="E15614">
        <v>4</v>
      </c>
      <c r="F15614" t="s">
        <v>1249</v>
      </c>
      <c r="J15614" t="s">
        <v>23</v>
      </c>
      <c r="K15614">
        <v>3</v>
      </c>
      <c r="L15614">
        <v>205.2</v>
      </c>
      <c r="M15614">
        <v>0.1182</v>
      </c>
      <c r="O15614" s="12">
        <f>VLOOKUP(C15614,[3]May!$C:$Z,24,FALSE)</f>
        <v>2019</v>
      </c>
    </row>
    <row r="15615" spans="1:15" x14ac:dyDescent="0.25">
      <c r="A15615" t="s">
        <v>1245</v>
      </c>
      <c r="C15615" t="s">
        <v>1330</v>
      </c>
      <c r="E15615">
        <v>2</v>
      </c>
      <c r="F15615" t="s">
        <v>1247</v>
      </c>
      <c r="J15615" t="s">
        <v>23</v>
      </c>
      <c r="K15615">
        <v>6</v>
      </c>
      <c r="L15615">
        <v>390.78</v>
      </c>
      <c r="M15615">
        <v>0.30599999999999999</v>
      </c>
      <c r="O15615" s="12">
        <f>VLOOKUP(C15615,[3]May!$C:$Z,24,FALSE)</f>
        <v>2019</v>
      </c>
    </row>
    <row r="15616" spans="1:15" x14ac:dyDescent="0.25">
      <c r="A15616" t="s">
        <v>1245</v>
      </c>
      <c r="C15616" t="s">
        <v>1330</v>
      </c>
      <c r="E15616">
        <v>2</v>
      </c>
      <c r="F15616" t="s">
        <v>1247</v>
      </c>
      <c r="J15616" t="s">
        <v>23</v>
      </c>
      <c r="K15616">
        <v>14</v>
      </c>
      <c r="L15616">
        <v>71.540000000000006</v>
      </c>
      <c r="M15616">
        <v>5.6000000000000001E-2</v>
      </c>
      <c r="O15616" s="12">
        <f>VLOOKUP(C15616,[3]May!$C:$Z,24,FALSE)</f>
        <v>2019</v>
      </c>
    </row>
    <row r="15617" spans="1:15" x14ac:dyDescent="0.25">
      <c r="A15617" t="s">
        <v>1245</v>
      </c>
      <c r="C15617" t="s">
        <v>1330</v>
      </c>
      <c r="E15617">
        <v>2</v>
      </c>
      <c r="F15617" t="s">
        <v>1247</v>
      </c>
      <c r="J15617" t="s">
        <v>23</v>
      </c>
      <c r="K15617">
        <v>17</v>
      </c>
      <c r="L15617">
        <v>86.87</v>
      </c>
      <c r="M15617">
        <v>6.8000000000000005E-2</v>
      </c>
      <c r="O15617" s="12">
        <f>VLOOKUP(C15617,[3]May!$C:$Z,24,FALSE)</f>
        <v>2019</v>
      </c>
    </row>
    <row r="15618" spans="1:15" x14ac:dyDescent="0.25">
      <c r="A15618" t="s">
        <v>1245</v>
      </c>
      <c r="C15618" t="s">
        <v>1330</v>
      </c>
      <c r="E15618">
        <v>13</v>
      </c>
      <c r="F15618" t="s">
        <v>1248</v>
      </c>
      <c r="J15618" t="s">
        <v>23</v>
      </c>
      <c r="K15618">
        <v>3</v>
      </c>
      <c r="L15618">
        <v>15.33</v>
      </c>
      <c r="M15618">
        <v>1.2E-2</v>
      </c>
      <c r="O15618" s="12">
        <f>VLOOKUP(C15618,[3]May!$C:$Z,24,FALSE)</f>
        <v>2019</v>
      </c>
    </row>
    <row r="15619" spans="1:15" x14ac:dyDescent="0.25">
      <c r="A15619" t="s">
        <v>1245</v>
      </c>
      <c r="C15619" t="s">
        <v>1330</v>
      </c>
      <c r="E15619">
        <v>2</v>
      </c>
      <c r="F15619" t="s">
        <v>1247</v>
      </c>
      <c r="J15619" t="s">
        <v>23</v>
      </c>
      <c r="K15619">
        <v>6</v>
      </c>
      <c r="L15619">
        <v>30.66</v>
      </c>
      <c r="M15619">
        <v>2.4E-2</v>
      </c>
      <c r="O15619" s="12">
        <f>VLOOKUP(C15619,[3]May!$C:$Z,24,FALSE)</f>
        <v>2019</v>
      </c>
    </row>
    <row r="15620" spans="1:15" x14ac:dyDescent="0.25">
      <c r="A15620" t="s">
        <v>1245</v>
      </c>
      <c r="C15620" t="s">
        <v>1330</v>
      </c>
      <c r="E15620">
        <v>2</v>
      </c>
      <c r="F15620" t="s">
        <v>1247</v>
      </c>
      <c r="J15620" t="s">
        <v>23</v>
      </c>
      <c r="K15620">
        <v>11</v>
      </c>
      <c r="L15620">
        <v>716.43</v>
      </c>
      <c r="M15620">
        <v>0.56100000000000005</v>
      </c>
      <c r="O15620" s="12">
        <f>VLOOKUP(C15620,[3]May!$C:$Z,24,FALSE)</f>
        <v>2019</v>
      </c>
    </row>
    <row r="15621" spans="1:15" x14ac:dyDescent="0.25">
      <c r="A15621" t="s">
        <v>1245</v>
      </c>
      <c r="C15621" t="s">
        <v>1330</v>
      </c>
      <c r="E15621">
        <v>12</v>
      </c>
      <c r="F15621" t="s">
        <v>1253</v>
      </c>
      <c r="J15621" t="s">
        <v>23</v>
      </c>
      <c r="K15621">
        <v>1</v>
      </c>
      <c r="L15621">
        <v>61.2</v>
      </c>
      <c r="M15621">
        <v>8.3370000000000007E-3</v>
      </c>
      <c r="O15621" s="12">
        <f>VLOOKUP(C15621,[3]May!$C:$Z,24,FALSE)</f>
        <v>2019</v>
      </c>
    </row>
    <row r="15622" spans="1:15" x14ac:dyDescent="0.25">
      <c r="A15622" t="s">
        <v>1245</v>
      </c>
      <c r="C15622" t="s">
        <v>1330</v>
      </c>
      <c r="E15622">
        <v>12</v>
      </c>
      <c r="F15622" t="s">
        <v>1253</v>
      </c>
      <c r="J15622" t="s">
        <v>23</v>
      </c>
      <c r="K15622">
        <v>1</v>
      </c>
      <c r="L15622">
        <v>61.2</v>
      </c>
      <c r="M15622">
        <v>8.3370000000000007E-3</v>
      </c>
      <c r="O15622" s="12">
        <f>VLOOKUP(C15622,[3]May!$C:$Z,24,FALSE)</f>
        <v>2019</v>
      </c>
    </row>
    <row r="15623" spans="1:15" x14ac:dyDescent="0.25">
      <c r="A15623" t="s">
        <v>1245</v>
      </c>
      <c r="C15623" t="s">
        <v>1330</v>
      </c>
      <c r="E15623">
        <v>2</v>
      </c>
      <c r="F15623" t="s">
        <v>1247</v>
      </c>
      <c r="J15623" t="s">
        <v>23</v>
      </c>
      <c r="K15623">
        <v>7</v>
      </c>
      <c r="L15623">
        <v>455.91</v>
      </c>
      <c r="M15623">
        <v>0.35699999999999998</v>
      </c>
      <c r="O15623" s="12">
        <f>VLOOKUP(C15623,[3]May!$C:$Z,24,FALSE)</f>
        <v>2019</v>
      </c>
    </row>
    <row r="15624" spans="1:15" x14ac:dyDescent="0.25">
      <c r="A15624" t="s">
        <v>1245</v>
      </c>
      <c r="C15624" t="s">
        <v>1330</v>
      </c>
      <c r="E15624">
        <v>2</v>
      </c>
      <c r="F15624" t="s">
        <v>1247</v>
      </c>
      <c r="J15624" t="s">
        <v>23</v>
      </c>
      <c r="K15624">
        <v>11</v>
      </c>
      <c r="L15624">
        <v>56.21</v>
      </c>
      <c r="M15624">
        <v>4.3999999999999997E-2</v>
      </c>
      <c r="O15624" s="12">
        <f>VLOOKUP(C15624,[3]May!$C:$Z,24,FALSE)</f>
        <v>2019</v>
      </c>
    </row>
    <row r="15625" spans="1:15" x14ac:dyDescent="0.25">
      <c r="A15625" t="s">
        <v>1245</v>
      </c>
      <c r="C15625" t="s">
        <v>1330</v>
      </c>
      <c r="E15625">
        <v>2</v>
      </c>
      <c r="F15625" t="s">
        <v>1247</v>
      </c>
      <c r="J15625" t="s">
        <v>23</v>
      </c>
      <c r="K15625">
        <v>7</v>
      </c>
      <c r="L15625">
        <v>455.91</v>
      </c>
      <c r="M15625">
        <v>0.35699999999999998</v>
      </c>
      <c r="O15625" s="12">
        <f>VLOOKUP(C15625,[3]May!$C:$Z,24,FALSE)</f>
        <v>2019</v>
      </c>
    </row>
    <row r="15626" spans="1:15" x14ac:dyDescent="0.25">
      <c r="A15626" t="s">
        <v>1245</v>
      </c>
      <c r="C15626" t="s">
        <v>1330</v>
      </c>
      <c r="E15626">
        <v>2</v>
      </c>
      <c r="F15626" t="s">
        <v>1247</v>
      </c>
      <c r="J15626" t="s">
        <v>23</v>
      </c>
      <c r="K15626">
        <v>4</v>
      </c>
      <c r="L15626">
        <v>20.440000000000001</v>
      </c>
      <c r="M15626">
        <v>1.6E-2</v>
      </c>
      <c r="O15626" s="12">
        <f>VLOOKUP(C15626,[3]May!$C:$Z,24,FALSE)</f>
        <v>2019</v>
      </c>
    </row>
    <row r="15627" spans="1:15" x14ac:dyDescent="0.25">
      <c r="A15627" t="s">
        <v>1245</v>
      </c>
      <c r="C15627" t="s">
        <v>1330</v>
      </c>
      <c r="E15627">
        <v>8</v>
      </c>
      <c r="F15627" t="s">
        <v>1251</v>
      </c>
      <c r="J15627" t="s">
        <v>23</v>
      </c>
      <c r="K15627">
        <v>6</v>
      </c>
      <c r="L15627">
        <v>330.36</v>
      </c>
      <c r="M15627">
        <v>0.19320000000000001</v>
      </c>
      <c r="O15627" s="12">
        <f>VLOOKUP(C15627,[3]May!$C:$Z,24,FALSE)</f>
        <v>2019</v>
      </c>
    </row>
    <row r="15628" spans="1:15" x14ac:dyDescent="0.25">
      <c r="A15628" t="s">
        <v>1245</v>
      </c>
      <c r="C15628" t="s">
        <v>1330</v>
      </c>
      <c r="E15628">
        <v>2</v>
      </c>
      <c r="F15628" t="s">
        <v>1247</v>
      </c>
      <c r="J15628" t="s">
        <v>23</v>
      </c>
      <c r="K15628">
        <v>5</v>
      </c>
      <c r="L15628">
        <v>325.64999999999998</v>
      </c>
      <c r="M15628">
        <v>0.255</v>
      </c>
      <c r="O15628" s="12">
        <f>VLOOKUP(C15628,[3]May!$C:$Z,24,FALSE)</f>
        <v>2019</v>
      </c>
    </row>
    <row r="15629" spans="1:15" x14ac:dyDescent="0.25">
      <c r="A15629" t="s">
        <v>1245</v>
      </c>
      <c r="C15629" t="s">
        <v>1330</v>
      </c>
      <c r="E15629">
        <v>2</v>
      </c>
      <c r="F15629" t="s">
        <v>1247</v>
      </c>
      <c r="J15629" t="s">
        <v>23</v>
      </c>
      <c r="K15629">
        <v>7</v>
      </c>
      <c r="L15629">
        <v>35.770000000000003</v>
      </c>
      <c r="M15629">
        <v>2.8000000000000001E-2</v>
      </c>
      <c r="O15629" s="12">
        <f>VLOOKUP(C15629,[3]May!$C:$Z,24,FALSE)</f>
        <v>2019</v>
      </c>
    </row>
    <row r="15630" spans="1:15" x14ac:dyDescent="0.25">
      <c r="A15630" t="s">
        <v>1245</v>
      </c>
      <c r="C15630" t="s">
        <v>1330</v>
      </c>
      <c r="E15630">
        <v>8</v>
      </c>
      <c r="F15630" t="s">
        <v>1251</v>
      </c>
      <c r="J15630" t="s">
        <v>23</v>
      </c>
      <c r="K15630">
        <v>6</v>
      </c>
      <c r="L15630">
        <v>330.36</v>
      </c>
      <c r="M15630">
        <v>0.19320000000000001</v>
      </c>
      <c r="O15630" s="12">
        <f>VLOOKUP(C15630,[3]May!$C:$Z,24,FALSE)</f>
        <v>2019</v>
      </c>
    </row>
    <row r="15631" spans="1:15" x14ac:dyDescent="0.25">
      <c r="A15631" t="s">
        <v>1245</v>
      </c>
      <c r="C15631" t="s">
        <v>1330</v>
      </c>
      <c r="E15631">
        <v>6</v>
      </c>
      <c r="F15631" t="s">
        <v>1250</v>
      </c>
      <c r="J15631" t="s">
        <v>23</v>
      </c>
      <c r="K15631">
        <v>2</v>
      </c>
      <c r="L15631">
        <v>21.7</v>
      </c>
      <c r="M15631">
        <v>1.7000000000000001E-2</v>
      </c>
      <c r="O15631" s="12">
        <f>VLOOKUP(C15631,[3]May!$C:$Z,24,FALSE)</f>
        <v>2019</v>
      </c>
    </row>
    <row r="15632" spans="1:15" x14ac:dyDescent="0.25">
      <c r="A15632" t="s">
        <v>1245</v>
      </c>
      <c r="C15632" t="s">
        <v>1330</v>
      </c>
      <c r="E15632">
        <v>2</v>
      </c>
      <c r="F15632" t="s">
        <v>1247</v>
      </c>
      <c r="J15632" t="s">
        <v>23</v>
      </c>
      <c r="K15632">
        <v>15</v>
      </c>
      <c r="L15632">
        <v>976.95</v>
      </c>
      <c r="M15632">
        <v>0.76500000000000001</v>
      </c>
      <c r="O15632" s="12">
        <f>VLOOKUP(C15632,[3]May!$C:$Z,24,FALSE)</f>
        <v>2019</v>
      </c>
    </row>
    <row r="15633" spans="1:15" x14ac:dyDescent="0.25">
      <c r="A15633" t="s">
        <v>1245</v>
      </c>
      <c r="C15633" t="s">
        <v>1330</v>
      </c>
      <c r="E15633">
        <v>12</v>
      </c>
      <c r="F15633" t="s">
        <v>1253</v>
      </c>
      <c r="J15633" t="s">
        <v>23</v>
      </c>
      <c r="K15633">
        <v>1</v>
      </c>
      <c r="L15633">
        <v>61.2</v>
      </c>
      <c r="M15633">
        <v>8.3370000000000007E-3</v>
      </c>
      <c r="O15633" s="12">
        <f>VLOOKUP(C15633,[3]May!$C:$Z,24,FALSE)</f>
        <v>2019</v>
      </c>
    </row>
    <row r="15634" spans="1:15" x14ac:dyDescent="0.25">
      <c r="A15634" t="s">
        <v>1245</v>
      </c>
      <c r="C15634" t="s">
        <v>1330</v>
      </c>
      <c r="E15634">
        <v>2</v>
      </c>
      <c r="F15634" t="s">
        <v>1247</v>
      </c>
      <c r="J15634" t="s">
        <v>23</v>
      </c>
      <c r="K15634">
        <v>6</v>
      </c>
      <c r="L15634">
        <v>30.66</v>
      </c>
      <c r="M15634">
        <v>2.4E-2</v>
      </c>
      <c r="O15634" s="12">
        <f>VLOOKUP(C15634,[3]May!$C:$Z,24,FALSE)</f>
        <v>2019</v>
      </c>
    </row>
    <row r="15635" spans="1:15" x14ac:dyDescent="0.25">
      <c r="A15635" t="s">
        <v>1245</v>
      </c>
      <c r="C15635" t="s">
        <v>1330</v>
      </c>
      <c r="E15635">
        <v>2</v>
      </c>
      <c r="F15635" t="s">
        <v>1247</v>
      </c>
      <c r="J15635" t="s">
        <v>23</v>
      </c>
      <c r="K15635">
        <v>15</v>
      </c>
      <c r="L15635">
        <v>976.95</v>
      </c>
      <c r="M15635">
        <v>0.76500000000000001</v>
      </c>
      <c r="O15635" s="12">
        <f>VLOOKUP(C15635,[3]May!$C:$Z,24,FALSE)</f>
        <v>2019</v>
      </c>
    </row>
    <row r="15636" spans="1:15" x14ac:dyDescent="0.25">
      <c r="A15636" t="s">
        <v>1245</v>
      </c>
      <c r="C15636" t="s">
        <v>1330</v>
      </c>
      <c r="E15636">
        <v>12</v>
      </c>
      <c r="F15636" t="s">
        <v>1253</v>
      </c>
      <c r="J15636" t="s">
        <v>23</v>
      </c>
      <c r="K15636">
        <v>1</v>
      </c>
      <c r="L15636">
        <v>61.2</v>
      </c>
      <c r="M15636">
        <v>8.3370000000000007E-3</v>
      </c>
      <c r="O15636" s="12">
        <f>VLOOKUP(C15636,[3]May!$C:$Z,24,FALSE)</f>
        <v>2019</v>
      </c>
    </row>
    <row r="15637" spans="1:15" x14ac:dyDescent="0.25">
      <c r="A15637" t="s">
        <v>1245</v>
      </c>
      <c r="C15637" t="s">
        <v>1330</v>
      </c>
      <c r="E15637">
        <v>2</v>
      </c>
      <c r="F15637" t="s">
        <v>1247</v>
      </c>
      <c r="J15637" t="s">
        <v>23</v>
      </c>
      <c r="K15637">
        <v>3</v>
      </c>
      <c r="L15637">
        <v>15.33</v>
      </c>
      <c r="M15637">
        <v>1.2E-2</v>
      </c>
      <c r="O15637" s="12">
        <f>VLOOKUP(C15637,[3]May!$C:$Z,24,FALSE)</f>
        <v>2019</v>
      </c>
    </row>
    <row r="15638" spans="1:15" x14ac:dyDescent="0.25">
      <c r="A15638" t="s">
        <v>1245</v>
      </c>
      <c r="C15638" t="s">
        <v>1330</v>
      </c>
      <c r="E15638">
        <v>2</v>
      </c>
      <c r="F15638" t="s">
        <v>1247</v>
      </c>
      <c r="J15638" t="s">
        <v>23</v>
      </c>
      <c r="K15638">
        <v>15</v>
      </c>
      <c r="L15638">
        <v>76.650000000000006</v>
      </c>
      <c r="M15638">
        <v>0.06</v>
      </c>
      <c r="O15638" s="12">
        <f>VLOOKUP(C15638,[3]May!$C:$Z,24,FALSE)</f>
        <v>2019</v>
      </c>
    </row>
    <row r="15639" spans="1:15" x14ac:dyDescent="0.25">
      <c r="A15639" t="s">
        <v>1245</v>
      </c>
      <c r="C15639" t="s">
        <v>1330</v>
      </c>
      <c r="E15639">
        <v>2</v>
      </c>
      <c r="F15639" t="s">
        <v>1247</v>
      </c>
      <c r="J15639" t="s">
        <v>23</v>
      </c>
      <c r="K15639">
        <v>2</v>
      </c>
      <c r="L15639">
        <v>130.26</v>
      </c>
      <c r="M15639">
        <v>0.10199999999999999</v>
      </c>
      <c r="O15639" s="12">
        <f>VLOOKUP(C15639,[3]May!$C:$Z,24,FALSE)</f>
        <v>2019</v>
      </c>
    </row>
    <row r="15640" spans="1:15" x14ac:dyDescent="0.25">
      <c r="A15640" t="s">
        <v>1245</v>
      </c>
      <c r="C15640" t="s">
        <v>1330</v>
      </c>
      <c r="E15640">
        <v>8</v>
      </c>
      <c r="F15640" t="s">
        <v>1251</v>
      </c>
      <c r="J15640" t="s">
        <v>23</v>
      </c>
      <c r="K15640">
        <v>2</v>
      </c>
      <c r="L15640">
        <v>110.12</v>
      </c>
      <c r="M15640">
        <v>6.4399999999999999E-2</v>
      </c>
      <c r="O15640" s="12">
        <f>VLOOKUP(C15640,[3]May!$C:$Z,24,FALSE)</f>
        <v>2019</v>
      </c>
    </row>
    <row r="15641" spans="1:15" x14ac:dyDescent="0.25">
      <c r="A15641" t="s">
        <v>1245</v>
      </c>
      <c r="C15641" t="s">
        <v>1330</v>
      </c>
      <c r="E15641">
        <v>12</v>
      </c>
      <c r="F15641" t="s">
        <v>1253</v>
      </c>
      <c r="J15641" t="s">
        <v>23</v>
      </c>
      <c r="K15641">
        <v>1</v>
      </c>
      <c r="L15641">
        <v>61.2</v>
      </c>
      <c r="M15641">
        <v>8.3370000000000007E-3</v>
      </c>
      <c r="O15641" s="12">
        <f>VLOOKUP(C15641,[3]May!$C:$Z,24,FALSE)</f>
        <v>2019</v>
      </c>
    </row>
    <row r="15642" spans="1:15" x14ac:dyDescent="0.25">
      <c r="A15642" t="s">
        <v>1245</v>
      </c>
      <c r="C15642" t="s">
        <v>1330</v>
      </c>
      <c r="E15642">
        <v>2</v>
      </c>
      <c r="F15642" t="s">
        <v>1247</v>
      </c>
      <c r="J15642" t="s">
        <v>23</v>
      </c>
      <c r="K15642">
        <v>12</v>
      </c>
      <c r="L15642">
        <v>61.32</v>
      </c>
      <c r="M15642">
        <v>4.8000000000000001E-2</v>
      </c>
      <c r="O15642" s="12">
        <f>VLOOKUP(C15642,[3]May!$C:$Z,24,FALSE)</f>
        <v>2019</v>
      </c>
    </row>
    <row r="15643" spans="1:15" x14ac:dyDescent="0.25">
      <c r="A15643" t="s">
        <v>1245</v>
      </c>
      <c r="C15643" t="s">
        <v>1330</v>
      </c>
      <c r="E15643">
        <v>6</v>
      </c>
      <c r="F15643" t="s">
        <v>1250</v>
      </c>
      <c r="J15643" t="s">
        <v>23</v>
      </c>
      <c r="K15643">
        <v>8</v>
      </c>
      <c r="L15643">
        <v>86.8</v>
      </c>
      <c r="M15643">
        <v>6.8000000000000005E-2</v>
      </c>
      <c r="O15643" s="12">
        <f>VLOOKUP(C15643,[3]May!$C:$Z,24,FALSE)</f>
        <v>2019</v>
      </c>
    </row>
    <row r="15644" spans="1:15" x14ac:dyDescent="0.25">
      <c r="A15644" t="s">
        <v>1245</v>
      </c>
      <c r="C15644" t="s">
        <v>1330</v>
      </c>
      <c r="E15644">
        <v>2</v>
      </c>
      <c r="F15644" t="s">
        <v>1247</v>
      </c>
      <c r="J15644" t="s">
        <v>23</v>
      </c>
      <c r="K15644">
        <v>12</v>
      </c>
      <c r="L15644">
        <v>61.32</v>
      </c>
      <c r="M15644">
        <v>4.8000000000000001E-2</v>
      </c>
      <c r="O15644" s="12">
        <f>VLOOKUP(C15644,[3]May!$C:$Z,24,FALSE)</f>
        <v>2019</v>
      </c>
    </row>
    <row r="15645" spans="1:15" x14ac:dyDescent="0.25">
      <c r="A15645" t="s">
        <v>1245</v>
      </c>
      <c r="C15645" t="s">
        <v>1330</v>
      </c>
      <c r="E15645">
        <v>2</v>
      </c>
      <c r="F15645" t="s">
        <v>1247</v>
      </c>
      <c r="J15645" t="s">
        <v>23</v>
      </c>
      <c r="K15645">
        <v>5</v>
      </c>
      <c r="L15645">
        <v>325.64999999999998</v>
      </c>
      <c r="M15645">
        <v>0.255</v>
      </c>
      <c r="O15645" s="12">
        <f>VLOOKUP(C15645,[3]May!$C:$Z,24,FALSE)</f>
        <v>2019</v>
      </c>
    </row>
    <row r="15646" spans="1:15" x14ac:dyDescent="0.25">
      <c r="A15646" t="s">
        <v>1245</v>
      </c>
      <c r="C15646" t="s">
        <v>1330</v>
      </c>
      <c r="E15646">
        <v>2</v>
      </c>
      <c r="F15646" t="s">
        <v>1247</v>
      </c>
      <c r="J15646" t="s">
        <v>23</v>
      </c>
      <c r="K15646">
        <v>3</v>
      </c>
      <c r="L15646">
        <v>15.33</v>
      </c>
      <c r="M15646">
        <v>1.2E-2</v>
      </c>
      <c r="O15646" s="12">
        <f>VLOOKUP(C15646,[3]May!$C:$Z,24,FALSE)</f>
        <v>2019</v>
      </c>
    </row>
    <row r="15647" spans="1:15" x14ac:dyDescent="0.25">
      <c r="A15647" t="s">
        <v>1245</v>
      </c>
      <c r="C15647" t="s">
        <v>1330</v>
      </c>
      <c r="E15647">
        <v>8</v>
      </c>
      <c r="F15647" t="s">
        <v>1251</v>
      </c>
      <c r="J15647" t="s">
        <v>23</v>
      </c>
      <c r="K15647">
        <v>5</v>
      </c>
      <c r="L15647">
        <v>275.3</v>
      </c>
      <c r="M15647">
        <v>0.161</v>
      </c>
      <c r="O15647" s="12">
        <f>VLOOKUP(C15647,[3]May!$C:$Z,24,FALSE)</f>
        <v>2019</v>
      </c>
    </row>
    <row r="15648" spans="1:15" x14ac:dyDescent="0.25">
      <c r="A15648" t="s">
        <v>1245</v>
      </c>
      <c r="C15648" t="s">
        <v>1330</v>
      </c>
      <c r="E15648">
        <v>11</v>
      </c>
      <c r="F15648" t="s">
        <v>1274</v>
      </c>
      <c r="J15648" t="s">
        <v>23</v>
      </c>
      <c r="K15648">
        <v>2</v>
      </c>
      <c r="L15648">
        <v>99.7</v>
      </c>
      <c r="M15648">
        <v>8.2199999999999995E-2</v>
      </c>
      <c r="O15648" s="12">
        <f>VLOOKUP(C15648,[3]May!$C:$Z,24,FALSE)</f>
        <v>2019</v>
      </c>
    </row>
    <row r="15649" spans="1:15" x14ac:dyDescent="0.25">
      <c r="A15649" t="s">
        <v>1245</v>
      </c>
      <c r="C15649" t="s">
        <v>1330</v>
      </c>
      <c r="E15649">
        <v>8</v>
      </c>
      <c r="F15649" t="s">
        <v>1251</v>
      </c>
      <c r="J15649" t="s">
        <v>23</v>
      </c>
      <c r="K15649">
        <v>4</v>
      </c>
      <c r="L15649">
        <v>220.24</v>
      </c>
      <c r="M15649">
        <v>0.1288</v>
      </c>
      <c r="O15649" s="12">
        <f>VLOOKUP(C15649,[3]May!$C:$Z,24,FALSE)</f>
        <v>2019</v>
      </c>
    </row>
    <row r="15650" spans="1:15" x14ac:dyDescent="0.25">
      <c r="A15650" t="s">
        <v>1245</v>
      </c>
      <c r="C15650" t="s">
        <v>1330</v>
      </c>
      <c r="E15650">
        <v>7</v>
      </c>
      <c r="F15650" t="s">
        <v>1255</v>
      </c>
      <c r="J15650" t="s">
        <v>23</v>
      </c>
      <c r="K15650">
        <v>6</v>
      </c>
      <c r="L15650">
        <v>337.56</v>
      </c>
      <c r="M15650">
        <v>0.19739999999999999</v>
      </c>
      <c r="O15650" s="12">
        <f>VLOOKUP(C15650,[3]May!$C:$Z,24,FALSE)</f>
        <v>2019</v>
      </c>
    </row>
    <row r="15651" spans="1:15" x14ac:dyDescent="0.25">
      <c r="A15651" t="s">
        <v>1245</v>
      </c>
      <c r="C15651" t="s">
        <v>1330</v>
      </c>
      <c r="E15651">
        <v>12</v>
      </c>
      <c r="F15651" t="s">
        <v>1253</v>
      </c>
      <c r="J15651" t="s">
        <v>23</v>
      </c>
      <c r="K15651">
        <v>1</v>
      </c>
      <c r="L15651">
        <v>61.2</v>
      </c>
      <c r="M15651">
        <v>8.3370000000000007E-3</v>
      </c>
      <c r="O15651" s="12">
        <f>VLOOKUP(C15651,[3]May!$C:$Z,24,FALSE)</f>
        <v>2019</v>
      </c>
    </row>
    <row r="15652" spans="1:15" x14ac:dyDescent="0.25">
      <c r="A15652" t="s">
        <v>1245</v>
      </c>
      <c r="C15652" t="s">
        <v>1330</v>
      </c>
      <c r="E15652">
        <v>2</v>
      </c>
      <c r="F15652" t="s">
        <v>1247</v>
      </c>
      <c r="J15652" t="s">
        <v>23</v>
      </c>
      <c r="K15652">
        <v>16</v>
      </c>
      <c r="L15652">
        <v>1042.08</v>
      </c>
      <c r="M15652">
        <v>0.81599999999999995</v>
      </c>
      <c r="O15652" s="12">
        <f>VLOOKUP(C15652,[3]May!$C:$Z,24,FALSE)</f>
        <v>2019</v>
      </c>
    </row>
    <row r="15653" spans="1:15" x14ac:dyDescent="0.25">
      <c r="A15653" t="s">
        <v>1245</v>
      </c>
      <c r="C15653" t="s">
        <v>1330</v>
      </c>
      <c r="E15653">
        <v>3</v>
      </c>
      <c r="F15653" t="s">
        <v>1260</v>
      </c>
      <c r="J15653" t="s">
        <v>23</v>
      </c>
      <c r="K15653">
        <v>9</v>
      </c>
      <c r="L15653">
        <v>626.49</v>
      </c>
      <c r="M15653">
        <v>0.3609</v>
      </c>
      <c r="O15653" s="12">
        <f>VLOOKUP(C15653,[3]May!$C:$Z,24,FALSE)</f>
        <v>2019</v>
      </c>
    </row>
    <row r="15654" spans="1:15" x14ac:dyDescent="0.25">
      <c r="A15654" t="s">
        <v>1245</v>
      </c>
      <c r="C15654" t="s">
        <v>1330</v>
      </c>
      <c r="E15654">
        <v>2</v>
      </c>
      <c r="F15654" t="s">
        <v>1247</v>
      </c>
      <c r="J15654" t="s">
        <v>23</v>
      </c>
      <c r="K15654">
        <v>2</v>
      </c>
      <c r="L15654">
        <v>130.26</v>
      </c>
      <c r="M15654">
        <v>0.10199999999999999</v>
      </c>
      <c r="O15654" s="12">
        <f>VLOOKUP(C15654,[3]May!$C:$Z,24,FALSE)</f>
        <v>2019</v>
      </c>
    </row>
    <row r="15655" spans="1:15" x14ac:dyDescent="0.25">
      <c r="A15655" t="s">
        <v>1245</v>
      </c>
      <c r="C15655" t="s">
        <v>1330</v>
      </c>
      <c r="E15655">
        <v>12</v>
      </c>
      <c r="F15655" t="s">
        <v>1253</v>
      </c>
      <c r="J15655" t="s">
        <v>23</v>
      </c>
      <c r="K15655">
        <v>1</v>
      </c>
      <c r="L15655">
        <v>61.2</v>
      </c>
      <c r="M15655">
        <v>8.3370000000000007E-3</v>
      </c>
      <c r="O15655" s="12">
        <f>VLOOKUP(C15655,[3]May!$C:$Z,24,FALSE)</f>
        <v>2019</v>
      </c>
    </row>
    <row r="15656" spans="1:15" x14ac:dyDescent="0.25">
      <c r="A15656" t="s">
        <v>1245</v>
      </c>
      <c r="C15656" t="s">
        <v>1330</v>
      </c>
      <c r="E15656">
        <v>2</v>
      </c>
      <c r="F15656" t="s">
        <v>1247</v>
      </c>
      <c r="J15656" t="s">
        <v>23</v>
      </c>
      <c r="K15656">
        <v>14</v>
      </c>
      <c r="L15656">
        <v>911.82</v>
      </c>
      <c r="M15656">
        <v>0.71399999999999997</v>
      </c>
      <c r="O15656" s="12">
        <f>VLOOKUP(C15656,[3]May!$C:$Z,24,FALSE)</f>
        <v>2019</v>
      </c>
    </row>
    <row r="15657" spans="1:15" x14ac:dyDescent="0.25">
      <c r="A15657" t="s">
        <v>1245</v>
      </c>
      <c r="C15657" t="s">
        <v>1330</v>
      </c>
      <c r="E15657">
        <v>2</v>
      </c>
      <c r="F15657" t="s">
        <v>1247</v>
      </c>
      <c r="J15657" t="s">
        <v>23</v>
      </c>
      <c r="K15657">
        <v>4</v>
      </c>
      <c r="L15657">
        <v>20.440000000000001</v>
      </c>
      <c r="M15657">
        <v>1.6E-2</v>
      </c>
      <c r="O15657" s="12">
        <f>VLOOKUP(C15657,[3]May!$C:$Z,24,FALSE)</f>
        <v>2019</v>
      </c>
    </row>
    <row r="15658" spans="1:15" x14ac:dyDescent="0.25">
      <c r="A15658" t="s">
        <v>1245</v>
      </c>
      <c r="C15658" t="s">
        <v>1330</v>
      </c>
      <c r="E15658">
        <v>2</v>
      </c>
      <c r="F15658" t="s">
        <v>1247</v>
      </c>
      <c r="J15658" t="s">
        <v>23</v>
      </c>
      <c r="K15658">
        <v>11</v>
      </c>
      <c r="L15658">
        <v>716.43</v>
      </c>
      <c r="M15658">
        <v>0.56100000000000005</v>
      </c>
      <c r="O15658" s="12">
        <f>VLOOKUP(C15658,[3]May!$C:$Z,24,FALSE)</f>
        <v>2019</v>
      </c>
    </row>
    <row r="15659" spans="1:15" x14ac:dyDescent="0.25">
      <c r="A15659" t="s">
        <v>1245</v>
      </c>
      <c r="C15659" t="s">
        <v>1330</v>
      </c>
      <c r="E15659">
        <v>2</v>
      </c>
      <c r="F15659" t="s">
        <v>1247</v>
      </c>
      <c r="J15659" t="s">
        <v>23</v>
      </c>
      <c r="K15659">
        <v>1</v>
      </c>
      <c r="L15659">
        <v>5.1100000000000003</v>
      </c>
      <c r="M15659">
        <v>4.0000000000000001E-3</v>
      </c>
      <c r="O15659" s="12">
        <f>VLOOKUP(C15659,[3]May!$C:$Z,24,FALSE)</f>
        <v>2019</v>
      </c>
    </row>
    <row r="15660" spans="1:15" x14ac:dyDescent="0.25">
      <c r="A15660" t="s">
        <v>1245</v>
      </c>
      <c r="C15660" t="s">
        <v>1330</v>
      </c>
      <c r="E15660">
        <v>9</v>
      </c>
      <c r="F15660" t="s">
        <v>1256</v>
      </c>
      <c r="J15660" t="s">
        <v>23</v>
      </c>
      <c r="K15660">
        <v>6</v>
      </c>
      <c r="L15660">
        <v>234.36</v>
      </c>
      <c r="M15660">
        <v>0.19320000000000001</v>
      </c>
      <c r="O15660" s="12">
        <f>VLOOKUP(C15660,[3]May!$C:$Z,24,FALSE)</f>
        <v>2019</v>
      </c>
    </row>
    <row r="15661" spans="1:15" x14ac:dyDescent="0.25">
      <c r="A15661" t="s">
        <v>1245</v>
      </c>
      <c r="C15661" t="s">
        <v>1330</v>
      </c>
      <c r="E15661">
        <v>2</v>
      </c>
      <c r="F15661" t="s">
        <v>1247</v>
      </c>
      <c r="J15661" t="s">
        <v>23</v>
      </c>
      <c r="K15661">
        <v>2</v>
      </c>
      <c r="L15661">
        <v>10.220000000000001</v>
      </c>
      <c r="M15661">
        <v>8.0000000000000002E-3</v>
      </c>
      <c r="O15661" s="12">
        <f>VLOOKUP(C15661,[3]May!$C:$Z,24,FALSE)</f>
        <v>2019</v>
      </c>
    </row>
    <row r="15662" spans="1:15" x14ac:dyDescent="0.25">
      <c r="A15662" t="s">
        <v>1245</v>
      </c>
      <c r="C15662" t="s">
        <v>1330</v>
      </c>
      <c r="E15662">
        <v>2</v>
      </c>
      <c r="F15662" t="s">
        <v>1247</v>
      </c>
      <c r="J15662" t="s">
        <v>23</v>
      </c>
      <c r="K15662">
        <v>5</v>
      </c>
      <c r="L15662">
        <v>325.64999999999998</v>
      </c>
      <c r="M15662">
        <v>0.255</v>
      </c>
      <c r="O15662" s="12">
        <f>VLOOKUP(C15662,[3]May!$C:$Z,24,FALSE)</f>
        <v>2019</v>
      </c>
    </row>
    <row r="15663" spans="1:15" x14ac:dyDescent="0.25">
      <c r="A15663" t="s">
        <v>1245</v>
      </c>
      <c r="C15663" t="s">
        <v>1330</v>
      </c>
      <c r="E15663">
        <v>2</v>
      </c>
      <c r="F15663" t="s">
        <v>1247</v>
      </c>
      <c r="J15663" t="s">
        <v>23</v>
      </c>
      <c r="K15663">
        <v>5</v>
      </c>
      <c r="L15663">
        <v>25.55</v>
      </c>
      <c r="M15663">
        <v>0.02</v>
      </c>
      <c r="O15663" s="12">
        <f>VLOOKUP(C15663,[3]May!$C:$Z,24,FALSE)</f>
        <v>2019</v>
      </c>
    </row>
    <row r="15664" spans="1:15" x14ac:dyDescent="0.25">
      <c r="A15664" t="s">
        <v>1245</v>
      </c>
      <c r="C15664" t="s">
        <v>1330</v>
      </c>
      <c r="E15664">
        <v>2</v>
      </c>
      <c r="F15664" t="s">
        <v>1247</v>
      </c>
      <c r="J15664" t="s">
        <v>23</v>
      </c>
      <c r="K15664">
        <v>2</v>
      </c>
      <c r="L15664">
        <v>10.220000000000001</v>
      </c>
      <c r="M15664">
        <v>8.0000000000000002E-3</v>
      </c>
      <c r="O15664" s="12">
        <f>VLOOKUP(C15664,[3]May!$C:$Z,24,FALSE)</f>
        <v>2019</v>
      </c>
    </row>
    <row r="15665" spans="1:15" x14ac:dyDescent="0.25">
      <c r="A15665" t="s">
        <v>1245</v>
      </c>
      <c r="C15665" t="s">
        <v>1330</v>
      </c>
      <c r="E15665">
        <v>2</v>
      </c>
      <c r="F15665" t="s">
        <v>1247</v>
      </c>
      <c r="J15665" t="s">
        <v>23</v>
      </c>
      <c r="K15665">
        <v>2</v>
      </c>
      <c r="L15665">
        <v>130.26</v>
      </c>
      <c r="M15665">
        <v>0.10199999999999999</v>
      </c>
      <c r="O15665" s="12">
        <f>VLOOKUP(C15665,[3]May!$C:$Z,24,FALSE)</f>
        <v>2019</v>
      </c>
    </row>
    <row r="15666" spans="1:15" x14ac:dyDescent="0.25">
      <c r="A15666" t="s">
        <v>1245</v>
      </c>
      <c r="C15666" t="s">
        <v>1330</v>
      </c>
      <c r="E15666">
        <v>12</v>
      </c>
      <c r="F15666" t="s">
        <v>1253</v>
      </c>
      <c r="J15666" t="s">
        <v>23</v>
      </c>
      <c r="K15666">
        <v>1</v>
      </c>
      <c r="L15666">
        <v>61.2</v>
      </c>
      <c r="M15666">
        <v>8.3370000000000007E-3</v>
      </c>
      <c r="O15666" s="12">
        <f>VLOOKUP(C15666,[3]May!$C:$Z,24,FALSE)</f>
        <v>2019</v>
      </c>
    </row>
    <row r="15667" spans="1:15" x14ac:dyDescent="0.25">
      <c r="A15667" t="s">
        <v>1245</v>
      </c>
      <c r="C15667" t="s">
        <v>1330</v>
      </c>
      <c r="E15667">
        <v>4</v>
      </c>
      <c r="F15667" t="s">
        <v>1249</v>
      </c>
      <c r="J15667" t="s">
        <v>23</v>
      </c>
      <c r="K15667">
        <v>2</v>
      </c>
      <c r="L15667">
        <v>136.80000000000001</v>
      </c>
      <c r="M15667">
        <v>7.8799999999999995E-2</v>
      </c>
      <c r="O15667" s="12">
        <f>VLOOKUP(C15667,[3]May!$C:$Z,24,FALSE)</f>
        <v>2019</v>
      </c>
    </row>
    <row r="15668" spans="1:15" x14ac:dyDescent="0.25">
      <c r="A15668" t="s">
        <v>1245</v>
      </c>
      <c r="C15668" t="s">
        <v>1330</v>
      </c>
      <c r="E15668">
        <v>2</v>
      </c>
      <c r="F15668" t="s">
        <v>1247</v>
      </c>
      <c r="J15668" t="s">
        <v>23</v>
      </c>
      <c r="K15668">
        <v>8</v>
      </c>
      <c r="L15668">
        <v>40.880000000000003</v>
      </c>
      <c r="M15668">
        <v>3.2000000000000001E-2</v>
      </c>
      <c r="O15668" s="12">
        <f>VLOOKUP(C15668,[3]May!$C:$Z,24,FALSE)</f>
        <v>2019</v>
      </c>
    </row>
    <row r="15669" spans="1:15" x14ac:dyDescent="0.25">
      <c r="A15669" t="s">
        <v>1245</v>
      </c>
      <c r="C15669" t="s">
        <v>1330</v>
      </c>
      <c r="E15669">
        <v>2</v>
      </c>
      <c r="F15669" t="s">
        <v>1247</v>
      </c>
      <c r="J15669" t="s">
        <v>23</v>
      </c>
      <c r="K15669">
        <v>9</v>
      </c>
      <c r="L15669">
        <v>586.16999999999996</v>
      </c>
      <c r="M15669">
        <v>0.45900000000000002</v>
      </c>
      <c r="O15669" s="12">
        <f>VLOOKUP(C15669,[3]May!$C:$Z,24,FALSE)</f>
        <v>2019</v>
      </c>
    </row>
    <row r="15670" spans="1:15" x14ac:dyDescent="0.25">
      <c r="A15670" t="s">
        <v>1245</v>
      </c>
      <c r="C15670" t="s">
        <v>1330</v>
      </c>
      <c r="E15670">
        <v>12</v>
      </c>
      <c r="F15670" t="s">
        <v>1253</v>
      </c>
      <c r="J15670" t="s">
        <v>23</v>
      </c>
      <c r="K15670">
        <v>1</v>
      </c>
      <c r="L15670">
        <v>61.2</v>
      </c>
      <c r="M15670">
        <v>8.3370000000000007E-3</v>
      </c>
      <c r="O15670" s="12">
        <f>VLOOKUP(C15670,[3]May!$C:$Z,24,FALSE)</f>
        <v>2019</v>
      </c>
    </row>
    <row r="15671" spans="1:15" x14ac:dyDescent="0.25">
      <c r="A15671" t="s">
        <v>1245</v>
      </c>
      <c r="C15671" t="s">
        <v>1330</v>
      </c>
      <c r="E15671">
        <v>2</v>
      </c>
      <c r="F15671" t="s">
        <v>1247</v>
      </c>
      <c r="J15671" t="s">
        <v>23</v>
      </c>
      <c r="K15671">
        <v>18</v>
      </c>
      <c r="L15671">
        <v>91.98</v>
      </c>
      <c r="M15671">
        <v>7.1999999999999995E-2</v>
      </c>
      <c r="O15671" s="12">
        <f>VLOOKUP(C15671,[3]May!$C:$Z,24,FALSE)</f>
        <v>2019</v>
      </c>
    </row>
    <row r="15672" spans="1:15" x14ac:dyDescent="0.25">
      <c r="A15672" t="s">
        <v>1245</v>
      </c>
      <c r="C15672" t="s">
        <v>1330</v>
      </c>
      <c r="E15672">
        <v>2</v>
      </c>
      <c r="F15672" t="s">
        <v>1247</v>
      </c>
      <c r="J15672" t="s">
        <v>23</v>
      </c>
      <c r="K15672">
        <v>2</v>
      </c>
      <c r="L15672">
        <v>130.26</v>
      </c>
      <c r="M15672">
        <v>0.10199999999999999</v>
      </c>
      <c r="O15672" s="12">
        <f>VLOOKUP(C15672,[3]May!$C:$Z,24,FALSE)</f>
        <v>2019</v>
      </c>
    </row>
    <row r="15673" spans="1:15" x14ac:dyDescent="0.25">
      <c r="A15673" t="s">
        <v>1245</v>
      </c>
      <c r="C15673" t="s">
        <v>1330</v>
      </c>
      <c r="E15673">
        <v>2</v>
      </c>
      <c r="F15673" t="s">
        <v>1247</v>
      </c>
      <c r="J15673" t="s">
        <v>23</v>
      </c>
      <c r="K15673">
        <v>15</v>
      </c>
      <c r="L15673">
        <v>76.650000000000006</v>
      </c>
      <c r="M15673">
        <v>0.06</v>
      </c>
      <c r="O15673" s="12">
        <f>VLOOKUP(C15673,[3]May!$C:$Z,24,FALSE)</f>
        <v>2019</v>
      </c>
    </row>
    <row r="15674" spans="1:15" x14ac:dyDescent="0.25">
      <c r="A15674" t="s">
        <v>1245</v>
      </c>
      <c r="C15674" t="s">
        <v>1330</v>
      </c>
      <c r="E15674">
        <v>2</v>
      </c>
      <c r="F15674" t="s">
        <v>1247</v>
      </c>
      <c r="J15674" t="s">
        <v>23</v>
      </c>
      <c r="K15674">
        <v>2</v>
      </c>
      <c r="L15674">
        <v>130.26</v>
      </c>
      <c r="M15674">
        <v>0.10199999999999999</v>
      </c>
      <c r="O15674" s="12">
        <f>VLOOKUP(C15674,[3]May!$C:$Z,24,FALSE)</f>
        <v>2019</v>
      </c>
    </row>
    <row r="15675" spans="1:15" x14ac:dyDescent="0.25">
      <c r="A15675" t="s">
        <v>1245</v>
      </c>
      <c r="C15675" t="s">
        <v>1330</v>
      </c>
      <c r="E15675">
        <v>2</v>
      </c>
      <c r="F15675" t="s">
        <v>1247</v>
      </c>
      <c r="J15675" t="s">
        <v>23</v>
      </c>
      <c r="K15675">
        <v>15</v>
      </c>
      <c r="L15675">
        <v>976.95</v>
      </c>
      <c r="M15675">
        <v>0.76500000000000001</v>
      </c>
      <c r="O15675" s="12">
        <f>VLOOKUP(C15675,[3]May!$C:$Z,24,FALSE)</f>
        <v>2019</v>
      </c>
    </row>
    <row r="15676" spans="1:15" x14ac:dyDescent="0.25">
      <c r="A15676" t="s">
        <v>1245</v>
      </c>
      <c r="C15676" t="s">
        <v>1330</v>
      </c>
      <c r="E15676">
        <v>8</v>
      </c>
      <c r="F15676" t="s">
        <v>1251</v>
      </c>
      <c r="J15676" t="s">
        <v>23</v>
      </c>
      <c r="K15676">
        <v>4</v>
      </c>
      <c r="L15676">
        <v>220.24</v>
      </c>
      <c r="M15676">
        <v>0.1288</v>
      </c>
      <c r="O15676" s="12">
        <f>VLOOKUP(C15676,[3]May!$C:$Z,24,FALSE)</f>
        <v>2019</v>
      </c>
    </row>
    <row r="15677" spans="1:15" x14ac:dyDescent="0.25">
      <c r="A15677" t="s">
        <v>1245</v>
      </c>
      <c r="C15677" t="s">
        <v>1330</v>
      </c>
      <c r="E15677">
        <v>2</v>
      </c>
      <c r="F15677" t="s">
        <v>1247</v>
      </c>
      <c r="J15677" t="s">
        <v>23</v>
      </c>
      <c r="K15677">
        <v>4</v>
      </c>
      <c r="L15677">
        <v>260.52</v>
      </c>
      <c r="M15677">
        <v>0.20399999999999999</v>
      </c>
      <c r="O15677" s="12">
        <f>VLOOKUP(C15677,[3]May!$C:$Z,24,FALSE)</f>
        <v>2019</v>
      </c>
    </row>
    <row r="15678" spans="1:15" x14ac:dyDescent="0.25">
      <c r="A15678" t="s">
        <v>1245</v>
      </c>
      <c r="C15678" t="s">
        <v>1330</v>
      </c>
      <c r="E15678">
        <v>2</v>
      </c>
      <c r="F15678" t="s">
        <v>1247</v>
      </c>
      <c r="J15678" t="s">
        <v>23</v>
      </c>
      <c r="K15678">
        <v>4</v>
      </c>
      <c r="L15678">
        <v>20.440000000000001</v>
      </c>
      <c r="M15678">
        <v>1.6E-2</v>
      </c>
      <c r="O15678" s="12">
        <f>VLOOKUP(C15678,[3]May!$C:$Z,24,FALSE)</f>
        <v>2019</v>
      </c>
    </row>
    <row r="15679" spans="1:15" x14ac:dyDescent="0.25">
      <c r="A15679" t="s">
        <v>1245</v>
      </c>
      <c r="C15679" t="s">
        <v>1330</v>
      </c>
      <c r="E15679">
        <v>12</v>
      </c>
      <c r="F15679" t="s">
        <v>1253</v>
      </c>
      <c r="J15679" t="s">
        <v>23</v>
      </c>
      <c r="K15679">
        <v>1</v>
      </c>
      <c r="L15679">
        <v>61.2</v>
      </c>
      <c r="M15679">
        <v>8.3370000000000007E-3</v>
      </c>
      <c r="O15679" s="12">
        <f>VLOOKUP(C15679,[3]May!$C:$Z,24,FALSE)</f>
        <v>2019</v>
      </c>
    </row>
    <row r="15680" spans="1:15" x14ac:dyDescent="0.25">
      <c r="A15680" t="s">
        <v>1245</v>
      </c>
      <c r="C15680" t="s">
        <v>1330</v>
      </c>
      <c r="E15680">
        <v>2</v>
      </c>
      <c r="F15680" t="s">
        <v>1247</v>
      </c>
      <c r="J15680" t="s">
        <v>23</v>
      </c>
      <c r="K15680">
        <v>18</v>
      </c>
      <c r="L15680">
        <v>91.98</v>
      </c>
      <c r="M15680">
        <v>7.1999999999999995E-2</v>
      </c>
      <c r="O15680" s="12">
        <f>VLOOKUP(C15680,[3]May!$C:$Z,24,FALSE)</f>
        <v>2019</v>
      </c>
    </row>
    <row r="15681" spans="1:15" x14ac:dyDescent="0.25">
      <c r="A15681" t="s">
        <v>1245</v>
      </c>
      <c r="C15681" t="s">
        <v>1331</v>
      </c>
      <c r="E15681">
        <v>2</v>
      </c>
      <c r="F15681" t="s">
        <v>1247</v>
      </c>
      <c r="J15681" t="s">
        <v>23</v>
      </c>
      <c r="K15681">
        <v>15</v>
      </c>
      <c r="L15681">
        <v>76.650000000000006</v>
      </c>
      <c r="M15681">
        <v>0.06</v>
      </c>
      <c r="O15681" s="12">
        <f>VLOOKUP(C15681,[3]May!$C:$Z,24,FALSE)</f>
        <v>2019</v>
      </c>
    </row>
    <row r="15682" spans="1:15" x14ac:dyDescent="0.25">
      <c r="A15682" t="s">
        <v>1245</v>
      </c>
      <c r="C15682" t="s">
        <v>1331</v>
      </c>
      <c r="E15682">
        <v>2</v>
      </c>
      <c r="F15682" t="s">
        <v>1247</v>
      </c>
      <c r="J15682" t="s">
        <v>23</v>
      </c>
      <c r="K15682">
        <v>10</v>
      </c>
      <c r="L15682">
        <v>51.1</v>
      </c>
      <c r="M15682">
        <v>0.04</v>
      </c>
      <c r="O15682" s="12">
        <f>VLOOKUP(C15682,[3]May!$C:$Z,24,FALSE)</f>
        <v>2019</v>
      </c>
    </row>
    <row r="15683" spans="1:15" x14ac:dyDescent="0.25">
      <c r="A15683" t="s">
        <v>1245</v>
      </c>
      <c r="C15683" t="s">
        <v>1331</v>
      </c>
      <c r="E15683">
        <v>2</v>
      </c>
      <c r="F15683" t="s">
        <v>1247</v>
      </c>
      <c r="J15683" t="s">
        <v>23</v>
      </c>
      <c r="K15683">
        <v>17</v>
      </c>
      <c r="L15683">
        <v>86.87</v>
      </c>
      <c r="M15683">
        <v>6.8000000000000005E-2</v>
      </c>
      <c r="O15683" s="12">
        <f>VLOOKUP(C15683,[3]May!$C:$Z,24,FALSE)</f>
        <v>2019</v>
      </c>
    </row>
    <row r="15684" spans="1:15" x14ac:dyDescent="0.25">
      <c r="A15684" t="s">
        <v>1245</v>
      </c>
      <c r="C15684" t="s">
        <v>1331</v>
      </c>
      <c r="E15684">
        <v>2</v>
      </c>
      <c r="F15684" t="s">
        <v>1247</v>
      </c>
      <c r="J15684" t="s">
        <v>23</v>
      </c>
      <c r="K15684">
        <v>2</v>
      </c>
      <c r="L15684">
        <v>130.26</v>
      </c>
      <c r="M15684">
        <v>0.10199999999999999</v>
      </c>
      <c r="O15684" s="12">
        <f>VLOOKUP(C15684,[3]May!$C:$Z,24,FALSE)</f>
        <v>2019</v>
      </c>
    </row>
    <row r="15685" spans="1:15" x14ac:dyDescent="0.25">
      <c r="A15685" t="s">
        <v>1245</v>
      </c>
      <c r="C15685" t="s">
        <v>1331</v>
      </c>
      <c r="E15685">
        <v>2</v>
      </c>
      <c r="F15685" t="s">
        <v>1247</v>
      </c>
      <c r="J15685" t="s">
        <v>23</v>
      </c>
      <c r="K15685">
        <v>9</v>
      </c>
      <c r="L15685">
        <v>45.99</v>
      </c>
      <c r="M15685">
        <v>3.5999999999999997E-2</v>
      </c>
      <c r="O15685" s="12">
        <f>VLOOKUP(C15685,[3]May!$C:$Z,24,FALSE)</f>
        <v>2019</v>
      </c>
    </row>
    <row r="15686" spans="1:15" x14ac:dyDescent="0.25">
      <c r="A15686" t="s">
        <v>1245</v>
      </c>
      <c r="C15686" t="s">
        <v>1331</v>
      </c>
      <c r="E15686">
        <v>2</v>
      </c>
      <c r="F15686" t="s">
        <v>1247</v>
      </c>
      <c r="J15686" t="s">
        <v>23</v>
      </c>
      <c r="K15686">
        <v>2</v>
      </c>
      <c r="L15686">
        <v>130.26</v>
      </c>
      <c r="M15686">
        <v>0.10199999999999999</v>
      </c>
      <c r="O15686" s="12">
        <f>VLOOKUP(C15686,[3]May!$C:$Z,24,FALSE)</f>
        <v>2019</v>
      </c>
    </row>
    <row r="15687" spans="1:15" x14ac:dyDescent="0.25">
      <c r="A15687" t="s">
        <v>1245</v>
      </c>
      <c r="C15687" t="s">
        <v>1331</v>
      </c>
      <c r="E15687">
        <v>2</v>
      </c>
      <c r="F15687" t="s">
        <v>1247</v>
      </c>
      <c r="J15687" t="s">
        <v>23</v>
      </c>
      <c r="K15687">
        <v>16</v>
      </c>
      <c r="L15687">
        <v>81.760000000000005</v>
      </c>
      <c r="M15687">
        <v>6.4000000000000001E-2</v>
      </c>
      <c r="O15687" s="12">
        <f>VLOOKUP(C15687,[3]May!$C:$Z,24,FALSE)</f>
        <v>2019</v>
      </c>
    </row>
    <row r="15688" spans="1:15" x14ac:dyDescent="0.25">
      <c r="A15688" t="s">
        <v>1245</v>
      </c>
      <c r="C15688" t="s">
        <v>1331</v>
      </c>
      <c r="E15688">
        <v>9</v>
      </c>
      <c r="F15688" t="s">
        <v>1256</v>
      </c>
      <c r="J15688" t="s">
        <v>23</v>
      </c>
      <c r="K15688">
        <v>1</v>
      </c>
      <c r="L15688">
        <v>39.06</v>
      </c>
      <c r="M15688">
        <v>3.2199999999999999E-2</v>
      </c>
      <c r="O15688" s="12">
        <f>VLOOKUP(C15688,[3]May!$C:$Z,24,FALSE)</f>
        <v>2019</v>
      </c>
    </row>
    <row r="15689" spans="1:15" x14ac:dyDescent="0.25">
      <c r="A15689" t="s">
        <v>1245</v>
      </c>
      <c r="C15689" t="s">
        <v>1331</v>
      </c>
      <c r="E15689">
        <v>2</v>
      </c>
      <c r="F15689" t="s">
        <v>1247</v>
      </c>
      <c r="J15689" t="s">
        <v>23</v>
      </c>
      <c r="K15689">
        <v>2</v>
      </c>
      <c r="L15689">
        <v>10.220000000000001</v>
      </c>
      <c r="M15689">
        <v>8.0000000000000002E-3</v>
      </c>
      <c r="O15689" s="12">
        <f>VLOOKUP(C15689,[3]May!$C:$Z,24,FALSE)</f>
        <v>2019</v>
      </c>
    </row>
    <row r="15690" spans="1:15" x14ac:dyDescent="0.25">
      <c r="A15690" t="s">
        <v>1245</v>
      </c>
      <c r="C15690" t="s">
        <v>1331</v>
      </c>
      <c r="E15690">
        <v>2</v>
      </c>
      <c r="F15690" t="s">
        <v>1247</v>
      </c>
      <c r="J15690" t="s">
        <v>23</v>
      </c>
      <c r="K15690">
        <v>4</v>
      </c>
      <c r="L15690">
        <v>260.52</v>
      </c>
      <c r="M15690">
        <v>0.20399999999999999</v>
      </c>
      <c r="O15690" s="12">
        <f>VLOOKUP(C15690,[3]May!$C:$Z,24,FALSE)</f>
        <v>2019</v>
      </c>
    </row>
    <row r="15691" spans="1:15" x14ac:dyDescent="0.25">
      <c r="A15691" t="s">
        <v>1245</v>
      </c>
      <c r="C15691" t="s">
        <v>1331</v>
      </c>
      <c r="E15691">
        <v>2</v>
      </c>
      <c r="F15691" t="s">
        <v>1247</v>
      </c>
      <c r="J15691" t="s">
        <v>23</v>
      </c>
      <c r="K15691">
        <v>10</v>
      </c>
      <c r="L15691">
        <v>51.1</v>
      </c>
      <c r="M15691">
        <v>0.04</v>
      </c>
      <c r="O15691" s="12">
        <f>VLOOKUP(C15691,[3]May!$C:$Z,24,FALSE)</f>
        <v>2019</v>
      </c>
    </row>
    <row r="15692" spans="1:15" x14ac:dyDescent="0.25">
      <c r="A15692" t="s">
        <v>1245</v>
      </c>
      <c r="C15692" t="s">
        <v>1331</v>
      </c>
      <c r="E15692">
        <v>2</v>
      </c>
      <c r="F15692" t="s">
        <v>1247</v>
      </c>
      <c r="J15692" t="s">
        <v>23</v>
      </c>
      <c r="K15692">
        <v>16</v>
      </c>
      <c r="L15692">
        <v>1042.08</v>
      </c>
      <c r="M15692">
        <v>0.81599999999999995</v>
      </c>
      <c r="O15692" s="12">
        <f>VLOOKUP(C15692,[3]May!$C:$Z,24,FALSE)</f>
        <v>2019</v>
      </c>
    </row>
    <row r="15693" spans="1:15" x14ac:dyDescent="0.25">
      <c r="A15693" t="s">
        <v>1245</v>
      </c>
      <c r="C15693" t="s">
        <v>1331</v>
      </c>
      <c r="E15693">
        <v>12</v>
      </c>
      <c r="F15693" t="s">
        <v>1253</v>
      </c>
      <c r="J15693" t="s">
        <v>23</v>
      </c>
      <c r="K15693">
        <v>1</v>
      </c>
      <c r="L15693">
        <v>61.2</v>
      </c>
      <c r="M15693">
        <v>8.3370000000000007E-3</v>
      </c>
      <c r="O15693" s="12">
        <f>VLOOKUP(C15693,[3]May!$C:$Z,24,FALSE)</f>
        <v>2019</v>
      </c>
    </row>
    <row r="15694" spans="1:15" x14ac:dyDescent="0.25">
      <c r="A15694" t="s">
        <v>1245</v>
      </c>
      <c r="C15694" t="s">
        <v>1331</v>
      </c>
      <c r="E15694">
        <v>2</v>
      </c>
      <c r="F15694" t="s">
        <v>1247</v>
      </c>
      <c r="J15694" t="s">
        <v>23</v>
      </c>
      <c r="K15694">
        <v>20</v>
      </c>
      <c r="L15694">
        <v>102.2</v>
      </c>
      <c r="M15694">
        <v>0.08</v>
      </c>
      <c r="O15694" s="12">
        <f>VLOOKUP(C15694,[3]May!$C:$Z,24,FALSE)</f>
        <v>2019</v>
      </c>
    </row>
    <row r="15695" spans="1:15" x14ac:dyDescent="0.25">
      <c r="A15695" t="s">
        <v>1245</v>
      </c>
      <c r="C15695" t="s">
        <v>1331</v>
      </c>
      <c r="E15695">
        <v>12</v>
      </c>
      <c r="F15695" t="s">
        <v>1253</v>
      </c>
      <c r="J15695" t="s">
        <v>23</v>
      </c>
      <c r="K15695">
        <v>1</v>
      </c>
      <c r="L15695">
        <v>61.2</v>
      </c>
      <c r="M15695">
        <v>8.3370000000000007E-3</v>
      </c>
      <c r="O15695" s="12">
        <f>VLOOKUP(C15695,[3]May!$C:$Z,24,FALSE)</f>
        <v>2019</v>
      </c>
    </row>
    <row r="15696" spans="1:15" x14ac:dyDescent="0.25">
      <c r="A15696" t="s">
        <v>1245</v>
      </c>
      <c r="C15696" t="s">
        <v>1331</v>
      </c>
      <c r="E15696">
        <v>2</v>
      </c>
      <c r="F15696" t="s">
        <v>1247</v>
      </c>
      <c r="J15696" t="s">
        <v>23</v>
      </c>
      <c r="K15696">
        <v>6</v>
      </c>
      <c r="L15696">
        <v>390.78</v>
      </c>
      <c r="M15696">
        <v>0.30599999999999999</v>
      </c>
      <c r="O15696" s="12">
        <f>VLOOKUP(C15696,[3]May!$C:$Z,24,FALSE)</f>
        <v>2019</v>
      </c>
    </row>
    <row r="15697" spans="1:15" x14ac:dyDescent="0.25">
      <c r="A15697" t="s">
        <v>1245</v>
      </c>
      <c r="C15697" t="s">
        <v>1331</v>
      </c>
      <c r="E15697">
        <v>2</v>
      </c>
      <c r="F15697" t="s">
        <v>1247</v>
      </c>
      <c r="J15697" t="s">
        <v>23</v>
      </c>
      <c r="K15697">
        <v>9</v>
      </c>
      <c r="L15697">
        <v>45.99</v>
      </c>
      <c r="M15697">
        <v>3.5999999999999997E-2</v>
      </c>
      <c r="O15697" s="12">
        <f>VLOOKUP(C15697,[3]May!$C:$Z,24,FALSE)</f>
        <v>2019</v>
      </c>
    </row>
    <row r="15698" spans="1:15" x14ac:dyDescent="0.25">
      <c r="A15698" t="s">
        <v>1245</v>
      </c>
      <c r="C15698" t="s">
        <v>1331</v>
      </c>
      <c r="E15698">
        <v>2</v>
      </c>
      <c r="F15698" t="s">
        <v>1247</v>
      </c>
      <c r="J15698" t="s">
        <v>23</v>
      </c>
      <c r="K15698">
        <v>13</v>
      </c>
      <c r="L15698">
        <v>846.69</v>
      </c>
      <c r="M15698">
        <v>0.66300000000000003</v>
      </c>
      <c r="O15698" s="12">
        <f>VLOOKUP(C15698,[3]May!$C:$Z,24,FALSE)</f>
        <v>2019</v>
      </c>
    </row>
    <row r="15699" spans="1:15" x14ac:dyDescent="0.25">
      <c r="A15699" t="s">
        <v>1245</v>
      </c>
      <c r="C15699" t="s">
        <v>1331</v>
      </c>
      <c r="E15699">
        <v>2</v>
      </c>
      <c r="F15699" t="s">
        <v>1247</v>
      </c>
      <c r="J15699" t="s">
        <v>23</v>
      </c>
      <c r="K15699">
        <v>2</v>
      </c>
      <c r="L15699">
        <v>10.220000000000001</v>
      </c>
      <c r="M15699">
        <v>8.0000000000000002E-3</v>
      </c>
      <c r="O15699" s="12">
        <f>VLOOKUP(C15699,[3]May!$C:$Z,24,FALSE)</f>
        <v>2019</v>
      </c>
    </row>
    <row r="15700" spans="1:15" x14ac:dyDescent="0.25">
      <c r="A15700" t="s">
        <v>1245</v>
      </c>
      <c r="C15700" t="s">
        <v>1331</v>
      </c>
      <c r="E15700">
        <v>12</v>
      </c>
      <c r="F15700" t="s">
        <v>1253</v>
      </c>
      <c r="J15700" t="s">
        <v>23</v>
      </c>
      <c r="K15700">
        <v>1</v>
      </c>
      <c r="L15700">
        <v>61.2</v>
      </c>
      <c r="M15700">
        <v>8.3370000000000007E-3</v>
      </c>
      <c r="O15700" s="12">
        <f>VLOOKUP(C15700,[3]May!$C:$Z,24,FALSE)</f>
        <v>2019</v>
      </c>
    </row>
    <row r="15701" spans="1:15" x14ac:dyDescent="0.25">
      <c r="A15701" t="s">
        <v>1245</v>
      </c>
      <c r="C15701" t="s">
        <v>1331</v>
      </c>
      <c r="E15701">
        <v>2</v>
      </c>
      <c r="F15701" t="s">
        <v>1247</v>
      </c>
      <c r="J15701" t="s">
        <v>23</v>
      </c>
      <c r="K15701">
        <v>7</v>
      </c>
      <c r="L15701">
        <v>455.91</v>
      </c>
      <c r="M15701">
        <v>0.35699999999999998</v>
      </c>
      <c r="O15701" s="12">
        <f>VLOOKUP(C15701,[3]May!$C:$Z,24,FALSE)</f>
        <v>2019</v>
      </c>
    </row>
    <row r="15702" spans="1:15" x14ac:dyDescent="0.25">
      <c r="A15702" t="s">
        <v>1245</v>
      </c>
      <c r="C15702" t="s">
        <v>1331</v>
      </c>
      <c r="E15702">
        <v>2</v>
      </c>
      <c r="F15702" t="s">
        <v>1247</v>
      </c>
      <c r="J15702" t="s">
        <v>23</v>
      </c>
      <c r="K15702">
        <v>11</v>
      </c>
      <c r="L15702">
        <v>56.21</v>
      </c>
      <c r="M15702">
        <v>4.3999999999999997E-2</v>
      </c>
      <c r="O15702" s="12">
        <f>VLOOKUP(C15702,[3]May!$C:$Z,24,FALSE)</f>
        <v>2019</v>
      </c>
    </row>
    <row r="15703" spans="1:15" x14ac:dyDescent="0.25">
      <c r="A15703" t="s">
        <v>1245</v>
      </c>
      <c r="C15703" t="s">
        <v>1331</v>
      </c>
      <c r="E15703">
        <v>6</v>
      </c>
      <c r="F15703" t="s">
        <v>1250</v>
      </c>
      <c r="J15703" t="s">
        <v>23</v>
      </c>
      <c r="K15703">
        <v>1</v>
      </c>
      <c r="L15703">
        <v>10.85</v>
      </c>
      <c r="M15703">
        <v>8.5000000000000006E-3</v>
      </c>
      <c r="O15703" s="12">
        <f>VLOOKUP(C15703,[3]May!$C:$Z,24,FALSE)</f>
        <v>2019</v>
      </c>
    </row>
    <row r="15704" spans="1:15" x14ac:dyDescent="0.25">
      <c r="A15704" t="s">
        <v>1245</v>
      </c>
      <c r="C15704" t="s">
        <v>1331</v>
      </c>
      <c r="E15704">
        <v>12</v>
      </c>
      <c r="F15704" t="s">
        <v>1253</v>
      </c>
      <c r="J15704" t="s">
        <v>23</v>
      </c>
      <c r="K15704">
        <v>1</v>
      </c>
      <c r="L15704">
        <v>61.2</v>
      </c>
      <c r="M15704">
        <v>8.3370000000000007E-3</v>
      </c>
      <c r="O15704" s="12">
        <f>VLOOKUP(C15704,[3]May!$C:$Z,24,FALSE)</f>
        <v>2019</v>
      </c>
    </row>
    <row r="15705" spans="1:15" x14ac:dyDescent="0.25">
      <c r="A15705" t="s">
        <v>1245</v>
      </c>
      <c r="C15705" t="s">
        <v>1331</v>
      </c>
      <c r="E15705">
        <v>2</v>
      </c>
      <c r="F15705" t="s">
        <v>1247</v>
      </c>
      <c r="J15705" t="s">
        <v>23</v>
      </c>
      <c r="K15705">
        <v>8</v>
      </c>
      <c r="L15705">
        <v>40.880000000000003</v>
      </c>
      <c r="M15705">
        <v>3.2000000000000001E-2</v>
      </c>
      <c r="O15705" s="12">
        <f>VLOOKUP(C15705,[3]May!$C:$Z,24,FALSE)</f>
        <v>2019</v>
      </c>
    </row>
    <row r="15706" spans="1:15" x14ac:dyDescent="0.25">
      <c r="A15706" t="s">
        <v>1245</v>
      </c>
      <c r="C15706" t="s">
        <v>1331</v>
      </c>
      <c r="E15706">
        <v>2</v>
      </c>
      <c r="F15706" t="s">
        <v>1247</v>
      </c>
      <c r="J15706" t="s">
        <v>23</v>
      </c>
      <c r="K15706">
        <v>6</v>
      </c>
      <c r="L15706">
        <v>30.66</v>
      </c>
      <c r="M15706">
        <v>2.4E-2</v>
      </c>
      <c r="O15706" s="12">
        <f>VLOOKUP(C15706,[3]May!$C:$Z,24,FALSE)</f>
        <v>2019</v>
      </c>
    </row>
    <row r="15707" spans="1:15" x14ac:dyDescent="0.25">
      <c r="A15707" t="s">
        <v>1245</v>
      </c>
      <c r="C15707" t="s">
        <v>1331</v>
      </c>
      <c r="E15707">
        <v>2</v>
      </c>
      <c r="F15707" t="s">
        <v>1247</v>
      </c>
      <c r="J15707" t="s">
        <v>23</v>
      </c>
      <c r="K15707">
        <v>1</v>
      </c>
      <c r="L15707">
        <v>65.13</v>
      </c>
      <c r="M15707">
        <v>5.0999999999999997E-2</v>
      </c>
      <c r="O15707" s="12">
        <f>VLOOKUP(C15707,[3]May!$C:$Z,24,FALSE)</f>
        <v>2019</v>
      </c>
    </row>
    <row r="15708" spans="1:15" x14ac:dyDescent="0.25">
      <c r="A15708" t="s">
        <v>1245</v>
      </c>
      <c r="C15708" t="s">
        <v>1331</v>
      </c>
      <c r="E15708">
        <v>2</v>
      </c>
      <c r="F15708" t="s">
        <v>1247</v>
      </c>
      <c r="J15708" t="s">
        <v>23</v>
      </c>
      <c r="K15708">
        <v>9</v>
      </c>
      <c r="L15708">
        <v>586.16999999999996</v>
      </c>
      <c r="M15708">
        <v>0.45900000000000002</v>
      </c>
      <c r="O15708" s="12">
        <f>VLOOKUP(C15708,[3]May!$C:$Z,24,FALSE)</f>
        <v>2019</v>
      </c>
    </row>
    <row r="15709" spans="1:15" x14ac:dyDescent="0.25">
      <c r="A15709" t="s">
        <v>1245</v>
      </c>
      <c r="C15709" t="s">
        <v>1331</v>
      </c>
      <c r="E15709">
        <v>2</v>
      </c>
      <c r="F15709" t="s">
        <v>1247</v>
      </c>
      <c r="J15709" t="s">
        <v>23</v>
      </c>
      <c r="K15709">
        <v>3</v>
      </c>
      <c r="L15709">
        <v>15.33</v>
      </c>
      <c r="M15709">
        <v>1.2E-2</v>
      </c>
      <c r="O15709" s="12">
        <f>VLOOKUP(C15709,[3]May!$C:$Z,24,FALSE)</f>
        <v>2019</v>
      </c>
    </row>
    <row r="15710" spans="1:15" x14ac:dyDescent="0.25">
      <c r="A15710" t="s">
        <v>1245</v>
      </c>
      <c r="C15710" t="s">
        <v>1331</v>
      </c>
      <c r="E15710">
        <v>12</v>
      </c>
      <c r="F15710" t="s">
        <v>1253</v>
      </c>
      <c r="J15710" t="s">
        <v>23</v>
      </c>
      <c r="K15710">
        <v>1</v>
      </c>
      <c r="L15710">
        <v>61.2</v>
      </c>
      <c r="M15710">
        <v>8.3370000000000007E-3</v>
      </c>
      <c r="O15710" s="12">
        <f>VLOOKUP(C15710,[3]May!$C:$Z,24,FALSE)</f>
        <v>2019</v>
      </c>
    </row>
    <row r="15711" spans="1:15" x14ac:dyDescent="0.25">
      <c r="A15711" t="s">
        <v>1245</v>
      </c>
      <c r="C15711" t="s">
        <v>1331</v>
      </c>
      <c r="E15711">
        <v>2</v>
      </c>
      <c r="F15711" t="s">
        <v>1247</v>
      </c>
      <c r="J15711" t="s">
        <v>23</v>
      </c>
      <c r="K15711">
        <v>8</v>
      </c>
      <c r="L15711">
        <v>521.04</v>
      </c>
      <c r="M15711">
        <v>0.40799999999999997</v>
      </c>
      <c r="O15711" s="12">
        <f>VLOOKUP(C15711,[3]May!$C:$Z,24,FALSE)</f>
        <v>2019</v>
      </c>
    </row>
    <row r="15712" spans="1:15" x14ac:dyDescent="0.25">
      <c r="A15712" t="s">
        <v>1245</v>
      </c>
      <c r="C15712" t="s">
        <v>1331</v>
      </c>
      <c r="E15712">
        <v>2</v>
      </c>
      <c r="F15712" t="s">
        <v>1247</v>
      </c>
      <c r="J15712" t="s">
        <v>23</v>
      </c>
      <c r="K15712">
        <v>11</v>
      </c>
      <c r="L15712">
        <v>56.21</v>
      </c>
      <c r="M15712">
        <v>4.3999999999999997E-2</v>
      </c>
      <c r="O15712" s="12">
        <f>VLOOKUP(C15712,[3]May!$C:$Z,24,FALSE)</f>
        <v>2019</v>
      </c>
    </row>
    <row r="15713" spans="1:15" x14ac:dyDescent="0.25">
      <c r="A15713" t="s">
        <v>1245</v>
      </c>
      <c r="C15713" t="s">
        <v>1331</v>
      </c>
      <c r="E15713">
        <v>12</v>
      </c>
      <c r="F15713" t="s">
        <v>1253</v>
      </c>
      <c r="J15713" t="s">
        <v>23</v>
      </c>
      <c r="K15713">
        <v>1</v>
      </c>
      <c r="L15713">
        <v>61.2</v>
      </c>
      <c r="M15713">
        <v>8.3370000000000007E-3</v>
      </c>
      <c r="O15713" s="12">
        <f>VLOOKUP(C15713,[3]May!$C:$Z,24,FALSE)</f>
        <v>2019</v>
      </c>
    </row>
    <row r="15714" spans="1:15" x14ac:dyDescent="0.25">
      <c r="A15714" t="s">
        <v>1245</v>
      </c>
      <c r="C15714" t="s">
        <v>1331</v>
      </c>
      <c r="E15714">
        <v>2</v>
      </c>
      <c r="F15714" t="s">
        <v>1247</v>
      </c>
      <c r="J15714" t="s">
        <v>23</v>
      </c>
      <c r="K15714">
        <v>5</v>
      </c>
      <c r="L15714">
        <v>325.64999999999998</v>
      </c>
      <c r="M15714">
        <v>0.255</v>
      </c>
      <c r="O15714" s="12">
        <f>VLOOKUP(C15714,[3]May!$C:$Z,24,FALSE)</f>
        <v>2019</v>
      </c>
    </row>
    <row r="15715" spans="1:15" x14ac:dyDescent="0.25">
      <c r="A15715" t="s">
        <v>1245</v>
      </c>
      <c r="C15715" t="s">
        <v>1331</v>
      </c>
      <c r="E15715">
        <v>2</v>
      </c>
      <c r="F15715" t="s">
        <v>1247</v>
      </c>
      <c r="J15715" t="s">
        <v>23</v>
      </c>
      <c r="K15715">
        <v>1</v>
      </c>
      <c r="L15715">
        <v>5.1100000000000003</v>
      </c>
      <c r="M15715">
        <v>4.0000000000000001E-3</v>
      </c>
      <c r="O15715" s="12">
        <f>VLOOKUP(C15715,[3]May!$C:$Z,24,FALSE)</f>
        <v>2019</v>
      </c>
    </row>
    <row r="15716" spans="1:15" x14ac:dyDescent="0.25">
      <c r="A15716" t="s">
        <v>1245</v>
      </c>
      <c r="C15716" t="s">
        <v>1331</v>
      </c>
      <c r="E15716">
        <v>12</v>
      </c>
      <c r="F15716" t="s">
        <v>1253</v>
      </c>
      <c r="J15716" t="s">
        <v>23</v>
      </c>
      <c r="K15716">
        <v>1</v>
      </c>
      <c r="L15716">
        <v>61.2</v>
      </c>
      <c r="M15716">
        <v>8.3370000000000007E-3</v>
      </c>
      <c r="O15716" s="12">
        <f>VLOOKUP(C15716,[3]May!$C:$Z,24,FALSE)</f>
        <v>2019</v>
      </c>
    </row>
    <row r="15717" spans="1:15" x14ac:dyDescent="0.25">
      <c r="A15717" t="s">
        <v>1245</v>
      </c>
      <c r="C15717" t="s">
        <v>1331</v>
      </c>
      <c r="E15717">
        <v>2</v>
      </c>
      <c r="F15717" t="s">
        <v>1247</v>
      </c>
      <c r="J15717" t="s">
        <v>23</v>
      </c>
      <c r="K15717">
        <v>6</v>
      </c>
      <c r="L15717">
        <v>30.66</v>
      </c>
      <c r="M15717">
        <v>2.4E-2</v>
      </c>
      <c r="O15717" s="12">
        <f>VLOOKUP(C15717,[3]May!$C:$Z,24,FALSE)</f>
        <v>2019</v>
      </c>
    </row>
    <row r="15718" spans="1:15" x14ac:dyDescent="0.25">
      <c r="A15718" t="s">
        <v>1245</v>
      </c>
      <c r="C15718" t="s">
        <v>1331</v>
      </c>
      <c r="E15718">
        <v>2</v>
      </c>
      <c r="F15718" t="s">
        <v>1247</v>
      </c>
      <c r="J15718" t="s">
        <v>23</v>
      </c>
      <c r="K15718">
        <v>1</v>
      </c>
      <c r="L15718">
        <v>65.13</v>
      </c>
      <c r="M15718">
        <v>5.0999999999999997E-2</v>
      </c>
      <c r="O15718" s="12">
        <f>VLOOKUP(C15718,[3]May!$C:$Z,24,FALSE)</f>
        <v>2019</v>
      </c>
    </row>
    <row r="15719" spans="1:15" x14ac:dyDescent="0.25">
      <c r="A15719" t="s">
        <v>1245</v>
      </c>
      <c r="C15719" t="s">
        <v>1331</v>
      </c>
      <c r="E15719">
        <v>2</v>
      </c>
      <c r="F15719" t="s">
        <v>1247</v>
      </c>
      <c r="J15719" t="s">
        <v>23</v>
      </c>
      <c r="K15719">
        <v>1</v>
      </c>
      <c r="L15719">
        <v>5.1100000000000003</v>
      </c>
      <c r="M15719">
        <v>4.0000000000000001E-3</v>
      </c>
      <c r="O15719" s="12">
        <f>VLOOKUP(C15719,[3]May!$C:$Z,24,FALSE)</f>
        <v>2019</v>
      </c>
    </row>
    <row r="15720" spans="1:15" x14ac:dyDescent="0.25">
      <c r="A15720" t="s">
        <v>1245</v>
      </c>
      <c r="C15720" t="s">
        <v>1331</v>
      </c>
      <c r="E15720">
        <v>6</v>
      </c>
      <c r="F15720" t="s">
        <v>1250</v>
      </c>
      <c r="J15720" t="s">
        <v>23</v>
      </c>
      <c r="K15720">
        <v>3</v>
      </c>
      <c r="L15720">
        <v>32.549999999999997</v>
      </c>
      <c r="M15720">
        <v>2.5499999999999998E-2</v>
      </c>
      <c r="O15720" s="12">
        <f>VLOOKUP(C15720,[3]May!$C:$Z,24,FALSE)</f>
        <v>2019</v>
      </c>
    </row>
    <row r="15721" spans="1:15" x14ac:dyDescent="0.25">
      <c r="A15721" t="s">
        <v>1245</v>
      </c>
      <c r="C15721" t="s">
        <v>1331</v>
      </c>
      <c r="E15721">
        <v>2</v>
      </c>
      <c r="F15721" t="s">
        <v>1247</v>
      </c>
      <c r="J15721" t="s">
        <v>23</v>
      </c>
      <c r="K15721">
        <v>1</v>
      </c>
      <c r="L15721">
        <v>65.13</v>
      </c>
      <c r="M15721">
        <v>5.0999999999999997E-2</v>
      </c>
      <c r="O15721" s="12">
        <f>VLOOKUP(C15721,[3]May!$C:$Z,24,FALSE)</f>
        <v>2019</v>
      </c>
    </row>
    <row r="15722" spans="1:15" x14ac:dyDescent="0.25">
      <c r="A15722" t="s">
        <v>1245</v>
      </c>
      <c r="C15722" t="s">
        <v>1331</v>
      </c>
      <c r="E15722">
        <v>12</v>
      </c>
      <c r="F15722" t="s">
        <v>1253</v>
      </c>
      <c r="J15722" t="s">
        <v>23</v>
      </c>
      <c r="K15722">
        <v>1</v>
      </c>
      <c r="L15722">
        <v>61.2</v>
      </c>
      <c r="M15722">
        <v>8.3370000000000007E-3</v>
      </c>
      <c r="O15722" s="12">
        <f>VLOOKUP(C15722,[3]May!$C:$Z,24,FALSE)</f>
        <v>2019</v>
      </c>
    </row>
    <row r="15723" spans="1:15" x14ac:dyDescent="0.25">
      <c r="A15723" t="s">
        <v>1245</v>
      </c>
      <c r="C15723" t="s">
        <v>1331</v>
      </c>
      <c r="E15723">
        <v>2</v>
      </c>
      <c r="F15723" t="s">
        <v>1247</v>
      </c>
      <c r="J15723" t="s">
        <v>23</v>
      </c>
      <c r="K15723">
        <v>3</v>
      </c>
      <c r="L15723">
        <v>195.39</v>
      </c>
      <c r="M15723">
        <v>0.153</v>
      </c>
      <c r="O15723" s="12">
        <f>VLOOKUP(C15723,[3]May!$C:$Z,24,FALSE)</f>
        <v>2019</v>
      </c>
    </row>
    <row r="15724" spans="1:15" x14ac:dyDescent="0.25">
      <c r="A15724" t="s">
        <v>1245</v>
      </c>
      <c r="C15724" t="s">
        <v>1331</v>
      </c>
      <c r="E15724">
        <v>6</v>
      </c>
      <c r="F15724" t="s">
        <v>1250</v>
      </c>
      <c r="J15724" t="s">
        <v>23</v>
      </c>
      <c r="K15724">
        <v>1</v>
      </c>
      <c r="L15724">
        <v>10.85</v>
      </c>
      <c r="M15724">
        <v>8.5000000000000006E-3</v>
      </c>
      <c r="O15724" s="12">
        <f>VLOOKUP(C15724,[3]May!$C:$Z,24,FALSE)</f>
        <v>2019</v>
      </c>
    </row>
    <row r="15725" spans="1:15" x14ac:dyDescent="0.25">
      <c r="A15725" t="s">
        <v>1245</v>
      </c>
      <c r="C15725" t="s">
        <v>1331</v>
      </c>
      <c r="E15725">
        <v>2</v>
      </c>
      <c r="F15725" t="s">
        <v>1247</v>
      </c>
      <c r="J15725" t="s">
        <v>23</v>
      </c>
      <c r="K15725">
        <v>9</v>
      </c>
      <c r="L15725">
        <v>45.99</v>
      </c>
      <c r="M15725">
        <v>3.5999999999999997E-2</v>
      </c>
      <c r="O15725" s="12">
        <f>VLOOKUP(C15725,[3]May!$C:$Z,24,FALSE)</f>
        <v>2019</v>
      </c>
    </row>
    <row r="15726" spans="1:15" x14ac:dyDescent="0.25">
      <c r="A15726" t="s">
        <v>1245</v>
      </c>
      <c r="C15726" t="s">
        <v>1331</v>
      </c>
      <c r="E15726">
        <v>12</v>
      </c>
      <c r="F15726" t="s">
        <v>1253</v>
      </c>
      <c r="J15726" t="s">
        <v>23</v>
      </c>
      <c r="K15726">
        <v>1</v>
      </c>
      <c r="L15726">
        <v>61.2</v>
      </c>
      <c r="M15726">
        <v>8.3370000000000007E-3</v>
      </c>
      <c r="O15726" s="12">
        <f>VLOOKUP(C15726,[3]May!$C:$Z,24,FALSE)</f>
        <v>2019</v>
      </c>
    </row>
    <row r="15727" spans="1:15" x14ac:dyDescent="0.25">
      <c r="A15727" t="s">
        <v>1245</v>
      </c>
      <c r="C15727" t="s">
        <v>1331</v>
      </c>
      <c r="E15727">
        <v>2</v>
      </c>
      <c r="F15727" t="s">
        <v>1247</v>
      </c>
      <c r="J15727" t="s">
        <v>23</v>
      </c>
      <c r="K15727">
        <v>12</v>
      </c>
      <c r="L15727">
        <v>61.32</v>
      </c>
      <c r="M15727">
        <v>4.8000000000000001E-2</v>
      </c>
      <c r="O15727" s="12">
        <f>VLOOKUP(C15727,[3]May!$C:$Z,24,FALSE)</f>
        <v>2019</v>
      </c>
    </row>
    <row r="15728" spans="1:15" x14ac:dyDescent="0.25">
      <c r="A15728" t="s">
        <v>1245</v>
      </c>
      <c r="C15728" t="s">
        <v>1331</v>
      </c>
      <c r="E15728">
        <v>2</v>
      </c>
      <c r="F15728" t="s">
        <v>1247</v>
      </c>
      <c r="J15728" t="s">
        <v>23</v>
      </c>
      <c r="K15728">
        <v>1</v>
      </c>
      <c r="L15728">
        <v>65.13</v>
      </c>
      <c r="M15728">
        <v>5.0999999999999997E-2</v>
      </c>
      <c r="O15728" s="12">
        <f>VLOOKUP(C15728,[3]May!$C:$Z,24,FALSE)</f>
        <v>2019</v>
      </c>
    </row>
    <row r="15729" spans="1:15" x14ac:dyDescent="0.25">
      <c r="A15729" t="s">
        <v>1245</v>
      </c>
      <c r="C15729" t="s">
        <v>1331</v>
      </c>
      <c r="E15729">
        <v>2</v>
      </c>
      <c r="F15729" t="s">
        <v>1247</v>
      </c>
      <c r="J15729" t="s">
        <v>23</v>
      </c>
      <c r="K15729">
        <v>5</v>
      </c>
      <c r="L15729">
        <v>25.55</v>
      </c>
      <c r="M15729">
        <v>0.02</v>
      </c>
      <c r="O15729" s="12">
        <f>VLOOKUP(C15729,[3]May!$C:$Z,24,FALSE)</f>
        <v>2019</v>
      </c>
    </row>
    <row r="15730" spans="1:15" x14ac:dyDescent="0.25">
      <c r="A15730" t="s">
        <v>1245</v>
      </c>
      <c r="C15730" t="s">
        <v>1331</v>
      </c>
      <c r="E15730">
        <v>12</v>
      </c>
      <c r="F15730" t="s">
        <v>1253</v>
      </c>
      <c r="J15730" t="s">
        <v>23</v>
      </c>
      <c r="K15730">
        <v>1</v>
      </c>
      <c r="L15730">
        <v>61.2</v>
      </c>
      <c r="M15730">
        <v>8.3370000000000007E-3</v>
      </c>
      <c r="O15730" s="12">
        <f>VLOOKUP(C15730,[3]May!$C:$Z,24,FALSE)</f>
        <v>2019</v>
      </c>
    </row>
    <row r="15731" spans="1:15" x14ac:dyDescent="0.25">
      <c r="A15731" t="s">
        <v>1245</v>
      </c>
      <c r="C15731" t="s">
        <v>1331</v>
      </c>
      <c r="E15731">
        <v>2</v>
      </c>
      <c r="F15731" t="s">
        <v>1247</v>
      </c>
      <c r="J15731" t="s">
        <v>23</v>
      </c>
      <c r="K15731">
        <v>16</v>
      </c>
      <c r="L15731">
        <v>81.760000000000005</v>
      </c>
      <c r="M15731">
        <v>6.4000000000000001E-2</v>
      </c>
      <c r="O15731" s="12">
        <f>VLOOKUP(C15731,[3]May!$C:$Z,24,FALSE)</f>
        <v>2019</v>
      </c>
    </row>
    <row r="15732" spans="1:15" x14ac:dyDescent="0.25">
      <c r="A15732" t="s">
        <v>1245</v>
      </c>
      <c r="C15732" t="s">
        <v>1331</v>
      </c>
      <c r="E15732">
        <v>2</v>
      </c>
      <c r="F15732" t="s">
        <v>1247</v>
      </c>
      <c r="J15732" t="s">
        <v>23</v>
      </c>
      <c r="K15732">
        <v>2</v>
      </c>
      <c r="L15732">
        <v>130.26</v>
      </c>
      <c r="M15732">
        <v>0.10199999999999999</v>
      </c>
      <c r="O15732" s="12">
        <f>VLOOKUP(C15732,[3]May!$C:$Z,24,FALSE)</f>
        <v>2019</v>
      </c>
    </row>
    <row r="15733" spans="1:15" x14ac:dyDescent="0.25">
      <c r="A15733" t="s">
        <v>1245</v>
      </c>
      <c r="C15733" t="s">
        <v>1331</v>
      </c>
      <c r="E15733">
        <v>2</v>
      </c>
      <c r="F15733" t="s">
        <v>1247</v>
      </c>
      <c r="J15733" t="s">
        <v>23</v>
      </c>
      <c r="K15733">
        <v>2</v>
      </c>
      <c r="L15733">
        <v>10.220000000000001</v>
      </c>
      <c r="M15733">
        <v>8.0000000000000002E-3</v>
      </c>
      <c r="O15733" s="12">
        <f>VLOOKUP(C15733,[3]May!$C:$Z,24,FALSE)</f>
        <v>2019</v>
      </c>
    </row>
    <row r="15734" spans="1:15" x14ac:dyDescent="0.25">
      <c r="A15734" t="s">
        <v>1245</v>
      </c>
      <c r="C15734" t="s">
        <v>1331</v>
      </c>
      <c r="E15734">
        <v>2</v>
      </c>
      <c r="F15734" t="s">
        <v>1247</v>
      </c>
      <c r="J15734" t="s">
        <v>23</v>
      </c>
      <c r="K15734">
        <v>1</v>
      </c>
      <c r="L15734">
        <v>5.1100000000000003</v>
      </c>
      <c r="M15734">
        <v>4.0000000000000001E-3</v>
      </c>
      <c r="O15734" s="12">
        <f>VLOOKUP(C15734,[3]May!$C:$Z,24,FALSE)</f>
        <v>2019</v>
      </c>
    </row>
    <row r="15735" spans="1:15" x14ac:dyDescent="0.25">
      <c r="A15735" t="s">
        <v>1245</v>
      </c>
      <c r="C15735" t="s">
        <v>1331</v>
      </c>
      <c r="E15735">
        <v>2</v>
      </c>
      <c r="F15735" t="s">
        <v>1247</v>
      </c>
      <c r="J15735" t="s">
        <v>23</v>
      </c>
      <c r="K15735">
        <v>1</v>
      </c>
      <c r="L15735">
        <v>65.13</v>
      </c>
      <c r="M15735">
        <v>5.0999999999999997E-2</v>
      </c>
      <c r="O15735" s="12">
        <f>VLOOKUP(C15735,[3]May!$C:$Z,24,FALSE)</f>
        <v>2019</v>
      </c>
    </row>
    <row r="15736" spans="1:15" x14ac:dyDescent="0.25">
      <c r="A15736" t="s">
        <v>1245</v>
      </c>
      <c r="C15736" t="s">
        <v>1331</v>
      </c>
      <c r="E15736">
        <v>12</v>
      </c>
      <c r="F15736" t="s">
        <v>1253</v>
      </c>
      <c r="J15736" t="s">
        <v>23</v>
      </c>
      <c r="K15736">
        <v>1</v>
      </c>
      <c r="L15736">
        <v>61.2</v>
      </c>
      <c r="M15736">
        <v>8.3370000000000007E-3</v>
      </c>
      <c r="O15736" s="12">
        <f>VLOOKUP(C15736,[3]May!$C:$Z,24,FALSE)</f>
        <v>2019</v>
      </c>
    </row>
    <row r="15737" spans="1:15" x14ac:dyDescent="0.25">
      <c r="A15737" t="s">
        <v>1245</v>
      </c>
      <c r="C15737" t="s">
        <v>1331</v>
      </c>
      <c r="E15737">
        <v>2</v>
      </c>
      <c r="F15737" t="s">
        <v>1247</v>
      </c>
      <c r="J15737" t="s">
        <v>23</v>
      </c>
      <c r="K15737">
        <v>10</v>
      </c>
      <c r="L15737">
        <v>51.1</v>
      </c>
      <c r="M15737">
        <v>0.04</v>
      </c>
      <c r="O15737" s="12">
        <f>VLOOKUP(C15737,[3]May!$C:$Z,24,FALSE)</f>
        <v>2019</v>
      </c>
    </row>
    <row r="15738" spans="1:15" x14ac:dyDescent="0.25">
      <c r="A15738" t="s">
        <v>1245</v>
      </c>
      <c r="C15738" t="s">
        <v>1331</v>
      </c>
      <c r="E15738">
        <v>12</v>
      </c>
      <c r="F15738" t="s">
        <v>1253</v>
      </c>
      <c r="J15738" t="s">
        <v>23</v>
      </c>
      <c r="K15738">
        <v>1</v>
      </c>
      <c r="L15738">
        <v>61.2</v>
      </c>
      <c r="M15738">
        <v>8.3370000000000007E-3</v>
      </c>
      <c r="O15738" s="12">
        <f>VLOOKUP(C15738,[3]May!$C:$Z,24,FALSE)</f>
        <v>2019</v>
      </c>
    </row>
    <row r="15739" spans="1:15" x14ac:dyDescent="0.25">
      <c r="A15739" t="s">
        <v>1245</v>
      </c>
      <c r="C15739" t="s">
        <v>1331</v>
      </c>
      <c r="E15739">
        <v>2</v>
      </c>
      <c r="F15739" t="s">
        <v>1247</v>
      </c>
      <c r="J15739" t="s">
        <v>23</v>
      </c>
      <c r="K15739">
        <v>13</v>
      </c>
      <c r="L15739">
        <v>66.430000000000007</v>
      </c>
      <c r="M15739">
        <v>5.1999999999999998E-2</v>
      </c>
      <c r="O15739" s="12">
        <f>VLOOKUP(C15739,[3]May!$C:$Z,24,FALSE)</f>
        <v>2019</v>
      </c>
    </row>
    <row r="15740" spans="1:15" x14ac:dyDescent="0.25">
      <c r="A15740" t="s">
        <v>1245</v>
      </c>
      <c r="C15740" t="s">
        <v>1331</v>
      </c>
      <c r="E15740">
        <v>2</v>
      </c>
      <c r="F15740" t="s">
        <v>1247</v>
      </c>
      <c r="J15740" t="s">
        <v>23</v>
      </c>
      <c r="K15740">
        <v>1</v>
      </c>
      <c r="L15740">
        <v>65.13</v>
      </c>
      <c r="M15740">
        <v>5.0999999999999997E-2</v>
      </c>
      <c r="O15740" s="12">
        <f>VLOOKUP(C15740,[3]May!$C:$Z,24,FALSE)</f>
        <v>2019</v>
      </c>
    </row>
    <row r="15741" spans="1:15" x14ac:dyDescent="0.25">
      <c r="A15741" t="s">
        <v>1245</v>
      </c>
      <c r="C15741" t="s">
        <v>1331</v>
      </c>
      <c r="E15741">
        <v>12</v>
      </c>
      <c r="F15741" t="s">
        <v>1253</v>
      </c>
      <c r="J15741" t="s">
        <v>23</v>
      </c>
      <c r="K15741">
        <v>1</v>
      </c>
      <c r="L15741">
        <v>61.2</v>
      </c>
      <c r="M15741">
        <v>8.3370000000000007E-3</v>
      </c>
      <c r="O15741" s="12">
        <f>VLOOKUP(C15741,[3]May!$C:$Z,24,FALSE)</f>
        <v>2019</v>
      </c>
    </row>
    <row r="15742" spans="1:15" x14ac:dyDescent="0.25">
      <c r="A15742" t="s">
        <v>1245</v>
      </c>
      <c r="C15742" t="s">
        <v>1331</v>
      </c>
      <c r="E15742">
        <v>2</v>
      </c>
      <c r="F15742" t="s">
        <v>1247</v>
      </c>
      <c r="J15742" t="s">
        <v>23</v>
      </c>
      <c r="K15742">
        <v>8</v>
      </c>
      <c r="L15742">
        <v>521.04</v>
      </c>
      <c r="M15742">
        <v>0.40799999999999997</v>
      </c>
      <c r="O15742" s="12">
        <f>VLOOKUP(C15742,[3]May!$C:$Z,24,FALSE)</f>
        <v>2019</v>
      </c>
    </row>
    <row r="15743" spans="1:15" x14ac:dyDescent="0.25">
      <c r="A15743" t="s">
        <v>1245</v>
      </c>
      <c r="C15743" t="s">
        <v>1331</v>
      </c>
      <c r="E15743">
        <v>12</v>
      </c>
      <c r="F15743" t="s">
        <v>1253</v>
      </c>
      <c r="J15743" t="s">
        <v>23</v>
      </c>
      <c r="K15743">
        <v>1</v>
      </c>
      <c r="L15743">
        <v>61.2</v>
      </c>
      <c r="M15743">
        <v>8.3370000000000007E-3</v>
      </c>
      <c r="O15743" s="12">
        <f>VLOOKUP(C15743,[3]May!$C:$Z,24,FALSE)</f>
        <v>2019</v>
      </c>
    </row>
    <row r="15744" spans="1:15" x14ac:dyDescent="0.25">
      <c r="A15744" t="s">
        <v>1245</v>
      </c>
      <c r="C15744" t="s">
        <v>1331</v>
      </c>
      <c r="E15744">
        <v>2</v>
      </c>
      <c r="F15744" t="s">
        <v>1247</v>
      </c>
      <c r="J15744" t="s">
        <v>23</v>
      </c>
      <c r="K15744">
        <v>5</v>
      </c>
      <c r="L15744">
        <v>25.55</v>
      </c>
      <c r="M15744">
        <v>0.02</v>
      </c>
      <c r="O15744" s="12">
        <f>VLOOKUP(C15744,[3]May!$C:$Z,24,FALSE)</f>
        <v>2019</v>
      </c>
    </row>
    <row r="15745" spans="1:15" x14ac:dyDescent="0.25">
      <c r="A15745" t="s">
        <v>1245</v>
      </c>
      <c r="C15745" t="s">
        <v>1331</v>
      </c>
      <c r="E15745">
        <v>2</v>
      </c>
      <c r="F15745" t="s">
        <v>1247</v>
      </c>
      <c r="J15745" t="s">
        <v>23</v>
      </c>
      <c r="K15745">
        <v>14</v>
      </c>
      <c r="L15745">
        <v>71.540000000000006</v>
      </c>
      <c r="M15745">
        <v>5.6000000000000001E-2</v>
      </c>
      <c r="O15745" s="12">
        <f>VLOOKUP(C15745,[3]May!$C:$Z,24,FALSE)</f>
        <v>2019</v>
      </c>
    </row>
    <row r="15746" spans="1:15" x14ac:dyDescent="0.25">
      <c r="A15746" t="s">
        <v>1245</v>
      </c>
      <c r="C15746" t="s">
        <v>1331</v>
      </c>
      <c r="E15746">
        <v>2</v>
      </c>
      <c r="F15746" t="s">
        <v>1247</v>
      </c>
      <c r="J15746" t="s">
        <v>23</v>
      </c>
      <c r="K15746">
        <v>20</v>
      </c>
      <c r="L15746">
        <v>102.2</v>
      </c>
      <c r="M15746">
        <v>0.08</v>
      </c>
      <c r="O15746" s="12">
        <f>VLOOKUP(C15746,[3]May!$C:$Z,24,FALSE)</f>
        <v>2019</v>
      </c>
    </row>
    <row r="15747" spans="1:15" x14ac:dyDescent="0.25">
      <c r="A15747" t="s">
        <v>1245</v>
      </c>
      <c r="C15747" t="s">
        <v>1331</v>
      </c>
      <c r="E15747">
        <v>12</v>
      </c>
      <c r="F15747" t="s">
        <v>1253</v>
      </c>
      <c r="J15747" t="s">
        <v>23</v>
      </c>
      <c r="K15747">
        <v>1</v>
      </c>
      <c r="L15747">
        <v>61.2</v>
      </c>
      <c r="M15747">
        <v>8.3370000000000007E-3</v>
      </c>
      <c r="O15747" s="12">
        <f>VLOOKUP(C15747,[3]May!$C:$Z,24,FALSE)</f>
        <v>2019</v>
      </c>
    </row>
    <row r="15748" spans="1:15" x14ac:dyDescent="0.25">
      <c r="A15748" t="s">
        <v>1245</v>
      </c>
      <c r="C15748" t="s">
        <v>1331</v>
      </c>
      <c r="E15748">
        <v>2</v>
      </c>
      <c r="F15748" t="s">
        <v>1247</v>
      </c>
      <c r="J15748" t="s">
        <v>23</v>
      </c>
      <c r="K15748">
        <v>4</v>
      </c>
      <c r="L15748">
        <v>20.440000000000001</v>
      </c>
      <c r="M15748">
        <v>1.6E-2</v>
      </c>
      <c r="O15748" s="12">
        <f>VLOOKUP(C15748,[3]May!$C:$Z,24,FALSE)</f>
        <v>2019</v>
      </c>
    </row>
    <row r="15749" spans="1:15" x14ac:dyDescent="0.25">
      <c r="A15749" t="s">
        <v>1245</v>
      </c>
      <c r="C15749" t="s">
        <v>1331</v>
      </c>
      <c r="E15749">
        <v>2</v>
      </c>
      <c r="F15749" t="s">
        <v>1247</v>
      </c>
      <c r="J15749" t="s">
        <v>23</v>
      </c>
      <c r="K15749">
        <v>5</v>
      </c>
      <c r="L15749">
        <v>325.64999999999998</v>
      </c>
      <c r="M15749">
        <v>0.255</v>
      </c>
      <c r="O15749" s="12">
        <f>VLOOKUP(C15749,[3]May!$C:$Z,24,FALSE)</f>
        <v>2019</v>
      </c>
    </row>
    <row r="15750" spans="1:15" x14ac:dyDescent="0.25">
      <c r="A15750" t="s">
        <v>1245</v>
      </c>
      <c r="C15750" t="s">
        <v>1331</v>
      </c>
      <c r="E15750">
        <v>2</v>
      </c>
      <c r="F15750" t="s">
        <v>1247</v>
      </c>
      <c r="J15750" t="s">
        <v>23</v>
      </c>
      <c r="K15750">
        <v>11</v>
      </c>
      <c r="L15750">
        <v>56.21</v>
      </c>
      <c r="M15750">
        <v>4.3999999999999997E-2</v>
      </c>
      <c r="O15750" s="12">
        <f>VLOOKUP(C15750,[3]May!$C:$Z,24,FALSE)</f>
        <v>2019</v>
      </c>
    </row>
    <row r="15751" spans="1:15" x14ac:dyDescent="0.25">
      <c r="A15751" t="s">
        <v>1245</v>
      </c>
      <c r="C15751" t="s">
        <v>1331</v>
      </c>
      <c r="E15751">
        <v>2</v>
      </c>
      <c r="F15751" t="s">
        <v>1247</v>
      </c>
      <c r="J15751" t="s">
        <v>23</v>
      </c>
      <c r="K15751">
        <v>11</v>
      </c>
      <c r="L15751">
        <v>56.21</v>
      </c>
      <c r="M15751">
        <v>4.3999999999999997E-2</v>
      </c>
      <c r="O15751" s="12">
        <f>VLOOKUP(C15751,[3]May!$C:$Z,24,FALSE)</f>
        <v>2019</v>
      </c>
    </row>
    <row r="15752" spans="1:15" x14ac:dyDescent="0.25">
      <c r="A15752" t="s">
        <v>1245</v>
      </c>
      <c r="C15752" t="s">
        <v>1331</v>
      </c>
      <c r="E15752">
        <v>2</v>
      </c>
      <c r="F15752" t="s">
        <v>1247</v>
      </c>
      <c r="J15752" t="s">
        <v>23</v>
      </c>
      <c r="K15752">
        <v>8</v>
      </c>
      <c r="L15752">
        <v>40.880000000000003</v>
      </c>
      <c r="M15752">
        <v>3.2000000000000001E-2</v>
      </c>
      <c r="O15752" s="12">
        <f>VLOOKUP(C15752,[3]May!$C:$Z,24,FALSE)</f>
        <v>2019</v>
      </c>
    </row>
    <row r="15753" spans="1:15" x14ac:dyDescent="0.25">
      <c r="A15753" t="s">
        <v>1245</v>
      </c>
      <c r="C15753" t="s">
        <v>1331</v>
      </c>
      <c r="E15753">
        <v>12</v>
      </c>
      <c r="F15753" t="s">
        <v>1253</v>
      </c>
      <c r="J15753" t="s">
        <v>23</v>
      </c>
      <c r="K15753">
        <v>1</v>
      </c>
      <c r="L15753">
        <v>61.2</v>
      </c>
      <c r="M15753">
        <v>8.3370000000000007E-3</v>
      </c>
      <c r="O15753" s="12">
        <f>VLOOKUP(C15753,[3]May!$C:$Z,24,FALSE)</f>
        <v>2019</v>
      </c>
    </row>
    <row r="15754" spans="1:15" x14ac:dyDescent="0.25">
      <c r="A15754" t="s">
        <v>1245</v>
      </c>
      <c r="C15754" t="s">
        <v>1331</v>
      </c>
      <c r="E15754">
        <v>2</v>
      </c>
      <c r="F15754" t="s">
        <v>1247</v>
      </c>
      <c r="J15754" t="s">
        <v>23</v>
      </c>
      <c r="K15754">
        <v>10</v>
      </c>
      <c r="L15754">
        <v>51.1</v>
      </c>
      <c r="M15754">
        <v>0.04</v>
      </c>
      <c r="O15754" s="12">
        <f>VLOOKUP(C15754,[3]May!$C:$Z,24,FALSE)</f>
        <v>2019</v>
      </c>
    </row>
    <row r="15755" spans="1:15" x14ac:dyDescent="0.25">
      <c r="A15755" t="s">
        <v>1245</v>
      </c>
      <c r="C15755" t="s">
        <v>1331</v>
      </c>
      <c r="E15755">
        <v>12</v>
      </c>
      <c r="F15755" t="s">
        <v>1253</v>
      </c>
      <c r="J15755" t="s">
        <v>23</v>
      </c>
      <c r="K15755">
        <v>1</v>
      </c>
      <c r="L15755">
        <v>61.2</v>
      </c>
      <c r="M15755">
        <v>8.3370000000000007E-3</v>
      </c>
      <c r="O15755" s="12">
        <f>VLOOKUP(C15755,[3]May!$C:$Z,24,FALSE)</f>
        <v>2019</v>
      </c>
    </row>
    <row r="15756" spans="1:15" x14ac:dyDescent="0.25">
      <c r="A15756" t="s">
        <v>1245</v>
      </c>
      <c r="C15756" t="s">
        <v>1331</v>
      </c>
      <c r="E15756">
        <v>2</v>
      </c>
      <c r="F15756" t="s">
        <v>1247</v>
      </c>
      <c r="J15756" t="s">
        <v>23</v>
      </c>
      <c r="K15756">
        <v>10</v>
      </c>
      <c r="L15756">
        <v>51.1</v>
      </c>
      <c r="M15756">
        <v>0.04</v>
      </c>
      <c r="O15756" s="12">
        <f>VLOOKUP(C15756,[3]May!$C:$Z,24,FALSE)</f>
        <v>2019</v>
      </c>
    </row>
    <row r="15757" spans="1:15" x14ac:dyDescent="0.25">
      <c r="A15757" t="s">
        <v>1245</v>
      </c>
      <c r="C15757" t="s">
        <v>1331</v>
      </c>
      <c r="E15757">
        <v>8</v>
      </c>
      <c r="F15757" t="s">
        <v>1251</v>
      </c>
      <c r="J15757" t="s">
        <v>23</v>
      </c>
      <c r="K15757">
        <v>4</v>
      </c>
      <c r="L15757">
        <v>220.24</v>
      </c>
      <c r="M15757">
        <v>0.1288</v>
      </c>
      <c r="O15757" s="12">
        <f>VLOOKUP(C15757,[3]May!$C:$Z,24,FALSE)</f>
        <v>2019</v>
      </c>
    </row>
    <row r="15758" spans="1:15" x14ac:dyDescent="0.25">
      <c r="A15758" t="s">
        <v>1245</v>
      </c>
      <c r="C15758" t="s">
        <v>1331</v>
      </c>
      <c r="E15758">
        <v>6</v>
      </c>
      <c r="F15758" t="s">
        <v>1250</v>
      </c>
      <c r="J15758" t="s">
        <v>23</v>
      </c>
      <c r="K15758">
        <v>1</v>
      </c>
      <c r="L15758">
        <v>109.18</v>
      </c>
      <c r="M15758">
        <v>8.5500000000000007E-2</v>
      </c>
      <c r="O15758" s="12">
        <f>VLOOKUP(C15758,[3]May!$C:$Z,24,FALSE)</f>
        <v>2019</v>
      </c>
    </row>
    <row r="15759" spans="1:15" x14ac:dyDescent="0.25">
      <c r="A15759" t="s">
        <v>1245</v>
      </c>
      <c r="C15759" t="s">
        <v>1331</v>
      </c>
      <c r="E15759">
        <v>8</v>
      </c>
      <c r="F15759" t="s">
        <v>1251</v>
      </c>
      <c r="J15759" t="s">
        <v>23</v>
      </c>
      <c r="K15759">
        <v>2</v>
      </c>
      <c r="L15759">
        <v>110.12</v>
      </c>
      <c r="M15759">
        <v>6.4399999999999999E-2</v>
      </c>
      <c r="O15759" s="12">
        <f>VLOOKUP(C15759,[3]May!$C:$Z,24,FALSE)</f>
        <v>2019</v>
      </c>
    </row>
    <row r="15760" spans="1:15" x14ac:dyDescent="0.25">
      <c r="A15760" t="s">
        <v>1245</v>
      </c>
      <c r="C15760" t="s">
        <v>1331</v>
      </c>
      <c r="E15760">
        <v>2</v>
      </c>
      <c r="F15760" t="s">
        <v>1247</v>
      </c>
      <c r="J15760" t="s">
        <v>23</v>
      </c>
      <c r="K15760">
        <v>14</v>
      </c>
      <c r="L15760">
        <v>71.540000000000006</v>
      </c>
      <c r="M15760">
        <v>5.6000000000000001E-2</v>
      </c>
      <c r="O15760" s="12">
        <f>VLOOKUP(C15760,[3]May!$C:$Z,24,FALSE)</f>
        <v>2019</v>
      </c>
    </row>
    <row r="15761" spans="1:15" x14ac:dyDescent="0.25">
      <c r="A15761" t="s">
        <v>1245</v>
      </c>
      <c r="C15761" t="s">
        <v>1331</v>
      </c>
      <c r="E15761">
        <v>2</v>
      </c>
      <c r="F15761" t="s">
        <v>1247</v>
      </c>
      <c r="J15761" t="s">
        <v>23</v>
      </c>
      <c r="K15761">
        <v>8</v>
      </c>
      <c r="L15761">
        <v>40.880000000000003</v>
      </c>
      <c r="M15761">
        <v>3.2000000000000001E-2</v>
      </c>
      <c r="O15761" s="12">
        <f>VLOOKUP(C15761,[3]May!$C:$Z,24,FALSE)</f>
        <v>2019</v>
      </c>
    </row>
    <row r="15762" spans="1:15" x14ac:dyDescent="0.25">
      <c r="A15762" t="s">
        <v>1245</v>
      </c>
      <c r="C15762" t="s">
        <v>1331</v>
      </c>
      <c r="E15762">
        <v>12</v>
      </c>
      <c r="F15762" t="s">
        <v>1253</v>
      </c>
      <c r="J15762" t="s">
        <v>23</v>
      </c>
      <c r="K15762">
        <v>1</v>
      </c>
      <c r="L15762">
        <v>61.2</v>
      </c>
      <c r="M15762">
        <v>8.3370000000000007E-3</v>
      </c>
      <c r="O15762" s="12">
        <f>VLOOKUP(C15762,[3]May!$C:$Z,24,FALSE)</f>
        <v>2019</v>
      </c>
    </row>
    <row r="15763" spans="1:15" x14ac:dyDescent="0.25">
      <c r="A15763" t="s">
        <v>1245</v>
      </c>
      <c r="C15763" t="s">
        <v>1331</v>
      </c>
      <c r="E15763">
        <v>2</v>
      </c>
      <c r="F15763" t="s">
        <v>1247</v>
      </c>
      <c r="J15763" t="s">
        <v>23</v>
      </c>
      <c r="K15763">
        <v>10</v>
      </c>
      <c r="L15763">
        <v>51.1</v>
      </c>
      <c r="M15763">
        <v>0.04</v>
      </c>
      <c r="O15763" s="12">
        <f>VLOOKUP(C15763,[3]May!$C:$Z,24,FALSE)</f>
        <v>2019</v>
      </c>
    </row>
    <row r="15764" spans="1:15" x14ac:dyDescent="0.25">
      <c r="A15764" t="s">
        <v>1245</v>
      </c>
      <c r="C15764" t="s">
        <v>1331</v>
      </c>
      <c r="E15764">
        <v>8</v>
      </c>
      <c r="F15764" t="s">
        <v>1251</v>
      </c>
      <c r="J15764" t="s">
        <v>23</v>
      </c>
      <c r="K15764">
        <v>1</v>
      </c>
      <c r="L15764">
        <v>55.06</v>
      </c>
      <c r="M15764">
        <v>3.2199999999999999E-2</v>
      </c>
      <c r="O15764" s="12">
        <f>VLOOKUP(C15764,[3]May!$C:$Z,24,FALSE)</f>
        <v>2019</v>
      </c>
    </row>
    <row r="15765" spans="1:15" x14ac:dyDescent="0.25">
      <c r="A15765" t="s">
        <v>1245</v>
      </c>
      <c r="C15765" t="s">
        <v>1331</v>
      </c>
      <c r="E15765">
        <v>2</v>
      </c>
      <c r="F15765" t="s">
        <v>1247</v>
      </c>
      <c r="J15765" t="s">
        <v>23</v>
      </c>
      <c r="K15765">
        <v>7</v>
      </c>
      <c r="L15765">
        <v>35.770000000000003</v>
      </c>
      <c r="M15765">
        <v>2.8000000000000001E-2</v>
      </c>
      <c r="O15765" s="12">
        <f>VLOOKUP(C15765,[3]May!$C:$Z,24,FALSE)</f>
        <v>2019</v>
      </c>
    </row>
    <row r="15766" spans="1:15" x14ac:dyDescent="0.25">
      <c r="A15766" t="s">
        <v>1245</v>
      </c>
      <c r="C15766" t="s">
        <v>1331</v>
      </c>
      <c r="E15766">
        <v>2</v>
      </c>
      <c r="F15766" t="s">
        <v>1247</v>
      </c>
      <c r="J15766" t="s">
        <v>23</v>
      </c>
      <c r="K15766">
        <v>12</v>
      </c>
      <c r="L15766">
        <v>61.32</v>
      </c>
      <c r="M15766">
        <v>4.8000000000000001E-2</v>
      </c>
      <c r="O15766" s="12">
        <f>VLOOKUP(C15766,[3]May!$C:$Z,24,FALSE)</f>
        <v>2019</v>
      </c>
    </row>
    <row r="15767" spans="1:15" x14ac:dyDescent="0.25">
      <c r="A15767" t="s">
        <v>1245</v>
      </c>
      <c r="C15767" t="s">
        <v>1331</v>
      </c>
      <c r="E15767">
        <v>2</v>
      </c>
      <c r="F15767" t="s">
        <v>1247</v>
      </c>
      <c r="J15767" t="s">
        <v>23</v>
      </c>
      <c r="K15767">
        <v>11</v>
      </c>
      <c r="L15767">
        <v>56.21</v>
      </c>
      <c r="M15767">
        <v>4.3999999999999997E-2</v>
      </c>
      <c r="O15767" s="12">
        <f>VLOOKUP(C15767,[3]May!$C:$Z,24,FALSE)</f>
        <v>2019</v>
      </c>
    </row>
    <row r="15768" spans="1:15" x14ac:dyDescent="0.25">
      <c r="A15768" t="s">
        <v>1245</v>
      </c>
      <c r="C15768" t="s">
        <v>1331</v>
      </c>
      <c r="E15768">
        <v>2</v>
      </c>
      <c r="F15768" t="s">
        <v>1247</v>
      </c>
      <c r="J15768" t="s">
        <v>23</v>
      </c>
      <c r="K15768">
        <v>3</v>
      </c>
      <c r="L15768">
        <v>195.39</v>
      </c>
      <c r="M15768">
        <v>0.153</v>
      </c>
      <c r="O15768" s="12">
        <f>VLOOKUP(C15768,[3]May!$C:$Z,24,FALSE)</f>
        <v>2019</v>
      </c>
    </row>
    <row r="15769" spans="1:15" x14ac:dyDescent="0.25">
      <c r="A15769" t="s">
        <v>1245</v>
      </c>
      <c r="C15769" t="s">
        <v>1331</v>
      </c>
      <c r="E15769">
        <v>2</v>
      </c>
      <c r="F15769" t="s">
        <v>1247</v>
      </c>
      <c r="J15769" t="s">
        <v>23</v>
      </c>
      <c r="K15769">
        <v>11</v>
      </c>
      <c r="L15769">
        <v>56.21</v>
      </c>
      <c r="M15769">
        <v>4.3999999999999997E-2</v>
      </c>
      <c r="O15769" s="12">
        <f>VLOOKUP(C15769,[3]May!$C:$Z,24,FALSE)</f>
        <v>2019</v>
      </c>
    </row>
    <row r="15770" spans="1:15" x14ac:dyDescent="0.25">
      <c r="A15770" t="s">
        <v>1245</v>
      </c>
      <c r="C15770" t="s">
        <v>1331</v>
      </c>
      <c r="E15770">
        <v>2</v>
      </c>
      <c r="F15770" t="s">
        <v>1247</v>
      </c>
      <c r="J15770" t="s">
        <v>23</v>
      </c>
      <c r="K15770">
        <v>4</v>
      </c>
      <c r="L15770">
        <v>260.52</v>
      </c>
      <c r="M15770">
        <v>0.20399999999999999</v>
      </c>
      <c r="O15770" s="12">
        <f>VLOOKUP(C15770,[3]May!$C:$Z,24,FALSE)</f>
        <v>2019</v>
      </c>
    </row>
    <row r="15771" spans="1:15" x14ac:dyDescent="0.25">
      <c r="A15771" t="s">
        <v>1245</v>
      </c>
      <c r="C15771" t="s">
        <v>1331</v>
      </c>
      <c r="E15771">
        <v>2</v>
      </c>
      <c r="F15771" t="s">
        <v>1247</v>
      </c>
      <c r="J15771" t="s">
        <v>23</v>
      </c>
      <c r="K15771">
        <v>11</v>
      </c>
      <c r="L15771">
        <v>56.21</v>
      </c>
      <c r="M15771">
        <v>4.3999999999999997E-2</v>
      </c>
      <c r="O15771" s="12">
        <f>VLOOKUP(C15771,[3]May!$C:$Z,24,FALSE)</f>
        <v>2019</v>
      </c>
    </row>
    <row r="15772" spans="1:15" x14ac:dyDescent="0.25">
      <c r="A15772" t="s">
        <v>1245</v>
      </c>
      <c r="C15772" t="s">
        <v>1331</v>
      </c>
      <c r="E15772">
        <v>12</v>
      </c>
      <c r="F15772" t="s">
        <v>1253</v>
      </c>
      <c r="J15772" t="s">
        <v>23</v>
      </c>
      <c r="K15772">
        <v>1</v>
      </c>
      <c r="L15772">
        <v>61.2</v>
      </c>
      <c r="M15772">
        <v>8.3370000000000007E-3</v>
      </c>
      <c r="O15772" s="12">
        <f>VLOOKUP(C15772,[3]May!$C:$Z,24,FALSE)</f>
        <v>2019</v>
      </c>
    </row>
    <row r="15773" spans="1:15" x14ac:dyDescent="0.25">
      <c r="A15773" t="s">
        <v>1245</v>
      </c>
      <c r="C15773" t="s">
        <v>1331</v>
      </c>
      <c r="E15773">
        <v>2</v>
      </c>
      <c r="F15773" t="s">
        <v>1247</v>
      </c>
      <c r="J15773" t="s">
        <v>23</v>
      </c>
      <c r="K15773">
        <v>3</v>
      </c>
      <c r="L15773">
        <v>195.39</v>
      </c>
      <c r="M15773">
        <v>0.153</v>
      </c>
      <c r="O15773" s="12">
        <f>VLOOKUP(C15773,[3]May!$C:$Z,24,FALSE)</f>
        <v>2019</v>
      </c>
    </row>
    <row r="15774" spans="1:15" x14ac:dyDescent="0.25">
      <c r="A15774" t="s">
        <v>1245</v>
      </c>
      <c r="C15774" t="s">
        <v>1331</v>
      </c>
      <c r="E15774">
        <v>2</v>
      </c>
      <c r="F15774" t="s">
        <v>1247</v>
      </c>
      <c r="J15774" t="s">
        <v>23</v>
      </c>
      <c r="K15774">
        <v>10</v>
      </c>
      <c r="L15774">
        <v>51.1</v>
      </c>
      <c r="M15774">
        <v>0.04</v>
      </c>
      <c r="O15774" s="12">
        <f>VLOOKUP(C15774,[3]May!$C:$Z,24,FALSE)</f>
        <v>2019</v>
      </c>
    </row>
    <row r="15775" spans="1:15" x14ac:dyDescent="0.25">
      <c r="A15775" t="s">
        <v>1245</v>
      </c>
      <c r="C15775" t="s">
        <v>1331</v>
      </c>
      <c r="E15775">
        <v>2</v>
      </c>
      <c r="F15775" t="s">
        <v>1247</v>
      </c>
      <c r="J15775" t="s">
        <v>23</v>
      </c>
      <c r="K15775">
        <v>11</v>
      </c>
      <c r="L15775">
        <v>56.21</v>
      </c>
      <c r="M15775">
        <v>4.3999999999999997E-2</v>
      </c>
      <c r="O15775" s="12">
        <f>VLOOKUP(C15775,[3]May!$C:$Z,24,FALSE)</f>
        <v>2019</v>
      </c>
    </row>
    <row r="15776" spans="1:15" x14ac:dyDescent="0.25">
      <c r="A15776" t="s">
        <v>1245</v>
      </c>
      <c r="C15776" t="s">
        <v>1331</v>
      </c>
      <c r="E15776">
        <v>2</v>
      </c>
      <c r="F15776" t="s">
        <v>1247</v>
      </c>
      <c r="J15776" t="s">
        <v>23</v>
      </c>
      <c r="K15776">
        <v>8</v>
      </c>
      <c r="L15776">
        <v>40.880000000000003</v>
      </c>
      <c r="M15776">
        <v>3.2000000000000001E-2</v>
      </c>
      <c r="O15776" s="12">
        <f>VLOOKUP(C15776,[3]May!$C:$Z,24,FALSE)</f>
        <v>2019</v>
      </c>
    </row>
    <row r="15777" spans="1:15" x14ac:dyDescent="0.25">
      <c r="A15777" t="s">
        <v>1245</v>
      </c>
      <c r="C15777" t="s">
        <v>1331</v>
      </c>
      <c r="E15777">
        <v>2</v>
      </c>
      <c r="F15777" t="s">
        <v>1247</v>
      </c>
      <c r="J15777" t="s">
        <v>23</v>
      </c>
      <c r="K15777">
        <v>14</v>
      </c>
      <c r="L15777">
        <v>71.540000000000006</v>
      </c>
      <c r="M15777">
        <v>5.6000000000000001E-2</v>
      </c>
      <c r="O15777" s="12">
        <f>VLOOKUP(C15777,[3]May!$C:$Z,24,FALSE)</f>
        <v>2019</v>
      </c>
    </row>
    <row r="15778" spans="1:15" x14ac:dyDescent="0.25">
      <c r="A15778" t="s">
        <v>1245</v>
      </c>
      <c r="C15778" t="s">
        <v>1331</v>
      </c>
      <c r="E15778">
        <v>2</v>
      </c>
      <c r="F15778" t="s">
        <v>1247</v>
      </c>
      <c r="J15778" t="s">
        <v>23</v>
      </c>
      <c r="K15778">
        <v>3</v>
      </c>
      <c r="L15778">
        <v>195.39</v>
      </c>
      <c r="M15778">
        <v>0.153</v>
      </c>
      <c r="O15778" s="12">
        <f>VLOOKUP(C15778,[3]May!$C:$Z,24,FALSE)</f>
        <v>2019</v>
      </c>
    </row>
    <row r="15779" spans="1:15" x14ac:dyDescent="0.25">
      <c r="A15779" t="s">
        <v>1245</v>
      </c>
      <c r="C15779" t="s">
        <v>1331</v>
      </c>
      <c r="E15779">
        <v>2</v>
      </c>
      <c r="F15779" t="s">
        <v>1247</v>
      </c>
      <c r="J15779" t="s">
        <v>23</v>
      </c>
      <c r="K15779">
        <v>8</v>
      </c>
      <c r="L15779">
        <v>40.880000000000003</v>
      </c>
      <c r="M15779">
        <v>3.2000000000000001E-2</v>
      </c>
      <c r="O15779" s="12">
        <f>VLOOKUP(C15779,[3]May!$C:$Z,24,FALSE)</f>
        <v>2019</v>
      </c>
    </row>
    <row r="15780" spans="1:15" x14ac:dyDescent="0.25">
      <c r="A15780" t="s">
        <v>1245</v>
      </c>
      <c r="C15780" t="s">
        <v>1331</v>
      </c>
      <c r="E15780">
        <v>12</v>
      </c>
      <c r="F15780" t="s">
        <v>1253</v>
      </c>
      <c r="J15780" t="s">
        <v>23</v>
      </c>
      <c r="K15780">
        <v>1</v>
      </c>
      <c r="L15780">
        <v>61.2</v>
      </c>
      <c r="M15780">
        <v>8.3370000000000007E-3</v>
      </c>
      <c r="O15780" s="12">
        <f>VLOOKUP(C15780,[3]May!$C:$Z,24,FALSE)</f>
        <v>2019</v>
      </c>
    </row>
    <row r="15781" spans="1:15" x14ac:dyDescent="0.25">
      <c r="A15781" t="s">
        <v>1245</v>
      </c>
      <c r="C15781" t="s">
        <v>1331</v>
      </c>
      <c r="E15781">
        <v>2</v>
      </c>
      <c r="F15781" t="s">
        <v>1247</v>
      </c>
      <c r="J15781" t="s">
        <v>23</v>
      </c>
      <c r="K15781">
        <v>12</v>
      </c>
      <c r="L15781">
        <v>61.32</v>
      </c>
      <c r="M15781">
        <v>4.8000000000000001E-2</v>
      </c>
      <c r="O15781" s="12">
        <f>VLOOKUP(C15781,[3]May!$C:$Z,24,FALSE)</f>
        <v>2019</v>
      </c>
    </row>
    <row r="15782" spans="1:15" x14ac:dyDescent="0.25">
      <c r="A15782" t="s">
        <v>1245</v>
      </c>
      <c r="C15782" t="s">
        <v>1331</v>
      </c>
      <c r="E15782">
        <v>2</v>
      </c>
      <c r="F15782" t="s">
        <v>1247</v>
      </c>
      <c r="J15782" t="s">
        <v>23</v>
      </c>
      <c r="K15782">
        <v>11</v>
      </c>
      <c r="L15782">
        <v>56.21</v>
      </c>
      <c r="M15782">
        <v>4.3999999999999997E-2</v>
      </c>
      <c r="O15782" s="12">
        <f>VLOOKUP(C15782,[3]May!$C:$Z,24,FALSE)</f>
        <v>2019</v>
      </c>
    </row>
    <row r="15783" spans="1:15" x14ac:dyDescent="0.25">
      <c r="A15783" t="s">
        <v>1245</v>
      </c>
      <c r="C15783" t="s">
        <v>1331</v>
      </c>
      <c r="E15783">
        <v>2</v>
      </c>
      <c r="F15783" t="s">
        <v>1247</v>
      </c>
      <c r="J15783" t="s">
        <v>23</v>
      </c>
      <c r="K15783">
        <v>10</v>
      </c>
      <c r="L15783">
        <v>51.1</v>
      </c>
      <c r="M15783">
        <v>0.04</v>
      </c>
      <c r="O15783" s="12">
        <f>VLOOKUP(C15783,[3]May!$C:$Z,24,FALSE)</f>
        <v>2019</v>
      </c>
    </row>
    <row r="15784" spans="1:15" x14ac:dyDescent="0.25">
      <c r="A15784" t="s">
        <v>1245</v>
      </c>
      <c r="C15784" t="s">
        <v>1331</v>
      </c>
      <c r="E15784">
        <v>12</v>
      </c>
      <c r="F15784" t="s">
        <v>1253</v>
      </c>
      <c r="J15784" t="s">
        <v>23</v>
      </c>
      <c r="K15784">
        <v>1</v>
      </c>
      <c r="L15784">
        <v>61.2</v>
      </c>
      <c r="M15784">
        <v>8.3370000000000007E-3</v>
      </c>
      <c r="O15784" s="12">
        <f>VLOOKUP(C15784,[3]May!$C:$Z,24,FALSE)</f>
        <v>2019</v>
      </c>
    </row>
    <row r="15785" spans="1:15" x14ac:dyDescent="0.25">
      <c r="A15785" t="s">
        <v>1245</v>
      </c>
      <c r="C15785" t="s">
        <v>1331</v>
      </c>
      <c r="E15785">
        <v>2</v>
      </c>
      <c r="F15785" t="s">
        <v>1247</v>
      </c>
      <c r="J15785" t="s">
        <v>23</v>
      </c>
      <c r="K15785">
        <v>10</v>
      </c>
      <c r="L15785">
        <v>51.1</v>
      </c>
      <c r="M15785">
        <v>0.04</v>
      </c>
      <c r="O15785" s="12">
        <f>VLOOKUP(C15785,[3]May!$C:$Z,24,FALSE)</f>
        <v>2019</v>
      </c>
    </row>
    <row r="15786" spans="1:15" x14ac:dyDescent="0.25">
      <c r="A15786" t="s">
        <v>1245</v>
      </c>
      <c r="C15786" t="s">
        <v>1331</v>
      </c>
      <c r="E15786">
        <v>2</v>
      </c>
      <c r="F15786" t="s">
        <v>1247</v>
      </c>
      <c r="J15786" t="s">
        <v>23</v>
      </c>
      <c r="K15786">
        <v>1</v>
      </c>
      <c r="L15786">
        <v>65.13</v>
      </c>
      <c r="M15786">
        <v>5.0999999999999997E-2</v>
      </c>
      <c r="O15786" s="12">
        <f>VLOOKUP(C15786,[3]May!$C:$Z,24,FALSE)</f>
        <v>2019</v>
      </c>
    </row>
    <row r="15787" spans="1:15" x14ac:dyDescent="0.25">
      <c r="A15787" t="s">
        <v>1245</v>
      </c>
      <c r="C15787" t="s">
        <v>1331</v>
      </c>
      <c r="E15787">
        <v>2</v>
      </c>
      <c r="F15787" t="s">
        <v>1247</v>
      </c>
      <c r="J15787" t="s">
        <v>23</v>
      </c>
      <c r="K15787">
        <v>19</v>
      </c>
      <c r="L15787">
        <v>97.09</v>
      </c>
      <c r="M15787">
        <v>7.5999999999999998E-2</v>
      </c>
      <c r="O15787" s="12">
        <f>VLOOKUP(C15787,[3]May!$C:$Z,24,FALSE)</f>
        <v>2019</v>
      </c>
    </row>
    <row r="15788" spans="1:15" x14ac:dyDescent="0.25">
      <c r="A15788" t="s">
        <v>1245</v>
      </c>
      <c r="C15788" t="s">
        <v>1331</v>
      </c>
      <c r="E15788">
        <v>2</v>
      </c>
      <c r="F15788" t="s">
        <v>1247</v>
      </c>
      <c r="J15788" t="s">
        <v>23</v>
      </c>
      <c r="K15788">
        <v>12</v>
      </c>
      <c r="L15788">
        <v>61.32</v>
      </c>
      <c r="M15788">
        <v>4.8000000000000001E-2</v>
      </c>
      <c r="O15788" s="12">
        <f>VLOOKUP(C15788,[3]May!$C:$Z,24,FALSE)</f>
        <v>2019</v>
      </c>
    </row>
    <row r="15789" spans="1:15" x14ac:dyDescent="0.25">
      <c r="A15789" t="s">
        <v>1245</v>
      </c>
      <c r="C15789" t="s">
        <v>1331</v>
      </c>
      <c r="E15789">
        <v>2</v>
      </c>
      <c r="F15789" t="s">
        <v>1247</v>
      </c>
      <c r="J15789" t="s">
        <v>23</v>
      </c>
      <c r="K15789">
        <v>10</v>
      </c>
      <c r="L15789">
        <v>51.1</v>
      </c>
      <c r="M15789">
        <v>0.04</v>
      </c>
      <c r="O15789" s="12">
        <f>VLOOKUP(C15789,[3]May!$C:$Z,24,FALSE)</f>
        <v>2019</v>
      </c>
    </row>
    <row r="15790" spans="1:15" x14ac:dyDescent="0.25">
      <c r="A15790" t="s">
        <v>1245</v>
      </c>
      <c r="C15790" t="s">
        <v>1331</v>
      </c>
      <c r="E15790">
        <v>2</v>
      </c>
      <c r="F15790" t="s">
        <v>1247</v>
      </c>
      <c r="J15790" t="s">
        <v>23</v>
      </c>
      <c r="K15790">
        <v>2</v>
      </c>
      <c r="L15790">
        <v>130.26</v>
      </c>
      <c r="M15790">
        <v>0.10199999999999999</v>
      </c>
      <c r="O15790" s="12">
        <f>VLOOKUP(C15790,[3]May!$C:$Z,24,FALSE)</f>
        <v>2019</v>
      </c>
    </row>
    <row r="15791" spans="1:15" x14ac:dyDescent="0.25">
      <c r="A15791" t="s">
        <v>1245</v>
      </c>
      <c r="C15791" t="s">
        <v>1331</v>
      </c>
      <c r="E15791">
        <v>2</v>
      </c>
      <c r="F15791" t="s">
        <v>1247</v>
      </c>
      <c r="J15791" t="s">
        <v>23</v>
      </c>
      <c r="K15791">
        <v>10</v>
      </c>
      <c r="L15791">
        <v>51.1</v>
      </c>
      <c r="M15791">
        <v>0.04</v>
      </c>
      <c r="O15791" s="12">
        <f>VLOOKUP(C15791,[3]May!$C:$Z,24,FALSE)</f>
        <v>2019</v>
      </c>
    </row>
    <row r="15792" spans="1:15" x14ac:dyDescent="0.25">
      <c r="A15792" t="s">
        <v>1245</v>
      </c>
      <c r="C15792" t="s">
        <v>1331</v>
      </c>
      <c r="E15792">
        <v>2</v>
      </c>
      <c r="F15792" t="s">
        <v>1247</v>
      </c>
      <c r="J15792" t="s">
        <v>23</v>
      </c>
      <c r="K15792">
        <v>12</v>
      </c>
      <c r="L15792">
        <v>61.32</v>
      </c>
      <c r="M15792">
        <v>4.8000000000000001E-2</v>
      </c>
      <c r="O15792" s="12">
        <f>VLOOKUP(C15792,[3]May!$C:$Z,24,FALSE)</f>
        <v>2019</v>
      </c>
    </row>
    <row r="15793" spans="1:15" x14ac:dyDescent="0.25">
      <c r="A15793" t="s">
        <v>1245</v>
      </c>
      <c r="C15793" t="s">
        <v>1331</v>
      </c>
      <c r="E15793">
        <v>2</v>
      </c>
      <c r="F15793" t="s">
        <v>1247</v>
      </c>
      <c r="J15793" t="s">
        <v>23</v>
      </c>
      <c r="K15793">
        <v>10</v>
      </c>
      <c r="L15793">
        <v>51.1</v>
      </c>
      <c r="M15793">
        <v>0.04</v>
      </c>
      <c r="O15793" s="12">
        <f>VLOOKUP(C15793,[3]May!$C:$Z,24,FALSE)</f>
        <v>2019</v>
      </c>
    </row>
    <row r="15794" spans="1:15" x14ac:dyDescent="0.25">
      <c r="A15794" t="s">
        <v>1245</v>
      </c>
      <c r="C15794" t="s">
        <v>1331</v>
      </c>
      <c r="E15794">
        <v>12</v>
      </c>
      <c r="F15794" t="s">
        <v>1253</v>
      </c>
      <c r="J15794" t="s">
        <v>23</v>
      </c>
      <c r="K15794">
        <v>1</v>
      </c>
      <c r="L15794">
        <v>61.2</v>
      </c>
      <c r="M15794">
        <v>8.3370000000000007E-3</v>
      </c>
      <c r="O15794" s="12">
        <f>VLOOKUP(C15794,[3]May!$C:$Z,24,FALSE)</f>
        <v>2019</v>
      </c>
    </row>
    <row r="15795" spans="1:15" x14ac:dyDescent="0.25">
      <c r="A15795" t="s">
        <v>1245</v>
      </c>
      <c r="C15795" t="s">
        <v>1331</v>
      </c>
      <c r="E15795">
        <v>2</v>
      </c>
      <c r="F15795" t="s">
        <v>1247</v>
      </c>
      <c r="J15795" t="s">
        <v>23</v>
      </c>
      <c r="K15795">
        <v>11</v>
      </c>
      <c r="L15795">
        <v>56.21</v>
      </c>
      <c r="M15795">
        <v>4.3999999999999997E-2</v>
      </c>
      <c r="O15795" s="12">
        <f>VLOOKUP(C15795,[3]May!$C:$Z,24,FALSE)</f>
        <v>2019</v>
      </c>
    </row>
    <row r="15796" spans="1:15" x14ac:dyDescent="0.25">
      <c r="A15796" t="s">
        <v>1245</v>
      </c>
      <c r="C15796" t="s">
        <v>1331</v>
      </c>
      <c r="E15796">
        <v>2</v>
      </c>
      <c r="F15796" t="s">
        <v>1247</v>
      </c>
      <c r="J15796" t="s">
        <v>23</v>
      </c>
      <c r="K15796">
        <v>2</v>
      </c>
      <c r="L15796">
        <v>130.26</v>
      </c>
      <c r="M15796">
        <v>0.10199999999999999</v>
      </c>
      <c r="O15796" s="12">
        <f>VLOOKUP(C15796,[3]May!$C:$Z,24,FALSE)</f>
        <v>2019</v>
      </c>
    </row>
    <row r="15797" spans="1:15" x14ac:dyDescent="0.25">
      <c r="A15797" t="s">
        <v>1245</v>
      </c>
      <c r="C15797" t="s">
        <v>1331</v>
      </c>
      <c r="E15797">
        <v>2</v>
      </c>
      <c r="F15797" t="s">
        <v>1247</v>
      </c>
      <c r="J15797" t="s">
        <v>23</v>
      </c>
      <c r="K15797">
        <v>1</v>
      </c>
      <c r="L15797">
        <v>5.1100000000000003</v>
      </c>
      <c r="M15797">
        <v>4.0000000000000001E-3</v>
      </c>
      <c r="O15797" s="12">
        <f>VLOOKUP(C15797,[3]May!$C:$Z,24,FALSE)</f>
        <v>2019</v>
      </c>
    </row>
    <row r="15798" spans="1:15" x14ac:dyDescent="0.25">
      <c r="A15798" t="s">
        <v>1245</v>
      </c>
      <c r="C15798" t="s">
        <v>1331</v>
      </c>
      <c r="E15798">
        <v>2</v>
      </c>
      <c r="F15798" t="s">
        <v>1247</v>
      </c>
      <c r="J15798" t="s">
        <v>23</v>
      </c>
      <c r="K15798">
        <v>8</v>
      </c>
      <c r="L15798">
        <v>40.880000000000003</v>
      </c>
      <c r="M15798">
        <v>3.2000000000000001E-2</v>
      </c>
      <c r="O15798" s="12">
        <f>VLOOKUP(C15798,[3]May!$C:$Z,24,FALSE)</f>
        <v>2019</v>
      </c>
    </row>
    <row r="15799" spans="1:15" x14ac:dyDescent="0.25">
      <c r="A15799" t="s">
        <v>1245</v>
      </c>
      <c r="C15799" t="s">
        <v>1331</v>
      </c>
      <c r="E15799">
        <v>2</v>
      </c>
      <c r="F15799" t="s">
        <v>1247</v>
      </c>
      <c r="J15799" t="s">
        <v>23</v>
      </c>
      <c r="K15799">
        <v>6</v>
      </c>
      <c r="L15799">
        <v>390.78</v>
      </c>
      <c r="M15799">
        <v>0.30599999999999999</v>
      </c>
      <c r="O15799" s="12">
        <f>VLOOKUP(C15799,[3]May!$C:$Z,24,FALSE)</f>
        <v>2019</v>
      </c>
    </row>
    <row r="15800" spans="1:15" x14ac:dyDescent="0.25">
      <c r="A15800" t="s">
        <v>1245</v>
      </c>
      <c r="C15800" t="s">
        <v>1331</v>
      </c>
      <c r="E15800">
        <v>2</v>
      </c>
      <c r="F15800" t="s">
        <v>1247</v>
      </c>
      <c r="J15800" t="s">
        <v>23</v>
      </c>
      <c r="K15800">
        <v>18</v>
      </c>
      <c r="L15800">
        <v>91.98</v>
      </c>
      <c r="M15800">
        <v>7.1999999999999995E-2</v>
      </c>
      <c r="O15800" s="12">
        <f>VLOOKUP(C15800,[3]May!$C:$Z,24,FALSE)</f>
        <v>2019</v>
      </c>
    </row>
    <row r="15801" spans="1:15" x14ac:dyDescent="0.25">
      <c r="A15801" t="s">
        <v>1245</v>
      </c>
      <c r="C15801" t="s">
        <v>1331</v>
      </c>
      <c r="E15801">
        <v>2</v>
      </c>
      <c r="F15801" t="s">
        <v>1247</v>
      </c>
      <c r="J15801" t="s">
        <v>23</v>
      </c>
      <c r="K15801">
        <v>1</v>
      </c>
      <c r="L15801">
        <v>65.13</v>
      </c>
      <c r="M15801">
        <v>5.0999999999999997E-2</v>
      </c>
      <c r="O15801" s="12">
        <f>VLOOKUP(C15801,[3]May!$C:$Z,24,FALSE)</f>
        <v>2019</v>
      </c>
    </row>
    <row r="15802" spans="1:15" x14ac:dyDescent="0.25">
      <c r="A15802" t="s">
        <v>1245</v>
      </c>
      <c r="C15802" t="s">
        <v>1331</v>
      </c>
      <c r="E15802">
        <v>2</v>
      </c>
      <c r="F15802" t="s">
        <v>1247</v>
      </c>
      <c r="J15802" t="s">
        <v>23</v>
      </c>
      <c r="K15802">
        <v>7</v>
      </c>
      <c r="L15802">
        <v>35.770000000000003</v>
      </c>
      <c r="M15802">
        <v>2.8000000000000001E-2</v>
      </c>
      <c r="O15802" s="12">
        <f>VLOOKUP(C15802,[3]May!$C:$Z,24,FALSE)</f>
        <v>2019</v>
      </c>
    </row>
    <row r="15803" spans="1:15" x14ac:dyDescent="0.25">
      <c r="A15803" t="s">
        <v>1245</v>
      </c>
      <c r="C15803" t="s">
        <v>1331</v>
      </c>
      <c r="E15803">
        <v>2</v>
      </c>
      <c r="F15803" t="s">
        <v>1247</v>
      </c>
      <c r="J15803" t="s">
        <v>23</v>
      </c>
      <c r="K15803">
        <v>14</v>
      </c>
      <c r="L15803">
        <v>911.82</v>
      </c>
      <c r="M15803">
        <v>0.71399999999999997</v>
      </c>
      <c r="O15803" s="12">
        <f>VLOOKUP(C15803,[3]May!$C:$Z,24,FALSE)</f>
        <v>2019</v>
      </c>
    </row>
    <row r="15804" spans="1:15" x14ac:dyDescent="0.25">
      <c r="A15804" t="s">
        <v>1245</v>
      </c>
      <c r="C15804" t="s">
        <v>1331</v>
      </c>
      <c r="E15804">
        <v>2</v>
      </c>
      <c r="F15804" t="s">
        <v>1247</v>
      </c>
      <c r="J15804" t="s">
        <v>23</v>
      </c>
      <c r="K15804">
        <v>7</v>
      </c>
      <c r="L15804">
        <v>35.770000000000003</v>
      </c>
      <c r="M15804">
        <v>2.8000000000000001E-2</v>
      </c>
      <c r="O15804" s="12">
        <f>VLOOKUP(C15804,[3]May!$C:$Z,24,FALSE)</f>
        <v>2019</v>
      </c>
    </row>
    <row r="15805" spans="1:15" x14ac:dyDescent="0.25">
      <c r="A15805" t="s">
        <v>1245</v>
      </c>
      <c r="C15805" t="s">
        <v>1331</v>
      </c>
      <c r="E15805">
        <v>2</v>
      </c>
      <c r="F15805" t="s">
        <v>1247</v>
      </c>
      <c r="J15805" t="s">
        <v>23</v>
      </c>
      <c r="K15805">
        <v>1</v>
      </c>
      <c r="L15805">
        <v>65.13</v>
      </c>
      <c r="M15805">
        <v>5.0999999999999997E-2</v>
      </c>
      <c r="O15805" s="12">
        <f>VLOOKUP(C15805,[3]May!$C:$Z,24,FALSE)</f>
        <v>2019</v>
      </c>
    </row>
    <row r="15806" spans="1:15" x14ac:dyDescent="0.25">
      <c r="A15806" t="s">
        <v>1245</v>
      </c>
      <c r="C15806" t="s">
        <v>1331</v>
      </c>
      <c r="E15806">
        <v>6</v>
      </c>
      <c r="F15806" t="s">
        <v>1250</v>
      </c>
      <c r="J15806" t="s">
        <v>23</v>
      </c>
      <c r="K15806">
        <v>1</v>
      </c>
      <c r="L15806">
        <v>10.85</v>
      </c>
      <c r="M15806">
        <v>8.5000000000000006E-3</v>
      </c>
      <c r="O15806" s="12">
        <f>VLOOKUP(C15806,[3]May!$C:$Z,24,FALSE)</f>
        <v>2019</v>
      </c>
    </row>
    <row r="15807" spans="1:15" x14ac:dyDescent="0.25">
      <c r="A15807" t="s">
        <v>1245</v>
      </c>
      <c r="C15807" t="s">
        <v>1331</v>
      </c>
      <c r="E15807">
        <v>4</v>
      </c>
      <c r="F15807" t="s">
        <v>1249</v>
      </c>
      <c r="J15807" t="s">
        <v>23</v>
      </c>
      <c r="K15807">
        <v>1</v>
      </c>
      <c r="L15807">
        <v>68.400000000000006</v>
      </c>
      <c r="M15807">
        <v>3.9399999999999998E-2</v>
      </c>
      <c r="O15807" s="12">
        <f>VLOOKUP(C15807,[3]May!$C:$Z,24,FALSE)</f>
        <v>2019</v>
      </c>
    </row>
    <row r="15808" spans="1:15" x14ac:dyDescent="0.25">
      <c r="A15808" t="s">
        <v>1245</v>
      </c>
      <c r="C15808" t="s">
        <v>1331</v>
      </c>
      <c r="E15808">
        <v>2</v>
      </c>
      <c r="F15808" t="s">
        <v>1247</v>
      </c>
      <c r="J15808" t="s">
        <v>23</v>
      </c>
      <c r="K15808">
        <v>9</v>
      </c>
      <c r="L15808">
        <v>45.99</v>
      </c>
      <c r="M15808">
        <v>3.5999999999999997E-2</v>
      </c>
      <c r="O15808" s="12">
        <f>VLOOKUP(C15808,[3]May!$C:$Z,24,FALSE)</f>
        <v>2019</v>
      </c>
    </row>
    <row r="15809" spans="1:15" x14ac:dyDescent="0.25">
      <c r="A15809" t="s">
        <v>1245</v>
      </c>
      <c r="C15809" t="s">
        <v>1331</v>
      </c>
      <c r="E15809">
        <v>2</v>
      </c>
      <c r="F15809" t="s">
        <v>1247</v>
      </c>
      <c r="J15809" t="s">
        <v>23</v>
      </c>
      <c r="K15809">
        <v>9</v>
      </c>
      <c r="L15809">
        <v>45.99</v>
      </c>
      <c r="M15809">
        <v>3.5999999999999997E-2</v>
      </c>
      <c r="O15809" s="12">
        <f>VLOOKUP(C15809,[3]May!$C:$Z,24,FALSE)</f>
        <v>2019</v>
      </c>
    </row>
    <row r="15810" spans="1:15" x14ac:dyDescent="0.25">
      <c r="A15810" t="s">
        <v>1245</v>
      </c>
      <c r="C15810" t="s">
        <v>1331</v>
      </c>
      <c r="E15810">
        <v>2</v>
      </c>
      <c r="F15810" t="s">
        <v>1247</v>
      </c>
      <c r="J15810" t="s">
        <v>23</v>
      </c>
      <c r="K15810">
        <v>18</v>
      </c>
      <c r="L15810">
        <v>91.98</v>
      </c>
      <c r="M15810">
        <v>7.1999999999999995E-2</v>
      </c>
      <c r="O15810" s="12">
        <f>VLOOKUP(C15810,[3]May!$C:$Z,24,FALSE)</f>
        <v>2019</v>
      </c>
    </row>
    <row r="15811" spans="1:15" x14ac:dyDescent="0.25">
      <c r="A15811" t="s">
        <v>1245</v>
      </c>
      <c r="C15811" t="s">
        <v>1331</v>
      </c>
      <c r="E15811">
        <v>2</v>
      </c>
      <c r="F15811" t="s">
        <v>1247</v>
      </c>
      <c r="J15811" t="s">
        <v>23</v>
      </c>
      <c r="K15811">
        <v>11</v>
      </c>
      <c r="L15811">
        <v>56.21</v>
      </c>
      <c r="M15811">
        <v>4.3999999999999997E-2</v>
      </c>
      <c r="O15811" s="12">
        <f>VLOOKUP(C15811,[3]May!$C:$Z,24,FALSE)</f>
        <v>2019</v>
      </c>
    </row>
    <row r="15812" spans="1:15" x14ac:dyDescent="0.25">
      <c r="A15812" t="s">
        <v>1245</v>
      </c>
      <c r="C15812" t="s">
        <v>1331</v>
      </c>
      <c r="E15812">
        <v>2</v>
      </c>
      <c r="F15812" t="s">
        <v>1247</v>
      </c>
      <c r="J15812" t="s">
        <v>23</v>
      </c>
      <c r="K15812">
        <v>3</v>
      </c>
      <c r="L15812">
        <v>195.39</v>
      </c>
      <c r="M15812">
        <v>0.153</v>
      </c>
      <c r="O15812" s="12">
        <f>VLOOKUP(C15812,[3]May!$C:$Z,24,FALSE)</f>
        <v>2019</v>
      </c>
    </row>
    <row r="15813" spans="1:15" x14ac:dyDescent="0.25">
      <c r="A15813" t="s">
        <v>1245</v>
      </c>
      <c r="C15813" t="s">
        <v>1331</v>
      </c>
      <c r="E15813">
        <v>2</v>
      </c>
      <c r="F15813" t="s">
        <v>1247</v>
      </c>
      <c r="J15813" t="s">
        <v>23</v>
      </c>
      <c r="K15813">
        <v>14</v>
      </c>
      <c r="L15813">
        <v>71.540000000000006</v>
      </c>
      <c r="M15813">
        <v>5.6000000000000001E-2</v>
      </c>
      <c r="O15813" s="12">
        <f>VLOOKUP(C15813,[3]May!$C:$Z,24,FALSE)</f>
        <v>2019</v>
      </c>
    </row>
    <row r="15814" spans="1:15" x14ac:dyDescent="0.25">
      <c r="A15814" t="s">
        <v>1245</v>
      </c>
      <c r="C15814" t="s">
        <v>1331</v>
      </c>
      <c r="E15814">
        <v>8</v>
      </c>
      <c r="F15814" t="s">
        <v>1251</v>
      </c>
      <c r="J15814" t="s">
        <v>23</v>
      </c>
      <c r="K15814">
        <v>1</v>
      </c>
      <c r="L15814">
        <v>55.06</v>
      </c>
      <c r="M15814">
        <v>3.2199999999999999E-2</v>
      </c>
      <c r="O15814" s="12">
        <f>VLOOKUP(C15814,[3]May!$C:$Z,24,FALSE)</f>
        <v>2019</v>
      </c>
    </row>
    <row r="15815" spans="1:15" x14ac:dyDescent="0.25">
      <c r="A15815" t="s">
        <v>1245</v>
      </c>
      <c r="C15815" t="s">
        <v>1331</v>
      </c>
      <c r="E15815">
        <v>2</v>
      </c>
      <c r="F15815" t="s">
        <v>1247</v>
      </c>
      <c r="J15815" t="s">
        <v>23</v>
      </c>
      <c r="K15815">
        <v>15</v>
      </c>
      <c r="L15815">
        <v>76.650000000000006</v>
      </c>
      <c r="M15815">
        <v>0.06</v>
      </c>
      <c r="O15815" s="12">
        <f>VLOOKUP(C15815,[3]May!$C:$Z,24,FALSE)</f>
        <v>2019</v>
      </c>
    </row>
    <row r="15816" spans="1:15" x14ac:dyDescent="0.25">
      <c r="A15816" t="s">
        <v>1245</v>
      </c>
      <c r="C15816" t="s">
        <v>1331</v>
      </c>
      <c r="E15816">
        <v>2</v>
      </c>
      <c r="F15816" t="s">
        <v>1247</v>
      </c>
      <c r="J15816" t="s">
        <v>23</v>
      </c>
      <c r="K15816">
        <v>1</v>
      </c>
      <c r="L15816">
        <v>65.13</v>
      </c>
      <c r="M15816">
        <v>5.0999999999999997E-2</v>
      </c>
      <c r="O15816" s="12">
        <f>VLOOKUP(C15816,[3]May!$C:$Z,24,FALSE)</f>
        <v>2019</v>
      </c>
    </row>
    <row r="15817" spans="1:15" x14ac:dyDescent="0.25">
      <c r="A15817" t="s">
        <v>1245</v>
      </c>
      <c r="C15817" t="s">
        <v>1331</v>
      </c>
      <c r="E15817">
        <v>2</v>
      </c>
      <c r="F15817" t="s">
        <v>1247</v>
      </c>
      <c r="J15817" t="s">
        <v>23</v>
      </c>
      <c r="K15817">
        <v>7</v>
      </c>
      <c r="L15817">
        <v>35.770000000000003</v>
      </c>
      <c r="M15817">
        <v>2.8000000000000001E-2</v>
      </c>
      <c r="O15817" s="12">
        <f>VLOOKUP(C15817,[3]May!$C:$Z,24,FALSE)</f>
        <v>2019</v>
      </c>
    </row>
    <row r="15818" spans="1:15" x14ac:dyDescent="0.25">
      <c r="A15818" t="s">
        <v>1245</v>
      </c>
      <c r="C15818" t="s">
        <v>1331</v>
      </c>
      <c r="E15818">
        <v>2</v>
      </c>
      <c r="F15818" t="s">
        <v>1247</v>
      </c>
      <c r="J15818" t="s">
        <v>23</v>
      </c>
      <c r="K15818">
        <v>1</v>
      </c>
      <c r="L15818">
        <v>65.13</v>
      </c>
      <c r="M15818">
        <v>5.0999999999999997E-2</v>
      </c>
      <c r="O15818" s="12">
        <f>VLOOKUP(C15818,[3]May!$C:$Z,24,FALSE)</f>
        <v>2019</v>
      </c>
    </row>
    <row r="15819" spans="1:15" x14ac:dyDescent="0.25">
      <c r="A15819" t="s">
        <v>1245</v>
      </c>
      <c r="C15819" t="s">
        <v>1331</v>
      </c>
      <c r="E15819">
        <v>2</v>
      </c>
      <c r="F15819" t="s">
        <v>1247</v>
      </c>
      <c r="J15819" t="s">
        <v>23</v>
      </c>
      <c r="K15819">
        <v>13</v>
      </c>
      <c r="L15819">
        <v>66.430000000000007</v>
      </c>
      <c r="M15819">
        <v>5.1999999999999998E-2</v>
      </c>
      <c r="O15819" s="12">
        <f>VLOOKUP(C15819,[3]May!$C:$Z,24,FALSE)</f>
        <v>2019</v>
      </c>
    </row>
    <row r="15820" spans="1:15" x14ac:dyDescent="0.25">
      <c r="A15820" t="s">
        <v>1245</v>
      </c>
      <c r="C15820" t="s">
        <v>1331</v>
      </c>
      <c r="E15820">
        <v>2</v>
      </c>
      <c r="F15820" t="s">
        <v>1247</v>
      </c>
      <c r="J15820" t="s">
        <v>23</v>
      </c>
      <c r="K15820">
        <v>13</v>
      </c>
      <c r="L15820">
        <v>66.430000000000007</v>
      </c>
      <c r="M15820">
        <v>5.1999999999999998E-2</v>
      </c>
      <c r="O15820" s="12">
        <f>VLOOKUP(C15820,[3]May!$C:$Z,24,FALSE)</f>
        <v>2019</v>
      </c>
    </row>
    <row r="15821" spans="1:15" x14ac:dyDescent="0.25">
      <c r="A15821" t="s">
        <v>1245</v>
      </c>
      <c r="C15821" t="s">
        <v>1331</v>
      </c>
      <c r="E15821">
        <v>2</v>
      </c>
      <c r="F15821" t="s">
        <v>1247</v>
      </c>
      <c r="J15821" t="s">
        <v>23</v>
      </c>
      <c r="K15821">
        <v>10</v>
      </c>
      <c r="L15821">
        <v>651.29999999999995</v>
      </c>
      <c r="M15821">
        <v>0.51</v>
      </c>
      <c r="O15821" s="12">
        <f>VLOOKUP(C15821,[3]May!$C:$Z,24,FALSE)</f>
        <v>2019</v>
      </c>
    </row>
    <row r="15822" spans="1:15" x14ac:dyDescent="0.25">
      <c r="A15822" t="s">
        <v>1245</v>
      </c>
      <c r="C15822" t="s">
        <v>1331</v>
      </c>
      <c r="E15822">
        <v>2</v>
      </c>
      <c r="F15822" t="s">
        <v>1247</v>
      </c>
      <c r="J15822" t="s">
        <v>23</v>
      </c>
      <c r="K15822">
        <v>8</v>
      </c>
      <c r="L15822">
        <v>521.04</v>
      </c>
      <c r="M15822">
        <v>0.40799999999999997</v>
      </c>
      <c r="O15822" s="12">
        <f>VLOOKUP(C15822,[3]May!$C:$Z,24,FALSE)</f>
        <v>2019</v>
      </c>
    </row>
    <row r="15823" spans="1:15" x14ac:dyDescent="0.25">
      <c r="A15823" t="s">
        <v>1245</v>
      </c>
      <c r="C15823" t="s">
        <v>1331</v>
      </c>
      <c r="E15823">
        <v>2</v>
      </c>
      <c r="F15823" t="s">
        <v>1247</v>
      </c>
      <c r="J15823" t="s">
        <v>23</v>
      </c>
      <c r="K15823">
        <v>7</v>
      </c>
      <c r="L15823">
        <v>35.770000000000003</v>
      </c>
      <c r="M15823">
        <v>2.8000000000000001E-2</v>
      </c>
      <c r="O15823" s="12">
        <f>VLOOKUP(C15823,[3]May!$C:$Z,24,FALSE)</f>
        <v>2019</v>
      </c>
    </row>
    <row r="15824" spans="1:15" x14ac:dyDescent="0.25">
      <c r="A15824" t="s">
        <v>1245</v>
      </c>
      <c r="C15824" t="s">
        <v>1331</v>
      </c>
      <c r="E15824">
        <v>2</v>
      </c>
      <c r="F15824" t="s">
        <v>1247</v>
      </c>
      <c r="J15824" t="s">
        <v>23</v>
      </c>
      <c r="K15824">
        <v>7</v>
      </c>
      <c r="L15824">
        <v>35.770000000000003</v>
      </c>
      <c r="M15824">
        <v>2.8000000000000001E-2</v>
      </c>
      <c r="O15824" s="12">
        <f>VLOOKUP(C15824,[3]May!$C:$Z,24,FALSE)</f>
        <v>2019</v>
      </c>
    </row>
    <row r="15825" spans="1:15" x14ac:dyDescent="0.25">
      <c r="A15825" t="s">
        <v>1245</v>
      </c>
      <c r="C15825" t="s">
        <v>1331</v>
      </c>
      <c r="E15825">
        <v>2</v>
      </c>
      <c r="F15825" t="s">
        <v>1247</v>
      </c>
      <c r="J15825" t="s">
        <v>23</v>
      </c>
      <c r="K15825">
        <v>2</v>
      </c>
      <c r="L15825">
        <v>10.220000000000001</v>
      </c>
      <c r="M15825">
        <v>8.0000000000000002E-3</v>
      </c>
      <c r="O15825" s="12">
        <f>VLOOKUP(C15825,[3]May!$C:$Z,24,FALSE)</f>
        <v>2019</v>
      </c>
    </row>
    <row r="15826" spans="1:15" x14ac:dyDescent="0.25">
      <c r="A15826" t="s">
        <v>1245</v>
      </c>
      <c r="C15826" t="s">
        <v>1331</v>
      </c>
      <c r="E15826">
        <v>2</v>
      </c>
      <c r="F15826" t="s">
        <v>1247</v>
      </c>
      <c r="J15826" t="s">
        <v>23</v>
      </c>
      <c r="K15826">
        <v>2</v>
      </c>
      <c r="L15826">
        <v>130.26</v>
      </c>
      <c r="M15826">
        <v>0.10199999999999999</v>
      </c>
      <c r="O15826" s="12">
        <f>VLOOKUP(C15826,[3]May!$C:$Z,24,FALSE)</f>
        <v>2019</v>
      </c>
    </row>
    <row r="15827" spans="1:15" x14ac:dyDescent="0.25">
      <c r="A15827" t="s">
        <v>1245</v>
      </c>
      <c r="C15827" t="s">
        <v>1331</v>
      </c>
      <c r="E15827">
        <v>2</v>
      </c>
      <c r="F15827" t="s">
        <v>1247</v>
      </c>
      <c r="J15827" t="s">
        <v>23</v>
      </c>
      <c r="K15827">
        <v>10</v>
      </c>
      <c r="L15827">
        <v>51.1</v>
      </c>
      <c r="M15827">
        <v>0.04</v>
      </c>
      <c r="O15827" s="12">
        <f>VLOOKUP(C15827,[3]May!$C:$Z,24,FALSE)</f>
        <v>2019</v>
      </c>
    </row>
    <row r="15828" spans="1:15" x14ac:dyDescent="0.25">
      <c r="A15828" t="s">
        <v>1245</v>
      </c>
      <c r="C15828" t="s">
        <v>1331</v>
      </c>
      <c r="E15828">
        <v>2</v>
      </c>
      <c r="F15828" t="s">
        <v>1247</v>
      </c>
      <c r="J15828" t="s">
        <v>23</v>
      </c>
      <c r="K15828">
        <v>1</v>
      </c>
      <c r="L15828">
        <v>65.13</v>
      </c>
      <c r="M15828">
        <v>5.0999999999999997E-2</v>
      </c>
      <c r="O15828" s="12">
        <f>VLOOKUP(C15828,[3]May!$C:$Z,24,FALSE)</f>
        <v>2019</v>
      </c>
    </row>
    <row r="15829" spans="1:15" x14ac:dyDescent="0.25">
      <c r="A15829" t="s">
        <v>1245</v>
      </c>
      <c r="C15829" t="s">
        <v>1331</v>
      </c>
      <c r="E15829">
        <v>2</v>
      </c>
      <c r="F15829" t="s">
        <v>1247</v>
      </c>
      <c r="J15829" t="s">
        <v>23</v>
      </c>
      <c r="K15829">
        <v>10</v>
      </c>
      <c r="L15829">
        <v>651.29999999999995</v>
      </c>
      <c r="M15829">
        <v>0.51</v>
      </c>
      <c r="O15829" s="12">
        <f>VLOOKUP(C15829,[3]May!$C:$Z,24,FALSE)</f>
        <v>2019</v>
      </c>
    </row>
    <row r="15830" spans="1:15" x14ac:dyDescent="0.25">
      <c r="A15830" t="s">
        <v>1245</v>
      </c>
      <c r="C15830" t="s">
        <v>1331</v>
      </c>
      <c r="E15830">
        <v>2</v>
      </c>
      <c r="F15830" t="s">
        <v>1247</v>
      </c>
      <c r="J15830" t="s">
        <v>23</v>
      </c>
      <c r="K15830">
        <v>4</v>
      </c>
      <c r="L15830">
        <v>20.440000000000001</v>
      </c>
      <c r="M15830">
        <v>1.6E-2</v>
      </c>
      <c r="O15830" s="12">
        <f>VLOOKUP(C15830,[3]May!$C:$Z,24,FALSE)</f>
        <v>2019</v>
      </c>
    </row>
    <row r="15831" spans="1:15" x14ac:dyDescent="0.25">
      <c r="A15831" t="s">
        <v>1245</v>
      </c>
      <c r="C15831" t="s">
        <v>1331</v>
      </c>
      <c r="E15831">
        <v>2</v>
      </c>
      <c r="F15831" t="s">
        <v>1247</v>
      </c>
      <c r="J15831" t="s">
        <v>23</v>
      </c>
      <c r="K15831">
        <v>17</v>
      </c>
      <c r="L15831">
        <v>86.87</v>
      </c>
      <c r="M15831">
        <v>6.8000000000000005E-2</v>
      </c>
      <c r="O15831" s="12">
        <f>VLOOKUP(C15831,[3]May!$C:$Z,24,FALSE)</f>
        <v>2019</v>
      </c>
    </row>
    <row r="15832" spans="1:15" x14ac:dyDescent="0.25">
      <c r="A15832" t="s">
        <v>1245</v>
      </c>
      <c r="C15832" t="s">
        <v>1331</v>
      </c>
      <c r="E15832">
        <v>2</v>
      </c>
      <c r="F15832" t="s">
        <v>1247</v>
      </c>
      <c r="J15832" t="s">
        <v>23</v>
      </c>
      <c r="K15832">
        <v>14</v>
      </c>
      <c r="L15832">
        <v>71.540000000000006</v>
      </c>
      <c r="M15832">
        <v>5.6000000000000001E-2</v>
      </c>
      <c r="O15832" s="12">
        <f>VLOOKUP(C15832,[3]May!$C:$Z,24,FALSE)</f>
        <v>2019</v>
      </c>
    </row>
    <row r="15833" spans="1:15" x14ac:dyDescent="0.25">
      <c r="A15833" t="s">
        <v>1245</v>
      </c>
      <c r="C15833" t="s">
        <v>1331</v>
      </c>
      <c r="E15833">
        <v>2</v>
      </c>
      <c r="F15833" t="s">
        <v>1247</v>
      </c>
      <c r="J15833" t="s">
        <v>23</v>
      </c>
      <c r="K15833">
        <v>11</v>
      </c>
      <c r="L15833">
        <v>716.43</v>
      </c>
      <c r="M15833">
        <v>0.56100000000000005</v>
      </c>
      <c r="O15833" s="12">
        <f>VLOOKUP(C15833,[3]May!$C:$Z,24,FALSE)</f>
        <v>2019</v>
      </c>
    </row>
    <row r="15834" spans="1:15" x14ac:dyDescent="0.25">
      <c r="A15834" t="s">
        <v>1245</v>
      </c>
      <c r="C15834" t="s">
        <v>1331</v>
      </c>
      <c r="E15834">
        <v>2</v>
      </c>
      <c r="F15834" t="s">
        <v>1247</v>
      </c>
      <c r="J15834" t="s">
        <v>23</v>
      </c>
      <c r="K15834">
        <v>1</v>
      </c>
      <c r="L15834">
        <v>5.1100000000000003</v>
      </c>
      <c r="M15834">
        <v>4.0000000000000001E-3</v>
      </c>
      <c r="O15834" s="12">
        <f>VLOOKUP(C15834,[3]May!$C:$Z,24,FALSE)</f>
        <v>2019</v>
      </c>
    </row>
    <row r="15835" spans="1:15" x14ac:dyDescent="0.25">
      <c r="A15835" t="s">
        <v>1245</v>
      </c>
      <c r="C15835" t="s">
        <v>1331</v>
      </c>
      <c r="E15835">
        <v>2</v>
      </c>
      <c r="F15835" t="s">
        <v>1247</v>
      </c>
      <c r="J15835" t="s">
        <v>23</v>
      </c>
      <c r="K15835">
        <v>14</v>
      </c>
      <c r="L15835">
        <v>71.540000000000006</v>
      </c>
      <c r="M15835">
        <v>5.6000000000000001E-2</v>
      </c>
      <c r="O15835" s="12">
        <f>VLOOKUP(C15835,[3]May!$C:$Z,24,FALSE)</f>
        <v>2019</v>
      </c>
    </row>
    <row r="15836" spans="1:15" x14ac:dyDescent="0.25">
      <c r="A15836" t="s">
        <v>1245</v>
      </c>
      <c r="C15836" t="s">
        <v>1331</v>
      </c>
      <c r="E15836">
        <v>2</v>
      </c>
      <c r="F15836" t="s">
        <v>1247</v>
      </c>
      <c r="J15836" t="s">
        <v>23</v>
      </c>
      <c r="K15836">
        <v>16</v>
      </c>
      <c r="L15836">
        <v>81.760000000000005</v>
      </c>
      <c r="M15836">
        <v>6.4000000000000001E-2</v>
      </c>
      <c r="O15836" s="12">
        <f>VLOOKUP(C15836,[3]May!$C:$Z,24,FALSE)</f>
        <v>2019</v>
      </c>
    </row>
    <row r="15837" spans="1:15" x14ac:dyDescent="0.25">
      <c r="A15837" t="s">
        <v>1245</v>
      </c>
      <c r="C15837" t="s">
        <v>1331</v>
      </c>
      <c r="E15837">
        <v>2</v>
      </c>
      <c r="F15837" t="s">
        <v>1247</v>
      </c>
      <c r="J15837" t="s">
        <v>23</v>
      </c>
      <c r="K15837">
        <v>14</v>
      </c>
      <c r="L15837">
        <v>71.540000000000006</v>
      </c>
      <c r="M15837">
        <v>5.6000000000000001E-2</v>
      </c>
      <c r="O15837" s="12">
        <f>VLOOKUP(C15837,[3]May!$C:$Z,24,FALSE)</f>
        <v>2019</v>
      </c>
    </row>
    <row r="15838" spans="1:15" x14ac:dyDescent="0.25">
      <c r="A15838" t="s">
        <v>1245</v>
      </c>
      <c r="C15838" t="s">
        <v>1331</v>
      </c>
      <c r="E15838">
        <v>2</v>
      </c>
      <c r="F15838" t="s">
        <v>1247</v>
      </c>
      <c r="J15838" t="s">
        <v>23</v>
      </c>
      <c r="K15838">
        <v>5</v>
      </c>
      <c r="L15838">
        <v>25.55</v>
      </c>
      <c r="M15838">
        <v>0.02</v>
      </c>
      <c r="O15838" s="12">
        <f>VLOOKUP(C15838,[3]May!$C:$Z,24,FALSE)</f>
        <v>2019</v>
      </c>
    </row>
    <row r="15839" spans="1:15" x14ac:dyDescent="0.25">
      <c r="A15839" t="s">
        <v>1245</v>
      </c>
      <c r="C15839" t="s">
        <v>1331</v>
      </c>
      <c r="E15839">
        <v>2</v>
      </c>
      <c r="F15839" t="s">
        <v>1247</v>
      </c>
      <c r="J15839" t="s">
        <v>23</v>
      </c>
      <c r="K15839">
        <v>5</v>
      </c>
      <c r="L15839">
        <v>325.64999999999998</v>
      </c>
      <c r="M15839">
        <v>0.255</v>
      </c>
      <c r="O15839" s="12">
        <f>VLOOKUP(C15839,[3]May!$C:$Z,24,FALSE)</f>
        <v>2019</v>
      </c>
    </row>
    <row r="15840" spans="1:15" x14ac:dyDescent="0.25">
      <c r="A15840" t="s">
        <v>1245</v>
      </c>
      <c r="C15840" t="s">
        <v>1331</v>
      </c>
      <c r="E15840">
        <v>2</v>
      </c>
      <c r="F15840" t="s">
        <v>1247</v>
      </c>
      <c r="J15840" t="s">
        <v>23</v>
      </c>
      <c r="K15840">
        <v>3</v>
      </c>
      <c r="L15840">
        <v>195.39</v>
      </c>
      <c r="M15840">
        <v>0.153</v>
      </c>
      <c r="O15840" s="12">
        <f>VLOOKUP(C15840,[3]May!$C:$Z,24,FALSE)</f>
        <v>2019</v>
      </c>
    </row>
    <row r="15841" spans="1:15" x14ac:dyDescent="0.25">
      <c r="A15841" t="s">
        <v>1245</v>
      </c>
      <c r="C15841" t="s">
        <v>1331</v>
      </c>
      <c r="E15841">
        <v>9</v>
      </c>
      <c r="F15841" t="s">
        <v>1256</v>
      </c>
      <c r="J15841" t="s">
        <v>23</v>
      </c>
      <c r="K15841">
        <v>2</v>
      </c>
      <c r="L15841">
        <v>78.12</v>
      </c>
      <c r="M15841">
        <v>6.4399999999999999E-2</v>
      </c>
      <c r="O15841" s="12">
        <f>VLOOKUP(C15841,[3]May!$C:$Z,24,FALSE)</f>
        <v>2019</v>
      </c>
    </row>
    <row r="15842" spans="1:15" x14ac:dyDescent="0.25">
      <c r="A15842" t="s">
        <v>1245</v>
      </c>
      <c r="C15842" t="s">
        <v>1331</v>
      </c>
      <c r="E15842">
        <v>2</v>
      </c>
      <c r="F15842" t="s">
        <v>1247</v>
      </c>
      <c r="J15842" t="s">
        <v>23</v>
      </c>
      <c r="K15842">
        <v>8</v>
      </c>
      <c r="L15842">
        <v>40.880000000000003</v>
      </c>
      <c r="M15842">
        <v>3.2000000000000001E-2</v>
      </c>
      <c r="O15842" s="12">
        <f>VLOOKUP(C15842,[3]May!$C:$Z,24,FALSE)</f>
        <v>2019</v>
      </c>
    </row>
    <row r="15843" spans="1:15" x14ac:dyDescent="0.25">
      <c r="A15843" t="s">
        <v>1245</v>
      </c>
      <c r="C15843" t="s">
        <v>1331</v>
      </c>
      <c r="E15843">
        <v>2</v>
      </c>
      <c r="F15843" t="s">
        <v>1247</v>
      </c>
      <c r="J15843" t="s">
        <v>23</v>
      </c>
      <c r="K15843">
        <v>4</v>
      </c>
      <c r="L15843">
        <v>260.52</v>
      </c>
      <c r="M15843">
        <v>0.20399999999999999</v>
      </c>
      <c r="O15843" s="12">
        <f>VLOOKUP(C15843,[3]May!$C:$Z,24,FALSE)</f>
        <v>2019</v>
      </c>
    </row>
    <row r="15844" spans="1:15" x14ac:dyDescent="0.25">
      <c r="A15844" t="s">
        <v>1245</v>
      </c>
      <c r="C15844" t="s">
        <v>1331</v>
      </c>
      <c r="E15844">
        <v>2</v>
      </c>
      <c r="F15844" t="s">
        <v>1247</v>
      </c>
      <c r="J15844" t="s">
        <v>23</v>
      </c>
      <c r="K15844">
        <v>5</v>
      </c>
      <c r="L15844">
        <v>25.55</v>
      </c>
      <c r="M15844">
        <v>0.02</v>
      </c>
      <c r="O15844" s="12">
        <f>VLOOKUP(C15844,[3]May!$C:$Z,24,FALSE)</f>
        <v>2019</v>
      </c>
    </row>
    <row r="15845" spans="1:15" x14ac:dyDescent="0.25">
      <c r="A15845" t="s">
        <v>1245</v>
      </c>
      <c r="C15845" t="s">
        <v>1331</v>
      </c>
      <c r="E15845">
        <v>2</v>
      </c>
      <c r="F15845" t="s">
        <v>1247</v>
      </c>
      <c r="J15845" t="s">
        <v>23</v>
      </c>
      <c r="K15845">
        <v>2</v>
      </c>
      <c r="L15845">
        <v>10.220000000000001</v>
      </c>
      <c r="M15845">
        <v>8.0000000000000002E-3</v>
      </c>
      <c r="O15845" s="12">
        <f>VLOOKUP(C15845,[3]May!$C:$Z,24,FALSE)</f>
        <v>2019</v>
      </c>
    </row>
    <row r="15846" spans="1:15" x14ac:dyDescent="0.25">
      <c r="A15846" t="s">
        <v>1245</v>
      </c>
      <c r="C15846" t="s">
        <v>1331</v>
      </c>
      <c r="E15846">
        <v>2</v>
      </c>
      <c r="F15846" t="s">
        <v>1247</v>
      </c>
      <c r="J15846" t="s">
        <v>23</v>
      </c>
      <c r="K15846">
        <v>14</v>
      </c>
      <c r="L15846">
        <v>71.540000000000006</v>
      </c>
      <c r="M15846">
        <v>5.6000000000000001E-2</v>
      </c>
      <c r="O15846" s="12">
        <f>VLOOKUP(C15846,[3]May!$C:$Z,24,FALSE)</f>
        <v>2019</v>
      </c>
    </row>
    <row r="15847" spans="1:15" x14ac:dyDescent="0.25">
      <c r="A15847" t="s">
        <v>1245</v>
      </c>
      <c r="C15847" t="s">
        <v>1331</v>
      </c>
      <c r="E15847">
        <v>2</v>
      </c>
      <c r="F15847" t="s">
        <v>1247</v>
      </c>
      <c r="J15847" t="s">
        <v>23</v>
      </c>
      <c r="K15847">
        <v>13</v>
      </c>
      <c r="L15847">
        <v>66.430000000000007</v>
      </c>
      <c r="M15847">
        <v>5.1999999999999998E-2</v>
      </c>
      <c r="O15847" s="12">
        <f>VLOOKUP(C15847,[3]May!$C:$Z,24,FALSE)</f>
        <v>2019</v>
      </c>
    </row>
    <row r="15848" spans="1:15" x14ac:dyDescent="0.25">
      <c r="A15848" t="s">
        <v>1245</v>
      </c>
      <c r="C15848" t="s">
        <v>1331</v>
      </c>
      <c r="E15848">
        <v>2</v>
      </c>
      <c r="F15848" t="s">
        <v>1247</v>
      </c>
      <c r="J15848" t="s">
        <v>23</v>
      </c>
      <c r="K15848">
        <v>11</v>
      </c>
      <c r="L15848">
        <v>716.43</v>
      </c>
      <c r="M15848">
        <v>0.56100000000000005</v>
      </c>
      <c r="O15848" s="12">
        <f>VLOOKUP(C15848,[3]May!$C:$Z,24,FALSE)</f>
        <v>2019</v>
      </c>
    </row>
    <row r="15849" spans="1:15" x14ac:dyDescent="0.25">
      <c r="A15849" t="s">
        <v>1245</v>
      </c>
      <c r="C15849" t="s">
        <v>1331</v>
      </c>
      <c r="E15849">
        <v>2</v>
      </c>
      <c r="F15849" t="s">
        <v>1247</v>
      </c>
      <c r="J15849" t="s">
        <v>23</v>
      </c>
      <c r="K15849">
        <v>4</v>
      </c>
      <c r="L15849">
        <v>260.52</v>
      </c>
      <c r="M15849">
        <v>0.20399999999999999</v>
      </c>
      <c r="O15849" s="12">
        <f>VLOOKUP(C15849,[3]May!$C:$Z,24,FALSE)</f>
        <v>2019</v>
      </c>
    </row>
    <row r="15850" spans="1:15" x14ac:dyDescent="0.25">
      <c r="A15850" t="s">
        <v>1245</v>
      </c>
      <c r="C15850" t="s">
        <v>1331</v>
      </c>
      <c r="E15850">
        <v>2</v>
      </c>
      <c r="F15850" t="s">
        <v>1247</v>
      </c>
      <c r="J15850" t="s">
        <v>23</v>
      </c>
      <c r="K15850">
        <v>4</v>
      </c>
      <c r="L15850">
        <v>20.440000000000001</v>
      </c>
      <c r="M15850">
        <v>1.6E-2</v>
      </c>
      <c r="O15850" s="12">
        <f>VLOOKUP(C15850,[3]May!$C:$Z,24,FALSE)</f>
        <v>2019</v>
      </c>
    </row>
    <row r="15851" spans="1:15" x14ac:dyDescent="0.25">
      <c r="A15851" t="s">
        <v>1245</v>
      </c>
      <c r="C15851" t="s">
        <v>1331</v>
      </c>
      <c r="E15851">
        <v>2</v>
      </c>
      <c r="F15851" t="s">
        <v>1247</v>
      </c>
      <c r="J15851" t="s">
        <v>23</v>
      </c>
      <c r="K15851">
        <v>13</v>
      </c>
      <c r="L15851">
        <v>66.430000000000007</v>
      </c>
      <c r="M15851">
        <v>5.1999999999999998E-2</v>
      </c>
      <c r="O15851" s="12">
        <f>VLOOKUP(C15851,[3]May!$C:$Z,24,FALSE)</f>
        <v>2019</v>
      </c>
    </row>
    <row r="15852" spans="1:15" x14ac:dyDescent="0.25">
      <c r="A15852" t="s">
        <v>1245</v>
      </c>
      <c r="C15852" t="s">
        <v>1331</v>
      </c>
      <c r="E15852">
        <v>2</v>
      </c>
      <c r="F15852" t="s">
        <v>1247</v>
      </c>
      <c r="J15852" t="s">
        <v>23</v>
      </c>
      <c r="K15852">
        <v>17</v>
      </c>
      <c r="L15852">
        <v>86.87</v>
      </c>
      <c r="M15852">
        <v>6.8000000000000005E-2</v>
      </c>
      <c r="O15852" s="12">
        <f>VLOOKUP(C15852,[3]May!$C:$Z,24,FALSE)</f>
        <v>2019</v>
      </c>
    </row>
    <row r="15853" spans="1:15" x14ac:dyDescent="0.25">
      <c r="A15853" t="s">
        <v>1245</v>
      </c>
      <c r="C15853" t="s">
        <v>1331</v>
      </c>
      <c r="E15853">
        <v>2</v>
      </c>
      <c r="F15853" t="s">
        <v>1247</v>
      </c>
      <c r="J15853" t="s">
        <v>23</v>
      </c>
      <c r="K15853">
        <v>15</v>
      </c>
      <c r="L15853">
        <v>976.95</v>
      </c>
      <c r="M15853">
        <v>0.76500000000000001</v>
      </c>
      <c r="O15853" s="12">
        <f>VLOOKUP(C15853,[3]May!$C:$Z,24,FALSE)</f>
        <v>2019</v>
      </c>
    </row>
    <row r="15854" spans="1:15" x14ac:dyDescent="0.25">
      <c r="A15854" t="s">
        <v>1245</v>
      </c>
      <c r="C15854" t="s">
        <v>1331</v>
      </c>
      <c r="E15854">
        <v>8</v>
      </c>
      <c r="F15854" t="s">
        <v>1251</v>
      </c>
      <c r="J15854" t="s">
        <v>23</v>
      </c>
      <c r="K15854">
        <v>1</v>
      </c>
      <c r="L15854">
        <v>55.06</v>
      </c>
      <c r="M15854">
        <v>3.2199999999999999E-2</v>
      </c>
      <c r="O15854" s="12">
        <f>VLOOKUP(C15854,[3]May!$C:$Z,24,FALSE)</f>
        <v>2019</v>
      </c>
    </row>
    <row r="15855" spans="1:15" x14ac:dyDescent="0.25">
      <c r="A15855" t="s">
        <v>1245</v>
      </c>
      <c r="C15855" t="s">
        <v>1331</v>
      </c>
      <c r="E15855">
        <v>2</v>
      </c>
      <c r="F15855" t="s">
        <v>1247</v>
      </c>
      <c r="J15855" t="s">
        <v>23</v>
      </c>
      <c r="K15855">
        <v>3</v>
      </c>
      <c r="L15855">
        <v>195.39</v>
      </c>
      <c r="M15855">
        <v>0.153</v>
      </c>
      <c r="O15855" s="12">
        <f>VLOOKUP(C15855,[3]May!$C:$Z,24,FALSE)</f>
        <v>2019</v>
      </c>
    </row>
    <row r="15856" spans="1:15" x14ac:dyDescent="0.25">
      <c r="A15856" t="s">
        <v>1245</v>
      </c>
      <c r="C15856" t="s">
        <v>1331</v>
      </c>
      <c r="E15856">
        <v>2</v>
      </c>
      <c r="F15856" t="s">
        <v>1247</v>
      </c>
      <c r="J15856" t="s">
        <v>23</v>
      </c>
      <c r="K15856">
        <v>11</v>
      </c>
      <c r="L15856">
        <v>56.21</v>
      </c>
      <c r="M15856">
        <v>4.3999999999999997E-2</v>
      </c>
      <c r="O15856" s="12">
        <f>VLOOKUP(C15856,[3]May!$C:$Z,24,FALSE)</f>
        <v>2019</v>
      </c>
    </row>
    <row r="15857" spans="1:15" x14ac:dyDescent="0.25">
      <c r="A15857" t="s">
        <v>1245</v>
      </c>
      <c r="C15857" t="s">
        <v>1331</v>
      </c>
      <c r="E15857">
        <v>2</v>
      </c>
      <c r="F15857" t="s">
        <v>1247</v>
      </c>
      <c r="J15857" t="s">
        <v>23</v>
      </c>
      <c r="K15857">
        <v>5</v>
      </c>
      <c r="L15857">
        <v>25.55</v>
      </c>
      <c r="M15857">
        <v>0.02</v>
      </c>
      <c r="O15857" s="12">
        <f>VLOOKUP(C15857,[3]May!$C:$Z,24,FALSE)</f>
        <v>2019</v>
      </c>
    </row>
    <row r="15858" spans="1:15" x14ac:dyDescent="0.25">
      <c r="A15858" t="s">
        <v>1245</v>
      </c>
      <c r="C15858" t="s">
        <v>1331</v>
      </c>
      <c r="E15858">
        <v>2</v>
      </c>
      <c r="F15858" t="s">
        <v>1247</v>
      </c>
      <c r="J15858" t="s">
        <v>23</v>
      </c>
      <c r="K15858">
        <v>4</v>
      </c>
      <c r="L15858">
        <v>260.52</v>
      </c>
      <c r="M15858">
        <v>0.20399999999999999</v>
      </c>
      <c r="O15858" s="12">
        <f>VLOOKUP(C15858,[3]May!$C:$Z,24,FALSE)</f>
        <v>2019</v>
      </c>
    </row>
    <row r="15859" spans="1:15" x14ac:dyDescent="0.25">
      <c r="A15859" t="s">
        <v>1245</v>
      </c>
      <c r="C15859" t="s">
        <v>1331</v>
      </c>
      <c r="E15859">
        <v>2</v>
      </c>
      <c r="F15859" t="s">
        <v>1247</v>
      </c>
      <c r="J15859" t="s">
        <v>23</v>
      </c>
      <c r="K15859">
        <v>7</v>
      </c>
      <c r="L15859">
        <v>35.770000000000003</v>
      </c>
      <c r="M15859">
        <v>2.8000000000000001E-2</v>
      </c>
      <c r="O15859" s="12">
        <f>VLOOKUP(C15859,[3]May!$C:$Z,24,FALSE)</f>
        <v>2019</v>
      </c>
    </row>
    <row r="15860" spans="1:15" x14ac:dyDescent="0.25">
      <c r="A15860" t="s">
        <v>1245</v>
      </c>
      <c r="C15860" t="s">
        <v>1331</v>
      </c>
      <c r="E15860">
        <v>2</v>
      </c>
      <c r="F15860" t="s">
        <v>1247</v>
      </c>
      <c r="J15860" t="s">
        <v>23</v>
      </c>
      <c r="K15860">
        <v>8</v>
      </c>
      <c r="L15860">
        <v>40.880000000000003</v>
      </c>
      <c r="M15860">
        <v>3.2000000000000001E-2</v>
      </c>
      <c r="O15860" s="12">
        <f>VLOOKUP(C15860,[3]May!$C:$Z,24,FALSE)</f>
        <v>2019</v>
      </c>
    </row>
    <row r="15861" spans="1:15" x14ac:dyDescent="0.25">
      <c r="A15861" t="s">
        <v>1245</v>
      </c>
      <c r="C15861" t="s">
        <v>1331</v>
      </c>
      <c r="E15861">
        <v>2</v>
      </c>
      <c r="F15861" t="s">
        <v>1247</v>
      </c>
      <c r="J15861" t="s">
        <v>23</v>
      </c>
      <c r="K15861">
        <v>15</v>
      </c>
      <c r="L15861">
        <v>76.650000000000006</v>
      </c>
      <c r="M15861">
        <v>0.06</v>
      </c>
      <c r="O15861" s="12">
        <f>VLOOKUP(C15861,[3]May!$C:$Z,24,FALSE)</f>
        <v>2019</v>
      </c>
    </row>
    <row r="15862" spans="1:15" x14ac:dyDescent="0.25">
      <c r="A15862" t="s">
        <v>1245</v>
      </c>
      <c r="C15862" t="s">
        <v>1331</v>
      </c>
      <c r="E15862">
        <v>2</v>
      </c>
      <c r="F15862" t="s">
        <v>1247</v>
      </c>
      <c r="J15862" t="s">
        <v>23</v>
      </c>
      <c r="K15862">
        <v>1</v>
      </c>
      <c r="L15862">
        <v>5.1100000000000003</v>
      </c>
      <c r="M15862">
        <v>4.0000000000000001E-3</v>
      </c>
      <c r="O15862" s="12">
        <f>VLOOKUP(C15862,[3]May!$C:$Z,24,FALSE)</f>
        <v>2019</v>
      </c>
    </row>
    <row r="15863" spans="1:15" x14ac:dyDescent="0.25">
      <c r="A15863" t="s">
        <v>1245</v>
      </c>
      <c r="C15863" t="s">
        <v>1331</v>
      </c>
      <c r="E15863">
        <v>2</v>
      </c>
      <c r="F15863" t="s">
        <v>1247</v>
      </c>
      <c r="J15863" t="s">
        <v>23</v>
      </c>
      <c r="K15863">
        <v>15</v>
      </c>
      <c r="L15863">
        <v>76.650000000000006</v>
      </c>
      <c r="M15863">
        <v>0.06</v>
      </c>
      <c r="O15863" s="12">
        <f>VLOOKUP(C15863,[3]May!$C:$Z,24,FALSE)</f>
        <v>2019</v>
      </c>
    </row>
    <row r="15864" spans="1:15" x14ac:dyDescent="0.25">
      <c r="A15864" t="s">
        <v>1245</v>
      </c>
      <c r="C15864" t="s">
        <v>1331</v>
      </c>
      <c r="E15864">
        <v>2</v>
      </c>
      <c r="F15864" t="s">
        <v>1247</v>
      </c>
      <c r="J15864" t="s">
        <v>23</v>
      </c>
      <c r="K15864">
        <v>14</v>
      </c>
      <c r="L15864">
        <v>71.540000000000006</v>
      </c>
      <c r="M15864">
        <v>5.6000000000000001E-2</v>
      </c>
      <c r="O15864" s="12">
        <f>VLOOKUP(C15864,[3]May!$C:$Z,24,FALSE)</f>
        <v>2019</v>
      </c>
    </row>
    <row r="15865" spans="1:15" x14ac:dyDescent="0.25">
      <c r="A15865" t="s">
        <v>1245</v>
      </c>
      <c r="C15865" t="s">
        <v>1331</v>
      </c>
      <c r="E15865">
        <v>2</v>
      </c>
      <c r="F15865" t="s">
        <v>1247</v>
      </c>
      <c r="J15865" t="s">
        <v>23</v>
      </c>
      <c r="K15865">
        <v>1</v>
      </c>
      <c r="L15865">
        <v>65.13</v>
      </c>
      <c r="M15865">
        <v>5.0999999999999997E-2</v>
      </c>
      <c r="O15865" s="12">
        <f>VLOOKUP(C15865,[3]May!$C:$Z,24,FALSE)</f>
        <v>2019</v>
      </c>
    </row>
    <row r="15866" spans="1:15" x14ac:dyDescent="0.25">
      <c r="A15866" t="s">
        <v>1245</v>
      </c>
      <c r="C15866" t="s">
        <v>1331</v>
      </c>
      <c r="E15866">
        <v>2</v>
      </c>
      <c r="F15866" t="s">
        <v>1247</v>
      </c>
      <c r="J15866" t="s">
        <v>23</v>
      </c>
      <c r="K15866">
        <v>12</v>
      </c>
      <c r="L15866">
        <v>61.32</v>
      </c>
      <c r="M15866">
        <v>4.8000000000000001E-2</v>
      </c>
      <c r="O15866" s="12">
        <f>VLOOKUP(C15866,[3]May!$C:$Z,24,FALSE)</f>
        <v>2019</v>
      </c>
    </row>
    <row r="15867" spans="1:15" x14ac:dyDescent="0.25">
      <c r="A15867" t="s">
        <v>1245</v>
      </c>
      <c r="C15867" t="s">
        <v>1331</v>
      </c>
      <c r="E15867">
        <v>2</v>
      </c>
      <c r="F15867" t="s">
        <v>1247</v>
      </c>
      <c r="J15867" t="s">
        <v>23</v>
      </c>
      <c r="K15867">
        <v>14</v>
      </c>
      <c r="L15867">
        <v>71.540000000000006</v>
      </c>
      <c r="M15867">
        <v>5.6000000000000001E-2</v>
      </c>
      <c r="O15867" s="12">
        <f>VLOOKUP(C15867,[3]May!$C:$Z,24,FALSE)</f>
        <v>2019</v>
      </c>
    </row>
    <row r="15868" spans="1:15" x14ac:dyDescent="0.25">
      <c r="A15868" t="s">
        <v>1245</v>
      </c>
      <c r="C15868" t="s">
        <v>1331</v>
      </c>
      <c r="E15868">
        <v>2</v>
      </c>
      <c r="F15868" t="s">
        <v>1247</v>
      </c>
      <c r="J15868" t="s">
        <v>23</v>
      </c>
      <c r="K15868">
        <v>6</v>
      </c>
      <c r="L15868">
        <v>30.66</v>
      </c>
      <c r="M15868">
        <v>2.4E-2</v>
      </c>
      <c r="O15868" s="12">
        <f>VLOOKUP(C15868,[3]May!$C:$Z,24,FALSE)</f>
        <v>2019</v>
      </c>
    </row>
    <row r="15869" spans="1:15" x14ac:dyDescent="0.25">
      <c r="A15869" t="s">
        <v>1245</v>
      </c>
      <c r="C15869" t="s">
        <v>1331</v>
      </c>
      <c r="E15869">
        <v>2</v>
      </c>
      <c r="F15869" t="s">
        <v>1247</v>
      </c>
      <c r="J15869" t="s">
        <v>23</v>
      </c>
      <c r="K15869">
        <v>2</v>
      </c>
      <c r="L15869">
        <v>130.26</v>
      </c>
      <c r="M15869">
        <v>0.10199999999999999</v>
      </c>
      <c r="O15869" s="12">
        <f>VLOOKUP(C15869,[3]May!$C:$Z,24,FALSE)</f>
        <v>2019</v>
      </c>
    </row>
    <row r="15870" spans="1:15" x14ac:dyDescent="0.25">
      <c r="A15870" t="s">
        <v>1245</v>
      </c>
      <c r="C15870" t="s">
        <v>1331</v>
      </c>
      <c r="E15870">
        <v>2</v>
      </c>
      <c r="F15870" t="s">
        <v>1247</v>
      </c>
      <c r="J15870" t="s">
        <v>23</v>
      </c>
      <c r="K15870">
        <v>13</v>
      </c>
      <c r="L15870">
        <v>66.430000000000007</v>
      </c>
      <c r="M15870">
        <v>5.1999999999999998E-2</v>
      </c>
      <c r="O15870" s="12">
        <f>VLOOKUP(C15870,[3]May!$C:$Z,24,FALSE)</f>
        <v>2019</v>
      </c>
    </row>
    <row r="15871" spans="1:15" x14ac:dyDescent="0.25">
      <c r="A15871" t="s">
        <v>1245</v>
      </c>
      <c r="C15871" t="s">
        <v>1331</v>
      </c>
      <c r="E15871">
        <v>2</v>
      </c>
      <c r="F15871" t="s">
        <v>1247</v>
      </c>
      <c r="J15871" t="s">
        <v>23</v>
      </c>
      <c r="K15871">
        <v>8</v>
      </c>
      <c r="L15871">
        <v>40.880000000000003</v>
      </c>
      <c r="M15871">
        <v>3.2000000000000001E-2</v>
      </c>
      <c r="O15871" s="12">
        <f>VLOOKUP(C15871,[3]May!$C:$Z,24,FALSE)</f>
        <v>2019</v>
      </c>
    </row>
    <row r="15872" spans="1:15" x14ac:dyDescent="0.25">
      <c r="A15872" t="s">
        <v>1245</v>
      </c>
      <c r="C15872" t="s">
        <v>1331</v>
      </c>
      <c r="E15872">
        <v>2</v>
      </c>
      <c r="F15872" t="s">
        <v>1247</v>
      </c>
      <c r="J15872" t="s">
        <v>23</v>
      </c>
      <c r="K15872">
        <v>1</v>
      </c>
      <c r="L15872">
        <v>65.13</v>
      </c>
      <c r="M15872">
        <v>5.0999999999999997E-2</v>
      </c>
      <c r="O15872" s="12">
        <f>VLOOKUP(C15872,[3]May!$C:$Z,24,FALSE)</f>
        <v>2019</v>
      </c>
    </row>
    <row r="15873" spans="1:15" x14ac:dyDescent="0.25">
      <c r="A15873" t="s">
        <v>1245</v>
      </c>
      <c r="C15873" t="s">
        <v>1331</v>
      </c>
      <c r="E15873">
        <v>2</v>
      </c>
      <c r="F15873" t="s">
        <v>1247</v>
      </c>
      <c r="J15873" t="s">
        <v>23</v>
      </c>
      <c r="K15873">
        <v>12</v>
      </c>
      <c r="L15873">
        <v>61.32</v>
      </c>
      <c r="M15873">
        <v>4.8000000000000001E-2</v>
      </c>
      <c r="O15873" s="12">
        <f>VLOOKUP(C15873,[3]May!$C:$Z,24,FALSE)</f>
        <v>2019</v>
      </c>
    </row>
    <row r="15874" spans="1:15" x14ac:dyDescent="0.25">
      <c r="A15874" t="s">
        <v>1245</v>
      </c>
      <c r="C15874" t="s">
        <v>1331</v>
      </c>
      <c r="E15874">
        <v>2</v>
      </c>
      <c r="F15874" t="s">
        <v>1247</v>
      </c>
      <c r="J15874" t="s">
        <v>23</v>
      </c>
      <c r="K15874">
        <v>6</v>
      </c>
      <c r="L15874">
        <v>390.78</v>
      </c>
      <c r="M15874">
        <v>0.30599999999999999</v>
      </c>
      <c r="O15874" s="12">
        <f>VLOOKUP(C15874,[3]May!$C:$Z,24,FALSE)</f>
        <v>2019</v>
      </c>
    </row>
    <row r="15875" spans="1:15" x14ac:dyDescent="0.25">
      <c r="A15875" t="s">
        <v>1245</v>
      </c>
      <c r="C15875" t="s">
        <v>1331</v>
      </c>
      <c r="E15875">
        <v>2</v>
      </c>
      <c r="F15875" t="s">
        <v>1247</v>
      </c>
      <c r="J15875" t="s">
        <v>23</v>
      </c>
      <c r="K15875">
        <v>9</v>
      </c>
      <c r="L15875">
        <v>45.99</v>
      </c>
      <c r="M15875">
        <v>3.5999999999999997E-2</v>
      </c>
      <c r="O15875" s="12">
        <f>VLOOKUP(C15875,[3]May!$C:$Z,24,FALSE)</f>
        <v>2019</v>
      </c>
    </row>
    <row r="15876" spans="1:15" x14ac:dyDescent="0.25">
      <c r="A15876" t="s">
        <v>1245</v>
      </c>
      <c r="C15876" t="s">
        <v>1331</v>
      </c>
      <c r="E15876">
        <v>2</v>
      </c>
      <c r="F15876" t="s">
        <v>1247</v>
      </c>
      <c r="J15876" t="s">
        <v>23</v>
      </c>
      <c r="K15876">
        <v>6</v>
      </c>
      <c r="L15876">
        <v>390.78</v>
      </c>
      <c r="M15876">
        <v>0.30599999999999999</v>
      </c>
      <c r="O15876" s="12">
        <f>VLOOKUP(C15876,[3]May!$C:$Z,24,FALSE)</f>
        <v>2019</v>
      </c>
    </row>
    <row r="15877" spans="1:15" x14ac:dyDescent="0.25">
      <c r="A15877" t="s">
        <v>1245</v>
      </c>
      <c r="C15877" t="s">
        <v>1331</v>
      </c>
      <c r="E15877">
        <v>2</v>
      </c>
      <c r="F15877" t="s">
        <v>1247</v>
      </c>
      <c r="J15877" t="s">
        <v>23</v>
      </c>
      <c r="K15877">
        <v>9</v>
      </c>
      <c r="L15877">
        <v>45.99</v>
      </c>
      <c r="M15877">
        <v>3.5999999999999997E-2</v>
      </c>
      <c r="O15877" s="12">
        <f>VLOOKUP(C15877,[3]May!$C:$Z,24,FALSE)</f>
        <v>2019</v>
      </c>
    </row>
    <row r="15878" spans="1:15" x14ac:dyDescent="0.25">
      <c r="A15878" t="s">
        <v>1245</v>
      </c>
      <c r="C15878" t="s">
        <v>1331</v>
      </c>
      <c r="E15878">
        <v>2</v>
      </c>
      <c r="F15878" t="s">
        <v>1247</v>
      </c>
      <c r="J15878" t="s">
        <v>23</v>
      </c>
      <c r="K15878">
        <v>2</v>
      </c>
      <c r="L15878">
        <v>130.26</v>
      </c>
      <c r="M15878">
        <v>0.10199999999999999</v>
      </c>
      <c r="O15878" s="12">
        <f>VLOOKUP(C15878,[3]May!$C:$Z,24,FALSE)</f>
        <v>2019</v>
      </c>
    </row>
    <row r="15879" spans="1:15" x14ac:dyDescent="0.25">
      <c r="A15879" t="s">
        <v>1245</v>
      </c>
      <c r="C15879" t="s">
        <v>1331</v>
      </c>
      <c r="E15879">
        <v>8</v>
      </c>
      <c r="F15879" t="s">
        <v>1251</v>
      </c>
      <c r="J15879" t="s">
        <v>23</v>
      </c>
      <c r="K15879">
        <v>3</v>
      </c>
      <c r="L15879">
        <v>165.18</v>
      </c>
      <c r="M15879">
        <v>9.6600000000000005E-2</v>
      </c>
      <c r="O15879" s="12">
        <f>VLOOKUP(C15879,[3]May!$C:$Z,24,FALSE)</f>
        <v>2019</v>
      </c>
    </row>
    <row r="15880" spans="1:15" x14ac:dyDescent="0.25">
      <c r="A15880" t="s">
        <v>1245</v>
      </c>
      <c r="C15880" t="s">
        <v>1331</v>
      </c>
      <c r="E15880">
        <v>2</v>
      </c>
      <c r="F15880" t="s">
        <v>1247</v>
      </c>
      <c r="J15880" t="s">
        <v>23</v>
      </c>
      <c r="K15880">
        <v>7</v>
      </c>
      <c r="L15880">
        <v>35.770000000000003</v>
      </c>
      <c r="M15880">
        <v>2.8000000000000001E-2</v>
      </c>
      <c r="O15880" s="12">
        <f>VLOOKUP(C15880,[3]May!$C:$Z,24,FALSE)</f>
        <v>2019</v>
      </c>
    </row>
    <row r="15881" spans="1:15" x14ac:dyDescent="0.25">
      <c r="A15881" t="s">
        <v>1245</v>
      </c>
      <c r="C15881" t="s">
        <v>1331</v>
      </c>
      <c r="E15881">
        <v>2</v>
      </c>
      <c r="F15881" t="s">
        <v>1247</v>
      </c>
      <c r="J15881" t="s">
        <v>23</v>
      </c>
      <c r="K15881">
        <v>3</v>
      </c>
      <c r="L15881">
        <v>195.39</v>
      </c>
      <c r="M15881">
        <v>0.153</v>
      </c>
      <c r="O15881" s="12">
        <f>VLOOKUP(C15881,[3]May!$C:$Z,24,FALSE)</f>
        <v>2019</v>
      </c>
    </row>
    <row r="15882" spans="1:15" x14ac:dyDescent="0.25">
      <c r="A15882" t="s">
        <v>1245</v>
      </c>
      <c r="C15882" t="s">
        <v>1331</v>
      </c>
      <c r="E15882">
        <v>2</v>
      </c>
      <c r="F15882" t="s">
        <v>1247</v>
      </c>
      <c r="J15882" t="s">
        <v>23</v>
      </c>
      <c r="K15882">
        <v>9</v>
      </c>
      <c r="L15882">
        <v>45.99</v>
      </c>
      <c r="M15882">
        <v>3.5999999999999997E-2</v>
      </c>
      <c r="O15882" s="12">
        <f>VLOOKUP(C15882,[3]May!$C:$Z,24,FALSE)</f>
        <v>2019</v>
      </c>
    </row>
    <row r="15883" spans="1:15" x14ac:dyDescent="0.25">
      <c r="A15883" t="s">
        <v>1245</v>
      </c>
      <c r="C15883" t="s">
        <v>1331</v>
      </c>
      <c r="E15883">
        <v>2</v>
      </c>
      <c r="F15883" t="s">
        <v>1247</v>
      </c>
      <c r="J15883" t="s">
        <v>23</v>
      </c>
      <c r="K15883">
        <v>12</v>
      </c>
      <c r="L15883">
        <v>61.32</v>
      </c>
      <c r="M15883">
        <v>4.8000000000000001E-2</v>
      </c>
      <c r="O15883" s="12">
        <f>VLOOKUP(C15883,[3]May!$C:$Z,24,FALSE)</f>
        <v>2019</v>
      </c>
    </row>
    <row r="15884" spans="1:15" x14ac:dyDescent="0.25">
      <c r="A15884" t="s">
        <v>1245</v>
      </c>
      <c r="C15884" t="s">
        <v>1331</v>
      </c>
      <c r="E15884">
        <v>2</v>
      </c>
      <c r="F15884" t="s">
        <v>1247</v>
      </c>
      <c r="J15884" t="s">
        <v>23</v>
      </c>
      <c r="K15884">
        <v>2</v>
      </c>
      <c r="L15884">
        <v>130.26</v>
      </c>
      <c r="M15884">
        <v>0.10199999999999999</v>
      </c>
      <c r="O15884" s="12">
        <f>VLOOKUP(C15884,[3]May!$C:$Z,24,FALSE)</f>
        <v>2019</v>
      </c>
    </row>
    <row r="15885" spans="1:15" x14ac:dyDescent="0.25">
      <c r="A15885" t="s">
        <v>1245</v>
      </c>
      <c r="C15885" t="s">
        <v>1331</v>
      </c>
      <c r="E15885">
        <v>2</v>
      </c>
      <c r="F15885" t="s">
        <v>1247</v>
      </c>
      <c r="J15885" t="s">
        <v>23</v>
      </c>
      <c r="K15885">
        <v>10</v>
      </c>
      <c r="L15885">
        <v>51.1</v>
      </c>
      <c r="M15885">
        <v>0.04</v>
      </c>
      <c r="O15885" s="12">
        <f>VLOOKUP(C15885,[3]May!$C:$Z,24,FALSE)</f>
        <v>2019</v>
      </c>
    </row>
    <row r="15886" spans="1:15" x14ac:dyDescent="0.25">
      <c r="A15886" t="s">
        <v>1245</v>
      </c>
      <c r="C15886" t="s">
        <v>1331</v>
      </c>
      <c r="E15886">
        <v>2</v>
      </c>
      <c r="F15886" t="s">
        <v>1247</v>
      </c>
      <c r="J15886" t="s">
        <v>23</v>
      </c>
      <c r="K15886">
        <v>9</v>
      </c>
      <c r="L15886">
        <v>45.99</v>
      </c>
      <c r="M15886">
        <v>3.5999999999999997E-2</v>
      </c>
      <c r="O15886" s="12">
        <f>VLOOKUP(C15886,[3]May!$C:$Z,24,FALSE)</f>
        <v>2019</v>
      </c>
    </row>
    <row r="15887" spans="1:15" x14ac:dyDescent="0.25">
      <c r="A15887" t="s">
        <v>1245</v>
      </c>
      <c r="C15887" t="s">
        <v>1331</v>
      </c>
      <c r="E15887">
        <v>2</v>
      </c>
      <c r="F15887" t="s">
        <v>1247</v>
      </c>
      <c r="J15887" t="s">
        <v>23</v>
      </c>
      <c r="K15887">
        <v>14</v>
      </c>
      <c r="L15887">
        <v>71.540000000000006</v>
      </c>
      <c r="M15887">
        <v>5.6000000000000001E-2</v>
      </c>
      <c r="O15887" s="12">
        <f>VLOOKUP(C15887,[3]May!$C:$Z,24,FALSE)</f>
        <v>2019</v>
      </c>
    </row>
    <row r="15888" spans="1:15" x14ac:dyDescent="0.25">
      <c r="A15888" t="s">
        <v>1245</v>
      </c>
      <c r="C15888" t="s">
        <v>1331</v>
      </c>
      <c r="E15888">
        <v>12</v>
      </c>
      <c r="F15888" t="s">
        <v>1253</v>
      </c>
      <c r="J15888" t="s">
        <v>23</v>
      </c>
      <c r="K15888">
        <v>1</v>
      </c>
      <c r="L15888">
        <v>61.2</v>
      </c>
      <c r="M15888">
        <v>8.3370000000000007E-3</v>
      </c>
      <c r="O15888" s="12">
        <f>VLOOKUP(C15888,[3]May!$C:$Z,24,FALSE)</f>
        <v>2019</v>
      </c>
    </row>
    <row r="15889" spans="1:15" x14ac:dyDescent="0.25">
      <c r="A15889" t="s">
        <v>1245</v>
      </c>
      <c r="C15889" t="s">
        <v>1331</v>
      </c>
      <c r="E15889">
        <v>2</v>
      </c>
      <c r="F15889" t="s">
        <v>1247</v>
      </c>
      <c r="J15889" t="s">
        <v>23</v>
      </c>
      <c r="K15889">
        <v>13</v>
      </c>
      <c r="L15889">
        <v>66.430000000000007</v>
      </c>
      <c r="M15889">
        <v>5.1999999999999998E-2</v>
      </c>
      <c r="O15889" s="12">
        <f>VLOOKUP(C15889,[3]May!$C:$Z,24,FALSE)</f>
        <v>2019</v>
      </c>
    </row>
    <row r="15890" spans="1:15" x14ac:dyDescent="0.25">
      <c r="A15890" t="s">
        <v>1245</v>
      </c>
      <c r="C15890" t="s">
        <v>1331</v>
      </c>
      <c r="E15890">
        <v>2</v>
      </c>
      <c r="F15890" t="s">
        <v>1247</v>
      </c>
      <c r="J15890" t="s">
        <v>23</v>
      </c>
      <c r="K15890">
        <v>14</v>
      </c>
      <c r="L15890">
        <v>71.540000000000006</v>
      </c>
      <c r="M15890">
        <v>5.6000000000000001E-2</v>
      </c>
      <c r="O15890" s="12">
        <f>VLOOKUP(C15890,[3]May!$C:$Z,24,FALSE)</f>
        <v>2019</v>
      </c>
    </row>
    <row r="15891" spans="1:15" x14ac:dyDescent="0.25">
      <c r="A15891" t="s">
        <v>1245</v>
      </c>
      <c r="C15891" t="s">
        <v>1331</v>
      </c>
      <c r="E15891">
        <v>2</v>
      </c>
      <c r="F15891" t="s">
        <v>1247</v>
      </c>
      <c r="J15891" t="s">
        <v>23</v>
      </c>
      <c r="K15891">
        <v>1</v>
      </c>
      <c r="L15891">
        <v>65.13</v>
      </c>
      <c r="M15891">
        <v>5.0999999999999997E-2</v>
      </c>
      <c r="O15891" s="12">
        <f>VLOOKUP(C15891,[3]May!$C:$Z,24,FALSE)</f>
        <v>2019</v>
      </c>
    </row>
    <row r="15892" spans="1:15" x14ac:dyDescent="0.25">
      <c r="A15892" t="s">
        <v>1245</v>
      </c>
      <c r="C15892" t="s">
        <v>1331</v>
      </c>
      <c r="E15892">
        <v>2</v>
      </c>
      <c r="F15892" t="s">
        <v>1247</v>
      </c>
      <c r="J15892" t="s">
        <v>23</v>
      </c>
      <c r="K15892">
        <v>9</v>
      </c>
      <c r="L15892">
        <v>45.99</v>
      </c>
      <c r="M15892">
        <v>3.5999999999999997E-2</v>
      </c>
      <c r="O15892" s="12">
        <f>VLOOKUP(C15892,[3]May!$C:$Z,24,FALSE)</f>
        <v>2019</v>
      </c>
    </row>
    <row r="15893" spans="1:15" x14ac:dyDescent="0.25">
      <c r="A15893" t="s">
        <v>1245</v>
      </c>
      <c r="C15893" t="s">
        <v>1331</v>
      </c>
      <c r="E15893">
        <v>2</v>
      </c>
      <c r="F15893" t="s">
        <v>1247</v>
      </c>
      <c r="J15893" t="s">
        <v>23</v>
      </c>
      <c r="K15893">
        <v>8</v>
      </c>
      <c r="L15893">
        <v>521.04</v>
      </c>
      <c r="M15893">
        <v>0.40799999999999997</v>
      </c>
      <c r="O15893" s="12">
        <f>VLOOKUP(C15893,[3]May!$C:$Z,24,FALSE)</f>
        <v>2019</v>
      </c>
    </row>
    <row r="15894" spans="1:15" x14ac:dyDescent="0.25">
      <c r="A15894" t="s">
        <v>1245</v>
      </c>
      <c r="C15894" t="s">
        <v>1331</v>
      </c>
      <c r="E15894">
        <v>2</v>
      </c>
      <c r="F15894" t="s">
        <v>1247</v>
      </c>
      <c r="J15894" t="s">
        <v>23</v>
      </c>
      <c r="K15894">
        <v>3</v>
      </c>
      <c r="L15894">
        <v>15.33</v>
      </c>
      <c r="M15894">
        <v>1.2E-2</v>
      </c>
      <c r="O15894" s="12">
        <f>VLOOKUP(C15894,[3]May!$C:$Z,24,FALSE)</f>
        <v>2019</v>
      </c>
    </row>
    <row r="15895" spans="1:15" x14ac:dyDescent="0.25">
      <c r="A15895" t="s">
        <v>1245</v>
      </c>
      <c r="C15895" t="s">
        <v>1331</v>
      </c>
      <c r="E15895">
        <v>2</v>
      </c>
      <c r="F15895" t="s">
        <v>1247</v>
      </c>
      <c r="J15895" t="s">
        <v>23</v>
      </c>
      <c r="K15895">
        <v>13</v>
      </c>
      <c r="L15895">
        <v>66.430000000000007</v>
      </c>
      <c r="M15895">
        <v>5.1999999999999998E-2</v>
      </c>
      <c r="O15895" s="12">
        <f>VLOOKUP(C15895,[3]May!$C:$Z,24,FALSE)</f>
        <v>2019</v>
      </c>
    </row>
    <row r="15896" spans="1:15" x14ac:dyDescent="0.25">
      <c r="A15896" t="s">
        <v>1245</v>
      </c>
      <c r="C15896" t="s">
        <v>1331</v>
      </c>
      <c r="E15896">
        <v>2</v>
      </c>
      <c r="F15896" t="s">
        <v>1247</v>
      </c>
      <c r="J15896" t="s">
        <v>23</v>
      </c>
      <c r="K15896">
        <v>8</v>
      </c>
      <c r="L15896">
        <v>40.880000000000003</v>
      </c>
      <c r="M15896">
        <v>3.2000000000000001E-2</v>
      </c>
      <c r="O15896" s="12">
        <f>VLOOKUP(C15896,[3]May!$C:$Z,24,FALSE)</f>
        <v>2019</v>
      </c>
    </row>
    <row r="15897" spans="1:15" x14ac:dyDescent="0.25">
      <c r="A15897" t="s">
        <v>1245</v>
      </c>
      <c r="C15897" t="s">
        <v>1331</v>
      </c>
      <c r="E15897">
        <v>2</v>
      </c>
      <c r="F15897" t="s">
        <v>1247</v>
      </c>
      <c r="J15897" t="s">
        <v>23</v>
      </c>
      <c r="K15897">
        <v>3</v>
      </c>
      <c r="L15897">
        <v>15.33</v>
      </c>
      <c r="M15897">
        <v>1.2E-2</v>
      </c>
      <c r="O15897" s="12">
        <f>VLOOKUP(C15897,[3]May!$C:$Z,24,FALSE)</f>
        <v>2019</v>
      </c>
    </row>
    <row r="15898" spans="1:15" x14ac:dyDescent="0.25">
      <c r="A15898" t="s">
        <v>1245</v>
      </c>
      <c r="C15898" t="s">
        <v>1331</v>
      </c>
      <c r="E15898">
        <v>2</v>
      </c>
      <c r="F15898" t="s">
        <v>1247</v>
      </c>
      <c r="J15898" t="s">
        <v>23</v>
      </c>
      <c r="K15898">
        <v>2</v>
      </c>
      <c r="L15898">
        <v>130.26</v>
      </c>
      <c r="M15898">
        <v>0.10199999999999999</v>
      </c>
      <c r="O15898" s="12">
        <f>VLOOKUP(C15898,[3]May!$C:$Z,24,FALSE)</f>
        <v>2019</v>
      </c>
    </row>
    <row r="15899" spans="1:15" x14ac:dyDescent="0.25">
      <c r="A15899" t="s">
        <v>1245</v>
      </c>
      <c r="C15899" t="s">
        <v>1331</v>
      </c>
      <c r="E15899">
        <v>2</v>
      </c>
      <c r="F15899" t="s">
        <v>1247</v>
      </c>
      <c r="J15899" t="s">
        <v>23</v>
      </c>
      <c r="K15899">
        <v>4</v>
      </c>
      <c r="L15899">
        <v>260.52</v>
      </c>
      <c r="M15899">
        <v>0.20399999999999999</v>
      </c>
      <c r="O15899" s="12">
        <f>VLOOKUP(C15899,[3]May!$C:$Z,24,FALSE)</f>
        <v>2019</v>
      </c>
    </row>
    <row r="15900" spans="1:15" x14ac:dyDescent="0.25">
      <c r="A15900" t="s">
        <v>1245</v>
      </c>
      <c r="C15900" t="s">
        <v>1331</v>
      </c>
      <c r="E15900">
        <v>2</v>
      </c>
      <c r="F15900" t="s">
        <v>1247</v>
      </c>
      <c r="J15900" t="s">
        <v>23</v>
      </c>
      <c r="K15900">
        <v>6</v>
      </c>
      <c r="L15900">
        <v>30.66</v>
      </c>
      <c r="M15900">
        <v>2.4E-2</v>
      </c>
      <c r="O15900" s="12">
        <f>VLOOKUP(C15900,[3]May!$C:$Z,24,FALSE)</f>
        <v>2019</v>
      </c>
    </row>
    <row r="15901" spans="1:15" x14ac:dyDescent="0.25">
      <c r="A15901" t="s">
        <v>1245</v>
      </c>
      <c r="C15901" t="s">
        <v>1331</v>
      </c>
      <c r="E15901">
        <v>2</v>
      </c>
      <c r="F15901" t="s">
        <v>1247</v>
      </c>
      <c r="J15901" t="s">
        <v>23</v>
      </c>
      <c r="K15901">
        <v>2</v>
      </c>
      <c r="L15901">
        <v>130.26</v>
      </c>
      <c r="M15901">
        <v>0.10199999999999999</v>
      </c>
      <c r="O15901" s="12">
        <f>VLOOKUP(C15901,[3]May!$C:$Z,24,FALSE)</f>
        <v>2019</v>
      </c>
    </row>
    <row r="15902" spans="1:15" x14ac:dyDescent="0.25">
      <c r="A15902" t="s">
        <v>1245</v>
      </c>
      <c r="C15902" t="s">
        <v>1331</v>
      </c>
      <c r="E15902">
        <v>2</v>
      </c>
      <c r="F15902" t="s">
        <v>1247</v>
      </c>
      <c r="J15902" t="s">
        <v>23</v>
      </c>
      <c r="K15902">
        <v>3</v>
      </c>
      <c r="L15902">
        <v>15.33</v>
      </c>
      <c r="M15902">
        <v>1.2E-2</v>
      </c>
      <c r="O15902" s="12">
        <f>VLOOKUP(C15902,[3]May!$C:$Z,24,FALSE)</f>
        <v>2019</v>
      </c>
    </row>
    <row r="15903" spans="1:15" x14ac:dyDescent="0.25">
      <c r="A15903" t="s">
        <v>1245</v>
      </c>
      <c r="C15903" t="s">
        <v>1331</v>
      </c>
      <c r="E15903">
        <v>2</v>
      </c>
      <c r="F15903" t="s">
        <v>1247</v>
      </c>
      <c r="J15903" t="s">
        <v>23</v>
      </c>
      <c r="K15903">
        <v>1</v>
      </c>
      <c r="L15903">
        <v>65.13</v>
      </c>
      <c r="M15903">
        <v>5.0999999999999997E-2</v>
      </c>
      <c r="O15903" s="12">
        <f>VLOOKUP(C15903,[3]May!$C:$Z,24,FALSE)</f>
        <v>2019</v>
      </c>
    </row>
    <row r="15904" spans="1:15" x14ac:dyDescent="0.25">
      <c r="A15904" t="s">
        <v>1245</v>
      </c>
      <c r="C15904" t="s">
        <v>1331</v>
      </c>
      <c r="E15904">
        <v>2</v>
      </c>
      <c r="F15904" t="s">
        <v>1247</v>
      </c>
      <c r="J15904" t="s">
        <v>23</v>
      </c>
      <c r="K15904">
        <v>3</v>
      </c>
      <c r="L15904">
        <v>15.33</v>
      </c>
      <c r="M15904">
        <v>1.2E-2</v>
      </c>
      <c r="O15904" s="12">
        <f>VLOOKUP(C15904,[3]May!$C:$Z,24,FALSE)</f>
        <v>2019</v>
      </c>
    </row>
    <row r="15905" spans="1:15" x14ac:dyDescent="0.25">
      <c r="A15905" t="s">
        <v>1245</v>
      </c>
      <c r="C15905" t="s">
        <v>1331</v>
      </c>
      <c r="E15905">
        <v>2</v>
      </c>
      <c r="F15905" t="s">
        <v>1247</v>
      </c>
      <c r="J15905" t="s">
        <v>23</v>
      </c>
      <c r="K15905">
        <v>11</v>
      </c>
      <c r="L15905">
        <v>56.21</v>
      </c>
      <c r="M15905">
        <v>4.3999999999999997E-2</v>
      </c>
      <c r="O15905" s="12">
        <f>VLOOKUP(C15905,[3]May!$C:$Z,24,FALSE)</f>
        <v>2019</v>
      </c>
    </row>
    <row r="15906" spans="1:15" x14ac:dyDescent="0.25">
      <c r="A15906" t="s">
        <v>1245</v>
      </c>
      <c r="C15906" t="s">
        <v>1331</v>
      </c>
      <c r="E15906">
        <v>2</v>
      </c>
      <c r="F15906" t="s">
        <v>1247</v>
      </c>
      <c r="J15906" t="s">
        <v>23</v>
      </c>
      <c r="K15906">
        <v>12</v>
      </c>
      <c r="L15906">
        <v>61.32</v>
      </c>
      <c r="M15906">
        <v>4.8000000000000001E-2</v>
      </c>
      <c r="O15906" s="12">
        <f>VLOOKUP(C15906,[3]May!$C:$Z,24,FALSE)</f>
        <v>2019</v>
      </c>
    </row>
    <row r="15907" spans="1:15" x14ac:dyDescent="0.25">
      <c r="A15907" t="s">
        <v>1245</v>
      </c>
      <c r="C15907" t="s">
        <v>1331</v>
      </c>
      <c r="E15907">
        <v>2</v>
      </c>
      <c r="F15907" t="s">
        <v>1247</v>
      </c>
      <c r="J15907" t="s">
        <v>23</v>
      </c>
      <c r="K15907">
        <v>4</v>
      </c>
      <c r="L15907">
        <v>20.440000000000001</v>
      </c>
      <c r="M15907">
        <v>1.6E-2</v>
      </c>
      <c r="O15907" s="12">
        <f>VLOOKUP(C15907,[3]May!$C:$Z,24,FALSE)</f>
        <v>2019</v>
      </c>
    </row>
    <row r="15908" spans="1:15" x14ac:dyDescent="0.25">
      <c r="A15908" t="s">
        <v>1245</v>
      </c>
      <c r="C15908" t="s">
        <v>1331</v>
      </c>
      <c r="E15908">
        <v>2</v>
      </c>
      <c r="F15908" t="s">
        <v>1247</v>
      </c>
      <c r="J15908" t="s">
        <v>23</v>
      </c>
      <c r="K15908">
        <v>6</v>
      </c>
      <c r="L15908">
        <v>390.78</v>
      </c>
      <c r="M15908">
        <v>0.30599999999999999</v>
      </c>
      <c r="O15908" s="12">
        <f>VLOOKUP(C15908,[3]May!$C:$Z,24,FALSE)</f>
        <v>2019</v>
      </c>
    </row>
    <row r="15909" spans="1:15" x14ac:dyDescent="0.25">
      <c r="A15909" t="s">
        <v>1245</v>
      </c>
      <c r="C15909" t="s">
        <v>1331</v>
      </c>
      <c r="E15909">
        <v>2</v>
      </c>
      <c r="F15909" t="s">
        <v>1247</v>
      </c>
      <c r="J15909" t="s">
        <v>23</v>
      </c>
      <c r="K15909">
        <v>16</v>
      </c>
      <c r="L15909">
        <v>81.760000000000005</v>
      </c>
      <c r="M15909">
        <v>6.4000000000000001E-2</v>
      </c>
      <c r="O15909" s="12">
        <f>VLOOKUP(C15909,[3]May!$C:$Z,24,FALSE)</f>
        <v>2019</v>
      </c>
    </row>
    <row r="15910" spans="1:15" x14ac:dyDescent="0.25">
      <c r="A15910" t="s">
        <v>1245</v>
      </c>
      <c r="C15910" t="s">
        <v>1331</v>
      </c>
      <c r="E15910">
        <v>2</v>
      </c>
      <c r="F15910" t="s">
        <v>1247</v>
      </c>
      <c r="J15910" t="s">
        <v>23</v>
      </c>
      <c r="K15910">
        <v>12</v>
      </c>
      <c r="L15910">
        <v>61.32</v>
      </c>
      <c r="M15910">
        <v>4.8000000000000001E-2</v>
      </c>
      <c r="O15910" s="12">
        <f>VLOOKUP(C15910,[3]May!$C:$Z,24,FALSE)</f>
        <v>2019</v>
      </c>
    </row>
    <row r="15911" spans="1:15" x14ac:dyDescent="0.25">
      <c r="A15911" t="s">
        <v>1245</v>
      </c>
      <c r="C15911" t="s">
        <v>1331</v>
      </c>
      <c r="E15911">
        <v>2</v>
      </c>
      <c r="F15911" t="s">
        <v>1247</v>
      </c>
      <c r="J15911" t="s">
        <v>23</v>
      </c>
      <c r="K15911">
        <v>1</v>
      </c>
      <c r="L15911">
        <v>5.1100000000000003</v>
      </c>
      <c r="M15911">
        <v>4.0000000000000001E-3</v>
      </c>
      <c r="O15911" s="12">
        <f>VLOOKUP(C15911,[3]May!$C:$Z,24,FALSE)</f>
        <v>2019</v>
      </c>
    </row>
    <row r="15912" spans="1:15" x14ac:dyDescent="0.25">
      <c r="A15912" t="s">
        <v>1245</v>
      </c>
      <c r="C15912" t="s">
        <v>1331</v>
      </c>
      <c r="E15912">
        <v>2</v>
      </c>
      <c r="F15912" t="s">
        <v>1247</v>
      </c>
      <c r="J15912" t="s">
        <v>23</v>
      </c>
      <c r="K15912">
        <v>13</v>
      </c>
      <c r="L15912">
        <v>66.430000000000007</v>
      </c>
      <c r="M15912">
        <v>5.1999999999999998E-2</v>
      </c>
      <c r="O15912" s="12">
        <f>VLOOKUP(C15912,[3]May!$C:$Z,24,FALSE)</f>
        <v>2019</v>
      </c>
    </row>
    <row r="15913" spans="1:15" x14ac:dyDescent="0.25">
      <c r="A15913" t="s">
        <v>1245</v>
      </c>
      <c r="C15913" t="s">
        <v>1331</v>
      </c>
      <c r="E15913">
        <v>2</v>
      </c>
      <c r="F15913" t="s">
        <v>1247</v>
      </c>
      <c r="J15913" t="s">
        <v>23</v>
      </c>
      <c r="K15913">
        <v>10</v>
      </c>
      <c r="L15913">
        <v>51.1</v>
      </c>
      <c r="M15913">
        <v>0.04</v>
      </c>
      <c r="O15913" s="12">
        <f>VLOOKUP(C15913,[3]May!$C:$Z,24,FALSE)</f>
        <v>2019</v>
      </c>
    </row>
    <row r="15914" spans="1:15" x14ac:dyDescent="0.25">
      <c r="A15914" t="s">
        <v>1245</v>
      </c>
      <c r="C15914" t="s">
        <v>1331</v>
      </c>
      <c r="E15914">
        <v>2</v>
      </c>
      <c r="F15914" t="s">
        <v>1247</v>
      </c>
      <c r="J15914" t="s">
        <v>23</v>
      </c>
      <c r="K15914">
        <v>2</v>
      </c>
      <c r="L15914">
        <v>10.220000000000001</v>
      </c>
      <c r="M15914">
        <v>8.0000000000000002E-3</v>
      </c>
      <c r="O15914" s="12">
        <f>VLOOKUP(C15914,[3]May!$C:$Z,24,FALSE)</f>
        <v>2019</v>
      </c>
    </row>
    <row r="15915" spans="1:15" x14ac:dyDescent="0.25">
      <c r="A15915" t="s">
        <v>1245</v>
      </c>
      <c r="C15915" t="s">
        <v>1331</v>
      </c>
      <c r="E15915">
        <v>12</v>
      </c>
      <c r="F15915" t="s">
        <v>1253</v>
      </c>
      <c r="J15915" t="s">
        <v>23</v>
      </c>
      <c r="K15915">
        <v>1</v>
      </c>
      <c r="L15915">
        <v>61.2</v>
      </c>
      <c r="M15915">
        <v>8.3370000000000007E-3</v>
      </c>
      <c r="O15915" s="12">
        <f>VLOOKUP(C15915,[3]May!$C:$Z,24,FALSE)</f>
        <v>2019</v>
      </c>
    </row>
    <row r="15916" spans="1:15" x14ac:dyDescent="0.25">
      <c r="A15916" t="s">
        <v>1245</v>
      </c>
      <c r="C15916" t="s">
        <v>1331</v>
      </c>
      <c r="E15916">
        <v>2</v>
      </c>
      <c r="F15916" t="s">
        <v>1247</v>
      </c>
      <c r="J15916" t="s">
        <v>23</v>
      </c>
      <c r="K15916">
        <v>7</v>
      </c>
      <c r="L15916">
        <v>455.91</v>
      </c>
      <c r="M15916">
        <v>0.35699999999999998</v>
      </c>
      <c r="O15916" s="12">
        <f>VLOOKUP(C15916,[3]May!$C:$Z,24,FALSE)</f>
        <v>2019</v>
      </c>
    </row>
    <row r="15917" spans="1:15" x14ac:dyDescent="0.25">
      <c r="A15917" t="s">
        <v>1245</v>
      </c>
      <c r="C15917" t="s">
        <v>1331</v>
      </c>
      <c r="E15917">
        <v>2</v>
      </c>
      <c r="F15917" t="s">
        <v>1247</v>
      </c>
      <c r="J15917" t="s">
        <v>23</v>
      </c>
      <c r="K15917">
        <v>6</v>
      </c>
      <c r="L15917">
        <v>30.66</v>
      </c>
      <c r="M15917">
        <v>2.4E-2</v>
      </c>
      <c r="O15917" s="12">
        <f>VLOOKUP(C15917,[3]May!$C:$Z,24,FALSE)</f>
        <v>2019</v>
      </c>
    </row>
    <row r="15918" spans="1:15" x14ac:dyDescent="0.25">
      <c r="A15918" t="s">
        <v>1245</v>
      </c>
      <c r="C15918" t="s">
        <v>1331</v>
      </c>
      <c r="E15918">
        <v>2</v>
      </c>
      <c r="F15918" t="s">
        <v>1247</v>
      </c>
      <c r="J15918" t="s">
        <v>23</v>
      </c>
      <c r="K15918">
        <v>8</v>
      </c>
      <c r="L15918">
        <v>40.880000000000003</v>
      </c>
      <c r="M15918">
        <v>3.2000000000000001E-2</v>
      </c>
      <c r="O15918" s="12">
        <f>VLOOKUP(C15918,[3]May!$C:$Z,24,FALSE)</f>
        <v>2019</v>
      </c>
    </row>
    <row r="15919" spans="1:15" x14ac:dyDescent="0.25">
      <c r="A15919" t="s">
        <v>1245</v>
      </c>
      <c r="C15919" t="s">
        <v>1331</v>
      </c>
      <c r="E15919">
        <v>2</v>
      </c>
      <c r="F15919" t="s">
        <v>1247</v>
      </c>
      <c r="J15919" t="s">
        <v>23</v>
      </c>
      <c r="K15919">
        <v>4</v>
      </c>
      <c r="L15919">
        <v>260.52</v>
      </c>
      <c r="M15919">
        <v>0.20399999999999999</v>
      </c>
      <c r="O15919" s="12">
        <f>VLOOKUP(C15919,[3]May!$C:$Z,24,FALSE)</f>
        <v>2019</v>
      </c>
    </row>
    <row r="15920" spans="1:15" x14ac:dyDescent="0.25">
      <c r="A15920" t="s">
        <v>1245</v>
      </c>
      <c r="C15920" t="s">
        <v>1331</v>
      </c>
      <c r="E15920">
        <v>2</v>
      </c>
      <c r="F15920" t="s">
        <v>1247</v>
      </c>
      <c r="J15920" t="s">
        <v>23</v>
      </c>
      <c r="K15920">
        <v>9</v>
      </c>
      <c r="L15920">
        <v>45.99</v>
      </c>
      <c r="M15920">
        <v>3.5999999999999997E-2</v>
      </c>
      <c r="O15920" s="12">
        <f>VLOOKUP(C15920,[3]May!$C:$Z,24,FALSE)</f>
        <v>2019</v>
      </c>
    </row>
    <row r="15921" spans="1:15" x14ac:dyDescent="0.25">
      <c r="A15921" t="s">
        <v>1245</v>
      </c>
      <c r="C15921" t="s">
        <v>1331</v>
      </c>
      <c r="E15921">
        <v>2</v>
      </c>
      <c r="F15921" t="s">
        <v>1247</v>
      </c>
      <c r="J15921" t="s">
        <v>23</v>
      </c>
      <c r="K15921">
        <v>10</v>
      </c>
      <c r="L15921">
        <v>51.1</v>
      </c>
      <c r="M15921">
        <v>0.04</v>
      </c>
      <c r="O15921" s="12">
        <f>VLOOKUP(C15921,[3]May!$C:$Z,24,FALSE)</f>
        <v>2019</v>
      </c>
    </row>
    <row r="15922" spans="1:15" x14ac:dyDescent="0.25">
      <c r="A15922" t="s">
        <v>1245</v>
      </c>
      <c r="C15922" t="s">
        <v>1331</v>
      </c>
      <c r="E15922">
        <v>2</v>
      </c>
      <c r="F15922" t="s">
        <v>1247</v>
      </c>
      <c r="J15922" t="s">
        <v>23</v>
      </c>
      <c r="K15922">
        <v>8</v>
      </c>
      <c r="L15922">
        <v>40.880000000000003</v>
      </c>
      <c r="M15922">
        <v>3.2000000000000001E-2</v>
      </c>
      <c r="O15922" s="12">
        <f>VLOOKUP(C15922,[3]May!$C:$Z,24,FALSE)</f>
        <v>2019</v>
      </c>
    </row>
    <row r="15923" spans="1:15" x14ac:dyDescent="0.25">
      <c r="A15923" t="s">
        <v>1245</v>
      </c>
      <c r="C15923" t="s">
        <v>1331</v>
      </c>
      <c r="E15923">
        <v>2</v>
      </c>
      <c r="F15923" t="s">
        <v>1247</v>
      </c>
      <c r="J15923" t="s">
        <v>23</v>
      </c>
      <c r="K15923">
        <v>9</v>
      </c>
      <c r="L15923">
        <v>586.16999999999996</v>
      </c>
      <c r="M15923">
        <v>0.45900000000000002</v>
      </c>
      <c r="O15923" s="12">
        <f>VLOOKUP(C15923,[3]May!$C:$Z,24,FALSE)</f>
        <v>2019</v>
      </c>
    </row>
    <row r="15924" spans="1:15" x14ac:dyDescent="0.25">
      <c r="A15924" t="s">
        <v>1245</v>
      </c>
      <c r="C15924" t="s">
        <v>1331</v>
      </c>
      <c r="E15924">
        <v>2</v>
      </c>
      <c r="F15924" t="s">
        <v>1247</v>
      </c>
      <c r="J15924" t="s">
        <v>23</v>
      </c>
      <c r="K15924">
        <v>11</v>
      </c>
      <c r="L15924">
        <v>56.21</v>
      </c>
      <c r="M15924">
        <v>4.3999999999999997E-2</v>
      </c>
      <c r="O15924" s="12">
        <f>VLOOKUP(C15924,[3]May!$C:$Z,24,FALSE)</f>
        <v>2019</v>
      </c>
    </row>
    <row r="15925" spans="1:15" x14ac:dyDescent="0.25">
      <c r="A15925" t="s">
        <v>1245</v>
      </c>
      <c r="C15925" t="s">
        <v>1331</v>
      </c>
      <c r="E15925">
        <v>2</v>
      </c>
      <c r="F15925" t="s">
        <v>1247</v>
      </c>
      <c r="J15925" t="s">
        <v>23</v>
      </c>
      <c r="K15925">
        <v>9</v>
      </c>
      <c r="L15925">
        <v>586.16999999999996</v>
      </c>
      <c r="M15925">
        <v>0.45900000000000002</v>
      </c>
      <c r="O15925" s="12">
        <f>VLOOKUP(C15925,[3]May!$C:$Z,24,FALSE)</f>
        <v>2019</v>
      </c>
    </row>
    <row r="15926" spans="1:15" x14ac:dyDescent="0.25">
      <c r="A15926" t="s">
        <v>1245</v>
      </c>
      <c r="C15926" t="s">
        <v>1331</v>
      </c>
      <c r="E15926">
        <v>2</v>
      </c>
      <c r="F15926" t="s">
        <v>1247</v>
      </c>
      <c r="J15926" t="s">
        <v>23</v>
      </c>
      <c r="K15926">
        <v>6</v>
      </c>
      <c r="L15926">
        <v>30.66</v>
      </c>
      <c r="M15926">
        <v>2.4E-2</v>
      </c>
      <c r="O15926" s="12">
        <f>VLOOKUP(C15926,[3]May!$C:$Z,24,FALSE)</f>
        <v>2019</v>
      </c>
    </row>
    <row r="15927" spans="1:15" x14ac:dyDescent="0.25">
      <c r="A15927" t="s">
        <v>1245</v>
      </c>
      <c r="C15927" t="s">
        <v>1331</v>
      </c>
      <c r="E15927">
        <v>2</v>
      </c>
      <c r="F15927" t="s">
        <v>1247</v>
      </c>
      <c r="J15927" t="s">
        <v>23</v>
      </c>
      <c r="K15927">
        <v>10</v>
      </c>
      <c r="L15927">
        <v>51.1</v>
      </c>
      <c r="M15927">
        <v>0.04</v>
      </c>
      <c r="O15927" s="12">
        <f>VLOOKUP(C15927,[3]May!$C:$Z,24,FALSE)</f>
        <v>2019</v>
      </c>
    </row>
    <row r="15928" spans="1:15" x14ac:dyDescent="0.25">
      <c r="A15928" t="s">
        <v>1245</v>
      </c>
      <c r="C15928" t="s">
        <v>1331</v>
      </c>
      <c r="E15928">
        <v>2</v>
      </c>
      <c r="F15928" t="s">
        <v>1247</v>
      </c>
      <c r="J15928" t="s">
        <v>23</v>
      </c>
      <c r="K15928">
        <v>1</v>
      </c>
      <c r="L15928">
        <v>5.1100000000000003</v>
      </c>
      <c r="M15928">
        <v>4.0000000000000001E-3</v>
      </c>
      <c r="O15928" s="12">
        <f>VLOOKUP(C15928,[3]May!$C:$Z,24,FALSE)</f>
        <v>2019</v>
      </c>
    </row>
    <row r="15929" spans="1:15" x14ac:dyDescent="0.25">
      <c r="A15929" t="s">
        <v>1245</v>
      </c>
      <c r="C15929" t="s">
        <v>1331</v>
      </c>
      <c r="E15929">
        <v>2</v>
      </c>
      <c r="F15929" t="s">
        <v>1247</v>
      </c>
      <c r="J15929" t="s">
        <v>23</v>
      </c>
      <c r="K15929">
        <v>1</v>
      </c>
      <c r="L15929">
        <v>65.13</v>
      </c>
      <c r="M15929">
        <v>5.0999999999999997E-2</v>
      </c>
      <c r="O15929" s="12">
        <f>VLOOKUP(C15929,[3]May!$C:$Z,24,FALSE)</f>
        <v>2019</v>
      </c>
    </row>
    <row r="15930" spans="1:15" x14ac:dyDescent="0.25">
      <c r="A15930" t="s">
        <v>1245</v>
      </c>
      <c r="C15930" t="s">
        <v>1331</v>
      </c>
      <c r="E15930">
        <v>2</v>
      </c>
      <c r="F15930" t="s">
        <v>1247</v>
      </c>
      <c r="J15930" t="s">
        <v>23</v>
      </c>
      <c r="K15930">
        <v>12</v>
      </c>
      <c r="L15930">
        <v>61.32</v>
      </c>
      <c r="M15930">
        <v>4.8000000000000001E-2</v>
      </c>
      <c r="O15930" s="12">
        <f>VLOOKUP(C15930,[3]May!$C:$Z,24,FALSE)</f>
        <v>2019</v>
      </c>
    </row>
    <row r="15931" spans="1:15" x14ac:dyDescent="0.25">
      <c r="A15931" t="s">
        <v>1245</v>
      </c>
      <c r="C15931" t="s">
        <v>1331</v>
      </c>
      <c r="E15931">
        <v>12</v>
      </c>
      <c r="F15931" t="s">
        <v>1253</v>
      </c>
      <c r="J15931" t="s">
        <v>23</v>
      </c>
      <c r="K15931">
        <v>1</v>
      </c>
      <c r="L15931">
        <v>61.2</v>
      </c>
      <c r="M15931">
        <v>8.3370000000000007E-3</v>
      </c>
      <c r="O15931" s="12">
        <f>VLOOKUP(C15931,[3]May!$C:$Z,24,FALSE)</f>
        <v>2019</v>
      </c>
    </row>
    <row r="15932" spans="1:15" x14ac:dyDescent="0.25">
      <c r="A15932" t="s">
        <v>1245</v>
      </c>
      <c r="C15932" t="s">
        <v>1331</v>
      </c>
      <c r="E15932">
        <v>2</v>
      </c>
      <c r="F15932" t="s">
        <v>1247</v>
      </c>
      <c r="J15932" t="s">
        <v>23</v>
      </c>
      <c r="K15932">
        <v>1</v>
      </c>
      <c r="L15932">
        <v>65.13</v>
      </c>
      <c r="M15932">
        <v>5.0999999999999997E-2</v>
      </c>
      <c r="O15932" s="12">
        <f>VLOOKUP(C15932,[3]May!$C:$Z,24,FALSE)</f>
        <v>2019</v>
      </c>
    </row>
    <row r="15933" spans="1:15" x14ac:dyDescent="0.25">
      <c r="A15933" t="s">
        <v>1245</v>
      </c>
      <c r="C15933" t="s">
        <v>1331</v>
      </c>
      <c r="E15933">
        <v>2</v>
      </c>
      <c r="F15933" t="s">
        <v>1247</v>
      </c>
      <c r="J15933" t="s">
        <v>23</v>
      </c>
      <c r="K15933">
        <v>17</v>
      </c>
      <c r="L15933">
        <v>86.87</v>
      </c>
      <c r="M15933">
        <v>6.8000000000000005E-2</v>
      </c>
      <c r="O15933" s="12">
        <f>VLOOKUP(C15933,[3]May!$C:$Z,24,FALSE)</f>
        <v>2019</v>
      </c>
    </row>
    <row r="15934" spans="1:15" x14ac:dyDescent="0.25">
      <c r="A15934" t="s">
        <v>1245</v>
      </c>
      <c r="C15934" t="s">
        <v>1331</v>
      </c>
      <c r="E15934">
        <v>2</v>
      </c>
      <c r="F15934" t="s">
        <v>1247</v>
      </c>
      <c r="J15934" t="s">
        <v>23</v>
      </c>
      <c r="K15934">
        <v>10</v>
      </c>
      <c r="L15934">
        <v>51.1</v>
      </c>
      <c r="M15934">
        <v>0.04</v>
      </c>
      <c r="O15934" s="12">
        <f>VLOOKUP(C15934,[3]May!$C:$Z,24,FALSE)</f>
        <v>2019</v>
      </c>
    </row>
    <row r="15935" spans="1:15" x14ac:dyDescent="0.25">
      <c r="A15935" t="s">
        <v>1245</v>
      </c>
      <c r="C15935" t="s">
        <v>1331</v>
      </c>
      <c r="E15935">
        <v>2</v>
      </c>
      <c r="F15935" t="s">
        <v>1247</v>
      </c>
      <c r="J15935" t="s">
        <v>23</v>
      </c>
      <c r="K15935">
        <v>14</v>
      </c>
      <c r="L15935">
        <v>71.540000000000006</v>
      </c>
      <c r="M15935">
        <v>5.6000000000000001E-2</v>
      </c>
      <c r="O15935" s="12">
        <f>VLOOKUP(C15935,[3]May!$C:$Z,24,FALSE)</f>
        <v>2019</v>
      </c>
    </row>
    <row r="15936" spans="1:15" x14ac:dyDescent="0.25">
      <c r="A15936" t="s">
        <v>1245</v>
      </c>
      <c r="C15936" t="s">
        <v>1331</v>
      </c>
      <c r="E15936">
        <v>2</v>
      </c>
      <c r="F15936" t="s">
        <v>1247</v>
      </c>
      <c r="J15936" t="s">
        <v>23</v>
      </c>
      <c r="K15936">
        <v>12</v>
      </c>
      <c r="L15936">
        <v>61.32</v>
      </c>
      <c r="M15936">
        <v>4.8000000000000001E-2</v>
      </c>
      <c r="O15936" s="12">
        <f>VLOOKUP(C15936,[3]May!$C:$Z,24,FALSE)</f>
        <v>2019</v>
      </c>
    </row>
    <row r="15937" spans="1:15" x14ac:dyDescent="0.25">
      <c r="A15937" t="s">
        <v>1245</v>
      </c>
      <c r="C15937" t="s">
        <v>1331</v>
      </c>
      <c r="E15937">
        <v>2</v>
      </c>
      <c r="F15937" t="s">
        <v>1247</v>
      </c>
      <c r="J15937" t="s">
        <v>23</v>
      </c>
      <c r="K15937">
        <v>2</v>
      </c>
      <c r="L15937">
        <v>130.26</v>
      </c>
      <c r="M15937">
        <v>0.10199999999999999</v>
      </c>
      <c r="O15937" s="12">
        <f>VLOOKUP(C15937,[3]May!$C:$Z,24,FALSE)</f>
        <v>2019</v>
      </c>
    </row>
    <row r="15938" spans="1:15" x14ac:dyDescent="0.25">
      <c r="A15938" t="s">
        <v>1245</v>
      </c>
      <c r="C15938" t="s">
        <v>1331</v>
      </c>
      <c r="E15938">
        <v>2</v>
      </c>
      <c r="F15938" t="s">
        <v>1247</v>
      </c>
      <c r="J15938" t="s">
        <v>23</v>
      </c>
      <c r="K15938">
        <v>3</v>
      </c>
      <c r="L15938">
        <v>15.33</v>
      </c>
      <c r="M15938">
        <v>1.2E-2</v>
      </c>
      <c r="O15938" s="12">
        <f>VLOOKUP(C15938,[3]May!$C:$Z,24,FALSE)</f>
        <v>2019</v>
      </c>
    </row>
    <row r="15939" spans="1:15" x14ac:dyDescent="0.25">
      <c r="A15939" t="s">
        <v>1245</v>
      </c>
      <c r="C15939" t="s">
        <v>1331</v>
      </c>
      <c r="E15939">
        <v>2</v>
      </c>
      <c r="F15939" t="s">
        <v>1247</v>
      </c>
      <c r="J15939" t="s">
        <v>23</v>
      </c>
      <c r="K15939">
        <v>8</v>
      </c>
      <c r="L15939">
        <v>40.880000000000003</v>
      </c>
      <c r="M15939">
        <v>3.2000000000000001E-2</v>
      </c>
      <c r="O15939" s="12">
        <f>VLOOKUP(C15939,[3]May!$C:$Z,24,FALSE)</f>
        <v>2019</v>
      </c>
    </row>
    <row r="15940" spans="1:15" x14ac:dyDescent="0.25">
      <c r="A15940" t="s">
        <v>1245</v>
      </c>
      <c r="C15940" t="s">
        <v>1331</v>
      </c>
      <c r="E15940">
        <v>2</v>
      </c>
      <c r="F15940" t="s">
        <v>1247</v>
      </c>
      <c r="J15940" t="s">
        <v>23</v>
      </c>
      <c r="K15940">
        <v>6</v>
      </c>
      <c r="L15940">
        <v>30.66</v>
      </c>
      <c r="M15940">
        <v>2.4E-2</v>
      </c>
      <c r="O15940" s="12">
        <f>VLOOKUP(C15940,[3]May!$C:$Z,24,FALSE)</f>
        <v>2019</v>
      </c>
    </row>
    <row r="15941" spans="1:15" x14ac:dyDescent="0.25">
      <c r="A15941" t="s">
        <v>1245</v>
      </c>
      <c r="C15941" t="s">
        <v>1331</v>
      </c>
      <c r="E15941">
        <v>2</v>
      </c>
      <c r="F15941" t="s">
        <v>1247</v>
      </c>
      <c r="J15941" t="s">
        <v>23</v>
      </c>
      <c r="K15941">
        <v>5</v>
      </c>
      <c r="L15941">
        <v>25.55</v>
      </c>
      <c r="M15941">
        <v>0.02</v>
      </c>
      <c r="O15941" s="12">
        <f>VLOOKUP(C15941,[3]May!$C:$Z,24,FALSE)</f>
        <v>2019</v>
      </c>
    </row>
    <row r="15942" spans="1:15" x14ac:dyDescent="0.25">
      <c r="A15942" t="s">
        <v>1245</v>
      </c>
      <c r="C15942" t="s">
        <v>1331</v>
      </c>
      <c r="E15942">
        <v>2</v>
      </c>
      <c r="F15942" t="s">
        <v>1247</v>
      </c>
      <c r="J15942" t="s">
        <v>23</v>
      </c>
      <c r="K15942">
        <v>11</v>
      </c>
      <c r="L15942">
        <v>56.21</v>
      </c>
      <c r="M15942">
        <v>4.3999999999999997E-2</v>
      </c>
      <c r="O15942" s="12">
        <f>VLOOKUP(C15942,[3]May!$C:$Z,24,FALSE)</f>
        <v>2019</v>
      </c>
    </row>
    <row r="15943" spans="1:15" x14ac:dyDescent="0.25">
      <c r="A15943" t="s">
        <v>1245</v>
      </c>
      <c r="C15943" t="s">
        <v>1331</v>
      </c>
      <c r="E15943">
        <v>2</v>
      </c>
      <c r="F15943" t="s">
        <v>1247</v>
      </c>
      <c r="J15943" t="s">
        <v>23</v>
      </c>
      <c r="K15943">
        <v>12</v>
      </c>
      <c r="L15943">
        <v>61.32</v>
      </c>
      <c r="M15943">
        <v>4.8000000000000001E-2</v>
      </c>
      <c r="O15943" s="12">
        <f>VLOOKUP(C15943,[3]May!$C:$Z,24,FALSE)</f>
        <v>2019</v>
      </c>
    </row>
    <row r="15944" spans="1:15" x14ac:dyDescent="0.25">
      <c r="A15944" t="s">
        <v>1245</v>
      </c>
      <c r="C15944" t="s">
        <v>1331</v>
      </c>
      <c r="E15944">
        <v>2</v>
      </c>
      <c r="F15944" t="s">
        <v>1247</v>
      </c>
      <c r="J15944" t="s">
        <v>23</v>
      </c>
      <c r="K15944">
        <v>2</v>
      </c>
      <c r="L15944">
        <v>130.26</v>
      </c>
      <c r="M15944">
        <v>0.10199999999999999</v>
      </c>
      <c r="O15944" s="12">
        <f>VLOOKUP(C15944,[3]May!$C:$Z,24,FALSE)</f>
        <v>2019</v>
      </c>
    </row>
    <row r="15945" spans="1:15" x14ac:dyDescent="0.25">
      <c r="A15945" t="s">
        <v>1245</v>
      </c>
      <c r="C15945" t="s">
        <v>1331</v>
      </c>
      <c r="E15945">
        <v>2</v>
      </c>
      <c r="F15945" t="s">
        <v>1247</v>
      </c>
      <c r="J15945" t="s">
        <v>23</v>
      </c>
      <c r="K15945">
        <v>8</v>
      </c>
      <c r="L15945">
        <v>40.880000000000003</v>
      </c>
      <c r="M15945">
        <v>3.2000000000000001E-2</v>
      </c>
      <c r="O15945" s="12">
        <f>VLOOKUP(C15945,[3]May!$C:$Z,24,FALSE)</f>
        <v>2019</v>
      </c>
    </row>
    <row r="15946" spans="1:15" x14ac:dyDescent="0.25">
      <c r="A15946" t="s">
        <v>1245</v>
      </c>
      <c r="C15946" t="s">
        <v>1331</v>
      </c>
      <c r="E15946">
        <v>2</v>
      </c>
      <c r="F15946" t="s">
        <v>1247</v>
      </c>
      <c r="J15946" t="s">
        <v>23</v>
      </c>
      <c r="K15946">
        <v>13</v>
      </c>
      <c r="L15946">
        <v>66.430000000000007</v>
      </c>
      <c r="M15946">
        <v>5.1999999999999998E-2</v>
      </c>
      <c r="O15946" s="12">
        <f>VLOOKUP(C15946,[3]May!$C:$Z,24,FALSE)</f>
        <v>2019</v>
      </c>
    </row>
    <row r="15947" spans="1:15" x14ac:dyDescent="0.25">
      <c r="A15947" t="s">
        <v>1245</v>
      </c>
      <c r="C15947" t="s">
        <v>1331</v>
      </c>
      <c r="E15947">
        <v>2</v>
      </c>
      <c r="F15947" t="s">
        <v>1247</v>
      </c>
      <c r="J15947" t="s">
        <v>23</v>
      </c>
      <c r="K15947">
        <v>10</v>
      </c>
      <c r="L15947">
        <v>51.1</v>
      </c>
      <c r="M15947">
        <v>0.04</v>
      </c>
      <c r="O15947" s="12">
        <f>VLOOKUP(C15947,[3]May!$C:$Z,24,FALSE)</f>
        <v>2019</v>
      </c>
    </row>
    <row r="15948" spans="1:15" x14ac:dyDescent="0.25">
      <c r="A15948" t="s">
        <v>1245</v>
      </c>
      <c r="C15948" t="s">
        <v>1331</v>
      </c>
      <c r="E15948">
        <v>2</v>
      </c>
      <c r="F15948" t="s">
        <v>1247</v>
      </c>
      <c r="J15948" t="s">
        <v>23</v>
      </c>
      <c r="K15948">
        <v>9</v>
      </c>
      <c r="L15948">
        <v>45.99</v>
      </c>
      <c r="M15948">
        <v>3.5999999999999997E-2</v>
      </c>
      <c r="O15948" s="12">
        <f>VLOOKUP(C15948,[3]May!$C:$Z,24,FALSE)</f>
        <v>2019</v>
      </c>
    </row>
    <row r="15949" spans="1:15" x14ac:dyDescent="0.25">
      <c r="A15949" t="s">
        <v>1245</v>
      </c>
      <c r="C15949" t="s">
        <v>1331</v>
      </c>
      <c r="E15949">
        <v>12</v>
      </c>
      <c r="F15949" t="s">
        <v>1253</v>
      </c>
      <c r="J15949" t="s">
        <v>23</v>
      </c>
      <c r="K15949">
        <v>1</v>
      </c>
      <c r="L15949">
        <v>61.2</v>
      </c>
      <c r="M15949">
        <v>8.3370000000000007E-3</v>
      </c>
      <c r="O15949" s="12">
        <f>VLOOKUP(C15949,[3]May!$C:$Z,24,FALSE)</f>
        <v>2019</v>
      </c>
    </row>
    <row r="15950" spans="1:15" x14ac:dyDescent="0.25">
      <c r="A15950" t="s">
        <v>1245</v>
      </c>
      <c r="C15950" t="s">
        <v>1331</v>
      </c>
      <c r="E15950">
        <v>2</v>
      </c>
      <c r="F15950" t="s">
        <v>1247</v>
      </c>
      <c r="J15950" t="s">
        <v>23</v>
      </c>
      <c r="K15950">
        <v>9</v>
      </c>
      <c r="L15950">
        <v>45.99</v>
      </c>
      <c r="M15950">
        <v>3.5999999999999997E-2</v>
      </c>
      <c r="O15950" s="12">
        <f>VLOOKUP(C15950,[3]May!$C:$Z,24,FALSE)</f>
        <v>2019</v>
      </c>
    </row>
    <row r="15951" spans="1:15" x14ac:dyDescent="0.25">
      <c r="A15951" t="s">
        <v>1245</v>
      </c>
      <c r="C15951" t="s">
        <v>1331</v>
      </c>
      <c r="E15951">
        <v>2</v>
      </c>
      <c r="F15951" t="s">
        <v>1247</v>
      </c>
      <c r="J15951" t="s">
        <v>23</v>
      </c>
      <c r="K15951">
        <v>10</v>
      </c>
      <c r="L15951">
        <v>51.1</v>
      </c>
      <c r="M15951">
        <v>0.04</v>
      </c>
      <c r="O15951" s="12">
        <f>VLOOKUP(C15951,[3]May!$C:$Z,24,FALSE)</f>
        <v>2019</v>
      </c>
    </row>
    <row r="15952" spans="1:15" x14ac:dyDescent="0.25">
      <c r="A15952" t="s">
        <v>1245</v>
      </c>
      <c r="C15952" t="s">
        <v>1331</v>
      </c>
      <c r="E15952">
        <v>2</v>
      </c>
      <c r="F15952" t="s">
        <v>1247</v>
      </c>
      <c r="J15952" t="s">
        <v>23</v>
      </c>
      <c r="K15952">
        <v>12</v>
      </c>
      <c r="L15952">
        <v>61.32</v>
      </c>
      <c r="M15952">
        <v>4.8000000000000001E-2</v>
      </c>
      <c r="O15952" s="12">
        <f>VLOOKUP(C15952,[3]May!$C:$Z,24,FALSE)</f>
        <v>2019</v>
      </c>
    </row>
    <row r="15953" spans="1:15" x14ac:dyDescent="0.25">
      <c r="A15953" t="s">
        <v>1245</v>
      </c>
      <c r="C15953" t="s">
        <v>1331</v>
      </c>
      <c r="E15953">
        <v>2</v>
      </c>
      <c r="F15953" t="s">
        <v>1247</v>
      </c>
      <c r="J15953" t="s">
        <v>23</v>
      </c>
      <c r="K15953">
        <v>16</v>
      </c>
      <c r="L15953">
        <v>1042.08</v>
      </c>
      <c r="M15953">
        <v>0.81599999999999995</v>
      </c>
      <c r="O15953" s="12">
        <f>VLOOKUP(C15953,[3]May!$C:$Z,24,FALSE)</f>
        <v>2019</v>
      </c>
    </row>
    <row r="15954" spans="1:15" x14ac:dyDescent="0.25">
      <c r="A15954" t="s">
        <v>1245</v>
      </c>
      <c r="C15954" t="s">
        <v>1331</v>
      </c>
      <c r="E15954">
        <v>2</v>
      </c>
      <c r="F15954" t="s">
        <v>1247</v>
      </c>
      <c r="J15954" t="s">
        <v>23</v>
      </c>
      <c r="K15954">
        <v>10</v>
      </c>
      <c r="L15954">
        <v>51.1</v>
      </c>
      <c r="M15954">
        <v>0.04</v>
      </c>
      <c r="O15954" s="12">
        <f>VLOOKUP(C15954,[3]May!$C:$Z,24,FALSE)</f>
        <v>2019</v>
      </c>
    </row>
    <row r="15955" spans="1:15" x14ac:dyDescent="0.25">
      <c r="A15955" t="s">
        <v>1245</v>
      </c>
      <c r="C15955" t="s">
        <v>1331</v>
      </c>
      <c r="E15955">
        <v>2</v>
      </c>
      <c r="F15955" t="s">
        <v>1247</v>
      </c>
      <c r="J15955" t="s">
        <v>23</v>
      </c>
      <c r="K15955">
        <v>2</v>
      </c>
      <c r="L15955">
        <v>10.220000000000001</v>
      </c>
      <c r="M15955">
        <v>8.0000000000000002E-3</v>
      </c>
      <c r="O15955" s="12">
        <f>VLOOKUP(C15955,[3]May!$C:$Z,24,FALSE)</f>
        <v>2019</v>
      </c>
    </row>
    <row r="15956" spans="1:15" x14ac:dyDescent="0.25">
      <c r="A15956" t="s">
        <v>1245</v>
      </c>
      <c r="C15956" t="s">
        <v>1331</v>
      </c>
      <c r="E15956">
        <v>2</v>
      </c>
      <c r="F15956" t="s">
        <v>1247</v>
      </c>
      <c r="J15956" t="s">
        <v>23</v>
      </c>
      <c r="K15956">
        <v>4</v>
      </c>
      <c r="L15956">
        <v>260.52</v>
      </c>
      <c r="M15956">
        <v>0.20399999999999999</v>
      </c>
      <c r="O15956" s="12">
        <f>VLOOKUP(C15956,[3]May!$C:$Z,24,FALSE)</f>
        <v>2019</v>
      </c>
    </row>
    <row r="15957" spans="1:15" x14ac:dyDescent="0.25">
      <c r="A15957" t="s">
        <v>1245</v>
      </c>
      <c r="C15957" t="s">
        <v>1331</v>
      </c>
      <c r="E15957">
        <v>12</v>
      </c>
      <c r="F15957" t="s">
        <v>1253</v>
      </c>
      <c r="J15957" t="s">
        <v>23</v>
      </c>
      <c r="K15957">
        <v>1</v>
      </c>
      <c r="L15957">
        <v>61.2</v>
      </c>
      <c r="M15957">
        <v>8.3370000000000007E-3</v>
      </c>
      <c r="O15957" s="12">
        <f>VLOOKUP(C15957,[3]May!$C:$Z,24,FALSE)</f>
        <v>2019</v>
      </c>
    </row>
    <row r="15958" spans="1:15" x14ac:dyDescent="0.25">
      <c r="A15958" t="s">
        <v>1245</v>
      </c>
      <c r="C15958" t="s">
        <v>1331</v>
      </c>
      <c r="E15958">
        <v>2</v>
      </c>
      <c r="F15958" t="s">
        <v>1247</v>
      </c>
      <c r="J15958" t="s">
        <v>23</v>
      </c>
      <c r="K15958">
        <v>1</v>
      </c>
      <c r="L15958">
        <v>5.1100000000000003</v>
      </c>
      <c r="M15958">
        <v>4.0000000000000001E-3</v>
      </c>
      <c r="O15958" s="12">
        <f>VLOOKUP(C15958,[3]May!$C:$Z,24,FALSE)</f>
        <v>2019</v>
      </c>
    </row>
    <row r="15959" spans="1:15" x14ac:dyDescent="0.25">
      <c r="A15959" t="s">
        <v>1245</v>
      </c>
      <c r="C15959" t="s">
        <v>1331</v>
      </c>
      <c r="E15959">
        <v>2</v>
      </c>
      <c r="F15959" t="s">
        <v>1247</v>
      </c>
      <c r="J15959" t="s">
        <v>23</v>
      </c>
      <c r="K15959">
        <v>14</v>
      </c>
      <c r="L15959">
        <v>71.540000000000006</v>
      </c>
      <c r="M15959">
        <v>5.6000000000000001E-2</v>
      </c>
      <c r="O15959" s="12">
        <f>VLOOKUP(C15959,[3]May!$C:$Z,24,FALSE)</f>
        <v>2019</v>
      </c>
    </row>
    <row r="15960" spans="1:15" x14ac:dyDescent="0.25">
      <c r="A15960" t="s">
        <v>1245</v>
      </c>
      <c r="C15960" t="s">
        <v>1331</v>
      </c>
      <c r="E15960">
        <v>2</v>
      </c>
      <c r="F15960" t="s">
        <v>1247</v>
      </c>
      <c r="J15960" t="s">
        <v>23</v>
      </c>
      <c r="K15960">
        <v>12</v>
      </c>
      <c r="L15960">
        <v>781.56</v>
      </c>
      <c r="M15960">
        <v>0.61199999999999999</v>
      </c>
      <c r="O15960" s="12">
        <f>VLOOKUP(C15960,[3]May!$C:$Z,24,FALSE)</f>
        <v>2019</v>
      </c>
    </row>
    <row r="15961" spans="1:15" x14ac:dyDescent="0.25">
      <c r="A15961" t="s">
        <v>1245</v>
      </c>
      <c r="C15961" t="s">
        <v>1331</v>
      </c>
      <c r="E15961">
        <v>2</v>
      </c>
      <c r="F15961" t="s">
        <v>1247</v>
      </c>
      <c r="J15961" t="s">
        <v>23</v>
      </c>
      <c r="K15961">
        <v>12</v>
      </c>
      <c r="L15961">
        <v>61.32</v>
      </c>
      <c r="M15961">
        <v>4.8000000000000001E-2</v>
      </c>
      <c r="O15961" s="12">
        <f>VLOOKUP(C15961,[3]May!$C:$Z,24,FALSE)</f>
        <v>2019</v>
      </c>
    </row>
    <row r="15962" spans="1:15" x14ac:dyDescent="0.25">
      <c r="A15962" t="s">
        <v>1245</v>
      </c>
      <c r="C15962" t="s">
        <v>1331</v>
      </c>
      <c r="E15962">
        <v>2</v>
      </c>
      <c r="F15962" t="s">
        <v>1247</v>
      </c>
      <c r="J15962" t="s">
        <v>23</v>
      </c>
      <c r="K15962">
        <v>14</v>
      </c>
      <c r="L15962">
        <v>71.540000000000006</v>
      </c>
      <c r="M15962">
        <v>5.6000000000000001E-2</v>
      </c>
      <c r="O15962" s="12">
        <f>VLOOKUP(C15962,[3]May!$C:$Z,24,FALSE)</f>
        <v>2019</v>
      </c>
    </row>
    <row r="15963" spans="1:15" x14ac:dyDescent="0.25">
      <c r="A15963" t="s">
        <v>1245</v>
      </c>
      <c r="C15963" t="s">
        <v>1331</v>
      </c>
      <c r="E15963">
        <v>2</v>
      </c>
      <c r="F15963" t="s">
        <v>1247</v>
      </c>
      <c r="J15963" t="s">
        <v>23</v>
      </c>
      <c r="K15963">
        <v>8</v>
      </c>
      <c r="L15963">
        <v>40.880000000000003</v>
      </c>
      <c r="M15963">
        <v>3.2000000000000001E-2</v>
      </c>
      <c r="O15963" s="12">
        <f>VLOOKUP(C15963,[3]May!$C:$Z,24,FALSE)</f>
        <v>2019</v>
      </c>
    </row>
    <row r="15964" spans="1:15" x14ac:dyDescent="0.25">
      <c r="A15964" t="s">
        <v>1245</v>
      </c>
      <c r="C15964" t="s">
        <v>1331</v>
      </c>
      <c r="E15964">
        <v>2</v>
      </c>
      <c r="F15964" t="s">
        <v>1247</v>
      </c>
      <c r="J15964" t="s">
        <v>23</v>
      </c>
      <c r="K15964">
        <v>9</v>
      </c>
      <c r="L15964">
        <v>45.99</v>
      </c>
      <c r="M15964">
        <v>3.5999999999999997E-2</v>
      </c>
      <c r="O15964" s="12">
        <f>VLOOKUP(C15964,[3]May!$C:$Z,24,FALSE)</f>
        <v>2019</v>
      </c>
    </row>
    <row r="15965" spans="1:15" x14ac:dyDescent="0.25">
      <c r="A15965" t="s">
        <v>1245</v>
      </c>
      <c r="C15965" t="s">
        <v>1331</v>
      </c>
      <c r="E15965">
        <v>2</v>
      </c>
      <c r="F15965" t="s">
        <v>1247</v>
      </c>
      <c r="J15965" t="s">
        <v>23</v>
      </c>
      <c r="K15965">
        <v>1</v>
      </c>
      <c r="L15965">
        <v>65.13</v>
      </c>
      <c r="M15965">
        <v>5.0999999999999997E-2</v>
      </c>
      <c r="O15965" s="12">
        <f>VLOOKUP(C15965,[3]May!$C:$Z,24,FALSE)</f>
        <v>2019</v>
      </c>
    </row>
    <row r="15966" spans="1:15" x14ac:dyDescent="0.25">
      <c r="A15966" t="s">
        <v>1245</v>
      </c>
      <c r="C15966" t="s">
        <v>1331</v>
      </c>
      <c r="E15966">
        <v>2</v>
      </c>
      <c r="F15966" t="s">
        <v>1247</v>
      </c>
      <c r="J15966" t="s">
        <v>23</v>
      </c>
      <c r="K15966">
        <v>1</v>
      </c>
      <c r="L15966">
        <v>5.1100000000000003</v>
      </c>
      <c r="M15966">
        <v>4.0000000000000001E-3</v>
      </c>
      <c r="O15966" s="12">
        <f>VLOOKUP(C15966,[3]May!$C:$Z,24,FALSE)</f>
        <v>2019</v>
      </c>
    </row>
    <row r="15967" spans="1:15" x14ac:dyDescent="0.25">
      <c r="A15967" t="s">
        <v>1245</v>
      </c>
      <c r="C15967" t="s">
        <v>1331</v>
      </c>
      <c r="E15967">
        <v>2</v>
      </c>
      <c r="F15967" t="s">
        <v>1247</v>
      </c>
      <c r="J15967" t="s">
        <v>23</v>
      </c>
      <c r="K15967">
        <v>1</v>
      </c>
      <c r="L15967">
        <v>65.13</v>
      </c>
      <c r="M15967">
        <v>5.0999999999999997E-2</v>
      </c>
      <c r="O15967" s="12">
        <f>VLOOKUP(C15967,[3]May!$C:$Z,24,FALSE)</f>
        <v>2019</v>
      </c>
    </row>
    <row r="15968" spans="1:15" x14ac:dyDescent="0.25">
      <c r="A15968" t="s">
        <v>1245</v>
      </c>
      <c r="C15968" t="s">
        <v>1331</v>
      </c>
      <c r="E15968">
        <v>2</v>
      </c>
      <c r="F15968" t="s">
        <v>1247</v>
      </c>
      <c r="J15968" t="s">
        <v>23</v>
      </c>
      <c r="K15968">
        <v>17</v>
      </c>
      <c r="L15968">
        <v>86.87</v>
      </c>
      <c r="M15968">
        <v>6.8000000000000005E-2</v>
      </c>
      <c r="O15968" s="12">
        <f>VLOOKUP(C15968,[3]May!$C:$Z,24,FALSE)</f>
        <v>2019</v>
      </c>
    </row>
    <row r="15969" spans="1:15" x14ac:dyDescent="0.25">
      <c r="A15969" t="s">
        <v>1245</v>
      </c>
      <c r="C15969" t="s">
        <v>1331</v>
      </c>
      <c r="E15969">
        <v>2</v>
      </c>
      <c r="F15969" t="s">
        <v>1247</v>
      </c>
      <c r="J15969" t="s">
        <v>23</v>
      </c>
      <c r="K15969">
        <v>13</v>
      </c>
      <c r="L15969">
        <v>66.430000000000007</v>
      </c>
      <c r="M15969">
        <v>5.1999999999999998E-2</v>
      </c>
      <c r="O15969" s="12">
        <f>VLOOKUP(C15969,[3]May!$C:$Z,24,FALSE)</f>
        <v>2019</v>
      </c>
    </row>
    <row r="15970" spans="1:15" x14ac:dyDescent="0.25">
      <c r="A15970" t="s">
        <v>1245</v>
      </c>
      <c r="C15970" t="s">
        <v>1331</v>
      </c>
      <c r="E15970">
        <v>2</v>
      </c>
      <c r="F15970" t="s">
        <v>1247</v>
      </c>
      <c r="J15970" t="s">
        <v>23</v>
      </c>
      <c r="K15970">
        <v>10</v>
      </c>
      <c r="L15970">
        <v>51.1</v>
      </c>
      <c r="M15970">
        <v>0.04</v>
      </c>
      <c r="O15970" s="12">
        <f>VLOOKUP(C15970,[3]May!$C:$Z,24,FALSE)</f>
        <v>2019</v>
      </c>
    </row>
    <row r="15971" spans="1:15" x14ac:dyDescent="0.25">
      <c r="A15971" t="s">
        <v>1245</v>
      </c>
      <c r="C15971" t="s">
        <v>1331</v>
      </c>
      <c r="E15971">
        <v>2</v>
      </c>
      <c r="F15971" t="s">
        <v>1247</v>
      </c>
      <c r="J15971" t="s">
        <v>23</v>
      </c>
      <c r="K15971">
        <v>8</v>
      </c>
      <c r="L15971">
        <v>40.880000000000003</v>
      </c>
      <c r="M15971">
        <v>3.2000000000000001E-2</v>
      </c>
      <c r="O15971" s="12">
        <f>VLOOKUP(C15971,[3]May!$C:$Z,24,FALSE)</f>
        <v>2019</v>
      </c>
    </row>
    <row r="15972" spans="1:15" x14ac:dyDescent="0.25">
      <c r="A15972" t="s">
        <v>1245</v>
      </c>
      <c r="C15972" t="s">
        <v>1331</v>
      </c>
      <c r="E15972">
        <v>2</v>
      </c>
      <c r="F15972" t="s">
        <v>1247</v>
      </c>
      <c r="J15972" t="s">
        <v>23</v>
      </c>
      <c r="K15972">
        <v>2</v>
      </c>
      <c r="L15972">
        <v>130.26</v>
      </c>
      <c r="M15972">
        <v>0.10199999999999999</v>
      </c>
      <c r="O15972" s="12">
        <f>VLOOKUP(C15972,[3]May!$C:$Z,24,FALSE)</f>
        <v>2019</v>
      </c>
    </row>
    <row r="15973" spans="1:15" x14ac:dyDescent="0.25">
      <c r="A15973" t="s">
        <v>1245</v>
      </c>
      <c r="C15973" t="s">
        <v>1331</v>
      </c>
      <c r="E15973">
        <v>2</v>
      </c>
      <c r="F15973" t="s">
        <v>1247</v>
      </c>
      <c r="J15973" t="s">
        <v>23</v>
      </c>
      <c r="K15973">
        <v>7</v>
      </c>
      <c r="L15973">
        <v>35.770000000000003</v>
      </c>
      <c r="M15973">
        <v>2.8000000000000001E-2</v>
      </c>
      <c r="O15973" s="12">
        <f>VLOOKUP(C15973,[3]May!$C:$Z,24,FALSE)</f>
        <v>2019</v>
      </c>
    </row>
    <row r="15974" spans="1:15" x14ac:dyDescent="0.25">
      <c r="A15974" t="s">
        <v>1245</v>
      </c>
      <c r="C15974" t="s">
        <v>1331</v>
      </c>
      <c r="E15974">
        <v>2</v>
      </c>
      <c r="F15974" t="s">
        <v>1247</v>
      </c>
      <c r="J15974" t="s">
        <v>23</v>
      </c>
      <c r="K15974">
        <v>2</v>
      </c>
      <c r="L15974">
        <v>130.26</v>
      </c>
      <c r="M15974">
        <v>0.10199999999999999</v>
      </c>
      <c r="O15974" s="12">
        <f>VLOOKUP(C15974,[3]May!$C:$Z,24,FALSE)</f>
        <v>2019</v>
      </c>
    </row>
    <row r="15975" spans="1:15" x14ac:dyDescent="0.25">
      <c r="A15975" t="s">
        <v>1245</v>
      </c>
      <c r="C15975" t="s">
        <v>1331</v>
      </c>
      <c r="E15975">
        <v>2</v>
      </c>
      <c r="F15975" t="s">
        <v>1247</v>
      </c>
      <c r="J15975" t="s">
        <v>23</v>
      </c>
      <c r="K15975">
        <v>7</v>
      </c>
      <c r="L15975">
        <v>35.770000000000003</v>
      </c>
      <c r="M15975">
        <v>2.8000000000000001E-2</v>
      </c>
      <c r="O15975" s="12">
        <f>VLOOKUP(C15975,[3]May!$C:$Z,24,FALSE)</f>
        <v>2019</v>
      </c>
    </row>
    <row r="15976" spans="1:15" x14ac:dyDescent="0.25">
      <c r="A15976" t="s">
        <v>1245</v>
      </c>
      <c r="C15976" t="s">
        <v>1331</v>
      </c>
      <c r="E15976">
        <v>2</v>
      </c>
      <c r="F15976" t="s">
        <v>1247</v>
      </c>
      <c r="J15976" t="s">
        <v>23</v>
      </c>
      <c r="K15976">
        <v>1</v>
      </c>
      <c r="L15976">
        <v>65.13</v>
      </c>
      <c r="M15976">
        <v>5.0999999999999997E-2</v>
      </c>
      <c r="O15976" s="12">
        <f>VLOOKUP(C15976,[3]May!$C:$Z,24,FALSE)</f>
        <v>2019</v>
      </c>
    </row>
    <row r="15977" spans="1:15" x14ac:dyDescent="0.25">
      <c r="A15977" t="s">
        <v>1245</v>
      </c>
      <c r="C15977" t="s">
        <v>1331</v>
      </c>
      <c r="E15977">
        <v>2</v>
      </c>
      <c r="F15977" t="s">
        <v>1247</v>
      </c>
      <c r="J15977" t="s">
        <v>23</v>
      </c>
      <c r="K15977">
        <v>9</v>
      </c>
      <c r="L15977">
        <v>45.99</v>
      </c>
      <c r="M15977">
        <v>3.5999999999999997E-2</v>
      </c>
      <c r="O15977" s="12">
        <f>VLOOKUP(C15977,[3]May!$C:$Z,24,FALSE)</f>
        <v>2019</v>
      </c>
    </row>
    <row r="15978" spans="1:15" x14ac:dyDescent="0.25">
      <c r="A15978" t="s">
        <v>1245</v>
      </c>
      <c r="C15978" t="s">
        <v>1331</v>
      </c>
      <c r="E15978">
        <v>2</v>
      </c>
      <c r="F15978" t="s">
        <v>1247</v>
      </c>
      <c r="J15978" t="s">
        <v>23</v>
      </c>
      <c r="K15978">
        <v>13</v>
      </c>
      <c r="L15978">
        <v>66.430000000000007</v>
      </c>
      <c r="M15978">
        <v>5.1999999999999998E-2</v>
      </c>
      <c r="O15978" s="12">
        <f>VLOOKUP(C15978,[3]May!$C:$Z,24,FALSE)</f>
        <v>2019</v>
      </c>
    </row>
    <row r="15979" spans="1:15" x14ac:dyDescent="0.25">
      <c r="A15979" t="s">
        <v>1245</v>
      </c>
      <c r="C15979" t="s">
        <v>1331</v>
      </c>
      <c r="E15979">
        <v>2</v>
      </c>
      <c r="F15979" t="s">
        <v>1247</v>
      </c>
      <c r="J15979" t="s">
        <v>23</v>
      </c>
      <c r="K15979">
        <v>1</v>
      </c>
      <c r="L15979">
        <v>65.13</v>
      </c>
      <c r="M15979">
        <v>5.0999999999999997E-2</v>
      </c>
      <c r="O15979" s="12">
        <f>VLOOKUP(C15979,[3]May!$C:$Z,24,FALSE)</f>
        <v>2019</v>
      </c>
    </row>
    <row r="15980" spans="1:15" x14ac:dyDescent="0.25">
      <c r="A15980" t="s">
        <v>1245</v>
      </c>
      <c r="C15980" t="s">
        <v>1331</v>
      </c>
      <c r="E15980">
        <v>2</v>
      </c>
      <c r="F15980" t="s">
        <v>1247</v>
      </c>
      <c r="J15980" t="s">
        <v>23</v>
      </c>
      <c r="K15980">
        <v>5</v>
      </c>
      <c r="L15980">
        <v>25.55</v>
      </c>
      <c r="M15980">
        <v>0.02</v>
      </c>
      <c r="O15980" s="12">
        <f>VLOOKUP(C15980,[3]May!$C:$Z,24,FALSE)</f>
        <v>2019</v>
      </c>
    </row>
    <row r="15981" spans="1:15" x14ac:dyDescent="0.25">
      <c r="A15981" t="s">
        <v>1245</v>
      </c>
      <c r="C15981" t="s">
        <v>1331</v>
      </c>
      <c r="E15981">
        <v>2</v>
      </c>
      <c r="F15981" t="s">
        <v>1247</v>
      </c>
      <c r="J15981" t="s">
        <v>23</v>
      </c>
      <c r="K15981">
        <v>10</v>
      </c>
      <c r="L15981">
        <v>51.1</v>
      </c>
      <c r="M15981">
        <v>0.04</v>
      </c>
      <c r="O15981" s="12">
        <f>VLOOKUP(C15981,[3]May!$C:$Z,24,FALSE)</f>
        <v>2019</v>
      </c>
    </row>
    <row r="15982" spans="1:15" x14ac:dyDescent="0.25">
      <c r="A15982" t="s">
        <v>1245</v>
      </c>
      <c r="C15982" t="s">
        <v>1331</v>
      </c>
      <c r="E15982">
        <v>2</v>
      </c>
      <c r="F15982" t="s">
        <v>1247</v>
      </c>
      <c r="J15982" t="s">
        <v>23</v>
      </c>
      <c r="K15982">
        <v>7</v>
      </c>
      <c r="L15982">
        <v>35.770000000000003</v>
      </c>
      <c r="M15982">
        <v>2.8000000000000001E-2</v>
      </c>
      <c r="O15982" s="12">
        <f>VLOOKUP(C15982,[3]May!$C:$Z,24,FALSE)</f>
        <v>2019</v>
      </c>
    </row>
    <row r="15983" spans="1:15" x14ac:dyDescent="0.25">
      <c r="A15983" t="s">
        <v>1245</v>
      </c>
      <c r="C15983" t="s">
        <v>1331</v>
      </c>
      <c r="E15983">
        <v>2</v>
      </c>
      <c r="F15983" t="s">
        <v>1247</v>
      </c>
      <c r="J15983" t="s">
        <v>23</v>
      </c>
      <c r="K15983">
        <v>11</v>
      </c>
      <c r="L15983">
        <v>56.21</v>
      </c>
      <c r="M15983">
        <v>4.3999999999999997E-2</v>
      </c>
      <c r="O15983" s="12">
        <f>VLOOKUP(C15983,[3]May!$C:$Z,24,FALSE)</f>
        <v>2019</v>
      </c>
    </row>
    <row r="15984" spans="1:15" x14ac:dyDescent="0.25">
      <c r="A15984" t="s">
        <v>1245</v>
      </c>
      <c r="C15984" t="s">
        <v>1331</v>
      </c>
      <c r="E15984">
        <v>2</v>
      </c>
      <c r="F15984" t="s">
        <v>1247</v>
      </c>
      <c r="J15984" t="s">
        <v>23</v>
      </c>
      <c r="K15984">
        <v>16</v>
      </c>
      <c r="L15984">
        <v>81.760000000000005</v>
      </c>
      <c r="M15984">
        <v>6.4000000000000001E-2</v>
      </c>
      <c r="O15984" s="12">
        <f>VLOOKUP(C15984,[3]May!$C:$Z,24,FALSE)</f>
        <v>2019</v>
      </c>
    </row>
    <row r="15985" spans="1:15" x14ac:dyDescent="0.25">
      <c r="A15985" t="s">
        <v>1245</v>
      </c>
      <c r="C15985" t="s">
        <v>1331</v>
      </c>
      <c r="E15985">
        <v>2</v>
      </c>
      <c r="F15985" t="s">
        <v>1247</v>
      </c>
      <c r="J15985" t="s">
        <v>23</v>
      </c>
      <c r="K15985">
        <v>12</v>
      </c>
      <c r="L15985">
        <v>61.32</v>
      </c>
      <c r="M15985">
        <v>4.8000000000000001E-2</v>
      </c>
      <c r="O15985" s="12">
        <f>VLOOKUP(C15985,[3]May!$C:$Z,24,FALSE)</f>
        <v>2019</v>
      </c>
    </row>
    <row r="15986" spans="1:15" x14ac:dyDescent="0.25">
      <c r="A15986" t="s">
        <v>1245</v>
      </c>
      <c r="C15986" t="s">
        <v>1331</v>
      </c>
      <c r="E15986">
        <v>2</v>
      </c>
      <c r="F15986" t="s">
        <v>1247</v>
      </c>
      <c r="J15986" t="s">
        <v>23</v>
      </c>
      <c r="K15986">
        <v>12</v>
      </c>
      <c r="L15986">
        <v>61.32</v>
      </c>
      <c r="M15986">
        <v>4.8000000000000001E-2</v>
      </c>
      <c r="O15986" s="12">
        <f>VLOOKUP(C15986,[3]May!$C:$Z,24,FALSE)</f>
        <v>2019</v>
      </c>
    </row>
    <row r="15987" spans="1:15" x14ac:dyDescent="0.25">
      <c r="A15987" t="s">
        <v>1245</v>
      </c>
      <c r="C15987" t="s">
        <v>1331</v>
      </c>
      <c r="E15987">
        <v>2</v>
      </c>
      <c r="F15987" t="s">
        <v>1247</v>
      </c>
      <c r="J15987" t="s">
        <v>23</v>
      </c>
      <c r="K15987">
        <v>11</v>
      </c>
      <c r="L15987">
        <v>56.21</v>
      </c>
      <c r="M15987">
        <v>4.3999999999999997E-2</v>
      </c>
      <c r="O15987" s="12">
        <f>VLOOKUP(C15987,[3]May!$C:$Z,24,FALSE)</f>
        <v>2019</v>
      </c>
    </row>
    <row r="15988" spans="1:15" x14ac:dyDescent="0.25">
      <c r="A15988" t="s">
        <v>1245</v>
      </c>
      <c r="C15988" t="s">
        <v>1331</v>
      </c>
      <c r="E15988">
        <v>2</v>
      </c>
      <c r="F15988" t="s">
        <v>1247</v>
      </c>
      <c r="J15988" t="s">
        <v>23</v>
      </c>
      <c r="K15988">
        <v>11</v>
      </c>
      <c r="L15988">
        <v>56.21</v>
      </c>
      <c r="M15988">
        <v>4.3999999999999997E-2</v>
      </c>
      <c r="O15988" s="12">
        <f>VLOOKUP(C15988,[3]May!$C:$Z,24,FALSE)</f>
        <v>2019</v>
      </c>
    </row>
    <row r="15989" spans="1:15" x14ac:dyDescent="0.25">
      <c r="A15989" t="s">
        <v>1245</v>
      </c>
      <c r="C15989" t="s">
        <v>1331</v>
      </c>
      <c r="E15989">
        <v>2</v>
      </c>
      <c r="F15989" t="s">
        <v>1247</v>
      </c>
      <c r="J15989" t="s">
        <v>23</v>
      </c>
      <c r="K15989">
        <v>11</v>
      </c>
      <c r="L15989">
        <v>56.21</v>
      </c>
      <c r="M15989">
        <v>4.3999999999999997E-2</v>
      </c>
      <c r="O15989" s="12">
        <f>VLOOKUP(C15989,[3]May!$C:$Z,24,FALSE)</f>
        <v>2019</v>
      </c>
    </row>
    <row r="15990" spans="1:15" x14ac:dyDescent="0.25">
      <c r="A15990" t="s">
        <v>1245</v>
      </c>
      <c r="C15990" t="s">
        <v>1331</v>
      </c>
      <c r="E15990">
        <v>2</v>
      </c>
      <c r="F15990" t="s">
        <v>1247</v>
      </c>
      <c r="J15990" t="s">
        <v>23</v>
      </c>
      <c r="K15990">
        <v>2</v>
      </c>
      <c r="L15990">
        <v>130.26</v>
      </c>
      <c r="M15990">
        <v>0.10199999999999999</v>
      </c>
      <c r="O15990" s="12">
        <f>VLOOKUP(C15990,[3]May!$C:$Z,24,FALSE)</f>
        <v>2019</v>
      </c>
    </row>
    <row r="15991" spans="1:15" x14ac:dyDescent="0.25">
      <c r="A15991" t="s">
        <v>1245</v>
      </c>
      <c r="C15991" t="s">
        <v>1331</v>
      </c>
      <c r="E15991">
        <v>2</v>
      </c>
      <c r="F15991" t="s">
        <v>1247</v>
      </c>
      <c r="J15991" t="s">
        <v>23</v>
      </c>
      <c r="K15991">
        <v>12</v>
      </c>
      <c r="L15991">
        <v>61.32</v>
      </c>
      <c r="M15991">
        <v>4.8000000000000001E-2</v>
      </c>
      <c r="O15991" s="12">
        <f>VLOOKUP(C15991,[3]May!$C:$Z,24,FALSE)</f>
        <v>2019</v>
      </c>
    </row>
    <row r="15992" spans="1:15" x14ac:dyDescent="0.25">
      <c r="A15992" t="s">
        <v>1245</v>
      </c>
      <c r="C15992" t="s">
        <v>1331</v>
      </c>
      <c r="E15992">
        <v>2</v>
      </c>
      <c r="F15992" t="s">
        <v>1247</v>
      </c>
      <c r="J15992" t="s">
        <v>23</v>
      </c>
      <c r="K15992">
        <v>1</v>
      </c>
      <c r="L15992">
        <v>65.13</v>
      </c>
      <c r="M15992">
        <v>5.0999999999999997E-2</v>
      </c>
      <c r="O15992" s="12">
        <f>VLOOKUP(C15992,[3]May!$C:$Z,24,FALSE)</f>
        <v>2019</v>
      </c>
    </row>
    <row r="15993" spans="1:15" x14ac:dyDescent="0.25">
      <c r="A15993" t="s">
        <v>1245</v>
      </c>
      <c r="C15993" t="s">
        <v>1331</v>
      </c>
      <c r="E15993">
        <v>2</v>
      </c>
      <c r="F15993" t="s">
        <v>1247</v>
      </c>
      <c r="J15993" t="s">
        <v>23</v>
      </c>
      <c r="K15993">
        <v>1</v>
      </c>
      <c r="L15993">
        <v>65.13</v>
      </c>
      <c r="M15993">
        <v>5.0999999999999997E-2</v>
      </c>
      <c r="O15993" s="12">
        <f>VLOOKUP(C15993,[3]May!$C:$Z,24,FALSE)</f>
        <v>2019</v>
      </c>
    </row>
    <row r="15994" spans="1:15" x14ac:dyDescent="0.25">
      <c r="A15994" t="s">
        <v>1245</v>
      </c>
      <c r="C15994" t="s">
        <v>1331</v>
      </c>
      <c r="E15994">
        <v>2</v>
      </c>
      <c r="F15994" t="s">
        <v>1247</v>
      </c>
      <c r="J15994" t="s">
        <v>23</v>
      </c>
      <c r="K15994">
        <v>15</v>
      </c>
      <c r="L15994">
        <v>76.650000000000006</v>
      </c>
      <c r="M15994">
        <v>0.06</v>
      </c>
      <c r="O15994" s="12">
        <f>VLOOKUP(C15994,[3]May!$C:$Z,24,FALSE)</f>
        <v>2019</v>
      </c>
    </row>
    <row r="15995" spans="1:15" x14ac:dyDescent="0.25">
      <c r="A15995" t="s">
        <v>1245</v>
      </c>
      <c r="C15995" t="s">
        <v>1331</v>
      </c>
      <c r="E15995">
        <v>2</v>
      </c>
      <c r="F15995" t="s">
        <v>1247</v>
      </c>
      <c r="J15995" t="s">
        <v>23</v>
      </c>
      <c r="K15995">
        <v>8</v>
      </c>
      <c r="L15995">
        <v>40.880000000000003</v>
      </c>
      <c r="M15995">
        <v>3.2000000000000001E-2</v>
      </c>
      <c r="O15995" s="12">
        <f>VLOOKUP(C15995,[3]May!$C:$Z,24,FALSE)</f>
        <v>2019</v>
      </c>
    </row>
    <row r="15996" spans="1:15" x14ac:dyDescent="0.25">
      <c r="A15996" t="s">
        <v>1245</v>
      </c>
      <c r="C15996" t="s">
        <v>1331</v>
      </c>
      <c r="E15996">
        <v>2</v>
      </c>
      <c r="F15996" t="s">
        <v>1247</v>
      </c>
      <c r="J15996" t="s">
        <v>23</v>
      </c>
      <c r="K15996">
        <v>7</v>
      </c>
      <c r="L15996">
        <v>35.770000000000003</v>
      </c>
      <c r="M15996">
        <v>2.8000000000000001E-2</v>
      </c>
      <c r="O15996" s="12">
        <f>VLOOKUP(C15996,[3]May!$C:$Z,24,FALSE)</f>
        <v>2019</v>
      </c>
    </row>
    <row r="15997" spans="1:15" x14ac:dyDescent="0.25">
      <c r="A15997" t="s">
        <v>1245</v>
      </c>
      <c r="C15997" t="s">
        <v>1331</v>
      </c>
      <c r="E15997">
        <v>2</v>
      </c>
      <c r="F15997" t="s">
        <v>1247</v>
      </c>
      <c r="J15997" t="s">
        <v>23</v>
      </c>
      <c r="K15997">
        <v>8</v>
      </c>
      <c r="L15997">
        <v>40.880000000000003</v>
      </c>
      <c r="M15997">
        <v>3.2000000000000001E-2</v>
      </c>
      <c r="O15997" s="12">
        <f>VLOOKUP(C15997,[3]May!$C:$Z,24,FALSE)</f>
        <v>2019</v>
      </c>
    </row>
    <row r="15998" spans="1:15" x14ac:dyDescent="0.25">
      <c r="A15998" t="s">
        <v>1245</v>
      </c>
      <c r="C15998" t="s">
        <v>1331</v>
      </c>
      <c r="E15998">
        <v>2</v>
      </c>
      <c r="F15998" t="s">
        <v>1247</v>
      </c>
      <c r="J15998" t="s">
        <v>23</v>
      </c>
      <c r="K15998">
        <v>2</v>
      </c>
      <c r="L15998">
        <v>10.220000000000001</v>
      </c>
      <c r="M15998">
        <v>8.0000000000000002E-3</v>
      </c>
      <c r="O15998" s="12">
        <f>VLOOKUP(C15998,[3]May!$C:$Z,24,FALSE)</f>
        <v>2019</v>
      </c>
    </row>
    <row r="15999" spans="1:15" x14ac:dyDescent="0.25">
      <c r="A15999" t="s">
        <v>1245</v>
      </c>
      <c r="C15999" t="s">
        <v>1331</v>
      </c>
      <c r="E15999">
        <v>2</v>
      </c>
      <c r="F15999" t="s">
        <v>1247</v>
      </c>
      <c r="J15999" t="s">
        <v>23</v>
      </c>
      <c r="K15999">
        <v>15</v>
      </c>
      <c r="L15999">
        <v>76.650000000000006</v>
      </c>
      <c r="M15999">
        <v>0.06</v>
      </c>
      <c r="O15999" s="12">
        <f>VLOOKUP(C15999,[3]May!$C:$Z,24,FALSE)</f>
        <v>2019</v>
      </c>
    </row>
    <row r="16000" spans="1:15" x14ac:dyDescent="0.25">
      <c r="A16000" t="s">
        <v>1245</v>
      </c>
      <c r="C16000" t="s">
        <v>1331</v>
      </c>
      <c r="E16000">
        <v>2</v>
      </c>
      <c r="F16000" t="s">
        <v>1247</v>
      </c>
      <c r="J16000" t="s">
        <v>23</v>
      </c>
      <c r="K16000">
        <v>2</v>
      </c>
      <c r="L16000">
        <v>130.26</v>
      </c>
      <c r="M16000">
        <v>0.10199999999999999</v>
      </c>
      <c r="O16000" s="12">
        <f>VLOOKUP(C16000,[3]May!$C:$Z,24,FALSE)</f>
        <v>2019</v>
      </c>
    </row>
    <row r="16001" spans="1:15" x14ac:dyDescent="0.25">
      <c r="A16001" t="s">
        <v>1245</v>
      </c>
      <c r="C16001" t="s">
        <v>1331</v>
      </c>
      <c r="E16001">
        <v>2</v>
      </c>
      <c r="F16001" t="s">
        <v>1247</v>
      </c>
      <c r="J16001" t="s">
        <v>23</v>
      </c>
      <c r="K16001">
        <v>9</v>
      </c>
      <c r="L16001">
        <v>45.99</v>
      </c>
      <c r="M16001">
        <v>3.5999999999999997E-2</v>
      </c>
      <c r="O16001" s="12">
        <f>VLOOKUP(C16001,[3]May!$C:$Z,24,FALSE)</f>
        <v>2019</v>
      </c>
    </row>
    <row r="16002" spans="1:15" x14ac:dyDescent="0.25">
      <c r="A16002" t="s">
        <v>1245</v>
      </c>
      <c r="C16002" t="s">
        <v>1331</v>
      </c>
      <c r="E16002">
        <v>2</v>
      </c>
      <c r="F16002" t="s">
        <v>1247</v>
      </c>
      <c r="J16002" t="s">
        <v>23</v>
      </c>
      <c r="K16002">
        <v>8</v>
      </c>
      <c r="L16002">
        <v>40.880000000000003</v>
      </c>
      <c r="M16002">
        <v>3.2000000000000001E-2</v>
      </c>
      <c r="O16002" s="12">
        <f>VLOOKUP(C16002,[3]May!$C:$Z,24,FALSE)</f>
        <v>2019</v>
      </c>
    </row>
    <row r="16003" spans="1:15" x14ac:dyDescent="0.25">
      <c r="A16003" t="s">
        <v>1245</v>
      </c>
      <c r="C16003" t="s">
        <v>1331</v>
      </c>
      <c r="E16003">
        <v>2</v>
      </c>
      <c r="F16003" t="s">
        <v>1247</v>
      </c>
      <c r="J16003" t="s">
        <v>23</v>
      </c>
      <c r="K16003">
        <v>3</v>
      </c>
      <c r="L16003">
        <v>15.33</v>
      </c>
      <c r="M16003">
        <v>1.2E-2</v>
      </c>
      <c r="O16003" s="12">
        <f>VLOOKUP(C16003,[3]May!$C:$Z,24,FALSE)</f>
        <v>2019</v>
      </c>
    </row>
    <row r="16004" spans="1:15" x14ac:dyDescent="0.25">
      <c r="A16004" t="s">
        <v>1245</v>
      </c>
      <c r="C16004" t="s">
        <v>1331</v>
      </c>
      <c r="E16004">
        <v>2</v>
      </c>
      <c r="F16004" t="s">
        <v>1247</v>
      </c>
      <c r="J16004" t="s">
        <v>23</v>
      </c>
      <c r="K16004">
        <v>13</v>
      </c>
      <c r="L16004">
        <v>66.430000000000007</v>
      </c>
      <c r="M16004">
        <v>5.1999999999999998E-2</v>
      </c>
      <c r="O16004" s="12">
        <f>VLOOKUP(C16004,[3]May!$C:$Z,24,FALSE)</f>
        <v>2019</v>
      </c>
    </row>
    <row r="16005" spans="1:15" x14ac:dyDescent="0.25">
      <c r="A16005" t="s">
        <v>1245</v>
      </c>
      <c r="C16005" t="s">
        <v>1331</v>
      </c>
      <c r="E16005">
        <v>2</v>
      </c>
      <c r="F16005" t="s">
        <v>1247</v>
      </c>
      <c r="J16005" t="s">
        <v>23</v>
      </c>
      <c r="K16005">
        <v>4</v>
      </c>
      <c r="L16005">
        <v>260.52</v>
      </c>
      <c r="M16005">
        <v>0.20399999999999999</v>
      </c>
      <c r="O16005" s="12">
        <f>VLOOKUP(C16005,[3]May!$C:$Z,24,FALSE)</f>
        <v>2019</v>
      </c>
    </row>
    <row r="16006" spans="1:15" x14ac:dyDescent="0.25">
      <c r="A16006" t="s">
        <v>1245</v>
      </c>
      <c r="C16006" t="s">
        <v>1331</v>
      </c>
      <c r="E16006">
        <v>2</v>
      </c>
      <c r="F16006" t="s">
        <v>1247</v>
      </c>
      <c r="J16006" t="s">
        <v>23</v>
      </c>
      <c r="K16006">
        <v>8</v>
      </c>
      <c r="L16006">
        <v>40.880000000000003</v>
      </c>
      <c r="M16006">
        <v>3.2000000000000001E-2</v>
      </c>
      <c r="O16006" s="12">
        <f>VLOOKUP(C16006,[3]May!$C:$Z,24,FALSE)</f>
        <v>2019</v>
      </c>
    </row>
    <row r="16007" spans="1:15" x14ac:dyDescent="0.25">
      <c r="A16007" t="s">
        <v>1245</v>
      </c>
      <c r="C16007" t="s">
        <v>1331</v>
      </c>
      <c r="E16007">
        <v>2</v>
      </c>
      <c r="F16007" t="s">
        <v>1247</v>
      </c>
      <c r="J16007" t="s">
        <v>23</v>
      </c>
      <c r="K16007">
        <v>16</v>
      </c>
      <c r="L16007">
        <v>81.760000000000005</v>
      </c>
      <c r="M16007">
        <v>6.4000000000000001E-2</v>
      </c>
      <c r="O16007" s="12">
        <f>VLOOKUP(C16007,[3]May!$C:$Z,24,FALSE)</f>
        <v>2019</v>
      </c>
    </row>
    <row r="16008" spans="1:15" x14ac:dyDescent="0.25">
      <c r="A16008" t="s">
        <v>1245</v>
      </c>
      <c r="C16008" t="s">
        <v>1331</v>
      </c>
      <c r="E16008">
        <v>2</v>
      </c>
      <c r="F16008" t="s">
        <v>1247</v>
      </c>
      <c r="J16008" t="s">
        <v>23</v>
      </c>
      <c r="K16008">
        <v>11</v>
      </c>
      <c r="L16008">
        <v>56.21</v>
      </c>
      <c r="M16008">
        <v>4.3999999999999997E-2</v>
      </c>
      <c r="O16008" s="12">
        <f>VLOOKUP(C16008,[3]May!$C:$Z,24,FALSE)</f>
        <v>2019</v>
      </c>
    </row>
    <row r="16009" spans="1:15" x14ac:dyDescent="0.25">
      <c r="A16009" t="s">
        <v>1245</v>
      </c>
      <c r="C16009" t="s">
        <v>1331</v>
      </c>
      <c r="E16009">
        <v>2</v>
      </c>
      <c r="F16009" t="s">
        <v>1247</v>
      </c>
      <c r="J16009" t="s">
        <v>23</v>
      </c>
      <c r="K16009">
        <v>6</v>
      </c>
      <c r="L16009">
        <v>30.66</v>
      </c>
      <c r="M16009">
        <v>2.4E-2</v>
      </c>
      <c r="O16009" s="12">
        <f>VLOOKUP(C16009,[3]May!$C:$Z,24,FALSE)</f>
        <v>2019</v>
      </c>
    </row>
    <row r="16010" spans="1:15" x14ac:dyDescent="0.25">
      <c r="A16010" t="s">
        <v>1245</v>
      </c>
      <c r="C16010" t="s">
        <v>1331</v>
      </c>
      <c r="E16010">
        <v>2</v>
      </c>
      <c r="F16010" t="s">
        <v>1247</v>
      </c>
      <c r="J16010" t="s">
        <v>23</v>
      </c>
      <c r="K16010">
        <v>1</v>
      </c>
      <c r="L16010">
        <v>65.13</v>
      </c>
      <c r="M16010">
        <v>5.0999999999999997E-2</v>
      </c>
      <c r="O16010" s="12">
        <f>VLOOKUP(C16010,[3]May!$C:$Z,24,FALSE)</f>
        <v>2019</v>
      </c>
    </row>
    <row r="16011" spans="1:15" x14ac:dyDescent="0.25">
      <c r="A16011" t="s">
        <v>1245</v>
      </c>
      <c r="C16011" t="s">
        <v>1331</v>
      </c>
      <c r="E16011">
        <v>2</v>
      </c>
      <c r="F16011" t="s">
        <v>1247</v>
      </c>
      <c r="J16011" t="s">
        <v>23</v>
      </c>
      <c r="K16011">
        <v>4</v>
      </c>
      <c r="L16011">
        <v>260.52</v>
      </c>
      <c r="M16011">
        <v>0.20399999999999999</v>
      </c>
      <c r="O16011" s="12">
        <f>VLOOKUP(C16011,[3]May!$C:$Z,24,FALSE)</f>
        <v>2019</v>
      </c>
    </row>
    <row r="16012" spans="1:15" x14ac:dyDescent="0.25">
      <c r="A16012" t="s">
        <v>1245</v>
      </c>
      <c r="C16012" t="s">
        <v>1331</v>
      </c>
      <c r="E16012">
        <v>2</v>
      </c>
      <c r="F16012" t="s">
        <v>1247</v>
      </c>
      <c r="J16012" t="s">
        <v>23</v>
      </c>
      <c r="K16012">
        <v>6</v>
      </c>
      <c r="L16012">
        <v>30.66</v>
      </c>
      <c r="M16012">
        <v>2.4E-2</v>
      </c>
      <c r="O16012" s="12">
        <f>VLOOKUP(C16012,[3]May!$C:$Z,24,FALSE)</f>
        <v>2019</v>
      </c>
    </row>
    <row r="16013" spans="1:15" x14ac:dyDescent="0.25">
      <c r="A16013" t="s">
        <v>1245</v>
      </c>
      <c r="C16013" t="s">
        <v>1331</v>
      </c>
      <c r="E16013">
        <v>12</v>
      </c>
      <c r="F16013" t="s">
        <v>1253</v>
      </c>
      <c r="J16013" t="s">
        <v>23</v>
      </c>
      <c r="K16013">
        <v>1</v>
      </c>
      <c r="L16013">
        <v>61.2</v>
      </c>
      <c r="M16013">
        <v>8.3370000000000007E-3</v>
      </c>
      <c r="O16013" s="12">
        <f>VLOOKUP(C16013,[3]May!$C:$Z,24,FALSE)</f>
        <v>2019</v>
      </c>
    </row>
    <row r="16014" spans="1:15" x14ac:dyDescent="0.25">
      <c r="A16014" t="s">
        <v>1245</v>
      </c>
      <c r="C16014" t="s">
        <v>1331</v>
      </c>
      <c r="E16014">
        <v>2</v>
      </c>
      <c r="F16014" t="s">
        <v>1247</v>
      </c>
      <c r="J16014" t="s">
        <v>23</v>
      </c>
      <c r="K16014">
        <v>1</v>
      </c>
      <c r="L16014">
        <v>65.13</v>
      </c>
      <c r="M16014">
        <v>5.0999999999999997E-2</v>
      </c>
      <c r="O16014" s="12">
        <f>VLOOKUP(C16014,[3]May!$C:$Z,24,FALSE)</f>
        <v>2019</v>
      </c>
    </row>
    <row r="16015" spans="1:15" x14ac:dyDescent="0.25">
      <c r="A16015" t="s">
        <v>1245</v>
      </c>
      <c r="C16015" t="s">
        <v>1331</v>
      </c>
      <c r="E16015">
        <v>2</v>
      </c>
      <c r="F16015" t="s">
        <v>1247</v>
      </c>
      <c r="J16015" t="s">
        <v>23</v>
      </c>
      <c r="K16015">
        <v>9</v>
      </c>
      <c r="L16015">
        <v>45.99</v>
      </c>
      <c r="M16015">
        <v>3.5999999999999997E-2</v>
      </c>
      <c r="O16015" s="12">
        <f>VLOOKUP(C16015,[3]May!$C:$Z,24,FALSE)</f>
        <v>2019</v>
      </c>
    </row>
    <row r="16016" spans="1:15" x14ac:dyDescent="0.25">
      <c r="A16016" t="s">
        <v>1245</v>
      </c>
      <c r="C16016" t="s">
        <v>1331</v>
      </c>
      <c r="E16016">
        <v>2</v>
      </c>
      <c r="F16016" t="s">
        <v>1247</v>
      </c>
      <c r="J16016" t="s">
        <v>23</v>
      </c>
      <c r="K16016">
        <v>17</v>
      </c>
      <c r="L16016">
        <v>86.87</v>
      </c>
      <c r="M16016">
        <v>6.8000000000000005E-2</v>
      </c>
      <c r="O16016" s="12">
        <f>VLOOKUP(C16016,[3]May!$C:$Z,24,FALSE)</f>
        <v>2019</v>
      </c>
    </row>
    <row r="16017" spans="1:15" x14ac:dyDescent="0.25">
      <c r="A16017" t="s">
        <v>1245</v>
      </c>
      <c r="C16017" t="s">
        <v>1331</v>
      </c>
      <c r="E16017">
        <v>2</v>
      </c>
      <c r="F16017" t="s">
        <v>1247</v>
      </c>
      <c r="J16017" t="s">
        <v>23</v>
      </c>
      <c r="K16017">
        <v>4</v>
      </c>
      <c r="L16017">
        <v>260.52</v>
      </c>
      <c r="M16017">
        <v>0.20399999999999999</v>
      </c>
      <c r="O16017" s="12">
        <f>VLOOKUP(C16017,[3]May!$C:$Z,24,FALSE)</f>
        <v>2019</v>
      </c>
    </row>
    <row r="16018" spans="1:15" x14ac:dyDescent="0.25">
      <c r="A16018" t="s">
        <v>1245</v>
      </c>
      <c r="C16018" t="s">
        <v>1331</v>
      </c>
      <c r="E16018">
        <v>2</v>
      </c>
      <c r="F16018" t="s">
        <v>1247</v>
      </c>
      <c r="J16018" t="s">
        <v>23</v>
      </c>
      <c r="K16018">
        <v>7</v>
      </c>
      <c r="L16018">
        <v>35.770000000000003</v>
      </c>
      <c r="M16018">
        <v>2.8000000000000001E-2</v>
      </c>
      <c r="O16018" s="12">
        <f>VLOOKUP(C16018,[3]May!$C:$Z,24,FALSE)</f>
        <v>2019</v>
      </c>
    </row>
    <row r="16019" spans="1:15" x14ac:dyDescent="0.25">
      <c r="A16019" t="s">
        <v>1245</v>
      </c>
      <c r="C16019" t="s">
        <v>1331</v>
      </c>
      <c r="E16019">
        <v>2</v>
      </c>
      <c r="F16019" t="s">
        <v>1247</v>
      </c>
      <c r="J16019" t="s">
        <v>23</v>
      </c>
      <c r="K16019">
        <v>11</v>
      </c>
      <c r="L16019">
        <v>56.21</v>
      </c>
      <c r="M16019">
        <v>4.3999999999999997E-2</v>
      </c>
      <c r="O16019" s="12">
        <f>VLOOKUP(C16019,[3]May!$C:$Z,24,FALSE)</f>
        <v>2019</v>
      </c>
    </row>
    <row r="16020" spans="1:15" x14ac:dyDescent="0.25">
      <c r="A16020" t="s">
        <v>1245</v>
      </c>
      <c r="C16020" t="s">
        <v>1331</v>
      </c>
      <c r="E16020">
        <v>2</v>
      </c>
      <c r="F16020" t="s">
        <v>1247</v>
      </c>
      <c r="J16020" t="s">
        <v>23</v>
      </c>
      <c r="K16020">
        <v>5</v>
      </c>
      <c r="L16020">
        <v>325.64999999999998</v>
      </c>
      <c r="M16020">
        <v>0.255</v>
      </c>
      <c r="O16020" s="12">
        <f>VLOOKUP(C16020,[3]May!$C:$Z,24,FALSE)</f>
        <v>2019</v>
      </c>
    </row>
    <row r="16021" spans="1:15" x14ac:dyDescent="0.25">
      <c r="A16021" t="s">
        <v>1245</v>
      </c>
      <c r="C16021" t="s">
        <v>1331</v>
      </c>
      <c r="E16021">
        <v>2</v>
      </c>
      <c r="F16021" t="s">
        <v>1247</v>
      </c>
      <c r="J16021" t="s">
        <v>23</v>
      </c>
      <c r="K16021">
        <v>3</v>
      </c>
      <c r="L16021">
        <v>15.33</v>
      </c>
      <c r="M16021">
        <v>1.2E-2</v>
      </c>
      <c r="O16021" s="12">
        <f>VLOOKUP(C16021,[3]May!$C:$Z,24,FALSE)</f>
        <v>2019</v>
      </c>
    </row>
    <row r="16022" spans="1:15" x14ac:dyDescent="0.25">
      <c r="A16022" t="s">
        <v>1245</v>
      </c>
      <c r="C16022" t="s">
        <v>1331</v>
      </c>
      <c r="E16022">
        <v>2</v>
      </c>
      <c r="F16022" t="s">
        <v>1247</v>
      </c>
      <c r="J16022" t="s">
        <v>23</v>
      </c>
      <c r="K16022">
        <v>12</v>
      </c>
      <c r="L16022">
        <v>781.56</v>
      </c>
      <c r="M16022">
        <v>0.61199999999999999</v>
      </c>
      <c r="O16022" s="12">
        <f>VLOOKUP(C16022,[3]May!$C:$Z,24,FALSE)</f>
        <v>2019</v>
      </c>
    </row>
    <row r="16023" spans="1:15" x14ac:dyDescent="0.25">
      <c r="A16023" t="s">
        <v>1245</v>
      </c>
      <c r="C16023" t="s">
        <v>1331</v>
      </c>
      <c r="E16023">
        <v>2</v>
      </c>
      <c r="F16023" t="s">
        <v>1247</v>
      </c>
      <c r="J16023" t="s">
        <v>23</v>
      </c>
      <c r="K16023">
        <v>16</v>
      </c>
      <c r="L16023">
        <v>81.760000000000005</v>
      </c>
      <c r="M16023">
        <v>6.4000000000000001E-2</v>
      </c>
      <c r="O16023" s="12">
        <f>VLOOKUP(C16023,[3]May!$C:$Z,24,FALSE)</f>
        <v>2019</v>
      </c>
    </row>
    <row r="16024" spans="1:15" x14ac:dyDescent="0.25">
      <c r="A16024" t="s">
        <v>1245</v>
      </c>
      <c r="C16024" t="s">
        <v>1331</v>
      </c>
      <c r="E16024">
        <v>2</v>
      </c>
      <c r="F16024" t="s">
        <v>1247</v>
      </c>
      <c r="J16024" t="s">
        <v>23</v>
      </c>
      <c r="K16024">
        <v>1</v>
      </c>
      <c r="L16024">
        <v>65.13</v>
      </c>
      <c r="M16024">
        <v>5.0999999999999997E-2</v>
      </c>
      <c r="O16024" s="12">
        <f>VLOOKUP(C16024,[3]May!$C:$Z,24,FALSE)</f>
        <v>2019</v>
      </c>
    </row>
    <row r="16025" spans="1:15" x14ac:dyDescent="0.25">
      <c r="A16025" t="s">
        <v>1245</v>
      </c>
      <c r="C16025" t="s">
        <v>1331</v>
      </c>
      <c r="E16025">
        <v>2</v>
      </c>
      <c r="F16025" t="s">
        <v>1247</v>
      </c>
      <c r="J16025" t="s">
        <v>23</v>
      </c>
      <c r="K16025">
        <v>4</v>
      </c>
      <c r="L16025">
        <v>260.52</v>
      </c>
      <c r="M16025">
        <v>0.20399999999999999</v>
      </c>
      <c r="O16025" s="12">
        <f>VLOOKUP(C16025,[3]May!$C:$Z,24,FALSE)</f>
        <v>2019</v>
      </c>
    </row>
    <row r="16026" spans="1:15" x14ac:dyDescent="0.25">
      <c r="A16026" t="s">
        <v>1245</v>
      </c>
      <c r="C16026" t="s">
        <v>1331</v>
      </c>
      <c r="E16026">
        <v>2</v>
      </c>
      <c r="F16026" t="s">
        <v>1247</v>
      </c>
      <c r="J16026" t="s">
        <v>23</v>
      </c>
      <c r="K16026">
        <v>8</v>
      </c>
      <c r="L16026">
        <v>40.880000000000003</v>
      </c>
      <c r="M16026">
        <v>3.2000000000000001E-2</v>
      </c>
      <c r="O16026" s="12">
        <f>VLOOKUP(C16026,[3]May!$C:$Z,24,FALSE)</f>
        <v>2019</v>
      </c>
    </row>
    <row r="16027" spans="1:15" x14ac:dyDescent="0.25">
      <c r="A16027" t="s">
        <v>1245</v>
      </c>
      <c r="C16027" t="s">
        <v>1331</v>
      </c>
      <c r="E16027">
        <v>2</v>
      </c>
      <c r="F16027" t="s">
        <v>1247</v>
      </c>
      <c r="J16027" t="s">
        <v>23</v>
      </c>
      <c r="K16027">
        <v>13</v>
      </c>
      <c r="L16027">
        <v>66.430000000000007</v>
      </c>
      <c r="M16027">
        <v>5.1999999999999998E-2</v>
      </c>
      <c r="O16027" s="12">
        <f>VLOOKUP(C16027,[3]May!$C:$Z,24,FALSE)</f>
        <v>2019</v>
      </c>
    </row>
    <row r="16028" spans="1:15" x14ac:dyDescent="0.25">
      <c r="A16028" t="s">
        <v>1245</v>
      </c>
      <c r="C16028" t="s">
        <v>1331</v>
      </c>
      <c r="E16028">
        <v>2</v>
      </c>
      <c r="F16028" t="s">
        <v>1247</v>
      </c>
      <c r="J16028" t="s">
        <v>23</v>
      </c>
      <c r="K16028">
        <v>13</v>
      </c>
      <c r="L16028">
        <v>66.430000000000007</v>
      </c>
      <c r="M16028">
        <v>5.1999999999999998E-2</v>
      </c>
      <c r="O16028" s="12">
        <f>VLOOKUP(C16028,[3]May!$C:$Z,24,FALSE)</f>
        <v>2019</v>
      </c>
    </row>
    <row r="16029" spans="1:15" x14ac:dyDescent="0.25">
      <c r="A16029" t="s">
        <v>1245</v>
      </c>
      <c r="C16029" t="s">
        <v>1331</v>
      </c>
      <c r="E16029">
        <v>2</v>
      </c>
      <c r="F16029" t="s">
        <v>1247</v>
      </c>
      <c r="J16029" t="s">
        <v>23</v>
      </c>
      <c r="K16029">
        <v>12</v>
      </c>
      <c r="L16029">
        <v>61.32</v>
      </c>
      <c r="M16029">
        <v>4.8000000000000001E-2</v>
      </c>
      <c r="O16029" s="12">
        <f>VLOOKUP(C16029,[3]May!$C:$Z,24,FALSE)</f>
        <v>2019</v>
      </c>
    </row>
    <row r="16030" spans="1:15" x14ac:dyDescent="0.25">
      <c r="A16030" t="s">
        <v>1245</v>
      </c>
      <c r="C16030" t="s">
        <v>1331</v>
      </c>
      <c r="E16030">
        <v>2</v>
      </c>
      <c r="F16030" t="s">
        <v>1247</v>
      </c>
      <c r="J16030" t="s">
        <v>23</v>
      </c>
      <c r="K16030">
        <v>15</v>
      </c>
      <c r="L16030">
        <v>76.650000000000006</v>
      </c>
      <c r="M16030">
        <v>0.06</v>
      </c>
      <c r="O16030" s="12">
        <f>VLOOKUP(C16030,[3]May!$C:$Z,24,FALSE)</f>
        <v>2019</v>
      </c>
    </row>
    <row r="16031" spans="1:15" x14ac:dyDescent="0.25">
      <c r="A16031" t="s">
        <v>1245</v>
      </c>
      <c r="C16031" t="s">
        <v>1331</v>
      </c>
      <c r="E16031">
        <v>2</v>
      </c>
      <c r="F16031" t="s">
        <v>1247</v>
      </c>
      <c r="J16031" t="s">
        <v>23</v>
      </c>
      <c r="K16031">
        <v>12</v>
      </c>
      <c r="L16031">
        <v>61.32</v>
      </c>
      <c r="M16031">
        <v>4.8000000000000001E-2</v>
      </c>
      <c r="O16031" s="12">
        <f>VLOOKUP(C16031,[3]May!$C:$Z,24,FALSE)</f>
        <v>2019</v>
      </c>
    </row>
    <row r="16032" spans="1:15" x14ac:dyDescent="0.25">
      <c r="A16032" t="s">
        <v>1245</v>
      </c>
      <c r="C16032" t="s">
        <v>1331</v>
      </c>
      <c r="E16032">
        <v>2</v>
      </c>
      <c r="F16032" t="s">
        <v>1247</v>
      </c>
      <c r="J16032" t="s">
        <v>23</v>
      </c>
      <c r="K16032">
        <v>11</v>
      </c>
      <c r="L16032">
        <v>56.21</v>
      </c>
      <c r="M16032">
        <v>4.3999999999999997E-2</v>
      </c>
      <c r="O16032" s="12">
        <f>VLOOKUP(C16032,[3]May!$C:$Z,24,FALSE)</f>
        <v>2019</v>
      </c>
    </row>
    <row r="16033" spans="1:15" x14ac:dyDescent="0.25">
      <c r="A16033" t="s">
        <v>1245</v>
      </c>
      <c r="C16033" t="s">
        <v>1331</v>
      </c>
      <c r="E16033">
        <v>2</v>
      </c>
      <c r="F16033" t="s">
        <v>1247</v>
      </c>
      <c r="J16033" t="s">
        <v>23</v>
      </c>
      <c r="K16033">
        <v>1</v>
      </c>
      <c r="L16033">
        <v>5.1100000000000003</v>
      </c>
      <c r="M16033">
        <v>4.0000000000000001E-3</v>
      </c>
      <c r="O16033" s="12">
        <f>VLOOKUP(C16033,[3]May!$C:$Z,24,FALSE)</f>
        <v>2019</v>
      </c>
    </row>
    <row r="16034" spans="1:15" x14ac:dyDescent="0.25">
      <c r="A16034" t="s">
        <v>1245</v>
      </c>
      <c r="C16034" t="s">
        <v>1331</v>
      </c>
      <c r="E16034">
        <v>2</v>
      </c>
      <c r="F16034" t="s">
        <v>1247</v>
      </c>
      <c r="J16034" t="s">
        <v>23</v>
      </c>
      <c r="K16034">
        <v>7</v>
      </c>
      <c r="L16034">
        <v>35.770000000000003</v>
      </c>
      <c r="M16034">
        <v>2.8000000000000001E-2</v>
      </c>
      <c r="O16034" s="12">
        <f>VLOOKUP(C16034,[3]May!$C:$Z,24,FALSE)</f>
        <v>2019</v>
      </c>
    </row>
    <row r="16035" spans="1:15" x14ac:dyDescent="0.25">
      <c r="A16035" t="s">
        <v>1245</v>
      </c>
      <c r="C16035" t="s">
        <v>1331</v>
      </c>
      <c r="E16035">
        <v>2</v>
      </c>
      <c r="F16035" t="s">
        <v>1247</v>
      </c>
      <c r="J16035" t="s">
        <v>23</v>
      </c>
      <c r="K16035">
        <v>2</v>
      </c>
      <c r="L16035">
        <v>130.26</v>
      </c>
      <c r="M16035">
        <v>0.10199999999999999</v>
      </c>
      <c r="O16035" s="12">
        <f>VLOOKUP(C16035,[3]May!$C:$Z,24,FALSE)</f>
        <v>2019</v>
      </c>
    </row>
    <row r="16036" spans="1:15" x14ac:dyDescent="0.25">
      <c r="A16036" t="s">
        <v>1245</v>
      </c>
      <c r="C16036" t="s">
        <v>1331</v>
      </c>
      <c r="E16036">
        <v>2</v>
      </c>
      <c r="F16036" t="s">
        <v>1247</v>
      </c>
      <c r="J16036" t="s">
        <v>23</v>
      </c>
      <c r="K16036">
        <v>8</v>
      </c>
      <c r="L16036">
        <v>40.880000000000003</v>
      </c>
      <c r="M16036">
        <v>3.2000000000000001E-2</v>
      </c>
      <c r="O16036" s="12">
        <f>VLOOKUP(C16036,[3]May!$C:$Z,24,FALSE)</f>
        <v>2019</v>
      </c>
    </row>
    <row r="16037" spans="1:15" x14ac:dyDescent="0.25">
      <c r="A16037" t="s">
        <v>1245</v>
      </c>
      <c r="C16037" t="s">
        <v>1331</v>
      </c>
      <c r="E16037">
        <v>2</v>
      </c>
      <c r="F16037" t="s">
        <v>1247</v>
      </c>
      <c r="J16037" t="s">
        <v>23</v>
      </c>
      <c r="K16037">
        <v>13</v>
      </c>
      <c r="L16037">
        <v>66.430000000000007</v>
      </c>
      <c r="M16037">
        <v>5.1999999999999998E-2</v>
      </c>
      <c r="O16037" s="12">
        <f>VLOOKUP(C16037,[3]May!$C:$Z,24,FALSE)</f>
        <v>2019</v>
      </c>
    </row>
    <row r="16038" spans="1:15" x14ac:dyDescent="0.25">
      <c r="A16038" t="s">
        <v>1245</v>
      </c>
      <c r="C16038" t="s">
        <v>1331</v>
      </c>
      <c r="E16038">
        <v>2</v>
      </c>
      <c r="F16038" t="s">
        <v>1247</v>
      </c>
      <c r="J16038" t="s">
        <v>23</v>
      </c>
      <c r="K16038">
        <v>2</v>
      </c>
      <c r="L16038">
        <v>130.26</v>
      </c>
      <c r="M16038">
        <v>0.10199999999999999</v>
      </c>
      <c r="O16038" s="12">
        <f>VLOOKUP(C16038,[3]May!$C:$Z,24,FALSE)</f>
        <v>2019</v>
      </c>
    </row>
    <row r="16039" spans="1:15" x14ac:dyDescent="0.25">
      <c r="A16039" t="s">
        <v>1245</v>
      </c>
      <c r="C16039" t="s">
        <v>1331</v>
      </c>
      <c r="E16039">
        <v>2</v>
      </c>
      <c r="F16039" t="s">
        <v>1247</v>
      </c>
      <c r="J16039" t="s">
        <v>23</v>
      </c>
      <c r="K16039">
        <v>8</v>
      </c>
      <c r="L16039">
        <v>40.880000000000003</v>
      </c>
      <c r="M16039">
        <v>3.2000000000000001E-2</v>
      </c>
      <c r="O16039" s="12">
        <f>VLOOKUP(C16039,[3]May!$C:$Z,24,FALSE)</f>
        <v>2019</v>
      </c>
    </row>
    <row r="16040" spans="1:15" x14ac:dyDescent="0.25">
      <c r="A16040" t="s">
        <v>1245</v>
      </c>
      <c r="C16040" t="s">
        <v>1331</v>
      </c>
      <c r="E16040">
        <v>2</v>
      </c>
      <c r="F16040" t="s">
        <v>1247</v>
      </c>
      <c r="J16040" t="s">
        <v>23</v>
      </c>
      <c r="K16040">
        <v>2</v>
      </c>
      <c r="L16040">
        <v>10.220000000000001</v>
      </c>
      <c r="M16040">
        <v>8.0000000000000002E-3</v>
      </c>
      <c r="O16040" s="12">
        <f>VLOOKUP(C16040,[3]May!$C:$Z,24,FALSE)</f>
        <v>2019</v>
      </c>
    </row>
    <row r="16041" spans="1:15" x14ac:dyDescent="0.25">
      <c r="A16041" t="s">
        <v>1245</v>
      </c>
      <c r="C16041" t="s">
        <v>1331</v>
      </c>
      <c r="E16041">
        <v>2</v>
      </c>
      <c r="F16041" t="s">
        <v>1247</v>
      </c>
      <c r="J16041" t="s">
        <v>23</v>
      </c>
      <c r="K16041">
        <v>6</v>
      </c>
      <c r="L16041">
        <v>30.66</v>
      </c>
      <c r="M16041">
        <v>2.4E-2</v>
      </c>
      <c r="O16041" s="12">
        <f>VLOOKUP(C16041,[3]May!$C:$Z,24,FALSE)</f>
        <v>2019</v>
      </c>
    </row>
    <row r="16042" spans="1:15" x14ac:dyDescent="0.25">
      <c r="A16042" t="s">
        <v>1245</v>
      </c>
      <c r="C16042" t="s">
        <v>1331</v>
      </c>
      <c r="E16042">
        <v>2</v>
      </c>
      <c r="F16042" t="s">
        <v>1247</v>
      </c>
      <c r="J16042" t="s">
        <v>23</v>
      </c>
      <c r="K16042">
        <v>4</v>
      </c>
      <c r="L16042">
        <v>20.440000000000001</v>
      </c>
      <c r="M16042">
        <v>1.6E-2</v>
      </c>
      <c r="O16042" s="12">
        <f>VLOOKUP(C16042,[3]May!$C:$Z,24,FALSE)</f>
        <v>2019</v>
      </c>
    </row>
    <row r="16043" spans="1:15" x14ac:dyDescent="0.25">
      <c r="A16043" t="s">
        <v>1245</v>
      </c>
      <c r="C16043" t="s">
        <v>1331</v>
      </c>
      <c r="E16043">
        <v>2</v>
      </c>
      <c r="F16043" t="s">
        <v>1247</v>
      </c>
      <c r="J16043" t="s">
        <v>23</v>
      </c>
      <c r="K16043">
        <v>4</v>
      </c>
      <c r="L16043">
        <v>260.52</v>
      </c>
      <c r="M16043">
        <v>0.20399999999999999</v>
      </c>
      <c r="O16043" s="12">
        <f>VLOOKUP(C16043,[3]May!$C:$Z,24,FALSE)</f>
        <v>2019</v>
      </c>
    </row>
    <row r="16044" spans="1:15" x14ac:dyDescent="0.25">
      <c r="A16044" t="s">
        <v>1245</v>
      </c>
      <c r="C16044" t="s">
        <v>1331</v>
      </c>
      <c r="E16044">
        <v>2</v>
      </c>
      <c r="F16044" t="s">
        <v>1247</v>
      </c>
      <c r="J16044" t="s">
        <v>23</v>
      </c>
      <c r="K16044">
        <v>8</v>
      </c>
      <c r="L16044">
        <v>40.880000000000003</v>
      </c>
      <c r="M16044">
        <v>3.2000000000000001E-2</v>
      </c>
      <c r="O16044" s="12">
        <f>VLOOKUP(C16044,[3]May!$C:$Z,24,FALSE)</f>
        <v>2019</v>
      </c>
    </row>
    <row r="16045" spans="1:15" x14ac:dyDescent="0.25">
      <c r="A16045" t="s">
        <v>1245</v>
      </c>
      <c r="C16045" t="s">
        <v>1331</v>
      </c>
      <c r="E16045">
        <v>2</v>
      </c>
      <c r="F16045" t="s">
        <v>1247</v>
      </c>
      <c r="J16045" t="s">
        <v>23</v>
      </c>
      <c r="K16045">
        <v>4</v>
      </c>
      <c r="L16045">
        <v>260.52</v>
      </c>
      <c r="M16045">
        <v>0.20399999999999999</v>
      </c>
      <c r="O16045" s="12">
        <f>VLOOKUP(C16045,[3]May!$C:$Z,24,FALSE)</f>
        <v>2019</v>
      </c>
    </row>
    <row r="16046" spans="1:15" x14ac:dyDescent="0.25">
      <c r="A16046" t="s">
        <v>1245</v>
      </c>
      <c r="C16046" t="s">
        <v>1331</v>
      </c>
      <c r="E16046">
        <v>2</v>
      </c>
      <c r="F16046" t="s">
        <v>1247</v>
      </c>
      <c r="J16046" t="s">
        <v>23</v>
      </c>
      <c r="K16046">
        <v>6</v>
      </c>
      <c r="L16046">
        <v>30.66</v>
      </c>
      <c r="M16046">
        <v>2.4E-2</v>
      </c>
      <c r="O16046" s="12">
        <f>VLOOKUP(C16046,[3]May!$C:$Z,24,FALSE)</f>
        <v>2019</v>
      </c>
    </row>
    <row r="16047" spans="1:15" x14ac:dyDescent="0.25">
      <c r="A16047" t="s">
        <v>1245</v>
      </c>
      <c r="C16047" t="s">
        <v>1331</v>
      </c>
      <c r="E16047">
        <v>2</v>
      </c>
      <c r="F16047" t="s">
        <v>1247</v>
      </c>
      <c r="J16047" t="s">
        <v>23</v>
      </c>
      <c r="K16047">
        <v>10</v>
      </c>
      <c r="L16047">
        <v>51.1</v>
      </c>
      <c r="M16047">
        <v>0.04</v>
      </c>
      <c r="O16047" s="12">
        <f>VLOOKUP(C16047,[3]May!$C:$Z,24,FALSE)</f>
        <v>2019</v>
      </c>
    </row>
    <row r="16048" spans="1:15" x14ac:dyDescent="0.25">
      <c r="A16048" t="s">
        <v>1245</v>
      </c>
      <c r="C16048" t="s">
        <v>1331</v>
      </c>
      <c r="E16048">
        <v>2</v>
      </c>
      <c r="F16048" t="s">
        <v>1247</v>
      </c>
      <c r="J16048" t="s">
        <v>23</v>
      </c>
      <c r="K16048">
        <v>1</v>
      </c>
      <c r="L16048">
        <v>65.13</v>
      </c>
      <c r="M16048">
        <v>5.0999999999999997E-2</v>
      </c>
      <c r="O16048" s="12">
        <f>VLOOKUP(C16048,[3]May!$C:$Z,24,FALSE)</f>
        <v>2019</v>
      </c>
    </row>
    <row r="16049" spans="1:15" x14ac:dyDescent="0.25">
      <c r="A16049" t="s">
        <v>1245</v>
      </c>
      <c r="C16049" t="s">
        <v>1331</v>
      </c>
      <c r="E16049">
        <v>2</v>
      </c>
      <c r="F16049" t="s">
        <v>1247</v>
      </c>
      <c r="J16049" t="s">
        <v>23</v>
      </c>
      <c r="K16049">
        <v>2</v>
      </c>
      <c r="L16049">
        <v>10.220000000000001</v>
      </c>
      <c r="M16049">
        <v>8.0000000000000002E-3</v>
      </c>
      <c r="O16049" s="12">
        <f>VLOOKUP(C16049,[3]May!$C:$Z,24,FALSE)</f>
        <v>2019</v>
      </c>
    </row>
    <row r="16050" spans="1:15" x14ac:dyDescent="0.25">
      <c r="A16050" t="s">
        <v>1245</v>
      </c>
      <c r="C16050" t="s">
        <v>1331</v>
      </c>
      <c r="E16050">
        <v>2</v>
      </c>
      <c r="F16050" t="s">
        <v>1247</v>
      </c>
      <c r="J16050" t="s">
        <v>23</v>
      </c>
      <c r="K16050">
        <v>8</v>
      </c>
      <c r="L16050">
        <v>40.880000000000003</v>
      </c>
      <c r="M16050">
        <v>3.2000000000000001E-2</v>
      </c>
      <c r="O16050" s="12">
        <f>VLOOKUP(C16050,[3]May!$C:$Z,24,FALSE)</f>
        <v>2019</v>
      </c>
    </row>
    <row r="16051" spans="1:15" x14ac:dyDescent="0.25">
      <c r="A16051" t="s">
        <v>1245</v>
      </c>
      <c r="C16051" t="s">
        <v>1331</v>
      </c>
      <c r="E16051">
        <v>2</v>
      </c>
      <c r="F16051" t="s">
        <v>1247</v>
      </c>
      <c r="J16051" t="s">
        <v>23</v>
      </c>
      <c r="K16051">
        <v>9</v>
      </c>
      <c r="L16051">
        <v>45.99</v>
      </c>
      <c r="M16051">
        <v>3.5999999999999997E-2</v>
      </c>
      <c r="O16051" s="12">
        <f>VLOOKUP(C16051,[3]May!$C:$Z,24,FALSE)</f>
        <v>2019</v>
      </c>
    </row>
    <row r="16052" spans="1:15" x14ac:dyDescent="0.25">
      <c r="A16052" t="s">
        <v>1245</v>
      </c>
      <c r="C16052" t="s">
        <v>1331</v>
      </c>
      <c r="E16052">
        <v>2</v>
      </c>
      <c r="F16052" t="s">
        <v>1247</v>
      </c>
      <c r="J16052" t="s">
        <v>23</v>
      </c>
      <c r="K16052">
        <v>11</v>
      </c>
      <c r="L16052">
        <v>56.21</v>
      </c>
      <c r="M16052">
        <v>4.3999999999999997E-2</v>
      </c>
      <c r="O16052" s="12">
        <f>VLOOKUP(C16052,[3]May!$C:$Z,24,FALSE)</f>
        <v>2019</v>
      </c>
    </row>
    <row r="16053" spans="1:15" x14ac:dyDescent="0.25">
      <c r="A16053" t="s">
        <v>1245</v>
      </c>
      <c r="C16053" t="s">
        <v>1331</v>
      </c>
      <c r="E16053">
        <v>2</v>
      </c>
      <c r="F16053" t="s">
        <v>1247</v>
      </c>
      <c r="J16053" t="s">
        <v>23</v>
      </c>
      <c r="K16053">
        <v>1</v>
      </c>
      <c r="L16053">
        <v>65.13</v>
      </c>
      <c r="M16053">
        <v>5.0999999999999997E-2</v>
      </c>
      <c r="O16053" s="12">
        <f>VLOOKUP(C16053,[3]May!$C:$Z,24,FALSE)</f>
        <v>2019</v>
      </c>
    </row>
    <row r="16054" spans="1:15" x14ac:dyDescent="0.25">
      <c r="A16054" t="s">
        <v>1245</v>
      </c>
      <c r="C16054" t="s">
        <v>1331</v>
      </c>
      <c r="E16054">
        <v>2</v>
      </c>
      <c r="F16054" t="s">
        <v>1247</v>
      </c>
      <c r="J16054" t="s">
        <v>23</v>
      </c>
      <c r="K16054">
        <v>1</v>
      </c>
      <c r="L16054">
        <v>65.13</v>
      </c>
      <c r="M16054">
        <v>5.0999999999999997E-2</v>
      </c>
      <c r="O16054" s="12">
        <f>VLOOKUP(C16054,[3]May!$C:$Z,24,FALSE)</f>
        <v>2019</v>
      </c>
    </row>
    <row r="16055" spans="1:15" x14ac:dyDescent="0.25">
      <c r="A16055" t="s">
        <v>1245</v>
      </c>
      <c r="C16055" t="s">
        <v>1331</v>
      </c>
      <c r="E16055">
        <v>2</v>
      </c>
      <c r="F16055" t="s">
        <v>1247</v>
      </c>
      <c r="J16055" t="s">
        <v>23</v>
      </c>
      <c r="K16055">
        <v>4</v>
      </c>
      <c r="L16055">
        <v>20.440000000000001</v>
      </c>
      <c r="M16055">
        <v>1.6E-2</v>
      </c>
      <c r="O16055" s="12">
        <f>VLOOKUP(C16055,[3]May!$C:$Z,24,FALSE)</f>
        <v>2019</v>
      </c>
    </row>
    <row r="16056" spans="1:15" x14ac:dyDescent="0.25">
      <c r="A16056" t="s">
        <v>1245</v>
      </c>
      <c r="C16056" t="s">
        <v>1331</v>
      </c>
      <c r="E16056">
        <v>2</v>
      </c>
      <c r="F16056" t="s">
        <v>1247</v>
      </c>
      <c r="J16056" t="s">
        <v>23</v>
      </c>
      <c r="K16056">
        <v>3</v>
      </c>
      <c r="L16056">
        <v>195.39</v>
      </c>
      <c r="M16056">
        <v>0.153</v>
      </c>
      <c r="O16056" s="12">
        <f>VLOOKUP(C16056,[3]May!$C:$Z,24,FALSE)</f>
        <v>2019</v>
      </c>
    </row>
    <row r="16057" spans="1:15" x14ac:dyDescent="0.25">
      <c r="A16057" t="s">
        <v>1245</v>
      </c>
      <c r="C16057" t="s">
        <v>1331</v>
      </c>
      <c r="E16057">
        <v>2</v>
      </c>
      <c r="F16057" t="s">
        <v>1247</v>
      </c>
      <c r="J16057" t="s">
        <v>23</v>
      </c>
      <c r="K16057">
        <v>3</v>
      </c>
      <c r="L16057">
        <v>195.39</v>
      </c>
      <c r="M16057">
        <v>0.153</v>
      </c>
      <c r="O16057" s="12">
        <f>VLOOKUP(C16057,[3]May!$C:$Z,24,FALSE)</f>
        <v>2019</v>
      </c>
    </row>
    <row r="16058" spans="1:15" x14ac:dyDescent="0.25">
      <c r="A16058" t="s">
        <v>1245</v>
      </c>
      <c r="C16058" t="s">
        <v>1331</v>
      </c>
      <c r="E16058">
        <v>2</v>
      </c>
      <c r="F16058" t="s">
        <v>1247</v>
      </c>
      <c r="J16058" t="s">
        <v>23</v>
      </c>
      <c r="K16058">
        <v>6</v>
      </c>
      <c r="L16058">
        <v>30.66</v>
      </c>
      <c r="M16058">
        <v>2.4E-2</v>
      </c>
      <c r="O16058" s="12">
        <f>VLOOKUP(C16058,[3]May!$C:$Z,24,FALSE)</f>
        <v>2019</v>
      </c>
    </row>
    <row r="16059" spans="1:15" x14ac:dyDescent="0.25">
      <c r="A16059" t="s">
        <v>1245</v>
      </c>
      <c r="C16059" t="s">
        <v>1331</v>
      </c>
      <c r="E16059">
        <v>2</v>
      </c>
      <c r="F16059" t="s">
        <v>1247</v>
      </c>
      <c r="J16059" t="s">
        <v>23</v>
      </c>
      <c r="K16059">
        <v>19</v>
      </c>
      <c r="L16059">
        <v>97.09</v>
      </c>
      <c r="M16059">
        <v>7.5999999999999998E-2</v>
      </c>
      <c r="O16059" s="12">
        <f>VLOOKUP(C16059,[3]May!$C:$Z,24,FALSE)</f>
        <v>2019</v>
      </c>
    </row>
    <row r="16060" spans="1:15" x14ac:dyDescent="0.25">
      <c r="A16060" t="s">
        <v>1245</v>
      </c>
      <c r="C16060" t="s">
        <v>1331</v>
      </c>
      <c r="E16060">
        <v>2</v>
      </c>
      <c r="F16060" t="s">
        <v>1247</v>
      </c>
      <c r="J16060" t="s">
        <v>23</v>
      </c>
      <c r="K16060">
        <v>17</v>
      </c>
      <c r="L16060">
        <v>86.87</v>
      </c>
      <c r="M16060">
        <v>6.8000000000000005E-2</v>
      </c>
      <c r="O16060" s="12">
        <f>VLOOKUP(C16060,[3]May!$C:$Z,24,FALSE)</f>
        <v>2019</v>
      </c>
    </row>
    <row r="16061" spans="1:15" x14ac:dyDescent="0.25">
      <c r="A16061" t="s">
        <v>1245</v>
      </c>
      <c r="C16061" t="s">
        <v>1331</v>
      </c>
      <c r="E16061">
        <v>2</v>
      </c>
      <c r="F16061" t="s">
        <v>1247</v>
      </c>
      <c r="J16061" t="s">
        <v>23</v>
      </c>
      <c r="K16061">
        <v>14</v>
      </c>
      <c r="L16061">
        <v>71.540000000000006</v>
      </c>
      <c r="M16061">
        <v>5.6000000000000001E-2</v>
      </c>
      <c r="O16061" s="12">
        <f>VLOOKUP(C16061,[3]May!$C:$Z,24,FALSE)</f>
        <v>2019</v>
      </c>
    </row>
    <row r="16062" spans="1:15" x14ac:dyDescent="0.25">
      <c r="A16062" t="s">
        <v>1245</v>
      </c>
      <c r="C16062" t="s">
        <v>1331</v>
      </c>
      <c r="E16062">
        <v>2</v>
      </c>
      <c r="F16062" t="s">
        <v>1247</v>
      </c>
      <c r="J16062" t="s">
        <v>23</v>
      </c>
      <c r="K16062">
        <v>2</v>
      </c>
      <c r="L16062">
        <v>10.220000000000001</v>
      </c>
      <c r="M16062">
        <v>8.0000000000000002E-3</v>
      </c>
      <c r="O16062" s="12">
        <f>VLOOKUP(C16062,[3]May!$C:$Z,24,FALSE)</f>
        <v>2019</v>
      </c>
    </row>
    <row r="16063" spans="1:15" x14ac:dyDescent="0.25">
      <c r="A16063" t="s">
        <v>1245</v>
      </c>
      <c r="C16063" t="s">
        <v>1331</v>
      </c>
      <c r="E16063">
        <v>2</v>
      </c>
      <c r="F16063" t="s">
        <v>1247</v>
      </c>
      <c r="J16063" t="s">
        <v>23</v>
      </c>
      <c r="K16063">
        <v>8</v>
      </c>
      <c r="L16063">
        <v>40.880000000000003</v>
      </c>
      <c r="M16063">
        <v>3.2000000000000001E-2</v>
      </c>
      <c r="O16063" s="12">
        <f>VLOOKUP(C16063,[3]May!$C:$Z,24,FALSE)</f>
        <v>2019</v>
      </c>
    </row>
    <row r="16064" spans="1:15" x14ac:dyDescent="0.25">
      <c r="A16064" t="s">
        <v>1245</v>
      </c>
      <c r="C16064" t="s">
        <v>1331</v>
      </c>
      <c r="E16064">
        <v>2</v>
      </c>
      <c r="F16064" t="s">
        <v>1247</v>
      </c>
      <c r="J16064" t="s">
        <v>23</v>
      </c>
      <c r="K16064">
        <v>4</v>
      </c>
      <c r="L16064">
        <v>260.52</v>
      </c>
      <c r="M16064">
        <v>0.20399999999999999</v>
      </c>
      <c r="O16064" s="12">
        <f>VLOOKUP(C16064,[3]May!$C:$Z,24,FALSE)</f>
        <v>2019</v>
      </c>
    </row>
    <row r="16065" spans="1:15" x14ac:dyDescent="0.25">
      <c r="A16065" t="s">
        <v>1245</v>
      </c>
      <c r="C16065" t="s">
        <v>1331</v>
      </c>
      <c r="E16065">
        <v>2</v>
      </c>
      <c r="F16065" t="s">
        <v>1247</v>
      </c>
      <c r="J16065" t="s">
        <v>23</v>
      </c>
      <c r="K16065">
        <v>6</v>
      </c>
      <c r="L16065">
        <v>30.66</v>
      </c>
      <c r="M16065">
        <v>2.4E-2</v>
      </c>
      <c r="O16065" s="12">
        <f>VLOOKUP(C16065,[3]May!$C:$Z,24,FALSE)</f>
        <v>2019</v>
      </c>
    </row>
    <row r="16066" spans="1:15" x14ac:dyDescent="0.25">
      <c r="A16066" t="s">
        <v>1245</v>
      </c>
      <c r="C16066" t="s">
        <v>1331</v>
      </c>
      <c r="E16066">
        <v>2</v>
      </c>
      <c r="F16066" t="s">
        <v>1247</v>
      </c>
      <c r="J16066" t="s">
        <v>23</v>
      </c>
      <c r="K16066">
        <v>3</v>
      </c>
      <c r="L16066">
        <v>15.33</v>
      </c>
      <c r="M16066">
        <v>1.2E-2</v>
      </c>
      <c r="O16066" s="12">
        <f>VLOOKUP(C16066,[3]May!$C:$Z,24,FALSE)</f>
        <v>2019</v>
      </c>
    </row>
    <row r="16067" spans="1:15" x14ac:dyDescent="0.25">
      <c r="A16067" t="s">
        <v>1245</v>
      </c>
      <c r="C16067" t="s">
        <v>1331</v>
      </c>
      <c r="E16067">
        <v>2</v>
      </c>
      <c r="F16067" t="s">
        <v>1247</v>
      </c>
      <c r="J16067" t="s">
        <v>23</v>
      </c>
      <c r="K16067">
        <v>7</v>
      </c>
      <c r="L16067">
        <v>455.91</v>
      </c>
      <c r="M16067">
        <v>0.35699999999999998</v>
      </c>
      <c r="O16067" s="12">
        <f>VLOOKUP(C16067,[3]May!$C:$Z,24,FALSE)</f>
        <v>2019</v>
      </c>
    </row>
    <row r="16068" spans="1:15" x14ac:dyDescent="0.25">
      <c r="A16068" t="s">
        <v>1245</v>
      </c>
      <c r="C16068" t="s">
        <v>1331</v>
      </c>
      <c r="E16068">
        <v>2</v>
      </c>
      <c r="F16068" t="s">
        <v>1247</v>
      </c>
      <c r="J16068" t="s">
        <v>23</v>
      </c>
      <c r="K16068">
        <v>2</v>
      </c>
      <c r="L16068">
        <v>130.26</v>
      </c>
      <c r="M16068">
        <v>0.10199999999999999</v>
      </c>
      <c r="O16068" s="12">
        <f>VLOOKUP(C16068,[3]May!$C:$Z,24,FALSE)</f>
        <v>2019</v>
      </c>
    </row>
    <row r="16069" spans="1:15" x14ac:dyDescent="0.25">
      <c r="A16069" t="s">
        <v>1245</v>
      </c>
      <c r="C16069" t="s">
        <v>1331</v>
      </c>
      <c r="E16069">
        <v>2</v>
      </c>
      <c r="F16069" t="s">
        <v>1247</v>
      </c>
      <c r="J16069" t="s">
        <v>23</v>
      </c>
      <c r="K16069">
        <v>10</v>
      </c>
      <c r="L16069">
        <v>51.1</v>
      </c>
      <c r="M16069">
        <v>0.04</v>
      </c>
      <c r="O16069" s="12">
        <f>VLOOKUP(C16069,[3]May!$C:$Z,24,FALSE)</f>
        <v>2019</v>
      </c>
    </row>
    <row r="16070" spans="1:15" x14ac:dyDescent="0.25">
      <c r="A16070" t="s">
        <v>1245</v>
      </c>
      <c r="C16070" t="s">
        <v>1331</v>
      </c>
      <c r="E16070">
        <v>2</v>
      </c>
      <c r="F16070" t="s">
        <v>1247</v>
      </c>
      <c r="J16070" t="s">
        <v>23</v>
      </c>
      <c r="K16070">
        <v>10</v>
      </c>
      <c r="L16070">
        <v>51.1</v>
      </c>
      <c r="M16070">
        <v>0.04</v>
      </c>
      <c r="O16070" s="12">
        <f>VLOOKUP(C16070,[3]May!$C:$Z,24,FALSE)</f>
        <v>2019</v>
      </c>
    </row>
    <row r="16071" spans="1:15" x14ac:dyDescent="0.25">
      <c r="A16071" t="s">
        <v>1245</v>
      </c>
      <c r="C16071" t="s">
        <v>1331</v>
      </c>
      <c r="E16071">
        <v>2</v>
      </c>
      <c r="F16071" t="s">
        <v>1247</v>
      </c>
      <c r="J16071" t="s">
        <v>23</v>
      </c>
      <c r="K16071">
        <v>3</v>
      </c>
      <c r="L16071">
        <v>15.33</v>
      </c>
      <c r="M16071">
        <v>1.2E-2</v>
      </c>
      <c r="O16071" s="12">
        <f>VLOOKUP(C16071,[3]May!$C:$Z,24,FALSE)</f>
        <v>2019</v>
      </c>
    </row>
    <row r="16072" spans="1:15" x14ac:dyDescent="0.25">
      <c r="A16072" t="s">
        <v>1245</v>
      </c>
      <c r="C16072" t="s">
        <v>1331</v>
      </c>
      <c r="E16072">
        <v>9</v>
      </c>
      <c r="F16072" t="s">
        <v>1256</v>
      </c>
      <c r="J16072" t="s">
        <v>23</v>
      </c>
      <c r="K16072">
        <v>3</v>
      </c>
      <c r="L16072">
        <v>117.18</v>
      </c>
      <c r="M16072">
        <v>9.6600000000000005E-2</v>
      </c>
      <c r="O16072" s="12">
        <f>VLOOKUP(C16072,[3]May!$C:$Z,24,FALSE)</f>
        <v>2019</v>
      </c>
    </row>
    <row r="16073" spans="1:15" x14ac:dyDescent="0.25">
      <c r="A16073" t="s">
        <v>1245</v>
      </c>
      <c r="C16073" t="s">
        <v>1331</v>
      </c>
      <c r="E16073">
        <v>2</v>
      </c>
      <c r="F16073" t="s">
        <v>1247</v>
      </c>
      <c r="J16073" t="s">
        <v>23</v>
      </c>
      <c r="K16073">
        <v>11</v>
      </c>
      <c r="L16073">
        <v>56.21</v>
      </c>
      <c r="M16073">
        <v>4.3999999999999997E-2</v>
      </c>
      <c r="O16073" s="12">
        <f>VLOOKUP(C16073,[3]May!$C:$Z,24,FALSE)</f>
        <v>2019</v>
      </c>
    </row>
    <row r="16074" spans="1:15" x14ac:dyDescent="0.25">
      <c r="A16074" t="s">
        <v>1245</v>
      </c>
      <c r="C16074" t="s">
        <v>1331</v>
      </c>
      <c r="E16074">
        <v>2</v>
      </c>
      <c r="F16074" t="s">
        <v>1247</v>
      </c>
      <c r="J16074" t="s">
        <v>23</v>
      </c>
      <c r="K16074">
        <v>17</v>
      </c>
      <c r="L16074">
        <v>86.87</v>
      </c>
      <c r="M16074">
        <v>6.8000000000000005E-2</v>
      </c>
      <c r="O16074" s="12">
        <f>VLOOKUP(C16074,[3]May!$C:$Z,24,FALSE)</f>
        <v>2019</v>
      </c>
    </row>
    <row r="16075" spans="1:15" x14ac:dyDescent="0.25">
      <c r="A16075" t="s">
        <v>1245</v>
      </c>
      <c r="C16075" t="s">
        <v>1331</v>
      </c>
      <c r="E16075">
        <v>2</v>
      </c>
      <c r="F16075" t="s">
        <v>1247</v>
      </c>
      <c r="J16075" t="s">
        <v>23</v>
      </c>
      <c r="K16075">
        <v>9</v>
      </c>
      <c r="L16075">
        <v>45.99</v>
      </c>
      <c r="M16075">
        <v>3.5999999999999997E-2</v>
      </c>
      <c r="O16075" s="12">
        <f>VLOOKUP(C16075,[3]May!$C:$Z,24,FALSE)</f>
        <v>2019</v>
      </c>
    </row>
    <row r="16076" spans="1:15" x14ac:dyDescent="0.25">
      <c r="A16076" t="s">
        <v>1245</v>
      </c>
      <c r="C16076" t="s">
        <v>1331</v>
      </c>
      <c r="E16076">
        <v>2</v>
      </c>
      <c r="F16076" t="s">
        <v>1247</v>
      </c>
      <c r="J16076" t="s">
        <v>23</v>
      </c>
      <c r="K16076">
        <v>7</v>
      </c>
      <c r="L16076">
        <v>35.770000000000003</v>
      </c>
      <c r="M16076">
        <v>2.8000000000000001E-2</v>
      </c>
      <c r="O16076" s="12">
        <f>VLOOKUP(C16076,[3]May!$C:$Z,24,FALSE)</f>
        <v>2019</v>
      </c>
    </row>
    <row r="16077" spans="1:15" x14ac:dyDescent="0.25">
      <c r="A16077" t="s">
        <v>1245</v>
      </c>
      <c r="C16077" t="s">
        <v>1331</v>
      </c>
      <c r="E16077">
        <v>2</v>
      </c>
      <c r="F16077" t="s">
        <v>1247</v>
      </c>
      <c r="J16077" t="s">
        <v>23</v>
      </c>
      <c r="K16077">
        <v>1</v>
      </c>
      <c r="L16077">
        <v>65.13</v>
      </c>
      <c r="M16077">
        <v>5.0999999999999997E-2</v>
      </c>
      <c r="O16077" s="12">
        <f>VLOOKUP(C16077,[3]May!$C:$Z,24,FALSE)</f>
        <v>2019</v>
      </c>
    </row>
    <row r="16078" spans="1:15" x14ac:dyDescent="0.25">
      <c r="A16078" t="s">
        <v>1245</v>
      </c>
      <c r="C16078" t="s">
        <v>1331</v>
      </c>
      <c r="E16078">
        <v>2</v>
      </c>
      <c r="F16078" t="s">
        <v>1247</v>
      </c>
      <c r="J16078" t="s">
        <v>23</v>
      </c>
      <c r="K16078">
        <v>9</v>
      </c>
      <c r="L16078">
        <v>45.99</v>
      </c>
      <c r="M16078">
        <v>3.5999999999999997E-2</v>
      </c>
      <c r="O16078" s="12">
        <f>VLOOKUP(C16078,[3]May!$C:$Z,24,FALSE)</f>
        <v>2019</v>
      </c>
    </row>
    <row r="16079" spans="1:15" x14ac:dyDescent="0.25">
      <c r="A16079" t="s">
        <v>1245</v>
      </c>
      <c r="C16079" t="s">
        <v>1331</v>
      </c>
      <c r="E16079">
        <v>2</v>
      </c>
      <c r="F16079" t="s">
        <v>1247</v>
      </c>
      <c r="J16079" t="s">
        <v>23</v>
      </c>
      <c r="K16079">
        <v>3</v>
      </c>
      <c r="L16079">
        <v>195.39</v>
      </c>
      <c r="M16079">
        <v>0.153</v>
      </c>
      <c r="O16079" s="12">
        <f>VLOOKUP(C16079,[3]May!$C:$Z,24,FALSE)</f>
        <v>2019</v>
      </c>
    </row>
    <row r="16080" spans="1:15" x14ac:dyDescent="0.25">
      <c r="A16080" t="s">
        <v>1245</v>
      </c>
      <c r="C16080" t="s">
        <v>1331</v>
      </c>
      <c r="E16080">
        <v>2</v>
      </c>
      <c r="F16080" t="s">
        <v>1247</v>
      </c>
      <c r="J16080" t="s">
        <v>23</v>
      </c>
      <c r="K16080">
        <v>6</v>
      </c>
      <c r="L16080">
        <v>30.66</v>
      </c>
      <c r="M16080">
        <v>2.4E-2</v>
      </c>
      <c r="O16080" s="12">
        <f>VLOOKUP(C16080,[3]May!$C:$Z,24,FALSE)</f>
        <v>2019</v>
      </c>
    </row>
    <row r="16081" spans="1:15" x14ac:dyDescent="0.25">
      <c r="A16081" t="s">
        <v>1245</v>
      </c>
      <c r="C16081" t="s">
        <v>1331</v>
      </c>
      <c r="E16081">
        <v>2</v>
      </c>
      <c r="F16081" t="s">
        <v>1247</v>
      </c>
      <c r="J16081" t="s">
        <v>23</v>
      </c>
      <c r="K16081">
        <v>17</v>
      </c>
      <c r="L16081">
        <v>1107.21</v>
      </c>
      <c r="M16081">
        <v>0.86699999999999999</v>
      </c>
      <c r="O16081" s="12">
        <f>VLOOKUP(C16081,[3]May!$C:$Z,24,FALSE)</f>
        <v>2019</v>
      </c>
    </row>
    <row r="16082" spans="1:15" x14ac:dyDescent="0.25">
      <c r="A16082" t="s">
        <v>1245</v>
      </c>
      <c r="C16082" t="s">
        <v>1331</v>
      </c>
      <c r="E16082">
        <v>2</v>
      </c>
      <c r="F16082" t="s">
        <v>1247</v>
      </c>
      <c r="J16082" t="s">
        <v>23</v>
      </c>
      <c r="K16082">
        <v>3</v>
      </c>
      <c r="L16082">
        <v>195.39</v>
      </c>
      <c r="M16082">
        <v>0.153</v>
      </c>
      <c r="O16082" s="12">
        <f>VLOOKUP(C16082,[3]May!$C:$Z,24,FALSE)</f>
        <v>2019</v>
      </c>
    </row>
    <row r="16083" spans="1:15" x14ac:dyDescent="0.25">
      <c r="A16083" t="s">
        <v>1245</v>
      </c>
      <c r="C16083" t="s">
        <v>1331</v>
      </c>
      <c r="E16083">
        <v>2</v>
      </c>
      <c r="F16083" t="s">
        <v>1247</v>
      </c>
      <c r="J16083" t="s">
        <v>23</v>
      </c>
      <c r="K16083">
        <v>6</v>
      </c>
      <c r="L16083">
        <v>30.66</v>
      </c>
      <c r="M16083">
        <v>2.4E-2</v>
      </c>
      <c r="O16083" s="12">
        <f>VLOOKUP(C16083,[3]May!$C:$Z,24,FALSE)</f>
        <v>2019</v>
      </c>
    </row>
    <row r="16084" spans="1:15" x14ac:dyDescent="0.25">
      <c r="A16084" t="s">
        <v>1245</v>
      </c>
      <c r="C16084" t="s">
        <v>1331</v>
      </c>
      <c r="E16084">
        <v>12</v>
      </c>
      <c r="F16084" t="s">
        <v>1253</v>
      </c>
      <c r="J16084" t="s">
        <v>23</v>
      </c>
      <c r="K16084">
        <v>1</v>
      </c>
      <c r="L16084">
        <v>61.2</v>
      </c>
      <c r="M16084">
        <v>8.3370000000000007E-3</v>
      </c>
      <c r="O16084" s="12">
        <f>VLOOKUP(C16084,[3]May!$C:$Z,24,FALSE)</f>
        <v>2019</v>
      </c>
    </row>
    <row r="16085" spans="1:15" x14ac:dyDescent="0.25">
      <c r="A16085" t="s">
        <v>1245</v>
      </c>
      <c r="C16085" t="s">
        <v>1331</v>
      </c>
      <c r="E16085">
        <v>2</v>
      </c>
      <c r="F16085" t="s">
        <v>1247</v>
      </c>
      <c r="J16085" t="s">
        <v>23</v>
      </c>
      <c r="K16085">
        <v>2</v>
      </c>
      <c r="L16085">
        <v>130.26</v>
      </c>
      <c r="M16085">
        <v>0.10199999999999999</v>
      </c>
      <c r="O16085" s="12">
        <f>VLOOKUP(C16085,[3]May!$C:$Z,24,FALSE)</f>
        <v>2019</v>
      </c>
    </row>
    <row r="16086" spans="1:15" x14ac:dyDescent="0.25">
      <c r="A16086" t="s">
        <v>1245</v>
      </c>
      <c r="C16086" t="s">
        <v>1331</v>
      </c>
      <c r="E16086">
        <v>2</v>
      </c>
      <c r="F16086" t="s">
        <v>1247</v>
      </c>
      <c r="J16086" t="s">
        <v>23</v>
      </c>
      <c r="K16086">
        <v>14</v>
      </c>
      <c r="L16086">
        <v>71.540000000000006</v>
      </c>
      <c r="M16086">
        <v>5.6000000000000001E-2</v>
      </c>
      <c r="O16086" s="12">
        <f>VLOOKUP(C16086,[3]May!$C:$Z,24,FALSE)</f>
        <v>2019</v>
      </c>
    </row>
    <row r="16087" spans="1:15" x14ac:dyDescent="0.25">
      <c r="A16087" t="s">
        <v>1245</v>
      </c>
      <c r="C16087" t="s">
        <v>1331</v>
      </c>
      <c r="E16087">
        <v>2</v>
      </c>
      <c r="F16087" t="s">
        <v>1247</v>
      </c>
      <c r="J16087" t="s">
        <v>23</v>
      </c>
      <c r="K16087">
        <v>13</v>
      </c>
      <c r="L16087">
        <v>66.430000000000007</v>
      </c>
      <c r="M16087">
        <v>5.1999999999999998E-2</v>
      </c>
      <c r="O16087" s="12">
        <f>VLOOKUP(C16087,[3]May!$C:$Z,24,FALSE)</f>
        <v>2019</v>
      </c>
    </row>
    <row r="16088" spans="1:15" x14ac:dyDescent="0.25">
      <c r="A16088" t="s">
        <v>1245</v>
      </c>
      <c r="C16088" t="s">
        <v>1331</v>
      </c>
      <c r="E16088">
        <v>2</v>
      </c>
      <c r="F16088" t="s">
        <v>1247</v>
      </c>
      <c r="J16088" t="s">
        <v>23</v>
      </c>
      <c r="K16088">
        <v>1</v>
      </c>
      <c r="L16088">
        <v>65.13</v>
      </c>
      <c r="M16088">
        <v>5.0999999999999997E-2</v>
      </c>
      <c r="O16088" s="12">
        <f>VLOOKUP(C16088,[3]May!$C:$Z,24,FALSE)</f>
        <v>2019</v>
      </c>
    </row>
    <row r="16089" spans="1:15" x14ac:dyDescent="0.25">
      <c r="A16089" t="s">
        <v>1245</v>
      </c>
      <c r="C16089" t="s">
        <v>1331</v>
      </c>
      <c r="E16089">
        <v>2</v>
      </c>
      <c r="F16089" t="s">
        <v>1247</v>
      </c>
      <c r="J16089" t="s">
        <v>23</v>
      </c>
      <c r="K16089">
        <v>12</v>
      </c>
      <c r="L16089">
        <v>61.32</v>
      </c>
      <c r="M16089">
        <v>4.8000000000000001E-2</v>
      </c>
      <c r="O16089" s="12">
        <f>VLOOKUP(C16089,[3]May!$C:$Z,24,FALSE)</f>
        <v>2019</v>
      </c>
    </row>
    <row r="16090" spans="1:15" x14ac:dyDescent="0.25">
      <c r="A16090" t="s">
        <v>1245</v>
      </c>
      <c r="C16090" t="s">
        <v>1331</v>
      </c>
      <c r="E16090">
        <v>2</v>
      </c>
      <c r="F16090" t="s">
        <v>1247</v>
      </c>
      <c r="J16090" t="s">
        <v>23</v>
      </c>
      <c r="K16090">
        <v>8</v>
      </c>
      <c r="L16090">
        <v>521.04</v>
      </c>
      <c r="M16090">
        <v>0.40799999999999997</v>
      </c>
      <c r="O16090" s="12">
        <f>VLOOKUP(C16090,[3]May!$C:$Z,24,FALSE)</f>
        <v>2019</v>
      </c>
    </row>
    <row r="16091" spans="1:15" x14ac:dyDescent="0.25">
      <c r="A16091" t="s">
        <v>1245</v>
      </c>
      <c r="C16091" t="s">
        <v>1331</v>
      </c>
      <c r="E16091">
        <v>2</v>
      </c>
      <c r="F16091" t="s">
        <v>1247</v>
      </c>
      <c r="J16091" t="s">
        <v>23</v>
      </c>
      <c r="K16091">
        <v>16</v>
      </c>
      <c r="L16091">
        <v>81.760000000000005</v>
      </c>
      <c r="M16091">
        <v>6.4000000000000001E-2</v>
      </c>
      <c r="O16091" s="12">
        <f>VLOOKUP(C16091,[3]May!$C:$Z,24,FALSE)</f>
        <v>2019</v>
      </c>
    </row>
    <row r="16092" spans="1:15" x14ac:dyDescent="0.25">
      <c r="A16092" t="s">
        <v>1245</v>
      </c>
      <c r="C16092" t="s">
        <v>1331</v>
      </c>
      <c r="E16092">
        <v>2</v>
      </c>
      <c r="F16092" t="s">
        <v>1247</v>
      </c>
      <c r="J16092" t="s">
        <v>23</v>
      </c>
      <c r="K16092">
        <v>15</v>
      </c>
      <c r="L16092">
        <v>76.650000000000006</v>
      </c>
      <c r="M16092">
        <v>0.06</v>
      </c>
      <c r="O16092" s="12">
        <f>VLOOKUP(C16092,[3]May!$C:$Z,24,FALSE)</f>
        <v>2019</v>
      </c>
    </row>
    <row r="16093" spans="1:15" x14ac:dyDescent="0.25">
      <c r="A16093" t="s">
        <v>1245</v>
      </c>
      <c r="C16093" t="s">
        <v>1331</v>
      </c>
      <c r="E16093">
        <v>2</v>
      </c>
      <c r="F16093" t="s">
        <v>1247</v>
      </c>
      <c r="J16093" t="s">
        <v>23</v>
      </c>
      <c r="K16093">
        <v>8</v>
      </c>
      <c r="L16093">
        <v>40.880000000000003</v>
      </c>
      <c r="M16093">
        <v>3.2000000000000001E-2</v>
      </c>
      <c r="O16093" s="12">
        <f>VLOOKUP(C16093,[3]May!$C:$Z,24,FALSE)</f>
        <v>2019</v>
      </c>
    </row>
    <row r="16094" spans="1:15" x14ac:dyDescent="0.25">
      <c r="A16094" t="s">
        <v>1245</v>
      </c>
      <c r="C16094" t="s">
        <v>1331</v>
      </c>
      <c r="E16094">
        <v>2</v>
      </c>
      <c r="F16094" t="s">
        <v>1247</v>
      </c>
      <c r="J16094" t="s">
        <v>23</v>
      </c>
      <c r="K16094">
        <v>14</v>
      </c>
      <c r="L16094">
        <v>71.540000000000006</v>
      </c>
      <c r="M16094">
        <v>5.6000000000000001E-2</v>
      </c>
      <c r="O16094" s="12">
        <f>VLOOKUP(C16094,[3]May!$C:$Z,24,FALSE)</f>
        <v>2019</v>
      </c>
    </row>
    <row r="16095" spans="1:15" x14ac:dyDescent="0.25">
      <c r="A16095" t="s">
        <v>1245</v>
      </c>
      <c r="C16095" t="s">
        <v>1331</v>
      </c>
      <c r="E16095">
        <v>2</v>
      </c>
      <c r="F16095" t="s">
        <v>1247</v>
      </c>
      <c r="J16095" t="s">
        <v>23</v>
      </c>
      <c r="K16095">
        <v>12</v>
      </c>
      <c r="L16095">
        <v>61.32</v>
      </c>
      <c r="M16095">
        <v>4.8000000000000001E-2</v>
      </c>
      <c r="O16095" s="12">
        <f>VLOOKUP(C16095,[3]May!$C:$Z,24,FALSE)</f>
        <v>2019</v>
      </c>
    </row>
    <row r="16096" spans="1:15" x14ac:dyDescent="0.25">
      <c r="A16096" t="s">
        <v>1245</v>
      </c>
      <c r="C16096" t="s">
        <v>1331</v>
      </c>
      <c r="E16096">
        <v>2</v>
      </c>
      <c r="F16096" t="s">
        <v>1247</v>
      </c>
      <c r="J16096" t="s">
        <v>23</v>
      </c>
      <c r="K16096">
        <v>3</v>
      </c>
      <c r="L16096">
        <v>195.39</v>
      </c>
      <c r="M16096">
        <v>0.153</v>
      </c>
      <c r="O16096" s="12">
        <f>VLOOKUP(C16096,[3]May!$C:$Z,24,FALSE)</f>
        <v>2019</v>
      </c>
    </row>
    <row r="16097" spans="1:15" x14ac:dyDescent="0.25">
      <c r="A16097" t="s">
        <v>1245</v>
      </c>
      <c r="C16097" t="s">
        <v>1331</v>
      </c>
      <c r="E16097">
        <v>2</v>
      </c>
      <c r="F16097" t="s">
        <v>1247</v>
      </c>
      <c r="J16097" t="s">
        <v>23</v>
      </c>
      <c r="K16097">
        <v>6</v>
      </c>
      <c r="L16097">
        <v>30.66</v>
      </c>
      <c r="M16097">
        <v>2.4E-2</v>
      </c>
      <c r="O16097" s="12">
        <f>VLOOKUP(C16097,[3]May!$C:$Z,24,FALSE)</f>
        <v>2019</v>
      </c>
    </row>
    <row r="16098" spans="1:15" x14ac:dyDescent="0.25">
      <c r="A16098" t="s">
        <v>1245</v>
      </c>
      <c r="C16098" t="s">
        <v>1331</v>
      </c>
      <c r="E16098">
        <v>2</v>
      </c>
      <c r="F16098" t="s">
        <v>1247</v>
      </c>
      <c r="J16098" t="s">
        <v>23</v>
      </c>
      <c r="K16098">
        <v>6</v>
      </c>
      <c r="L16098">
        <v>390.78</v>
      </c>
      <c r="M16098">
        <v>0.30599999999999999</v>
      </c>
      <c r="O16098" s="12">
        <f>VLOOKUP(C16098,[3]May!$C:$Z,24,FALSE)</f>
        <v>2019</v>
      </c>
    </row>
    <row r="16099" spans="1:15" x14ac:dyDescent="0.25">
      <c r="A16099" t="s">
        <v>1245</v>
      </c>
      <c r="C16099" t="s">
        <v>1331</v>
      </c>
      <c r="E16099">
        <v>2</v>
      </c>
      <c r="F16099" t="s">
        <v>1247</v>
      </c>
      <c r="J16099" t="s">
        <v>23</v>
      </c>
      <c r="K16099">
        <v>12</v>
      </c>
      <c r="L16099">
        <v>61.32</v>
      </c>
      <c r="M16099">
        <v>4.8000000000000001E-2</v>
      </c>
      <c r="O16099" s="12">
        <f>VLOOKUP(C16099,[3]May!$C:$Z,24,FALSE)</f>
        <v>2019</v>
      </c>
    </row>
    <row r="16100" spans="1:15" x14ac:dyDescent="0.25">
      <c r="A16100" t="s">
        <v>1245</v>
      </c>
      <c r="C16100" t="s">
        <v>1331</v>
      </c>
      <c r="E16100">
        <v>2</v>
      </c>
      <c r="F16100" t="s">
        <v>1247</v>
      </c>
      <c r="J16100" t="s">
        <v>23</v>
      </c>
      <c r="K16100">
        <v>10</v>
      </c>
      <c r="L16100">
        <v>51.1</v>
      </c>
      <c r="M16100">
        <v>0.04</v>
      </c>
      <c r="O16100" s="12">
        <f>VLOOKUP(C16100,[3]May!$C:$Z,24,FALSE)</f>
        <v>2019</v>
      </c>
    </row>
    <row r="16101" spans="1:15" x14ac:dyDescent="0.25">
      <c r="A16101" t="s">
        <v>1245</v>
      </c>
      <c r="C16101" t="s">
        <v>1331</v>
      </c>
      <c r="E16101">
        <v>2</v>
      </c>
      <c r="F16101" t="s">
        <v>1247</v>
      </c>
      <c r="J16101" t="s">
        <v>23</v>
      </c>
      <c r="K16101">
        <v>13</v>
      </c>
      <c r="L16101">
        <v>66.430000000000007</v>
      </c>
      <c r="M16101">
        <v>5.1999999999999998E-2</v>
      </c>
      <c r="O16101" s="12">
        <f>VLOOKUP(C16101,[3]May!$C:$Z,24,FALSE)</f>
        <v>2019</v>
      </c>
    </row>
    <row r="16102" spans="1:15" x14ac:dyDescent="0.25">
      <c r="A16102" t="s">
        <v>1245</v>
      </c>
      <c r="C16102" t="s">
        <v>1331</v>
      </c>
      <c r="E16102">
        <v>2</v>
      </c>
      <c r="F16102" t="s">
        <v>1247</v>
      </c>
      <c r="J16102" t="s">
        <v>23</v>
      </c>
      <c r="K16102">
        <v>6</v>
      </c>
      <c r="L16102">
        <v>30.66</v>
      </c>
      <c r="M16102">
        <v>2.4E-2</v>
      </c>
      <c r="O16102" s="12">
        <f>VLOOKUP(C16102,[3]May!$C:$Z,24,FALSE)</f>
        <v>2019</v>
      </c>
    </row>
    <row r="16103" spans="1:15" x14ac:dyDescent="0.25">
      <c r="A16103" t="s">
        <v>1245</v>
      </c>
      <c r="C16103" t="s">
        <v>1331</v>
      </c>
      <c r="E16103">
        <v>2</v>
      </c>
      <c r="F16103" t="s">
        <v>1247</v>
      </c>
      <c r="J16103" t="s">
        <v>23</v>
      </c>
      <c r="K16103">
        <v>2</v>
      </c>
      <c r="L16103">
        <v>130.26</v>
      </c>
      <c r="M16103">
        <v>0.10199999999999999</v>
      </c>
      <c r="O16103" s="12">
        <f>VLOOKUP(C16103,[3]May!$C:$Z,24,FALSE)</f>
        <v>2019</v>
      </c>
    </row>
    <row r="16104" spans="1:15" x14ac:dyDescent="0.25">
      <c r="A16104" t="s">
        <v>1245</v>
      </c>
      <c r="C16104" t="s">
        <v>1331</v>
      </c>
      <c r="E16104">
        <v>2</v>
      </c>
      <c r="F16104" t="s">
        <v>1247</v>
      </c>
      <c r="J16104" t="s">
        <v>23</v>
      </c>
      <c r="K16104">
        <v>4</v>
      </c>
      <c r="L16104">
        <v>20.440000000000001</v>
      </c>
      <c r="M16104">
        <v>1.6E-2</v>
      </c>
      <c r="O16104" s="12">
        <f>VLOOKUP(C16104,[3]May!$C:$Z,24,FALSE)</f>
        <v>2019</v>
      </c>
    </row>
    <row r="16105" spans="1:15" x14ac:dyDescent="0.25">
      <c r="A16105" t="s">
        <v>1245</v>
      </c>
      <c r="C16105" t="s">
        <v>1331</v>
      </c>
      <c r="E16105">
        <v>2</v>
      </c>
      <c r="F16105" t="s">
        <v>1247</v>
      </c>
      <c r="J16105" t="s">
        <v>23</v>
      </c>
      <c r="K16105">
        <v>10</v>
      </c>
      <c r="L16105">
        <v>51.1</v>
      </c>
      <c r="M16105">
        <v>0.04</v>
      </c>
      <c r="O16105" s="12">
        <f>VLOOKUP(C16105,[3]May!$C:$Z,24,FALSE)</f>
        <v>2019</v>
      </c>
    </row>
    <row r="16106" spans="1:15" x14ac:dyDescent="0.25">
      <c r="A16106" t="s">
        <v>1245</v>
      </c>
      <c r="C16106" t="s">
        <v>1331</v>
      </c>
      <c r="E16106">
        <v>2</v>
      </c>
      <c r="F16106" t="s">
        <v>1247</v>
      </c>
      <c r="J16106" t="s">
        <v>23</v>
      </c>
      <c r="K16106">
        <v>2</v>
      </c>
      <c r="L16106">
        <v>130.26</v>
      </c>
      <c r="M16106">
        <v>0.10199999999999999</v>
      </c>
      <c r="O16106" s="12">
        <f>VLOOKUP(C16106,[3]May!$C:$Z,24,FALSE)</f>
        <v>2019</v>
      </c>
    </row>
    <row r="16107" spans="1:15" x14ac:dyDescent="0.25">
      <c r="A16107" t="s">
        <v>1245</v>
      </c>
      <c r="C16107" t="s">
        <v>1331</v>
      </c>
      <c r="E16107">
        <v>2</v>
      </c>
      <c r="F16107" t="s">
        <v>1247</v>
      </c>
      <c r="J16107" t="s">
        <v>23</v>
      </c>
      <c r="K16107">
        <v>8</v>
      </c>
      <c r="L16107">
        <v>40.880000000000003</v>
      </c>
      <c r="M16107">
        <v>3.2000000000000001E-2</v>
      </c>
      <c r="O16107" s="12">
        <f>VLOOKUP(C16107,[3]May!$C:$Z,24,FALSE)</f>
        <v>2019</v>
      </c>
    </row>
    <row r="16108" spans="1:15" x14ac:dyDescent="0.25">
      <c r="A16108" t="s">
        <v>1245</v>
      </c>
      <c r="C16108" t="s">
        <v>1331</v>
      </c>
      <c r="E16108">
        <v>2</v>
      </c>
      <c r="F16108" t="s">
        <v>1247</v>
      </c>
      <c r="J16108" t="s">
        <v>23</v>
      </c>
      <c r="K16108">
        <v>11</v>
      </c>
      <c r="L16108">
        <v>56.21</v>
      </c>
      <c r="M16108">
        <v>4.3999999999999997E-2</v>
      </c>
      <c r="O16108" s="12">
        <f>VLOOKUP(C16108,[3]May!$C:$Z,24,FALSE)</f>
        <v>2019</v>
      </c>
    </row>
    <row r="16109" spans="1:15" x14ac:dyDescent="0.25">
      <c r="A16109" t="s">
        <v>1245</v>
      </c>
      <c r="C16109" t="s">
        <v>1331</v>
      </c>
      <c r="E16109">
        <v>2</v>
      </c>
      <c r="F16109" t="s">
        <v>1247</v>
      </c>
      <c r="J16109" t="s">
        <v>23</v>
      </c>
      <c r="K16109">
        <v>11</v>
      </c>
      <c r="L16109">
        <v>56.21</v>
      </c>
      <c r="M16109">
        <v>4.3999999999999997E-2</v>
      </c>
      <c r="O16109" s="12">
        <f>VLOOKUP(C16109,[3]May!$C:$Z,24,FALSE)</f>
        <v>2019</v>
      </c>
    </row>
    <row r="16110" spans="1:15" x14ac:dyDescent="0.25">
      <c r="A16110" t="s">
        <v>1245</v>
      </c>
      <c r="C16110" t="s">
        <v>1331</v>
      </c>
      <c r="E16110">
        <v>2</v>
      </c>
      <c r="F16110" t="s">
        <v>1247</v>
      </c>
      <c r="J16110" t="s">
        <v>23</v>
      </c>
      <c r="K16110">
        <v>10</v>
      </c>
      <c r="L16110">
        <v>51.1</v>
      </c>
      <c r="M16110">
        <v>0.04</v>
      </c>
      <c r="O16110" s="12">
        <f>VLOOKUP(C16110,[3]May!$C:$Z,24,FALSE)</f>
        <v>2019</v>
      </c>
    </row>
    <row r="16111" spans="1:15" x14ac:dyDescent="0.25">
      <c r="A16111" t="s">
        <v>1245</v>
      </c>
      <c r="C16111" t="s">
        <v>1331</v>
      </c>
      <c r="E16111">
        <v>2</v>
      </c>
      <c r="F16111" t="s">
        <v>1247</v>
      </c>
      <c r="J16111" t="s">
        <v>23</v>
      </c>
      <c r="K16111">
        <v>2</v>
      </c>
      <c r="L16111">
        <v>10.220000000000001</v>
      </c>
      <c r="M16111">
        <v>8.0000000000000002E-3</v>
      </c>
      <c r="O16111" s="12">
        <f>VLOOKUP(C16111,[3]May!$C:$Z,24,FALSE)</f>
        <v>2019</v>
      </c>
    </row>
    <row r="16112" spans="1:15" x14ac:dyDescent="0.25">
      <c r="A16112" t="s">
        <v>1245</v>
      </c>
      <c r="C16112" t="s">
        <v>1331</v>
      </c>
      <c r="E16112">
        <v>2</v>
      </c>
      <c r="F16112" t="s">
        <v>1247</v>
      </c>
      <c r="J16112" t="s">
        <v>23</v>
      </c>
      <c r="K16112">
        <v>5</v>
      </c>
      <c r="L16112">
        <v>325.64999999999998</v>
      </c>
      <c r="M16112">
        <v>0.255</v>
      </c>
      <c r="O16112" s="12">
        <f>VLOOKUP(C16112,[3]May!$C:$Z,24,FALSE)</f>
        <v>2019</v>
      </c>
    </row>
    <row r="16113" spans="1:15" x14ac:dyDescent="0.25">
      <c r="A16113" t="s">
        <v>1245</v>
      </c>
      <c r="C16113" t="s">
        <v>1331</v>
      </c>
      <c r="E16113">
        <v>2</v>
      </c>
      <c r="F16113" t="s">
        <v>1247</v>
      </c>
      <c r="J16113" t="s">
        <v>23</v>
      </c>
      <c r="K16113">
        <v>12</v>
      </c>
      <c r="L16113">
        <v>61.32</v>
      </c>
      <c r="M16113">
        <v>4.8000000000000001E-2</v>
      </c>
      <c r="O16113" s="12">
        <f>VLOOKUP(C16113,[3]May!$C:$Z,24,FALSE)</f>
        <v>2019</v>
      </c>
    </row>
    <row r="16114" spans="1:15" x14ac:dyDescent="0.25">
      <c r="A16114" t="s">
        <v>1245</v>
      </c>
      <c r="C16114" t="s">
        <v>1331</v>
      </c>
      <c r="E16114">
        <v>2</v>
      </c>
      <c r="F16114" t="s">
        <v>1247</v>
      </c>
      <c r="J16114" t="s">
        <v>23</v>
      </c>
      <c r="K16114">
        <v>1</v>
      </c>
      <c r="L16114">
        <v>65.13</v>
      </c>
      <c r="M16114">
        <v>5.0999999999999997E-2</v>
      </c>
      <c r="O16114" s="12">
        <f>VLOOKUP(C16114,[3]May!$C:$Z,24,FALSE)</f>
        <v>2019</v>
      </c>
    </row>
    <row r="16115" spans="1:15" x14ac:dyDescent="0.25">
      <c r="A16115" t="s">
        <v>1245</v>
      </c>
      <c r="C16115" t="s">
        <v>1331</v>
      </c>
      <c r="E16115">
        <v>2</v>
      </c>
      <c r="F16115" t="s">
        <v>1247</v>
      </c>
      <c r="J16115" t="s">
        <v>23</v>
      </c>
      <c r="K16115">
        <v>9</v>
      </c>
      <c r="L16115">
        <v>45.99</v>
      </c>
      <c r="M16115">
        <v>3.5999999999999997E-2</v>
      </c>
      <c r="O16115" s="12">
        <f>VLOOKUP(C16115,[3]May!$C:$Z,24,FALSE)</f>
        <v>2019</v>
      </c>
    </row>
    <row r="16116" spans="1:15" x14ac:dyDescent="0.25">
      <c r="A16116" t="s">
        <v>1245</v>
      </c>
      <c r="C16116" t="s">
        <v>1331</v>
      </c>
      <c r="E16116">
        <v>2</v>
      </c>
      <c r="F16116" t="s">
        <v>1247</v>
      </c>
      <c r="J16116" t="s">
        <v>23</v>
      </c>
      <c r="K16116">
        <v>10</v>
      </c>
      <c r="L16116">
        <v>51.1</v>
      </c>
      <c r="M16116">
        <v>0.04</v>
      </c>
      <c r="O16116" s="12">
        <f>VLOOKUP(C16116,[3]May!$C:$Z,24,FALSE)</f>
        <v>2019</v>
      </c>
    </row>
    <row r="16117" spans="1:15" x14ac:dyDescent="0.25">
      <c r="A16117" t="s">
        <v>1245</v>
      </c>
      <c r="C16117" t="s">
        <v>1331</v>
      </c>
      <c r="E16117">
        <v>2</v>
      </c>
      <c r="F16117" t="s">
        <v>1247</v>
      </c>
      <c r="J16117" t="s">
        <v>23</v>
      </c>
      <c r="K16117">
        <v>8</v>
      </c>
      <c r="L16117">
        <v>40.880000000000003</v>
      </c>
      <c r="M16117">
        <v>3.2000000000000001E-2</v>
      </c>
      <c r="O16117" s="12">
        <f>VLOOKUP(C16117,[3]May!$C:$Z,24,FALSE)</f>
        <v>2019</v>
      </c>
    </row>
    <row r="16118" spans="1:15" x14ac:dyDescent="0.25">
      <c r="A16118" t="s">
        <v>1245</v>
      </c>
      <c r="C16118" t="s">
        <v>1331</v>
      </c>
      <c r="E16118">
        <v>2</v>
      </c>
      <c r="F16118" t="s">
        <v>1247</v>
      </c>
      <c r="J16118" t="s">
        <v>23</v>
      </c>
      <c r="K16118">
        <v>1</v>
      </c>
      <c r="L16118">
        <v>65.13</v>
      </c>
      <c r="M16118">
        <v>5.0999999999999997E-2</v>
      </c>
      <c r="O16118" s="12">
        <f>VLOOKUP(C16118,[3]May!$C:$Z,24,FALSE)</f>
        <v>2019</v>
      </c>
    </row>
    <row r="16119" spans="1:15" x14ac:dyDescent="0.25">
      <c r="A16119" t="s">
        <v>1245</v>
      </c>
      <c r="C16119" t="s">
        <v>1331</v>
      </c>
      <c r="E16119">
        <v>2</v>
      </c>
      <c r="F16119" t="s">
        <v>1247</v>
      </c>
      <c r="J16119" t="s">
        <v>23</v>
      </c>
      <c r="K16119">
        <v>18</v>
      </c>
      <c r="L16119">
        <v>91.98</v>
      </c>
      <c r="M16119">
        <v>7.1999999999999995E-2</v>
      </c>
      <c r="O16119" s="12">
        <f>VLOOKUP(C16119,[3]May!$C:$Z,24,FALSE)</f>
        <v>2019</v>
      </c>
    </row>
    <row r="16120" spans="1:15" x14ac:dyDescent="0.25">
      <c r="A16120" t="s">
        <v>1245</v>
      </c>
      <c r="C16120" t="s">
        <v>1331</v>
      </c>
      <c r="E16120">
        <v>2</v>
      </c>
      <c r="F16120" t="s">
        <v>1247</v>
      </c>
      <c r="J16120" t="s">
        <v>23</v>
      </c>
      <c r="K16120">
        <v>11</v>
      </c>
      <c r="L16120">
        <v>56.21</v>
      </c>
      <c r="M16120">
        <v>4.3999999999999997E-2</v>
      </c>
      <c r="O16120" s="12">
        <f>VLOOKUP(C16120,[3]May!$C:$Z,24,FALSE)</f>
        <v>2019</v>
      </c>
    </row>
    <row r="16121" spans="1:15" x14ac:dyDescent="0.25">
      <c r="A16121" t="s">
        <v>1245</v>
      </c>
      <c r="C16121" t="s">
        <v>1332</v>
      </c>
      <c r="E16121">
        <v>6</v>
      </c>
      <c r="F16121" t="s">
        <v>1250</v>
      </c>
      <c r="J16121" t="s">
        <v>23</v>
      </c>
      <c r="K16121">
        <v>20</v>
      </c>
      <c r="L16121">
        <v>2183.6</v>
      </c>
      <c r="M16121">
        <v>1.71</v>
      </c>
      <c r="O16121" s="12">
        <f>VLOOKUP(C16121,[3]May!$C:$Z,24,FALSE)</f>
        <v>2019</v>
      </c>
    </row>
    <row r="16122" spans="1:15" x14ac:dyDescent="0.25">
      <c r="A16122" t="s">
        <v>1245</v>
      </c>
      <c r="C16122" t="s">
        <v>1332</v>
      </c>
      <c r="E16122">
        <v>6</v>
      </c>
      <c r="F16122" t="s">
        <v>1250</v>
      </c>
      <c r="J16122" t="s">
        <v>23</v>
      </c>
      <c r="K16122">
        <v>8</v>
      </c>
      <c r="L16122">
        <v>873.44</v>
      </c>
      <c r="M16122">
        <v>0.68400000000000005</v>
      </c>
      <c r="O16122" s="12">
        <f>VLOOKUP(C16122,[3]May!$C:$Z,24,FALSE)</f>
        <v>2019</v>
      </c>
    </row>
    <row r="16123" spans="1:15" x14ac:dyDescent="0.25">
      <c r="A16123" t="s">
        <v>1245</v>
      </c>
      <c r="C16123" t="s">
        <v>1332</v>
      </c>
      <c r="E16123">
        <v>12</v>
      </c>
      <c r="F16123" t="s">
        <v>1253</v>
      </c>
      <c r="J16123" t="s">
        <v>23</v>
      </c>
      <c r="K16123">
        <v>1</v>
      </c>
      <c r="L16123">
        <v>61.2</v>
      </c>
      <c r="M16123">
        <v>8.3370000000000007E-3</v>
      </c>
      <c r="O16123" s="12">
        <f>VLOOKUP(C16123,[3]May!$C:$Z,24,FALSE)</f>
        <v>2019</v>
      </c>
    </row>
    <row r="16124" spans="1:15" x14ac:dyDescent="0.25">
      <c r="A16124" t="s">
        <v>1245</v>
      </c>
      <c r="C16124" t="s">
        <v>1332</v>
      </c>
      <c r="E16124">
        <v>6</v>
      </c>
      <c r="F16124" t="s">
        <v>1250</v>
      </c>
      <c r="J16124" t="s">
        <v>23</v>
      </c>
      <c r="K16124">
        <v>3</v>
      </c>
      <c r="L16124">
        <v>327.54000000000002</v>
      </c>
      <c r="M16124">
        <v>0.25650000000000001</v>
      </c>
      <c r="O16124" s="12">
        <f>VLOOKUP(C16124,[3]May!$C:$Z,24,FALSE)</f>
        <v>2019</v>
      </c>
    </row>
    <row r="16125" spans="1:15" x14ac:dyDescent="0.25">
      <c r="A16125" t="s">
        <v>1245</v>
      </c>
      <c r="C16125" t="s">
        <v>1332</v>
      </c>
      <c r="E16125">
        <v>2</v>
      </c>
      <c r="F16125" t="s">
        <v>1247</v>
      </c>
      <c r="J16125" t="s">
        <v>23</v>
      </c>
      <c r="K16125">
        <v>16</v>
      </c>
      <c r="L16125">
        <v>81.760000000000005</v>
      </c>
      <c r="M16125">
        <v>6.4000000000000001E-2</v>
      </c>
      <c r="O16125" s="12">
        <f>VLOOKUP(C16125,[3]May!$C:$Z,24,FALSE)</f>
        <v>2019</v>
      </c>
    </row>
    <row r="16126" spans="1:15" x14ac:dyDescent="0.25">
      <c r="A16126" t="s">
        <v>1245</v>
      </c>
      <c r="C16126" t="s">
        <v>1332</v>
      </c>
      <c r="E16126">
        <v>12</v>
      </c>
      <c r="F16126" t="s">
        <v>1253</v>
      </c>
      <c r="J16126" t="s">
        <v>23</v>
      </c>
      <c r="K16126">
        <v>1</v>
      </c>
      <c r="L16126">
        <v>61.2</v>
      </c>
      <c r="M16126">
        <v>8.3370000000000007E-3</v>
      </c>
      <c r="O16126" s="12">
        <f>VLOOKUP(C16126,[3]May!$C:$Z,24,FALSE)</f>
        <v>2019</v>
      </c>
    </row>
    <row r="16127" spans="1:15" x14ac:dyDescent="0.25">
      <c r="A16127" t="s">
        <v>1245</v>
      </c>
      <c r="C16127" t="s">
        <v>1332</v>
      </c>
      <c r="E16127">
        <v>6</v>
      </c>
      <c r="F16127" t="s">
        <v>1250</v>
      </c>
      <c r="J16127" t="s">
        <v>23</v>
      </c>
      <c r="K16127">
        <v>3</v>
      </c>
      <c r="L16127">
        <v>327.54000000000002</v>
      </c>
      <c r="M16127">
        <v>0.25650000000000001</v>
      </c>
      <c r="O16127" s="12">
        <f>VLOOKUP(C16127,[3]May!$C:$Z,24,FALSE)</f>
        <v>2019</v>
      </c>
    </row>
    <row r="16128" spans="1:15" x14ac:dyDescent="0.25">
      <c r="A16128" t="s">
        <v>1245</v>
      </c>
      <c r="C16128" t="s">
        <v>1332</v>
      </c>
      <c r="E16128">
        <v>6</v>
      </c>
      <c r="F16128" t="s">
        <v>1250</v>
      </c>
      <c r="J16128" t="s">
        <v>23</v>
      </c>
      <c r="K16128">
        <v>9</v>
      </c>
      <c r="L16128">
        <v>97.65</v>
      </c>
      <c r="M16128">
        <v>7.6499999999999999E-2</v>
      </c>
      <c r="O16128" s="12">
        <f>VLOOKUP(C16128,[3]May!$C:$Z,24,FALSE)</f>
        <v>2019</v>
      </c>
    </row>
    <row r="16129" spans="1:15" x14ac:dyDescent="0.25">
      <c r="A16129" t="s">
        <v>1245</v>
      </c>
      <c r="C16129" t="s">
        <v>1332</v>
      </c>
      <c r="E16129">
        <v>6</v>
      </c>
      <c r="F16129" t="s">
        <v>1250</v>
      </c>
      <c r="J16129" t="s">
        <v>23</v>
      </c>
      <c r="K16129">
        <v>20</v>
      </c>
      <c r="L16129">
        <v>217</v>
      </c>
      <c r="M16129">
        <v>0.17</v>
      </c>
      <c r="O16129" s="12">
        <f>VLOOKUP(C16129,[3]May!$C:$Z,24,FALSE)</f>
        <v>2019</v>
      </c>
    </row>
    <row r="16130" spans="1:15" x14ac:dyDescent="0.25">
      <c r="A16130" t="s">
        <v>1245</v>
      </c>
      <c r="C16130" t="s">
        <v>1332</v>
      </c>
      <c r="E16130">
        <v>6</v>
      </c>
      <c r="F16130" t="s">
        <v>1250</v>
      </c>
      <c r="J16130" t="s">
        <v>23</v>
      </c>
      <c r="K16130">
        <v>7</v>
      </c>
      <c r="L16130">
        <v>75.95</v>
      </c>
      <c r="M16130">
        <v>5.9499999999999997E-2</v>
      </c>
      <c r="O16130" s="12">
        <f>VLOOKUP(C16130,[3]May!$C:$Z,24,FALSE)</f>
        <v>2019</v>
      </c>
    </row>
    <row r="16131" spans="1:15" x14ac:dyDescent="0.25">
      <c r="A16131" t="s">
        <v>1245</v>
      </c>
      <c r="C16131" t="s">
        <v>1332</v>
      </c>
      <c r="E16131">
        <v>12</v>
      </c>
      <c r="F16131" t="s">
        <v>1253</v>
      </c>
      <c r="J16131" t="s">
        <v>23</v>
      </c>
      <c r="K16131">
        <v>1</v>
      </c>
      <c r="L16131">
        <v>61.2</v>
      </c>
      <c r="M16131">
        <v>8.3370000000000007E-3</v>
      </c>
      <c r="O16131" s="12">
        <f>VLOOKUP(C16131,[3]May!$C:$Z,24,FALSE)</f>
        <v>2019</v>
      </c>
    </row>
    <row r="16132" spans="1:15" x14ac:dyDescent="0.25">
      <c r="A16132" t="s">
        <v>1245</v>
      </c>
      <c r="C16132" t="s">
        <v>1332</v>
      </c>
      <c r="E16132">
        <v>6</v>
      </c>
      <c r="F16132" t="s">
        <v>1250</v>
      </c>
      <c r="J16132" t="s">
        <v>23</v>
      </c>
      <c r="K16132">
        <v>20</v>
      </c>
      <c r="L16132">
        <v>217</v>
      </c>
      <c r="M16132">
        <v>0.17</v>
      </c>
      <c r="O16132" s="12">
        <f>VLOOKUP(C16132,[3]May!$C:$Z,24,FALSE)</f>
        <v>2019</v>
      </c>
    </row>
    <row r="16133" spans="1:15" x14ac:dyDescent="0.25">
      <c r="A16133" t="s">
        <v>1245</v>
      </c>
      <c r="C16133" t="s">
        <v>1332</v>
      </c>
      <c r="E16133">
        <v>6</v>
      </c>
      <c r="F16133" t="s">
        <v>1250</v>
      </c>
      <c r="J16133" t="s">
        <v>23</v>
      </c>
      <c r="K16133">
        <v>4</v>
      </c>
      <c r="L16133">
        <v>43.4</v>
      </c>
      <c r="M16133">
        <v>3.4000000000000002E-2</v>
      </c>
      <c r="O16133" s="12">
        <f>VLOOKUP(C16133,[3]May!$C:$Z,24,FALSE)</f>
        <v>2019</v>
      </c>
    </row>
    <row r="16134" spans="1:15" x14ac:dyDescent="0.25">
      <c r="A16134" t="s">
        <v>1245</v>
      </c>
      <c r="C16134" t="s">
        <v>1332</v>
      </c>
      <c r="E16134">
        <v>6</v>
      </c>
      <c r="F16134" t="s">
        <v>1250</v>
      </c>
      <c r="J16134" t="s">
        <v>23</v>
      </c>
      <c r="K16134">
        <v>13</v>
      </c>
      <c r="L16134">
        <v>141.05000000000001</v>
      </c>
      <c r="M16134">
        <v>0.1105</v>
      </c>
      <c r="O16134" s="12">
        <f>VLOOKUP(C16134,[3]May!$C:$Z,24,FALSE)</f>
        <v>2019</v>
      </c>
    </row>
    <row r="16135" spans="1:15" x14ac:dyDescent="0.25">
      <c r="A16135" t="s">
        <v>1245</v>
      </c>
      <c r="C16135" t="s">
        <v>1332</v>
      </c>
      <c r="E16135">
        <v>6</v>
      </c>
      <c r="F16135" t="s">
        <v>1250</v>
      </c>
      <c r="J16135" t="s">
        <v>23</v>
      </c>
      <c r="K16135">
        <v>9</v>
      </c>
      <c r="L16135">
        <v>982.62</v>
      </c>
      <c r="M16135">
        <v>0.76949999999999996</v>
      </c>
      <c r="O16135" s="12">
        <f>VLOOKUP(C16135,[3]May!$C:$Z,24,FALSE)</f>
        <v>2019</v>
      </c>
    </row>
    <row r="16136" spans="1:15" x14ac:dyDescent="0.25">
      <c r="A16136" t="s">
        <v>1245</v>
      </c>
      <c r="C16136" t="s">
        <v>1332</v>
      </c>
      <c r="E16136">
        <v>12</v>
      </c>
      <c r="F16136" t="s">
        <v>1253</v>
      </c>
      <c r="J16136" t="s">
        <v>23</v>
      </c>
      <c r="K16136">
        <v>1</v>
      </c>
      <c r="L16136">
        <v>61.2</v>
      </c>
      <c r="M16136">
        <v>8.3370000000000007E-3</v>
      </c>
      <c r="O16136" s="12">
        <f>VLOOKUP(C16136,[3]May!$C:$Z,24,FALSE)</f>
        <v>2019</v>
      </c>
    </row>
    <row r="16137" spans="1:15" x14ac:dyDescent="0.25">
      <c r="A16137" t="s">
        <v>1245</v>
      </c>
      <c r="C16137" t="s">
        <v>1332</v>
      </c>
      <c r="E16137">
        <v>6</v>
      </c>
      <c r="F16137" t="s">
        <v>1250</v>
      </c>
      <c r="J16137" t="s">
        <v>23</v>
      </c>
      <c r="K16137">
        <v>2</v>
      </c>
      <c r="L16137">
        <v>21.7</v>
      </c>
      <c r="M16137">
        <v>1.7000000000000001E-2</v>
      </c>
      <c r="O16137" s="12">
        <f>VLOOKUP(C16137,[3]May!$C:$Z,24,FALSE)</f>
        <v>2019</v>
      </c>
    </row>
    <row r="16138" spans="1:15" x14ac:dyDescent="0.25">
      <c r="A16138" t="s">
        <v>1245</v>
      </c>
      <c r="C16138" t="s">
        <v>1332</v>
      </c>
      <c r="E16138">
        <v>6</v>
      </c>
      <c r="F16138" t="s">
        <v>1250</v>
      </c>
      <c r="J16138" t="s">
        <v>23</v>
      </c>
      <c r="K16138">
        <v>6</v>
      </c>
      <c r="L16138">
        <v>655.08000000000004</v>
      </c>
      <c r="M16138">
        <v>0.51300000000000001</v>
      </c>
      <c r="O16138" s="12">
        <f>VLOOKUP(C16138,[3]May!$C:$Z,24,FALSE)</f>
        <v>2019</v>
      </c>
    </row>
    <row r="16139" spans="1:15" x14ac:dyDescent="0.25">
      <c r="A16139" t="s">
        <v>1245</v>
      </c>
      <c r="C16139" t="s">
        <v>1332</v>
      </c>
      <c r="E16139">
        <v>8</v>
      </c>
      <c r="F16139" t="s">
        <v>1251</v>
      </c>
      <c r="J16139" t="s">
        <v>23</v>
      </c>
      <c r="K16139">
        <v>2</v>
      </c>
      <c r="L16139">
        <v>110.12</v>
      </c>
      <c r="M16139">
        <v>6.4399999999999999E-2</v>
      </c>
      <c r="O16139" s="12">
        <f>VLOOKUP(C16139,[3]May!$C:$Z,24,FALSE)</f>
        <v>2019</v>
      </c>
    </row>
    <row r="16140" spans="1:15" x14ac:dyDescent="0.25">
      <c r="A16140" t="s">
        <v>1245</v>
      </c>
      <c r="C16140" t="s">
        <v>1332</v>
      </c>
      <c r="E16140">
        <v>12</v>
      </c>
      <c r="F16140" t="s">
        <v>1253</v>
      </c>
      <c r="J16140" t="s">
        <v>23</v>
      </c>
      <c r="K16140">
        <v>1</v>
      </c>
      <c r="L16140">
        <v>61.2</v>
      </c>
      <c r="M16140">
        <v>8.3370000000000007E-3</v>
      </c>
      <c r="O16140" s="12">
        <f>VLOOKUP(C16140,[3]May!$C:$Z,24,FALSE)</f>
        <v>2019</v>
      </c>
    </row>
    <row r="16141" spans="1:15" x14ac:dyDescent="0.25">
      <c r="A16141" t="s">
        <v>1245</v>
      </c>
      <c r="C16141" t="s">
        <v>1332</v>
      </c>
      <c r="E16141">
        <v>6</v>
      </c>
      <c r="F16141" t="s">
        <v>1250</v>
      </c>
      <c r="J16141" t="s">
        <v>23</v>
      </c>
      <c r="K16141">
        <v>20</v>
      </c>
      <c r="L16141">
        <v>217</v>
      </c>
      <c r="M16141">
        <v>0.17</v>
      </c>
      <c r="O16141" s="12">
        <f>VLOOKUP(C16141,[3]May!$C:$Z,24,FALSE)</f>
        <v>2019</v>
      </c>
    </row>
    <row r="16142" spans="1:15" x14ac:dyDescent="0.25">
      <c r="A16142" t="s">
        <v>1245</v>
      </c>
      <c r="C16142" t="s">
        <v>1332</v>
      </c>
      <c r="E16142">
        <v>12</v>
      </c>
      <c r="F16142" t="s">
        <v>1253</v>
      </c>
      <c r="J16142" t="s">
        <v>23</v>
      </c>
      <c r="K16142">
        <v>1</v>
      </c>
      <c r="L16142">
        <v>61.2</v>
      </c>
      <c r="M16142">
        <v>8.3370000000000007E-3</v>
      </c>
      <c r="O16142" s="12">
        <f>VLOOKUP(C16142,[3]May!$C:$Z,24,FALSE)</f>
        <v>2019</v>
      </c>
    </row>
    <row r="16143" spans="1:15" x14ac:dyDescent="0.25">
      <c r="A16143" t="s">
        <v>1245</v>
      </c>
      <c r="C16143" t="s">
        <v>1332</v>
      </c>
      <c r="E16143">
        <v>2</v>
      </c>
      <c r="F16143" t="s">
        <v>1247</v>
      </c>
      <c r="J16143" t="s">
        <v>23</v>
      </c>
      <c r="K16143">
        <v>2</v>
      </c>
      <c r="L16143">
        <v>130.26</v>
      </c>
      <c r="M16143">
        <v>0.10199999999999999</v>
      </c>
      <c r="O16143" s="12">
        <f>VLOOKUP(C16143,[3]May!$C:$Z,24,FALSE)</f>
        <v>2019</v>
      </c>
    </row>
    <row r="16144" spans="1:15" x14ac:dyDescent="0.25">
      <c r="A16144" t="s">
        <v>1245</v>
      </c>
      <c r="C16144" t="s">
        <v>1332</v>
      </c>
      <c r="E16144">
        <v>2</v>
      </c>
      <c r="F16144" t="s">
        <v>1247</v>
      </c>
      <c r="J16144" t="s">
        <v>23</v>
      </c>
      <c r="K16144">
        <v>7</v>
      </c>
      <c r="L16144">
        <v>35.770000000000003</v>
      </c>
      <c r="M16144">
        <v>2.8000000000000001E-2</v>
      </c>
      <c r="O16144" s="12">
        <f>VLOOKUP(C16144,[3]May!$C:$Z,24,FALSE)</f>
        <v>2019</v>
      </c>
    </row>
    <row r="16145" spans="1:15" x14ac:dyDescent="0.25">
      <c r="A16145" t="s">
        <v>1245</v>
      </c>
      <c r="C16145" t="s">
        <v>1332</v>
      </c>
      <c r="E16145">
        <v>2</v>
      </c>
      <c r="F16145" t="s">
        <v>1247</v>
      </c>
      <c r="J16145" t="s">
        <v>23</v>
      </c>
      <c r="K16145">
        <v>11</v>
      </c>
      <c r="L16145">
        <v>56.21</v>
      </c>
      <c r="M16145">
        <v>4.3999999999999997E-2</v>
      </c>
      <c r="O16145" s="12">
        <f>VLOOKUP(C16145,[3]May!$C:$Z,24,FALSE)</f>
        <v>2019</v>
      </c>
    </row>
    <row r="16146" spans="1:15" x14ac:dyDescent="0.25">
      <c r="A16146" t="s">
        <v>1245</v>
      </c>
      <c r="C16146" t="s">
        <v>1332</v>
      </c>
      <c r="E16146">
        <v>12</v>
      </c>
      <c r="F16146" t="s">
        <v>1253</v>
      </c>
      <c r="J16146" t="s">
        <v>23</v>
      </c>
      <c r="K16146">
        <v>1</v>
      </c>
      <c r="L16146">
        <v>61.2</v>
      </c>
      <c r="M16146">
        <v>8.3370000000000007E-3</v>
      </c>
      <c r="O16146" s="12">
        <f>VLOOKUP(C16146,[3]May!$C:$Z,24,FALSE)</f>
        <v>2019</v>
      </c>
    </row>
    <row r="16147" spans="1:15" x14ac:dyDescent="0.25">
      <c r="A16147" t="s">
        <v>1245</v>
      </c>
      <c r="C16147" t="s">
        <v>1332</v>
      </c>
      <c r="E16147">
        <v>2</v>
      </c>
      <c r="F16147" t="s">
        <v>1247</v>
      </c>
      <c r="J16147" t="s">
        <v>23</v>
      </c>
      <c r="K16147">
        <v>17</v>
      </c>
      <c r="L16147">
        <v>86.87</v>
      </c>
      <c r="M16147">
        <v>6.8000000000000005E-2</v>
      </c>
      <c r="O16147" s="12">
        <f>VLOOKUP(C16147,[3]May!$C:$Z,24,FALSE)</f>
        <v>2019</v>
      </c>
    </row>
    <row r="16148" spans="1:15" x14ac:dyDescent="0.25">
      <c r="A16148" t="s">
        <v>1245</v>
      </c>
      <c r="C16148" t="s">
        <v>1332</v>
      </c>
      <c r="E16148">
        <v>2</v>
      </c>
      <c r="F16148" t="s">
        <v>1247</v>
      </c>
      <c r="J16148" t="s">
        <v>23</v>
      </c>
      <c r="K16148">
        <v>14</v>
      </c>
      <c r="L16148">
        <v>71.540000000000006</v>
      </c>
      <c r="M16148">
        <v>5.6000000000000001E-2</v>
      </c>
      <c r="O16148" s="12">
        <f>VLOOKUP(C16148,[3]May!$C:$Z,24,FALSE)</f>
        <v>2019</v>
      </c>
    </row>
    <row r="16149" spans="1:15" x14ac:dyDescent="0.25">
      <c r="A16149" t="s">
        <v>1245</v>
      </c>
      <c r="C16149" t="s">
        <v>1332</v>
      </c>
      <c r="E16149">
        <v>12</v>
      </c>
      <c r="F16149" t="s">
        <v>1253</v>
      </c>
      <c r="J16149" t="s">
        <v>23</v>
      </c>
      <c r="K16149">
        <v>1</v>
      </c>
      <c r="L16149">
        <v>61.2</v>
      </c>
      <c r="M16149">
        <v>8.3370000000000007E-3</v>
      </c>
      <c r="O16149" s="12">
        <f>VLOOKUP(C16149,[3]May!$C:$Z,24,FALSE)</f>
        <v>2019</v>
      </c>
    </row>
    <row r="16150" spans="1:15" x14ac:dyDescent="0.25">
      <c r="A16150" t="s">
        <v>1245</v>
      </c>
      <c r="C16150" t="s">
        <v>1332</v>
      </c>
      <c r="E16150">
        <v>2</v>
      </c>
      <c r="F16150" t="s">
        <v>1247</v>
      </c>
      <c r="J16150" t="s">
        <v>23</v>
      </c>
      <c r="K16150">
        <v>10</v>
      </c>
      <c r="L16150">
        <v>51.1</v>
      </c>
      <c r="M16150">
        <v>0.04</v>
      </c>
      <c r="O16150" s="12">
        <f>VLOOKUP(C16150,[3]May!$C:$Z,24,FALSE)</f>
        <v>2019</v>
      </c>
    </row>
    <row r="16151" spans="1:15" x14ac:dyDescent="0.25">
      <c r="A16151" t="s">
        <v>1245</v>
      </c>
      <c r="C16151" t="s">
        <v>1332</v>
      </c>
      <c r="E16151">
        <v>2</v>
      </c>
      <c r="F16151" t="s">
        <v>1247</v>
      </c>
      <c r="J16151" t="s">
        <v>23</v>
      </c>
      <c r="K16151">
        <v>5</v>
      </c>
      <c r="L16151">
        <v>25.55</v>
      </c>
      <c r="M16151">
        <v>0.02</v>
      </c>
      <c r="O16151" s="12">
        <f>VLOOKUP(C16151,[3]May!$C:$Z,24,FALSE)</f>
        <v>2019</v>
      </c>
    </row>
    <row r="16152" spans="1:15" x14ac:dyDescent="0.25">
      <c r="A16152" t="s">
        <v>1245</v>
      </c>
      <c r="C16152" t="s">
        <v>1332</v>
      </c>
      <c r="E16152">
        <v>2</v>
      </c>
      <c r="F16152" t="s">
        <v>1247</v>
      </c>
      <c r="J16152" t="s">
        <v>23</v>
      </c>
      <c r="K16152">
        <v>2</v>
      </c>
      <c r="L16152">
        <v>130.26</v>
      </c>
      <c r="M16152">
        <v>0.10199999999999999</v>
      </c>
      <c r="O16152" s="12">
        <f>VLOOKUP(C16152,[3]May!$C:$Z,24,FALSE)</f>
        <v>2019</v>
      </c>
    </row>
    <row r="16153" spans="1:15" x14ac:dyDescent="0.25">
      <c r="A16153" t="s">
        <v>1245</v>
      </c>
      <c r="C16153" t="s">
        <v>1332</v>
      </c>
      <c r="E16153">
        <v>2</v>
      </c>
      <c r="F16153" t="s">
        <v>1247</v>
      </c>
      <c r="J16153" t="s">
        <v>23</v>
      </c>
      <c r="K16153">
        <v>9</v>
      </c>
      <c r="L16153">
        <v>45.99</v>
      </c>
      <c r="M16153">
        <v>3.5999999999999997E-2</v>
      </c>
      <c r="O16153" s="12">
        <f>VLOOKUP(C16153,[3]May!$C:$Z,24,FALSE)</f>
        <v>2019</v>
      </c>
    </row>
    <row r="16154" spans="1:15" x14ac:dyDescent="0.25">
      <c r="A16154" t="s">
        <v>1245</v>
      </c>
      <c r="C16154" t="s">
        <v>1332</v>
      </c>
      <c r="E16154">
        <v>6</v>
      </c>
      <c r="F16154" t="s">
        <v>1250</v>
      </c>
      <c r="J16154" t="s">
        <v>23</v>
      </c>
      <c r="K16154">
        <v>4</v>
      </c>
      <c r="L16154">
        <v>436.72</v>
      </c>
      <c r="M16154">
        <v>0.34200000000000003</v>
      </c>
      <c r="O16154" s="12">
        <f>VLOOKUP(C16154,[3]May!$C:$Z,24,FALSE)</f>
        <v>2019</v>
      </c>
    </row>
    <row r="16155" spans="1:15" x14ac:dyDescent="0.25">
      <c r="A16155" t="s">
        <v>1245</v>
      </c>
      <c r="C16155" t="s">
        <v>1332</v>
      </c>
      <c r="E16155">
        <v>2</v>
      </c>
      <c r="F16155" t="s">
        <v>1247</v>
      </c>
      <c r="J16155" t="s">
        <v>23</v>
      </c>
      <c r="K16155">
        <v>8</v>
      </c>
      <c r="L16155">
        <v>40.880000000000003</v>
      </c>
      <c r="M16155">
        <v>3.2000000000000001E-2</v>
      </c>
      <c r="O16155" s="12">
        <f>VLOOKUP(C16155,[3]May!$C:$Z,24,FALSE)</f>
        <v>2019</v>
      </c>
    </row>
    <row r="16156" spans="1:15" x14ac:dyDescent="0.25">
      <c r="A16156" t="s">
        <v>1245</v>
      </c>
      <c r="C16156" t="s">
        <v>1332</v>
      </c>
      <c r="E16156">
        <v>12</v>
      </c>
      <c r="F16156" t="s">
        <v>1253</v>
      </c>
      <c r="J16156" t="s">
        <v>23</v>
      </c>
      <c r="K16156">
        <v>1</v>
      </c>
      <c r="L16156">
        <v>61.2</v>
      </c>
      <c r="M16156">
        <v>8.3370000000000007E-3</v>
      </c>
      <c r="O16156" s="12">
        <f>VLOOKUP(C16156,[3]May!$C:$Z,24,FALSE)</f>
        <v>2019</v>
      </c>
    </row>
    <row r="16157" spans="1:15" x14ac:dyDescent="0.25">
      <c r="A16157" t="s">
        <v>1245</v>
      </c>
      <c r="C16157" t="s">
        <v>1332</v>
      </c>
      <c r="E16157">
        <v>6</v>
      </c>
      <c r="F16157" t="s">
        <v>1250</v>
      </c>
      <c r="J16157" t="s">
        <v>23</v>
      </c>
      <c r="K16157">
        <v>12</v>
      </c>
      <c r="L16157">
        <v>130.19999999999999</v>
      </c>
      <c r="M16157">
        <v>0.10199999999999999</v>
      </c>
      <c r="O16157" s="12">
        <f>VLOOKUP(C16157,[3]May!$C:$Z,24,FALSE)</f>
        <v>2019</v>
      </c>
    </row>
    <row r="16158" spans="1:15" x14ac:dyDescent="0.25">
      <c r="A16158" t="s">
        <v>1245</v>
      </c>
      <c r="C16158" t="s">
        <v>1332</v>
      </c>
      <c r="E16158">
        <v>2</v>
      </c>
      <c r="F16158" t="s">
        <v>1247</v>
      </c>
      <c r="J16158" t="s">
        <v>23</v>
      </c>
      <c r="K16158">
        <v>1</v>
      </c>
      <c r="L16158">
        <v>5.1100000000000003</v>
      </c>
      <c r="M16158">
        <v>4.0000000000000001E-3</v>
      </c>
      <c r="O16158" s="12">
        <f>VLOOKUP(C16158,[3]May!$C:$Z,24,FALSE)</f>
        <v>2019</v>
      </c>
    </row>
    <row r="16159" spans="1:15" x14ac:dyDescent="0.25">
      <c r="A16159" t="s">
        <v>1245</v>
      </c>
      <c r="C16159" t="s">
        <v>1332</v>
      </c>
      <c r="E16159">
        <v>6</v>
      </c>
      <c r="F16159" t="s">
        <v>1250</v>
      </c>
      <c r="J16159" t="s">
        <v>23</v>
      </c>
      <c r="K16159">
        <v>3</v>
      </c>
      <c r="L16159">
        <v>32.549999999999997</v>
      </c>
      <c r="M16159">
        <v>2.5499999999999998E-2</v>
      </c>
      <c r="O16159" s="12">
        <f>VLOOKUP(C16159,[3]May!$C:$Z,24,FALSE)</f>
        <v>2019</v>
      </c>
    </row>
    <row r="16160" spans="1:15" x14ac:dyDescent="0.25">
      <c r="A16160" t="s">
        <v>1245</v>
      </c>
      <c r="C16160" t="s">
        <v>1332</v>
      </c>
      <c r="E16160">
        <v>6</v>
      </c>
      <c r="F16160" t="s">
        <v>1250</v>
      </c>
      <c r="J16160" t="s">
        <v>23</v>
      </c>
      <c r="K16160">
        <v>10</v>
      </c>
      <c r="L16160">
        <v>108.5</v>
      </c>
      <c r="M16160">
        <v>8.5000000000000006E-2</v>
      </c>
      <c r="O16160" s="12">
        <f>VLOOKUP(C16160,[3]May!$C:$Z,24,FALSE)</f>
        <v>2019</v>
      </c>
    </row>
    <row r="16161" spans="1:15" x14ac:dyDescent="0.25">
      <c r="A16161" t="s">
        <v>1245</v>
      </c>
      <c r="C16161" t="s">
        <v>1332</v>
      </c>
      <c r="E16161">
        <v>12</v>
      </c>
      <c r="F16161" t="s">
        <v>1253</v>
      </c>
      <c r="J16161" t="s">
        <v>23</v>
      </c>
      <c r="K16161">
        <v>1</v>
      </c>
      <c r="L16161">
        <v>61.2</v>
      </c>
      <c r="M16161">
        <v>8.3370000000000007E-3</v>
      </c>
      <c r="O16161" s="12">
        <f>VLOOKUP(C16161,[3]May!$C:$Z,24,FALSE)</f>
        <v>2019</v>
      </c>
    </row>
    <row r="16162" spans="1:15" x14ac:dyDescent="0.25">
      <c r="A16162" t="s">
        <v>1245</v>
      </c>
      <c r="C16162" t="s">
        <v>1332</v>
      </c>
      <c r="E16162">
        <v>6</v>
      </c>
      <c r="F16162" t="s">
        <v>1250</v>
      </c>
      <c r="J16162" t="s">
        <v>23</v>
      </c>
      <c r="K16162">
        <v>2</v>
      </c>
      <c r="L16162">
        <v>21.7</v>
      </c>
      <c r="M16162">
        <v>1.7000000000000001E-2</v>
      </c>
      <c r="O16162" s="12">
        <f>VLOOKUP(C16162,[3]May!$C:$Z,24,FALSE)</f>
        <v>2019</v>
      </c>
    </row>
    <row r="16163" spans="1:15" x14ac:dyDescent="0.25">
      <c r="A16163" t="s">
        <v>1245</v>
      </c>
      <c r="C16163" t="s">
        <v>1332</v>
      </c>
      <c r="E16163">
        <v>12</v>
      </c>
      <c r="F16163" t="s">
        <v>1253</v>
      </c>
      <c r="J16163" t="s">
        <v>23</v>
      </c>
      <c r="K16163">
        <v>1</v>
      </c>
      <c r="L16163">
        <v>61.2</v>
      </c>
      <c r="M16163">
        <v>8.3370000000000007E-3</v>
      </c>
      <c r="O16163" s="12">
        <f>VLOOKUP(C16163,[3]May!$C:$Z,24,FALSE)</f>
        <v>2019</v>
      </c>
    </row>
    <row r="16164" spans="1:15" x14ac:dyDescent="0.25">
      <c r="A16164" t="s">
        <v>1245</v>
      </c>
      <c r="C16164" t="s">
        <v>1332</v>
      </c>
      <c r="E16164">
        <v>6</v>
      </c>
      <c r="F16164" t="s">
        <v>1250</v>
      </c>
      <c r="J16164" t="s">
        <v>23</v>
      </c>
      <c r="K16164">
        <v>1</v>
      </c>
      <c r="L16164">
        <v>10.85</v>
      </c>
      <c r="M16164">
        <v>8.5000000000000006E-3</v>
      </c>
      <c r="O16164" s="12">
        <f>VLOOKUP(C16164,[3]May!$C:$Z,24,FALSE)</f>
        <v>2019</v>
      </c>
    </row>
    <row r="16165" spans="1:15" x14ac:dyDescent="0.25">
      <c r="A16165" t="s">
        <v>1245</v>
      </c>
      <c r="C16165" t="s">
        <v>1332</v>
      </c>
      <c r="E16165">
        <v>6</v>
      </c>
      <c r="F16165" t="s">
        <v>1250</v>
      </c>
      <c r="J16165" t="s">
        <v>23</v>
      </c>
      <c r="K16165">
        <v>8</v>
      </c>
      <c r="L16165">
        <v>873.44</v>
      </c>
      <c r="M16165">
        <v>0.68400000000000005</v>
      </c>
      <c r="O16165" s="12">
        <f>VLOOKUP(C16165,[3]May!$C:$Z,24,FALSE)</f>
        <v>2019</v>
      </c>
    </row>
    <row r="16166" spans="1:15" x14ac:dyDescent="0.25">
      <c r="A16166" t="s">
        <v>1245</v>
      </c>
      <c r="C16166" t="s">
        <v>1332</v>
      </c>
      <c r="E16166">
        <v>12</v>
      </c>
      <c r="F16166" t="s">
        <v>1253</v>
      </c>
      <c r="J16166" t="s">
        <v>23</v>
      </c>
      <c r="K16166">
        <v>1</v>
      </c>
      <c r="L16166">
        <v>61.2</v>
      </c>
      <c r="M16166">
        <v>8.3370000000000007E-3</v>
      </c>
      <c r="O16166" s="12">
        <f>VLOOKUP(C16166,[3]May!$C:$Z,24,FALSE)</f>
        <v>2019</v>
      </c>
    </row>
    <row r="16167" spans="1:15" x14ac:dyDescent="0.25">
      <c r="A16167" t="s">
        <v>1245</v>
      </c>
      <c r="C16167" t="s">
        <v>1332</v>
      </c>
      <c r="E16167">
        <v>2</v>
      </c>
      <c r="F16167" t="s">
        <v>1247</v>
      </c>
      <c r="J16167" t="s">
        <v>23</v>
      </c>
      <c r="K16167">
        <v>10</v>
      </c>
      <c r="L16167">
        <v>51.1</v>
      </c>
      <c r="M16167">
        <v>0.04</v>
      </c>
      <c r="O16167" s="12">
        <f>VLOOKUP(C16167,[3]May!$C:$Z,24,FALSE)</f>
        <v>2019</v>
      </c>
    </row>
    <row r="16168" spans="1:15" x14ac:dyDescent="0.25">
      <c r="A16168" t="s">
        <v>1245</v>
      </c>
      <c r="C16168" t="s">
        <v>1332</v>
      </c>
      <c r="E16168">
        <v>2</v>
      </c>
      <c r="F16168" t="s">
        <v>1247</v>
      </c>
      <c r="J16168" t="s">
        <v>23</v>
      </c>
      <c r="K16168">
        <v>10</v>
      </c>
      <c r="L16168">
        <v>51.1</v>
      </c>
      <c r="M16168">
        <v>0.04</v>
      </c>
      <c r="O16168" s="12">
        <f>VLOOKUP(C16168,[3]May!$C:$Z,24,FALSE)</f>
        <v>2019</v>
      </c>
    </row>
    <row r="16169" spans="1:15" x14ac:dyDescent="0.25">
      <c r="A16169" t="s">
        <v>1245</v>
      </c>
      <c r="C16169" t="s">
        <v>1332</v>
      </c>
      <c r="E16169">
        <v>2</v>
      </c>
      <c r="F16169" t="s">
        <v>1247</v>
      </c>
      <c r="J16169" t="s">
        <v>23</v>
      </c>
      <c r="K16169">
        <v>9</v>
      </c>
      <c r="L16169">
        <v>45.99</v>
      </c>
      <c r="M16169">
        <v>3.5999999999999997E-2</v>
      </c>
      <c r="O16169" s="12">
        <f>VLOOKUP(C16169,[3]May!$C:$Z,24,FALSE)</f>
        <v>2019</v>
      </c>
    </row>
    <row r="16170" spans="1:15" x14ac:dyDescent="0.25">
      <c r="A16170" t="s">
        <v>1245</v>
      </c>
      <c r="C16170" t="s">
        <v>1332</v>
      </c>
      <c r="E16170">
        <v>6</v>
      </c>
      <c r="F16170" t="s">
        <v>1250</v>
      </c>
      <c r="J16170" t="s">
        <v>23</v>
      </c>
      <c r="K16170">
        <v>2</v>
      </c>
      <c r="L16170">
        <v>21.7</v>
      </c>
      <c r="M16170">
        <v>1.7000000000000001E-2</v>
      </c>
      <c r="O16170" s="12">
        <f>VLOOKUP(C16170,[3]May!$C:$Z,24,FALSE)</f>
        <v>2019</v>
      </c>
    </row>
    <row r="16171" spans="1:15" x14ac:dyDescent="0.25">
      <c r="A16171" t="s">
        <v>1245</v>
      </c>
      <c r="C16171" t="s">
        <v>1332</v>
      </c>
      <c r="E16171">
        <v>12</v>
      </c>
      <c r="F16171" t="s">
        <v>1253</v>
      </c>
      <c r="J16171" t="s">
        <v>23</v>
      </c>
      <c r="K16171">
        <v>1</v>
      </c>
      <c r="L16171">
        <v>61.2</v>
      </c>
      <c r="M16171">
        <v>8.3370000000000007E-3</v>
      </c>
      <c r="O16171" s="12">
        <f>VLOOKUP(C16171,[3]May!$C:$Z,24,FALSE)</f>
        <v>2019</v>
      </c>
    </row>
    <row r="16172" spans="1:15" x14ac:dyDescent="0.25">
      <c r="A16172" t="s">
        <v>1245</v>
      </c>
      <c r="C16172" t="s">
        <v>1332</v>
      </c>
      <c r="E16172">
        <v>2</v>
      </c>
      <c r="F16172" t="s">
        <v>1247</v>
      </c>
      <c r="J16172" t="s">
        <v>23</v>
      </c>
      <c r="K16172">
        <v>7</v>
      </c>
      <c r="L16172">
        <v>35.770000000000003</v>
      </c>
      <c r="M16172">
        <v>2.8000000000000001E-2</v>
      </c>
      <c r="O16172" s="12">
        <f>VLOOKUP(C16172,[3]May!$C:$Z,24,FALSE)</f>
        <v>2019</v>
      </c>
    </row>
    <row r="16173" spans="1:15" x14ac:dyDescent="0.25">
      <c r="A16173" t="s">
        <v>1245</v>
      </c>
      <c r="C16173" t="s">
        <v>1332</v>
      </c>
      <c r="E16173">
        <v>2</v>
      </c>
      <c r="F16173" t="s">
        <v>1247</v>
      </c>
      <c r="J16173" t="s">
        <v>23</v>
      </c>
      <c r="K16173">
        <v>11</v>
      </c>
      <c r="L16173">
        <v>56.21</v>
      </c>
      <c r="M16173">
        <v>4.3999999999999997E-2</v>
      </c>
      <c r="O16173" s="12">
        <f>VLOOKUP(C16173,[3]May!$C:$Z,24,FALSE)</f>
        <v>2019</v>
      </c>
    </row>
    <row r="16174" spans="1:15" x14ac:dyDescent="0.25">
      <c r="A16174" t="s">
        <v>1245</v>
      </c>
      <c r="C16174" t="s">
        <v>1332</v>
      </c>
      <c r="E16174">
        <v>2</v>
      </c>
      <c r="F16174" t="s">
        <v>1247</v>
      </c>
      <c r="J16174" t="s">
        <v>23</v>
      </c>
      <c r="K16174">
        <v>8</v>
      </c>
      <c r="L16174">
        <v>40.880000000000003</v>
      </c>
      <c r="M16174">
        <v>3.2000000000000001E-2</v>
      </c>
      <c r="O16174" s="12">
        <f>VLOOKUP(C16174,[3]May!$C:$Z,24,FALSE)</f>
        <v>2019</v>
      </c>
    </row>
    <row r="16175" spans="1:15" x14ac:dyDescent="0.25">
      <c r="A16175" t="s">
        <v>1245</v>
      </c>
      <c r="C16175" t="s">
        <v>1332</v>
      </c>
      <c r="E16175">
        <v>2</v>
      </c>
      <c r="F16175" t="s">
        <v>1247</v>
      </c>
      <c r="J16175" t="s">
        <v>23</v>
      </c>
      <c r="K16175">
        <v>1</v>
      </c>
      <c r="L16175">
        <v>65.13</v>
      </c>
      <c r="M16175">
        <v>5.0999999999999997E-2</v>
      </c>
      <c r="O16175" s="12">
        <f>VLOOKUP(C16175,[3]May!$C:$Z,24,FALSE)</f>
        <v>2019</v>
      </c>
    </row>
    <row r="16176" spans="1:15" x14ac:dyDescent="0.25">
      <c r="A16176" t="s">
        <v>1245</v>
      </c>
      <c r="C16176" t="s">
        <v>1332</v>
      </c>
      <c r="E16176">
        <v>2</v>
      </c>
      <c r="F16176" t="s">
        <v>1247</v>
      </c>
      <c r="J16176" t="s">
        <v>23</v>
      </c>
      <c r="K16176">
        <v>10</v>
      </c>
      <c r="L16176">
        <v>51.1</v>
      </c>
      <c r="M16176">
        <v>0.04</v>
      </c>
      <c r="O16176" s="12">
        <f>VLOOKUP(C16176,[3]May!$C:$Z,24,FALSE)</f>
        <v>2019</v>
      </c>
    </row>
    <row r="16177" spans="1:15" x14ac:dyDescent="0.25">
      <c r="A16177" t="s">
        <v>1245</v>
      </c>
      <c r="C16177" t="s">
        <v>1332</v>
      </c>
      <c r="E16177">
        <v>12</v>
      </c>
      <c r="F16177" t="s">
        <v>1253</v>
      </c>
      <c r="J16177" t="s">
        <v>23</v>
      </c>
      <c r="K16177">
        <v>1</v>
      </c>
      <c r="L16177">
        <v>61.2</v>
      </c>
      <c r="M16177">
        <v>8.3370000000000007E-3</v>
      </c>
      <c r="O16177" s="12">
        <f>VLOOKUP(C16177,[3]May!$C:$Z,24,FALSE)</f>
        <v>2019</v>
      </c>
    </row>
    <row r="16178" spans="1:15" x14ac:dyDescent="0.25">
      <c r="A16178" t="s">
        <v>1245</v>
      </c>
      <c r="C16178" t="s">
        <v>1332</v>
      </c>
      <c r="E16178">
        <v>2</v>
      </c>
      <c r="F16178" t="s">
        <v>1247</v>
      </c>
      <c r="J16178" t="s">
        <v>23</v>
      </c>
      <c r="K16178">
        <v>6</v>
      </c>
      <c r="L16178">
        <v>30.66</v>
      </c>
      <c r="M16178">
        <v>2.4E-2</v>
      </c>
      <c r="O16178" s="12">
        <f>VLOOKUP(C16178,[3]May!$C:$Z,24,FALSE)</f>
        <v>2019</v>
      </c>
    </row>
    <row r="16179" spans="1:15" x14ac:dyDescent="0.25">
      <c r="A16179" t="s">
        <v>1245</v>
      </c>
      <c r="C16179" t="s">
        <v>1332</v>
      </c>
      <c r="E16179">
        <v>2</v>
      </c>
      <c r="F16179" t="s">
        <v>1247</v>
      </c>
      <c r="J16179" t="s">
        <v>23</v>
      </c>
      <c r="K16179">
        <v>1</v>
      </c>
      <c r="L16179">
        <v>65.13</v>
      </c>
      <c r="M16179">
        <v>5.0999999999999997E-2</v>
      </c>
      <c r="O16179" s="12">
        <f>VLOOKUP(C16179,[3]May!$C:$Z,24,FALSE)</f>
        <v>2019</v>
      </c>
    </row>
    <row r="16180" spans="1:15" x14ac:dyDescent="0.25">
      <c r="A16180" t="s">
        <v>1245</v>
      </c>
      <c r="C16180" t="s">
        <v>1332</v>
      </c>
      <c r="E16180">
        <v>2</v>
      </c>
      <c r="F16180" t="s">
        <v>1247</v>
      </c>
      <c r="J16180" t="s">
        <v>23</v>
      </c>
      <c r="K16180">
        <v>5</v>
      </c>
      <c r="L16180">
        <v>325.64999999999998</v>
      </c>
      <c r="M16180">
        <v>0.255</v>
      </c>
      <c r="O16180" s="12">
        <f>VLOOKUP(C16180,[3]May!$C:$Z,24,FALSE)</f>
        <v>2019</v>
      </c>
    </row>
    <row r="16181" spans="1:15" x14ac:dyDescent="0.25">
      <c r="A16181" t="s">
        <v>1245</v>
      </c>
      <c r="C16181" t="s">
        <v>1332</v>
      </c>
      <c r="E16181">
        <v>2</v>
      </c>
      <c r="F16181" t="s">
        <v>1247</v>
      </c>
      <c r="J16181" t="s">
        <v>23</v>
      </c>
      <c r="K16181">
        <v>6</v>
      </c>
      <c r="L16181">
        <v>30.66</v>
      </c>
      <c r="M16181">
        <v>2.4E-2</v>
      </c>
      <c r="O16181" s="12">
        <f>VLOOKUP(C16181,[3]May!$C:$Z,24,FALSE)</f>
        <v>2019</v>
      </c>
    </row>
    <row r="16182" spans="1:15" x14ac:dyDescent="0.25">
      <c r="A16182" t="s">
        <v>1245</v>
      </c>
      <c r="C16182" t="s">
        <v>1332</v>
      </c>
      <c r="E16182">
        <v>2</v>
      </c>
      <c r="F16182" t="s">
        <v>1247</v>
      </c>
      <c r="J16182" t="s">
        <v>23</v>
      </c>
      <c r="K16182">
        <v>3</v>
      </c>
      <c r="L16182">
        <v>15.33</v>
      </c>
      <c r="M16182">
        <v>1.2E-2</v>
      </c>
      <c r="O16182" s="12">
        <f>VLOOKUP(C16182,[3]May!$C:$Z,24,FALSE)</f>
        <v>2019</v>
      </c>
    </row>
    <row r="16183" spans="1:15" x14ac:dyDescent="0.25">
      <c r="A16183" t="s">
        <v>1245</v>
      </c>
      <c r="C16183" t="s">
        <v>1332</v>
      </c>
      <c r="E16183">
        <v>6</v>
      </c>
      <c r="F16183" t="s">
        <v>1250</v>
      </c>
      <c r="J16183" t="s">
        <v>23</v>
      </c>
      <c r="K16183">
        <v>1</v>
      </c>
      <c r="L16183">
        <v>10.85</v>
      </c>
      <c r="M16183">
        <v>8.5000000000000006E-3</v>
      </c>
      <c r="O16183" s="12">
        <f>VLOOKUP(C16183,[3]May!$C:$Z,24,FALSE)</f>
        <v>2019</v>
      </c>
    </row>
    <row r="16184" spans="1:15" x14ac:dyDescent="0.25">
      <c r="A16184" t="s">
        <v>1245</v>
      </c>
      <c r="C16184" t="s">
        <v>1332</v>
      </c>
      <c r="E16184">
        <v>12</v>
      </c>
      <c r="F16184" t="s">
        <v>1253</v>
      </c>
      <c r="J16184" t="s">
        <v>23</v>
      </c>
      <c r="K16184">
        <v>1</v>
      </c>
      <c r="L16184">
        <v>61.2</v>
      </c>
      <c r="M16184">
        <v>8.3370000000000007E-3</v>
      </c>
      <c r="O16184" s="12">
        <f>VLOOKUP(C16184,[3]May!$C:$Z,24,FALSE)</f>
        <v>2019</v>
      </c>
    </row>
    <row r="16185" spans="1:15" x14ac:dyDescent="0.25">
      <c r="A16185" t="s">
        <v>1245</v>
      </c>
      <c r="C16185" t="s">
        <v>1332</v>
      </c>
      <c r="E16185">
        <v>2</v>
      </c>
      <c r="F16185" t="s">
        <v>1247</v>
      </c>
      <c r="J16185" t="s">
        <v>23</v>
      </c>
      <c r="K16185">
        <v>8</v>
      </c>
      <c r="L16185">
        <v>40.880000000000003</v>
      </c>
      <c r="M16185">
        <v>3.2000000000000001E-2</v>
      </c>
      <c r="O16185" s="12">
        <f>VLOOKUP(C16185,[3]May!$C:$Z,24,FALSE)</f>
        <v>2019</v>
      </c>
    </row>
    <row r="16186" spans="1:15" x14ac:dyDescent="0.25">
      <c r="A16186" t="s">
        <v>1245</v>
      </c>
      <c r="C16186" t="s">
        <v>1332</v>
      </c>
      <c r="E16186">
        <v>2</v>
      </c>
      <c r="F16186" t="s">
        <v>1247</v>
      </c>
      <c r="J16186" t="s">
        <v>23</v>
      </c>
      <c r="K16186">
        <v>10</v>
      </c>
      <c r="L16186">
        <v>51.1</v>
      </c>
      <c r="M16186">
        <v>0.04</v>
      </c>
      <c r="O16186" s="12">
        <f>VLOOKUP(C16186,[3]May!$C:$Z,24,FALSE)</f>
        <v>2019</v>
      </c>
    </row>
    <row r="16187" spans="1:15" x14ac:dyDescent="0.25">
      <c r="A16187" t="s">
        <v>1245</v>
      </c>
      <c r="C16187" t="s">
        <v>1332</v>
      </c>
      <c r="E16187">
        <v>2</v>
      </c>
      <c r="F16187" t="s">
        <v>1247</v>
      </c>
      <c r="J16187" t="s">
        <v>23</v>
      </c>
      <c r="K16187">
        <v>10</v>
      </c>
      <c r="L16187">
        <v>51.1</v>
      </c>
      <c r="M16187">
        <v>0.04</v>
      </c>
      <c r="O16187" s="12">
        <f>VLOOKUP(C16187,[3]May!$C:$Z,24,FALSE)</f>
        <v>2019</v>
      </c>
    </row>
    <row r="16188" spans="1:15" x14ac:dyDescent="0.25">
      <c r="A16188" t="s">
        <v>1245</v>
      </c>
      <c r="C16188" t="s">
        <v>1332</v>
      </c>
      <c r="E16188">
        <v>2</v>
      </c>
      <c r="F16188" t="s">
        <v>1247</v>
      </c>
      <c r="J16188" t="s">
        <v>23</v>
      </c>
      <c r="K16188">
        <v>16</v>
      </c>
      <c r="L16188">
        <v>81.760000000000005</v>
      </c>
      <c r="M16188">
        <v>6.4000000000000001E-2</v>
      </c>
      <c r="O16188" s="12">
        <f>VLOOKUP(C16188,[3]May!$C:$Z,24,FALSE)</f>
        <v>2019</v>
      </c>
    </row>
    <row r="16189" spans="1:15" x14ac:dyDescent="0.25">
      <c r="A16189" t="s">
        <v>1245</v>
      </c>
      <c r="C16189" t="s">
        <v>1332</v>
      </c>
      <c r="E16189">
        <v>12</v>
      </c>
      <c r="F16189" t="s">
        <v>1253</v>
      </c>
      <c r="J16189" t="s">
        <v>23</v>
      </c>
      <c r="K16189">
        <v>1</v>
      </c>
      <c r="L16189">
        <v>61.2</v>
      </c>
      <c r="M16189">
        <v>8.3370000000000007E-3</v>
      </c>
      <c r="O16189" s="12">
        <f>VLOOKUP(C16189,[3]May!$C:$Z,24,FALSE)</f>
        <v>2019</v>
      </c>
    </row>
    <row r="16190" spans="1:15" x14ac:dyDescent="0.25">
      <c r="A16190" t="s">
        <v>1245</v>
      </c>
      <c r="C16190" t="s">
        <v>1332</v>
      </c>
      <c r="E16190">
        <v>2</v>
      </c>
      <c r="F16190" t="s">
        <v>1247</v>
      </c>
      <c r="J16190" t="s">
        <v>23</v>
      </c>
      <c r="K16190">
        <v>15</v>
      </c>
      <c r="L16190">
        <v>76.650000000000006</v>
      </c>
      <c r="M16190">
        <v>0.06</v>
      </c>
      <c r="O16190" s="12">
        <f>VLOOKUP(C16190,[3]May!$C:$Z,24,FALSE)</f>
        <v>2019</v>
      </c>
    </row>
    <row r="16191" spans="1:15" x14ac:dyDescent="0.25">
      <c r="A16191" t="s">
        <v>1245</v>
      </c>
      <c r="C16191" t="s">
        <v>1332</v>
      </c>
      <c r="E16191">
        <v>2</v>
      </c>
      <c r="F16191" t="s">
        <v>1247</v>
      </c>
      <c r="J16191" t="s">
        <v>23</v>
      </c>
      <c r="K16191">
        <v>14</v>
      </c>
      <c r="L16191">
        <v>71.540000000000006</v>
      </c>
      <c r="M16191">
        <v>5.6000000000000001E-2</v>
      </c>
      <c r="O16191" s="12">
        <f>VLOOKUP(C16191,[3]May!$C:$Z,24,FALSE)</f>
        <v>2019</v>
      </c>
    </row>
    <row r="16192" spans="1:15" x14ac:dyDescent="0.25">
      <c r="A16192" t="s">
        <v>1245</v>
      </c>
      <c r="C16192" t="s">
        <v>1332</v>
      </c>
      <c r="E16192">
        <v>2</v>
      </c>
      <c r="F16192" t="s">
        <v>1247</v>
      </c>
      <c r="J16192" t="s">
        <v>23</v>
      </c>
      <c r="K16192">
        <v>1</v>
      </c>
      <c r="L16192">
        <v>65.13</v>
      </c>
      <c r="M16192">
        <v>5.0999999999999997E-2</v>
      </c>
      <c r="O16192" s="12">
        <f>VLOOKUP(C16192,[3]May!$C:$Z,24,FALSE)</f>
        <v>2019</v>
      </c>
    </row>
    <row r="16193" spans="1:15" x14ac:dyDescent="0.25">
      <c r="A16193" t="s">
        <v>1245</v>
      </c>
      <c r="C16193" t="s">
        <v>1332</v>
      </c>
      <c r="E16193">
        <v>2</v>
      </c>
      <c r="F16193" t="s">
        <v>1247</v>
      </c>
      <c r="J16193" t="s">
        <v>23</v>
      </c>
      <c r="K16193">
        <v>12</v>
      </c>
      <c r="L16193">
        <v>61.32</v>
      </c>
      <c r="M16193">
        <v>4.8000000000000001E-2</v>
      </c>
      <c r="O16193" s="12">
        <f>VLOOKUP(C16193,[3]May!$C:$Z,24,FALSE)</f>
        <v>2019</v>
      </c>
    </row>
    <row r="16194" spans="1:15" x14ac:dyDescent="0.25">
      <c r="A16194" t="s">
        <v>1245</v>
      </c>
      <c r="C16194" t="s">
        <v>1332</v>
      </c>
      <c r="E16194">
        <v>2</v>
      </c>
      <c r="F16194" t="s">
        <v>1247</v>
      </c>
      <c r="J16194" t="s">
        <v>23</v>
      </c>
      <c r="K16194">
        <v>7</v>
      </c>
      <c r="L16194">
        <v>35.770000000000003</v>
      </c>
      <c r="M16194">
        <v>2.8000000000000001E-2</v>
      </c>
      <c r="O16194" s="12">
        <f>VLOOKUP(C16194,[3]May!$C:$Z,24,FALSE)</f>
        <v>2019</v>
      </c>
    </row>
    <row r="16195" spans="1:15" x14ac:dyDescent="0.25">
      <c r="A16195" t="s">
        <v>1245</v>
      </c>
      <c r="C16195" t="s">
        <v>1332</v>
      </c>
      <c r="E16195">
        <v>2</v>
      </c>
      <c r="F16195" t="s">
        <v>1247</v>
      </c>
      <c r="J16195" t="s">
        <v>23</v>
      </c>
      <c r="K16195">
        <v>12</v>
      </c>
      <c r="L16195">
        <v>61.32</v>
      </c>
      <c r="M16195">
        <v>4.8000000000000001E-2</v>
      </c>
      <c r="O16195" s="12">
        <f>VLOOKUP(C16195,[3]May!$C:$Z,24,FALSE)</f>
        <v>2019</v>
      </c>
    </row>
    <row r="16196" spans="1:15" x14ac:dyDescent="0.25">
      <c r="A16196" t="s">
        <v>1245</v>
      </c>
      <c r="C16196" t="s">
        <v>1332</v>
      </c>
      <c r="E16196">
        <v>12</v>
      </c>
      <c r="F16196" t="s">
        <v>1253</v>
      </c>
      <c r="J16196" t="s">
        <v>23</v>
      </c>
      <c r="K16196">
        <v>1</v>
      </c>
      <c r="L16196">
        <v>61.2</v>
      </c>
      <c r="M16196">
        <v>8.3370000000000007E-3</v>
      </c>
      <c r="O16196" s="12">
        <f>VLOOKUP(C16196,[3]May!$C:$Z,24,FALSE)</f>
        <v>2019</v>
      </c>
    </row>
    <row r="16197" spans="1:15" x14ac:dyDescent="0.25">
      <c r="A16197" t="s">
        <v>1245</v>
      </c>
      <c r="C16197" t="s">
        <v>1332</v>
      </c>
      <c r="E16197">
        <v>2</v>
      </c>
      <c r="F16197" t="s">
        <v>1247</v>
      </c>
      <c r="J16197" t="s">
        <v>23</v>
      </c>
      <c r="K16197">
        <v>8</v>
      </c>
      <c r="L16197">
        <v>40.880000000000003</v>
      </c>
      <c r="M16197">
        <v>3.2000000000000001E-2</v>
      </c>
      <c r="O16197" s="12">
        <f>VLOOKUP(C16197,[3]May!$C:$Z,24,FALSE)</f>
        <v>2019</v>
      </c>
    </row>
    <row r="16198" spans="1:15" x14ac:dyDescent="0.25">
      <c r="A16198" t="s">
        <v>1245</v>
      </c>
      <c r="C16198" t="s">
        <v>1332</v>
      </c>
      <c r="E16198">
        <v>2</v>
      </c>
      <c r="F16198" t="s">
        <v>1247</v>
      </c>
      <c r="J16198" t="s">
        <v>23</v>
      </c>
      <c r="K16198">
        <v>11</v>
      </c>
      <c r="L16198">
        <v>56.21</v>
      </c>
      <c r="M16198">
        <v>4.3999999999999997E-2</v>
      </c>
      <c r="O16198" s="12">
        <f>VLOOKUP(C16198,[3]May!$C:$Z,24,FALSE)</f>
        <v>2019</v>
      </c>
    </row>
    <row r="16199" spans="1:15" x14ac:dyDescent="0.25">
      <c r="A16199" t="s">
        <v>1245</v>
      </c>
      <c r="C16199" t="s">
        <v>1332</v>
      </c>
      <c r="E16199">
        <v>2</v>
      </c>
      <c r="F16199" t="s">
        <v>1247</v>
      </c>
      <c r="J16199" t="s">
        <v>23</v>
      </c>
      <c r="K16199">
        <v>10</v>
      </c>
      <c r="L16199">
        <v>51.1</v>
      </c>
      <c r="M16199">
        <v>0.04</v>
      </c>
      <c r="O16199" s="12">
        <f>VLOOKUP(C16199,[3]May!$C:$Z,24,FALSE)</f>
        <v>2019</v>
      </c>
    </row>
    <row r="16200" spans="1:15" x14ac:dyDescent="0.25">
      <c r="A16200" t="s">
        <v>1245</v>
      </c>
      <c r="C16200" t="s">
        <v>1332</v>
      </c>
      <c r="E16200">
        <v>2</v>
      </c>
      <c r="F16200" t="s">
        <v>1247</v>
      </c>
      <c r="J16200" t="s">
        <v>23</v>
      </c>
      <c r="K16200">
        <v>6</v>
      </c>
      <c r="L16200">
        <v>390.78</v>
      </c>
      <c r="M16200">
        <v>0.30599999999999999</v>
      </c>
      <c r="O16200" s="12">
        <f>VLOOKUP(C16200,[3]May!$C:$Z,24,FALSE)</f>
        <v>2019</v>
      </c>
    </row>
    <row r="16201" spans="1:15" x14ac:dyDescent="0.25">
      <c r="A16201" t="s">
        <v>1245</v>
      </c>
      <c r="C16201" t="s">
        <v>1332</v>
      </c>
      <c r="E16201">
        <v>2</v>
      </c>
      <c r="F16201" t="s">
        <v>1247</v>
      </c>
      <c r="J16201" t="s">
        <v>23</v>
      </c>
      <c r="K16201">
        <v>6</v>
      </c>
      <c r="L16201">
        <v>30.66</v>
      </c>
      <c r="M16201">
        <v>2.4E-2</v>
      </c>
      <c r="O16201" s="12">
        <f>VLOOKUP(C16201,[3]May!$C:$Z,24,FALSE)</f>
        <v>2019</v>
      </c>
    </row>
    <row r="16202" spans="1:15" x14ac:dyDescent="0.25">
      <c r="A16202" t="s">
        <v>1245</v>
      </c>
      <c r="C16202" t="s">
        <v>1332</v>
      </c>
      <c r="E16202">
        <v>2</v>
      </c>
      <c r="F16202" t="s">
        <v>1247</v>
      </c>
      <c r="J16202" t="s">
        <v>23</v>
      </c>
      <c r="K16202">
        <v>8</v>
      </c>
      <c r="L16202">
        <v>40.880000000000003</v>
      </c>
      <c r="M16202">
        <v>3.2000000000000001E-2</v>
      </c>
      <c r="O16202" s="12">
        <f>VLOOKUP(C16202,[3]May!$C:$Z,24,FALSE)</f>
        <v>2019</v>
      </c>
    </row>
    <row r="16203" spans="1:15" x14ac:dyDescent="0.25">
      <c r="A16203" t="s">
        <v>1245</v>
      </c>
      <c r="C16203" t="s">
        <v>1332</v>
      </c>
      <c r="E16203">
        <v>2</v>
      </c>
      <c r="F16203" t="s">
        <v>1247</v>
      </c>
      <c r="J16203" t="s">
        <v>23</v>
      </c>
      <c r="K16203">
        <v>1</v>
      </c>
      <c r="L16203">
        <v>65.13</v>
      </c>
      <c r="M16203">
        <v>5.0999999999999997E-2</v>
      </c>
      <c r="O16203" s="12">
        <f>VLOOKUP(C16203,[3]May!$C:$Z,24,FALSE)</f>
        <v>2019</v>
      </c>
    </row>
    <row r="16204" spans="1:15" x14ac:dyDescent="0.25">
      <c r="A16204" t="s">
        <v>1245</v>
      </c>
      <c r="C16204" t="s">
        <v>1332</v>
      </c>
      <c r="E16204">
        <v>8</v>
      </c>
      <c r="F16204" t="s">
        <v>1251</v>
      </c>
      <c r="J16204" t="s">
        <v>23</v>
      </c>
      <c r="K16204">
        <v>3</v>
      </c>
      <c r="L16204">
        <v>165.18</v>
      </c>
      <c r="M16204">
        <v>9.6600000000000005E-2</v>
      </c>
      <c r="O16204" s="12">
        <f>VLOOKUP(C16204,[3]May!$C:$Z,24,FALSE)</f>
        <v>2019</v>
      </c>
    </row>
    <row r="16205" spans="1:15" x14ac:dyDescent="0.25">
      <c r="A16205" t="s">
        <v>1245</v>
      </c>
      <c r="C16205" t="s">
        <v>1332</v>
      </c>
      <c r="E16205">
        <v>11</v>
      </c>
      <c r="F16205" t="s">
        <v>1274</v>
      </c>
      <c r="J16205" t="s">
        <v>23</v>
      </c>
      <c r="K16205">
        <v>4</v>
      </c>
      <c r="L16205">
        <v>199.4</v>
      </c>
      <c r="M16205">
        <v>0.16439999999999999</v>
      </c>
      <c r="O16205" s="12">
        <f>VLOOKUP(C16205,[3]May!$C:$Z,24,FALSE)</f>
        <v>2019</v>
      </c>
    </row>
    <row r="16206" spans="1:15" x14ac:dyDescent="0.25">
      <c r="A16206" t="s">
        <v>1245</v>
      </c>
      <c r="C16206" t="s">
        <v>1332</v>
      </c>
      <c r="E16206">
        <v>11</v>
      </c>
      <c r="F16206" t="s">
        <v>1274</v>
      </c>
      <c r="J16206" t="s">
        <v>23</v>
      </c>
      <c r="K16206">
        <v>2</v>
      </c>
      <c r="L16206">
        <v>99.7</v>
      </c>
      <c r="M16206">
        <v>8.2199999999999995E-2</v>
      </c>
      <c r="O16206" s="12">
        <f>VLOOKUP(C16206,[3]May!$C:$Z,24,FALSE)</f>
        <v>2019</v>
      </c>
    </row>
    <row r="16207" spans="1:15" x14ac:dyDescent="0.25">
      <c r="A16207" t="s">
        <v>1245</v>
      </c>
      <c r="C16207" t="s">
        <v>1332</v>
      </c>
      <c r="E16207">
        <v>2</v>
      </c>
      <c r="F16207" t="s">
        <v>1247</v>
      </c>
      <c r="J16207" t="s">
        <v>23</v>
      </c>
      <c r="K16207">
        <v>7</v>
      </c>
      <c r="L16207">
        <v>35.770000000000003</v>
      </c>
      <c r="M16207">
        <v>2.8000000000000001E-2</v>
      </c>
      <c r="O16207" s="12">
        <f>VLOOKUP(C16207,[3]May!$C:$Z,24,FALSE)</f>
        <v>2019</v>
      </c>
    </row>
    <row r="16208" spans="1:15" x14ac:dyDescent="0.25">
      <c r="A16208" t="s">
        <v>1245</v>
      </c>
      <c r="C16208" t="s">
        <v>1332</v>
      </c>
      <c r="E16208">
        <v>2</v>
      </c>
      <c r="F16208" t="s">
        <v>1247</v>
      </c>
      <c r="J16208" t="s">
        <v>23</v>
      </c>
      <c r="K16208">
        <v>3</v>
      </c>
      <c r="L16208">
        <v>195.39</v>
      </c>
      <c r="M16208">
        <v>0.153</v>
      </c>
      <c r="O16208" s="12">
        <f>VLOOKUP(C16208,[3]May!$C:$Z,24,FALSE)</f>
        <v>2019</v>
      </c>
    </row>
    <row r="16209" spans="1:15" x14ac:dyDescent="0.25">
      <c r="A16209" t="s">
        <v>1245</v>
      </c>
      <c r="C16209" t="s">
        <v>1332</v>
      </c>
      <c r="E16209">
        <v>2</v>
      </c>
      <c r="F16209" t="s">
        <v>1247</v>
      </c>
      <c r="J16209" t="s">
        <v>23</v>
      </c>
      <c r="K16209">
        <v>14</v>
      </c>
      <c r="L16209">
        <v>71.540000000000006</v>
      </c>
      <c r="M16209">
        <v>5.6000000000000001E-2</v>
      </c>
      <c r="O16209" s="12">
        <f>VLOOKUP(C16209,[3]May!$C:$Z,24,FALSE)</f>
        <v>2019</v>
      </c>
    </row>
    <row r="16210" spans="1:15" x14ac:dyDescent="0.25">
      <c r="A16210" t="s">
        <v>1245</v>
      </c>
      <c r="C16210" t="s">
        <v>1332</v>
      </c>
      <c r="E16210">
        <v>2</v>
      </c>
      <c r="F16210" t="s">
        <v>1247</v>
      </c>
      <c r="J16210" t="s">
        <v>23</v>
      </c>
      <c r="K16210">
        <v>5</v>
      </c>
      <c r="L16210">
        <v>325.64999999999998</v>
      </c>
      <c r="M16210">
        <v>0.255</v>
      </c>
      <c r="O16210" s="12">
        <f>VLOOKUP(C16210,[3]May!$C:$Z,24,FALSE)</f>
        <v>2019</v>
      </c>
    </row>
    <row r="16211" spans="1:15" x14ac:dyDescent="0.25">
      <c r="A16211" t="s">
        <v>1245</v>
      </c>
      <c r="C16211" t="s">
        <v>1332</v>
      </c>
      <c r="E16211">
        <v>2</v>
      </c>
      <c r="F16211" t="s">
        <v>1247</v>
      </c>
      <c r="J16211" t="s">
        <v>23</v>
      </c>
      <c r="K16211">
        <v>8</v>
      </c>
      <c r="L16211">
        <v>40.880000000000003</v>
      </c>
      <c r="M16211">
        <v>3.2000000000000001E-2</v>
      </c>
      <c r="O16211" s="12">
        <f>VLOOKUP(C16211,[3]May!$C:$Z,24,FALSE)</f>
        <v>2019</v>
      </c>
    </row>
    <row r="16212" spans="1:15" x14ac:dyDescent="0.25">
      <c r="A16212" t="s">
        <v>1245</v>
      </c>
      <c r="C16212" t="s">
        <v>1332</v>
      </c>
      <c r="E16212">
        <v>2</v>
      </c>
      <c r="F16212" t="s">
        <v>1247</v>
      </c>
      <c r="J16212" t="s">
        <v>23</v>
      </c>
      <c r="K16212">
        <v>6</v>
      </c>
      <c r="L16212">
        <v>30.66</v>
      </c>
      <c r="M16212">
        <v>2.4E-2</v>
      </c>
      <c r="O16212" s="12">
        <f>VLOOKUP(C16212,[3]May!$C:$Z,24,FALSE)</f>
        <v>2019</v>
      </c>
    </row>
    <row r="16213" spans="1:15" x14ac:dyDescent="0.25">
      <c r="A16213" t="s">
        <v>1245</v>
      </c>
      <c r="C16213" t="s">
        <v>1332</v>
      </c>
      <c r="E16213">
        <v>2</v>
      </c>
      <c r="F16213" t="s">
        <v>1247</v>
      </c>
      <c r="J16213" t="s">
        <v>23</v>
      </c>
      <c r="K16213">
        <v>6</v>
      </c>
      <c r="L16213">
        <v>390.78</v>
      </c>
      <c r="M16213">
        <v>0.30599999999999999</v>
      </c>
      <c r="O16213" s="12">
        <f>VLOOKUP(C16213,[3]May!$C:$Z,24,FALSE)</f>
        <v>2019</v>
      </c>
    </row>
    <row r="16214" spans="1:15" x14ac:dyDescent="0.25">
      <c r="A16214" t="s">
        <v>1245</v>
      </c>
      <c r="C16214" t="s">
        <v>1332</v>
      </c>
      <c r="E16214">
        <v>2</v>
      </c>
      <c r="F16214" t="s">
        <v>1247</v>
      </c>
      <c r="J16214" t="s">
        <v>23</v>
      </c>
      <c r="K16214">
        <v>4</v>
      </c>
      <c r="L16214">
        <v>260.52</v>
      </c>
      <c r="M16214">
        <v>0.20399999999999999</v>
      </c>
      <c r="O16214" s="12">
        <f>VLOOKUP(C16214,[3]May!$C:$Z,24,FALSE)</f>
        <v>2019</v>
      </c>
    </row>
    <row r="16215" spans="1:15" x14ac:dyDescent="0.25">
      <c r="A16215" t="s">
        <v>1245</v>
      </c>
      <c r="C16215" t="s">
        <v>1332</v>
      </c>
      <c r="E16215">
        <v>2</v>
      </c>
      <c r="F16215" t="s">
        <v>1247</v>
      </c>
      <c r="J16215" t="s">
        <v>23</v>
      </c>
      <c r="K16215">
        <v>2</v>
      </c>
      <c r="L16215">
        <v>10.220000000000001</v>
      </c>
      <c r="M16215">
        <v>8.0000000000000002E-3</v>
      </c>
      <c r="O16215" s="12">
        <f>VLOOKUP(C16215,[3]May!$C:$Z,24,FALSE)</f>
        <v>2019</v>
      </c>
    </row>
    <row r="16216" spans="1:15" x14ac:dyDescent="0.25">
      <c r="A16216" t="s">
        <v>1245</v>
      </c>
      <c r="C16216" t="s">
        <v>1332</v>
      </c>
      <c r="E16216">
        <v>2</v>
      </c>
      <c r="F16216" t="s">
        <v>1247</v>
      </c>
      <c r="J16216" t="s">
        <v>23</v>
      </c>
      <c r="K16216">
        <v>4</v>
      </c>
      <c r="L16216">
        <v>260.52</v>
      </c>
      <c r="M16216">
        <v>0.20399999999999999</v>
      </c>
      <c r="O16216" s="12">
        <f>VLOOKUP(C16216,[3]May!$C:$Z,24,FALSE)</f>
        <v>2019</v>
      </c>
    </row>
    <row r="16217" spans="1:15" x14ac:dyDescent="0.25">
      <c r="A16217" t="s">
        <v>1245</v>
      </c>
      <c r="C16217" t="s">
        <v>1332</v>
      </c>
      <c r="E16217">
        <v>2</v>
      </c>
      <c r="F16217" t="s">
        <v>1247</v>
      </c>
      <c r="J16217" t="s">
        <v>23</v>
      </c>
      <c r="K16217">
        <v>3</v>
      </c>
      <c r="L16217">
        <v>195.39</v>
      </c>
      <c r="M16217">
        <v>0.153</v>
      </c>
      <c r="O16217" s="12">
        <f>VLOOKUP(C16217,[3]May!$C:$Z,24,FALSE)</f>
        <v>2019</v>
      </c>
    </row>
    <row r="16218" spans="1:15" x14ac:dyDescent="0.25">
      <c r="A16218" t="s">
        <v>1245</v>
      </c>
      <c r="C16218" t="s">
        <v>1332</v>
      </c>
      <c r="E16218">
        <v>2</v>
      </c>
      <c r="F16218" t="s">
        <v>1247</v>
      </c>
      <c r="J16218" t="s">
        <v>23</v>
      </c>
      <c r="K16218">
        <v>8</v>
      </c>
      <c r="L16218">
        <v>40.880000000000003</v>
      </c>
      <c r="M16218">
        <v>3.2000000000000001E-2</v>
      </c>
      <c r="O16218" s="12">
        <f>VLOOKUP(C16218,[3]May!$C:$Z,24,FALSE)</f>
        <v>2019</v>
      </c>
    </row>
    <row r="16219" spans="1:15" x14ac:dyDescent="0.25">
      <c r="A16219" t="s">
        <v>1245</v>
      </c>
      <c r="C16219" t="s">
        <v>1332</v>
      </c>
      <c r="E16219">
        <v>12</v>
      </c>
      <c r="F16219" t="s">
        <v>1253</v>
      </c>
      <c r="J16219" t="s">
        <v>23</v>
      </c>
      <c r="K16219">
        <v>1</v>
      </c>
      <c r="L16219">
        <v>61.2</v>
      </c>
      <c r="M16219">
        <v>8.3370000000000007E-3</v>
      </c>
      <c r="O16219" s="12">
        <f>VLOOKUP(C16219,[3]May!$C:$Z,24,FALSE)</f>
        <v>2019</v>
      </c>
    </row>
    <row r="16220" spans="1:15" x14ac:dyDescent="0.25">
      <c r="A16220" t="s">
        <v>1245</v>
      </c>
      <c r="C16220" t="s">
        <v>1332</v>
      </c>
      <c r="E16220">
        <v>2</v>
      </c>
      <c r="F16220" t="s">
        <v>1247</v>
      </c>
      <c r="J16220" t="s">
        <v>23</v>
      </c>
      <c r="K16220">
        <v>20</v>
      </c>
      <c r="L16220">
        <v>102.2</v>
      </c>
      <c r="M16220">
        <v>0.08</v>
      </c>
      <c r="O16220" s="12">
        <f>VLOOKUP(C16220,[3]May!$C:$Z,24,FALSE)</f>
        <v>2019</v>
      </c>
    </row>
    <row r="16221" spans="1:15" x14ac:dyDescent="0.25">
      <c r="A16221" t="s">
        <v>1245</v>
      </c>
      <c r="C16221" t="s">
        <v>1332</v>
      </c>
      <c r="E16221">
        <v>2</v>
      </c>
      <c r="F16221" t="s">
        <v>1247</v>
      </c>
      <c r="J16221" t="s">
        <v>23</v>
      </c>
      <c r="K16221">
        <v>9</v>
      </c>
      <c r="L16221">
        <v>45.99</v>
      </c>
      <c r="M16221">
        <v>3.5999999999999997E-2</v>
      </c>
      <c r="O16221" s="12">
        <f>VLOOKUP(C16221,[3]May!$C:$Z,24,FALSE)</f>
        <v>2019</v>
      </c>
    </row>
    <row r="16222" spans="1:15" x14ac:dyDescent="0.25">
      <c r="A16222" t="s">
        <v>1245</v>
      </c>
      <c r="C16222" t="s">
        <v>1332</v>
      </c>
      <c r="E16222">
        <v>2</v>
      </c>
      <c r="F16222" t="s">
        <v>1247</v>
      </c>
      <c r="J16222" t="s">
        <v>23</v>
      </c>
      <c r="K16222">
        <v>1</v>
      </c>
      <c r="L16222">
        <v>65.13</v>
      </c>
      <c r="M16222">
        <v>5.0999999999999997E-2</v>
      </c>
      <c r="O16222" s="12">
        <f>VLOOKUP(C16222,[3]May!$C:$Z,24,FALSE)</f>
        <v>2019</v>
      </c>
    </row>
    <row r="16223" spans="1:15" x14ac:dyDescent="0.25">
      <c r="A16223" t="s">
        <v>1245</v>
      </c>
      <c r="C16223" t="s">
        <v>1332</v>
      </c>
      <c r="E16223">
        <v>2</v>
      </c>
      <c r="F16223" t="s">
        <v>1247</v>
      </c>
      <c r="J16223" t="s">
        <v>23</v>
      </c>
      <c r="K16223">
        <v>16</v>
      </c>
      <c r="L16223">
        <v>81.760000000000005</v>
      </c>
      <c r="M16223">
        <v>6.4000000000000001E-2</v>
      </c>
      <c r="O16223" s="12">
        <f>VLOOKUP(C16223,[3]May!$C:$Z,24,FALSE)</f>
        <v>2019</v>
      </c>
    </row>
    <row r="16224" spans="1:15" x14ac:dyDescent="0.25">
      <c r="A16224" t="s">
        <v>1245</v>
      </c>
      <c r="C16224" t="s">
        <v>1332</v>
      </c>
      <c r="E16224">
        <v>2</v>
      </c>
      <c r="F16224" t="s">
        <v>1247</v>
      </c>
      <c r="J16224" t="s">
        <v>23</v>
      </c>
      <c r="K16224">
        <v>14</v>
      </c>
      <c r="L16224">
        <v>71.540000000000006</v>
      </c>
      <c r="M16224">
        <v>5.6000000000000001E-2</v>
      </c>
      <c r="O16224" s="12">
        <f>VLOOKUP(C16224,[3]May!$C:$Z,24,FALSE)</f>
        <v>2019</v>
      </c>
    </row>
    <row r="16225" spans="1:15" x14ac:dyDescent="0.25">
      <c r="A16225" t="s">
        <v>1245</v>
      </c>
      <c r="C16225" t="s">
        <v>1332</v>
      </c>
      <c r="E16225">
        <v>2</v>
      </c>
      <c r="F16225" t="s">
        <v>1247</v>
      </c>
      <c r="J16225" t="s">
        <v>23</v>
      </c>
      <c r="K16225">
        <v>1</v>
      </c>
      <c r="L16225">
        <v>65.13</v>
      </c>
      <c r="M16225">
        <v>5.0999999999999997E-2</v>
      </c>
      <c r="O16225" s="12">
        <f>VLOOKUP(C16225,[3]May!$C:$Z,24,FALSE)</f>
        <v>2019</v>
      </c>
    </row>
    <row r="16226" spans="1:15" x14ac:dyDescent="0.25">
      <c r="A16226" t="s">
        <v>1245</v>
      </c>
      <c r="C16226" t="s">
        <v>1332</v>
      </c>
      <c r="E16226">
        <v>2</v>
      </c>
      <c r="F16226" t="s">
        <v>1247</v>
      </c>
      <c r="J16226" t="s">
        <v>23</v>
      </c>
      <c r="K16226">
        <v>7</v>
      </c>
      <c r="L16226">
        <v>455.91</v>
      </c>
      <c r="M16226">
        <v>0.35699999999999998</v>
      </c>
      <c r="O16226" s="12">
        <f>VLOOKUP(C16226,[3]May!$C:$Z,24,FALSE)</f>
        <v>2019</v>
      </c>
    </row>
    <row r="16227" spans="1:15" x14ac:dyDescent="0.25">
      <c r="A16227" t="s">
        <v>1245</v>
      </c>
      <c r="C16227" t="s">
        <v>1332</v>
      </c>
      <c r="E16227">
        <v>2</v>
      </c>
      <c r="F16227" t="s">
        <v>1247</v>
      </c>
      <c r="J16227" t="s">
        <v>23</v>
      </c>
      <c r="K16227">
        <v>15</v>
      </c>
      <c r="L16227">
        <v>76.650000000000006</v>
      </c>
      <c r="M16227">
        <v>0.06</v>
      </c>
      <c r="O16227" s="12">
        <f>VLOOKUP(C16227,[3]May!$C:$Z,24,FALSE)</f>
        <v>2019</v>
      </c>
    </row>
    <row r="16228" spans="1:15" x14ac:dyDescent="0.25">
      <c r="A16228" t="s">
        <v>1245</v>
      </c>
      <c r="C16228" t="s">
        <v>1332</v>
      </c>
      <c r="E16228">
        <v>2</v>
      </c>
      <c r="F16228" t="s">
        <v>1247</v>
      </c>
      <c r="J16228" t="s">
        <v>23</v>
      </c>
      <c r="K16228">
        <v>1</v>
      </c>
      <c r="L16228">
        <v>65.13</v>
      </c>
      <c r="M16228">
        <v>5.0999999999999997E-2</v>
      </c>
      <c r="O16228" s="12">
        <f>VLOOKUP(C16228,[3]May!$C:$Z,24,FALSE)</f>
        <v>2019</v>
      </c>
    </row>
    <row r="16229" spans="1:15" x14ac:dyDescent="0.25">
      <c r="A16229" t="s">
        <v>1245</v>
      </c>
      <c r="C16229" t="s">
        <v>1332</v>
      </c>
      <c r="E16229">
        <v>2</v>
      </c>
      <c r="F16229" t="s">
        <v>1247</v>
      </c>
      <c r="J16229" t="s">
        <v>23</v>
      </c>
      <c r="K16229">
        <v>13</v>
      </c>
      <c r="L16229">
        <v>66.430000000000007</v>
      </c>
      <c r="M16229">
        <v>5.1999999999999998E-2</v>
      </c>
      <c r="O16229" s="12">
        <f>VLOOKUP(C16229,[3]May!$C:$Z,24,FALSE)</f>
        <v>2019</v>
      </c>
    </row>
    <row r="16230" spans="1:15" x14ac:dyDescent="0.25">
      <c r="A16230" t="s">
        <v>1245</v>
      </c>
      <c r="C16230" t="s">
        <v>1332</v>
      </c>
      <c r="E16230">
        <v>2</v>
      </c>
      <c r="F16230" t="s">
        <v>1247</v>
      </c>
      <c r="J16230" t="s">
        <v>23</v>
      </c>
      <c r="K16230">
        <v>13</v>
      </c>
      <c r="L16230">
        <v>66.430000000000007</v>
      </c>
      <c r="M16230">
        <v>5.1999999999999998E-2</v>
      </c>
      <c r="O16230" s="12">
        <f>VLOOKUP(C16230,[3]May!$C:$Z,24,FALSE)</f>
        <v>2019</v>
      </c>
    </row>
    <row r="16231" spans="1:15" x14ac:dyDescent="0.25">
      <c r="A16231" t="s">
        <v>1245</v>
      </c>
      <c r="C16231" t="s">
        <v>1332</v>
      </c>
      <c r="E16231">
        <v>2</v>
      </c>
      <c r="F16231" t="s">
        <v>1247</v>
      </c>
      <c r="J16231" t="s">
        <v>23</v>
      </c>
      <c r="K16231">
        <v>3</v>
      </c>
      <c r="L16231">
        <v>15.33</v>
      </c>
      <c r="M16231">
        <v>1.2E-2</v>
      </c>
      <c r="O16231" s="12">
        <f>VLOOKUP(C16231,[3]May!$C:$Z,24,FALSE)</f>
        <v>2019</v>
      </c>
    </row>
    <row r="16232" spans="1:15" x14ac:dyDescent="0.25">
      <c r="A16232" t="s">
        <v>1245</v>
      </c>
      <c r="C16232" t="s">
        <v>1332</v>
      </c>
      <c r="E16232">
        <v>2</v>
      </c>
      <c r="F16232" t="s">
        <v>1247</v>
      </c>
      <c r="J16232" t="s">
        <v>23</v>
      </c>
      <c r="K16232">
        <v>6</v>
      </c>
      <c r="L16232">
        <v>390.78</v>
      </c>
      <c r="M16232">
        <v>0.30599999999999999</v>
      </c>
      <c r="O16232" s="12">
        <f>VLOOKUP(C16232,[3]May!$C:$Z,24,FALSE)</f>
        <v>2019</v>
      </c>
    </row>
    <row r="16233" spans="1:15" x14ac:dyDescent="0.25">
      <c r="A16233" t="s">
        <v>1245</v>
      </c>
      <c r="C16233" t="s">
        <v>1332</v>
      </c>
      <c r="E16233">
        <v>2</v>
      </c>
      <c r="F16233" t="s">
        <v>1247</v>
      </c>
      <c r="J16233" t="s">
        <v>23</v>
      </c>
      <c r="K16233">
        <v>11</v>
      </c>
      <c r="L16233">
        <v>56.21</v>
      </c>
      <c r="M16233">
        <v>4.3999999999999997E-2</v>
      </c>
      <c r="O16233" s="12">
        <f>VLOOKUP(C16233,[3]May!$C:$Z,24,FALSE)</f>
        <v>2019</v>
      </c>
    </row>
    <row r="16234" spans="1:15" x14ac:dyDescent="0.25">
      <c r="A16234" t="s">
        <v>1245</v>
      </c>
      <c r="C16234" t="s">
        <v>1332</v>
      </c>
      <c r="E16234">
        <v>2</v>
      </c>
      <c r="F16234" t="s">
        <v>1247</v>
      </c>
      <c r="J16234" t="s">
        <v>23</v>
      </c>
      <c r="K16234">
        <v>12</v>
      </c>
      <c r="L16234">
        <v>61.32</v>
      </c>
      <c r="M16234">
        <v>4.8000000000000001E-2</v>
      </c>
      <c r="O16234" s="12">
        <f>VLOOKUP(C16234,[3]May!$C:$Z,24,FALSE)</f>
        <v>2019</v>
      </c>
    </row>
    <row r="16235" spans="1:15" x14ac:dyDescent="0.25">
      <c r="A16235" t="s">
        <v>1245</v>
      </c>
      <c r="C16235" t="s">
        <v>1332</v>
      </c>
      <c r="E16235">
        <v>2</v>
      </c>
      <c r="F16235" t="s">
        <v>1247</v>
      </c>
      <c r="J16235" t="s">
        <v>23</v>
      </c>
      <c r="K16235">
        <v>4</v>
      </c>
      <c r="L16235">
        <v>260.52</v>
      </c>
      <c r="M16235">
        <v>0.20399999999999999</v>
      </c>
      <c r="O16235" s="12">
        <f>VLOOKUP(C16235,[3]May!$C:$Z,24,FALSE)</f>
        <v>2019</v>
      </c>
    </row>
    <row r="16236" spans="1:15" x14ac:dyDescent="0.25">
      <c r="A16236" t="s">
        <v>1245</v>
      </c>
      <c r="C16236" t="s">
        <v>1332</v>
      </c>
      <c r="E16236">
        <v>2</v>
      </c>
      <c r="F16236" t="s">
        <v>1247</v>
      </c>
      <c r="J16236" t="s">
        <v>23</v>
      </c>
      <c r="K16236">
        <v>8</v>
      </c>
      <c r="L16236">
        <v>40.880000000000003</v>
      </c>
      <c r="M16236">
        <v>3.2000000000000001E-2</v>
      </c>
      <c r="O16236" s="12">
        <f>VLOOKUP(C16236,[3]May!$C:$Z,24,FALSE)</f>
        <v>2019</v>
      </c>
    </row>
    <row r="16237" spans="1:15" x14ac:dyDescent="0.25">
      <c r="A16237" t="s">
        <v>1245</v>
      </c>
      <c r="C16237" t="s">
        <v>1332</v>
      </c>
      <c r="E16237">
        <v>2</v>
      </c>
      <c r="F16237" t="s">
        <v>1247</v>
      </c>
      <c r="J16237" t="s">
        <v>23</v>
      </c>
      <c r="K16237">
        <v>11</v>
      </c>
      <c r="L16237">
        <v>56.21</v>
      </c>
      <c r="M16237">
        <v>4.3999999999999997E-2</v>
      </c>
      <c r="O16237" s="12">
        <f>VLOOKUP(C16237,[3]May!$C:$Z,24,FALSE)</f>
        <v>2019</v>
      </c>
    </row>
    <row r="16238" spans="1:15" x14ac:dyDescent="0.25">
      <c r="A16238" t="s">
        <v>1245</v>
      </c>
      <c r="C16238" t="s">
        <v>1332</v>
      </c>
      <c r="E16238">
        <v>2</v>
      </c>
      <c r="F16238" t="s">
        <v>1247</v>
      </c>
      <c r="J16238" t="s">
        <v>23</v>
      </c>
      <c r="K16238">
        <v>19</v>
      </c>
      <c r="L16238">
        <v>97.09</v>
      </c>
      <c r="M16238">
        <v>7.5999999999999998E-2</v>
      </c>
      <c r="O16238" s="12">
        <f>VLOOKUP(C16238,[3]May!$C:$Z,24,FALSE)</f>
        <v>2019</v>
      </c>
    </row>
    <row r="16239" spans="1:15" x14ac:dyDescent="0.25">
      <c r="A16239" t="s">
        <v>1245</v>
      </c>
      <c r="C16239" t="s">
        <v>1332</v>
      </c>
      <c r="E16239">
        <v>2</v>
      </c>
      <c r="F16239" t="s">
        <v>1247</v>
      </c>
      <c r="J16239" t="s">
        <v>23</v>
      </c>
      <c r="K16239">
        <v>13</v>
      </c>
      <c r="L16239">
        <v>66.430000000000007</v>
      </c>
      <c r="M16239">
        <v>5.1999999999999998E-2</v>
      </c>
      <c r="O16239" s="12">
        <f>VLOOKUP(C16239,[3]May!$C:$Z,24,FALSE)</f>
        <v>2019</v>
      </c>
    </row>
    <row r="16240" spans="1:15" x14ac:dyDescent="0.25">
      <c r="A16240" t="s">
        <v>1245</v>
      </c>
      <c r="C16240" t="s">
        <v>1332</v>
      </c>
      <c r="E16240">
        <v>2</v>
      </c>
      <c r="F16240" t="s">
        <v>1247</v>
      </c>
      <c r="J16240" t="s">
        <v>23</v>
      </c>
      <c r="K16240">
        <v>18</v>
      </c>
      <c r="L16240">
        <v>91.98</v>
      </c>
      <c r="M16240">
        <v>7.1999999999999995E-2</v>
      </c>
      <c r="O16240" s="12">
        <f>VLOOKUP(C16240,[3]May!$C:$Z,24,FALSE)</f>
        <v>2019</v>
      </c>
    </row>
    <row r="16241" spans="1:15" x14ac:dyDescent="0.25">
      <c r="A16241" t="s">
        <v>1245</v>
      </c>
      <c r="C16241" t="s">
        <v>1332</v>
      </c>
      <c r="E16241">
        <v>2</v>
      </c>
      <c r="F16241" t="s">
        <v>1247</v>
      </c>
      <c r="J16241" t="s">
        <v>23</v>
      </c>
      <c r="K16241">
        <v>11</v>
      </c>
      <c r="L16241">
        <v>56.21</v>
      </c>
      <c r="M16241">
        <v>4.3999999999999997E-2</v>
      </c>
      <c r="O16241" s="12">
        <f>VLOOKUP(C16241,[3]May!$C:$Z,24,FALSE)</f>
        <v>2019</v>
      </c>
    </row>
    <row r="16242" spans="1:15" x14ac:dyDescent="0.25">
      <c r="A16242" t="s">
        <v>1245</v>
      </c>
      <c r="C16242" t="s">
        <v>1332</v>
      </c>
      <c r="E16242">
        <v>2</v>
      </c>
      <c r="F16242" t="s">
        <v>1247</v>
      </c>
      <c r="J16242" t="s">
        <v>23</v>
      </c>
      <c r="K16242">
        <v>18</v>
      </c>
      <c r="L16242">
        <v>91.98</v>
      </c>
      <c r="M16242">
        <v>7.1999999999999995E-2</v>
      </c>
      <c r="O16242" s="12">
        <f>VLOOKUP(C16242,[3]May!$C:$Z,24,FALSE)</f>
        <v>2019</v>
      </c>
    </row>
    <row r="16243" spans="1:15" x14ac:dyDescent="0.25">
      <c r="A16243" t="s">
        <v>1245</v>
      </c>
      <c r="C16243" t="s">
        <v>1332</v>
      </c>
      <c r="E16243">
        <v>12</v>
      </c>
      <c r="F16243" t="s">
        <v>1253</v>
      </c>
      <c r="J16243" t="s">
        <v>23</v>
      </c>
      <c r="K16243">
        <v>1</v>
      </c>
      <c r="L16243">
        <v>61.2</v>
      </c>
      <c r="M16243">
        <v>8.3370000000000007E-3</v>
      </c>
      <c r="O16243" s="12">
        <f>VLOOKUP(C16243,[3]May!$C:$Z,24,FALSE)</f>
        <v>2019</v>
      </c>
    </row>
    <row r="16244" spans="1:15" x14ac:dyDescent="0.25">
      <c r="A16244" t="s">
        <v>1245</v>
      </c>
      <c r="C16244" t="s">
        <v>1332</v>
      </c>
      <c r="E16244">
        <v>2</v>
      </c>
      <c r="F16244" t="s">
        <v>1247</v>
      </c>
      <c r="J16244" t="s">
        <v>23</v>
      </c>
      <c r="K16244">
        <v>3</v>
      </c>
      <c r="L16244">
        <v>195.39</v>
      </c>
      <c r="M16244">
        <v>0.153</v>
      </c>
      <c r="O16244" s="12">
        <f>VLOOKUP(C16244,[3]May!$C:$Z,24,FALSE)</f>
        <v>2019</v>
      </c>
    </row>
    <row r="16245" spans="1:15" x14ac:dyDescent="0.25">
      <c r="A16245" t="s">
        <v>1245</v>
      </c>
      <c r="C16245" t="s">
        <v>1332</v>
      </c>
      <c r="E16245">
        <v>2</v>
      </c>
      <c r="F16245" t="s">
        <v>1247</v>
      </c>
      <c r="J16245" t="s">
        <v>23</v>
      </c>
      <c r="K16245">
        <v>2</v>
      </c>
      <c r="L16245">
        <v>10.220000000000001</v>
      </c>
      <c r="M16245">
        <v>8.0000000000000002E-3</v>
      </c>
      <c r="O16245" s="12">
        <f>VLOOKUP(C16245,[3]May!$C:$Z,24,FALSE)</f>
        <v>2019</v>
      </c>
    </row>
    <row r="16246" spans="1:15" x14ac:dyDescent="0.25">
      <c r="A16246" t="s">
        <v>1245</v>
      </c>
      <c r="C16246" t="s">
        <v>1332</v>
      </c>
      <c r="E16246">
        <v>2</v>
      </c>
      <c r="F16246" t="s">
        <v>1247</v>
      </c>
      <c r="J16246" t="s">
        <v>23</v>
      </c>
      <c r="K16246">
        <v>17</v>
      </c>
      <c r="L16246">
        <v>86.87</v>
      </c>
      <c r="M16246">
        <v>6.8000000000000005E-2</v>
      </c>
      <c r="O16246" s="12">
        <f>VLOOKUP(C16246,[3]May!$C:$Z,24,FALSE)</f>
        <v>2019</v>
      </c>
    </row>
    <row r="16247" spans="1:15" x14ac:dyDescent="0.25">
      <c r="A16247" t="s">
        <v>1245</v>
      </c>
      <c r="C16247" t="s">
        <v>1332</v>
      </c>
      <c r="E16247">
        <v>2</v>
      </c>
      <c r="F16247" t="s">
        <v>1247</v>
      </c>
      <c r="J16247" t="s">
        <v>23</v>
      </c>
      <c r="K16247">
        <v>8</v>
      </c>
      <c r="L16247">
        <v>40.880000000000003</v>
      </c>
      <c r="M16247">
        <v>3.2000000000000001E-2</v>
      </c>
      <c r="O16247" s="12">
        <f>VLOOKUP(C16247,[3]May!$C:$Z,24,FALSE)</f>
        <v>2019</v>
      </c>
    </row>
    <row r="16248" spans="1:15" x14ac:dyDescent="0.25">
      <c r="A16248" t="s">
        <v>1245</v>
      </c>
      <c r="C16248" t="s">
        <v>1332</v>
      </c>
      <c r="E16248">
        <v>2</v>
      </c>
      <c r="F16248" t="s">
        <v>1247</v>
      </c>
      <c r="J16248" t="s">
        <v>23</v>
      </c>
      <c r="K16248">
        <v>13</v>
      </c>
      <c r="L16248">
        <v>66.430000000000007</v>
      </c>
      <c r="M16248">
        <v>5.1999999999999998E-2</v>
      </c>
      <c r="O16248" s="12">
        <f>VLOOKUP(C16248,[3]May!$C:$Z,24,FALSE)</f>
        <v>2019</v>
      </c>
    </row>
    <row r="16249" spans="1:15" x14ac:dyDescent="0.25">
      <c r="A16249" t="s">
        <v>1245</v>
      </c>
      <c r="C16249" t="s">
        <v>1332</v>
      </c>
      <c r="E16249">
        <v>2</v>
      </c>
      <c r="F16249" t="s">
        <v>1247</v>
      </c>
      <c r="J16249" t="s">
        <v>23</v>
      </c>
      <c r="K16249">
        <v>1</v>
      </c>
      <c r="L16249">
        <v>65.13</v>
      </c>
      <c r="M16249">
        <v>5.0999999999999997E-2</v>
      </c>
      <c r="O16249" s="12">
        <f>VLOOKUP(C16249,[3]May!$C:$Z,24,FALSE)</f>
        <v>2019</v>
      </c>
    </row>
    <row r="16250" spans="1:15" x14ac:dyDescent="0.25">
      <c r="A16250" t="s">
        <v>1245</v>
      </c>
      <c r="C16250" t="s">
        <v>1332</v>
      </c>
      <c r="E16250">
        <v>2</v>
      </c>
      <c r="F16250" t="s">
        <v>1247</v>
      </c>
      <c r="J16250" t="s">
        <v>23</v>
      </c>
      <c r="K16250">
        <v>10</v>
      </c>
      <c r="L16250">
        <v>51.1</v>
      </c>
      <c r="M16250">
        <v>0.04</v>
      </c>
      <c r="O16250" s="12">
        <f>VLOOKUP(C16250,[3]May!$C:$Z,24,FALSE)</f>
        <v>2019</v>
      </c>
    </row>
    <row r="16251" spans="1:15" x14ac:dyDescent="0.25">
      <c r="A16251" t="s">
        <v>1245</v>
      </c>
      <c r="C16251" t="s">
        <v>1332</v>
      </c>
      <c r="E16251">
        <v>2</v>
      </c>
      <c r="F16251" t="s">
        <v>1247</v>
      </c>
      <c r="J16251" t="s">
        <v>23</v>
      </c>
      <c r="K16251">
        <v>1</v>
      </c>
      <c r="L16251">
        <v>65.13</v>
      </c>
      <c r="M16251">
        <v>5.0999999999999997E-2</v>
      </c>
      <c r="O16251" s="12">
        <f>VLOOKUP(C16251,[3]May!$C:$Z,24,FALSE)</f>
        <v>2019</v>
      </c>
    </row>
    <row r="16252" spans="1:15" x14ac:dyDescent="0.25">
      <c r="A16252" t="s">
        <v>1245</v>
      </c>
      <c r="C16252" t="s">
        <v>1332</v>
      </c>
      <c r="E16252">
        <v>2</v>
      </c>
      <c r="F16252" t="s">
        <v>1247</v>
      </c>
      <c r="J16252" t="s">
        <v>23</v>
      </c>
      <c r="K16252">
        <v>2</v>
      </c>
      <c r="L16252">
        <v>130.26</v>
      </c>
      <c r="M16252">
        <v>0.10199999999999999</v>
      </c>
      <c r="O16252" s="12">
        <f>VLOOKUP(C16252,[3]May!$C:$Z,24,FALSE)</f>
        <v>2019</v>
      </c>
    </row>
    <row r="16253" spans="1:15" x14ac:dyDescent="0.25">
      <c r="A16253" t="s">
        <v>1245</v>
      </c>
      <c r="C16253" t="s">
        <v>1332</v>
      </c>
      <c r="E16253">
        <v>2</v>
      </c>
      <c r="F16253" t="s">
        <v>1247</v>
      </c>
      <c r="J16253" t="s">
        <v>23</v>
      </c>
      <c r="K16253">
        <v>11</v>
      </c>
      <c r="L16253">
        <v>56.21</v>
      </c>
      <c r="M16253">
        <v>4.3999999999999997E-2</v>
      </c>
      <c r="O16253" s="12">
        <f>VLOOKUP(C16253,[3]May!$C:$Z,24,FALSE)</f>
        <v>2019</v>
      </c>
    </row>
    <row r="16254" spans="1:15" x14ac:dyDescent="0.25">
      <c r="A16254" t="s">
        <v>1245</v>
      </c>
      <c r="C16254" t="s">
        <v>1332</v>
      </c>
      <c r="E16254">
        <v>12</v>
      </c>
      <c r="F16254" t="s">
        <v>1253</v>
      </c>
      <c r="J16254" t="s">
        <v>23</v>
      </c>
      <c r="K16254">
        <v>1</v>
      </c>
      <c r="L16254">
        <v>61.2</v>
      </c>
      <c r="M16254">
        <v>8.3370000000000007E-3</v>
      </c>
      <c r="O16254" s="12">
        <f>VLOOKUP(C16254,[3]May!$C:$Z,24,FALSE)</f>
        <v>2019</v>
      </c>
    </row>
    <row r="16255" spans="1:15" x14ac:dyDescent="0.25">
      <c r="A16255" t="s">
        <v>1245</v>
      </c>
      <c r="C16255" t="s">
        <v>1332</v>
      </c>
      <c r="E16255">
        <v>2</v>
      </c>
      <c r="F16255" t="s">
        <v>1247</v>
      </c>
      <c r="J16255" t="s">
        <v>23</v>
      </c>
      <c r="K16255">
        <v>9</v>
      </c>
      <c r="L16255">
        <v>586.16999999999996</v>
      </c>
      <c r="M16255">
        <v>0.45900000000000002</v>
      </c>
      <c r="O16255" s="12">
        <f>VLOOKUP(C16255,[3]May!$C:$Z,24,FALSE)</f>
        <v>2019</v>
      </c>
    </row>
    <row r="16256" spans="1:15" x14ac:dyDescent="0.25">
      <c r="A16256" t="s">
        <v>1245</v>
      </c>
      <c r="C16256" t="s">
        <v>1332</v>
      </c>
      <c r="E16256">
        <v>2</v>
      </c>
      <c r="F16256" t="s">
        <v>1247</v>
      </c>
      <c r="J16256" t="s">
        <v>23</v>
      </c>
      <c r="K16256">
        <v>1</v>
      </c>
      <c r="L16256">
        <v>5.1100000000000003</v>
      </c>
      <c r="M16256">
        <v>4.0000000000000001E-3</v>
      </c>
      <c r="O16256" s="12">
        <f>VLOOKUP(C16256,[3]May!$C:$Z,24,FALSE)</f>
        <v>2019</v>
      </c>
    </row>
    <row r="16257" spans="1:15" x14ac:dyDescent="0.25">
      <c r="A16257" t="s">
        <v>1245</v>
      </c>
      <c r="C16257" t="s">
        <v>1332</v>
      </c>
      <c r="E16257">
        <v>2</v>
      </c>
      <c r="F16257" t="s">
        <v>1247</v>
      </c>
      <c r="J16257" t="s">
        <v>23</v>
      </c>
      <c r="K16257">
        <v>10</v>
      </c>
      <c r="L16257">
        <v>51.1</v>
      </c>
      <c r="M16257">
        <v>0.04</v>
      </c>
      <c r="O16257" s="12">
        <f>VLOOKUP(C16257,[3]May!$C:$Z,24,FALSE)</f>
        <v>2019</v>
      </c>
    </row>
    <row r="16258" spans="1:15" x14ac:dyDescent="0.25">
      <c r="A16258" t="s">
        <v>1245</v>
      </c>
      <c r="C16258" t="s">
        <v>1332</v>
      </c>
      <c r="E16258">
        <v>2</v>
      </c>
      <c r="F16258" t="s">
        <v>1247</v>
      </c>
      <c r="J16258" t="s">
        <v>23</v>
      </c>
      <c r="K16258">
        <v>1</v>
      </c>
      <c r="L16258">
        <v>65.13</v>
      </c>
      <c r="M16258">
        <v>5.0999999999999997E-2</v>
      </c>
      <c r="O16258" s="12">
        <f>VLOOKUP(C16258,[3]May!$C:$Z,24,FALSE)</f>
        <v>2019</v>
      </c>
    </row>
    <row r="16259" spans="1:15" x14ac:dyDescent="0.25">
      <c r="A16259" t="s">
        <v>1245</v>
      </c>
      <c r="C16259" t="s">
        <v>1332</v>
      </c>
      <c r="E16259">
        <v>2</v>
      </c>
      <c r="F16259" t="s">
        <v>1247</v>
      </c>
      <c r="J16259" t="s">
        <v>23</v>
      </c>
      <c r="K16259">
        <v>10</v>
      </c>
      <c r="L16259">
        <v>651.29999999999995</v>
      </c>
      <c r="M16259">
        <v>0.51</v>
      </c>
      <c r="O16259" s="12">
        <f>VLOOKUP(C16259,[3]May!$C:$Z,24,FALSE)</f>
        <v>2019</v>
      </c>
    </row>
    <row r="16260" spans="1:15" x14ac:dyDescent="0.25">
      <c r="A16260" t="s">
        <v>1245</v>
      </c>
      <c r="C16260" t="s">
        <v>1332</v>
      </c>
      <c r="E16260">
        <v>2</v>
      </c>
      <c r="F16260" t="s">
        <v>1247</v>
      </c>
      <c r="J16260" t="s">
        <v>23</v>
      </c>
      <c r="K16260">
        <v>2</v>
      </c>
      <c r="L16260">
        <v>10.220000000000001</v>
      </c>
      <c r="M16260">
        <v>8.0000000000000002E-3</v>
      </c>
      <c r="O16260" s="12">
        <f>VLOOKUP(C16260,[3]May!$C:$Z,24,FALSE)</f>
        <v>2019</v>
      </c>
    </row>
    <row r="16261" spans="1:15" x14ac:dyDescent="0.25">
      <c r="A16261" t="s">
        <v>1245</v>
      </c>
      <c r="C16261" t="s">
        <v>1332</v>
      </c>
      <c r="E16261">
        <v>12</v>
      </c>
      <c r="F16261" t="s">
        <v>1253</v>
      </c>
      <c r="J16261" t="s">
        <v>23</v>
      </c>
      <c r="K16261">
        <v>1</v>
      </c>
      <c r="L16261">
        <v>61.2</v>
      </c>
      <c r="M16261">
        <v>8.3370000000000007E-3</v>
      </c>
      <c r="O16261" s="12">
        <f>VLOOKUP(C16261,[3]May!$C:$Z,24,FALSE)</f>
        <v>2019</v>
      </c>
    </row>
    <row r="16262" spans="1:15" x14ac:dyDescent="0.25">
      <c r="A16262" t="s">
        <v>1245</v>
      </c>
      <c r="C16262" t="s">
        <v>1332</v>
      </c>
      <c r="E16262">
        <v>2</v>
      </c>
      <c r="F16262" t="s">
        <v>1247</v>
      </c>
      <c r="J16262" t="s">
        <v>23</v>
      </c>
      <c r="K16262">
        <v>2</v>
      </c>
      <c r="L16262">
        <v>10.220000000000001</v>
      </c>
      <c r="M16262">
        <v>8.0000000000000002E-3</v>
      </c>
      <c r="O16262" s="12">
        <f>VLOOKUP(C16262,[3]May!$C:$Z,24,FALSE)</f>
        <v>2019</v>
      </c>
    </row>
    <row r="16263" spans="1:15" x14ac:dyDescent="0.25">
      <c r="A16263" t="s">
        <v>1245</v>
      </c>
      <c r="C16263" t="s">
        <v>1332</v>
      </c>
      <c r="E16263">
        <v>2</v>
      </c>
      <c r="F16263" t="s">
        <v>1247</v>
      </c>
      <c r="J16263" t="s">
        <v>23</v>
      </c>
      <c r="K16263">
        <v>7</v>
      </c>
      <c r="L16263">
        <v>455.91</v>
      </c>
      <c r="M16263">
        <v>0.35699999999999998</v>
      </c>
      <c r="O16263" s="12">
        <f>VLOOKUP(C16263,[3]May!$C:$Z,24,FALSE)</f>
        <v>2019</v>
      </c>
    </row>
    <row r="16264" spans="1:15" x14ac:dyDescent="0.25">
      <c r="A16264" t="s">
        <v>1245</v>
      </c>
      <c r="C16264" t="s">
        <v>1332</v>
      </c>
      <c r="E16264">
        <v>12</v>
      </c>
      <c r="F16264" t="s">
        <v>1253</v>
      </c>
      <c r="J16264" t="s">
        <v>23</v>
      </c>
      <c r="K16264">
        <v>1</v>
      </c>
      <c r="L16264">
        <v>61.2</v>
      </c>
      <c r="M16264">
        <v>8.3370000000000007E-3</v>
      </c>
      <c r="O16264" s="12">
        <f>VLOOKUP(C16264,[3]May!$C:$Z,24,FALSE)</f>
        <v>2019</v>
      </c>
    </row>
    <row r="16265" spans="1:15" x14ac:dyDescent="0.25">
      <c r="A16265" t="s">
        <v>1245</v>
      </c>
      <c r="C16265" t="s">
        <v>1332</v>
      </c>
      <c r="E16265">
        <v>2</v>
      </c>
      <c r="F16265" t="s">
        <v>1247</v>
      </c>
      <c r="J16265" t="s">
        <v>23</v>
      </c>
      <c r="K16265">
        <v>5</v>
      </c>
      <c r="L16265">
        <v>325.64999999999998</v>
      </c>
      <c r="M16265">
        <v>0.255</v>
      </c>
      <c r="O16265" s="12">
        <f>VLOOKUP(C16265,[3]May!$C:$Z,24,FALSE)</f>
        <v>2019</v>
      </c>
    </row>
    <row r="16266" spans="1:15" x14ac:dyDescent="0.25">
      <c r="A16266" t="s">
        <v>1245</v>
      </c>
      <c r="C16266" t="s">
        <v>1332</v>
      </c>
      <c r="E16266">
        <v>2</v>
      </c>
      <c r="F16266" t="s">
        <v>1247</v>
      </c>
      <c r="J16266" t="s">
        <v>23</v>
      </c>
      <c r="K16266">
        <v>12</v>
      </c>
      <c r="L16266">
        <v>61.32</v>
      </c>
      <c r="M16266">
        <v>4.8000000000000001E-2</v>
      </c>
      <c r="O16266" s="12">
        <f>VLOOKUP(C16266,[3]May!$C:$Z,24,FALSE)</f>
        <v>2019</v>
      </c>
    </row>
    <row r="16267" spans="1:15" x14ac:dyDescent="0.25">
      <c r="A16267" t="s">
        <v>1245</v>
      </c>
      <c r="C16267" t="s">
        <v>1332</v>
      </c>
      <c r="E16267">
        <v>2</v>
      </c>
      <c r="F16267" t="s">
        <v>1247</v>
      </c>
      <c r="J16267" t="s">
        <v>23</v>
      </c>
      <c r="K16267">
        <v>17</v>
      </c>
      <c r="L16267">
        <v>86.87</v>
      </c>
      <c r="M16267">
        <v>6.8000000000000005E-2</v>
      </c>
      <c r="O16267" s="12">
        <f>VLOOKUP(C16267,[3]May!$C:$Z,24,FALSE)</f>
        <v>2019</v>
      </c>
    </row>
    <row r="16268" spans="1:15" x14ac:dyDescent="0.25">
      <c r="A16268" t="s">
        <v>1245</v>
      </c>
      <c r="C16268" t="s">
        <v>1332</v>
      </c>
      <c r="E16268">
        <v>2</v>
      </c>
      <c r="F16268" t="s">
        <v>1247</v>
      </c>
      <c r="J16268" t="s">
        <v>23</v>
      </c>
      <c r="K16268">
        <v>16</v>
      </c>
      <c r="L16268">
        <v>81.760000000000005</v>
      </c>
      <c r="M16268">
        <v>6.4000000000000001E-2</v>
      </c>
      <c r="O16268" s="12">
        <f>VLOOKUP(C16268,[3]May!$C:$Z,24,FALSE)</f>
        <v>2019</v>
      </c>
    </row>
    <row r="16269" spans="1:15" x14ac:dyDescent="0.25">
      <c r="A16269" t="s">
        <v>1245</v>
      </c>
      <c r="C16269" t="s">
        <v>1332</v>
      </c>
      <c r="E16269">
        <v>2</v>
      </c>
      <c r="F16269" t="s">
        <v>1247</v>
      </c>
      <c r="J16269" t="s">
        <v>23</v>
      </c>
      <c r="K16269">
        <v>14</v>
      </c>
      <c r="L16269">
        <v>71.540000000000006</v>
      </c>
      <c r="M16269">
        <v>5.6000000000000001E-2</v>
      </c>
      <c r="O16269" s="12">
        <f>VLOOKUP(C16269,[3]May!$C:$Z,24,FALSE)</f>
        <v>2019</v>
      </c>
    </row>
    <row r="16270" spans="1:15" x14ac:dyDescent="0.25">
      <c r="A16270" t="s">
        <v>1245</v>
      </c>
      <c r="C16270" t="s">
        <v>1332</v>
      </c>
      <c r="E16270">
        <v>2</v>
      </c>
      <c r="F16270" t="s">
        <v>1247</v>
      </c>
      <c r="J16270" t="s">
        <v>23</v>
      </c>
      <c r="K16270">
        <v>14</v>
      </c>
      <c r="L16270">
        <v>71.540000000000006</v>
      </c>
      <c r="M16270">
        <v>5.6000000000000001E-2</v>
      </c>
      <c r="O16270" s="12">
        <f>VLOOKUP(C16270,[3]May!$C:$Z,24,FALSE)</f>
        <v>2019</v>
      </c>
    </row>
    <row r="16271" spans="1:15" x14ac:dyDescent="0.25">
      <c r="A16271" t="s">
        <v>1245</v>
      </c>
      <c r="C16271" t="s">
        <v>1332</v>
      </c>
      <c r="E16271">
        <v>2</v>
      </c>
      <c r="F16271" t="s">
        <v>1247</v>
      </c>
      <c r="J16271" t="s">
        <v>23</v>
      </c>
      <c r="K16271">
        <v>2</v>
      </c>
      <c r="L16271">
        <v>130.26</v>
      </c>
      <c r="M16271">
        <v>0.10199999999999999</v>
      </c>
      <c r="O16271" s="12">
        <f>VLOOKUP(C16271,[3]May!$C:$Z,24,FALSE)</f>
        <v>2019</v>
      </c>
    </row>
    <row r="16272" spans="1:15" x14ac:dyDescent="0.25">
      <c r="A16272" t="s">
        <v>1245</v>
      </c>
      <c r="C16272" t="s">
        <v>1332</v>
      </c>
      <c r="E16272">
        <v>2</v>
      </c>
      <c r="F16272" t="s">
        <v>1247</v>
      </c>
      <c r="J16272" t="s">
        <v>23</v>
      </c>
      <c r="K16272">
        <v>17</v>
      </c>
      <c r="L16272">
        <v>86.87</v>
      </c>
      <c r="M16272">
        <v>6.8000000000000005E-2</v>
      </c>
      <c r="O16272" s="12">
        <f>VLOOKUP(C16272,[3]May!$C:$Z,24,FALSE)</f>
        <v>2019</v>
      </c>
    </row>
    <row r="16273" spans="1:15" x14ac:dyDescent="0.25">
      <c r="A16273" t="s">
        <v>1245</v>
      </c>
      <c r="C16273" t="s">
        <v>1332</v>
      </c>
      <c r="E16273">
        <v>2</v>
      </c>
      <c r="F16273" t="s">
        <v>1247</v>
      </c>
      <c r="J16273" t="s">
        <v>23</v>
      </c>
      <c r="K16273">
        <v>8</v>
      </c>
      <c r="L16273">
        <v>40.880000000000003</v>
      </c>
      <c r="M16273">
        <v>3.2000000000000001E-2</v>
      </c>
      <c r="O16273" s="12">
        <f>VLOOKUP(C16273,[3]May!$C:$Z,24,FALSE)</f>
        <v>2019</v>
      </c>
    </row>
    <row r="16274" spans="1:15" x14ac:dyDescent="0.25">
      <c r="A16274" t="s">
        <v>1245</v>
      </c>
      <c r="C16274" t="s">
        <v>1332</v>
      </c>
      <c r="E16274">
        <v>2</v>
      </c>
      <c r="F16274" t="s">
        <v>1247</v>
      </c>
      <c r="J16274" t="s">
        <v>23</v>
      </c>
      <c r="K16274">
        <v>8</v>
      </c>
      <c r="L16274">
        <v>40.880000000000003</v>
      </c>
      <c r="M16274">
        <v>3.2000000000000001E-2</v>
      </c>
      <c r="O16274" s="12">
        <f>VLOOKUP(C16274,[3]May!$C:$Z,24,FALSE)</f>
        <v>2019</v>
      </c>
    </row>
    <row r="16275" spans="1:15" x14ac:dyDescent="0.25">
      <c r="A16275" t="s">
        <v>1245</v>
      </c>
      <c r="C16275" t="s">
        <v>1332</v>
      </c>
      <c r="E16275">
        <v>2</v>
      </c>
      <c r="F16275" t="s">
        <v>1247</v>
      </c>
      <c r="J16275" t="s">
        <v>23</v>
      </c>
      <c r="K16275">
        <v>1</v>
      </c>
      <c r="L16275">
        <v>65.13</v>
      </c>
      <c r="M16275">
        <v>5.0999999999999997E-2</v>
      </c>
      <c r="O16275" s="12">
        <f>VLOOKUP(C16275,[3]May!$C:$Z,24,FALSE)</f>
        <v>2019</v>
      </c>
    </row>
    <row r="16276" spans="1:15" x14ac:dyDescent="0.25">
      <c r="A16276" t="s">
        <v>1245</v>
      </c>
      <c r="C16276" t="s">
        <v>1332</v>
      </c>
      <c r="E16276">
        <v>2</v>
      </c>
      <c r="F16276" t="s">
        <v>1247</v>
      </c>
      <c r="J16276" t="s">
        <v>23</v>
      </c>
      <c r="K16276">
        <v>17</v>
      </c>
      <c r="L16276">
        <v>86.87</v>
      </c>
      <c r="M16276">
        <v>6.8000000000000005E-2</v>
      </c>
      <c r="O16276" s="12">
        <f>VLOOKUP(C16276,[3]May!$C:$Z,24,FALSE)</f>
        <v>2019</v>
      </c>
    </row>
    <row r="16277" spans="1:15" x14ac:dyDescent="0.25">
      <c r="A16277" t="s">
        <v>1245</v>
      </c>
      <c r="C16277" t="s">
        <v>1332</v>
      </c>
      <c r="E16277">
        <v>2</v>
      </c>
      <c r="F16277" t="s">
        <v>1247</v>
      </c>
      <c r="J16277" t="s">
        <v>23</v>
      </c>
      <c r="K16277">
        <v>14</v>
      </c>
      <c r="L16277">
        <v>71.540000000000006</v>
      </c>
      <c r="M16277">
        <v>5.6000000000000001E-2</v>
      </c>
      <c r="O16277" s="12">
        <f>VLOOKUP(C16277,[3]May!$C:$Z,24,FALSE)</f>
        <v>2019</v>
      </c>
    </row>
    <row r="16278" spans="1:15" x14ac:dyDescent="0.25">
      <c r="A16278" t="s">
        <v>1245</v>
      </c>
      <c r="C16278" t="s">
        <v>1332</v>
      </c>
      <c r="E16278">
        <v>2</v>
      </c>
      <c r="F16278" t="s">
        <v>1247</v>
      </c>
      <c r="J16278" t="s">
        <v>23</v>
      </c>
      <c r="K16278">
        <v>3</v>
      </c>
      <c r="L16278">
        <v>195.39</v>
      </c>
      <c r="M16278">
        <v>0.153</v>
      </c>
      <c r="O16278" s="12">
        <f>VLOOKUP(C16278,[3]May!$C:$Z,24,FALSE)</f>
        <v>2019</v>
      </c>
    </row>
    <row r="16279" spans="1:15" x14ac:dyDescent="0.25">
      <c r="A16279" t="s">
        <v>1245</v>
      </c>
      <c r="C16279" t="s">
        <v>1332</v>
      </c>
      <c r="E16279">
        <v>2</v>
      </c>
      <c r="F16279" t="s">
        <v>1247</v>
      </c>
      <c r="J16279" t="s">
        <v>23</v>
      </c>
      <c r="K16279">
        <v>12</v>
      </c>
      <c r="L16279">
        <v>61.32</v>
      </c>
      <c r="M16279">
        <v>4.8000000000000001E-2</v>
      </c>
      <c r="O16279" s="12">
        <f>VLOOKUP(C16279,[3]May!$C:$Z,24,FALSE)</f>
        <v>2019</v>
      </c>
    </row>
    <row r="16280" spans="1:15" x14ac:dyDescent="0.25">
      <c r="A16280" t="s">
        <v>1245</v>
      </c>
      <c r="C16280" t="s">
        <v>1332</v>
      </c>
      <c r="E16280">
        <v>2</v>
      </c>
      <c r="F16280" t="s">
        <v>1247</v>
      </c>
      <c r="J16280" t="s">
        <v>23</v>
      </c>
      <c r="K16280">
        <v>14</v>
      </c>
      <c r="L16280">
        <v>71.540000000000006</v>
      </c>
      <c r="M16280">
        <v>5.6000000000000001E-2</v>
      </c>
      <c r="O16280" s="12">
        <f>VLOOKUP(C16280,[3]May!$C:$Z,24,FALSE)</f>
        <v>2019</v>
      </c>
    </row>
    <row r="16281" spans="1:15" x14ac:dyDescent="0.25">
      <c r="A16281" t="s">
        <v>1245</v>
      </c>
      <c r="C16281" t="s">
        <v>1332</v>
      </c>
      <c r="E16281">
        <v>2</v>
      </c>
      <c r="F16281" t="s">
        <v>1247</v>
      </c>
      <c r="J16281" t="s">
        <v>23</v>
      </c>
      <c r="K16281">
        <v>16</v>
      </c>
      <c r="L16281">
        <v>81.760000000000005</v>
      </c>
      <c r="M16281">
        <v>6.4000000000000001E-2</v>
      </c>
      <c r="O16281" s="12">
        <f>VLOOKUP(C16281,[3]May!$C:$Z,24,FALSE)</f>
        <v>2019</v>
      </c>
    </row>
    <row r="16282" spans="1:15" x14ac:dyDescent="0.25">
      <c r="A16282" t="s">
        <v>1245</v>
      </c>
      <c r="C16282" t="s">
        <v>1332</v>
      </c>
      <c r="E16282">
        <v>2</v>
      </c>
      <c r="F16282" t="s">
        <v>1247</v>
      </c>
      <c r="J16282" t="s">
        <v>23</v>
      </c>
      <c r="K16282">
        <v>1</v>
      </c>
      <c r="L16282">
        <v>65.13</v>
      </c>
      <c r="M16282">
        <v>5.0999999999999997E-2</v>
      </c>
      <c r="O16282" s="12">
        <f>VLOOKUP(C16282,[3]May!$C:$Z,24,FALSE)</f>
        <v>2019</v>
      </c>
    </row>
    <row r="16283" spans="1:15" x14ac:dyDescent="0.25">
      <c r="A16283" t="s">
        <v>1245</v>
      </c>
      <c r="C16283" t="s">
        <v>1332</v>
      </c>
      <c r="E16283">
        <v>2</v>
      </c>
      <c r="F16283" t="s">
        <v>1247</v>
      </c>
      <c r="J16283" t="s">
        <v>23</v>
      </c>
      <c r="K16283">
        <v>13</v>
      </c>
      <c r="L16283">
        <v>66.430000000000007</v>
      </c>
      <c r="M16283">
        <v>5.1999999999999998E-2</v>
      </c>
      <c r="O16283" s="12">
        <f>VLOOKUP(C16283,[3]May!$C:$Z,24,FALSE)</f>
        <v>2019</v>
      </c>
    </row>
    <row r="16284" spans="1:15" x14ac:dyDescent="0.25">
      <c r="A16284" t="s">
        <v>1245</v>
      </c>
      <c r="C16284" t="s">
        <v>1332</v>
      </c>
      <c r="E16284">
        <v>2</v>
      </c>
      <c r="F16284" t="s">
        <v>1247</v>
      </c>
      <c r="J16284" t="s">
        <v>23</v>
      </c>
      <c r="K16284">
        <v>1</v>
      </c>
      <c r="L16284">
        <v>65.13</v>
      </c>
      <c r="M16284">
        <v>5.0999999999999997E-2</v>
      </c>
      <c r="O16284" s="12">
        <f>VLOOKUP(C16284,[3]May!$C:$Z,24,FALSE)</f>
        <v>2019</v>
      </c>
    </row>
    <row r="16285" spans="1:15" x14ac:dyDescent="0.25">
      <c r="A16285" t="s">
        <v>1245</v>
      </c>
      <c r="C16285" t="s">
        <v>1332</v>
      </c>
      <c r="E16285">
        <v>2</v>
      </c>
      <c r="F16285" t="s">
        <v>1247</v>
      </c>
      <c r="J16285" t="s">
        <v>23</v>
      </c>
      <c r="K16285">
        <v>13</v>
      </c>
      <c r="L16285">
        <v>66.430000000000007</v>
      </c>
      <c r="M16285">
        <v>5.1999999999999998E-2</v>
      </c>
      <c r="O16285" s="12">
        <f>VLOOKUP(C16285,[3]May!$C:$Z,24,FALSE)</f>
        <v>2019</v>
      </c>
    </row>
    <row r="16286" spans="1:15" x14ac:dyDescent="0.25">
      <c r="A16286" t="s">
        <v>1245</v>
      </c>
      <c r="C16286" t="s">
        <v>1332</v>
      </c>
      <c r="E16286">
        <v>12</v>
      </c>
      <c r="F16286" t="s">
        <v>1253</v>
      </c>
      <c r="J16286" t="s">
        <v>23</v>
      </c>
      <c r="K16286">
        <v>1</v>
      </c>
      <c r="L16286">
        <v>61.2</v>
      </c>
      <c r="M16286">
        <v>8.3370000000000007E-3</v>
      </c>
      <c r="O16286" s="12">
        <f>VLOOKUP(C16286,[3]May!$C:$Z,24,FALSE)</f>
        <v>2019</v>
      </c>
    </row>
    <row r="16287" spans="1:15" x14ac:dyDescent="0.25">
      <c r="A16287" t="s">
        <v>1245</v>
      </c>
      <c r="C16287" t="s">
        <v>1332</v>
      </c>
      <c r="E16287">
        <v>2</v>
      </c>
      <c r="F16287" t="s">
        <v>1247</v>
      </c>
      <c r="J16287" t="s">
        <v>23</v>
      </c>
      <c r="K16287">
        <v>4</v>
      </c>
      <c r="L16287">
        <v>260.52</v>
      </c>
      <c r="M16287">
        <v>0.20399999999999999</v>
      </c>
      <c r="O16287" s="12">
        <f>VLOOKUP(C16287,[3]May!$C:$Z,24,FALSE)</f>
        <v>2019</v>
      </c>
    </row>
    <row r="16288" spans="1:15" x14ac:dyDescent="0.25">
      <c r="A16288" t="s">
        <v>1245</v>
      </c>
      <c r="C16288" t="s">
        <v>1332</v>
      </c>
      <c r="E16288">
        <v>2</v>
      </c>
      <c r="F16288" t="s">
        <v>1247</v>
      </c>
      <c r="J16288" t="s">
        <v>23</v>
      </c>
      <c r="K16288">
        <v>7</v>
      </c>
      <c r="L16288">
        <v>35.770000000000003</v>
      </c>
      <c r="M16288">
        <v>2.8000000000000001E-2</v>
      </c>
      <c r="O16288" s="12">
        <f>VLOOKUP(C16288,[3]May!$C:$Z,24,FALSE)</f>
        <v>2019</v>
      </c>
    </row>
    <row r="16289" spans="1:15" x14ac:dyDescent="0.25">
      <c r="A16289" t="s">
        <v>1245</v>
      </c>
      <c r="C16289" t="s">
        <v>1332</v>
      </c>
      <c r="E16289">
        <v>2</v>
      </c>
      <c r="F16289" t="s">
        <v>1247</v>
      </c>
      <c r="J16289" t="s">
        <v>23</v>
      </c>
      <c r="K16289">
        <v>2</v>
      </c>
      <c r="L16289">
        <v>10.220000000000001</v>
      </c>
      <c r="M16289">
        <v>8.0000000000000002E-3</v>
      </c>
      <c r="O16289" s="12">
        <f>VLOOKUP(C16289,[3]May!$C:$Z,24,FALSE)</f>
        <v>2019</v>
      </c>
    </row>
    <row r="16290" spans="1:15" x14ac:dyDescent="0.25">
      <c r="A16290" t="s">
        <v>1245</v>
      </c>
      <c r="C16290" t="s">
        <v>1332</v>
      </c>
      <c r="E16290">
        <v>2</v>
      </c>
      <c r="F16290" t="s">
        <v>1247</v>
      </c>
      <c r="J16290" t="s">
        <v>23</v>
      </c>
      <c r="K16290">
        <v>9</v>
      </c>
      <c r="L16290">
        <v>586.16999999999996</v>
      </c>
      <c r="M16290">
        <v>0.45900000000000002</v>
      </c>
      <c r="O16290" s="12">
        <f>VLOOKUP(C16290,[3]May!$C:$Z,24,FALSE)</f>
        <v>2019</v>
      </c>
    </row>
    <row r="16291" spans="1:15" x14ac:dyDescent="0.25">
      <c r="A16291" t="s">
        <v>1245</v>
      </c>
      <c r="C16291" t="s">
        <v>1332</v>
      </c>
      <c r="E16291">
        <v>2</v>
      </c>
      <c r="F16291" t="s">
        <v>1247</v>
      </c>
      <c r="J16291" t="s">
        <v>23</v>
      </c>
      <c r="K16291">
        <v>4</v>
      </c>
      <c r="L16291">
        <v>260.52</v>
      </c>
      <c r="M16291">
        <v>0.20399999999999999</v>
      </c>
      <c r="O16291" s="12">
        <f>VLOOKUP(C16291,[3]May!$C:$Z,24,FALSE)</f>
        <v>2019</v>
      </c>
    </row>
    <row r="16292" spans="1:15" x14ac:dyDescent="0.25">
      <c r="A16292" t="s">
        <v>1245</v>
      </c>
      <c r="C16292" t="s">
        <v>1332</v>
      </c>
      <c r="E16292">
        <v>2</v>
      </c>
      <c r="F16292" t="s">
        <v>1247</v>
      </c>
      <c r="J16292" t="s">
        <v>23</v>
      </c>
      <c r="K16292">
        <v>6</v>
      </c>
      <c r="L16292">
        <v>30.66</v>
      </c>
      <c r="M16292">
        <v>2.4E-2</v>
      </c>
      <c r="O16292" s="12">
        <f>VLOOKUP(C16292,[3]May!$C:$Z,24,FALSE)</f>
        <v>2019</v>
      </c>
    </row>
    <row r="16293" spans="1:15" x14ac:dyDescent="0.25">
      <c r="A16293" t="s">
        <v>1245</v>
      </c>
      <c r="C16293" t="s">
        <v>1332</v>
      </c>
      <c r="E16293">
        <v>2</v>
      </c>
      <c r="F16293" t="s">
        <v>1247</v>
      </c>
      <c r="J16293" t="s">
        <v>23</v>
      </c>
      <c r="K16293">
        <v>4</v>
      </c>
      <c r="L16293">
        <v>260.52</v>
      </c>
      <c r="M16293">
        <v>0.20399999999999999</v>
      </c>
      <c r="O16293" s="12">
        <f>VLOOKUP(C16293,[3]May!$C:$Z,24,FALSE)</f>
        <v>2019</v>
      </c>
    </row>
    <row r="16294" spans="1:15" x14ac:dyDescent="0.25">
      <c r="A16294" t="s">
        <v>1245</v>
      </c>
      <c r="C16294" t="s">
        <v>1332</v>
      </c>
      <c r="E16294">
        <v>2</v>
      </c>
      <c r="F16294" t="s">
        <v>1247</v>
      </c>
      <c r="J16294" t="s">
        <v>23</v>
      </c>
      <c r="K16294">
        <v>1</v>
      </c>
      <c r="L16294">
        <v>5.1100000000000003</v>
      </c>
      <c r="M16294">
        <v>4.0000000000000001E-3</v>
      </c>
      <c r="O16294" s="12">
        <f>VLOOKUP(C16294,[3]May!$C:$Z,24,FALSE)</f>
        <v>2019</v>
      </c>
    </row>
    <row r="16295" spans="1:15" x14ac:dyDescent="0.25">
      <c r="A16295" t="s">
        <v>1245</v>
      </c>
      <c r="C16295" t="s">
        <v>1332</v>
      </c>
      <c r="E16295">
        <v>2</v>
      </c>
      <c r="F16295" t="s">
        <v>1247</v>
      </c>
      <c r="J16295" t="s">
        <v>23</v>
      </c>
      <c r="K16295">
        <v>5</v>
      </c>
      <c r="L16295">
        <v>325.64999999999998</v>
      </c>
      <c r="M16295">
        <v>0.255</v>
      </c>
      <c r="O16295" s="12">
        <f>VLOOKUP(C16295,[3]May!$C:$Z,24,FALSE)</f>
        <v>2019</v>
      </c>
    </row>
    <row r="16296" spans="1:15" x14ac:dyDescent="0.25">
      <c r="A16296" t="s">
        <v>1245</v>
      </c>
      <c r="C16296" t="s">
        <v>1332</v>
      </c>
      <c r="E16296">
        <v>2</v>
      </c>
      <c r="F16296" t="s">
        <v>1247</v>
      </c>
      <c r="J16296" t="s">
        <v>23</v>
      </c>
      <c r="K16296">
        <v>11</v>
      </c>
      <c r="L16296">
        <v>56.21</v>
      </c>
      <c r="M16296">
        <v>4.3999999999999997E-2</v>
      </c>
      <c r="O16296" s="12">
        <f>VLOOKUP(C16296,[3]May!$C:$Z,24,FALSE)</f>
        <v>2019</v>
      </c>
    </row>
    <row r="16297" spans="1:15" x14ac:dyDescent="0.25">
      <c r="A16297" t="s">
        <v>1245</v>
      </c>
      <c r="C16297" t="s">
        <v>1332</v>
      </c>
      <c r="E16297">
        <v>2</v>
      </c>
      <c r="F16297" t="s">
        <v>1247</v>
      </c>
      <c r="J16297" t="s">
        <v>23</v>
      </c>
      <c r="K16297">
        <v>15</v>
      </c>
      <c r="L16297">
        <v>76.650000000000006</v>
      </c>
      <c r="M16297">
        <v>0.06</v>
      </c>
      <c r="O16297" s="12">
        <f>VLOOKUP(C16297,[3]May!$C:$Z,24,FALSE)</f>
        <v>2019</v>
      </c>
    </row>
    <row r="16298" spans="1:15" x14ac:dyDescent="0.25">
      <c r="A16298" t="s">
        <v>1245</v>
      </c>
      <c r="C16298" t="s">
        <v>1332</v>
      </c>
      <c r="E16298">
        <v>2</v>
      </c>
      <c r="F16298" t="s">
        <v>1247</v>
      </c>
      <c r="J16298" t="s">
        <v>23</v>
      </c>
      <c r="K16298">
        <v>16</v>
      </c>
      <c r="L16298">
        <v>81.760000000000005</v>
      </c>
      <c r="M16298">
        <v>6.4000000000000001E-2</v>
      </c>
      <c r="O16298" s="12">
        <f>VLOOKUP(C16298,[3]May!$C:$Z,24,FALSE)</f>
        <v>2019</v>
      </c>
    </row>
    <row r="16299" spans="1:15" x14ac:dyDescent="0.25">
      <c r="A16299" t="s">
        <v>1245</v>
      </c>
      <c r="C16299" t="s">
        <v>1332</v>
      </c>
      <c r="E16299">
        <v>2</v>
      </c>
      <c r="F16299" t="s">
        <v>1247</v>
      </c>
      <c r="J16299" t="s">
        <v>23</v>
      </c>
      <c r="K16299">
        <v>8</v>
      </c>
      <c r="L16299">
        <v>40.880000000000003</v>
      </c>
      <c r="M16299">
        <v>3.2000000000000001E-2</v>
      </c>
      <c r="O16299" s="12">
        <f>VLOOKUP(C16299,[3]May!$C:$Z,24,FALSE)</f>
        <v>2019</v>
      </c>
    </row>
    <row r="16300" spans="1:15" x14ac:dyDescent="0.25">
      <c r="A16300" t="s">
        <v>1245</v>
      </c>
      <c r="C16300" t="s">
        <v>1332</v>
      </c>
      <c r="E16300">
        <v>2</v>
      </c>
      <c r="F16300" t="s">
        <v>1247</v>
      </c>
      <c r="J16300" t="s">
        <v>23</v>
      </c>
      <c r="K16300">
        <v>2</v>
      </c>
      <c r="L16300">
        <v>10.220000000000001</v>
      </c>
      <c r="M16300">
        <v>8.0000000000000002E-3</v>
      </c>
      <c r="O16300" s="12">
        <f>VLOOKUP(C16300,[3]May!$C:$Z,24,FALSE)</f>
        <v>2019</v>
      </c>
    </row>
    <row r="16301" spans="1:15" x14ac:dyDescent="0.25">
      <c r="A16301" t="s">
        <v>1245</v>
      </c>
      <c r="C16301" t="s">
        <v>1332</v>
      </c>
      <c r="E16301">
        <v>2</v>
      </c>
      <c r="F16301" t="s">
        <v>1247</v>
      </c>
      <c r="J16301" t="s">
        <v>23</v>
      </c>
      <c r="K16301">
        <v>13</v>
      </c>
      <c r="L16301">
        <v>66.430000000000007</v>
      </c>
      <c r="M16301">
        <v>5.1999999999999998E-2</v>
      </c>
      <c r="O16301" s="12">
        <f>VLOOKUP(C16301,[3]May!$C:$Z,24,FALSE)</f>
        <v>2019</v>
      </c>
    </row>
    <row r="16302" spans="1:15" x14ac:dyDescent="0.25">
      <c r="A16302" t="s">
        <v>1245</v>
      </c>
      <c r="C16302" t="s">
        <v>1332</v>
      </c>
      <c r="E16302">
        <v>2</v>
      </c>
      <c r="F16302" t="s">
        <v>1247</v>
      </c>
      <c r="J16302" t="s">
        <v>23</v>
      </c>
      <c r="K16302">
        <v>12</v>
      </c>
      <c r="L16302">
        <v>61.32</v>
      </c>
      <c r="M16302">
        <v>4.8000000000000001E-2</v>
      </c>
      <c r="O16302" s="12">
        <f>VLOOKUP(C16302,[3]May!$C:$Z,24,FALSE)</f>
        <v>2019</v>
      </c>
    </row>
    <row r="16303" spans="1:15" x14ac:dyDescent="0.25">
      <c r="A16303" t="s">
        <v>1245</v>
      </c>
      <c r="C16303" t="s">
        <v>1332</v>
      </c>
      <c r="E16303">
        <v>2</v>
      </c>
      <c r="F16303" t="s">
        <v>1247</v>
      </c>
      <c r="J16303" t="s">
        <v>23</v>
      </c>
      <c r="K16303">
        <v>1</v>
      </c>
      <c r="L16303">
        <v>5.1100000000000003</v>
      </c>
      <c r="M16303">
        <v>4.0000000000000001E-3</v>
      </c>
      <c r="O16303" s="12">
        <f>VLOOKUP(C16303,[3]May!$C:$Z,24,FALSE)</f>
        <v>2019</v>
      </c>
    </row>
    <row r="16304" spans="1:15" x14ac:dyDescent="0.25">
      <c r="A16304" t="s">
        <v>1245</v>
      </c>
      <c r="C16304" t="s">
        <v>1332</v>
      </c>
      <c r="E16304">
        <v>2</v>
      </c>
      <c r="F16304" t="s">
        <v>1247</v>
      </c>
      <c r="J16304" t="s">
        <v>23</v>
      </c>
      <c r="K16304">
        <v>1</v>
      </c>
      <c r="L16304">
        <v>65.13</v>
      </c>
      <c r="M16304">
        <v>5.0999999999999997E-2</v>
      </c>
      <c r="O16304" s="12">
        <f>VLOOKUP(C16304,[3]May!$C:$Z,24,FALSE)</f>
        <v>2019</v>
      </c>
    </row>
    <row r="16305" spans="1:15" x14ac:dyDescent="0.25">
      <c r="A16305" t="s">
        <v>1245</v>
      </c>
      <c r="C16305" t="s">
        <v>1332</v>
      </c>
      <c r="E16305">
        <v>2</v>
      </c>
      <c r="F16305" t="s">
        <v>1247</v>
      </c>
      <c r="J16305" t="s">
        <v>23</v>
      </c>
      <c r="K16305">
        <v>15</v>
      </c>
      <c r="L16305">
        <v>76.650000000000006</v>
      </c>
      <c r="M16305">
        <v>0.06</v>
      </c>
      <c r="O16305" s="12">
        <f>VLOOKUP(C16305,[3]May!$C:$Z,24,FALSE)</f>
        <v>2019</v>
      </c>
    </row>
    <row r="16306" spans="1:15" x14ac:dyDescent="0.25">
      <c r="A16306" t="s">
        <v>1245</v>
      </c>
      <c r="C16306" t="s">
        <v>1332</v>
      </c>
      <c r="E16306">
        <v>2</v>
      </c>
      <c r="F16306" t="s">
        <v>1247</v>
      </c>
      <c r="J16306" t="s">
        <v>23</v>
      </c>
      <c r="K16306">
        <v>12</v>
      </c>
      <c r="L16306">
        <v>61.32</v>
      </c>
      <c r="M16306">
        <v>4.8000000000000001E-2</v>
      </c>
      <c r="O16306" s="12">
        <f>VLOOKUP(C16306,[3]May!$C:$Z,24,FALSE)</f>
        <v>2019</v>
      </c>
    </row>
    <row r="16307" spans="1:15" x14ac:dyDescent="0.25">
      <c r="A16307" t="s">
        <v>1245</v>
      </c>
      <c r="C16307" t="s">
        <v>1332</v>
      </c>
      <c r="E16307">
        <v>2</v>
      </c>
      <c r="F16307" t="s">
        <v>1247</v>
      </c>
      <c r="J16307" t="s">
        <v>23</v>
      </c>
      <c r="K16307">
        <v>6</v>
      </c>
      <c r="L16307">
        <v>30.66</v>
      </c>
      <c r="M16307">
        <v>2.4E-2</v>
      </c>
      <c r="O16307" s="12">
        <f>VLOOKUP(C16307,[3]May!$C:$Z,24,FALSE)</f>
        <v>2019</v>
      </c>
    </row>
    <row r="16308" spans="1:15" x14ac:dyDescent="0.25">
      <c r="A16308" t="s">
        <v>1245</v>
      </c>
      <c r="C16308" t="s">
        <v>1332</v>
      </c>
      <c r="E16308">
        <v>2</v>
      </c>
      <c r="F16308" t="s">
        <v>1247</v>
      </c>
      <c r="J16308" t="s">
        <v>23</v>
      </c>
      <c r="K16308">
        <v>3</v>
      </c>
      <c r="L16308">
        <v>195.39</v>
      </c>
      <c r="M16308">
        <v>0.153</v>
      </c>
      <c r="O16308" s="12">
        <f>VLOOKUP(C16308,[3]May!$C:$Z,24,FALSE)</f>
        <v>2019</v>
      </c>
    </row>
    <row r="16309" spans="1:15" x14ac:dyDescent="0.25">
      <c r="A16309" t="s">
        <v>1245</v>
      </c>
      <c r="C16309" t="s">
        <v>1332</v>
      </c>
      <c r="E16309">
        <v>2</v>
      </c>
      <c r="F16309" t="s">
        <v>1247</v>
      </c>
      <c r="J16309" t="s">
        <v>23</v>
      </c>
      <c r="K16309">
        <v>6</v>
      </c>
      <c r="L16309">
        <v>30.66</v>
      </c>
      <c r="M16309">
        <v>2.4E-2</v>
      </c>
      <c r="O16309" s="12">
        <f>VLOOKUP(C16309,[3]May!$C:$Z,24,FALSE)</f>
        <v>2019</v>
      </c>
    </row>
    <row r="16310" spans="1:15" x14ac:dyDescent="0.25">
      <c r="A16310" t="s">
        <v>1245</v>
      </c>
      <c r="C16310" t="s">
        <v>1332</v>
      </c>
      <c r="E16310">
        <v>2</v>
      </c>
      <c r="F16310" t="s">
        <v>1247</v>
      </c>
      <c r="J16310" t="s">
        <v>23</v>
      </c>
      <c r="K16310">
        <v>6</v>
      </c>
      <c r="L16310">
        <v>390.78</v>
      </c>
      <c r="M16310">
        <v>0.30599999999999999</v>
      </c>
      <c r="O16310" s="12">
        <f>VLOOKUP(C16310,[3]May!$C:$Z,24,FALSE)</f>
        <v>2019</v>
      </c>
    </row>
    <row r="16311" spans="1:15" x14ac:dyDescent="0.25">
      <c r="A16311" t="s">
        <v>1245</v>
      </c>
      <c r="C16311" t="s">
        <v>1332</v>
      </c>
      <c r="E16311">
        <v>2</v>
      </c>
      <c r="F16311" t="s">
        <v>1247</v>
      </c>
      <c r="J16311" t="s">
        <v>23</v>
      </c>
      <c r="K16311">
        <v>5</v>
      </c>
      <c r="L16311">
        <v>25.55</v>
      </c>
      <c r="M16311">
        <v>0.02</v>
      </c>
      <c r="O16311" s="12">
        <f>VLOOKUP(C16311,[3]May!$C:$Z,24,FALSE)</f>
        <v>2019</v>
      </c>
    </row>
    <row r="16312" spans="1:15" x14ac:dyDescent="0.25">
      <c r="A16312" t="s">
        <v>1245</v>
      </c>
      <c r="C16312" t="s">
        <v>1332</v>
      </c>
      <c r="E16312">
        <v>2</v>
      </c>
      <c r="F16312" t="s">
        <v>1247</v>
      </c>
      <c r="J16312" t="s">
        <v>23</v>
      </c>
      <c r="K16312">
        <v>3</v>
      </c>
      <c r="L16312">
        <v>195.39</v>
      </c>
      <c r="M16312">
        <v>0.153</v>
      </c>
      <c r="O16312" s="12">
        <f>VLOOKUP(C16312,[3]May!$C:$Z,24,FALSE)</f>
        <v>2019</v>
      </c>
    </row>
    <row r="16313" spans="1:15" x14ac:dyDescent="0.25">
      <c r="A16313" t="s">
        <v>1245</v>
      </c>
      <c r="C16313" t="s">
        <v>1332</v>
      </c>
      <c r="E16313">
        <v>2</v>
      </c>
      <c r="F16313" t="s">
        <v>1247</v>
      </c>
      <c r="J16313" t="s">
        <v>23</v>
      </c>
      <c r="K16313">
        <v>13</v>
      </c>
      <c r="L16313">
        <v>66.430000000000007</v>
      </c>
      <c r="M16313">
        <v>5.1999999999999998E-2</v>
      </c>
      <c r="O16313" s="12">
        <f>VLOOKUP(C16313,[3]May!$C:$Z,24,FALSE)</f>
        <v>2019</v>
      </c>
    </row>
    <row r="16314" spans="1:15" x14ac:dyDescent="0.25">
      <c r="A16314" t="s">
        <v>1245</v>
      </c>
      <c r="C16314" t="s">
        <v>1332</v>
      </c>
      <c r="E16314">
        <v>2</v>
      </c>
      <c r="F16314" t="s">
        <v>1247</v>
      </c>
      <c r="J16314" t="s">
        <v>23</v>
      </c>
      <c r="K16314">
        <v>10</v>
      </c>
      <c r="L16314">
        <v>51.1</v>
      </c>
      <c r="M16314">
        <v>0.04</v>
      </c>
      <c r="O16314" s="12">
        <f>VLOOKUP(C16314,[3]May!$C:$Z,24,FALSE)</f>
        <v>2019</v>
      </c>
    </row>
    <row r="16315" spans="1:15" x14ac:dyDescent="0.25">
      <c r="A16315" t="s">
        <v>1245</v>
      </c>
      <c r="C16315" t="s">
        <v>1332</v>
      </c>
      <c r="E16315">
        <v>2</v>
      </c>
      <c r="F16315" t="s">
        <v>1247</v>
      </c>
      <c r="J16315" t="s">
        <v>23</v>
      </c>
      <c r="K16315">
        <v>3</v>
      </c>
      <c r="L16315">
        <v>195.39</v>
      </c>
      <c r="M16315">
        <v>0.153</v>
      </c>
      <c r="O16315" s="12">
        <f>VLOOKUP(C16315,[3]May!$C:$Z,24,FALSE)</f>
        <v>2019</v>
      </c>
    </row>
    <row r="16316" spans="1:15" x14ac:dyDescent="0.25">
      <c r="A16316" t="s">
        <v>1245</v>
      </c>
      <c r="C16316" t="s">
        <v>1332</v>
      </c>
      <c r="E16316">
        <v>2</v>
      </c>
      <c r="F16316" t="s">
        <v>1247</v>
      </c>
      <c r="J16316" t="s">
        <v>23</v>
      </c>
      <c r="K16316">
        <v>8</v>
      </c>
      <c r="L16316">
        <v>40.880000000000003</v>
      </c>
      <c r="M16316">
        <v>3.2000000000000001E-2</v>
      </c>
      <c r="O16316" s="12">
        <f>VLOOKUP(C16316,[3]May!$C:$Z,24,FALSE)</f>
        <v>2019</v>
      </c>
    </row>
    <row r="16317" spans="1:15" x14ac:dyDescent="0.25">
      <c r="A16317" t="s">
        <v>1245</v>
      </c>
      <c r="C16317" t="s">
        <v>1332</v>
      </c>
      <c r="E16317">
        <v>12</v>
      </c>
      <c r="F16317" t="s">
        <v>1253</v>
      </c>
      <c r="J16317" t="s">
        <v>23</v>
      </c>
      <c r="K16317">
        <v>1</v>
      </c>
      <c r="L16317">
        <v>61.2</v>
      </c>
      <c r="M16317">
        <v>8.3370000000000007E-3</v>
      </c>
      <c r="O16317" s="12">
        <f>VLOOKUP(C16317,[3]May!$C:$Z,24,FALSE)</f>
        <v>2019</v>
      </c>
    </row>
    <row r="16318" spans="1:15" x14ac:dyDescent="0.25">
      <c r="A16318" t="s">
        <v>1245</v>
      </c>
      <c r="C16318" t="s">
        <v>1332</v>
      </c>
      <c r="E16318">
        <v>2</v>
      </c>
      <c r="F16318" t="s">
        <v>1247</v>
      </c>
      <c r="J16318" t="s">
        <v>23</v>
      </c>
      <c r="K16318">
        <v>17</v>
      </c>
      <c r="L16318">
        <v>86.87</v>
      </c>
      <c r="M16318">
        <v>6.8000000000000005E-2</v>
      </c>
      <c r="O16318" s="12">
        <f>VLOOKUP(C16318,[3]May!$C:$Z,24,FALSE)</f>
        <v>2019</v>
      </c>
    </row>
    <row r="16319" spans="1:15" x14ac:dyDescent="0.25">
      <c r="A16319" t="s">
        <v>1245</v>
      </c>
      <c r="C16319" t="s">
        <v>1332</v>
      </c>
      <c r="E16319">
        <v>2</v>
      </c>
      <c r="F16319" t="s">
        <v>1247</v>
      </c>
      <c r="J16319" t="s">
        <v>23</v>
      </c>
      <c r="K16319">
        <v>1</v>
      </c>
      <c r="L16319">
        <v>65.13</v>
      </c>
      <c r="M16319">
        <v>5.0999999999999997E-2</v>
      </c>
      <c r="O16319" s="12">
        <f>VLOOKUP(C16319,[3]May!$C:$Z,24,FALSE)</f>
        <v>2019</v>
      </c>
    </row>
    <row r="16320" spans="1:15" x14ac:dyDescent="0.25">
      <c r="A16320" t="s">
        <v>1245</v>
      </c>
      <c r="C16320" t="s">
        <v>1332</v>
      </c>
      <c r="E16320">
        <v>2</v>
      </c>
      <c r="F16320" t="s">
        <v>1247</v>
      </c>
      <c r="J16320" t="s">
        <v>23</v>
      </c>
      <c r="K16320">
        <v>15</v>
      </c>
      <c r="L16320">
        <v>76.650000000000006</v>
      </c>
      <c r="M16320">
        <v>0.06</v>
      </c>
      <c r="O16320" s="12">
        <f>VLOOKUP(C16320,[3]May!$C:$Z,24,FALSE)</f>
        <v>2019</v>
      </c>
    </row>
    <row r="16321" spans="1:15" x14ac:dyDescent="0.25">
      <c r="A16321" t="s">
        <v>1245</v>
      </c>
      <c r="C16321" t="s">
        <v>1332</v>
      </c>
      <c r="E16321">
        <v>2</v>
      </c>
      <c r="F16321" t="s">
        <v>1247</v>
      </c>
      <c r="J16321" t="s">
        <v>23</v>
      </c>
      <c r="K16321">
        <v>2</v>
      </c>
      <c r="L16321">
        <v>130.26</v>
      </c>
      <c r="M16321">
        <v>0.10199999999999999</v>
      </c>
      <c r="O16321" s="12">
        <f>VLOOKUP(C16321,[3]May!$C:$Z,24,FALSE)</f>
        <v>2019</v>
      </c>
    </row>
    <row r="16322" spans="1:15" x14ac:dyDescent="0.25">
      <c r="A16322" t="s">
        <v>1245</v>
      </c>
      <c r="C16322" t="s">
        <v>1332</v>
      </c>
      <c r="E16322">
        <v>2</v>
      </c>
      <c r="F16322" t="s">
        <v>1247</v>
      </c>
      <c r="J16322" t="s">
        <v>23</v>
      </c>
      <c r="K16322">
        <v>7</v>
      </c>
      <c r="L16322">
        <v>35.770000000000003</v>
      </c>
      <c r="M16322">
        <v>2.8000000000000001E-2</v>
      </c>
      <c r="O16322" s="12">
        <f>VLOOKUP(C16322,[3]May!$C:$Z,24,FALSE)</f>
        <v>2019</v>
      </c>
    </row>
    <row r="16323" spans="1:15" x14ac:dyDescent="0.25">
      <c r="A16323" t="s">
        <v>1245</v>
      </c>
      <c r="C16323" t="s">
        <v>1332</v>
      </c>
      <c r="E16323">
        <v>2</v>
      </c>
      <c r="F16323" t="s">
        <v>1247</v>
      </c>
      <c r="J16323" t="s">
        <v>23</v>
      </c>
      <c r="K16323">
        <v>13</v>
      </c>
      <c r="L16323">
        <v>66.430000000000007</v>
      </c>
      <c r="M16323">
        <v>5.1999999999999998E-2</v>
      </c>
      <c r="O16323" s="12">
        <f>VLOOKUP(C16323,[3]May!$C:$Z,24,FALSE)</f>
        <v>2019</v>
      </c>
    </row>
    <row r="16324" spans="1:15" x14ac:dyDescent="0.25">
      <c r="A16324" t="s">
        <v>1245</v>
      </c>
      <c r="C16324" t="s">
        <v>1332</v>
      </c>
      <c r="E16324">
        <v>2</v>
      </c>
      <c r="F16324" t="s">
        <v>1247</v>
      </c>
      <c r="J16324" t="s">
        <v>23</v>
      </c>
      <c r="K16324">
        <v>5</v>
      </c>
      <c r="L16324">
        <v>325.64999999999998</v>
      </c>
      <c r="M16324">
        <v>0.255</v>
      </c>
      <c r="O16324" s="12">
        <f>VLOOKUP(C16324,[3]May!$C:$Z,24,FALSE)</f>
        <v>2019</v>
      </c>
    </row>
    <row r="16325" spans="1:15" x14ac:dyDescent="0.25">
      <c r="A16325" t="s">
        <v>1245</v>
      </c>
      <c r="C16325" t="s">
        <v>1332</v>
      </c>
      <c r="E16325">
        <v>2</v>
      </c>
      <c r="F16325" t="s">
        <v>1247</v>
      </c>
      <c r="J16325" t="s">
        <v>23</v>
      </c>
      <c r="K16325">
        <v>9</v>
      </c>
      <c r="L16325">
        <v>45.99</v>
      </c>
      <c r="M16325">
        <v>3.5999999999999997E-2</v>
      </c>
      <c r="O16325" s="12">
        <f>VLOOKUP(C16325,[3]May!$C:$Z,24,FALSE)</f>
        <v>2019</v>
      </c>
    </row>
    <row r="16326" spans="1:15" x14ac:dyDescent="0.25">
      <c r="A16326" t="s">
        <v>1245</v>
      </c>
      <c r="C16326" t="s">
        <v>1332</v>
      </c>
      <c r="E16326">
        <v>2</v>
      </c>
      <c r="F16326" t="s">
        <v>1247</v>
      </c>
      <c r="J16326" t="s">
        <v>23</v>
      </c>
      <c r="K16326">
        <v>8</v>
      </c>
      <c r="L16326">
        <v>40.880000000000003</v>
      </c>
      <c r="M16326">
        <v>3.2000000000000001E-2</v>
      </c>
      <c r="O16326" s="12">
        <f>VLOOKUP(C16326,[3]May!$C:$Z,24,FALSE)</f>
        <v>2019</v>
      </c>
    </row>
    <row r="16327" spans="1:15" x14ac:dyDescent="0.25">
      <c r="A16327" t="s">
        <v>1245</v>
      </c>
      <c r="C16327" t="s">
        <v>1333</v>
      </c>
      <c r="E16327">
        <v>2</v>
      </c>
      <c r="F16327" t="s">
        <v>1247</v>
      </c>
      <c r="J16327" t="s">
        <v>23</v>
      </c>
      <c r="K16327">
        <v>18</v>
      </c>
      <c r="L16327">
        <v>91.98</v>
      </c>
      <c r="M16327">
        <v>7.1999999999999995E-2</v>
      </c>
      <c r="O16327" s="12">
        <f>VLOOKUP(C16327,[3]May!$C:$Z,24,FALSE)</f>
        <v>2019</v>
      </c>
    </row>
    <row r="16328" spans="1:15" x14ac:dyDescent="0.25">
      <c r="A16328" t="s">
        <v>1245</v>
      </c>
      <c r="C16328" t="s">
        <v>1333</v>
      </c>
      <c r="E16328">
        <v>2</v>
      </c>
      <c r="F16328" t="s">
        <v>1247</v>
      </c>
      <c r="J16328" t="s">
        <v>23</v>
      </c>
      <c r="K16328">
        <v>1</v>
      </c>
      <c r="L16328">
        <v>65.13</v>
      </c>
      <c r="M16328">
        <v>5.0999999999999997E-2</v>
      </c>
      <c r="O16328" s="12">
        <f>VLOOKUP(C16328,[3]May!$C:$Z,24,FALSE)</f>
        <v>2019</v>
      </c>
    </row>
    <row r="16329" spans="1:15" x14ac:dyDescent="0.25">
      <c r="A16329" t="s">
        <v>1245</v>
      </c>
      <c r="C16329" t="s">
        <v>1333</v>
      </c>
      <c r="E16329">
        <v>2</v>
      </c>
      <c r="F16329" t="s">
        <v>1247</v>
      </c>
      <c r="J16329" t="s">
        <v>23</v>
      </c>
      <c r="K16329">
        <v>1</v>
      </c>
      <c r="L16329">
        <v>5.1100000000000003</v>
      </c>
      <c r="M16329">
        <v>4.0000000000000001E-3</v>
      </c>
      <c r="O16329" s="12">
        <f>VLOOKUP(C16329,[3]May!$C:$Z,24,FALSE)</f>
        <v>2019</v>
      </c>
    </row>
    <row r="16330" spans="1:15" x14ac:dyDescent="0.25">
      <c r="A16330" t="s">
        <v>1245</v>
      </c>
      <c r="C16330" t="s">
        <v>1333</v>
      </c>
      <c r="E16330">
        <v>2</v>
      </c>
      <c r="F16330" t="s">
        <v>1247</v>
      </c>
      <c r="J16330" t="s">
        <v>23</v>
      </c>
      <c r="K16330">
        <v>20</v>
      </c>
      <c r="L16330">
        <v>102.2</v>
      </c>
      <c r="M16330">
        <v>0.08</v>
      </c>
      <c r="O16330" s="12">
        <f>VLOOKUP(C16330,[3]May!$C:$Z,24,FALSE)</f>
        <v>2019</v>
      </c>
    </row>
    <row r="16331" spans="1:15" x14ac:dyDescent="0.25">
      <c r="A16331" t="s">
        <v>1245</v>
      </c>
      <c r="C16331" t="s">
        <v>1333</v>
      </c>
      <c r="E16331">
        <v>12</v>
      </c>
      <c r="F16331" t="s">
        <v>1253</v>
      </c>
      <c r="J16331" t="s">
        <v>23</v>
      </c>
      <c r="K16331">
        <v>1</v>
      </c>
      <c r="L16331">
        <v>61.2</v>
      </c>
      <c r="M16331">
        <v>8.3370000000000007E-3</v>
      </c>
      <c r="O16331" s="12">
        <f>VLOOKUP(C16331,[3]May!$C:$Z,24,FALSE)</f>
        <v>2019</v>
      </c>
    </row>
    <row r="16332" spans="1:15" x14ac:dyDescent="0.25">
      <c r="A16332" t="s">
        <v>1245</v>
      </c>
      <c r="C16332" t="s">
        <v>1333</v>
      </c>
      <c r="E16332">
        <v>2</v>
      </c>
      <c r="F16332" t="s">
        <v>1247</v>
      </c>
      <c r="J16332" t="s">
        <v>23</v>
      </c>
      <c r="K16332">
        <v>2</v>
      </c>
      <c r="L16332">
        <v>130.26</v>
      </c>
      <c r="M16332">
        <v>0.10199999999999999</v>
      </c>
      <c r="O16332" s="12">
        <f>VLOOKUP(C16332,[3]May!$C:$Z,24,FALSE)</f>
        <v>2019</v>
      </c>
    </row>
    <row r="16333" spans="1:15" x14ac:dyDescent="0.25">
      <c r="A16333" t="s">
        <v>1245</v>
      </c>
      <c r="C16333" t="s">
        <v>1333</v>
      </c>
      <c r="E16333">
        <v>2</v>
      </c>
      <c r="F16333" t="s">
        <v>1247</v>
      </c>
      <c r="J16333" t="s">
        <v>23</v>
      </c>
      <c r="K16333">
        <v>15</v>
      </c>
      <c r="L16333">
        <v>76.650000000000006</v>
      </c>
      <c r="M16333">
        <v>0.06</v>
      </c>
      <c r="O16333" s="12">
        <f>VLOOKUP(C16333,[3]May!$C:$Z,24,FALSE)</f>
        <v>2019</v>
      </c>
    </row>
    <row r="16334" spans="1:15" x14ac:dyDescent="0.25">
      <c r="A16334" t="s">
        <v>1245</v>
      </c>
      <c r="C16334" t="s">
        <v>1333</v>
      </c>
      <c r="E16334">
        <v>2</v>
      </c>
      <c r="F16334" t="s">
        <v>1247</v>
      </c>
      <c r="J16334" t="s">
        <v>23</v>
      </c>
      <c r="K16334">
        <v>8</v>
      </c>
      <c r="L16334">
        <v>40.880000000000003</v>
      </c>
      <c r="M16334">
        <v>3.2000000000000001E-2</v>
      </c>
      <c r="O16334" s="12">
        <f>VLOOKUP(C16334,[3]May!$C:$Z,24,FALSE)</f>
        <v>2019</v>
      </c>
    </row>
    <row r="16335" spans="1:15" x14ac:dyDescent="0.25">
      <c r="A16335" t="s">
        <v>1245</v>
      </c>
      <c r="C16335" t="s">
        <v>1333</v>
      </c>
      <c r="E16335">
        <v>2</v>
      </c>
      <c r="F16335" t="s">
        <v>1247</v>
      </c>
      <c r="J16335" t="s">
        <v>23</v>
      </c>
      <c r="K16335">
        <v>13</v>
      </c>
      <c r="L16335">
        <v>846.69</v>
      </c>
      <c r="M16335">
        <v>0.66300000000000003</v>
      </c>
      <c r="O16335" s="12">
        <f>VLOOKUP(C16335,[3]May!$C:$Z,24,FALSE)</f>
        <v>2019</v>
      </c>
    </row>
    <row r="16336" spans="1:15" x14ac:dyDescent="0.25">
      <c r="A16336" t="s">
        <v>1245</v>
      </c>
      <c r="C16336" t="s">
        <v>1333</v>
      </c>
      <c r="E16336">
        <v>12</v>
      </c>
      <c r="F16336" t="s">
        <v>1253</v>
      </c>
      <c r="J16336" t="s">
        <v>23</v>
      </c>
      <c r="K16336">
        <v>1</v>
      </c>
      <c r="L16336">
        <v>61.2</v>
      </c>
      <c r="M16336">
        <v>8.3370000000000007E-3</v>
      </c>
      <c r="O16336" s="12">
        <f>VLOOKUP(C16336,[3]May!$C:$Z,24,FALSE)</f>
        <v>2019</v>
      </c>
    </row>
    <row r="16337" spans="1:15" x14ac:dyDescent="0.25">
      <c r="A16337" t="s">
        <v>1245</v>
      </c>
      <c r="C16337" t="s">
        <v>1333</v>
      </c>
      <c r="E16337">
        <v>2</v>
      </c>
      <c r="F16337" t="s">
        <v>1247</v>
      </c>
      <c r="J16337" t="s">
        <v>23</v>
      </c>
      <c r="K16337">
        <v>14</v>
      </c>
      <c r="L16337">
        <v>911.82</v>
      </c>
      <c r="M16337">
        <v>0.71399999999999997</v>
      </c>
      <c r="O16337" s="12">
        <f>VLOOKUP(C16337,[3]May!$C:$Z,24,FALSE)</f>
        <v>2019</v>
      </c>
    </row>
    <row r="16338" spans="1:15" x14ac:dyDescent="0.25">
      <c r="A16338" t="s">
        <v>1245</v>
      </c>
      <c r="C16338" t="s">
        <v>1333</v>
      </c>
      <c r="E16338">
        <v>12</v>
      </c>
      <c r="F16338" t="s">
        <v>1253</v>
      </c>
      <c r="J16338" t="s">
        <v>23</v>
      </c>
      <c r="K16338">
        <v>1</v>
      </c>
      <c r="L16338">
        <v>61.2</v>
      </c>
      <c r="M16338">
        <v>8.3370000000000007E-3</v>
      </c>
      <c r="O16338" s="12">
        <f>VLOOKUP(C16338,[3]May!$C:$Z,24,FALSE)</f>
        <v>2019</v>
      </c>
    </row>
    <row r="16339" spans="1:15" x14ac:dyDescent="0.25">
      <c r="A16339" t="s">
        <v>1245</v>
      </c>
      <c r="C16339" t="s">
        <v>1333</v>
      </c>
      <c r="E16339">
        <v>2</v>
      </c>
      <c r="F16339" t="s">
        <v>1247</v>
      </c>
      <c r="J16339" t="s">
        <v>23</v>
      </c>
      <c r="K16339">
        <v>9</v>
      </c>
      <c r="L16339">
        <v>586.16999999999996</v>
      </c>
      <c r="M16339">
        <v>0.45900000000000002</v>
      </c>
      <c r="O16339" s="12">
        <f>VLOOKUP(C16339,[3]May!$C:$Z,24,FALSE)</f>
        <v>2019</v>
      </c>
    </row>
    <row r="16340" spans="1:15" x14ac:dyDescent="0.25">
      <c r="A16340" t="s">
        <v>1245</v>
      </c>
      <c r="C16340" t="s">
        <v>1333</v>
      </c>
      <c r="E16340">
        <v>12</v>
      </c>
      <c r="F16340" t="s">
        <v>1253</v>
      </c>
      <c r="J16340" t="s">
        <v>23</v>
      </c>
      <c r="K16340">
        <v>1</v>
      </c>
      <c r="L16340">
        <v>61.2</v>
      </c>
      <c r="M16340">
        <v>8.3370000000000007E-3</v>
      </c>
      <c r="O16340" s="12">
        <f>VLOOKUP(C16340,[3]May!$C:$Z,24,FALSE)</f>
        <v>2019</v>
      </c>
    </row>
    <row r="16341" spans="1:15" x14ac:dyDescent="0.25">
      <c r="A16341" t="s">
        <v>1245</v>
      </c>
      <c r="C16341" t="s">
        <v>1333</v>
      </c>
      <c r="E16341">
        <v>2</v>
      </c>
      <c r="F16341" t="s">
        <v>1247</v>
      </c>
      <c r="J16341" t="s">
        <v>23</v>
      </c>
      <c r="K16341">
        <v>20</v>
      </c>
      <c r="L16341">
        <v>1302.5999999999999</v>
      </c>
      <c r="M16341">
        <v>1.02</v>
      </c>
      <c r="O16341" s="12">
        <f>VLOOKUP(C16341,[3]May!$C:$Z,24,FALSE)</f>
        <v>2019</v>
      </c>
    </row>
    <row r="16342" spans="1:15" x14ac:dyDescent="0.25">
      <c r="A16342" t="s">
        <v>1245</v>
      </c>
      <c r="C16342" t="s">
        <v>1333</v>
      </c>
      <c r="E16342">
        <v>12</v>
      </c>
      <c r="F16342" t="s">
        <v>1253</v>
      </c>
      <c r="J16342" t="s">
        <v>23</v>
      </c>
      <c r="K16342">
        <v>1</v>
      </c>
      <c r="L16342">
        <v>61.2</v>
      </c>
      <c r="M16342">
        <v>8.3370000000000007E-3</v>
      </c>
      <c r="O16342" s="12">
        <f>VLOOKUP(C16342,[3]May!$C:$Z,24,FALSE)</f>
        <v>2019</v>
      </c>
    </row>
    <row r="16343" spans="1:15" x14ac:dyDescent="0.25">
      <c r="A16343" t="s">
        <v>1245</v>
      </c>
      <c r="C16343" t="s">
        <v>1333</v>
      </c>
      <c r="E16343">
        <v>2</v>
      </c>
      <c r="F16343" t="s">
        <v>1247</v>
      </c>
      <c r="J16343" t="s">
        <v>23</v>
      </c>
      <c r="K16343">
        <v>1</v>
      </c>
      <c r="L16343">
        <v>65.13</v>
      </c>
      <c r="M16343">
        <v>5.0999999999999997E-2</v>
      </c>
      <c r="O16343" s="12">
        <f>VLOOKUP(C16343,[3]May!$C:$Z,24,FALSE)</f>
        <v>2019</v>
      </c>
    </row>
    <row r="16344" spans="1:15" x14ac:dyDescent="0.25">
      <c r="A16344" t="s">
        <v>1245</v>
      </c>
      <c r="C16344" t="s">
        <v>1333</v>
      </c>
      <c r="E16344">
        <v>2</v>
      </c>
      <c r="F16344" t="s">
        <v>1247</v>
      </c>
      <c r="J16344" t="s">
        <v>23</v>
      </c>
      <c r="K16344">
        <v>11</v>
      </c>
      <c r="L16344">
        <v>56.21</v>
      </c>
      <c r="M16344">
        <v>4.3999999999999997E-2</v>
      </c>
      <c r="O16344" s="12">
        <f>VLOOKUP(C16344,[3]May!$C:$Z,24,FALSE)</f>
        <v>2019</v>
      </c>
    </row>
    <row r="16345" spans="1:15" x14ac:dyDescent="0.25">
      <c r="A16345" t="s">
        <v>1245</v>
      </c>
      <c r="C16345" t="s">
        <v>1333</v>
      </c>
      <c r="E16345">
        <v>2</v>
      </c>
      <c r="F16345" t="s">
        <v>1247</v>
      </c>
      <c r="J16345" t="s">
        <v>23</v>
      </c>
      <c r="K16345">
        <v>1</v>
      </c>
      <c r="L16345">
        <v>5.1100000000000003</v>
      </c>
      <c r="M16345">
        <v>4.0000000000000001E-3</v>
      </c>
      <c r="O16345" s="12">
        <f>VLOOKUP(C16345,[3]May!$C:$Z,24,FALSE)</f>
        <v>2019</v>
      </c>
    </row>
    <row r="16346" spans="1:15" x14ac:dyDescent="0.25">
      <c r="A16346" t="s">
        <v>1245</v>
      </c>
      <c r="C16346" t="s">
        <v>1333</v>
      </c>
      <c r="E16346">
        <v>2</v>
      </c>
      <c r="F16346" t="s">
        <v>1247</v>
      </c>
      <c r="J16346" t="s">
        <v>23</v>
      </c>
      <c r="K16346">
        <v>16</v>
      </c>
      <c r="L16346">
        <v>1042.08</v>
      </c>
      <c r="M16346">
        <v>0.81599999999999995</v>
      </c>
      <c r="O16346" s="12">
        <f>VLOOKUP(C16346,[3]May!$C:$Z,24,FALSE)</f>
        <v>2019</v>
      </c>
    </row>
    <row r="16347" spans="1:15" x14ac:dyDescent="0.25">
      <c r="A16347" t="s">
        <v>1245</v>
      </c>
      <c r="C16347" t="s">
        <v>1333</v>
      </c>
      <c r="E16347">
        <v>12</v>
      </c>
      <c r="F16347" t="s">
        <v>1253</v>
      </c>
      <c r="J16347" t="s">
        <v>23</v>
      </c>
      <c r="K16347">
        <v>1</v>
      </c>
      <c r="L16347">
        <v>61.2</v>
      </c>
      <c r="M16347">
        <v>8.3370000000000007E-3</v>
      </c>
      <c r="O16347" s="12">
        <f>VLOOKUP(C16347,[3]May!$C:$Z,24,FALSE)</f>
        <v>2019</v>
      </c>
    </row>
    <row r="16348" spans="1:15" x14ac:dyDescent="0.25">
      <c r="A16348" t="s">
        <v>1245</v>
      </c>
      <c r="C16348" t="s">
        <v>1333</v>
      </c>
      <c r="E16348">
        <v>2</v>
      </c>
      <c r="F16348" t="s">
        <v>1247</v>
      </c>
      <c r="J16348" t="s">
        <v>23</v>
      </c>
      <c r="K16348">
        <v>17</v>
      </c>
      <c r="L16348">
        <v>1107.21</v>
      </c>
      <c r="M16348">
        <v>0.86699999999999999</v>
      </c>
      <c r="O16348" s="12">
        <f>VLOOKUP(C16348,[3]May!$C:$Z,24,FALSE)</f>
        <v>2019</v>
      </c>
    </row>
    <row r="16349" spans="1:15" x14ac:dyDescent="0.25">
      <c r="A16349" t="s">
        <v>1245</v>
      </c>
      <c r="C16349" t="s">
        <v>1333</v>
      </c>
      <c r="E16349">
        <v>2</v>
      </c>
      <c r="F16349" t="s">
        <v>1247</v>
      </c>
      <c r="J16349" t="s">
        <v>23</v>
      </c>
      <c r="K16349">
        <v>3</v>
      </c>
      <c r="L16349">
        <v>195.39</v>
      </c>
      <c r="M16349">
        <v>0.153</v>
      </c>
      <c r="O16349" s="12">
        <f>VLOOKUP(C16349,[3]May!$C:$Z,24,FALSE)</f>
        <v>2019</v>
      </c>
    </row>
    <row r="16350" spans="1:15" x14ac:dyDescent="0.25">
      <c r="A16350" t="s">
        <v>1245</v>
      </c>
      <c r="C16350" t="s">
        <v>1333</v>
      </c>
      <c r="E16350">
        <v>2</v>
      </c>
      <c r="F16350" t="s">
        <v>1247</v>
      </c>
      <c r="J16350" t="s">
        <v>23</v>
      </c>
      <c r="K16350">
        <v>17</v>
      </c>
      <c r="L16350">
        <v>86.87</v>
      </c>
      <c r="M16350">
        <v>6.8000000000000005E-2</v>
      </c>
      <c r="O16350" s="12">
        <f>VLOOKUP(C16350,[3]May!$C:$Z,24,FALSE)</f>
        <v>2019</v>
      </c>
    </row>
    <row r="16351" spans="1:15" x14ac:dyDescent="0.25">
      <c r="A16351" t="s">
        <v>1245</v>
      </c>
      <c r="C16351" t="s">
        <v>1333</v>
      </c>
      <c r="E16351">
        <v>12</v>
      </c>
      <c r="F16351" t="s">
        <v>1253</v>
      </c>
      <c r="J16351" t="s">
        <v>23</v>
      </c>
      <c r="K16351">
        <v>1</v>
      </c>
      <c r="L16351">
        <v>61.2</v>
      </c>
      <c r="M16351">
        <v>8.3370000000000007E-3</v>
      </c>
      <c r="O16351" s="12">
        <f>VLOOKUP(C16351,[3]May!$C:$Z,24,FALSE)</f>
        <v>2019</v>
      </c>
    </row>
    <row r="16352" spans="1:15" x14ac:dyDescent="0.25">
      <c r="A16352" t="s">
        <v>1245</v>
      </c>
      <c r="C16352" t="s">
        <v>1333</v>
      </c>
      <c r="E16352">
        <v>2</v>
      </c>
      <c r="F16352" t="s">
        <v>1247</v>
      </c>
      <c r="J16352" t="s">
        <v>23</v>
      </c>
      <c r="K16352">
        <v>14</v>
      </c>
      <c r="L16352">
        <v>911.82</v>
      </c>
      <c r="M16352">
        <v>0.71399999999999997</v>
      </c>
      <c r="O16352" s="12">
        <f>VLOOKUP(C16352,[3]May!$C:$Z,24,FALSE)</f>
        <v>2019</v>
      </c>
    </row>
    <row r="16353" spans="1:15" x14ac:dyDescent="0.25">
      <c r="A16353" t="s">
        <v>1245</v>
      </c>
      <c r="C16353" t="s">
        <v>1333</v>
      </c>
      <c r="E16353">
        <v>2</v>
      </c>
      <c r="F16353" t="s">
        <v>1247</v>
      </c>
      <c r="J16353" t="s">
        <v>23</v>
      </c>
      <c r="K16353">
        <v>1</v>
      </c>
      <c r="L16353">
        <v>65.13</v>
      </c>
      <c r="M16353">
        <v>5.0999999999999997E-2</v>
      </c>
      <c r="O16353" s="12">
        <f>VLOOKUP(C16353,[3]May!$C:$Z,24,FALSE)</f>
        <v>2019</v>
      </c>
    </row>
    <row r="16354" spans="1:15" x14ac:dyDescent="0.25">
      <c r="A16354" t="s">
        <v>1245</v>
      </c>
      <c r="C16354" t="s">
        <v>1333</v>
      </c>
      <c r="E16354">
        <v>2</v>
      </c>
      <c r="F16354" t="s">
        <v>1247</v>
      </c>
      <c r="J16354" t="s">
        <v>23</v>
      </c>
      <c r="K16354">
        <v>15</v>
      </c>
      <c r="L16354">
        <v>76.650000000000006</v>
      </c>
      <c r="M16354">
        <v>0.06</v>
      </c>
      <c r="O16354" s="12">
        <f>VLOOKUP(C16354,[3]May!$C:$Z,24,FALSE)</f>
        <v>2019</v>
      </c>
    </row>
    <row r="16355" spans="1:15" x14ac:dyDescent="0.25">
      <c r="A16355" t="s">
        <v>1245</v>
      </c>
      <c r="C16355" t="s">
        <v>1333</v>
      </c>
      <c r="E16355">
        <v>2</v>
      </c>
      <c r="F16355" t="s">
        <v>1247</v>
      </c>
      <c r="J16355" t="s">
        <v>23</v>
      </c>
      <c r="K16355">
        <v>7</v>
      </c>
      <c r="L16355">
        <v>35.770000000000003</v>
      </c>
      <c r="M16355">
        <v>2.8000000000000001E-2</v>
      </c>
      <c r="O16355" s="12">
        <f>VLOOKUP(C16355,[3]May!$C:$Z,24,FALSE)</f>
        <v>2019</v>
      </c>
    </row>
    <row r="16356" spans="1:15" x14ac:dyDescent="0.25">
      <c r="A16356" t="s">
        <v>1245</v>
      </c>
      <c r="C16356" t="s">
        <v>1333</v>
      </c>
      <c r="E16356">
        <v>2</v>
      </c>
      <c r="F16356" t="s">
        <v>1247</v>
      </c>
      <c r="J16356" t="s">
        <v>23</v>
      </c>
      <c r="K16356">
        <v>7</v>
      </c>
      <c r="L16356">
        <v>455.91</v>
      </c>
      <c r="M16356">
        <v>0.35699999999999998</v>
      </c>
      <c r="O16356" s="12">
        <f>VLOOKUP(C16356,[3]May!$C:$Z,24,FALSE)</f>
        <v>2019</v>
      </c>
    </row>
    <row r="16357" spans="1:15" x14ac:dyDescent="0.25">
      <c r="A16357" t="s">
        <v>1245</v>
      </c>
      <c r="C16357" t="s">
        <v>1333</v>
      </c>
      <c r="E16357">
        <v>2</v>
      </c>
      <c r="F16357" t="s">
        <v>1247</v>
      </c>
      <c r="J16357" t="s">
        <v>23</v>
      </c>
      <c r="K16357">
        <v>2</v>
      </c>
      <c r="L16357">
        <v>130.26</v>
      </c>
      <c r="M16357">
        <v>0.10199999999999999</v>
      </c>
      <c r="O16357" s="12">
        <f>VLOOKUP(C16357,[3]May!$C:$Z,24,FALSE)</f>
        <v>2019</v>
      </c>
    </row>
    <row r="16358" spans="1:15" x14ac:dyDescent="0.25">
      <c r="A16358" t="s">
        <v>1245</v>
      </c>
      <c r="C16358" t="s">
        <v>1333</v>
      </c>
      <c r="E16358">
        <v>2</v>
      </c>
      <c r="F16358" t="s">
        <v>1247</v>
      </c>
      <c r="J16358" t="s">
        <v>23</v>
      </c>
      <c r="K16358">
        <v>17</v>
      </c>
      <c r="L16358">
        <v>86.87</v>
      </c>
      <c r="M16358">
        <v>6.8000000000000005E-2</v>
      </c>
      <c r="O16358" s="12">
        <f>VLOOKUP(C16358,[3]May!$C:$Z,24,FALSE)</f>
        <v>2019</v>
      </c>
    </row>
    <row r="16359" spans="1:15" x14ac:dyDescent="0.25">
      <c r="A16359" t="s">
        <v>1245</v>
      </c>
      <c r="C16359" t="s">
        <v>1333</v>
      </c>
      <c r="E16359">
        <v>2</v>
      </c>
      <c r="F16359" t="s">
        <v>1247</v>
      </c>
      <c r="J16359" t="s">
        <v>23</v>
      </c>
      <c r="K16359">
        <v>1</v>
      </c>
      <c r="L16359">
        <v>5.1100000000000003</v>
      </c>
      <c r="M16359">
        <v>4.0000000000000001E-3</v>
      </c>
      <c r="O16359" s="12">
        <f>VLOOKUP(C16359,[3]May!$C:$Z,24,FALSE)</f>
        <v>2019</v>
      </c>
    </row>
    <row r="16360" spans="1:15" x14ac:dyDescent="0.25">
      <c r="A16360" t="s">
        <v>1245</v>
      </c>
      <c r="C16360" t="s">
        <v>1333</v>
      </c>
      <c r="E16360">
        <v>2</v>
      </c>
      <c r="F16360" t="s">
        <v>1247</v>
      </c>
      <c r="J16360" t="s">
        <v>23</v>
      </c>
      <c r="K16360">
        <v>10</v>
      </c>
      <c r="L16360">
        <v>51.1</v>
      </c>
      <c r="M16360">
        <v>0.04</v>
      </c>
      <c r="O16360" s="12">
        <f>VLOOKUP(C16360,[3]May!$C:$Z,24,FALSE)</f>
        <v>2019</v>
      </c>
    </row>
    <row r="16361" spans="1:15" x14ac:dyDescent="0.25">
      <c r="A16361" t="s">
        <v>1245</v>
      </c>
      <c r="C16361" t="s">
        <v>1333</v>
      </c>
      <c r="E16361">
        <v>2</v>
      </c>
      <c r="F16361" t="s">
        <v>1247</v>
      </c>
      <c r="J16361" t="s">
        <v>23</v>
      </c>
      <c r="K16361">
        <v>10</v>
      </c>
      <c r="L16361">
        <v>651.29999999999995</v>
      </c>
      <c r="M16361">
        <v>0.51</v>
      </c>
      <c r="O16361" s="12">
        <f>VLOOKUP(C16361,[3]May!$C:$Z,24,FALSE)</f>
        <v>2019</v>
      </c>
    </row>
    <row r="16362" spans="1:15" x14ac:dyDescent="0.25">
      <c r="A16362" t="s">
        <v>1245</v>
      </c>
      <c r="C16362" t="s">
        <v>1333</v>
      </c>
      <c r="E16362">
        <v>12</v>
      </c>
      <c r="F16362" t="s">
        <v>1253</v>
      </c>
      <c r="J16362" t="s">
        <v>23</v>
      </c>
      <c r="K16362">
        <v>1</v>
      </c>
      <c r="L16362">
        <v>61.2</v>
      </c>
      <c r="M16362">
        <v>8.3370000000000007E-3</v>
      </c>
      <c r="O16362" s="12">
        <f>VLOOKUP(C16362,[3]May!$C:$Z,24,FALSE)</f>
        <v>2019</v>
      </c>
    </row>
    <row r="16363" spans="1:15" x14ac:dyDescent="0.25">
      <c r="A16363" t="s">
        <v>1245</v>
      </c>
      <c r="C16363" t="s">
        <v>1333</v>
      </c>
      <c r="E16363">
        <v>2</v>
      </c>
      <c r="F16363" t="s">
        <v>1247</v>
      </c>
      <c r="J16363" t="s">
        <v>23</v>
      </c>
      <c r="K16363">
        <v>10</v>
      </c>
      <c r="L16363">
        <v>651.29999999999995</v>
      </c>
      <c r="M16363">
        <v>0.51</v>
      </c>
      <c r="O16363" s="12">
        <f>VLOOKUP(C16363,[3]May!$C:$Z,24,FALSE)</f>
        <v>2019</v>
      </c>
    </row>
    <row r="16364" spans="1:15" x14ac:dyDescent="0.25">
      <c r="A16364" t="s">
        <v>1245</v>
      </c>
      <c r="C16364" t="s">
        <v>1333</v>
      </c>
      <c r="E16364">
        <v>2</v>
      </c>
      <c r="F16364" t="s">
        <v>1247</v>
      </c>
      <c r="J16364" t="s">
        <v>23</v>
      </c>
      <c r="K16364">
        <v>1</v>
      </c>
      <c r="L16364">
        <v>5.1100000000000003</v>
      </c>
      <c r="M16364">
        <v>4.0000000000000001E-3</v>
      </c>
      <c r="O16364" s="12">
        <f>VLOOKUP(C16364,[3]May!$C:$Z,24,FALSE)</f>
        <v>2019</v>
      </c>
    </row>
    <row r="16365" spans="1:15" x14ac:dyDescent="0.25">
      <c r="A16365" t="s">
        <v>1245</v>
      </c>
      <c r="C16365" t="s">
        <v>1333</v>
      </c>
      <c r="E16365">
        <v>2</v>
      </c>
      <c r="F16365" t="s">
        <v>1247</v>
      </c>
      <c r="J16365" t="s">
        <v>23</v>
      </c>
      <c r="K16365">
        <v>16</v>
      </c>
      <c r="L16365">
        <v>81.760000000000005</v>
      </c>
      <c r="M16365">
        <v>6.4000000000000001E-2</v>
      </c>
      <c r="O16365" s="12">
        <f>VLOOKUP(C16365,[3]May!$C:$Z,24,FALSE)</f>
        <v>2019</v>
      </c>
    </row>
    <row r="16366" spans="1:15" x14ac:dyDescent="0.25">
      <c r="A16366" t="s">
        <v>1245</v>
      </c>
      <c r="C16366" t="s">
        <v>1333</v>
      </c>
      <c r="E16366">
        <v>6</v>
      </c>
      <c r="F16366" t="s">
        <v>1250</v>
      </c>
      <c r="J16366" t="s">
        <v>23</v>
      </c>
      <c r="K16366">
        <v>1</v>
      </c>
      <c r="L16366">
        <v>10.85</v>
      </c>
      <c r="M16366">
        <v>8.5000000000000006E-3</v>
      </c>
      <c r="O16366" s="12">
        <f>VLOOKUP(C16366,[3]May!$C:$Z,24,FALSE)</f>
        <v>2019</v>
      </c>
    </row>
    <row r="16367" spans="1:15" x14ac:dyDescent="0.25">
      <c r="A16367" t="s">
        <v>1245</v>
      </c>
      <c r="C16367" t="s">
        <v>1333</v>
      </c>
      <c r="E16367">
        <v>12</v>
      </c>
      <c r="F16367" t="s">
        <v>1253</v>
      </c>
      <c r="J16367" t="s">
        <v>23</v>
      </c>
      <c r="K16367">
        <v>1</v>
      </c>
      <c r="L16367">
        <v>61.2</v>
      </c>
      <c r="M16367">
        <v>8.3370000000000007E-3</v>
      </c>
      <c r="O16367" s="12">
        <f>VLOOKUP(C16367,[3]May!$C:$Z,24,FALSE)</f>
        <v>2019</v>
      </c>
    </row>
    <row r="16368" spans="1:15" x14ac:dyDescent="0.25">
      <c r="A16368" t="s">
        <v>1245</v>
      </c>
      <c r="C16368" t="s">
        <v>1333</v>
      </c>
      <c r="E16368">
        <v>2</v>
      </c>
      <c r="F16368" t="s">
        <v>1247</v>
      </c>
      <c r="J16368" t="s">
        <v>23</v>
      </c>
      <c r="K16368">
        <v>3</v>
      </c>
      <c r="L16368">
        <v>195.39</v>
      </c>
      <c r="M16368">
        <v>0.153</v>
      </c>
      <c r="O16368" s="12">
        <f>VLOOKUP(C16368,[3]May!$C:$Z,24,FALSE)</f>
        <v>2019</v>
      </c>
    </row>
    <row r="16369" spans="1:15" x14ac:dyDescent="0.25">
      <c r="A16369" t="s">
        <v>1245</v>
      </c>
      <c r="C16369" t="s">
        <v>1333</v>
      </c>
      <c r="E16369">
        <v>2</v>
      </c>
      <c r="F16369" t="s">
        <v>1247</v>
      </c>
      <c r="J16369" t="s">
        <v>23</v>
      </c>
      <c r="K16369">
        <v>14</v>
      </c>
      <c r="L16369">
        <v>71.540000000000006</v>
      </c>
      <c r="M16369">
        <v>5.6000000000000001E-2</v>
      </c>
      <c r="O16369" s="12">
        <f>VLOOKUP(C16369,[3]May!$C:$Z,24,FALSE)</f>
        <v>2019</v>
      </c>
    </row>
    <row r="16370" spans="1:15" x14ac:dyDescent="0.25">
      <c r="A16370" t="s">
        <v>1245</v>
      </c>
      <c r="C16370" t="s">
        <v>1333</v>
      </c>
      <c r="E16370">
        <v>8</v>
      </c>
      <c r="F16370" t="s">
        <v>1251</v>
      </c>
      <c r="J16370" t="s">
        <v>23</v>
      </c>
      <c r="K16370">
        <v>6</v>
      </c>
      <c r="L16370">
        <v>330.36</v>
      </c>
      <c r="M16370">
        <v>0.19320000000000001</v>
      </c>
      <c r="O16370" s="12">
        <f>VLOOKUP(C16370,[3]May!$C:$Z,24,FALSE)</f>
        <v>2019</v>
      </c>
    </row>
    <row r="16371" spans="1:15" x14ac:dyDescent="0.25">
      <c r="A16371" t="s">
        <v>1245</v>
      </c>
      <c r="C16371" t="s">
        <v>1333</v>
      </c>
      <c r="E16371">
        <v>8</v>
      </c>
      <c r="F16371" t="s">
        <v>1251</v>
      </c>
      <c r="J16371" t="s">
        <v>23</v>
      </c>
      <c r="K16371">
        <v>3</v>
      </c>
      <c r="L16371">
        <v>165.18</v>
      </c>
      <c r="M16371">
        <v>9.6600000000000005E-2</v>
      </c>
      <c r="O16371" s="12">
        <f>VLOOKUP(C16371,[3]May!$C:$Z,24,FALSE)</f>
        <v>2019</v>
      </c>
    </row>
    <row r="16372" spans="1:15" x14ac:dyDescent="0.25">
      <c r="A16372" t="s">
        <v>1245</v>
      </c>
      <c r="C16372" t="s">
        <v>1333</v>
      </c>
      <c r="E16372">
        <v>2</v>
      </c>
      <c r="F16372" t="s">
        <v>1247</v>
      </c>
      <c r="J16372" t="s">
        <v>23</v>
      </c>
      <c r="K16372">
        <v>14</v>
      </c>
      <c r="L16372">
        <v>71.540000000000006</v>
      </c>
      <c r="M16372">
        <v>5.6000000000000001E-2</v>
      </c>
      <c r="O16372" s="12">
        <f>VLOOKUP(C16372,[3]May!$C:$Z,24,FALSE)</f>
        <v>2019</v>
      </c>
    </row>
    <row r="16373" spans="1:15" x14ac:dyDescent="0.25">
      <c r="A16373" t="s">
        <v>1245</v>
      </c>
      <c r="C16373" t="s">
        <v>1333</v>
      </c>
      <c r="E16373">
        <v>12</v>
      </c>
      <c r="F16373" t="s">
        <v>1253</v>
      </c>
      <c r="J16373" t="s">
        <v>23</v>
      </c>
      <c r="K16373">
        <v>1</v>
      </c>
      <c r="L16373">
        <v>61.2</v>
      </c>
      <c r="M16373">
        <v>8.3370000000000007E-3</v>
      </c>
      <c r="O16373" s="12">
        <f>VLOOKUP(C16373,[3]May!$C:$Z,24,FALSE)</f>
        <v>2019</v>
      </c>
    </row>
    <row r="16374" spans="1:15" x14ac:dyDescent="0.25">
      <c r="A16374" t="s">
        <v>1245</v>
      </c>
      <c r="C16374" t="s">
        <v>1333</v>
      </c>
      <c r="E16374">
        <v>2</v>
      </c>
      <c r="F16374" t="s">
        <v>1247</v>
      </c>
      <c r="J16374" t="s">
        <v>23</v>
      </c>
      <c r="K16374">
        <v>5</v>
      </c>
      <c r="L16374">
        <v>325.64999999999998</v>
      </c>
      <c r="M16374">
        <v>0.255</v>
      </c>
      <c r="O16374" s="12">
        <f>VLOOKUP(C16374,[3]May!$C:$Z,24,FALSE)</f>
        <v>2019</v>
      </c>
    </row>
    <row r="16375" spans="1:15" x14ac:dyDescent="0.25">
      <c r="A16375" t="s">
        <v>1245</v>
      </c>
      <c r="C16375" t="s">
        <v>1333</v>
      </c>
      <c r="E16375">
        <v>2</v>
      </c>
      <c r="F16375" t="s">
        <v>1247</v>
      </c>
      <c r="J16375" t="s">
        <v>23</v>
      </c>
      <c r="K16375">
        <v>14</v>
      </c>
      <c r="L16375">
        <v>71.540000000000006</v>
      </c>
      <c r="M16375">
        <v>5.6000000000000001E-2</v>
      </c>
      <c r="O16375" s="12">
        <f>VLOOKUP(C16375,[3]May!$C:$Z,24,FALSE)</f>
        <v>2019</v>
      </c>
    </row>
    <row r="16376" spans="1:15" x14ac:dyDescent="0.25">
      <c r="A16376" t="s">
        <v>1245</v>
      </c>
      <c r="C16376" t="s">
        <v>1333</v>
      </c>
      <c r="E16376">
        <v>6</v>
      </c>
      <c r="F16376" t="s">
        <v>1250</v>
      </c>
      <c r="J16376" t="s">
        <v>23</v>
      </c>
      <c r="K16376">
        <v>2</v>
      </c>
      <c r="L16376">
        <v>21.7</v>
      </c>
      <c r="M16376">
        <v>1.7000000000000001E-2</v>
      </c>
      <c r="O16376" s="12">
        <f>VLOOKUP(C16376,[3]May!$C:$Z,24,FALSE)</f>
        <v>2019</v>
      </c>
    </row>
    <row r="16377" spans="1:15" x14ac:dyDescent="0.25">
      <c r="A16377" t="s">
        <v>1245</v>
      </c>
      <c r="C16377" t="s">
        <v>1333</v>
      </c>
      <c r="E16377">
        <v>12</v>
      </c>
      <c r="F16377" t="s">
        <v>1253</v>
      </c>
      <c r="J16377" t="s">
        <v>23</v>
      </c>
      <c r="K16377">
        <v>1</v>
      </c>
      <c r="L16377">
        <v>61.2</v>
      </c>
      <c r="M16377">
        <v>8.3370000000000007E-3</v>
      </c>
      <c r="O16377" s="12">
        <f>VLOOKUP(C16377,[3]May!$C:$Z,24,FALSE)</f>
        <v>2019</v>
      </c>
    </row>
    <row r="16378" spans="1:15" x14ac:dyDescent="0.25">
      <c r="A16378" t="s">
        <v>1245</v>
      </c>
      <c r="C16378" t="s">
        <v>1333</v>
      </c>
      <c r="E16378">
        <v>2</v>
      </c>
      <c r="F16378" t="s">
        <v>1247</v>
      </c>
      <c r="J16378" t="s">
        <v>23</v>
      </c>
      <c r="K16378">
        <v>17</v>
      </c>
      <c r="L16378">
        <v>86.87</v>
      </c>
      <c r="M16378">
        <v>6.8000000000000005E-2</v>
      </c>
      <c r="O16378" s="12">
        <f>VLOOKUP(C16378,[3]May!$C:$Z,24,FALSE)</f>
        <v>2019</v>
      </c>
    </row>
    <row r="16379" spans="1:15" x14ac:dyDescent="0.25">
      <c r="A16379" t="s">
        <v>1245</v>
      </c>
      <c r="C16379" t="s">
        <v>1333</v>
      </c>
      <c r="E16379">
        <v>12</v>
      </c>
      <c r="F16379" t="s">
        <v>1253</v>
      </c>
      <c r="J16379" t="s">
        <v>23</v>
      </c>
      <c r="K16379">
        <v>1</v>
      </c>
      <c r="L16379">
        <v>61.2</v>
      </c>
      <c r="M16379">
        <v>8.3370000000000007E-3</v>
      </c>
      <c r="O16379" s="12">
        <f>VLOOKUP(C16379,[3]May!$C:$Z,24,FALSE)</f>
        <v>2019</v>
      </c>
    </row>
    <row r="16380" spans="1:15" x14ac:dyDescent="0.25">
      <c r="A16380" t="s">
        <v>1245</v>
      </c>
      <c r="C16380" t="s">
        <v>1333</v>
      </c>
      <c r="E16380">
        <v>2</v>
      </c>
      <c r="F16380" t="s">
        <v>1247</v>
      </c>
      <c r="J16380" t="s">
        <v>23</v>
      </c>
      <c r="K16380">
        <v>19</v>
      </c>
      <c r="L16380">
        <v>97.09</v>
      </c>
      <c r="M16380">
        <v>7.5999999999999998E-2</v>
      </c>
      <c r="O16380" s="12">
        <f>VLOOKUP(C16380,[3]May!$C:$Z,24,FALSE)</f>
        <v>2019</v>
      </c>
    </row>
    <row r="16381" spans="1:15" x14ac:dyDescent="0.25">
      <c r="A16381" t="s">
        <v>1245</v>
      </c>
      <c r="C16381" t="s">
        <v>1333</v>
      </c>
      <c r="E16381">
        <v>2</v>
      </c>
      <c r="F16381" t="s">
        <v>1247</v>
      </c>
      <c r="J16381" t="s">
        <v>23</v>
      </c>
      <c r="K16381">
        <v>5</v>
      </c>
      <c r="L16381">
        <v>325.64999999999998</v>
      </c>
      <c r="M16381">
        <v>0.255</v>
      </c>
      <c r="O16381" s="12">
        <f>VLOOKUP(C16381,[3]May!$C:$Z,24,FALSE)</f>
        <v>2019</v>
      </c>
    </row>
    <row r="16382" spans="1:15" x14ac:dyDescent="0.25">
      <c r="A16382" t="s">
        <v>1245</v>
      </c>
      <c r="C16382" t="s">
        <v>1333</v>
      </c>
      <c r="E16382">
        <v>2</v>
      </c>
      <c r="F16382" t="s">
        <v>1247</v>
      </c>
      <c r="J16382" t="s">
        <v>23</v>
      </c>
      <c r="K16382">
        <v>12</v>
      </c>
      <c r="L16382">
        <v>61.32</v>
      </c>
      <c r="M16382">
        <v>4.8000000000000001E-2</v>
      </c>
      <c r="O16382" s="12">
        <f>VLOOKUP(C16382,[3]May!$C:$Z,24,FALSE)</f>
        <v>2019</v>
      </c>
    </row>
    <row r="16383" spans="1:15" x14ac:dyDescent="0.25">
      <c r="A16383" t="s">
        <v>1245</v>
      </c>
      <c r="C16383" t="s">
        <v>1333</v>
      </c>
      <c r="E16383">
        <v>2</v>
      </c>
      <c r="F16383" t="s">
        <v>1247</v>
      </c>
      <c r="J16383" t="s">
        <v>23</v>
      </c>
      <c r="K16383">
        <v>20</v>
      </c>
      <c r="L16383">
        <v>102.2</v>
      </c>
      <c r="M16383">
        <v>0.08</v>
      </c>
      <c r="O16383" s="12">
        <f>VLOOKUP(C16383,[3]May!$C:$Z,24,FALSE)</f>
        <v>2019</v>
      </c>
    </row>
    <row r="16384" spans="1:15" x14ac:dyDescent="0.25">
      <c r="A16384" t="s">
        <v>1245</v>
      </c>
      <c r="C16384" t="s">
        <v>1333</v>
      </c>
      <c r="E16384">
        <v>2</v>
      </c>
      <c r="F16384" t="s">
        <v>1247</v>
      </c>
      <c r="J16384" t="s">
        <v>23</v>
      </c>
      <c r="K16384">
        <v>19</v>
      </c>
      <c r="L16384">
        <v>97.09</v>
      </c>
      <c r="M16384">
        <v>7.5999999999999998E-2</v>
      </c>
      <c r="O16384" s="12">
        <f>VLOOKUP(C16384,[3]May!$C:$Z,24,FALSE)</f>
        <v>2019</v>
      </c>
    </row>
    <row r="16385" spans="1:15" x14ac:dyDescent="0.25">
      <c r="A16385" t="s">
        <v>1245</v>
      </c>
      <c r="C16385" t="s">
        <v>1333</v>
      </c>
      <c r="E16385">
        <v>2</v>
      </c>
      <c r="F16385" t="s">
        <v>1247</v>
      </c>
      <c r="J16385" t="s">
        <v>23</v>
      </c>
      <c r="K16385">
        <v>10</v>
      </c>
      <c r="L16385">
        <v>51.1</v>
      </c>
      <c r="M16385">
        <v>0.04</v>
      </c>
      <c r="O16385" s="12">
        <f>VLOOKUP(C16385,[3]May!$C:$Z,24,FALSE)</f>
        <v>2019</v>
      </c>
    </row>
    <row r="16386" spans="1:15" x14ac:dyDescent="0.25">
      <c r="A16386" t="s">
        <v>1245</v>
      </c>
      <c r="C16386" t="s">
        <v>1333</v>
      </c>
      <c r="E16386">
        <v>2</v>
      </c>
      <c r="F16386" t="s">
        <v>1247</v>
      </c>
      <c r="J16386" t="s">
        <v>23</v>
      </c>
      <c r="K16386">
        <v>5</v>
      </c>
      <c r="L16386">
        <v>325.64999999999998</v>
      </c>
      <c r="M16386">
        <v>0.255</v>
      </c>
      <c r="O16386" s="12">
        <f>VLOOKUP(C16386,[3]May!$C:$Z,24,FALSE)</f>
        <v>2019</v>
      </c>
    </row>
    <row r="16387" spans="1:15" x14ac:dyDescent="0.25">
      <c r="A16387" t="s">
        <v>1245</v>
      </c>
      <c r="C16387" t="s">
        <v>1333</v>
      </c>
      <c r="E16387">
        <v>2</v>
      </c>
      <c r="F16387" t="s">
        <v>1247</v>
      </c>
      <c r="J16387" t="s">
        <v>23</v>
      </c>
      <c r="K16387">
        <v>8</v>
      </c>
      <c r="L16387">
        <v>40.880000000000003</v>
      </c>
      <c r="M16387">
        <v>3.2000000000000001E-2</v>
      </c>
      <c r="O16387" s="12">
        <f>VLOOKUP(C16387,[3]May!$C:$Z,24,FALSE)</f>
        <v>2019</v>
      </c>
    </row>
    <row r="16388" spans="1:15" x14ac:dyDescent="0.25">
      <c r="A16388" t="s">
        <v>1245</v>
      </c>
      <c r="C16388" t="s">
        <v>1333</v>
      </c>
      <c r="E16388">
        <v>2</v>
      </c>
      <c r="F16388" t="s">
        <v>1247</v>
      </c>
      <c r="J16388" t="s">
        <v>23</v>
      </c>
      <c r="K16388">
        <v>6</v>
      </c>
      <c r="L16388">
        <v>30.66</v>
      </c>
      <c r="M16388">
        <v>2.4E-2</v>
      </c>
      <c r="O16388" s="12">
        <f>VLOOKUP(C16388,[3]May!$C:$Z,24,FALSE)</f>
        <v>2019</v>
      </c>
    </row>
    <row r="16389" spans="1:15" x14ac:dyDescent="0.25">
      <c r="A16389" t="s">
        <v>1245</v>
      </c>
      <c r="C16389" t="s">
        <v>1333</v>
      </c>
      <c r="E16389">
        <v>2</v>
      </c>
      <c r="F16389" t="s">
        <v>1247</v>
      </c>
      <c r="J16389" t="s">
        <v>23</v>
      </c>
      <c r="K16389">
        <v>7</v>
      </c>
      <c r="L16389">
        <v>455.91</v>
      </c>
      <c r="M16389">
        <v>0.35699999999999998</v>
      </c>
      <c r="O16389" s="12">
        <f>VLOOKUP(C16389,[3]May!$C:$Z,24,FALSE)</f>
        <v>2019</v>
      </c>
    </row>
    <row r="16390" spans="1:15" x14ac:dyDescent="0.25">
      <c r="A16390" t="s">
        <v>1245</v>
      </c>
      <c r="C16390" t="s">
        <v>1333</v>
      </c>
      <c r="E16390">
        <v>12</v>
      </c>
      <c r="F16390" t="s">
        <v>1253</v>
      </c>
      <c r="J16390" t="s">
        <v>23</v>
      </c>
      <c r="K16390">
        <v>1</v>
      </c>
      <c r="L16390">
        <v>61.2</v>
      </c>
      <c r="M16390">
        <v>8.3370000000000007E-3</v>
      </c>
      <c r="O16390" s="12">
        <f>VLOOKUP(C16390,[3]May!$C:$Z,24,FALSE)</f>
        <v>2019</v>
      </c>
    </row>
    <row r="16391" spans="1:15" x14ac:dyDescent="0.25">
      <c r="A16391" t="s">
        <v>1245</v>
      </c>
      <c r="C16391" t="s">
        <v>1333</v>
      </c>
      <c r="E16391">
        <v>2</v>
      </c>
      <c r="F16391" t="s">
        <v>1247</v>
      </c>
      <c r="J16391" t="s">
        <v>23</v>
      </c>
      <c r="K16391">
        <v>6</v>
      </c>
      <c r="L16391">
        <v>30.66</v>
      </c>
      <c r="M16391">
        <v>2.4E-2</v>
      </c>
      <c r="O16391" s="12">
        <f>VLOOKUP(C16391,[3]May!$C:$Z,24,FALSE)</f>
        <v>2019</v>
      </c>
    </row>
    <row r="16392" spans="1:15" x14ac:dyDescent="0.25">
      <c r="A16392" t="s">
        <v>1245</v>
      </c>
      <c r="C16392" t="s">
        <v>1333</v>
      </c>
      <c r="E16392">
        <v>2</v>
      </c>
      <c r="F16392" t="s">
        <v>1247</v>
      </c>
      <c r="J16392" t="s">
        <v>23</v>
      </c>
      <c r="K16392">
        <v>1</v>
      </c>
      <c r="L16392">
        <v>65.13</v>
      </c>
      <c r="M16392">
        <v>5.0999999999999997E-2</v>
      </c>
      <c r="O16392" s="12">
        <f>VLOOKUP(C16392,[3]May!$C:$Z,24,FALSE)</f>
        <v>2019</v>
      </c>
    </row>
    <row r="16393" spans="1:15" x14ac:dyDescent="0.25">
      <c r="A16393" t="s">
        <v>1245</v>
      </c>
      <c r="C16393" t="s">
        <v>1333</v>
      </c>
      <c r="E16393">
        <v>2</v>
      </c>
      <c r="F16393" t="s">
        <v>1247</v>
      </c>
      <c r="J16393" t="s">
        <v>23</v>
      </c>
      <c r="K16393">
        <v>8</v>
      </c>
      <c r="L16393">
        <v>40.880000000000003</v>
      </c>
      <c r="M16393">
        <v>3.2000000000000001E-2</v>
      </c>
      <c r="O16393" s="12">
        <f>VLOOKUP(C16393,[3]May!$C:$Z,24,FALSE)</f>
        <v>2019</v>
      </c>
    </row>
    <row r="16394" spans="1:15" x14ac:dyDescent="0.25">
      <c r="A16394" t="s">
        <v>1245</v>
      </c>
      <c r="C16394" t="s">
        <v>1333</v>
      </c>
      <c r="E16394">
        <v>2</v>
      </c>
      <c r="F16394" t="s">
        <v>1247</v>
      </c>
      <c r="J16394" t="s">
        <v>23</v>
      </c>
      <c r="K16394">
        <v>12</v>
      </c>
      <c r="L16394">
        <v>781.56</v>
      </c>
      <c r="M16394">
        <v>0.61199999999999999</v>
      </c>
      <c r="O16394" s="12">
        <f>VLOOKUP(C16394,[3]May!$C:$Z,24,FALSE)</f>
        <v>2019</v>
      </c>
    </row>
    <row r="16395" spans="1:15" x14ac:dyDescent="0.25">
      <c r="A16395" t="s">
        <v>1245</v>
      </c>
      <c r="C16395" t="s">
        <v>1333</v>
      </c>
      <c r="E16395">
        <v>12</v>
      </c>
      <c r="F16395" t="s">
        <v>1253</v>
      </c>
      <c r="J16395" t="s">
        <v>23</v>
      </c>
      <c r="K16395">
        <v>1</v>
      </c>
      <c r="L16395">
        <v>61.2</v>
      </c>
      <c r="M16395">
        <v>8.3370000000000007E-3</v>
      </c>
      <c r="O16395" s="12">
        <f>VLOOKUP(C16395,[3]May!$C:$Z,24,FALSE)</f>
        <v>2019</v>
      </c>
    </row>
    <row r="16396" spans="1:15" x14ac:dyDescent="0.25">
      <c r="A16396" t="s">
        <v>1245</v>
      </c>
      <c r="C16396" t="s">
        <v>1333</v>
      </c>
      <c r="E16396">
        <v>2</v>
      </c>
      <c r="F16396" t="s">
        <v>1247</v>
      </c>
      <c r="J16396" t="s">
        <v>23</v>
      </c>
      <c r="K16396">
        <v>16</v>
      </c>
      <c r="L16396">
        <v>1042.08</v>
      </c>
      <c r="M16396">
        <v>0.81599999999999995</v>
      </c>
      <c r="O16396" s="12">
        <f>VLOOKUP(C16396,[3]May!$C:$Z,24,FALSE)</f>
        <v>2019</v>
      </c>
    </row>
    <row r="16397" spans="1:15" x14ac:dyDescent="0.25">
      <c r="A16397" t="s">
        <v>1245</v>
      </c>
      <c r="C16397" t="s">
        <v>1333</v>
      </c>
      <c r="E16397">
        <v>2</v>
      </c>
      <c r="F16397" t="s">
        <v>1247</v>
      </c>
      <c r="J16397" t="s">
        <v>23</v>
      </c>
      <c r="K16397">
        <v>16</v>
      </c>
      <c r="L16397">
        <v>1042.08</v>
      </c>
      <c r="M16397">
        <v>0.81599999999999995</v>
      </c>
      <c r="O16397" s="12">
        <f>VLOOKUP(C16397,[3]May!$C:$Z,24,FALSE)</f>
        <v>2019</v>
      </c>
    </row>
    <row r="16398" spans="1:15" x14ac:dyDescent="0.25">
      <c r="A16398" t="s">
        <v>1245</v>
      </c>
      <c r="C16398" t="s">
        <v>1333</v>
      </c>
      <c r="E16398">
        <v>12</v>
      </c>
      <c r="F16398" t="s">
        <v>1253</v>
      </c>
      <c r="J16398" t="s">
        <v>23</v>
      </c>
      <c r="K16398">
        <v>1</v>
      </c>
      <c r="L16398">
        <v>61.2</v>
      </c>
      <c r="M16398">
        <v>8.3370000000000007E-3</v>
      </c>
      <c r="O16398" s="12">
        <f>VLOOKUP(C16398,[3]May!$C:$Z,24,FALSE)</f>
        <v>2019</v>
      </c>
    </row>
    <row r="16399" spans="1:15" x14ac:dyDescent="0.25">
      <c r="A16399" t="s">
        <v>1245</v>
      </c>
      <c r="C16399" t="s">
        <v>1333</v>
      </c>
      <c r="E16399">
        <v>2</v>
      </c>
      <c r="F16399" t="s">
        <v>1247</v>
      </c>
      <c r="J16399" t="s">
        <v>23</v>
      </c>
      <c r="K16399">
        <v>2</v>
      </c>
      <c r="L16399">
        <v>10.220000000000001</v>
      </c>
      <c r="M16399">
        <v>8.0000000000000002E-3</v>
      </c>
      <c r="O16399" s="12">
        <f>VLOOKUP(C16399,[3]May!$C:$Z,24,FALSE)</f>
        <v>2019</v>
      </c>
    </row>
    <row r="16400" spans="1:15" x14ac:dyDescent="0.25">
      <c r="A16400" t="s">
        <v>1245</v>
      </c>
      <c r="C16400" t="s">
        <v>1333</v>
      </c>
      <c r="E16400">
        <v>2</v>
      </c>
      <c r="F16400" t="s">
        <v>1247</v>
      </c>
      <c r="J16400" t="s">
        <v>23</v>
      </c>
      <c r="K16400">
        <v>12</v>
      </c>
      <c r="L16400">
        <v>781.56</v>
      </c>
      <c r="M16400">
        <v>0.61199999999999999</v>
      </c>
      <c r="O16400" s="12">
        <f>VLOOKUP(C16400,[3]May!$C:$Z,24,FALSE)</f>
        <v>2019</v>
      </c>
    </row>
    <row r="16401" spans="1:15" x14ac:dyDescent="0.25">
      <c r="A16401" t="s">
        <v>1245</v>
      </c>
      <c r="C16401" t="s">
        <v>1333</v>
      </c>
      <c r="E16401">
        <v>12</v>
      </c>
      <c r="F16401" t="s">
        <v>1253</v>
      </c>
      <c r="J16401" t="s">
        <v>23</v>
      </c>
      <c r="K16401">
        <v>1</v>
      </c>
      <c r="L16401">
        <v>61.2</v>
      </c>
      <c r="M16401">
        <v>8.3370000000000007E-3</v>
      </c>
      <c r="O16401" s="12">
        <f>VLOOKUP(C16401,[3]May!$C:$Z,24,FALSE)</f>
        <v>2019</v>
      </c>
    </row>
    <row r="16402" spans="1:15" x14ac:dyDescent="0.25">
      <c r="A16402" t="s">
        <v>1245</v>
      </c>
      <c r="C16402" t="s">
        <v>1333</v>
      </c>
      <c r="E16402">
        <v>2</v>
      </c>
      <c r="F16402" t="s">
        <v>1247</v>
      </c>
      <c r="J16402" t="s">
        <v>23</v>
      </c>
      <c r="K16402">
        <v>12</v>
      </c>
      <c r="L16402">
        <v>781.56</v>
      </c>
      <c r="M16402">
        <v>0.61199999999999999</v>
      </c>
      <c r="O16402" s="12">
        <f>VLOOKUP(C16402,[3]May!$C:$Z,24,FALSE)</f>
        <v>2019</v>
      </c>
    </row>
    <row r="16403" spans="1:15" x14ac:dyDescent="0.25">
      <c r="A16403" t="s">
        <v>1245</v>
      </c>
      <c r="C16403" t="s">
        <v>1333</v>
      </c>
      <c r="E16403">
        <v>2</v>
      </c>
      <c r="F16403" t="s">
        <v>1247</v>
      </c>
      <c r="J16403" t="s">
        <v>23</v>
      </c>
      <c r="K16403">
        <v>4</v>
      </c>
      <c r="L16403">
        <v>260.52</v>
      </c>
      <c r="M16403">
        <v>0.20399999999999999</v>
      </c>
      <c r="O16403" s="12">
        <f>VLOOKUP(C16403,[3]May!$C:$Z,24,FALSE)</f>
        <v>2019</v>
      </c>
    </row>
    <row r="16404" spans="1:15" x14ac:dyDescent="0.25">
      <c r="A16404" t="s">
        <v>1245</v>
      </c>
      <c r="C16404" t="s">
        <v>1333</v>
      </c>
      <c r="E16404">
        <v>2</v>
      </c>
      <c r="F16404" t="s">
        <v>1247</v>
      </c>
      <c r="J16404" t="s">
        <v>23</v>
      </c>
      <c r="K16404">
        <v>14</v>
      </c>
      <c r="L16404">
        <v>71.540000000000006</v>
      </c>
      <c r="M16404">
        <v>5.6000000000000001E-2</v>
      </c>
      <c r="O16404" s="12">
        <f>VLOOKUP(C16404,[3]May!$C:$Z,24,FALSE)</f>
        <v>2019</v>
      </c>
    </row>
    <row r="16405" spans="1:15" x14ac:dyDescent="0.25">
      <c r="A16405" t="s">
        <v>1245</v>
      </c>
      <c r="C16405" t="s">
        <v>1333</v>
      </c>
      <c r="E16405">
        <v>2</v>
      </c>
      <c r="F16405" t="s">
        <v>1247</v>
      </c>
      <c r="J16405" t="s">
        <v>23</v>
      </c>
      <c r="K16405">
        <v>4</v>
      </c>
      <c r="L16405">
        <v>260.52</v>
      </c>
      <c r="M16405">
        <v>0.20399999999999999</v>
      </c>
      <c r="O16405" s="12">
        <f>VLOOKUP(C16405,[3]May!$C:$Z,24,FALSE)</f>
        <v>2019</v>
      </c>
    </row>
    <row r="16406" spans="1:15" x14ac:dyDescent="0.25">
      <c r="A16406" t="s">
        <v>1245</v>
      </c>
      <c r="C16406" t="s">
        <v>1333</v>
      </c>
      <c r="E16406">
        <v>8</v>
      </c>
      <c r="F16406" t="s">
        <v>1251</v>
      </c>
      <c r="J16406" t="s">
        <v>23</v>
      </c>
      <c r="K16406">
        <v>4</v>
      </c>
      <c r="L16406">
        <v>220.24</v>
      </c>
      <c r="M16406">
        <v>0.1288</v>
      </c>
      <c r="O16406" s="12">
        <f>VLOOKUP(C16406,[3]May!$C:$Z,24,FALSE)</f>
        <v>2019</v>
      </c>
    </row>
    <row r="16407" spans="1:15" x14ac:dyDescent="0.25">
      <c r="A16407" t="s">
        <v>1245</v>
      </c>
      <c r="C16407" t="s">
        <v>1334</v>
      </c>
      <c r="E16407">
        <v>2</v>
      </c>
      <c r="F16407" t="s">
        <v>1247</v>
      </c>
      <c r="J16407" t="s">
        <v>23</v>
      </c>
      <c r="K16407">
        <v>2</v>
      </c>
      <c r="L16407">
        <v>10.220000000000001</v>
      </c>
      <c r="M16407">
        <v>8.0000000000000002E-3</v>
      </c>
      <c r="O16407" s="12">
        <f>VLOOKUP(C16407,[3]May!$C:$Z,24,FALSE)</f>
        <v>2019</v>
      </c>
    </row>
    <row r="16408" spans="1:15" x14ac:dyDescent="0.25">
      <c r="A16408" t="s">
        <v>1245</v>
      </c>
      <c r="C16408" t="s">
        <v>1334</v>
      </c>
      <c r="E16408">
        <v>2</v>
      </c>
      <c r="F16408" t="s">
        <v>1247</v>
      </c>
      <c r="J16408" t="s">
        <v>23</v>
      </c>
      <c r="K16408">
        <v>8</v>
      </c>
      <c r="L16408">
        <v>40.880000000000003</v>
      </c>
      <c r="M16408">
        <v>3.2000000000000001E-2</v>
      </c>
      <c r="O16408" s="12">
        <f>VLOOKUP(C16408,[3]May!$C:$Z,24,FALSE)</f>
        <v>2019</v>
      </c>
    </row>
    <row r="16409" spans="1:15" x14ac:dyDescent="0.25">
      <c r="A16409" t="s">
        <v>1245</v>
      </c>
      <c r="C16409" t="s">
        <v>1334</v>
      </c>
      <c r="E16409">
        <v>9</v>
      </c>
      <c r="F16409" t="s">
        <v>1256</v>
      </c>
      <c r="J16409" t="s">
        <v>23</v>
      </c>
      <c r="K16409">
        <v>5</v>
      </c>
      <c r="L16409">
        <v>195.3</v>
      </c>
      <c r="M16409">
        <v>0.161</v>
      </c>
      <c r="O16409" s="12">
        <f>VLOOKUP(C16409,[3]May!$C:$Z,24,FALSE)</f>
        <v>2019</v>
      </c>
    </row>
    <row r="16410" spans="1:15" x14ac:dyDescent="0.25">
      <c r="A16410" t="s">
        <v>1245</v>
      </c>
      <c r="C16410" t="s">
        <v>1334</v>
      </c>
      <c r="E16410">
        <v>2</v>
      </c>
      <c r="F16410" t="s">
        <v>1247</v>
      </c>
      <c r="J16410" t="s">
        <v>23</v>
      </c>
      <c r="K16410">
        <v>10</v>
      </c>
      <c r="L16410">
        <v>651.29999999999995</v>
      </c>
      <c r="M16410">
        <v>0.51</v>
      </c>
      <c r="O16410" s="12">
        <f>VLOOKUP(C16410,[3]May!$C:$Z,24,FALSE)</f>
        <v>2019</v>
      </c>
    </row>
    <row r="16411" spans="1:15" x14ac:dyDescent="0.25">
      <c r="A16411" t="s">
        <v>1245</v>
      </c>
      <c r="C16411" t="s">
        <v>1334</v>
      </c>
      <c r="E16411">
        <v>2</v>
      </c>
      <c r="F16411" t="s">
        <v>1247</v>
      </c>
      <c r="J16411" t="s">
        <v>23</v>
      </c>
      <c r="K16411">
        <v>3</v>
      </c>
      <c r="L16411">
        <v>15.33</v>
      </c>
      <c r="M16411">
        <v>1.2E-2</v>
      </c>
      <c r="O16411" s="12">
        <f>VLOOKUP(C16411,[3]May!$C:$Z,24,FALSE)</f>
        <v>2019</v>
      </c>
    </row>
    <row r="16412" spans="1:15" x14ac:dyDescent="0.25">
      <c r="A16412" t="s">
        <v>1245</v>
      </c>
      <c r="C16412" t="s">
        <v>1334</v>
      </c>
      <c r="E16412">
        <v>9</v>
      </c>
      <c r="F16412" t="s">
        <v>1256</v>
      </c>
      <c r="J16412" t="s">
        <v>23</v>
      </c>
      <c r="K16412">
        <v>6</v>
      </c>
      <c r="L16412">
        <v>234.36</v>
      </c>
      <c r="M16412">
        <v>0.19320000000000001</v>
      </c>
      <c r="O16412" s="12">
        <f>VLOOKUP(C16412,[3]May!$C:$Z,24,FALSE)</f>
        <v>2019</v>
      </c>
    </row>
    <row r="16413" spans="1:15" x14ac:dyDescent="0.25">
      <c r="A16413" t="s">
        <v>1245</v>
      </c>
      <c r="C16413" t="s">
        <v>1334</v>
      </c>
      <c r="E16413">
        <v>2</v>
      </c>
      <c r="F16413" t="s">
        <v>1247</v>
      </c>
      <c r="J16413" t="s">
        <v>23</v>
      </c>
      <c r="K16413">
        <v>3</v>
      </c>
      <c r="L16413">
        <v>195.39</v>
      </c>
      <c r="M16413">
        <v>0.153</v>
      </c>
      <c r="O16413" s="12">
        <f>VLOOKUP(C16413,[3]May!$C:$Z,24,FALSE)</f>
        <v>2019</v>
      </c>
    </row>
    <row r="16414" spans="1:15" x14ac:dyDescent="0.25">
      <c r="A16414" t="s">
        <v>1245</v>
      </c>
      <c r="C16414" t="s">
        <v>1334</v>
      </c>
      <c r="E16414">
        <v>2</v>
      </c>
      <c r="F16414" t="s">
        <v>1247</v>
      </c>
      <c r="J16414" t="s">
        <v>23</v>
      </c>
      <c r="K16414">
        <v>12</v>
      </c>
      <c r="L16414">
        <v>61.32</v>
      </c>
      <c r="M16414">
        <v>4.8000000000000001E-2</v>
      </c>
      <c r="O16414" s="12">
        <f>VLOOKUP(C16414,[3]May!$C:$Z,24,FALSE)</f>
        <v>2019</v>
      </c>
    </row>
    <row r="16415" spans="1:15" x14ac:dyDescent="0.25">
      <c r="A16415" t="s">
        <v>1245</v>
      </c>
      <c r="C16415" t="s">
        <v>1334</v>
      </c>
      <c r="E16415">
        <v>2</v>
      </c>
      <c r="F16415" t="s">
        <v>1247</v>
      </c>
      <c r="J16415" t="s">
        <v>23</v>
      </c>
      <c r="K16415">
        <v>4</v>
      </c>
      <c r="L16415">
        <v>260.52</v>
      </c>
      <c r="M16415">
        <v>0.20399999999999999</v>
      </c>
      <c r="O16415" s="12">
        <f>VLOOKUP(C16415,[3]May!$C:$Z,24,FALSE)</f>
        <v>2019</v>
      </c>
    </row>
    <row r="16416" spans="1:15" x14ac:dyDescent="0.25">
      <c r="A16416" t="s">
        <v>1245</v>
      </c>
      <c r="C16416" t="s">
        <v>1334</v>
      </c>
      <c r="E16416">
        <v>2</v>
      </c>
      <c r="F16416" t="s">
        <v>1247</v>
      </c>
      <c r="J16416" t="s">
        <v>23</v>
      </c>
      <c r="K16416">
        <v>8</v>
      </c>
      <c r="L16416">
        <v>40.880000000000003</v>
      </c>
      <c r="M16416">
        <v>3.2000000000000001E-2</v>
      </c>
      <c r="O16416" s="12">
        <f>VLOOKUP(C16416,[3]May!$C:$Z,24,FALSE)</f>
        <v>2019</v>
      </c>
    </row>
    <row r="16417" spans="1:15" x14ac:dyDescent="0.25">
      <c r="A16417" t="s">
        <v>1245</v>
      </c>
      <c r="C16417" t="s">
        <v>1334</v>
      </c>
      <c r="E16417">
        <v>12</v>
      </c>
      <c r="F16417" t="s">
        <v>1253</v>
      </c>
      <c r="J16417" t="s">
        <v>23</v>
      </c>
      <c r="K16417">
        <v>1</v>
      </c>
      <c r="L16417">
        <v>61.2</v>
      </c>
      <c r="M16417">
        <v>8.3370000000000007E-3</v>
      </c>
      <c r="O16417" s="12">
        <f>VLOOKUP(C16417,[3]May!$C:$Z,24,FALSE)</f>
        <v>2019</v>
      </c>
    </row>
    <row r="16418" spans="1:15" x14ac:dyDescent="0.25">
      <c r="A16418" t="s">
        <v>1245</v>
      </c>
      <c r="C16418" t="s">
        <v>1334</v>
      </c>
      <c r="E16418">
        <v>9</v>
      </c>
      <c r="F16418" t="s">
        <v>1256</v>
      </c>
      <c r="J16418" t="s">
        <v>23</v>
      </c>
      <c r="K16418">
        <v>1</v>
      </c>
      <c r="L16418">
        <v>39.06</v>
      </c>
      <c r="M16418">
        <v>3.2199999999999999E-2</v>
      </c>
      <c r="O16418" s="12">
        <f>VLOOKUP(C16418,[3]May!$C:$Z,24,FALSE)</f>
        <v>2019</v>
      </c>
    </row>
    <row r="16419" spans="1:15" x14ac:dyDescent="0.25">
      <c r="A16419" t="s">
        <v>1245</v>
      </c>
      <c r="C16419" t="s">
        <v>1334</v>
      </c>
      <c r="E16419">
        <v>9</v>
      </c>
      <c r="F16419" t="s">
        <v>1256</v>
      </c>
      <c r="J16419" t="s">
        <v>23</v>
      </c>
      <c r="K16419">
        <v>12</v>
      </c>
      <c r="L16419">
        <v>468.72</v>
      </c>
      <c r="M16419">
        <v>0.38640000000000002</v>
      </c>
      <c r="O16419" s="12">
        <f>VLOOKUP(C16419,[3]May!$C:$Z,24,FALSE)</f>
        <v>2019</v>
      </c>
    </row>
    <row r="16420" spans="1:15" x14ac:dyDescent="0.25">
      <c r="A16420" t="s">
        <v>1245</v>
      </c>
      <c r="C16420" t="s">
        <v>1334</v>
      </c>
      <c r="E16420">
        <v>2</v>
      </c>
      <c r="F16420" t="s">
        <v>1247</v>
      </c>
      <c r="J16420" t="s">
        <v>23</v>
      </c>
      <c r="K16420">
        <v>11</v>
      </c>
      <c r="L16420">
        <v>716.43</v>
      </c>
      <c r="M16420">
        <v>0.56100000000000005</v>
      </c>
      <c r="O16420" s="12">
        <f>VLOOKUP(C16420,[3]May!$C:$Z,24,FALSE)</f>
        <v>2019</v>
      </c>
    </row>
    <row r="16421" spans="1:15" x14ac:dyDescent="0.25">
      <c r="A16421" t="s">
        <v>1245</v>
      </c>
      <c r="C16421" t="s">
        <v>1334</v>
      </c>
      <c r="E16421">
        <v>2</v>
      </c>
      <c r="F16421" t="s">
        <v>1247</v>
      </c>
      <c r="J16421" t="s">
        <v>23</v>
      </c>
      <c r="K16421">
        <v>2</v>
      </c>
      <c r="L16421">
        <v>130.26</v>
      </c>
      <c r="M16421">
        <v>0.10199999999999999</v>
      </c>
      <c r="O16421" s="12">
        <f>VLOOKUP(C16421,[3]May!$C:$Z,24,FALSE)</f>
        <v>2019</v>
      </c>
    </row>
    <row r="16422" spans="1:15" x14ac:dyDescent="0.25">
      <c r="A16422" t="s">
        <v>1245</v>
      </c>
      <c r="C16422" t="s">
        <v>1334</v>
      </c>
      <c r="E16422">
        <v>2</v>
      </c>
      <c r="F16422" t="s">
        <v>1247</v>
      </c>
      <c r="J16422" t="s">
        <v>23</v>
      </c>
      <c r="K16422">
        <v>20</v>
      </c>
      <c r="L16422">
        <v>1302.5999999999999</v>
      </c>
      <c r="M16422">
        <v>1.02</v>
      </c>
      <c r="O16422" s="12">
        <f>VLOOKUP(C16422,[3]May!$C:$Z,24,FALSE)</f>
        <v>2019</v>
      </c>
    </row>
    <row r="16423" spans="1:15" x14ac:dyDescent="0.25">
      <c r="A16423" t="s">
        <v>1245</v>
      </c>
      <c r="C16423" t="s">
        <v>1334</v>
      </c>
      <c r="E16423">
        <v>2</v>
      </c>
      <c r="F16423" t="s">
        <v>1247</v>
      </c>
      <c r="J16423" t="s">
        <v>23</v>
      </c>
      <c r="K16423">
        <v>6</v>
      </c>
      <c r="L16423">
        <v>390.78</v>
      </c>
      <c r="M16423">
        <v>0.30599999999999999</v>
      </c>
      <c r="O16423" s="12">
        <f>VLOOKUP(C16423,[3]May!$C:$Z,24,FALSE)</f>
        <v>2019</v>
      </c>
    </row>
    <row r="16424" spans="1:15" x14ac:dyDescent="0.25">
      <c r="A16424" t="s">
        <v>1245</v>
      </c>
      <c r="C16424" t="s">
        <v>1334</v>
      </c>
      <c r="E16424">
        <v>2</v>
      </c>
      <c r="F16424" t="s">
        <v>1247</v>
      </c>
      <c r="J16424" t="s">
        <v>23</v>
      </c>
      <c r="K16424">
        <v>14</v>
      </c>
      <c r="L16424">
        <v>71.540000000000006</v>
      </c>
      <c r="M16424">
        <v>5.6000000000000001E-2</v>
      </c>
      <c r="O16424" s="12">
        <f>VLOOKUP(C16424,[3]May!$C:$Z,24,FALSE)</f>
        <v>2019</v>
      </c>
    </row>
    <row r="16425" spans="1:15" x14ac:dyDescent="0.25">
      <c r="A16425" t="s">
        <v>1245</v>
      </c>
      <c r="C16425" t="s">
        <v>1334</v>
      </c>
      <c r="E16425">
        <v>2</v>
      </c>
      <c r="F16425" t="s">
        <v>1247</v>
      </c>
      <c r="J16425" t="s">
        <v>23</v>
      </c>
      <c r="K16425">
        <v>2</v>
      </c>
      <c r="L16425">
        <v>10.220000000000001</v>
      </c>
      <c r="M16425">
        <v>8.0000000000000002E-3</v>
      </c>
      <c r="O16425" s="12">
        <f>VLOOKUP(C16425,[3]May!$C:$Z,24,FALSE)</f>
        <v>2019</v>
      </c>
    </row>
    <row r="16426" spans="1:15" x14ac:dyDescent="0.25">
      <c r="A16426" t="s">
        <v>1245</v>
      </c>
      <c r="C16426" t="s">
        <v>1334</v>
      </c>
      <c r="E16426">
        <v>2</v>
      </c>
      <c r="F16426" t="s">
        <v>1247</v>
      </c>
      <c r="J16426" t="s">
        <v>23</v>
      </c>
      <c r="K16426">
        <v>15</v>
      </c>
      <c r="L16426">
        <v>976.95</v>
      </c>
      <c r="M16426">
        <v>0.76500000000000001</v>
      </c>
      <c r="O16426" s="12">
        <f>VLOOKUP(C16426,[3]May!$C:$Z,24,FALSE)</f>
        <v>2019</v>
      </c>
    </row>
    <row r="16427" spans="1:15" x14ac:dyDescent="0.25">
      <c r="A16427" t="s">
        <v>1245</v>
      </c>
      <c r="C16427" t="s">
        <v>1334</v>
      </c>
      <c r="E16427">
        <v>2</v>
      </c>
      <c r="F16427" t="s">
        <v>1247</v>
      </c>
      <c r="J16427" t="s">
        <v>23</v>
      </c>
      <c r="K16427">
        <v>3</v>
      </c>
      <c r="L16427">
        <v>15.33</v>
      </c>
      <c r="M16427">
        <v>1.2E-2</v>
      </c>
      <c r="O16427" s="12">
        <f>VLOOKUP(C16427,[3]May!$C:$Z,24,FALSE)</f>
        <v>2019</v>
      </c>
    </row>
    <row r="16428" spans="1:15" x14ac:dyDescent="0.25">
      <c r="A16428" t="s">
        <v>1245</v>
      </c>
      <c r="C16428" t="s">
        <v>1334</v>
      </c>
      <c r="E16428">
        <v>2</v>
      </c>
      <c r="F16428" t="s">
        <v>1247</v>
      </c>
      <c r="J16428" t="s">
        <v>23</v>
      </c>
      <c r="K16428">
        <v>11</v>
      </c>
      <c r="L16428">
        <v>716.43</v>
      </c>
      <c r="M16428">
        <v>0.56100000000000005</v>
      </c>
      <c r="O16428" s="12">
        <f>VLOOKUP(C16428,[3]May!$C:$Z,24,FALSE)</f>
        <v>2019</v>
      </c>
    </row>
    <row r="16429" spans="1:15" x14ac:dyDescent="0.25">
      <c r="A16429" t="s">
        <v>1245</v>
      </c>
      <c r="C16429" t="s">
        <v>1334</v>
      </c>
      <c r="E16429">
        <v>2</v>
      </c>
      <c r="F16429" t="s">
        <v>1247</v>
      </c>
      <c r="J16429" t="s">
        <v>23</v>
      </c>
      <c r="K16429">
        <v>3</v>
      </c>
      <c r="L16429">
        <v>15.33</v>
      </c>
      <c r="M16429">
        <v>1.2E-2</v>
      </c>
      <c r="O16429" s="12">
        <f>VLOOKUP(C16429,[3]May!$C:$Z,24,FALSE)</f>
        <v>2019</v>
      </c>
    </row>
    <row r="16430" spans="1:15" x14ac:dyDescent="0.25">
      <c r="A16430" t="s">
        <v>1245</v>
      </c>
      <c r="C16430" t="s">
        <v>1334</v>
      </c>
      <c r="E16430">
        <v>2</v>
      </c>
      <c r="F16430" t="s">
        <v>1247</v>
      </c>
      <c r="J16430" t="s">
        <v>23</v>
      </c>
      <c r="K16430">
        <v>8</v>
      </c>
      <c r="L16430">
        <v>40.880000000000003</v>
      </c>
      <c r="M16430">
        <v>3.2000000000000001E-2</v>
      </c>
      <c r="O16430" s="12">
        <f>VLOOKUP(C16430,[3]May!$C:$Z,24,FALSE)</f>
        <v>2019</v>
      </c>
    </row>
    <row r="16431" spans="1:15" x14ac:dyDescent="0.25">
      <c r="A16431" t="s">
        <v>1245</v>
      </c>
      <c r="C16431" t="s">
        <v>1334</v>
      </c>
      <c r="E16431">
        <v>2</v>
      </c>
      <c r="F16431" t="s">
        <v>1247</v>
      </c>
      <c r="J16431" t="s">
        <v>23</v>
      </c>
      <c r="K16431">
        <v>17</v>
      </c>
      <c r="L16431">
        <v>1107.21</v>
      </c>
      <c r="M16431">
        <v>0.86699999999999999</v>
      </c>
      <c r="O16431" s="12">
        <f>VLOOKUP(C16431,[3]May!$C:$Z,24,FALSE)</f>
        <v>2019</v>
      </c>
    </row>
    <row r="16432" spans="1:15" x14ac:dyDescent="0.25">
      <c r="A16432" t="s">
        <v>1245</v>
      </c>
      <c r="C16432" t="s">
        <v>1334</v>
      </c>
      <c r="E16432">
        <v>2</v>
      </c>
      <c r="F16432" t="s">
        <v>1247</v>
      </c>
      <c r="J16432" t="s">
        <v>23</v>
      </c>
      <c r="K16432">
        <v>7</v>
      </c>
      <c r="L16432">
        <v>455.91</v>
      </c>
      <c r="M16432">
        <v>0.35699999999999998</v>
      </c>
      <c r="O16432" s="12">
        <f>VLOOKUP(C16432,[3]May!$C:$Z,24,FALSE)</f>
        <v>2019</v>
      </c>
    </row>
    <row r="16433" spans="1:15" x14ac:dyDescent="0.25">
      <c r="A16433" t="s">
        <v>1245</v>
      </c>
      <c r="C16433" t="s">
        <v>1334</v>
      </c>
      <c r="E16433">
        <v>2</v>
      </c>
      <c r="F16433" t="s">
        <v>1247</v>
      </c>
      <c r="J16433" t="s">
        <v>23</v>
      </c>
      <c r="K16433">
        <v>8</v>
      </c>
      <c r="L16433">
        <v>521.04</v>
      </c>
      <c r="M16433">
        <v>0.40799999999999997</v>
      </c>
      <c r="O16433" s="12">
        <f>VLOOKUP(C16433,[3]May!$C:$Z,24,FALSE)</f>
        <v>2019</v>
      </c>
    </row>
    <row r="16434" spans="1:15" x14ac:dyDescent="0.25">
      <c r="A16434" t="s">
        <v>1245</v>
      </c>
      <c r="C16434" t="s">
        <v>1334</v>
      </c>
      <c r="E16434">
        <v>2</v>
      </c>
      <c r="F16434" t="s">
        <v>1247</v>
      </c>
      <c r="J16434" t="s">
        <v>23</v>
      </c>
      <c r="K16434">
        <v>10</v>
      </c>
      <c r="L16434">
        <v>51.1</v>
      </c>
      <c r="M16434">
        <v>0.04</v>
      </c>
      <c r="O16434" s="12">
        <f>VLOOKUP(C16434,[3]May!$C:$Z,24,FALSE)</f>
        <v>2019</v>
      </c>
    </row>
    <row r="16435" spans="1:15" x14ac:dyDescent="0.25">
      <c r="A16435" t="s">
        <v>1245</v>
      </c>
      <c r="C16435" t="s">
        <v>1334</v>
      </c>
      <c r="E16435">
        <v>2</v>
      </c>
      <c r="F16435" t="s">
        <v>1247</v>
      </c>
      <c r="J16435" t="s">
        <v>23</v>
      </c>
      <c r="K16435">
        <v>3</v>
      </c>
      <c r="L16435">
        <v>15.33</v>
      </c>
      <c r="M16435">
        <v>1.2E-2</v>
      </c>
      <c r="O16435" s="12">
        <f>VLOOKUP(C16435,[3]May!$C:$Z,24,FALSE)</f>
        <v>2019</v>
      </c>
    </row>
    <row r="16436" spans="1:15" x14ac:dyDescent="0.25">
      <c r="A16436" t="s">
        <v>1245</v>
      </c>
      <c r="C16436" t="s">
        <v>1334</v>
      </c>
      <c r="E16436">
        <v>2</v>
      </c>
      <c r="F16436" t="s">
        <v>1247</v>
      </c>
      <c r="J16436" t="s">
        <v>23</v>
      </c>
      <c r="K16436">
        <v>1</v>
      </c>
      <c r="L16436">
        <v>65.13</v>
      </c>
      <c r="M16436">
        <v>5.0999999999999997E-2</v>
      </c>
      <c r="O16436" s="12">
        <f>VLOOKUP(C16436,[3]May!$C:$Z,24,FALSE)</f>
        <v>2019</v>
      </c>
    </row>
    <row r="16437" spans="1:15" x14ac:dyDescent="0.25">
      <c r="A16437" t="s">
        <v>1245</v>
      </c>
      <c r="C16437" t="s">
        <v>1334</v>
      </c>
      <c r="E16437">
        <v>2</v>
      </c>
      <c r="F16437" t="s">
        <v>1247</v>
      </c>
      <c r="J16437" t="s">
        <v>23</v>
      </c>
      <c r="K16437">
        <v>4</v>
      </c>
      <c r="L16437">
        <v>20.440000000000001</v>
      </c>
      <c r="M16437">
        <v>1.6E-2</v>
      </c>
      <c r="O16437" s="12">
        <f>VLOOKUP(C16437,[3]May!$C:$Z,24,FALSE)</f>
        <v>2019</v>
      </c>
    </row>
    <row r="16438" spans="1:15" x14ac:dyDescent="0.25">
      <c r="A16438" t="s">
        <v>1245</v>
      </c>
      <c r="C16438" t="s">
        <v>1334</v>
      </c>
      <c r="E16438">
        <v>2</v>
      </c>
      <c r="F16438" t="s">
        <v>1247</v>
      </c>
      <c r="J16438" t="s">
        <v>23</v>
      </c>
      <c r="K16438">
        <v>15</v>
      </c>
      <c r="L16438">
        <v>976.95</v>
      </c>
      <c r="M16438">
        <v>0.76500000000000001</v>
      </c>
      <c r="O16438" s="12">
        <f>VLOOKUP(C16438,[3]May!$C:$Z,24,FALSE)</f>
        <v>2019</v>
      </c>
    </row>
    <row r="16439" spans="1:15" x14ac:dyDescent="0.25">
      <c r="A16439" t="s">
        <v>1245</v>
      </c>
      <c r="C16439" t="s">
        <v>1334</v>
      </c>
      <c r="E16439">
        <v>2</v>
      </c>
      <c r="F16439" t="s">
        <v>1247</v>
      </c>
      <c r="J16439" t="s">
        <v>23</v>
      </c>
      <c r="K16439">
        <v>5</v>
      </c>
      <c r="L16439">
        <v>25.55</v>
      </c>
      <c r="M16439">
        <v>0.02</v>
      </c>
      <c r="O16439" s="12">
        <f>VLOOKUP(C16439,[3]May!$C:$Z,24,FALSE)</f>
        <v>2019</v>
      </c>
    </row>
    <row r="16440" spans="1:15" x14ac:dyDescent="0.25">
      <c r="A16440" t="s">
        <v>1245</v>
      </c>
      <c r="C16440" t="s">
        <v>1334</v>
      </c>
      <c r="E16440">
        <v>2</v>
      </c>
      <c r="F16440" t="s">
        <v>1247</v>
      </c>
      <c r="J16440" t="s">
        <v>23</v>
      </c>
      <c r="K16440">
        <v>8</v>
      </c>
      <c r="L16440">
        <v>521.04</v>
      </c>
      <c r="M16440">
        <v>0.40799999999999997</v>
      </c>
      <c r="O16440" s="12">
        <f>VLOOKUP(C16440,[3]May!$C:$Z,24,FALSE)</f>
        <v>2019</v>
      </c>
    </row>
    <row r="16441" spans="1:15" x14ac:dyDescent="0.25">
      <c r="A16441" t="s">
        <v>1245</v>
      </c>
      <c r="C16441" t="s">
        <v>1334</v>
      </c>
      <c r="E16441">
        <v>2</v>
      </c>
      <c r="F16441" t="s">
        <v>1247</v>
      </c>
      <c r="J16441" t="s">
        <v>23</v>
      </c>
      <c r="K16441">
        <v>4</v>
      </c>
      <c r="L16441">
        <v>260.52</v>
      </c>
      <c r="M16441">
        <v>0.20399999999999999</v>
      </c>
      <c r="O16441" s="12">
        <f>VLOOKUP(C16441,[3]May!$C:$Z,24,FALSE)</f>
        <v>2019</v>
      </c>
    </row>
    <row r="16442" spans="1:15" x14ac:dyDescent="0.25">
      <c r="A16442" t="s">
        <v>1245</v>
      </c>
      <c r="C16442" t="s">
        <v>1334</v>
      </c>
      <c r="E16442">
        <v>2</v>
      </c>
      <c r="F16442" t="s">
        <v>1247</v>
      </c>
      <c r="J16442" t="s">
        <v>23</v>
      </c>
      <c r="K16442">
        <v>17</v>
      </c>
      <c r="L16442">
        <v>86.87</v>
      </c>
      <c r="M16442">
        <v>6.8000000000000005E-2</v>
      </c>
      <c r="O16442" s="12">
        <f>VLOOKUP(C16442,[3]May!$C:$Z,24,FALSE)</f>
        <v>2019</v>
      </c>
    </row>
    <row r="16443" spans="1:15" x14ac:dyDescent="0.25">
      <c r="A16443" t="s">
        <v>1245</v>
      </c>
      <c r="C16443" t="s">
        <v>1334</v>
      </c>
      <c r="E16443">
        <v>2</v>
      </c>
      <c r="F16443" t="s">
        <v>1247</v>
      </c>
      <c r="J16443" t="s">
        <v>23</v>
      </c>
      <c r="K16443">
        <v>8</v>
      </c>
      <c r="L16443">
        <v>521.04</v>
      </c>
      <c r="M16443">
        <v>0.40799999999999997</v>
      </c>
      <c r="O16443" s="12">
        <f>VLOOKUP(C16443,[3]May!$C:$Z,24,FALSE)</f>
        <v>2019</v>
      </c>
    </row>
    <row r="16444" spans="1:15" x14ac:dyDescent="0.25">
      <c r="A16444" t="s">
        <v>1245</v>
      </c>
      <c r="C16444" t="s">
        <v>1334</v>
      </c>
      <c r="E16444">
        <v>2</v>
      </c>
      <c r="F16444" t="s">
        <v>1247</v>
      </c>
      <c r="J16444" t="s">
        <v>23</v>
      </c>
      <c r="K16444">
        <v>19</v>
      </c>
      <c r="L16444">
        <v>97.09</v>
      </c>
      <c r="M16444">
        <v>7.5999999999999998E-2</v>
      </c>
      <c r="O16444" s="12">
        <f>VLOOKUP(C16444,[3]May!$C:$Z,24,FALSE)</f>
        <v>2019</v>
      </c>
    </row>
    <row r="16445" spans="1:15" x14ac:dyDescent="0.25">
      <c r="A16445" t="s">
        <v>1245</v>
      </c>
      <c r="C16445" t="s">
        <v>1334</v>
      </c>
      <c r="E16445">
        <v>12</v>
      </c>
      <c r="F16445" t="s">
        <v>1253</v>
      </c>
      <c r="J16445" t="s">
        <v>23</v>
      </c>
      <c r="K16445">
        <v>1</v>
      </c>
      <c r="L16445">
        <v>61.2</v>
      </c>
      <c r="M16445">
        <v>8.3370000000000007E-3</v>
      </c>
      <c r="O16445" s="12">
        <f>VLOOKUP(C16445,[3]May!$C:$Z,24,FALSE)</f>
        <v>2019</v>
      </c>
    </row>
    <row r="16446" spans="1:15" x14ac:dyDescent="0.25">
      <c r="A16446" t="s">
        <v>1245</v>
      </c>
      <c r="C16446" t="s">
        <v>1334</v>
      </c>
      <c r="E16446">
        <v>2</v>
      </c>
      <c r="F16446" t="s">
        <v>1247</v>
      </c>
      <c r="J16446" t="s">
        <v>23</v>
      </c>
      <c r="K16446">
        <v>2</v>
      </c>
      <c r="L16446">
        <v>10.220000000000001</v>
      </c>
      <c r="M16446">
        <v>8.0000000000000002E-3</v>
      </c>
      <c r="O16446" s="12">
        <f>VLOOKUP(C16446,[3]May!$C:$Z,24,FALSE)</f>
        <v>2019</v>
      </c>
    </row>
    <row r="16447" spans="1:15" x14ac:dyDescent="0.25">
      <c r="A16447" t="s">
        <v>1245</v>
      </c>
      <c r="C16447" t="s">
        <v>1334</v>
      </c>
      <c r="E16447">
        <v>2</v>
      </c>
      <c r="F16447" t="s">
        <v>1247</v>
      </c>
      <c r="J16447" t="s">
        <v>23</v>
      </c>
      <c r="K16447">
        <v>8</v>
      </c>
      <c r="L16447">
        <v>521.04</v>
      </c>
      <c r="M16447">
        <v>0.40799999999999997</v>
      </c>
      <c r="O16447" s="12">
        <f>VLOOKUP(C16447,[3]May!$C:$Z,24,FALSE)</f>
        <v>2019</v>
      </c>
    </row>
    <row r="16448" spans="1:15" x14ac:dyDescent="0.25">
      <c r="A16448" t="s">
        <v>1245</v>
      </c>
      <c r="C16448" t="s">
        <v>1334</v>
      </c>
      <c r="E16448">
        <v>2</v>
      </c>
      <c r="F16448" t="s">
        <v>1247</v>
      </c>
      <c r="J16448" t="s">
        <v>23</v>
      </c>
      <c r="K16448">
        <v>20</v>
      </c>
      <c r="L16448">
        <v>102.2</v>
      </c>
      <c r="M16448">
        <v>0.08</v>
      </c>
      <c r="O16448" s="12">
        <f>VLOOKUP(C16448,[3]May!$C:$Z,24,FALSE)</f>
        <v>2019</v>
      </c>
    </row>
    <row r="16449" spans="1:15" x14ac:dyDescent="0.25">
      <c r="A16449" t="s">
        <v>1245</v>
      </c>
      <c r="C16449" t="s">
        <v>1334</v>
      </c>
      <c r="E16449">
        <v>2</v>
      </c>
      <c r="F16449" t="s">
        <v>1247</v>
      </c>
      <c r="J16449" t="s">
        <v>23</v>
      </c>
      <c r="K16449">
        <v>8</v>
      </c>
      <c r="L16449">
        <v>40.880000000000003</v>
      </c>
      <c r="M16449">
        <v>3.2000000000000001E-2</v>
      </c>
      <c r="O16449" s="12">
        <f>VLOOKUP(C16449,[3]May!$C:$Z,24,FALSE)</f>
        <v>2019</v>
      </c>
    </row>
    <row r="16450" spans="1:15" x14ac:dyDescent="0.25">
      <c r="A16450" t="s">
        <v>1245</v>
      </c>
      <c r="C16450" t="s">
        <v>1334</v>
      </c>
      <c r="E16450">
        <v>12</v>
      </c>
      <c r="F16450" t="s">
        <v>1253</v>
      </c>
      <c r="J16450" t="s">
        <v>23</v>
      </c>
      <c r="K16450">
        <v>1</v>
      </c>
      <c r="L16450">
        <v>61.2</v>
      </c>
      <c r="M16450">
        <v>8.3370000000000007E-3</v>
      </c>
      <c r="O16450" s="12">
        <f>VLOOKUP(C16450,[3]May!$C:$Z,24,FALSE)</f>
        <v>2019</v>
      </c>
    </row>
    <row r="16451" spans="1:15" x14ac:dyDescent="0.25">
      <c r="A16451" t="s">
        <v>1245</v>
      </c>
      <c r="C16451" t="s">
        <v>1334</v>
      </c>
      <c r="E16451">
        <v>2</v>
      </c>
      <c r="F16451" t="s">
        <v>1247</v>
      </c>
      <c r="J16451" t="s">
        <v>23</v>
      </c>
      <c r="K16451">
        <v>4</v>
      </c>
      <c r="L16451">
        <v>20.440000000000001</v>
      </c>
      <c r="M16451">
        <v>1.6E-2</v>
      </c>
      <c r="O16451" s="12">
        <f>VLOOKUP(C16451,[3]May!$C:$Z,24,FALSE)</f>
        <v>2019</v>
      </c>
    </row>
    <row r="16452" spans="1:15" x14ac:dyDescent="0.25">
      <c r="A16452" t="s">
        <v>1245</v>
      </c>
      <c r="C16452" t="s">
        <v>1334</v>
      </c>
      <c r="E16452">
        <v>12</v>
      </c>
      <c r="F16452" t="s">
        <v>1253</v>
      </c>
      <c r="J16452" t="s">
        <v>23</v>
      </c>
      <c r="K16452">
        <v>1</v>
      </c>
      <c r="L16452">
        <v>61.2</v>
      </c>
      <c r="M16452">
        <v>8.3370000000000007E-3</v>
      </c>
      <c r="O16452" s="12">
        <f>VLOOKUP(C16452,[3]May!$C:$Z,24,FALSE)</f>
        <v>2019</v>
      </c>
    </row>
    <row r="16453" spans="1:15" x14ac:dyDescent="0.25">
      <c r="A16453" t="s">
        <v>1245</v>
      </c>
      <c r="C16453" t="s">
        <v>1334</v>
      </c>
      <c r="E16453">
        <v>2</v>
      </c>
      <c r="F16453" t="s">
        <v>1247</v>
      </c>
      <c r="J16453" t="s">
        <v>23</v>
      </c>
      <c r="K16453">
        <v>1</v>
      </c>
      <c r="L16453">
        <v>5.1100000000000003</v>
      </c>
      <c r="M16453">
        <v>4.0000000000000001E-3</v>
      </c>
      <c r="O16453" s="12">
        <f>VLOOKUP(C16453,[3]May!$C:$Z,24,FALSE)</f>
        <v>2019</v>
      </c>
    </row>
    <row r="16454" spans="1:15" x14ac:dyDescent="0.25">
      <c r="A16454" t="s">
        <v>1245</v>
      </c>
      <c r="C16454" t="s">
        <v>1334</v>
      </c>
      <c r="E16454">
        <v>12</v>
      </c>
      <c r="F16454" t="s">
        <v>1253</v>
      </c>
      <c r="J16454" t="s">
        <v>23</v>
      </c>
      <c r="K16454">
        <v>1</v>
      </c>
      <c r="L16454">
        <v>61.2</v>
      </c>
      <c r="M16454">
        <v>8.3370000000000007E-3</v>
      </c>
      <c r="O16454" s="12">
        <f>VLOOKUP(C16454,[3]May!$C:$Z,24,FALSE)</f>
        <v>2019</v>
      </c>
    </row>
    <row r="16455" spans="1:15" x14ac:dyDescent="0.25">
      <c r="A16455" t="s">
        <v>1245</v>
      </c>
      <c r="C16455" t="s">
        <v>1334</v>
      </c>
      <c r="E16455">
        <v>2</v>
      </c>
      <c r="F16455" t="s">
        <v>1247</v>
      </c>
      <c r="J16455" t="s">
        <v>23</v>
      </c>
      <c r="K16455">
        <v>7</v>
      </c>
      <c r="L16455">
        <v>35.770000000000003</v>
      </c>
      <c r="M16455">
        <v>2.8000000000000001E-2</v>
      </c>
      <c r="O16455" s="12">
        <f>VLOOKUP(C16455,[3]May!$C:$Z,24,FALSE)</f>
        <v>2019</v>
      </c>
    </row>
    <row r="16456" spans="1:15" x14ac:dyDescent="0.25">
      <c r="A16456" t="s">
        <v>1245</v>
      </c>
      <c r="C16456" t="s">
        <v>1334</v>
      </c>
      <c r="E16456">
        <v>12</v>
      </c>
      <c r="F16456" t="s">
        <v>1253</v>
      </c>
      <c r="J16456" t="s">
        <v>23</v>
      </c>
      <c r="K16456">
        <v>1</v>
      </c>
      <c r="L16456">
        <v>61.2</v>
      </c>
      <c r="M16456">
        <v>8.3370000000000007E-3</v>
      </c>
      <c r="O16456" s="12">
        <f>VLOOKUP(C16456,[3]May!$C:$Z,24,FALSE)</f>
        <v>2019</v>
      </c>
    </row>
    <row r="16457" spans="1:15" x14ac:dyDescent="0.25">
      <c r="A16457" t="s">
        <v>1245</v>
      </c>
      <c r="C16457" t="s">
        <v>1334</v>
      </c>
      <c r="E16457">
        <v>2</v>
      </c>
      <c r="F16457" t="s">
        <v>1247</v>
      </c>
      <c r="J16457" t="s">
        <v>23</v>
      </c>
      <c r="K16457">
        <v>20</v>
      </c>
      <c r="L16457">
        <v>102.2</v>
      </c>
      <c r="M16457">
        <v>0.08</v>
      </c>
      <c r="O16457" s="12">
        <f>VLOOKUP(C16457,[3]May!$C:$Z,24,FALSE)</f>
        <v>2019</v>
      </c>
    </row>
    <row r="16458" spans="1:15" x14ac:dyDescent="0.25">
      <c r="A16458" t="s">
        <v>1245</v>
      </c>
      <c r="C16458" t="s">
        <v>1334</v>
      </c>
      <c r="E16458">
        <v>2</v>
      </c>
      <c r="F16458" t="s">
        <v>1247</v>
      </c>
      <c r="J16458" t="s">
        <v>23</v>
      </c>
      <c r="K16458">
        <v>8</v>
      </c>
      <c r="L16458">
        <v>40.880000000000003</v>
      </c>
      <c r="M16458">
        <v>3.2000000000000001E-2</v>
      </c>
      <c r="O16458" s="12">
        <f>VLOOKUP(C16458,[3]May!$C:$Z,24,FALSE)</f>
        <v>2019</v>
      </c>
    </row>
    <row r="16459" spans="1:15" x14ac:dyDescent="0.25">
      <c r="A16459" t="s">
        <v>1245</v>
      </c>
      <c r="C16459" t="s">
        <v>1334</v>
      </c>
      <c r="E16459">
        <v>2</v>
      </c>
      <c r="F16459" t="s">
        <v>1247</v>
      </c>
      <c r="J16459" t="s">
        <v>23</v>
      </c>
      <c r="K16459">
        <v>7</v>
      </c>
      <c r="L16459">
        <v>455.91</v>
      </c>
      <c r="M16459">
        <v>0.35699999999999998</v>
      </c>
      <c r="O16459" s="12">
        <f>VLOOKUP(C16459,[3]May!$C:$Z,24,FALSE)</f>
        <v>2019</v>
      </c>
    </row>
    <row r="16460" spans="1:15" x14ac:dyDescent="0.25">
      <c r="A16460" t="s">
        <v>1245</v>
      </c>
      <c r="C16460" t="s">
        <v>1334</v>
      </c>
      <c r="E16460">
        <v>12</v>
      </c>
      <c r="F16460" t="s">
        <v>1253</v>
      </c>
      <c r="J16460" t="s">
        <v>23</v>
      </c>
      <c r="K16460">
        <v>1</v>
      </c>
      <c r="L16460">
        <v>61.2</v>
      </c>
      <c r="M16460">
        <v>8.3370000000000007E-3</v>
      </c>
      <c r="O16460" s="12">
        <f>VLOOKUP(C16460,[3]May!$C:$Z,24,FALSE)</f>
        <v>2019</v>
      </c>
    </row>
    <row r="16461" spans="1:15" x14ac:dyDescent="0.25">
      <c r="A16461" t="s">
        <v>1245</v>
      </c>
      <c r="C16461" t="s">
        <v>1334</v>
      </c>
      <c r="E16461">
        <v>2</v>
      </c>
      <c r="F16461" t="s">
        <v>1247</v>
      </c>
      <c r="J16461" t="s">
        <v>23</v>
      </c>
      <c r="K16461">
        <v>6</v>
      </c>
      <c r="L16461">
        <v>390.78</v>
      </c>
      <c r="M16461">
        <v>0.30599999999999999</v>
      </c>
      <c r="O16461" s="12">
        <f>VLOOKUP(C16461,[3]May!$C:$Z,24,FALSE)</f>
        <v>2019</v>
      </c>
    </row>
    <row r="16462" spans="1:15" x14ac:dyDescent="0.25">
      <c r="A16462" t="s">
        <v>1245</v>
      </c>
      <c r="C16462" t="s">
        <v>1334</v>
      </c>
      <c r="E16462">
        <v>2</v>
      </c>
      <c r="F16462" t="s">
        <v>1247</v>
      </c>
      <c r="J16462" t="s">
        <v>23</v>
      </c>
      <c r="K16462">
        <v>4</v>
      </c>
      <c r="L16462">
        <v>20.440000000000001</v>
      </c>
      <c r="M16462">
        <v>1.6E-2</v>
      </c>
      <c r="O16462" s="12">
        <f>VLOOKUP(C16462,[3]May!$C:$Z,24,FALSE)</f>
        <v>2019</v>
      </c>
    </row>
    <row r="16463" spans="1:15" x14ac:dyDescent="0.25">
      <c r="A16463" t="s">
        <v>1245</v>
      </c>
      <c r="C16463" t="s">
        <v>1334</v>
      </c>
      <c r="E16463">
        <v>2</v>
      </c>
      <c r="F16463" t="s">
        <v>1247</v>
      </c>
      <c r="J16463" t="s">
        <v>23</v>
      </c>
      <c r="K16463">
        <v>1</v>
      </c>
      <c r="L16463">
        <v>65.13</v>
      </c>
      <c r="M16463">
        <v>5.0999999999999997E-2</v>
      </c>
      <c r="O16463" s="12">
        <f>VLOOKUP(C16463,[3]May!$C:$Z,24,FALSE)</f>
        <v>2019</v>
      </c>
    </row>
    <row r="16464" spans="1:15" x14ac:dyDescent="0.25">
      <c r="A16464" t="s">
        <v>1245</v>
      </c>
      <c r="C16464" t="s">
        <v>1334</v>
      </c>
      <c r="E16464">
        <v>2</v>
      </c>
      <c r="F16464" t="s">
        <v>1247</v>
      </c>
      <c r="J16464" t="s">
        <v>23</v>
      </c>
      <c r="K16464">
        <v>9</v>
      </c>
      <c r="L16464">
        <v>45.99</v>
      </c>
      <c r="M16464">
        <v>3.5999999999999997E-2</v>
      </c>
      <c r="O16464" s="12">
        <f>VLOOKUP(C16464,[3]May!$C:$Z,24,FALSE)</f>
        <v>2019</v>
      </c>
    </row>
    <row r="16465" spans="1:15" x14ac:dyDescent="0.25">
      <c r="A16465" t="s">
        <v>1245</v>
      </c>
      <c r="C16465" t="s">
        <v>1334</v>
      </c>
      <c r="E16465">
        <v>2</v>
      </c>
      <c r="F16465" t="s">
        <v>1247</v>
      </c>
      <c r="J16465" t="s">
        <v>23</v>
      </c>
      <c r="K16465">
        <v>4</v>
      </c>
      <c r="L16465">
        <v>260.52</v>
      </c>
      <c r="M16465">
        <v>0.20399999999999999</v>
      </c>
      <c r="O16465" s="12">
        <f>VLOOKUP(C16465,[3]May!$C:$Z,24,FALSE)</f>
        <v>2019</v>
      </c>
    </row>
    <row r="16466" spans="1:15" x14ac:dyDescent="0.25">
      <c r="A16466" t="s">
        <v>1245</v>
      </c>
      <c r="C16466" t="s">
        <v>1334</v>
      </c>
      <c r="E16466">
        <v>2</v>
      </c>
      <c r="F16466" t="s">
        <v>1247</v>
      </c>
      <c r="J16466" t="s">
        <v>23</v>
      </c>
      <c r="K16466">
        <v>3</v>
      </c>
      <c r="L16466">
        <v>195.39</v>
      </c>
      <c r="M16466">
        <v>0.153</v>
      </c>
      <c r="O16466" s="12">
        <f>VLOOKUP(C16466,[3]May!$C:$Z,24,FALSE)</f>
        <v>2019</v>
      </c>
    </row>
    <row r="16467" spans="1:15" x14ac:dyDescent="0.25">
      <c r="A16467" t="s">
        <v>1245</v>
      </c>
      <c r="C16467" t="s">
        <v>1334</v>
      </c>
      <c r="E16467">
        <v>2</v>
      </c>
      <c r="F16467" t="s">
        <v>1247</v>
      </c>
      <c r="J16467" t="s">
        <v>23</v>
      </c>
      <c r="K16467">
        <v>7</v>
      </c>
      <c r="L16467">
        <v>35.770000000000003</v>
      </c>
      <c r="M16467">
        <v>2.8000000000000001E-2</v>
      </c>
      <c r="O16467" s="12">
        <f>VLOOKUP(C16467,[3]May!$C:$Z,24,FALSE)</f>
        <v>2019</v>
      </c>
    </row>
    <row r="16468" spans="1:15" x14ac:dyDescent="0.25">
      <c r="A16468" t="s">
        <v>1245</v>
      </c>
      <c r="C16468" t="s">
        <v>1334</v>
      </c>
      <c r="E16468">
        <v>2</v>
      </c>
      <c r="F16468" t="s">
        <v>1247</v>
      </c>
      <c r="J16468" t="s">
        <v>23</v>
      </c>
      <c r="K16468">
        <v>16</v>
      </c>
      <c r="L16468">
        <v>81.760000000000005</v>
      </c>
      <c r="M16468">
        <v>6.4000000000000001E-2</v>
      </c>
      <c r="O16468" s="12">
        <f>VLOOKUP(C16468,[3]May!$C:$Z,24,FALSE)</f>
        <v>2019</v>
      </c>
    </row>
    <row r="16469" spans="1:15" x14ac:dyDescent="0.25">
      <c r="A16469" t="s">
        <v>1245</v>
      </c>
      <c r="C16469" t="s">
        <v>1334</v>
      </c>
      <c r="E16469">
        <v>2</v>
      </c>
      <c r="F16469" t="s">
        <v>1247</v>
      </c>
      <c r="J16469" t="s">
        <v>23</v>
      </c>
      <c r="K16469">
        <v>1</v>
      </c>
      <c r="L16469">
        <v>5.1100000000000003</v>
      </c>
      <c r="M16469">
        <v>4.0000000000000001E-3</v>
      </c>
      <c r="O16469" s="12">
        <f>VLOOKUP(C16469,[3]May!$C:$Z,24,FALSE)</f>
        <v>2019</v>
      </c>
    </row>
    <row r="16470" spans="1:15" x14ac:dyDescent="0.25">
      <c r="A16470" t="s">
        <v>1245</v>
      </c>
      <c r="C16470" t="s">
        <v>1334</v>
      </c>
      <c r="E16470">
        <v>2</v>
      </c>
      <c r="F16470" t="s">
        <v>1247</v>
      </c>
      <c r="J16470" t="s">
        <v>23</v>
      </c>
      <c r="K16470">
        <v>1</v>
      </c>
      <c r="L16470">
        <v>65.13</v>
      </c>
      <c r="M16470">
        <v>5.0999999999999997E-2</v>
      </c>
      <c r="O16470" s="12">
        <f>VLOOKUP(C16470,[3]May!$C:$Z,24,FALSE)</f>
        <v>2019</v>
      </c>
    </row>
    <row r="16471" spans="1:15" x14ac:dyDescent="0.25">
      <c r="A16471" t="s">
        <v>1245</v>
      </c>
      <c r="C16471" t="s">
        <v>1334</v>
      </c>
      <c r="E16471">
        <v>2</v>
      </c>
      <c r="F16471" t="s">
        <v>1247</v>
      </c>
      <c r="J16471" t="s">
        <v>23</v>
      </c>
      <c r="K16471">
        <v>10</v>
      </c>
      <c r="L16471">
        <v>51.1</v>
      </c>
      <c r="M16471">
        <v>0.04</v>
      </c>
      <c r="O16471" s="12">
        <f>VLOOKUP(C16471,[3]May!$C:$Z,24,FALSE)</f>
        <v>2019</v>
      </c>
    </row>
    <row r="16472" spans="1:15" x14ac:dyDescent="0.25">
      <c r="A16472" t="s">
        <v>1245</v>
      </c>
      <c r="C16472" t="s">
        <v>1334</v>
      </c>
      <c r="E16472">
        <v>2</v>
      </c>
      <c r="F16472" t="s">
        <v>1247</v>
      </c>
      <c r="J16472" t="s">
        <v>23</v>
      </c>
      <c r="K16472">
        <v>4</v>
      </c>
      <c r="L16472">
        <v>20.440000000000001</v>
      </c>
      <c r="M16472">
        <v>1.6E-2</v>
      </c>
      <c r="O16472" s="12">
        <f>VLOOKUP(C16472,[3]May!$C:$Z,24,FALSE)</f>
        <v>2019</v>
      </c>
    </row>
    <row r="16473" spans="1:15" x14ac:dyDescent="0.25">
      <c r="A16473" t="s">
        <v>1245</v>
      </c>
      <c r="C16473" t="s">
        <v>1334</v>
      </c>
      <c r="E16473">
        <v>2</v>
      </c>
      <c r="F16473" t="s">
        <v>1247</v>
      </c>
      <c r="J16473" t="s">
        <v>23</v>
      </c>
      <c r="K16473">
        <v>2</v>
      </c>
      <c r="L16473">
        <v>130.26</v>
      </c>
      <c r="M16473">
        <v>0.10199999999999999</v>
      </c>
      <c r="O16473" s="12">
        <f>VLOOKUP(C16473,[3]May!$C:$Z,24,FALSE)</f>
        <v>2019</v>
      </c>
    </row>
    <row r="16474" spans="1:15" x14ac:dyDescent="0.25">
      <c r="A16474" t="s">
        <v>1245</v>
      </c>
      <c r="C16474" t="s">
        <v>1334</v>
      </c>
      <c r="E16474">
        <v>2</v>
      </c>
      <c r="F16474" t="s">
        <v>1247</v>
      </c>
      <c r="J16474" t="s">
        <v>23</v>
      </c>
      <c r="K16474">
        <v>3</v>
      </c>
      <c r="L16474">
        <v>15.33</v>
      </c>
      <c r="M16474">
        <v>1.2E-2</v>
      </c>
      <c r="O16474" s="12">
        <f>VLOOKUP(C16474,[3]May!$C:$Z,24,FALSE)</f>
        <v>2019</v>
      </c>
    </row>
    <row r="16475" spans="1:15" x14ac:dyDescent="0.25">
      <c r="A16475" t="s">
        <v>1245</v>
      </c>
      <c r="C16475" t="s">
        <v>1334</v>
      </c>
      <c r="E16475">
        <v>2</v>
      </c>
      <c r="F16475" t="s">
        <v>1247</v>
      </c>
      <c r="J16475" t="s">
        <v>23</v>
      </c>
      <c r="K16475">
        <v>6</v>
      </c>
      <c r="L16475">
        <v>390.78</v>
      </c>
      <c r="M16475">
        <v>0.30599999999999999</v>
      </c>
      <c r="O16475" s="12">
        <f>VLOOKUP(C16475,[3]May!$C:$Z,24,FALSE)</f>
        <v>2019</v>
      </c>
    </row>
    <row r="16476" spans="1:15" x14ac:dyDescent="0.25">
      <c r="A16476" t="s">
        <v>1245</v>
      </c>
      <c r="C16476" t="s">
        <v>1334</v>
      </c>
      <c r="E16476">
        <v>2</v>
      </c>
      <c r="F16476" t="s">
        <v>1247</v>
      </c>
      <c r="J16476" t="s">
        <v>23</v>
      </c>
      <c r="K16476">
        <v>8</v>
      </c>
      <c r="L16476">
        <v>521.04</v>
      </c>
      <c r="M16476">
        <v>0.40799999999999997</v>
      </c>
      <c r="O16476" s="12">
        <f>VLOOKUP(C16476,[3]May!$C:$Z,24,FALSE)</f>
        <v>2019</v>
      </c>
    </row>
    <row r="16477" spans="1:15" x14ac:dyDescent="0.25">
      <c r="A16477" t="s">
        <v>1245</v>
      </c>
      <c r="C16477" t="s">
        <v>1334</v>
      </c>
      <c r="E16477">
        <v>2</v>
      </c>
      <c r="F16477" t="s">
        <v>1247</v>
      </c>
      <c r="J16477" t="s">
        <v>23</v>
      </c>
      <c r="K16477">
        <v>18</v>
      </c>
      <c r="L16477">
        <v>91.98</v>
      </c>
      <c r="M16477">
        <v>7.1999999999999995E-2</v>
      </c>
      <c r="O16477" s="12">
        <f>VLOOKUP(C16477,[3]May!$C:$Z,24,FALSE)</f>
        <v>2019</v>
      </c>
    </row>
    <row r="16478" spans="1:15" x14ac:dyDescent="0.25">
      <c r="A16478" t="s">
        <v>1245</v>
      </c>
      <c r="C16478" t="s">
        <v>1334</v>
      </c>
      <c r="E16478">
        <v>2</v>
      </c>
      <c r="F16478" t="s">
        <v>1247</v>
      </c>
      <c r="J16478" t="s">
        <v>23</v>
      </c>
      <c r="K16478">
        <v>3</v>
      </c>
      <c r="L16478">
        <v>15.33</v>
      </c>
      <c r="M16478">
        <v>1.2E-2</v>
      </c>
      <c r="O16478" s="12">
        <f>VLOOKUP(C16478,[3]May!$C:$Z,24,FALSE)</f>
        <v>2019</v>
      </c>
    </row>
    <row r="16479" spans="1:15" x14ac:dyDescent="0.25">
      <c r="A16479" t="s">
        <v>1245</v>
      </c>
      <c r="C16479" t="s">
        <v>1334</v>
      </c>
      <c r="E16479">
        <v>2</v>
      </c>
      <c r="F16479" t="s">
        <v>1247</v>
      </c>
      <c r="J16479" t="s">
        <v>23</v>
      </c>
      <c r="K16479">
        <v>2</v>
      </c>
      <c r="L16479">
        <v>130.26</v>
      </c>
      <c r="M16479">
        <v>0.10199999999999999</v>
      </c>
      <c r="O16479" s="12">
        <f>VLOOKUP(C16479,[3]May!$C:$Z,24,FALSE)</f>
        <v>2019</v>
      </c>
    </row>
    <row r="16480" spans="1:15" x14ac:dyDescent="0.25">
      <c r="A16480" t="s">
        <v>1245</v>
      </c>
      <c r="C16480" t="s">
        <v>1334</v>
      </c>
      <c r="E16480">
        <v>2</v>
      </c>
      <c r="F16480" t="s">
        <v>1247</v>
      </c>
      <c r="J16480" t="s">
        <v>23</v>
      </c>
      <c r="K16480">
        <v>10</v>
      </c>
      <c r="L16480">
        <v>651.29999999999995</v>
      </c>
      <c r="M16480">
        <v>0.51</v>
      </c>
      <c r="O16480" s="12">
        <f>VLOOKUP(C16480,[3]May!$C:$Z,24,FALSE)</f>
        <v>2019</v>
      </c>
    </row>
    <row r="16481" spans="1:15" x14ac:dyDescent="0.25">
      <c r="A16481" t="s">
        <v>1245</v>
      </c>
      <c r="C16481" t="s">
        <v>1334</v>
      </c>
      <c r="E16481">
        <v>2</v>
      </c>
      <c r="F16481" t="s">
        <v>1247</v>
      </c>
      <c r="J16481" t="s">
        <v>23</v>
      </c>
      <c r="K16481">
        <v>8</v>
      </c>
      <c r="L16481">
        <v>521.04</v>
      </c>
      <c r="M16481">
        <v>0.40799999999999997</v>
      </c>
      <c r="O16481" s="12">
        <f>VLOOKUP(C16481,[3]May!$C:$Z,24,FALSE)</f>
        <v>2019</v>
      </c>
    </row>
    <row r="16482" spans="1:15" x14ac:dyDescent="0.25">
      <c r="A16482" t="s">
        <v>1245</v>
      </c>
      <c r="C16482" t="s">
        <v>1334</v>
      </c>
      <c r="E16482">
        <v>2</v>
      </c>
      <c r="F16482" t="s">
        <v>1247</v>
      </c>
      <c r="J16482" t="s">
        <v>23</v>
      </c>
      <c r="K16482">
        <v>20</v>
      </c>
      <c r="L16482">
        <v>102.2</v>
      </c>
      <c r="M16482">
        <v>0.08</v>
      </c>
      <c r="O16482" s="12">
        <f>VLOOKUP(C16482,[3]May!$C:$Z,24,FALSE)</f>
        <v>2019</v>
      </c>
    </row>
    <row r="16483" spans="1:15" x14ac:dyDescent="0.25">
      <c r="A16483" t="s">
        <v>1245</v>
      </c>
      <c r="C16483" t="s">
        <v>1334</v>
      </c>
      <c r="E16483">
        <v>2</v>
      </c>
      <c r="F16483" t="s">
        <v>1247</v>
      </c>
      <c r="J16483" t="s">
        <v>23</v>
      </c>
      <c r="K16483">
        <v>1</v>
      </c>
      <c r="L16483">
        <v>5.1100000000000003</v>
      </c>
      <c r="M16483">
        <v>4.0000000000000001E-3</v>
      </c>
      <c r="O16483" s="12">
        <f>VLOOKUP(C16483,[3]May!$C:$Z,24,FALSE)</f>
        <v>2019</v>
      </c>
    </row>
    <row r="16484" spans="1:15" x14ac:dyDescent="0.25">
      <c r="A16484" t="s">
        <v>1245</v>
      </c>
      <c r="C16484" t="s">
        <v>1334</v>
      </c>
      <c r="E16484">
        <v>12</v>
      </c>
      <c r="F16484" t="s">
        <v>1253</v>
      </c>
      <c r="J16484" t="s">
        <v>23</v>
      </c>
      <c r="K16484">
        <v>1</v>
      </c>
      <c r="L16484">
        <v>61.2</v>
      </c>
      <c r="M16484">
        <v>8.3370000000000007E-3</v>
      </c>
      <c r="O16484" s="12">
        <f>VLOOKUP(C16484,[3]May!$C:$Z,24,FALSE)</f>
        <v>2019</v>
      </c>
    </row>
    <row r="16485" spans="1:15" x14ac:dyDescent="0.25">
      <c r="A16485" t="s">
        <v>1245</v>
      </c>
      <c r="C16485" t="s">
        <v>1334</v>
      </c>
      <c r="E16485">
        <v>2</v>
      </c>
      <c r="F16485" t="s">
        <v>1247</v>
      </c>
      <c r="J16485" t="s">
        <v>23</v>
      </c>
      <c r="K16485">
        <v>8</v>
      </c>
      <c r="L16485">
        <v>521.04</v>
      </c>
      <c r="M16485">
        <v>0.40799999999999997</v>
      </c>
      <c r="O16485" s="12">
        <f>VLOOKUP(C16485,[3]May!$C:$Z,24,FALSE)</f>
        <v>2019</v>
      </c>
    </row>
    <row r="16486" spans="1:15" x14ac:dyDescent="0.25">
      <c r="A16486" t="s">
        <v>1245</v>
      </c>
      <c r="C16486" t="s">
        <v>1334</v>
      </c>
      <c r="E16486">
        <v>2</v>
      </c>
      <c r="F16486" t="s">
        <v>1247</v>
      </c>
      <c r="J16486" t="s">
        <v>23</v>
      </c>
      <c r="K16486">
        <v>14</v>
      </c>
      <c r="L16486">
        <v>911.82</v>
      </c>
      <c r="M16486">
        <v>0.71399999999999997</v>
      </c>
      <c r="O16486" s="12">
        <f>VLOOKUP(C16486,[3]May!$C:$Z,24,FALSE)</f>
        <v>2019</v>
      </c>
    </row>
    <row r="16487" spans="1:15" x14ac:dyDescent="0.25">
      <c r="A16487" t="s">
        <v>1245</v>
      </c>
      <c r="C16487" t="s">
        <v>1334</v>
      </c>
      <c r="E16487">
        <v>9</v>
      </c>
      <c r="F16487" t="s">
        <v>1256</v>
      </c>
      <c r="J16487" t="s">
        <v>23</v>
      </c>
      <c r="K16487">
        <v>2</v>
      </c>
      <c r="L16487">
        <v>78.12</v>
      </c>
      <c r="M16487">
        <v>6.4399999999999999E-2</v>
      </c>
      <c r="O16487" s="12">
        <f>VLOOKUP(C16487,[3]May!$C:$Z,24,FALSE)</f>
        <v>2019</v>
      </c>
    </row>
    <row r="16488" spans="1:15" x14ac:dyDescent="0.25">
      <c r="A16488" t="s">
        <v>1245</v>
      </c>
      <c r="C16488" t="s">
        <v>1334</v>
      </c>
      <c r="E16488">
        <v>9</v>
      </c>
      <c r="F16488" t="s">
        <v>1256</v>
      </c>
      <c r="J16488" t="s">
        <v>23</v>
      </c>
      <c r="K16488">
        <v>1</v>
      </c>
      <c r="L16488">
        <v>39.06</v>
      </c>
      <c r="M16488">
        <v>3.2199999999999999E-2</v>
      </c>
      <c r="O16488" s="12">
        <f>VLOOKUP(C16488,[3]May!$C:$Z,24,FALSE)</f>
        <v>2019</v>
      </c>
    </row>
    <row r="16489" spans="1:15" x14ac:dyDescent="0.25">
      <c r="A16489" t="s">
        <v>1245</v>
      </c>
      <c r="C16489" t="s">
        <v>1334</v>
      </c>
      <c r="E16489">
        <v>2</v>
      </c>
      <c r="F16489" t="s">
        <v>1247</v>
      </c>
      <c r="J16489" t="s">
        <v>23</v>
      </c>
      <c r="K16489">
        <v>4</v>
      </c>
      <c r="L16489">
        <v>260.52</v>
      </c>
      <c r="M16489">
        <v>0.20399999999999999</v>
      </c>
      <c r="O16489" s="12">
        <f>VLOOKUP(C16489,[3]May!$C:$Z,24,FALSE)</f>
        <v>2019</v>
      </c>
    </row>
    <row r="16490" spans="1:15" x14ac:dyDescent="0.25">
      <c r="A16490" t="s">
        <v>1245</v>
      </c>
      <c r="C16490" t="s">
        <v>1334</v>
      </c>
      <c r="E16490">
        <v>2</v>
      </c>
      <c r="F16490" t="s">
        <v>1247</v>
      </c>
      <c r="J16490" t="s">
        <v>23</v>
      </c>
      <c r="K16490">
        <v>11</v>
      </c>
      <c r="L16490">
        <v>56.21</v>
      </c>
      <c r="M16490">
        <v>4.3999999999999997E-2</v>
      </c>
      <c r="O16490" s="12">
        <f>VLOOKUP(C16490,[3]May!$C:$Z,24,FALSE)</f>
        <v>2019</v>
      </c>
    </row>
    <row r="16491" spans="1:15" x14ac:dyDescent="0.25">
      <c r="A16491" t="s">
        <v>1245</v>
      </c>
      <c r="C16491" t="s">
        <v>1334</v>
      </c>
      <c r="E16491">
        <v>2</v>
      </c>
      <c r="F16491" t="s">
        <v>1247</v>
      </c>
      <c r="J16491" t="s">
        <v>23</v>
      </c>
      <c r="K16491">
        <v>11</v>
      </c>
      <c r="L16491">
        <v>56.21</v>
      </c>
      <c r="M16491">
        <v>4.3999999999999997E-2</v>
      </c>
      <c r="O16491" s="12">
        <f>VLOOKUP(C16491,[3]May!$C:$Z,24,FALSE)</f>
        <v>2019</v>
      </c>
    </row>
    <row r="16492" spans="1:15" x14ac:dyDescent="0.25">
      <c r="A16492" t="s">
        <v>1245</v>
      </c>
      <c r="C16492" t="s">
        <v>1334</v>
      </c>
      <c r="E16492">
        <v>2</v>
      </c>
      <c r="F16492" t="s">
        <v>1247</v>
      </c>
      <c r="J16492" t="s">
        <v>23</v>
      </c>
      <c r="K16492">
        <v>6</v>
      </c>
      <c r="L16492">
        <v>30.66</v>
      </c>
      <c r="M16492">
        <v>2.4E-2</v>
      </c>
      <c r="O16492" s="12">
        <f>VLOOKUP(C16492,[3]May!$C:$Z,24,FALSE)</f>
        <v>2019</v>
      </c>
    </row>
    <row r="16493" spans="1:15" x14ac:dyDescent="0.25">
      <c r="A16493" t="s">
        <v>1245</v>
      </c>
      <c r="C16493" t="s">
        <v>1334</v>
      </c>
      <c r="E16493">
        <v>2</v>
      </c>
      <c r="F16493" t="s">
        <v>1247</v>
      </c>
      <c r="J16493" t="s">
        <v>23</v>
      </c>
      <c r="K16493">
        <v>3</v>
      </c>
      <c r="L16493">
        <v>15.33</v>
      </c>
      <c r="M16493">
        <v>1.2E-2</v>
      </c>
      <c r="O16493" s="12">
        <f>VLOOKUP(C16493,[3]May!$C:$Z,24,FALSE)</f>
        <v>2019</v>
      </c>
    </row>
    <row r="16494" spans="1:15" x14ac:dyDescent="0.25">
      <c r="A16494" t="s">
        <v>1245</v>
      </c>
      <c r="C16494" t="s">
        <v>1334</v>
      </c>
      <c r="E16494">
        <v>2</v>
      </c>
      <c r="F16494" t="s">
        <v>1247</v>
      </c>
      <c r="J16494" t="s">
        <v>23</v>
      </c>
      <c r="K16494">
        <v>5</v>
      </c>
      <c r="L16494">
        <v>25.55</v>
      </c>
      <c r="M16494">
        <v>0.02</v>
      </c>
      <c r="O16494" s="12">
        <f>VLOOKUP(C16494,[3]May!$C:$Z,24,FALSE)</f>
        <v>2019</v>
      </c>
    </row>
    <row r="16495" spans="1:15" x14ac:dyDescent="0.25">
      <c r="A16495" t="s">
        <v>1245</v>
      </c>
      <c r="C16495" t="s">
        <v>1334</v>
      </c>
      <c r="E16495">
        <v>9</v>
      </c>
      <c r="F16495" t="s">
        <v>1256</v>
      </c>
      <c r="J16495" t="s">
        <v>23</v>
      </c>
      <c r="K16495">
        <v>6</v>
      </c>
      <c r="L16495">
        <v>234.36</v>
      </c>
      <c r="M16495">
        <v>0.19320000000000001</v>
      </c>
      <c r="O16495" s="12">
        <f>VLOOKUP(C16495,[3]May!$C:$Z,24,FALSE)</f>
        <v>2019</v>
      </c>
    </row>
    <row r="16496" spans="1:15" x14ac:dyDescent="0.25">
      <c r="A16496" t="s">
        <v>1245</v>
      </c>
      <c r="C16496" t="s">
        <v>1334</v>
      </c>
      <c r="E16496">
        <v>12</v>
      </c>
      <c r="F16496" t="s">
        <v>1253</v>
      </c>
      <c r="J16496" t="s">
        <v>23</v>
      </c>
      <c r="K16496">
        <v>1</v>
      </c>
      <c r="L16496">
        <v>61.2</v>
      </c>
      <c r="M16496">
        <v>8.3370000000000007E-3</v>
      </c>
      <c r="O16496" s="12">
        <f>VLOOKUP(C16496,[3]May!$C:$Z,24,FALSE)</f>
        <v>2019</v>
      </c>
    </row>
    <row r="16497" spans="1:15" x14ac:dyDescent="0.25">
      <c r="A16497" t="s">
        <v>1245</v>
      </c>
      <c r="C16497" t="s">
        <v>1334</v>
      </c>
      <c r="E16497">
        <v>2</v>
      </c>
      <c r="F16497" t="s">
        <v>1247</v>
      </c>
      <c r="J16497" t="s">
        <v>23</v>
      </c>
      <c r="K16497">
        <v>20</v>
      </c>
      <c r="L16497">
        <v>102.2</v>
      </c>
      <c r="M16497">
        <v>0.08</v>
      </c>
      <c r="O16497" s="12">
        <f>VLOOKUP(C16497,[3]May!$C:$Z,24,FALSE)</f>
        <v>2019</v>
      </c>
    </row>
    <row r="16498" spans="1:15" x14ac:dyDescent="0.25">
      <c r="A16498" t="s">
        <v>1245</v>
      </c>
      <c r="C16498" t="s">
        <v>1334</v>
      </c>
      <c r="E16498">
        <v>2</v>
      </c>
      <c r="F16498" t="s">
        <v>1247</v>
      </c>
      <c r="J16498" t="s">
        <v>23</v>
      </c>
      <c r="K16498">
        <v>3</v>
      </c>
      <c r="L16498">
        <v>15.33</v>
      </c>
      <c r="M16498">
        <v>1.2E-2</v>
      </c>
      <c r="O16498" s="12">
        <f>VLOOKUP(C16498,[3]May!$C:$Z,24,FALSE)</f>
        <v>2019</v>
      </c>
    </row>
    <row r="16499" spans="1:15" x14ac:dyDescent="0.25">
      <c r="A16499" t="s">
        <v>1245</v>
      </c>
      <c r="C16499" t="s">
        <v>1334</v>
      </c>
      <c r="E16499">
        <v>2</v>
      </c>
      <c r="F16499" t="s">
        <v>1247</v>
      </c>
      <c r="J16499" t="s">
        <v>23</v>
      </c>
      <c r="K16499">
        <v>4</v>
      </c>
      <c r="L16499">
        <v>260.52</v>
      </c>
      <c r="M16499">
        <v>0.20399999999999999</v>
      </c>
      <c r="O16499" s="12">
        <f>VLOOKUP(C16499,[3]May!$C:$Z,24,FALSE)</f>
        <v>2019</v>
      </c>
    </row>
    <row r="16500" spans="1:15" x14ac:dyDescent="0.25">
      <c r="A16500" t="s">
        <v>1245</v>
      </c>
      <c r="C16500" t="s">
        <v>1334</v>
      </c>
      <c r="E16500">
        <v>2</v>
      </c>
      <c r="F16500" t="s">
        <v>1247</v>
      </c>
      <c r="J16500" t="s">
        <v>23</v>
      </c>
      <c r="K16500">
        <v>8</v>
      </c>
      <c r="L16500">
        <v>521.04</v>
      </c>
      <c r="M16500">
        <v>0.40799999999999997</v>
      </c>
      <c r="O16500" s="12">
        <f>VLOOKUP(C16500,[3]May!$C:$Z,24,FALSE)</f>
        <v>2019</v>
      </c>
    </row>
    <row r="16501" spans="1:15" x14ac:dyDescent="0.25">
      <c r="A16501" t="s">
        <v>1245</v>
      </c>
      <c r="C16501" t="s">
        <v>1334</v>
      </c>
      <c r="E16501">
        <v>2</v>
      </c>
      <c r="F16501" t="s">
        <v>1247</v>
      </c>
      <c r="J16501" t="s">
        <v>23</v>
      </c>
      <c r="K16501">
        <v>8</v>
      </c>
      <c r="L16501">
        <v>40.880000000000003</v>
      </c>
      <c r="M16501">
        <v>3.2000000000000001E-2</v>
      </c>
      <c r="O16501" s="12">
        <f>VLOOKUP(C16501,[3]May!$C:$Z,24,FALSE)</f>
        <v>2019</v>
      </c>
    </row>
    <row r="16502" spans="1:15" x14ac:dyDescent="0.25">
      <c r="A16502" t="s">
        <v>1245</v>
      </c>
      <c r="C16502" t="s">
        <v>1334</v>
      </c>
      <c r="E16502">
        <v>2</v>
      </c>
      <c r="F16502" t="s">
        <v>1247</v>
      </c>
      <c r="J16502" t="s">
        <v>23</v>
      </c>
      <c r="K16502">
        <v>3</v>
      </c>
      <c r="L16502">
        <v>195.39</v>
      </c>
      <c r="M16502">
        <v>0.153</v>
      </c>
      <c r="O16502" s="12">
        <f>VLOOKUP(C16502,[3]May!$C:$Z,24,FALSE)</f>
        <v>2019</v>
      </c>
    </row>
    <row r="16503" spans="1:15" x14ac:dyDescent="0.25">
      <c r="A16503" t="s">
        <v>1245</v>
      </c>
      <c r="C16503" t="s">
        <v>1334</v>
      </c>
      <c r="E16503">
        <v>2</v>
      </c>
      <c r="F16503" t="s">
        <v>1247</v>
      </c>
      <c r="J16503" t="s">
        <v>23</v>
      </c>
      <c r="K16503">
        <v>3</v>
      </c>
      <c r="L16503">
        <v>195.39</v>
      </c>
      <c r="M16503">
        <v>0.153</v>
      </c>
      <c r="O16503" s="12">
        <f>VLOOKUP(C16503,[3]May!$C:$Z,24,FALSE)</f>
        <v>2019</v>
      </c>
    </row>
    <row r="16504" spans="1:15" x14ac:dyDescent="0.25">
      <c r="A16504" t="s">
        <v>1245</v>
      </c>
      <c r="C16504" t="s">
        <v>1334</v>
      </c>
      <c r="E16504">
        <v>2</v>
      </c>
      <c r="F16504" t="s">
        <v>1247</v>
      </c>
      <c r="J16504" t="s">
        <v>23</v>
      </c>
      <c r="K16504">
        <v>20</v>
      </c>
      <c r="L16504">
        <v>102.2</v>
      </c>
      <c r="M16504">
        <v>0.08</v>
      </c>
      <c r="O16504" s="12">
        <f>VLOOKUP(C16504,[3]May!$C:$Z,24,FALSE)</f>
        <v>2019</v>
      </c>
    </row>
    <row r="16505" spans="1:15" x14ac:dyDescent="0.25">
      <c r="A16505" t="s">
        <v>1245</v>
      </c>
      <c r="C16505" t="s">
        <v>1334</v>
      </c>
      <c r="E16505">
        <v>2</v>
      </c>
      <c r="F16505" t="s">
        <v>1247</v>
      </c>
      <c r="J16505" t="s">
        <v>23</v>
      </c>
      <c r="K16505">
        <v>3</v>
      </c>
      <c r="L16505">
        <v>15.33</v>
      </c>
      <c r="M16505">
        <v>1.2E-2</v>
      </c>
      <c r="O16505" s="12">
        <f>VLOOKUP(C16505,[3]May!$C:$Z,24,FALSE)</f>
        <v>2019</v>
      </c>
    </row>
    <row r="16506" spans="1:15" x14ac:dyDescent="0.25">
      <c r="A16506" t="s">
        <v>1245</v>
      </c>
      <c r="C16506" t="s">
        <v>1334</v>
      </c>
      <c r="E16506">
        <v>2</v>
      </c>
      <c r="F16506" t="s">
        <v>1247</v>
      </c>
      <c r="J16506" t="s">
        <v>23</v>
      </c>
      <c r="K16506">
        <v>2</v>
      </c>
      <c r="L16506">
        <v>10.220000000000001</v>
      </c>
      <c r="M16506">
        <v>8.0000000000000002E-3</v>
      </c>
      <c r="O16506" s="12">
        <f>VLOOKUP(C16506,[3]May!$C:$Z,24,FALSE)</f>
        <v>2019</v>
      </c>
    </row>
    <row r="16507" spans="1:15" x14ac:dyDescent="0.25">
      <c r="A16507" t="s">
        <v>1245</v>
      </c>
      <c r="C16507" t="s">
        <v>1334</v>
      </c>
      <c r="E16507">
        <v>2</v>
      </c>
      <c r="F16507" t="s">
        <v>1247</v>
      </c>
      <c r="J16507" t="s">
        <v>23</v>
      </c>
      <c r="K16507">
        <v>3</v>
      </c>
      <c r="L16507">
        <v>195.39</v>
      </c>
      <c r="M16507">
        <v>0.153</v>
      </c>
      <c r="O16507" s="12">
        <f>VLOOKUP(C16507,[3]May!$C:$Z,24,FALSE)</f>
        <v>2019</v>
      </c>
    </row>
    <row r="16508" spans="1:15" x14ac:dyDescent="0.25">
      <c r="A16508" t="s">
        <v>1245</v>
      </c>
      <c r="C16508" t="s">
        <v>1334</v>
      </c>
      <c r="E16508">
        <v>2</v>
      </c>
      <c r="F16508" t="s">
        <v>1247</v>
      </c>
      <c r="J16508" t="s">
        <v>23</v>
      </c>
      <c r="K16508">
        <v>19</v>
      </c>
      <c r="L16508">
        <v>97.09</v>
      </c>
      <c r="M16508">
        <v>7.5999999999999998E-2</v>
      </c>
      <c r="O16508" s="12">
        <f>VLOOKUP(C16508,[3]May!$C:$Z,24,FALSE)</f>
        <v>2019</v>
      </c>
    </row>
    <row r="16509" spans="1:15" x14ac:dyDescent="0.25">
      <c r="A16509" t="s">
        <v>1245</v>
      </c>
      <c r="C16509" t="s">
        <v>1334</v>
      </c>
      <c r="E16509">
        <v>8</v>
      </c>
      <c r="F16509" t="s">
        <v>1251</v>
      </c>
      <c r="J16509" t="s">
        <v>23</v>
      </c>
      <c r="K16509">
        <v>2</v>
      </c>
      <c r="L16509">
        <v>110.12</v>
      </c>
      <c r="M16509">
        <v>6.4399999999999999E-2</v>
      </c>
      <c r="O16509" s="12">
        <f>VLOOKUP(C16509,[3]May!$C:$Z,24,FALSE)</f>
        <v>2019</v>
      </c>
    </row>
    <row r="16510" spans="1:15" x14ac:dyDescent="0.25">
      <c r="A16510" t="s">
        <v>1245</v>
      </c>
      <c r="C16510" t="s">
        <v>1334</v>
      </c>
      <c r="E16510">
        <v>7</v>
      </c>
      <c r="F16510" t="s">
        <v>1255</v>
      </c>
      <c r="J16510" t="s">
        <v>23</v>
      </c>
      <c r="K16510">
        <v>3</v>
      </c>
      <c r="L16510">
        <v>168.78</v>
      </c>
      <c r="M16510">
        <v>9.8699999999999996E-2</v>
      </c>
      <c r="O16510" s="12">
        <f>VLOOKUP(C16510,[3]May!$C:$Z,24,FALSE)</f>
        <v>2019</v>
      </c>
    </row>
    <row r="16511" spans="1:15" x14ac:dyDescent="0.25">
      <c r="A16511" t="s">
        <v>1245</v>
      </c>
      <c r="C16511" t="s">
        <v>1334</v>
      </c>
      <c r="E16511">
        <v>2</v>
      </c>
      <c r="F16511" t="s">
        <v>1247</v>
      </c>
      <c r="J16511" t="s">
        <v>23</v>
      </c>
      <c r="K16511">
        <v>10</v>
      </c>
      <c r="L16511">
        <v>51.1</v>
      </c>
      <c r="M16511">
        <v>0.04</v>
      </c>
      <c r="O16511" s="12">
        <f>VLOOKUP(C16511,[3]May!$C:$Z,24,FALSE)</f>
        <v>2019</v>
      </c>
    </row>
    <row r="16512" spans="1:15" x14ac:dyDescent="0.25">
      <c r="A16512" t="s">
        <v>1245</v>
      </c>
      <c r="C16512" t="s">
        <v>1334</v>
      </c>
      <c r="E16512">
        <v>2</v>
      </c>
      <c r="F16512" t="s">
        <v>1247</v>
      </c>
      <c r="J16512" t="s">
        <v>23</v>
      </c>
      <c r="K16512">
        <v>17</v>
      </c>
      <c r="L16512">
        <v>1107.21</v>
      </c>
      <c r="M16512">
        <v>0.86699999999999999</v>
      </c>
      <c r="O16512" s="12">
        <f>VLOOKUP(C16512,[3]May!$C:$Z,24,FALSE)</f>
        <v>2019</v>
      </c>
    </row>
    <row r="16513" spans="1:15" x14ac:dyDescent="0.25">
      <c r="A16513" t="s">
        <v>1245</v>
      </c>
      <c r="C16513" t="s">
        <v>1334</v>
      </c>
      <c r="E16513">
        <v>2</v>
      </c>
      <c r="F16513" t="s">
        <v>1247</v>
      </c>
      <c r="J16513" t="s">
        <v>23</v>
      </c>
      <c r="K16513">
        <v>5</v>
      </c>
      <c r="L16513">
        <v>325.64999999999998</v>
      </c>
      <c r="M16513">
        <v>0.255</v>
      </c>
      <c r="O16513" s="12">
        <f>VLOOKUP(C16513,[3]May!$C:$Z,24,FALSE)</f>
        <v>2019</v>
      </c>
    </row>
    <row r="16514" spans="1:15" x14ac:dyDescent="0.25">
      <c r="A16514" t="s">
        <v>1245</v>
      </c>
      <c r="C16514" t="s">
        <v>1334</v>
      </c>
      <c r="E16514">
        <v>2</v>
      </c>
      <c r="F16514" t="s">
        <v>1247</v>
      </c>
      <c r="J16514" t="s">
        <v>23</v>
      </c>
      <c r="K16514">
        <v>9</v>
      </c>
      <c r="L16514">
        <v>45.99</v>
      </c>
      <c r="M16514">
        <v>3.5999999999999997E-2</v>
      </c>
      <c r="O16514" s="12">
        <f>VLOOKUP(C16514,[3]May!$C:$Z,24,FALSE)</f>
        <v>2019</v>
      </c>
    </row>
    <row r="16515" spans="1:15" x14ac:dyDescent="0.25">
      <c r="A16515" t="s">
        <v>1245</v>
      </c>
      <c r="C16515" t="s">
        <v>1334</v>
      </c>
      <c r="E16515">
        <v>2</v>
      </c>
      <c r="F16515" t="s">
        <v>1247</v>
      </c>
      <c r="J16515" t="s">
        <v>23</v>
      </c>
      <c r="K16515">
        <v>12</v>
      </c>
      <c r="L16515">
        <v>61.32</v>
      </c>
      <c r="M16515">
        <v>4.8000000000000001E-2</v>
      </c>
      <c r="O16515" s="12">
        <f>VLOOKUP(C16515,[3]May!$C:$Z,24,FALSE)</f>
        <v>2019</v>
      </c>
    </row>
    <row r="16516" spans="1:15" x14ac:dyDescent="0.25">
      <c r="A16516" t="s">
        <v>1245</v>
      </c>
      <c r="C16516" t="s">
        <v>1334</v>
      </c>
      <c r="E16516">
        <v>2</v>
      </c>
      <c r="F16516" t="s">
        <v>1247</v>
      </c>
      <c r="J16516" t="s">
        <v>23</v>
      </c>
      <c r="K16516">
        <v>20</v>
      </c>
      <c r="L16516">
        <v>1302.5999999999999</v>
      </c>
      <c r="M16516">
        <v>1.02</v>
      </c>
      <c r="O16516" s="12">
        <f>VLOOKUP(C16516,[3]May!$C:$Z,24,FALSE)</f>
        <v>2019</v>
      </c>
    </row>
    <row r="16517" spans="1:15" x14ac:dyDescent="0.25">
      <c r="A16517" t="s">
        <v>1245</v>
      </c>
      <c r="C16517" t="s">
        <v>1334</v>
      </c>
      <c r="E16517">
        <v>2</v>
      </c>
      <c r="F16517" t="s">
        <v>1247</v>
      </c>
      <c r="J16517" t="s">
        <v>23</v>
      </c>
      <c r="K16517">
        <v>5</v>
      </c>
      <c r="L16517">
        <v>325.64999999999998</v>
      </c>
      <c r="M16517">
        <v>0.255</v>
      </c>
      <c r="O16517" s="12">
        <f>VLOOKUP(C16517,[3]May!$C:$Z,24,FALSE)</f>
        <v>2019</v>
      </c>
    </row>
    <row r="16518" spans="1:15" x14ac:dyDescent="0.25">
      <c r="A16518" t="s">
        <v>1245</v>
      </c>
      <c r="C16518" t="s">
        <v>1334</v>
      </c>
      <c r="E16518">
        <v>2</v>
      </c>
      <c r="F16518" t="s">
        <v>1247</v>
      </c>
      <c r="J16518" t="s">
        <v>23</v>
      </c>
      <c r="K16518">
        <v>4</v>
      </c>
      <c r="L16518">
        <v>20.440000000000001</v>
      </c>
      <c r="M16518">
        <v>1.6E-2</v>
      </c>
      <c r="O16518" s="12">
        <f>VLOOKUP(C16518,[3]May!$C:$Z,24,FALSE)</f>
        <v>2019</v>
      </c>
    </row>
    <row r="16519" spans="1:15" x14ac:dyDescent="0.25">
      <c r="A16519" t="s">
        <v>1245</v>
      </c>
      <c r="C16519" t="s">
        <v>1334</v>
      </c>
      <c r="E16519">
        <v>2</v>
      </c>
      <c r="F16519" t="s">
        <v>1247</v>
      </c>
      <c r="J16519" t="s">
        <v>23</v>
      </c>
      <c r="K16519">
        <v>3</v>
      </c>
      <c r="L16519">
        <v>15.33</v>
      </c>
      <c r="M16519">
        <v>1.2E-2</v>
      </c>
      <c r="O16519" s="12">
        <f>VLOOKUP(C16519,[3]May!$C:$Z,24,FALSE)</f>
        <v>2019</v>
      </c>
    </row>
    <row r="16520" spans="1:15" x14ac:dyDescent="0.25">
      <c r="A16520" t="s">
        <v>1245</v>
      </c>
      <c r="C16520" t="s">
        <v>1334</v>
      </c>
      <c r="E16520">
        <v>2</v>
      </c>
      <c r="F16520" t="s">
        <v>1247</v>
      </c>
      <c r="J16520" t="s">
        <v>23</v>
      </c>
      <c r="K16520">
        <v>5</v>
      </c>
      <c r="L16520">
        <v>25.55</v>
      </c>
      <c r="M16520">
        <v>0.02</v>
      </c>
      <c r="O16520" s="12">
        <f>VLOOKUP(C16520,[3]May!$C:$Z,24,FALSE)</f>
        <v>2019</v>
      </c>
    </row>
    <row r="16521" spans="1:15" x14ac:dyDescent="0.25">
      <c r="A16521" t="s">
        <v>1245</v>
      </c>
      <c r="C16521" t="s">
        <v>1334</v>
      </c>
      <c r="E16521">
        <v>2</v>
      </c>
      <c r="F16521" t="s">
        <v>1247</v>
      </c>
      <c r="J16521" t="s">
        <v>23</v>
      </c>
      <c r="K16521">
        <v>16</v>
      </c>
      <c r="L16521">
        <v>1042.08</v>
      </c>
      <c r="M16521">
        <v>0.81599999999999995</v>
      </c>
      <c r="O16521" s="12">
        <f>VLOOKUP(C16521,[3]May!$C:$Z,24,FALSE)</f>
        <v>2019</v>
      </c>
    </row>
    <row r="16522" spans="1:15" x14ac:dyDescent="0.25">
      <c r="A16522" t="s">
        <v>1245</v>
      </c>
      <c r="C16522" t="s">
        <v>1334</v>
      </c>
      <c r="E16522">
        <v>2</v>
      </c>
      <c r="F16522" t="s">
        <v>1247</v>
      </c>
      <c r="J16522" t="s">
        <v>23</v>
      </c>
      <c r="K16522">
        <v>8</v>
      </c>
      <c r="L16522">
        <v>40.880000000000003</v>
      </c>
      <c r="M16522">
        <v>3.2000000000000001E-2</v>
      </c>
      <c r="O16522" s="12">
        <f>VLOOKUP(C16522,[3]May!$C:$Z,24,FALSE)</f>
        <v>2019</v>
      </c>
    </row>
    <row r="16523" spans="1:15" x14ac:dyDescent="0.25">
      <c r="A16523" t="s">
        <v>1245</v>
      </c>
      <c r="C16523" t="s">
        <v>1334</v>
      </c>
      <c r="E16523">
        <v>2</v>
      </c>
      <c r="F16523" t="s">
        <v>1247</v>
      </c>
      <c r="J16523" t="s">
        <v>23</v>
      </c>
      <c r="K16523">
        <v>9</v>
      </c>
      <c r="L16523">
        <v>586.16999999999996</v>
      </c>
      <c r="M16523">
        <v>0.45900000000000002</v>
      </c>
      <c r="O16523" s="12">
        <f>VLOOKUP(C16523,[3]May!$C:$Z,24,FALSE)</f>
        <v>2019</v>
      </c>
    </row>
    <row r="16524" spans="1:15" x14ac:dyDescent="0.25">
      <c r="A16524" t="s">
        <v>1245</v>
      </c>
      <c r="C16524" t="s">
        <v>1334</v>
      </c>
      <c r="E16524">
        <v>11</v>
      </c>
      <c r="F16524" t="s">
        <v>1274</v>
      </c>
      <c r="J16524" t="s">
        <v>23</v>
      </c>
      <c r="K16524">
        <v>6</v>
      </c>
      <c r="L16524">
        <v>299.10000000000002</v>
      </c>
      <c r="M16524">
        <v>0.24660000000000001</v>
      </c>
      <c r="O16524" s="12">
        <f>VLOOKUP(C16524,[3]May!$C:$Z,24,FALSE)</f>
        <v>2019</v>
      </c>
    </row>
    <row r="16525" spans="1:15" x14ac:dyDescent="0.25">
      <c r="A16525" t="s">
        <v>1245</v>
      </c>
      <c r="C16525" t="s">
        <v>1334</v>
      </c>
      <c r="E16525">
        <v>2</v>
      </c>
      <c r="F16525" t="s">
        <v>1247</v>
      </c>
      <c r="J16525" t="s">
        <v>23</v>
      </c>
      <c r="K16525">
        <v>7</v>
      </c>
      <c r="L16525">
        <v>455.91</v>
      </c>
      <c r="M16525">
        <v>0.35699999999999998</v>
      </c>
      <c r="O16525" s="12">
        <f>VLOOKUP(C16525,[3]May!$C:$Z,24,FALSE)</f>
        <v>2019</v>
      </c>
    </row>
    <row r="16526" spans="1:15" x14ac:dyDescent="0.25">
      <c r="A16526" t="s">
        <v>1245</v>
      </c>
      <c r="C16526" t="s">
        <v>1334</v>
      </c>
      <c r="E16526">
        <v>2</v>
      </c>
      <c r="F16526" t="s">
        <v>1247</v>
      </c>
      <c r="J16526" t="s">
        <v>23</v>
      </c>
      <c r="K16526">
        <v>10</v>
      </c>
      <c r="L16526">
        <v>51.1</v>
      </c>
      <c r="M16526">
        <v>0.04</v>
      </c>
      <c r="O16526" s="12">
        <f>VLOOKUP(C16526,[3]May!$C:$Z,24,FALSE)</f>
        <v>2019</v>
      </c>
    </row>
    <row r="16527" spans="1:15" x14ac:dyDescent="0.25">
      <c r="A16527" t="s">
        <v>1245</v>
      </c>
      <c r="C16527" t="s">
        <v>1334</v>
      </c>
      <c r="E16527">
        <v>2</v>
      </c>
      <c r="F16527" t="s">
        <v>1247</v>
      </c>
      <c r="J16527" t="s">
        <v>23</v>
      </c>
      <c r="K16527">
        <v>1</v>
      </c>
      <c r="L16527">
        <v>5.1100000000000003</v>
      </c>
      <c r="M16527">
        <v>4.0000000000000001E-3</v>
      </c>
      <c r="O16527" s="12">
        <f>VLOOKUP(C16527,[3]May!$C:$Z,24,FALSE)</f>
        <v>2019</v>
      </c>
    </row>
    <row r="16528" spans="1:15" x14ac:dyDescent="0.25">
      <c r="A16528" t="s">
        <v>1245</v>
      </c>
      <c r="C16528" t="s">
        <v>1334</v>
      </c>
      <c r="E16528">
        <v>2</v>
      </c>
      <c r="F16528" t="s">
        <v>1247</v>
      </c>
      <c r="J16528" t="s">
        <v>23</v>
      </c>
      <c r="K16528">
        <v>9</v>
      </c>
      <c r="L16528">
        <v>45.99</v>
      </c>
      <c r="M16528">
        <v>3.5999999999999997E-2</v>
      </c>
      <c r="O16528" s="12">
        <f>VLOOKUP(C16528,[3]May!$C:$Z,24,FALSE)</f>
        <v>2019</v>
      </c>
    </row>
    <row r="16529" spans="1:15" x14ac:dyDescent="0.25">
      <c r="A16529" t="s">
        <v>1245</v>
      </c>
      <c r="C16529" t="s">
        <v>1334</v>
      </c>
      <c r="E16529">
        <v>2</v>
      </c>
      <c r="F16529" t="s">
        <v>1247</v>
      </c>
      <c r="J16529" t="s">
        <v>23</v>
      </c>
      <c r="K16529">
        <v>3</v>
      </c>
      <c r="L16529">
        <v>195.39</v>
      </c>
      <c r="M16529">
        <v>0.153</v>
      </c>
      <c r="O16529" s="12">
        <f>VLOOKUP(C16529,[3]May!$C:$Z,24,FALSE)</f>
        <v>2019</v>
      </c>
    </row>
    <row r="16530" spans="1:15" x14ac:dyDescent="0.25">
      <c r="A16530" t="s">
        <v>1245</v>
      </c>
      <c r="C16530" t="s">
        <v>1334</v>
      </c>
      <c r="E16530">
        <v>2</v>
      </c>
      <c r="F16530" t="s">
        <v>1247</v>
      </c>
      <c r="J16530" t="s">
        <v>23</v>
      </c>
      <c r="K16530">
        <v>17</v>
      </c>
      <c r="L16530">
        <v>86.87</v>
      </c>
      <c r="M16530">
        <v>6.8000000000000005E-2</v>
      </c>
      <c r="O16530" s="12">
        <f>VLOOKUP(C16530,[3]May!$C:$Z,24,FALSE)</f>
        <v>2019</v>
      </c>
    </row>
    <row r="16531" spans="1:15" x14ac:dyDescent="0.25">
      <c r="A16531" t="s">
        <v>1245</v>
      </c>
      <c r="C16531" t="s">
        <v>1334</v>
      </c>
      <c r="E16531">
        <v>2</v>
      </c>
      <c r="F16531" t="s">
        <v>1247</v>
      </c>
      <c r="J16531" t="s">
        <v>23</v>
      </c>
      <c r="K16531">
        <v>3</v>
      </c>
      <c r="L16531">
        <v>195.39</v>
      </c>
      <c r="M16531">
        <v>0.153</v>
      </c>
      <c r="O16531" s="12">
        <f>VLOOKUP(C16531,[3]May!$C:$Z,24,FALSE)</f>
        <v>2019</v>
      </c>
    </row>
    <row r="16532" spans="1:15" x14ac:dyDescent="0.25">
      <c r="A16532" t="s">
        <v>1245</v>
      </c>
      <c r="C16532" t="s">
        <v>1334</v>
      </c>
      <c r="E16532">
        <v>2</v>
      </c>
      <c r="F16532" t="s">
        <v>1247</v>
      </c>
      <c r="J16532" t="s">
        <v>23</v>
      </c>
      <c r="K16532">
        <v>8</v>
      </c>
      <c r="L16532">
        <v>40.880000000000003</v>
      </c>
      <c r="M16532">
        <v>3.2000000000000001E-2</v>
      </c>
      <c r="O16532" s="12">
        <f>VLOOKUP(C16532,[3]May!$C:$Z,24,FALSE)</f>
        <v>2019</v>
      </c>
    </row>
    <row r="16533" spans="1:15" x14ac:dyDescent="0.25">
      <c r="A16533" t="s">
        <v>1245</v>
      </c>
      <c r="C16533" t="s">
        <v>1334</v>
      </c>
      <c r="E16533">
        <v>9</v>
      </c>
      <c r="F16533" t="s">
        <v>1256</v>
      </c>
      <c r="J16533" t="s">
        <v>23</v>
      </c>
      <c r="K16533">
        <v>4</v>
      </c>
      <c r="L16533">
        <v>156.24</v>
      </c>
      <c r="M16533">
        <v>0.1288</v>
      </c>
      <c r="O16533" s="12">
        <f>VLOOKUP(C16533,[3]May!$C:$Z,24,FALSE)</f>
        <v>2019</v>
      </c>
    </row>
    <row r="16534" spans="1:15" x14ac:dyDescent="0.25">
      <c r="A16534" t="s">
        <v>1245</v>
      </c>
      <c r="C16534" t="s">
        <v>1334</v>
      </c>
      <c r="E16534">
        <v>2</v>
      </c>
      <c r="F16534" t="s">
        <v>1247</v>
      </c>
      <c r="J16534" t="s">
        <v>23</v>
      </c>
      <c r="K16534">
        <v>4</v>
      </c>
      <c r="L16534">
        <v>260.52</v>
      </c>
      <c r="M16534">
        <v>0.20399999999999999</v>
      </c>
      <c r="O16534" s="12">
        <f>VLOOKUP(C16534,[3]May!$C:$Z,24,FALSE)</f>
        <v>2019</v>
      </c>
    </row>
    <row r="16535" spans="1:15" x14ac:dyDescent="0.25">
      <c r="A16535" t="s">
        <v>1245</v>
      </c>
      <c r="C16535" t="s">
        <v>1334</v>
      </c>
      <c r="E16535">
        <v>2</v>
      </c>
      <c r="F16535" t="s">
        <v>1247</v>
      </c>
      <c r="J16535" t="s">
        <v>23</v>
      </c>
      <c r="K16535">
        <v>20</v>
      </c>
      <c r="L16535">
        <v>102.2</v>
      </c>
      <c r="M16535">
        <v>0.08</v>
      </c>
      <c r="O16535" s="12">
        <f>VLOOKUP(C16535,[3]May!$C:$Z,24,FALSE)</f>
        <v>2019</v>
      </c>
    </row>
    <row r="16536" spans="1:15" x14ac:dyDescent="0.25">
      <c r="A16536" t="s">
        <v>1245</v>
      </c>
      <c r="C16536" t="s">
        <v>1334</v>
      </c>
      <c r="E16536">
        <v>2</v>
      </c>
      <c r="F16536" t="s">
        <v>1247</v>
      </c>
      <c r="J16536" t="s">
        <v>23</v>
      </c>
      <c r="K16536">
        <v>4</v>
      </c>
      <c r="L16536">
        <v>20.440000000000001</v>
      </c>
      <c r="M16536">
        <v>1.6E-2</v>
      </c>
      <c r="O16536" s="12">
        <f>VLOOKUP(C16536,[3]May!$C:$Z,24,FALSE)</f>
        <v>2019</v>
      </c>
    </row>
    <row r="16537" spans="1:15" x14ac:dyDescent="0.25">
      <c r="A16537" t="s">
        <v>1245</v>
      </c>
      <c r="C16537" t="s">
        <v>1334</v>
      </c>
      <c r="E16537">
        <v>2</v>
      </c>
      <c r="F16537" t="s">
        <v>1247</v>
      </c>
      <c r="J16537" t="s">
        <v>23</v>
      </c>
      <c r="K16537">
        <v>6</v>
      </c>
      <c r="L16537">
        <v>390.78</v>
      </c>
      <c r="M16537">
        <v>0.30599999999999999</v>
      </c>
      <c r="O16537" s="12">
        <f>VLOOKUP(C16537,[3]May!$C:$Z,24,FALSE)</f>
        <v>2019</v>
      </c>
    </row>
    <row r="16538" spans="1:15" x14ac:dyDescent="0.25">
      <c r="A16538" t="s">
        <v>1245</v>
      </c>
      <c r="C16538" t="s">
        <v>1334</v>
      </c>
      <c r="E16538">
        <v>2</v>
      </c>
      <c r="F16538" t="s">
        <v>1247</v>
      </c>
      <c r="J16538" t="s">
        <v>23</v>
      </c>
      <c r="K16538">
        <v>20</v>
      </c>
      <c r="L16538">
        <v>102.2</v>
      </c>
      <c r="M16538">
        <v>0.08</v>
      </c>
      <c r="O16538" s="12">
        <f>VLOOKUP(C16538,[3]May!$C:$Z,24,FALSE)</f>
        <v>2019</v>
      </c>
    </row>
    <row r="16539" spans="1:15" x14ac:dyDescent="0.25">
      <c r="A16539" t="s">
        <v>1245</v>
      </c>
      <c r="C16539" t="s">
        <v>1334</v>
      </c>
      <c r="E16539">
        <v>2</v>
      </c>
      <c r="F16539" t="s">
        <v>1247</v>
      </c>
      <c r="J16539" t="s">
        <v>23</v>
      </c>
      <c r="K16539">
        <v>5</v>
      </c>
      <c r="L16539">
        <v>25.55</v>
      </c>
      <c r="M16539">
        <v>0.02</v>
      </c>
      <c r="O16539" s="12">
        <f>VLOOKUP(C16539,[3]May!$C:$Z,24,FALSE)</f>
        <v>2019</v>
      </c>
    </row>
    <row r="16540" spans="1:15" x14ac:dyDescent="0.25">
      <c r="A16540" t="s">
        <v>1245</v>
      </c>
      <c r="C16540" t="s">
        <v>1334</v>
      </c>
      <c r="E16540">
        <v>2</v>
      </c>
      <c r="F16540" t="s">
        <v>1247</v>
      </c>
      <c r="J16540" t="s">
        <v>23</v>
      </c>
      <c r="K16540">
        <v>10</v>
      </c>
      <c r="L16540">
        <v>651.29999999999995</v>
      </c>
      <c r="M16540">
        <v>0.51</v>
      </c>
      <c r="O16540" s="12">
        <f>VLOOKUP(C16540,[3]May!$C:$Z,24,FALSE)</f>
        <v>2019</v>
      </c>
    </row>
    <row r="16541" spans="1:15" x14ac:dyDescent="0.25">
      <c r="A16541" t="s">
        <v>1245</v>
      </c>
      <c r="C16541" t="s">
        <v>1334</v>
      </c>
      <c r="E16541">
        <v>2</v>
      </c>
      <c r="F16541" t="s">
        <v>1247</v>
      </c>
      <c r="J16541" t="s">
        <v>23</v>
      </c>
      <c r="K16541">
        <v>10</v>
      </c>
      <c r="L16541">
        <v>51.1</v>
      </c>
      <c r="M16541">
        <v>0.04</v>
      </c>
      <c r="O16541" s="12">
        <f>VLOOKUP(C16541,[3]May!$C:$Z,24,FALSE)</f>
        <v>2019</v>
      </c>
    </row>
    <row r="16542" spans="1:15" x14ac:dyDescent="0.25">
      <c r="A16542" t="s">
        <v>1245</v>
      </c>
      <c r="C16542" t="s">
        <v>1334</v>
      </c>
      <c r="E16542">
        <v>2</v>
      </c>
      <c r="F16542" t="s">
        <v>1247</v>
      </c>
      <c r="J16542" t="s">
        <v>23</v>
      </c>
      <c r="K16542">
        <v>10</v>
      </c>
      <c r="L16542">
        <v>51.1</v>
      </c>
      <c r="M16542">
        <v>0.04</v>
      </c>
      <c r="O16542" s="12">
        <f>VLOOKUP(C16542,[3]May!$C:$Z,24,FALSE)</f>
        <v>2019</v>
      </c>
    </row>
    <row r="16543" spans="1:15" x14ac:dyDescent="0.25">
      <c r="A16543" t="s">
        <v>1245</v>
      </c>
      <c r="C16543" t="s">
        <v>1334</v>
      </c>
      <c r="E16543">
        <v>2</v>
      </c>
      <c r="F16543" t="s">
        <v>1247</v>
      </c>
      <c r="J16543" t="s">
        <v>23</v>
      </c>
      <c r="K16543">
        <v>2</v>
      </c>
      <c r="L16543">
        <v>130.26</v>
      </c>
      <c r="M16543">
        <v>0.10199999999999999</v>
      </c>
      <c r="O16543" s="12">
        <f>VLOOKUP(C16543,[3]May!$C:$Z,24,FALSE)</f>
        <v>2019</v>
      </c>
    </row>
    <row r="16544" spans="1:15" x14ac:dyDescent="0.25">
      <c r="A16544" t="s">
        <v>1245</v>
      </c>
      <c r="C16544" t="s">
        <v>1334</v>
      </c>
      <c r="E16544">
        <v>2</v>
      </c>
      <c r="F16544" t="s">
        <v>1247</v>
      </c>
      <c r="J16544" t="s">
        <v>23</v>
      </c>
      <c r="K16544">
        <v>3</v>
      </c>
      <c r="L16544">
        <v>15.33</v>
      </c>
      <c r="M16544">
        <v>1.2E-2</v>
      </c>
      <c r="O16544" s="12">
        <f>VLOOKUP(C16544,[3]May!$C:$Z,24,FALSE)</f>
        <v>2019</v>
      </c>
    </row>
    <row r="16545" spans="1:15" x14ac:dyDescent="0.25">
      <c r="A16545" t="s">
        <v>1245</v>
      </c>
      <c r="C16545" t="s">
        <v>1334</v>
      </c>
      <c r="E16545">
        <v>6</v>
      </c>
      <c r="F16545" t="s">
        <v>1250</v>
      </c>
      <c r="J16545" t="s">
        <v>23</v>
      </c>
      <c r="K16545">
        <v>1</v>
      </c>
      <c r="L16545">
        <v>10.85</v>
      </c>
      <c r="M16545">
        <v>8.5000000000000006E-3</v>
      </c>
      <c r="O16545" s="12">
        <f>VLOOKUP(C16545,[3]May!$C:$Z,24,FALSE)</f>
        <v>2019</v>
      </c>
    </row>
    <row r="16546" spans="1:15" x14ac:dyDescent="0.25">
      <c r="A16546" t="s">
        <v>1245</v>
      </c>
      <c r="C16546" t="s">
        <v>1334</v>
      </c>
      <c r="E16546">
        <v>2</v>
      </c>
      <c r="F16546" t="s">
        <v>1247</v>
      </c>
      <c r="J16546" t="s">
        <v>23</v>
      </c>
      <c r="K16546">
        <v>3</v>
      </c>
      <c r="L16546">
        <v>195.39</v>
      </c>
      <c r="M16546">
        <v>0.153</v>
      </c>
      <c r="O16546" s="12">
        <f>VLOOKUP(C16546,[3]May!$C:$Z,24,FALSE)</f>
        <v>2019</v>
      </c>
    </row>
    <row r="16547" spans="1:15" x14ac:dyDescent="0.25">
      <c r="A16547" t="s">
        <v>1245</v>
      </c>
      <c r="C16547" t="s">
        <v>1334</v>
      </c>
      <c r="E16547">
        <v>2</v>
      </c>
      <c r="F16547" t="s">
        <v>1247</v>
      </c>
      <c r="J16547" t="s">
        <v>23</v>
      </c>
      <c r="K16547">
        <v>20</v>
      </c>
      <c r="L16547">
        <v>102.2</v>
      </c>
      <c r="M16547">
        <v>0.08</v>
      </c>
      <c r="O16547" s="12">
        <f>VLOOKUP(C16547,[3]May!$C:$Z,24,FALSE)</f>
        <v>2019</v>
      </c>
    </row>
    <row r="16548" spans="1:15" x14ac:dyDescent="0.25">
      <c r="A16548" t="s">
        <v>1245</v>
      </c>
      <c r="C16548" t="s">
        <v>1334</v>
      </c>
      <c r="E16548">
        <v>2</v>
      </c>
      <c r="F16548" t="s">
        <v>1247</v>
      </c>
      <c r="J16548" t="s">
        <v>23</v>
      </c>
      <c r="K16548">
        <v>4</v>
      </c>
      <c r="L16548">
        <v>20.440000000000001</v>
      </c>
      <c r="M16548">
        <v>1.6E-2</v>
      </c>
      <c r="O16548" s="12">
        <f>VLOOKUP(C16548,[3]May!$C:$Z,24,FALSE)</f>
        <v>2019</v>
      </c>
    </row>
    <row r="16549" spans="1:15" x14ac:dyDescent="0.25">
      <c r="A16549" t="s">
        <v>1245</v>
      </c>
      <c r="C16549" t="s">
        <v>1334</v>
      </c>
      <c r="E16549">
        <v>9</v>
      </c>
      <c r="F16549" t="s">
        <v>1256</v>
      </c>
      <c r="J16549" t="s">
        <v>23</v>
      </c>
      <c r="K16549">
        <v>6</v>
      </c>
      <c r="L16549">
        <v>234.36</v>
      </c>
      <c r="M16549">
        <v>0.19320000000000001</v>
      </c>
      <c r="O16549" s="12">
        <f>VLOOKUP(C16549,[3]May!$C:$Z,24,FALSE)</f>
        <v>2019</v>
      </c>
    </row>
    <row r="16550" spans="1:15" x14ac:dyDescent="0.25">
      <c r="A16550" t="s">
        <v>1245</v>
      </c>
      <c r="C16550" t="s">
        <v>1334</v>
      </c>
      <c r="E16550">
        <v>12</v>
      </c>
      <c r="F16550" t="s">
        <v>1253</v>
      </c>
      <c r="J16550" t="s">
        <v>23</v>
      </c>
      <c r="K16550">
        <v>1</v>
      </c>
      <c r="L16550">
        <v>61.2</v>
      </c>
      <c r="M16550">
        <v>8.3370000000000007E-3</v>
      </c>
      <c r="O16550" s="12">
        <f>VLOOKUP(C16550,[3]May!$C:$Z,24,FALSE)</f>
        <v>2019</v>
      </c>
    </row>
    <row r="16551" spans="1:15" x14ac:dyDescent="0.25">
      <c r="A16551" t="s">
        <v>1245</v>
      </c>
      <c r="C16551" t="s">
        <v>1334</v>
      </c>
      <c r="E16551">
        <v>2</v>
      </c>
      <c r="F16551" t="s">
        <v>1247</v>
      </c>
      <c r="J16551" t="s">
        <v>23</v>
      </c>
      <c r="K16551">
        <v>4</v>
      </c>
      <c r="L16551">
        <v>20.440000000000001</v>
      </c>
      <c r="M16551">
        <v>1.6E-2</v>
      </c>
      <c r="O16551" s="12">
        <f>VLOOKUP(C16551,[3]May!$C:$Z,24,FALSE)</f>
        <v>2019</v>
      </c>
    </row>
    <row r="16552" spans="1:15" x14ac:dyDescent="0.25">
      <c r="A16552" t="s">
        <v>1245</v>
      </c>
      <c r="C16552" t="s">
        <v>1334</v>
      </c>
      <c r="E16552">
        <v>2</v>
      </c>
      <c r="F16552" t="s">
        <v>1247</v>
      </c>
      <c r="J16552" t="s">
        <v>23</v>
      </c>
      <c r="K16552">
        <v>10</v>
      </c>
      <c r="L16552">
        <v>651.29999999999995</v>
      </c>
      <c r="M16552">
        <v>0.51</v>
      </c>
      <c r="O16552" s="12">
        <f>VLOOKUP(C16552,[3]May!$C:$Z,24,FALSE)</f>
        <v>2019</v>
      </c>
    </row>
    <row r="16553" spans="1:15" x14ac:dyDescent="0.25">
      <c r="A16553" t="s">
        <v>1245</v>
      </c>
      <c r="C16553" t="s">
        <v>1334</v>
      </c>
      <c r="E16553">
        <v>2</v>
      </c>
      <c r="F16553" t="s">
        <v>1247</v>
      </c>
      <c r="J16553" t="s">
        <v>23</v>
      </c>
      <c r="K16553">
        <v>5</v>
      </c>
      <c r="L16553">
        <v>325.64999999999998</v>
      </c>
      <c r="M16553">
        <v>0.255</v>
      </c>
      <c r="O16553" s="12">
        <f>VLOOKUP(C16553,[3]May!$C:$Z,24,FALSE)</f>
        <v>2019</v>
      </c>
    </row>
    <row r="16554" spans="1:15" x14ac:dyDescent="0.25">
      <c r="A16554" t="s">
        <v>1245</v>
      </c>
      <c r="C16554" t="s">
        <v>1334</v>
      </c>
      <c r="E16554">
        <v>2</v>
      </c>
      <c r="F16554" t="s">
        <v>1247</v>
      </c>
      <c r="J16554" t="s">
        <v>23</v>
      </c>
      <c r="K16554">
        <v>7</v>
      </c>
      <c r="L16554">
        <v>35.770000000000003</v>
      </c>
      <c r="M16554">
        <v>2.8000000000000001E-2</v>
      </c>
      <c r="O16554" s="12">
        <f>VLOOKUP(C16554,[3]May!$C:$Z,24,FALSE)</f>
        <v>2019</v>
      </c>
    </row>
    <row r="16555" spans="1:15" x14ac:dyDescent="0.25">
      <c r="A16555" t="s">
        <v>1245</v>
      </c>
      <c r="C16555" t="s">
        <v>1334</v>
      </c>
      <c r="E16555">
        <v>2</v>
      </c>
      <c r="F16555" t="s">
        <v>1247</v>
      </c>
      <c r="J16555" t="s">
        <v>23</v>
      </c>
      <c r="K16555">
        <v>20</v>
      </c>
      <c r="L16555">
        <v>102.2</v>
      </c>
      <c r="M16555">
        <v>0.08</v>
      </c>
      <c r="O16555" s="12">
        <f>VLOOKUP(C16555,[3]May!$C:$Z,24,FALSE)</f>
        <v>2019</v>
      </c>
    </row>
    <row r="16556" spans="1:15" x14ac:dyDescent="0.25">
      <c r="A16556" t="s">
        <v>1245</v>
      </c>
      <c r="C16556" t="s">
        <v>1334</v>
      </c>
      <c r="E16556">
        <v>2</v>
      </c>
      <c r="F16556" t="s">
        <v>1247</v>
      </c>
      <c r="J16556" t="s">
        <v>23</v>
      </c>
      <c r="K16556">
        <v>5</v>
      </c>
      <c r="L16556">
        <v>25.55</v>
      </c>
      <c r="M16556">
        <v>0.02</v>
      </c>
      <c r="O16556" s="12">
        <f>VLOOKUP(C16556,[3]May!$C:$Z,24,FALSE)</f>
        <v>2019</v>
      </c>
    </row>
    <row r="16557" spans="1:15" x14ac:dyDescent="0.25">
      <c r="A16557" t="s">
        <v>1245</v>
      </c>
      <c r="C16557" t="s">
        <v>1334</v>
      </c>
      <c r="E16557">
        <v>2</v>
      </c>
      <c r="F16557" t="s">
        <v>1247</v>
      </c>
      <c r="J16557" t="s">
        <v>23</v>
      </c>
      <c r="K16557">
        <v>17</v>
      </c>
      <c r="L16557">
        <v>86.87</v>
      </c>
      <c r="M16557">
        <v>6.8000000000000005E-2</v>
      </c>
      <c r="O16557" s="12">
        <f>VLOOKUP(C16557,[3]May!$C:$Z,24,FALSE)</f>
        <v>2019</v>
      </c>
    </row>
    <row r="16558" spans="1:15" x14ac:dyDescent="0.25">
      <c r="A16558" t="s">
        <v>1245</v>
      </c>
      <c r="C16558" t="s">
        <v>1334</v>
      </c>
      <c r="E16558">
        <v>12</v>
      </c>
      <c r="F16558" t="s">
        <v>1253</v>
      </c>
      <c r="J16558" t="s">
        <v>23</v>
      </c>
      <c r="K16558">
        <v>1</v>
      </c>
      <c r="L16558">
        <v>61.2</v>
      </c>
      <c r="M16558">
        <v>8.3370000000000007E-3</v>
      </c>
      <c r="O16558" s="12">
        <f>VLOOKUP(C16558,[3]May!$C:$Z,24,FALSE)</f>
        <v>2019</v>
      </c>
    </row>
    <row r="16559" spans="1:15" x14ac:dyDescent="0.25">
      <c r="A16559" t="s">
        <v>1245</v>
      </c>
      <c r="C16559" t="s">
        <v>1334</v>
      </c>
      <c r="E16559">
        <v>2</v>
      </c>
      <c r="F16559" t="s">
        <v>1247</v>
      </c>
      <c r="J16559" t="s">
        <v>23</v>
      </c>
      <c r="K16559">
        <v>1</v>
      </c>
      <c r="L16559">
        <v>5.1100000000000003</v>
      </c>
      <c r="M16559">
        <v>4.0000000000000001E-3</v>
      </c>
      <c r="O16559" s="12">
        <f>VLOOKUP(C16559,[3]May!$C:$Z,24,FALSE)</f>
        <v>2019</v>
      </c>
    </row>
    <row r="16560" spans="1:15" x14ac:dyDescent="0.25">
      <c r="A16560" t="s">
        <v>1245</v>
      </c>
      <c r="C16560" t="s">
        <v>1334</v>
      </c>
      <c r="E16560">
        <v>2</v>
      </c>
      <c r="F16560" t="s">
        <v>1247</v>
      </c>
      <c r="J16560" t="s">
        <v>23</v>
      </c>
      <c r="K16560">
        <v>2</v>
      </c>
      <c r="L16560">
        <v>130.26</v>
      </c>
      <c r="M16560">
        <v>0.10199999999999999</v>
      </c>
      <c r="O16560" s="12">
        <f>VLOOKUP(C16560,[3]May!$C:$Z,24,FALSE)</f>
        <v>2019</v>
      </c>
    </row>
    <row r="16561" spans="1:15" x14ac:dyDescent="0.25">
      <c r="A16561" t="s">
        <v>1245</v>
      </c>
      <c r="C16561" t="s">
        <v>1334</v>
      </c>
      <c r="E16561">
        <v>2</v>
      </c>
      <c r="F16561" t="s">
        <v>1247</v>
      </c>
      <c r="J16561" t="s">
        <v>23</v>
      </c>
      <c r="K16561">
        <v>20</v>
      </c>
      <c r="L16561">
        <v>102.2</v>
      </c>
      <c r="M16561">
        <v>0.08</v>
      </c>
      <c r="O16561" s="12">
        <f>VLOOKUP(C16561,[3]May!$C:$Z,24,FALSE)</f>
        <v>2019</v>
      </c>
    </row>
    <row r="16562" spans="1:15" x14ac:dyDescent="0.25">
      <c r="A16562" t="s">
        <v>1245</v>
      </c>
      <c r="C16562" t="s">
        <v>1334</v>
      </c>
      <c r="E16562">
        <v>2</v>
      </c>
      <c r="F16562" t="s">
        <v>1247</v>
      </c>
      <c r="J16562" t="s">
        <v>23</v>
      </c>
      <c r="K16562">
        <v>6</v>
      </c>
      <c r="L16562">
        <v>30.66</v>
      </c>
      <c r="M16562">
        <v>2.4E-2</v>
      </c>
      <c r="O16562" s="12">
        <f>VLOOKUP(C16562,[3]May!$C:$Z,24,FALSE)</f>
        <v>2019</v>
      </c>
    </row>
    <row r="16563" spans="1:15" x14ac:dyDescent="0.25">
      <c r="A16563" t="s">
        <v>1245</v>
      </c>
      <c r="C16563" t="s">
        <v>1334</v>
      </c>
      <c r="E16563">
        <v>2</v>
      </c>
      <c r="F16563" t="s">
        <v>1247</v>
      </c>
      <c r="J16563" t="s">
        <v>23</v>
      </c>
      <c r="K16563">
        <v>6</v>
      </c>
      <c r="L16563">
        <v>30.66</v>
      </c>
      <c r="M16563">
        <v>2.4E-2</v>
      </c>
      <c r="O16563" s="12">
        <f>VLOOKUP(C16563,[3]May!$C:$Z,24,FALSE)</f>
        <v>2019</v>
      </c>
    </row>
    <row r="16564" spans="1:15" x14ac:dyDescent="0.25">
      <c r="A16564" t="s">
        <v>1245</v>
      </c>
      <c r="C16564" t="s">
        <v>1334</v>
      </c>
      <c r="E16564">
        <v>2</v>
      </c>
      <c r="F16564" t="s">
        <v>1247</v>
      </c>
      <c r="J16564" t="s">
        <v>23</v>
      </c>
      <c r="K16564">
        <v>12</v>
      </c>
      <c r="L16564">
        <v>781.56</v>
      </c>
      <c r="M16564">
        <v>0.61199999999999999</v>
      </c>
      <c r="O16564" s="12">
        <f>VLOOKUP(C16564,[3]May!$C:$Z,24,FALSE)</f>
        <v>2019</v>
      </c>
    </row>
    <row r="16565" spans="1:15" x14ac:dyDescent="0.25">
      <c r="A16565" t="s">
        <v>1245</v>
      </c>
      <c r="C16565" t="s">
        <v>1334</v>
      </c>
      <c r="E16565">
        <v>2</v>
      </c>
      <c r="F16565" t="s">
        <v>1247</v>
      </c>
      <c r="J16565" t="s">
        <v>23</v>
      </c>
      <c r="K16565">
        <v>19</v>
      </c>
      <c r="L16565">
        <v>97.09</v>
      </c>
      <c r="M16565">
        <v>7.5999999999999998E-2</v>
      </c>
      <c r="O16565" s="12">
        <f>VLOOKUP(C16565,[3]May!$C:$Z,24,FALSE)</f>
        <v>2019</v>
      </c>
    </row>
    <row r="16566" spans="1:15" x14ac:dyDescent="0.25">
      <c r="A16566" t="s">
        <v>1245</v>
      </c>
      <c r="C16566" t="s">
        <v>1334</v>
      </c>
      <c r="E16566">
        <v>2</v>
      </c>
      <c r="F16566" t="s">
        <v>1247</v>
      </c>
      <c r="J16566" t="s">
        <v>23</v>
      </c>
      <c r="K16566">
        <v>5</v>
      </c>
      <c r="L16566">
        <v>25.55</v>
      </c>
      <c r="M16566">
        <v>0.02</v>
      </c>
      <c r="O16566" s="12">
        <f>VLOOKUP(C16566,[3]May!$C:$Z,24,FALSE)</f>
        <v>2019</v>
      </c>
    </row>
    <row r="16567" spans="1:15" x14ac:dyDescent="0.25">
      <c r="A16567" t="s">
        <v>1245</v>
      </c>
      <c r="C16567" t="s">
        <v>1334</v>
      </c>
      <c r="E16567">
        <v>2</v>
      </c>
      <c r="F16567" t="s">
        <v>1247</v>
      </c>
      <c r="J16567" t="s">
        <v>23</v>
      </c>
      <c r="K16567">
        <v>9</v>
      </c>
      <c r="L16567">
        <v>586.16999999999996</v>
      </c>
      <c r="M16567">
        <v>0.45900000000000002</v>
      </c>
      <c r="O16567" s="12">
        <f>VLOOKUP(C16567,[3]May!$C:$Z,24,FALSE)</f>
        <v>2019</v>
      </c>
    </row>
    <row r="16568" spans="1:15" x14ac:dyDescent="0.25">
      <c r="A16568" t="s">
        <v>1245</v>
      </c>
      <c r="C16568" t="s">
        <v>1334</v>
      </c>
      <c r="E16568">
        <v>12</v>
      </c>
      <c r="F16568" t="s">
        <v>1253</v>
      </c>
      <c r="J16568" t="s">
        <v>23</v>
      </c>
      <c r="K16568">
        <v>1</v>
      </c>
      <c r="L16568">
        <v>61.2</v>
      </c>
      <c r="M16568">
        <v>8.3370000000000007E-3</v>
      </c>
      <c r="O16568" s="12">
        <f>VLOOKUP(C16568,[3]May!$C:$Z,24,FALSE)</f>
        <v>2019</v>
      </c>
    </row>
    <row r="16569" spans="1:15" x14ac:dyDescent="0.25">
      <c r="A16569" t="s">
        <v>1245</v>
      </c>
      <c r="C16569" t="s">
        <v>1334</v>
      </c>
      <c r="E16569">
        <v>2</v>
      </c>
      <c r="F16569" t="s">
        <v>1247</v>
      </c>
      <c r="J16569" t="s">
        <v>23</v>
      </c>
      <c r="K16569">
        <v>20</v>
      </c>
      <c r="L16569">
        <v>102.2</v>
      </c>
      <c r="M16569">
        <v>0.08</v>
      </c>
      <c r="O16569" s="12">
        <f>VLOOKUP(C16569,[3]May!$C:$Z,24,FALSE)</f>
        <v>2019</v>
      </c>
    </row>
    <row r="16570" spans="1:15" x14ac:dyDescent="0.25">
      <c r="A16570" t="s">
        <v>1245</v>
      </c>
      <c r="C16570" t="s">
        <v>1334</v>
      </c>
      <c r="E16570">
        <v>2</v>
      </c>
      <c r="F16570" t="s">
        <v>1247</v>
      </c>
      <c r="J16570" t="s">
        <v>23</v>
      </c>
      <c r="K16570">
        <v>4</v>
      </c>
      <c r="L16570">
        <v>20.440000000000001</v>
      </c>
      <c r="M16570">
        <v>1.6E-2</v>
      </c>
      <c r="O16570" s="12">
        <f>VLOOKUP(C16570,[3]May!$C:$Z,24,FALSE)</f>
        <v>2019</v>
      </c>
    </row>
    <row r="16571" spans="1:15" x14ac:dyDescent="0.25">
      <c r="A16571" t="s">
        <v>1245</v>
      </c>
      <c r="C16571" t="s">
        <v>1334</v>
      </c>
      <c r="E16571">
        <v>2</v>
      </c>
      <c r="F16571" t="s">
        <v>1247</v>
      </c>
      <c r="J16571" t="s">
        <v>23</v>
      </c>
      <c r="K16571">
        <v>15</v>
      </c>
      <c r="L16571">
        <v>76.650000000000006</v>
      </c>
      <c r="M16571">
        <v>0.06</v>
      </c>
      <c r="O16571" s="12">
        <f>VLOOKUP(C16571,[3]May!$C:$Z,24,FALSE)</f>
        <v>2019</v>
      </c>
    </row>
    <row r="16572" spans="1:15" x14ac:dyDescent="0.25">
      <c r="A16572" t="s">
        <v>1245</v>
      </c>
      <c r="C16572" t="s">
        <v>1334</v>
      </c>
      <c r="E16572">
        <v>2</v>
      </c>
      <c r="F16572" t="s">
        <v>1247</v>
      </c>
      <c r="J16572" t="s">
        <v>23</v>
      </c>
      <c r="K16572">
        <v>12</v>
      </c>
      <c r="L16572">
        <v>61.32</v>
      </c>
      <c r="M16572">
        <v>4.8000000000000001E-2</v>
      </c>
      <c r="O16572" s="12">
        <f>VLOOKUP(C16572,[3]May!$C:$Z,24,FALSE)</f>
        <v>2019</v>
      </c>
    </row>
    <row r="16573" spans="1:15" x14ac:dyDescent="0.25">
      <c r="A16573" t="s">
        <v>1245</v>
      </c>
      <c r="C16573" t="s">
        <v>1334</v>
      </c>
      <c r="E16573">
        <v>2</v>
      </c>
      <c r="F16573" t="s">
        <v>1247</v>
      </c>
      <c r="J16573" t="s">
        <v>23</v>
      </c>
      <c r="K16573">
        <v>2</v>
      </c>
      <c r="L16573">
        <v>130.26</v>
      </c>
      <c r="M16573">
        <v>0.10199999999999999</v>
      </c>
      <c r="O16573" s="12">
        <f>VLOOKUP(C16573,[3]May!$C:$Z,24,FALSE)</f>
        <v>2019</v>
      </c>
    </row>
    <row r="16574" spans="1:15" x14ac:dyDescent="0.25">
      <c r="A16574" t="s">
        <v>1245</v>
      </c>
      <c r="C16574" t="s">
        <v>1334</v>
      </c>
      <c r="E16574">
        <v>2</v>
      </c>
      <c r="F16574" t="s">
        <v>1247</v>
      </c>
      <c r="J16574" t="s">
        <v>23</v>
      </c>
      <c r="K16574">
        <v>13</v>
      </c>
      <c r="L16574">
        <v>66.430000000000007</v>
      </c>
      <c r="M16574">
        <v>5.1999999999999998E-2</v>
      </c>
      <c r="O16574" s="12">
        <f>VLOOKUP(C16574,[3]May!$C:$Z,24,FALSE)</f>
        <v>2019</v>
      </c>
    </row>
    <row r="16575" spans="1:15" x14ac:dyDescent="0.25">
      <c r="A16575" t="s">
        <v>1245</v>
      </c>
      <c r="C16575" t="s">
        <v>1334</v>
      </c>
      <c r="E16575">
        <v>12</v>
      </c>
      <c r="F16575" t="s">
        <v>1253</v>
      </c>
      <c r="J16575" t="s">
        <v>23</v>
      </c>
      <c r="K16575">
        <v>1</v>
      </c>
      <c r="L16575">
        <v>61.2</v>
      </c>
      <c r="M16575">
        <v>8.3370000000000007E-3</v>
      </c>
      <c r="O16575" s="12">
        <f>VLOOKUP(C16575,[3]May!$C:$Z,24,FALSE)</f>
        <v>2019</v>
      </c>
    </row>
    <row r="16576" spans="1:15" x14ac:dyDescent="0.25">
      <c r="A16576" t="s">
        <v>1245</v>
      </c>
      <c r="C16576" t="s">
        <v>1334</v>
      </c>
      <c r="E16576">
        <v>2</v>
      </c>
      <c r="F16576" t="s">
        <v>1247</v>
      </c>
      <c r="J16576" t="s">
        <v>23</v>
      </c>
      <c r="K16576">
        <v>8</v>
      </c>
      <c r="L16576">
        <v>40.880000000000003</v>
      </c>
      <c r="M16576">
        <v>3.2000000000000001E-2</v>
      </c>
      <c r="O16576" s="12">
        <f>VLOOKUP(C16576,[3]May!$C:$Z,24,FALSE)</f>
        <v>2019</v>
      </c>
    </row>
    <row r="16577" spans="1:15" x14ac:dyDescent="0.25">
      <c r="A16577" t="s">
        <v>1245</v>
      </c>
      <c r="C16577" t="s">
        <v>1334</v>
      </c>
      <c r="E16577">
        <v>12</v>
      </c>
      <c r="F16577" t="s">
        <v>1253</v>
      </c>
      <c r="J16577" t="s">
        <v>23</v>
      </c>
      <c r="K16577">
        <v>1</v>
      </c>
      <c r="L16577">
        <v>61.2</v>
      </c>
      <c r="M16577">
        <v>8.3370000000000007E-3</v>
      </c>
      <c r="O16577" s="12">
        <f>VLOOKUP(C16577,[3]May!$C:$Z,24,FALSE)</f>
        <v>2019</v>
      </c>
    </row>
    <row r="16578" spans="1:15" x14ac:dyDescent="0.25">
      <c r="A16578" t="s">
        <v>1245</v>
      </c>
      <c r="C16578" t="s">
        <v>1334</v>
      </c>
      <c r="E16578">
        <v>2</v>
      </c>
      <c r="F16578" t="s">
        <v>1247</v>
      </c>
      <c r="J16578" t="s">
        <v>23</v>
      </c>
      <c r="K16578">
        <v>2</v>
      </c>
      <c r="L16578">
        <v>130.26</v>
      </c>
      <c r="M16578">
        <v>0.10199999999999999</v>
      </c>
      <c r="O16578" s="12">
        <f>VLOOKUP(C16578,[3]May!$C:$Z,24,FALSE)</f>
        <v>2019</v>
      </c>
    </row>
    <row r="16579" spans="1:15" x14ac:dyDescent="0.25">
      <c r="A16579" t="s">
        <v>1245</v>
      </c>
      <c r="C16579" t="s">
        <v>1334</v>
      </c>
      <c r="E16579">
        <v>2</v>
      </c>
      <c r="F16579" t="s">
        <v>1247</v>
      </c>
      <c r="J16579" t="s">
        <v>23</v>
      </c>
      <c r="K16579">
        <v>20</v>
      </c>
      <c r="L16579">
        <v>102.2</v>
      </c>
      <c r="M16579">
        <v>0.08</v>
      </c>
      <c r="O16579" s="12">
        <f>VLOOKUP(C16579,[3]May!$C:$Z,24,FALSE)</f>
        <v>2019</v>
      </c>
    </row>
    <row r="16580" spans="1:15" x14ac:dyDescent="0.25">
      <c r="A16580" t="s">
        <v>1245</v>
      </c>
      <c r="C16580" t="s">
        <v>1334</v>
      </c>
      <c r="E16580">
        <v>2</v>
      </c>
      <c r="F16580" t="s">
        <v>1247</v>
      </c>
      <c r="J16580" t="s">
        <v>23</v>
      </c>
      <c r="K16580">
        <v>5</v>
      </c>
      <c r="L16580">
        <v>25.55</v>
      </c>
      <c r="M16580">
        <v>0.02</v>
      </c>
      <c r="O16580" s="12">
        <f>VLOOKUP(C16580,[3]May!$C:$Z,24,FALSE)</f>
        <v>2019</v>
      </c>
    </row>
    <row r="16581" spans="1:15" x14ac:dyDescent="0.25">
      <c r="A16581" t="s">
        <v>1245</v>
      </c>
      <c r="C16581" t="s">
        <v>1334</v>
      </c>
      <c r="E16581">
        <v>2</v>
      </c>
      <c r="F16581" t="s">
        <v>1247</v>
      </c>
      <c r="J16581" t="s">
        <v>23</v>
      </c>
      <c r="K16581">
        <v>6</v>
      </c>
      <c r="L16581">
        <v>30.66</v>
      </c>
      <c r="M16581">
        <v>2.4E-2</v>
      </c>
      <c r="O16581" s="12">
        <f>VLOOKUP(C16581,[3]May!$C:$Z,24,FALSE)</f>
        <v>2019</v>
      </c>
    </row>
    <row r="16582" spans="1:15" x14ac:dyDescent="0.25">
      <c r="A16582" t="s">
        <v>1245</v>
      </c>
      <c r="C16582" t="s">
        <v>1334</v>
      </c>
      <c r="E16582">
        <v>2</v>
      </c>
      <c r="F16582" t="s">
        <v>1247</v>
      </c>
      <c r="J16582" t="s">
        <v>23</v>
      </c>
      <c r="K16582">
        <v>14</v>
      </c>
      <c r="L16582">
        <v>911.82</v>
      </c>
      <c r="M16582">
        <v>0.71399999999999997</v>
      </c>
      <c r="O16582" s="12">
        <f>VLOOKUP(C16582,[3]May!$C:$Z,24,FALSE)</f>
        <v>2019</v>
      </c>
    </row>
    <row r="16583" spans="1:15" x14ac:dyDescent="0.25">
      <c r="A16583" t="s">
        <v>1245</v>
      </c>
      <c r="C16583" t="s">
        <v>1334</v>
      </c>
      <c r="E16583">
        <v>2</v>
      </c>
      <c r="F16583" t="s">
        <v>1247</v>
      </c>
      <c r="J16583" t="s">
        <v>23</v>
      </c>
      <c r="K16583">
        <v>15</v>
      </c>
      <c r="L16583">
        <v>976.95</v>
      </c>
      <c r="M16583">
        <v>0.76500000000000001</v>
      </c>
      <c r="O16583" s="12">
        <f>VLOOKUP(C16583,[3]May!$C:$Z,24,FALSE)</f>
        <v>2019</v>
      </c>
    </row>
    <row r="16584" spans="1:15" x14ac:dyDescent="0.25">
      <c r="A16584" t="s">
        <v>1245</v>
      </c>
      <c r="C16584" t="s">
        <v>1334</v>
      </c>
      <c r="E16584">
        <v>2</v>
      </c>
      <c r="F16584" t="s">
        <v>1247</v>
      </c>
      <c r="J16584" t="s">
        <v>23</v>
      </c>
      <c r="K16584">
        <v>2</v>
      </c>
      <c r="L16584">
        <v>10.220000000000001</v>
      </c>
      <c r="M16584">
        <v>8.0000000000000002E-3</v>
      </c>
      <c r="O16584" s="12">
        <f>VLOOKUP(C16584,[3]May!$C:$Z,24,FALSE)</f>
        <v>2019</v>
      </c>
    </row>
    <row r="16585" spans="1:15" x14ac:dyDescent="0.25">
      <c r="A16585" t="s">
        <v>1245</v>
      </c>
      <c r="C16585" t="s">
        <v>1334</v>
      </c>
      <c r="E16585">
        <v>12</v>
      </c>
      <c r="F16585" t="s">
        <v>1253</v>
      </c>
      <c r="J16585" t="s">
        <v>23</v>
      </c>
      <c r="K16585">
        <v>1</v>
      </c>
      <c r="L16585">
        <v>61.2</v>
      </c>
      <c r="M16585">
        <v>8.3370000000000007E-3</v>
      </c>
      <c r="O16585" s="12">
        <f>VLOOKUP(C16585,[3]May!$C:$Z,24,FALSE)</f>
        <v>2019</v>
      </c>
    </row>
    <row r="16586" spans="1:15" x14ac:dyDescent="0.25">
      <c r="A16586" t="s">
        <v>1245</v>
      </c>
      <c r="C16586" t="s">
        <v>1334</v>
      </c>
      <c r="E16586">
        <v>2</v>
      </c>
      <c r="F16586" t="s">
        <v>1247</v>
      </c>
      <c r="J16586" t="s">
        <v>23</v>
      </c>
      <c r="K16586">
        <v>6</v>
      </c>
      <c r="L16586">
        <v>30.66</v>
      </c>
      <c r="M16586">
        <v>2.4E-2</v>
      </c>
      <c r="O16586" s="12">
        <f>VLOOKUP(C16586,[3]May!$C:$Z,24,FALSE)</f>
        <v>2019</v>
      </c>
    </row>
    <row r="16587" spans="1:15" x14ac:dyDescent="0.25">
      <c r="A16587" t="s">
        <v>1245</v>
      </c>
      <c r="C16587" t="s">
        <v>1334</v>
      </c>
      <c r="E16587">
        <v>2</v>
      </c>
      <c r="F16587" t="s">
        <v>1247</v>
      </c>
      <c r="J16587" t="s">
        <v>23</v>
      </c>
      <c r="K16587">
        <v>5</v>
      </c>
      <c r="L16587">
        <v>325.64999999999998</v>
      </c>
      <c r="M16587">
        <v>0.255</v>
      </c>
      <c r="O16587" s="12">
        <f>VLOOKUP(C16587,[3]May!$C:$Z,24,FALSE)</f>
        <v>2019</v>
      </c>
    </row>
    <row r="16588" spans="1:15" x14ac:dyDescent="0.25">
      <c r="A16588" t="s">
        <v>1245</v>
      </c>
      <c r="C16588" t="s">
        <v>1334</v>
      </c>
      <c r="E16588">
        <v>2</v>
      </c>
      <c r="F16588" t="s">
        <v>1247</v>
      </c>
      <c r="J16588" t="s">
        <v>23</v>
      </c>
      <c r="K16588">
        <v>15</v>
      </c>
      <c r="L16588">
        <v>76.650000000000006</v>
      </c>
      <c r="M16588">
        <v>0.06</v>
      </c>
      <c r="O16588" s="12">
        <f>VLOOKUP(C16588,[3]May!$C:$Z,24,FALSE)</f>
        <v>2019</v>
      </c>
    </row>
    <row r="16589" spans="1:15" x14ac:dyDescent="0.25">
      <c r="A16589" t="s">
        <v>1245</v>
      </c>
      <c r="C16589" t="s">
        <v>1334</v>
      </c>
      <c r="E16589">
        <v>2</v>
      </c>
      <c r="F16589" t="s">
        <v>1247</v>
      </c>
      <c r="J16589" t="s">
        <v>23</v>
      </c>
      <c r="K16589">
        <v>15</v>
      </c>
      <c r="L16589">
        <v>976.95</v>
      </c>
      <c r="M16589">
        <v>0.76500000000000001</v>
      </c>
      <c r="O16589" s="12">
        <f>VLOOKUP(C16589,[3]May!$C:$Z,24,FALSE)</f>
        <v>2019</v>
      </c>
    </row>
    <row r="16590" spans="1:15" x14ac:dyDescent="0.25">
      <c r="A16590" t="s">
        <v>1245</v>
      </c>
      <c r="C16590" t="s">
        <v>1334</v>
      </c>
      <c r="E16590">
        <v>2</v>
      </c>
      <c r="F16590" t="s">
        <v>1247</v>
      </c>
      <c r="J16590" t="s">
        <v>23</v>
      </c>
      <c r="K16590">
        <v>2</v>
      </c>
      <c r="L16590">
        <v>10.220000000000001</v>
      </c>
      <c r="M16590">
        <v>8.0000000000000002E-3</v>
      </c>
      <c r="O16590" s="12">
        <f>VLOOKUP(C16590,[3]May!$C:$Z,24,FALSE)</f>
        <v>2019</v>
      </c>
    </row>
    <row r="16591" spans="1:15" x14ac:dyDescent="0.25">
      <c r="A16591" t="s">
        <v>1245</v>
      </c>
      <c r="C16591" t="s">
        <v>1334</v>
      </c>
      <c r="E16591">
        <v>2</v>
      </c>
      <c r="F16591" t="s">
        <v>1247</v>
      </c>
      <c r="J16591" t="s">
        <v>23</v>
      </c>
      <c r="K16591">
        <v>9</v>
      </c>
      <c r="L16591">
        <v>586.16999999999996</v>
      </c>
      <c r="M16591">
        <v>0.45900000000000002</v>
      </c>
      <c r="O16591" s="12">
        <f>VLOOKUP(C16591,[3]May!$C:$Z,24,FALSE)</f>
        <v>2019</v>
      </c>
    </row>
    <row r="16592" spans="1:15" x14ac:dyDescent="0.25">
      <c r="A16592" t="s">
        <v>1245</v>
      </c>
      <c r="C16592" t="s">
        <v>1334</v>
      </c>
      <c r="E16592">
        <v>2</v>
      </c>
      <c r="F16592" t="s">
        <v>1247</v>
      </c>
      <c r="J16592" t="s">
        <v>23</v>
      </c>
      <c r="K16592">
        <v>14</v>
      </c>
      <c r="L16592">
        <v>71.540000000000006</v>
      </c>
      <c r="M16592">
        <v>5.6000000000000001E-2</v>
      </c>
      <c r="O16592" s="12">
        <f>VLOOKUP(C16592,[3]May!$C:$Z,24,FALSE)</f>
        <v>2019</v>
      </c>
    </row>
    <row r="16593" spans="1:15" x14ac:dyDescent="0.25">
      <c r="A16593" t="s">
        <v>1245</v>
      </c>
      <c r="C16593" t="s">
        <v>1334</v>
      </c>
      <c r="E16593">
        <v>2</v>
      </c>
      <c r="F16593" t="s">
        <v>1247</v>
      </c>
      <c r="J16593" t="s">
        <v>23</v>
      </c>
      <c r="K16593">
        <v>1</v>
      </c>
      <c r="L16593">
        <v>65.13</v>
      </c>
      <c r="M16593">
        <v>5.0999999999999997E-2</v>
      </c>
      <c r="O16593" s="12">
        <f>VLOOKUP(C16593,[3]May!$C:$Z,24,FALSE)</f>
        <v>2019</v>
      </c>
    </row>
    <row r="16594" spans="1:15" x14ac:dyDescent="0.25">
      <c r="A16594" t="s">
        <v>1245</v>
      </c>
      <c r="C16594" t="s">
        <v>1334</v>
      </c>
      <c r="E16594">
        <v>2</v>
      </c>
      <c r="F16594" t="s">
        <v>1247</v>
      </c>
      <c r="J16594" t="s">
        <v>23</v>
      </c>
      <c r="K16594">
        <v>6</v>
      </c>
      <c r="L16594">
        <v>30.66</v>
      </c>
      <c r="M16594">
        <v>2.4E-2</v>
      </c>
      <c r="O16594" s="12">
        <f>VLOOKUP(C16594,[3]May!$C:$Z,24,FALSE)</f>
        <v>2019</v>
      </c>
    </row>
    <row r="16595" spans="1:15" x14ac:dyDescent="0.25">
      <c r="A16595" t="s">
        <v>1245</v>
      </c>
      <c r="C16595" t="s">
        <v>1334</v>
      </c>
      <c r="E16595">
        <v>2</v>
      </c>
      <c r="F16595" t="s">
        <v>1247</v>
      </c>
      <c r="J16595" t="s">
        <v>23</v>
      </c>
      <c r="K16595">
        <v>10</v>
      </c>
      <c r="L16595">
        <v>51.1</v>
      </c>
      <c r="M16595">
        <v>0.04</v>
      </c>
      <c r="O16595" s="12">
        <f>VLOOKUP(C16595,[3]May!$C:$Z,24,FALSE)</f>
        <v>2019</v>
      </c>
    </row>
    <row r="16596" spans="1:15" x14ac:dyDescent="0.25">
      <c r="A16596" t="s">
        <v>1245</v>
      </c>
      <c r="C16596" t="s">
        <v>1334</v>
      </c>
      <c r="E16596">
        <v>12</v>
      </c>
      <c r="F16596" t="s">
        <v>1253</v>
      </c>
      <c r="J16596" t="s">
        <v>23</v>
      </c>
      <c r="K16596">
        <v>1</v>
      </c>
      <c r="L16596">
        <v>61.2</v>
      </c>
      <c r="M16596">
        <v>8.3370000000000007E-3</v>
      </c>
      <c r="O16596" s="12">
        <f>VLOOKUP(C16596,[3]May!$C:$Z,24,FALSE)</f>
        <v>2019</v>
      </c>
    </row>
    <row r="16597" spans="1:15" x14ac:dyDescent="0.25">
      <c r="A16597" t="s">
        <v>1245</v>
      </c>
      <c r="C16597" t="s">
        <v>1334</v>
      </c>
      <c r="E16597">
        <v>2</v>
      </c>
      <c r="F16597" t="s">
        <v>1247</v>
      </c>
      <c r="J16597" t="s">
        <v>23</v>
      </c>
      <c r="K16597">
        <v>4</v>
      </c>
      <c r="L16597">
        <v>260.52</v>
      </c>
      <c r="M16597">
        <v>0.20399999999999999</v>
      </c>
      <c r="O16597" s="12">
        <f>VLOOKUP(C16597,[3]May!$C:$Z,24,FALSE)</f>
        <v>2019</v>
      </c>
    </row>
    <row r="16598" spans="1:15" x14ac:dyDescent="0.25">
      <c r="A16598" t="s">
        <v>1245</v>
      </c>
      <c r="C16598" t="s">
        <v>1334</v>
      </c>
      <c r="E16598">
        <v>2</v>
      </c>
      <c r="F16598" t="s">
        <v>1247</v>
      </c>
      <c r="J16598" t="s">
        <v>23</v>
      </c>
      <c r="K16598">
        <v>15</v>
      </c>
      <c r="L16598">
        <v>76.650000000000006</v>
      </c>
      <c r="M16598">
        <v>0.06</v>
      </c>
      <c r="O16598" s="12">
        <f>VLOOKUP(C16598,[3]May!$C:$Z,24,FALSE)</f>
        <v>2019</v>
      </c>
    </row>
    <row r="16599" spans="1:15" x14ac:dyDescent="0.25">
      <c r="A16599" t="s">
        <v>1245</v>
      </c>
      <c r="C16599" t="s">
        <v>1334</v>
      </c>
      <c r="E16599">
        <v>2</v>
      </c>
      <c r="F16599" t="s">
        <v>1247</v>
      </c>
      <c r="J16599" t="s">
        <v>23</v>
      </c>
      <c r="K16599">
        <v>9</v>
      </c>
      <c r="L16599">
        <v>45.99</v>
      </c>
      <c r="M16599">
        <v>3.5999999999999997E-2</v>
      </c>
      <c r="O16599" s="12">
        <f>VLOOKUP(C16599,[3]May!$C:$Z,24,FALSE)</f>
        <v>2019</v>
      </c>
    </row>
    <row r="16600" spans="1:15" x14ac:dyDescent="0.25">
      <c r="A16600" t="s">
        <v>1245</v>
      </c>
      <c r="C16600" t="s">
        <v>1334</v>
      </c>
      <c r="E16600">
        <v>2</v>
      </c>
      <c r="F16600" t="s">
        <v>1247</v>
      </c>
      <c r="J16600" t="s">
        <v>23</v>
      </c>
      <c r="K16600">
        <v>9</v>
      </c>
      <c r="L16600">
        <v>586.16999999999996</v>
      </c>
      <c r="M16600">
        <v>0.45900000000000002</v>
      </c>
      <c r="O16600" s="12">
        <f>VLOOKUP(C16600,[3]May!$C:$Z,24,FALSE)</f>
        <v>2019</v>
      </c>
    </row>
    <row r="16601" spans="1:15" x14ac:dyDescent="0.25">
      <c r="A16601" t="s">
        <v>1245</v>
      </c>
      <c r="C16601" t="s">
        <v>1334</v>
      </c>
      <c r="E16601">
        <v>2</v>
      </c>
      <c r="F16601" t="s">
        <v>1247</v>
      </c>
      <c r="J16601" t="s">
        <v>23</v>
      </c>
      <c r="K16601">
        <v>5</v>
      </c>
      <c r="L16601">
        <v>25.55</v>
      </c>
      <c r="M16601">
        <v>0.02</v>
      </c>
      <c r="O16601" s="12">
        <f>VLOOKUP(C16601,[3]May!$C:$Z,24,FALSE)</f>
        <v>2019</v>
      </c>
    </row>
    <row r="16602" spans="1:15" x14ac:dyDescent="0.25">
      <c r="A16602" t="s">
        <v>1245</v>
      </c>
      <c r="C16602" t="s">
        <v>1334</v>
      </c>
      <c r="E16602">
        <v>2</v>
      </c>
      <c r="F16602" t="s">
        <v>1247</v>
      </c>
      <c r="J16602" t="s">
        <v>23</v>
      </c>
      <c r="K16602">
        <v>17</v>
      </c>
      <c r="L16602">
        <v>86.87</v>
      </c>
      <c r="M16602">
        <v>6.8000000000000005E-2</v>
      </c>
      <c r="O16602" s="12">
        <f>VLOOKUP(C16602,[3]May!$C:$Z,24,FALSE)</f>
        <v>2019</v>
      </c>
    </row>
    <row r="16603" spans="1:15" x14ac:dyDescent="0.25">
      <c r="A16603" t="s">
        <v>1245</v>
      </c>
      <c r="C16603" t="s">
        <v>1334</v>
      </c>
      <c r="E16603">
        <v>2</v>
      </c>
      <c r="F16603" t="s">
        <v>1247</v>
      </c>
      <c r="J16603" t="s">
        <v>23</v>
      </c>
      <c r="K16603">
        <v>15</v>
      </c>
      <c r="L16603">
        <v>76.650000000000006</v>
      </c>
      <c r="M16603">
        <v>0.06</v>
      </c>
      <c r="O16603" s="12">
        <f>VLOOKUP(C16603,[3]May!$C:$Z,24,FALSE)</f>
        <v>2019</v>
      </c>
    </row>
    <row r="16604" spans="1:15" x14ac:dyDescent="0.25">
      <c r="A16604" t="s">
        <v>1245</v>
      </c>
      <c r="C16604" t="s">
        <v>1334</v>
      </c>
      <c r="E16604">
        <v>2</v>
      </c>
      <c r="F16604" t="s">
        <v>1247</v>
      </c>
      <c r="J16604" t="s">
        <v>23</v>
      </c>
      <c r="K16604">
        <v>3</v>
      </c>
      <c r="L16604">
        <v>195.39</v>
      </c>
      <c r="M16604">
        <v>0.153</v>
      </c>
      <c r="O16604" s="12">
        <f>VLOOKUP(C16604,[3]May!$C:$Z,24,FALSE)</f>
        <v>2019</v>
      </c>
    </row>
    <row r="16605" spans="1:15" x14ac:dyDescent="0.25">
      <c r="A16605" t="s">
        <v>1245</v>
      </c>
      <c r="C16605" t="s">
        <v>1334</v>
      </c>
      <c r="E16605">
        <v>2</v>
      </c>
      <c r="F16605" t="s">
        <v>1247</v>
      </c>
      <c r="J16605" t="s">
        <v>23</v>
      </c>
      <c r="K16605">
        <v>5</v>
      </c>
      <c r="L16605">
        <v>25.55</v>
      </c>
      <c r="M16605">
        <v>0.02</v>
      </c>
      <c r="O16605" s="12">
        <f>VLOOKUP(C16605,[3]May!$C:$Z,24,FALSE)</f>
        <v>2019</v>
      </c>
    </row>
    <row r="16606" spans="1:15" x14ac:dyDescent="0.25">
      <c r="A16606" t="s">
        <v>1245</v>
      </c>
      <c r="C16606" t="s">
        <v>1334</v>
      </c>
      <c r="E16606">
        <v>2</v>
      </c>
      <c r="F16606" t="s">
        <v>1247</v>
      </c>
      <c r="J16606" t="s">
        <v>23</v>
      </c>
      <c r="K16606">
        <v>3</v>
      </c>
      <c r="L16606">
        <v>195.39</v>
      </c>
      <c r="M16606">
        <v>0.153</v>
      </c>
      <c r="O16606" s="12">
        <f>VLOOKUP(C16606,[3]May!$C:$Z,24,FALSE)</f>
        <v>2019</v>
      </c>
    </row>
    <row r="16607" spans="1:15" x14ac:dyDescent="0.25">
      <c r="A16607" t="s">
        <v>1245</v>
      </c>
      <c r="C16607" t="s">
        <v>1334</v>
      </c>
      <c r="E16607">
        <v>2</v>
      </c>
      <c r="F16607" t="s">
        <v>1247</v>
      </c>
      <c r="J16607" t="s">
        <v>23</v>
      </c>
      <c r="K16607">
        <v>18</v>
      </c>
      <c r="L16607">
        <v>91.98</v>
      </c>
      <c r="M16607">
        <v>7.1999999999999995E-2</v>
      </c>
      <c r="O16607" s="12">
        <f>VLOOKUP(C16607,[3]May!$C:$Z,24,FALSE)</f>
        <v>2019</v>
      </c>
    </row>
    <row r="16608" spans="1:15" x14ac:dyDescent="0.25">
      <c r="A16608" t="s">
        <v>1245</v>
      </c>
      <c r="C16608" t="s">
        <v>1334</v>
      </c>
      <c r="E16608">
        <v>2</v>
      </c>
      <c r="F16608" t="s">
        <v>1247</v>
      </c>
      <c r="J16608" t="s">
        <v>23</v>
      </c>
      <c r="K16608">
        <v>2</v>
      </c>
      <c r="L16608">
        <v>130.26</v>
      </c>
      <c r="M16608">
        <v>0.10199999999999999</v>
      </c>
      <c r="O16608" s="12">
        <f>VLOOKUP(C16608,[3]May!$C:$Z,24,FALSE)</f>
        <v>2019</v>
      </c>
    </row>
    <row r="16609" spans="1:15" x14ac:dyDescent="0.25">
      <c r="A16609" t="s">
        <v>1245</v>
      </c>
      <c r="C16609" t="s">
        <v>1334</v>
      </c>
      <c r="E16609">
        <v>2</v>
      </c>
      <c r="F16609" t="s">
        <v>1247</v>
      </c>
      <c r="J16609" t="s">
        <v>23</v>
      </c>
      <c r="K16609">
        <v>6</v>
      </c>
      <c r="L16609">
        <v>30.66</v>
      </c>
      <c r="M16609">
        <v>2.4E-2</v>
      </c>
      <c r="O16609" s="12">
        <f>VLOOKUP(C16609,[3]May!$C:$Z,24,FALSE)</f>
        <v>2019</v>
      </c>
    </row>
    <row r="16610" spans="1:15" x14ac:dyDescent="0.25">
      <c r="A16610" t="s">
        <v>1245</v>
      </c>
      <c r="C16610" t="s">
        <v>1334</v>
      </c>
      <c r="E16610">
        <v>2</v>
      </c>
      <c r="F16610" t="s">
        <v>1247</v>
      </c>
      <c r="J16610" t="s">
        <v>23</v>
      </c>
      <c r="K16610">
        <v>13</v>
      </c>
      <c r="L16610">
        <v>846.69</v>
      </c>
      <c r="M16610">
        <v>0.66300000000000003</v>
      </c>
      <c r="O16610" s="12">
        <f>VLOOKUP(C16610,[3]May!$C:$Z,24,FALSE)</f>
        <v>2019</v>
      </c>
    </row>
    <row r="16611" spans="1:15" x14ac:dyDescent="0.25">
      <c r="A16611" t="s">
        <v>1245</v>
      </c>
      <c r="C16611" t="s">
        <v>1334</v>
      </c>
      <c r="E16611">
        <v>2</v>
      </c>
      <c r="F16611" t="s">
        <v>1247</v>
      </c>
      <c r="J16611" t="s">
        <v>23</v>
      </c>
      <c r="K16611">
        <v>13</v>
      </c>
      <c r="L16611">
        <v>846.69</v>
      </c>
      <c r="M16611">
        <v>0.66300000000000003</v>
      </c>
      <c r="O16611" s="12">
        <f>VLOOKUP(C16611,[3]May!$C:$Z,24,FALSE)</f>
        <v>2019</v>
      </c>
    </row>
    <row r="16612" spans="1:15" x14ac:dyDescent="0.25">
      <c r="A16612" t="s">
        <v>1245</v>
      </c>
      <c r="C16612" t="s">
        <v>1334</v>
      </c>
      <c r="E16612">
        <v>2</v>
      </c>
      <c r="F16612" t="s">
        <v>1247</v>
      </c>
      <c r="J16612" t="s">
        <v>23</v>
      </c>
      <c r="K16612">
        <v>20</v>
      </c>
      <c r="L16612">
        <v>102.2</v>
      </c>
      <c r="M16612">
        <v>0.08</v>
      </c>
      <c r="O16612" s="12">
        <f>VLOOKUP(C16612,[3]May!$C:$Z,24,FALSE)</f>
        <v>2019</v>
      </c>
    </row>
    <row r="16613" spans="1:15" x14ac:dyDescent="0.25">
      <c r="A16613" t="s">
        <v>1245</v>
      </c>
      <c r="C16613" t="s">
        <v>1334</v>
      </c>
      <c r="E16613">
        <v>2</v>
      </c>
      <c r="F16613" t="s">
        <v>1247</v>
      </c>
      <c r="J16613" t="s">
        <v>23</v>
      </c>
      <c r="K16613">
        <v>12</v>
      </c>
      <c r="L16613">
        <v>61.32</v>
      </c>
      <c r="M16613">
        <v>4.8000000000000001E-2</v>
      </c>
      <c r="O16613" s="12">
        <f>VLOOKUP(C16613,[3]May!$C:$Z,24,FALSE)</f>
        <v>2019</v>
      </c>
    </row>
    <row r="16614" spans="1:15" x14ac:dyDescent="0.25">
      <c r="A16614" t="s">
        <v>1245</v>
      </c>
      <c r="C16614" t="s">
        <v>1334</v>
      </c>
      <c r="E16614">
        <v>2</v>
      </c>
      <c r="F16614" t="s">
        <v>1247</v>
      </c>
      <c r="J16614" t="s">
        <v>23</v>
      </c>
      <c r="K16614">
        <v>3</v>
      </c>
      <c r="L16614">
        <v>15.33</v>
      </c>
      <c r="M16614">
        <v>1.2E-2</v>
      </c>
      <c r="O16614" s="12">
        <f>VLOOKUP(C16614,[3]May!$C:$Z,24,FALSE)</f>
        <v>2019</v>
      </c>
    </row>
    <row r="16615" spans="1:15" x14ac:dyDescent="0.25">
      <c r="A16615" t="s">
        <v>1245</v>
      </c>
      <c r="C16615" t="s">
        <v>1334</v>
      </c>
      <c r="E16615">
        <v>2</v>
      </c>
      <c r="F16615" t="s">
        <v>1247</v>
      </c>
      <c r="J16615" t="s">
        <v>23</v>
      </c>
      <c r="K16615">
        <v>8</v>
      </c>
      <c r="L16615">
        <v>40.880000000000003</v>
      </c>
      <c r="M16615">
        <v>3.2000000000000001E-2</v>
      </c>
      <c r="O16615" s="12">
        <f>VLOOKUP(C16615,[3]May!$C:$Z,24,FALSE)</f>
        <v>2019</v>
      </c>
    </row>
    <row r="16616" spans="1:15" x14ac:dyDescent="0.25">
      <c r="A16616" t="s">
        <v>1245</v>
      </c>
      <c r="C16616" t="s">
        <v>1334</v>
      </c>
      <c r="E16616">
        <v>2</v>
      </c>
      <c r="F16616" t="s">
        <v>1247</v>
      </c>
      <c r="J16616" t="s">
        <v>23</v>
      </c>
      <c r="K16616">
        <v>2</v>
      </c>
      <c r="L16616">
        <v>130.26</v>
      </c>
      <c r="M16616">
        <v>0.10199999999999999</v>
      </c>
      <c r="O16616" s="12">
        <f>VLOOKUP(C16616,[3]May!$C:$Z,24,FALSE)</f>
        <v>2019</v>
      </c>
    </row>
    <row r="16617" spans="1:15" x14ac:dyDescent="0.25">
      <c r="A16617" t="s">
        <v>1245</v>
      </c>
      <c r="C16617" t="s">
        <v>1334</v>
      </c>
      <c r="E16617">
        <v>2</v>
      </c>
      <c r="F16617" t="s">
        <v>1247</v>
      </c>
      <c r="J16617" t="s">
        <v>23</v>
      </c>
      <c r="K16617">
        <v>20</v>
      </c>
      <c r="L16617">
        <v>102.2</v>
      </c>
      <c r="M16617">
        <v>0.08</v>
      </c>
      <c r="O16617" s="12">
        <f>VLOOKUP(C16617,[3]May!$C:$Z,24,FALSE)</f>
        <v>2019</v>
      </c>
    </row>
    <row r="16618" spans="1:15" x14ac:dyDescent="0.25">
      <c r="A16618" t="s">
        <v>1245</v>
      </c>
      <c r="C16618" t="s">
        <v>1334</v>
      </c>
      <c r="E16618">
        <v>2</v>
      </c>
      <c r="F16618" t="s">
        <v>1247</v>
      </c>
      <c r="J16618" t="s">
        <v>23</v>
      </c>
      <c r="K16618">
        <v>3</v>
      </c>
      <c r="L16618">
        <v>15.33</v>
      </c>
      <c r="M16618">
        <v>1.2E-2</v>
      </c>
      <c r="O16618" s="12">
        <f>VLOOKUP(C16618,[3]May!$C:$Z,24,FALSE)</f>
        <v>2019</v>
      </c>
    </row>
    <row r="16619" spans="1:15" x14ac:dyDescent="0.25">
      <c r="A16619" t="s">
        <v>1245</v>
      </c>
      <c r="C16619" t="s">
        <v>1334</v>
      </c>
      <c r="E16619">
        <v>2</v>
      </c>
      <c r="F16619" t="s">
        <v>1247</v>
      </c>
      <c r="J16619" t="s">
        <v>23</v>
      </c>
      <c r="K16619">
        <v>2</v>
      </c>
      <c r="L16619">
        <v>130.26</v>
      </c>
      <c r="M16619">
        <v>0.10199999999999999</v>
      </c>
      <c r="O16619" s="12">
        <f>VLOOKUP(C16619,[3]May!$C:$Z,24,FALSE)</f>
        <v>2019</v>
      </c>
    </row>
    <row r="16620" spans="1:15" x14ac:dyDescent="0.25">
      <c r="A16620" t="s">
        <v>1245</v>
      </c>
      <c r="C16620" t="s">
        <v>1334</v>
      </c>
      <c r="E16620">
        <v>2</v>
      </c>
      <c r="F16620" t="s">
        <v>1247</v>
      </c>
      <c r="J16620" t="s">
        <v>23</v>
      </c>
      <c r="K16620">
        <v>4</v>
      </c>
      <c r="L16620">
        <v>260.52</v>
      </c>
      <c r="M16620">
        <v>0.20399999999999999</v>
      </c>
      <c r="O16620" s="12">
        <f>VLOOKUP(C16620,[3]May!$C:$Z,24,FALSE)</f>
        <v>2019</v>
      </c>
    </row>
    <row r="16621" spans="1:15" x14ac:dyDescent="0.25">
      <c r="A16621" t="s">
        <v>1245</v>
      </c>
      <c r="C16621" t="s">
        <v>1334</v>
      </c>
      <c r="E16621">
        <v>2</v>
      </c>
      <c r="F16621" t="s">
        <v>1247</v>
      </c>
      <c r="J16621" t="s">
        <v>23</v>
      </c>
      <c r="K16621">
        <v>7</v>
      </c>
      <c r="L16621">
        <v>35.770000000000003</v>
      </c>
      <c r="M16621">
        <v>2.8000000000000001E-2</v>
      </c>
      <c r="O16621" s="12">
        <f>VLOOKUP(C16621,[3]May!$C:$Z,24,FALSE)</f>
        <v>2019</v>
      </c>
    </row>
    <row r="16622" spans="1:15" x14ac:dyDescent="0.25">
      <c r="A16622" t="s">
        <v>1245</v>
      </c>
      <c r="C16622" t="s">
        <v>1334</v>
      </c>
      <c r="E16622">
        <v>2</v>
      </c>
      <c r="F16622" t="s">
        <v>1247</v>
      </c>
      <c r="J16622" t="s">
        <v>23</v>
      </c>
      <c r="K16622">
        <v>8</v>
      </c>
      <c r="L16622">
        <v>40.880000000000003</v>
      </c>
      <c r="M16622">
        <v>3.2000000000000001E-2</v>
      </c>
      <c r="O16622" s="12">
        <f>VLOOKUP(C16622,[3]May!$C:$Z,24,FALSE)</f>
        <v>2019</v>
      </c>
    </row>
    <row r="16623" spans="1:15" x14ac:dyDescent="0.25">
      <c r="A16623" t="s">
        <v>1245</v>
      </c>
      <c r="C16623" t="s">
        <v>1334</v>
      </c>
      <c r="E16623">
        <v>2</v>
      </c>
      <c r="F16623" t="s">
        <v>1247</v>
      </c>
      <c r="J16623" t="s">
        <v>23</v>
      </c>
      <c r="K16623">
        <v>10</v>
      </c>
      <c r="L16623">
        <v>651.29999999999995</v>
      </c>
      <c r="M16623">
        <v>0.51</v>
      </c>
      <c r="O16623" s="12">
        <f>VLOOKUP(C16623,[3]May!$C:$Z,24,FALSE)</f>
        <v>2019</v>
      </c>
    </row>
    <row r="16624" spans="1:15" x14ac:dyDescent="0.25">
      <c r="A16624" t="s">
        <v>1245</v>
      </c>
      <c r="C16624" t="s">
        <v>1334</v>
      </c>
      <c r="E16624">
        <v>12</v>
      </c>
      <c r="F16624" t="s">
        <v>1253</v>
      </c>
      <c r="J16624" t="s">
        <v>23</v>
      </c>
      <c r="K16624">
        <v>1</v>
      </c>
      <c r="L16624">
        <v>61.2</v>
      </c>
      <c r="M16624">
        <v>8.3370000000000007E-3</v>
      </c>
      <c r="O16624" s="12">
        <f>VLOOKUP(C16624,[3]May!$C:$Z,24,FALSE)</f>
        <v>2019</v>
      </c>
    </row>
    <row r="16625" spans="1:15" x14ac:dyDescent="0.25">
      <c r="A16625" t="s">
        <v>1245</v>
      </c>
      <c r="C16625" t="s">
        <v>1334</v>
      </c>
      <c r="E16625">
        <v>2</v>
      </c>
      <c r="F16625" t="s">
        <v>1247</v>
      </c>
      <c r="J16625" t="s">
        <v>23</v>
      </c>
      <c r="K16625">
        <v>10</v>
      </c>
      <c r="L16625">
        <v>51.1</v>
      </c>
      <c r="M16625">
        <v>0.04</v>
      </c>
      <c r="O16625" s="12">
        <f>VLOOKUP(C16625,[3]May!$C:$Z,24,FALSE)</f>
        <v>2019</v>
      </c>
    </row>
    <row r="16626" spans="1:15" x14ac:dyDescent="0.25">
      <c r="A16626" t="s">
        <v>1245</v>
      </c>
      <c r="C16626" t="s">
        <v>1334</v>
      </c>
      <c r="E16626">
        <v>2</v>
      </c>
      <c r="F16626" t="s">
        <v>1247</v>
      </c>
      <c r="J16626" t="s">
        <v>23</v>
      </c>
      <c r="K16626">
        <v>18</v>
      </c>
      <c r="L16626">
        <v>1172.3399999999999</v>
      </c>
      <c r="M16626">
        <v>0.91800000000000004</v>
      </c>
      <c r="O16626" s="12">
        <f>VLOOKUP(C16626,[3]May!$C:$Z,24,FALSE)</f>
        <v>2019</v>
      </c>
    </row>
    <row r="16627" spans="1:15" x14ac:dyDescent="0.25">
      <c r="A16627" t="s">
        <v>1245</v>
      </c>
      <c r="C16627" t="s">
        <v>1334</v>
      </c>
      <c r="E16627">
        <v>2</v>
      </c>
      <c r="F16627" t="s">
        <v>1247</v>
      </c>
      <c r="J16627" t="s">
        <v>23</v>
      </c>
      <c r="K16627">
        <v>6</v>
      </c>
      <c r="L16627">
        <v>30.66</v>
      </c>
      <c r="M16627">
        <v>2.4E-2</v>
      </c>
      <c r="O16627" s="12">
        <f>VLOOKUP(C16627,[3]May!$C:$Z,24,FALSE)</f>
        <v>2019</v>
      </c>
    </row>
    <row r="16628" spans="1:15" x14ac:dyDescent="0.25">
      <c r="A16628" t="s">
        <v>1245</v>
      </c>
      <c r="C16628" t="s">
        <v>1334</v>
      </c>
      <c r="E16628">
        <v>2</v>
      </c>
      <c r="F16628" t="s">
        <v>1247</v>
      </c>
      <c r="J16628" t="s">
        <v>23</v>
      </c>
      <c r="K16628">
        <v>4</v>
      </c>
      <c r="L16628">
        <v>260.52</v>
      </c>
      <c r="M16628">
        <v>0.20399999999999999</v>
      </c>
      <c r="O16628" s="12">
        <f>VLOOKUP(C16628,[3]May!$C:$Z,24,FALSE)</f>
        <v>2019</v>
      </c>
    </row>
    <row r="16629" spans="1:15" x14ac:dyDescent="0.25">
      <c r="A16629" t="s">
        <v>1245</v>
      </c>
      <c r="C16629" t="s">
        <v>1334</v>
      </c>
      <c r="E16629">
        <v>2</v>
      </c>
      <c r="F16629" t="s">
        <v>1247</v>
      </c>
      <c r="J16629" t="s">
        <v>23</v>
      </c>
      <c r="K16629">
        <v>20</v>
      </c>
      <c r="L16629">
        <v>102.2</v>
      </c>
      <c r="M16629">
        <v>0.08</v>
      </c>
      <c r="O16629" s="12">
        <f>VLOOKUP(C16629,[3]May!$C:$Z,24,FALSE)</f>
        <v>2019</v>
      </c>
    </row>
    <row r="16630" spans="1:15" x14ac:dyDescent="0.25">
      <c r="A16630" t="s">
        <v>1245</v>
      </c>
      <c r="C16630" t="s">
        <v>1334</v>
      </c>
      <c r="E16630">
        <v>2</v>
      </c>
      <c r="F16630" t="s">
        <v>1247</v>
      </c>
      <c r="J16630" t="s">
        <v>23</v>
      </c>
      <c r="K16630">
        <v>5</v>
      </c>
      <c r="L16630">
        <v>25.55</v>
      </c>
      <c r="M16630">
        <v>0.02</v>
      </c>
      <c r="O16630" s="12">
        <f>VLOOKUP(C16630,[3]May!$C:$Z,24,FALSE)</f>
        <v>2019</v>
      </c>
    </row>
    <row r="16631" spans="1:15" x14ac:dyDescent="0.25">
      <c r="A16631" t="s">
        <v>1245</v>
      </c>
      <c r="C16631" t="s">
        <v>1334</v>
      </c>
      <c r="E16631">
        <v>2</v>
      </c>
      <c r="F16631" t="s">
        <v>1247</v>
      </c>
      <c r="J16631" t="s">
        <v>23</v>
      </c>
      <c r="K16631">
        <v>10</v>
      </c>
      <c r="L16631">
        <v>51.1</v>
      </c>
      <c r="M16631">
        <v>0.04</v>
      </c>
      <c r="O16631" s="12">
        <f>VLOOKUP(C16631,[3]May!$C:$Z,24,FALSE)</f>
        <v>2019</v>
      </c>
    </row>
    <row r="16632" spans="1:15" x14ac:dyDescent="0.25">
      <c r="A16632" t="s">
        <v>1245</v>
      </c>
      <c r="C16632" t="s">
        <v>1334</v>
      </c>
      <c r="E16632">
        <v>2</v>
      </c>
      <c r="F16632" t="s">
        <v>1247</v>
      </c>
      <c r="J16632" t="s">
        <v>23</v>
      </c>
      <c r="K16632">
        <v>14</v>
      </c>
      <c r="L16632">
        <v>911.82</v>
      </c>
      <c r="M16632">
        <v>0.71399999999999997</v>
      </c>
      <c r="O16632" s="12">
        <f>VLOOKUP(C16632,[3]May!$C:$Z,24,FALSE)</f>
        <v>2019</v>
      </c>
    </row>
    <row r="16633" spans="1:15" x14ac:dyDescent="0.25">
      <c r="A16633" t="s">
        <v>1245</v>
      </c>
      <c r="C16633" t="s">
        <v>1334</v>
      </c>
      <c r="E16633">
        <v>2</v>
      </c>
      <c r="F16633" t="s">
        <v>1247</v>
      </c>
      <c r="J16633" t="s">
        <v>23</v>
      </c>
      <c r="K16633">
        <v>16</v>
      </c>
      <c r="L16633">
        <v>81.760000000000005</v>
      </c>
      <c r="M16633">
        <v>6.4000000000000001E-2</v>
      </c>
      <c r="O16633" s="12">
        <f>VLOOKUP(C16633,[3]May!$C:$Z,24,FALSE)</f>
        <v>2019</v>
      </c>
    </row>
    <row r="16634" spans="1:15" x14ac:dyDescent="0.25">
      <c r="A16634" t="s">
        <v>1245</v>
      </c>
      <c r="C16634" t="s">
        <v>1334</v>
      </c>
      <c r="E16634">
        <v>2</v>
      </c>
      <c r="F16634" t="s">
        <v>1247</v>
      </c>
      <c r="J16634" t="s">
        <v>23</v>
      </c>
      <c r="K16634">
        <v>8</v>
      </c>
      <c r="L16634">
        <v>521.04</v>
      </c>
      <c r="M16634">
        <v>0.40799999999999997</v>
      </c>
      <c r="O16634" s="12">
        <f>VLOOKUP(C16634,[3]May!$C:$Z,24,FALSE)</f>
        <v>2019</v>
      </c>
    </row>
    <row r="16635" spans="1:15" x14ac:dyDescent="0.25">
      <c r="A16635" t="s">
        <v>1245</v>
      </c>
      <c r="C16635" t="s">
        <v>1334</v>
      </c>
      <c r="E16635">
        <v>2</v>
      </c>
      <c r="F16635" t="s">
        <v>1247</v>
      </c>
      <c r="J16635" t="s">
        <v>23</v>
      </c>
      <c r="K16635">
        <v>20</v>
      </c>
      <c r="L16635">
        <v>102.2</v>
      </c>
      <c r="M16635">
        <v>0.08</v>
      </c>
      <c r="O16635" s="12">
        <f>VLOOKUP(C16635,[3]May!$C:$Z,24,FALSE)</f>
        <v>2019</v>
      </c>
    </row>
    <row r="16636" spans="1:15" x14ac:dyDescent="0.25">
      <c r="A16636" t="s">
        <v>1245</v>
      </c>
      <c r="C16636" t="s">
        <v>1334</v>
      </c>
      <c r="E16636">
        <v>2</v>
      </c>
      <c r="F16636" t="s">
        <v>1247</v>
      </c>
      <c r="J16636" t="s">
        <v>23</v>
      </c>
      <c r="K16636">
        <v>2</v>
      </c>
      <c r="L16636">
        <v>10.220000000000001</v>
      </c>
      <c r="M16636">
        <v>8.0000000000000002E-3</v>
      </c>
      <c r="O16636" s="12">
        <f>VLOOKUP(C16636,[3]May!$C:$Z,24,FALSE)</f>
        <v>2019</v>
      </c>
    </row>
    <row r="16637" spans="1:15" x14ac:dyDescent="0.25">
      <c r="A16637" t="s">
        <v>1245</v>
      </c>
      <c r="C16637" t="s">
        <v>1334</v>
      </c>
      <c r="E16637">
        <v>2</v>
      </c>
      <c r="F16637" t="s">
        <v>1247</v>
      </c>
      <c r="J16637" t="s">
        <v>23</v>
      </c>
      <c r="K16637">
        <v>2</v>
      </c>
      <c r="L16637">
        <v>130.26</v>
      </c>
      <c r="M16637">
        <v>0.10199999999999999</v>
      </c>
      <c r="O16637" s="12">
        <f>VLOOKUP(C16637,[3]May!$C:$Z,24,FALSE)</f>
        <v>2019</v>
      </c>
    </row>
    <row r="16638" spans="1:15" x14ac:dyDescent="0.25">
      <c r="A16638" t="s">
        <v>1245</v>
      </c>
      <c r="C16638" t="s">
        <v>1334</v>
      </c>
      <c r="E16638">
        <v>2</v>
      </c>
      <c r="F16638" t="s">
        <v>1247</v>
      </c>
      <c r="J16638" t="s">
        <v>23</v>
      </c>
      <c r="K16638">
        <v>3</v>
      </c>
      <c r="L16638">
        <v>195.39</v>
      </c>
      <c r="M16638">
        <v>0.153</v>
      </c>
      <c r="O16638" s="12">
        <f>VLOOKUP(C16638,[3]May!$C:$Z,24,FALSE)</f>
        <v>2019</v>
      </c>
    </row>
    <row r="16639" spans="1:15" x14ac:dyDescent="0.25">
      <c r="A16639" t="s">
        <v>1245</v>
      </c>
      <c r="C16639" t="s">
        <v>1334</v>
      </c>
      <c r="E16639">
        <v>2</v>
      </c>
      <c r="F16639" t="s">
        <v>1247</v>
      </c>
      <c r="J16639" t="s">
        <v>23</v>
      </c>
      <c r="K16639">
        <v>20</v>
      </c>
      <c r="L16639">
        <v>102.2</v>
      </c>
      <c r="M16639">
        <v>0.08</v>
      </c>
      <c r="O16639" s="12">
        <f>VLOOKUP(C16639,[3]May!$C:$Z,24,FALSE)</f>
        <v>2019</v>
      </c>
    </row>
    <row r="16640" spans="1:15" x14ac:dyDescent="0.25">
      <c r="A16640" t="s">
        <v>1245</v>
      </c>
      <c r="C16640" t="s">
        <v>1334</v>
      </c>
      <c r="E16640">
        <v>2</v>
      </c>
      <c r="F16640" t="s">
        <v>1247</v>
      </c>
      <c r="J16640" t="s">
        <v>23</v>
      </c>
      <c r="K16640">
        <v>3</v>
      </c>
      <c r="L16640">
        <v>15.33</v>
      </c>
      <c r="M16640">
        <v>1.2E-2</v>
      </c>
      <c r="O16640" s="12">
        <f>VLOOKUP(C16640,[3]May!$C:$Z,24,FALSE)</f>
        <v>2019</v>
      </c>
    </row>
    <row r="16641" spans="1:15" x14ac:dyDescent="0.25">
      <c r="A16641" t="s">
        <v>1245</v>
      </c>
      <c r="C16641" t="s">
        <v>1334</v>
      </c>
      <c r="E16641">
        <v>2</v>
      </c>
      <c r="F16641" t="s">
        <v>1247</v>
      </c>
      <c r="J16641" t="s">
        <v>23</v>
      </c>
      <c r="K16641">
        <v>5</v>
      </c>
      <c r="L16641">
        <v>325.64999999999998</v>
      </c>
      <c r="M16641">
        <v>0.255</v>
      </c>
      <c r="O16641" s="12">
        <f>VLOOKUP(C16641,[3]May!$C:$Z,24,FALSE)</f>
        <v>2019</v>
      </c>
    </row>
    <row r="16642" spans="1:15" x14ac:dyDescent="0.25">
      <c r="A16642" t="s">
        <v>1245</v>
      </c>
      <c r="C16642" t="s">
        <v>1334</v>
      </c>
      <c r="E16642">
        <v>2</v>
      </c>
      <c r="F16642" t="s">
        <v>1247</v>
      </c>
      <c r="J16642" t="s">
        <v>23</v>
      </c>
      <c r="K16642">
        <v>2</v>
      </c>
      <c r="L16642">
        <v>10.220000000000001</v>
      </c>
      <c r="M16642">
        <v>8.0000000000000002E-3</v>
      </c>
      <c r="O16642" s="12">
        <f>VLOOKUP(C16642,[3]May!$C:$Z,24,FALSE)</f>
        <v>2019</v>
      </c>
    </row>
    <row r="16643" spans="1:15" x14ac:dyDescent="0.25">
      <c r="A16643" t="s">
        <v>1245</v>
      </c>
      <c r="C16643" t="s">
        <v>1334</v>
      </c>
      <c r="E16643">
        <v>2</v>
      </c>
      <c r="F16643" t="s">
        <v>1247</v>
      </c>
      <c r="J16643" t="s">
        <v>23</v>
      </c>
      <c r="K16643">
        <v>4</v>
      </c>
      <c r="L16643">
        <v>20.440000000000001</v>
      </c>
      <c r="M16643">
        <v>1.6E-2</v>
      </c>
      <c r="O16643" s="12">
        <f>VLOOKUP(C16643,[3]May!$C:$Z,24,FALSE)</f>
        <v>2019</v>
      </c>
    </row>
    <row r="16644" spans="1:15" x14ac:dyDescent="0.25">
      <c r="A16644" t="s">
        <v>1245</v>
      </c>
      <c r="C16644" t="s">
        <v>1334</v>
      </c>
      <c r="E16644">
        <v>2</v>
      </c>
      <c r="F16644" t="s">
        <v>1247</v>
      </c>
      <c r="J16644" t="s">
        <v>23</v>
      </c>
      <c r="K16644">
        <v>20</v>
      </c>
      <c r="L16644">
        <v>1302.5999999999999</v>
      </c>
      <c r="M16644">
        <v>1.02</v>
      </c>
      <c r="O16644" s="12">
        <f>VLOOKUP(C16644,[3]May!$C:$Z,24,FALSE)</f>
        <v>2019</v>
      </c>
    </row>
    <row r="16645" spans="1:15" x14ac:dyDescent="0.25">
      <c r="A16645" t="s">
        <v>1245</v>
      </c>
      <c r="C16645" t="s">
        <v>1334</v>
      </c>
      <c r="E16645">
        <v>12</v>
      </c>
      <c r="F16645" t="s">
        <v>1253</v>
      </c>
      <c r="J16645" t="s">
        <v>23</v>
      </c>
      <c r="K16645">
        <v>1</v>
      </c>
      <c r="L16645">
        <v>61.2</v>
      </c>
      <c r="M16645">
        <v>8.3370000000000007E-3</v>
      </c>
      <c r="O16645" s="12">
        <f>VLOOKUP(C16645,[3]May!$C:$Z,24,FALSE)</f>
        <v>2019</v>
      </c>
    </row>
    <row r="16646" spans="1:15" x14ac:dyDescent="0.25">
      <c r="A16646" t="s">
        <v>1245</v>
      </c>
      <c r="C16646" t="s">
        <v>1334</v>
      </c>
      <c r="E16646">
        <v>2</v>
      </c>
      <c r="F16646" t="s">
        <v>1247</v>
      </c>
      <c r="J16646" t="s">
        <v>23</v>
      </c>
      <c r="K16646">
        <v>2</v>
      </c>
      <c r="L16646">
        <v>10.220000000000001</v>
      </c>
      <c r="M16646">
        <v>8.0000000000000002E-3</v>
      </c>
      <c r="O16646" s="12">
        <f>VLOOKUP(C16646,[3]May!$C:$Z,24,FALSE)</f>
        <v>2019</v>
      </c>
    </row>
    <row r="16647" spans="1:15" x14ac:dyDescent="0.25">
      <c r="A16647" t="s">
        <v>1245</v>
      </c>
      <c r="C16647" t="s">
        <v>1334</v>
      </c>
      <c r="E16647">
        <v>2</v>
      </c>
      <c r="F16647" t="s">
        <v>1247</v>
      </c>
      <c r="J16647" t="s">
        <v>23</v>
      </c>
      <c r="K16647">
        <v>15</v>
      </c>
      <c r="L16647">
        <v>976.95</v>
      </c>
      <c r="M16647">
        <v>0.76500000000000001</v>
      </c>
      <c r="O16647" s="12">
        <f>VLOOKUP(C16647,[3]May!$C:$Z,24,FALSE)</f>
        <v>2019</v>
      </c>
    </row>
    <row r="16648" spans="1:15" x14ac:dyDescent="0.25">
      <c r="A16648" t="s">
        <v>1245</v>
      </c>
      <c r="C16648" t="s">
        <v>1334</v>
      </c>
      <c r="E16648">
        <v>2</v>
      </c>
      <c r="F16648" t="s">
        <v>1247</v>
      </c>
      <c r="J16648" t="s">
        <v>23</v>
      </c>
      <c r="K16648">
        <v>9</v>
      </c>
      <c r="L16648">
        <v>45.99</v>
      </c>
      <c r="M16648">
        <v>3.5999999999999997E-2</v>
      </c>
      <c r="O16648" s="12">
        <f>VLOOKUP(C16648,[3]May!$C:$Z,24,FALSE)</f>
        <v>2019</v>
      </c>
    </row>
    <row r="16649" spans="1:15" x14ac:dyDescent="0.25">
      <c r="A16649" t="s">
        <v>1245</v>
      </c>
      <c r="C16649" t="s">
        <v>1334</v>
      </c>
      <c r="E16649">
        <v>2</v>
      </c>
      <c r="F16649" t="s">
        <v>1247</v>
      </c>
      <c r="J16649" t="s">
        <v>23</v>
      </c>
      <c r="K16649">
        <v>20</v>
      </c>
      <c r="L16649">
        <v>1302.5999999999999</v>
      </c>
      <c r="M16649">
        <v>1.02</v>
      </c>
      <c r="O16649" s="12">
        <f>VLOOKUP(C16649,[3]May!$C:$Z,24,FALSE)</f>
        <v>2019</v>
      </c>
    </row>
    <row r="16650" spans="1:15" x14ac:dyDescent="0.25">
      <c r="A16650" t="s">
        <v>1245</v>
      </c>
      <c r="C16650" t="s">
        <v>1334</v>
      </c>
      <c r="E16650">
        <v>2</v>
      </c>
      <c r="F16650" t="s">
        <v>1247</v>
      </c>
      <c r="J16650" t="s">
        <v>23</v>
      </c>
      <c r="K16650">
        <v>1</v>
      </c>
      <c r="L16650">
        <v>5.1100000000000003</v>
      </c>
      <c r="M16650">
        <v>4.0000000000000001E-3</v>
      </c>
      <c r="O16650" s="12">
        <f>VLOOKUP(C16650,[3]May!$C:$Z,24,FALSE)</f>
        <v>2019</v>
      </c>
    </row>
    <row r="16651" spans="1:15" x14ac:dyDescent="0.25">
      <c r="A16651" t="s">
        <v>1245</v>
      </c>
      <c r="C16651" t="s">
        <v>1334</v>
      </c>
      <c r="E16651">
        <v>2</v>
      </c>
      <c r="F16651" t="s">
        <v>1247</v>
      </c>
      <c r="J16651" t="s">
        <v>23</v>
      </c>
      <c r="K16651">
        <v>7</v>
      </c>
      <c r="L16651">
        <v>35.770000000000003</v>
      </c>
      <c r="M16651">
        <v>2.8000000000000001E-2</v>
      </c>
      <c r="O16651" s="12">
        <f>VLOOKUP(C16651,[3]May!$C:$Z,24,FALSE)</f>
        <v>2019</v>
      </c>
    </row>
    <row r="16652" spans="1:15" x14ac:dyDescent="0.25">
      <c r="A16652" t="s">
        <v>1245</v>
      </c>
      <c r="C16652" t="s">
        <v>1334</v>
      </c>
      <c r="E16652">
        <v>2</v>
      </c>
      <c r="F16652" t="s">
        <v>1247</v>
      </c>
      <c r="J16652" t="s">
        <v>23</v>
      </c>
      <c r="K16652">
        <v>2</v>
      </c>
      <c r="L16652">
        <v>130.26</v>
      </c>
      <c r="M16652">
        <v>0.10199999999999999</v>
      </c>
      <c r="O16652" s="12">
        <f>VLOOKUP(C16652,[3]May!$C:$Z,24,FALSE)</f>
        <v>2019</v>
      </c>
    </row>
    <row r="16653" spans="1:15" x14ac:dyDescent="0.25">
      <c r="A16653" t="s">
        <v>1245</v>
      </c>
      <c r="C16653" t="s">
        <v>1334</v>
      </c>
      <c r="E16653">
        <v>2</v>
      </c>
      <c r="F16653" t="s">
        <v>1247</v>
      </c>
      <c r="J16653" t="s">
        <v>23</v>
      </c>
      <c r="K16653">
        <v>9</v>
      </c>
      <c r="L16653">
        <v>45.99</v>
      </c>
      <c r="M16653">
        <v>3.5999999999999997E-2</v>
      </c>
      <c r="O16653" s="12">
        <f>VLOOKUP(C16653,[3]May!$C:$Z,24,FALSE)</f>
        <v>2019</v>
      </c>
    </row>
    <row r="16654" spans="1:15" x14ac:dyDescent="0.25">
      <c r="A16654" t="s">
        <v>1245</v>
      </c>
      <c r="C16654" t="s">
        <v>1334</v>
      </c>
      <c r="E16654">
        <v>2</v>
      </c>
      <c r="F16654" t="s">
        <v>1247</v>
      </c>
      <c r="J16654" t="s">
        <v>23</v>
      </c>
      <c r="K16654">
        <v>5</v>
      </c>
      <c r="L16654">
        <v>325.64999999999998</v>
      </c>
      <c r="M16654">
        <v>0.255</v>
      </c>
      <c r="O16654" s="12">
        <f>VLOOKUP(C16654,[3]May!$C:$Z,24,FALSE)</f>
        <v>2019</v>
      </c>
    </row>
    <row r="16655" spans="1:15" x14ac:dyDescent="0.25">
      <c r="A16655" t="s">
        <v>1245</v>
      </c>
      <c r="C16655" t="s">
        <v>1334</v>
      </c>
      <c r="E16655">
        <v>2</v>
      </c>
      <c r="F16655" t="s">
        <v>1247</v>
      </c>
      <c r="J16655" t="s">
        <v>23</v>
      </c>
      <c r="K16655">
        <v>6</v>
      </c>
      <c r="L16655">
        <v>30.66</v>
      </c>
      <c r="M16655">
        <v>2.4E-2</v>
      </c>
      <c r="O16655" s="12">
        <f>VLOOKUP(C16655,[3]May!$C:$Z,24,FALSE)</f>
        <v>2019</v>
      </c>
    </row>
    <row r="16656" spans="1:15" x14ac:dyDescent="0.25">
      <c r="A16656" t="s">
        <v>1245</v>
      </c>
      <c r="C16656" t="s">
        <v>1334</v>
      </c>
      <c r="E16656">
        <v>2</v>
      </c>
      <c r="F16656" t="s">
        <v>1247</v>
      </c>
      <c r="J16656" t="s">
        <v>23</v>
      </c>
      <c r="K16656">
        <v>4</v>
      </c>
      <c r="L16656">
        <v>260.52</v>
      </c>
      <c r="M16656">
        <v>0.20399999999999999</v>
      </c>
      <c r="O16656" s="12">
        <f>VLOOKUP(C16656,[3]May!$C:$Z,24,FALSE)</f>
        <v>2019</v>
      </c>
    </row>
    <row r="16657" spans="1:15" x14ac:dyDescent="0.25">
      <c r="A16657" t="s">
        <v>1245</v>
      </c>
      <c r="C16657" t="s">
        <v>1334</v>
      </c>
      <c r="E16657">
        <v>2</v>
      </c>
      <c r="F16657" t="s">
        <v>1247</v>
      </c>
      <c r="J16657" t="s">
        <v>23</v>
      </c>
      <c r="K16657">
        <v>18</v>
      </c>
      <c r="L16657">
        <v>91.98</v>
      </c>
      <c r="M16657">
        <v>7.1999999999999995E-2</v>
      </c>
      <c r="O16657" s="12">
        <f>VLOOKUP(C16657,[3]May!$C:$Z,24,FALSE)</f>
        <v>2019</v>
      </c>
    </row>
    <row r="16658" spans="1:15" x14ac:dyDescent="0.25">
      <c r="A16658" t="s">
        <v>1245</v>
      </c>
      <c r="C16658" t="s">
        <v>1334</v>
      </c>
      <c r="E16658">
        <v>2</v>
      </c>
      <c r="F16658" t="s">
        <v>1247</v>
      </c>
      <c r="J16658" t="s">
        <v>23</v>
      </c>
      <c r="K16658">
        <v>2</v>
      </c>
      <c r="L16658">
        <v>10.220000000000001</v>
      </c>
      <c r="M16658">
        <v>8.0000000000000002E-3</v>
      </c>
      <c r="O16658" s="12">
        <f>VLOOKUP(C16658,[3]May!$C:$Z,24,FALSE)</f>
        <v>2019</v>
      </c>
    </row>
    <row r="16659" spans="1:15" x14ac:dyDescent="0.25">
      <c r="A16659" t="s">
        <v>1245</v>
      </c>
      <c r="C16659" t="s">
        <v>1334</v>
      </c>
      <c r="E16659">
        <v>2</v>
      </c>
      <c r="F16659" t="s">
        <v>1247</v>
      </c>
      <c r="J16659" t="s">
        <v>23</v>
      </c>
      <c r="K16659">
        <v>15</v>
      </c>
      <c r="L16659">
        <v>976.95</v>
      </c>
      <c r="M16659">
        <v>0.76500000000000001</v>
      </c>
      <c r="O16659" s="12">
        <f>VLOOKUP(C16659,[3]May!$C:$Z,24,FALSE)</f>
        <v>2019</v>
      </c>
    </row>
    <row r="16660" spans="1:15" x14ac:dyDescent="0.25">
      <c r="A16660" t="s">
        <v>1245</v>
      </c>
      <c r="C16660" t="s">
        <v>1334</v>
      </c>
      <c r="E16660">
        <v>2</v>
      </c>
      <c r="F16660" t="s">
        <v>1247</v>
      </c>
      <c r="J16660" t="s">
        <v>23</v>
      </c>
      <c r="K16660">
        <v>8</v>
      </c>
      <c r="L16660">
        <v>521.04</v>
      </c>
      <c r="M16660">
        <v>0.40799999999999997</v>
      </c>
      <c r="O16660" s="12">
        <f>VLOOKUP(C16660,[3]May!$C:$Z,24,FALSE)</f>
        <v>2019</v>
      </c>
    </row>
    <row r="16661" spans="1:15" x14ac:dyDescent="0.25">
      <c r="A16661" t="s">
        <v>1245</v>
      </c>
      <c r="C16661" t="s">
        <v>1334</v>
      </c>
      <c r="E16661">
        <v>2</v>
      </c>
      <c r="F16661" t="s">
        <v>1247</v>
      </c>
      <c r="J16661" t="s">
        <v>23</v>
      </c>
      <c r="K16661">
        <v>9</v>
      </c>
      <c r="L16661">
        <v>45.99</v>
      </c>
      <c r="M16661">
        <v>3.5999999999999997E-2</v>
      </c>
      <c r="O16661" s="12">
        <f>VLOOKUP(C16661,[3]May!$C:$Z,24,FALSE)</f>
        <v>2019</v>
      </c>
    </row>
    <row r="16662" spans="1:15" x14ac:dyDescent="0.25">
      <c r="A16662" t="s">
        <v>1245</v>
      </c>
      <c r="C16662" t="s">
        <v>1334</v>
      </c>
      <c r="E16662">
        <v>12</v>
      </c>
      <c r="F16662" t="s">
        <v>1253</v>
      </c>
      <c r="J16662" t="s">
        <v>23</v>
      </c>
      <c r="K16662">
        <v>1</v>
      </c>
      <c r="L16662">
        <v>61.2</v>
      </c>
      <c r="M16662">
        <v>8.3370000000000007E-3</v>
      </c>
      <c r="O16662" s="12">
        <f>VLOOKUP(C16662,[3]May!$C:$Z,24,FALSE)</f>
        <v>2019</v>
      </c>
    </row>
    <row r="16663" spans="1:15" x14ac:dyDescent="0.25">
      <c r="A16663" t="s">
        <v>1245</v>
      </c>
      <c r="C16663" t="s">
        <v>1334</v>
      </c>
      <c r="E16663">
        <v>2</v>
      </c>
      <c r="F16663" t="s">
        <v>1247</v>
      </c>
      <c r="J16663" t="s">
        <v>23</v>
      </c>
      <c r="K16663">
        <v>2</v>
      </c>
      <c r="L16663">
        <v>130.26</v>
      </c>
      <c r="M16663">
        <v>0.10199999999999999</v>
      </c>
      <c r="O16663" s="12">
        <f>VLOOKUP(C16663,[3]May!$C:$Z,24,FALSE)</f>
        <v>2019</v>
      </c>
    </row>
    <row r="16664" spans="1:15" x14ac:dyDescent="0.25">
      <c r="A16664" t="s">
        <v>1245</v>
      </c>
      <c r="C16664" t="s">
        <v>1334</v>
      </c>
      <c r="E16664">
        <v>2</v>
      </c>
      <c r="F16664" t="s">
        <v>1247</v>
      </c>
      <c r="J16664" t="s">
        <v>23</v>
      </c>
      <c r="K16664">
        <v>7</v>
      </c>
      <c r="L16664">
        <v>35.770000000000003</v>
      </c>
      <c r="M16664">
        <v>2.8000000000000001E-2</v>
      </c>
      <c r="O16664" s="12">
        <f>VLOOKUP(C16664,[3]May!$C:$Z,24,FALSE)</f>
        <v>2019</v>
      </c>
    </row>
    <row r="16665" spans="1:15" x14ac:dyDescent="0.25">
      <c r="A16665" t="s">
        <v>1245</v>
      </c>
      <c r="C16665" t="s">
        <v>1334</v>
      </c>
      <c r="E16665">
        <v>12</v>
      </c>
      <c r="F16665" t="s">
        <v>1253</v>
      </c>
      <c r="J16665" t="s">
        <v>23</v>
      </c>
      <c r="K16665">
        <v>1</v>
      </c>
      <c r="L16665">
        <v>61.2</v>
      </c>
      <c r="M16665">
        <v>8.3370000000000007E-3</v>
      </c>
      <c r="O16665" s="12">
        <f>VLOOKUP(C16665,[3]May!$C:$Z,24,FALSE)</f>
        <v>2019</v>
      </c>
    </row>
    <row r="16666" spans="1:15" x14ac:dyDescent="0.25">
      <c r="A16666" t="s">
        <v>1245</v>
      </c>
      <c r="C16666" t="s">
        <v>1334</v>
      </c>
      <c r="E16666">
        <v>2</v>
      </c>
      <c r="F16666" t="s">
        <v>1247</v>
      </c>
      <c r="J16666" t="s">
        <v>23</v>
      </c>
      <c r="K16666">
        <v>3</v>
      </c>
      <c r="L16666">
        <v>15.33</v>
      </c>
      <c r="M16666">
        <v>1.2E-2</v>
      </c>
      <c r="O16666" s="12">
        <f>VLOOKUP(C16666,[3]May!$C:$Z,24,FALSE)</f>
        <v>2019</v>
      </c>
    </row>
    <row r="16667" spans="1:15" x14ac:dyDescent="0.25">
      <c r="A16667" t="s">
        <v>1245</v>
      </c>
      <c r="C16667" t="s">
        <v>1334</v>
      </c>
      <c r="E16667">
        <v>2</v>
      </c>
      <c r="F16667" t="s">
        <v>1247</v>
      </c>
      <c r="J16667" t="s">
        <v>23</v>
      </c>
      <c r="K16667">
        <v>3</v>
      </c>
      <c r="L16667">
        <v>195.39</v>
      </c>
      <c r="M16667">
        <v>0.153</v>
      </c>
      <c r="O16667" s="12">
        <f>VLOOKUP(C16667,[3]May!$C:$Z,24,FALSE)</f>
        <v>2019</v>
      </c>
    </row>
    <row r="16668" spans="1:15" x14ac:dyDescent="0.25">
      <c r="A16668" t="s">
        <v>1245</v>
      </c>
      <c r="C16668" t="s">
        <v>1334</v>
      </c>
      <c r="E16668">
        <v>12</v>
      </c>
      <c r="F16668" t="s">
        <v>1253</v>
      </c>
      <c r="J16668" t="s">
        <v>23</v>
      </c>
      <c r="K16668">
        <v>1</v>
      </c>
      <c r="L16668">
        <v>61.2</v>
      </c>
      <c r="M16668">
        <v>8.3370000000000007E-3</v>
      </c>
      <c r="O16668" s="12">
        <f>VLOOKUP(C16668,[3]May!$C:$Z,24,FALSE)</f>
        <v>2019</v>
      </c>
    </row>
    <row r="16669" spans="1:15" x14ac:dyDescent="0.25">
      <c r="A16669" t="s">
        <v>1245</v>
      </c>
      <c r="C16669" t="s">
        <v>1334</v>
      </c>
      <c r="E16669">
        <v>2</v>
      </c>
      <c r="F16669" t="s">
        <v>1247</v>
      </c>
      <c r="J16669" t="s">
        <v>23</v>
      </c>
      <c r="K16669">
        <v>2</v>
      </c>
      <c r="L16669">
        <v>130.26</v>
      </c>
      <c r="M16669">
        <v>0.10199999999999999</v>
      </c>
      <c r="O16669" s="12">
        <f>VLOOKUP(C16669,[3]May!$C:$Z,24,FALSE)</f>
        <v>2019</v>
      </c>
    </row>
    <row r="16670" spans="1:15" x14ac:dyDescent="0.25">
      <c r="A16670" t="s">
        <v>1245</v>
      </c>
      <c r="C16670" t="s">
        <v>1334</v>
      </c>
      <c r="E16670">
        <v>2</v>
      </c>
      <c r="F16670" t="s">
        <v>1247</v>
      </c>
      <c r="J16670" t="s">
        <v>23</v>
      </c>
      <c r="K16670">
        <v>3</v>
      </c>
      <c r="L16670">
        <v>15.33</v>
      </c>
      <c r="M16670">
        <v>1.2E-2</v>
      </c>
      <c r="O16670" s="12">
        <f>VLOOKUP(C16670,[3]May!$C:$Z,24,FALSE)</f>
        <v>2019</v>
      </c>
    </row>
    <row r="16671" spans="1:15" x14ac:dyDescent="0.25">
      <c r="A16671" t="s">
        <v>1245</v>
      </c>
      <c r="C16671" t="s">
        <v>1334</v>
      </c>
      <c r="E16671">
        <v>2</v>
      </c>
      <c r="F16671" t="s">
        <v>1247</v>
      </c>
      <c r="J16671" t="s">
        <v>23</v>
      </c>
      <c r="K16671">
        <v>11</v>
      </c>
      <c r="L16671">
        <v>56.21</v>
      </c>
      <c r="M16671">
        <v>4.3999999999999997E-2</v>
      </c>
      <c r="O16671" s="12">
        <f>VLOOKUP(C16671,[3]May!$C:$Z,24,FALSE)</f>
        <v>2019</v>
      </c>
    </row>
    <row r="16672" spans="1:15" x14ac:dyDescent="0.25">
      <c r="A16672" t="s">
        <v>1245</v>
      </c>
      <c r="C16672" t="s">
        <v>1334</v>
      </c>
      <c r="E16672">
        <v>2</v>
      </c>
      <c r="F16672" t="s">
        <v>1247</v>
      </c>
      <c r="J16672" t="s">
        <v>23</v>
      </c>
      <c r="K16672">
        <v>1</v>
      </c>
      <c r="L16672">
        <v>65.13</v>
      </c>
      <c r="M16672">
        <v>5.0999999999999997E-2</v>
      </c>
      <c r="O16672" s="12">
        <f>VLOOKUP(C16672,[3]May!$C:$Z,24,FALSE)</f>
        <v>2019</v>
      </c>
    </row>
    <row r="16673" spans="1:15" x14ac:dyDescent="0.25">
      <c r="A16673" t="s">
        <v>1245</v>
      </c>
      <c r="C16673" t="s">
        <v>1334</v>
      </c>
      <c r="E16673">
        <v>2</v>
      </c>
      <c r="F16673" t="s">
        <v>1247</v>
      </c>
      <c r="J16673" t="s">
        <v>23</v>
      </c>
      <c r="K16673">
        <v>5</v>
      </c>
      <c r="L16673">
        <v>325.64999999999998</v>
      </c>
      <c r="M16673">
        <v>0.255</v>
      </c>
      <c r="O16673" s="12">
        <f>VLOOKUP(C16673,[3]May!$C:$Z,24,FALSE)</f>
        <v>2019</v>
      </c>
    </row>
    <row r="16674" spans="1:15" x14ac:dyDescent="0.25">
      <c r="A16674" t="s">
        <v>1245</v>
      </c>
      <c r="C16674" t="s">
        <v>1334</v>
      </c>
      <c r="E16674">
        <v>2</v>
      </c>
      <c r="F16674" t="s">
        <v>1247</v>
      </c>
      <c r="J16674" t="s">
        <v>23</v>
      </c>
      <c r="K16674">
        <v>13</v>
      </c>
      <c r="L16674">
        <v>66.430000000000007</v>
      </c>
      <c r="M16674">
        <v>5.1999999999999998E-2</v>
      </c>
      <c r="O16674" s="12">
        <f>VLOOKUP(C16674,[3]May!$C:$Z,24,FALSE)</f>
        <v>2019</v>
      </c>
    </row>
    <row r="16675" spans="1:15" x14ac:dyDescent="0.25">
      <c r="A16675" t="s">
        <v>1245</v>
      </c>
      <c r="C16675" t="s">
        <v>1334</v>
      </c>
      <c r="E16675">
        <v>2</v>
      </c>
      <c r="F16675" t="s">
        <v>1247</v>
      </c>
      <c r="J16675" t="s">
        <v>23</v>
      </c>
      <c r="K16675">
        <v>8</v>
      </c>
      <c r="L16675">
        <v>521.04</v>
      </c>
      <c r="M16675">
        <v>0.40799999999999997</v>
      </c>
      <c r="O16675" s="12">
        <f>VLOOKUP(C16675,[3]May!$C:$Z,24,FALSE)</f>
        <v>2019</v>
      </c>
    </row>
    <row r="16676" spans="1:15" x14ac:dyDescent="0.25">
      <c r="A16676" t="s">
        <v>1245</v>
      </c>
      <c r="C16676" t="s">
        <v>1334</v>
      </c>
      <c r="E16676">
        <v>2</v>
      </c>
      <c r="F16676" t="s">
        <v>1247</v>
      </c>
      <c r="J16676" t="s">
        <v>23</v>
      </c>
      <c r="K16676">
        <v>10</v>
      </c>
      <c r="L16676">
        <v>51.1</v>
      </c>
      <c r="M16676">
        <v>0.04</v>
      </c>
      <c r="O16676" s="12">
        <f>VLOOKUP(C16676,[3]May!$C:$Z,24,FALSE)</f>
        <v>2019</v>
      </c>
    </row>
    <row r="16677" spans="1:15" x14ac:dyDescent="0.25">
      <c r="A16677" t="s">
        <v>1245</v>
      </c>
      <c r="C16677" t="s">
        <v>1334</v>
      </c>
      <c r="E16677">
        <v>2</v>
      </c>
      <c r="F16677" t="s">
        <v>1247</v>
      </c>
      <c r="J16677" t="s">
        <v>23</v>
      </c>
      <c r="K16677">
        <v>9</v>
      </c>
      <c r="L16677">
        <v>45.99</v>
      </c>
      <c r="M16677">
        <v>3.5999999999999997E-2</v>
      </c>
      <c r="O16677" s="12">
        <f>VLOOKUP(C16677,[3]May!$C:$Z,24,FALSE)</f>
        <v>2019</v>
      </c>
    </row>
    <row r="16678" spans="1:15" x14ac:dyDescent="0.25">
      <c r="A16678" t="s">
        <v>1245</v>
      </c>
      <c r="C16678" t="s">
        <v>1334</v>
      </c>
      <c r="E16678">
        <v>2</v>
      </c>
      <c r="F16678" t="s">
        <v>1247</v>
      </c>
      <c r="J16678" t="s">
        <v>23</v>
      </c>
      <c r="K16678">
        <v>17</v>
      </c>
      <c r="L16678">
        <v>1107.21</v>
      </c>
      <c r="M16678">
        <v>0.86699999999999999</v>
      </c>
      <c r="O16678" s="12">
        <f>VLOOKUP(C16678,[3]May!$C:$Z,24,FALSE)</f>
        <v>2019</v>
      </c>
    </row>
    <row r="16679" spans="1:15" x14ac:dyDescent="0.25">
      <c r="A16679" t="s">
        <v>1245</v>
      </c>
      <c r="C16679" t="s">
        <v>1334</v>
      </c>
      <c r="E16679">
        <v>2</v>
      </c>
      <c r="F16679" t="s">
        <v>1247</v>
      </c>
      <c r="J16679" t="s">
        <v>23</v>
      </c>
      <c r="K16679">
        <v>4</v>
      </c>
      <c r="L16679">
        <v>260.52</v>
      </c>
      <c r="M16679">
        <v>0.20399999999999999</v>
      </c>
      <c r="O16679" s="12">
        <f>VLOOKUP(C16679,[3]May!$C:$Z,24,FALSE)</f>
        <v>2019</v>
      </c>
    </row>
    <row r="16680" spans="1:15" x14ac:dyDescent="0.25">
      <c r="A16680" t="s">
        <v>1245</v>
      </c>
      <c r="C16680" t="s">
        <v>1334</v>
      </c>
      <c r="E16680">
        <v>2</v>
      </c>
      <c r="F16680" t="s">
        <v>1247</v>
      </c>
      <c r="J16680" t="s">
        <v>23</v>
      </c>
      <c r="K16680">
        <v>19</v>
      </c>
      <c r="L16680">
        <v>97.09</v>
      </c>
      <c r="M16680">
        <v>7.5999999999999998E-2</v>
      </c>
      <c r="O16680" s="12">
        <f>VLOOKUP(C16680,[3]May!$C:$Z,24,FALSE)</f>
        <v>2019</v>
      </c>
    </row>
    <row r="16681" spans="1:15" x14ac:dyDescent="0.25">
      <c r="A16681" t="s">
        <v>1245</v>
      </c>
      <c r="C16681" t="s">
        <v>1334</v>
      </c>
      <c r="E16681">
        <v>2</v>
      </c>
      <c r="F16681" t="s">
        <v>1247</v>
      </c>
      <c r="J16681" t="s">
        <v>23</v>
      </c>
      <c r="K16681">
        <v>3</v>
      </c>
      <c r="L16681">
        <v>195.39</v>
      </c>
      <c r="M16681">
        <v>0.153</v>
      </c>
      <c r="O16681" s="12">
        <f>VLOOKUP(C16681,[3]May!$C:$Z,24,FALSE)</f>
        <v>2019</v>
      </c>
    </row>
    <row r="16682" spans="1:15" x14ac:dyDescent="0.25">
      <c r="A16682" t="s">
        <v>1245</v>
      </c>
      <c r="C16682" t="s">
        <v>1334</v>
      </c>
      <c r="E16682">
        <v>2</v>
      </c>
      <c r="F16682" t="s">
        <v>1247</v>
      </c>
      <c r="J16682" t="s">
        <v>23</v>
      </c>
      <c r="K16682">
        <v>20</v>
      </c>
      <c r="L16682">
        <v>102.2</v>
      </c>
      <c r="M16682">
        <v>0.08</v>
      </c>
      <c r="O16682" s="12">
        <f>VLOOKUP(C16682,[3]May!$C:$Z,24,FALSE)</f>
        <v>2019</v>
      </c>
    </row>
    <row r="16683" spans="1:15" x14ac:dyDescent="0.25">
      <c r="A16683" t="s">
        <v>1245</v>
      </c>
      <c r="C16683" t="s">
        <v>1334</v>
      </c>
      <c r="E16683">
        <v>2</v>
      </c>
      <c r="F16683" t="s">
        <v>1247</v>
      </c>
      <c r="J16683" t="s">
        <v>23</v>
      </c>
      <c r="K16683">
        <v>7</v>
      </c>
      <c r="L16683">
        <v>455.91</v>
      </c>
      <c r="M16683">
        <v>0.35699999999999998</v>
      </c>
      <c r="O16683" s="12">
        <f>VLOOKUP(C16683,[3]May!$C:$Z,24,FALSE)</f>
        <v>2019</v>
      </c>
    </row>
    <row r="16684" spans="1:15" x14ac:dyDescent="0.25">
      <c r="A16684" t="s">
        <v>1245</v>
      </c>
      <c r="C16684" t="s">
        <v>1334</v>
      </c>
      <c r="E16684">
        <v>2</v>
      </c>
      <c r="F16684" t="s">
        <v>1247</v>
      </c>
      <c r="J16684" t="s">
        <v>23</v>
      </c>
      <c r="K16684">
        <v>13</v>
      </c>
      <c r="L16684">
        <v>66.430000000000007</v>
      </c>
      <c r="M16684">
        <v>5.1999999999999998E-2</v>
      </c>
      <c r="O16684" s="12">
        <f>VLOOKUP(C16684,[3]May!$C:$Z,24,FALSE)</f>
        <v>2019</v>
      </c>
    </row>
    <row r="16685" spans="1:15" x14ac:dyDescent="0.25">
      <c r="A16685" t="s">
        <v>1245</v>
      </c>
      <c r="C16685" t="s">
        <v>1334</v>
      </c>
      <c r="E16685">
        <v>2</v>
      </c>
      <c r="F16685" t="s">
        <v>1247</v>
      </c>
      <c r="J16685" t="s">
        <v>23</v>
      </c>
      <c r="K16685">
        <v>8</v>
      </c>
      <c r="L16685">
        <v>521.04</v>
      </c>
      <c r="M16685">
        <v>0.40799999999999997</v>
      </c>
      <c r="O16685" s="12">
        <f>VLOOKUP(C16685,[3]May!$C:$Z,24,FALSE)</f>
        <v>2019</v>
      </c>
    </row>
    <row r="16686" spans="1:15" x14ac:dyDescent="0.25">
      <c r="A16686" t="s">
        <v>1245</v>
      </c>
      <c r="C16686" t="s">
        <v>1334</v>
      </c>
      <c r="E16686">
        <v>2</v>
      </c>
      <c r="F16686" t="s">
        <v>1247</v>
      </c>
      <c r="J16686" t="s">
        <v>23</v>
      </c>
      <c r="K16686">
        <v>14</v>
      </c>
      <c r="L16686">
        <v>71.540000000000006</v>
      </c>
      <c r="M16686">
        <v>5.6000000000000001E-2</v>
      </c>
      <c r="O16686" s="12">
        <f>VLOOKUP(C16686,[3]May!$C:$Z,24,FALSE)</f>
        <v>2019</v>
      </c>
    </row>
    <row r="16687" spans="1:15" x14ac:dyDescent="0.25">
      <c r="A16687" t="s">
        <v>1245</v>
      </c>
      <c r="C16687" t="s">
        <v>1335</v>
      </c>
      <c r="E16687">
        <v>9</v>
      </c>
      <c r="F16687" t="s">
        <v>1256</v>
      </c>
      <c r="J16687" t="s">
        <v>23</v>
      </c>
      <c r="K16687">
        <v>2</v>
      </c>
      <c r="L16687">
        <v>78.12</v>
      </c>
      <c r="M16687">
        <v>6.4399999999999999E-2</v>
      </c>
      <c r="O16687" s="12">
        <f>VLOOKUP(C16687,[3]May!$C:$Z,24,FALSE)</f>
        <v>2019</v>
      </c>
    </row>
    <row r="16688" spans="1:15" x14ac:dyDescent="0.25">
      <c r="A16688" t="s">
        <v>1245</v>
      </c>
      <c r="C16688" t="s">
        <v>1335</v>
      </c>
      <c r="E16688">
        <v>2</v>
      </c>
      <c r="F16688" t="s">
        <v>1247</v>
      </c>
      <c r="J16688" t="s">
        <v>23</v>
      </c>
      <c r="K16688">
        <v>15</v>
      </c>
      <c r="L16688">
        <v>976.95</v>
      </c>
      <c r="M16688">
        <v>0.76500000000000001</v>
      </c>
      <c r="O16688" s="12">
        <f>VLOOKUP(C16688,[3]May!$C:$Z,24,FALSE)</f>
        <v>2019</v>
      </c>
    </row>
    <row r="16689" spans="1:15" x14ac:dyDescent="0.25">
      <c r="A16689" t="s">
        <v>1245</v>
      </c>
      <c r="C16689" t="s">
        <v>1335</v>
      </c>
      <c r="E16689">
        <v>12</v>
      </c>
      <c r="F16689" t="s">
        <v>1253</v>
      </c>
      <c r="J16689" t="s">
        <v>23</v>
      </c>
      <c r="K16689">
        <v>1</v>
      </c>
      <c r="L16689">
        <v>61.2</v>
      </c>
      <c r="M16689">
        <v>8.3370000000000007E-3</v>
      </c>
      <c r="O16689" s="12">
        <f>VLOOKUP(C16689,[3]May!$C:$Z,24,FALSE)</f>
        <v>2019</v>
      </c>
    </row>
    <row r="16690" spans="1:15" x14ac:dyDescent="0.25">
      <c r="A16690" t="s">
        <v>1245</v>
      </c>
      <c r="C16690" t="s">
        <v>1335</v>
      </c>
      <c r="E16690">
        <v>2</v>
      </c>
      <c r="F16690" t="s">
        <v>1247</v>
      </c>
      <c r="J16690" t="s">
        <v>23</v>
      </c>
      <c r="K16690">
        <v>5</v>
      </c>
      <c r="L16690">
        <v>25.55</v>
      </c>
      <c r="M16690">
        <v>0.02</v>
      </c>
      <c r="O16690" s="12">
        <f>VLOOKUP(C16690,[3]May!$C:$Z,24,FALSE)</f>
        <v>2019</v>
      </c>
    </row>
    <row r="16691" spans="1:15" x14ac:dyDescent="0.25">
      <c r="A16691" t="s">
        <v>1245</v>
      </c>
      <c r="C16691" t="s">
        <v>1335</v>
      </c>
      <c r="E16691">
        <v>2</v>
      </c>
      <c r="F16691" t="s">
        <v>1247</v>
      </c>
      <c r="J16691" t="s">
        <v>23</v>
      </c>
      <c r="K16691">
        <v>2</v>
      </c>
      <c r="L16691">
        <v>130.26</v>
      </c>
      <c r="M16691">
        <v>0.10199999999999999</v>
      </c>
      <c r="O16691" s="12">
        <f>VLOOKUP(C16691,[3]May!$C:$Z,24,FALSE)</f>
        <v>2019</v>
      </c>
    </row>
    <row r="16692" spans="1:15" x14ac:dyDescent="0.25">
      <c r="A16692" t="s">
        <v>1245</v>
      </c>
      <c r="C16692" t="s">
        <v>1335</v>
      </c>
      <c r="E16692">
        <v>12</v>
      </c>
      <c r="F16692" t="s">
        <v>1253</v>
      </c>
      <c r="J16692" t="s">
        <v>23</v>
      </c>
      <c r="K16692">
        <v>1</v>
      </c>
      <c r="L16692">
        <v>61.2</v>
      </c>
      <c r="M16692">
        <v>8.3370000000000007E-3</v>
      </c>
      <c r="O16692" s="12">
        <f>VLOOKUP(C16692,[3]May!$C:$Z,24,FALSE)</f>
        <v>2019</v>
      </c>
    </row>
    <row r="16693" spans="1:15" x14ac:dyDescent="0.25">
      <c r="A16693" t="s">
        <v>1245</v>
      </c>
      <c r="C16693" t="s">
        <v>1335</v>
      </c>
      <c r="E16693">
        <v>9</v>
      </c>
      <c r="F16693" t="s">
        <v>1256</v>
      </c>
      <c r="J16693" t="s">
        <v>23</v>
      </c>
      <c r="K16693">
        <v>1</v>
      </c>
      <c r="L16693">
        <v>39.06</v>
      </c>
      <c r="M16693">
        <v>3.2199999999999999E-2</v>
      </c>
      <c r="O16693" s="12">
        <f>VLOOKUP(C16693,[3]May!$C:$Z,24,FALSE)</f>
        <v>2019</v>
      </c>
    </row>
    <row r="16694" spans="1:15" x14ac:dyDescent="0.25">
      <c r="A16694" t="s">
        <v>1245</v>
      </c>
      <c r="C16694" t="s">
        <v>1335</v>
      </c>
      <c r="E16694">
        <v>2</v>
      </c>
      <c r="F16694" t="s">
        <v>1247</v>
      </c>
      <c r="J16694" t="s">
        <v>23</v>
      </c>
      <c r="K16694">
        <v>7</v>
      </c>
      <c r="L16694">
        <v>455.91</v>
      </c>
      <c r="M16694">
        <v>0.35699999999999998</v>
      </c>
      <c r="O16694" s="12">
        <f>VLOOKUP(C16694,[3]May!$C:$Z,24,FALSE)</f>
        <v>2019</v>
      </c>
    </row>
    <row r="16695" spans="1:15" x14ac:dyDescent="0.25">
      <c r="A16695" t="s">
        <v>1245</v>
      </c>
      <c r="C16695" t="s">
        <v>1335</v>
      </c>
      <c r="E16695">
        <v>2</v>
      </c>
      <c r="F16695" t="s">
        <v>1247</v>
      </c>
      <c r="J16695" t="s">
        <v>23</v>
      </c>
      <c r="K16695">
        <v>8</v>
      </c>
      <c r="L16695">
        <v>40.880000000000003</v>
      </c>
      <c r="M16695">
        <v>3.2000000000000001E-2</v>
      </c>
      <c r="O16695" s="12">
        <f>VLOOKUP(C16695,[3]May!$C:$Z,24,FALSE)</f>
        <v>2019</v>
      </c>
    </row>
    <row r="16696" spans="1:15" x14ac:dyDescent="0.25">
      <c r="A16696" t="s">
        <v>1245</v>
      </c>
      <c r="C16696" t="s">
        <v>1335</v>
      </c>
      <c r="E16696">
        <v>12</v>
      </c>
      <c r="F16696" t="s">
        <v>1253</v>
      </c>
      <c r="J16696" t="s">
        <v>23</v>
      </c>
      <c r="K16696">
        <v>1</v>
      </c>
      <c r="L16696">
        <v>61.2</v>
      </c>
      <c r="M16696">
        <v>8.3370000000000007E-3</v>
      </c>
      <c r="O16696" s="12">
        <f>VLOOKUP(C16696,[3]May!$C:$Z,24,FALSE)</f>
        <v>2019</v>
      </c>
    </row>
    <row r="16697" spans="1:15" x14ac:dyDescent="0.25">
      <c r="A16697" t="s">
        <v>1245</v>
      </c>
      <c r="C16697" t="s">
        <v>1335</v>
      </c>
      <c r="E16697">
        <v>2</v>
      </c>
      <c r="F16697" t="s">
        <v>1247</v>
      </c>
      <c r="J16697" t="s">
        <v>23</v>
      </c>
      <c r="K16697">
        <v>17</v>
      </c>
      <c r="L16697">
        <v>86.87</v>
      </c>
      <c r="M16697">
        <v>6.8000000000000005E-2</v>
      </c>
      <c r="O16697" s="12">
        <f>VLOOKUP(C16697,[3]May!$C:$Z,24,FALSE)</f>
        <v>2019</v>
      </c>
    </row>
    <row r="16698" spans="1:15" x14ac:dyDescent="0.25">
      <c r="A16698" t="s">
        <v>1245</v>
      </c>
      <c r="C16698" t="s">
        <v>1335</v>
      </c>
      <c r="E16698">
        <v>2</v>
      </c>
      <c r="F16698" t="s">
        <v>1247</v>
      </c>
      <c r="J16698" t="s">
        <v>23</v>
      </c>
      <c r="K16698">
        <v>20</v>
      </c>
      <c r="L16698">
        <v>102.2</v>
      </c>
      <c r="M16698">
        <v>0.08</v>
      </c>
      <c r="O16698" s="12">
        <f>VLOOKUP(C16698,[3]May!$C:$Z,24,FALSE)</f>
        <v>2019</v>
      </c>
    </row>
    <row r="16699" spans="1:15" x14ac:dyDescent="0.25">
      <c r="A16699" t="s">
        <v>1245</v>
      </c>
      <c r="C16699" t="s">
        <v>1335</v>
      </c>
      <c r="E16699">
        <v>2</v>
      </c>
      <c r="F16699" t="s">
        <v>1247</v>
      </c>
      <c r="J16699" t="s">
        <v>23</v>
      </c>
      <c r="K16699">
        <v>11</v>
      </c>
      <c r="L16699">
        <v>56.21</v>
      </c>
      <c r="M16699">
        <v>4.3999999999999997E-2</v>
      </c>
      <c r="O16699" s="12">
        <f>VLOOKUP(C16699,[3]May!$C:$Z,24,FALSE)</f>
        <v>2019</v>
      </c>
    </row>
    <row r="16700" spans="1:15" x14ac:dyDescent="0.25">
      <c r="A16700" t="s">
        <v>1245</v>
      </c>
      <c r="C16700" t="s">
        <v>1335</v>
      </c>
      <c r="E16700">
        <v>2</v>
      </c>
      <c r="F16700" t="s">
        <v>1247</v>
      </c>
      <c r="J16700" t="s">
        <v>23</v>
      </c>
      <c r="K16700">
        <v>3</v>
      </c>
      <c r="L16700">
        <v>15.33</v>
      </c>
      <c r="M16700">
        <v>1.2E-2</v>
      </c>
      <c r="O16700" s="12">
        <f>VLOOKUP(C16700,[3]May!$C:$Z,24,FALSE)</f>
        <v>2019</v>
      </c>
    </row>
    <row r="16701" spans="1:15" x14ac:dyDescent="0.25">
      <c r="A16701" t="s">
        <v>1245</v>
      </c>
      <c r="C16701" t="s">
        <v>1335</v>
      </c>
      <c r="E16701">
        <v>2</v>
      </c>
      <c r="F16701" t="s">
        <v>1247</v>
      </c>
      <c r="J16701" t="s">
        <v>23</v>
      </c>
      <c r="K16701">
        <v>12</v>
      </c>
      <c r="L16701">
        <v>781.56</v>
      </c>
      <c r="M16701">
        <v>0.61199999999999999</v>
      </c>
      <c r="O16701" s="12">
        <f>VLOOKUP(C16701,[3]May!$C:$Z,24,FALSE)</f>
        <v>2019</v>
      </c>
    </row>
    <row r="16702" spans="1:15" x14ac:dyDescent="0.25">
      <c r="A16702" t="s">
        <v>1245</v>
      </c>
      <c r="C16702" t="s">
        <v>1335</v>
      </c>
      <c r="E16702">
        <v>12</v>
      </c>
      <c r="F16702" t="s">
        <v>1253</v>
      </c>
      <c r="J16702" t="s">
        <v>23</v>
      </c>
      <c r="K16702">
        <v>1</v>
      </c>
      <c r="L16702">
        <v>61.2</v>
      </c>
      <c r="M16702">
        <v>8.3370000000000007E-3</v>
      </c>
      <c r="O16702" s="12">
        <f>VLOOKUP(C16702,[3]May!$C:$Z,24,FALSE)</f>
        <v>2019</v>
      </c>
    </row>
    <row r="16703" spans="1:15" x14ac:dyDescent="0.25">
      <c r="A16703" t="s">
        <v>1245</v>
      </c>
      <c r="C16703" t="s">
        <v>1335</v>
      </c>
      <c r="E16703">
        <v>2</v>
      </c>
      <c r="F16703" t="s">
        <v>1247</v>
      </c>
      <c r="J16703" t="s">
        <v>23</v>
      </c>
      <c r="K16703">
        <v>5</v>
      </c>
      <c r="L16703">
        <v>25.55</v>
      </c>
      <c r="M16703">
        <v>0.02</v>
      </c>
      <c r="O16703" s="12">
        <f>VLOOKUP(C16703,[3]May!$C:$Z,24,FALSE)</f>
        <v>2019</v>
      </c>
    </row>
    <row r="16704" spans="1:15" x14ac:dyDescent="0.25">
      <c r="A16704" t="s">
        <v>1245</v>
      </c>
      <c r="C16704" t="s">
        <v>1335</v>
      </c>
      <c r="E16704">
        <v>2</v>
      </c>
      <c r="F16704" t="s">
        <v>1247</v>
      </c>
      <c r="J16704" t="s">
        <v>23</v>
      </c>
      <c r="K16704">
        <v>9</v>
      </c>
      <c r="L16704">
        <v>586.16999999999996</v>
      </c>
      <c r="M16704">
        <v>0.45900000000000002</v>
      </c>
      <c r="O16704" s="12">
        <f>VLOOKUP(C16704,[3]May!$C:$Z,24,FALSE)</f>
        <v>2019</v>
      </c>
    </row>
    <row r="16705" spans="1:15" x14ac:dyDescent="0.25">
      <c r="A16705" t="s">
        <v>1245</v>
      </c>
      <c r="C16705" t="s">
        <v>1335</v>
      </c>
      <c r="E16705">
        <v>8</v>
      </c>
      <c r="F16705" t="s">
        <v>1251</v>
      </c>
      <c r="J16705" t="s">
        <v>23</v>
      </c>
      <c r="K16705">
        <v>9</v>
      </c>
      <c r="L16705">
        <v>495.54</v>
      </c>
      <c r="M16705">
        <v>0.2898</v>
      </c>
      <c r="O16705" s="12">
        <f>VLOOKUP(C16705,[3]May!$C:$Z,24,FALSE)</f>
        <v>2019</v>
      </c>
    </row>
    <row r="16706" spans="1:15" x14ac:dyDescent="0.25">
      <c r="A16706" t="s">
        <v>1245</v>
      </c>
      <c r="C16706" t="s">
        <v>1335</v>
      </c>
      <c r="E16706">
        <v>2</v>
      </c>
      <c r="F16706" t="s">
        <v>1247</v>
      </c>
      <c r="J16706" t="s">
        <v>23</v>
      </c>
      <c r="K16706">
        <v>2</v>
      </c>
      <c r="L16706">
        <v>130.26</v>
      </c>
      <c r="M16706">
        <v>0.10199999999999999</v>
      </c>
      <c r="O16706" s="12">
        <f>VLOOKUP(C16706,[3]May!$C:$Z,24,FALSE)</f>
        <v>2019</v>
      </c>
    </row>
    <row r="16707" spans="1:15" x14ac:dyDescent="0.25">
      <c r="A16707" t="s">
        <v>1245</v>
      </c>
      <c r="C16707" t="s">
        <v>1335</v>
      </c>
      <c r="E16707">
        <v>2</v>
      </c>
      <c r="F16707" t="s">
        <v>1247</v>
      </c>
      <c r="J16707" t="s">
        <v>23</v>
      </c>
      <c r="K16707">
        <v>2</v>
      </c>
      <c r="L16707">
        <v>10.220000000000001</v>
      </c>
      <c r="M16707">
        <v>8.0000000000000002E-3</v>
      </c>
      <c r="O16707" s="12">
        <f>VLOOKUP(C16707,[3]May!$C:$Z,24,FALSE)</f>
        <v>2019</v>
      </c>
    </row>
    <row r="16708" spans="1:15" x14ac:dyDescent="0.25">
      <c r="A16708" t="s">
        <v>1245</v>
      </c>
      <c r="C16708" t="s">
        <v>1335</v>
      </c>
      <c r="E16708">
        <v>2</v>
      </c>
      <c r="F16708" t="s">
        <v>1247</v>
      </c>
      <c r="J16708" t="s">
        <v>23</v>
      </c>
      <c r="K16708">
        <v>20</v>
      </c>
      <c r="L16708">
        <v>102.2</v>
      </c>
      <c r="M16708">
        <v>0.08</v>
      </c>
      <c r="O16708" s="12">
        <f>VLOOKUP(C16708,[3]May!$C:$Z,24,FALSE)</f>
        <v>2019</v>
      </c>
    </row>
    <row r="16709" spans="1:15" x14ac:dyDescent="0.25">
      <c r="A16709" t="s">
        <v>1245</v>
      </c>
      <c r="C16709" t="s">
        <v>1335</v>
      </c>
      <c r="E16709">
        <v>2</v>
      </c>
      <c r="F16709" t="s">
        <v>1247</v>
      </c>
      <c r="J16709" t="s">
        <v>23</v>
      </c>
      <c r="K16709">
        <v>1</v>
      </c>
      <c r="L16709">
        <v>5.1100000000000003</v>
      </c>
      <c r="M16709">
        <v>4.0000000000000001E-3</v>
      </c>
      <c r="O16709" s="12">
        <f>VLOOKUP(C16709,[3]May!$C:$Z,24,FALSE)</f>
        <v>2019</v>
      </c>
    </row>
    <row r="16710" spans="1:15" x14ac:dyDescent="0.25">
      <c r="A16710" t="s">
        <v>1245</v>
      </c>
      <c r="C16710" t="s">
        <v>1335</v>
      </c>
      <c r="E16710">
        <v>2</v>
      </c>
      <c r="F16710" t="s">
        <v>1247</v>
      </c>
      <c r="J16710" t="s">
        <v>23</v>
      </c>
      <c r="K16710">
        <v>20</v>
      </c>
      <c r="L16710">
        <v>102.2</v>
      </c>
      <c r="M16710">
        <v>0.08</v>
      </c>
      <c r="O16710" s="12">
        <f>VLOOKUP(C16710,[3]May!$C:$Z,24,FALSE)</f>
        <v>2019</v>
      </c>
    </row>
    <row r="16711" spans="1:15" x14ac:dyDescent="0.25">
      <c r="A16711" t="s">
        <v>1245</v>
      </c>
      <c r="C16711" t="s">
        <v>1335</v>
      </c>
      <c r="E16711">
        <v>2</v>
      </c>
      <c r="F16711" t="s">
        <v>1247</v>
      </c>
      <c r="J16711" t="s">
        <v>23</v>
      </c>
      <c r="K16711">
        <v>7</v>
      </c>
      <c r="L16711">
        <v>35.770000000000003</v>
      </c>
      <c r="M16711">
        <v>2.8000000000000001E-2</v>
      </c>
      <c r="O16711" s="12">
        <f>VLOOKUP(C16711,[3]May!$C:$Z,24,FALSE)</f>
        <v>2019</v>
      </c>
    </row>
    <row r="16712" spans="1:15" x14ac:dyDescent="0.25">
      <c r="A16712" t="s">
        <v>1245</v>
      </c>
      <c r="C16712" t="s">
        <v>1335</v>
      </c>
      <c r="E16712">
        <v>2</v>
      </c>
      <c r="F16712" t="s">
        <v>1247</v>
      </c>
      <c r="J16712" t="s">
        <v>23</v>
      </c>
      <c r="K16712">
        <v>2</v>
      </c>
      <c r="L16712">
        <v>10.220000000000001</v>
      </c>
      <c r="M16712">
        <v>8.0000000000000002E-3</v>
      </c>
      <c r="O16712" s="12">
        <f>VLOOKUP(C16712,[3]May!$C:$Z,24,FALSE)</f>
        <v>2019</v>
      </c>
    </row>
    <row r="16713" spans="1:15" x14ac:dyDescent="0.25">
      <c r="A16713" t="s">
        <v>1245</v>
      </c>
      <c r="C16713" t="s">
        <v>1335</v>
      </c>
      <c r="E16713">
        <v>2</v>
      </c>
      <c r="F16713" t="s">
        <v>1247</v>
      </c>
      <c r="J16713" t="s">
        <v>23</v>
      </c>
      <c r="K16713">
        <v>6</v>
      </c>
      <c r="L16713">
        <v>390.78</v>
      </c>
      <c r="M16713">
        <v>0.30599999999999999</v>
      </c>
      <c r="O16713" s="12">
        <f>VLOOKUP(C16713,[3]May!$C:$Z,24,FALSE)</f>
        <v>2019</v>
      </c>
    </row>
    <row r="16714" spans="1:15" x14ac:dyDescent="0.25">
      <c r="A16714" t="s">
        <v>1245</v>
      </c>
      <c r="C16714" t="s">
        <v>1335</v>
      </c>
      <c r="E16714">
        <v>2</v>
      </c>
      <c r="F16714" t="s">
        <v>1247</v>
      </c>
      <c r="J16714" t="s">
        <v>23</v>
      </c>
      <c r="K16714">
        <v>9</v>
      </c>
      <c r="L16714">
        <v>45.99</v>
      </c>
      <c r="M16714">
        <v>3.5999999999999997E-2</v>
      </c>
      <c r="O16714" s="12">
        <f>VLOOKUP(C16714,[3]May!$C:$Z,24,FALSE)</f>
        <v>2019</v>
      </c>
    </row>
    <row r="16715" spans="1:15" x14ac:dyDescent="0.25">
      <c r="A16715" t="s">
        <v>1245</v>
      </c>
      <c r="C16715" t="s">
        <v>1335</v>
      </c>
      <c r="E16715">
        <v>2</v>
      </c>
      <c r="F16715" t="s">
        <v>1247</v>
      </c>
      <c r="J16715" t="s">
        <v>23</v>
      </c>
      <c r="K16715">
        <v>9</v>
      </c>
      <c r="L16715">
        <v>45.99</v>
      </c>
      <c r="M16715">
        <v>3.5999999999999997E-2</v>
      </c>
      <c r="O16715" s="12">
        <f>VLOOKUP(C16715,[3]May!$C:$Z,24,FALSE)</f>
        <v>2019</v>
      </c>
    </row>
    <row r="16716" spans="1:15" x14ac:dyDescent="0.25">
      <c r="A16716" t="s">
        <v>1245</v>
      </c>
      <c r="C16716" t="s">
        <v>1335</v>
      </c>
      <c r="E16716">
        <v>2</v>
      </c>
      <c r="F16716" t="s">
        <v>1247</v>
      </c>
      <c r="J16716" t="s">
        <v>23</v>
      </c>
      <c r="K16716">
        <v>4</v>
      </c>
      <c r="L16716">
        <v>260.52</v>
      </c>
      <c r="M16716">
        <v>0.20399999999999999</v>
      </c>
      <c r="O16716" s="12">
        <f>VLOOKUP(C16716,[3]May!$C:$Z,24,FALSE)</f>
        <v>2019</v>
      </c>
    </row>
    <row r="16717" spans="1:15" x14ac:dyDescent="0.25">
      <c r="A16717" t="s">
        <v>1245</v>
      </c>
      <c r="C16717" t="s">
        <v>1335</v>
      </c>
      <c r="E16717">
        <v>2</v>
      </c>
      <c r="F16717" t="s">
        <v>1247</v>
      </c>
      <c r="J16717" t="s">
        <v>23</v>
      </c>
      <c r="K16717">
        <v>4</v>
      </c>
      <c r="L16717">
        <v>20.440000000000001</v>
      </c>
      <c r="M16717">
        <v>1.6E-2</v>
      </c>
      <c r="O16717" s="12">
        <f>VLOOKUP(C16717,[3]May!$C:$Z,24,FALSE)</f>
        <v>2019</v>
      </c>
    </row>
    <row r="16718" spans="1:15" x14ac:dyDescent="0.25">
      <c r="A16718" t="s">
        <v>1245</v>
      </c>
      <c r="C16718" t="s">
        <v>1335</v>
      </c>
      <c r="E16718">
        <v>7</v>
      </c>
      <c r="F16718" t="s">
        <v>1255</v>
      </c>
      <c r="J16718" t="s">
        <v>23</v>
      </c>
      <c r="K16718">
        <v>1</v>
      </c>
      <c r="L16718">
        <v>56.26</v>
      </c>
      <c r="M16718">
        <v>3.2899999999999999E-2</v>
      </c>
      <c r="O16718" s="12">
        <f>VLOOKUP(C16718,[3]May!$C:$Z,24,FALSE)</f>
        <v>2019</v>
      </c>
    </row>
    <row r="16719" spans="1:15" x14ac:dyDescent="0.25">
      <c r="A16719" t="s">
        <v>1245</v>
      </c>
      <c r="C16719" t="s">
        <v>1335</v>
      </c>
      <c r="E16719">
        <v>2</v>
      </c>
      <c r="F16719" t="s">
        <v>1247</v>
      </c>
      <c r="J16719" t="s">
        <v>23</v>
      </c>
      <c r="K16719">
        <v>18</v>
      </c>
      <c r="L16719">
        <v>1172.3399999999999</v>
      </c>
      <c r="M16719">
        <v>0.91800000000000004</v>
      </c>
      <c r="O16719" s="12">
        <f>VLOOKUP(C16719,[3]May!$C:$Z,24,FALSE)</f>
        <v>2019</v>
      </c>
    </row>
    <row r="16720" spans="1:15" x14ac:dyDescent="0.25">
      <c r="A16720" t="s">
        <v>1245</v>
      </c>
      <c r="C16720" t="s">
        <v>1335</v>
      </c>
      <c r="E16720">
        <v>2</v>
      </c>
      <c r="F16720" t="s">
        <v>1247</v>
      </c>
      <c r="J16720" t="s">
        <v>23</v>
      </c>
      <c r="K16720">
        <v>6</v>
      </c>
      <c r="L16720">
        <v>30.66</v>
      </c>
      <c r="M16720">
        <v>2.4E-2</v>
      </c>
      <c r="O16720" s="12">
        <f>VLOOKUP(C16720,[3]May!$C:$Z,24,FALSE)</f>
        <v>2019</v>
      </c>
    </row>
    <row r="16721" spans="1:15" x14ac:dyDescent="0.25">
      <c r="A16721" t="s">
        <v>1245</v>
      </c>
      <c r="C16721" t="s">
        <v>1335</v>
      </c>
      <c r="E16721">
        <v>2</v>
      </c>
      <c r="F16721" t="s">
        <v>1247</v>
      </c>
      <c r="J16721" t="s">
        <v>23</v>
      </c>
      <c r="K16721">
        <v>14</v>
      </c>
      <c r="L16721">
        <v>911.82</v>
      </c>
      <c r="M16721">
        <v>0.71399999999999997</v>
      </c>
      <c r="O16721" s="12">
        <f>VLOOKUP(C16721,[3]May!$C:$Z,24,FALSE)</f>
        <v>2019</v>
      </c>
    </row>
    <row r="16722" spans="1:15" x14ac:dyDescent="0.25">
      <c r="A16722" t="s">
        <v>1245</v>
      </c>
      <c r="C16722" t="s">
        <v>1335</v>
      </c>
      <c r="E16722">
        <v>2</v>
      </c>
      <c r="F16722" t="s">
        <v>1247</v>
      </c>
      <c r="J16722" t="s">
        <v>23</v>
      </c>
      <c r="K16722">
        <v>20</v>
      </c>
      <c r="L16722">
        <v>102.2</v>
      </c>
      <c r="M16722">
        <v>0.08</v>
      </c>
      <c r="O16722" s="12">
        <f>VLOOKUP(C16722,[3]May!$C:$Z,24,FALSE)</f>
        <v>2019</v>
      </c>
    </row>
    <row r="16723" spans="1:15" x14ac:dyDescent="0.25">
      <c r="A16723" t="s">
        <v>1245</v>
      </c>
      <c r="C16723" t="s">
        <v>1335</v>
      </c>
      <c r="E16723">
        <v>2</v>
      </c>
      <c r="F16723" t="s">
        <v>1247</v>
      </c>
      <c r="J16723" t="s">
        <v>23</v>
      </c>
      <c r="K16723">
        <v>11</v>
      </c>
      <c r="L16723">
        <v>56.21</v>
      </c>
      <c r="M16723">
        <v>4.3999999999999997E-2</v>
      </c>
      <c r="O16723" s="12">
        <f>VLOOKUP(C16723,[3]May!$C:$Z,24,FALSE)</f>
        <v>2019</v>
      </c>
    </row>
    <row r="16724" spans="1:15" x14ac:dyDescent="0.25">
      <c r="A16724" t="s">
        <v>1245</v>
      </c>
      <c r="C16724" t="s">
        <v>1335</v>
      </c>
      <c r="E16724">
        <v>2</v>
      </c>
      <c r="F16724" t="s">
        <v>1247</v>
      </c>
      <c r="J16724" t="s">
        <v>23</v>
      </c>
      <c r="K16724">
        <v>4</v>
      </c>
      <c r="L16724">
        <v>20.440000000000001</v>
      </c>
      <c r="M16724">
        <v>1.6E-2</v>
      </c>
      <c r="O16724" s="12">
        <f>VLOOKUP(C16724,[3]May!$C:$Z,24,FALSE)</f>
        <v>2019</v>
      </c>
    </row>
    <row r="16725" spans="1:15" x14ac:dyDescent="0.25">
      <c r="A16725" t="s">
        <v>1245</v>
      </c>
      <c r="C16725" t="s">
        <v>1335</v>
      </c>
      <c r="E16725">
        <v>2</v>
      </c>
      <c r="F16725" t="s">
        <v>1247</v>
      </c>
      <c r="J16725" t="s">
        <v>23</v>
      </c>
      <c r="K16725">
        <v>9</v>
      </c>
      <c r="L16725">
        <v>586.16999999999996</v>
      </c>
      <c r="M16725">
        <v>0.45900000000000002</v>
      </c>
      <c r="O16725" s="12">
        <f>VLOOKUP(C16725,[3]May!$C:$Z,24,FALSE)</f>
        <v>2019</v>
      </c>
    </row>
    <row r="16726" spans="1:15" x14ac:dyDescent="0.25">
      <c r="A16726" t="s">
        <v>1245</v>
      </c>
      <c r="C16726" t="s">
        <v>1335</v>
      </c>
      <c r="E16726">
        <v>2</v>
      </c>
      <c r="F16726" t="s">
        <v>1247</v>
      </c>
      <c r="J16726" t="s">
        <v>23</v>
      </c>
      <c r="K16726">
        <v>5</v>
      </c>
      <c r="L16726">
        <v>25.55</v>
      </c>
      <c r="M16726">
        <v>0.02</v>
      </c>
      <c r="O16726" s="12">
        <f>VLOOKUP(C16726,[3]May!$C:$Z,24,FALSE)</f>
        <v>2019</v>
      </c>
    </row>
    <row r="16727" spans="1:15" x14ac:dyDescent="0.25">
      <c r="A16727" t="s">
        <v>1245</v>
      </c>
      <c r="C16727" t="s">
        <v>1335</v>
      </c>
      <c r="E16727">
        <v>2</v>
      </c>
      <c r="F16727" t="s">
        <v>1247</v>
      </c>
      <c r="J16727" t="s">
        <v>23</v>
      </c>
      <c r="K16727">
        <v>11</v>
      </c>
      <c r="L16727">
        <v>716.43</v>
      </c>
      <c r="M16727">
        <v>0.56100000000000005</v>
      </c>
      <c r="O16727" s="12">
        <f>VLOOKUP(C16727,[3]May!$C:$Z,24,FALSE)</f>
        <v>2019</v>
      </c>
    </row>
    <row r="16728" spans="1:15" x14ac:dyDescent="0.25">
      <c r="A16728" t="s">
        <v>1245</v>
      </c>
      <c r="C16728" t="s">
        <v>1335</v>
      </c>
      <c r="E16728">
        <v>2</v>
      </c>
      <c r="F16728" t="s">
        <v>1247</v>
      </c>
      <c r="J16728" t="s">
        <v>23</v>
      </c>
      <c r="K16728">
        <v>20</v>
      </c>
      <c r="L16728">
        <v>102.2</v>
      </c>
      <c r="M16728">
        <v>0.08</v>
      </c>
      <c r="O16728" s="12">
        <f>VLOOKUP(C16728,[3]May!$C:$Z,24,FALSE)</f>
        <v>2019</v>
      </c>
    </row>
    <row r="16729" spans="1:15" x14ac:dyDescent="0.25">
      <c r="A16729" t="s">
        <v>1245</v>
      </c>
      <c r="C16729" t="s">
        <v>1335</v>
      </c>
      <c r="E16729">
        <v>2</v>
      </c>
      <c r="F16729" t="s">
        <v>1247</v>
      </c>
      <c r="J16729" t="s">
        <v>23</v>
      </c>
      <c r="K16729">
        <v>3</v>
      </c>
      <c r="L16729">
        <v>15.33</v>
      </c>
      <c r="M16729">
        <v>1.2E-2</v>
      </c>
      <c r="O16729" s="12">
        <f>VLOOKUP(C16729,[3]May!$C:$Z,24,FALSE)</f>
        <v>2019</v>
      </c>
    </row>
    <row r="16730" spans="1:15" x14ac:dyDescent="0.25">
      <c r="A16730" t="s">
        <v>1245</v>
      </c>
      <c r="C16730" t="s">
        <v>1335</v>
      </c>
      <c r="E16730">
        <v>2</v>
      </c>
      <c r="F16730" t="s">
        <v>1247</v>
      </c>
      <c r="J16730" t="s">
        <v>23</v>
      </c>
      <c r="K16730">
        <v>4</v>
      </c>
      <c r="L16730">
        <v>260.52</v>
      </c>
      <c r="M16730">
        <v>0.20399999999999999</v>
      </c>
      <c r="O16730" s="12">
        <f>VLOOKUP(C16730,[3]May!$C:$Z,24,FALSE)</f>
        <v>2019</v>
      </c>
    </row>
    <row r="16731" spans="1:15" x14ac:dyDescent="0.25">
      <c r="A16731" t="s">
        <v>1245</v>
      </c>
      <c r="C16731" t="s">
        <v>1335</v>
      </c>
      <c r="E16731">
        <v>2</v>
      </c>
      <c r="F16731" t="s">
        <v>1247</v>
      </c>
      <c r="J16731" t="s">
        <v>23</v>
      </c>
      <c r="K16731">
        <v>17</v>
      </c>
      <c r="L16731">
        <v>86.87</v>
      </c>
      <c r="M16731">
        <v>6.8000000000000005E-2</v>
      </c>
      <c r="O16731" s="12">
        <f>VLOOKUP(C16731,[3]May!$C:$Z,24,FALSE)</f>
        <v>2019</v>
      </c>
    </row>
    <row r="16732" spans="1:15" x14ac:dyDescent="0.25">
      <c r="A16732" t="s">
        <v>1245</v>
      </c>
      <c r="C16732" t="s">
        <v>1335</v>
      </c>
      <c r="E16732">
        <v>2</v>
      </c>
      <c r="F16732" t="s">
        <v>1247</v>
      </c>
      <c r="J16732" t="s">
        <v>23</v>
      </c>
      <c r="K16732">
        <v>4</v>
      </c>
      <c r="L16732">
        <v>260.52</v>
      </c>
      <c r="M16732">
        <v>0.20399999999999999</v>
      </c>
      <c r="O16732" s="12">
        <f>VLOOKUP(C16732,[3]May!$C:$Z,24,FALSE)</f>
        <v>2019</v>
      </c>
    </row>
    <row r="16733" spans="1:15" x14ac:dyDescent="0.25">
      <c r="A16733" t="s">
        <v>1245</v>
      </c>
      <c r="C16733" t="s">
        <v>1335</v>
      </c>
      <c r="E16733">
        <v>2</v>
      </c>
      <c r="F16733" t="s">
        <v>1247</v>
      </c>
      <c r="J16733" t="s">
        <v>23</v>
      </c>
      <c r="K16733">
        <v>5</v>
      </c>
      <c r="L16733">
        <v>25.55</v>
      </c>
      <c r="M16733">
        <v>0.02</v>
      </c>
      <c r="O16733" s="12">
        <f>VLOOKUP(C16733,[3]May!$C:$Z,24,FALSE)</f>
        <v>2019</v>
      </c>
    </row>
    <row r="16734" spans="1:15" x14ac:dyDescent="0.25">
      <c r="A16734" t="s">
        <v>1245</v>
      </c>
      <c r="C16734" t="s">
        <v>1335</v>
      </c>
      <c r="E16734">
        <v>2</v>
      </c>
      <c r="F16734" t="s">
        <v>1247</v>
      </c>
      <c r="J16734" t="s">
        <v>23</v>
      </c>
      <c r="K16734">
        <v>5</v>
      </c>
      <c r="L16734">
        <v>25.55</v>
      </c>
      <c r="M16734">
        <v>0.02</v>
      </c>
      <c r="O16734" s="12">
        <f>VLOOKUP(C16734,[3]May!$C:$Z,24,FALSE)</f>
        <v>2019</v>
      </c>
    </row>
    <row r="16735" spans="1:15" x14ac:dyDescent="0.25">
      <c r="A16735" t="s">
        <v>1245</v>
      </c>
      <c r="C16735" t="s">
        <v>1335</v>
      </c>
      <c r="E16735">
        <v>2</v>
      </c>
      <c r="F16735" t="s">
        <v>1247</v>
      </c>
      <c r="J16735" t="s">
        <v>23</v>
      </c>
      <c r="K16735">
        <v>13</v>
      </c>
      <c r="L16735">
        <v>66.430000000000007</v>
      </c>
      <c r="M16735">
        <v>5.1999999999999998E-2</v>
      </c>
      <c r="O16735" s="12">
        <f>VLOOKUP(C16735,[3]May!$C:$Z,24,FALSE)</f>
        <v>2019</v>
      </c>
    </row>
    <row r="16736" spans="1:15" x14ac:dyDescent="0.25">
      <c r="A16736" t="s">
        <v>1245</v>
      </c>
      <c r="C16736" t="s">
        <v>1335</v>
      </c>
      <c r="E16736">
        <v>2</v>
      </c>
      <c r="F16736" t="s">
        <v>1247</v>
      </c>
      <c r="J16736" t="s">
        <v>23</v>
      </c>
      <c r="K16736">
        <v>2</v>
      </c>
      <c r="L16736">
        <v>130.26</v>
      </c>
      <c r="M16736">
        <v>0.10199999999999999</v>
      </c>
      <c r="O16736" s="12">
        <f>VLOOKUP(C16736,[3]May!$C:$Z,24,FALSE)</f>
        <v>2019</v>
      </c>
    </row>
    <row r="16737" spans="1:15" x14ac:dyDescent="0.25">
      <c r="A16737" t="s">
        <v>1245</v>
      </c>
      <c r="C16737" t="s">
        <v>1335</v>
      </c>
      <c r="E16737">
        <v>2</v>
      </c>
      <c r="F16737" t="s">
        <v>1247</v>
      </c>
      <c r="J16737" t="s">
        <v>23</v>
      </c>
      <c r="K16737">
        <v>3</v>
      </c>
      <c r="L16737">
        <v>195.39</v>
      </c>
      <c r="M16737">
        <v>0.153</v>
      </c>
      <c r="O16737" s="12">
        <f>VLOOKUP(C16737,[3]May!$C:$Z,24,FALSE)</f>
        <v>2019</v>
      </c>
    </row>
    <row r="16738" spans="1:15" x14ac:dyDescent="0.25">
      <c r="A16738" t="s">
        <v>1245</v>
      </c>
      <c r="C16738" t="s">
        <v>1335</v>
      </c>
      <c r="E16738">
        <v>9</v>
      </c>
      <c r="F16738" t="s">
        <v>1256</v>
      </c>
      <c r="J16738" t="s">
        <v>23</v>
      </c>
      <c r="K16738">
        <v>6</v>
      </c>
      <c r="L16738">
        <v>234.36</v>
      </c>
      <c r="M16738">
        <v>0.19320000000000001</v>
      </c>
      <c r="O16738" s="12">
        <f>VLOOKUP(C16738,[3]May!$C:$Z,24,FALSE)</f>
        <v>2019</v>
      </c>
    </row>
    <row r="16739" spans="1:15" x14ac:dyDescent="0.25">
      <c r="A16739" t="s">
        <v>1245</v>
      </c>
      <c r="C16739" t="s">
        <v>1335</v>
      </c>
      <c r="E16739">
        <v>2</v>
      </c>
      <c r="F16739" t="s">
        <v>1247</v>
      </c>
      <c r="J16739" t="s">
        <v>23</v>
      </c>
      <c r="K16739">
        <v>18</v>
      </c>
      <c r="L16739">
        <v>91.98</v>
      </c>
      <c r="M16739">
        <v>7.1999999999999995E-2</v>
      </c>
      <c r="O16739" s="12">
        <f>VLOOKUP(C16739,[3]May!$C:$Z,24,FALSE)</f>
        <v>2019</v>
      </c>
    </row>
    <row r="16740" spans="1:15" x14ac:dyDescent="0.25">
      <c r="A16740" t="s">
        <v>1245</v>
      </c>
      <c r="C16740" t="s">
        <v>1335</v>
      </c>
      <c r="E16740">
        <v>2</v>
      </c>
      <c r="F16740" t="s">
        <v>1247</v>
      </c>
      <c r="J16740" t="s">
        <v>23</v>
      </c>
      <c r="K16740">
        <v>1</v>
      </c>
      <c r="L16740">
        <v>65.13</v>
      </c>
      <c r="M16740">
        <v>5.0999999999999997E-2</v>
      </c>
      <c r="O16740" s="12">
        <f>VLOOKUP(C16740,[3]May!$C:$Z,24,FALSE)</f>
        <v>2019</v>
      </c>
    </row>
    <row r="16741" spans="1:15" x14ac:dyDescent="0.25">
      <c r="A16741" t="s">
        <v>1245</v>
      </c>
      <c r="C16741" t="s">
        <v>1335</v>
      </c>
      <c r="E16741">
        <v>9</v>
      </c>
      <c r="F16741" t="s">
        <v>1256</v>
      </c>
      <c r="J16741" t="s">
        <v>23</v>
      </c>
      <c r="K16741">
        <v>6</v>
      </c>
      <c r="L16741">
        <v>234.36</v>
      </c>
      <c r="M16741">
        <v>0.19320000000000001</v>
      </c>
      <c r="O16741" s="12">
        <f>VLOOKUP(C16741,[3]May!$C:$Z,24,FALSE)</f>
        <v>2019</v>
      </c>
    </row>
    <row r="16742" spans="1:15" x14ac:dyDescent="0.25">
      <c r="A16742" t="s">
        <v>1245</v>
      </c>
      <c r="C16742" t="s">
        <v>1335</v>
      </c>
      <c r="E16742">
        <v>2</v>
      </c>
      <c r="F16742" t="s">
        <v>1247</v>
      </c>
      <c r="J16742" t="s">
        <v>23</v>
      </c>
      <c r="K16742">
        <v>3</v>
      </c>
      <c r="L16742">
        <v>15.33</v>
      </c>
      <c r="M16742">
        <v>1.2E-2</v>
      </c>
      <c r="O16742" s="12">
        <f>VLOOKUP(C16742,[3]May!$C:$Z,24,FALSE)</f>
        <v>2019</v>
      </c>
    </row>
    <row r="16743" spans="1:15" x14ac:dyDescent="0.25">
      <c r="A16743" t="s">
        <v>1245</v>
      </c>
      <c r="C16743" t="s">
        <v>1335</v>
      </c>
      <c r="E16743">
        <v>2</v>
      </c>
      <c r="F16743" t="s">
        <v>1247</v>
      </c>
      <c r="J16743" t="s">
        <v>23</v>
      </c>
      <c r="K16743">
        <v>9</v>
      </c>
      <c r="L16743">
        <v>586.16999999999996</v>
      </c>
      <c r="M16743">
        <v>0.45900000000000002</v>
      </c>
      <c r="O16743" s="12">
        <f>VLOOKUP(C16743,[3]May!$C:$Z,24,FALSE)</f>
        <v>2019</v>
      </c>
    </row>
    <row r="16744" spans="1:15" x14ac:dyDescent="0.25">
      <c r="A16744" t="s">
        <v>1245</v>
      </c>
      <c r="C16744" t="s">
        <v>1335</v>
      </c>
      <c r="E16744">
        <v>2</v>
      </c>
      <c r="F16744" t="s">
        <v>1247</v>
      </c>
      <c r="J16744" t="s">
        <v>23</v>
      </c>
      <c r="K16744">
        <v>5</v>
      </c>
      <c r="L16744">
        <v>325.64999999999998</v>
      </c>
      <c r="M16744">
        <v>0.255</v>
      </c>
      <c r="O16744" s="12">
        <f>VLOOKUP(C16744,[3]May!$C:$Z,24,FALSE)</f>
        <v>2019</v>
      </c>
    </row>
    <row r="16745" spans="1:15" x14ac:dyDescent="0.25">
      <c r="A16745" t="s">
        <v>1245</v>
      </c>
      <c r="C16745" t="s">
        <v>1335</v>
      </c>
      <c r="E16745">
        <v>12</v>
      </c>
      <c r="F16745" t="s">
        <v>1253</v>
      </c>
      <c r="J16745" t="s">
        <v>23</v>
      </c>
      <c r="K16745">
        <v>1</v>
      </c>
      <c r="L16745">
        <v>61.2</v>
      </c>
      <c r="M16745">
        <v>8.3370000000000007E-3</v>
      </c>
      <c r="O16745" s="12">
        <f>VLOOKUP(C16745,[3]May!$C:$Z,24,FALSE)</f>
        <v>2019</v>
      </c>
    </row>
    <row r="16746" spans="1:15" x14ac:dyDescent="0.25">
      <c r="A16746" t="s">
        <v>1245</v>
      </c>
      <c r="C16746" t="s">
        <v>1335</v>
      </c>
      <c r="E16746">
        <v>2</v>
      </c>
      <c r="F16746" t="s">
        <v>1247</v>
      </c>
      <c r="J16746" t="s">
        <v>23</v>
      </c>
      <c r="K16746">
        <v>6</v>
      </c>
      <c r="L16746">
        <v>30.66</v>
      </c>
      <c r="M16746">
        <v>2.4E-2</v>
      </c>
      <c r="O16746" s="12">
        <f>VLOOKUP(C16746,[3]May!$C:$Z,24,FALSE)</f>
        <v>2019</v>
      </c>
    </row>
    <row r="16747" spans="1:15" x14ac:dyDescent="0.25">
      <c r="A16747" t="s">
        <v>1245</v>
      </c>
      <c r="C16747" t="s">
        <v>1335</v>
      </c>
      <c r="E16747">
        <v>12</v>
      </c>
      <c r="F16747" t="s">
        <v>1253</v>
      </c>
      <c r="J16747" t="s">
        <v>23</v>
      </c>
      <c r="K16747">
        <v>1</v>
      </c>
      <c r="L16747">
        <v>61.2</v>
      </c>
      <c r="M16747">
        <v>8.3370000000000007E-3</v>
      </c>
      <c r="O16747" s="12">
        <f>VLOOKUP(C16747,[3]May!$C:$Z,24,FALSE)</f>
        <v>2019</v>
      </c>
    </row>
    <row r="16748" spans="1:15" x14ac:dyDescent="0.25">
      <c r="A16748" t="s">
        <v>1245</v>
      </c>
      <c r="C16748" t="s">
        <v>1335</v>
      </c>
      <c r="E16748">
        <v>2</v>
      </c>
      <c r="F16748" t="s">
        <v>1247</v>
      </c>
      <c r="J16748" t="s">
        <v>23</v>
      </c>
      <c r="K16748">
        <v>20</v>
      </c>
      <c r="L16748">
        <v>102.2</v>
      </c>
      <c r="M16748">
        <v>0.08</v>
      </c>
      <c r="O16748" s="12">
        <f>VLOOKUP(C16748,[3]May!$C:$Z,24,FALSE)</f>
        <v>2019</v>
      </c>
    </row>
    <row r="16749" spans="1:15" x14ac:dyDescent="0.25">
      <c r="A16749" t="s">
        <v>1245</v>
      </c>
      <c r="C16749" t="s">
        <v>1335</v>
      </c>
      <c r="E16749">
        <v>2</v>
      </c>
      <c r="F16749" t="s">
        <v>1247</v>
      </c>
      <c r="J16749" t="s">
        <v>23</v>
      </c>
      <c r="K16749">
        <v>13</v>
      </c>
      <c r="L16749">
        <v>66.430000000000007</v>
      </c>
      <c r="M16749">
        <v>5.1999999999999998E-2</v>
      </c>
      <c r="O16749" s="12">
        <f>VLOOKUP(C16749,[3]May!$C:$Z,24,FALSE)</f>
        <v>2019</v>
      </c>
    </row>
    <row r="16750" spans="1:15" x14ac:dyDescent="0.25">
      <c r="A16750" t="s">
        <v>1245</v>
      </c>
      <c r="C16750" t="s">
        <v>1335</v>
      </c>
      <c r="E16750">
        <v>12</v>
      </c>
      <c r="F16750" t="s">
        <v>1253</v>
      </c>
      <c r="J16750" t="s">
        <v>23</v>
      </c>
      <c r="K16750">
        <v>1</v>
      </c>
      <c r="L16750">
        <v>61.2</v>
      </c>
      <c r="M16750">
        <v>8.3370000000000007E-3</v>
      </c>
      <c r="O16750" s="12">
        <f>VLOOKUP(C16750,[3]May!$C:$Z,24,FALSE)</f>
        <v>2019</v>
      </c>
    </row>
    <row r="16751" spans="1:15" x14ac:dyDescent="0.25">
      <c r="A16751" t="s">
        <v>1245</v>
      </c>
      <c r="C16751" t="s">
        <v>1335</v>
      </c>
      <c r="E16751">
        <v>2</v>
      </c>
      <c r="F16751" t="s">
        <v>1247</v>
      </c>
      <c r="J16751" t="s">
        <v>23</v>
      </c>
      <c r="K16751">
        <v>2</v>
      </c>
      <c r="L16751">
        <v>130.26</v>
      </c>
      <c r="M16751">
        <v>0.10199999999999999</v>
      </c>
      <c r="O16751" s="12">
        <f>VLOOKUP(C16751,[3]May!$C:$Z,24,FALSE)</f>
        <v>2019</v>
      </c>
    </row>
    <row r="16752" spans="1:15" x14ac:dyDescent="0.25">
      <c r="A16752" t="s">
        <v>1245</v>
      </c>
      <c r="C16752" t="s">
        <v>1335</v>
      </c>
      <c r="E16752">
        <v>2</v>
      </c>
      <c r="F16752" t="s">
        <v>1247</v>
      </c>
      <c r="J16752" t="s">
        <v>23</v>
      </c>
      <c r="K16752">
        <v>3</v>
      </c>
      <c r="L16752">
        <v>15.33</v>
      </c>
      <c r="M16752">
        <v>1.2E-2</v>
      </c>
      <c r="O16752" s="12">
        <f>VLOOKUP(C16752,[3]May!$C:$Z,24,FALSE)</f>
        <v>2019</v>
      </c>
    </row>
    <row r="16753" spans="1:15" x14ac:dyDescent="0.25">
      <c r="A16753" t="s">
        <v>1245</v>
      </c>
      <c r="C16753" t="s">
        <v>1335</v>
      </c>
      <c r="E16753">
        <v>2</v>
      </c>
      <c r="F16753" t="s">
        <v>1247</v>
      </c>
      <c r="J16753" t="s">
        <v>23</v>
      </c>
      <c r="K16753">
        <v>6</v>
      </c>
      <c r="L16753">
        <v>30.66</v>
      </c>
      <c r="M16753">
        <v>2.4E-2</v>
      </c>
      <c r="O16753" s="12">
        <f>VLOOKUP(C16753,[3]May!$C:$Z,24,FALSE)</f>
        <v>2019</v>
      </c>
    </row>
    <row r="16754" spans="1:15" x14ac:dyDescent="0.25">
      <c r="A16754" t="s">
        <v>1245</v>
      </c>
      <c r="C16754" t="s">
        <v>1335</v>
      </c>
      <c r="E16754">
        <v>2</v>
      </c>
      <c r="F16754" t="s">
        <v>1247</v>
      </c>
      <c r="J16754" t="s">
        <v>23</v>
      </c>
      <c r="K16754">
        <v>2</v>
      </c>
      <c r="L16754">
        <v>130.26</v>
      </c>
      <c r="M16754">
        <v>0.10199999999999999</v>
      </c>
      <c r="O16754" s="12">
        <f>VLOOKUP(C16754,[3]May!$C:$Z,24,FALSE)</f>
        <v>2019</v>
      </c>
    </row>
    <row r="16755" spans="1:15" x14ac:dyDescent="0.25">
      <c r="A16755" t="s">
        <v>1245</v>
      </c>
      <c r="C16755" t="s">
        <v>1335</v>
      </c>
      <c r="E16755">
        <v>2</v>
      </c>
      <c r="F16755" t="s">
        <v>1247</v>
      </c>
      <c r="J16755" t="s">
        <v>23</v>
      </c>
      <c r="K16755">
        <v>5</v>
      </c>
      <c r="L16755">
        <v>25.55</v>
      </c>
      <c r="M16755">
        <v>0.02</v>
      </c>
      <c r="O16755" s="12">
        <f>VLOOKUP(C16755,[3]May!$C:$Z,24,FALSE)</f>
        <v>2019</v>
      </c>
    </row>
    <row r="16756" spans="1:15" x14ac:dyDescent="0.25">
      <c r="A16756" t="s">
        <v>1245</v>
      </c>
      <c r="C16756" t="s">
        <v>1335</v>
      </c>
      <c r="E16756">
        <v>2</v>
      </c>
      <c r="F16756" t="s">
        <v>1247</v>
      </c>
      <c r="J16756" t="s">
        <v>23</v>
      </c>
      <c r="K16756">
        <v>12</v>
      </c>
      <c r="L16756">
        <v>781.56</v>
      </c>
      <c r="M16756">
        <v>0.61199999999999999</v>
      </c>
      <c r="O16756" s="12">
        <f>VLOOKUP(C16756,[3]May!$C:$Z,24,FALSE)</f>
        <v>2019</v>
      </c>
    </row>
    <row r="16757" spans="1:15" x14ac:dyDescent="0.25">
      <c r="A16757" t="s">
        <v>1245</v>
      </c>
      <c r="C16757" t="s">
        <v>1335</v>
      </c>
      <c r="E16757">
        <v>2</v>
      </c>
      <c r="F16757" t="s">
        <v>1247</v>
      </c>
      <c r="J16757" t="s">
        <v>23</v>
      </c>
      <c r="K16757">
        <v>4</v>
      </c>
      <c r="L16757">
        <v>20.440000000000001</v>
      </c>
      <c r="M16757">
        <v>1.6E-2</v>
      </c>
      <c r="O16757" s="12">
        <f>VLOOKUP(C16757,[3]May!$C:$Z,24,FALSE)</f>
        <v>2019</v>
      </c>
    </row>
    <row r="16758" spans="1:15" x14ac:dyDescent="0.25">
      <c r="A16758" t="s">
        <v>1245</v>
      </c>
      <c r="C16758" t="s">
        <v>1335</v>
      </c>
      <c r="E16758">
        <v>2</v>
      </c>
      <c r="F16758" t="s">
        <v>1247</v>
      </c>
      <c r="J16758" t="s">
        <v>23</v>
      </c>
      <c r="K16758">
        <v>9</v>
      </c>
      <c r="L16758">
        <v>586.16999999999996</v>
      </c>
      <c r="M16758">
        <v>0.45900000000000002</v>
      </c>
      <c r="O16758" s="12">
        <f>VLOOKUP(C16758,[3]May!$C:$Z,24,FALSE)</f>
        <v>2019</v>
      </c>
    </row>
    <row r="16759" spans="1:15" x14ac:dyDescent="0.25">
      <c r="A16759" t="s">
        <v>1245</v>
      </c>
      <c r="C16759" t="s">
        <v>1335</v>
      </c>
      <c r="E16759">
        <v>12</v>
      </c>
      <c r="F16759" t="s">
        <v>1253</v>
      </c>
      <c r="J16759" t="s">
        <v>23</v>
      </c>
      <c r="K16759">
        <v>1</v>
      </c>
      <c r="L16759">
        <v>61.2</v>
      </c>
      <c r="M16759">
        <v>8.3370000000000007E-3</v>
      </c>
      <c r="O16759" s="12">
        <f>VLOOKUP(C16759,[3]May!$C:$Z,24,FALSE)</f>
        <v>2019</v>
      </c>
    </row>
    <row r="16760" spans="1:15" x14ac:dyDescent="0.25">
      <c r="A16760" t="s">
        <v>1245</v>
      </c>
      <c r="C16760" t="s">
        <v>1335</v>
      </c>
      <c r="E16760">
        <v>3</v>
      </c>
      <c r="F16760" t="s">
        <v>1260</v>
      </c>
      <c r="J16760" t="s">
        <v>23</v>
      </c>
      <c r="K16760">
        <v>2</v>
      </c>
      <c r="L16760">
        <v>139.22</v>
      </c>
      <c r="M16760">
        <v>8.0199999999999994E-2</v>
      </c>
      <c r="O16760" s="12">
        <f>VLOOKUP(C16760,[3]May!$C:$Z,24,FALSE)</f>
        <v>2019</v>
      </c>
    </row>
    <row r="16761" spans="1:15" x14ac:dyDescent="0.25">
      <c r="A16761" t="s">
        <v>1245</v>
      </c>
      <c r="C16761" t="s">
        <v>1335</v>
      </c>
      <c r="E16761">
        <v>2</v>
      </c>
      <c r="F16761" t="s">
        <v>1247</v>
      </c>
      <c r="J16761" t="s">
        <v>23</v>
      </c>
      <c r="K16761">
        <v>13</v>
      </c>
      <c r="L16761">
        <v>846.69</v>
      </c>
      <c r="M16761">
        <v>0.66300000000000003</v>
      </c>
      <c r="O16761" s="12">
        <f>VLOOKUP(C16761,[3]May!$C:$Z,24,FALSE)</f>
        <v>2019</v>
      </c>
    </row>
    <row r="16762" spans="1:15" x14ac:dyDescent="0.25">
      <c r="A16762" t="s">
        <v>1245</v>
      </c>
      <c r="C16762" t="s">
        <v>1335</v>
      </c>
      <c r="E16762">
        <v>2</v>
      </c>
      <c r="F16762" t="s">
        <v>1247</v>
      </c>
      <c r="J16762" t="s">
        <v>23</v>
      </c>
      <c r="K16762">
        <v>1</v>
      </c>
      <c r="L16762">
        <v>5.1100000000000003</v>
      </c>
      <c r="M16762">
        <v>4.0000000000000001E-3</v>
      </c>
      <c r="O16762" s="12">
        <f>VLOOKUP(C16762,[3]May!$C:$Z,24,FALSE)</f>
        <v>2019</v>
      </c>
    </row>
    <row r="16763" spans="1:15" x14ac:dyDescent="0.25">
      <c r="A16763" t="s">
        <v>1245</v>
      </c>
      <c r="C16763" t="s">
        <v>1335</v>
      </c>
      <c r="E16763">
        <v>3</v>
      </c>
      <c r="F16763" t="s">
        <v>1260</v>
      </c>
      <c r="J16763" t="s">
        <v>23</v>
      </c>
      <c r="K16763">
        <v>1</v>
      </c>
      <c r="L16763">
        <v>69.61</v>
      </c>
      <c r="M16763">
        <v>4.0099999999999997E-2</v>
      </c>
      <c r="O16763" s="12">
        <f>VLOOKUP(C16763,[3]May!$C:$Z,24,FALSE)</f>
        <v>2019</v>
      </c>
    </row>
    <row r="16764" spans="1:15" x14ac:dyDescent="0.25">
      <c r="A16764" t="s">
        <v>1245</v>
      </c>
      <c r="C16764" t="s">
        <v>1335</v>
      </c>
      <c r="E16764">
        <v>2</v>
      </c>
      <c r="F16764" t="s">
        <v>1247</v>
      </c>
      <c r="J16764" t="s">
        <v>23</v>
      </c>
      <c r="K16764">
        <v>19</v>
      </c>
      <c r="L16764">
        <v>1237.47</v>
      </c>
      <c r="M16764">
        <v>0.96899999999999997</v>
      </c>
      <c r="O16764" s="12">
        <f>VLOOKUP(C16764,[3]May!$C:$Z,24,FALSE)</f>
        <v>2019</v>
      </c>
    </row>
    <row r="16765" spans="1:15" x14ac:dyDescent="0.25">
      <c r="A16765" t="s">
        <v>1245</v>
      </c>
      <c r="C16765" t="s">
        <v>1335</v>
      </c>
      <c r="E16765">
        <v>2</v>
      </c>
      <c r="F16765" t="s">
        <v>1247</v>
      </c>
      <c r="J16765" t="s">
        <v>23</v>
      </c>
      <c r="K16765">
        <v>9</v>
      </c>
      <c r="L16765">
        <v>45.99</v>
      </c>
      <c r="M16765">
        <v>3.5999999999999997E-2</v>
      </c>
      <c r="O16765" s="12">
        <f>VLOOKUP(C16765,[3]May!$C:$Z,24,FALSE)</f>
        <v>2019</v>
      </c>
    </row>
    <row r="16766" spans="1:15" x14ac:dyDescent="0.25">
      <c r="A16766" t="s">
        <v>1245</v>
      </c>
      <c r="C16766" t="s">
        <v>1335</v>
      </c>
      <c r="E16766">
        <v>2</v>
      </c>
      <c r="F16766" t="s">
        <v>1247</v>
      </c>
      <c r="J16766" t="s">
        <v>23</v>
      </c>
      <c r="K16766">
        <v>10</v>
      </c>
      <c r="L16766">
        <v>51.1</v>
      </c>
      <c r="M16766">
        <v>0.04</v>
      </c>
      <c r="O16766" s="12">
        <f>VLOOKUP(C16766,[3]May!$C:$Z,24,FALSE)</f>
        <v>2019</v>
      </c>
    </row>
    <row r="16767" spans="1:15" x14ac:dyDescent="0.25">
      <c r="A16767" t="s">
        <v>1245</v>
      </c>
      <c r="C16767" t="s">
        <v>1335</v>
      </c>
      <c r="E16767">
        <v>2</v>
      </c>
      <c r="F16767" t="s">
        <v>1247</v>
      </c>
      <c r="J16767" t="s">
        <v>23</v>
      </c>
      <c r="K16767">
        <v>11</v>
      </c>
      <c r="L16767">
        <v>716.43</v>
      </c>
      <c r="M16767">
        <v>0.56100000000000005</v>
      </c>
      <c r="O16767" s="12">
        <f>VLOOKUP(C16767,[3]May!$C:$Z,24,FALSE)</f>
        <v>2019</v>
      </c>
    </row>
    <row r="16768" spans="1:15" x14ac:dyDescent="0.25">
      <c r="A16768" t="s">
        <v>1245</v>
      </c>
      <c r="C16768" t="s">
        <v>1335</v>
      </c>
      <c r="E16768">
        <v>2</v>
      </c>
      <c r="F16768" t="s">
        <v>1247</v>
      </c>
      <c r="J16768" t="s">
        <v>23</v>
      </c>
      <c r="K16768">
        <v>18</v>
      </c>
      <c r="L16768">
        <v>1172.3399999999999</v>
      </c>
      <c r="M16768">
        <v>0.91800000000000004</v>
      </c>
      <c r="O16768" s="12">
        <f>VLOOKUP(C16768,[3]May!$C:$Z,24,FALSE)</f>
        <v>2019</v>
      </c>
    </row>
    <row r="16769" spans="1:15" x14ac:dyDescent="0.25">
      <c r="A16769" t="s">
        <v>1245</v>
      </c>
      <c r="C16769" t="s">
        <v>1335</v>
      </c>
      <c r="E16769">
        <v>2</v>
      </c>
      <c r="F16769" t="s">
        <v>1247</v>
      </c>
      <c r="J16769" t="s">
        <v>23</v>
      </c>
      <c r="K16769">
        <v>9</v>
      </c>
      <c r="L16769">
        <v>586.16999999999996</v>
      </c>
      <c r="M16769">
        <v>0.45900000000000002</v>
      </c>
      <c r="O16769" s="12">
        <f>VLOOKUP(C16769,[3]May!$C:$Z,24,FALSE)</f>
        <v>2019</v>
      </c>
    </row>
    <row r="16770" spans="1:15" x14ac:dyDescent="0.25">
      <c r="A16770" t="s">
        <v>1245</v>
      </c>
      <c r="C16770" t="s">
        <v>1335</v>
      </c>
      <c r="E16770">
        <v>2</v>
      </c>
      <c r="F16770" t="s">
        <v>1247</v>
      </c>
      <c r="J16770" t="s">
        <v>23</v>
      </c>
      <c r="K16770">
        <v>5</v>
      </c>
      <c r="L16770">
        <v>25.55</v>
      </c>
      <c r="M16770">
        <v>0.02</v>
      </c>
      <c r="O16770" s="12">
        <f>VLOOKUP(C16770,[3]May!$C:$Z,24,FALSE)</f>
        <v>2019</v>
      </c>
    </row>
    <row r="16771" spans="1:15" x14ac:dyDescent="0.25">
      <c r="A16771" t="s">
        <v>1245</v>
      </c>
      <c r="C16771" t="s">
        <v>1335</v>
      </c>
      <c r="E16771">
        <v>8</v>
      </c>
      <c r="F16771" t="s">
        <v>1251</v>
      </c>
      <c r="J16771" t="s">
        <v>23</v>
      </c>
      <c r="K16771">
        <v>8</v>
      </c>
      <c r="L16771">
        <v>440.48</v>
      </c>
      <c r="M16771">
        <v>0.2576</v>
      </c>
      <c r="O16771" s="12">
        <f>VLOOKUP(C16771,[3]May!$C:$Z,24,FALSE)</f>
        <v>2019</v>
      </c>
    </row>
    <row r="16772" spans="1:15" x14ac:dyDescent="0.25">
      <c r="A16772" t="s">
        <v>1245</v>
      </c>
      <c r="C16772" t="s">
        <v>1335</v>
      </c>
      <c r="E16772">
        <v>2</v>
      </c>
      <c r="F16772" t="s">
        <v>1247</v>
      </c>
      <c r="J16772" t="s">
        <v>23</v>
      </c>
      <c r="K16772">
        <v>7</v>
      </c>
      <c r="L16772">
        <v>455.91</v>
      </c>
      <c r="M16772">
        <v>0.35699999999999998</v>
      </c>
      <c r="O16772" s="12">
        <f>VLOOKUP(C16772,[3]May!$C:$Z,24,FALSE)</f>
        <v>2019</v>
      </c>
    </row>
    <row r="16773" spans="1:15" x14ac:dyDescent="0.25">
      <c r="A16773" t="s">
        <v>1245</v>
      </c>
      <c r="C16773" t="s">
        <v>1335</v>
      </c>
      <c r="E16773">
        <v>12</v>
      </c>
      <c r="F16773" t="s">
        <v>1253</v>
      </c>
      <c r="J16773" t="s">
        <v>23</v>
      </c>
      <c r="K16773">
        <v>1</v>
      </c>
      <c r="L16773">
        <v>61.2</v>
      </c>
      <c r="M16773">
        <v>8.3370000000000007E-3</v>
      </c>
      <c r="O16773" s="12">
        <f>VLOOKUP(C16773,[3]May!$C:$Z,24,FALSE)</f>
        <v>2019</v>
      </c>
    </row>
    <row r="16774" spans="1:15" x14ac:dyDescent="0.25">
      <c r="A16774" t="s">
        <v>1245</v>
      </c>
      <c r="C16774" t="s">
        <v>1335</v>
      </c>
      <c r="E16774">
        <v>8</v>
      </c>
      <c r="F16774" t="s">
        <v>1251</v>
      </c>
      <c r="J16774" t="s">
        <v>23</v>
      </c>
      <c r="K16774">
        <v>3</v>
      </c>
      <c r="L16774">
        <v>165.18</v>
      </c>
      <c r="M16774">
        <v>9.6600000000000005E-2</v>
      </c>
      <c r="O16774" s="12">
        <f>VLOOKUP(C16774,[3]May!$C:$Z,24,FALSE)</f>
        <v>2019</v>
      </c>
    </row>
    <row r="16775" spans="1:15" x14ac:dyDescent="0.25">
      <c r="A16775" t="s">
        <v>1245</v>
      </c>
      <c r="C16775" t="s">
        <v>1335</v>
      </c>
      <c r="E16775">
        <v>7</v>
      </c>
      <c r="F16775" t="s">
        <v>1255</v>
      </c>
      <c r="J16775" t="s">
        <v>23</v>
      </c>
      <c r="K16775">
        <v>1</v>
      </c>
      <c r="L16775">
        <v>56.26</v>
      </c>
      <c r="M16775">
        <v>3.2899999999999999E-2</v>
      </c>
      <c r="O16775" s="12">
        <f>VLOOKUP(C16775,[3]May!$C:$Z,24,FALSE)</f>
        <v>2019</v>
      </c>
    </row>
    <row r="16776" spans="1:15" x14ac:dyDescent="0.25">
      <c r="A16776" t="s">
        <v>1245</v>
      </c>
      <c r="C16776" t="s">
        <v>1335</v>
      </c>
      <c r="E16776">
        <v>2</v>
      </c>
      <c r="F16776" t="s">
        <v>1247</v>
      </c>
      <c r="J16776" t="s">
        <v>23</v>
      </c>
      <c r="K16776">
        <v>2</v>
      </c>
      <c r="L16776">
        <v>130.26</v>
      </c>
      <c r="M16776">
        <v>0.10199999999999999</v>
      </c>
      <c r="O16776" s="12">
        <f>VLOOKUP(C16776,[3]May!$C:$Z,24,FALSE)</f>
        <v>2019</v>
      </c>
    </row>
    <row r="16777" spans="1:15" x14ac:dyDescent="0.25">
      <c r="A16777" t="s">
        <v>1245</v>
      </c>
      <c r="C16777" t="s">
        <v>1335</v>
      </c>
      <c r="E16777">
        <v>2</v>
      </c>
      <c r="F16777" t="s">
        <v>1247</v>
      </c>
      <c r="J16777" t="s">
        <v>23</v>
      </c>
      <c r="K16777">
        <v>6</v>
      </c>
      <c r="L16777">
        <v>30.66</v>
      </c>
      <c r="M16777">
        <v>2.4E-2</v>
      </c>
      <c r="O16777" s="12">
        <f>VLOOKUP(C16777,[3]May!$C:$Z,24,FALSE)</f>
        <v>2019</v>
      </c>
    </row>
    <row r="16778" spans="1:15" x14ac:dyDescent="0.25">
      <c r="A16778" t="s">
        <v>1245</v>
      </c>
      <c r="C16778" t="s">
        <v>1335</v>
      </c>
      <c r="E16778">
        <v>2</v>
      </c>
      <c r="F16778" t="s">
        <v>1247</v>
      </c>
      <c r="J16778" t="s">
        <v>23</v>
      </c>
      <c r="K16778">
        <v>20</v>
      </c>
      <c r="L16778">
        <v>102.2</v>
      </c>
      <c r="M16778">
        <v>0.08</v>
      </c>
      <c r="O16778" s="12">
        <f>VLOOKUP(C16778,[3]May!$C:$Z,24,FALSE)</f>
        <v>2019</v>
      </c>
    </row>
    <row r="16779" spans="1:15" x14ac:dyDescent="0.25">
      <c r="A16779" t="s">
        <v>1245</v>
      </c>
      <c r="C16779" t="s">
        <v>1335</v>
      </c>
      <c r="E16779">
        <v>2</v>
      </c>
      <c r="F16779" t="s">
        <v>1247</v>
      </c>
      <c r="J16779" t="s">
        <v>23</v>
      </c>
      <c r="K16779">
        <v>13</v>
      </c>
      <c r="L16779">
        <v>66.430000000000007</v>
      </c>
      <c r="M16779">
        <v>5.1999999999999998E-2</v>
      </c>
      <c r="O16779" s="12">
        <f>VLOOKUP(C16779,[3]May!$C:$Z,24,FALSE)</f>
        <v>2019</v>
      </c>
    </row>
    <row r="16780" spans="1:15" x14ac:dyDescent="0.25">
      <c r="A16780" t="s">
        <v>1245</v>
      </c>
      <c r="C16780" t="s">
        <v>1335</v>
      </c>
      <c r="E16780">
        <v>2</v>
      </c>
      <c r="F16780" t="s">
        <v>1247</v>
      </c>
      <c r="J16780" t="s">
        <v>23</v>
      </c>
      <c r="K16780">
        <v>20</v>
      </c>
      <c r="L16780">
        <v>1302.5999999999999</v>
      </c>
      <c r="M16780">
        <v>1.02</v>
      </c>
      <c r="O16780" s="12">
        <f>VLOOKUP(C16780,[3]May!$C:$Z,24,FALSE)</f>
        <v>2019</v>
      </c>
    </row>
    <row r="16781" spans="1:15" x14ac:dyDescent="0.25">
      <c r="A16781" t="s">
        <v>1245</v>
      </c>
      <c r="C16781" t="s">
        <v>1335</v>
      </c>
      <c r="E16781">
        <v>2</v>
      </c>
      <c r="F16781" t="s">
        <v>1247</v>
      </c>
      <c r="J16781" t="s">
        <v>23</v>
      </c>
      <c r="K16781">
        <v>4</v>
      </c>
      <c r="L16781">
        <v>260.52</v>
      </c>
      <c r="M16781">
        <v>0.20399999999999999</v>
      </c>
      <c r="O16781" s="12">
        <f>VLOOKUP(C16781,[3]May!$C:$Z,24,FALSE)</f>
        <v>2019</v>
      </c>
    </row>
    <row r="16782" spans="1:15" x14ac:dyDescent="0.25">
      <c r="A16782" t="s">
        <v>1245</v>
      </c>
      <c r="C16782" t="s">
        <v>1335</v>
      </c>
      <c r="E16782">
        <v>2</v>
      </c>
      <c r="F16782" t="s">
        <v>1247</v>
      </c>
      <c r="J16782" t="s">
        <v>23</v>
      </c>
      <c r="K16782">
        <v>3</v>
      </c>
      <c r="L16782">
        <v>15.33</v>
      </c>
      <c r="M16782">
        <v>1.2E-2</v>
      </c>
      <c r="O16782" s="12">
        <f>VLOOKUP(C16782,[3]May!$C:$Z,24,FALSE)</f>
        <v>2019</v>
      </c>
    </row>
    <row r="16783" spans="1:15" x14ac:dyDescent="0.25">
      <c r="A16783" t="s">
        <v>1245</v>
      </c>
      <c r="C16783" t="s">
        <v>1335</v>
      </c>
      <c r="E16783">
        <v>2</v>
      </c>
      <c r="F16783" t="s">
        <v>1247</v>
      </c>
      <c r="J16783" t="s">
        <v>23</v>
      </c>
      <c r="K16783">
        <v>2</v>
      </c>
      <c r="L16783">
        <v>130.26</v>
      </c>
      <c r="M16783">
        <v>0.10199999999999999</v>
      </c>
      <c r="O16783" s="12">
        <f>VLOOKUP(C16783,[3]May!$C:$Z,24,FALSE)</f>
        <v>2019</v>
      </c>
    </row>
    <row r="16784" spans="1:15" x14ac:dyDescent="0.25">
      <c r="A16784" t="s">
        <v>1245</v>
      </c>
      <c r="C16784" t="s">
        <v>1335</v>
      </c>
      <c r="E16784">
        <v>8</v>
      </c>
      <c r="F16784" t="s">
        <v>1251</v>
      </c>
      <c r="J16784" t="s">
        <v>23</v>
      </c>
      <c r="K16784">
        <v>3</v>
      </c>
      <c r="L16784">
        <v>165.18</v>
      </c>
      <c r="M16784">
        <v>9.6600000000000005E-2</v>
      </c>
      <c r="O16784" s="12">
        <f>VLOOKUP(C16784,[3]May!$C:$Z,24,FALSE)</f>
        <v>2019</v>
      </c>
    </row>
    <row r="16785" spans="1:15" x14ac:dyDescent="0.25">
      <c r="A16785" t="s">
        <v>1245</v>
      </c>
      <c r="C16785" t="s">
        <v>1335</v>
      </c>
      <c r="E16785">
        <v>7</v>
      </c>
      <c r="F16785" t="s">
        <v>1255</v>
      </c>
      <c r="J16785" t="s">
        <v>23</v>
      </c>
      <c r="K16785">
        <v>6</v>
      </c>
      <c r="L16785">
        <v>337.56</v>
      </c>
      <c r="M16785">
        <v>0.19739999999999999</v>
      </c>
      <c r="O16785" s="12">
        <f>VLOOKUP(C16785,[3]May!$C:$Z,24,FALSE)</f>
        <v>2019</v>
      </c>
    </row>
    <row r="16786" spans="1:15" x14ac:dyDescent="0.25">
      <c r="A16786" t="s">
        <v>1245</v>
      </c>
      <c r="C16786" t="s">
        <v>1335</v>
      </c>
      <c r="E16786">
        <v>2</v>
      </c>
      <c r="F16786" t="s">
        <v>1247</v>
      </c>
      <c r="J16786" t="s">
        <v>23</v>
      </c>
      <c r="K16786">
        <v>10</v>
      </c>
      <c r="L16786">
        <v>51.1</v>
      </c>
      <c r="M16786">
        <v>0.04</v>
      </c>
      <c r="O16786" s="12">
        <f>VLOOKUP(C16786,[3]May!$C:$Z,24,FALSE)</f>
        <v>2019</v>
      </c>
    </row>
    <row r="16787" spans="1:15" x14ac:dyDescent="0.25">
      <c r="A16787" t="s">
        <v>1245</v>
      </c>
      <c r="C16787" t="s">
        <v>1335</v>
      </c>
      <c r="E16787">
        <v>2</v>
      </c>
      <c r="F16787" t="s">
        <v>1247</v>
      </c>
      <c r="J16787" t="s">
        <v>23</v>
      </c>
      <c r="K16787">
        <v>9</v>
      </c>
      <c r="L16787">
        <v>586.16999999999996</v>
      </c>
      <c r="M16787">
        <v>0.45900000000000002</v>
      </c>
      <c r="O16787" s="12">
        <f>VLOOKUP(C16787,[3]May!$C:$Z,24,FALSE)</f>
        <v>2019</v>
      </c>
    </row>
    <row r="16788" spans="1:15" x14ac:dyDescent="0.25">
      <c r="A16788" t="s">
        <v>1245</v>
      </c>
      <c r="C16788" t="s">
        <v>1335</v>
      </c>
      <c r="E16788">
        <v>2</v>
      </c>
      <c r="F16788" t="s">
        <v>1247</v>
      </c>
      <c r="J16788" t="s">
        <v>23</v>
      </c>
      <c r="K16788">
        <v>1</v>
      </c>
      <c r="L16788">
        <v>5.1100000000000003</v>
      </c>
      <c r="M16788">
        <v>4.0000000000000001E-3</v>
      </c>
      <c r="O16788" s="12">
        <f>VLOOKUP(C16788,[3]May!$C:$Z,24,FALSE)</f>
        <v>2019</v>
      </c>
    </row>
    <row r="16789" spans="1:15" x14ac:dyDescent="0.25">
      <c r="A16789" t="s">
        <v>1245</v>
      </c>
      <c r="C16789" t="s">
        <v>1335</v>
      </c>
      <c r="E16789">
        <v>2</v>
      </c>
      <c r="F16789" t="s">
        <v>1247</v>
      </c>
      <c r="J16789" t="s">
        <v>23</v>
      </c>
      <c r="K16789">
        <v>3</v>
      </c>
      <c r="L16789">
        <v>195.39</v>
      </c>
      <c r="M16789">
        <v>0.153</v>
      </c>
      <c r="O16789" s="12">
        <f>VLOOKUP(C16789,[3]May!$C:$Z,24,FALSE)</f>
        <v>2019</v>
      </c>
    </row>
    <row r="16790" spans="1:15" x14ac:dyDescent="0.25">
      <c r="A16790" t="s">
        <v>1245</v>
      </c>
      <c r="C16790" t="s">
        <v>1335</v>
      </c>
      <c r="E16790">
        <v>2</v>
      </c>
      <c r="F16790" t="s">
        <v>1247</v>
      </c>
      <c r="J16790" t="s">
        <v>23</v>
      </c>
      <c r="K16790">
        <v>16</v>
      </c>
      <c r="L16790">
        <v>81.760000000000005</v>
      </c>
      <c r="M16790">
        <v>6.4000000000000001E-2</v>
      </c>
      <c r="O16790" s="12">
        <f>VLOOKUP(C16790,[3]May!$C:$Z,24,FALSE)</f>
        <v>2019</v>
      </c>
    </row>
    <row r="16791" spans="1:15" x14ac:dyDescent="0.25">
      <c r="A16791" t="s">
        <v>1245</v>
      </c>
      <c r="C16791" t="s">
        <v>1335</v>
      </c>
      <c r="E16791">
        <v>2</v>
      </c>
      <c r="F16791" t="s">
        <v>1247</v>
      </c>
      <c r="J16791" t="s">
        <v>23</v>
      </c>
      <c r="K16791">
        <v>2</v>
      </c>
      <c r="L16791">
        <v>130.26</v>
      </c>
      <c r="M16791">
        <v>0.10199999999999999</v>
      </c>
      <c r="O16791" s="12">
        <f>VLOOKUP(C16791,[3]May!$C:$Z,24,FALSE)</f>
        <v>2019</v>
      </c>
    </row>
    <row r="16792" spans="1:15" x14ac:dyDescent="0.25">
      <c r="A16792" t="s">
        <v>1245</v>
      </c>
      <c r="C16792" t="s">
        <v>1335</v>
      </c>
      <c r="E16792">
        <v>2</v>
      </c>
      <c r="F16792" t="s">
        <v>1247</v>
      </c>
      <c r="J16792" t="s">
        <v>23</v>
      </c>
      <c r="K16792">
        <v>17</v>
      </c>
      <c r="L16792">
        <v>86.87</v>
      </c>
      <c r="M16792">
        <v>6.8000000000000005E-2</v>
      </c>
      <c r="O16792" s="12">
        <f>VLOOKUP(C16792,[3]May!$C:$Z,24,FALSE)</f>
        <v>2019</v>
      </c>
    </row>
    <row r="16793" spans="1:15" x14ac:dyDescent="0.25">
      <c r="A16793" t="s">
        <v>1245</v>
      </c>
      <c r="C16793" t="s">
        <v>1335</v>
      </c>
      <c r="E16793">
        <v>2</v>
      </c>
      <c r="F16793" t="s">
        <v>1247</v>
      </c>
      <c r="J16793" t="s">
        <v>23</v>
      </c>
      <c r="K16793">
        <v>14</v>
      </c>
      <c r="L16793">
        <v>71.540000000000006</v>
      </c>
      <c r="M16793">
        <v>5.6000000000000001E-2</v>
      </c>
      <c r="O16793" s="12">
        <f>VLOOKUP(C16793,[3]May!$C:$Z,24,FALSE)</f>
        <v>2019</v>
      </c>
    </row>
    <row r="16794" spans="1:15" x14ac:dyDescent="0.25">
      <c r="A16794" t="s">
        <v>1245</v>
      </c>
      <c r="C16794" t="s">
        <v>1335</v>
      </c>
      <c r="E16794">
        <v>2</v>
      </c>
      <c r="F16794" t="s">
        <v>1247</v>
      </c>
      <c r="J16794" t="s">
        <v>23</v>
      </c>
      <c r="K16794">
        <v>6</v>
      </c>
      <c r="L16794">
        <v>30.66</v>
      </c>
      <c r="M16794">
        <v>2.4E-2</v>
      </c>
      <c r="O16794" s="12">
        <f>VLOOKUP(C16794,[3]May!$C:$Z,24,FALSE)</f>
        <v>2019</v>
      </c>
    </row>
    <row r="16795" spans="1:15" x14ac:dyDescent="0.25">
      <c r="A16795" t="s">
        <v>1245</v>
      </c>
      <c r="C16795" t="s">
        <v>1335</v>
      </c>
      <c r="E16795">
        <v>2</v>
      </c>
      <c r="F16795" t="s">
        <v>1247</v>
      </c>
      <c r="J16795" t="s">
        <v>23</v>
      </c>
      <c r="K16795">
        <v>15</v>
      </c>
      <c r="L16795">
        <v>76.650000000000006</v>
      </c>
      <c r="M16795">
        <v>0.06</v>
      </c>
      <c r="O16795" s="12">
        <f>VLOOKUP(C16795,[3]May!$C:$Z,24,FALSE)</f>
        <v>2019</v>
      </c>
    </row>
    <row r="16796" spans="1:15" x14ac:dyDescent="0.25">
      <c r="A16796" t="s">
        <v>1245</v>
      </c>
      <c r="C16796" t="s">
        <v>1335</v>
      </c>
      <c r="E16796">
        <v>2</v>
      </c>
      <c r="F16796" t="s">
        <v>1247</v>
      </c>
      <c r="J16796" t="s">
        <v>23</v>
      </c>
      <c r="K16796">
        <v>3</v>
      </c>
      <c r="L16796">
        <v>195.39</v>
      </c>
      <c r="M16796">
        <v>0.153</v>
      </c>
      <c r="O16796" s="12">
        <f>VLOOKUP(C16796,[3]May!$C:$Z,24,FALSE)</f>
        <v>2019</v>
      </c>
    </row>
    <row r="16797" spans="1:15" x14ac:dyDescent="0.25">
      <c r="A16797" t="s">
        <v>1245</v>
      </c>
      <c r="C16797" t="s">
        <v>1335</v>
      </c>
      <c r="E16797">
        <v>2</v>
      </c>
      <c r="F16797" t="s">
        <v>1247</v>
      </c>
      <c r="J16797" t="s">
        <v>23</v>
      </c>
      <c r="K16797">
        <v>13</v>
      </c>
      <c r="L16797">
        <v>846.69</v>
      </c>
      <c r="M16797">
        <v>0.66300000000000003</v>
      </c>
      <c r="O16797" s="12">
        <f>VLOOKUP(C16797,[3]May!$C:$Z,24,FALSE)</f>
        <v>2019</v>
      </c>
    </row>
    <row r="16798" spans="1:15" x14ac:dyDescent="0.25">
      <c r="A16798" t="s">
        <v>1245</v>
      </c>
      <c r="C16798" t="s">
        <v>1335</v>
      </c>
      <c r="E16798">
        <v>2</v>
      </c>
      <c r="F16798" t="s">
        <v>1247</v>
      </c>
      <c r="J16798" t="s">
        <v>23</v>
      </c>
      <c r="K16798">
        <v>1</v>
      </c>
      <c r="L16798">
        <v>5.1100000000000003</v>
      </c>
      <c r="M16798">
        <v>4.0000000000000001E-3</v>
      </c>
      <c r="O16798" s="12">
        <f>VLOOKUP(C16798,[3]May!$C:$Z,24,FALSE)</f>
        <v>2019</v>
      </c>
    </row>
    <row r="16799" spans="1:15" x14ac:dyDescent="0.25">
      <c r="A16799" t="s">
        <v>1245</v>
      </c>
      <c r="C16799" t="s">
        <v>1335</v>
      </c>
      <c r="E16799">
        <v>2</v>
      </c>
      <c r="F16799" t="s">
        <v>1247</v>
      </c>
      <c r="J16799" t="s">
        <v>23</v>
      </c>
      <c r="K16799">
        <v>1</v>
      </c>
      <c r="L16799">
        <v>65.13</v>
      </c>
      <c r="M16799">
        <v>5.0999999999999997E-2</v>
      </c>
      <c r="O16799" s="12">
        <f>VLOOKUP(C16799,[3]May!$C:$Z,24,FALSE)</f>
        <v>2019</v>
      </c>
    </row>
    <row r="16800" spans="1:15" x14ac:dyDescent="0.25">
      <c r="A16800" t="s">
        <v>1245</v>
      </c>
      <c r="C16800" t="s">
        <v>1335</v>
      </c>
      <c r="E16800">
        <v>2</v>
      </c>
      <c r="F16800" t="s">
        <v>1247</v>
      </c>
      <c r="J16800" t="s">
        <v>23</v>
      </c>
      <c r="K16800">
        <v>20</v>
      </c>
      <c r="L16800">
        <v>102.2</v>
      </c>
      <c r="M16800">
        <v>0.08</v>
      </c>
      <c r="O16800" s="12">
        <f>VLOOKUP(C16800,[3]May!$C:$Z,24,FALSE)</f>
        <v>2019</v>
      </c>
    </row>
    <row r="16801" spans="1:15" x14ac:dyDescent="0.25">
      <c r="A16801" t="s">
        <v>1245</v>
      </c>
      <c r="C16801" t="s">
        <v>1335</v>
      </c>
      <c r="E16801">
        <v>2</v>
      </c>
      <c r="F16801" t="s">
        <v>1247</v>
      </c>
      <c r="J16801" t="s">
        <v>23</v>
      </c>
      <c r="K16801">
        <v>1</v>
      </c>
      <c r="L16801">
        <v>5.1100000000000003</v>
      </c>
      <c r="M16801">
        <v>4.0000000000000001E-3</v>
      </c>
      <c r="O16801" s="12">
        <f>VLOOKUP(C16801,[3]May!$C:$Z,24,FALSE)</f>
        <v>2019</v>
      </c>
    </row>
    <row r="16802" spans="1:15" x14ac:dyDescent="0.25">
      <c r="A16802" t="s">
        <v>1245</v>
      </c>
      <c r="C16802" t="s">
        <v>1335</v>
      </c>
      <c r="E16802">
        <v>2</v>
      </c>
      <c r="F16802" t="s">
        <v>1247</v>
      </c>
      <c r="J16802" t="s">
        <v>23</v>
      </c>
      <c r="K16802">
        <v>16</v>
      </c>
      <c r="L16802">
        <v>81.760000000000005</v>
      </c>
      <c r="M16802">
        <v>6.4000000000000001E-2</v>
      </c>
      <c r="O16802" s="12">
        <f>VLOOKUP(C16802,[3]May!$C:$Z,24,FALSE)</f>
        <v>2019</v>
      </c>
    </row>
    <row r="16803" spans="1:15" x14ac:dyDescent="0.25">
      <c r="A16803" t="s">
        <v>1245</v>
      </c>
      <c r="C16803" t="s">
        <v>1335</v>
      </c>
      <c r="E16803">
        <v>9</v>
      </c>
      <c r="F16803" t="s">
        <v>1256</v>
      </c>
      <c r="J16803" t="s">
        <v>23</v>
      </c>
      <c r="K16803">
        <v>5</v>
      </c>
      <c r="L16803">
        <v>195.3</v>
      </c>
      <c r="M16803">
        <v>0.161</v>
      </c>
      <c r="O16803" s="12">
        <f>VLOOKUP(C16803,[3]May!$C:$Z,24,FALSE)</f>
        <v>2019</v>
      </c>
    </row>
    <row r="16804" spans="1:15" x14ac:dyDescent="0.25">
      <c r="A16804" t="s">
        <v>1245</v>
      </c>
      <c r="C16804" t="s">
        <v>1335</v>
      </c>
      <c r="E16804">
        <v>2</v>
      </c>
      <c r="F16804" t="s">
        <v>1247</v>
      </c>
      <c r="J16804" t="s">
        <v>23</v>
      </c>
      <c r="K16804">
        <v>2</v>
      </c>
      <c r="L16804">
        <v>10.220000000000001</v>
      </c>
      <c r="M16804">
        <v>8.0000000000000002E-3</v>
      </c>
      <c r="O16804" s="12">
        <f>VLOOKUP(C16804,[3]May!$C:$Z,24,FALSE)</f>
        <v>2019</v>
      </c>
    </row>
    <row r="16805" spans="1:15" x14ac:dyDescent="0.25">
      <c r="A16805" t="s">
        <v>1245</v>
      </c>
      <c r="C16805" t="s">
        <v>1335</v>
      </c>
      <c r="E16805">
        <v>2</v>
      </c>
      <c r="F16805" t="s">
        <v>1247</v>
      </c>
      <c r="J16805" t="s">
        <v>23</v>
      </c>
      <c r="K16805">
        <v>9</v>
      </c>
      <c r="L16805">
        <v>586.16999999999996</v>
      </c>
      <c r="M16805">
        <v>0.45900000000000002</v>
      </c>
      <c r="O16805" s="12">
        <f>VLOOKUP(C16805,[3]May!$C:$Z,24,FALSE)</f>
        <v>2019</v>
      </c>
    </row>
    <row r="16806" spans="1:15" x14ac:dyDescent="0.25">
      <c r="A16806" t="s">
        <v>1245</v>
      </c>
      <c r="C16806" t="s">
        <v>1335</v>
      </c>
      <c r="E16806">
        <v>2</v>
      </c>
      <c r="F16806" t="s">
        <v>1247</v>
      </c>
      <c r="J16806" t="s">
        <v>23</v>
      </c>
      <c r="K16806">
        <v>8</v>
      </c>
      <c r="L16806">
        <v>40.880000000000003</v>
      </c>
      <c r="M16806">
        <v>3.2000000000000001E-2</v>
      </c>
      <c r="O16806" s="12">
        <f>VLOOKUP(C16806,[3]May!$C:$Z,24,FALSE)</f>
        <v>2019</v>
      </c>
    </row>
    <row r="16807" spans="1:15" x14ac:dyDescent="0.25">
      <c r="A16807" t="s">
        <v>1245</v>
      </c>
      <c r="C16807" t="s">
        <v>1335</v>
      </c>
      <c r="E16807">
        <v>2</v>
      </c>
      <c r="F16807" t="s">
        <v>1247</v>
      </c>
      <c r="J16807" t="s">
        <v>23</v>
      </c>
      <c r="K16807">
        <v>14</v>
      </c>
      <c r="L16807">
        <v>911.82</v>
      </c>
      <c r="M16807">
        <v>0.71399999999999997</v>
      </c>
      <c r="O16807" s="12">
        <f>VLOOKUP(C16807,[3]May!$C:$Z,24,FALSE)</f>
        <v>2019</v>
      </c>
    </row>
    <row r="16808" spans="1:15" x14ac:dyDescent="0.25">
      <c r="A16808" t="s">
        <v>1245</v>
      </c>
      <c r="C16808" t="s">
        <v>1335</v>
      </c>
      <c r="E16808">
        <v>2</v>
      </c>
      <c r="F16808" t="s">
        <v>1247</v>
      </c>
      <c r="J16808" t="s">
        <v>23</v>
      </c>
      <c r="K16808">
        <v>17</v>
      </c>
      <c r="L16808">
        <v>1107.21</v>
      </c>
      <c r="M16808">
        <v>0.86699999999999999</v>
      </c>
      <c r="O16808" s="12">
        <f>VLOOKUP(C16808,[3]May!$C:$Z,24,FALSE)</f>
        <v>2019</v>
      </c>
    </row>
    <row r="16809" spans="1:15" x14ac:dyDescent="0.25">
      <c r="A16809" t="s">
        <v>1245</v>
      </c>
      <c r="C16809" t="s">
        <v>1335</v>
      </c>
      <c r="E16809">
        <v>8</v>
      </c>
      <c r="F16809" t="s">
        <v>1251</v>
      </c>
      <c r="J16809" t="s">
        <v>23</v>
      </c>
      <c r="K16809">
        <v>4</v>
      </c>
      <c r="L16809">
        <v>220.24</v>
      </c>
      <c r="M16809">
        <v>0.1288</v>
      </c>
      <c r="O16809" s="12">
        <f>VLOOKUP(C16809,[3]May!$C:$Z,24,FALSE)</f>
        <v>2019</v>
      </c>
    </row>
    <row r="16810" spans="1:15" x14ac:dyDescent="0.25">
      <c r="A16810" t="s">
        <v>1245</v>
      </c>
      <c r="C16810" t="s">
        <v>1335</v>
      </c>
      <c r="E16810">
        <v>2</v>
      </c>
      <c r="F16810" t="s">
        <v>1247</v>
      </c>
      <c r="J16810" t="s">
        <v>23</v>
      </c>
      <c r="K16810">
        <v>20</v>
      </c>
      <c r="L16810">
        <v>102.2</v>
      </c>
      <c r="M16810">
        <v>0.08</v>
      </c>
      <c r="O16810" s="12">
        <f>VLOOKUP(C16810,[3]May!$C:$Z,24,FALSE)</f>
        <v>2019</v>
      </c>
    </row>
    <row r="16811" spans="1:15" x14ac:dyDescent="0.25">
      <c r="A16811" t="s">
        <v>1245</v>
      </c>
      <c r="C16811" t="s">
        <v>1335</v>
      </c>
      <c r="E16811">
        <v>2</v>
      </c>
      <c r="F16811" t="s">
        <v>1247</v>
      </c>
      <c r="J16811" t="s">
        <v>23</v>
      </c>
      <c r="K16811">
        <v>5</v>
      </c>
      <c r="L16811">
        <v>25.55</v>
      </c>
      <c r="M16811">
        <v>0.02</v>
      </c>
      <c r="O16811" s="12">
        <f>VLOOKUP(C16811,[3]May!$C:$Z,24,FALSE)</f>
        <v>2019</v>
      </c>
    </row>
    <row r="16812" spans="1:15" x14ac:dyDescent="0.25">
      <c r="A16812" t="s">
        <v>1245</v>
      </c>
      <c r="C16812" t="s">
        <v>1335</v>
      </c>
      <c r="E16812">
        <v>2</v>
      </c>
      <c r="F16812" t="s">
        <v>1247</v>
      </c>
      <c r="J16812" t="s">
        <v>23</v>
      </c>
      <c r="K16812">
        <v>1</v>
      </c>
      <c r="L16812">
        <v>65.13</v>
      </c>
      <c r="M16812">
        <v>5.0999999999999997E-2</v>
      </c>
      <c r="O16812" s="12">
        <f>VLOOKUP(C16812,[3]May!$C:$Z,24,FALSE)</f>
        <v>2019</v>
      </c>
    </row>
    <row r="16813" spans="1:15" x14ac:dyDescent="0.25">
      <c r="A16813" t="s">
        <v>1245</v>
      </c>
      <c r="C16813" t="s">
        <v>1335</v>
      </c>
      <c r="E16813">
        <v>2</v>
      </c>
      <c r="F16813" t="s">
        <v>1247</v>
      </c>
      <c r="J16813" t="s">
        <v>23</v>
      </c>
      <c r="K16813">
        <v>17</v>
      </c>
      <c r="L16813">
        <v>86.87</v>
      </c>
      <c r="M16813">
        <v>6.8000000000000005E-2</v>
      </c>
      <c r="O16813" s="12">
        <f>VLOOKUP(C16813,[3]May!$C:$Z,24,FALSE)</f>
        <v>2019</v>
      </c>
    </row>
    <row r="16814" spans="1:15" x14ac:dyDescent="0.25">
      <c r="A16814" t="s">
        <v>1245</v>
      </c>
      <c r="C16814" t="s">
        <v>1335</v>
      </c>
      <c r="E16814">
        <v>12</v>
      </c>
      <c r="F16814" t="s">
        <v>1253</v>
      </c>
      <c r="J16814" t="s">
        <v>23</v>
      </c>
      <c r="K16814">
        <v>1</v>
      </c>
      <c r="L16814">
        <v>61.2</v>
      </c>
      <c r="M16814">
        <v>8.3370000000000007E-3</v>
      </c>
      <c r="O16814" s="12">
        <f>VLOOKUP(C16814,[3]May!$C:$Z,24,FALSE)</f>
        <v>2019</v>
      </c>
    </row>
    <row r="16815" spans="1:15" x14ac:dyDescent="0.25">
      <c r="A16815" t="s">
        <v>1245</v>
      </c>
      <c r="C16815" t="s">
        <v>1335</v>
      </c>
      <c r="E16815">
        <v>2</v>
      </c>
      <c r="F16815" t="s">
        <v>1247</v>
      </c>
      <c r="J16815" t="s">
        <v>23</v>
      </c>
      <c r="K16815">
        <v>9</v>
      </c>
      <c r="L16815">
        <v>586.16999999999996</v>
      </c>
      <c r="M16815">
        <v>0.45900000000000002</v>
      </c>
      <c r="O16815" s="12">
        <f>VLOOKUP(C16815,[3]May!$C:$Z,24,FALSE)</f>
        <v>2019</v>
      </c>
    </row>
    <row r="16816" spans="1:15" x14ac:dyDescent="0.25">
      <c r="A16816" t="s">
        <v>1245</v>
      </c>
      <c r="C16816" t="s">
        <v>1335</v>
      </c>
      <c r="E16816">
        <v>12</v>
      </c>
      <c r="F16816" t="s">
        <v>1253</v>
      </c>
      <c r="J16816" t="s">
        <v>23</v>
      </c>
      <c r="K16816">
        <v>1</v>
      </c>
      <c r="L16816">
        <v>61.2</v>
      </c>
      <c r="M16816">
        <v>8.3370000000000007E-3</v>
      </c>
      <c r="O16816" s="12">
        <f>VLOOKUP(C16816,[3]May!$C:$Z,24,FALSE)</f>
        <v>2019</v>
      </c>
    </row>
    <row r="16817" spans="1:15" x14ac:dyDescent="0.25">
      <c r="A16817" t="s">
        <v>1245</v>
      </c>
      <c r="C16817" t="s">
        <v>1335</v>
      </c>
      <c r="E16817">
        <v>2</v>
      </c>
      <c r="F16817" t="s">
        <v>1247</v>
      </c>
      <c r="J16817" t="s">
        <v>23</v>
      </c>
      <c r="K16817">
        <v>20</v>
      </c>
      <c r="L16817">
        <v>102.2</v>
      </c>
      <c r="M16817">
        <v>0.08</v>
      </c>
      <c r="O16817" s="12">
        <f>VLOOKUP(C16817,[3]May!$C:$Z,24,FALSE)</f>
        <v>2019</v>
      </c>
    </row>
    <row r="16818" spans="1:15" x14ac:dyDescent="0.25">
      <c r="A16818" t="s">
        <v>1245</v>
      </c>
      <c r="C16818" t="s">
        <v>1335</v>
      </c>
      <c r="E16818">
        <v>2</v>
      </c>
      <c r="F16818" t="s">
        <v>1247</v>
      </c>
      <c r="J16818" t="s">
        <v>23</v>
      </c>
      <c r="K16818">
        <v>7</v>
      </c>
      <c r="L16818">
        <v>35.770000000000003</v>
      </c>
      <c r="M16818">
        <v>2.8000000000000001E-2</v>
      </c>
      <c r="O16818" s="12">
        <f>VLOOKUP(C16818,[3]May!$C:$Z,24,FALSE)</f>
        <v>2019</v>
      </c>
    </row>
    <row r="16819" spans="1:15" x14ac:dyDescent="0.25">
      <c r="A16819" t="s">
        <v>1245</v>
      </c>
      <c r="C16819" t="s">
        <v>1335</v>
      </c>
      <c r="E16819">
        <v>2</v>
      </c>
      <c r="F16819" t="s">
        <v>1247</v>
      </c>
      <c r="J16819" t="s">
        <v>23</v>
      </c>
      <c r="K16819">
        <v>4</v>
      </c>
      <c r="L16819">
        <v>260.52</v>
      </c>
      <c r="M16819">
        <v>0.20399999999999999</v>
      </c>
      <c r="O16819" s="12">
        <f>VLOOKUP(C16819,[3]May!$C:$Z,24,FALSE)</f>
        <v>2019</v>
      </c>
    </row>
    <row r="16820" spans="1:15" x14ac:dyDescent="0.25">
      <c r="A16820" t="s">
        <v>1245</v>
      </c>
      <c r="C16820" t="s">
        <v>1335</v>
      </c>
      <c r="E16820">
        <v>2</v>
      </c>
      <c r="F16820" t="s">
        <v>1247</v>
      </c>
      <c r="J16820" t="s">
        <v>23</v>
      </c>
      <c r="K16820">
        <v>10</v>
      </c>
      <c r="L16820">
        <v>51.1</v>
      </c>
      <c r="M16820">
        <v>0.04</v>
      </c>
      <c r="O16820" s="12">
        <f>VLOOKUP(C16820,[3]May!$C:$Z,24,FALSE)</f>
        <v>2019</v>
      </c>
    </row>
    <row r="16821" spans="1:15" x14ac:dyDescent="0.25">
      <c r="A16821" t="s">
        <v>1245</v>
      </c>
      <c r="C16821" t="s">
        <v>1335</v>
      </c>
      <c r="E16821">
        <v>2</v>
      </c>
      <c r="F16821" t="s">
        <v>1247</v>
      </c>
      <c r="J16821" t="s">
        <v>23</v>
      </c>
      <c r="K16821">
        <v>14</v>
      </c>
      <c r="L16821">
        <v>71.540000000000006</v>
      </c>
      <c r="M16821">
        <v>5.6000000000000001E-2</v>
      </c>
      <c r="O16821" s="12">
        <f>VLOOKUP(C16821,[3]May!$C:$Z,24,FALSE)</f>
        <v>2019</v>
      </c>
    </row>
    <row r="16822" spans="1:15" x14ac:dyDescent="0.25">
      <c r="A16822" t="s">
        <v>1245</v>
      </c>
      <c r="C16822" t="s">
        <v>1335</v>
      </c>
      <c r="E16822">
        <v>2</v>
      </c>
      <c r="F16822" t="s">
        <v>1247</v>
      </c>
      <c r="J16822" t="s">
        <v>23</v>
      </c>
      <c r="K16822">
        <v>20</v>
      </c>
      <c r="L16822">
        <v>102.2</v>
      </c>
      <c r="M16822">
        <v>0.08</v>
      </c>
      <c r="O16822" s="12">
        <f>VLOOKUP(C16822,[3]May!$C:$Z,24,FALSE)</f>
        <v>2019</v>
      </c>
    </row>
    <row r="16823" spans="1:15" x14ac:dyDescent="0.25">
      <c r="A16823" t="s">
        <v>1245</v>
      </c>
      <c r="C16823" t="s">
        <v>1335</v>
      </c>
      <c r="E16823">
        <v>2</v>
      </c>
      <c r="F16823" t="s">
        <v>1247</v>
      </c>
      <c r="J16823" t="s">
        <v>23</v>
      </c>
      <c r="K16823">
        <v>11</v>
      </c>
      <c r="L16823">
        <v>56.21</v>
      </c>
      <c r="M16823">
        <v>4.3999999999999997E-2</v>
      </c>
      <c r="O16823" s="12">
        <f>VLOOKUP(C16823,[3]May!$C:$Z,24,FALSE)</f>
        <v>2019</v>
      </c>
    </row>
    <row r="16824" spans="1:15" x14ac:dyDescent="0.25">
      <c r="A16824" t="s">
        <v>1245</v>
      </c>
      <c r="C16824" t="s">
        <v>1335</v>
      </c>
      <c r="E16824">
        <v>2</v>
      </c>
      <c r="F16824" t="s">
        <v>1247</v>
      </c>
      <c r="J16824" t="s">
        <v>23</v>
      </c>
      <c r="K16824">
        <v>1</v>
      </c>
      <c r="L16824">
        <v>5.1100000000000003</v>
      </c>
      <c r="M16824">
        <v>4.0000000000000001E-3</v>
      </c>
      <c r="O16824" s="12">
        <f>VLOOKUP(C16824,[3]May!$C:$Z,24,FALSE)</f>
        <v>2019</v>
      </c>
    </row>
    <row r="16825" spans="1:15" x14ac:dyDescent="0.25">
      <c r="A16825" t="s">
        <v>1245</v>
      </c>
      <c r="C16825" t="s">
        <v>1335</v>
      </c>
      <c r="E16825">
        <v>2</v>
      </c>
      <c r="F16825" t="s">
        <v>1247</v>
      </c>
      <c r="J16825" t="s">
        <v>23</v>
      </c>
      <c r="K16825">
        <v>1</v>
      </c>
      <c r="L16825">
        <v>65.13</v>
      </c>
      <c r="M16825">
        <v>5.0999999999999997E-2</v>
      </c>
      <c r="O16825" s="12">
        <f>VLOOKUP(C16825,[3]May!$C:$Z,24,FALSE)</f>
        <v>2019</v>
      </c>
    </row>
    <row r="16826" spans="1:15" x14ac:dyDescent="0.25">
      <c r="A16826" t="s">
        <v>1245</v>
      </c>
      <c r="C16826" t="s">
        <v>1335</v>
      </c>
      <c r="E16826">
        <v>2</v>
      </c>
      <c r="F16826" t="s">
        <v>1247</v>
      </c>
      <c r="J16826" t="s">
        <v>23</v>
      </c>
      <c r="K16826">
        <v>5</v>
      </c>
      <c r="L16826">
        <v>325.64999999999998</v>
      </c>
      <c r="M16826">
        <v>0.255</v>
      </c>
      <c r="O16826" s="12">
        <f>VLOOKUP(C16826,[3]May!$C:$Z,24,FALSE)</f>
        <v>2019</v>
      </c>
    </row>
    <row r="16827" spans="1:15" x14ac:dyDescent="0.25">
      <c r="A16827" t="s">
        <v>1245</v>
      </c>
      <c r="C16827" t="s">
        <v>1335</v>
      </c>
      <c r="E16827">
        <v>12</v>
      </c>
      <c r="F16827" t="s">
        <v>1253</v>
      </c>
      <c r="J16827" t="s">
        <v>23</v>
      </c>
      <c r="K16827">
        <v>1</v>
      </c>
      <c r="L16827">
        <v>61.2</v>
      </c>
      <c r="M16827">
        <v>8.3370000000000007E-3</v>
      </c>
      <c r="O16827" s="12">
        <f>VLOOKUP(C16827,[3]May!$C:$Z,24,FALSE)</f>
        <v>2019</v>
      </c>
    </row>
    <row r="16828" spans="1:15" x14ac:dyDescent="0.25">
      <c r="A16828" t="s">
        <v>1245</v>
      </c>
      <c r="C16828" t="s">
        <v>1335</v>
      </c>
      <c r="E16828">
        <v>2</v>
      </c>
      <c r="F16828" t="s">
        <v>1247</v>
      </c>
      <c r="J16828" t="s">
        <v>23</v>
      </c>
      <c r="K16828">
        <v>7</v>
      </c>
      <c r="L16828">
        <v>35.770000000000003</v>
      </c>
      <c r="M16828">
        <v>2.8000000000000001E-2</v>
      </c>
      <c r="O16828" s="12">
        <f>VLOOKUP(C16828,[3]May!$C:$Z,24,FALSE)</f>
        <v>2019</v>
      </c>
    </row>
    <row r="16829" spans="1:15" x14ac:dyDescent="0.25">
      <c r="A16829" t="s">
        <v>1245</v>
      </c>
      <c r="C16829" t="s">
        <v>1335</v>
      </c>
      <c r="E16829">
        <v>2</v>
      </c>
      <c r="F16829" t="s">
        <v>1247</v>
      </c>
      <c r="J16829" t="s">
        <v>23</v>
      </c>
      <c r="K16829">
        <v>10</v>
      </c>
      <c r="L16829">
        <v>651.29999999999995</v>
      </c>
      <c r="M16829">
        <v>0.51</v>
      </c>
      <c r="O16829" s="12">
        <f>VLOOKUP(C16829,[3]May!$C:$Z,24,FALSE)</f>
        <v>2019</v>
      </c>
    </row>
    <row r="16830" spans="1:15" x14ac:dyDescent="0.25">
      <c r="A16830" t="s">
        <v>1245</v>
      </c>
      <c r="C16830" t="s">
        <v>1335</v>
      </c>
      <c r="E16830">
        <v>2</v>
      </c>
      <c r="F16830" t="s">
        <v>1247</v>
      </c>
      <c r="J16830" t="s">
        <v>23</v>
      </c>
      <c r="K16830">
        <v>5</v>
      </c>
      <c r="L16830">
        <v>325.64999999999998</v>
      </c>
      <c r="M16830">
        <v>0.255</v>
      </c>
      <c r="O16830" s="12">
        <f>VLOOKUP(C16830,[3]May!$C:$Z,24,FALSE)</f>
        <v>2019</v>
      </c>
    </row>
    <row r="16831" spans="1:15" x14ac:dyDescent="0.25">
      <c r="A16831" t="s">
        <v>1245</v>
      </c>
      <c r="C16831" t="s">
        <v>1335</v>
      </c>
      <c r="E16831">
        <v>2</v>
      </c>
      <c r="F16831" t="s">
        <v>1247</v>
      </c>
      <c r="J16831" t="s">
        <v>23</v>
      </c>
      <c r="K16831">
        <v>12</v>
      </c>
      <c r="L16831">
        <v>61.32</v>
      </c>
      <c r="M16831">
        <v>4.8000000000000001E-2</v>
      </c>
      <c r="O16831" s="12">
        <f>VLOOKUP(C16831,[3]May!$C:$Z,24,FALSE)</f>
        <v>2019</v>
      </c>
    </row>
    <row r="16832" spans="1:15" x14ac:dyDescent="0.25">
      <c r="A16832" t="s">
        <v>1245</v>
      </c>
      <c r="C16832" t="s">
        <v>1335</v>
      </c>
      <c r="E16832">
        <v>2</v>
      </c>
      <c r="F16832" t="s">
        <v>1247</v>
      </c>
      <c r="J16832" t="s">
        <v>23</v>
      </c>
      <c r="K16832">
        <v>4</v>
      </c>
      <c r="L16832">
        <v>20.440000000000001</v>
      </c>
      <c r="M16832">
        <v>1.6E-2</v>
      </c>
      <c r="O16832" s="12">
        <f>VLOOKUP(C16832,[3]May!$C:$Z,24,FALSE)</f>
        <v>2019</v>
      </c>
    </row>
    <row r="16833" spans="1:15" x14ac:dyDescent="0.25">
      <c r="A16833" t="s">
        <v>1245</v>
      </c>
      <c r="C16833" t="s">
        <v>1335</v>
      </c>
      <c r="E16833">
        <v>2</v>
      </c>
      <c r="F16833" t="s">
        <v>1247</v>
      </c>
      <c r="J16833" t="s">
        <v>23</v>
      </c>
      <c r="K16833">
        <v>10</v>
      </c>
      <c r="L16833">
        <v>651.29999999999995</v>
      </c>
      <c r="M16833">
        <v>0.51</v>
      </c>
      <c r="O16833" s="12">
        <f>VLOOKUP(C16833,[3]May!$C:$Z,24,FALSE)</f>
        <v>2019</v>
      </c>
    </row>
    <row r="16834" spans="1:15" x14ac:dyDescent="0.25">
      <c r="A16834" t="s">
        <v>1245</v>
      </c>
      <c r="C16834" t="s">
        <v>1335</v>
      </c>
      <c r="E16834">
        <v>12</v>
      </c>
      <c r="F16834" t="s">
        <v>1253</v>
      </c>
      <c r="J16834" t="s">
        <v>23</v>
      </c>
      <c r="K16834">
        <v>1</v>
      </c>
      <c r="L16834">
        <v>61.2</v>
      </c>
      <c r="M16834">
        <v>8.3370000000000007E-3</v>
      </c>
      <c r="O16834" s="12">
        <f>VLOOKUP(C16834,[3]May!$C:$Z,24,FALSE)</f>
        <v>2019</v>
      </c>
    </row>
    <row r="16835" spans="1:15" x14ac:dyDescent="0.25">
      <c r="A16835" t="s">
        <v>1245</v>
      </c>
      <c r="C16835" t="s">
        <v>1335</v>
      </c>
      <c r="E16835">
        <v>2</v>
      </c>
      <c r="F16835" t="s">
        <v>1247</v>
      </c>
      <c r="J16835" t="s">
        <v>23</v>
      </c>
      <c r="K16835">
        <v>5</v>
      </c>
      <c r="L16835">
        <v>25.55</v>
      </c>
      <c r="M16835">
        <v>0.02</v>
      </c>
      <c r="O16835" s="12">
        <f>VLOOKUP(C16835,[3]May!$C:$Z,24,FALSE)</f>
        <v>2019</v>
      </c>
    </row>
    <row r="16836" spans="1:15" x14ac:dyDescent="0.25">
      <c r="A16836" t="s">
        <v>1245</v>
      </c>
      <c r="C16836" t="s">
        <v>1335</v>
      </c>
      <c r="E16836">
        <v>2</v>
      </c>
      <c r="F16836" t="s">
        <v>1247</v>
      </c>
      <c r="J16836" t="s">
        <v>23</v>
      </c>
      <c r="K16836">
        <v>10</v>
      </c>
      <c r="L16836">
        <v>651.29999999999995</v>
      </c>
      <c r="M16836">
        <v>0.51</v>
      </c>
      <c r="O16836" s="12">
        <f>VLOOKUP(C16836,[3]May!$C:$Z,24,FALSE)</f>
        <v>2019</v>
      </c>
    </row>
    <row r="16837" spans="1:15" x14ac:dyDescent="0.25">
      <c r="A16837" t="s">
        <v>1245</v>
      </c>
      <c r="C16837" t="s">
        <v>1335</v>
      </c>
      <c r="E16837">
        <v>2</v>
      </c>
      <c r="F16837" t="s">
        <v>1247</v>
      </c>
      <c r="J16837" t="s">
        <v>23</v>
      </c>
      <c r="K16837">
        <v>2</v>
      </c>
      <c r="L16837">
        <v>10.220000000000001</v>
      </c>
      <c r="M16837">
        <v>8.0000000000000002E-3</v>
      </c>
      <c r="O16837" s="12">
        <f>VLOOKUP(C16837,[3]May!$C:$Z,24,FALSE)</f>
        <v>2019</v>
      </c>
    </row>
    <row r="16838" spans="1:15" x14ac:dyDescent="0.25">
      <c r="A16838" t="s">
        <v>1245</v>
      </c>
      <c r="C16838" t="s">
        <v>1335</v>
      </c>
      <c r="E16838">
        <v>2</v>
      </c>
      <c r="F16838" t="s">
        <v>1247</v>
      </c>
      <c r="J16838" t="s">
        <v>23</v>
      </c>
      <c r="K16838">
        <v>10</v>
      </c>
      <c r="L16838">
        <v>651.29999999999995</v>
      </c>
      <c r="M16838">
        <v>0.51</v>
      </c>
      <c r="O16838" s="12">
        <f>VLOOKUP(C16838,[3]May!$C:$Z,24,FALSE)</f>
        <v>2019</v>
      </c>
    </row>
    <row r="16839" spans="1:15" x14ac:dyDescent="0.25">
      <c r="A16839" t="s">
        <v>1245</v>
      </c>
      <c r="C16839" t="s">
        <v>1335</v>
      </c>
      <c r="E16839">
        <v>12</v>
      </c>
      <c r="F16839" t="s">
        <v>1253</v>
      </c>
      <c r="J16839" t="s">
        <v>23</v>
      </c>
      <c r="K16839">
        <v>1</v>
      </c>
      <c r="L16839">
        <v>61.2</v>
      </c>
      <c r="M16839">
        <v>8.3370000000000007E-3</v>
      </c>
      <c r="O16839" s="12">
        <f>VLOOKUP(C16839,[3]May!$C:$Z,24,FALSE)</f>
        <v>2019</v>
      </c>
    </row>
    <row r="16840" spans="1:15" x14ac:dyDescent="0.25">
      <c r="A16840" t="s">
        <v>1245</v>
      </c>
      <c r="C16840" t="s">
        <v>1335</v>
      </c>
      <c r="E16840">
        <v>2</v>
      </c>
      <c r="F16840" t="s">
        <v>1247</v>
      </c>
      <c r="J16840" t="s">
        <v>23</v>
      </c>
      <c r="K16840">
        <v>5</v>
      </c>
      <c r="L16840">
        <v>325.64999999999998</v>
      </c>
      <c r="M16840">
        <v>0.255</v>
      </c>
      <c r="O16840" s="12">
        <f>VLOOKUP(C16840,[3]May!$C:$Z,24,FALSE)</f>
        <v>2019</v>
      </c>
    </row>
    <row r="16841" spans="1:15" x14ac:dyDescent="0.25">
      <c r="A16841" t="s">
        <v>1245</v>
      </c>
      <c r="C16841" t="s">
        <v>1335</v>
      </c>
      <c r="E16841">
        <v>2</v>
      </c>
      <c r="F16841" t="s">
        <v>1247</v>
      </c>
      <c r="J16841" t="s">
        <v>23</v>
      </c>
      <c r="K16841">
        <v>20</v>
      </c>
      <c r="L16841">
        <v>102.2</v>
      </c>
      <c r="M16841">
        <v>0.08</v>
      </c>
      <c r="O16841" s="12">
        <f>VLOOKUP(C16841,[3]May!$C:$Z,24,FALSE)</f>
        <v>2019</v>
      </c>
    </row>
    <row r="16842" spans="1:15" x14ac:dyDescent="0.25">
      <c r="A16842" t="s">
        <v>1245</v>
      </c>
      <c r="C16842" t="s">
        <v>1335</v>
      </c>
      <c r="E16842">
        <v>2</v>
      </c>
      <c r="F16842" t="s">
        <v>1247</v>
      </c>
      <c r="J16842" t="s">
        <v>23</v>
      </c>
      <c r="K16842">
        <v>5</v>
      </c>
      <c r="L16842">
        <v>25.55</v>
      </c>
      <c r="M16842">
        <v>0.02</v>
      </c>
      <c r="O16842" s="12">
        <f>VLOOKUP(C16842,[3]May!$C:$Z,24,FALSE)</f>
        <v>2019</v>
      </c>
    </row>
    <row r="16843" spans="1:15" x14ac:dyDescent="0.25">
      <c r="A16843" t="s">
        <v>1245</v>
      </c>
      <c r="C16843" t="s">
        <v>1335</v>
      </c>
      <c r="E16843">
        <v>2</v>
      </c>
      <c r="F16843" t="s">
        <v>1247</v>
      </c>
      <c r="J16843" t="s">
        <v>23</v>
      </c>
      <c r="K16843">
        <v>7</v>
      </c>
      <c r="L16843">
        <v>35.770000000000003</v>
      </c>
      <c r="M16843">
        <v>2.8000000000000001E-2</v>
      </c>
      <c r="O16843" s="12">
        <f>VLOOKUP(C16843,[3]May!$C:$Z,24,FALSE)</f>
        <v>2019</v>
      </c>
    </row>
    <row r="16844" spans="1:15" x14ac:dyDescent="0.25">
      <c r="A16844" t="s">
        <v>1245</v>
      </c>
      <c r="C16844" t="s">
        <v>1335</v>
      </c>
      <c r="E16844">
        <v>2</v>
      </c>
      <c r="F16844" t="s">
        <v>1247</v>
      </c>
      <c r="J16844" t="s">
        <v>23</v>
      </c>
      <c r="K16844">
        <v>1</v>
      </c>
      <c r="L16844">
        <v>65.13</v>
      </c>
      <c r="M16844">
        <v>5.0999999999999997E-2</v>
      </c>
      <c r="O16844" s="12">
        <f>VLOOKUP(C16844,[3]May!$C:$Z,24,FALSE)</f>
        <v>2019</v>
      </c>
    </row>
    <row r="16845" spans="1:15" x14ac:dyDescent="0.25">
      <c r="A16845" t="s">
        <v>1245</v>
      </c>
      <c r="C16845" t="s">
        <v>1335</v>
      </c>
      <c r="E16845">
        <v>2</v>
      </c>
      <c r="F16845" t="s">
        <v>1247</v>
      </c>
      <c r="J16845" t="s">
        <v>23</v>
      </c>
      <c r="K16845">
        <v>3</v>
      </c>
      <c r="L16845">
        <v>195.39</v>
      </c>
      <c r="M16845">
        <v>0.153</v>
      </c>
      <c r="O16845" s="12">
        <f>VLOOKUP(C16845,[3]May!$C:$Z,24,FALSE)</f>
        <v>2019</v>
      </c>
    </row>
    <row r="16846" spans="1:15" x14ac:dyDescent="0.25">
      <c r="A16846" t="s">
        <v>1245</v>
      </c>
      <c r="C16846" t="s">
        <v>1335</v>
      </c>
      <c r="E16846">
        <v>2</v>
      </c>
      <c r="F16846" t="s">
        <v>1247</v>
      </c>
      <c r="J16846" t="s">
        <v>23</v>
      </c>
      <c r="K16846">
        <v>3</v>
      </c>
      <c r="L16846">
        <v>15.33</v>
      </c>
      <c r="M16846">
        <v>1.2E-2</v>
      </c>
      <c r="O16846" s="12">
        <f>VLOOKUP(C16846,[3]May!$C:$Z,24,FALSE)</f>
        <v>2019</v>
      </c>
    </row>
    <row r="16847" spans="1:15" x14ac:dyDescent="0.25">
      <c r="A16847" t="s">
        <v>1245</v>
      </c>
      <c r="C16847" t="s">
        <v>1335</v>
      </c>
      <c r="E16847">
        <v>9</v>
      </c>
      <c r="F16847" t="s">
        <v>1256</v>
      </c>
      <c r="J16847" t="s">
        <v>23</v>
      </c>
      <c r="K16847">
        <v>12</v>
      </c>
      <c r="L16847">
        <v>468.72</v>
      </c>
      <c r="M16847">
        <v>0.38640000000000002</v>
      </c>
      <c r="O16847" s="12">
        <f>VLOOKUP(C16847,[3]May!$C:$Z,24,FALSE)</f>
        <v>2019</v>
      </c>
    </row>
    <row r="16848" spans="1:15" x14ac:dyDescent="0.25">
      <c r="A16848" t="s">
        <v>1245</v>
      </c>
      <c r="C16848" t="s">
        <v>1335</v>
      </c>
      <c r="E16848">
        <v>2</v>
      </c>
      <c r="F16848" t="s">
        <v>1247</v>
      </c>
      <c r="J16848" t="s">
        <v>23</v>
      </c>
      <c r="K16848">
        <v>3</v>
      </c>
      <c r="L16848">
        <v>195.39</v>
      </c>
      <c r="M16848">
        <v>0.153</v>
      </c>
      <c r="O16848" s="12">
        <f>VLOOKUP(C16848,[3]May!$C:$Z,24,FALSE)</f>
        <v>2019</v>
      </c>
    </row>
    <row r="16849" spans="1:15" x14ac:dyDescent="0.25">
      <c r="A16849" t="s">
        <v>1245</v>
      </c>
      <c r="C16849" t="s">
        <v>1335</v>
      </c>
      <c r="E16849">
        <v>2</v>
      </c>
      <c r="F16849" t="s">
        <v>1247</v>
      </c>
      <c r="J16849" t="s">
        <v>23</v>
      </c>
      <c r="K16849">
        <v>10</v>
      </c>
      <c r="L16849">
        <v>51.1</v>
      </c>
      <c r="M16849">
        <v>0.04</v>
      </c>
      <c r="O16849" s="12">
        <f>VLOOKUP(C16849,[3]May!$C:$Z,24,FALSE)</f>
        <v>2019</v>
      </c>
    </row>
    <row r="16850" spans="1:15" x14ac:dyDescent="0.25">
      <c r="A16850" t="s">
        <v>1245</v>
      </c>
      <c r="C16850" t="s">
        <v>1335</v>
      </c>
      <c r="E16850">
        <v>2</v>
      </c>
      <c r="F16850" t="s">
        <v>1247</v>
      </c>
      <c r="J16850" t="s">
        <v>23</v>
      </c>
      <c r="K16850">
        <v>10</v>
      </c>
      <c r="L16850">
        <v>51.1</v>
      </c>
      <c r="M16850">
        <v>0.04</v>
      </c>
      <c r="O16850" s="12">
        <f>VLOOKUP(C16850,[3]May!$C:$Z,24,FALSE)</f>
        <v>2019</v>
      </c>
    </row>
    <row r="16851" spans="1:15" x14ac:dyDescent="0.25">
      <c r="A16851" t="s">
        <v>1245</v>
      </c>
      <c r="C16851" t="s">
        <v>1335</v>
      </c>
      <c r="E16851">
        <v>2</v>
      </c>
      <c r="F16851" t="s">
        <v>1247</v>
      </c>
      <c r="J16851" t="s">
        <v>23</v>
      </c>
      <c r="K16851">
        <v>12</v>
      </c>
      <c r="L16851">
        <v>781.56</v>
      </c>
      <c r="M16851">
        <v>0.61199999999999999</v>
      </c>
      <c r="O16851" s="12">
        <f>VLOOKUP(C16851,[3]May!$C:$Z,24,FALSE)</f>
        <v>2019</v>
      </c>
    </row>
    <row r="16852" spans="1:15" x14ac:dyDescent="0.25">
      <c r="A16852" t="s">
        <v>1245</v>
      </c>
      <c r="C16852" t="s">
        <v>1335</v>
      </c>
      <c r="E16852">
        <v>2</v>
      </c>
      <c r="F16852" t="s">
        <v>1247</v>
      </c>
      <c r="J16852" t="s">
        <v>23</v>
      </c>
      <c r="K16852">
        <v>10</v>
      </c>
      <c r="L16852">
        <v>51.1</v>
      </c>
      <c r="M16852">
        <v>0.04</v>
      </c>
      <c r="O16852" s="12">
        <f>VLOOKUP(C16852,[3]May!$C:$Z,24,FALSE)</f>
        <v>2019</v>
      </c>
    </row>
    <row r="16853" spans="1:15" x14ac:dyDescent="0.25">
      <c r="A16853" t="s">
        <v>1245</v>
      </c>
      <c r="C16853" t="s">
        <v>1335</v>
      </c>
      <c r="E16853">
        <v>2</v>
      </c>
      <c r="F16853" t="s">
        <v>1247</v>
      </c>
      <c r="J16853" t="s">
        <v>23</v>
      </c>
      <c r="K16853">
        <v>16</v>
      </c>
      <c r="L16853">
        <v>81.760000000000005</v>
      </c>
      <c r="M16853">
        <v>6.4000000000000001E-2</v>
      </c>
      <c r="O16853" s="12">
        <f>VLOOKUP(C16853,[3]May!$C:$Z,24,FALSE)</f>
        <v>2019</v>
      </c>
    </row>
    <row r="16854" spans="1:15" x14ac:dyDescent="0.25">
      <c r="A16854" t="s">
        <v>1245</v>
      </c>
      <c r="C16854" t="s">
        <v>1335</v>
      </c>
      <c r="E16854">
        <v>12</v>
      </c>
      <c r="F16854" t="s">
        <v>1253</v>
      </c>
      <c r="J16854" t="s">
        <v>23</v>
      </c>
      <c r="K16854">
        <v>1</v>
      </c>
      <c r="L16854">
        <v>61.2</v>
      </c>
      <c r="M16854">
        <v>8.3370000000000007E-3</v>
      </c>
      <c r="O16854" s="12">
        <f>VLOOKUP(C16854,[3]May!$C:$Z,24,FALSE)</f>
        <v>2019</v>
      </c>
    </row>
    <row r="16855" spans="1:15" x14ac:dyDescent="0.25">
      <c r="A16855" t="s">
        <v>1245</v>
      </c>
      <c r="C16855" t="s">
        <v>1335</v>
      </c>
      <c r="E16855">
        <v>2</v>
      </c>
      <c r="F16855" t="s">
        <v>1247</v>
      </c>
      <c r="J16855" t="s">
        <v>23</v>
      </c>
      <c r="K16855">
        <v>4</v>
      </c>
      <c r="L16855">
        <v>20.440000000000001</v>
      </c>
      <c r="M16855">
        <v>1.6E-2</v>
      </c>
      <c r="O16855" s="12">
        <f>VLOOKUP(C16855,[3]May!$C:$Z,24,FALSE)</f>
        <v>2019</v>
      </c>
    </row>
    <row r="16856" spans="1:15" x14ac:dyDescent="0.25">
      <c r="A16856" t="s">
        <v>1245</v>
      </c>
      <c r="C16856" t="s">
        <v>1335</v>
      </c>
      <c r="E16856">
        <v>2</v>
      </c>
      <c r="F16856" t="s">
        <v>1247</v>
      </c>
      <c r="J16856" t="s">
        <v>23</v>
      </c>
      <c r="K16856">
        <v>2</v>
      </c>
      <c r="L16856">
        <v>130.26</v>
      </c>
      <c r="M16856">
        <v>0.10199999999999999</v>
      </c>
      <c r="O16856" s="12">
        <f>VLOOKUP(C16856,[3]May!$C:$Z,24,FALSE)</f>
        <v>2019</v>
      </c>
    </row>
    <row r="16857" spans="1:15" x14ac:dyDescent="0.25">
      <c r="A16857" t="s">
        <v>1245</v>
      </c>
      <c r="C16857" t="s">
        <v>1335</v>
      </c>
      <c r="E16857">
        <v>2</v>
      </c>
      <c r="F16857" t="s">
        <v>1247</v>
      </c>
      <c r="J16857" t="s">
        <v>23</v>
      </c>
      <c r="K16857">
        <v>16</v>
      </c>
      <c r="L16857">
        <v>81.760000000000005</v>
      </c>
      <c r="M16857">
        <v>6.4000000000000001E-2</v>
      </c>
      <c r="O16857" s="12">
        <f>VLOOKUP(C16857,[3]May!$C:$Z,24,FALSE)</f>
        <v>2019</v>
      </c>
    </row>
    <row r="16858" spans="1:15" x14ac:dyDescent="0.25">
      <c r="A16858" t="s">
        <v>1245</v>
      </c>
      <c r="C16858" t="s">
        <v>1335</v>
      </c>
      <c r="E16858">
        <v>2</v>
      </c>
      <c r="F16858" t="s">
        <v>1247</v>
      </c>
      <c r="J16858" t="s">
        <v>23</v>
      </c>
      <c r="K16858">
        <v>8</v>
      </c>
      <c r="L16858">
        <v>521.04</v>
      </c>
      <c r="M16858">
        <v>0.40799999999999997</v>
      </c>
      <c r="O16858" s="12">
        <f>VLOOKUP(C16858,[3]May!$C:$Z,24,FALSE)</f>
        <v>2019</v>
      </c>
    </row>
    <row r="16859" spans="1:15" x14ac:dyDescent="0.25">
      <c r="A16859" t="s">
        <v>1245</v>
      </c>
      <c r="C16859" t="s">
        <v>1335</v>
      </c>
      <c r="E16859">
        <v>2</v>
      </c>
      <c r="F16859" t="s">
        <v>1247</v>
      </c>
      <c r="J16859" t="s">
        <v>23</v>
      </c>
      <c r="K16859">
        <v>3</v>
      </c>
      <c r="L16859">
        <v>15.33</v>
      </c>
      <c r="M16859">
        <v>1.2E-2</v>
      </c>
      <c r="O16859" s="12">
        <f>VLOOKUP(C16859,[3]May!$C:$Z,24,FALSE)</f>
        <v>2019</v>
      </c>
    </row>
    <row r="16860" spans="1:15" x14ac:dyDescent="0.25">
      <c r="A16860" t="s">
        <v>1245</v>
      </c>
      <c r="C16860" t="s">
        <v>1335</v>
      </c>
      <c r="E16860">
        <v>2</v>
      </c>
      <c r="F16860" t="s">
        <v>1247</v>
      </c>
      <c r="J16860" t="s">
        <v>23</v>
      </c>
      <c r="K16860">
        <v>9</v>
      </c>
      <c r="L16860">
        <v>586.16999999999996</v>
      </c>
      <c r="M16860">
        <v>0.45900000000000002</v>
      </c>
      <c r="O16860" s="12">
        <f>VLOOKUP(C16860,[3]May!$C:$Z,24,FALSE)</f>
        <v>2019</v>
      </c>
    </row>
    <row r="16861" spans="1:15" x14ac:dyDescent="0.25">
      <c r="A16861" t="s">
        <v>1245</v>
      </c>
      <c r="C16861" t="s">
        <v>1335</v>
      </c>
      <c r="E16861">
        <v>2</v>
      </c>
      <c r="F16861" t="s">
        <v>1247</v>
      </c>
      <c r="J16861" t="s">
        <v>23</v>
      </c>
      <c r="K16861">
        <v>8</v>
      </c>
      <c r="L16861">
        <v>521.04</v>
      </c>
      <c r="M16861">
        <v>0.40799999999999997</v>
      </c>
      <c r="O16861" s="12">
        <f>VLOOKUP(C16861,[3]May!$C:$Z,24,FALSE)</f>
        <v>2019</v>
      </c>
    </row>
    <row r="16862" spans="1:15" x14ac:dyDescent="0.25">
      <c r="A16862" t="s">
        <v>1245</v>
      </c>
      <c r="C16862" t="s">
        <v>1335</v>
      </c>
      <c r="E16862">
        <v>2</v>
      </c>
      <c r="F16862" t="s">
        <v>1247</v>
      </c>
      <c r="J16862" t="s">
        <v>23</v>
      </c>
      <c r="K16862">
        <v>1</v>
      </c>
      <c r="L16862">
        <v>5.1100000000000003</v>
      </c>
      <c r="M16862">
        <v>4.0000000000000001E-3</v>
      </c>
      <c r="O16862" s="12">
        <f>VLOOKUP(C16862,[3]May!$C:$Z,24,FALSE)</f>
        <v>2019</v>
      </c>
    </row>
    <row r="16863" spans="1:15" x14ac:dyDescent="0.25">
      <c r="A16863" t="s">
        <v>1245</v>
      </c>
      <c r="C16863" t="s">
        <v>1335</v>
      </c>
      <c r="E16863">
        <v>12</v>
      </c>
      <c r="F16863" t="s">
        <v>1253</v>
      </c>
      <c r="J16863" t="s">
        <v>23</v>
      </c>
      <c r="K16863">
        <v>1</v>
      </c>
      <c r="L16863">
        <v>61.2</v>
      </c>
      <c r="M16863">
        <v>8.3370000000000007E-3</v>
      </c>
      <c r="O16863" s="12">
        <f>VLOOKUP(C16863,[3]May!$C:$Z,24,FALSE)</f>
        <v>2019</v>
      </c>
    </row>
    <row r="16864" spans="1:15" x14ac:dyDescent="0.25">
      <c r="A16864" t="s">
        <v>1245</v>
      </c>
      <c r="C16864" t="s">
        <v>1335</v>
      </c>
      <c r="E16864">
        <v>9</v>
      </c>
      <c r="F16864" t="s">
        <v>1256</v>
      </c>
      <c r="J16864" t="s">
        <v>23</v>
      </c>
      <c r="K16864">
        <v>5</v>
      </c>
      <c r="L16864">
        <v>195.3</v>
      </c>
      <c r="M16864">
        <v>0.161</v>
      </c>
      <c r="O16864" s="12">
        <f>VLOOKUP(C16864,[3]May!$C:$Z,24,FALSE)</f>
        <v>2019</v>
      </c>
    </row>
    <row r="16865" spans="1:15" x14ac:dyDescent="0.25">
      <c r="A16865" t="s">
        <v>1245</v>
      </c>
      <c r="C16865" t="s">
        <v>1335</v>
      </c>
      <c r="E16865">
        <v>2</v>
      </c>
      <c r="F16865" t="s">
        <v>1247</v>
      </c>
      <c r="J16865" t="s">
        <v>23</v>
      </c>
      <c r="K16865">
        <v>6</v>
      </c>
      <c r="L16865">
        <v>30.66</v>
      </c>
      <c r="M16865">
        <v>2.4E-2</v>
      </c>
      <c r="O16865" s="12">
        <f>VLOOKUP(C16865,[3]May!$C:$Z,24,FALSE)</f>
        <v>2019</v>
      </c>
    </row>
    <row r="16866" spans="1:15" x14ac:dyDescent="0.25">
      <c r="A16866" t="s">
        <v>1245</v>
      </c>
      <c r="C16866" t="s">
        <v>1335</v>
      </c>
      <c r="E16866">
        <v>2</v>
      </c>
      <c r="F16866" t="s">
        <v>1247</v>
      </c>
      <c r="J16866" t="s">
        <v>23</v>
      </c>
      <c r="K16866">
        <v>10</v>
      </c>
      <c r="L16866">
        <v>651.29999999999995</v>
      </c>
      <c r="M16866">
        <v>0.51</v>
      </c>
      <c r="O16866" s="12">
        <f>VLOOKUP(C16866,[3]May!$C:$Z,24,FALSE)</f>
        <v>2019</v>
      </c>
    </row>
    <row r="16867" spans="1:15" x14ac:dyDescent="0.25">
      <c r="A16867" t="s">
        <v>1245</v>
      </c>
      <c r="C16867" t="s">
        <v>1335</v>
      </c>
      <c r="E16867">
        <v>2</v>
      </c>
      <c r="F16867" t="s">
        <v>1247</v>
      </c>
      <c r="J16867" t="s">
        <v>23</v>
      </c>
      <c r="K16867">
        <v>7</v>
      </c>
      <c r="L16867">
        <v>35.770000000000003</v>
      </c>
      <c r="M16867">
        <v>2.8000000000000001E-2</v>
      </c>
      <c r="O16867" s="12">
        <f>VLOOKUP(C16867,[3]May!$C:$Z,24,FALSE)</f>
        <v>2019</v>
      </c>
    </row>
    <row r="16868" spans="1:15" x14ac:dyDescent="0.25">
      <c r="A16868" t="s">
        <v>1245</v>
      </c>
      <c r="C16868" t="s">
        <v>1335</v>
      </c>
      <c r="E16868">
        <v>2</v>
      </c>
      <c r="F16868" t="s">
        <v>1247</v>
      </c>
      <c r="J16868" t="s">
        <v>23</v>
      </c>
      <c r="K16868">
        <v>19</v>
      </c>
      <c r="L16868">
        <v>1237.47</v>
      </c>
      <c r="M16868">
        <v>0.96899999999999997</v>
      </c>
      <c r="O16868" s="12">
        <f>VLOOKUP(C16868,[3]May!$C:$Z,24,FALSE)</f>
        <v>2019</v>
      </c>
    </row>
    <row r="16869" spans="1:15" x14ac:dyDescent="0.25">
      <c r="A16869" t="s">
        <v>1245</v>
      </c>
      <c r="C16869" t="s">
        <v>1335</v>
      </c>
      <c r="E16869">
        <v>2</v>
      </c>
      <c r="F16869" t="s">
        <v>1247</v>
      </c>
      <c r="J16869" t="s">
        <v>23</v>
      </c>
      <c r="K16869">
        <v>2</v>
      </c>
      <c r="L16869">
        <v>10.220000000000001</v>
      </c>
      <c r="M16869">
        <v>8.0000000000000002E-3</v>
      </c>
      <c r="O16869" s="12">
        <f>VLOOKUP(C16869,[3]May!$C:$Z,24,FALSE)</f>
        <v>2019</v>
      </c>
    </row>
    <row r="16870" spans="1:15" x14ac:dyDescent="0.25">
      <c r="A16870" t="s">
        <v>1245</v>
      </c>
      <c r="C16870" t="s">
        <v>1335</v>
      </c>
      <c r="E16870">
        <v>2</v>
      </c>
      <c r="F16870" t="s">
        <v>1247</v>
      </c>
      <c r="J16870" t="s">
        <v>23</v>
      </c>
      <c r="K16870">
        <v>6</v>
      </c>
      <c r="L16870">
        <v>390.78</v>
      </c>
      <c r="M16870">
        <v>0.30599999999999999</v>
      </c>
      <c r="O16870" s="12">
        <f>VLOOKUP(C16870,[3]May!$C:$Z,24,FALSE)</f>
        <v>2019</v>
      </c>
    </row>
    <row r="16871" spans="1:15" x14ac:dyDescent="0.25">
      <c r="A16871" t="s">
        <v>1245</v>
      </c>
      <c r="C16871" t="s">
        <v>1335</v>
      </c>
      <c r="E16871">
        <v>2</v>
      </c>
      <c r="F16871" t="s">
        <v>1247</v>
      </c>
      <c r="J16871" t="s">
        <v>23</v>
      </c>
      <c r="K16871">
        <v>12</v>
      </c>
      <c r="L16871">
        <v>61.32</v>
      </c>
      <c r="M16871">
        <v>4.8000000000000001E-2</v>
      </c>
      <c r="O16871" s="12">
        <f>VLOOKUP(C16871,[3]May!$C:$Z,24,FALSE)</f>
        <v>2019</v>
      </c>
    </row>
    <row r="16872" spans="1:15" x14ac:dyDescent="0.25">
      <c r="A16872" t="s">
        <v>1245</v>
      </c>
      <c r="C16872" t="s">
        <v>1335</v>
      </c>
      <c r="E16872">
        <v>2</v>
      </c>
      <c r="F16872" t="s">
        <v>1247</v>
      </c>
      <c r="J16872" t="s">
        <v>23</v>
      </c>
      <c r="K16872">
        <v>7</v>
      </c>
      <c r="L16872">
        <v>35.770000000000003</v>
      </c>
      <c r="M16872">
        <v>2.8000000000000001E-2</v>
      </c>
      <c r="O16872" s="12">
        <f>VLOOKUP(C16872,[3]May!$C:$Z,24,FALSE)</f>
        <v>2019</v>
      </c>
    </row>
    <row r="16873" spans="1:15" x14ac:dyDescent="0.25">
      <c r="A16873" t="s">
        <v>1245</v>
      </c>
      <c r="C16873" t="s">
        <v>1335</v>
      </c>
      <c r="E16873">
        <v>2</v>
      </c>
      <c r="F16873" t="s">
        <v>1247</v>
      </c>
      <c r="J16873" t="s">
        <v>23</v>
      </c>
      <c r="K16873">
        <v>6</v>
      </c>
      <c r="L16873">
        <v>390.78</v>
      </c>
      <c r="M16873">
        <v>0.30599999999999999</v>
      </c>
      <c r="O16873" s="12">
        <f>VLOOKUP(C16873,[3]May!$C:$Z,24,FALSE)</f>
        <v>2019</v>
      </c>
    </row>
    <row r="16874" spans="1:15" x14ac:dyDescent="0.25">
      <c r="A16874" t="s">
        <v>1245</v>
      </c>
      <c r="C16874" t="s">
        <v>1335</v>
      </c>
      <c r="E16874">
        <v>2</v>
      </c>
      <c r="F16874" t="s">
        <v>1247</v>
      </c>
      <c r="J16874" t="s">
        <v>23</v>
      </c>
      <c r="K16874">
        <v>6</v>
      </c>
      <c r="L16874">
        <v>30.66</v>
      </c>
      <c r="M16874">
        <v>2.4E-2</v>
      </c>
      <c r="O16874" s="12">
        <f>VLOOKUP(C16874,[3]May!$C:$Z,24,FALSE)</f>
        <v>2019</v>
      </c>
    </row>
    <row r="16875" spans="1:15" x14ac:dyDescent="0.25">
      <c r="A16875" t="s">
        <v>1245</v>
      </c>
      <c r="C16875" t="s">
        <v>1335</v>
      </c>
      <c r="E16875">
        <v>2</v>
      </c>
      <c r="F16875" t="s">
        <v>1247</v>
      </c>
      <c r="J16875" t="s">
        <v>23</v>
      </c>
      <c r="K16875">
        <v>3</v>
      </c>
      <c r="L16875">
        <v>195.39</v>
      </c>
      <c r="M16875">
        <v>0.153</v>
      </c>
      <c r="O16875" s="12">
        <f>VLOOKUP(C16875,[3]May!$C:$Z,24,FALSE)</f>
        <v>2019</v>
      </c>
    </row>
    <row r="16876" spans="1:15" x14ac:dyDescent="0.25">
      <c r="A16876" t="s">
        <v>1245</v>
      </c>
      <c r="C16876" t="s">
        <v>1335</v>
      </c>
      <c r="E16876">
        <v>2</v>
      </c>
      <c r="F16876" t="s">
        <v>1247</v>
      </c>
      <c r="J16876" t="s">
        <v>23</v>
      </c>
      <c r="K16876">
        <v>2</v>
      </c>
      <c r="L16876">
        <v>10.220000000000001</v>
      </c>
      <c r="M16876">
        <v>8.0000000000000002E-3</v>
      </c>
      <c r="O16876" s="12">
        <f>VLOOKUP(C16876,[3]May!$C:$Z,24,FALSE)</f>
        <v>2019</v>
      </c>
    </row>
    <row r="16877" spans="1:15" x14ac:dyDescent="0.25">
      <c r="A16877" t="s">
        <v>1245</v>
      </c>
      <c r="C16877" t="s">
        <v>1335</v>
      </c>
      <c r="E16877">
        <v>2</v>
      </c>
      <c r="F16877" t="s">
        <v>1247</v>
      </c>
      <c r="J16877" t="s">
        <v>23</v>
      </c>
      <c r="K16877">
        <v>8</v>
      </c>
      <c r="L16877">
        <v>40.880000000000003</v>
      </c>
      <c r="M16877">
        <v>3.2000000000000001E-2</v>
      </c>
      <c r="O16877" s="12">
        <f>VLOOKUP(C16877,[3]May!$C:$Z,24,FALSE)</f>
        <v>2019</v>
      </c>
    </row>
    <row r="16878" spans="1:15" x14ac:dyDescent="0.25">
      <c r="A16878" t="s">
        <v>1245</v>
      </c>
      <c r="C16878" t="s">
        <v>1335</v>
      </c>
      <c r="E16878">
        <v>2</v>
      </c>
      <c r="F16878" t="s">
        <v>1247</v>
      </c>
      <c r="J16878" t="s">
        <v>23</v>
      </c>
      <c r="K16878">
        <v>20</v>
      </c>
      <c r="L16878">
        <v>1302.5999999999999</v>
      </c>
      <c r="M16878">
        <v>1.02</v>
      </c>
      <c r="O16878" s="12">
        <f>VLOOKUP(C16878,[3]May!$C:$Z,24,FALSE)</f>
        <v>2019</v>
      </c>
    </row>
    <row r="16879" spans="1:15" x14ac:dyDescent="0.25">
      <c r="A16879" t="s">
        <v>1245</v>
      </c>
      <c r="C16879" t="s">
        <v>1335</v>
      </c>
      <c r="E16879">
        <v>2</v>
      </c>
      <c r="F16879" t="s">
        <v>1247</v>
      </c>
      <c r="J16879" t="s">
        <v>23</v>
      </c>
      <c r="K16879">
        <v>6</v>
      </c>
      <c r="L16879">
        <v>390.78</v>
      </c>
      <c r="M16879">
        <v>0.30599999999999999</v>
      </c>
      <c r="O16879" s="12">
        <f>VLOOKUP(C16879,[3]May!$C:$Z,24,FALSE)</f>
        <v>2019</v>
      </c>
    </row>
    <row r="16880" spans="1:15" x14ac:dyDescent="0.25">
      <c r="A16880" t="s">
        <v>1245</v>
      </c>
      <c r="C16880" t="s">
        <v>1335</v>
      </c>
      <c r="E16880">
        <v>2</v>
      </c>
      <c r="F16880" t="s">
        <v>1247</v>
      </c>
      <c r="J16880" t="s">
        <v>23</v>
      </c>
      <c r="K16880">
        <v>4</v>
      </c>
      <c r="L16880">
        <v>260.52</v>
      </c>
      <c r="M16880">
        <v>0.20399999999999999</v>
      </c>
      <c r="O16880" s="12">
        <f>VLOOKUP(C16880,[3]May!$C:$Z,24,FALSE)</f>
        <v>2019</v>
      </c>
    </row>
    <row r="16881" spans="1:15" x14ac:dyDescent="0.25">
      <c r="A16881" t="s">
        <v>1245</v>
      </c>
      <c r="C16881" t="s">
        <v>1335</v>
      </c>
      <c r="E16881">
        <v>2</v>
      </c>
      <c r="F16881" t="s">
        <v>1247</v>
      </c>
      <c r="J16881" t="s">
        <v>23</v>
      </c>
      <c r="K16881">
        <v>6</v>
      </c>
      <c r="L16881">
        <v>30.66</v>
      </c>
      <c r="M16881">
        <v>2.4E-2</v>
      </c>
      <c r="O16881" s="12">
        <f>VLOOKUP(C16881,[3]May!$C:$Z,24,FALSE)</f>
        <v>2019</v>
      </c>
    </row>
    <row r="16882" spans="1:15" x14ac:dyDescent="0.25">
      <c r="A16882" t="s">
        <v>1245</v>
      </c>
      <c r="C16882" t="s">
        <v>1335</v>
      </c>
      <c r="E16882">
        <v>2</v>
      </c>
      <c r="F16882" t="s">
        <v>1247</v>
      </c>
      <c r="J16882" t="s">
        <v>23</v>
      </c>
      <c r="K16882">
        <v>18</v>
      </c>
      <c r="L16882">
        <v>1172.3399999999999</v>
      </c>
      <c r="M16882">
        <v>0.91800000000000004</v>
      </c>
      <c r="O16882" s="12">
        <f>VLOOKUP(C16882,[3]May!$C:$Z,24,FALSE)</f>
        <v>2019</v>
      </c>
    </row>
    <row r="16883" spans="1:15" x14ac:dyDescent="0.25">
      <c r="A16883" t="s">
        <v>1245</v>
      </c>
      <c r="C16883" t="s">
        <v>1335</v>
      </c>
      <c r="E16883">
        <v>12</v>
      </c>
      <c r="F16883" t="s">
        <v>1253</v>
      </c>
      <c r="J16883" t="s">
        <v>23</v>
      </c>
      <c r="K16883">
        <v>1</v>
      </c>
      <c r="L16883">
        <v>61.2</v>
      </c>
      <c r="M16883">
        <v>8.3370000000000007E-3</v>
      </c>
      <c r="O16883" s="12">
        <f>VLOOKUP(C16883,[3]May!$C:$Z,24,FALSE)</f>
        <v>2019</v>
      </c>
    </row>
    <row r="16884" spans="1:15" x14ac:dyDescent="0.25">
      <c r="A16884" t="s">
        <v>1245</v>
      </c>
      <c r="C16884" t="s">
        <v>1335</v>
      </c>
      <c r="E16884">
        <v>2</v>
      </c>
      <c r="F16884" t="s">
        <v>1247</v>
      </c>
      <c r="J16884" t="s">
        <v>23</v>
      </c>
      <c r="K16884">
        <v>7</v>
      </c>
      <c r="L16884">
        <v>35.770000000000003</v>
      </c>
      <c r="M16884">
        <v>2.8000000000000001E-2</v>
      </c>
      <c r="O16884" s="12">
        <f>VLOOKUP(C16884,[3]May!$C:$Z,24,FALSE)</f>
        <v>2019</v>
      </c>
    </row>
    <row r="16885" spans="1:15" x14ac:dyDescent="0.25">
      <c r="A16885" t="s">
        <v>1245</v>
      </c>
      <c r="C16885" t="s">
        <v>1335</v>
      </c>
      <c r="E16885">
        <v>2</v>
      </c>
      <c r="F16885" t="s">
        <v>1247</v>
      </c>
      <c r="J16885" t="s">
        <v>23</v>
      </c>
      <c r="K16885">
        <v>14</v>
      </c>
      <c r="L16885">
        <v>911.82</v>
      </c>
      <c r="M16885">
        <v>0.71399999999999997</v>
      </c>
      <c r="O16885" s="12">
        <f>VLOOKUP(C16885,[3]May!$C:$Z,24,FALSE)</f>
        <v>2019</v>
      </c>
    </row>
    <row r="16886" spans="1:15" x14ac:dyDescent="0.25">
      <c r="A16886" t="s">
        <v>1245</v>
      </c>
      <c r="C16886" t="s">
        <v>1335</v>
      </c>
      <c r="E16886">
        <v>11</v>
      </c>
      <c r="F16886" t="s">
        <v>1274</v>
      </c>
      <c r="J16886" t="s">
        <v>23</v>
      </c>
      <c r="K16886">
        <v>15</v>
      </c>
      <c r="L16886">
        <v>747.75</v>
      </c>
      <c r="M16886">
        <v>0.61650000000000005</v>
      </c>
      <c r="O16886" s="12">
        <f>VLOOKUP(C16886,[3]May!$C:$Z,24,FALSE)</f>
        <v>2019</v>
      </c>
    </row>
    <row r="16887" spans="1:15" x14ac:dyDescent="0.25">
      <c r="A16887" t="s">
        <v>1245</v>
      </c>
      <c r="C16887" t="s">
        <v>1335</v>
      </c>
      <c r="E16887">
        <v>7</v>
      </c>
      <c r="F16887" t="s">
        <v>1255</v>
      </c>
      <c r="J16887" t="s">
        <v>23</v>
      </c>
      <c r="K16887">
        <v>6</v>
      </c>
      <c r="L16887">
        <v>337.56</v>
      </c>
      <c r="M16887">
        <v>0.19739999999999999</v>
      </c>
      <c r="O16887" s="12">
        <f>VLOOKUP(C16887,[3]May!$C:$Z,24,FALSE)</f>
        <v>2019</v>
      </c>
    </row>
    <row r="16888" spans="1:15" x14ac:dyDescent="0.25">
      <c r="A16888" t="s">
        <v>1245</v>
      </c>
      <c r="C16888" t="s">
        <v>1335</v>
      </c>
      <c r="E16888">
        <v>2</v>
      </c>
      <c r="F16888" t="s">
        <v>1247</v>
      </c>
      <c r="J16888" t="s">
        <v>23</v>
      </c>
      <c r="K16888">
        <v>13</v>
      </c>
      <c r="L16888">
        <v>846.69</v>
      </c>
      <c r="M16888">
        <v>0.66300000000000003</v>
      </c>
      <c r="O16888" s="12">
        <f>VLOOKUP(C16888,[3]May!$C:$Z,24,FALSE)</f>
        <v>2019</v>
      </c>
    </row>
    <row r="16889" spans="1:15" x14ac:dyDescent="0.25">
      <c r="A16889" t="s">
        <v>1245</v>
      </c>
      <c r="C16889" t="s">
        <v>1335</v>
      </c>
      <c r="E16889">
        <v>2</v>
      </c>
      <c r="F16889" t="s">
        <v>1247</v>
      </c>
      <c r="J16889" t="s">
        <v>23</v>
      </c>
      <c r="K16889">
        <v>20</v>
      </c>
      <c r="L16889">
        <v>102.2</v>
      </c>
      <c r="M16889">
        <v>0.08</v>
      </c>
      <c r="O16889" s="12">
        <f>VLOOKUP(C16889,[3]May!$C:$Z,24,FALSE)</f>
        <v>2019</v>
      </c>
    </row>
    <row r="16890" spans="1:15" x14ac:dyDescent="0.25">
      <c r="A16890" t="s">
        <v>1245</v>
      </c>
      <c r="C16890" t="s">
        <v>1335</v>
      </c>
      <c r="E16890">
        <v>2</v>
      </c>
      <c r="F16890" t="s">
        <v>1247</v>
      </c>
      <c r="J16890" t="s">
        <v>23</v>
      </c>
      <c r="K16890">
        <v>5</v>
      </c>
      <c r="L16890">
        <v>25.55</v>
      </c>
      <c r="M16890">
        <v>0.02</v>
      </c>
      <c r="O16890" s="12">
        <f>VLOOKUP(C16890,[3]May!$C:$Z,24,FALSE)</f>
        <v>2019</v>
      </c>
    </row>
    <row r="16891" spans="1:15" x14ac:dyDescent="0.25">
      <c r="A16891" t="s">
        <v>1245</v>
      </c>
      <c r="C16891" t="s">
        <v>1335</v>
      </c>
      <c r="E16891">
        <v>2</v>
      </c>
      <c r="F16891" t="s">
        <v>1247</v>
      </c>
      <c r="J16891" t="s">
        <v>23</v>
      </c>
      <c r="K16891">
        <v>17</v>
      </c>
      <c r="L16891">
        <v>1107.21</v>
      </c>
      <c r="M16891">
        <v>0.86699999999999999</v>
      </c>
      <c r="O16891" s="12">
        <f>VLOOKUP(C16891,[3]May!$C:$Z,24,FALSE)</f>
        <v>2019</v>
      </c>
    </row>
    <row r="16892" spans="1:15" x14ac:dyDescent="0.25">
      <c r="A16892" t="s">
        <v>1245</v>
      </c>
      <c r="C16892" t="s">
        <v>1335</v>
      </c>
      <c r="E16892">
        <v>9</v>
      </c>
      <c r="F16892" t="s">
        <v>1256</v>
      </c>
      <c r="J16892" t="s">
        <v>23</v>
      </c>
      <c r="K16892">
        <v>6</v>
      </c>
      <c r="L16892">
        <v>234.36</v>
      </c>
      <c r="M16892">
        <v>0.19320000000000001</v>
      </c>
      <c r="O16892" s="12">
        <f>VLOOKUP(C16892,[3]May!$C:$Z,24,FALSE)</f>
        <v>2019</v>
      </c>
    </row>
    <row r="16893" spans="1:15" x14ac:dyDescent="0.25">
      <c r="A16893" t="s">
        <v>1245</v>
      </c>
      <c r="C16893" t="s">
        <v>1335</v>
      </c>
      <c r="E16893">
        <v>2</v>
      </c>
      <c r="F16893" t="s">
        <v>1247</v>
      </c>
      <c r="J16893" t="s">
        <v>23</v>
      </c>
      <c r="K16893">
        <v>4</v>
      </c>
      <c r="L16893">
        <v>20.440000000000001</v>
      </c>
      <c r="M16893">
        <v>1.6E-2</v>
      </c>
      <c r="O16893" s="12">
        <f>VLOOKUP(C16893,[3]May!$C:$Z,24,FALSE)</f>
        <v>2019</v>
      </c>
    </row>
    <row r="16894" spans="1:15" x14ac:dyDescent="0.25">
      <c r="A16894" t="s">
        <v>1245</v>
      </c>
      <c r="C16894" t="s">
        <v>1335</v>
      </c>
      <c r="E16894">
        <v>12</v>
      </c>
      <c r="F16894" t="s">
        <v>1253</v>
      </c>
      <c r="J16894" t="s">
        <v>23</v>
      </c>
      <c r="K16894">
        <v>1</v>
      </c>
      <c r="L16894">
        <v>61.2</v>
      </c>
      <c r="M16894">
        <v>8.3370000000000007E-3</v>
      </c>
      <c r="O16894" s="12">
        <f>VLOOKUP(C16894,[3]May!$C:$Z,24,FALSE)</f>
        <v>2019</v>
      </c>
    </row>
    <row r="16895" spans="1:15" x14ac:dyDescent="0.25">
      <c r="A16895" t="s">
        <v>1245</v>
      </c>
      <c r="C16895" t="s">
        <v>1335</v>
      </c>
      <c r="E16895">
        <v>2</v>
      </c>
      <c r="F16895" t="s">
        <v>1247</v>
      </c>
      <c r="J16895" t="s">
        <v>23</v>
      </c>
      <c r="K16895">
        <v>8</v>
      </c>
      <c r="L16895">
        <v>40.880000000000003</v>
      </c>
      <c r="M16895">
        <v>3.2000000000000001E-2</v>
      </c>
      <c r="O16895" s="12">
        <f>VLOOKUP(C16895,[3]May!$C:$Z,24,FALSE)</f>
        <v>2019</v>
      </c>
    </row>
    <row r="16896" spans="1:15" x14ac:dyDescent="0.25">
      <c r="A16896" t="s">
        <v>1245</v>
      </c>
      <c r="C16896" t="s">
        <v>1335</v>
      </c>
      <c r="E16896">
        <v>2</v>
      </c>
      <c r="F16896" t="s">
        <v>1247</v>
      </c>
      <c r="J16896" t="s">
        <v>23</v>
      </c>
      <c r="K16896">
        <v>4</v>
      </c>
      <c r="L16896">
        <v>260.52</v>
      </c>
      <c r="M16896">
        <v>0.20399999999999999</v>
      </c>
      <c r="O16896" s="12">
        <f>VLOOKUP(C16896,[3]May!$C:$Z,24,FALSE)</f>
        <v>2019</v>
      </c>
    </row>
    <row r="16897" spans="1:15" x14ac:dyDescent="0.25">
      <c r="A16897" t="s">
        <v>1245</v>
      </c>
      <c r="C16897" t="s">
        <v>1335</v>
      </c>
      <c r="E16897">
        <v>2</v>
      </c>
      <c r="F16897" t="s">
        <v>1247</v>
      </c>
      <c r="J16897" t="s">
        <v>23</v>
      </c>
      <c r="K16897">
        <v>6</v>
      </c>
      <c r="L16897">
        <v>390.78</v>
      </c>
      <c r="M16897">
        <v>0.30599999999999999</v>
      </c>
      <c r="O16897" s="12">
        <f>VLOOKUP(C16897,[3]May!$C:$Z,24,FALSE)</f>
        <v>2019</v>
      </c>
    </row>
    <row r="16898" spans="1:15" x14ac:dyDescent="0.25">
      <c r="A16898" t="s">
        <v>1245</v>
      </c>
      <c r="C16898" t="s">
        <v>1335</v>
      </c>
      <c r="E16898">
        <v>2</v>
      </c>
      <c r="F16898" t="s">
        <v>1247</v>
      </c>
      <c r="J16898" t="s">
        <v>23</v>
      </c>
      <c r="K16898">
        <v>16</v>
      </c>
      <c r="L16898">
        <v>81.760000000000005</v>
      </c>
      <c r="M16898">
        <v>6.4000000000000001E-2</v>
      </c>
      <c r="O16898" s="12">
        <f>VLOOKUP(C16898,[3]May!$C:$Z,24,FALSE)</f>
        <v>2019</v>
      </c>
    </row>
    <row r="16899" spans="1:15" x14ac:dyDescent="0.25">
      <c r="A16899" t="s">
        <v>1245</v>
      </c>
      <c r="C16899" t="s">
        <v>1335</v>
      </c>
      <c r="E16899">
        <v>2</v>
      </c>
      <c r="F16899" t="s">
        <v>1247</v>
      </c>
      <c r="J16899" t="s">
        <v>23</v>
      </c>
      <c r="K16899">
        <v>9</v>
      </c>
      <c r="L16899">
        <v>45.99</v>
      </c>
      <c r="M16899">
        <v>3.5999999999999997E-2</v>
      </c>
      <c r="O16899" s="12">
        <f>VLOOKUP(C16899,[3]May!$C:$Z,24,FALSE)</f>
        <v>2019</v>
      </c>
    </row>
    <row r="16900" spans="1:15" x14ac:dyDescent="0.25">
      <c r="A16900" t="s">
        <v>1245</v>
      </c>
      <c r="C16900" t="s">
        <v>1335</v>
      </c>
      <c r="E16900">
        <v>2</v>
      </c>
      <c r="F16900" t="s">
        <v>1247</v>
      </c>
      <c r="J16900" t="s">
        <v>23</v>
      </c>
      <c r="K16900">
        <v>9</v>
      </c>
      <c r="L16900">
        <v>586.16999999999996</v>
      </c>
      <c r="M16900">
        <v>0.45900000000000002</v>
      </c>
      <c r="O16900" s="12">
        <f>VLOOKUP(C16900,[3]May!$C:$Z,24,FALSE)</f>
        <v>2019</v>
      </c>
    </row>
    <row r="16901" spans="1:15" x14ac:dyDescent="0.25">
      <c r="A16901" t="s">
        <v>1245</v>
      </c>
      <c r="C16901" t="s">
        <v>1335</v>
      </c>
      <c r="E16901">
        <v>2</v>
      </c>
      <c r="F16901" t="s">
        <v>1247</v>
      </c>
      <c r="J16901" t="s">
        <v>23</v>
      </c>
      <c r="K16901">
        <v>20</v>
      </c>
      <c r="L16901">
        <v>102.2</v>
      </c>
      <c r="M16901">
        <v>0.08</v>
      </c>
      <c r="O16901" s="12">
        <f>VLOOKUP(C16901,[3]May!$C:$Z,24,FALSE)</f>
        <v>2019</v>
      </c>
    </row>
    <row r="16902" spans="1:15" x14ac:dyDescent="0.25">
      <c r="A16902" t="s">
        <v>1245</v>
      </c>
      <c r="C16902" t="s">
        <v>1335</v>
      </c>
      <c r="E16902">
        <v>2</v>
      </c>
      <c r="F16902" t="s">
        <v>1247</v>
      </c>
      <c r="J16902" t="s">
        <v>23</v>
      </c>
      <c r="K16902">
        <v>9</v>
      </c>
      <c r="L16902">
        <v>45.99</v>
      </c>
      <c r="M16902">
        <v>3.5999999999999997E-2</v>
      </c>
      <c r="O16902" s="12">
        <f>VLOOKUP(C16902,[3]May!$C:$Z,24,FALSE)</f>
        <v>2019</v>
      </c>
    </row>
    <row r="16903" spans="1:15" x14ac:dyDescent="0.25">
      <c r="A16903" t="s">
        <v>1245</v>
      </c>
      <c r="C16903" t="s">
        <v>1335</v>
      </c>
      <c r="E16903">
        <v>12</v>
      </c>
      <c r="F16903" t="s">
        <v>1253</v>
      </c>
      <c r="J16903" t="s">
        <v>23</v>
      </c>
      <c r="K16903">
        <v>1</v>
      </c>
      <c r="L16903">
        <v>61.2</v>
      </c>
      <c r="M16903">
        <v>8.3370000000000007E-3</v>
      </c>
      <c r="O16903" s="12">
        <f>VLOOKUP(C16903,[3]May!$C:$Z,24,FALSE)</f>
        <v>2019</v>
      </c>
    </row>
    <row r="16904" spans="1:15" x14ac:dyDescent="0.25">
      <c r="A16904" t="s">
        <v>1245</v>
      </c>
      <c r="C16904" t="s">
        <v>1335</v>
      </c>
      <c r="E16904">
        <v>2</v>
      </c>
      <c r="F16904" t="s">
        <v>1247</v>
      </c>
      <c r="J16904" t="s">
        <v>23</v>
      </c>
      <c r="K16904">
        <v>5</v>
      </c>
      <c r="L16904">
        <v>325.64999999999998</v>
      </c>
      <c r="M16904">
        <v>0.255</v>
      </c>
      <c r="O16904" s="12">
        <f>VLOOKUP(C16904,[3]May!$C:$Z,24,FALSE)</f>
        <v>2019</v>
      </c>
    </row>
    <row r="16905" spans="1:15" x14ac:dyDescent="0.25">
      <c r="A16905" t="s">
        <v>1245</v>
      </c>
      <c r="C16905" t="s">
        <v>1335</v>
      </c>
      <c r="E16905">
        <v>2</v>
      </c>
      <c r="F16905" t="s">
        <v>1247</v>
      </c>
      <c r="J16905" t="s">
        <v>23</v>
      </c>
      <c r="K16905">
        <v>9</v>
      </c>
      <c r="L16905">
        <v>45.99</v>
      </c>
      <c r="M16905">
        <v>3.5999999999999997E-2</v>
      </c>
      <c r="O16905" s="12">
        <f>VLOOKUP(C16905,[3]May!$C:$Z,24,FALSE)</f>
        <v>2019</v>
      </c>
    </row>
    <row r="16906" spans="1:15" x14ac:dyDescent="0.25">
      <c r="A16906" t="s">
        <v>1245</v>
      </c>
      <c r="C16906" t="s">
        <v>1335</v>
      </c>
      <c r="E16906">
        <v>12</v>
      </c>
      <c r="F16906" t="s">
        <v>1253</v>
      </c>
      <c r="J16906" t="s">
        <v>23</v>
      </c>
      <c r="K16906">
        <v>1</v>
      </c>
      <c r="L16906">
        <v>61.2</v>
      </c>
      <c r="M16906">
        <v>8.3370000000000007E-3</v>
      </c>
      <c r="O16906" s="12">
        <f>VLOOKUP(C16906,[3]May!$C:$Z,24,FALSE)</f>
        <v>2019</v>
      </c>
    </row>
    <row r="16907" spans="1:15" x14ac:dyDescent="0.25">
      <c r="A16907" t="s">
        <v>1245</v>
      </c>
      <c r="C16907" t="s">
        <v>1335</v>
      </c>
      <c r="E16907">
        <v>2</v>
      </c>
      <c r="F16907" t="s">
        <v>1247</v>
      </c>
      <c r="J16907" t="s">
        <v>23</v>
      </c>
      <c r="K16907">
        <v>4</v>
      </c>
      <c r="L16907">
        <v>260.52</v>
      </c>
      <c r="M16907">
        <v>0.20399999999999999</v>
      </c>
      <c r="O16907" s="12">
        <f>VLOOKUP(C16907,[3]May!$C:$Z,24,FALSE)</f>
        <v>2019</v>
      </c>
    </row>
    <row r="16908" spans="1:15" x14ac:dyDescent="0.25">
      <c r="A16908" t="s">
        <v>1245</v>
      </c>
      <c r="C16908" t="s">
        <v>1335</v>
      </c>
      <c r="E16908">
        <v>2</v>
      </c>
      <c r="F16908" t="s">
        <v>1247</v>
      </c>
      <c r="J16908" t="s">
        <v>23</v>
      </c>
      <c r="K16908">
        <v>2</v>
      </c>
      <c r="L16908">
        <v>130.26</v>
      </c>
      <c r="M16908">
        <v>0.10199999999999999</v>
      </c>
      <c r="O16908" s="12">
        <f>VLOOKUP(C16908,[3]May!$C:$Z,24,FALSE)</f>
        <v>2019</v>
      </c>
    </row>
    <row r="16909" spans="1:15" x14ac:dyDescent="0.25">
      <c r="A16909" t="s">
        <v>1245</v>
      </c>
      <c r="C16909" t="s">
        <v>1335</v>
      </c>
      <c r="E16909">
        <v>2</v>
      </c>
      <c r="F16909" t="s">
        <v>1247</v>
      </c>
      <c r="J16909" t="s">
        <v>23</v>
      </c>
      <c r="K16909">
        <v>20</v>
      </c>
      <c r="L16909">
        <v>102.2</v>
      </c>
      <c r="M16909">
        <v>0.08</v>
      </c>
      <c r="O16909" s="12">
        <f>VLOOKUP(C16909,[3]May!$C:$Z,24,FALSE)</f>
        <v>2019</v>
      </c>
    </row>
    <row r="16910" spans="1:15" x14ac:dyDescent="0.25">
      <c r="A16910" t="s">
        <v>1245</v>
      </c>
      <c r="C16910" t="s">
        <v>1335</v>
      </c>
      <c r="E16910">
        <v>2</v>
      </c>
      <c r="F16910" t="s">
        <v>1247</v>
      </c>
      <c r="J16910" t="s">
        <v>23</v>
      </c>
      <c r="K16910">
        <v>6</v>
      </c>
      <c r="L16910">
        <v>30.66</v>
      </c>
      <c r="M16910">
        <v>2.4E-2</v>
      </c>
      <c r="O16910" s="12">
        <f>VLOOKUP(C16910,[3]May!$C:$Z,24,FALSE)</f>
        <v>2019</v>
      </c>
    </row>
    <row r="16911" spans="1:15" x14ac:dyDescent="0.25">
      <c r="A16911" t="s">
        <v>1245</v>
      </c>
      <c r="C16911" t="s">
        <v>1335</v>
      </c>
      <c r="E16911">
        <v>2</v>
      </c>
      <c r="F16911" t="s">
        <v>1247</v>
      </c>
      <c r="J16911" t="s">
        <v>23</v>
      </c>
      <c r="K16911">
        <v>9</v>
      </c>
      <c r="L16911">
        <v>586.16999999999996</v>
      </c>
      <c r="M16911">
        <v>0.45900000000000002</v>
      </c>
      <c r="O16911" s="12">
        <f>VLOOKUP(C16911,[3]May!$C:$Z,24,FALSE)</f>
        <v>2019</v>
      </c>
    </row>
    <row r="16912" spans="1:15" x14ac:dyDescent="0.25">
      <c r="A16912" t="s">
        <v>1245</v>
      </c>
      <c r="C16912" t="s">
        <v>1335</v>
      </c>
      <c r="E16912">
        <v>2</v>
      </c>
      <c r="F16912" t="s">
        <v>1247</v>
      </c>
      <c r="J16912" t="s">
        <v>23</v>
      </c>
      <c r="K16912">
        <v>17</v>
      </c>
      <c r="L16912">
        <v>86.87</v>
      </c>
      <c r="M16912">
        <v>6.8000000000000005E-2</v>
      </c>
      <c r="O16912" s="12">
        <f>VLOOKUP(C16912,[3]May!$C:$Z,24,FALSE)</f>
        <v>2019</v>
      </c>
    </row>
    <row r="16913" spans="1:15" x14ac:dyDescent="0.25">
      <c r="A16913" t="s">
        <v>1245</v>
      </c>
      <c r="C16913" t="s">
        <v>1335</v>
      </c>
      <c r="E16913">
        <v>12</v>
      </c>
      <c r="F16913" t="s">
        <v>1253</v>
      </c>
      <c r="J16913" t="s">
        <v>23</v>
      </c>
      <c r="K16913">
        <v>1</v>
      </c>
      <c r="L16913">
        <v>61.2</v>
      </c>
      <c r="M16913">
        <v>8.3370000000000007E-3</v>
      </c>
      <c r="O16913" s="12">
        <f>VLOOKUP(C16913,[3]May!$C:$Z,24,FALSE)</f>
        <v>2019</v>
      </c>
    </row>
    <row r="16914" spans="1:15" x14ac:dyDescent="0.25">
      <c r="A16914" t="s">
        <v>1245</v>
      </c>
      <c r="C16914" t="s">
        <v>1335</v>
      </c>
      <c r="E16914">
        <v>2</v>
      </c>
      <c r="F16914" t="s">
        <v>1247</v>
      </c>
      <c r="J16914" t="s">
        <v>23</v>
      </c>
      <c r="K16914">
        <v>2</v>
      </c>
      <c r="L16914">
        <v>10.220000000000001</v>
      </c>
      <c r="M16914">
        <v>8.0000000000000002E-3</v>
      </c>
      <c r="O16914" s="12">
        <f>VLOOKUP(C16914,[3]May!$C:$Z,24,FALSE)</f>
        <v>2019</v>
      </c>
    </row>
    <row r="16915" spans="1:15" x14ac:dyDescent="0.25">
      <c r="A16915" t="s">
        <v>1245</v>
      </c>
      <c r="C16915" t="s">
        <v>1335</v>
      </c>
      <c r="E16915">
        <v>2</v>
      </c>
      <c r="F16915" t="s">
        <v>1247</v>
      </c>
      <c r="J16915" t="s">
        <v>23</v>
      </c>
      <c r="K16915">
        <v>10</v>
      </c>
      <c r="L16915">
        <v>651.29999999999995</v>
      </c>
      <c r="M16915">
        <v>0.51</v>
      </c>
      <c r="O16915" s="12">
        <f>VLOOKUP(C16915,[3]May!$C:$Z,24,FALSE)</f>
        <v>2019</v>
      </c>
    </row>
    <row r="16916" spans="1:15" x14ac:dyDescent="0.25">
      <c r="A16916" t="s">
        <v>1245</v>
      </c>
      <c r="C16916" t="s">
        <v>1335</v>
      </c>
      <c r="E16916">
        <v>2</v>
      </c>
      <c r="F16916" t="s">
        <v>1247</v>
      </c>
      <c r="J16916" t="s">
        <v>23</v>
      </c>
      <c r="K16916">
        <v>1</v>
      </c>
      <c r="L16916">
        <v>65.13</v>
      </c>
      <c r="M16916">
        <v>5.0999999999999997E-2</v>
      </c>
      <c r="O16916" s="12">
        <f>VLOOKUP(C16916,[3]May!$C:$Z,24,FALSE)</f>
        <v>2019</v>
      </c>
    </row>
    <row r="16917" spans="1:15" x14ac:dyDescent="0.25">
      <c r="A16917" t="s">
        <v>1245</v>
      </c>
      <c r="C16917" t="s">
        <v>1335</v>
      </c>
      <c r="E16917">
        <v>2</v>
      </c>
      <c r="F16917" t="s">
        <v>1247</v>
      </c>
      <c r="J16917" t="s">
        <v>23</v>
      </c>
      <c r="K16917">
        <v>4</v>
      </c>
      <c r="L16917">
        <v>20.440000000000001</v>
      </c>
      <c r="M16917">
        <v>1.6E-2</v>
      </c>
      <c r="O16917" s="12">
        <f>VLOOKUP(C16917,[3]May!$C:$Z,24,FALSE)</f>
        <v>2019</v>
      </c>
    </row>
    <row r="16918" spans="1:15" x14ac:dyDescent="0.25">
      <c r="A16918" t="s">
        <v>1245</v>
      </c>
      <c r="C16918" t="s">
        <v>1335</v>
      </c>
      <c r="E16918">
        <v>2</v>
      </c>
      <c r="F16918" t="s">
        <v>1247</v>
      </c>
      <c r="J16918" t="s">
        <v>23</v>
      </c>
      <c r="K16918">
        <v>12</v>
      </c>
      <c r="L16918">
        <v>781.56</v>
      </c>
      <c r="M16918">
        <v>0.61199999999999999</v>
      </c>
      <c r="O16918" s="12">
        <f>VLOOKUP(C16918,[3]May!$C:$Z,24,FALSE)</f>
        <v>2019</v>
      </c>
    </row>
    <row r="16919" spans="1:15" x14ac:dyDescent="0.25">
      <c r="A16919" t="s">
        <v>1245</v>
      </c>
      <c r="C16919" t="s">
        <v>1335</v>
      </c>
      <c r="E16919">
        <v>9</v>
      </c>
      <c r="F16919" t="s">
        <v>1256</v>
      </c>
      <c r="J16919" t="s">
        <v>23</v>
      </c>
      <c r="K16919">
        <v>12</v>
      </c>
      <c r="L16919">
        <v>468.72</v>
      </c>
      <c r="M16919">
        <v>0.38640000000000002</v>
      </c>
      <c r="O16919" s="12">
        <f>VLOOKUP(C16919,[3]May!$C:$Z,24,FALSE)</f>
        <v>2019</v>
      </c>
    </row>
    <row r="16920" spans="1:15" x14ac:dyDescent="0.25">
      <c r="A16920" t="s">
        <v>1245</v>
      </c>
      <c r="C16920" t="s">
        <v>1335</v>
      </c>
      <c r="E16920">
        <v>2</v>
      </c>
      <c r="F16920" t="s">
        <v>1247</v>
      </c>
      <c r="J16920" t="s">
        <v>23</v>
      </c>
      <c r="K16920">
        <v>6</v>
      </c>
      <c r="L16920">
        <v>30.66</v>
      </c>
      <c r="M16920">
        <v>2.4E-2</v>
      </c>
      <c r="O16920" s="12">
        <f>VLOOKUP(C16920,[3]May!$C:$Z,24,FALSE)</f>
        <v>2019</v>
      </c>
    </row>
    <row r="16921" spans="1:15" x14ac:dyDescent="0.25">
      <c r="A16921" t="s">
        <v>1245</v>
      </c>
      <c r="C16921" t="s">
        <v>1335</v>
      </c>
      <c r="E16921">
        <v>2</v>
      </c>
      <c r="F16921" t="s">
        <v>1247</v>
      </c>
      <c r="J16921" t="s">
        <v>23</v>
      </c>
      <c r="K16921">
        <v>12</v>
      </c>
      <c r="L16921">
        <v>781.56</v>
      </c>
      <c r="M16921">
        <v>0.61199999999999999</v>
      </c>
      <c r="O16921" s="12">
        <f>VLOOKUP(C16921,[3]May!$C:$Z,24,FALSE)</f>
        <v>2019</v>
      </c>
    </row>
    <row r="16922" spans="1:15" x14ac:dyDescent="0.25">
      <c r="A16922" t="s">
        <v>1245</v>
      </c>
      <c r="C16922" t="s">
        <v>1335</v>
      </c>
      <c r="E16922">
        <v>12</v>
      </c>
      <c r="F16922" t="s">
        <v>1253</v>
      </c>
      <c r="J16922" t="s">
        <v>23</v>
      </c>
      <c r="K16922">
        <v>1</v>
      </c>
      <c r="L16922">
        <v>61.2</v>
      </c>
      <c r="M16922">
        <v>8.3370000000000007E-3</v>
      </c>
      <c r="O16922" s="12">
        <f>VLOOKUP(C16922,[3]May!$C:$Z,24,FALSE)</f>
        <v>2019</v>
      </c>
    </row>
    <row r="16923" spans="1:15" x14ac:dyDescent="0.25">
      <c r="A16923" t="s">
        <v>1245</v>
      </c>
      <c r="C16923" t="s">
        <v>1335</v>
      </c>
      <c r="E16923">
        <v>2</v>
      </c>
      <c r="F16923" t="s">
        <v>1247</v>
      </c>
      <c r="J16923" t="s">
        <v>23</v>
      </c>
      <c r="K16923">
        <v>14</v>
      </c>
      <c r="L16923">
        <v>911.82</v>
      </c>
      <c r="M16923">
        <v>0.71399999999999997</v>
      </c>
      <c r="O16923" s="12">
        <f>VLOOKUP(C16923,[3]May!$C:$Z,24,FALSE)</f>
        <v>2019</v>
      </c>
    </row>
    <row r="16924" spans="1:15" x14ac:dyDescent="0.25">
      <c r="A16924" t="s">
        <v>1245</v>
      </c>
      <c r="C16924" t="s">
        <v>1335</v>
      </c>
      <c r="E16924">
        <v>9</v>
      </c>
      <c r="F16924" t="s">
        <v>1256</v>
      </c>
      <c r="J16924" t="s">
        <v>23</v>
      </c>
      <c r="K16924">
        <v>6</v>
      </c>
      <c r="L16924">
        <v>234.36</v>
      </c>
      <c r="M16924">
        <v>0.19320000000000001</v>
      </c>
      <c r="O16924" s="12">
        <f>VLOOKUP(C16924,[3]May!$C:$Z,24,FALSE)</f>
        <v>2019</v>
      </c>
    </row>
    <row r="16925" spans="1:15" x14ac:dyDescent="0.25">
      <c r="A16925" t="s">
        <v>1245</v>
      </c>
      <c r="C16925" t="s">
        <v>1335</v>
      </c>
      <c r="E16925">
        <v>12</v>
      </c>
      <c r="F16925" t="s">
        <v>1253</v>
      </c>
      <c r="J16925" t="s">
        <v>23</v>
      </c>
      <c r="K16925">
        <v>1</v>
      </c>
      <c r="L16925">
        <v>61.2</v>
      </c>
      <c r="M16925">
        <v>8.3370000000000007E-3</v>
      </c>
      <c r="O16925" s="12">
        <f>VLOOKUP(C16925,[3]May!$C:$Z,24,FALSE)</f>
        <v>2019</v>
      </c>
    </row>
    <row r="16926" spans="1:15" x14ac:dyDescent="0.25">
      <c r="A16926" t="s">
        <v>1245</v>
      </c>
      <c r="C16926" t="s">
        <v>1335</v>
      </c>
      <c r="E16926">
        <v>2</v>
      </c>
      <c r="F16926" t="s">
        <v>1247</v>
      </c>
      <c r="J16926" t="s">
        <v>23</v>
      </c>
      <c r="K16926">
        <v>2</v>
      </c>
      <c r="L16926">
        <v>10.220000000000001</v>
      </c>
      <c r="M16926">
        <v>8.0000000000000002E-3</v>
      </c>
      <c r="O16926" s="12">
        <f>VLOOKUP(C16926,[3]May!$C:$Z,24,FALSE)</f>
        <v>2019</v>
      </c>
    </row>
    <row r="16927" spans="1:15" x14ac:dyDescent="0.25">
      <c r="A16927" t="s">
        <v>1245</v>
      </c>
      <c r="C16927" t="s">
        <v>1335</v>
      </c>
      <c r="E16927">
        <v>2</v>
      </c>
      <c r="F16927" t="s">
        <v>1247</v>
      </c>
      <c r="J16927" t="s">
        <v>23</v>
      </c>
      <c r="K16927">
        <v>1</v>
      </c>
      <c r="L16927">
        <v>5.1100000000000003</v>
      </c>
      <c r="M16927">
        <v>4.0000000000000001E-3</v>
      </c>
      <c r="O16927" s="12">
        <f>VLOOKUP(C16927,[3]May!$C:$Z,24,FALSE)</f>
        <v>2019</v>
      </c>
    </row>
    <row r="16928" spans="1:15" x14ac:dyDescent="0.25">
      <c r="A16928" t="s">
        <v>1245</v>
      </c>
      <c r="C16928" t="s">
        <v>1335</v>
      </c>
      <c r="E16928">
        <v>2</v>
      </c>
      <c r="F16928" t="s">
        <v>1247</v>
      </c>
      <c r="J16928" t="s">
        <v>23</v>
      </c>
      <c r="K16928">
        <v>12</v>
      </c>
      <c r="L16928">
        <v>781.56</v>
      </c>
      <c r="M16928">
        <v>0.61199999999999999</v>
      </c>
      <c r="O16928" s="12">
        <f>VLOOKUP(C16928,[3]May!$C:$Z,24,FALSE)</f>
        <v>2019</v>
      </c>
    </row>
    <row r="16929" spans="1:15" x14ac:dyDescent="0.25">
      <c r="A16929" t="s">
        <v>1245</v>
      </c>
      <c r="C16929" t="s">
        <v>1335</v>
      </c>
      <c r="E16929">
        <v>2</v>
      </c>
      <c r="F16929" t="s">
        <v>1247</v>
      </c>
      <c r="J16929" t="s">
        <v>23</v>
      </c>
      <c r="K16929">
        <v>5</v>
      </c>
      <c r="L16929">
        <v>325.64999999999998</v>
      </c>
      <c r="M16929">
        <v>0.255</v>
      </c>
      <c r="O16929" s="12">
        <f>VLOOKUP(C16929,[3]May!$C:$Z,24,FALSE)</f>
        <v>2019</v>
      </c>
    </row>
    <row r="16930" spans="1:15" x14ac:dyDescent="0.25">
      <c r="A16930" t="s">
        <v>1245</v>
      </c>
      <c r="C16930" t="s">
        <v>1335</v>
      </c>
      <c r="E16930">
        <v>2</v>
      </c>
      <c r="F16930" t="s">
        <v>1247</v>
      </c>
      <c r="J16930" t="s">
        <v>23</v>
      </c>
      <c r="K16930">
        <v>3</v>
      </c>
      <c r="L16930">
        <v>195.39</v>
      </c>
      <c r="M16930">
        <v>0.153</v>
      </c>
      <c r="O16930" s="12">
        <f>VLOOKUP(C16930,[3]May!$C:$Z,24,FALSE)</f>
        <v>2019</v>
      </c>
    </row>
    <row r="16931" spans="1:15" x14ac:dyDescent="0.25">
      <c r="A16931" t="s">
        <v>1245</v>
      </c>
      <c r="C16931" t="s">
        <v>1335</v>
      </c>
      <c r="E16931">
        <v>2</v>
      </c>
      <c r="F16931" t="s">
        <v>1247</v>
      </c>
      <c r="J16931" t="s">
        <v>23</v>
      </c>
      <c r="K16931">
        <v>20</v>
      </c>
      <c r="L16931">
        <v>102.2</v>
      </c>
      <c r="M16931">
        <v>0.08</v>
      </c>
      <c r="O16931" s="12">
        <f>VLOOKUP(C16931,[3]May!$C:$Z,24,FALSE)</f>
        <v>2019</v>
      </c>
    </row>
    <row r="16932" spans="1:15" x14ac:dyDescent="0.25">
      <c r="A16932" t="s">
        <v>1245</v>
      </c>
      <c r="C16932" t="s">
        <v>1335</v>
      </c>
      <c r="E16932">
        <v>2</v>
      </c>
      <c r="F16932" t="s">
        <v>1247</v>
      </c>
      <c r="J16932" t="s">
        <v>23</v>
      </c>
      <c r="K16932">
        <v>6</v>
      </c>
      <c r="L16932">
        <v>30.66</v>
      </c>
      <c r="M16932">
        <v>2.4E-2</v>
      </c>
      <c r="O16932" s="12">
        <f>VLOOKUP(C16932,[3]May!$C:$Z,24,FALSE)</f>
        <v>2019</v>
      </c>
    </row>
    <row r="16933" spans="1:15" x14ac:dyDescent="0.25">
      <c r="A16933" t="s">
        <v>1245</v>
      </c>
      <c r="C16933" t="s">
        <v>1335</v>
      </c>
      <c r="E16933">
        <v>2</v>
      </c>
      <c r="F16933" t="s">
        <v>1247</v>
      </c>
      <c r="J16933" t="s">
        <v>23</v>
      </c>
      <c r="K16933">
        <v>10</v>
      </c>
      <c r="L16933">
        <v>651.29999999999995</v>
      </c>
      <c r="M16933">
        <v>0.51</v>
      </c>
      <c r="O16933" s="12">
        <f>VLOOKUP(C16933,[3]May!$C:$Z,24,FALSE)</f>
        <v>2019</v>
      </c>
    </row>
    <row r="16934" spans="1:15" x14ac:dyDescent="0.25">
      <c r="A16934" t="s">
        <v>1245</v>
      </c>
      <c r="C16934" t="s">
        <v>1335</v>
      </c>
      <c r="E16934">
        <v>2</v>
      </c>
      <c r="F16934" t="s">
        <v>1247</v>
      </c>
      <c r="J16934" t="s">
        <v>23</v>
      </c>
      <c r="K16934">
        <v>2</v>
      </c>
      <c r="L16934">
        <v>10.220000000000001</v>
      </c>
      <c r="M16934">
        <v>8.0000000000000002E-3</v>
      </c>
      <c r="O16934" s="12">
        <f>VLOOKUP(C16934,[3]May!$C:$Z,24,FALSE)</f>
        <v>2019</v>
      </c>
    </row>
    <row r="16935" spans="1:15" x14ac:dyDescent="0.25">
      <c r="A16935" t="s">
        <v>1245</v>
      </c>
      <c r="C16935" t="s">
        <v>1335</v>
      </c>
      <c r="E16935">
        <v>2</v>
      </c>
      <c r="F16935" t="s">
        <v>1247</v>
      </c>
      <c r="J16935" t="s">
        <v>23</v>
      </c>
      <c r="K16935">
        <v>1</v>
      </c>
      <c r="L16935">
        <v>65.13</v>
      </c>
      <c r="M16935">
        <v>5.0999999999999997E-2</v>
      </c>
      <c r="O16935" s="12">
        <f>VLOOKUP(C16935,[3]May!$C:$Z,24,FALSE)</f>
        <v>2019</v>
      </c>
    </row>
    <row r="16936" spans="1:15" x14ac:dyDescent="0.25">
      <c r="A16936" t="s">
        <v>1245</v>
      </c>
      <c r="C16936" t="s">
        <v>1335</v>
      </c>
      <c r="E16936">
        <v>9</v>
      </c>
      <c r="F16936" t="s">
        <v>1256</v>
      </c>
      <c r="J16936" t="s">
        <v>23</v>
      </c>
      <c r="K16936">
        <v>6</v>
      </c>
      <c r="L16936">
        <v>234.36</v>
      </c>
      <c r="M16936">
        <v>0.19320000000000001</v>
      </c>
      <c r="O16936" s="12">
        <f>VLOOKUP(C16936,[3]May!$C:$Z,24,FALSE)</f>
        <v>2019</v>
      </c>
    </row>
    <row r="16937" spans="1:15" x14ac:dyDescent="0.25">
      <c r="A16937" t="s">
        <v>1245</v>
      </c>
      <c r="C16937" t="s">
        <v>1335</v>
      </c>
      <c r="E16937">
        <v>2</v>
      </c>
      <c r="F16937" t="s">
        <v>1247</v>
      </c>
      <c r="J16937" t="s">
        <v>23</v>
      </c>
      <c r="K16937">
        <v>9</v>
      </c>
      <c r="L16937">
        <v>45.99</v>
      </c>
      <c r="M16937">
        <v>3.5999999999999997E-2</v>
      </c>
      <c r="O16937" s="12">
        <f>VLOOKUP(C16937,[3]May!$C:$Z,24,FALSE)</f>
        <v>2019</v>
      </c>
    </row>
    <row r="16938" spans="1:15" x14ac:dyDescent="0.25">
      <c r="A16938" t="s">
        <v>1245</v>
      </c>
      <c r="C16938" t="s">
        <v>1335</v>
      </c>
      <c r="E16938">
        <v>2</v>
      </c>
      <c r="F16938" t="s">
        <v>1247</v>
      </c>
      <c r="J16938" t="s">
        <v>23</v>
      </c>
      <c r="K16938">
        <v>11</v>
      </c>
      <c r="L16938">
        <v>716.43</v>
      </c>
      <c r="M16938">
        <v>0.56100000000000005</v>
      </c>
      <c r="O16938" s="12">
        <f>VLOOKUP(C16938,[3]May!$C:$Z,24,FALSE)</f>
        <v>2019</v>
      </c>
    </row>
    <row r="16939" spans="1:15" x14ac:dyDescent="0.25">
      <c r="A16939" t="s">
        <v>1245</v>
      </c>
      <c r="C16939" t="s">
        <v>1336</v>
      </c>
      <c r="E16939">
        <v>6</v>
      </c>
      <c r="F16939" t="s">
        <v>1250</v>
      </c>
      <c r="J16939" t="s">
        <v>23</v>
      </c>
      <c r="K16939">
        <v>4</v>
      </c>
      <c r="L16939">
        <v>43.4</v>
      </c>
      <c r="M16939">
        <v>3.4000000000000002E-2</v>
      </c>
      <c r="O16939" s="12">
        <f>VLOOKUP(C16939,[3]May!$C:$Z,24,FALSE)</f>
        <v>2019</v>
      </c>
    </row>
    <row r="16940" spans="1:15" x14ac:dyDescent="0.25">
      <c r="A16940" t="s">
        <v>1245</v>
      </c>
      <c r="C16940" t="s">
        <v>1336</v>
      </c>
      <c r="E16940">
        <v>6</v>
      </c>
      <c r="F16940" t="s">
        <v>1250</v>
      </c>
      <c r="J16940" t="s">
        <v>23</v>
      </c>
      <c r="K16940">
        <v>2</v>
      </c>
      <c r="L16940">
        <v>218.36</v>
      </c>
      <c r="M16940">
        <v>0.17100000000000001</v>
      </c>
      <c r="O16940" s="12">
        <f>VLOOKUP(C16940,[3]May!$C:$Z,24,FALSE)</f>
        <v>2019</v>
      </c>
    </row>
    <row r="16941" spans="1:15" x14ac:dyDescent="0.25">
      <c r="A16941" t="s">
        <v>1245</v>
      </c>
      <c r="C16941" t="s">
        <v>1336</v>
      </c>
      <c r="E16941">
        <v>2</v>
      </c>
      <c r="F16941" t="s">
        <v>1247</v>
      </c>
      <c r="J16941" t="s">
        <v>23</v>
      </c>
      <c r="K16941">
        <v>2</v>
      </c>
      <c r="L16941">
        <v>130.26</v>
      </c>
      <c r="M16941">
        <v>0.10199999999999999</v>
      </c>
      <c r="O16941" s="12">
        <f>VLOOKUP(C16941,[3]May!$C:$Z,24,FALSE)</f>
        <v>2019</v>
      </c>
    </row>
    <row r="16942" spans="1:15" x14ac:dyDescent="0.25">
      <c r="A16942" t="s">
        <v>1245</v>
      </c>
      <c r="C16942" t="s">
        <v>1336</v>
      </c>
      <c r="E16942">
        <v>12</v>
      </c>
      <c r="F16942" t="s">
        <v>1253</v>
      </c>
      <c r="J16942" t="s">
        <v>23</v>
      </c>
      <c r="K16942">
        <v>1</v>
      </c>
      <c r="L16942">
        <v>61.2</v>
      </c>
      <c r="M16942">
        <v>8.3370000000000007E-3</v>
      </c>
      <c r="O16942" s="12">
        <f>VLOOKUP(C16942,[3]May!$C:$Z,24,FALSE)</f>
        <v>2019</v>
      </c>
    </row>
    <row r="16943" spans="1:15" x14ac:dyDescent="0.25">
      <c r="A16943" t="s">
        <v>1245</v>
      </c>
      <c r="C16943" t="s">
        <v>1336</v>
      </c>
      <c r="E16943">
        <v>6</v>
      </c>
      <c r="F16943" t="s">
        <v>1250</v>
      </c>
      <c r="J16943" t="s">
        <v>23</v>
      </c>
      <c r="K16943">
        <v>8</v>
      </c>
      <c r="L16943">
        <v>873.44</v>
      </c>
      <c r="M16943">
        <v>0.68400000000000005</v>
      </c>
      <c r="O16943" s="12">
        <f>VLOOKUP(C16943,[3]May!$C:$Z,24,FALSE)</f>
        <v>2019</v>
      </c>
    </row>
    <row r="16944" spans="1:15" x14ac:dyDescent="0.25">
      <c r="A16944" t="s">
        <v>1245</v>
      </c>
      <c r="C16944" t="s">
        <v>1336</v>
      </c>
      <c r="E16944">
        <v>12</v>
      </c>
      <c r="F16944" t="s">
        <v>1253</v>
      </c>
      <c r="J16944" t="s">
        <v>23</v>
      </c>
      <c r="K16944">
        <v>1</v>
      </c>
      <c r="L16944">
        <v>61.2</v>
      </c>
      <c r="M16944">
        <v>8.3370000000000007E-3</v>
      </c>
      <c r="O16944" s="12">
        <f>VLOOKUP(C16944,[3]May!$C:$Z,24,FALSE)</f>
        <v>2019</v>
      </c>
    </row>
    <row r="16945" spans="1:15" x14ac:dyDescent="0.25">
      <c r="A16945" t="s">
        <v>1245</v>
      </c>
      <c r="C16945" t="s">
        <v>1336</v>
      </c>
      <c r="E16945">
        <v>2</v>
      </c>
      <c r="F16945" t="s">
        <v>1247</v>
      </c>
      <c r="J16945" t="s">
        <v>23</v>
      </c>
      <c r="K16945">
        <v>3</v>
      </c>
      <c r="L16945">
        <v>195.39</v>
      </c>
      <c r="M16945">
        <v>0.153</v>
      </c>
      <c r="O16945" s="12">
        <f>VLOOKUP(C16945,[3]May!$C:$Z,24,FALSE)</f>
        <v>2019</v>
      </c>
    </row>
    <row r="16946" spans="1:15" x14ac:dyDescent="0.25">
      <c r="A16946" t="s">
        <v>1245</v>
      </c>
      <c r="C16946" t="s">
        <v>1336</v>
      </c>
      <c r="E16946">
        <v>2</v>
      </c>
      <c r="F16946" t="s">
        <v>1247</v>
      </c>
      <c r="J16946" t="s">
        <v>23</v>
      </c>
      <c r="K16946">
        <v>2</v>
      </c>
      <c r="L16946">
        <v>10.220000000000001</v>
      </c>
      <c r="M16946">
        <v>8.0000000000000002E-3</v>
      </c>
      <c r="O16946" s="12">
        <f>VLOOKUP(C16946,[3]May!$C:$Z,24,FALSE)</f>
        <v>2019</v>
      </c>
    </row>
    <row r="16947" spans="1:15" x14ac:dyDescent="0.25">
      <c r="A16947" t="s">
        <v>1245</v>
      </c>
      <c r="C16947" t="s">
        <v>1336</v>
      </c>
      <c r="E16947">
        <v>11</v>
      </c>
      <c r="F16947" t="s">
        <v>1274</v>
      </c>
      <c r="J16947" t="s">
        <v>23</v>
      </c>
      <c r="K16947">
        <v>3</v>
      </c>
      <c r="L16947">
        <v>149.55000000000001</v>
      </c>
      <c r="M16947">
        <v>0.12330000000000001</v>
      </c>
      <c r="O16947" s="12">
        <f>VLOOKUP(C16947,[3]May!$C:$Z,24,FALSE)</f>
        <v>2019</v>
      </c>
    </row>
    <row r="16948" spans="1:15" x14ac:dyDescent="0.25">
      <c r="A16948" t="s">
        <v>1245</v>
      </c>
      <c r="C16948" t="s">
        <v>1336</v>
      </c>
      <c r="E16948">
        <v>6</v>
      </c>
      <c r="F16948" t="s">
        <v>1250</v>
      </c>
      <c r="J16948" t="s">
        <v>23</v>
      </c>
      <c r="K16948">
        <v>5</v>
      </c>
      <c r="L16948">
        <v>545.9</v>
      </c>
      <c r="M16948">
        <v>0.42749999999999999</v>
      </c>
      <c r="O16948" s="12">
        <f>VLOOKUP(C16948,[3]May!$C:$Z,24,FALSE)</f>
        <v>2019</v>
      </c>
    </row>
    <row r="16949" spans="1:15" x14ac:dyDescent="0.25">
      <c r="A16949" t="s">
        <v>1245</v>
      </c>
      <c r="C16949" t="s">
        <v>1336</v>
      </c>
      <c r="E16949">
        <v>2</v>
      </c>
      <c r="F16949" t="s">
        <v>1247</v>
      </c>
      <c r="J16949" t="s">
        <v>23</v>
      </c>
      <c r="K16949">
        <v>3</v>
      </c>
      <c r="L16949">
        <v>15.33</v>
      </c>
      <c r="M16949">
        <v>1.2E-2</v>
      </c>
      <c r="O16949" s="12">
        <f>VLOOKUP(C16949,[3]May!$C:$Z,24,FALSE)</f>
        <v>2019</v>
      </c>
    </row>
    <row r="16950" spans="1:15" x14ac:dyDescent="0.25">
      <c r="A16950" t="s">
        <v>1245</v>
      </c>
      <c r="C16950" t="s">
        <v>1336</v>
      </c>
      <c r="E16950">
        <v>6</v>
      </c>
      <c r="F16950" t="s">
        <v>1250</v>
      </c>
      <c r="J16950" t="s">
        <v>23</v>
      </c>
      <c r="K16950">
        <v>11</v>
      </c>
      <c r="L16950">
        <v>1200.98</v>
      </c>
      <c r="M16950">
        <v>0.9405</v>
      </c>
      <c r="O16950" s="12">
        <f>VLOOKUP(C16950,[3]May!$C:$Z,24,FALSE)</f>
        <v>2019</v>
      </c>
    </row>
    <row r="16951" spans="1:15" x14ac:dyDescent="0.25">
      <c r="A16951" t="s">
        <v>1245</v>
      </c>
      <c r="C16951" t="s">
        <v>1336</v>
      </c>
      <c r="E16951">
        <v>2</v>
      </c>
      <c r="F16951" t="s">
        <v>1247</v>
      </c>
      <c r="J16951" t="s">
        <v>23</v>
      </c>
      <c r="K16951">
        <v>3</v>
      </c>
      <c r="L16951">
        <v>15.33</v>
      </c>
      <c r="M16951">
        <v>1.2E-2</v>
      </c>
      <c r="O16951" s="12">
        <f>VLOOKUP(C16951,[3]May!$C:$Z,24,FALSE)</f>
        <v>2019</v>
      </c>
    </row>
    <row r="16952" spans="1:15" x14ac:dyDescent="0.25">
      <c r="A16952" t="s">
        <v>1245</v>
      </c>
      <c r="C16952" t="s">
        <v>1336</v>
      </c>
      <c r="E16952">
        <v>6</v>
      </c>
      <c r="F16952" t="s">
        <v>1250</v>
      </c>
      <c r="J16952" t="s">
        <v>23</v>
      </c>
      <c r="K16952">
        <v>7</v>
      </c>
      <c r="L16952">
        <v>764.26</v>
      </c>
      <c r="M16952">
        <v>0.59850000000000003</v>
      </c>
      <c r="O16952" s="12">
        <f>VLOOKUP(C16952,[3]May!$C:$Z,24,FALSE)</f>
        <v>2019</v>
      </c>
    </row>
    <row r="16953" spans="1:15" x14ac:dyDescent="0.25">
      <c r="A16953" t="s">
        <v>1245</v>
      </c>
      <c r="C16953" t="s">
        <v>1336</v>
      </c>
      <c r="E16953">
        <v>6</v>
      </c>
      <c r="F16953" t="s">
        <v>1250</v>
      </c>
      <c r="J16953" t="s">
        <v>23</v>
      </c>
      <c r="K16953">
        <v>2</v>
      </c>
      <c r="L16953">
        <v>218.36</v>
      </c>
      <c r="M16953">
        <v>0.17100000000000001</v>
      </c>
      <c r="O16953" s="12">
        <f>VLOOKUP(C16953,[3]May!$C:$Z,24,FALSE)</f>
        <v>2019</v>
      </c>
    </row>
    <row r="16954" spans="1:15" x14ac:dyDescent="0.25">
      <c r="A16954" t="s">
        <v>1245</v>
      </c>
      <c r="C16954" t="s">
        <v>1336</v>
      </c>
      <c r="E16954">
        <v>6</v>
      </c>
      <c r="F16954" t="s">
        <v>1250</v>
      </c>
      <c r="J16954" t="s">
        <v>23</v>
      </c>
      <c r="K16954">
        <v>1</v>
      </c>
      <c r="L16954">
        <v>10.85</v>
      </c>
      <c r="M16954">
        <v>8.5000000000000006E-3</v>
      </c>
      <c r="O16954" s="12">
        <f>VLOOKUP(C16954,[3]May!$C:$Z,24,FALSE)</f>
        <v>2019</v>
      </c>
    </row>
    <row r="16955" spans="1:15" x14ac:dyDescent="0.25">
      <c r="A16955" t="s">
        <v>1245</v>
      </c>
      <c r="C16955" t="s">
        <v>1336</v>
      </c>
      <c r="E16955">
        <v>2</v>
      </c>
      <c r="F16955" t="s">
        <v>1247</v>
      </c>
      <c r="J16955" t="s">
        <v>23</v>
      </c>
      <c r="K16955">
        <v>5</v>
      </c>
      <c r="L16955">
        <v>25.55</v>
      </c>
      <c r="M16955">
        <v>0.02</v>
      </c>
      <c r="O16955" s="12">
        <f>VLOOKUP(C16955,[3]May!$C:$Z,24,FALSE)</f>
        <v>2019</v>
      </c>
    </row>
    <row r="16956" spans="1:15" x14ac:dyDescent="0.25">
      <c r="A16956" t="s">
        <v>1245</v>
      </c>
      <c r="C16956" t="s">
        <v>1336</v>
      </c>
      <c r="E16956">
        <v>11</v>
      </c>
      <c r="F16956" t="s">
        <v>1274</v>
      </c>
      <c r="J16956" t="s">
        <v>23</v>
      </c>
      <c r="K16956">
        <v>3</v>
      </c>
      <c r="L16956">
        <v>149.55000000000001</v>
      </c>
      <c r="M16956">
        <v>0.12330000000000001</v>
      </c>
      <c r="O16956" s="12">
        <f>VLOOKUP(C16956,[3]May!$C:$Z,24,FALSE)</f>
        <v>2019</v>
      </c>
    </row>
    <row r="16957" spans="1:15" x14ac:dyDescent="0.25">
      <c r="A16957" t="s">
        <v>1245</v>
      </c>
      <c r="C16957" t="s">
        <v>1336</v>
      </c>
      <c r="E16957">
        <v>12</v>
      </c>
      <c r="F16957" t="s">
        <v>1253</v>
      </c>
      <c r="J16957" t="s">
        <v>23</v>
      </c>
      <c r="K16957">
        <v>1</v>
      </c>
      <c r="L16957">
        <v>61.2</v>
      </c>
      <c r="M16957">
        <v>8.3370000000000007E-3</v>
      </c>
      <c r="O16957" s="12">
        <f>VLOOKUP(C16957,[3]May!$C:$Z,24,FALSE)</f>
        <v>2019</v>
      </c>
    </row>
    <row r="16958" spans="1:15" x14ac:dyDescent="0.25">
      <c r="A16958" t="s">
        <v>1245</v>
      </c>
      <c r="C16958" t="s">
        <v>1336</v>
      </c>
      <c r="E16958">
        <v>6</v>
      </c>
      <c r="F16958" t="s">
        <v>1250</v>
      </c>
      <c r="J16958" t="s">
        <v>23</v>
      </c>
      <c r="K16958">
        <v>8</v>
      </c>
      <c r="L16958">
        <v>873.44</v>
      </c>
      <c r="M16958">
        <v>0.68400000000000005</v>
      </c>
      <c r="O16958" s="12">
        <f>VLOOKUP(C16958,[3]May!$C:$Z,24,FALSE)</f>
        <v>2019</v>
      </c>
    </row>
    <row r="16959" spans="1:15" x14ac:dyDescent="0.25">
      <c r="A16959" t="s">
        <v>1245</v>
      </c>
      <c r="C16959" t="s">
        <v>1336</v>
      </c>
      <c r="E16959">
        <v>2</v>
      </c>
      <c r="F16959" t="s">
        <v>1247</v>
      </c>
      <c r="J16959" t="s">
        <v>23</v>
      </c>
      <c r="K16959">
        <v>8</v>
      </c>
      <c r="L16959">
        <v>40.880000000000003</v>
      </c>
      <c r="M16959">
        <v>3.2000000000000001E-2</v>
      </c>
      <c r="O16959" s="12">
        <f>VLOOKUP(C16959,[3]May!$C:$Z,24,FALSE)</f>
        <v>2019</v>
      </c>
    </row>
    <row r="16960" spans="1:15" x14ac:dyDescent="0.25">
      <c r="A16960" t="s">
        <v>1245</v>
      </c>
      <c r="C16960" t="s">
        <v>1336</v>
      </c>
      <c r="E16960">
        <v>2</v>
      </c>
      <c r="F16960" t="s">
        <v>1247</v>
      </c>
      <c r="J16960" t="s">
        <v>23</v>
      </c>
      <c r="K16960">
        <v>4</v>
      </c>
      <c r="L16960">
        <v>260.52</v>
      </c>
      <c r="M16960">
        <v>0.20399999999999999</v>
      </c>
      <c r="O16960" s="12">
        <f>VLOOKUP(C16960,[3]May!$C:$Z,24,FALSE)</f>
        <v>2019</v>
      </c>
    </row>
    <row r="16961" spans="1:15" x14ac:dyDescent="0.25">
      <c r="A16961" t="s">
        <v>1245</v>
      </c>
      <c r="C16961" t="s">
        <v>1336</v>
      </c>
      <c r="E16961">
        <v>6</v>
      </c>
      <c r="F16961" t="s">
        <v>1250</v>
      </c>
      <c r="J16961" t="s">
        <v>23</v>
      </c>
      <c r="K16961">
        <v>3</v>
      </c>
      <c r="L16961">
        <v>327.54000000000002</v>
      </c>
      <c r="M16961">
        <v>0.25650000000000001</v>
      </c>
      <c r="O16961" s="12">
        <f>VLOOKUP(C16961,[3]May!$C:$Z,24,FALSE)</f>
        <v>2019</v>
      </c>
    </row>
    <row r="16962" spans="1:15" x14ac:dyDescent="0.25">
      <c r="A16962" t="s">
        <v>1245</v>
      </c>
      <c r="C16962" t="s">
        <v>1336</v>
      </c>
      <c r="E16962">
        <v>9</v>
      </c>
      <c r="F16962" t="s">
        <v>1256</v>
      </c>
      <c r="J16962" t="s">
        <v>23</v>
      </c>
      <c r="K16962">
        <v>3</v>
      </c>
      <c r="L16962">
        <v>117.18</v>
      </c>
      <c r="M16962">
        <v>9.6600000000000005E-2</v>
      </c>
      <c r="O16962" s="12">
        <f>VLOOKUP(C16962,[3]May!$C:$Z,24,FALSE)</f>
        <v>2019</v>
      </c>
    </row>
    <row r="16963" spans="1:15" x14ac:dyDescent="0.25">
      <c r="A16963" t="s">
        <v>1245</v>
      </c>
      <c r="C16963" t="s">
        <v>1336</v>
      </c>
      <c r="E16963">
        <v>12</v>
      </c>
      <c r="F16963" t="s">
        <v>1253</v>
      </c>
      <c r="J16963" t="s">
        <v>23</v>
      </c>
      <c r="K16963">
        <v>1</v>
      </c>
      <c r="L16963">
        <v>61.2</v>
      </c>
      <c r="M16963">
        <v>8.3370000000000007E-3</v>
      </c>
      <c r="O16963" s="12">
        <f>VLOOKUP(C16963,[3]May!$C:$Z,24,FALSE)</f>
        <v>2019</v>
      </c>
    </row>
    <row r="16964" spans="1:15" x14ac:dyDescent="0.25">
      <c r="A16964" t="s">
        <v>1245</v>
      </c>
      <c r="C16964" t="s">
        <v>1336</v>
      </c>
      <c r="E16964">
        <v>6</v>
      </c>
      <c r="F16964" t="s">
        <v>1250</v>
      </c>
      <c r="J16964" t="s">
        <v>23</v>
      </c>
      <c r="K16964">
        <v>7</v>
      </c>
      <c r="L16964">
        <v>764.26</v>
      </c>
      <c r="M16964">
        <v>0.59850000000000003</v>
      </c>
      <c r="O16964" s="12">
        <f>VLOOKUP(C16964,[3]May!$C:$Z,24,FALSE)</f>
        <v>2019</v>
      </c>
    </row>
    <row r="16965" spans="1:15" x14ac:dyDescent="0.25">
      <c r="A16965" t="s">
        <v>1245</v>
      </c>
      <c r="C16965" t="s">
        <v>1336</v>
      </c>
      <c r="E16965">
        <v>6</v>
      </c>
      <c r="F16965" t="s">
        <v>1250</v>
      </c>
      <c r="J16965" t="s">
        <v>23</v>
      </c>
      <c r="K16965">
        <v>5</v>
      </c>
      <c r="L16965">
        <v>545.9</v>
      </c>
      <c r="M16965">
        <v>0.42749999999999999</v>
      </c>
      <c r="O16965" s="12">
        <f>VLOOKUP(C16965,[3]May!$C:$Z,24,FALSE)</f>
        <v>2019</v>
      </c>
    </row>
    <row r="16966" spans="1:15" x14ac:dyDescent="0.25">
      <c r="A16966" t="s">
        <v>1245</v>
      </c>
      <c r="C16966" t="s">
        <v>1336</v>
      </c>
      <c r="E16966">
        <v>2</v>
      </c>
      <c r="F16966" t="s">
        <v>1247</v>
      </c>
      <c r="J16966" t="s">
        <v>23</v>
      </c>
      <c r="K16966">
        <v>2</v>
      </c>
      <c r="L16966">
        <v>10.220000000000001</v>
      </c>
      <c r="M16966">
        <v>8.0000000000000002E-3</v>
      </c>
      <c r="O16966" s="12">
        <f>VLOOKUP(C16966,[3]May!$C:$Z,24,FALSE)</f>
        <v>2019</v>
      </c>
    </row>
    <row r="16967" spans="1:15" x14ac:dyDescent="0.25">
      <c r="A16967" t="s">
        <v>1245</v>
      </c>
      <c r="C16967" t="s">
        <v>1336</v>
      </c>
      <c r="E16967">
        <v>2</v>
      </c>
      <c r="F16967" t="s">
        <v>1247</v>
      </c>
      <c r="J16967" t="s">
        <v>23</v>
      </c>
      <c r="K16967">
        <v>1</v>
      </c>
      <c r="L16967">
        <v>65.13</v>
      </c>
      <c r="M16967">
        <v>5.0999999999999997E-2</v>
      </c>
      <c r="O16967" s="12">
        <f>VLOOKUP(C16967,[3]May!$C:$Z,24,FALSE)</f>
        <v>2019</v>
      </c>
    </row>
    <row r="16968" spans="1:15" x14ac:dyDescent="0.25">
      <c r="A16968" t="s">
        <v>1245</v>
      </c>
      <c r="C16968" t="s">
        <v>1336</v>
      </c>
      <c r="E16968">
        <v>6</v>
      </c>
      <c r="F16968" t="s">
        <v>1250</v>
      </c>
      <c r="J16968" t="s">
        <v>23</v>
      </c>
      <c r="K16968">
        <v>2</v>
      </c>
      <c r="L16968">
        <v>218.36</v>
      </c>
      <c r="M16968">
        <v>0.17100000000000001</v>
      </c>
      <c r="O16968" s="12">
        <f>VLOOKUP(C16968,[3]May!$C:$Z,24,FALSE)</f>
        <v>2019</v>
      </c>
    </row>
    <row r="16969" spans="1:15" x14ac:dyDescent="0.25">
      <c r="A16969" t="s">
        <v>1245</v>
      </c>
      <c r="C16969" t="s">
        <v>1336</v>
      </c>
      <c r="E16969">
        <v>2</v>
      </c>
      <c r="F16969" t="s">
        <v>1247</v>
      </c>
      <c r="J16969" t="s">
        <v>23</v>
      </c>
      <c r="K16969">
        <v>4</v>
      </c>
      <c r="L16969">
        <v>260.52</v>
      </c>
      <c r="M16969">
        <v>0.20399999999999999</v>
      </c>
      <c r="O16969" s="12">
        <f>VLOOKUP(C16969,[3]May!$C:$Z,24,FALSE)</f>
        <v>2019</v>
      </c>
    </row>
    <row r="16970" spans="1:15" x14ac:dyDescent="0.25">
      <c r="A16970" t="s">
        <v>1245</v>
      </c>
      <c r="C16970" t="s">
        <v>1336</v>
      </c>
      <c r="E16970">
        <v>2</v>
      </c>
      <c r="F16970" t="s">
        <v>1247</v>
      </c>
      <c r="J16970" t="s">
        <v>23</v>
      </c>
      <c r="K16970">
        <v>9</v>
      </c>
      <c r="L16970">
        <v>45.99</v>
      </c>
      <c r="M16970">
        <v>3.5999999999999997E-2</v>
      </c>
      <c r="O16970" s="12">
        <f>VLOOKUP(C16970,[3]May!$C:$Z,24,FALSE)</f>
        <v>2019</v>
      </c>
    </row>
    <row r="16971" spans="1:15" x14ac:dyDescent="0.25">
      <c r="A16971" t="s">
        <v>1245</v>
      </c>
      <c r="C16971" t="s">
        <v>1336</v>
      </c>
      <c r="E16971">
        <v>6</v>
      </c>
      <c r="F16971" t="s">
        <v>1250</v>
      </c>
      <c r="J16971" t="s">
        <v>23</v>
      </c>
      <c r="K16971">
        <v>2</v>
      </c>
      <c r="L16971">
        <v>218.36</v>
      </c>
      <c r="M16971">
        <v>0.17100000000000001</v>
      </c>
      <c r="O16971" s="12">
        <f>VLOOKUP(C16971,[3]May!$C:$Z,24,FALSE)</f>
        <v>2019</v>
      </c>
    </row>
    <row r="16972" spans="1:15" x14ac:dyDescent="0.25">
      <c r="A16972" t="s">
        <v>1245</v>
      </c>
      <c r="C16972" t="s">
        <v>1336</v>
      </c>
      <c r="E16972">
        <v>2</v>
      </c>
      <c r="F16972" t="s">
        <v>1247</v>
      </c>
      <c r="J16972" t="s">
        <v>23</v>
      </c>
      <c r="K16972">
        <v>10</v>
      </c>
      <c r="L16972">
        <v>51.1</v>
      </c>
      <c r="M16972">
        <v>0.04</v>
      </c>
      <c r="O16972" s="12">
        <f>VLOOKUP(C16972,[3]May!$C:$Z,24,FALSE)</f>
        <v>2019</v>
      </c>
    </row>
    <row r="16973" spans="1:15" x14ac:dyDescent="0.25">
      <c r="A16973" t="s">
        <v>1245</v>
      </c>
      <c r="C16973" t="s">
        <v>1336</v>
      </c>
      <c r="E16973">
        <v>2</v>
      </c>
      <c r="F16973" t="s">
        <v>1247</v>
      </c>
      <c r="J16973" t="s">
        <v>23</v>
      </c>
      <c r="K16973">
        <v>11</v>
      </c>
      <c r="L16973">
        <v>56.21</v>
      </c>
      <c r="M16973">
        <v>4.3999999999999997E-2</v>
      </c>
      <c r="O16973" s="12">
        <f>VLOOKUP(C16973,[3]May!$C:$Z,24,FALSE)</f>
        <v>2019</v>
      </c>
    </row>
    <row r="16974" spans="1:15" x14ac:dyDescent="0.25">
      <c r="A16974" t="s">
        <v>1245</v>
      </c>
      <c r="C16974" t="s">
        <v>1336</v>
      </c>
      <c r="E16974">
        <v>6</v>
      </c>
      <c r="F16974" t="s">
        <v>1250</v>
      </c>
      <c r="J16974" t="s">
        <v>23</v>
      </c>
      <c r="K16974">
        <v>6</v>
      </c>
      <c r="L16974">
        <v>655.08000000000004</v>
      </c>
      <c r="M16974">
        <v>0.51300000000000001</v>
      </c>
      <c r="O16974" s="12">
        <f>VLOOKUP(C16974,[3]May!$C:$Z,24,FALSE)</f>
        <v>2019</v>
      </c>
    </row>
    <row r="16975" spans="1:15" x14ac:dyDescent="0.25">
      <c r="A16975" t="s">
        <v>1245</v>
      </c>
      <c r="C16975" t="s">
        <v>1336</v>
      </c>
      <c r="E16975">
        <v>12</v>
      </c>
      <c r="F16975" t="s">
        <v>1253</v>
      </c>
      <c r="J16975" t="s">
        <v>23</v>
      </c>
      <c r="K16975">
        <v>1</v>
      </c>
      <c r="L16975">
        <v>61.2</v>
      </c>
      <c r="M16975">
        <v>8.3370000000000007E-3</v>
      </c>
      <c r="O16975" s="12">
        <f>VLOOKUP(C16975,[3]May!$C:$Z,24,FALSE)</f>
        <v>2019</v>
      </c>
    </row>
    <row r="16976" spans="1:15" x14ac:dyDescent="0.25">
      <c r="A16976" t="s">
        <v>1245</v>
      </c>
      <c r="C16976" t="s">
        <v>1336</v>
      </c>
      <c r="E16976">
        <v>2</v>
      </c>
      <c r="F16976" t="s">
        <v>1247</v>
      </c>
      <c r="J16976" t="s">
        <v>23</v>
      </c>
      <c r="K16976">
        <v>8</v>
      </c>
      <c r="L16976">
        <v>40.880000000000003</v>
      </c>
      <c r="M16976">
        <v>3.2000000000000001E-2</v>
      </c>
      <c r="O16976" s="12">
        <f>VLOOKUP(C16976,[3]May!$C:$Z,24,FALSE)</f>
        <v>2019</v>
      </c>
    </row>
    <row r="16977" spans="1:15" x14ac:dyDescent="0.25">
      <c r="A16977" t="s">
        <v>1245</v>
      </c>
      <c r="C16977" t="s">
        <v>1336</v>
      </c>
      <c r="E16977">
        <v>2</v>
      </c>
      <c r="F16977" t="s">
        <v>1247</v>
      </c>
      <c r="J16977" t="s">
        <v>23</v>
      </c>
      <c r="K16977">
        <v>3</v>
      </c>
      <c r="L16977">
        <v>195.39</v>
      </c>
      <c r="M16977">
        <v>0.153</v>
      </c>
      <c r="O16977" s="12">
        <f>VLOOKUP(C16977,[3]May!$C:$Z,24,FALSE)</f>
        <v>2019</v>
      </c>
    </row>
    <row r="16978" spans="1:15" x14ac:dyDescent="0.25">
      <c r="A16978" t="s">
        <v>1245</v>
      </c>
      <c r="C16978" t="s">
        <v>1336</v>
      </c>
      <c r="E16978">
        <v>6</v>
      </c>
      <c r="F16978" t="s">
        <v>1250</v>
      </c>
      <c r="J16978" t="s">
        <v>23</v>
      </c>
      <c r="K16978">
        <v>7</v>
      </c>
      <c r="L16978">
        <v>764.26</v>
      </c>
      <c r="M16978">
        <v>0.59850000000000003</v>
      </c>
      <c r="O16978" s="12">
        <f>VLOOKUP(C16978,[3]May!$C:$Z,24,FALSE)</f>
        <v>2019</v>
      </c>
    </row>
    <row r="16979" spans="1:15" x14ac:dyDescent="0.25">
      <c r="A16979" t="s">
        <v>1245</v>
      </c>
      <c r="C16979" t="s">
        <v>1336</v>
      </c>
      <c r="E16979">
        <v>12</v>
      </c>
      <c r="F16979" t="s">
        <v>1253</v>
      </c>
      <c r="J16979" t="s">
        <v>23</v>
      </c>
      <c r="K16979">
        <v>1</v>
      </c>
      <c r="L16979">
        <v>61.2</v>
      </c>
      <c r="M16979">
        <v>8.3370000000000007E-3</v>
      </c>
      <c r="O16979" s="12">
        <f>VLOOKUP(C16979,[3]May!$C:$Z,24,FALSE)</f>
        <v>2019</v>
      </c>
    </row>
    <row r="16980" spans="1:15" x14ac:dyDescent="0.25">
      <c r="A16980" t="s">
        <v>1245</v>
      </c>
      <c r="C16980" t="s">
        <v>1336</v>
      </c>
      <c r="E16980">
        <v>6</v>
      </c>
      <c r="F16980" t="s">
        <v>1250</v>
      </c>
      <c r="J16980" t="s">
        <v>23</v>
      </c>
      <c r="K16980">
        <v>13</v>
      </c>
      <c r="L16980">
        <v>1419.34</v>
      </c>
      <c r="M16980">
        <v>1.1114999999999999</v>
      </c>
      <c r="O16980" s="12">
        <f>VLOOKUP(C16980,[3]May!$C:$Z,24,FALSE)</f>
        <v>2019</v>
      </c>
    </row>
    <row r="16981" spans="1:15" x14ac:dyDescent="0.25">
      <c r="A16981" t="s">
        <v>1245</v>
      </c>
      <c r="C16981" t="s">
        <v>1336</v>
      </c>
      <c r="E16981">
        <v>6</v>
      </c>
      <c r="F16981" t="s">
        <v>1250</v>
      </c>
      <c r="J16981" t="s">
        <v>23</v>
      </c>
      <c r="K16981">
        <v>1</v>
      </c>
      <c r="L16981">
        <v>10.85</v>
      </c>
      <c r="M16981">
        <v>8.5000000000000006E-3</v>
      </c>
      <c r="O16981" s="12">
        <f>VLOOKUP(C16981,[3]May!$C:$Z,24,FALSE)</f>
        <v>2019</v>
      </c>
    </row>
    <row r="16982" spans="1:15" x14ac:dyDescent="0.25">
      <c r="A16982" t="s">
        <v>1245</v>
      </c>
      <c r="C16982" t="s">
        <v>1336</v>
      </c>
      <c r="E16982">
        <v>6</v>
      </c>
      <c r="F16982" t="s">
        <v>1250</v>
      </c>
      <c r="J16982" t="s">
        <v>23</v>
      </c>
      <c r="K16982">
        <v>11</v>
      </c>
      <c r="L16982">
        <v>1200.98</v>
      </c>
      <c r="M16982">
        <v>0.9405</v>
      </c>
      <c r="O16982" s="12">
        <f>VLOOKUP(C16982,[3]May!$C:$Z,24,FALSE)</f>
        <v>2019</v>
      </c>
    </row>
    <row r="16983" spans="1:15" x14ac:dyDescent="0.25">
      <c r="A16983" t="s">
        <v>1245</v>
      </c>
      <c r="C16983" t="s">
        <v>1336</v>
      </c>
      <c r="E16983">
        <v>12</v>
      </c>
      <c r="F16983" t="s">
        <v>1253</v>
      </c>
      <c r="J16983" t="s">
        <v>23</v>
      </c>
      <c r="K16983">
        <v>1</v>
      </c>
      <c r="L16983">
        <v>61.2</v>
      </c>
      <c r="M16983">
        <v>8.3370000000000007E-3</v>
      </c>
      <c r="O16983" s="12">
        <f>VLOOKUP(C16983,[3]May!$C:$Z,24,FALSE)</f>
        <v>2019</v>
      </c>
    </row>
    <row r="16984" spans="1:15" x14ac:dyDescent="0.25">
      <c r="A16984" t="s">
        <v>1245</v>
      </c>
      <c r="C16984" t="s">
        <v>1336</v>
      </c>
      <c r="E16984">
        <v>2</v>
      </c>
      <c r="F16984" t="s">
        <v>1247</v>
      </c>
      <c r="J16984" t="s">
        <v>23</v>
      </c>
      <c r="K16984">
        <v>3</v>
      </c>
      <c r="L16984">
        <v>15.33</v>
      </c>
      <c r="M16984">
        <v>1.2E-2</v>
      </c>
      <c r="O16984" s="12">
        <f>VLOOKUP(C16984,[3]May!$C:$Z,24,FALSE)</f>
        <v>2019</v>
      </c>
    </row>
    <row r="16985" spans="1:15" x14ac:dyDescent="0.25">
      <c r="A16985" t="s">
        <v>1245</v>
      </c>
      <c r="C16985" t="s">
        <v>1336</v>
      </c>
      <c r="E16985">
        <v>6</v>
      </c>
      <c r="F16985" t="s">
        <v>1250</v>
      </c>
      <c r="J16985" t="s">
        <v>23</v>
      </c>
      <c r="K16985">
        <v>2</v>
      </c>
      <c r="L16985">
        <v>218.36</v>
      </c>
      <c r="M16985">
        <v>0.17100000000000001</v>
      </c>
      <c r="O16985" s="12">
        <f>VLOOKUP(C16985,[3]May!$C:$Z,24,FALSE)</f>
        <v>2019</v>
      </c>
    </row>
    <row r="16986" spans="1:15" x14ac:dyDescent="0.25">
      <c r="A16986" t="s">
        <v>1245</v>
      </c>
      <c r="C16986" t="s">
        <v>1336</v>
      </c>
      <c r="E16986">
        <v>8</v>
      </c>
      <c r="F16986" t="s">
        <v>1251</v>
      </c>
      <c r="J16986" t="s">
        <v>23</v>
      </c>
      <c r="K16986">
        <v>2</v>
      </c>
      <c r="L16986">
        <v>110.12</v>
      </c>
      <c r="M16986">
        <v>6.4399999999999999E-2</v>
      </c>
      <c r="O16986" s="12">
        <f>VLOOKUP(C16986,[3]May!$C:$Z,24,FALSE)</f>
        <v>2019</v>
      </c>
    </row>
    <row r="16987" spans="1:15" x14ac:dyDescent="0.25">
      <c r="A16987" t="s">
        <v>1245</v>
      </c>
      <c r="C16987" t="s">
        <v>1336</v>
      </c>
      <c r="E16987">
        <v>11</v>
      </c>
      <c r="F16987" t="s">
        <v>1274</v>
      </c>
      <c r="J16987" t="s">
        <v>23</v>
      </c>
      <c r="K16987">
        <v>2</v>
      </c>
      <c r="L16987">
        <v>99.7</v>
      </c>
      <c r="M16987">
        <v>8.2199999999999995E-2</v>
      </c>
      <c r="O16987" s="12">
        <f>VLOOKUP(C16987,[3]May!$C:$Z,24,FALSE)</f>
        <v>2019</v>
      </c>
    </row>
    <row r="16988" spans="1:15" x14ac:dyDescent="0.25">
      <c r="A16988" t="s">
        <v>1245</v>
      </c>
      <c r="C16988" t="s">
        <v>1336</v>
      </c>
      <c r="E16988">
        <v>2</v>
      </c>
      <c r="F16988" t="s">
        <v>1247</v>
      </c>
      <c r="J16988" t="s">
        <v>23</v>
      </c>
      <c r="K16988">
        <v>4</v>
      </c>
      <c r="L16988">
        <v>20.440000000000001</v>
      </c>
      <c r="M16988">
        <v>1.6E-2</v>
      </c>
      <c r="O16988" s="12">
        <f>VLOOKUP(C16988,[3]May!$C:$Z,24,FALSE)</f>
        <v>2019</v>
      </c>
    </row>
    <row r="16989" spans="1:15" x14ac:dyDescent="0.25">
      <c r="A16989" t="s">
        <v>1245</v>
      </c>
      <c r="C16989" t="s">
        <v>1336</v>
      </c>
      <c r="E16989">
        <v>6</v>
      </c>
      <c r="F16989" t="s">
        <v>1250</v>
      </c>
      <c r="J16989" t="s">
        <v>23</v>
      </c>
      <c r="K16989">
        <v>10</v>
      </c>
      <c r="L16989">
        <v>1091.8</v>
      </c>
      <c r="M16989">
        <v>0.85499999999999998</v>
      </c>
      <c r="O16989" s="12">
        <f>VLOOKUP(C16989,[3]May!$C:$Z,24,FALSE)</f>
        <v>2019</v>
      </c>
    </row>
    <row r="16990" spans="1:15" x14ac:dyDescent="0.25">
      <c r="A16990" t="s">
        <v>1245</v>
      </c>
      <c r="C16990" t="s">
        <v>1336</v>
      </c>
      <c r="E16990">
        <v>6</v>
      </c>
      <c r="F16990" t="s">
        <v>1250</v>
      </c>
      <c r="J16990" t="s">
        <v>23</v>
      </c>
      <c r="K16990">
        <v>1</v>
      </c>
      <c r="L16990">
        <v>10.85</v>
      </c>
      <c r="M16990">
        <v>8.5000000000000006E-3</v>
      </c>
      <c r="O16990" s="12">
        <f>VLOOKUP(C16990,[3]May!$C:$Z,24,FALSE)</f>
        <v>2019</v>
      </c>
    </row>
    <row r="16991" spans="1:15" x14ac:dyDescent="0.25">
      <c r="A16991" t="s">
        <v>1245</v>
      </c>
      <c r="C16991" t="s">
        <v>1336</v>
      </c>
      <c r="E16991">
        <v>6</v>
      </c>
      <c r="F16991" t="s">
        <v>1250</v>
      </c>
      <c r="J16991" t="s">
        <v>23</v>
      </c>
      <c r="K16991">
        <v>1</v>
      </c>
      <c r="L16991">
        <v>109.18</v>
      </c>
      <c r="M16991">
        <v>8.5500000000000007E-2</v>
      </c>
      <c r="O16991" s="12">
        <f>VLOOKUP(C16991,[3]May!$C:$Z,24,FALSE)</f>
        <v>2019</v>
      </c>
    </row>
    <row r="16992" spans="1:15" x14ac:dyDescent="0.25">
      <c r="A16992" t="s">
        <v>1245</v>
      </c>
      <c r="C16992" t="s">
        <v>1337</v>
      </c>
      <c r="E16992">
        <v>2</v>
      </c>
      <c r="F16992" t="s">
        <v>1247</v>
      </c>
      <c r="J16992" t="s">
        <v>23</v>
      </c>
      <c r="K16992">
        <v>4</v>
      </c>
      <c r="L16992">
        <v>260.52</v>
      </c>
      <c r="M16992">
        <v>0.20399999999999999</v>
      </c>
      <c r="O16992" s="12">
        <f>VLOOKUP(C16992,[3]May!$C:$Z,24,FALSE)</f>
        <v>2019</v>
      </c>
    </row>
    <row r="16993" spans="1:15" x14ac:dyDescent="0.25">
      <c r="A16993" t="s">
        <v>1245</v>
      </c>
      <c r="C16993" t="s">
        <v>1337</v>
      </c>
      <c r="E16993">
        <v>2</v>
      </c>
      <c r="F16993" t="s">
        <v>1247</v>
      </c>
      <c r="J16993" t="s">
        <v>23</v>
      </c>
      <c r="K16993">
        <v>2</v>
      </c>
      <c r="L16993">
        <v>10.220000000000001</v>
      </c>
      <c r="M16993">
        <v>8.0000000000000002E-3</v>
      </c>
      <c r="O16993" s="12">
        <f>VLOOKUP(C16993,[3]May!$C:$Z,24,FALSE)</f>
        <v>2019</v>
      </c>
    </row>
    <row r="16994" spans="1:15" x14ac:dyDescent="0.25">
      <c r="A16994" t="s">
        <v>1245</v>
      </c>
      <c r="C16994" t="s">
        <v>1337</v>
      </c>
      <c r="E16994">
        <v>8</v>
      </c>
      <c r="F16994" t="s">
        <v>1251</v>
      </c>
      <c r="J16994" t="s">
        <v>23</v>
      </c>
      <c r="K16994">
        <v>3</v>
      </c>
      <c r="L16994">
        <v>165.18</v>
      </c>
      <c r="M16994">
        <v>9.6600000000000005E-2</v>
      </c>
      <c r="O16994" s="12">
        <f>VLOOKUP(C16994,[3]May!$C:$Z,24,FALSE)</f>
        <v>2019</v>
      </c>
    </row>
    <row r="16995" spans="1:15" x14ac:dyDescent="0.25">
      <c r="A16995" t="s">
        <v>1245</v>
      </c>
      <c r="C16995" t="s">
        <v>1337</v>
      </c>
      <c r="E16995">
        <v>12</v>
      </c>
      <c r="F16995" t="s">
        <v>1253</v>
      </c>
      <c r="J16995" t="s">
        <v>23</v>
      </c>
      <c r="K16995">
        <v>1</v>
      </c>
      <c r="L16995">
        <v>61.2</v>
      </c>
      <c r="M16995">
        <v>8.3370000000000007E-3</v>
      </c>
      <c r="O16995" s="12">
        <f>VLOOKUP(C16995,[3]May!$C:$Z,24,FALSE)</f>
        <v>2019</v>
      </c>
    </row>
    <row r="16996" spans="1:15" x14ac:dyDescent="0.25">
      <c r="A16996" t="s">
        <v>1245</v>
      </c>
      <c r="C16996" t="s">
        <v>1337</v>
      </c>
      <c r="E16996">
        <v>6</v>
      </c>
      <c r="F16996" t="s">
        <v>1250</v>
      </c>
      <c r="J16996" t="s">
        <v>23</v>
      </c>
      <c r="K16996">
        <v>6</v>
      </c>
      <c r="L16996">
        <v>65.099999999999994</v>
      </c>
      <c r="M16996">
        <v>5.0999999999999997E-2</v>
      </c>
      <c r="O16996" s="12">
        <f>VLOOKUP(C16996,[3]May!$C:$Z,24,FALSE)</f>
        <v>2019</v>
      </c>
    </row>
    <row r="16997" spans="1:15" x14ac:dyDescent="0.25">
      <c r="A16997" t="s">
        <v>1245</v>
      </c>
      <c r="C16997" t="s">
        <v>1337</v>
      </c>
      <c r="E16997">
        <v>8</v>
      </c>
      <c r="F16997" t="s">
        <v>1251</v>
      </c>
      <c r="J16997" t="s">
        <v>23</v>
      </c>
      <c r="K16997">
        <v>5</v>
      </c>
      <c r="L16997">
        <v>275.3</v>
      </c>
      <c r="M16997">
        <v>0.161</v>
      </c>
      <c r="O16997" s="12">
        <f>VLOOKUP(C16997,[3]May!$C:$Z,24,FALSE)</f>
        <v>2019</v>
      </c>
    </row>
    <row r="16998" spans="1:15" x14ac:dyDescent="0.25">
      <c r="A16998" t="s">
        <v>1245</v>
      </c>
      <c r="C16998" t="s">
        <v>1337</v>
      </c>
      <c r="E16998">
        <v>12</v>
      </c>
      <c r="F16998" t="s">
        <v>1253</v>
      </c>
      <c r="J16998" t="s">
        <v>23</v>
      </c>
      <c r="K16998">
        <v>1</v>
      </c>
      <c r="L16998">
        <v>61.2</v>
      </c>
      <c r="M16998">
        <v>8.3370000000000007E-3</v>
      </c>
      <c r="O16998" s="12">
        <f>VLOOKUP(C16998,[3]May!$C:$Z,24,FALSE)</f>
        <v>2019</v>
      </c>
    </row>
    <row r="16999" spans="1:15" x14ac:dyDescent="0.25">
      <c r="A16999" t="s">
        <v>1245</v>
      </c>
      <c r="C16999" t="s">
        <v>1337</v>
      </c>
      <c r="E16999">
        <v>2</v>
      </c>
      <c r="F16999" t="s">
        <v>1247</v>
      </c>
      <c r="J16999" t="s">
        <v>23</v>
      </c>
      <c r="K16999">
        <v>2</v>
      </c>
      <c r="L16999">
        <v>10.220000000000001</v>
      </c>
      <c r="M16999">
        <v>8.0000000000000002E-3</v>
      </c>
      <c r="O16999" s="12">
        <f>VLOOKUP(C16999,[3]May!$C:$Z,24,FALSE)</f>
        <v>2019</v>
      </c>
    </row>
    <row r="17000" spans="1:15" x14ac:dyDescent="0.25">
      <c r="A17000" t="s">
        <v>1245</v>
      </c>
      <c r="C17000" t="s">
        <v>1337</v>
      </c>
      <c r="E17000">
        <v>6</v>
      </c>
      <c r="F17000" t="s">
        <v>1250</v>
      </c>
      <c r="J17000" t="s">
        <v>23</v>
      </c>
      <c r="K17000">
        <v>6</v>
      </c>
      <c r="L17000">
        <v>655.08000000000004</v>
      </c>
      <c r="M17000">
        <v>0.51300000000000001</v>
      </c>
      <c r="O17000" s="12">
        <f>VLOOKUP(C17000,[3]May!$C:$Z,24,FALSE)</f>
        <v>2019</v>
      </c>
    </row>
    <row r="17001" spans="1:15" x14ac:dyDescent="0.25">
      <c r="A17001" t="s">
        <v>1245</v>
      </c>
      <c r="C17001" t="s">
        <v>1337</v>
      </c>
      <c r="E17001">
        <v>6</v>
      </c>
      <c r="F17001" t="s">
        <v>1250</v>
      </c>
      <c r="J17001" t="s">
        <v>23</v>
      </c>
      <c r="K17001">
        <v>2</v>
      </c>
      <c r="L17001">
        <v>21.7</v>
      </c>
      <c r="M17001">
        <v>1.7000000000000001E-2</v>
      </c>
      <c r="O17001" s="12">
        <f>VLOOKUP(C17001,[3]May!$C:$Z,24,FALSE)</f>
        <v>2019</v>
      </c>
    </row>
    <row r="17002" spans="1:15" x14ac:dyDescent="0.25">
      <c r="A17002" t="s">
        <v>1245</v>
      </c>
      <c r="C17002" t="s">
        <v>1337</v>
      </c>
      <c r="E17002">
        <v>6</v>
      </c>
      <c r="F17002" t="s">
        <v>1250</v>
      </c>
      <c r="J17002" t="s">
        <v>23</v>
      </c>
      <c r="K17002">
        <v>8</v>
      </c>
      <c r="L17002">
        <v>873.44</v>
      </c>
      <c r="M17002">
        <v>0.68400000000000005</v>
      </c>
      <c r="O17002" s="12">
        <f>VLOOKUP(C17002,[3]May!$C:$Z,24,FALSE)</f>
        <v>2019</v>
      </c>
    </row>
    <row r="17003" spans="1:15" x14ac:dyDescent="0.25">
      <c r="A17003" t="s">
        <v>1245</v>
      </c>
      <c r="C17003" t="s">
        <v>1337</v>
      </c>
      <c r="E17003">
        <v>6</v>
      </c>
      <c r="F17003" t="s">
        <v>1250</v>
      </c>
      <c r="J17003" t="s">
        <v>23</v>
      </c>
      <c r="K17003">
        <v>1</v>
      </c>
      <c r="L17003">
        <v>10.85</v>
      </c>
      <c r="M17003">
        <v>8.5000000000000006E-3</v>
      </c>
      <c r="O17003" s="12">
        <f>VLOOKUP(C17003,[3]May!$C:$Z,24,FALSE)</f>
        <v>2019</v>
      </c>
    </row>
    <row r="17004" spans="1:15" x14ac:dyDescent="0.25">
      <c r="A17004" t="s">
        <v>1245</v>
      </c>
      <c r="C17004" t="s">
        <v>1337</v>
      </c>
      <c r="E17004">
        <v>2</v>
      </c>
      <c r="F17004" t="s">
        <v>1247</v>
      </c>
      <c r="J17004" t="s">
        <v>23</v>
      </c>
      <c r="K17004">
        <v>2</v>
      </c>
      <c r="L17004">
        <v>10.220000000000001</v>
      </c>
      <c r="M17004">
        <v>8.0000000000000002E-3</v>
      </c>
      <c r="O17004" s="12">
        <f>VLOOKUP(C17004,[3]May!$C:$Z,24,FALSE)</f>
        <v>2019</v>
      </c>
    </row>
    <row r="17005" spans="1:15" x14ac:dyDescent="0.25">
      <c r="A17005" t="s">
        <v>1245</v>
      </c>
      <c r="C17005" t="s">
        <v>1337</v>
      </c>
      <c r="E17005">
        <v>11</v>
      </c>
      <c r="F17005" t="s">
        <v>1274</v>
      </c>
      <c r="J17005" t="s">
        <v>23</v>
      </c>
      <c r="K17005">
        <v>3</v>
      </c>
      <c r="L17005">
        <v>149.55000000000001</v>
      </c>
      <c r="M17005">
        <v>0.12330000000000001</v>
      </c>
      <c r="O17005" s="12">
        <f>VLOOKUP(C17005,[3]May!$C:$Z,24,FALSE)</f>
        <v>2019</v>
      </c>
    </row>
    <row r="17006" spans="1:15" x14ac:dyDescent="0.25">
      <c r="A17006" t="s">
        <v>1245</v>
      </c>
      <c r="C17006" t="s">
        <v>1337</v>
      </c>
      <c r="E17006">
        <v>6</v>
      </c>
      <c r="F17006" t="s">
        <v>1250</v>
      </c>
      <c r="J17006" t="s">
        <v>23</v>
      </c>
      <c r="K17006">
        <v>5</v>
      </c>
      <c r="L17006">
        <v>545.9</v>
      </c>
      <c r="M17006">
        <v>0.42749999999999999</v>
      </c>
      <c r="O17006" s="12">
        <f>VLOOKUP(C17006,[3]May!$C:$Z,24,FALSE)</f>
        <v>2019</v>
      </c>
    </row>
    <row r="17007" spans="1:15" x14ac:dyDescent="0.25">
      <c r="A17007" t="s">
        <v>1245</v>
      </c>
      <c r="C17007" t="s">
        <v>1337</v>
      </c>
      <c r="E17007">
        <v>6</v>
      </c>
      <c r="F17007" t="s">
        <v>1250</v>
      </c>
      <c r="J17007" t="s">
        <v>23</v>
      </c>
      <c r="K17007">
        <v>2</v>
      </c>
      <c r="L17007">
        <v>21.7</v>
      </c>
      <c r="M17007">
        <v>1.7000000000000001E-2</v>
      </c>
      <c r="O17007" s="12">
        <f>VLOOKUP(C17007,[3]May!$C:$Z,24,FALSE)</f>
        <v>2019</v>
      </c>
    </row>
    <row r="17008" spans="1:15" x14ac:dyDescent="0.25">
      <c r="A17008" t="s">
        <v>1245</v>
      </c>
      <c r="C17008" t="s">
        <v>1337</v>
      </c>
      <c r="E17008">
        <v>6</v>
      </c>
      <c r="F17008" t="s">
        <v>1250</v>
      </c>
      <c r="J17008" t="s">
        <v>23</v>
      </c>
      <c r="K17008">
        <v>2</v>
      </c>
      <c r="L17008">
        <v>218.36</v>
      </c>
      <c r="M17008">
        <v>0.17100000000000001</v>
      </c>
      <c r="O17008" s="12">
        <f>VLOOKUP(C17008,[3]May!$C:$Z,24,FALSE)</f>
        <v>2019</v>
      </c>
    </row>
    <row r="17009" spans="1:15" x14ac:dyDescent="0.25">
      <c r="A17009" t="s">
        <v>1245</v>
      </c>
      <c r="C17009" t="s">
        <v>1337</v>
      </c>
      <c r="E17009">
        <v>6</v>
      </c>
      <c r="F17009" t="s">
        <v>1250</v>
      </c>
      <c r="J17009" t="s">
        <v>23</v>
      </c>
      <c r="K17009">
        <v>1</v>
      </c>
      <c r="L17009">
        <v>10.85</v>
      </c>
      <c r="M17009">
        <v>8.5000000000000006E-3</v>
      </c>
      <c r="O17009" s="12">
        <f>VLOOKUP(C17009,[3]May!$C:$Z,24,FALSE)</f>
        <v>2019</v>
      </c>
    </row>
    <row r="17010" spans="1:15" x14ac:dyDescent="0.25">
      <c r="A17010" t="s">
        <v>1245</v>
      </c>
      <c r="C17010" t="s">
        <v>1337</v>
      </c>
      <c r="E17010">
        <v>2</v>
      </c>
      <c r="F17010" t="s">
        <v>1247</v>
      </c>
      <c r="J17010" t="s">
        <v>23</v>
      </c>
      <c r="K17010">
        <v>2</v>
      </c>
      <c r="L17010">
        <v>10.220000000000001</v>
      </c>
      <c r="M17010">
        <v>8.0000000000000002E-3</v>
      </c>
      <c r="O17010" s="12">
        <f>VLOOKUP(C17010,[3]May!$C:$Z,24,FALSE)</f>
        <v>2019</v>
      </c>
    </row>
    <row r="17011" spans="1:15" x14ac:dyDescent="0.25">
      <c r="A17011" t="s">
        <v>1245</v>
      </c>
      <c r="C17011" t="s">
        <v>1337</v>
      </c>
      <c r="E17011">
        <v>6</v>
      </c>
      <c r="F17011" t="s">
        <v>1250</v>
      </c>
      <c r="J17011" t="s">
        <v>23</v>
      </c>
      <c r="K17011">
        <v>4</v>
      </c>
      <c r="L17011">
        <v>436.72</v>
      </c>
      <c r="M17011">
        <v>0.34200000000000003</v>
      </c>
      <c r="O17011" s="12">
        <f>VLOOKUP(C17011,[3]May!$C:$Z,24,FALSE)</f>
        <v>2019</v>
      </c>
    </row>
    <row r="17012" spans="1:15" x14ac:dyDescent="0.25">
      <c r="A17012" t="s">
        <v>1245</v>
      </c>
      <c r="C17012" t="s">
        <v>1337</v>
      </c>
      <c r="E17012">
        <v>2</v>
      </c>
      <c r="F17012" t="s">
        <v>1247</v>
      </c>
      <c r="J17012" t="s">
        <v>23</v>
      </c>
      <c r="K17012">
        <v>3</v>
      </c>
      <c r="L17012">
        <v>15.33</v>
      </c>
      <c r="M17012">
        <v>1.2E-2</v>
      </c>
      <c r="O17012" s="12">
        <f>VLOOKUP(C17012,[3]May!$C:$Z,24,FALSE)</f>
        <v>2019</v>
      </c>
    </row>
    <row r="17013" spans="1:15" x14ac:dyDescent="0.25">
      <c r="A17013" t="s">
        <v>1245</v>
      </c>
      <c r="C17013" t="s">
        <v>1337</v>
      </c>
      <c r="E17013">
        <v>11</v>
      </c>
      <c r="F17013" t="s">
        <v>1274</v>
      </c>
      <c r="J17013" t="s">
        <v>23</v>
      </c>
      <c r="K17013">
        <v>3</v>
      </c>
      <c r="L17013">
        <v>149.55000000000001</v>
      </c>
      <c r="M17013">
        <v>0.12330000000000001</v>
      </c>
      <c r="O17013" s="12">
        <f>VLOOKUP(C17013,[3]May!$C:$Z,24,FALSE)</f>
        <v>2019</v>
      </c>
    </row>
    <row r="17014" spans="1:15" x14ac:dyDescent="0.25">
      <c r="A17014" t="s">
        <v>1245</v>
      </c>
      <c r="C17014" t="s">
        <v>1337</v>
      </c>
      <c r="E17014">
        <v>6</v>
      </c>
      <c r="F17014" t="s">
        <v>1250</v>
      </c>
      <c r="J17014" t="s">
        <v>23</v>
      </c>
      <c r="K17014">
        <v>3</v>
      </c>
      <c r="L17014">
        <v>327.54000000000002</v>
      </c>
      <c r="M17014">
        <v>0.25650000000000001</v>
      </c>
      <c r="O17014" s="12">
        <f>VLOOKUP(C17014,[3]May!$C:$Z,24,FALSE)</f>
        <v>2019</v>
      </c>
    </row>
    <row r="17015" spans="1:15" x14ac:dyDescent="0.25">
      <c r="A17015" t="s">
        <v>1245</v>
      </c>
      <c r="C17015" t="s">
        <v>1337</v>
      </c>
      <c r="E17015">
        <v>12</v>
      </c>
      <c r="F17015" t="s">
        <v>1253</v>
      </c>
      <c r="J17015" t="s">
        <v>23</v>
      </c>
      <c r="K17015">
        <v>1</v>
      </c>
      <c r="L17015">
        <v>61.2</v>
      </c>
      <c r="M17015">
        <v>8.3370000000000007E-3</v>
      </c>
      <c r="O17015" s="12">
        <f>VLOOKUP(C17015,[3]May!$C:$Z,24,FALSE)</f>
        <v>2019</v>
      </c>
    </row>
    <row r="17016" spans="1:15" x14ac:dyDescent="0.25">
      <c r="A17016" t="s">
        <v>1245</v>
      </c>
      <c r="C17016" t="s">
        <v>1337</v>
      </c>
      <c r="E17016">
        <v>6</v>
      </c>
      <c r="F17016" t="s">
        <v>1250</v>
      </c>
      <c r="J17016" t="s">
        <v>23</v>
      </c>
      <c r="K17016">
        <v>9</v>
      </c>
      <c r="L17016">
        <v>982.62</v>
      </c>
      <c r="M17016">
        <v>0.76949999999999996</v>
      </c>
      <c r="O17016" s="12">
        <f>VLOOKUP(C17016,[3]May!$C:$Z,24,FALSE)</f>
        <v>2019</v>
      </c>
    </row>
    <row r="17017" spans="1:15" x14ac:dyDescent="0.25">
      <c r="A17017" t="s">
        <v>1245</v>
      </c>
      <c r="C17017" t="s">
        <v>1337</v>
      </c>
      <c r="E17017">
        <v>6</v>
      </c>
      <c r="F17017" t="s">
        <v>1250</v>
      </c>
      <c r="J17017" t="s">
        <v>23</v>
      </c>
      <c r="K17017">
        <v>2</v>
      </c>
      <c r="L17017">
        <v>21.7</v>
      </c>
      <c r="M17017">
        <v>1.7000000000000001E-2</v>
      </c>
      <c r="O17017" s="12">
        <f>VLOOKUP(C17017,[3]May!$C:$Z,24,FALSE)</f>
        <v>2019</v>
      </c>
    </row>
    <row r="17018" spans="1:15" x14ac:dyDescent="0.25">
      <c r="A17018" t="s">
        <v>1245</v>
      </c>
      <c r="C17018" t="s">
        <v>1337</v>
      </c>
      <c r="E17018">
        <v>6</v>
      </c>
      <c r="F17018" t="s">
        <v>1250</v>
      </c>
      <c r="J17018" t="s">
        <v>23</v>
      </c>
      <c r="K17018">
        <v>6</v>
      </c>
      <c r="L17018">
        <v>65.099999999999994</v>
      </c>
      <c r="M17018">
        <v>5.0999999999999997E-2</v>
      </c>
      <c r="O17018" s="12">
        <f>VLOOKUP(C17018,[3]May!$C:$Z,24,FALSE)</f>
        <v>2019</v>
      </c>
    </row>
    <row r="17019" spans="1:15" x14ac:dyDescent="0.25">
      <c r="A17019" t="s">
        <v>1245</v>
      </c>
      <c r="C17019" t="s">
        <v>1337</v>
      </c>
      <c r="E17019">
        <v>6</v>
      </c>
      <c r="F17019" t="s">
        <v>1250</v>
      </c>
      <c r="J17019" t="s">
        <v>23</v>
      </c>
      <c r="K17019">
        <v>10</v>
      </c>
      <c r="L17019">
        <v>108.5</v>
      </c>
      <c r="M17019">
        <v>8.5000000000000006E-2</v>
      </c>
      <c r="O17019" s="12">
        <f>VLOOKUP(C17019,[3]May!$C:$Z,24,FALSE)</f>
        <v>2019</v>
      </c>
    </row>
    <row r="17020" spans="1:15" x14ac:dyDescent="0.25">
      <c r="A17020" t="s">
        <v>1245</v>
      </c>
      <c r="C17020" t="s">
        <v>1337</v>
      </c>
      <c r="E17020">
        <v>3</v>
      </c>
      <c r="F17020" t="s">
        <v>1260</v>
      </c>
      <c r="J17020" t="s">
        <v>23</v>
      </c>
      <c r="K17020">
        <v>3</v>
      </c>
      <c r="L17020">
        <v>208.83</v>
      </c>
      <c r="M17020">
        <v>0.1203</v>
      </c>
      <c r="O17020" s="12">
        <f>VLOOKUP(C17020,[3]May!$C:$Z,24,FALSE)</f>
        <v>2019</v>
      </c>
    </row>
    <row r="17021" spans="1:15" x14ac:dyDescent="0.25">
      <c r="A17021" t="s">
        <v>1245</v>
      </c>
      <c r="C17021" t="s">
        <v>1337</v>
      </c>
      <c r="E17021">
        <v>2</v>
      </c>
      <c r="F17021" t="s">
        <v>1247</v>
      </c>
      <c r="J17021" t="s">
        <v>23</v>
      </c>
      <c r="K17021">
        <v>5</v>
      </c>
      <c r="L17021">
        <v>25.55</v>
      </c>
      <c r="M17021">
        <v>0.02</v>
      </c>
      <c r="O17021" s="12">
        <f>VLOOKUP(C17021,[3]May!$C:$Z,24,FALSE)</f>
        <v>2019</v>
      </c>
    </row>
    <row r="17022" spans="1:15" x14ac:dyDescent="0.25">
      <c r="A17022" t="s">
        <v>1245</v>
      </c>
      <c r="C17022" t="s">
        <v>1337</v>
      </c>
      <c r="E17022">
        <v>6</v>
      </c>
      <c r="F17022" t="s">
        <v>1250</v>
      </c>
      <c r="J17022" t="s">
        <v>23</v>
      </c>
      <c r="K17022">
        <v>4</v>
      </c>
      <c r="L17022">
        <v>436.72</v>
      </c>
      <c r="M17022">
        <v>0.34200000000000003</v>
      </c>
      <c r="O17022" s="12">
        <f>VLOOKUP(C17022,[3]May!$C:$Z,24,FALSE)</f>
        <v>2019</v>
      </c>
    </row>
    <row r="17023" spans="1:15" x14ac:dyDescent="0.25">
      <c r="A17023" t="s">
        <v>1245</v>
      </c>
      <c r="C17023" t="s">
        <v>1337</v>
      </c>
      <c r="E17023">
        <v>11</v>
      </c>
      <c r="F17023" t="s">
        <v>1274</v>
      </c>
      <c r="J17023" t="s">
        <v>23</v>
      </c>
      <c r="K17023">
        <v>5</v>
      </c>
      <c r="L17023">
        <v>249.25</v>
      </c>
      <c r="M17023">
        <v>0.20549999999999999</v>
      </c>
      <c r="O17023" s="12">
        <f>VLOOKUP(C17023,[3]May!$C:$Z,24,FALSE)</f>
        <v>2019</v>
      </c>
    </row>
    <row r="17024" spans="1:15" x14ac:dyDescent="0.25">
      <c r="A17024" t="s">
        <v>1245</v>
      </c>
      <c r="C17024" t="s">
        <v>1337</v>
      </c>
      <c r="E17024">
        <v>12</v>
      </c>
      <c r="F17024" t="s">
        <v>1253</v>
      </c>
      <c r="J17024" t="s">
        <v>23</v>
      </c>
      <c r="K17024">
        <v>1</v>
      </c>
      <c r="L17024">
        <v>61.2</v>
      </c>
      <c r="M17024">
        <v>8.3370000000000007E-3</v>
      </c>
      <c r="O17024" s="12">
        <f>VLOOKUP(C17024,[3]May!$C:$Z,24,FALSE)</f>
        <v>2019</v>
      </c>
    </row>
    <row r="17025" spans="1:15" x14ac:dyDescent="0.25">
      <c r="A17025" t="s">
        <v>1245</v>
      </c>
      <c r="C17025" t="s">
        <v>1337</v>
      </c>
      <c r="E17025">
        <v>6</v>
      </c>
      <c r="F17025" t="s">
        <v>1250</v>
      </c>
      <c r="J17025" t="s">
        <v>23</v>
      </c>
      <c r="K17025">
        <v>1</v>
      </c>
      <c r="L17025">
        <v>10.85</v>
      </c>
      <c r="M17025">
        <v>8.5000000000000006E-3</v>
      </c>
      <c r="O17025" s="12">
        <f>VLOOKUP(C17025,[3]May!$C:$Z,24,FALSE)</f>
        <v>2019</v>
      </c>
    </row>
    <row r="17026" spans="1:15" x14ac:dyDescent="0.25">
      <c r="A17026" t="s">
        <v>1245</v>
      </c>
      <c r="C17026" t="s">
        <v>1337</v>
      </c>
      <c r="E17026">
        <v>6</v>
      </c>
      <c r="F17026" t="s">
        <v>1250</v>
      </c>
      <c r="J17026" t="s">
        <v>23</v>
      </c>
      <c r="K17026">
        <v>6</v>
      </c>
      <c r="L17026">
        <v>655.08000000000004</v>
      </c>
      <c r="M17026">
        <v>0.51300000000000001</v>
      </c>
      <c r="O17026" s="12">
        <f>VLOOKUP(C17026,[3]May!$C:$Z,24,FALSE)</f>
        <v>2019</v>
      </c>
    </row>
    <row r="17027" spans="1:15" x14ac:dyDescent="0.25">
      <c r="A17027" t="s">
        <v>1245</v>
      </c>
      <c r="C17027" t="s">
        <v>1337</v>
      </c>
      <c r="E17027">
        <v>7</v>
      </c>
      <c r="F17027" t="s">
        <v>1255</v>
      </c>
      <c r="J17027" t="s">
        <v>23</v>
      </c>
      <c r="K17027">
        <v>4</v>
      </c>
      <c r="L17027">
        <v>225.04</v>
      </c>
      <c r="M17027">
        <v>0.13159999999999999</v>
      </c>
      <c r="O17027" s="12">
        <f>VLOOKUP(C17027,[3]May!$C:$Z,24,FALSE)</f>
        <v>2019</v>
      </c>
    </row>
    <row r="17028" spans="1:15" x14ac:dyDescent="0.25">
      <c r="A17028" t="s">
        <v>1245</v>
      </c>
      <c r="C17028" t="s">
        <v>1337</v>
      </c>
      <c r="E17028">
        <v>11</v>
      </c>
      <c r="F17028" t="s">
        <v>1274</v>
      </c>
      <c r="J17028" t="s">
        <v>23</v>
      </c>
      <c r="K17028">
        <v>2</v>
      </c>
      <c r="L17028">
        <v>99.7</v>
      </c>
      <c r="M17028">
        <v>8.2199999999999995E-2</v>
      </c>
      <c r="O17028" s="12">
        <f>VLOOKUP(C17028,[3]May!$C:$Z,24,FALSE)</f>
        <v>2019</v>
      </c>
    </row>
    <row r="17029" spans="1:15" x14ac:dyDescent="0.25">
      <c r="A17029" t="s">
        <v>1245</v>
      </c>
      <c r="C17029" t="s">
        <v>1337</v>
      </c>
      <c r="E17029">
        <v>12</v>
      </c>
      <c r="F17029" t="s">
        <v>1253</v>
      </c>
      <c r="J17029" t="s">
        <v>23</v>
      </c>
      <c r="K17029">
        <v>1</v>
      </c>
      <c r="L17029">
        <v>61.2</v>
      </c>
      <c r="M17029">
        <v>8.3370000000000007E-3</v>
      </c>
      <c r="O17029" s="12">
        <f>VLOOKUP(C17029,[3]May!$C:$Z,24,FALSE)</f>
        <v>2019</v>
      </c>
    </row>
    <row r="17030" spans="1:15" x14ac:dyDescent="0.25">
      <c r="A17030" t="s">
        <v>1245</v>
      </c>
      <c r="C17030" t="s">
        <v>1337</v>
      </c>
      <c r="E17030">
        <v>6</v>
      </c>
      <c r="F17030" t="s">
        <v>1250</v>
      </c>
      <c r="J17030" t="s">
        <v>23</v>
      </c>
      <c r="K17030">
        <v>4</v>
      </c>
      <c r="L17030">
        <v>436.72</v>
      </c>
      <c r="M17030">
        <v>0.34200000000000003</v>
      </c>
      <c r="O17030" s="12">
        <f>VLOOKUP(C17030,[3]May!$C:$Z,24,FALSE)</f>
        <v>2019</v>
      </c>
    </row>
    <row r="17031" spans="1:15" x14ac:dyDescent="0.25">
      <c r="A17031" t="s">
        <v>1245</v>
      </c>
      <c r="C17031" t="s">
        <v>1337</v>
      </c>
      <c r="E17031">
        <v>2</v>
      </c>
      <c r="F17031" t="s">
        <v>1247</v>
      </c>
      <c r="J17031" t="s">
        <v>23</v>
      </c>
      <c r="K17031">
        <v>2</v>
      </c>
      <c r="L17031">
        <v>10.220000000000001</v>
      </c>
      <c r="M17031">
        <v>8.0000000000000002E-3</v>
      </c>
      <c r="O17031" s="12">
        <f>VLOOKUP(C17031,[3]May!$C:$Z,24,FALSE)</f>
        <v>2019</v>
      </c>
    </row>
    <row r="17032" spans="1:15" x14ac:dyDescent="0.25">
      <c r="A17032" t="s">
        <v>1245</v>
      </c>
      <c r="C17032" t="s">
        <v>1337</v>
      </c>
      <c r="E17032">
        <v>7</v>
      </c>
      <c r="F17032" t="s">
        <v>1255</v>
      </c>
      <c r="J17032" t="s">
        <v>23</v>
      </c>
      <c r="K17032">
        <v>3</v>
      </c>
      <c r="L17032">
        <v>168.78</v>
      </c>
      <c r="M17032">
        <v>9.8699999999999996E-2</v>
      </c>
      <c r="O17032" s="12">
        <f>VLOOKUP(C17032,[3]May!$C:$Z,24,FALSE)</f>
        <v>2019</v>
      </c>
    </row>
    <row r="17033" spans="1:15" x14ac:dyDescent="0.25">
      <c r="A17033" t="s">
        <v>1245</v>
      </c>
      <c r="C17033" t="s">
        <v>1337</v>
      </c>
      <c r="E17033">
        <v>8</v>
      </c>
      <c r="F17033" t="s">
        <v>1251</v>
      </c>
      <c r="J17033" t="s">
        <v>23</v>
      </c>
      <c r="K17033">
        <v>5</v>
      </c>
      <c r="L17033">
        <v>275.3</v>
      </c>
      <c r="M17033">
        <v>0.161</v>
      </c>
      <c r="O17033" s="12">
        <f>VLOOKUP(C17033,[3]May!$C:$Z,24,FALSE)</f>
        <v>2019</v>
      </c>
    </row>
    <row r="17034" spans="1:15" x14ac:dyDescent="0.25">
      <c r="A17034" t="s">
        <v>1245</v>
      </c>
      <c r="C17034" t="s">
        <v>1337</v>
      </c>
      <c r="E17034">
        <v>6</v>
      </c>
      <c r="F17034" t="s">
        <v>1250</v>
      </c>
      <c r="J17034" t="s">
        <v>23</v>
      </c>
      <c r="K17034">
        <v>4</v>
      </c>
      <c r="L17034">
        <v>436.72</v>
      </c>
      <c r="M17034">
        <v>0.34200000000000003</v>
      </c>
      <c r="O17034" s="12">
        <f>VLOOKUP(C17034,[3]May!$C:$Z,24,FALSE)</f>
        <v>2019</v>
      </c>
    </row>
    <row r="17035" spans="1:15" x14ac:dyDescent="0.25">
      <c r="A17035" t="s">
        <v>1245</v>
      </c>
      <c r="C17035" t="s">
        <v>1337</v>
      </c>
      <c r="E17035">
        <v>6</v>
      </c>
      <c r="F17035" t="s">
        <v>1250</v>
      </c>
      <c r="J17035" t="s">
        <v>23</v>
      </c>
      <c r="K17035">
        <v>3</v>
      </c>
      <c r="L17035">
        <v>32.549999999999997</v>
      </c>
      <c r="M17035">
        <v>2.5499999999999998E-2</v>
      </c>
      <c r="O17035" s="12">
        <f>VLOOKUP(C17035,[3]May!$C:$Z,24,FALSE)</f>
        <v>2019</v>
      </c>
    </row>
    <row r="17036" spans="1:15" x14ac:dyDescent="0.25">
      <c r="A17036" t="s">
        <v>1245</v>
      </c>
      <c r="C17036" t="s">
        <v>1337</v>
      </c>
      <c r="E17036">
        <v>2</v>
      </c>
      <c r="F17036" t="s">
        <v>1247</v>
      </c>
      <c r="J17036" t="s">
        <v>23</v>
      </c>
      <c r="K17036">
        <v>2</v>
      </c>
      <c r="L17036">
        <v>10.220000000000001</v>
      </c>
      <c r="M17036">
        <v>8.0000000000000002E-3</v>
      </c>
      <c r="O17036" s="12">
        <f>VLOOKUP(C17036,[3]May!$C:$Z,24,FALSE)</f>
        <v>2019</v>
      </c>
    </row>
    <row r="17037" spans="1:15" x14ac:dyDescent="0.25">
      <c r="A17037" t="s">
        <v>1245</v>
      </c>
      <c r="C17037" t="s">
        <v>1337</v>
      </c>
      <c r="E17037">
        <v>6</v>
      </c>
      <c r="F17037" t="s">
        <v>1250</v>
      </c>
      <c r="J17037" t="s">
        <v>23</v>
      </c>
      <c r="K17037">
        <v>4</v>
      </c>
      <c r="L17037">
        <v>436.72</v>
      </c>
      <c r="M17037">
        <v>0.34200000000000003</v>
      </c>
      <c r="O17037" s="12">
        <f>VLOOKUP(C17037,[3]May!$C:$Z,24,FALSE)</f>
        <v>2019</v>
      </c>
    </row>
    <row r="17038" spans="1:15" x14ac:dyDescent="0.25">
      <c r="A17038" t="s">
        <v>1245</v>
      </c>
      <c r="C17038" t="s">
        <v>1337</v>
      </c>
      <c r="E17038">
        <v>6</v>
      </c>
      <c r="F17038" t="s">
        <v>1250</v>
      </c>
      <c r="J17038" t="s">
        <v>23</v>
      </c>
      <c r="K17038">
        <v>4</v>
      </c>
      <c r="L17038">
        <v>43.4</v>
      </c>
      <c r="M17038">
        <v>3.4000000000000002E-2</v>
      </c>
      <c r="O17038" s="12">
        <f>VLOOKUP(C17038,[3]May!$C:$Z,24,FALSE)</f>
        <v>2019</v>
      </c>
    </row>
    <row r="17039" spans="1:15" x14ac:dyDescent="0.25">
      <c r="A17039" t="s">
        <v>1245</v>
      </c>
      <c r="C17039" t="s">
        <v>1337</v>
      </c>
      <c r="E17039">
        <v>2</v>
      </c>
      <c r="F17039" t="s">
        <v>1247</v>
      </c>
      <c r="J17039" t="s">
        <v>23</v>
      </c>
      <c r="K17039">
        <v>2</v>
      </c>
      <c r="L17039">
        <v>10.220000000000001</v>
      </c>
      <c r="M17039">
        <v>8.0000000000000002E-3</v>
      </c>
      <c r="O17039" s="12">
        <f>VLOOKUP(C17039,[3]May!$C:$Z,24,FALSE)</f>
        <v>2019</v>
      </c>
    </row>
    <row r="17040" spans="1:15" x14ac:dyDescent="0.25">
      <c r="A17040" t="s">
        <v>1245</v>
      </c>
      <c r="C17040" t="s">
        <v>1337</v>
      </c>
      <c r="E17040">
        <v>11</v>
      </c>
      <c r="F17040" t="s">
        <v>1274</v>
      </c>
      <c r="J17040" t="s">
        <v>23</v>
      </c>
      <c r="K17040">
        <v>1</v>
      </c>
      <c r="L17040">
        <v>49.85</v>
      </c>
      <c r="M17040">
        <v>4.1099999999999998E-2</v>
      </c>
      <c r="O17040" s="12">
        <f>VLOOKUP(C17040,[3]May!$C:$Z,24,FALSE)</f>
        <v>2019</v>
      </c>
    </row>
    <row r="17041" spans="1:15" x14ac:dyDescent="0.25">
      <c r="A17041" t="s">
        <v>1245</v>
      </c>
      <c r="C17041" t="s">
        <v>1337</v>
      </c>
      <c r="E17041">
        <v>6</v>
      </c>
      <c r="F17041" t="s">
        <v>1250</v>
      </c>
      <c r="J17041" t="s">
        <v>23</v>
      </c>
      <c r="K17041">
        <v>7</v>
      </c>
      <c r="L17041">
        <v>764.26</v>
      </c>
      <c r="M17041">
        <v>0.59850000000000003</v>
      </c>
      <c r="O17041" s="12">
        <f>VLOOKUP(C17041,[3]May!$C:$Z,24,FALSE)</f>
        <v>2019</v>
      </c>
    </row>
    <row r="17042" spans="1:15" x14ac:dyDescent="0.25">
      <c r="A17042" t="s">
        <v>1245</v>
      </c>
      <c r="C17042" t="s">
        <v>1337</v>
      </c>
      <c r="E17042">
        <v>12</v>
      </c>
      <c r="F17042" t="s">
        <v>1253</v>
      </c>
      <c r="J17042" t="s">
        <v>23</v>
      </c>
      <c r="K17042">
        <v>1</v>
      </c>
      <c r="L17042">
        <v>61.2</v>
      </c>
      <c r="M17042">
        <v>8.3370000000000007E-3</v>
      </c>
      <c r="O17042" s="12">
        <f>VLOOKUP(C17042,[3]May!$C:$Z,24,FALSE)</f>
        <v>2019</v>
      </c>
    </row>
    <row r="17043" spans="1:15" x14ac:dyDescent="0.25">
      <c r="A17043" t="s">
        <v>1245</v>
      </c>
      <c r="C17043" t="s">
        <v>1337</v>
      </c>
      <c r="E17043">
        <v>6</v>
      </c>
      <c r="F17043" t="s">
        <v>1250</v>
      </c>
      <c r="J17043" t="s">
        <v>23</v>
      </c>
      <c r="K17043">
        <v>4</v>
      </c>
      <c r="L17043">
        <v>436.72</v>
      </c>
      <c r="M17043">
        <v>0.34200000000000003</v>
      </c>
      <c r="O17043" s="12">
        <f>VLOOKUP(C17043,[3]May!$C:$Z,24,FALSE)</f>
        <v>2019</v>
      </c>
    </row>
    <row r="17044" spans="1:15" x14ac:dyDescent="0.25">
      <c r="A17044" t="s">
        <v>1245</v>
      </c>
      <c r="C17044" t="s">
        <v>1337</v>
      </c>
      <c r="E17044">
        <v>6</v>
      </c>
      <c r="F17044" t="s">
        <v>1250</v>
      </c>
      <c r="J17044" t="s">
        <v>23</v>
      </c>
      <c r="K17044">
        <v>2</v>
      </c>
      <c r="L17044">
        <v>21.7</v>
      </c>
      <c r="M17044">
        <v>1.7000000000000001E-2</v>
      </c>
      <c r="O17044" s="12">
        <f>VLOOKUP(C17044,[3]May!$C:$Z,24,FALSE)</f>
        <v>2019</v>
      </c>
    </row>
    <row r="17045" spans="1:15" x14ac:dyDescent="0.25">
      <c r="A17045" t="s">
        <v>1245</v>
      </c>
      <c r="C17045" t="s">
        <v>1337</v>
      </c>
      <c r="E17045">
        <v>11</v>
      </c>
      <c r="F17045" t="s">
        <v>1274</v>
      </c>
      <c r="J17045" t="s">
        <v>23</v>
      </c>
      <c r="K17045">
        <v>1</v>
      </c>
      <c r="L17045">
        <v>49.85</v>
      </c>
      <c r="M17045">
        <v>4.1099999999999998E-2</v>
      </c>
      <c r="O17045" s="12">
        <f>VLOOKUP(C17045,[3]May!$C:$Z,24,FALSE)</f>
        <v>2019</v>
      </c>
    </row>
    <row r="17046" spans="1:15" x14ac:dyDescent="0.25">
      <c r="A17046" t="s">
        <v>1245</v>
      </c>
      <c r="C17046" t="s">
        <v>1337</v>
      </c>
      <c r="E17046">
        <v>6</v>
      </c>
      <c r="F17046" t="s">
        <v>1250</v>
      </c>
      <c r="J17046" t="s">
        <v>23</v>
      </c>
      <c r="K17046">
        <v>3</v>
      </c>
      <c r="L17046">
        <v>32.549999999999997</v>
      </c>
      <c r="M17046">
        <v>2.5499999999999998E-2</v>
      </c>
      <c r="O17046" s="12">
        <f>VLOOKUP(C17046,[3]May!$C:$Z,24,FALSE)</f>
        <v>2019</v>
      </c>
    </row>
    <row r="17047" spans="1:15" x14ac:dyDescent="0.25">
      <c r="A17047" t="s">
        <v>1245</v>
      </c>
      <c r="C17047" t="s">
        <v>1337</v>
      </c>
      <c r="E17047">
        <v>6</v>
      </c>
      <c r="F17047" t="s">
        <v>1250</v>
      </c>
      <c r="J17047" t="s">
        <v>23</v>
      </c>
      <c r="K17047">
        <v>4</v>
      </c>
      <c r="L17047">
        <v>436.72</v>
      </c>
      <c r="M17047">
        <v>0.34200000000000003</v>
      </c>
      <c r="O17047" s="12">
        <f>VLOOKUP(C17047,[3]May!$C:$Z,24,FALSE)</f>
        <v>2019</v>
      </c>
    </row>
    <row r="17048" spans="1:15" x14ac:dyDescent="0.25">
      <c r="A17048" t="s">
        <v>1245</v>
      </c>
      <c r="C17048" t="s">
        <v>1337</v>
      </c>
      <c r="E17048">
        <v>7</v>
      </c>
      <c r="F17048" t="s">
        <v>1255</v>
      </c>
      <c r="J17048" t="s">
        <v>23</v>
      </c>
      <c r="K17048">
        <v>3</v>
      </c>
      <c r="L17048">
        <v>168.78</v>
      </c>
      <c r="M17048">
        <v>9.8699999999999996E-2</v>
      </c>
      <c r="O17048" s="12">
        <f>VLOOKUP(C17048,[3]May!$C:$Z,24,FALSE)</f>
        <v>2019</v>
      </c>
    </row>
    <row r="17049" spans="1:15" x14ac:dyDescent="0.25">
      <c r="A17049" t="s">
        <v>1245</v>
      </c>
      <c r="C17049" t="s">
        <v>1337</v>
      </c>
      <c r="E17049">
        <v>12</v>
      </c>
      <c r="F17049" t="s">
        <v>1253</v>
      </c>
      <c r="J17049" t="s">
        <v>23</v>
      </c>
      <c r="K17049">
        <v>1</v>
      </c>
      <c r="L17049">
        <v>61.2</v>
      </c>
      <c r="M17049">
        <v>8.3370000000000007E-3</v>
      </c>
      <c r="O17049" s="12">
        <f>VLOOKUP(C17049,[3]May!$C:$Z,24,FALSE)</f>
        <v>2019</v>
      </c>
    </row>
    <row r="17050" spans="1:15" x14ac:dyDescent="0.25">
      <c r="A17050" t="s">
        <v>1245</v>
      </c>
      <c r="C17050" t="s">
        <v>1337</v>
      </c>
      <c r="E17050">
        <v>12</v>
      </c>
      <c r="F17050" t="s">
        <v>1253</v>
      </c>
      <c r="J17050" t="s">
        <v>23</v>
      </c>
      <c r="K17050">
        <v>1</v>
      </c>
      <c r="L17050">
        <v>61.2</v>
      </c>
      <c r="M17050">
        <v>8.3370000000000007E-3</v>
      </c>
      <c r="O17050" s="12">
        <f>VLOOKUP(C17050,[3]May!$C:$Z,24,FALSE)</f>
        <v>2019</v>
      </c>
    </row>
    <row r="17051" spans="1:15" x14ac:dyDescent="0.25">
      <c r="A17051" t="s">
        <v>1245</v>
      </c>
      <c r="C17051" t="s">
        <v>1337</v>
      </c>
      <c r="E17051">
        <v>6</v>
      </c>
      <c r="F17051" t="s">
        <v>1250</v>
      </c>
      <c r="J17051" t="s">
        <v>23</v>
      </c>
      <c r="K17051">
        <v>3</v>
      </c>
      <c r="L17051">
        <v>327.54000000000002</v>
      </c>
      <c r="M17051">
        <v>0.25650000000000001</v>
      </c>
      <c r="O17051" s="12">
        <f>VLOOKUP(C17051,[3]May!$C:$Z,24,FALSE)</f>
        <v>2019</v>
      </c>
    </row>
    <row r="17052" spans="1:15" x14ac:dyDescent="0.25">
      <c r="A17052" t="s">
        <v>1245</v>
      </c>
      <c r="C17052" t="s">
        <v>1337</v>
      </c>
      <c r="E17052">
        <v>6</v>
      </c>
      <c r="F17052" t="s">
        <v>1250</v>
      </c>
      <c r="J17052" t="s">
        <v>23</v>
      </c>
      <c r="K17052">
        <v>2</v>
      </c>
      <c r="L17052">
        <v>218.36</v>
      </c>
      <c r="M17052">
        <v>0.17100000000000001</v>
      </c>
      <c r="O17052" s="12">
        <f>VLOOKUP(C17052,[3]May!$C:$Z,24,FALSE)</f>
        <v>2019</v>
      </c>
    </row>
    <row r="17053" spans="1:15" x14ac:dyDescent="0.25">
      <c r="A17053" t="s">
        <v>1245</v>
      </c>
      <c r="C17053" t="s">
        <v>1337</v>
      </c>
      <c r="E17053">
        <v>2</v>
      </c>
      <c r="F17053" t="s">
        <v>1247</v>
      </c>
      <c r="J17053" t="s">
        <v>23</v>
      </c>
      <c r="K17053">
        <v>4</v>
      </c>
      <c r="L17053">
        <v>20.440000000000001</v>
      </c>
      <c r="M17053">
        <v>1.6E-2</v>
      </c>
      <c r="O17053" s="12">
        <f>VLOOKUP(C17053,[3]May!$C:$Z,24,FALSE)</f>
        <v>2019</v>
      </c>
    </row>
    <row r="17054" spans="1:15" x14ac:dyDescent="0.25">
      <c r="A17054" t="s">
        <v>1245</v>
      </c>
      <c r="C17054" t="s">
        <v>1337</v>
      </c>
      <c r="E17054">
        <v>11</v>
      </c>
      <c r="F17054" t="s">
        <v>1274</v>
      </c>
      <c r="J17054" t="s">
        <v>23</v>
      </c>
      <c r="K17054">
        <v>2</v>
      </c>
      <c r="L17054">
        <v>99.7</v>
      </c>
      <c r="M17054">
        <v>8.2199999999999995E-2</v>
      </c>
      <c r="O17054" s="12">
        <f>VLOOKUP(C17054,[3]May!$C:$Z,24,FALSE)</f>
        <v>2019</v>
      </c>
    </row>
    <row r="17055" spans="1:15" x14ac:dyDescent="0.25">
      <c r="A17055" t="s">
        <v>1245</v>
      </c>
      <c r="C17055" t="s">
        <v>1337</v>
      </c>
      <c r="E17055">
        <v>2</v>
      </c>
      <c r="F17055" t="s">
        <v>1247</v>
      </c>
      <c r="J17055" t="s">
        <v>23</v>
      </c>
      <c r="K17055">
        <v>8</v>
      </c>
      <c r="L17055">
        <v>40.880000000000003</v>
      </c>
      <c r="M17055">
        <v>3.2000000000000001E-2</v>
      </c>
      <c r="O17055" s="12">
        <f>VLOOKUP(C17055,[3]May!$C:$Z,24,FALSE)</f>
        <v>2019</v>
      </c>
    </row>
    <row r="17056" spans="1:15" x14ac:dyDescent="0.25">
      <c r="A17056" t="s">
        <v>1245</v>
      </c>
      <c r="C17056" t="s">
        <v>1337</v>
      </c>
      <c r="E17056">
        <v>12</v>
      </c>
      <c r="F17056" t="s">
        <v>1253</v>
      </c>
      <c r="J17056" t="s">
        <v>23</v>
      </c>
      <c r="K17056">
        <v>1</v>
      </c>
      <c r="L17056">
        <v>61.2</v>
      </c>
      <c r="M17056">
        <v>8.3370000000000007E-3</v>
      </c>
      <c r="O17056" s="12">
        <f>VLOOKUP(C17056,[3]May!$C:$Z,24,FALSE)</f>
        <v>2019</v>
      </c>
    </row>
    <row r="17057" spans="1:15" x14ac:dyDescent="0.25">
      <c r="A17057" t="s">
        <v>1245</v>
      </c>
      <c r="C17057" t="s">
        <v>1337</v>
      </c>
      <c r="E17057">
        <v>2</v>
      </c>
      <c r="F17057" t="s">
        <v>1247</v>
      </c>
      <c r="J17057" t="s">
        <v>23</v>
      </c>
      <c r="K17057">
        <v>2</v>
      </c>
      <c r="L17057">
        <v>10.220000000000001</v>
      </c>
      <c r="M17057">
        <v>8.0000000000000002E-3</v>
      </c>
      <c r="O17057" s="12">
        <f>VLOOKUP(C17057,[3]May!$C:$Z,24,FALSE)</f>
        <v>2019</v>
      </c>
    </row>
    <row r="17058" spans="1:15" x14ac:dyDescent="0.25">
      <c r="A17058" t="s">
        <v>1245</v>
      </c>
      <c r="C17058" t="s">
        <v>1337</v>
      </c>
      <c r="E17058">
        <v>6</v>
      </c>
      <c r="F17058" t="s">
        <v>1250</v>
      </c>
      <c r="J17058" t="s">
        <v>23</v>
      </c>
      <c r="K17058">
        <v>4</v>
      </c>
      <c r="L17058">
        <v>43.4</v>
      </c>
      <c r="M17058">
        <v>3.4000000000000002E-2</v>
      </c>
      <c r="O17058" s="12">
        <f>VLOOKUP(C17058,[3]May!$C:$Z,24,FALSE)</f>
        <v>2019</v>
      </c>
    </row>
    <row r="17059" spans="1:15" x14ac:dyDescent="0.25">
      <c r="A17059" t="s">
        <v>1245</v>
      </c>
      <c r="C17059" t="s">
        <v>1337</v>
      </c>
      <c r="E17059">
        <v>6</v>
      </c>
      <c r="F17059" t="s">
        <v>1250</v>
      </c>
      <c r="J17059" t="s">
        <v>23</v>
      </c>
      <c r="K17059">
        <v>3</v>
      </c>
      <c r="L17059">
        <v>327.54000000000002</v>
      </c>
      <c r="M17059">
        <v>0.25650000000000001</v>
      </c>
      <c r="O17059" s="12">
        <f>VLOOKUP(C17059,[3]May!$C:$Z,24,FALSE)</f>
        <v>2019</v>
      </c>
    </row>
    <row r="17060" spans="1:15" x14ac:dyDescent="0.25">
      <c r="A17060" t="s">
        <v>1245</v>
      </c>
      <c r="C17060" t="s">
        <v>1337</v>
      </c>
      <c r="E17060">
        <v>11</v>
      </c>
      <c r="F17060" t="s">
        <v>1274</v>
      </c>
      <c r="J17060" t="s">
        <v>23</v>
      </c>
      <c r="K17060">
        <v>3</v>
      </c>
      <c r="L17060">
        <v>149.55000000000001</v>
      </c>
      <c r="M17060">
        <v>0.12330000000000001</v>
      </c>
      <c r="O17060" s="12">
        <f>VLOOKUP(C17060,[3]May!$C:$Z,24,FALSE)</f>
        <v>2019</v>
      </c>
    </row>
    <row r="17061" spans="1:15" x14ac:dyDescent="0.25">
      <c r="A17061" t="s">
        <v>1245</v>
      </c>
      <c r="C17061" t="s">
        <v>1337</v>
      </c>
      <c r="E17061">
        <v>6</v>
      </c>
      <c r="F17061" t="s">
        <v>1250</v>
      </c>
      <c r="J17061" t="s">
        <v>23</v>
      </c>
      <c r="K17061">
        <v>9</v>
      </c>
      <c r="L17061">
        <v>97.65</v>
      </c>
      <c r="M17061">
        <v>7.6499999999999999E-2</v>
      </c>
      <c r="O17061" s="12">
        <f>VLOOKUP(C17061,[3]May!$C:$Z,24,FALSE)</f>
        <v>2019</v>
      </c>
    </row>
    <row r="17062" spans="1:15" x14ac:dyDescent="0.25">
      <c r="A17062" t="s">
        <v>1245</v>
      </c>
      <c r="C17062" t="s">
        <v>1337</v>
      </c>
      <c r="E17062">
        <v>6</v>
      </c>
      <c r="F17062" t="s">
        <v>1250</v>
      </c>
      <c r="J17062" t="s">
        <v>23</v>
      </c>
      <c r="K17062">
        <v>4</v>
      </c>
      <c r="L17062">
        <v>436.72</v>
      </c>
      <c r="M17062">
        <v>0.34200000000000003</v>
      </c>
      <c r="O17062" s="12">
        <f>VLOOKUP(C17062,[3]May!$C:$Z,24,FALSE)</f>
        <v>2019</v>
      </c>
    </row>
    <row r="17063" spans="1:15" x14ac:dyDescent="0.25">
      <c r="A17063" t="s">
        <v>1245</v>
      </c>
      <c r="C17063" t="s">
        <v>1337</v>
      </c>
      <c r="E17063">
        <v>11</v>
      </c>
      <c r="F17063" t="s">
        <v>1274</v>
      </c>
      <c r="J17063" t="s">
        <v>23</v>
      </c>
      <c r="K17063">
        <v>3</v>
      </c>
      <c r="L17063">
        <v>149.55000000000001</v>
      </c>
      <c r="M17063">
        <v>0.12330000000000001</v>
      </c>
      <c r="O17063" s="12">
        <f>VLOOKUP(C17063,[3]May!$C:$Z,24,FALSE)</f>
        <v>2019</v>
      </c>
    </row>
    <row r="17064" spans="1:15" x14ac:dyDescent="0.25">
      <c r="A17064" t="s">
        <v>1245</v>
      </c>
      <c r="C17064" t="s">
        <v>1337</v>
      </c>
      <c r="E17064">
        <v>6</v>
      </c>
      <c r="F17064" t="s">
        <v>1250</v>
      </c>
      <c r="J17064" t="s">
        <v>23</v>
      </c>
      <c r="K17064">
        <v>5</v>
      </c>
      <c r="L17064">
        <v>54.25</v>
      </c>
      <c r="M17064">
        <v>4.2500000000000003E-2</v>
      </c>
      <c r="O17064" s="12">
        <f>VLOOKUP(C17064,[3]May!$C:$Z,24,FALSE)</f>
        <v>2019</v>
      </c>
    </row>
    <row r="17065" spans="1:15" x14ac:dyDescent="0.25">
      <c r="A17065" t="s">
        <v>1245</v>
      </c>
      <c r="C17065" t="s">
        <v>1337</v>
      </c>
      <c r="E17065">
        <v>7</v>
      </c>
      <c r="F17065" t="s">
        <v>1255</v>
      </c>
      <c r="J17065" t="s">
        <v>23</v>
      </c>
      <c r="K17065">
        <v>3</v>
      </c>
      <c r="L17065">
        <v>168.78</v>
      </c>
      <c r="M17065">
        <v>9.8699999999999996E-2</v>
      </c>
      <c r="O17065" s="12">
        <f>VLOOKUP(C17065,[3]May!$C:$Z,24,FALSE)</f>
        <v>2019</v>
      </c>
    </row>
    <row r="17066" spans="1:15" x14ac:dyDescent="0.25">
      <c r="A17066" t="s">
        <v>1245</v>
      </c>
      <c r="C17066" t="s">
        <v>1337</v>
      </c>
      <c r="E17066">
        <v>8</v>
      </c>
      <c r="F17066" t="s">
        <v>1251</v>
      </c>
      <c r="J17066" t="s">
        <v>23</v>
      </c>
      <c r="K17066">
        <v>1</v>
      </c>
      <c r="L17066">
        <v>55.06</v>
      </c>
      <c r="M17066">
        <v>3.2199999999999999E-2</v>
      </c>
      <c r="O17066" s="12">
        <f>VLOOKUP(C17066,[3]May!$C:$Z,24,FALSE)</f>
        <v>2019</v>
      </c>
    </row>
    <row r="17067" spans="1:15" x14ac:dyDescent="0.25">
      <c r="A17067" t="s">
        <v>1245</v>
      </c>
      <c r="C17067" t="s">
        <v>1337</v>
      </c>
      <c r="E17067">
        <v>6</v>
      </c>
      <c r="F17067" t="s">
        <v>1250</v>
      </c>
      <c r="J17067" t="s">
        <v>23</v>
      </c>
      <c r="K17067">
        <v>3</v>
      </c>
      <c r="L17067">
        <v>327.54000000000002</v>
      </c>
      <c r="M17067">
        <v>0.25650000000000001</v>
      </c>
      <c r="O17067" s="12">
        <f>VLOOKUP(C17067,[3]May!$C:$Z,24,FALSE)</f>
        <v>2019</v>
      </c>
    </row>
    <row r="17068" spans="1:15" x14ac:dyDescent="0.25">
      <c r="A17068" t="s">
        <v>1245</v>
      </c>
      <c r="C17068" t="s">
        <v>1337</v>
      </c>
      <c r="E17068">
        <v>6</v>
      </c>
      <c r="F17068" t="s">
        <v>1250</v>
      </c>
      <c r="J17068" t="s">
        <v>23</v>
      </c>
      <c r="K17068">
        <v>2</v>
      </c>
      <c r="L17068">
        <v>21.7</v>
      </c>
      <c r="M17068">
        <v>1.7000000000000001E-2</v>
      </c>
      <c r="O17068" s="12">
        <f>VLOOKUP(C17068,[3]May!$C:$Z,24,FALSE)</f>
        <v>2019</v>
      </c>
    </row>
    <row r="17069" spans="1:15" x14ac:dyDescent="0.25">
      <c r="A17069" t="s">
        <v>1245</v>
      </c>
      <c r="C17069" t="s">
        <v>1337</v>
      </c>
      <c r="E17069">
        <v>11</v>
      </c>
      <c r="F17069" t="s">
        <v>1274</v>
      </c>
      <c r="J17069" t="s">
        <v>23</v>
      </c>
      <c r="K17069">
        <v>3</v>
      </c>
      <c r="L17069">
        <v>149.55000000000001</v>
      </c>
      <c r="M17069">
        <v>0.12330000000000001</v>
      </c>
      <c r="O17069" s="12">
        <f>VLOOKUP(C17069,[3]May!$C:$Z,24,FALSE)</f>
        <v>2019</v>
      </c>
    </row>
    <row r="17070" spans="1:15" x14ac:dyDescent="0.25">
      <c r="A17070" t="s">
        <v>1245</v>
      </c>
      <c r="C17070" t="s">
        <v>1337</v>
      </c>
      <c r="E17070">
        <v>12</v>
      </c>
      <c r="F17070" t="s">
        <v>1253</v>
      </c>
      <c r="J17070" t="s">
        <v>23</v>
      </c>
      <c r="K17070">
        <v>1</v>
      </c>
      <c r="L17070">
        <v>61.2</v>
      </c>
      <c r="M17070">
        <v>8.3370000000000007E-3</v>
      </c>
      <c r="O17070" s="12">
        <f>VLOOKUP(C17070,[3]May!$C:$Z,24,FALSE)</f>
        <v>2019</v>
      </c>
    </row>
    <row r="17071" spans="1:15" x14ac:dyDescent="0.25">
      <c r="A17071" t="s">
        <v>1245</v>
      </c>
      <c r="C17071" t="s">
        <v>1337</v>
      </c>
      <c r="E17071">
        <v>6</v>
      </c>
      <c r="F17071" t="s">
        <v>1250</v>
      </c>
      <c r="J17071" t="s">
        <v>23</v>
      </c>
      <c r="K17071">
        <v>3</v>
      </c>
      <c r="L17071">
        <v>327.54000000000002</v>
      </c>
      <c r="M17071">
        <v>0.25650000000000001</v>
      </c>
      <c r="O17071" s="12">
        <f>VLOOKUP(C17071,[3]May!$C:$Z,24,FALSE)</f>
        <v>2019</v>
      </c>
    </row>
    <row r="17072" spans="1:15" x14ac:dyDescent="0.25">
      <c r="A17072" t="s">
        <v>1245</v>
      </c>
      <c r="C17072" t="s">
        <v>1337</v>
      </c>
      <c r="E17072">
        <v>6</v>
      </c>
      <c r="F17072" t="s">
        <v>1250</v>
      </c>
      <c r="J17072" t="s">
        <v>23</v>
      </c>
      <c r="K17072">
        <v>3</v>
      </c>
      <c r="L17072">
        <v>32.549999999999997</v>
      </c>
      <c r="M17072">
        <v>2.5499999999999998E-2</v>
      </c>
      <c r="O17072" s="12">
        <f>VLOOKUP(C17072,[3]May!$C:$Z,24,FALSE)</f>
        <v>2019</v>
      </c>
    </row>
    <row r="17073" spans="1:15" x14ac:dyDescent="0.25">
      <c r="A17073" t="s">
        <v>1245</v>
      </c>
      <c r="C17073" t="s">
        <v>1337</v>
      </c>
      <c r="E17073">
        <v>2</v>
      </c>
      <c r="F17073" t="s">
        <v>1247</v>
      </c>
      <c r="J17073" t="s">
        <v>23</v>
      </c>
      <c r="K17073">
        <v>4</v>
      </c>
      <c r="L17073">
        <v>20.440000000000001</v>
      </c>
      <c r="M17073">
        <v>1.6E-2</v>
      </c>
      <c r="O17073" s="12">
        <f>VLOOKUP(C17073,[3]May!$C:$Z,24,FALSE)</f>
        <v>2019</v>
      </c>
    </row>
    <row r="17074" spans="1:15" x14ac:dyDescent="0.25">
      <c r="A17074" t="s">
        <v>1245</v>
      </c>
      <c r="C17074" t="s">
        <v>1337</v>
      </c>
      <c r="E17074">
        <v>6</v>
      </c>
      <c r="F17074" t="s">
        <v>1250</v>
      </c>
      <c r="J17074" t="s">
        <v>23</v>
      </c>
      <c r="K17074">
        <v>4</v>
      </c>
      <c r="L17074">
        <v>436.72</v>
      </c>
      <c r="M17074">
        <v>0.34200000000000003</v>
      </c>
      <c r="O17074" s="12">
        <f>VLOOKUP(C17074,[3]May!$C:$Z,24,FALSE)</f>
        <v>2019</v>
      </c>
    </row>
    <row r="17075" spans="1:15" x14ac:dyDescent="0.25">
      <c r="A17075" t="s">
        <v>1245</v>
      </c>
      <c r="C17075" t="s">
        <v>1337</v>
      </c>
      <c r="E17075">
        <v>6</v>
      </c>
      <c r="F17075" t="s">
        <v>1250</v>
      </c>
      <c r="J17075" t="s">
        <v>23</v>
      </c>
      <c r="K17075">
        <v>10</v>
      </c>
      <c r="L17075">
        <v>108.5</v>
      </c>
      <c r="M17075">
        <v>8.5000000000000006E-2</v>
      </c>
      <c r="O17075" s="12">
        <f>VLOOKUP(C17075,[3]May!$C:$Z,24,FALSE)</f>
        <v>2019</v>
      </c>
    </row>
    <row r="17076" spans="1:15" x14ac:dyDescent="0.25">
      <c r="A17076" t="s">
        <v>1245</v>
      </c>
      <c r="C17076" t="s">
        <v>1337</v>
      </c>
      <c r="E17076">
        <v>11</v>
      </c>
      <c r="F17076" t="s">
        <v>1274</v>
      </c>
      <c r="J17076" t="s">
        <v>23</v>
      </c>
      <c r="K17076">
        <v>3</v>
      </c>
      <c r="L17076">
        <v>149.55000000000001</v>
      </c>
      <c r="M17076">
        <v>0.12330000000000001</v>
      </c>
      <c r="O17076" s="12">
        <f>VLOOKUP(C17076,[3]May!$C:$Z,24,FALSE)</f>
        <v>2019</v>
      </c>
    </row>
    <row r="17077" spans="1:15" x14ac:dyDescent="0.25">
      <c r="A17077" t="s">
        <v>1245</v>
      </c>
      <c r="C17077" t="s">
        <v>1337</v>
      </c>
      <c r="E17077">
        <v>8</v>
      </c>
      <c r="F17077" t="s">
        <v>1251</v>
      </c>
      <c r="J17077" t="s">
        <v>23</v>
      </c>
      <c r="K17077">
        <v>5</v>
      </c>
      <c r="L17077">
        <v>275.3</v>
      </c>
      <c r="M17077">
        <v>0.161</v>
      </c>
      <c r="O17077" s="12">
        <f>VLOOKUP(C17077,[3]May!$C:$Z,24,FALSE)</f>
        <v>2019</v>
      </c>
    </row>
    <row r="17078" spans="1:15" x14ac:dyDescent="0.25">
      <c r="A17078" t="s">
        <v>1245</v>
      </c>
      <c r="C17078" t="s">
        <v>1337</v>
      </c>
      <c r="E17078">
        <v>12</v>
      </c>
      <c r="F17078" t="s">
        <v>1253</v>
      </c>
      <c r="J17078" t="s">
        <v>23</v>
      </c>
      <c r="K17078">
        <v>1</v>
      </c>
      <c r="L17078">
        <v>61.2</v>
      </c>
      <c r="M17078">
        <v>8.3370000000000007E-3</v>
      </c>
      <c r="O17078" s="12">
        <f>VLOOKUP(C17078,[3]May!$C:$Z,24,FALSE)</f>
        <v>2019</v>
      </c>
    </row>
    <row r="17079" spans="1:15" x14ac:dyDescent="0.25">
      <c r="A17079" t="s">
        <v>1245</v>
      </c>
      <c r="C17079" t="s">
        <v>1337</v>
      </c>
      <c r="E17079">
        <v>6</v>
      </c>
      <c r="F17079" t="s">
        <v>1250</v>
      </c>
      <c r="J17079" t="s">
        <v>23</v>
      </c>
      <c r="K17079">
        <v>6</v>
      </c>
      <c r="L17079">
        <v>65.099999999999994</v>
      </c>
      <c r="M17079">
        <v>5.0999999999999997E-2</v>
      </c>
      <c r="O17079" s="12">
        <f>VLOOKUP(C17079,[3]May!$C:$Z,24,FALSE)</f>
        <v>2019</v>
      </c>
    </row>
    <row r="17080" spans="1:15" x14ac:dyDescent="0.25">
      <c r="A17080" t="s">
        <v>1245</v>
      </c>
      <c r="C17080" t="s">
        <v>1337</v>
      </c>
      <c r="E17080">
        <v>6</v>
      </c>
      <c r="F17080" t="s">
        <v>1250</v>
      </c>
      <c r="J17080" t="s">
        <v>23</v>
      </c>
      <c r="K17080">
        <v>2</v>
      </c>
      <c r="L17080">
        <v>218.36</v>
      </c>
      <c r="M17080">
        <v>0.17100000000000001</v>
      </c>
      <c r="O17080" s="12">
        <f>VLOOKUP(C17080,[3]May!$C:$Z,24,FALSE)</f>
        <v>2019</v>
      </c>
    </row>
    <row r="17081" spans="1:15" x14ac:dyDescent="0.25">
      <c r="A17081" t="s">
        <v>1245</v>
      </c>
      <c r="C17081" t="s">
        <v>1337</v>
      </c>
      <c r="E17081">
        <v>2</v>
      </c>
      <c r="F17081" t="s">
        <v>1247</v>
      </c>
      <c r="J17081" t="s">
        <v>23</v>
      </c>
      <c r="K17081">
        <v>1</v>
      </c>
      <c r="L17081">
        <v>5.1100000000000003</v>
      </c>
      <c r="M17081">
        <v>4.0000000000000001E-3</v>
      </c>
      <c r="O17081" s="12">
        <f>VLOOKUP(C17081,[3]May!$C:$Z,24,FALSE)</f>
        <v>2019</v>
      </c>
    </row>
    <row r="17082" spans="1:15" x14ac:dyDescent="0.25">
      <c r="A17082" t="s">
        <v>1245</v>
      </c>
      <c r="C17082" t="s">
        <v>1337</v>
      </c>
      <c r="E17082">
        <v>12</v>
      </c>
      <c r="F17082" t="s">
        <v>1253</v>
      </c>
      <c r="J17082" t="s">
        <v>23</v>
      </c>
      <c r="K17082">
        <v>1</v>
      </c>
      <c r="L17082">
        <v>61.2</v>
      </c>
      <c r="M17082">
        <v>8.3370000000000007E-3</v>
      </c>
      <c r="O17082" s="12">
        <f>VLOOKUP(C17082,[3]May!$C:$Z,24,FALSE)</f>
        <v>2019</v>
      </c>
    </row>
    <row r="17083" spans="1:15" x14ac:dyDescent="0.25">
      <c r="A17083" t="s">
        <v>1245</v>
      </c>
      <c r="C17083" t="s">
        <v>1337</v>
      </c>
      <c r="E17083">
        <v>6</v>
      </c>
      <c r="F17083" t="s">
        <v>1250</v>
      </c>
      <c r="J17083" t="s">
        <v>23</v>
      </c>
      <c r="K17083">
        <v>6</v>
      </c>
      <c r="L17083">
        <v>65.099999999999994</v>
      </c>
      <c r="M17083">
        <v>5.0999999999999997E-2</v>
      </c>
      <c r="O17083" s="12">
        <f>VLOOKUP(C17083,[3]May!$C:$Z,24,FALSE)</f>
        <v>2019</v>
      </c>
    </row>
    <row r="17084" spans="1:15" x14ac:dyDescent="0.25">
      <c r="A17084" t="s">
        <v>1245</v>
      </c>
      <c r="C17084" t="s">
        <v>1337</v>
      </c>
      <c r="E17084">
        <v>6</v>
      </c>
      <c r="F17084" t="s">
        <v>1250</v>
      </c>
      <c r="J17084" t="s">
        <v>23</v>
      </c>
      <c r="K17084">
        <v>1</v>
      </c>
      <c r="L17084">
        <v>109.18</v>
      </c>
      <c r="M17084">
        <v>8.5500000000000007E-2</v>
      </c>
      <c r="O17084" s="12">
        <f>VLOOKUP(C17084,[3]May!$C:$Z,24,FALSE)</f>
        <v>2019</v>
      </c>
    </row>
    <row r="17085" spans="1:15" x14ac:dyDescent="0.25">
      <c r="A17085" t="s">
        <v>1245</v>
      </c>
      <c r="C17085" t="s">
        <v>1337</v>
      </c>
      <c r="E17085">
        <v>2</v>
      </c>
      <c r="F17085" t="s">
        <v>1247</v>
      </c>
      <c r="J17085" t="s">
        <v>23</v>
      </c>
      <c r="K17085">
        <v>2</v>
      </c>
      <c r="L17085">
        <v>10.220000000000001</v>
      </c>
      <c r="M17085">
        <v>8.0000000000000002E-3</v>
      </c>
      <c r="O17085" s="12">
        <f>VLOOKUP(C17085,[3]May!$C:$Z,24,FALSE)</f>
        <v>2019</v>
      </c>
    </row>
    <row r="17086" spans="1:15" x14ac:dyDescent="0.25">
      <c r="A17086" t="s">
        <v>1245</v>
      </c>
      <c r="C17086" t="s">
        <v>1337</v>
      </c>
      <c r="E17086">
        <v>12</v>
      </c>
      <c r="F17086" t="s">
        <v>1253</v>
      </c>
      <c r="J17086" t="s">
        <v>23</v>
      </c>
      <c r="K17086">
        <v>1</v>
      </c>
      <c r="L17086">
        <v>61.2</v>
      </c>
      <c r="M17086">
        <v>8.3370000000000007E-3</v>
      </c>
      <c r="O17086" s="12">
        <f>VLOOKUP(C17086,[3]May!$C:$Z,24,FALSE)</f>
        <v>2019</v>
      </c>
    </row>
    <row r="17087" spans="1:15" x14ac:dyDescent="0.25">
      <c r="A17087" t="s">
        <v>1245</v>
      </c>
      <c r="C17087" t="s">
        <v>1337</v>
      </c>
      <c r="E17087">
        <v>2</v>
      </c>
      <c r="F17087" t="s">
        <v>1247</v>
      </c>
      <c r="J17087" t="s">
        <v>23</v>
      </c>
      <c r="K17087">
        <v>3</v>
      </c>
      <c r="L17087">
        <v>15.33</v>
      </c>
      <c r="M17087">
        <v>1.2E-2</v>
      </c>
      <c r="O17087" s="12">
        <f>VLOOKUP(C17087,[3]May!$C:$Z,24,FALSE)</f>
        <v>2019</v>
      </c>
    </row>
    <row r="17088" spans="1:15" x14ac:dyDescent="0.25">
      <c r="A17088" t="s">
        <v>1245</v>
      </c>
      <c r="C17088" t="s">
        <v>1337</v>
      </c>
      <c r="E17088">
        <v>6</v>
      </c>
      <c r="F17088" t="s">
        <v>1250</v>
      </c>
      <c r="J17088" t="s">
        <v>23</v>
      </c>
      <c r="K17088">
        <v>1</v>
      </c>
      <c r="L17088">
        <v>109.18</v>
      </c>
      <c r="M17088">
        <v>8.5500000000000007E-2</v>
      </c>
      <c r="O17088" s="12">
        <f>VLOOKUP(C17088,[3]May!$C:$Z,24,FALSE)</f>
        <v>2019</v>
      </c>
    </row>
    <row r="17089" spans="1:15" x14ac:dyDescent="0.25">
      <c r="A17089" t="s">
        <v>1245</v>
      </c>
      <c r="C17089" t="s">
        <v>1337</v>
      </c>
      <c r="E17089">
        <v>12</v>
      </c>
      <c r="F17089" t="s">
        <v>1253</v>
      </c>
      <c r="J17089" t="s">
        <v>23</v>
      </c>
      <c r="K17089">
        <v>1</v>
      </c>
      <c r="L17089">
        <v>61.2</v>
      </c>
      <c r="M17089">
        <v>8.3370000000000007E-3</v>
      </c>
      <c r="O17089" s="12">
        <f>VLOOKUP(C17089,[3]May!$C:$Z,24,FALSE)</f>
        <v>2019</v>
      </c>
    </row>
    <row r="17090" spans="1:15" x14ac:dyDescent="0.25">
      <c r="A17090" t="s">
        <v>1245</v>
      </c>
      <c r="C17090" t="s">
        <v>1340</v>
      </c>
      <c r="E17090">
        <v>2</v>
      </c>
      <c r="F17090" t="s">
        <v>1247</v>
      </c>
      <c r="J17090" t="s">
        <v>23</v>
      </c>
      <c r="K17090">
        <v>4</v>
      </c>
      <c r="L17090">
        <v>20.440000000000001</v>
      </c>
      <c r="M17090">
        <v>1.6E-2</v>
      </c>
      <c r="O17090" s="12">
        <f>VLOOKUP(C17090,[3]May!$C:$Z,24,FALSE)</f>
        <v>2019</v>
      </c>
    </row>
    <row r="17091" spans="1:15" x14ac:dyDescent="0.25">
      <c r="A17091" t="s">
        <v>1245</v>
      </c>
      <c r="C17091" t="s">
        <v>1340</v>
      </c>
      <c r="E17091">
        <v>2</v>
      </c>
      <c r="F17091" t="s">
        <v>1247</v>
      </c>
      <c r="J17091" t="s">
        <v>23</v>
      </c>
      <c r="K17091">
        <v>3</v>
      </c>
      <c r="L17091">
        <v>15.33</v>
      </c>
      <c r="M17091">
        <v>1.2E-2</v>
      </c>
      <c r="O17091" s="12">
        <f>VLOOKUP(C17091,[3]May!$C:$Z,24,FALSE)</f>
        <v>2019</v>
      </c>
    </row>
    <row r="17092" spans="1:15" x14ac:dyDescent="0.25">
      <c r="A17092" t="s">
        <v>1245</v>
      </c>
      <c r="C17092" t="s">
        <v>1340</v>
      </c>
      <c r="E17092">
        <v>2</v>
      </c>
      <c r="F17092" t="s">
        <v>1247</v>
      </c>
      <c r="J17092" t="s">
        <v>23</v>
      </c>
      <c r="K17092">
        <v>7</v>
      </c>
      <c r="L17092">
        <v>455.91</v>
      </c>
      <c r="M17092">
        <v>0.35699999999999998</v>
      </c>
      <c r="O17092" s="12">
        <f>VLOOKUP(C17092,[3]May!$C:$Z,24,FALSE)</f>
        <v>2019</v>
      </c>
    </row>
    <row r="17093" spans="1:15" x14ac:dyDescent="0.25">
      <c r="A17093" t="s">
        <v>1245</v>
      </c>
      <c r="C17093" t="s">
        <v>1340</v>
      </c>
      <c r="E17093">
        <v>2</v>
      </c>
      <c r="F17093" t="s">
        <v>1247</v>
      </c>
      <c r="J17093" t="s">
        <v>23</v>
      </c>
      <c r="K17093">
        <v>9</v>
      </c>
      <c r="L17093">
        <v>586.16999999999996</v>
      </c>
      <c r="M17093">
        <v>0.45900000000000002</v>
      </c>
      <c r="O17093" s="12">
        <f>VLOOKUP(C17093,[3]May!$C:$Z,24,FALSE)</f>
        <v>2019</v>
      </c>
    </row>
    <row r="17094" spans="1:15" x14ac:dyDescent="0.25">
      <c r="A17094" t="s">
        <v>1245</v>
      </c>
      <c r="C17094" t="s">
        <v>1340</v>
      </c>
      <c r="E17094">
        <v>12</v>
      </c>
      <c r="F17094" t="s">
        <v>1253</v>
      </c>
      <c r="J17094" t="s">
        <v>23</v>
      </c>
      <c r="K17094">
        <v>1</v>
      </c>
      <c r="L17094">
        <v>61.2</v>
      </c>
      <c r="M17094">
        <v>8.3370000000000007E-3</v>
      </c>
      <c r="O17094" s="12">
        <f>VLOOKUP(C17094,[3]May!$C:$Z,24,FALSE)</f>
        <v>2019</v>
      </c>
    </row>
    <row r="17095" spans="1:15" x14ac:dyDescent="0.25">
      <c r="A17095" t="s">
        <v>1245</v>
      </c>
      <c r="C17095" t="s">
        <v>1340</v>
      </c>
      <c r="E17095">
        <v>2</v>
      </c>
      <c r="F17095" t="s">
        <v>1247</v>
      </c>
      <c r="J17095" t="s">
        <v>23</v>
      </c>
      <c r="K17095">
        <v>2</v>
      </c>
      <c r="L17095">
        <v>10.220000000000001</v>
      </c>
      <c r="M17095">
        <v>8.0000000000000002E-3</v>
      </c>
      <c r="O17095" s="12">
        <f>VLOOKUP(C17095,[3]May!$C:$Z,24,FALSE)</f>
        <v>2019</v>
      </c>
    </row>
    <row r="17096" spans="1:15" x14ac:dyDescent="0.25">
      <c r="A17096" t="s">
        <v>1245</v>
      </c>
      <c r="C17096" t="s">
        <v>1340</v>
      </c>
      <c r="E17096">
        <v>2</v>
      </c>
      <c r="F17096" t="s">
        <v>1247</v>
      </c>
      <c r="J17096" t="s">
        <v>23</v>
      </c>
      <c r="K17096">
        <v>6</v>
      </c>
      <c r="L17096">
        <v>30.66</v>
      </c>
      <c r="M17096">
        <v>2.4E-2</v>
      </c>
      <c r="O17096" s="12">
        <f>VLOOKUP(C17096,[3]May!$C:$Z,24,FALSE)</f>
        <v>2019</v>
      </c>
    </row>
    <row r="17097" spans="1:15" x14ac:dyDescent="0.25">
      <c r="A17097" t="s">
        <v>1245</v>
      </c>
      <c r="C17097" t="s">
        <v>1340</v>
      </c>
      <c r="E17097">
        <v>11</v>
      </c>
      <c r="F17097" t="s">
        <v>1274</v>
      </c>
      <c r="J17097" t="s">
        <v>23</v>
      </c>
      <c r="K17097">
        <v>5</v>
      </c>
      <c r="L17097">
        <v>249.25</v>
      </c>
      <c r="M17097">
        <v>0.20549999999999999</v>
      </c>
      <c r="O17097" s="12">
        <f>VLOOKUP(C17097,[3]May!$C:$Z,24,FALSE)</f>
        <v>2019</v>
      </c>
    </row>
    <row r="17098" spans="1:15" x14ac:dyDescent="0.25">
      <c r="A17098" t="s">
        <v>1245</v>
      </c>
      <c r="C17098" t="s">
        <v>1340</v>
      </c>
      <c r="E17098">
        <v>2</v>
      </c>
      <c r="F17098" t="s">
        <v>1247</v>
      </c>
      <c r="J17098" t="s">
        <v>23</v>
      </c>
      <c r="K17098">
        <v>6</v>
      </c>
      <c r="L17098">
        <v>30.66</v>
      </c>
      <c r="M17098">
        <v>2.4E-2</v>
      </c>
      <c r="O17098" s="12">
        <f>VLOOKUP(C17098,[3]May!$C:$Z,24,FALSE)</f>
        <v>2019</v>
      </c>
    </row>
    <row r="17099" spans="1:15" x14ac:dyDescent="0.25">
      <c r="A17099" t="s">
        <v>1245</v>
      </c>
      <c r="C17099" t="s">
        <v>1340</v>
      </c>
      <c r="E17099">
        <v>2</v>
      </c>
      <c r="F17099" t="s">
        <v>1247</v>
      </c>
      <c r="J17099" t="s">
        <v>23</v>
      </c>
      <c r="K17099">
        <v>3</v>
      </c>
      <c r="L17099">
        <v>15.33</v>
      </c>
      <c r="M17099">
        <v>1.2E-2</v>
      </c>
      <c r="O17099" s="12">
        <f>VLOOKUP(C17099,[3]May!$C:$Z,24,FALSE)</f>
        <v>2019</v>
      </c>
    </row>
    <row r="17100" spans="1:15" x14ac:dyDescent="0.25">
      <c r="A17100" t="s">
        <v>1245</v>
      </c>
      <c r="C17100" t="s">
        <v>1340</v>
      </c>
      <c r="E17100">
        <v>2</v>
      </c>
      <c r="F17100" t="s">
        <v>1247</v>
      </c>
      <c r="J17100" t="s">
        <v>23</v>
      </c>
      <c r="K17100">
        <v>1</v>
      </c>
      <c r="L17100">
        <v>65.13</v>
      </c>
      <c r="M17100">
        <v>5.0999999999999997E-2</v>
      </c>
      <c r="O17100" s="12">
        <f>VLOOKUP(C17100,[3]May!$C:$Z,24,FALSE)</f>
        <v>2019</v>
      </c>
    </row>
    <row r="17101" spans="1:15" x14ac:dyDescent="0.25">
      <c r="A17101" t="s">
        <v>1245</v>
      </c>
      <c r="C17101" t="s">
        <v>1340</v>
      </c>
      <c r="E17101">
        <v>12</v>
      </c>
      <c r="F17101" t="s">
        <v>1253</v>
      </c>
      <c r="J17101" t="s">
        <v>23</v>
      </c>
      <c r="K17101">
        <v>1</v>
      </c>
      <c r="L17101">
        <v>61.2</v>
      </c>
      <c r="M17101">
        <v>8.3370000000000007E-3</v>
      </c>
      <c r="O17101" s="12">
        <f>VLOOKUP(C17101,[3]May!$C:$Z,24,FALSE)</f>
        <v>2019</v>
      </c>
    </row>
    <row r="17102" spans="1:15" x14ac:dyDescent="0.25">
      <c r="A17102" t="s">
        <v>1245</v>
      </c>
      <c r="C17102" t="s">
        <v>1340</v>
      </c>
      <c r="E17102">
        <v>2</v>
      </c>
      <c r="F17102" t="s">
        <v>1247</v>
      </c>
      <c r="J17102" t="s">
        <v>23</v>
      </c>
      <c r="K17102">
        <v>1</v>
      </c>
      <c r="L17102">
        <v>5.1100000000000003</v>
      </c>
      <c r="M17102">
        <v>4.0000000000000001E-3</v>
      </c>
      <c r="O17102" s="12">
        <f>VLOOKUP(C17102,[3]May!$C:$Z,24,FALSE)</f>
        <v>2019</v>
      </c>
    </row>
    <row r="17103" spans="1:15" x14ac:dyDescent="0.25">
      <c r="A17103" t="s">
        <v>1245</v>
      </c>
      <c r="C17103" t="s">
        <v>1340</v>
      </c>
      <c r="E17103">
        <v>2</v>
      </c>
      <c r="F17103" t="s">
        <v>1247</v>
      </c>
      <c r="J17103" t="s">
        <v>23</v>
      </c>
      <c r="K17103">
        <v>1</v>
      </c>
      <c r="L17103">
        <v>65.13</v>
      </c>
      <c r="M17103">
        <v>5.0999999999999997E-2</v>
      </c>
      <c r="O17103" s="12">
        <f>VLOOKUP(C17103,[3]May!$C:$Z,24,FALSE)</f>
        <v>2019</v>
      </c>
    </row>
    <row r="17104" spans="1:15" x14ac:dyDescent="0.25">
      <c r="A17104" t="s">
        <v>1245</v>
      </c>
      <c r="C17104" t="s">
        <v>1340</v>
      </c>
      <c r="E17104">
        <v>2</v>
      </c>
      <c r="F17104" t="s">
        <v>1247</v>
      </c>
      <c r="J17104" t="s">
        <v>23</v>
      </c>
      <c r="K17104">
        <v>1</v>
      </c>
      <c r="L17104">
        <v>5.1100000000000003</v>
      </c>
      <c r="M17104">
        <v>4.0000000000000001E-3</v>
      </c>
      <c r="O17104" s="12">
        <f>VLOOKUP(C17104,[3]May!$C:$Z,24,FALSE)</f>
        <v>2019</v>
      </c>
    </row>
    <row r="17105" spans="1:15" x14ac:dyDescent="0.25">
      <c r="A17105" t="s">
        <v>1245</v>
      </c>
      <c r="C17105" t="s">
        <v>1340</v>
      </c>
      <c r="E17105">
        <v>12</v>
      </c>
      <c r="F17105" t="s">
        <v>1253</v>
      </c>
      <c r="J17105" t="s">
        <v>23</v>
      </c>
      <c r="K17105">
        <v>1</v>
      </c>
      <c r="L17105">
        <v>61.2</v>
      </c>
      <c r="M17105">
        <v>8.3370000000000007E-3</v>
      </c>
      <c r="O17105" s="12">
        <f>VLOOKUP(C17105,[3]May!$C:$Z,24,FALSE)</f>
        <v>2019</v>
      </c>
    </row>
    <row r="17106" spans="1:15" x14ac:dyDescent="0.25">
      <c r="A17106" t="s">
        <v>1245</v>
      </c>
      <c r="C17106" t="s">
        <v>1340</v>
      </c>
      <c r="E17106">
        <v>2</v>
      </c>
      <c r="F17106" t="s">
        <v>1247</v>
      </c>
      <c r="J17106" t="s">
        <v>23</v>
      </c>
      <c r="K17106">
        <v>2</v>
      </c>
      <c r="L17106">
        <v>130.26</v>
      </c>
      <c r="M17106">
        <v>0.10199999999999999</v>
      </c>
      <c r="O17106" s="12">
        <f>VLOOKUP(C17106,[3]May!$C:$Z,24,FALSE)</f>
        <v>2019</v>
      </c>
    </row>
    <row r="17107" spans="1:15" x14ac:dyDescent="0.25">
      <c r="A17107" t="s">
        <v>1245</v>
      </c>
      <c r="C17107" t="s">
        <v>1340</v>
      </c>
      <c r="E17107">
        <v>8</v>
      </c>
      <c r="F17107" t="s">
        <v>1251</v>
      </c>
      <c r="J17107" t="s">
        <v>23</v>
      </c>
      <c r="K17107">
        <v>2</v>
      </c>
      <c r="L17107">
        <v>110.12</v>
      </c>
      <c r="M17107">
        <v>6.4399999999999999E-2</v>
      </c>
      <c r="O17107" s="12">
        <f>VLOOKUP(C17107,[3]May!$C:$Z,24,FALSE)</f>
        <v>2019</v>
      </c>
    </row>
    <row r="17108" spans="1:15" x14ac:dyDescent="0.25">
      <c r="A17108" t="s">
        <v>1245</v>
      </c>
      <c r="C17108" t="s">
        <v>1340</v>
      </c>
      <c r="E17108">
        <v>2</v>
      </c>
      <c r="F17108" t="s">
        <v>1247</v>
      </c>
      <c r="J17108" t="s">
        <v>23</v>
      </c>
      <c r="K17108">
        <v>4</v>
      </c>
      <c r="L17108">
        <v>260.52</v>
      </c>
      <c r="M17108">
        <v>0.20399999999999999</v>
      </c>
      <c r="O17108" s="12">
        <f>VLOOKUP(C17108,[3]May!$C:$Z,24,FALSE)</f>
        <v>2019</v>
      </c>
    </row>
    <row r="17109" spans="1:15" x14ac:dyDescent="0.25">
      <c r="A17109" t="s">
        <v>1245</v>
      </c>
      <c r="C17109" t="s">
        <v>1340</v>
      </c>
      <c r="E17109">
        <v>3</v>
      </c>
      <c r="F17109" t="s">
        <v>1260</v>
      </c>
      <c r="J17109" t="s">
        <v>23</v>
      </c>
      <c r="K17109">
        <v>1</v>
      </c>
      <c r="L17109">
        <v>69.61</v>
      </c>
      <c r="M17109">
        <v>4.0099999999999997E-2</v>
      </c>
      <c r="O17109" s="12">
        <f>VLOOKUP(C17109,[3]May!$C:$Z,24,FALSE)</f>
        <v>2019</v>
      </c>
    </row>
    <row r="17110" spans="1:15" x14ac:dyDescent="0.25">
      <c r="A17110" t="s">
        <v>1245</v>
      </c>
      <c r="C17110" t="s">
        <v>1340</v>
      </c>
      <c r="E17110">
        <v>2</v>
      </c>
      <c r="F17110" t="s">
        <v>1247</v>
      </c>
      <c r="J17110" t="s">
        <v>23</v>
      </c>
      <c r="K17110">
        <v>1</v>
      </c>
      <c r="L17110">
        <v>5.1100000000000003</v>
      </c>
      <c r="M17110">
        <v>4.0000000000000001E-3</v>
      </c>
      <c r="O17110" s="12">
        <f>VLOOKUP(C17110,[3]May!$C:$Z,24,FALSE)</f>
        <v>2019</v>
      </c>
    </row>
    <row r="17111" spans="1:15" x14ac:dyDescent="0.25">
      <c r="A17111" t="s">
        <v>1245</v>
      </c>
      <c r="C17111" t="s">
        <v>1340</v>
      </c>
      <c r="E17111">
        <v>2</v>
      </c>
      <c r="F17111" t="s">
        <v>1247</v>
      </c>
      <c r="J17111" t="s">
        <v>23</v>
      </c>
      <c r="K17111">
        <v>2</v>
      </c>
      <c r="L17111">
        <v>10.220000000000001</v>
      </c>
      <c r="M17111">
        <v>8.0000000000000002E-3</v>
      </c>
      <c r="O17111" s="12">
        <f>VLOOKUP(C17111,[3]May!$C:$Z,24,FALSE)</f>
        <v>2019</v>
      </c>
    </row>
    <row r="17112" spans="1:15" x14ac:dyDescent="0.25">
      <c r="A17112" t="s">
        <v>1245</v>
      </c>
      <c r="C17112" t="s">
        <v>1340</v>
      </c>
      <c r="E17112">
        <v>2</v>
      </c>
      <c r="F17112" t="s">
        <v>1247</v>
      </c>
      <c r="J17112" t="s">
        <v>23</v>
      </c>
      <c r="K17112">
        <v>1</v>
      </c>
      <c r="L17112">
        <v>5.1100000000000003</v>
      </c>
      <c r="M17112">
        <v>4.0000000000000001E-3</v>
      </c>
      <c r="O17112" s="12">
        <f>VLOOKUP(C17112,[3]May!$C:$Z,24,FALSE)</f>
        <v>2019</v>
      </c>
    </row>
    <row r="17113" spans="1:15" x14ac:dyDescent="0.25">
      <c r="A17113" t="s">
        <v>1245</v>
      </c>
      <c r="C17113" t="s">
        <v>1340</v>
      </c>
      <c r="E17113">
        <v>11</v>
      </c>
      <c r="F17113" t="s">
        <v>1274</v>
      </c>
      <c r="J17113" t="s">
        <v>23</v>
      </c>
      <c r="K17113">
        <v>1</v>
      </c>
      <c r="L17113">
        <v>49.85</v>
      </c>
      <c r="M17113">
        <v>4.1099999999999998E-2</v>
      </c>
      <c r="O17113" s="12">
        <f>VLOOKUP(C17113,[3]May!$C:$Z,24,FALSE)</f>
        <v>2019</v>
      </c>
    </row>
    <row r="17114" spans="1:15" x14ac:dyDescent="0.25">
      <c r="A17114" t="s">
        <v>1245</v>
      </c>
      <c r="C17114" t="s">
        <v>1340</v>
      </c>
      <c r="E17114">
        <v>3</v>
      </c>
      <c r="F17114" t="s">
        <v>1260</v>
      </c>
      <c r="J17114" t="s">
        <v>23</v>
      </c>
      <c r="K17114">
        <v>4</v>
      </c>
      <c r="L17114">
        <v>278.44</v>
      </c>
      <c r="M17114">
        <v>0.16039999999999999</v>
      </c>
      <c r="O17114" s="12">
        <f>VLOOKUP(C17114,[3]May!$C:$Z,24,FALSE)</f>
        <v>2019</v>
      </c>
    </row>
    <row r="17115" spans="1:15" x14ac:dyDescent="0.25">
      <c r="A17115" t="s">
        <v>1245</v>
      </c>
      <c r="C17115" t="s">
        <v>1340</v>
      </c>
      <c r="E17115">
        <v>3</v>
      </c>
      <c r="F17115" t="s">
        <v>1260</v>
      </c>
      <c r="J17115" t="s">
        <v>23</v>
      </c>
      <c r="K17115">
        <v>3</v>
      </c>
      <c r="L17115">
        <v>208.83</v>
      </c>
      <c r="M17115">
        <v>0.1203</v>
      </c>
      <c r="O17115" s="12">
        <f>VLOOKUP(C17115,[3]May!$C:$Z,24,FALSE)</f>
        <v>2019</v>
      </c>
    </row>
    <row r="17116" spans="1:15" x14ac:dyDescent="0.25">
      <c r="A17116" t="s">
        <v>1245</v>
      </c>
      <c r="C17116" t="s">
        <v>1340</v>
      </c>
      <c r="E17116">
        <v>12</v>
      </c>
      <c r="F17116" t="s">
        <v>1253</v>
      </c>
      <c r="J17116" t="s">
        <v>23</v>
      </c>
      <c r="K17116">
        <v>1</v>
      </c>
      <c r="L17116">
        <v>61.2</v>
      </c>
      <c r="M17116">
        <v>8.3370000000000007E-3</v>
      </c>
      <c r="O17116" s="12">
        <f>VLOOKUP(C17116,[3]May!$C:$Z,24,FALSE)</f>
        <v>2019</v>
      </c>
    </row>
    <row r="17117" spans="1:15" x14ac:dyDescent="0.25">
      <c r="A17117" t="s">
        <v>1245</v>
      </c>
      <c r="C17117" t="s">
        <v>1340</v>
      </c>
      <c r="E17117">
        <v>2</v>
      </c>
      <c r="F17117" t="s">
        <v>1247</v>
      </c>
      <c r="J17117" t="s">
        <v>23</v>
      </c>
      <c r="K17117">
        <v>1</v>
      </c>
      <c r="L17117">
        <v>65.13</v>
      </c>
      <c r="M17117">
        <v>5.0999999999999997E-2</v>
      </c>
      <c r="O17117" s="12">
        <f>VLOOKUP(C17117,[3]May!$C:$Z,24,FALSE)</f>
        <v>2019</v>
      </c>
    </row>
    <row r="17118" spans="1:15" x14ac:dyDescent="0.25">
      <c r="A17118" t="s">
        <v>1245</v>
      </c>
      <c r="C17118" t="s">
        <v>1340</v>
      </c>
      <c r="E17118">
        <v>8</v>
      </c>
      <c r="F17118" t="s">
        <v>1251</v>
      </c>
      <c r="J17118" t="s">
        <v>23</v>
      </c>
      <c r="K17118">
        <v>2</v>
      </c>
      <c r="L17118">
        <v>110.12</v>
      </c>
      <c r="M17118">
        <v>6.4399999999999999E-2</v>
      </c>
      <c r="O17118" s="12">
        <f>VLOOKUP(C17118,[3]May!$C:$Z,24,FALSE)</f>
        <v>2019</v>
      </c>
    </row>
    <row r="17119" spans="1:15" x14ac:dyDescent="0.25">
      <c r="A17119" t="s">
        <v>1245</v>
      </c>
      <c r="C17119" t="s">
        <v>1340</v>
      </c>
      <c r="E17119">
        <v>3</v>
      </c>
      <c r="F17119" t="s">
        <v>1260</v>
      </c>
      <c r="J17119" t="s">
        <v>23</v>
      </c>
      <c r="K17119">
        <v>2</v>
      </c>
      <c r="L17119">
        <v>139.22</v>
      </c>
      <c r="M17119">
        <v>8.0199999999999994E-2</v>
      </c>
      <c r="O17119" s="12">
        <f>VLOOKUP(C17119,[3]May!$C:$Z,24,FALSE)</f>
        <v>2019</v>
      </c>
    </row>
    <row r="17120" spans="1:15" x14ac:dyDescent="0.25">
      <c r="A17120" t="s">
        <v>1245</v>
      </c>
      <c r="C17120" t="s">
        <v>1340</v>
      </c>
      <c r="E17120">
        <v>11</v>
      </c>
      <c r="F17120" t="s">
        <v>1274</v>
      </c>
      <c r="J17120" t="s">
        <v>23</v>
      </c>
      <c r="K17120">
        <v>1</v>
      </c>
      <c r="L17120">
        <v>49.85</v>
      </c>
      <c r="M17120">
        <v>4.1099999999999998E-2</v>
      </c>
      <c r="O17120" s="12">
        <f>VLOOKUP(C17120,[3]May!$C:$Z,24,FALSE)</f>
        <v>2019</v>
      </c>
    </row>
    <row r="17121" spans="1:15" x14ac:dyDescent="0.25">
      <c r="A17121" t="s">
        <v>1245</v>
      </c>
      <c r="C17121" t="s">
        <v>1340</v>
      </c>
      <c r="E17121">
        <v>6</v>
      </c>
      <c r="F17121" t="s">
        <v>1250</v>
      </c>
      <c r="J17121" t="s">
        <v>23</v>
      </c>
      <c r="K17121">
        <v>3</v>
      </c>
      <c r="L17121">
        <v>32.549999999999997</v>
      </c>
      <c r="M17121">
        <v>2.5499999999999998E-2</v>
      </c>
      <c r="O17121" s="12">
        <f>VLOOKUP(C17121,[3]May!$C:$Z,24,FALSE)</f>
        <v>2019</v>
      </c>
    </row>
    <row r="17122" spans="1:15" x14ac:dyDescent="0.25">
      <c r="A17122" t="s">
        <v>1245</v>
      </c>
      <c r="C17122" t="s">
        <v>1340</v>
      </c>
      <c r="E17122">
        <v>2</v>
      </c>
      <c r="F17122" t="s">
        <v>1247</v>
      </c>
      <c r="J17122" t="s">
        <v>23</v>
      </c>
      <c r="K17122">
        <v>3</v>
      </c>
      <c r="L17122">
        <v>15.33</v>
      </c>
      <c r="M17122">
        <v>1.2E-2</v>
      </c>
      <c r="O17122" s="12">
        <f>VLOOKUP(C17122,[3]May!$C:$Z,24,FALSE)</f>
        <v>2019</v>
      </c>
    </row>
    <row r="17123" spans="1:15" x14ac:dyDescent="0.25">
      <c r="A17123" t="s">
        <v>1245</v>
      </c>
      <c r="C17123" t="s">
        <v>1340</v>
      </c>
      <c r="E17123">
        <v>3</v>
      </c>
      <c r="F17123" t="s">
        <v>1260</v>
      </c>
      <c r="J17123" t="s">
        <v>23</v>
      </c>
      <c r="K17123">
        <v>4</v>
      </c>
      <c r="L17123">
        <v>278.44</v>
      </c>
      <c r="M17123">
        <v>0.16039999999999999</v>
      </c>
      <c r="O17123" s="12">
        <f>VLOOKUP(C17123,[3]May!$C:$Z,24,FALSE)</f>
        <v>2019</v>
      </c>
    </row>
    <row r="17124" spans="1:15" x14ac:dyDescent="0.25">
      <c r="A17124" t="s">
        <v>1245</v>
      </c>
      <c r="C17124" t="s">
        <v>1340</v>
      </c>
      <c r="E17124">
        <v>2</v>
      </c>
      <c r="F17124" t="s">
        <v>1247</v>
      </c>
      <c r="J17124" t="s">
        <v>23</v>
      </c>
      <c r="K17124">
        <v>2</v>
      </c>
      <c r="L17124">
        <v>10.220000000000001</v>
      </c>
      <c r="M17124">
        <v>8.0000000000000002E-3</v>
      </c>
      <c r="O17124" s="12">
        <f>VLOOKUP(C17124,[3]May!$C:$Z,24,FALSE)</f>
        <v>2019</v>
      </c>
    </row>
    <row r="17125" spans="1:15" x14ac:dyDescent="0.25">
      <c r="A17125" t="s">
        <v>1245</v>
      </c>
      <c r="C17125" t="s">
        <v>1340</v>
      </c>
      <c r="E17125">
        <v>2</v>
      </c>
      <c r="F17125" t="s">
        <v>1247</v>
      </c>
      <c r="J17125" t="s">
        <v>23</v>
      </c>
      <c r="K17125">
        <v>5</v>
      </c>
      <c r="L17125">
        <v>325.64999999999998</v>
      </c>
      <c r="M17125">
        <v>0.255</v>
      </c>
      <c r="O17125" s="12">
        <f>VLOOKUP(C17125,[3]May!$C:$Z,24,FALSE)</f>
        <v>2019</v>
      </c>
    </row>
    <row r="17126" spans="1:15" x14ac:dyDescent="0.25">
      <c r="A17126" t="s">
        <v>1245</v>
      </c>
      <c r="C17126" t="s">
        <v>1340</v>
      </c>
      <c r="E17126">
        <v>2</v>
      </c>
      <c r="F17126" t="s">
        <v>1247</v>
      </c>
      <c r="J17126" t="s">
        <v>23</v>
      </c>
      <c r="K17126">
        <v>3</v>
      </c>
      <c r="L17126">
        <v>15.33</v>
      </c>
      <c r="M17126">
        <v>1.2E-2</v>
      </c>
      <c r="O17126" s="12">
        <f>VLOOKUP(C17126,[3]May!$C:$Z,24,FALSE)</f>
        <v>2019</v>
      </c>
    </row>
    <row r="17127" spans="1:15" x14ac:dyDescent="0.25">
      <c r="A17127" t="s">
        <v>1245</v>
      </c>
      <c r="C17127" t="s">
        <v>1340</v>
      </c>
      <c r="E17127">
        <v>12</v>
      </c>
      <c r="F17127" t="s">
        <v>1253</v>
      </c>
      <c r="J17127" t="s">
        <v>23</v>
      </c>
      <c r="K17127">
        <v>1</v>
      </c>
      <c r="L17127">
        <v>61.2</v>
      </c>
      <c r="M17127">
        <v>8.3370000000000007E-3</v>
      </c>
      <c r="O17127" s="12">
        <f>VLOOKUP(C17127,[3]May!$C:$Z,24,FALSE)</f>
        <v>2019</v>
      </c>
    </row>
    <row r="17128" spans="1:15" x14ac:dyDescent="0.25">
      <c r="A17128" t="s">
        <v>1245</v>
      </c>
      <c r="C17128" t="s">
        <v>1340</v>
      </c>
      <c r="E17128">
        <v>2</v>
      </c>
      <c r="F17128" t="s">
        <v>1247</v>
      </c>
      <c r="J17128" t="s">
        <v>23</v>
      </c>
      <c r="K17128">
        <v>5</v>
      </c>
      <c r="L17128">
        <v>25.55</v>
      </c>
      <c r="M17128">
        <v>0.02</v>
      </c>
      <c r="O17128" s="12">
        <f>VLOOKUP(C17128,[3]May!$C:$Z,24,FALSE)</f>
        <v>2019</v>
      </c>
    </row>
    <row r="17129" spans="1:15" x14ac:dyDescent="0.25">
      <c r="A17129" t="s">
        <v>1245</v>
      </c>
      <c r="C17129" t="s">
        <v>1340</v>
      </c>
      <c r="E17129">
        <v>2</v>
      </c>
      <c r="F17129" t="s">
        <v>1247</v>
      </c>
      <c r="J17129" t="s">
        <v>23</v>
      </c>
      <c r="K17129">
        <v>2</v>
      </c>
      <c r="L17129">
        <v>130.26</v>
      </c>
      <c r="M17129">
        <v>0.10199999999999999</v>
      </c>
      <c r="O17129" s="12">
        <f>VLOOKUP(C17129,[3]May!$C:$Z,24,FALSE)</f>
        <v>2019</v>
      </c>
    </row>
    <row r="17130" spans="1:15" x14ac:dyDescent="0.25">
      <c r="A17130" t="s">
        <v>1245</v>
      </c>
      <c r="C17130" t="s">
        <v>1340</v>
      </c>
      <c r="E17130">
        <v>2</v>
      </c>
      <c r="F17130" t="s">
        <v>1247</v>
      </c>
      <c r="J17130" t="s">
        <v>23</v>
      </c>
      <c r="K17130">
        <v>1</v>
      </c>
      <c r="L17130">
        <v>65.13</v>
      </c>
      <c r="M17130">
        <v>5.0999999999999997E-2</v>
      </c>
      <c r="O17130" s="12">
        <f>VLOOKUP(C17130,[3]May!$C:$Z,24,FALSE)</f>
        <v>2019</v>
      </c>
    </row>
    <row r="17131" spans="1:15" x14ac:dyDescent="0.25">
      <c r="A17131" t="s">
        <v>1245</v>
      </c>
      <c r="C17131" t="s">
        <v>1340</v>
      </c>
      <c r="E17131">
        <v>2</v>
      </c>
      <c r="F17131" t="s">
        <v>1247</v>
      </c>
      <c r="J17131" t="s">
        <v>23</v>
      </c>
      <c r="K17131">
        <v>5</v>
      </c>
      <c r="L17131">
        <v>25.55</v>
      </c>
      <c r="M17131">
        <v>0.02</v>
      </c>
      <c r="O17131" s="12">
        <f>VLOOKUP(C17131,[3]May!$C:$Z,24,FALSE)</f>
        <v>2019</v>
      </c>
    </row>
    <row r="17132" spans="1:15" x14ac:dyDescent="0.25">
      <c r="A17132" t="s">
        <v>1245</v>
      </c>
      <c r="C17132" t="s">
        <v>1340</v>
      </c>
      <c r="E17132">
        <v>2</v>
      </c>
      <c r="F17132" t="s">
        <v>1247</v>
      </c>
      <c r="J17132" t="s">
        <v>23</v>
      </c>
      <c r="K17132">
        <v>1</v>
      </c>
      <c r="L17132">
        <v>65.13</v>
      </c>
      <c r="M17132">
        <v>5.0999999999999997E-2</v>
      </c>
      <c r="O17132" s="12">
        <f>VLOOKUP(C17132,[3]May!$C:$Z,24,FALSE)</f>
        <v>2019</v>
      </c>
    </row>
    <row r="17133" spans="1:15" x14ac:dyDescent="0.25">
      <c r="A17133" t="s">
        <v>1245</v>
      </c>
      <c r="C17133" t="s">
        <v>1340</v>
      </c>
      <c r="E17133">
        <v>2</v>
      </c>
      <c r="F17133" t="s">
        <v>1247</v>
      </c>
      <c r="J17133" t="s">
        <v>23</v>
      </c>
      <c r="K17133">
        <v>5</v>
      </c>
      <c r="L17133">
        <v>25.55</v>
      </c>
      <c r="M17133">
        <v>0.02</v>
      </c>
      <c r="O17133" s="12">
        <f>VLOOKUP(C17133,[3]May!$C:$Z,24,FALSE)</f>
        <v>2019</v>
      </c>
    </row>
    <row r="17134" spans="1:15" x14ac:dyDescent="0.25">
      <c r="A17134" t="s">
        <v>1245</v>
      </c>
      <c r="C17134" t="s">
        <v>1340</v>
      </c>
      <c r="E17134">
        <v>2</v>
      </c>
      <c r="F17134" t="s">
        <v>1247</v>
      </c>
      <c r="J17134" t="s">
        <v>23</v>
      </c>
      <c r="K17134">
        <v>2</v>
      </c>
      <c r="L17134">
        <v>130.26</v>
      </c>
      <c r="M17134">
        <v>0.10199999999999999</v>
      </c>
      <c r="O17134" s="12">
        <f>VLOOKUP(C17134,[3]May!$C:$Z,24,FALSE)</f>
        <v>2019</v>
      </c>
    </row>
    <row r="17135" spans="1:15" x14ac:dyDescent="0.25">
      <c r="A17135" t="s">
        <v>1245</v>
      </c>
      <c r="C17135" t="s">
        <v>1340</v>
      </c>
      <c r="E17135">
        <v>12</v>
      </c>
      <c r="F17135" t="s">
        <v>1253</v>
      </c>
      <c r="J17135" t="s">
        <v>23</v>
      </c>
      <c r="K17135">
        <v>1</v>
      </c>
      <c r="L17135">
        <v>61.2</v>
      </c>
      <c r="M17135">
        <v>8.3370000000000007E-3</v>
      </c>
      <c r="O17135" s="12">
        <f>VLOOKUP(C17135,[3]May!$C:$Z,24,FALSE)</f>
        <v>2019</v>
      </c>
    </row>
    <row r="17136" spans="1:15" x14ac:dyDescent="0.25">
      <c r="A17136" t="s">
        <v>1245</v>
      </c>
      <c r="C17136" t="s">
        <v>1340</v>
      </c>
      <c r="E17136">
        <v>2</v>
      </c>
      <c r="F17136" t="s">
        <v>1247</v>
      </c>
      <c r="J17136" t="s">
        <v>23</v>
      </c>
      <c r="K17136">
        <v>3</v>
      </c>
      <c r="L17136">
        <v>15.33</v>
      </c>
      <c r="M17136">
        <v>1.2E-2</v>
      </c>
      <c r="O17136" s="12">
        <f>VLOOKUP(C17136,[3]May!$C:$Z,24,FALSE)</f>
        <v>2019</v>
      </c>
    </row>
    <row r="17137" spans="1:15" x14ac:dyDescent="0.25">
      <c r="A17137" t="s">
        <v>1245</v>
      </c>
      <c r="C17137" t="s">
        <v>1340</v>
      </c>
      <c r="E17137">
        <v>3</v>
      </c>
      <c r="F17137" t="s">
        <v>1260</v>
      </c>
      <c r="J17137" t="s">
        <v>23</v>
      </c>
      <c r="K17137">
        <v>4</v>
      </c>
      <c r="L17137">
        <v>278.44</v>
      </c>
      <c r="M17137">
        <v>0.16039999999999999</v>
      </c>
      <c r="O17137" s="12">
        <f>VLOOKUP(C17137,[3]May!$C:$Z,24,FALSE)</f>
        <v>2019</v>
      </c>
    </row>
    <row r="17138" spans="1:15" x14ac:dyDescent="0.25">
      <c r="A17138" t="s">
        <v>1245</v>
      </c>
      <c r="C17138" t="s">
        <v>1340</v>
      </c>
      <c r="E17138">
        <v>2</v>
      </c>
      <c r="F17138" t="s">
        <v>1247</v>
      </c>
      <c r="J17138" t="s">
        <v>23</v>
      </c>
      <c r="K17138">
        <v>3</v>
      </c>
      <c r="L17138">
        <v>15.33</v>
      </c>
      <c r="M17138">
        <v>1.2E-2</v>
      </c>
      <c r="O17138" s="12">
        <f>VLOOKUP(C17138,[3]May!$C:$Z,24,FALSE)</f>
        <v>2019</v>
      </c>
    </row>
    <row r="17139" spans="1:15" x14ac:dyDescent="0.25">
      <c r="A17139" t="s">
        <v>1245</v>
      </c>
      <c r="C17139" t="s">
        <v>1340</v>
      </c>
      <c r="E17139">
        <v>2</v>
      </c>
      <c r="F17139" t="s">
        <v>1247</v>
      </c>
      <c r="J17139" t="s">
        <v>23</v>
      </c>
      <c r="K17139">
        <v>1</v>
      </c>
      <c r="L17139">
        <v>65.13</v>
      </c>
      <c r="M17139">
        <v>5.0999999999999997E-2</v>
      </c>
      <c r="O17139" s="12">
        <f>VLOOKUP(C17139,[3]May!$C:$Z,24,FALSE)</f>
        <v>2019</v>
      </c>
    </row>
    <row r="17140" spans="1:15" x14ac:dyDescent="0.25">
      <c r="A17140" t="s">
        <v>1245</v>
      </c>
      <c r="C17140" t="s">
        <v>1340</v>
      </c>
      <c r="E17140">
        <v>2</v>
      </c>
      <c r="F17140" t="s">
        <v>1247</v>
      </c>
      <c r="J17140" t="s">
        <v>23</v>
      </c>
      <c r="K17140">
        <v>6</v>
      </c>
      <c r="L17140">
        <v>30.66</v>
      </c>
      <c r="M17140">
        <v>2.4E-2</v>
      </c>
      <c r="O17140" s="12">
        <f>VLOOKUP(C17140,[3]May!$C:$Z,24,FALSE)</f>
        <v>2019</v>
      </c>
    </row>
    <row r="17141" spans="1:15" x14ac:dyDescent="0.25">
      <c r="A17141" t="s">
        <v>1245</v>
      </c>
      <c r="C17141" t="s">
        <v>1340</v>
      </c>
      <c r="E17141">
        <v>2</v>
      </c>
      <c r="F17141" t="s">
        <v>1247</v>
      </c>
      <c r="J17141" t="s">
        <v>23</v>
      </c>
      <c r="K17141">
        <v>2</v>
      </c>
      <c r="L17141">
        <v>130.26</v>
      </c>
      <c r="M17141">
        <v>0.10199999999999999</v>
      </c>
      <c r="O17141" s="12">
        <f>VLOOKUP(C17141,[3]May!$C:$Z,24,FALSE)</f>
        <v>2019</v>
      </c>
    </row>
    <row r="17142" spans="1:15" x14ac:dyDescent="0.25">
      <c r="A17142" t="s">
        <v>1245</v>
      </c>
      <c r="C17142" t="s">
        <v>1340</v>
      </c>
      <c r="E17142">
        <v>12</v>
      </c>
      <c r="F17142" t="s">
        <v>1253</v>
      </c>
      <c r="J17142" t="s">
        <v>23</v>
      </c>
      <c r="K17142">
        <v>1</v>
      </c>
      <c r="L17142">
        <v>61.2</v>
      </c>
      <c r="M17142">
        <v>8.3370000000000007E-3</v>
      </c>
      <c r="O17142" s="12">
        <f>VLOOKUP(C17142,[3]May!$C:$Z,24,FALSE)</f>
        <v>2019</v>
      </c>
    </row>
    <row r="17143" spans="1:15" x14ac:dyDescent="0.25">
      <c r="A17143" t="s">
        <v>1245</v>
      </c>
      <c r="C17143" t="s">
        <v>1340</v>
      </c>
      <c r="E17143">
        <v>2</v>
      </c>
      <c r="F17143" t="s">
        <v>1247</v>
      </c>
      <c r="J17143" t="s">
        <v>23</v>
      </c>
      <c r="K17143">
        <v>3</v>
      </c>
      <c r="L17143">
        <v>15.33</v>
      </c>
      <c r="M17143">
        <v>1.2E-2</v>
      </c>
      <c r="O17143" s="12">
        <f>VLOOKUP(C17143,[3]May!$C:$Z,24,FALSE)</f>
        <v>2019</v>
      </c>
    </row>
    <row r="17144" spans="1:15" x14ac:dyDescent="0.25">
      <c r="A17144" t="s">
        <v>1245</v>
      </c>
      <c r="C17144" t="s">
        <v>1340</v>
      </c>
      <c r="E17144">
        <v>2</v>
      </c>
      <c r="F17144" t="s">
        <v>1247</v>
      </c>
      <c r="J17144" t="s">
        <v>23</v>
      </c>
      <c r="K17144">
        <v>7</v>
      </c>
      <c r="L17144">
        <v>35.770000000000003</v>
      </c>
      <c r="M17144">
        <v>2.8000000000000001E-2</v>
      </c>
      <c r="O17144" s="12">
        <f>VLOOKUP(C17144,[3]May!$C:$Z,24,FALSE)</f>
        <v>2019</v>
      </c>
    </row>
    <row r="17145" spans="1:15" x14ac:dyDescent="0.25">
      <c r="A17145" t="s">
        <v>1245</v>
      </c>
      <c r="C17145" t="s">
        <v>1340</v>
      </c>
      <c r="E17145">
        <v>2</v>
      </c>
      <c r="F17145" t="s">
        <v>1247</v>
      </c>
      <c r="J17145" t="s">
        <v>23</v>
      </c>
      <c r="K17145">
        <v>3</v>
      </c>
      <c r="L17145">
        <v>195.39</v>
      </c>
      <c r="M17145">
        <v>0.153</v>
      </c>
      <c r="O17145" s="12">
        <f>VLOOKUP(C17145,[3]May!$C:$Z,24,FALSE)</f>
        <v>2019</v>
      </c>
    </row>
    <row r="17146" spans="1:15" x14ac:dyDescent="0.25">
      <c r="A17146" t="s">
        <v>1245</v>
      </c>
      <c r="C17146" t="s">
        <v>1340</v>
      </c>
      <c r="E17146">
        <v>3</v>
      </c>
      <c r="F17146" t="s">
        <v>1260</v>
      </c>
      <c r="J17146" t="s">
        <v>23</v>
      </c>
      <c r="K17146">
        <v>2</v>
      </c>
      <c r="L17146">
        <v>139.22</v>
      </c>
      <c r="M17146">
        <v>8.0199999999999994E-2</v>
      </c>
      <c r="O17146" s="12">
        <f>VLOOKUP(C17146,[3]May!$C:$Z,24,FALSE)</f>
        <v>2019</v>
      </c>
    </row>
    <row r="17147" spans="1:15" x14ac:dyDescent="0.25">
      <c r="A17147" t="s">
        <v>1245</v>
      </c>
      <c r="C17147" t="s">
        <v>1340</v>
      </c>
      <c r="E17147">
        <v>12</v>
      </c>
      <c r="F17147" t="s">
        <v>1253</v>
      </c>
      <c r="J17147" t="s">
        <v>23</v>
      </c>
      <c r="K17147">
        <v>1</v>
      </c>
      <c r="L17147">
        <v>61.2</v>
      </c>
      <c r="M17147">
        <v>8.3370000000000007E-3</v>
      </c>
      <c r="O17147" s="12">
        <f>VLOOKUP(C17147,[3]May!$C:$Z,24,FALSE)</f>
        <v>2019</v>
      </c>
    </row>
    <row r="17148" spans="1:15" x14ac:dyDescent="0.25">
      <c r="A17148" t="s">
        <v>1245</v>
      </c>
      <c r="C17148" t="s">
        <v>1340</v>
      </c>
      <c r="E17148">
        <v>2</v>
      </c>
      <c r="F17148" t="s">
        <v>1247</v>
      </c>
      <c r="J17148" t="s">
        <v>23</v>
      </c>
      <c r="K17148">
        <v>4</v>
      </c>
      <c r="L17148">
        <v>20.440000000000001</v>
      </c>
      <c r="M17148">
        <v>1.6E-2</v>
      </c>
      <c r="O17148" s="12">
        <f>VLOOKUP(C17148,[3]May!$C:$Z,24,FALSE)</f>
        <v>2019</v>
      </c>
    </row>
    <row r="17149" spans="1:15" x14ac:dyDescent="0.25">
      <c r="A17149" t="s">
        <v>1245</v>
      </c>
      <c r="C17149" t="s">
        <v>1340</v>
      </c>
      <c r="E17149">
        <v>12</v>
      </c>
      <c r="F17149" t="s">
        <v>1253</v>
      </c>
      <c r="J17149" t="s">
        <v>23</v>
      </c>
      <c r="K17149">
        <v>1</v>
      </c>
      <c r="L17149">
        <v>61.2</v>
      </c>
      <c r="M17149">
        <v>8.3370000000000007E-3</v>
      </c>
      <c r="O17149" s="12">
        <f>VLOOKUP(C17149,[3]May!$C:$Z,24,FALSE)</f>
        <v>2019</v>
      </c>
    </row>
    <row r="17150" spans="1:15" x14ac:dyDescent="0.25">
      <c r="A17150" t="s">
        <v>1245</v>
      </c>
      <c r="C17150" t="s">
        <v>1340</v>
      </c>
      <c r="E17150">
        <v>12</v>
      </c>
      <c r="F17150" t="s">
        <v>1253</v>
      </c>
      <c r="J17150" t="s">
        <v>23</v>
      </c>
      <c r="K17150">
        <v>1</v>
      </c>
      <c r="L17150">
        <v>61.2</v>
      </c>
      <c r="M17150">
        <v>8.3370000000000007E-3</v>
      </c>
      <c r="O17150" s="12">
        <f>VLOOKUP(C17150,[3]May!$C:$Z,24,FALSE)</f>
        <v>2019</v>
      </c>
    </row>
    <row r="17151" spans="1:15" x14ac:dyDescent="0.25">
      <c r="A17151" t="s">
        <v>1245</v>
      </c>
      <c r="C17151" t="s">
        <v>1340</v>
      </c>
      <c r="E17151">
        <v>2</v>
      </c>
      <c r="F17151" t="s">
        <v>1247</v>
      </c>
      <c r="J17151" t="s">
        <v>23</v>
      </c>
      <c r="K17151">
        <v>2</v>
      </c>
      <c r="L17151">
        <v>10.220000000000001</v>
      </c>
      <c r="M17151">
        <v>8.0000000000000002E-3</v>
      </c>
      <c r="O17151" s="12">
        <f>VLOOKUP(C17151,[3]May!$C:$Z,24,FALSE)</f>
        <v>2019</v>
      </c>
    </row>
    <row r="17152" spans="1:15" x14ac:dyDescent="0.25">
      <c r="A17152" t="s">
        <v>1245</v>
      </c>
      <c r="C17152" t="s">
        <v>1340</v>
      </c>
      <c r="E17152">
        <v>2</v>
      </c>
      <c r="F17152" t="s">
        <v>1247</v>
      </c>
      <c r="J17152" t="s">
        <v>23</v>
      </c>
      <c r="K17152">
        <v>2</v>
      </c>
      <c r="L17152">
        <v>130.26</v>
      </c>
      <c r="M17152">
        <v>0.10199999999999999</v>
      </c>
      <c r="O17152" s="12">
        <f>VLOOKUP(C17152,[3]May!$C:$Z,24,FALSE)</f>
        <v>2019</v>
      </c>
    </row>
    <row r="17153" spans="1:15" x14ac:dyDescent="0.25">
      <c r="A17153" t="s">
        <v>1245</v>
      </c>
      <c r="C17153" t="s">
        <v>1340</v>
      </c>
      <c r="E17153">
        <v>2</v>
      </c>
      <c r="F17153" t="s">
        <v>1247</v>
      </c>
      <c r="J17153" t="s">
        <v>23</v>
      </c>
      <c r="K17153">
        <v>6</v>
      </c>
      <c r="L17153">
        <v>30.66</v>
      </c>
      <c r="M17153">
        <v>2.4E-2</v>
      </c>
      <c r="O17153" s="12">
        <f>VLOOKUP(C17153,[3]May!$C:$Z,24,FALSE)</f>
        <v>2019</v>
      </c>
    </row>
    <row r="17154" spans="1:15" x14ac:dyDescent="0.25">
      <c r="A17154" t="s">
        <v>1245</v>
      </c>
      <c r="C17154" t="s">
        <v>1340</v>
      </c>
      <c r="E17154">
        <v>12</v>
      </c>
      <c r="F17154" t="s">
        <v>1253</v>
      </c>
      <c r="J17154" t="s">
        <v>23</v>
      </c>
      <c r="K17154">
        <v>1</v>
      </c>
      <c r="L17154">
        <v>61.2</v>
      </c>
      <c r="M17154">
        <v>8.3370000000000007E-3</v>
      </c>
      <c r="O17154" s="12">
        <f>VLOOKUP(C17154,[3]May!$C:$Z,24,FALSE)</f>
        <v>2019</v>
      </c>
    </row>
    <row r="17155" spans="1:15" x14ac:dyDescent="0.25">
      <c r="A17155" t="s">
        <v>1245</v>
      </c>
      <c r="C17155" t="s">
        <v>1340</v>
      </c>
      <c r="E17155">
        <v>2</v>
      </c>
      <c r="F17155" t="s">
        <v>1247</v>
      </c>
      <c r="J17155" t="s">
        <v>23</v>
      </c>
      <c r="K17155">
        <v>4</v>
      </c>
      <c r="L17155">
        <v>20.440000000000001</v>
      </c>
      <c r="M17155">
        <v>1.6E-2</v>
      </c>
      <c r="O17155" s="12">
        <f>VLOOKUP(C17155,[3]May!$C:$Z,24,FALSE)</f>
        <v>2019</v>
      </c>
    </row>
    <row r="17156" spans="1:15" x14ac:dyDescent="0.25">
      <c r="A17156" t="s">
        <v>1245</v>
      </c>
      <c r="C17156" t="s">
        <v>1340</v>
      </c>
      <c r="E17156">
        <v>2</v>
      </c>
      <c r="F17156" t="s">
        <v>1247</v>
      </c>
      <c r="J17156" t="s">
        <v>23</v>
      </c>
      <c r="K17156">
        <v>3</v>
      </c>
      <c r="L17156">
        <v>195.39</v>
      </c>
      <c r="M17156">
        <v>0.153</v>
      </c>
      <c r="O17156" s="12">
        <f>VLOOKUP(C17156,[3]May!$C:$Z,24,FALSE)</f>
        <v>2019</v>
      </c>
    </row>
    <row r="17157" spans="1:15" x14ac:dyDescent="0.25">
      <c r="A17157" t="s">
        <v>1245</v>
      </c>
      <c r="C17157" t="s">
        <v>1340</v>
      </c>
      <c r="E17157">
        <v>3</v>
      </c>
      <c r="F17157" t="s">
        <v>1260</v>
      </c>
      <c r="J17157" t="s">
        <v>23</v>
      </c>
      <c r="K17157">
        <v>2</v>
      </c>
      <c r="L17157">
        <v>139.22</v>
      </c>
      <c r="M17157">
        <v>8.0199999999999994E-2</v>
      </c>
      <c r="O17157" s="12">
        <f>VLOOKUP(C17157,[3]May!$C:$Z,24,FALSE)</f>
        <v>2019</v>
      </c>
    </row>
    <row r="17158" spans="1:15" x14ac:dyDescent="0.25">
      <c r="A17158" t="s">
        <v>1245</v>
      </c>
      <c r="C17158" t="s">
        <v>1340</v>
      </c>
      <c r="E17158">
        <v>2</v>
      </c>
      <c r="F17158" t="s">
        <v>1247</v>
      </c>
      <c r="J17158" t="s">
        <v>23</v>
      </c>
      <c r="K17158">
        <v>5</v>
      </c>
      <c r="L17158">
        <v>25.55</v>
      </c>
      <c r="M17158">
        <v>0.02</v>
      </c>
      <c r="O17158" s="12">
        <f>VLOOKUP(C17158,[3]May!$C:$Z,24,FALSE)</f>
        <v>2019</v>
      </c>
    </row>
    <row r="17159" spans="1:15" x14ac:dyDescent="0.25">
      <c r="A17159" t="s">
        <v>1245</v>
      </c>
      <c r="C17159" t="s">
        <v>1340</v>
      </c>
      <c r="E17159">
        <v>2</v>
      </c>
      <c r="F17159" t="s">
        <v>1247</v>
      </c>
      <c r="J17159" t="s">
        <v>23</v>
      </c>
      <c r="K17159">
        <v>2</v>
      </c>
      <c r="L17159">
        <v>130.26</v>
      </c>
      <c r="M17159">
        <v>0.10199999999999999</v>
      </c>
      <c r="O17159" s="12">
        <f>VLOOKUP(C17159,[3]May!$C:$Z,24,FALSE)</f>
        <v>2019</v>
      </c>
    </row>
    <row r="17160" spans="1:15" x14ac:dyDescent="0.25">
      <c r="A17160" t="s">
        <v>1245</v>
      </c>
      <c r="C17160" t="s">
        <v>1340</v>
      </c>
      <c r="E17160">
        <v>12</v>
      </c>
      <c r="F17160" t="s">
        <v>1253</v>
      </c>
      <c r="J17160" t="s">
        <v>23</v>
      </c>
      <c r="K17160">
        <v>1</v>
      </c>
      <c r="L17160">
        <v>61.2</v>
      </c>
      <c r="M17160">
        <v>8.3370000000000007E-3</v>
      </c>
      <c r="O17160" s="12">
        <f>VLOOKUP(C17160,[3]May!$C:$Z,24,FALSE)</f>
        <v>2019</v>
      </c>
    </row>
    <row r="17161" spans="1:15" x14ac:dyDescent="0.25">
      <c r="A17161" t="s">
        <v>1245</v>
      </c>
      <c r="C17161" t="s">
        <v>1340</v>
      </c>
      <c r="E17161">
        <v>2</v>
      </c>
      <c r="F17161" t="s">
        <v>1247</v>
      </c>
      <c r="J17161" t="s">
        <v>23</v>
      </c>
      <c r="K17161">
        <v>5</v>
      </c>
      <c r="L17161">
        <v>25.55</v>
      </c>
      <c r="M17161">
        <v>0.02</v>
      </c>
      <c r="O17161" s="12">
        <f>VLOOKUP(C17161,[3]May!$C:$Z,24,FALSE)</f>
        <v>2019</v>
      </c>
    </row>
    <row r="17162" spans="1:15" x14ac:dyDescent="0.25">
      <c r="A17162" t="s">
        <v>1245</v>
      </c>
      <c r="C17162" t="s">
        <v>1340</v>
      </c>
      <c r="E17162">
        <v>3</v>
      </c>
      <c r="F17162" t="s">
        <v>1260</v>
      </c>
      <c r="J17162" t="s">
        <v>23</v>
      </c>
      <c r="K17162">
        <v>1</v>
      </c>
      <c r="L17162">
        <v>69.61</v>
      </c>
      <c r="M17162">
        <v>4.0099999999999997E-2</v>
      </c>
      <c r="O17162" s="12">
        <f>VLOOKUP(C17162,[3]May!$C:$Z,24,FALSE)</f>
        <v>2019</v>
      </c>
    </row>
    <row r="17163" spans="1:15" x14ac:dyDescent="0.25">
      <c r="A17163" t="s">
        <v>1245</v>
      </c>
      <c r="C17163" t="s">
        <v>1340</v>
      </c>
      <c r="E17163">
        <v>12</v>
      </c>
      <c r="F17163" t="s">
        <v>1253</v>
      </c>
      <c r="J17163" t="s">
        <v>23</v>
      </c>
      <c r="K17163">
        <v>1</v>
      </c>
      <c r="L17163">
        <v>61.2</v>
      </c>
      <c r="M17163">
        <v>8.3370000000000007E-3</v>
      </c>
      <c r="O17163" s="12">
        <f>VLOOKUP(C17163,[3]May!$C:$Z,24,FALSE)</f>
        <v>2019</v>
      </c>
    </row>
    <row r="17164" spans="1:15" x14ac:dyDescent="0.25">
      <c r="A17164" t="s">
        <v>1245</v>
      </c>
      <c r="C17164" t="s">
        <v>1340</v>
      </c>
      <c r="E17164">
        <v>3</v>
      </c>
      <c r="F17164" t="s">
        <v>1260</v>
      </c>
      <c r="J17164" t="s">
        <v>23</v>
      </c>
      <c r="K17164">
        <v>1</v>
      </c>
      <c r="L17164">
        <v>69.61</v>
      </c>
      <c r="M17164">
        <v>4.0099999999999997E-2</v>
      </c>
      <c r="O17164" s="12">
        <f>VLOOKUP(C17164,[3]May!$C:$Z,24,FALSE)</f>
        <v>2019</v>
      </c>
    </row>
    <row r="17165" spans="1:15" x14ac:dyDescent="0.25">
      <c r="A17165" t="s">
        <v>1245</v>
      </c>
      <c r="C17165" t="s">
        <v>1340</v>
      </c>
      <c r="E17165">
        <v>2</v>
      </c>
      <c r="F17165" t="s">
        <v>1247</v>
      </c>
      <c r="J17165" t="s">
        <v>23</v>
      </c>
      <c r="K17165">
        <v>3</v>
      </c>
      <c r="L17165">
        <v>15.33</v>
      </c>
      <c r="M17165">
        <v>1.2E-2</v>
      </c>
      <c r="O17165" s="12">
        <f>VLOOKUP(C17165,[3]May!$C:$Z,24,FALSE)</f>
        <v>2019</v>
      </c>
    </row>
    <row r="17166" spans="1:15" x14ac:dyDescent="0.25">
      <c r="A17166" t="s">
        <v>1245</v>
      </c>
      <c r="C17166" t="s">
        <v>1340</v>
      </c>
      <c r="E17166">
        <v>3</v>
      </c>
      <c r="F17166" t="s">
        <v>1260</v>
      </c>
      <c r="J17166" t="s">
        <v>23</v>
      </c>
      <c r="K17166">
        <v>1</v>
      </c>
      <c r="L17166">
        <v>69.61</v>
      </c>
      <c r="M17166">
        <v>4.0099999999999997E-2</v>
      </c>
      <c r="O17166" s="12">
        <f>VLOOKUP(C17166,[3]May!$C:$Z,24,FALSE)</f>
        <v>2019</v>
      </c>
    </row>
    <row r="17167" spans="1:15" x14ac:dyDescent="0.25">
      <c r="A17167" t="s">
        <v>1245</v>
      </c>
      <c r="C17167" t="s">
        <v>1340</v>
      </c>
      <c r="E17167">
        <v>12</v>
      </c>
      <c r="F17167" t="s">
        <v>1253</v>
      </c>
      <c r="J17167" t="s">
        <v>23</v>
      </c>
      <c r="K17167">
        <v>1</v>
      </c>
      <c r="L17167">
        <v>61.2</v>
      </c>
      <c r="M17167">
        <v>8.3370000000000007E-3</v>
      </c>
      <c r="O17167" s="12">
        <f>VLOOKUP(C17167,[3]May!$C:$Z,24,FALSE)</f>
        <v>2019</v>
      </c>
    </row>
    <row r="17168" spans="1:15" x14ac:dyDescent="0.25">
      <c r="A17168" t="s">
        <v>1245</v>
      </c>
      <c r="C17168" t="s">
        <v>1340</v>
      </c>
      <c r="E17168">
        <v>2</v>
      </c>
      <c r="F17168" t="s">
        <v>1247</v>
      </c>
      <c r="J17168" t="s">
        <v>23</v>
      </c>
      <c r="K17168">
        <v>7</v>
      </c>
      <c r="L17168">
        <v>35.770000000000003</v>
      </c>
      <c r="M17168">
        <v>2.8000000000000001E-2</v>
      </c>
      <c r="O17168" s="12">
        <f>VLOOKUP(C17168,[3]May!$C:$Z,24,FALSE)</f>
        <v>2019</v>
      </c>
    </row>
    <row r="17169" spans="1:15" x14ac:dyDescent="0.25">
      <c r="A17169" t="s">
        <v>1245</v>
      </c>
      <c r="C17169" t="s">
        <v>1340</v>
      </c>
      <c r="E17169">
        <v>2</v>
      </c>
      <c r="F17169" t="s">
        <v>1247</v>
      </c>
      <c r="J17169" t="s">
        <v>23</v>
      </c>
      <c r="K17169">
        <v>1</v>
      </c>
      <c r="L17169">
        <v>65.13</v>
      </c>
      <c r="M17169">
        <v>5.0999999999999997E-2</v>
      </c>
      <c r="O17169" s="12">
        <f>VLOOKUP(C17169,[3]May!$C:$Z,24,FALSE)</f>
        <v>2019</v>
      </c>
    </row>
    <row r="17170" spans="1:15" x14ac:dyDescent="0.25">
      <c r="A17170" t="s">
        <v>1245</v>
      </c>
      <c r="C17170" t="s">
        <v>1340</v>
      </c>
      <c r="E17170">
        <v>3</v>
      </c>
      <c r="F17170" t="s">
        <v>1260</v>
      </c>
      <c r="J17170" t="s">
        <v>23</v>
      </c>
      <c r="K17170">
        <v>4</v>
      </c>
      <c r="L17170">
        <v>278.44</v>
      </c>
      <c r="M17170">
        <v>0.16039999999999999</v>
      </c>
      <c r="O17170" s="12">
        <f>VLOOKUP(C17170,[3]May!$C:$Z,24,FALSE)</f>
        <v>2019</v>
      </c>
    </row>
    <row r="17171" spans="1:15" x14ac:dyDescent="0.25">
      <c r="A17171" t="s">
        <v>1245</v>
      </c>
      <c r="C17171" t="s">
        <v>1340</v>
      </c>
      <c r="E17171">
        <v>12</v>
      </c>
      <c r="F17171" t="s">
        <v>1253</v>
      </c>
      <c r="J17171" t="s">
        <v>23</v>
      </c>
      <c r="K17171">
        <v>1</v>
      </c>
      <c r="L17171">
        <v>61.2</v>
      </c>
      <c r="M17171">
        <v>8.3370000000000007E-3</v>
      </c>
      <c r="O17171" s="12">
        <f>VLOOKUP(C17171,[3]May!$C:$Z,24,FALSE)</f>
        <v>2019</v>
      </c>
    </row>
    <row r="17172" spans="1:15" x14ac:dyDescent="0.25">
      <c r="A17172" t="s">
        <v>1245</v>
      </c>
      <c r="C17172" t="s">
        <v>1340</v>
      </c>
      <c r="E17172">
        <v>2</v>
      </c>
      <c r="F17172" t="s">
        <v>1247</v>
      </c>
      <c r="J17172" t="s">
        <v>23</v>
      </c>
      <c r="K17172">
        <v>2</v>
      </c>
      <c r="L17172">
        <v>130.26</v>
      </c>
      <c r="M17172">
        <v>0.10199999999999999</v>
      </c>
      <c r="O17172" s="12">
        <f>VLOOKUP(C17172,[3]May!$C:$Z,24,FALSE)</f>
        <v>2019</v>
      </c>
    </row>
    <row r="17173" spans="1:15" x14ac:dyDescent="0.25">
      <c r="A17173" t="s">
        <v>1245</v>
      </c>
      <c r="C17173" t="s">
        <v>1340</v>
      </c>
      <c r="E17173">
        <v>12</v>
      </c>
      <c r="F17173" t="s">
        <v>1253</v>
      </c>
      <c r="J17173" t="s">
        <v>23</v>
      </c>
      <c r="K17173">
        <v>1</v>
      </c>
      <c r="L17173">
        <v>61.2</v>
      </c>
      <c r="M17173">
        <v>8.3370000000000007E-3</v>
      </c>
      <c r="O17173" s="12">
        <f>VLOOKUP(C17173,[3]May!$C:$Z,24,FALSE)</f>
        <v>2019</v>
      </c>
    </row>
    <row r="17174" spans="1:15" x14ac:dyDescent="0.25">
      <c r="A17174" t="s">
        <v>1245</v>
      </c>
      <c r="C17174" t="s">
        <v>1340</v>
      </c>
      <c r="E17174">
        <v>2</v>
      </c>
      <c r="F17174" t="s">
        <v>1247</v>
      </c>
      <c r="J17174" t="s">
        <v>23</v>
      </c>
      <c r="K17174">
        <v>10</v>
      </c>
      <c r="L17174">
        <v>651.29999999999995</v>
      </c>
      <c r="M17174">
        <v>0.51</v>
      </c>
      <c r="O17174" s="12">
        <f>VLOOKUP(C17174,[3]May!$C:$Z,24,FALSE)</f>
        <v>2019</v>
      </c>
    </row>
    <row r="17175" spans="1:15" x14ac:dyDescent="0.25">
      <c r="A17175" t="s">
        <v>1245</v>
      </c>
      <c r="C17175" t="s">
        <v>1340</v>
      </c>
      <c r="E17175">
        <v>12</v>
      </c>
      <c r="F17175" t="s">
        <v>1253</v>
      </c>
      <c r="J17175" t="s">
        <v>23</v>
      </c>
      <c r="K17175">
        <v>1</v>
      </c>
      <c r="L17175">
        <v>61.2</v>
      </c>
      <c r="M17175">
        <v>8.3370000000000007E-3</v>
      </c>
      <c r="O17175" s="12">
        <f>VLOOKUP(C17175,[3]May!$C:$Z,24,FALSE)</f>
        <v>2019</v>
      </c>
    </row>
    <row r="17176" spans="1:15" x14ac:dyDescent="0.25">
      <c r="A17176" t="s">
        <v>1245</v>
      </c>
      <c r="C17176" t="s">
        <v>1340</v>
      </c>
      <c r="E17176">
        <v>2</v>
      </c>
      <c r="F17176" t="s">
        <v>1247</v>
      </c>
      <c r="J17176" t="s">
        <v>23</v>
      </c>
      <c r="K17176">
        <v>1</v>
      </c>
      <c r="L17176">
        <v>5.1100000000000003</v>
      </c>
      <c r="M17176">
        <v>4.0000000000000001E-3</v>
      </c>
      <c r="O17176" s="12">
        <f>VLOOKUP(C17176,[3]May!$C:$Z,24,FALSE)</f>
        <v>2019</v>
      </c>
    </row>
    <row r="17177" spans="1:15" x14ac:dyDescent="0.25">
      <c r="A17177" t="s">
        <v>1245</v>
      </c>
      <c r="C17177" t="s">
        <v>1340</v>
      </c>
      <c r="E17177">
        <v>8</v>
      </c>
      <c r="F17177" t="s">
        <v>1251</v>
      </c>
      <c r="J17177" t="s">
        <v>23</v>
      </c>
      <c r="K17177">
        <v>5</v>
      </c>
      <c r="L17177">
        <v>275.3</v>
      </c>
      <c r="M17177">
        <v>0.161</v>
      </c>
      <c r="O17177" s="12">
        <f>VLOOKUP(C17177,[3]May!$C:$Z,24,FALSE)</f>
        <v>2019</v>
      </c>
    </row>
    <row r="17178" spans="1:15" x14ac:dyDescent="0.25">
      <c r="A17178" t="s">
        <v>1245</v>
      </c>
      <c r="C17178" t="s">
        <v>1340</v>
      </c>
      <c r="E17178">
        <v>12</v>
      </c>
      <c r="F17178" t="s">
        <v>1253</v>
      </c>
      <c r="J17178" t="s">
        <v>23</v>
      </c>
      <c r="K17178">
        <v>1</v>
      </c>
      <c r="L17178">
        <v>61.2</v>
      </c>
      <c r="M17178">
        <v>8.3370000000000007E-3</v>
      </c>
      <c r="O17178" s="12">
        <f>VLOOKUP(C17178,[3]May!$C:$Z,24,FALSE)</f>
        <v>2019</v>
      </c>
    </row>
    <row r="17179" spans="1:15" x14ac:dyDescent="0.25">
      <c r="A17179" t="s">
        <v>1245</v>
      </c>
      <c r="C17179" t="s">
        <v>1340</v>
      </c>
      <c r="E17179">
        <v>2</v>
      </c>
      <c r="F17179" t="s">
        <v>1247</v>
      </c>
      <c r="J17179" t="s">
        <v>23</v>
      </c>
      <c r="K17179">
        <v>7</v>
      </c>
      <c r="L17179">
        <v>35.770000000000003</v>
      </c>
      <c r="M17179">
        <v>2.8000000000000001E-2</v>
      </c>
      <c r="O17179" s="12">
        <f>VLOOKUP(C17179,[3]May!$C:$Z,24,FALSE)</f>
        <v>2019</v>
      </c>
    </row>
    <row r="17180" spans="1:15" x14ac:dyDescent="0.25">
      <c r="A17180" t="s">
        <v>1245</v>
      </c>
      <c r="C17180" t="s">
        <v>1340</v>
      </c>
      <c r="E17180">
        <v>2</v>
      </c>
      <c r="F17180" t="s">
        <v>1247</v>
      </c>
      <c r="J17180" t="s">
        <v>23</v>
      </c>
      <c r="K17180">
        <v>6</v>
      </c>
      <c r="L17180">
        <v>30.66</v>
      </c>
      <c r="M17180">
        <v>2.4E-2</v>
      </c>
      <c r="O17180" s="12">
        <f>VLOOKUP(C17180,[3]May!$C:$Z,24,FALSE)</f>
        <v>2019</v>
      </c>
    </row>
    <row r="17181" spans="1:15" x14ac:dyDescent="0.25">
      <c r="A17181" t="s">
        <v>1245</v>
      </c>
      <c r="C17181" t="s">
        <v>1340</v>
      </c>
      <c r="E17181">
        <v>2</v>
      </c>
      <c r="F17181" t="s">
        <v>1247</v>
      </c>
      <c r="J17181" t="s">
        <v>23</v>
      </c>
      <c r="K17181">
        <v>1</v>
      </c>
      <c r="L17181">
        <v>65.13</v>
      </c>
      <c r="M17181">
        <v>5.0999999999999997E-2</v>
      </c>
      <c r="O17181" s="12">
        <f>VLOOKUP(C17181,[3]May!$C:$Z,24,FALSE)</f>
        <v>2019</v>
      </c>
    </row>
    <row r="17182" spans="1:15" x14ac:dyDescent="0.25">
      <c r="A17182" t="s">
        <v>1245</v>
      </c>
      <c r="C17182" t="s">
        <v>1340</v>
      </c>
      <c r="E17182">
        <v>3</v>
      </c>
      <c r="F17182" t="s">
        <v>1260</v>
      </c>
      <c r="J17182" t="s">
        <v>23</v>
      </c>
      <c r="K17182">
        <v>4</v>
      </c>
      <c r="L17182">
        <v>278.44</v>
      </c>
      <c r="M17182">
        <v>0.16039999999999999</v>
      </c>
      <c r="O17182" s="12">
        <f>VLOOKUP(C17182,[3]May!$C:$Z,24,FALSE)</f>
        <v>2019</v>
      </c>
    </row>
    <row r="17183" spans="1:15" x14ac:dyDescent="0.25">
      <c r="A17183" t="s">
        <v>1245</v>
      </c>
      <c r="C17183" t="s">
        <v>1340</v>
      </c>
      <c r="E17183">
        <v>2</v>
      </c>
      <c r="F17183" t="s">
        <v>1247</v>
      </c>
      <c r="J17183" t="s">
        <v>23</v>
      </c>
      <c r="K17183">
        <v>2</v>
      </c>
      <c r="L17183">
        <v>10.220000000000001</v>
      </c>
      <c r="M17183">
        <v>8.0000000000000002E-3</v>
      </c>
      <c r="O17183" s="12">
        <f>VLOOKUP(C17183,[3]May!$C:$Z,24,FALSE)</f>
        <v>2019</v>
      </c>
    </row>
    <row r="17184" spans="1:15" x14ac:dyDescent="0.25">
      <c r="A17184" t="s">
        <v>1245</v>
      </c>
      <c r="C17184" t="s">
        <v>1340</v>
      </c>
      <c r="E17184">
        <v>2</v>
      </c>
      <c r="F17184" t="s">
        <v>1247</v>
      </c>
      <c r="J17184" t="s">
        <v>23</v>
      </c>
      <c r="K17184">
        <v>6</v>
      </c>
      <c r="L17184">
        <v>30.66</v>
      </c>
      <c r="M17184">
        <v>2.4E-2</v>
      </c>
      <c r="O17184" s="12">
        <f>VLOOKUP(C17184,[3]May!$C:$Z,24,FALSE)</f>
        <v>2019</v>
      </c>
    </row>
    <row r="17185" spans="1:15" x14ac:dyDescent="0.25">
      <c r="A17185" t="s">
        <v>1245</v>
      </c>
      <c r="C17185" t="s">
        <v>1340</v>
      </c>
      <c r="E17185">
        <v>12</v>
      </c>
      <c r="F17185" t="s">
        <v>1253</v>
      </c>
      <c r="J17185" t="s">
        <v>23</v>
      </c>
      <c r="K17185">
        <v>1</v>
      </c>
      <c r="L17185">
        <v>61.2</v>
      </c>
      <c r="M17185">
        <v>8.3370000000000007E-3</v>
      </c>
      <c r="O17185" s="12">
        <f>VLOOKUP(C17185,[3]May!$C:$Z,24,FALSE)</f>
        <v>2019</v>
      </c>
    </row>
    <row r="17186" spans="1:15" x14ac:dyDescent="0.25">
      <c r="A17186" t="s">
        <v>1245</v>
      </c>
      <c r="C17186" t="s">
        <v>1340</v>
      </c>
      <c r="E17186">
        <v>2</v>
      </c>
      <c r="F17186" t="s">
        <v>1247</v>
      </c>
      <c r="J17186" t="s">
        <v>23</v>
      </c>
      <c r="K17186">
        <v>8</v>
      </c>
      <c r="L17186">
        <v>40.880000000000003</v>
      </c>
      <c r="M17186">
        <v>3.2000000000000001E-2</v>
      </c>
      <c r="O17186" s="12">
        <f>VLOOKUP(C17186,[3]May!$C:$Z,24,FALSE)</f>
        <v>2019</v>
      </c>
    </row>
    <row r="17187" spans="1:15" x14ac:dyDescent="0.25">
      <c r="A17187" t="s">
        <v>1245</v>
      </c>
      <c r="C17187" t="s">
        <v>1340</v>
      </c>
      <c r="E17187">
        <v>2</v>
      </c>
      <c r="F17187" t="s">
        <v>1247</v>
      </c>
      <c r="J17187" t="s">
        <v>23</v>
      </c>
      <c r="K17187">
        <v>9</v>
      </c>
      <c r="L17187">
        <v>586.16999999999996</v>
      </c>
      <c r="M17187">
        <v>0.45900000000000002</v>
      </c>
      <c r="O17187" s="12">
        <f>VLOOKUP(C17187,[3]May!$C:$Z,24,FALSE)</f>
        <v>2019</v>
      </c>
    </row>
    <row r="17188" spans="1:15" x14ac:dyDescent="0.25">
      <c r="A17188" t="s">
        <v>1245</v>
      </c>
      <c r="C17188" t="s">
        <v>1340</v>
      </c>
      <c r="E17188">
        <v>12</v>
      </c>
      <c r="F17188" t="s">
        <v>1253</v>
      </c>
      <c r="J17188" t="s">
        <v>23</v>
      </c>
      <c r="K17188">
        <v>1</v>
      </c>
      <c r="L17188">
        <v>61.2</v>
      </c>
      <c r="M17188">
        <v>8.3370000000000007E-3</v>
      </c>
      <c r="O17188" s="12">
        <f>VLOOKUP(C17188,[3]May!$C:$Z,24,FALSE)</f>
        <v>2019</v>
      </c>
    </row>
    <row r="17189" spans="1:15" x14ac:dyDescent="0.25">
      <c r="A17189" t="s">
        <v>1245</v>
      </c>
      <c r="C17189" t="s">
        <v>1340</v>
      </c>
      <c r="E17189">
        <v>2</v>
      </c>
      <c r="F17189" t="s">
        <v>1247</v>
      </c>
      <c r="J17189" t="s">
        <v>23</v>
      </c>
      <c r="K17189">
        <v>7</v>
      </c>
      <c r="L17189">
        <v>35.770000000000003</v>
      </c>
      <c r="M17189">
        <v>2.8000000000000001E-2</v>
      </c>
      <c r="O17189" s="12">
        <f>VLOOKUP(C17189,[3]May!$C:$Z,24,FALSE)</f>
        <v>2019</v>
      </c>
    </row>
    <row r="17190" spans="1:15" x14ac:dyDescent="0.25">
      <c r="A17190" t="s">
        <v>1245</v>
      </c>
      <c r="C17190" t="s">
        <v>1340</v>
      </c>
      <c r="E17190">
        <v>3</v>
      </c>
      <c r="F17190" t="s">
        <v>1260</v>
      </c>
      <c r="J17190" t="s">
        <v>23</v>
      </c>
      <c r="K17190">
        <v>2</v>
      </c>
      <c r="L17190">
        <v>139.22</v>
      </c>
      <c r="M17190">
        <v>8.0199999999999994E-2</v>
      </c>
      <c r="O17190" s="12">
        <f>VLOOKUP(C17190,[3]May!$C:$Z,24,FALSE)</f>
        <v>2019</v>
      </c>
    </row>
    <row r="17191" spans="1:15" x14ac:dyDescent="0.25">
      <c r="A17191" t="s">
        <v>1245</v>
      </c>
      <c r="C17191" t="s">
        <v>1340</v>
      </c>
      <c r="E17191">
        <v>2</v>
      </c>
      <c r="F17191" t="s">
        <v>1247</v>
      </c>
      <c r="J17191" t="s">
        <v>23</v>
      </c>
      <c r="K17191">
        <v>2</v>
      </c>
      <c r="L17191">
        <v>10.220000000000001</v>
      </c>
      <c r="M17191">
        <v>8.0000000000000002E-3</v>
      </c>
      <c r="O17191" s="12">
        <f>VLOOKUP(C17191,[3]May!$C:$Z,24,FALSE)</f>
        <v>2019</v>
      </c>
    </row>
    <row r="17192" spans="1:15" x14ac:dyDescent="0.25">
      <c r="A17192" t="s">
        <v>1245</v>
      </c>
      <c r="C17192" t="s">
        <v>1340</v>
      </c>
      <c r="E17192">
        <v>2</v>
      </c>
      <c r="F17192" t="s">
        <v>1247</v>
      </c>
      <c r="J17192" t="s">
        <v>23</v>
      </c>
      <c r="K17192">
        <v>2</v>
      </c>
      <c r="L17192">
        <v>130.26</v>
      </c>
      <c r="M17192">
        <v>0.10199999999999999</v>
      </c>
      <c r="O17192" s="12">
        <f>VLOOKUP(C17192,[3]May!$C:$Z,24,FALSE)</f>
        <v>2019</v>
      </c>
    </row>
    <row r="17193" spans="1:15" x14ac:dyDescent="0.25">
      <c r="A17193" t="s">
        <v>1245</v>
      </c>
      <c r="C17193" t="s">
        <v>1340</v>
      </c>
      <c r="E17193">
        <v>2</v>
      </c>
      <c r="F17193" t="s">
        <v>1247</v>
      </c>
      <c r="J17193" t="s">
        <v>23</v>
      </c>
      <c r="K17193">
        <v>4</v>
      </c>
      <c r="L17193">
        <v>20.440000000000001</v>
      </c>
      <c r="M17193">
        <v>1.6E-2</v>
      </c>
      <c r="O17193" s="12">
        <f>VLOOKUP(C17193,[3]May!$C:$Z,24,FALSE)</f>
        <v>2019</v>
      </c>
    </row>
    <row r="17194" spans="1:15" x14ac:dyDescent="0.25">
      <c r="A17194" t="s">
        <v>1245</v>
      </c>
      <c r="C17194" t="s">
        <v>1340</v>
      </c>
      <c r="E17194">
        <v>2</v>
      </c>
      <c r="F17194" t="s">
        <v>1247</v>
      </c>
      <c r="J17194" t="s">
        <v>23</v>
      </c>
      <c r="K17194">
        <v>2</v>
      </c>
      <c r="L17194">
        <v>130.26</v>
      </c>
      <c r="M17194">
        <v>0.10199999999999999</v>
      </c>
      <c r="O17194" s="12">
        <f>VLOOKUP(C17194,[3]May!$C:$Z,24,FALSE)</f>
        <v>2019</v>
      </c>
    </row>
    <row r="17195" spans="1:15" x14ac:dyDescent="0.25">
      <c r="A17195" t="s">
        <v>1245</v>
      </c>
      <c r="C17195" t="s">
        <v>1340</v>
      </c>
      <c r="E17195">
        <v>6</v>
      </c>
      <c r="F17195" t="s">
        <v>1250</v>
      </c>
      <c r="J17195" t="s">
        <v>23</v>
      </c>
      <c r="K17195">
        <v>4</v>
      </c>
      <c r="L17195">
        <v>43.4</v>
      </c>
      <c r="M17195">
        <v>3.4000000000000002E-2</v>
      </c>
      <c r="O17195" s="12">
        <f>VLOOKUP(C17195,[3]May!$C:$Z,24,FALSE)</f>
        <v>2019</v>
      </c>
    </row>
    <row r="17196" spans="1:15" x14ac:dyDescent="0.25">
      <c r="A17196" t="s">
        <v>1245</v>
      </c>
      <c r="C17196" t="s">
        <v>1340</v>
      </c>
      <c r="E17196">
        <v>2</v>
      </c>
      <c r="F17196" t="s">
        <v>1247</v>
      </c>
      <c r="J17196" t="s">
        <v>23</v>
      </c>
      <c r="K17196">
        <v>3</v>
      </c>
      <c r="L17196">
        <v>195.39</v>
      </c>
      <c r="M17196">
        <v>0.153</v>
      </c>
      <c r="O17196" s="12">
        <f>VLOOKUP(C17196,[3]May!$C:$Z,24,FALSE)</f>
        <v>2019</v>
      </c>
    </row>
    <row r="17197" spans="1:15" x14ac:dyDescent="0.25">
      <c r="A17197" t="s">
        <v>1245</v>
      </c>
      <c r="C17197" t="s">
        <v>1340</v>
      </c>
      <c r="E17197">
        <v>3</v>
      </c>
      <c r="F17197" t="s">
        <v>1260</v>
      </c>
      <c r="J17197" t="s">
        <v>23</v>
      </c>
      <c r="K17197">
        <v>2</v>
      </c>
      <c r="L17197">
        <v>139.22</v>
      </c>
      <c r="M17197">
        <v>8.0199999999999994E-2</v>
      </c>
      <c r="O17197" s="12">
        <f>VLOOKUP(C17197,[3]May!$C:$Z,24,FALSE)</f>
        <v>2019</v>
      </c>
    </row>
    <row r="17198" spans="1:15" x14ac:dyDescent="0.25">
      <c r="A17198" t="s">
        <v>1245</v>
      </c>
      <c r="C17198" t="s">
        <v>1340</v>
      </c>
      <c r="E17198">
        <v>2</v>
      </c>
      <c r="F17198" t="s">
        <v>1247</v>
      </c>
      <c r="J17198" t="s">
        <v>23</v>
      </c>
      <c r="K17198">
        <v>7</v>
      </c>
      <c r="L17198">
        <v>35.770000000000003</v>
      </c>
      <c r="M17198">
        <v>2.8000000000000001E-2</v>
      </c>
      <c r="O17198" s="12">
        <f>VLOOKUP(C17198,[3]May!$C:$Z,24,FALSE)</f>
        <v>2019</v>
      </c>
    </row>
    <row r="17199" spans="1:15" x14ac:dyDescent="0.25">
      <c r="A17199" t="s">
        <v>1245</v>
      </c>
      <c r="C17199" t="s">
        <v>1340</v>
      </c>
      <c r="E17199">
        <v>12</v>
      </c>
      <c r="F17199" t="s">
        <v>1253</v>
      </c>
      <c r="J17199" t="s">
        <v>23</v>
      </c>
      <c r="K17199">
        <v>1</v>
      </c>
      <c r="L17199">
        <v>61.2</v>
      </c>
      <c r="M17199">
        <v>8.3370000000000007E-3</v>
      </c>
      <c r="O17199" s="12">
        <f>VLOOKUP(C17199,[3]May!$C:$Z,24,FALSE)</f>
        <v>2019</v>
      </c>
    </row>
    <row r="17200" spans="1:15" x14ac:dyDescent="0.25">
      <c r="A17200" t="s">
        <v>1245</v>
      </c>
      <c r="C17200" t="s">
        <v>1340</v>
      </c>
      <c r="E17200">
        <v>3</v>
      </c>
      <c r="F17200" t="s">
        <v>1260</v>
      </c>
      <c r="J17200" t="s">
        <v>23</v>
      </c>
      <c r="K17200">
        <v>4</v>
      </c>
      <c r="L17200">
        <v>278.44</v>
      </c>
      <c r="M17200">
        <v>0.16039999999999999</v>
      </c>
      <c r="O17200" s="12">
        <f>VLOOKUP(C17200,[3]May!$C:$Z,24,FALSE)</f>
        <v>2019</v>
      </c>
    </row>
    <row r="17201" spans="1:15" x14ac:dyDescent="0.25">
      <c r="A17201" t="s">
        <v>1245</v>
      </c>
      <c r="C17201" t="s">
        <v>1340</v>
      </c>
      <c r="E17201">
        <v>2</v>
      </c>
      <c r="F17201" t="s">
        <v>1247</v>
      </c>
      <c r="J17201" t="s">
        <v>23</v>
      </c>
      <c r="K17201">
        <v>5</v>
      </c>
      <c r="L17201">
        <v>25.55</v>
      </c>
      <c r="M17201">
        <v>0.02</v>
      </c>
      <c r="O17201" s="12">
        <f>VLOOKUP(C17201,[3]May!$C:$Z,24,FALSE)</f>
        <v>2019</v>
      </c>
    </row>
    <row r="17202" spans="1:15" x14ac:dyDescent="0.25">
      <c r="A17202" t="s">
        <v>1245</v>
      </c>
      <c r="C17202" t="s">
        <v>1340</v>
      </c>
      <c r="E17202">
        <v>2</v>
      </c>
      <c r="F17202" t="s">
        <v>1247</v>
      </c>
      <c r="J17202" t="s">
        <v>23</v>
      </c>
      <c r="K17202">
        <v>5</v>
      </c>
      <c r="L17202">
        <v>325.64999999999998</v>
      </c>
      <c r="M17202">
        <v>0.255</v>
      </c>
      <c r="O17202" s="12">
        <f>VLOOKUP(C17202,[3]May!$C:$Z,24,FALSE)</f>
        <v>2019</v>
      </c>
    </row>
    <row r="17203" spans="1:15" x14ac:dyDescent="0.25">
      <c r="A17203" t="s">
        <v>1245</v>
      </c>
      <c r="C17203" t="s">
        <v>1340</v>
      </c>
      <c r="E17203">
        <v>12</v>
      </c>
      <c r="F17203" t="s">
        <v>1253</v>
      </c>
      <c r="J17203" t="s">
        <v>23</v>
      </c>
      <c r="K17203">
        <v>1</v>
      </c>
      <c r="L17203">
        <v>61.2</v>
      </c>
      <c r="M17203">
        <v>8.3370000000000007E-3</v>
      </c>
      <c r="O17203" s="12">
        <f>VLOOKUP(C17203,[3]May!$C:$Z,24,FALSE)</f>
        <v>2019</v>
      </c>
    </row>
    <row r="17204" spans="1:15" x14ac:dyDescent="0.25">
      <c r="A17204" t="s">
        <v>1245</v>
      </c>
      <c r="C17204" t="s">
        <v>1340</v>
      </c>
      <c r="E17204">
        <v>2</v>
      </c>
      <c r="F17204" t="s">
        <v>1247</v>
      </c>
      <c r="J17204" t="s">
        <v>23</v>
      </c>
      <c r="K17204">
        <v>5</v>
      </c>
      <c r="L17204">
        <v>25.55</v>
      </c>
      <c r="M17204">
        <v>0.02</v>
      </c>
      <c r="O17204" s="12">
        <f>VLOOKUP(C17204,[3]May!$C:$Z,24,FALSE)</f>
        <v>2019</v>
      </c>
    </row>
    <row r="17205" spans="1:15" x14ac:dyDescent="0.25">
      <c r="A17205" t="s">
        <v>1245</v>
      </c>
      <c r="C17205" t="s">
        <v>1340</v>
      </c>
      <c r="E17205">
        <v>11</v>
      </c>
      <c r="F17205" t="s">
        <v>1274</v>
      </c>
      <c r="J17205" t="s">
        <v>23</v>
      </c>
      <c r="K17205">
        <v>5</v>
      </c>
      <c r="L17205">
        <v>249.25</v>
      </c>
      <c r="M17205">
        <v>0.20549999999999999</v>
      </c>
      <c r="O17205" s="12">
        <f>VLOOKUP(C17205,[3]May!$C:$Z,24,FALSE)</f>
        <v>2019</v>
      </c>
    </row>
    <row r="17206" spans="1:15" x14ac:dyDescent="0.25">
      <c r="A17206" t="s">
        <v>1245</v>
      </c>
      <c r="C17206" t="s">
        <v>1340</v>
      </c>
      <c r="E17206">
        <v>3</v>
      </c>
      <c r="F17206" t="s">
        <v>1260</v>
      </c>
      <c r="J17206" t="s">
        <v>23</v>
      </c>
      <c r="K17206">
        <v>1</v>
      </c>
      <c r="L17206">
        <v>69.61</v>
      </c>
      <c r="M17206">
        <v>4.0099999999999997E-2</v>
      </c>
      <c r="O17206" s="12">
        <f>VLOOKUP(C17206,[3]May!$C:$Z,24,FALSE)</f>
        <v>2019</v>
      </c>
    </row>
    <row r="17207" spans="1:15" x14ac:dyDescent="0.25">
      <c r="A17207" t="s">
        <v>1245</v>
      </c>
      <c r="C17207" t="s">
        <v>1340</v>
      </c>
      <c r="E17207">
        <v>2</v>
      </c>
      <c r="F17207" t="s">
        <v>1247</v>
      </c>
      <c r="J17207" t="s">
        <v>23</v>
      </c>
      <c r="K17207">
        <v>8</v>
      </c>
      <c r="L17207">
        <v>40.880000000000003</v>
      </c>
      <c r="M17207">
        <v>3.2000000000000001E-2</v>
      </c>
      <c r="O17207" s="12">
        <f>VLOOKUP(C17207,[3]May!$C:$Z,24,FALSE)</f>
        <v>2019</v>
      </c>
    </row>
    <row r="17208" spans="1:15" x14ac:dyDescent="0.25">
      <c r="A17208" t="s">
        <v>1245</v>
      </c>
      <c r="C17208" t="s">
        <v>1340</v>
      </c>
      <c r="E17208">
        <v>2</v>
      </c>
      <c r="F17208" t="s">
        <v>1247</v>
      </c>
      <c r="J17208" t="s">
        <v>23</v>
      </c>
      <c r="K17208">
        <v>6</v>
      </c>
      <c r="L17208">
        <v>30.66</v>
      </c>
      <c r="M17208">
        <v>2.4E-2</v>
      </c>
      <c r="O17208" s="12">
        <f>VLOOKUP(C17208,[3]May!$C:$Z,24,FALSE)</f>
        <v>2019</v>
      </c>
    </row>
    <row r="17209" spans="1:15" x14ac:dyDescent="0.25">
      <c r="A17209" t="s">
        <v>1245</v>
      </c>
      <c r="C17209" t="s">
        <v>1340</v>
      </c>
      <c r="E17209">
        <v>2</v>
      </c>
      <c r="F17209" t="s">
        <v>1247</v>
      </c>
      <c r="J17209" t="s">
        <v>23</v>
      </c>
      <c r="K17209">
        <v>2</v>
      </c>
      <c r="L17209">
        <v>130.26</v>
      </c>
      <c r="M17209">
        <v>0.10199999999999999</v>
      </c>
      <c r="O17209" s="12">
        <f>VLOOKUP(C17209,[3]May!$C:$Z,24,FALSE)</f>
        <v>2019</v>
      </c>
    </row>
    <row r="17210" spans="1:15" x14ac:dyDescent="0.25">
      <c r="A17210" t="s">
        <v>1245</v>
      </c>
      <c r="C17210" t="s">
        <v>1340</v>
      </c>
      <c r="E17210">
        <v>12</v>
      </c>
      <c r="F17210" t="s">
        <v>1253</v>
      </c>
      <c r="J17210" t="s">
        <v>23</v>
      </c>
      <c r="K17210">
        <v>1</v>
      </c>
      <c r="L17210">
        <v>61.2</v>
      </c>
      <c r="M17210">
        <v>8.3370000000000007E-3</v>
      </c>
      <c r="O17210" s="12">
        <f>VLOOKUP(C17210,[3]May!$C:$Z,24,FALSE)</f>
        <v>2019</v>
      </c>
    </row>
    <row r="17211" spans="1:15" x14ac:dyDescent="0.25">
      <c r="A17211" t="s">
        <v>1245</v>
      </c>
      <c r="C17211" t="s">
        <v>1340</v>
      </c>
      <c r="E17211">
        <v>2</v>
      </c>
      <c r="F17211" t="s">
        <v>1247</v>
      </c>
      <c r="J17211" t="s">
        <v>23</v>
      </c>
      <c r="K17211">
        <v>3</v>
      </c>
      <c r="L17211">
        <v>15.33</v>
      </c>
      <c r="M17211">
        <v>1.2E-2</v>
      </c>
      <c r="O17211" s="12">
        <f>VLOOKUP(C17211,[3]May!$C:$Z,24,FALSE)</f>
        <v>2019</v>
      </c>
    </row>
    <row r="17212" spans="1:15" x14ac:dyDescent="0.25">
      <c r="A17212" t="s">
        <v>1245</v>
      </c>
      <c r="C17212" t="s">
        <v>1340</v>
      </c>
      <c r="E17212">
        <v>2</v>
      </c>
      <c r="F17212" t="s">
        <v>1247</v>
      </c>
      <c r="J17212" t="s">
        <v>23</v>
      </c>
      <c r="K17212">
        <v>2</v>
      </c>
      <c r="L17212">
        <v>130.26</v>
      </c>
      <c r="M17212">
        <v>0.10199999999999999</v>
      </c>
      <c r="O17212" s="12">
        <f>VLOOKUP(C17212,[3]May!$C:$Z,24,FALSE)</f>
        <v>2019</v>
      </c>
    </row>
    <row r="17213" spans="1:15" x14ac:dyDescent="0.25">
      <c r="A17213" t="s">
        <v>1245</v>
      </c>
      <c r="C17213" t="s">
        <v>1340</v>
      </c>
      <c r="E17213">
        <v>2</v>
      </c>
      <c r="F17213" t="s">
        <v>1247</v>
      </c>
      <c r="J17213" t="s">
        <v>23</v>
      </c>
      <c r="K17213">
        <v>2</v>
      </c>
      <c r="L17213">
        <v>130.26</v>
      </c>
      <c r="M17213">
        <v>0.10199999999999999</v>
      </c>
      <c r="O17213" s="12">
        <f>VLOOKUP(C17213,[3]May!$C:$Z,24,FALSE)</f>
        <v>2019</v>
      </c>
    </row>
    <row r="17214" spans="1:15" x14ac:dyDescent="0.25">
      <c r="A17214" t="s">
        <v>1245</v>
      </c>
      <c r="C17214" t="s">
        <v>1340</v>
      </c>
      <c r="E17214">
        <v>3</v>
      </c>
      <c r="F17214" t="s">
        <v>1260</v>
      </c>
      <c r="J17214" t="s">
        <v>23</v>
      </c>
      <c r="K17214">
        <v>4</v>
      </c>
      <c r="L17214">
        <v>278.44</v>
      </c>
      <c r="M17214">
        <v>0.16039999999999999</v>
      </c>
      <c r="O17214" s="12">
        <f>VLOOKUP(C17214,[3]May!$C:$Z,24,FALSE)</f>
        <v>2019</v>
      </c>
    </row>
    <row r="17215" spans="1:15" x14ac:dyDescent="0.25">
      <c r="A17215" t="s">
        <v>1245</v>
      </c>
      <c r="C17215" t="s">
        <v>1340</v>
      </c>
      <c r="E17215">
        <v>2</v>
      </c>
      <c r="F17215" t="s">
        <v>1247</v>
      </c>
      <c r="J17215" t="s">
        <v>23</v>
      </c>
      <c r="K17215">
        <v>4</v>
      </c>
      <c r="L17215">
        <v>20.440000000000001</v>
      </c>
      <c r="M17215">
        <v>1.6E-2</v>
      </c>
      <c r="O17215" s="12">
        <f>VLOOKUP(C17215,[3]May!$C:$Z,24,FALSE)</f>
        <v>2019</v>
      </c>
    </row>
    <row r="17216" spans="1:15" x14ac:dyDescent="0.25">
      <c r="A17216" t="s">
        <v>1245</v>
      </c>
      <c r="C17216" t="s">
        <v>1340</v>
      </c>
      <c r="E17216">
        <v>3</v>
      </c>
      <c r="F17216" t="s">
        <v>1260</v>
      </c>
      <c r="J17216" t="s">
        <v>23</v>
      </c>
      <c r="K17216">
        <v>1</v>
      </c>
      <c r="L17216">
        <v>69.61</v>
      </c>
      <c r="M17216">
        <v>4.0099999999999997E-2</v>
      </c>
      <c r="O17216" s="12">
        <f>VLOOKUP(C17216,[3]May!$C:$Z,24,FALSE)</f>
        <v>2019</v>
      </c>
    </row>
    <row r="17217" spans="1:15" x14ac:dyDescent="0.25">
      <c r="A17217" t="s">
        <v>1245</v>
      </c>
      <c r="C17217" t="s">
        <v>1340</v>
      </c>
      <c r="E17217">
        <v>2</v>
      </c>
      <c r="F17217" t="s">
        <v>1247</v>
      </c>
      <c r="J17217" t="s">
        <v>23</v>
      </c>
      <c r="K17217">
        <v>2</v>
      </c>
      <c r="L17217">
        <v>10.220000000000001</v>
      </c>
      <c r="M17217">
        <v>8.0000000000000002E-3</v>
      </c>
      <c r="O17217" s="12">
        <f>VLOOKUP(C17217,[3]May!$C:$Z,24,FALSE)</f>
        <v>2019</v>
      </c>
    </row>
    <row r="17218" spans="1:15" x14ac:dyDescent="0.25">
      <c r="A17218" t="s">
        <v>1245</v>
      </c>
      <c r="C17218" t="s">
        <v>1340</v>
      </c>
      <c r="E17218">
        <v>11</v>
      </c>
      <c r="F17218" t="s">
        <v>1274</v>
      </c>
      <c r="J17218" t="s">
        <v>23</v>
      </c>
      <c r="K17218">
        <v>9</v>
      </c>
      <c r="L17218">
        <v>448.65</v>
      </c>
      <c r="M17218">
        <v>0.36990000000000001</v>
      </c>
      <c r="O17218" s="12">
        <f>VLOOKUP(C17218,[3]May!$C:$Z,24,FALSE)</f>
        <v>2019</v>
      </c>
    </row>
    <row r="17219" spans="1:15" x14ac:dyDescent="0.25">
      <c r="A17219" t="s">
        <v>1245</v>
      </c>
      <c r="C17219" t="s">
        <v>1340</v>
      </c>
      <c r="E17219">
        <v>2</v>
      </c>
      <c r="F17219" t="s">
        <v>1247</v>
      </c>
      <c r="J17219" t="s">
        <v>23</v>
      </c>
      <c r="K17219">
        <v>2</v>
      </c>
      <c r="L17219">
        <v>10.220000000000001</v>
      </c>
      <c r="M17219">
        <v>8.0000000000000002E-3</v>
      </c>
      <c r="O17219" s="12">
        <f>VLOOKUP(C17219,[3]May!$C:$Z,24,FALSE)</f>
        <v>2019</v>
      </c>
    </row>
    <row r="17220" spans="1:15" x14ac:dyDescent="0.25">
      <c r="A17220" t="s">
        <v>1245</v>
      </c>
      <c r="C17220" t="s">
        <v>1340</v>
      </c>
      <c r="E17220">
        <v>2</v>
      </c>
      <c r="F17220" t="s">
        <v>1247</v>
      </c>
      <c r="J17220" t="s">
        <v>23</v>
      </c>
      <c r="K17220">
        <v>6</v>
      </c>
      <c r="L17220">
        <v>30.66</v>
      </c>
      <c r="M17220">
        <v>2.4E-2</v>
      </c>
      <c r="O17220" s="12">
        <f>VLOOKUP(C17220,[3]May!$C:$Z,24,FALSE)</f>
        <v>2019</v>
      </c>
    </row>
    <row r="17221" spans="1:15" x14ac:dyDescent="0.25">
      <c r="A17221" t="s">
        <v>1245</v>
      </c>
      <c r="C17221" t="s">
        <v>1340</v>
      </c>
      <c r="E17221">
        <v>2</v>
      </c>
      <c r="F17221" t="s">
        <v>1247</v>
      </c>
      <c r="J17221" t="s">
        <v>23</v>
      </c>
      <c r="K17221">
        <v>2</v>
      </c>
      <c r="L17221">
        <v>10.220000000000001</v>
      </c>
      <c r="M17221">
        <v>8.0000000000000002E-3</v>
      </c>
      <c r="O17221" s="12">
        <f>VLOOKUP(C17221,[3]May!$C:$Z,24,FALSE)</f>
        <v>2019</v>
      </c>
    </row>
    <row r="17222" spans="1:15" x14ac:dyDescent="0.25">
      <c r="A17222" t="s">
        <v>1245</v>
      </c>
      <c r="C17222" t="s">
        <v>1340</v>
      </c>
      <c r="E17222">
        <v>3</v>
      </c>
      <c r="F17222" t="s">
        <v>1260</v>
      </c>
      <c r="J17222" t="s">
        <v>23</v>
      </c>
      <c r="K17222">
        <v>1</v>
      </c>
      <c r="L17222">
        <v>69.61</v>
      </c>
      <c r="M17222">
        <v>4.0099999999999997E-2</v>
      </c>
      <c r="O17222" s="12">
        <f>VLOOKUP(C17222,[3]May!$C:$Z,24,FALSE)</f>
        <v>2019</v>
      </c>
    </row>
    <row r="17223" spans="1:15" x14ac:dyDescent="0.25">
      <c r="A17223" t="s">
        <v>1245</v>
      </c>
      <c r="C17223" t="s">
        <v>1340</v>
      </c>
      <c r="E17223">
        <v>2</v>
      </c>
      <c r="F17223" t="s">
        <v>1247</v>
      </c>
      <c r="J17223" t="s">
        <v>23</v>
      </c>
      <c r="K17223">
        <v>6</v>
      </c>
      <c r="L17223">
        <v>30.66</v>
      </c>
      <c r="M17223">
        <v>2.4E-2</v>
      </c>
      <c r="O17223" s="12">
        <f>VLOOKUP(C17223,[3]May!$C:$Z,24,FALSE)</f>
        <v>2019</v>
      </c>
    </row>
    <row r="17224" spans="1:15" x14ac:dyDescent="0.25">
      <c r="A17224" t="s">
        <v>1245</v>
      </c>
      <c r="C17224" t="s">
        <v>1340</v>
      </c>
      <c r="E17224">
        <v>2</v>
      </c>
      <c r="F17224" t="s">
        <v>1247</v>
      </c>
      <c r="J17224" t="s">
        <v>23</v>
      </c>
      <c r="K17224">
        <v>1</v>
      </c>
      <c r="L17224">
        <v>65.13</v>
      </c>
      <c r="M17224">
        <v>5.0999999999999997E-2</v>
      </c>
      <c r="O17224" s="12">
        <f>VLOOKUP(C17224,[3]May!$C:$Z,24,FALSE)</f>
        <v>2019</v>
      </c>
    </row>
    <row r="17225" spans="1:15" x14ac:dyDescent="0.25">
      <c r="A17225" t="s">
        <v>1245</v>
      </c>
      <c r="C17225" t="s">
        <v>1340</v>
      </c>
      <c r="E17225">
        <v>2</v>
      </c>
      <c r="F17225" t="s">
        <v>1247</v>
      </c>
      <c r="J17225" t="s">
        <v>23</v>
      </c>
      <c r="K17225">
        <v>1</v>
      </c>
      <c r="L17225">
        <v>65.13</v>
      </c>
      <c r="M17225">
        <v>5.0999999999999997E-2</v>
      </c>
      <c r="O17225" s="12">
        <f>VLOOKUP(C17225,[3]May!$C:$Z,24,FALSE)</f>
        <v>2019</v>
      </c>
    </row>
    <row r="17226" spans="1:15" x14ac:dyDescent="0.25">
      <c r="A17226" t="s">
        <v>1245</v>
      </c>
      <c r="C17226" t="s">
        <v>1340</v>
      </c>
      <c r="E17226">
        <v>2</v>
      </c>
      <c r="F17226" t="s">
        <v>1247</v>
      </c>
      <c r="J17226" t="s">
        <v>23</v>
      </c>
      <c r="K17226">
        <v>2</v>
      </c>
      <c r="L17226">
        <v>130.26</v>
      </c>
      <c r="M17226">
        <v>0.10199999999999999</v>
      </c>
      <c r="O17226" s="12">
        <f>VLOOKUP(C17226,[3]May!$C:$Z,24,FALSE)</f>
        <v>2019</v>
      </c>
    </row>
    <row r="17227" spans="1:15" x14ac:dyDescent="0.25">
      <c r="A17227" t="s">
        <v>1245</v>
      </c>
      <c r="C17227" t="s">
        <v>1340</v>
      </c>
      <c r="E17227">
        <v>2</v>
      </c>
      <c r="F17227" t="s">
        <v>1247</v>
      </c>
      <c r="J17227" t="s">
        <v>23</v>
      </c>
      <c r="K17227">
        <v>10</v>
      </c>
      <c r="L17227">
        <v>51.1</v>
      </c>
      <c r="M17227">
        <v>0.04</v>
      </c>
      <c r="O17227" s="12">
        <f>VLOOKUP(C17227,[3]May!$C:$Z,24,FALSE)</f>
        <v>2019</v>
      </c>
    </row>
    <row r="17228" spans="1:15" x14ac:dyDescent="0.25">
      <c r="A17228" t="s">
        <v>1245</v>
      </c>
      <c r="C17228" t="s">
        <v>1340</v>
      </c>
      <c r="E17228">
        <v>2</v>
      </c>
      <c r="F17228" t="s">
        <v>1247</v>
      </c>
      <c r="J17228" t="s">
        <v>23</v>
      </c>
      <c r="K17228">
        <v>4</v>
      </c>
      <c r="L17228">
        <v>20.440000000000001</v>
      </c>
      <c r="M17228">
        <v>1.6E-2</v>
      </c>
      <c r="O17228" s="12">
        <f>VLOOKUP(C17228,[3]May!$C:$Z,24,FALSE)</f>
        <v>2019</v>
      </c>
    </row>
    <row r="17229" spans="1:15" x14ac:dyDescent="0.25">
      <c r="A17229" t="s">
        <v>1245</v>
      </c>
      <c r="C17229" t="s">
        <v>1340</v>
      </c>
      <c r="E17229">
        <v>2</v>
      </c>
      <c r="F17229" t="s">
        <v>1247</v>
      </c>
      <c r="J17229" t="s">
        <v>23</v>
      </c>
      <c r="K17229">
        <v>3</v>
      </c>
      <c r="L17229">
        <v>15.33</v>
      </c>
      <c r="M17229">
        <v>1.2E-2</v>
      </c>
      <c r="O17229" s="12">
        <f>VLOOKUP(C17229,[3]May!$C:$Z,24,FALSE)</f>
        <v>2019</v>
      </c>
    </row>
    <row r="17230" spans="1:15" x14ac:dyDescent="0.25">
      <c r="A17230" t="s">
        <v>1245</v>
      </c>
      <c r="C17230" t="s">
        <v>1340</v>
      </c>
      <c r="E17230">
        <v>2</v>
      </c>
      <c r="F17230" t="s">
        <v>1247</v>
      </c>
      <c r="J17230" t="s">
        <v>23</v>
      </c>
      <c r="K17230">
        <v>1</v>
      </c>
      <c r="L17230">
        <v>5.1100000000000003</v>
      </c>
      <c r="M17230">
        <v>4.0000000000000001E-3</v>
      </c>
      <c r="O17230" s="12">
        <f>VLOOKUP(C17230,[3]May!$C:$Z,24,FALSE)</f>
        <v>2019</v>
      </c>
    </row>
    <row r="17231" spans="1:15" x14ac:dyDescent="0.25">
      <c r="A17231" t="s">
        <v>1245</v>
      </c>
      <c r="C17231" t="s">
        <v>1340</v>
      </c>
      <c r="E17231">
        <v>2</v>
      </c>
      <c r="F17231" t="s">
        <v>1247</v>
      </c>
      <c r="J17231" t="s">
        <v>23</v>
      </c>
      <c r="K17231">
        <v>1</v>
      </c>
      <c r="L17231">
        <v>65.13</v>
      </c>
      <c r="M17231">
        <v>5.0999999999999997E-2</v>
      </c>
      <c r="O17231" s="12">
        <f>VLOOKUP(C17231,[3]May!$C:$Z,24,FALSE)</f>
        <v>2019</v>
      </c>
    </row>
    <row r="17232" spans="1:15" x14ac:dyDescent="0.25">
      <c r="A17232" t="s">
        <v>1245</v>
      </c>
      <c r="C17232" t="s">
        <v>1340</v>
      </c>
      <c r="E17232">
        <v>12</v>
      </c>
      <c r="F17232" t="s">
        <v>1253</v>
      </c>
      <c r="J17232" t="s">
        <v>23</v>
      </c>
      <c r="K17232">
        <v>1</v>
      </c>
      <c r="L17232">
        <v>61.2</v>
      </c>
      <c r="M17232">
        <v>8.3370000000000007E-3</v>
      </c>
      <c r="O17232" s="12">
        <f>VLOOKUP(C17232,[3]May!$C:$Z,24,FALSE)</f>
        <v>2019</v>
      </c>
    </row>
    <row r="17233" spans="1:15" x14ac:dyDescent="0.25">
      <c r="A17233" t="s">
        <v>1245</v>
      </c>
      <c r="C17233" t="s">
        <v>1340</v>
      </c>
      <c r="E17233">
        <v>2</v>
      </c>
      <c r="F17233" t="s">
        <v>1247</v>
      </c>
      <c r="J17233" t="s">
        <v>23</v>
      </c>
      <c r="K17233">
        <v>2</v>
      </c>
      <c r="L17233">
        <v>130.26</v>
      </c>
      <c r="M17233">
        <v>0.10199999999999999</v>
      </c>
      <c r="O17233" s="12">
        <f>VLOOKUP(C17233,[3]May!$C:$Z,24,FALSE)</f>
        <v>2019</v>
      </c>
    </row>
    <row r="17234" spans="1:15" x14ac:dyDescent="0.25">
      <c r="A17234" t="s">
        <v>1245</v>
      </c>
      <c r="C17234" t="s">
        <v>1340</v>
      </c>
      <c r="E17234">
        <v>2</v>
      </c>
      <c r="F17234" t="s">
        <v>1247</v>
      </c>
      <c r="J17234" t="s">
        <v>23</v>
      </c>
      <c r="K17234">
        <v>1</v>
      </c>
      <c r="L17234">
        <v>5.1100000000000003</v>
      </c>
      <c r="M17234">
        <v>4.0000000000000001E-3</v>
      </c>
      <c r="O17234" s="12">
        <f>VLOOKUP(C17234,[3]May!$C:$Z,24,FALSE)</f>
        <v>2019</v>
      </c>
    </row>
    <row r="17235" spans="1:15" x14ac:dyDescent="0.25">
      <c r="A17235" t="s">
        <v>1245</v>
      </c>
      <c r="C17235" t="s">
        <v>1340</v>
      </c>
      <c r="E17235">
        <v>2</v>
      </c>
      <c r="F17235" t="s">
        <v>1247</v>
      </c>
      <c r="J17235" t="s">
        <v>23</v>
      </c>
      <c r="K17235">
        <v>7</v>
      </c>
      <c r="L17235">
        <v>35.770000000000003</v>
      </c>
      <c r="M17235">
        <v>2.8000000000000001E-2</v>
      </c>
      <c r="O17235" s="12">
        <f>VLOOKUP(C17235,[3]May!$C:$Z,24,FALSE)</f>
        <v>2019</v>
      </c>
    </row>
    <row r="17236" spans="1:15" x14ac:dyDescent="0.25">
      <c r="A17236" t="s">
        <v>1245</v>
      </c>
      <c r="C17236" t="s">
        <v>1340</v>
      </c>
      <c r="E17236">
        <v>2</v>
      </c>
      <c r="F17236" t="s">
        <v>1247</v>
      </c>
      <c r="J17236" t="s">
        <v>23</v>
      </c>
      <c r="K17236">
        <v>7</v>
      </c>
      <c r="L17236">
        <v>35.770000000000003</v>
      </c>
      <c r="M17236">
        <v>2.8000000000000001E-2</v>
      </c>
      <c r="O17236" s="12">
        <f>VLOOKUP(C17236,[3]May!$C:$Z,24,FALSE)</f>
        <v>2019</v>
      </c>
    </row>
    <row r="17237" spans="1:15" x14ac:dyDescent="0.25">
      <c r="A17237" t="s">
        <v>1245</v>
      </c>
      <c r="C17237" t="s">
        <v>1340</v>
      </c>
      <c r="E17237">
        <v>3</v>
      </c>
      <c r="F17237" t="s">
        <v>1260</v>
      </c>
      <c r="J17237" t="s">
        <v>23</v>
      </c>
      <c r="K17237">
        <v>1</v>
      </c>
      <c r="L17237">
        <v>69.61</v>
      </c>
      <c r="M17237">
        <v>4.0099999999999997E-2</v>
      </c>
      <c r="O17237" s="12">
        <f>VLOOKUP(C17237,[3]May!$C:$Z,24,FALSE)</f>
        <v>2019</v>
      </c>
    </row>
    <row r="17238" spans="1:15" x14ac:dyDescent="0.25">
      <c r="A17238" t="s">
        <v>1245</v>
      </c>
      <c r="C17238" t="s">
        <v>1340</v>
      </c>
      <c r="E17238">
        <v>2</v>
      </c>
      <c r="F17238" t="s">
        <v>1247</v>
      </c>
      <c r="J17238" t="s">
        <v>23</v>
      </c>
      <c r="K17238">
        <v>8</v>
      </c>
      <c r="L17238">
        <v>40.880000000000003</v>
      </c>
      <c r="M17238">
        <v>3.2000000000000001E-2</v>
      </c>
      <c r="O17238" s="12">
        <f>VLOOKUP(C17238,[3]May!$C:$Z,24,FALSE)</f>
        <v>2019</v>
      </c>
    </row>
    <row r="17239" spans="1:15" x14ac:dyDescent="0.25">
      <c r="A17239" t="s">
        <v>1245</v>
      </c>
      <c r="C17239" t="s">
        <v>1340</v>
      </c>
      <c r="E17239">
        <v>3</v>
      </c>
      <c r="F17239" t="s">
        <v>1260</v>
      </c>
      <c r="J17239" t="s">
        <v>23</v>
      </c>
      <c r="K17239">
        <v>1</v>
      </c>
      <c r="L17239">
        <v>69.61</v>
      </c>
      <c r="M17239">
        <v>4.0099999999999997E-2</v>
      </c>
      <c r="O17239" s="12">
        <f>VLOOKUP(C17239,[3]May!$C:$Z,24,FALSE)</f>
        <v>2019</v>
      </c>
    </row>
    <row r="17240" spans="1:15" x14ac:dyDescent="0.25">
      <c r="A17240" t="s">
        <v>1245</v>
      </c>
      <c r="C17240" t="s">
        <v>1340</v>
      </c>
      <c r="E17240">
        <v>2</v>
      </c>
      <c r="F17240" t="s">
        <v>1247</v>
      </c>
      <c r="J17240" t="s">
        <v>23</v>
      </c>
      <c r="K17240">
        <v>4</v>
      </c>
      <c r="L17240">
        <v>20.440000000000001</v>
      </c>
      <c r="M17240">
        <v>1.6E-2</v>
      </c>
      <c r="O17240" s="12">
        <f>VLOOKUP(C17240,[3]May!$C:$Z,24,FALSE)</f>
        <v>2019</v>
      </c>
    </row>
    <row r="17241" spans="1:15" x14ac:dyDescent="0.25">
      <c r="A17241" t="s">
        <v>1245</v>
      </c>
      <c r="C17241" t="s">
        <v>1340</v>
      </c>
      <c r="E17241">
        <v>2</v>
      </c>
      <c r="F17241" t="s">
        <v>1247</v>
      </c>
      <c r="J17241" t="s">
        <v>23</v>
      </c>
      <c r="K17241">
        <v>3</v>
      </c>
      <c r="L17241">
        <v>15.33</v>
      </c>
      <c r="M17241">
        <v>1.2E-2</v>
      </c>
      <c r="O17241" s="12">
        <f>VLOOKUP(C17241,[3]May!$C:$Z,24,FALSE)</f>
        <v>2019</v>
      </c>
    </row>
    <row r="17242" spans="1:15" x14ac:dyDescent="0.25">
      <c r="A17242" t="s">
        <v>1245</v>
      </c>
      <c r="C17242" t="s">
        <v>1340</v>
      </c>
      <c r="E17242">
        <v>3</v>
      </c>
      <c r="F17242" t="s">
        <v>1260</v>
      </c>
      <c r="J17242" t="s">
        <v>23</v>
      </c>
      <c r="K17242">
        <v>1</v>
      </c>
      <c r="L17242">
        <v>69.61</v>
      </c>
      <c r="M17242">
        <v>4.0099999999999997E-2</v>
      </c>
      <c r="O17242" s="12">
        <f>VLOOKUP(C17242,[3]May!$C:$Z,24,FALSE)</f>
        <v>2019</v>
      </c>
    </row>
    <row r="17243" spans="1:15" x14ac:dyDescent="0.25">
      <c r="A17243" t="s">
        <v>1245</v>
      </c>
      <c r="C17243" t="s">
        <v>1340</v>
      </c>
      <c r="E17243">
        <v>2</v>
      </c>
      <c r="F17243" t="s">
        <v>1247</v>
      </c>
      <c r="J17243" t="s">
        <v>23</v>
      </c>
      <c r="K17243">
        <v>3</v>
      </c>
      <c r="L17243">
        <v>15.33</v>
      </c>
      <c r="M17243">
        <v>1.2E-2</v>
      </c>
      <c r="O17243" s="12">
        <f>VLOOKUP(C17243,[3]May!$C:$Z,24,FALSE)</f>
        <v>2019</v>
      </c>
    </row>
    <row r="17244" spans="1:15" x14ac:dyDescent="0.25">
      <c r="A17244" t="s">
        <v>1245</v>
      </c>
      <c r="C17244" t="s">
        <v>1340</v>
      </c>
      <c r="E17244">
        <v>2</v>
      </c>
      <c r="F17244" t="s">
        <v>1247</v>
      </c>
      <c r="J17244" t="s">
        <v>23</v>
      </c>
      <c r="K17244">
        <v>1</v>
      </c>
      <c r="L17244">
        <v>65.13</v>
      </c>
      <c r="M17244">
        <v>5.0999999999999997E-2</v>
      </c>
      <c r="O17244" s="12">
        <f>VLOOKUP(C17244,[3]May!$C:$Z,24,FALSE)</f>
        <v>2019</v>
      </c>
    </row>
    <row r="17245" spans="1:15" x14ac:dyDescent="0.25">
      <c r="A17245" t="s">
        <v>1245</v>
      </c>
      <c r="C17245" t="s">
        <v>1340</v>
      </c>
      <c r="E17245">
        <v>3</v>
      </c>
      <c r="F17245" t="s">
        <v>1260</v>
      </c>
      <c r="J17245" t="s">
        <v>23</v>
      </c>
      <c r="K17245">
        <v>1</v>
      </c>
      <c r="L17245">
        <v>69.61</v>
      </c>
      <c r="M17245">
        <v>4.0099999999999997E-2</v>
      </c>
      <c r="O17245" s="12">
        <f>VLOOKUP(C17245,[3]May!$C:$Z,24,FALSE)</f>
        <v>2019</v>
      </c>
    </row>
    <row r="17246" spans="1:15" x14ac:dyDescent="0.25">
      <c r="A17246" t="s">
        <v>1245</v>
      </c>
      <c r="C17246" t="s">
        <v>1340</v>
      </c>
      <c r="E17246">
        <v>2</v>
      </c>
      <c r="F17246" t="s">
        <v>1247</v>
      </c>
      <c r="J17246" t="s">
        <v>23</v>
      </c>
      <c r="K17246">
        <v>3</v>
      </c>
      <c r="L17246">
        <v>15.33</v>
      </c>
      <c r="M17246">
        <v>1.2E-2</v>
      </c>
      <c r="O17246" s="12">
        <f>VLOOKUP(C17246,[3]May!$C:$Z,24,FALSE)</f>
        <v>2019</v>
      </c>
    </row>
    <row r="17247" spans="1:15" x14ac:dyDescent="0.25">
      <c r="A17247" t="s">
        <v>1245</v>
      </c>
      <c r="C17247" t="s">
        <v>1340</v>
      </c>
      <c r="E17247">
        <v>2</v>
      </c>
      <c r="F17247" t="s">
        <v>1247</v>
      </c>
      <c r="J17247" t="s">
        <v>23</v>
      </c>
      <c r="K17247">
        <v>6</v>
      </c>
      <c r="L17247">
        <v>30.66</v>
      </c>
      <c r="M17247">
        <v>2.4E-2</v>
      </c>
      <c r="O17247" s="12">
        <f>VLOOKUP(C17247,[3]May!$C:$Z,24,FALSE)</f>
        <v>2019</v>
      </c>
    </row>
    <row r="17248" spans="1:15" x14ac:dyDescent="0.25">
      <c r="A17248" t="s">
        <v>1245</v>
      </c>
      <c r="C17248" t="s">
        <v>1340</v>
      </c>
      <c r="E17248">
        <v>2</v>
      </c>
      <c r="F17248" t="s">
        <v>1247</v>
      </c>
      <c r="J17248" t="s">
        <v>23</v>
      </c>
      <c r="K17248">
        <v>1</v>
      </c>
      <c r="L17248">
        <v>65.13</v>
      </c>
      <c r="M17248">
        <v>5.0999999999999997E-2</v>
      </c>
      <c r="O17248" s="12">
        <f>VLOOKUP(C17248,[3]May!$C:$Z,24,FALSE)</f>
        <v>2019</v>
      </c>
    </row>
    <row r="17249" spans="1:15" x14ac:dyDescent="0.25">
      <c r="A17249" t="s">
        <v>1245</v>
      </c>
      <c r="C17249" t="s">
        <v>1340</v>
      </c>
      <c r="E17249">
        <v>2</v>
      </c>
      <c r="F17249" t="s">
        <v>1247</v>
      </c>
      <c r="J17249" t="s">
        <v>23</v>
      </c>
      <c r="K17249">
        <v>6</v>
      </c>
      <c r="L17249">
        <v>30.66</v>
      </c>
      <c r="M17249">
        <v>2.4E-2</v>
      </c>
      <c r="O17249" s="12">
        <f>VLOOKUP(C17249,[3]May!$C:$Z,24,FALSE)</f>
        <v>2019</v>
      </c>
    </row>
    <row r="17250" spans="1:15" x14ac:dyDescent="0.25">
      <c r="A17250" t="s">
        <v>1245</v>
      </c>
      <c r="C17250" t="s">
        <v>1340</v>
      </c>
      <c r="E17250">
        <v>2</v>
      </c>
      <c r="F17250" t="s">
        <v>1247</v>
      </c>
      <c r="J17250" t="s">
        <v>23</v>
      </c>
      <c r="K17250">
        <v>1</v>
      </c>
      <c r="L17250">
        <v>65.13</v>
      </c>
      <c r="M17250">
        <v>5.0999999999999997E-2</v>
      </c>
      <c r="O17250" s="12">
        <f>VLOOKUP(C17250,[3]May!$C:$Z,24,FALSE)</f>
        <v>2019</v>
      </c>
    </row>
    <row r="17251" spans="1:15" x14ac:dyDescent="0.25">
      <c r="A17251" t="s">
        <v>1245</v>
      </c>
      <c r="C17251" t="s">
        <v>1340</v>
      </c>
      <c r="E17251">
        <v>11</v>
      </c>
      <c r="F17251" t="s">
        <v>1274</v>
      </c>
      <c r="J17251" t="s">
        <v>23</v>
      </c>
      <c r="K17251">
        <v>2</v>
      </c>
      <c r="L17251">
        <v>99.7</v>
      </c>
      <c r="M17251">
        <v>8.2199999999999995E-2</v>
      </c>
      <c r="O17251" s="12">
        <f>VLOOKUP(C17251,[3]May!$C:$Z,24,FALSE)</f>
        <v>2019</v>
      </c>
    </row>
    <row r="17252" spans="1:15" x14ac:dyDescent="0.25">
      <c r="A17252" t="s">
        <v>1245</v>
      </c>
      <c r="C17252" t="s">
        <v>1340</v>
      </c>
      <c r="E17252">
        <v>2</v>
      </c>
      <c r="F17252" t="s">
        <v>1247</v>
      </c>
      <c r="J17252" t="s">
        <v>23</v>
      </c>
      <c r="K17252">
        <v>5</v>
      </c>
      <c r="L17252">
        <v>325.64999999999998</v>
      </c>
      <c r="M17252">
        <v>0.255</v>
      </c>
      <c r="O17252" s="12">
        <f>VLOOKUP(C17252,[3]May!$C:$Z,24,FALSE)</f>
        <v>2019</v>
      </c>
    </row>
    <row r="17253" spans="1:15" x14ac:dyDescent="0.25">
      <c r="A17253" t="s">
        <v>1245</v>
      </c>
      <c r="C17253" t="s">
        <v>1340</v>
      </c>
      <c r="E17253">
        <v>2</v>
      </c>
      <c r="F17253" t="s">
        <v>1247</v>
      </c>
      <c r="J17253" t="s">
        <v>23</v>
      </c>
      <c r="K17253">
        <v>1</v>
      </c>
      <c r="L17253">
        <v>5.1100000000000003</v>
      </c>
      <c r="M17253">
        <v>4.0000000000000001E-3</v>
      </c>
      <c r="O17253" s="12">
        <f>VLOOKUP(C17253,[3]May!$C:$Z,24,FALSE)</f>
        <v>2019</v>
      </c>
    </row>
    <row r="17254" spans="1:15" x14ac:dyDescent="0.25">
      <c r="A17254" t="s">
        <v>1245</v>
      </c>
      <c r="C17254" t="s">
        <v>1340</v>
      </c>
      <c r="E17254">
        <v>2</v>
      </c>
      <c r="F17254" t="s">
        <v>1247</v>
      </c>
      <c r="J17254" t="s">
        <v>23</v>
      </c>
      <c r="K17254">
        <v>6</v>
      </c>
      <c r="L17254">
        <v>30.66</v>
      </c>
      <c r="M17254">
        <v>2.4E-2</v>
      </c>
      <c r="O17254" s="12">
        <f>VLOOKUP(C17254,[3]May!$C:$Z,24,FALSE)</f>
        <v>2019</v>
      </c>
    </row>
    <row r="17255" spans="1:15" x14ac:dyDescent="0.25">
      <c r="A17255" t="s">
        <v>1245</v>
      </c>
      <c r="C17255" t="s">
        <v>1340</v>
      </c>
      <c r="E17255">
        <v>2</v>
      </c>
      <c r="F17255" t="s">
        <v>1247</v>
      </c>
      <c r="J17255" t="s">
        <v>23</v>
      </c>
      <c r="K17255">
        <v>2</v>
      </c>
      <c r="L17255">
        <v>10.220000000000001</v>
      </c>
      <c r="M17255">
        <v>8.0000000000000002E-3</v>
      </c>
      <c r="O17255" s="12">
        <f>VLOOKUP(C17255,[3]May!$C:$Z,24,FALSE)</f>
        <v>2019</v>
      </c>
    </row>
    <row r="17256" spans="1:15" x14ac:dyDescent="0.25">
      <c r="A17256" t="s">
        <v>1245</v>
      </c>
      <c r="C17256" t="s">
        <v>1340</v>
      </c>
      <c r="E17256">
        <v>3</v>
      </c>
      <c r="F17256" t="s">
        <v>1260</v>
      </c>
      <c r="J17256" t="s">
        <v>23</v>
      </c>
      <c r="K17256">
        <v>1</v>
      </c>
      <c r="L17256">
        <v>69.61</v>
      </c>
      <c r="M17256">
        <v>4.0099999999999997E-2</v>
      </c>
      <c r="O17256" s="12">
        <f>VLOOKUP(C17256,[3]May!$C:$Z,24,FALSE)</f>
        <v>2019</v>
      </c>
    </row>
    <row r="17257" spans="1:15" x14ac:dyDescent="0.25">
      <c r="A17257" t="s">
        <v>1245</v>
      </c>
      <c r="C17257" t="s">
        <v>1340</v>
      </c>
      <c r="E17257">
        <v>2</v>
      </c>
      <c r="F17257" t="s">
        <v>1247</v>
      </c>
      <c r="J17257" t="s">
        <v>23</v>
      </c>
      <c r="K17257">
        <v>6</v>
      </c>
      <c r="L17257">
        <v>30.66</v>
      </c>
      <c r="M17257">
        <v>2.4E-2</v>
      </c>
      <c r="O17257" s="12">
        <f>VLOOKUP(C17257,[3]May!$C:$Z,24,FALSE)</f>
        <v>2019</v>
      </c>
    </row>
    <row r="17258" spans="1:15" x14ac:dyDescent="0.25">
      <c r="A17258" t="s">
        <v>1245</v>
      </c>
      <c r="C17258" t="s">
        <v>1340</v>
      </c>
      <c r="E17258">
        <v>12</v>
      </c>
      <c r="F17258" t="s">
        <v>1253</v>
      </c>
      <c r="J17258" t="s">
        <v>23</v>
      </c>
      <c r="K17258">
        <v>1</v>
      </c>
      <c r="L17258">
        <v>61.2</v>
      </c>
      <c r="M17258">
        <v>8.3370000000000007E-3</v>
      </c>
      <c r="O17258" s="12">
        <f>VLOOKUP(C17258,[3]May!$C:$Z,24,FALSE)</f>
        <v>2019</v>
      </c>
    </row>
    <row r="17259" spans="1:15" x14ac:dyDescent="0.25">
      <c r="A17259" t="s">
        <v>1245</v>
      </c>
      <c r="C17259" t="s">
        <v>1340</v>
      </c>
      <c r="E17259">
        <v>2</v>
      </c>
      <c r="F17259" t="s">
        <v>1247</v>
      </c>
      <c r="J17259" t="s">
        <v>23</v>
      </c>
      <c r="K17259">
        <v>1</v>
      </c>
      <c r="L17259">
        <v>65.13</v>
      </c>
      <c r="M17259">
        <v>5.0999999999999997E-2</v>
      </c>
      <c r="O17259" s="12">
        <f>VLOOKUP(C17259,[3]May!$C:$Z,24,FALSE)</f>
        <v>2019</v>
      </c>
    </row>
    <row r="17260" spans="1:15" x14ac:dyDescent="0.25">
      <c r="A17260" t="s">
        <v>1245</v>
      </c>
      <c r="C17260" t="s">
        <v>1340</v>
      </c>
      <c r="E17260">
        <v>2</v>
      </c>
      <c r="F17260" t="s">
        <v>1247</v>
      </c>
      <c r="J17260" t="s">
        <v>23</v>
      </c>
      <c r="K17260">
        <v>1</v>
      </c>
      <c r="L17260">
        <v>5.1100000000000003</v>
      </c>
      <c r="M17260">
        <v>4.0000000000000001E-3</v>
      </c>
      <c r="O17260" s="12">
        <f>VLOOKUP(C17260,[3]May!$C:$Z,24,FALSE)</f>
        <v>2019</v>
      </c>
    </row>
    <row r="17261" spans="1:15" x14ac:dyDescent="0.25">
      <c r="A17261" t="s">
        <v>1245</v>
      </c>
      <c r="C17261" t="s">
        <v>1340</v>
      </c>
      <c r="E17261">
        <v>2</v>
      </c>
      <c r="F17261" t="s">
        <v>1247</v>
      </c>
      <c r="J17261" t="s">
        <v>23</v>
      </c>
      <c r="K17261">
        <v>1</v>
      </c>
      <c r="L17261">
        <v>65.13</v>
      </c>
      <c r="M17261">
        <v>5.0999999999999997E-2</v>
      </c>
      <c r="O17261" s="12">
        <f>VLOOKUP(C17261,[3]May!$C:$Z,24,FALSE)</f>
        <v>2019</v>
      </c>
    </row>
    <row r="17262" spans="1:15" x14ac:dyDescent="0.25">
      <c r="A17262" t="s">
        <v>1245</v>
      </c>
      <c r="C17262" t="s">
        <v>1340</v>
      </c>
      <c r="E17262">
        <v>2</v>
      </c>
      <c r="F17262" t="s">
        <v>1247</v>
      </c>
      <c r="J17262" t="s">
        <v>23</v>
      </c>
      <c r="K17262">
        <v>8</v>
      </c>
      <c r="L17262">
        <v>40.880000000000003</v>
      </c>
      <c r="M17262">
        <v>3.2000000000000001E-2</v>
      </c>
      <c r="O17262" s="12">
        <f>VLOOKUP(C17262,[3]May!$C:$Z,24,FALSE)</f>
        <v>2019</v>
      </c>
    </row>
    <row r="17263" spans="1:15" x14ac:dyDescent="0.25">
      <c r="A17263" t="s">
        <v>1245</v>
      </c>
      <c r="C17263" t="s">
        <v>1340</v>
      </c>
      <c r="E17263">
        <v>2</v>
      </c>
      <c r="F17263" t="s">
        <v>1247</v>
      </c>
      <c r="J17263" t="s">
        <v>23</v>
      </c>
      <c r="K17263">
        <v>10</v>
      </c>
      <c r="L17263">
        <v>51.1</v>
      </c>
      <c r="M17263">
        <v>0.04</v>
      </c>
      <c r="O17263" s="12">
        <f>VLOOKUP(C17263,[3]May!$C:$Z,24,FALSE)</f>
        <v>2019</v>
      </c>
    </row>
    <row r="17264" spans="1:15" x14ac:dyDescent="0.25">
      <c r="A17264" t="s">
        <v>1245</v>
      </c>
      <c r="C17264" t="s">
        <v>1340</v>
      </c>
      <c r="E17264">
        <v>2</v>
      </c>
      <c r="F17264" t="s">
        <v>1247</v>
      </c>
      <c r="J17264" t="s">
        <v>23</v>
      </c>
      <c r="K17264">
        <v>3</v>
      </c>
      <c r="L17264">
        <v>15.33</v>
      </c>
      <c r="M17264">
        <v>1.2E-2</v>
      </c>
      <c r="O17264" s="12">
        <f>VLOOKUP(C17264,[3]May!$C:$Z,24,FALSE)</f>
        <v>2019</v>
      </c>
    </row>
    <row r="17265" spans="1:15" x14ac:dyDescent="0.25">
      <c r="A17265" t="s">
        <v>1245</v>
      </c>
      <c r="C17265" t="s">
        <v>1340</v>
      </c>
      <c r="E17265">
        <v>2</v>
      </c>
      <c r="F17265" t="s">
        <v>1247</v>
      </c>
      <c r="J17265" t="s">
        <v>23</v>
      </c>
      <c r="K17265">
        <v>4</v>
      </c>
      <c r="L17265">
        <v>260.52</v>
      </c>
      <c r="M17265">
        <v>0.20399999999999999</v>
      </c>
      <c r="O17265" s="12">
        <f>VLOOKUP(C17265,[3]May!$C:$Z,24,FALSE)</f>
        <v>2019</v>
      </c>
    </row>
    <row r="17266" spans="1:15" x14ac:dyDescent="0.25">
      <c r="A17266" t="s">
        <v>1245</v>
      </c>
      <c r="C17266" t="s">
        <v>1340</v>
      </c>
      <c r="E17266">
        <v>2</v>
      </c>
      <c r="F17266" t="s">
        <v>1247</v>
      </c>
      <c r="J17266" t="s">
        <v>23</v>
      </c>
      <c r="K17266">
        <v>7</v>
      </c>
      <c r="L17266">
        <v>35.770000000000003</v>
      </c>
      <c r="M17266">
        <v>2.8000000000000001E-2</v>
      </c>
      <c r="O17266" s="12">
        <f>VLOOKUP(C17266,[3]May!$C:$Z,24,FALSE)</f>
        <v>2019</v>
      </c>
    </row>
    <row r="17267" spans="1:15" x14ac:dyDescent="0.25">
      <c r="A17267" t="s">
        <v>1245</v>
      </c>
      <c r="C17267" t="s">
        <v>1340</v>
      </c>
      <c r="E17267">
        <v>2</v>
      </c>
      <c r="F17267" t="s">
        <v>1247</v>
      </c>
      <c r="J17267" t="s">
        <v>23</v>
      </c>
      <c r="K17267">
        <v>5</v>
      </c>
      <c r="L17267">
        <v>25.55</v>
      </c>
      <c r="M17267">
        <v>0.02</v>
      </c>
      <c r="O17267" s="12">
        <f>VLOOKUP(C17267,[3]May!$C:$Z,24,FALSE)</f>
        <v>2019</v>
      </c>
    </row>
    <row r="17268" spans="1:15" x14ac:dyDescent="0.25">
      <c r="A17268" t="s">
        <v>1245</v>
      </c>
      <c r="C17268" t="s">
        <v>1340</v>
      </c>
      <c r="E17268">
        <v>2</v>
      </c>
      <c r="F17268" t="s">
        <v>1247</v>
      </c>
      <c r="J17268" t="s">
        <v>23</v>
      </c>
      <c r="K17268">
        <v>1</v>
      </c>
      <c r="L17268">
        <v>65.13</v>
      </c>
      <c r="M17268">
        <v>5.0999999999999997E-2</v>
      </c>
      <c r="O17268" s="12">
        <f>VLOOKUP(C17268,[3]May!$C:$Z,24,FALSE)</f>
        <v>2019</v>
      </c>
    </row>
    <row r="17269" spans="1:15" x14ac:dyDescent="0.25">
      <c r="A17269" t="s">
        <v>1245</v>
      </c>
      <c r="C17269" t="s">
        <v>1340</v>
      </c>
      <c r="E17269">
        <v>2</v>
      </c>
      <c r="F17269" t="s">
        <v>1247</v>
      </c>
      <c r="J17269" t="s">
        <v>23</v>
      </c>
      <c r="K17269">
        <v>10</v>
      </c>
      <c r="L17269">
        <v>51.1</v>
      </c>
      <c r="M17269">
        <v>0.04</v>
      </c>
      <c r="O17269" s="12">
        <f>VLOOKUP(C17269,[3]May!$C:$Z,24,FALSE)</f>
        <v>2019</v>
      </c>
    </row>
    <row r="17270" spans="1:15" x14ac:dyDescent="0.25">
      <c r="A17270" t="s">
        <v>1245</v>
      </c>
      <c r="C17270" t="s">
        <v>1340</v>
      </c>
      <c r="E17270">
        <v>12</v>
      </c>
      <c r="F17270" t="s">
        <v>1253</v>
      </c>
      <c r="J17270" t="s">
        <v>23</v>
      </c>
      <c r="K17270">
        <v>1</v>
      </c>
      <c r="L17270">
        <v>61.2</v>
      </c>
      <c r="M17270">
        <v>8.3370000000000007E-3</v>
      </c>
      <c r="O17270" s="12">
        <f>VLOOKUP(C17270,[3]May!$C:$Z,24,FALSE)</f>
        <v>2019</v>
      </c>
    </row>
    <row r="17271" spans="1:15" x14ac:dyDescent="0.25">
      <c r="A17271" t="s">
        <v>1245</v>
      </c>
      <c r="C17271" t="s">
        <v>1340</v>
      </c>
      <c r="E17271">
        <v>2</v>
      </c>
      <c r="F17271" t="s">
        <v>1247</v>
      </c>
      <c r="J17271" t="s">
        <v>23</v>
      </c>
      <c r="K17271">
        <v>1</v>
      </c>
      <c r="L17271">
        <v>5.1100000000000003</v>
      </c>
      <c r="M17271">
        <v>4.0000000000000001E-3</v>
      </c>
      <c r="O17271" s="12">
        <f>VLOOKUP(C17271,[3]May!$C:$Z,24,FALSE)</f>
        <v>2019</v>
      </c>
    </row>
    <row r="17272" spans="1:15" x14ac:dyDescent="0.25">
      <c r="A17272" t="s">
        <v>1245</v>
      </c>
      <c r="C17272" t="s">
        <v>1340</v>
      </c>
      <c r="E17272">
        <v>12</v>
      </c>
      <c r="F17272" t="s">
        <v>1253</v>
      </c>
      <c r="J17272" t="s">
        <v>23</v>
      </c>
      <c r="K17272">
        <v>1</v>
      </c>
      <c r="L17272">
        <v>61.2</v>
      </c>
      <c r="M17272">
        <v>8.3370000000000007E-3</v>
      </c>
      <c r="O17272" s="12">
        <f>VLOOKUP(C17272,[3]May!$C:$Z,24,FALSE)</f>
        <v>2019</v>
      </c>
    </row>
    <row r="17273" spans="1:15" x14ac:dyDescent="0.25">
      <c r="A17273" t="s">
        <v>1245</v>
      </c>
      <c r="C17273" t="s">
        <v>1340</v>
      </c>
      <c r="E17273">
        <v>2</v>
      </c>
      <c r="F17273" t="s">
        <v>1247</v>
      </c>
      <c r="J17273" t="s">
        <v>23</v>
      </c>
      <c r="K17273">
        <v>8</v>
      </c>
      <c r="L17273">
        <v>521.04</v>
      </c>
      <c r="M17273">
        <v>0.40799999999999997</v>
      </c>
      <c r="O17273" s="12">
        <f>VLOOKUP(C17273,[3]May!$C:$Z,24,FALSE)</f>
        <v>2019</v>
      </c>
    </row>
    <row r="17274" spans="1:15" x14ac:dyDescent="0.25">
      <c r="A17274" t="s">
        <v>1245</v>
      </c>
      <c r="C17274" t="s">
        <v>1340</v>
      </c>
      <c r="E17274">
        <v>2</v>
      </c>
      <c r="F17274" t="s">
        <v>1247</v>
      </c>
      <c r="J17274" t="s">
        <v>23</v>
      </c>
      <c r="K17274">
        <v>4</v>
      </c>
      <c r="L17274">
        <v>20.440000000000001</v>
      </c>
      <c r="M17274">
        <v>1.6E-2</v>
      </c>
      <c r="O17274" s="12">
        <f>VLOOKUP(C17274,[3]May!$C:$Z,24,FALSE)</f>
        <v>2019</v>
      </c>
    </row>
    <row r="17275" spans="1:15" x14ac:dyDescent="0.25">
      <c r="A17275" t="s">
        <v>1245</v>
      </c>
      <c r="C17275" t="s">
        <v>1340</v>
      </c>
      <c r="E17275">
        <v>2</v>
      </c>
      <c r="F17275" t="s">
        <v>1247</v>
      </c>
      <c r="J17275" t="s">
        <v>23</v>
      </c>
      <c r="K17275">
        <v>1</v>
      </c>
      <c r="L17275">
        <v>65.13</v>
      </c>
      <c r="M17275">
        <v>5.0999999999999997E-2</v>
      </c>
      <c r="O17275" s="12">
        <f>VLOOKUP(C17275,[3]May!$C:$Z,24,FALSE)</f>
        <v>2019</v>
      </c>
    </row>
    <row r="17276" spans="1:15" x14ac:dyDescent="0.25">
      <c r="A17276" t="s">
        <v>1245</v>
      </c>
      <c r="C17276" t="s">
        <v>1340</v>
      </c>
      <c r="E17276">
        <v>2</v>
      </c>
      <c r="F17276" t="s">
        <v>1247</v>
      </c>
      <c r="J17276" t="s">
        <v>23</v>
      </c>
      <c r="K17276">
        <v>2</v>
      </c>
      <c r="L17276">
        <v>10.220000000000001</v>
      </c>
      <c r="M17276">
        <v>8.0000000000000002E-3</v>
      </c>
      <c r="O17276" s="12">
        <f>VLOOKUP(C17276,[3]May!$C:$Z,24,FALSE)</f>
        <v>2019</v>
      </c>
    </row>
    <row r="17277" spans="1:15" x14ac:dyDescent="0.25">
      <c r="A17277" t="s">
        <v>1245</v>
      </c>
      <c r="C17277" t="s">
        <v>1340</v>
      </c>
      <c r="E17277">
        <v>2</v>
      </c>
      <c r="F17277" t="s">
        <v>1247</v>
      </c>
      <c r="J17277" t="s">
        <v>23</v>
      </c>
      <c r="K17277">
        <v>6</v>
      </c>
      <c r="L17277">
        <v>30.66</v>
      </c>
      <c r="M17277">
        <v>2.4E-2</v>
      </c>
      <c r="O17277" s="12">
        <f>VLOOKUP(C17277,[3]May!$C:$Z,24,FALSE)</f>
        <v>2019</v>
      </c>
    </row>
    <row r="17278" spans="1:15" x14ac:dyDescent="0.25">
      <c r="A17278" t="s">
        <v>1245</v>
      </c>
      <c r="C17278" t="s">
        <v>1340</v>
      </c>
      <c r="E17278">
        <v>2</v>
      </c>
      <c r="F17278" t="s">
        <v>1247</v>
      </c>
      <c r="J17278" t="s">
        <v>23</v>
      </c>
      <c r="K17278">
        <v>2</v>
      </c>
      <c r="L17278">
        <v>10.220000000000001</v>
      </c>
      <c r="M17278">
        <v>8.0000000000000002E-3</v>
      </c>
      <c r="O17278" s="12">
        <f>VLOOKUP(C17278,[3]May!$C:$Z,24,FALSE)</f>
        <v>2019</v>
      </c>
    </row>
    <row r="17279" spans="1:15" x14ac:dyDescent="0.25">
      <c r="A17279" t="s">
        <v>1245</v>
      </c>
      <c r="C17279" t="s">
        <v>1340</v>
      </c>
      <c r="E17279">
        <v>2</v>
      </c>
      <c r="F17279" t="s">
        <v>1247</v>
      </c>
      <c r="J17279" t="s">
        <v>23</v>
      </c>
      <c r="K17279">
        <v>10</v>
      </c>
      <c r="L17279">
        <v>651.29999999999995</v>
      </c>
      <c r="M17279">
        <v>0.51</v>
      </c>
      <c r="O17279" s="12">
        <f>VLOOKUP(C17279,[3]May!$C:$Z,24,FALSE)</f>
        <v>2019</v>
      </c>
    </row>
    <row r="17280" spans="1:15" x14ac:dyDescent="0.25">
      <c r="A17280" t="s">
        <v>1245</v>
      </c>
      <c r="C17280" t="s">
        <v>1340</v>
      </c>
      <c r="E17280">
        <v>2</v>
      </c>
      <c r="F17280" t="s">
        <v>1247</v>
      </c>
      <c r="J17280" t="s">
        <v>23</v>
      </c>
      <c r="K17280">
        <v>1</v>
      </c>
      <c r="L17280">
        <v>65.13</v>
      </c>
      <c r="M17280">
        <v>5.0999999999999997E-2</v>
      </c>
      <c r="O17280" s="12">
        <f>VLOOKUP(C17280,[3]May!$C:$Z,24,FALSE)</f>
        <v>2019</v>
      </c>
    </row>
    <row r="17281" spans="1:15" x14ac:dyDescent="0.25">
      <c r="A17281" t="s">
        <v>1245</v>
      </c>
      <c r="C17281" t="s">
        <v>1340</v>
      </c>
      <c r="E17281">
        <v>2</v>
      </c>
      <c r="F17281" t="s">
        <v>1247</v>
      </c>
      <c r="J17281" t="s">
        <v>23</v>
      </c>
      <c r="K17281">
        <v>3</v>
      </c>
      <c r="L17281">
        <v>195.39</v>
      </c>
      <c r="M17281">
        <v>0.153</v>
      </c>
      <c r="O17281" s="12">
        <f>VLOOKUP(C17281,[3]May!$C:$Z,24,FALSE)</f>
        <v>2019</v>
      </c>
    </row>
    <row r="17282" spans="1:15" x14ac:dyDescent="0.25">
      <c r="A17282" t="s">
        <v>1245</v>
      </c>
      <c r="C17282" t="s">
        <v>1340</v>
      </c>
      <c r="E17282">
        <v>2</v>
      </c>
      <c r="F17282" t="s">
        <v>1247</v>
      </c>
      <c r="J17282" t="s">
        <v>23</v>
      </c>
      <c r="K17282">
        <v>1</v>
      </c>
      <c r="L17282">
        <v>5.1100000000000003</v>
      </c>
      <c r="M17282">
        <v>4.0000000000000001E-3</v>
      </c>
      <c r="O17282" s="12">
        <f>VLOOKUP(C17282,[3]May!$C:$Z,24,FALSE)</f>
        <v>2019</v>
      </c>
    </row>
    <row r="17283" spans="1:15" x14ac:dyDescent="0.25">
      <c r="A17283" t="s">
        <v>1245</v>
      </c>
      <c r="C17283" t="s">
        <v>1340</v>
      </c>
      <c r="E17283">
        <v>2</v>
      </c>
      <c r="F17283" t="s">
        <v>1247</v>
      </c>
      <c r="J17283" t="s">
        <v>23</v>
      </c>
      <c r="K17283">
        <v>4</v>
      </c>
      <c r="L17283">
        <v>20.440000000000001</v>
      </c>
      <c r="M17283">
        <v>1.6E-2</v>
      </c>
      <c r="O17283" s="12">
        <f>VLOOKUP(C17283,[3]May!$C:$Z,24,FALSE)</f>
        <v>2019</v>
      </c>
    </row>
    <row r="17284" spans="1:15" x14ac:dyDescent="0.25">
      <c r="A17284" t="s">
        <v>1245</v>
      </c>
      <c r="C17284" t="s">
        <v>1340</v>
      </c>
      <c r="E17284">
        <v>2</v>
      </c>
      <c r="F17284" t="s">
        <v>1247</v>
      </c>
      <c r="J17284" t="s">
        <v>23</v>
      </c>
      <c r="K17284">
        <v>1</v>
      </c>
      <c r="L17284">
        <v>65.13</v>
      </c>
      <c r="M17284">
        <v>5.0999999999999997E-2</v>
      </c>
      <c r="O17284" s="12">
        <f>VLOOKUP(C17284,[3]May!$C:$Z,24,FALSE)</f>
        <v>2019</v>
      </c>
    </row>
    <row r="17285" spans="1:15" x14ac:dyDescent="0.25">
      <c r="A17285" t="s">
        <v>1245</v>
      </c>
      <c r="C17285" t="s">
        <v>1340</v>
      </c>
      <c r="E17285">
        <v>12</v>
      </c>
      <c r="F17285" t="s">
        <v>1253</v>
      </c>
      <c r="J17285" t="s">
        <v>23</v>
      </c>
      <c r="K17285">
        <v>1</v>
      </c>
      <c r="L17285">
        <v>61.2</v>
      </c>
      <c r="M17285">
        <v>8.3370000000000007E-3</v>
      </c>
      <c r="O17285" s="12">
        <f>VLOOKUP(C17285,[3]May!$C:$Z,24,FALSE)</f>
        <v>2019</v>
      </c>
    </row>
    <row r="17286" spans="1:15" x14ac:dyDescent="0.25">
      <c r="A17286" t="s">
        <v>1245</v>
      </c>
      <c r="C17286" t="s">
        <v>1340</v>
      </c>
      <c r="E17286">
        <v>2</v>
      </c>
      <c r="F17286" t="s">
        <v>1247</v>
      </c>
      <c r="J17286" t="s">
        <v>23</v>
      </c>
      <c r="K17286">
        <v>7</v>
      </c>
      <c r="L17286">
        <v>35.770000000000003</v>
      </c>
      <c r="M17286">
        <v>2.8000000000000001E-2</v>
      </c>
      <c r="O17286" s="12">
        <f>VLOOKUP(C17286,[3]May!$C:$Z,24,FALSE)</f>
        <v>2019</v>
      </c>
    </row>
    <row r="17287" spans="1:15" x14ac:dyDescent="0.25">
      <c r="A17287" t="s">
        <v>1245</v>
      </c>
      <c r="C17287" t="s">
        <v>1340</v>
      </c>
      <c r="E17287">
        <v>2</v>
      </c>
      <c r="F17287" t="s">
        <v>1247</v>
      </c>
      <c r="J17287" t="s">
        <v>23</v>
      </c>
      <c r="K17287">
        <v>2</v>
      </c>
      <c r="L17287">
        <v>130.26</v>
      </c>
      <c r="M17287">
        <v>0.10199999999999999</v>
      </c>
      <c r="O17287" s="12">
        <f>VLOOKUP(C17287,[3]May!$C:$Z,24,FALSE)</f>
        <v>2019</v>
      </c>
    </row>
    <row r="17288" spans="1:15" x14ac:dyDescent="0.25">
      <c r="A17288" t="s">
        <v>1245</v>
      </c>
      <c r="C17288" t="s">
        <v>1340</v>
      </c>
      <c r="E17288">
        <v>2</v>
      </c>
      <c r="F17288" t="s">
        <v>1247</v>
      </c>
      <c r="J17288" t="s">
        <v>23</v>
      </c>
      <c r="K17288">
        <v>7</v>
      </c>
      <c r="L17288">
        <v>35.770000000000003</v>
      </c>
      <c r="M17288">
        <v>2.8000000000000001E-2</v>
      </c>
      <c r="O17288" s="12">
        <f>VLOOKUP(C17288,[3]May!$C:$Z,24,FALSE)</f>
        <v>2019</v>
      </c>
    </row>
    <row r="17289" spans="1:15" x14ac:dyDescent="0.25">
      <c r="A17289" t="s">
        <v>1245</v>
      </c>
      <c r="C17289" t="s">
        <v>1340</v>
      </c>
      <c r="E17289">
        <v>12</v>
      </c>
      <c r="F17289" t="s">
        <v>1253</v>
      </c>
      <c r="J17289" t="s">
        <v>23</v>
      </c>
      <c r="K17289">
        <v>1</v>
      </c>
      <c r="L17289">
        <v>61.2</v>
      </c>
      <c r="M17289">
        <v>8.3370000000000007E-3</v>
      </c>
      <c r="O17289" s="12">
        <f>VLOOKUP(C17289,[3]May!$C:$Z,24,FALSE)</f>
        <v>2019</v>
      </c>
    </row>
    <row r="17290" spans="1:15" x14ac:dyDescent="0.25">
      <c r="A17290" t="s">
        <v>1245</v>
      </c>
      <c r="C17290" t="s">
        <v>1340</v>
      </c>
      <c r="E17290">
        <v>2</v>
      </c>
      <c r="F17290" t="s">
        <v>1247</v>
      </c>
      <c r="J17290" t="s">
        <v>23</v>
      </c>
      <c r="K17290">
        <v>9</v>
      </c>
      <c r="L17290">
        <v>45.99</v>
      </c>
      <c r="M17290">
        <v>3.5999999999999997E-2</v>
      </c>
      <c r="O17290" s="12">
        <f>VLOOKUP(C17290,[3]May!$C:$Z,24,FALSE)</f>
        <v>2019</v>
      </c>
    </row>
    <row r="17291" spans="1:15" x14ac:dyDescent="0.25">
      <c r="A17291" t="s">
        <v>1245</v>
      </c>
      <c r="C17291" t="s">
        <v>1340</v>
      </c>
      <c r="E17291">
        <v>12</v>
      </c>
      <c r="F17291" t="s">
        <v>1253</v>
      </c>
      <c r="J17291" t="s">
        <v>23</v>
      </c>
      <c r="K17291">
        <v>1</v>
      </c>
      <c r="L17291">
        <v>61.2</v>
      </c>
      <c r="M17291">
        <v>8.3370000000000007E-3</v>
      </c>
      <c r="O17291" s="12">
        <f>VLOOKUP(C17291,[3]May!$C:$Z,24,FALSE)</f>
        <v>2019</v>
      </c>
    </row>
    <row r="17292" spans="1:15" x14ac:dyDescent="0.25">
      <c r="A17292" t="s">
        <v>1245</v>
      </c>
      <c r="C17292" t="s">
        <v>1340</v>
      </c>
      <c r="E17292">
        <v>12</v>
      </c>
      <c r="F17292" t="s">
        <v>1253</v>
      </c>
      <c r="J17292" t="s">
        <v>23</v>
      </c>
      <c r="K17292">
        <v>1</v>
      </c>
      <c r="L17292">
        <v>61.2</v>
      </c>
      <c r="M17292">
        <v>8.3370000000000007E-3</v>
      </c>
      <c r="O17292" s="12">
        <f>VLOOKUP(C17292,[3]May!$C:$Z,24,FALSE)</f>
        <v>2019</v>
      </c>
    </row>
    <row r="17293" spans="1:15" x14ac:dyDescent="0.25">
      <c r="A17293" t="s">
        <v>1245</v>
      </c>
      <c r="C17293" t="s">
        <v>1340</v>
      </c>
      <c r="E17293">
        <v>2</v>
      </c>
      <c r="F17293" t="s">
        <v>1247</v>
      </c>
      <c r="J17293" t="s">
        <v>23</v>
      </c>
      <c r="K17293">
        <v>2</v>
      </c>
      <c r="L17293">
        <v>10.220000000000001</v>
      </c>
      <c r="M17293">
        <v>8.0000000000000002E-3</v>
      </c>
      <c r="O17293" s="12">
        <f>VLOOKUP(C17293,[3]May!$C:$Z,24,FALSE)</f>
        <v>2019</v>
      </c>
    </row>
    <row r="17294" spans="1:15" x14ac:dyDescent="0.25">
      <c r="A17294" t="s">
        <v>1245</v>
      </c>
      <c r="C17294" t="s">
        <v>1340</v>
      </c>
      <c r="E17294">
        <v>2</v>
      </c>
      <c r="F17294" t="s">
        <v>1247</v>
      </c>
      <c r="J17294" t="s">
        <v>23</v>
      </c>
      <c r="K17294">
        <v>5</v>
      </c>
      <c r="L17294">
        <v>325.64999999999998</v>
      </c>
      <c r="M17294">
        <v>0.255</v>
      </c>
      <c r="O17294" s="12">
        <f>VLOOKUP(C17294,[3]May!$C:$Z,24,FALSE)</f>
        <v>2019</v>
      </c>
    </row>
    <row r="17295" spans="1:15" x14ac:dyDescent="0.25">
      <c r="A17295" t="s">
        <v>1245</v>
      </c>
      <c r="C17295" t="s">
        <v>1340</v>
      </c>
      <c r="E17295">
        <v>12</v>
      </c>
      <c r="F17295" t="s">
        <v>1253</v>
      </c>
      <c r="J17295" t="s">
        <v>23</v>
      </c>
      <c r="K17295">
        <v>1</v>
      </c>
      <c r="L17295">
        <v>61.2</v>
      </c>
      <c r="M17295">
        <v>8.3370000000000007E-3</v>
      </c>
      <c r="O17295" s="12">
        <f>VLOOKUP(C17295,[3]May!$C:$Z,24,FALSE)</f>
        <v>2019</v>
      </c>
    </row>
    <row r="17296" spans="1:15" x14ac:dyDescent="0.25">
      <c r="A17296" t="s">
        <v>1245</v>
      </c>
      <c r="C17296" t="s">
        <v>1340</v>
      </c>
      <c r="E17296">
        <v>2</v>
      </c>
      <c r="F17296" t="s">
        <v>1247</v>
      </c>
      <c r="J17296" t="s">
        <v>23</v>
      </c>
      <c r="K17296">
        <v>5</v>
      </c>
      <c r="L17296">
        <v>25.55</v>
      </c>
      <c r="M17296">
        <v>0.02</v>
      </c>
      <c r="O17296" s="12">
        <f>VLOOKUP(C17296,[3]May!$C:$Z,24,FALSE)</f>
        <v>2019</v>
      </c>
    </row>
    <row r="17297" spans="1:15" x14ac:dyDescent="0.25">
      <c r="A17297" t="s">
        <v>1245</v>
      </c>
      <c r="C17297" t="s">
        <v>1340</v>
      </c>
      <c r="E17297">
        <v>2</v>
      </c>
      <c r="F17297" t="s">
        <v>1247</v>
      </c>
      <c r="J17297" t="s">
        <v>23</v>
      </c>
      <c r="K17297">
        <v>1</v>
      </c>
      <c r="L17297">
        <v>65.13</v>
      </c>
      <c r="M17297">
        <v>5.0999999999999997E-2</v>
      </c>
      <c r="O17297" s="12">
        <f>VLOOKUP(C17297,[3]May!$C:$Z,24,FALSE)</f>
        <v>2019</v>
      </c>
    </row>
    <row r="17298" spans="1:15" x14ac:dyDescent="0.25">
      <c r="A17298" t="s">
        <v>1245</v>
      </c>
      <c r="C17298" t="s">
        <v>1340</v>
      </c>
      <c r="E17298">
        <v>2</v>
      </c>
      <c r="F17298" t="s">
        <v>1247</v>
      </c>
      <c r="J17298" t="s">
        <v>23</v>
      </c>
      <c r="K17298">
        <v>1</v>
      </c>
      <c r="L17298">
        <v>5.1100000000000003</v>
      </c>
      <c r="M17298">
        <v>4.0000000000000001E-3</v>
      </c>
      <c r="O17298" s="12">
        <f>VLOOKUP(C17298,[3]May!$C:$Z,24,FALSE)</f>
        <v>2019</v>
      </c>
    </row>
    <row r="17299" spans="1:15" x14ac:dyDescent="0.25">
      <c r="A17299" t="s">
        <v>1245</v>
      </c>
      <c r="C17299" t="s">
        <v>1340</v>
      </c>
      <c r="E17299">
        <v>2</v>
      </c>
      <c r="F17299" t="s">
        <v>1247</v>
      </c>
      <c r="J17299" t="s">
        <v>23</v>
      </c>
      <c r="K17299">
        <v>7</v>
      </c>
      <c r="L17299">
        <v>35.770000000000003</v>
      </c>
      <c r="M17299">
        <v>2.8000000000000001E-2</v>
      </c>
      <c r="O17299" s="12">
        <f>VLOOKUP(C17299,[3]May!$C:$Z,24,FALSE)</f>
        <v>2019</v>
      </c>
    </row>
    <row r="17300" spans="1:15" x14ac:dyDescent="0.25">
      <c r="A17300" t="s">
        <v>1245</v>
      </c>
      <c r="C17300" t="s">
        <v>1340</v>
      </c>
      <c r="E17300">
        <v>6</v>
      </c>
      <c r="F17300" t="s">
        <v>1250</v>
      </c>
      <c r="J17300" t="s">
        <v>23</v>
      </c>
      <c r="K17300">
        <v>1</v>
      </c>
      <c r="L17300">
        <v>10.85</v>
      </c>
      <c r="M17300">
        <v>8.5000000000000006E-3</v>
      </c>
      <c r="O17300" s="12">
        <f>VLOOKUP(C17300,[3]May!$C:$Z,24,FALSE)</f>
        <v>2019</v>
      </c>
    </row>
    <row r="17301" spans="1:15" x14ac:dyDescent="0.25">
      <c r="A17301" t="s">
        <v>1245</v>
      </c>
      <c r="C17301" t="s">
        <v>1340</v>
      </c>
      <c r="E17301">
        <v>12</v>
      </c>
      <c r="F17301" t="s">
        <v>1253</v>
      </c>
      <c r="J17301" t="s">
        <v>23</v>
      </c>
      <c r="K17301">
        <v>1</v>
      </c>
      <c r="L17301">
        <v>61.2</v>
      </c>
      <c r="M17301">
        <v>8.3370000000000007E-3</v>
      </c>
      <c r="O17301" s="12">
        <f>VLOOKUP(C17301,[3]May!$C:$Z,24,FALSE)</f>
        <v>2019</v>
      </c>
    </row>
    <row r="17302" spans="1:15" x14ac:dyDescent="0.25">
      <c r="A17302" t="s">
        <v>1245</v>
      </c>
      <c r="C17302" t="s">
        <v>1340</v>
      </c>
      <c r="E17302">
        <v>2</v>
      </c>
      <c r="F17302" t="s">
        <v>1247</v>
      </c>
      <c r="J17302" t="s">
        <v>23</v>
      </c>
      <c r="K17302">
        <v>3</v>
      </c>
      <c r="L17302">
        <v>15.33</v>
      </c>
      <c r="M17302">
        <v>1.2E-2</v>
      </c>
      <c r="O17302" s="12">
        <f>VLOOKUP(C17302,[3]May!$C:$Z,24,FALSE)</f>
        <v>2019</v>
      </c>
    </row>
    <row r="17303" spans="1:15" x14ac:dyDescent="0.25">
      <c r="A17303" t="s">
        <v>1245</v>
      </c>
      <c r="C17303" t="s">
        <v>1340</v>
      </c>
      <c r="E17303">
        <v>2</v>
      </c>
      <c r="F17303" t="s">
        <v>1247</v>
      </c>
      <c r="J17303" t="s">
        <v>23</v>
      </c>
      <c r="K17303">
        <v>2</v>
      </c>
      <c r="L17303">
        <v>130.26</v>
      </c>
      <c r="M17303">
        <v>0.10199999999999999</v>
      </c>
      <c r="O17303" s="12">
        <f>VLOOKUP(C17303,[3]May!$C:$Z,24,FALSE)</f>
        <v>2019</v>
      </c>
    </row>
    <row r="17304" spans="1:15" x14ac:dyDescent="0.25">
      <c r="A17304" t="s">
        <v>1245</v>
      </c>
      <c r="C17304" t="s">
        <v>1340</v>
      </c>
      <c r="E17304">
        <v>12</v>
      </c>
      <c r="F17304" t="s">
        <v>1253</v>
      </c>
      <c r="J17304" t="s">
        <v>23</v>
      </c>
      <c r="K17304">
        <v>1</v>
      </c>
      <c r="L17304">
        <v>61.2</v>
      </c>
      <c r="M17304">
        <v>8.3370000000000007E-3</v>
      </c>
      <c r="O17304" s="12">
        <f>VLOOKUP(C17304,[3]May!$C:$Z,24,FALSE)</f>
        <v>2019</v>
      </c>
    </row>
    <row r="17305" spans="1:15" x14ac:dyDescent="0.25">
      <c r="A17305" t="s">
        <v>1245</v>
      </c>
      <c r="C17305" t="s">
        <v>1340</v>
      </c>
      <c r="E17305">
        <v>2</v>
      </c>
      <c r="F17305" t="s">
        <v>1247</v>
      </c>
      <c r="J17305" t="s">
        <v>23</v>
      </c>
      <c r="K17305">
        <v>5</v>
      </c>
      <c r="L17305">
        <v>25.55</v>
      </c>
      <c r="M17305">
        <v>0.02</v>
      </c>
      <c r="O17305" s="12">
        <f>VLOOKUP(C17305,[3]May!$C:$Z,24,FALSE)</f>
        <v>2019</v>
      </c>
    </row>
    <row r="17306" spans="1:15" x14ac:dyDescent="0.25">
      <c r="A17306" t="s">
        <v>1245</v>
      </c>
      <c r="C17306" t="s">
        <v>1340</v>
      </c>
      <c r="E17306">
        <v>2</v>
      </c>
      <c r="F17306" t="s">
        <v>1247</v>
      </c>
      <c r="J17306" t="s">
        <v>23</v>
      </c>
      <c r="K17306">
        <v>5</v>
      </c>
      <c r="L17306">
        <v>25.55</v>
      </c>
      <c r="M17306">
        <v>0.02</v>
      </c>
      <c r="O17306" s="12">
        <f>VLOOKUP(C17306,[3]May!$C:$Z,24,FALSE)</f>
        <v>2019</v>
      </c>
    </row>
    <row r="17307" spans="1:15" x14ac:dyDescent="0.25">
      <c r="A17307" t="s">
        <v>1245</v>
      </c>
      <c r="C17307" t="s">
        <v>1340</v>
      </c>
      <c r="E17307">
        <v>2</v>
      </c>
      <c r="F17307" t="s">
        <v>1247</v>
      </c>
      <c r="J17307" t="s">
        <v>23</v>
      </c>
      <c r="K17307">
        <v>3</v>
      </c>
      <c r="L17307">
        <v>15.33</v>
      </c>
      <c r="M17307">
        <v>1.2E-2</v>
      </c>
      <c r="O17307" s="12">
        <f>VLOOKUP(C17307,[3]May!$C:$Z,24,FALSE)</f>
        <v>2019</v>
      </c>
    </row>
    <row r="17308" spans="1:15" x14ac:dyDescent="0.25">
      <c r="A17308" t="s">
        <v>1245</v>
      </c>
      <c r="C17308" t="s">
        <v>1340</v>
      </c>
      <c r="E17308">
        <v>2</v>
      </c>
      <c r="F17308" t="s">
        <v>1247</v>
      </c>
      <c r="J17308" t="s">
        <v>23</v>
      </c>
      <c r="K17308">
        <v>4</v>
      </c>
      <c r="L17308">
        <v>20.440000000000001</v>
      </c>
      <c r="M17308">
        <v>1.6E-2</v>
      </c>
      <c r="O17308" s="12">
        <f>VLOOKUP(C17308,[3]May!$C:$Z,24,FALSE)</f>
        <v>2019</v>
      </c>
    </row>
    <row r="17309" spans="1:15" x14ac:dyDescent="0.25">
      <c r="A17309" t="s">
        <v>1245</v>
      </c>
      <c r="C17309" t="s">
        <v>1340</v>
      </c>
      <c r="E17309">
        <v>2</v>
      </c>
      <c r="F17309" t="s">
        <v>1247</v>
      </c>
      <c r="J17309" t="s">
        <v>23</v>
      </c>
      <c r="K17309">
        <v>1</v>
      </c>
      <c r="L17309">
        <v>5.1100000000000003</v>
      </c>
      <c r="M17309">
        <v>4.0000000000000001E-3</v>
      </c>
      <c r="O17309" s="12">
        <f>VLOOKUP(C17309,[3]May!$C:$Z,24,FALSE)</f>
        <v>2019</v>
      </c>
    </row>
    <row r="17310" spans="1:15" x14ac:dyDescent="0.25">
      <c r="A17310" t="s">
        <v>1245</v>
      </c>
      <c r="C17310" t="s">
        <v>1340</v>
      </c>
      <c r="E17310">
        <v>2</v>
      </c>
      <c r="F17310" t="s">
        <v>1247</v>
      </c>
      <c r="J17310" t="s">
        <v>23</v>
      </c>
      <c r="K17310">
        <v>6</v>
      </c>
      <c r="L17310">
        <v>390.78</v>
      </c>
      <c r="M17310">
        <v>0.30599999999999999</v>
      </c>
      <c r="O17310" s="12">
        <f>VLOOKUP(C17310,[3]May!$C:$Z,24,FALSE)</f>
        <v>2019</v>
      </c>
    </row>
    <row r="17311" spans="1:15" x14ac:dyDescent="0.25">
      <c r="A17311" t="s">
        <v>1245</v>
      </c>
      <c r="C17311" t="s">
        <v>1340</v>
      </c>
      <c r="E17311">
        <v>2</v>
      </c>
      <c r="F17311" t="s">
        <v>1247</v>
      </c>
      <c r="J17311" t="s">
        <v>23</v>
      </c>
      <c r="K17311">
        <v>1</v>
      </c>
      <c r="L17311">
        <v>5.1100000000000003</v>
      </c>
      <c r="M17311">
        <v>4.0000000000000001E-3</v>
      </c>
      <c r="O17311" s="12">
        <f>VLOOKUP(C17311,[3]May!$C:$Z,24,FALSE)</f>
        <v>2019</v>
      </c>
    </row>
    <row r="17312" spans="1:15" x14ac:dyDescent="0.25">
      <c r="A17312" t="s">
        <v>1245</v>
      </c>
      <c r="C17312" t="s">
        <v>1340</v>
      </c>
      <c r="E17312">
        <v>12</v>
      </c>
      <c r="F17312" t="s">
        <v>1253</v>
      </c>
      <c r="J17312" t="s">
        <v>23</v>
      </c>
      <c r="K17312">
        <v>1</v>
      </c>
      <c r="L17312">
        <v>61.2</v>
      </c>
      <c r="M17312">
        <v>8.3370000000000007E-3</v>
      </c>
      <c r="O17312" s="12">
        <f>VLOOKUP(C17312,[3]May!$C:$Z,24,FALSE)</f>
        <v>2019</v>
      </c>
    </row>
    <row r="17313" spans="1:15" x14ac:dyDescent="0.25">
      <c r="A17313" t="s">
        <v>1245</v>
      </c>
      <c r="C17313" t="s">
        <v>1340</v>
      </c>
      <c r="E17313">
        <v>2</v>
      </c>
      <c r="F17313" t="s">
        <v>1247</v>
      </c>
      <c r="J17313" t="s">
        <v>23</v>
      </c>
      <c r="K17313">
        <v>4</v>
      </c>
      <c r="L17313">
        <v>20.440000000000001</v>
      </c>
      <c r="M17313">
        <v>1.6E-2</v>
      </c>
      <c r="O17313" s="12">
        <f>VLOOKUP(C17313,[3]May!$C:$Z,24,FALSE)</f>
        <v>2019</v>
      </c>
    </row>
    <row r="17314" spans="1:15" x14ac:dyDescent="0.25">
      <c r="A17314" t="s">
        <v>1245</v>
      </c>
      <c r="C17314" t="s">
        <v>1340</v>
      </c>
      <c r="E17314">
        <v>12</v>
      </c>
      <c r="F17314" t="s">
        <v>1253</v>
      </c>
      <c r="J17314" t="s">
        <v>23</v>
      </c>
      <c r="K17314">
        <v>1</v>
      </c>
      <c r="L17314">
        <v>61.2</v>
      </c>
      <c r="M17314">
        <v>8.3370000000000007E-3</v>
      </c>
      <c r="O17314" s="12">
        <f>VLOOKUP(C17314,[3]May!$C:$Z,24,FALSE)</f>
        <v>2019</v>
      </c>
    </row>
    <row r="17315" spans="1:15" x14ac:dyDescent="0.25">
      <c r="A17315" t="s">
        <v>1245</v>
      </c>
      <c r="C17315" t="s">
        <v>1340</v>
      </c>
      <c r="E17315">
        <v>2</v>
      </c>
      <c r="F17315" t="s">
        <v>1247</v>
      </c>
      <c r="J17315" t="s">
        <v>23</v>
      </c>
      <c r="K17315">
        <v>3</v>
      </c>
      <c r="L17315">
        <v>15.33</v>
      </c>
      <c r="M17315">
        <v>1.2E-2</v>
      </c>
      <c r="O17315" s="12">
        <f>VLOOKUP(C17315,[3]May!$C:$Z,24,FALSE)</f>
        <v>2019</v>
      </c>
    </row>
    <row r="17316" spans="1:15" x14ac:dyDescent="0.25">
      <c r="A17316" t="s">
        <v>1245</v>
      </c>
      <c r="C17316" t="s">
        <v>1340</v>
      </c>
      <c r="E17316">
        <v>2</v>
      </c>
      <c r="F17316" t="s">
        <v>1247</v>
      </c>
      <c r="J17316" t="s">
        <v>23</v>
      </c>
      <c r="K17316">
        <v>1</v>
      </c>
      <c r="L17316">
        <v>65.13</v>
      </c>
      <c r="M17316">
        <v>5.0999999999999997E-2</v>
      </c>
      <c r="O17316" s="12">
        <f>VLOOKUP(C17316,[3]May!$C:$Z,24,FALSE)</f>
        <v>2019</v>
      </c>
    </row>
    <row r="17317" spans="1:15" x14ac:dyDescent="0.25">
      <c r="A17317" t="s">
        <v>1245</v>
      </c>
      <c r="C17317" t="s">
        <v>1340</v>
      </c>
      <c r="E17317">
        <v>8</v>
      </c>
      <c r="F17317" t="s">
        <v>1251</v>
      </c>
      <c r="J17317" t="s">
        <v>23</v>
      </c>
      <c r="K17317">
        <v>2</v>
      </c>
      <c r="L17317">
        <v>110.12</v>
      </c>
      <c r="M17317">
        <v>6.4399999999999999E-2</v>
      </c>
      <c r="O17317" s="12">
        <f>VLOOKUP(C17317,[3]May!$C:$Z,24,FALSE)</f>
        <v>2019</v>
      </c>
    </row>
    <row r="17318" spans="1:15" x14ac:dyDescent="0.25">
      <c r="A17318" t="s">
        <v>1245</v>
      </c>
      <c r="C17318" t="s">
        <v>1340</v>
      </c>
      <c r="E17318">
        <v>2</v>
      </c>
      <c r="F17318" t="s">
        <v>1247</v>
      </c>
      <c r="J17318" t="s">
        <v>23</v>
      </c>
      <c r="K17318">
        <v>4</v>
      </c>
      <c r="L17318">
        <v>20.440000000000001</v>
      </c>
      <c r="M17318">
        <v>1.6E-2</v>
      </c>
      <c r="O17318" s="12">
        <f>VLOOKUP(C17318,[3]May!$C:$Z,24,FALSE)</f>
        <v>2019</v>
      </c>
    </row>
    <row r="17319" spans="1:15" x14ac:dyDescent="0.25">
      <c r="A17319" t="s">
        <v>1245</v>
      </c>
      <c r="C17319" t="s">
        <v>1340</v>
      </c>
      <c r="E17319">
        <v>2</v>
      </c>
      <c r="F17319" t="s">
        <v>1247</v>
      </c>
      <c r="J17319" t="s">
        <v>23</v>
      </c>
      <c r="K17319">
        <v>7</v>
      </c>
      <c r="L17319">
        <v>35.770000000000003</v>
      </c>
      <c r="M17319">
        <v>2.8000000000000001E-2</v>
      </c>
      <c r="O17319" s="12">
        <f>VLOOKUP(C17319,[3]May!$C:$Z,24,FALSE)</f>
        <v>2019</v>
      </c>
    </row>
    <row r="17320" spans="1:15" x14ac:dyDescent="0.25">
      <c r="A17320" t="s">
        <v>1245</v>
      </c>
      <c r="C17320" t="s">
        <v>1340</v>
      </c>
      <c r="E17320">
        <v>2</v>
      </c>
      <c r="F17320" t="s">
        <v>1247</v>
      </c>
      <c r="J17320" t="s">
        <v>23</v>
      </c>
      <c r="K17320">
        <v>5</v>
      </c>
      <c r="L17320">
        <v>25.55</v>
      </c>
      <c r="M17320">
        <v>0.02</v>
      </c>
      <c r="O17320" s="12">
        <f>VLOOKUP(C17320,[3]May!$C:$Z,24,FALSE)</f>
        <v>2019</v>
      </c>
    </row>
    <row r="17321" spans="1:15" x14ac:dyDescent="0.25">
      <c r="A17321" t="s">
        <v>1245</v>
      </c>
      <c r="C17321" t="s">
        <v>1340</v>
      </c>
      <c r="E17321">
        <v>2</v>
      </c>
      <c r="F17321" t="s">
        <v>1247</v>
      </c>
      <c r="J17321" t="s">
        <v>23</v>
      </c>
      <c r="K17321">
        <v>1</v>
      </c>
      <c r="L17321">
        <v>65.13</v>
      </c>
      <c r="M17321">
        <v>5.0999999999999997E-2</v>
      </c>
      <c r="O17321" s="12">
        <f>VLOOKUP(C17321,[3]May!$C:$Z,24,FALSE)</f>
        <v>2019</v>
      </c>
    </row>
    <row r="17322" spans="1:15" x14ac:dyDescent="0.25">
      <c r="A17322" t="s">
        <v>1245</v>
      </c>
      <c r="C17322" t="s">
        <v>1340</v>
      </c>
      <c r="E17322">
        <v>2</v>
      </c>
      <c r="F17322" t="s">
        <v>1247</v>
      </c>
      <c r="J17322" t="s">
        <v>23</v>
      </c>
      <c r="K17322">
        <v>8</v>
      </c>
      <c r="L17322">
        <v>40.880000000000003</v>
      </c>
      <c r="M17322">
        <v>3.2000000000000001E-2</v>
      </c>
      <c r="O17322" s="12">
        <f>VLOOKUP(C17322,[3]May!$C:$Z,24,FALSE)</f>
        <v>2019</v>
      </c>
    </row>
    <row r="17323" spans="1:15" x14ac:dyDescent="0.25">
      <c r="A17323" t="s">
        <v>1245</v>
      </c>
      <c r="C17323" t="s">
        <v>1340</v>
      </c>
      <c r="E17323">
        <v>2</v>
      </c>
      <c r="F17323" t="s">
        <v>1247</v>
      </c>
      <c r="J17323" t="s">
        <v>23</v>
      </c>
      <c r="K17323">
        <v>2</v>
      </c>
      <c r="L17323">
        <v>130.26</v>
      </c>
      <c r="M17323">
        <v>0.10199999999999999</v>
      </c>
      <c r="O17323" s="12">
        <f>VLOOKUP(C17323,[3]May!$C:$Z,24,FALSE)</f>
        <v>2019</v>
      </c>
    </row>
    <row r="17324" spans="1:15" x14ac:dyDescent="0.25">
      <c r="A17324" t="s">
        <v>1245</v>
      </c>
      <c r="C17324" t="s">
        <v>1340</v>
      </c>
      <c r="E17324">
        <v>2</v>
      </c>
      <c r="F17324" t="s">
        <v>1247</v>
      </c>
      <c r="J17324" t="s">
        <v>23</v>
      </c>
      <c r="K17324">
        <v>1</v>
      </c>
      <c r="L17324">
        <v>5.1100000000000003</v>
      </c>
      <c r="M17324">
        <v>4.0000000000000001E-3</v>
      </c>
      <c r="O17324" s="12">
        <f>VLOOKUP(C17324,[3]May!$C:$Z,24,FALSE)</f>
        <v>2019</v>
      </c>
    </row>
    <row r="17325" spans="1:15" x14ac:dyDescent="0.25">
      <c r="A17325" t="s">
        <v>1245</v>
      </c>
      <c r="C17325" t="s">
        <v>1340</v>
      </c>
      <c r="E17325">
        <v>12</v>
      </c>
      <c r="F17325" t="s">
        <v>1253</v>
      </c>
      <c r="J17325" t="s">
        <v>23</v>
      </c>
      <c r="K17325">
        <v>1</v>
      </c>
      <c r="L17325">
        <v>61.2</v>
      </c>
      <c r="M17325">
        <v>8.3370000000000007E-3</v>
      </c>
      <c r="O17325" s="12">
        <f>VLOOKUP(C17325,[3]May!$C:$Z,24,FALSE)</f>
        <v>2019</v>
      </c>
    </row>
    <row r="17326" spans="1:15" x14ac:dyDescent="0.25">
      <c r="A17326" t="s">
        <v>1245</v>
      </c>
      <c r="C17326" t="s">
        <v>1340</v>
      </c>
      <c r="E17326">
        <v>2</v>
      </c>
      <c r="F17326" t="s">
        <v>1247</v>
      </c>
      <c r="J17326" t="s">
        <v>23</v>
      </c>
      <c r="K17326">
        <v>5</v>
      </c>
      <c r="L17326">
        <v>25.55</v>
      </c>
      <c r="M17326">
        <v>0.02</v>
      </c>
      <c r="O17326" s="12">
        <f>VLOOKUP(C17326,[3]May!$C:$Z,24,FALSE)</f>
        <v>2019</v>
      </c>
    </row>
    <row r="17327" spans="1:15" x14ac:dyDescent="0.25">
      <c r="A17327" t="s">
        <v>1245</v>
      </c>
      <c r="C17327" t="s">
        <v>1340</v>
      </c>
      <c r="E17327">
        <v>2</v>
      </c>
      <c r="F17327" t="s">
        <v>1247</v>
      </c>
      <c r="J17327" t="s">
        <v>23</v>
      </c>
      <c r="K17327">
        <v>8</v>
      </c>
      <c r="L17327">
        <v>40.880000000000003</v>
      </c>
      <c r="M17327">
        <v>3.2000000000000001E-2</v>
      </c>
      <c r="O17327" s="12">
        <f>VLOOKUP(C17327,[3]May!$C:$Z,24,FALSE)</f>
        <v>2019</v>
      </c>
    </row>
    <row r="17328" spans="1:15" x14ac:dyDescent="0.25">
      <c r="A17328" t="s">
        <v>1245</v>
      </c>
      <c r="C17328" t="s">
        <v>1340</v>
      </c>
      <c r="E17328">
        <v>12</v>
      </c>
      <c r="F17328" t="s">
        <v>1253</v>
      </c>
      <c r="J17328" t="s">
        <v>23</v>
      </c>
      <c r="K17328">
        <v>1</v>
      </c>
      <c r="L17328">
        <v>61.2</v>
      </c>
      <c r="M17328">
        <v>8.3370000000000007E-3</v>
      </c>
      <c r="O17328" s="12">
        <f>VLOOKUP(C17328,[3]May!$C:$Z,24,FALSE)</f>
        <v>2019</v>
      </c>
    </row>
    <row r="17329" spans="1:15" x14ac:dyDescent="0.25">
      <c r="A17329" t="s">
        <v>1245</v>
      </c>
      <c r="C17329" t="s">
        <v>1340</v>
      </c>
      <c r="E17329">
        <v>2</v>
      </c>
      <c r="F17329" t="s">
        <v>1247</v>
      </c>
      <c r="J17329" t="s">
        <v>23</v>
      </c>
      <c r="K17329">
        <v>3</v>
      </c>
      <c r="L17329">
        <v>15.33</v>
      </c>
      <c r="M17329">
        <v>1.2E-2</v>
      </c>
      <c r="O17329" s="12">
        <f>VLOOKUP(C17329,[3]May!$C:$Z,24,FALSE)</f>
        <v>2019</v>
      </c>
    </row>
    <row r="17330" spans="1:15" x14ac:dyDescent="0.25">
      <c r="A17330" t="s">
        <v>1245</v>
      </c>
      <c r="C17330" t="s">
        <v>1340</v>
      </c>
      <c r="E17330">
        <v>2</v>
      </c>
      <c r="F17330" t="s">
        <v>1247</v>
      </c>
      <c r="J17330" t="s">
        <v>23</v>
      </c>
      <c r="K17330">
        <v>3</v>
      </c>
      <c r="L17330">
        <v>15.33</v>
      </c>
      <c r="M17330">
        <v>1.2E-2</v>
      </c>
      <c r="O17330" s="12">
        <f>VLOOKUP(C17330,[3]May!$C:$Z,24,FALSE)</f>
        <v>2019</v>
      </c>
    </row>
    <row r="17331" spans="1:15" x14ac:dyDescent="0.25">
      <c r="A17331" t="s">
        <v>1245</v>
      </c>
      <c r="C17331" t="s">
        <v>1340</v>
      </c>
      <c r="E17331">
        <v>12</v>
      </c>
      <c r="F17331" t="s">
        <v>1253</v>
      </c>
      <c r="J17331" t="s">
        <v>23</v>
      </c>
      <c r="K17331">
        <v>1</v>
      </c>
      <c r="L17331">
        <v>61.2</v>
      </c>
      <c r="M17331">
        <v>8.3370000000000007E-3</v>
      </c>
      <c r="O17331" s="12">
        <f>VLOOKUP(C17331,[3]May!$C:$Z,24,FALSE)</f>
        <v>2019</v>
      </c>
    </row>
    <row r="17332" spans="1:15" x14ac:dyDescent="0.25">
      <c r="A17332" t="s">
        <v>1245</v>
      </c>
      <c r="C17332" t="s">
        <v>1340</v>
      </c>
      <c r="E17332">
        <v>2</v>
      </c>
      <c r="F17332" t="s">
        <v>1247</v>
      </c>
      <c r="J17332" t="s">
        <v>23</v>
      </c>
      <c r="K17332">
        <v>1</v>
      </c>
      <c r="L17332">
        <v>65.13</v>
      </c>
      <c r="M17332">
        <v>5.0999999999999997E-2</v>
      </c>
      <c r="O17332" s="12">
        <f>VLOOKUP(C17332,[3]May!$C:$Z,24,FALSE)</f>
        <v>2019</v>
      </c>
    </row>
    <row r="17333" spans="1:15" x14ac:dyDescent="0.25">
      <c r="A17333" t="s">
        <v>1245</v>
      </c>
      <c r="C17333" t="s">
        <v>1340</v>
      </c>
      <c r="E17333">
        <v>3</v>
      </c>
      <c r="F17333" t="s">
        <v>1260</v>
      </c>
      <c r="J17333" t="s">
        <v>23</v>
      </c>
      <c r="K17333">
        <v>5</v>
      </c>
      <c r="L17333">
        <v>348.05</v>
      </c>
      <c r="M17333">
        <v>0.20050000000000001</v>
      </c>
      <c r="O17333" s="12">
        <f>VLOOKUP(C17333,[3]May!$C:$Z,24,FALSE)</f>
        <v>2019</v>
      </c>
    </row>
    <row r="17334" spans="1:15" x14ac:dyDescent="0.25">
      <c r="A17334" t="s">
        <v>1245</v>
      </c>
      <c r="C17334" t="s">
        <v>1340</v>
      </c>
      <c r="E17334">
        <v>2</v>
      </c>
      <c r="F17334" t="s">
        <v>1247</v>
      </c>
      <c r="J17334" t="s">
        <v>23</v>
      </c>
      <c r="K17334">
        <v>8</v>
      </c>
      <c r="L17334">
        <v>521.04</v>
      </c>
      <c r="M17334">
        <v>0.40799999999999997</v>
      </c>
      <c r="O17334" s="12">
        <f>VLOOKUP(C17334,[3]May!$C:$Z,24,FALSE)</f>
        <v>2019</v>
      </c>
    </row>
    <row r="17335" spans="1:15" x14ac:dyDescent="0.25">
      <c r="A17335" t="s">
        <v>1245</v>
      </c>
      <c r="C17335" t="s">
        <v>1340</v>
      </c>
      <c r="E17335">
        <v>2</v>
      </c>
      <c r="F17335" t="s">
        <v>1247</v>
      </c>
      <c r="J17335" t="s">
        <v>23</v>
      </c>
      <c r="K17335">
        <v>7</v>
      </c>
      <c r="L17335">
        <v>35.770000000000003</v>
      </c>
      <c r="M17335">
        <v>2.8000000000000001E-2</v>
      </c>
      <c r="O17335" s="12">
        <f>VLOOKUP(C17335,[3]May!$C:$Z,24,FALSE)</f>
        <v>2019</v>
      </c>
    </row>
    <row r="17336" spans="1:15" x14ac:dyDescent="0.25">
      <c r="A17336" t="s">
        <v>1245</v>
      </c>
      <c r="C17336" t="s">
        <v>1340</v>
      </c>
      <c r="E17336">
        <v>2</v>
      </c>
      <c r="F17336" t="s">
        <v>1247</v>
      </c>
      <c r="J17336" t="s">
        <v>23</v>
      </c>
      <c r="K17336">
        <v>6</v>
      </c>
      <c r="L17336">
        <v>30.66</v>
      </c>
      <c r="M17336">
        <v>2.4E-2</v>
      </c>
      <c r="O17336" s="12">
        <f>VLOOKUP(C17336,[3]May!$C:$Z,24,FALSE)</f>
        <v>2019</v>
      </c>
    </row>
    <row r="17337" spans="1:15" x14ac:dyDescent="0.25">
      <c r="A17337" t="s">
        <v>1245</v>
      </c>
      <c r="C17337" t="s">
        <v>1340</v>
      </c>
      <c r="E17337">
        <v>2</v>
      </c>
      <c r="F17337" t="s">
        <v>1247</v>
      </c>
      <c r="J17337" t="s">
        <v>23</v>
      </c>
      <c r="K17337">
        <v>2</v>
      </c>
      <c r="L17337">
        <v>10.220000000000001</v>
      </c>
      <c r="M17337">
        <v>8.0000000000000002E-3</v>
      </c>
      <c r="O17337" s="12">
        <f>VLOOKUP(C17337,[3]May!$C:$Z,24,FALSE)</f>
        <v>2019</v>
      </c>
    </row>
    <row r="17338" spans="1:15" x14ac:dyDescent="0.25">
      <c r="A17338" t="s">
        <v>1245</v>
      </c>
      <c r="C17338" t="s">
        <v>1340</v>
      </c>
      <c r="E17338">
        <v>12</v>
      </c>
      <c r="F17338" t="s">
        <v>1253</v>
      </c>
      <c r="J17338" t="s">
        <v>23</v>
      </c>
      <c r="K17338">
        <v>1</v>
      </c>
      <c r="L17338">
        <v>61.2</v>
      </c>
      <c r="M17338">
        <v>8.3370000000000007E-3</v>
      </c>
      <c r="O17338" s="12">
        <f>VLOOKUP(C17338,[3]May!$C:$Z,24,FALSE)</f>
        <v>2019</v>
      </c>
    </row>
    <row r="17339" spans="1:15" x14ac:dyDescent="0.25">
      <c r="A17339" t="s">
        <v>1245</v>
      </c>
      <c r="C17339" t="s">
        <v>1340</v>
      </c>
      <c r="E17339">
        <v>8</v>
      </c>
      <c r="F17339" t="s">
        <v>1251</v>
      </c>
      <c r="J17339" t="s">
        <v>23</v>
      </c>
      <c r="K17339">
        <v>3</v>
      </c>
      <c r="L17339">
        <v>165.18</v>
      </c>
      <c r="M17339">
        <v>9.6600000000000005E-2</v>
      </c>
      <c r="O17339" s="12">
        <f>VLOOKUP(C17339,[3]May!$C:$Z,24,FALSE)</f>
        <v>2019</v>
      </c>
    </row>
    <row r="17340" spans="1:15" x14ac:dyDescent="0.25">
      <c r="A17340" t="s">
        <v>1245</v>
      </c>
      <c r="C17340" t="s">
        <v>1340</v>
      </c>
      <c r="E17340">
        <v>8</v>
      </c>
      <c r="F17340" t="s">
        <v>1251</v>
      </c>
      <c r="J17340" t="s">
        <v>23</v>
      </c>
      <c r="K17340">
        <v>3</v>
      </c>
      <c r="L17340">
        <v>165.18</v>
      </c>
      <c r="M17340">
        <v>9.6600000000000005E-2</v>
      </c>
      <c r="O17340" s="12">
        <f>VLOOKUP(C17340,[3]May!$C:$Z,24,FALSE)</f>
        <v>2019</v>
      </c>
    </row>
    <row r="17341" spans="1:15" x14ac:dyDescent="0.25">
      <c r="A17341" t="s">
        <v>1245</v>
      </c>
      <c r="C17341" t="s">
        <v>1340</v>
      </c>
      <c r="E17341">
        <v>2</v>
      </c>
      <c r="F17341" t="s">
        <v>1247</v>
      </c>
      <c r="J17341" t="s">
        <v>23</v>
      </c>
      <c r="K17341">
        <v>1</v>
      </c>
      <c r="L17341">
        <v>5.1100000000000003</v>
      </c>
      <c r="M17341">
        <v>4.0000000000000001E-3</v>
      </c>
      <c r="O17341" s="12">
        <f>VLOOKUP(C17341,[3]May!$C:$Z,24,FALSE)</f>
        <v>2019</v>
      </c>
    </row>
    <row r="17342" spans="1:15" x14ac:dyDescent="0.25">
      <c r="A17342" t="s">
        <v>1245</v>
      </c>
      <c r="C17342" t="s">
        <v>1340</v>
      </c>
      <c r="E17342">
        <v>2</v>
      </c>
      <c r="F17342" t="s">
        <v>1247</v>
      </c>
      <c r="J17342" t="s">
        <v>23</v>
      </c>
      <c r="K17342">
        <v>1</v>
      </c>
      <c r="L17342">
        <v>65.13</v>
      </c>
      <c r="M17342">
        <v>5.0999999999999997E-2</v>
      </c>
      <c r="O17342" s="12">
        <f>VLOOKUP(C17342,[3]May!$C:$Z,24,FALSE)</f>
        <v>2019</v>
      </c>
    </row>
    <row r="17343" spans="1:15" x14ac:dyDescent="0.25">
      <c r="A17343" t="s">
        <v>1245</v>
      </c>
      <c r="C17343" t="s">
        <v>1340</v>
      </c>
      <c r="E17343">
        <v>8</v>
      </c>
      <c r="F17343" t="s">
        <v>1251</v>
      </c>
      <c r="J17343" t="s">
        <v>23</v>
      </c>
      <c r="K17343">
        <v>2</v>
      </c>
      <c r="L17343">
        <v>110.12</v>
      </c>
      <c r="M17343">
        <v>6.4399999999999999E-2</v>
      </c>
      <c r="O17343" s="12">
        <f>VLOOKUP(C17343,[3]May!$C:$Z,24,FALSE)</f>
        <v>2019</v>
      </c>
    </row>
    <row r="17344" spans="1:15" x14ac:dyDescent="0.25">
      <c r="A17344" t="s">
        <v>1245</v>
      </c>
      <c r="C17344" t="s">
        <v>1340</v>
      </c>
      <c r="E17344">
        <v>12</v>
      </c>
      <c r="F17344" t="s">
        <v>1253</v>
      </c>
      <c r="J17344" t="s">
        <v>23</v>
      </c>
      <c r="K17344">
        <v>1</v>
      </c>
      <c r="L17344">
        <v>61.2</v>
      </c>
      <c r="M17344">
        <v>8.3370000000000007E-3</v>
      </c>
      <c r="O17344" s="12">
        <f>VLOOKUP(C17344,[3]May!$C:$Z,24,FALSE)</f>
        <v>2019</v>
      </c>
    </row>
    <row r="17345" spans="1:15" x14ac:dyDescent="0.25">
      <c r="A17345" t="s">
        <v>1245</v>
      </c>
      <c r="C17345" t="s">
        <v>1340</v>
      </c>
      <c r="E17345">
        <v>8</v>
      </c>
      <c r="F17345" t="s">
        <v>1251</v>
      </c>
      <c r="J17345" t="s">
        <v>23</v>
      </c>
      <c r="K17345">
        <v>2</v>
      </c>
      <c r="L17345">
        <v>110.12</v>
      </c>
      <c r="M17345">
        <v>6.4399999999999999E-2</v>
      </c>
      <c r="O17345" s="12">
        <f>VLOOKUP(C17345,[3]May!$C:$Z,24,FALSE)</f>
        <v>2019</v>
      </c>
    </row>
    <row r="17346" spans="1:15" x14ac:dyDescent="0.25">
      <c r="A17346" t="s">
        <v>1245</v>
      </c>
      <c r="C17346" t="s">
        <v>1340</v>
      </c>
      <c r="E17346">
        <v>2</v>
      </c>
      <c r="F17346" t="s">
        <v>1247</v>
      </c>
      <c r="J17346" t="s">
        <v>23</v>
      </c>
      <c r="K17346">
        <v>1</v>
      </c>
      <c r="L17346">
        <v>5.1100000000000003</v>
      </c>
      <c r="M17346">
        <v>4.0000000000000001E-3</v>
      </c>
      <c r="O17346" s="12">
        <f>VLOOKUP(C17346,[3]May!$C:$Z,24,FALSE)</f>
        <v>2019</v>
      </c>
    </row>
    <row r="17347" spans="1:15" x14ac:dyDescent="0.25">
      <c r="A17347" t="s">
        <v>1245</v>
      </c>
      <c r="C17347" t="s">
        <v>1340</v>
      </c>
      <c r="E17347">
        <v>2</v>
      </c>
      <c r="F17347" t="s">
        <v>1247</v>
      </c>
      <c r="J17347" t="s">
        <v>23</v>
      </c>
      <c r="K17347">
        <v>3</v>
      </c>
      <c r="L17347">
        <v>15.33</v>
      </c>
      <c r="M17347">
        <v>1.2E-2</v>
      </c>
      <c r="O17347" s="12">
        <f>VLOOKUP(C17347,[3]May!$C:$Z,24,FALSE)</f>
        <v>2019</v>
      </c>
    </row>
    <row r="17348" spans="1:15" x14ac:dyDescent="0.25">
      <c r="A17348" t="s">
        <v>1245</v>
      </c>
      <c r="C17348" t="s">
        <v>1340</v>
      </c>
      <c r="E17348">
        <v>2</v>
      </c>
      <c r="F17348" t="s">
        <v>1247</v>
      </c>
      <c r="J17348" t="s">
        <v>23</v>
      </c>
      <c r="K17348">
        <v>1</v>
      </c>
      <c r="L17348">
        <v>65.13</v>
      </c>
      <c r="M17348">
        <v>5.0999999999999997E-2</v>
      </c>
      <c r="O17348" s="12">
        <f>VLOOKUP(C17348,[3]May!$C:$Z,24,FALSE)</f>
        <v>2019</v>
      </c>
    </row>
    <row r="17349" spans="1:15" x14ac:dyDescent="0.25">
      <c r="A17349" t="s">
        <v>1245</v>
      </c>
      <c r="C17349" t="s">
        <v>1340</v>
      </c>
      <c r="E17349">
        <v>8</v>
      </c>
      <c r="F17349" t="s">
        <v>1251</v>
      </c>
      <c r="J17349" t="s">
        <v>23</v>
      </c>
      <c r="K17349">
        <v>2</v>
      </c>
      <c r="L17349">
        <v>110.12</v>
      </c>
      <c r="M17349">
        <v>6.4399999999999999E-2</v>
      </c>
      <c r="O17349" s="12">
        <f>VLOOKUP(C17349,[3]May!$C:$Z,24,FALSE)</f>
        <v>2019</v>
      </c>
    </row>
    <row r="17350" spans="1:15" x14ac:dyDescent="0.25">
      <c r="A17350" t="s">
        <v>1245</v>
      </c>
      <c r="C17350" t="s">
        <v>1340</v>
      </c>
      <c r="E17350">
        <v>2</v>
      </c>
      <c r="F17350" t="s">
        <v>1247</v>
      </c>
      <c r="J17350" t="s">
        <v>23</v>
      </c>
      <c r="K17350">
        <v>1</v>
      </c>
      <c r="L17350">
        <v>65.13</v>
      </c>
      <c r="M17350">
        <v>5.0999999999999997E-2</v>
      </c>
      <c r="O17350" s="12">
        <f>VLOOKUP(C17350,[3]May!$C:$Z,24,FALSE)</f>
        <v>2019</v>
      </c>
    </row>
    <row r="17351" spans="1:15" x14ac:dyDescent="0.25">
      <c r="A17351" t="s">
        <v>1245</v>
      </c>
      <c r="C17351" t="s">
        <v>1340</v>
      </c>
      <c r="E17351">
        <v>2</v>
      </c>
      <c r="F17351" t="s">
        <v>1247</v>
      </c>
      <c r="J17351" t="s">
        <v>23</v>
      </c>
      <c r="K17351">
        <v>1</v>
      </c>
      <c r="L17351">
        <v>5.1100000000000003</v>
      </c>
      <c r="M17351">
        <v>4.0000000000000001E-3</v>
      </c>
      <c r="O17351" s="12">
        <f>VLOOKUP(C17351,[3]May!$C:$Z,24,FALSE)</f>
        <v>2019</v>
      </c>
    </row>
    <row r="17352" spans="1:15" x14ac:dyDescent="0.25">
      <c r="A17352" t="s">
        <v>1245</v>
      </c>
      <c r="C17352" t="s">
        <v>1340</v>
      </c>
      <c r="E17352">
        <v>8</v>
      </c>
      <c r="F17352" t="s">
        <v>1251</v>
      </c>
      <c r="J17352" t="s">
        <v>23</v>
      </c>
      <c r="K17352">
        <v>3</v>
      </c>
      <c r="L17352">
        <v>165.18</v>
      </c>
      <c r="M17352">
        <v>9.6600000000000005E-2</v>
      </c>
      <c r="O17352" s="12">
        <f>VLOOKUP(C17352,[3]May!$C:$Z,24,FALSE)</f>
        <v>2019</v>
      </c>
    </row>
    <row r="17353" spans="1:15" x14ac:dyDescent="0.25">
      <c r="A17353" t="s">
        <v>1245</v>
      </c>
      <c r="C17353" t="s">
        <v>1340</v>
      </c>
      <c r="E17353">
        <v>12</v>
      </c>
      <c r="F17353" t="s">
        <v>1253</v>
      </c>
      <c r="J17353" t="s">
        <v>23</v>
      </c>
      <c r="K17353">
        <v>1</v>
      </c>
      <c r="L17353">
        <v>61.2</v>
      </c>
      <c r="M17353">
        <v>8.3370000000000007E-3</v>
      </c>
      <c r="O17353" s="12">
        <f>VLOOKUP(C17353,[3]May!$C:$Z,24,FALSE)</f>
        <v>2019</v>
      </c>
    </row>
    <row r="17354" spans="1:15" x14ac:dyDescent="0.25">
      <c r="A17354" t="s">
        <v>1245</v>
      </c>
      <c r="C17354" t="s">
        <v>1340</v>
      </c>
      <c r="E17354">
        <v>2</v>
      </c>
      <c r="F17354" t="s">
        <v>1247</v>
      </c>
      <c r="J17354" t="s">
        <v>23</v>
      </c>
      <c r="K17354">
        <v>5</v>
      </c>
      <c r="L17354">
        <v>25.55</v>
      </c>
      <c r="M17354">
        <v>0.02</v>
      </c>
      <c r="O17354" s="12">
        <f>VLOOKUP(C17354,[3]May!$C:$Z,24,FALSE)</f>
        <v>2019</v>
      </c>
    </row>
    <row r="17355" spans="1:15" x14ac:dyDescent="0.25">
      <c r="A17355" t="s">
        <v>1245</v>
      </c>
      <c r="C17355" t="s">
        <v>1340</v>
      </c>
      <c r="E17355">
        <v>2</v>
      </c>
      <c r="F17355" t="s">
        <v>1247</v>
      </c>
      <c r="J17355" t="s">
        <v>23</v>
      </c>
      <c r="K17355">
        <v>2</v>
      </c>
      <c r="L17355">
        <v>10.220000000000001</v>
      </c>
      <c r="M17355">
        <v>8.0000000000000002E-3</v>
      </c>
      <c r="O17355" s="12">
        <f>VLOOKUP(C17355,[3]May!$C:$Z,24,FALSE)</f>
        <v>2019</v>
      </c>
    </row>
    <row r="17356" spans="1:15" x14ac:dyDescent="0.25">
      <c r="A17356" t="s">
        <v>1245</v>
      </c>
      <c r="C17356" t="s">
        <v>1340</v>
      </c>
      <c r="E17356">
        <v>2</v>
      </c>
      <c r="F17356" t="s">
        <v>1247</v>
      </c>
      <c r="J17356" t="s">
        <v>23</v>
      </c>
      <c r="K17356">
        <v>1</v>
      </c>
      <c r="L17356">
        <v>65.13</v>
      </c>
      <c r="M17356">
        <v>5.0999999999999997E-2</v>
      </c>
      <c r="O17356" s="12">
        <f>VLOOKUP(C17356,[3]May!$C:$Z,24,FALSE)</f>
        <v>2019</v>
      </c>
    </row>
    <row r="17357" spans="1:15" x14ac:dyDescent="0.25">
      <c r="A17357" t="s">
        <v>1245</v>
      </c>
      <c r="C17357" t="s">
        <v>1340</v>
      </c>
      <c r="E17357">
        <v>2</v>
      </c>
      <c r="F17357" t="s">
        <v>1247</v>
      </c>
      <c r="J17357" t="s">
        <v>23</v>
      </c>
      <c r="K17357">
        <v>1</v>
      </c>
      <c r="L17357">
        <v>5.1100000000000003</v>
      </c>
      <c r="M17357">
        <v>4.0000000000000001E-3</v>
      </c>
      <c r="O17357" s="12">
        <f>VLOOKUP(C17357,[3]May!$C:$Z,24,FALSE)</f>
        <v>2019</v>
      </c>
    </row>
    <row r="17358" spans="1:15" x14ac:dyDescent="0.25">
      <c r="A17358" t="s">
        <v>1245</v>
      </c>
      <c r="C17358" t="s">
        <v>1340</v>
      </c>
      <c r="E17358">
        <v>3</v>
      </c>
      <c r="F17358" t="s">
        <v>1260</v>
      </c>
      <c r="J17358" t="s">
        <v>23</v>
      </c>
      <c r="K17358">
        <v>1</v>
      </c>
      <c r="L17358">
        <v>69.61</v>
      </c>
      <c r="M17358">
        <v>4.0099999999999997E-2</v>
      </c>
      <c r="O17358" s="12">
        <f>VLOOKUP(C17358,[3]May!$C:$Z,24,FALSE)</f>
        <v>2019</v>
      </c>
    </row>
    <row r="17359" spans="1:15" x14ac:dyDescent="0.25">
      <c r="A17359" t="s">
        <v>1245</v>
      </c>
      <c r="C17359" t="s">
        <v>1340</v>
      </c>
      <c r="E17359">
        <v>2</v>
      </c>
      <c r="F17359" t="s">
        <v>1247</v>
      </c>
      <c r="J17359" t="s">
        <v>23</v>
      </c>
      <c r="K17359">
        <v>1</v>
      </c>
      <c r="L17359">
        <v>5.1100000000000003</v>
      </c>
      <c r="M17359">
        <v>4.0000000000000001E-3</v>
      </c>
      <c r="O17359" s="12">
        <f>VLOOKUP(C17359,[3]May!$C:$Z,24,FALSE)</f>
        <v>2019</v>
      </c>
    </row>
    <row r="17360" spans="1:15" x14ac:dyDescent="0.25">
      <c r="A17360" t="s">
        <v>1245</v>
      </c>
      <c r="C17360" t="s">
        <v>1340</v>
      </c>
      <c r="E17360">
        <v>8</v>
      </c>
      <c r="F17360" t="s">
        <v>1251</v>
      </c>
      <c r="J17360" t="s">
        <v>23</v>
      </c>
      <c r="K17360">
        <v>3</v>
      </c>
      <c r="L17360">
        <v>165.18</v>
      </c>
      <c r="M17360">
        <v>9.6600000000000005E-2</v>
      </c>
      <c r="O17360" s="12">
        <f>VLOOKUP(C17360,[3]May!$C:$Z,24,FALSE)</f>
        <v>2019</v>
      </c>
    </row>
    <row r="17361" spans="1:15" x14ac:dyDescent="0.25">
      <c r="A17361" t="s">
        <v>1245</v>
      </c>
      <c r="C17361" t="s">
        <v>1340</v>
      </c>
      <c r="E17361">
        <v>3</v>
      </c>
      <c r="F17361" t="s">
        <v>1260</v>
      </c>
      <c r="J17361" t="s">
        <v>23</v>
      </c>
      <c r="K17361">
        <v>2</v>
      </c>
      <c r="L17361">
        <v>139.22</v>
      </c>
      <c r="M17361">
        <v>8.0199999999999994E-2</v>
      </c>
      <c r="O17361" s="12">
        <f>VLOOKUP(C17361,[3]May!$C:$Z,24,FALSE)</f>
        <v>2019</v>
      </c>
    </row>
    <row r="17362" spans="1:15" x14ac:dyDescent="0.25">
      <c r="A17362" t="s">
        <v>1245</v>
      </c>
      <c r="C17362" t="s">
        <v>1340</v>
      </c>
      <c r="E17362">
        <v>3</v>
      </c>
      <c r="F17362" t="s">
        <v>1260</v>
      </c>
      <c r="J17362" t="s">
        <v>23</v>
      </c>
      <c r="K17362">
        <v>3</v>
      </c>
      <c r="L17362">
        <v>208.83</v>
      </c>
      <c r="M17362">
        <v>0.1203</v>
      </c>
      <c r="O17362" s="12">
        <f>VLOOKUP(C17362,[3]May!$C:$Z,24,FALSE)</f>
        <v>2019</v>
      </c>
    </row>
    <row r="17363" spans="1:15" x14ac:dyDescent="0.25">
      <c r="A17363" t="s">
        <v>1245</v>
      </c>
      <c r="C17363" t="s">
        <v>1340</v>
      </c>
      <c r="E17363">
        <v>8</v>
      </c>
      <c r="F17363" t="s">
        <v>1251</v>
      </c>
      <c r="J17363" t="s">
        <v>23</v>
      </c>
      <c r="K17363">
        <v>2</v>
      </c>
      <c r="L17363">
        <v>110.12</v>
      </c>
      <c r="M17363">
        <v>6.4399999999999999E-2</v>
      </c>
      <c r="O17363" s="12">
        <f>VLOOKUP(C17363,[3]May!$C:$Z,24,FALSE)</f>
        <v>2019</v>
      </c>
    </row>
    <row r="17364" spans="1:15" x14ac:dyDescent="0.25">
      <c r="A17364" t="s">
        <v>1245</v>
      </c>
      <c r="C17364" t="s">
        <v>1340</v>
      </c>
      <c r="E17364">
        <v>2</v>
      </c>
      <c r="F17364" t="s">
        <v>1247</v>
      </c>
      <c r="J17364" t="s">
        <v>23</v>
      </c>
      <c r="K17364">
        <v>5</v>
      </c>
      <c r="L17364">
        <v>25.55</v>
      </c>
      <c r="M17364">
        <v>0.02</v>
      </c>
      <c r="O17364" s="12">
        <f>VLOOKUP(C17364,[3]May!$C:$Z,24,FALSE)</f>
        <v>2019</v>
      </c>
    </row>
    <row r="17365" spans="1:15" x14ac:dyDescent="0.25">
      <c r="A17365" t="s">
        <v>1245</v>
      </c>
      <c r="C17365" t="s">
        <v>1340</v>
      </c>
      <c r="E17365">
        <v>2</v>
      </c>
      <c r="F17365" t="s">
        <v>1247</v>
      </c>
      <c r="J17365" t="s">
        <v>23</v>
      </c>
      <c r="K17365">
        <v>2</v>
      </c>
      <c r="L17365">
        <v>10.220000000000001</v>
      </c>
      <c r="M17365">
        <v>8.0000000000000002E-3</v>
      </c>
      <c r="O17365" s="12">
        <f>VLOOKUP(C17365,[3]May!$C:$Z,24,FALSE)</f>
        <v>2019</v>
      </c>
    </row>
    <row r="17366" spans="1:15" x14ac:dyDescent="0.25">
      <c r="A17366" t="s">
        <v>1245</v>
      </c>
      <c r="C17366" t="s">
        <v>1340</v>
      </c>
      <c r="E17366">
        <v>2</v>
      </c>
      <c r="F17366" t="s">
        <v>1247</v>
      </c>
      <c r="J17366" t="s">
        <v>23</v>
      </c>
      <c r="K17366">
        <v>1</v>
      </c>
      <c r="L17366">
        <v>65.13</v>
      </c>
      <c r="M17366">
        <v>5.0999999999999997E-2</v>
      </c>
      <c r="O17366" s="12">
        <f>VLOOKUP(C17366,[3]May!$C:$Z,24,FALSE)</f>
        <v>2019</v>
      </c>
    </row>
    <row r="17367" spans="1:15" x14ac:dyDescent="0.25">
      <c r="A17367" t="s">
        <v>1245</v>
      </c>
      <c r="C17367" t="s">
        <v>1340</v>
      </c>
      <c r="E17367">
        <v>8</v>
      </c>
      <c r="F17367" t="s">
        <v>1251</v>
      </c>
      <c r="J17367" t="s">
        <v>23</v>
      </c>
      <c r="K17367">
        <v>2</v>
      </c>
      <c r="L17367">
        <v>110.12</v>
      </c>
      <c r="M17367">
        <v>6.4399999999999999E-2</v>
      </c>
      <c r="O17367" s="12">
        <f>VLOOKUP(C17367,[3]May!$C:$Z,24,FALSE)</f>
        <v>2019</v>
      </c>
    </row>
    <row r="17368" spans="1:15" x14ac:dyDescent="0.25">
      <c r="A17368" t="s">
        <v>1245</v>
      </c>
      <c r="C17368" t="s">
        <v>1340</v>
      </c>
      <c r="E17368">
        <v>9</v>
      </c>
      <c r="F17368" t="s">
        <v>1256</v>
      </c>
      <c r="J17368" t="s">
        <v>23</v>
      </c>
      <c r="K17368">
        <v>3</v>
      </c>
      <c r="L17368">
        <v>117.18</v>
      </c>
      <c r="M17368">
        <v>9.6600000000000005E-2</v>
      </c>
      <c r="O17368" s="12">
        <f>VLOOKUP(C17368,[3]May!$C:$Z,24,FALSE)</f>
        <v>2019</v>
      </c>
    </row>
    <row r="17369" spans="1:15" x14ac:dyDescent="0.25">
      <c r="A17369" t="s">
        <v>1245</v>
      </c>
      <c r="C17369" t="s">
        <v>1340</v>
      </c>
      <c r="E17369">
        <v>2</v>
      </c>
      <c r="F17369" t="s">
        <v>1247</v>
      </c>
      <c r="J17369" t="s">
        <v>23</v>
      </c>
      <c r="K17369">
        <v>2</v>
      </c>
      <c r="L17369">
        <v>10.220000000000001</v>
      </c>
      <c r="M17369">
        <v>8.0000000000000002E-3</v>
      </c>
      <c r="O17369" s="12">
        <f>VLOOKUP(C17369,[3]May!$C:$Z,24,FALSE)</f>
        <v>2019</v>
      </c>
    </row>
    <row r="17370" spans="1:15" x14ac:dyDescent="0.25">
      <c r="A17370" t="s">
        <v>1245</v>
      </c>
      <c r="C17370" t="s">
        <v>1340</v>
      </c>
      <c r="E17370">
        <v>2</v>
      </c>
      <c r="F17370" t="s">
        <v>1247</v>
      </c>
      <c r="J17370" t="s">
        <v>23</v>
      </c>
      <c r="K17370">
        <v>2</v>
      </c>
      <c r="L17370">
        <v>130.26</v>
      </c>
      <c r="M17370">
        <v>0.10199999999999999</v>
      </c>
      <c r="O17370" s="12">
        <f>VLOOKUP(C17370,[3]May!$C:$Z,24,FALSE)</f>
        <v>2019</v>
      </c>
    </row>
    <row r="17371" spans="1:15" x14ac:dyDescent="0.25">
      <c r="A17371" t="s">
        <v>1245</v>
      </c>
      <c r="C17371" t="s">
        <v>1340</v>
      </c>
      <c r="E17371">
        <v>2</v>
      </c>
      <c r="F17371" t="s">
        <v>1247</v>
      </c>
      <c r="J17371" t="s">
        <v>23</v>
      </c>
      <c r="K17371">
        <v>1</v>
      </c>
      <c r="L17371">
        <v>5.1100000000000003</v>
      </c>
      <c r="M17371">
        <v>4.0000000000000001E-3</v>
      </c>
      <c r="O17371" s="12">
        <f>VLOOKUP(C17371,[3]May!$C:$Z,24,FALSE)</f>
        <v>2019</v>
      </c>
    </row>
    <row r="17372" spans="1:15" x14ac:dyDescent="0.25">
      <c r="A17372" t="s">
        <v>1245</v>
      </c>
      <c r="C17372" t="s">
        <v>1340</v>
      </c>
      <c r="E17372">
        <v>2</v>
      </c>
      <c r="F17372" t="s">
        <v>1247</v>
      </c>
      <c r="J17372" t="s">
        <v>23</v>
      </c>
      <c r="K17372">
        <v>4</v>
      </c>
      <c r="L17372">
        <v>20.440000000000001</v>
      </c>
      <c r="M17372">
        <v>1.6E-2</v>
      </c>
      <c r="O17372" s="12">
        <f>VLOOKUP(C17372,[3]May!$C:$Z,24,FALSE)</f>
        <v>2019</v>
      </c>
    </row>
    <row r="17373" spans="1:15" x14ac:dyDescent="0.25">
      <c r="A17373" t="s">
        <v>1245</v>
      </c>
      <c r="C17373" t="s">
        <v>1340</v>
      </c>
      <c r="E17373">
        <v>2</v>
      </c>
      <c r="F17373" t="s">
        <v>1247</v>
      </c>
      <c r="J17373" t="s">
        <v>23</v>
      </c>
      <c r="K17373">
        <v>1</v>
      </c>
      <c r="L17373">
        <v>65.13</v>
      </c>
      <c r="M17373">
        <v>5.0999999999999997E-2</v>
      </c>
      <c r="O17373" s="12">
        <f>VLOOKUP(C17373,[3]May!$C:$Z,24,FALSE)</f>
        <v>2019</v>
      </c>
    </row>
    <row r="17374" spans="1:15" x14ac:dyDescent="0.25">
      <c r="A17374" t="s">
        <v>1245</v>
      </c>
      <c r="C17374" t="s">
        <v>1340</v>
      </c>
      <c r="E17374">
        <v>12</v>
      </c>
      <c r="F17374" t="s">
        <v>1253</v>
      </c>
      <c r="J17374" t="s">
        <v>23</v>
      </c>
      <c r="K17374">
        <v>1</v>
      </c>
      <c r="L17374">
        <v>61.2</v>
      </c>
      <c r="M17374">
        <v>8.3370000000000007E-3</v>
      </c>
      <c r="O17374" s="12">
        <f>VLOOKUP(C17374,[3]May!$C:$Z,24,FALSE)</f>
        <v>2019</v>
      </c>
    </row>
    <row r="17375" spans="1:15" x14ac:dyDescent="0.25">
      <c r="A17375" t="s">
        <v>1245</v>
      </c>
      <c r="C17375" t="s">
        <v>1340</v>
      </c>
      <c r="E17375">
        <v>2</v>
      </c>
      <c r="F17375" t="s">
        <v>1247</v>
      </c>
      <c r="J17375" t="s">
        <v>23</v>
      </c>
      <c r="K17375">
        <v>5</v>
      </c>
      <c r="L17375">
        <v>25.55</v>
      </c>
      <c r="M17375">
        <v>0.02</v>
      </c>
      <c r="O17375" s="12">
        <f>VLOOKUP(C17375,[3]May!$C:$Z,24,FALSE)</f>
        <v>2019</v>
      </c>
    </row>
    <row r="17376" spans="1:15" x14ac:dyDescent="0.25">
      <c r="A17376" t="s">
        <v>1245</v>
      </c>
      <c r="C17376" t="s">
        <v>1340</v>
      </c>
      <c r="E17376">
        <v>2</v>
      </c>
      <c r="F17376" t="s">
        <v>1247</v>
      </c>
      <c r="J17376" t="s">
        <v>23</v>
      </c>
      <c r="K17376">
        <v>5</v>
      </c>
      <c r="L17376">
        <v>325.64999999999998</v>
      </c>
      <c r="M17376">
        <v>0.255</v>
      </c>
      <c r="O17376" s="12">
        <f>VLOOKUP(C17376,[3]May!$C:$Z,24,FALSE)</f>
        <v>2019</v>
      </c>
    </row>
    <row r="17377" spans="1:15" x14ac:dyDescent="0.25">
      <c r="A17377" t="s">
        <v>1245</v>
      </c>
      <c r="C17377" t="s">
        <v>1340</v>
      </c>
      <c r="E17377">
        <v>2</v>
      </c>
      <c r="F17377" t="s">
        <v>1247</v>
      </c>
      <c r="J17377" t="s">
        <v>23</v>
      </c>
      <c r="K17377">
        <v>7</v>
      </c>
      <c r="L17377">
        <v>35.770000000000003</v>
      </c>
      <c r="M17377">
        <v>2.8000000000000001E-2</v>
      </c>
      <c r="O17377" s="12">
        <f>VLOOKUP(C17377,[3]May!$C:$Z,24,FALSE)</f>
        <v>2019</v>
      </c>
    </row>
    <row r="17378" spans="1:15" x14ac:dyDescent="0.25">
      <c r="A17378" t="s">
        <v>1245</v>
      </c>
      <c r="C17378" t="s">
        <v>1340</v>
      </c>
      <c r="E17378">
        <v>2</v>
      </c>
      <c r="F17378" t="s">
        <v>1247</v>
      </c>
      <c r="J17378" t="s">
        <v>23</v>
      </c>
      <c r="K17378">
        <v>5</v>
      </c>
      <c r="L17378">
        <v>25.55</v>
      </c>
      <c r="M17378">
        <v>0.02</v>
      </c>
      <c r="O17378" s="12">
        <f>VLOOKUP(C17378,[3]May!$C:$Z,24,FALSE)</f>
        <v>2019</v>
      </c>
    </row>
    <row r="17379" spans="1:15" x14ac:dyDescent="0.25">
      <c r="A17379" t="s">
        <v>1245</v>
      </c>
      <c r="C17379" t="s">
        <v>1340</v>
      </c>
      <c r="E17379">
        <v>12</v>
      </c>
      <c r="F17379" t="s">
        <v>1253</v>
      </c>
      <c r="J17379" t="s">
        <v>23</v>
      </c>
      <c r="K17379">
        <v>1</v>
      </c>
      <c r="L17379">
        <v>61.2</v>
      </c>
      <c r="M17379">
        <v>8.3370000000000007E-3</v>
      </c>
      <c r="O17379" s="12">
        <f>VLOOKUP(C17379,[3]May!$C:$Z,24,FALSE)</f>
        <v>2019</v>
      </c>
    </row>
    <row r="17380" spans="1:15" x14ac:dyDescent="0.25">
      <c r="A17380" t="s">
        <v>1245</v>
      </c>
      <c r="C17380" t="s">
        <v>1340</v>
      </c>
      <c r="E17380">
        <v>2</v>
      </c>
      <c r="F17380" t="s">
        <v>1247</v>
      </c>
      <c r="J17380" t="s">
        <v>23</v>
      </c>
      <c r="K17380">
        <v>3</v>
      </c>
      <c r="L17380">
        <v>15.33</v>
      </c>
      <c r="M17380">
        <v>1.2E-2</v>
      </c>
      <c r="O17380" s="12">
        <f>VLOOKUP(C17380,[3]May!$C:$Z,24,FALSE)</f>
        <v>2019</v>
      </c>
    </row>
    <row r="17381" spans="1:15" x14ac:dyDescent="0.25">
      <c r="A17381" t="s">
        <v>1245</v>
      </c>
      <c r="C17381" t="s">
        <v>1340</v>
      </c>
      <c r="E17381">
        <v>2</v>
      </c>
      <c r="F17381" t="s">
        <v>1247</v>
      </c>
      <c r="J17381" t="s">
        <v>23</v>
      </c>
      <c r="K17381">
        <v>6</v>
      </c>
      <c r="L17381">
        <v>390.78</v>
      </c>
      <c r="M17381">
        <v>0.30599999999999999</v>
      </c>
      <c r="O17381" s="12">
        <f>VLOOKUP(C17381,[3]May!$C:$Z,24,FALSE)</f>
        <v>2019</v>
      </c>
    </row>
    <row r="17382" spans="1:15" x14ac:dyDescent="0.25">
      <c r="A17382" t="s">
        <v>1245</v>
      </c>
      <c r="C17382" t="s">
        <v>1340</v>
      </c>
      <c r="E17382">
        <v>8</v>
      </c>
      <c r="F17382" t="s">
        <v>1251</v>
      </c>
      <c r="J17382" t="s">
        <v>23</v>
      </c>
      <c r="K17382">
        <v>5</v>
      </c>
      <c r="L17382">
        <v>275.3</v>
      </c>
      <c r="M17382">
        <v>0.161</v>
      </c>
      <c r="O17382" s="12">
        <f>VLOOKUP(C17382,[3]May!$C:$Z,24,FALSE)</f>
        <v>2019</v>
      </c>
    </row>
    <row r="17383" spans="1:15" x14ac:dyDescent="0.25">
      <c r="A17383" t="s">
        <v>1245</v>
      </c>
      <c r="C17383" t="s">
        <v>1340</v>
      </c>
      <c r="E17383">
        <v>2</v>
      </c>
      <c r="F17383" t="s">
        <v>1247</v>
      </c>
      <c r="J17383" t="s">
        <v>23</v>
      </c>
      <c r="K17383">
        <v>5</v>
      </c>
      <c r="L17383">
        <v>25.55</v>
      </c>
      <c r="M17383">
        <v>0.02</v>
      </c>
      <c r="O17383" s="12">
        <f>VLOOKUP(C17383,[3]May!$C:$Z,24,FALSE)</f>
        <v>2019</v>
      </c>
    </row>
    <row r="17384" spans="1:15" x14ac:dyDescent="0.25">
      <c r="A17384" t="s">
        <v>1245</v>
      </c>
      <c r="C17384" t="s">
        <v>1340</v>
      </c>
      <c r="E17384">
        <v>2</v>
      </c>
      <c r="F17384" t="s">
        <v>1247</v>
      </c>
      <c r="J17384" t="s">
        <v>23</v>
      </c>
      <c r="K17384">
        <v>3</v>
      </c>
      <c r="L17384">
        <v>15.33</v>
      </c>
      <c r="M17384">
        <v>1.2E-2</v>
      </c>
      <c r="O17384" s="12">
        <f>VLOOKUP(C17384,[3]May!$C:$Z,24,FALSE)</f>
        <v>2019</v>
      </c>
    </row>
    <row r="17385" spans="1:15" x14ac:dyDescent="0.25">
      <c r="A17385" t="s">
        <v>1245</v>
      </c>
      <c r="C17385" t="s">
        <v>1340</v>
      </c>
      <c r="E17385">
        <v>3</v>
      </c>
      <c r="F17385" t="s">
        <v>1260</v>
      </c>
      <c r="J17385" t="s">
        <v>23</v>
      </c>
      <c r="K17385">
        <v>2</v>
      </c>
      <c r="L17385">
        <v>139.22</v>
      </c>
      <c r="M17385">
        <v>8.0199999999999994E-2</v>
      </c>
      <c r="O17385" s="12">
        <f>VLOOKUP(C17385,[3]May!$C:$Z,24,FALSE)</f>
        <v>2019</v>
      </c>
    </row>
    <row r="17386" spans="1:15" x14ac:dyDescent="0.25">
      <c r="A17386" t="s">
        <v>1245</v>
      </c>
      <c r="C17386" t="s">
        <v>1340</v>
      </c>
      <c r="E17386">
        <v>2</v>
      </c>
      <c r="F17386" t="s">
        <v>1247</v>
      </c>
      <c r="J17386" t="s">
        <v>23</v>
      </c>
      <c r="K17386">
        <v>7</v>
      </c>
      <c r="L17386">
        <v>35.770000000000003</v>
      </c>
      <c r="M17386">
        <v>2.8000000000000001E-2</v>
      </c>
      <c r="O17386" s="12">
        <f>VLOOKUP(C17386,[3]May!$C:$Z,24,FALSE)</f>
        <v>2019</v>
      </c>
    </row>
    <row r="17387" spans="1:15" x14ac:dyDescent="0.25">
      <c r="A17387" t="s">
        <v>1245</v>
      </c>
      <c r="C17387" t="s">
        <v>1340</v>
      </c>
      <c r="E17387">
        <v>2</v>
      </c>
      <c r="F17387" t="s">
        <v>1247</v>
      </c>
      <c r="J17387" t="s">
        <v>23</v>
      </c>
      <c r="K17387">
        <v>1</v>
      </c>
      <c r="L17387">
        <v>65.13</v>
      </c>
      <c r="M17387">
        <v>5.0999999999999997E-2</v>
      </c>
      <c r="O17387" s="12">
        <f>VLOOKUP(C17387,[3]May!$C:$Z,24,FALSE)</f>
        <v>2019</v>
      </c>
    </row>
    <row r="17388" spans="1:15" x14ac:dyDescent="0.25">
      <c r="A17388" t="s">
        <v>1245</v>
      </c>
      <c r="C17388" t="s">
        <v>1340</v>
      </c>
      <c r="E17388">
        <v>12</v>
      </c>
      <c r="F17388" t="s">
        <v>1253</v>
      </c>
      <c r="J17388" t="s">
        <v>23</v>
      </c>
      <c r="K17388">
        <v>1</v>
      </c>
      <c r="L17388">
        <v>61.2</v>
      </c>
      <c r="M17388">
        <v>8.3370000000000007E-3</v>
      </c>
      <c r="O17388" s="12">
        <f>VLOOKUP(C17388,[3]May!$C:$Z,24,FALSE)</f>
        <v>2019</v>
      </c>
    </row>
    <row r="17389" spans="1:15" x14ac:dyDescent="0.25">
      <c r="A17389" t="s">
        <v>1245</v>
      </c>
      <c r="C17389" t="s">
        <v>1340</v>
      </c>
      <c r="E17389">
        <v>3</v>
      </c>
      <c r="F17389" t="s">
        <v>1260</v>
      </c>
      <c r="J17389" t="s">
        <v>23</v>
      </c>
      <c r="K17389">
        <v>2</v>
      </c>
      <c r="L17389">
        <v>139.22</v>
      </c>
      <c r="M17389">
        <v>8.0199999999999994E-2</v>
      </c>
      <c r="O17389" s="12">
        <f>VLOOKUP(C17389,[3]May!$C:$Z,24,FALSE)</f>
        <v>2019</v>
      </c>
    </row>
    <row r="17390" spans="1:15" x14ac:dyDescent="0.25">
      <c r="A17390" t="s">
        <v>1245</v>
      </c>
      <c r="C17390" t="s">
        <v>1340</v>
      </c>
      <c r="E17390">
        <v>2</v>
      </c>
      <c r="F17390" t="s">
        <v>1247</v>
      </c>
      <c r="J17390" t="s">
        <v>23</v>
      </c>
      <c r="K17390">
        <v>4</v>
      </c>
      <c r="L17390">
        <v>20.440000000000001</v>
      </c>
      <c r="M17390">
        <v>1.6E-2</v>
      </c>
      <c r="O17390" s="12">
        <f>VLOOKUP(C17390,[3]May!$C:$Z,24,FALSE)</f>
        <v>2019</v>
      </c>
    </row>
    <row r="17391" spans="1:15" x14ac:dyDescent="0.25">
      <c r="A17391" t="s">
        <v>1245</v>
      </c>
      <c r="C17391" t="s">
        <v>1340</v>
      </c>
      <c r="E17391">
        <v>2</v>
      </c>
      <c r="F17391" t="s">
        <v>1247</v>
      </c>
      <c r="J17391" t="s">
        <v>23</v>
      </c>
      <c r="K17391">
        <v>1</v>
      </c>
      <c r="L17391">
        <v>65.13</v>
      </c>
      <c r="M17391">
        <v>5.0999999999999997E-2</v>
      </c>
      <c r="O17391" s="12">
        <f>VLOOKUP(C17391,[3]May!$C:$Z,24,FALSE)</f>
        <v>2019</v>
      </c>
    </row>
    <row r="17392" spans="1:15" x14ac:dyDescent="0.25">
      <c r="A17392" t="s">
        <v>1245</v>
      </c>
      <c r="C17392" t="s">
        <v>1340</v>
      </c>
      <c r="E17392">
        <v>2</v>
      </c>
      <c r="F17392" t="s">
        <v>1247</v>
      </c>
      <c r="J17392" t="s">
        <v>23</v>
      </c>
      <c r="K17392">
        <v>7</v>
      </c>
      <c r="L17392">
        <v>35.770000000000003</v>
      </c>
      <c r="M17392">
        <v>2.8000000000000001E-2</v>
      </c>
      <c r="O17392" s="12">
        <f>VLOOKUP(C17392,[3]May!$C:$Z,24,FALSE)</f>
        <v>2019</v>
      </c>
    </row>
    <row r="17393" spans="1:15" x14ac:dyDescent="0.25">
      <c r="A17393" t="s">
        <v>1245</v>
      </c>
      <c r="C17393" t="s">
        <v>1340</v>
      </c>
      <c r="E17393">
        <v>2</v>
      </c>
      <c r="F17393" t="s">
        <v>1247</v>
      </c>
      <c r="J17393" t="s">
        <v>23</v>
      </c>
      <c r="K17393">
        <v>2</v>
      </c>
      <c r="L17393">
        <v>10.220000000000001</v>
      </c>
      <c r="M17393">
        <v>8.0000000000000002E-3</v>
      </c>
      <c r="O17393" s="12">
        <f>VLOOKUP(C17393,[3]May!$C:$Z,24,FALSE)</f>
        <v>2019</v>
      </c>
    </row>
    <row r="17394" spans="1:15" x14ac:dyDescent="0.25">
      <c r="A17394" t="s">
        <v>1245</v>
      </c>
      <c r="C17394" t="s">
        <v>1340</v>
      </c>
      <c r="E17394">
        <v>2</v>
      </c>
      <c r="F17394" t="s">
        <v>1247</v>
      </c>
      <c r="J17394" t="s">
        <v>23</v>
      </c>
      <c r="K17394">
        <v>6</v>
      </c>
      <c r="L17394">
        <v>30.66</v>
      </c>
      <c r="M17394">
        <v>2.4E-2</v>
      </c>
      <c r="O17394" s="12">
        <f>VLOOKUP(C17394,[3]May!$C:$Z,24,FALSE)</f>
        <v>2019</v>
      </c>
    </row>
    <row r="17395" spans="1:15" x14ac:dyDescent="0.25">
      <c r="A17395" t="s">
        <v>1245</v>
      </c>
      <c r="C17395" t="s">
        <v>1340</v>
      </c>
      <c r="E17395">
        <v>2</v>
      </c>
      <c r="F17395" t="s">
        <v>1247</v>
      </c>
      <c r="J17395" t="s">
        <v>23</v>
      </c>
      <c r="K17395">
        <v>5</v>
      </c>
      <c r="L17395">
        <v>25.55</v>
      </c>
      <c r="M17395">
        <v>0.02</v>
      </c>
      <c r="O17395" s="12">
        <f>VLOOKUP(C17395,[3]May!$C:$Z,24,FALSE)</f>
        <v>2019</v>
      </c>
    </row>
    <row r="17396" spans="1:15" x14ac:dyDescent="0.25">
      <c r="A17396" t="s">
        <v>1245</v>
      </c>
      <c r="C17396" t="s">
        <v>1340</v>
      </c>
      <c r="E17396">
        <v>2</v>
      </c>
      <c r="F17396" t="s">
        <v>1247</v>
      </c>
      <c r="J17396" t="s">
        <v>23</v>
      </c>
      <c r="K17396">
        <v>8</v>
      </c>
      <c r="L17396">
        <v>40.880000000000003</v>
      </c>
      <c r="M17396">
        <v>3.2000000000000001E-2</v>
      </c>
      <c r="O17396" s="12">
        <f>VLOOKUP(C17396,[3]May!$C:$Z,24,FALSE)</f>
        <v>2019</v>
      </c>
    </row>
    <row r="17397" spans="1:15" x14ac:dyDescent="0.25">
      <c r="A17397" t="s">
        <v>1245</v>
      </c>
      <c r="C17397" t="s">
        <v>1340</v>
      </c>
      <c r="E17397">
        <v>2</v>
      </c>
      <c r="F17397" t="s">
        <v>1247</v>
      </c>
      <c r="J17397" t="s">
        <v>23</v>
      </c>
      <c r="K17397">
        <v>2</v>
      </c>
      <c r="L17397">
        <v>130.26</v>
      </c>
      <c r="M17397">
        <v>0.10199999999999999</v>
      </c>
      <c r="O17397" s="12">
        <f>VLOOKUP(C17397,[3]May!$C:$Z,24,FALSE)</f>
        <v>2019</v>
      </c>
    </row>
    <row r="17398" spans="1:15" x14ac:dyDescent="0.25">
      <c r="A17398" t="s">
        <v>1245</v>
      </c>
      <c r="C17398" t="s">
        <v>1340</v>
      </c>
      <c r="E17398">
        <v>2</v>
      </c>
      <c r="F17398" t="s">
        <v>1247</v>
      </c>
      <c r="J17398" t="s">
        <v>23</v>
      </c>
      <c r="K17398">
        <v>1</v>
      </c>
      <c r="L17398">
        <v>5.1100000000000003</v>
      </c>
      <c r="M17398">
        <v>4.0000000000000001E-3</v>
      </c>
      <c r="O17398" s="12">
        <f>VLOOKUP(C17398,[3]May!$C:$Z,24,FALSE)</f>
        <v>2019</v>
      </c>
    </row>
    <row r="17399" spans="1:15" x14ac:dyDescent="0.25">
      <c r="A17399" t="s">
        <v>1245</v>
      </c>
      <c r="C17399" t="s">
        <v>1340</v>
      </c>
      <c r="E17399">
        <v>2</v>
      </c>
      <c r="F17399" t="s">
        <v>1247</v>
      </c>
      <c r="J17399" t="s">
        <v>23</v>
      </c>
      <c r="K17399">
        <v>7</v>
      </c>
      <c r="L17399">
        <v>35.770000000000003</v>
      </c>
      <c r="M17399">
        <v>2.8000000000000001E-2</v>
      </c>
      <c r="O17399" s="12">
        <f>VLOOKUP(C17399,[3]May!$C:$Z,24,FALSE)</f>
        <v>2019</v>
      </c>
    </row>
    <row r="17400" spans="1:15" x14ac:dyDescent="0.25">
      <c r="A17400" t="s">
        <v>1245</v>
      </c>
      <c r="C17400" t="s">
        <v>1340</v>
      </c>
      <c r="E17400">
        <v>8</v>
      </c>
      <c r="F17400" t="s">
        <v>1251</v>
      </c>
      <c r="J17400" t="s">
        <v>23</v>
      </c>
      <c r="K17400">
        <v>4</v>
      </c>
      <c r="L17400">
        <v>220.24</v>
      </c>
      <c r="M17400">
        <v>0.1288</v>
      </c>
      <c r="O17400" s="12">
        <f>VLOOKUP(C17400,[3]May!$C:$Z,24,FALSE)</f>
        <v>2019</v>
      </c>
    </row>
    <row r="17401" spans="1:15" x14ac:dyDescent="0.25">
      <c r="A17401" t="s">
        <v>1245</v>
      </c>
      <c r="C17401" t="s">
        <v>1340</v>
      </c>
      <c r="E17401">
        <v>2</v>
      </c>
      <c r="F17401" t="s">
        <v>1247</v>
      </c>
      <c r="J17401" t="s">
        <v>23</v>
      </c>
      <c r="K17401">
        <v>3</v>
      </c>
      <c r="L17401">
        <v>195.39</v>
      </c>
      <c r="M17401">
        <v>0.153</v>
      </c>
      <c r="O17401" s="12">
        <f>VLOOKUP(C17401,[3]May!$C:$Z,24,FALSE)</f>
        <v>2019</v>
      </c>
    </row>
    <row r="17402" spans="1:15" x14ac:dyDescent="0.25">
      <c r="A17402" t="s">
        <v>1245</v>
      </c>
      <c r="C17402" t="s">
        <v>1340</v>
      </c>
      <c r="E17402">
        <v>2</v>
      </c>
      <c r="F17402" t="s">
        <v>1247</v>
      </c>
      <c r="J17402" t="s">
        <v>23</v>
      </c>
      <c r="K17402">
        <v>1</v>
      </c>
      <c r="L17402">
        <v>5.1100000000000003</v>
      </c>
      <c r="M17402">
        <v>4.0000000000000001E-3</v>
      </c>
      <c r="O17402" s="12">
        <f>VLOOKUP(C17402,[3]May!$C:$Z,24,FALSE)</f>
        <v>2019</v>
      </c>
    </row>
    <row r="17403" spans="1:15" x14ac:dyDescent="0.25">
      <c r="A17403" t="s">
        <v>1245</v>
      </c>
      <c r="C17403" t="s">
        <v>1340</v>
      </c>
      <c r="E17403">
        <v>2</v>
      </c>
      <c r="F17403" t="s">
        <v>1247</v>
      </c>
      <c r="J17403" t="s">
        <v>23</v>
      </c>
      <c r="K17403">
        <v>12</v>
      </c>
      <c r="L17403">
        <v>61.32</v>
      </c>
      <c r="M17403">
        <v>4.8000000000000001E-2</v>
      </c>
      <c r="O17403" s="12">
        <f>VLOOKUP(C17403,[3]May!$C:$Z,24,FALSE)</f>
        <v>2019</v>
      </c>
    </row>
    <row r="17404" spans="1:15" x14ac:dyDescent="0.25">
      <c r="A17404" t="s">
        <v>1245</v>
      </c>
      <c r="C17404" t="s">
        <v>1340</v>
      </c>
      <c r="E17404">
        <v>12</v>
      </c>
      <c r="F17404" t="s">
        <v>1253</v>
      </c>
      <c r="J17404" t="s">
        <v>23</v>
      </c>
      <c r="K17404">
        <v>1</v>
      </c>
      <c r="L17404">
        <v>61.2</v>
      </c>
      <c r="M17404">
        <v>8.3370000000000007E-3</v>
      </c>
      <c r="O17404" s="12">
        <f>VLOOKUP(C17404,[3]May!$C:$Z,24,FALSE)</f>
        <v>2019</v>
      </c>
    </row>
    <row r="17405" spans="1:15" x14ac:dyDescent="0.25">
      <c r="A17405" t="s">
        <v>1245</v>
      </c>
      <c r="C17405" t="s">
        <v>1340</v>
      </c>
      <c r="E17405">
        <v>2</v>
      </c>
      <c r="F17405" t="s">
        <v>1247</v>
      </c>
      <c r="J17405" t="s">
        <v>23</v>
      </c>
      <c r="K17405">
        <v>2</v>
      </c>
      <c r="L17405">
        <v>10.220000000000001</v>
      </c>
      <c r="M17405">
        <v>8.0000000000000002E-3</v>
      </c>
      <c r="O17405" s="12">
        <f>VLOOKUP(C17405,[3]May!$C:$Z,24,FALSE)</f>
        <v>2019</v>
      </c>
    </row>
    <row r="17406" spans="1:15" x14ac:dyDescent="0.25">
      <c r="A17406" t="s">
        <v>1245</v>
      </c>
      <c r="C17406" t="s">
        <v>1340</v>
      </c>
      <c r="E17406">
        <v>12</v>
      </c>
      <c r="F17406" t="s">
        <v>1253</v>
      </c>
      <c r="J17406" t="s">
        <v>23</v>
      </c>
      <c r="K17406">
        <v>1</v>
      </c>
      <c r="L17406">
        <v>61.2</v>
      </c>
      <c r="M17406">
        <v>8.3370000000000007E-3</v>
      </c>
      <c r="O17406" s="12">
        <f>VLOOKUP(C17406,[3]May!$C:$Z,24,FALSE)</f>
        <v>2019</v>
      </c>
    </row>
    <row r="17407" spans="1:15" x14ac:dyDescent="0.25">
      <c r="A17407" t="s">
        <v>1245</v>
      </c>
      <c r="C17407" t="s">
        <v>1340</v>
      </c>
      <c r="E17407">
        <v>2</v>
      </c>
      <c r="F17407" t="s">
        <v>1247</v>
      </c>
      <c r="J17407" t="s">
        <v>23</v>
      </c>
      <c r="K17407">
        <v>7</v>
      </c>
      <c r="L17407">
        <v>35.770000000000003</v>
      </c>
      <c r="M17407">
        <v>2.8000000000000001E-2</v>
      </c>
      <c r="O17407" s="12">
        <f>VLOOKUP(C17407,[3]May!$C:$Z,24,FALSE)</f>
        <v>2019</v>
      </c>
    </row>
    <row r="17408" spans="1:15" x14ac:dyDescent="0.25">
      <c r="A17408" t="s">
        <v>1245</v>
      </c>
      <c r="C17408" t="s">
        <v>1340</v>
      </c>
      <c r="E17408">
        <v>12</v>
      </c>
      <c r="F17408" t="s">
        <v>1253</v>
      </c>
      <c r="J17408" t="s">
        <v>23</v>
      </c>
      <c r="K17408">
        <v>1</v>
      </c>
      <c r="L17408">
        <v>61.2</v>
      </c>
      <c r="M17408">
        <v>8.3370000000000007E-3</v>
      </c>
      <c r="O17408" s="12">
        <f>VLOOKUP(C17408,[3]May!$C:$Z,24,FALSE)</f>
        <v>2019</v>
      </c>
    </row>
    <row r="17409" spans="1:15" x14ac:dyDescent="0.25">
      <c r="A17409" t="s">
        <v>1245</v>
      </c>
      <c r="C17409" t="s">
        <v>1340</v>
      </c>
      <c r="E17409">
        <v>12</v>
      </c>
      <c r="F17409" t="s">
        <v>1253</v>
      </c>
      <c r="J17409" t="s">
        <v>23</v>
      </c>
      <c r="K17409">
        <v>1</v>
      </c>
      <c r="L17409">
        <v>61.2</v>
      </c>
      <c r="M17409">
        <v>8.3370000000000007E-3</v>
      </c>
      <c r="O17409" s="12">
        <f>VLOOKUP(C17409,[3]May!$C:$Z,24,FALSE)</f>
        <v>2019</v>
      </c>
    </row>
    <row r="17410" spans="1:15" x14ac:dyDescent="0.25">
      <c r="A17410" t="s">
        <v>1245</v>
      </c>
      <c r="C17410" t="s">
        <v>1340</v>
      </c>
      <c r="E17410">
        <v>2</v>
      </c>
      <c r="F17410" t="s">
        <v>1247</v>
      </c>
      <c r="J17410" t="s">
        <v>23</v>
      </c>
      <c r="K17410">
        <v>3</v>
      </c>
      <c r="L17410">
        <v>15.33</v>
      </c>
      <c r="M17410">
        <v>1.2E-2</v>
      </c>
      <c r="O17410" s="12">
        <f>VLOOKUP(C17410,[3]May!$C:$Z,24,FALSE)</f>
        <v>2019</v>
      </c>
    </row>
    <row r="17411" spans="1:15" x14ac:dyDescent="0.25">
      <c r="A17411" t="s">
        <v>1245</v>
      </c>
      <c r="C17411" t="s">
        <v>1340</v>
      </c>
      <c r="E17411">
        <v>2</v>
      </c>
      <c r="F17411" t="s">
        <v>1247</v>
      </c>
      <c r="J17411" t="s">
        <v>23</v>
      </c>
      <c r="K17411">
        <v>1</v>
      </c>
      <c r="L17411">
        <v>65.13</v>
      </c>
      <c r="M17411">
        <v>5.0999999999999997E-2</v>
      </c>
      <c r="O17411" s="12">
        <f>VLOOKUP(C17411,[3]May!$C:$Z,24,FALSE)</f>
        <v>2019</v>
      </c>
    </row>
    <row r="17412" spans="1:15" x14ac:dyDescent="0.25">
      <c r="A17412" t="s">
        <v>1245</v>
      </c>
      <c r="C17412" t="s">
        <v>1340</v>
      </c>
      <c r="E17412">
        <v>2</v>
      </c>
      <c r="F17412" t="s">
        <v>1247</v>
      </c>
      <c r="J17412" t="s">
        <v>23</v>
      </c>
      <c r="K17412">
        <v>2</v>
      </c>
      <c r="L17412">
        <v>130.26</v>
      </c>
      <c r="M17412">
        <v>0.10199999999999999</v>
      </c>
      <c r="O17412" s="12">
        <f>VLOOKUP(C17412,[3]May!$C:$Z,24,FALSE)</f>
        <v>2019</v>
      </c>
    </row>
    <row r="17413" spans="1:15" x14ac:dyDescent="0.25">
      <c r="A17413" t="s">
        <v>1245</v>
      </c>
      <c r="C17413" t="s">
        <v>1340</v>
      </c>
      <c r="E17413">
        <v>2</v>
      </c>
      <c r="F17413" t="s">
        <v>1247</v>
      </c>
      <c r="J17413" t="s">
        <v>23</v>
      </c>
      <c r="K17413">
        <v>1</v>
      </c>
      <c r="L17413">
        <v>5.1100000000000003</v>
      </c>
      <c r="M17413">
        <v>4.0000000000000001E-3</v>
      </c>
      <c r="O17413" s="12">
        <f>VLOOKUP(C17413,[3]May!$C:$Z,24,FALSE)</f>
        <v>2019</v>
      </c>
    </row>
    <row r="17414" spans="1:15" x14ac:dyDescent="0.25">
      <c r="A17414" t="s">
        <v>1245</v>
      </c>
      <c r="C17414" t="s">
        <v>1340</v>
      </c>
      <c r="E17414">
        <v>2</v>
      </c>
      <c r="F17414" t="s">
        <v>1247</v>
      </c>
      <c r="J17414" t="s">
        <v>23</v>
      </c>
      <c r="K17414">
        <v>1</v>
      </c>
      <c r="L17414">
        <v>65.13</v>
      </c>
      <c r="M17414">
        <v>5.0999999999999997E-2</v>
      </c>
      <c r="O17414" s="12">
        <f>VLOOKUP(C17414,[3]May!$C:$Z,24,FALSE)</f>
        <v>2019</v>
      </c>
    </row>
    <row r="17415" spans="1:15" x14ac:dyDescent="0.25">
      <c r="A17415" t="s">
        <v>1245</v>
      </c>
      <c r="C17415" t="s">
        <v>1340</v>
      </c>
      <c r="E17415">
        <v>2</v>
      </c>
      <c r="F17415" t="s">
        <v>1247</v>
      </c>
      <c r="J17415" t="s">
        <v>23</v>
      </c>
      <c r="K17415">
        <v>4</v>
      </c>
      <c r="L17415">
        <v>20.440000000000001</v>
      </c>
      <c r="M17415">
        <v>1.6E-2</v>
      </c>
      <c r="O17415" s="12">
        <f>VLOOKUP(C17415,[3]May!$C:$Z,24,FALSE)</f>
        <v>2019</v>
      </c>
    </row>
    <row r="17416" spans="1:15" x14ac:dyDescent="0.25">
      <c r="A17416" t="s">
        <v>1245</v>
      </c>
      <c r="C17416" t="s">
        <v>1340</v>
      </c>
      <c r="E17416">
        <v>12</v>
      </c>
      <c r="F17416" t="s">
        <v>1253</v>
      </c>
      <c r="J17416" t="s">
        <v>23</v>
      </c>
      <c r="K17416">
        <v>1</v>
      </c>
      <c r="L17416">
        <v>61.2</v>
      </c>
      <c r="M17416">
        <v>8.3370000000000007E-3</v>
      </c>
      <c r="O17416" s="12">
        <f>VLOOKUP(C17416,[3]May!$C:$Z,24,FALSE)</f>
        <v>2019</v>
      </c>
    </row>
    <row r="17417" spans="1:15" x14ac:dyDescent="0.25">
      <c r="A17417" t="s">
        <v>1245</v>
      </c>
      <c r="C17417" t="s">
        <v>1340</v>
      </c>
      <c r="E17417">
        <v>2</v>
      </c>
      <c r="F17417" t="s">
        <v>1247</v>
      </c>
      <c r="J17417" t="s">
        <v>23</v>
      </c>
      <c r="K17417">
        <v>3</v>
      </c>
      <c r="L17417">
        <v>15.33</v>
      </c>
      <c r="M17417">
        <v>1.2E-2</v>
      </c>
      <c r="O17417" s="12">
        <f>VLOOKUP(C17417,[3]May!$C:$Z,24,FALSE)</f>
        <v>2019</v>
      </c>
    </row>
    <row r="17418" spans="1:15" x14ac:dyDescent="0.25">
      <c r="A17418" t="s">
        <v>1245</v>
      </c>
      <c r="C17418" t="s">
        <v>1340</v>
      </c>
      <c r="E17418">
        <v>2</v>
      </c>
      <c r="F17418" t="s">
        <v>1247</v>
      </c>
      <c r="J17418" t="s">
        <v>23</v>
      </c>
      <c r="K17418">
        <v>7</v>
      </c>
      <c r="L17418">
        <v>455.91</v>
      </c>
      <c r="M17418">
        <v>0.35699999999999998</v>
      </c>
      <c r="O17418" s="12">
        <f>VLOOKUP(C17418,[3]May!$C:$Z,24,FALSE)</f>
        <v>2019</v>
      </c>
    </row>
    <row r="17419" spans="1:15" x14ac:dyDescent="0.25">
      <c r="A17419" t="s">
        <v>1245</v>
      </c>
      <c r="C17419" t="s">
        <v>1340</v>
      </c>
      <c r="E17419">
        <v>2</v>
      </c>
      <c r="F17419" t="s">
        <v>1247</v>
      </c>
      <c r="J17419" t="s">
        <v>23</v>
      </c>
      <c r="K17419">
        <v>1</v>
      </c>
      <c r="L17419">
        <v>5.1100000000000003</v>
      </c>
      <c r="M17419">
        <v>4.0000000000000001E-3</v>
      </c>
      <c r="O17419" s="12">
        <f>VLOOKUP(C17419,[3]May!$C:$Z,24,FALSE)</f>
        <v>2019</v>
      </c>
    </row>
    <row r="17420" spans="1:15" x14ac:dyDescent="0.25">
      <c r="A17420" t="s">
        <v>1245</v>
      </c>
      <c r="C17420" t="s">
        <v>1340</v>
      </c>
      <c r="E17420">
        <v>2</v>
      </c>
      <c r="F17420" t="s">
        <v>1247</v>
      </c>
      <c r="J17420" t="s">
        <v>23</v>
      </c>
      <c r="K17420">
        <v>2</v>
      </c>
      <c r="L17420">
        <v>10.220000000000001</v>
      </c>
      <c r="M17420">
        <v>8.0000000000000002E-3</v>
      </c>
      <c r="O17420" s="12">
        <f>VLOOKUP(C17420,[3]May!$C:$Z,24,FALSE)</f>
        <v>2019</v>
      </c>
    </row>
    <row r="17421" spans="1:15" x14ac:dyDescent="0.25">
      <c r="A17421" t="s">
        <v>1245</v>
      </c>
      <c r="C17421" t="s">
        <v>1340</v>
      </c>
      <c r="E17421">
        <v>2</v>
      </c>
      <c r="F17421" t="s">
        <v>1247</v>
      </c>
      <c r="J17421" t="s">
        <v>23</v>
      </c>
      <c r="K17421">
        <v>1</v>
      </c>
      <c r="L17421">
        <v>65.13</v>
      </c>
      <c r="M17421">
        <v>5.0999999999999997E-2</v>
      </c>
      <c r="O17421" s="12">
        <f>VLOOKUP(C17421,[3]May!$C:$Z,24,FALSE)</f>
        <v>2019</v>
      </c>
    </row>
    <row r="17422" spans="1:15" x14ac:dyDescent="0.25">
      <c r="A17422" t="s">
        <v>1245</v>
      </c>
      <c r="C17422" t="s">
        <v>1340</v>
      </c>
      <c r="E17422">
        <v>3</v>
      </c>
      <c r="F17422" t="s">
        <v>1260</v>
      </c>
      <c r="J17422" t="s">
        <v>23</v>
      </c>
      <c r="K17422">
        <v>2</v>
      </c>
      <c r="L17422">
        <v>139.22</v>
      </c>
      <c r="M17422">
        <v>8.0199999999999994E-2</v>
      </c>
      <c r="O17422" s="12">
        <f>VLOOKUP(C17422,[3]May!$C:$Z,24,FALSE)</f>
        <v>2019</v>
      </c>
    </row>
    <row r="17423" spans="1:15" x14ac:dyDescent="0.25">
      <c r="A17423" t="s">
        <v>1245</v>
      </c>
      <c r="C17423" t="s">
        <v>1340</v>
      </c>
      <c r="E17423">
        <v>2</v>
      </c>
      <c r="F17423" t="s">
        <v>1247</v>
      </c>
      <c r="J17423" t="s">
        <v>23</v>
      </c>
      <c r="K17423">
        <v>4</v>
      </c>
      <c r="L17423">
        <v>20.440000000000001</v>
      </c>
      <c r="M17423">
        <v>1.6E-2</v>
      </c>
      <c r="O17423" s="12">
        <f>VLOOKUP(C17423,[3]May!$C:$Z,24,FALSE)</f>
        <v>2019</v>
      </c>
    </row>
    <row r="17424" spans="1:15" x14ac:dyDescent="0.25">
      <c r="A17424" t="s">
        <v>1245</v>
      </c>
      <c r="C17424" t="s">
        <v>1340</v>
      </c>
      <c r="E17424">
        <v>2</v>
      </c>
      <c r="F17424" t="s">
        <v>1247</v>
      </c>
      <c r="J17424" t="s">
        <v>23</v>
      </c>
      <c r="K17424">
        <v>1</v>
      </c>
      <c r="L17424">
        <v>65.13</v>
      </c>
      <c r="M17424">
        <v>5.0999999999999997E-2</v>
      </c>
      <c r="O17424" s="12">
        <f>VLOOKUP(C17424,[3]May!$C:$Z,24,FALSE)</f>
        <v>2019</v>
      </c>
    </row>
    <row r="17425" spans="1:15" x14ac:dyDescent="0.25">
      <c r="A17425" t="s">
        <v>1245</v>
      </c>
      <c r="C17425" t="s">
        <v>1340</v>
      </c>
      <c r="E17425">
        <v>2</v>
      </c>
      <c r="F17425" t="s">
        <v>1247</v>
      </c>
      <c r="J17425" t="s">
        <v>23</v>
      </c>
      <c r="K17425">
        <v>7</v>
      </c>
      <c r="L17425">
        <v>35.770000000000003</v>
      </c>
      <c r="M17425">
        <v>2.8000000000000001E-2</v>
      </c>
      <c r="O17425" s="12">
        <f>VLOOKUP(C17425,[3]May!$C:$Z,24,FALSE)</f>
        <v>2019</v>
      </c>
    </row>
    <row r="17426" spans="1:15" x14ac:dyDescent="0.25">
      <c r="A17426" t="s">
        <v>1245</v>
      </c>
      <c r="C17426" t="s">
        <v>1340</v>
      </c>
      <c r="E17426">
        <v>12</v>
      </c>
      <c r="F17426" t="s">
        <v>1253</v>
      </c>
      <c r="J17426" t="s">
        <v>23</v>
      </c>
      <c r="K17426">
        <v>1</v>
      </c>
      <c r="L17426">
        <v>61.2</v>
      </c>
      <c r="M17426">
        <v>8.3370000000000007E-3</v>
      </c>
      <c r="O17426" s="12">
        <f>VLOOKUP(C17426,[3]May!$C:$Z,24,FALSE)</f>
        <v>2019</v>
      </c>
    </row>
    <row r="17427" spans="1:15" x14ac:dyDescent="0.25">
      <c r="A17427" t="s">
        <v>1245</v>
      </c>
      <c r="C17427" t="s">
        <v>1340</v>
      </c>
      <c r="E17427">
        <v>2</v>
      </c>
      <c r="F17427" t="s">
        <v>1247</v>
      </c>
      <c r="J17427" t="s">
        <v>23</v>
      </c>
      <c r="K17427">
        <v>5</v>
      </c>
      <c r="L17427">
        <v>25.55</v>
      </c>
      <c r="M17427">
        <v>0.02</v>
      </c>
      <c r="O17427" s="12">
        <f>VLOOKUP(C17427,[3]May!$C:$Z,24,FALSE)</f>
        <v>2019</v>
      </c>
    </row>
    <row r="17428" spans="1:15" x14ac:dyDescent="0.25">
      <c r="A17428" t="s">
        <v>1245</v>
      </c>
      <c r="C17428" t="s">
        <v>1340</v>
      </c>
      <c r="E17428">
        <v>2</v>
      </c>
      <c r="F17428" t="s">
        <v>1247</v>
      </c>
      <c r="J17428" t="s">
        <v>23</v>
      </c>
      <c r="K17428">
        <v>1</v>
      </c>
      <c r="L17428">
        <v>65.13</v>
      </c>
      <c r="M17428">
        <v>5.0999999999999997E-2</v>
      </c>
      <c r="O17428" s="12">
        <f>VLOOKUP(C17428,[3]May!$C:$Z,24,FALSE)</f>
        <v>2019</v>
      </c>
    </row>
    <row r="17429" spans="1:15" x14ac:dyDescent="0.25">
      <c r="A17429" t="s">
        <v>1245</v>
      </c>
      <c r="C17429" t="s">
        <v>1340</v>
      </c>
      <c r="E17429">
        <v>3</v>
      </c>
      <c r="F17429" t="s">
        <v>1260</v>
      </c>
      <c r="J17429" t="s">
        <v>23</v>
      </c>
      <c r="K17429">
        <v>3</v>
      </c>
      <c r="L17429">
        <v>208.83</v>
      </c>
      <c r="M17429">
        <v>0.1203</v>
      </c>
      <c r="O17429" s="12">
        <f>VLOOKUP(C17429,[3]May!$C:$Z,24,FALSE)</f>
        <v>2019</v>
      </c>
    </row>
    <row r="17430" spans="1:15" x14ac:dyDescent="0.25">
      <c r="A17430" t="s">
        <v>1245</v>
      </c>
      <c r="C17430" t="s">
        <v>1340</v>
      </c>
      <c r="E17430">
        <v>2</v>
      </c>
      <c r="F17430" t="s">
        <v>1247</v>
      </c>
      <c r="J17430" t="s">
        <v>23</v>
      </c>
      <c r="K17430">
        <v>1</v>
      </c>
      <c r="L17430">
        <v>5.1100000000000003</v>
      </c>
      <c r="M17430">
        <v>4.0000000000000001E-3</v>
      </c>
      <c r="O17430" s="12">
        <f>VLOOKUP(C17430,[3]May!$C:$Z,24,FALSE)</f>
        <v>2019</v>
      </c>
    </row>
    <row r="17431" spans="1:15" x14ac:dyDescent="0.25">
      <c r="A17431" t="s">
        <v>1245</v>
      </c>
      <c r="C17431" t="s">
        <v>1340</v>
      </c>
      <c r="E17431">
        <v>2</v>
      </c>
      <c r="F17431" t="s">
        <v>1247</v>
      </c>
      <c r="J17431" t="s">
        <v>23</v>
      </c>
      <c r="K17431">
        <v>7</v>
      </c>
      <c r="L17431">
        <v>35.770000000000003</v>
      </c>
      <c r="M17431">
        <v>2.8000000000000001E-2</v>
      </c>
      <c r="O17431" s="12">
        <f>VLOOKUP(C17431,[3]May!$C:$Z,24,FALSE)</f>
        <v>2019</v>
      </c>
    </row>
    <row r="17432" spans="1:15" x14ac:dyDescent="0.25">
      <c r="A17432" t="s">
        <v>1245</v>
      </c>
      <c r="C17432" t="s">
        <v>1340</v>
      </c>
      <c r="E17432">
        <v>12</v>
      </c>
      <c r="F17432" t="s">
        <v>1253</v>
      </c>
      <c r="J17432" t="s">
        <v>23</v>
      </c>
      <c r="K17432">
        <v>1</v>
      </c>
      <c r="L17432">
        <v>61.2</v>
      </c>
      <c r="M17432">
        <v>8.3370000000000007E-3</v>
      </c>
      <c r="O17432" s="12">
        <f>VLOOKUP(C17432,[3]May!$C:$Z,24,FALSE)</f>
        <v>2019</v>
      </c>
    </row>
    <row r="17433" spans="1:15" x14ac:dyDescent="0.25">
      <c r="A17433" t="s">
        <v>1245</v>
      </c>
      <c r="C17433" t="s">
        <v>1340</v>
      </c>
      <c r="E17433">
        <v>2</v>
      </c>
      <c r="F17433" t="s">
        <v>1247</v>
      </c>
      <c r="J17433" t="s">
        <v>23</v>
      </c>
      <c r="K17433">
        <v>1</v>
      </c>
      <c r="L17433">
        <v>65.13</v>
      </c>
      <c r="M17433">
        <v>5.0999999999999997E-2</v>
      </c>
      <c r="O17433" s="12">
        <f>VLOOKUP(C17433,[3]May!$C:$Z,24,FALSE)</f>
        <v>2019</v>
      </c>
    </row>
    <row r="17434" spans="1:15" x14ac:dyDescent="0.25">
      <c r="A17434" t="s">
        <v>1245</v>
      </c>
      <c r="C17434" t="s">
        <v>1340</v>
      </c>
      <c r="E17434">
        <v>2</v>
      </c>
      <c r="F17434" t="s">
        <v>1247</v>
      </c>
      <c r="J17434" t="s">
        <v>23</v>
      </c>
      <c r="K17434">
        <v>1</v>
      </c>
      <c r="L17434">
        <v>5.1100000000000003</v>
      </c>
      <c r="M17434">
        <v>4.0000000000000001E-3</v>
      </c>
      <c r="O17434" s="12">
        <f>VLOOKUP(C17434,[3]May!$C:$Z,24,FALSE)</f>
        <v>2019</v>
      </c>
    </row>
    <row r="17435" spans="1:15" x14ac:dyDescent="0.25">
      <c r="A17435" t="s">
        <v>1245</v>
      </c>
      <c r="C17435" t="s">
        <v>1340</v>
      </c>
      <c r="E17435">
        <v>12</v>
      </c>
      <c r="F17435" t="s">
        <v>1253</v>
      </c>
      <c r="J17435" t="s">
        <v>23</v>
      </c>
      <c r="K17435">
        <v>1</v>
      </c>
      <c r="L17435">
        <v>61.2</v>
      </c>
      <c r="M17435">
        <v>8.3370000000000007E-3</v>
      </c>
      <c r="O17435" s="12">
        <f>VLOOKUP(C17435,[3]May!$C:$Z,24,FALSE)</f>
        <v>2019</v>
      </c>
    </row>
    <row r="17436" spans="1:15" x14ac:dyDescent="0.25">
      <c r="A17436" t="s">
        <v>1245</v>
      </c>
      <c r="C17436" t="s">
        <v>1340</v>
      </c>
      <c r="E17436">
        <v>3</v>
      </c>
      <c r="F17436" t="s">
        <v>1260</v>
      </c>
      <c r="J17436" t="s">
        <v>23</v>
      </c>
      <c r="K17436">
        <v>1</v>
      </c>
      <c r="L17436">
        <v>69.61</v>
      </c>
      <c r="M17436">
        <v>4.0099999999999997E-2</v>
      </c>
      <c r="O17436" s="12">
        <f>VLOOKUP(C17436,[3]May!$C:$Z,24,FALSE)</f>
        <v>2019</v>
      </c>
    </row>
    <row r="17437" spans="1:15" x14ac:dyDescent="0.25">
      <c r="A17437" t="s">
        <v>1245</v>
      </c>
      <c r="C17437" t="s">
        <v>1340</v>
      </c>
      <c r="E17437">
        <v>2</v>
      </c>
      <c r="F17437" t="s">
        <v>1247</v>
      </c>
      <c r="J17437" t="s">
        <v>23</v>
      </c>
      <c r="K17437">
        <v>6</v>
      </c>
      <c r="L17437">
        <v>390.78</v>
      </c>
      <c r="M17437">
        <v>0.30599999999999999</v>
      </c>
      <c r="O17437" s="12">
        <f>VLOOKUP(C17437,[3]May!$C:$Z,24,FALSE)</f>
        <v>2019</v>
      </c>
    </row>
    <row r="17438" spans="1:15" x14ac:dyDescent="0.25">
      <c r="A17438" t="s">
        <v>1245</v>
      </c>
      <c r="C17438" t="s">
        <v>1340</v>
      </c>
      <c r="E17438">
        <v>3</v>
      </c>
      <c r="F17438" t="s">
        <v>1260</v>
      </c>
      <c r="J17438" t="s">
        <v>23</v>
      </c>
      <c r="K17438">
        <v>2</v>
      </c>
      <c r="L17438">
        <v>139.22</v>
      </c>
      <c r="M17438">
        <v>8.0199999999999994E-2</v>
      </c>
      <c r="O17438" s="12">
        <f>VLOOKUP(C17438,[3]May!$C:$Z,24,FALSE)</f>
        <v>2019</v>
      </c>
    </row>
    <row r="17439" spans="1:15" x14ac:dyDescent="0.25">
      <c r="A17439" t="s">
        <v>1245</v>
      </c>
      <c r="C17439" t="s">
        <v>1340</v>
      </c>
      <c r="E17439">
        <v>2</v>
      </c>
      <c r="F17439" t="s">
        <v>1247</v>
      </c>
      <c r="J17439" t="s">
        <v>23</v>
      </c>
      <c r="K17439">
        <v>8</v>
      </c>
      <c r="L17439">
        <v>40.880000000000003</v>
      </c>
      <c r="M17439">
        <v>3.2000000000000001E-2</v>
      </c>
      <c r="O17439" s="12">
        <f>VLOOKUP(C17439,[3]May!$C:$Z,24,FALSE)</f>
        <v>2019</v>
      </c>
    </row>
    <row r="17440" spans="1:15" x14ac:dyDescent="0.25">
      <c r="A17440" t="s">
        <v>1245</v>
      </c>
      <c r="C17440" t="s">
        <v>1340</v>
      </c>
      <c r="E17440">
        <v>2</v>
      </c>
      <c r="F17440" t="s">
        <v>1247</v>
      </c>
      <c r="J17440" t="s">
        <v>23</v>
      </c>
      <c r="K17440">
        <v>8</v>
      </c>
      <c r="L17440">
        <v>40.880000000000003</v>
      </c>
      <c r="M17440">
        <v>3.2000000000000001E-2</v>
      </c>
      <c r="O17440" s="12">
        <f>VLOOKUP(C17440,[3]May!$C:$Z,24,FALSE)</f>
        <v>2019</v>
      </c>
    </row>
    <row r="17441" spans="1:15" x14ac:dyDescent="0.25">
      <c r="A17441" t="s">
        <v>1245</v>
      </c>
      <c r="C17441" t="s">
        <v>1340</v>
      </c>
      <c r="E17441">
        <v>2</v>
      </c>
      <c r="F17441" t="s">
        <v>1247</v>
      </c>
      <c r="J17441" t="s">
        <v>23</v>
      </c>
      <c r="K17441">
        <v>1</v>
      </c>
      <c r="L17441">
        <v>65.13</v>
      </c>
      <c r="M17441">
        <v>5.0999999999999997E-2</v>
      </c>
      <c r="O17441" s="12">
        <f>VLOOKUP(C17441,[3]May!$C:$Z,24,FALSE)</f>
        <v>2019</v>
      </c>
    </row>
    <row r="17442" spans="1:15" x14ac:dyDescent="0.25">
      <c r="A17442" t="s">
        <v>1245</v>
      </c>
      <c r="C17442" t="s">
        <v>1340</v>
      </c>
      <c r="E17442">
        <v>12</v>
      </c>
      <c r="F17442" t="s">
        <v>1253</v>
      </c>
      <c r="J17442" t="s">
        <v>23</v>
      </c>
      <c r="K17442">
        <v>1</v>
      </c>
      <c r="L17442">
        <v>61.2</v>
      </c>
      <c r="M17442">
        <v>8.3370000000000007E-3</v>
      </c>
      <c r="O17442" s="12">
        <f>VLOOKUP(C17442,[3]May!$C:$Z,24,FALSE)</f>
        <v>2019</v>
      </c>
    </row>
    <row r="17443" spans="1:15" x14ac:dyDescent="0.25">
      <c r="A17443" t="s">
        <v>1245</v>
      </c>
      <c r="C17443" t="s">
        <v>1340</v>
      </c>
      <c r="E17443">
        <v>6</v>
      </c>
      <c r="F17443" t="s">
        <v>1250</v>
      </c>
      <c r="J17443" t="s">
        <v>23</v>
      </c>
      <c r="K17443">
        <v>1</v>
      </c>
      <c r="L17443">
        <v>10.85</v>
      </c>
      <c r="M17443">
        <v>8.5000000000000006E-3</v>
      </c>
      <c r="O17443" s="12">
        <f>VLOOKUP(C17443,[3]May!$C:$Z,24,FALSE)</f>
        <v>2019</v>
      </c>
    </row>
    <row r="17444" spans="1:15" x14ac:dyDescent="0.25">
      <c r="A17444" t="s">
        <v>1245</v>
      </c>
      <c r="C17444" t="s">
        <v>1340</v>
      </c>
      <c r="E17444">
        <v>2</v>
      </c>
      <c r="F17444" t="s">
        <v>1247</v>
      </c>
      <c r="J17444" t="s">
        <v>23</v>
      </c>
      <c r="K17444">
        <v>2</v>
      </c>
      <c r="L17444">
        <v>10.220000000000001</v>
      </c>
      <c r="M17444">
        <v>8.0000000000000002E-3</v>
      </c>
      <c r="O17444" s="12">
        <f>VLOOKUP(C17444,[3]May!$C:$Z,24,FALSE)</f>
        <v>2019</v>
      </c>
    </row>
    <row r="17445" spans="1:15" x14ac:dyDescent="0.25">
      <c r="A17445" t="s">
        <v>1245</v>
      </c>
      <c r="C17445" t="s">
        <v>1340</v>
      </c>
      <c r="E17445">
        <v>12</v>
      </c>
      <c r="F17445" t="s">
        <v>1253</v>
      </c>
      <c r="J17445" t="s">
        <v>23</v>
      </c>
      <c r="K17445">
        <v>1</v>
      </c>
      <c r="L17445">
        <v>61.2</v>
      </c>
      <c r="M17445">
        <v>8.3370000000000007E-3</v>
      </c>
      <c r="O17445" s="12">
        <f>VLOOKUP(C17445,[3]May!$C:$Z,24,FALSE)</f>
        <v>2019</v>
      </c>
    </row>
    <row r="17446" spans="1:15" x14ac:dyDescent="0.25">
      <c r="A17446" t="s">
        <v>1245</v>
      </c>
      <c r="C17446" t="s">
        <v>1340</v>
      </c>
      <c r="E17446">
        <v>2</v>
      </c>
      <c r="F17446" t="s">
        <v>1247</v>
      </c>
      <c r="J17446" t="s">
        <v>23</v>
      </c>
      <c r="K17446">
        <v>5</v>
      </c>
      <c r="L17446">
        <v>325.64999999999998</v>
      </c>
      <c r="M17446">
        <v>0.255</v>
      </c>
      <c r="O17446" s="12">
        <f>VLOOKUP(C17446,[3]May!$C:$Z,24,FALSE)</f>
        <v>2019</v>
      </c>
    </row>
    <row r="17447" spans="1:15" x14ac:dyDescent="0.25">
      <c r="A17447" t="s">
        <v>1245</v>
      </c>
      <c r="C17447" t="s">
        <v>1340</v>
      </c>
      <c r="E17447">
        <v>2</v>
      </c>
      <c r="F17447" t="s">
        <v>1247</v>
      </c>
      <c r="J17447" t="s">
        <v>23</v>
      </c>
      <c r="K17447">
        <v>3</v>
      </c>
      <c r="L17447">
        <v>15.33</v>
      </c>
      <c r="M17447">
        <v>1.2E-2</v>
      </c>
      <c r="O17447" s="12">
        <f>VLOOKUP(C17447,[3]May!$C:$Z,24,FALSE)</f>
        <v>2019</v>
      </c>
    </row>
    <row r="17448" spans="1:15" x14ac:dyDescent="0.25">
      <c r="A17448" t="s">
        <v>1245</v>
      </c>
      <c r="C17448" t="s">
        <v>1340</v>
      </c>
      <c r="E17448">
        <v>2</v>
      </c>
      <c r="F17448" t="s">
        <v>1247</v>
      </c>
      <c r="J17448" t="s">
        <v>23</v>
      </c>
      <c r="K17448">
        <v>7</v>
      </c>
      <c r="L17448">
        <v>35.770000000000003</v>
      </c>
      <c r="M17448">
        <v>2.8000000000000001E-2</v>
      </c>
      <c r="O17448" s="12">
        <f>VLOOKUP(C17448,[3]May!$C:$Z,24,FALSE)</f>
        <v>2019</v>
      </c>
    </row>
    <row r="17449" spans="1:15" x14ac:dyDescent="0.25">
      <c r="A17449" t="s">
        <v>1245</v>
      </c>
      <c r="C17449" t="s">
        <v>1340</v>
      </c>
      <c r="E17449">
        <v>2</v>
      </c>
      <c r="F17449" t="s">
        <v>1247</v>
      </c>
      <c r="J17449" t="s">
        <v>23</v>
      </c>
      <c r="K17449">
        <v>1</v>
      </c>
      <c r="L17449">
        <v>65.13</v>
      </c>
      <c r="M17449">
        <v>5.0999999999999997E-2</v>
      </c>
      <c r="O17449" s="12">
        <f>VLOOKUP(C17449,[3]May!$C:$Z,24,FALSE)</f>
        <v>2019</v>
      </c>
    </row>
    <row r="17450" spans="1:15" x14ac:dyDescent="0.25">
      <c r="A17450" t="s">
        <v>1245</v>
      </c>
      <c r="C17450" t="s">
        <v>1340</v>
      </c>
      <c r="E17450">
        <v>2</v>
      </c>
      <c r="F17450" t="s">
        <v>1247</v>
      </c>
      <c r="J17450" t="s">
        <v>23</v>
      </c>
      <c r="K17450">
        <v>1</v>
      </c>
      <c r="L17450">
        <v>5.1100000000000003</v>
      </c>
      <c r="M17450">
        <v>4.0000000000000001E-3</v>
      </c>
      <c r="O17450" s="12">
        <f>VLOOKUP(C17450,[3]May!$C:$Z,24,FALSE)</f>
        <v>2019</v>
      </c>
    </row>
    <row r="17451" spans="1:15" x14ac:dyDescent="0.25">
      <c r="A17451" t="s">
        <v>1245</v>
      </c>
      <c r="C17451" t="s">
        <v>1340</v>
      </c>
      <c r="E17451">
        <v>9</v>
      </c>
      <c r="F17451" t="s">
        <v>1256</v>
      </c>
      <c r="J17451" t="s">
        <v>23</v>
      </c>
      <c r="K17451">
        <v>5</v>
      </c>
      <c r="L17451">
        <v>195.3</v>
      </c>
      <c r="M17451">
        <v>0.161</v>
      </c>
      <c r="O17451" s="12">
        <f>VLOOKUP(C17451,[3]May!$C:$Z,24,FALSE)</f>
        <v>2019</v>
      </c>
    </row>
    <row r="17452" spans="1:15" x14ac:dyDescent="0.25">
      <c r="A17452" t="s">
        <v>1245</v>
      </c>
      <c r="C17452" t="s">
        <v>1340</v>
      </c>
      <c r="E17452">
        <v>8</v>
      </c>
      <c r="F17452" t="s">
        <v>1251</v>
      </c>
      <c r="J17452" t="s">
        <v>23</v>
      </c>
      <c r="K17452">
        <v>6</v>
      </c>
      <c r="L17452">
        <v>330.36</v>
      </c>
      <c r="M17452">
        <v>0.19320000000000001</v>
      </c>
      <c r="O17452" s="12">
        <f>VLOOKUP(C17452,[3]May!$C:$Z,24,FALSE)</f>
        <v>2019</v>
      </c>
    </row>
    <row r="17453" spans="1:15" x14ac:dyDescent="0.25">
      <c r="A17453" t="s">
        <v>1245</v>
      </c>
      <c r="C17453" t="s">
        <v>1340</v>
      </c>
      <c r="E17453">
        <v>2</v>
      </c>
      <c r="F17453" t="s">
        <v>1247</v>
      </c>
      <c r="J17453" t="s">
        <v>23</v>
      </c>
      <c r="K17453">
        <v>3</v>
      </c>
      <c r="L17453">
        <v>15.33</v>
      </c>
      <c r="M17453">
        <v>1.2E-2</v>
      </c>
      <c r="O17453" s="12">
        <f>VLOOKUP(C17453,[3]May!$C:$Z,24,FALSE)</f>
        <v>2019</v>
      </c>
    </row>
    <row r="17454" spans="1:15" x14ac:dyDescent="0.25">
      <c r="A17454" t="s">
        <v>1245</v>
      </c>
      <c r="C17454" t="s">
        <v>1340</v>
      </c>
      <c r="E17454">
        <v>2</v>
      </c>
      <c r="F17454" t="s">
        <v>1247</v>
      </c>
      <c r="J17454" t="s">
        <v>23</v>
      </c>
      <c r="K17454">
        <v>10</v>
      </c>
      <c r="L17454">
        <v>51.1</v>
      </c>
      <c r="M17454">
        <v>0.04</v>
      </c>
      <c r="O17454" s="12">
        <f>VLOOKUP(C17454,[3]May!$C:$Z,24,FALSE)</f>
        <v>2019</v>
      </c>
    </row>
    <row r="17455" spans="1:15" x14ac:dyDescent="0.25">
      <c r="A17455" t="s">
        <v>1245</v>
      </c>
      <c r="C17455" t="s">
        <v>1340</v>
      </c>
      <c r="E17455">
        <v>12</v>
      </c>
      <c r="F17455" t="s">
        <v>1253</v>
      </c>
      <c r="J17455" t="s">
        <v>23</v>
      </c>
      <c r="K17455">
        <v>1</v>
      </c>
      <c r="L17455">
        <v>61.2</v>
      </c>
      <c r="M17455">
        <v>8.3370000000000007E-3</v>
      </c>
      <c r="O17455" s="12">
        <f>VLOOKUP(C17455,[3]May!$C:$Z,24,FALSE)</f>
        <v>2019</v>
      </c>
    </row>
    <row r="17456" spans="1:15" x14ac:dyDescent="0.25">
      <c r="A17456" t="s">
        <v>1245</v>
      </c>
      <c r="C17456" t="s">
        <v>1340</v>
      </c>
      <c r="E17456">
        <v>2</v>
      </c>
      <c r="F17456" t="s">
        <v>1247</v>
      </c>
      <c r="J17456" t="s">
        <v>23</v>
      </c>
      <c r="K17456">
        <v>4</v>
      </c>
      <c r="L17456">
        <v>20.440000000000001</v>
      </c>
      <c r="M17456">
        <v>1.6E-2</v>
      </c>
      <c r="O17456" s="12">
        <f>VLOOKUP(C17456,[3]May!$C:$Z,24,FALSE)</f>
        <v>2019</v>
      </c>
    </row>
    <row r="17457" spans="1:15" x14ac:dyDescent="0.25">
      <c r="A17457" t="s">
        <v>1245</v>
      </c>
      <c r="C17457" t="s">
        <v>1340</v>
      </c>
      <c r="E17457">
        <v>2</v>
      </c>
      <c r="F17457" t="s">
        <v>1247</v>
      </c>
      <c r="J17457" t="s">
        <v>23</v>
      </c>
      <c r="K17457">
        <v>3</v>
      </c>
      <c r="L17457">
        <v>195.39</v>
      </c>
      <c r="M17457">
        <v>0.153</v>
      </c>
      <c r="O17457" s="12">
        <f>VLOOKUP(C17457,[3]May!$C:$Z,24,FALSE)</f>
        <v>2019</v>
      </c>
    </row>
    <row r="17458" spans="1:15" x14ac:dyDescent="0.25">
      <c r="A17458" t="s">
        <v>1245</v>
      </c>
      <c r="C17458" t="s">
        <v>1340</v>
      </c>
      <c r="E17458">
        <v>2</v>
      </c>
      <c r="F17458" t="s">
        <v>1247</v>
      </c>
      <c r="J17458" t="s">
        <v>23</v>
      </c>
      <c r="K17458">
        <v>5</v>
      </c>
      <c r="L17458">
        <v>325.64999999999998</v>
      </c>
      <c r="M17458">
        <v>0.255</v>
      </c>
      <c r="O17458" s="12">
        <f>VLOOKUP(C17458,[3]May!$C:$Z,24,FALSE)</f>
        <v>2019</v>
      </c>
    </row>
    <row r="17459" spans="1:15" x14ac:dyDescent="0.25">
      <c r="A17459" t="s">
        <v>1245</v>
      </c>
      <c r="C17459" t="s">
        <v>1340</v>
      </c>
      <c r="E17459">
        <v>2</v>
      </c>
      <c r="F17459" t="s">
        <v>1247</v>
      </c>
      <c r="J17459" t="s">
        <v>23</v>
      </c>
      <c r="K17459">
        <v>4</v>
      </c>
      <c r="L17459">
        <v>20.440000000000001</v>
      </c>
      <c r="M17459">
        <v>1.6E-2</v>
      </c>
      <c r="O17459" s="12">
        <f>VLOOKUP(C17459,[3]May!$C:$Z,24,FALSE)</f>
        <v>2019</v>
      </c>
    </row>
    <row r="17460" spans="1:15" x14ac:dyDescent="0.25">
      <c r="A17460" t="s">
        <v>1245</v>
      </c>
      <c r="C17460" t="s">
        <v>1340</v>
      </c>
      <c r="E17460">
        <v>3</v>
      </c>
      <c r="F17460" t="s">
        <v>1260</v>
      </c>
      <c r="J17460" t="s">
        <v>23</v>
      </c>
      <c r="K17460">
        <v>4</v>
      </c>
      <c r="L17460">
        <v>278.44</v>
      </c>
      <c r="M17460">
        <v>0.16039999999999999</v>
      </c>
      <c r="O17460" s="12">
        <f>VLOOKUP(C17460,[3]May!$C:$Z,24,FALSE)</f>
        <v>2019</v>
      </c>
    </row>
    <row r="17461" spans="1:15" x14ac:dyDescent="0.25">
      <c r="A17461" t="s">
        <v>1245</v>
      </c>
      <c r="C17461" t="s">
        <v>1340</v>
      </c>
      <c r="E17461">
        <v>2</v>
      </c>
      <c r="F17461" t="s">
        <v>1247</v>
      </c>
      <c r="J17461" t="s">
        <v>23</v>
      </c>
      <c r="K17461">
        <v>9</v>
      </c>
      <c r="L17461">
        <v>45.99</v>
      </c>
      <c r="M17461">
        <v>3.5999999999999997E-2</v>
      </c>
      <c r="O17461" s="12">
        <f>VLOOKUP(C17461,[3]May!$C:$Z,24,FALSE)</f>
        <v>2019</v>
      </c>
    </row>
    <row r="17462" spans="1:15" x14ac:dyDescent="0.25">
      <c r="A17462" t="s">
        <v>1245</v>
      </c>
      <c r="C17462" t="s">
        <v>1340</v>
      </c>
      <c r="E17462">
        <v>12</v>
      </c>
      <c r="F17462" t="s">
        <v>1253</v>
      </c>
      <c r="J17462" t="s">
        <v>23</v>
      </c>
      <c r="K17462">
        <v>1</v>
      </c>
      <c r="L17462">
        <v>61.2</v>
      </c>
      <c r="M17462">
        <v>8.3370000000000007E-3</v>
      </c>
      <c r="O17462" s="12">
        <f>VLOOKUP(C17462,[3]May!$C:$Z,24,FALSE)</f>
        <v>2019</v>
      </c>
    </row>
    <row r="17463" spans="1:15" x14ac:dyDescent="0.25">
      <c r="A17463" t="s">
        <v>1245</v>
      </c>
      <c r="C17463" t="s">
        <v>1340</v>
      </c>
      <c r="E17463">
        <v>2</v>
      </c>
      <c r="F17463" t="s">
        <v>1247</v>
      </c>
      <c r="J17463" t="s">
        <v>23</v>
      </c>
      <c r="K17463">
        <v>2</v>
      </c>
      <c r="L17463">
        <v>10.220000000000001</v>
      </c>
      <c r="M17463">
        <v>8.0000000000000002E-3</v>
      </c>
      <c r="O17463" s="12">
        <f>VLOOKUP(C17463,[3]May!$C:$Z,24,FALSE)</f>
        <v>2019</v>
      </c>
    </row>
    <row r="17464" spans="1:15" x14ac:dyDescent="0.25">
      <c r="A17464" t="s">
        <v>1245</v>
      </c>
      <c r="C17464" t="s">
        <v>1340</v>
      </c>
      <c r="E17464">
        <v>12</v>
      </c>
      <c r="F17464" t="s">
        <v>1253</v>
      </c>
      <c r="J17464" t="s">
        <v>23</v>
      </c>
      <c r="K17464">
        <v>1</v>
      </c>
      <c r="L17464">
        <v>61.2</v>
      </c>
      <c r="M17464">
        <v>8.3370000000000007E-3</v>
      </c>
      <c r="O17464" s="12">
        <f>VLOOKUP(C17464,[3]May!$C:$Z,24,FALSE)</f>
        <v>2019</v>
      </c>
    </row>
    <row r="17465" spans="1:15" x14ac:dyDescent="0.25">
      <c r="A17465" t="s">
        <v>1245</v>
      </c>
      <c r="C17465" t="s">
        <v>1340</v>
      </c>
      <c r="E17465">
        <v>2</v>
      </c>
      <c r="F17465" t="s">
        <v>1247</v>
      </c>
      <c r="J17465" t="s">
        <v>23</v>
      </c>
      <c r="K17465">
        <v>4</v>
      </c>
      <c r="L17465">
        <v>260.52</v>
      </c>
      <c r="M17465">
        <v>0.20399999999999999</v>
      </c>
      <c r="O17465" s="12">
        <f>VLOOKUP(C17465,[3]May!$C:$Z,24,FALSE)</f>
        <v>2019</v>
      </c>
    </row>
    <row r="17466" spans="1:15" x14ac:dyDescent="0.25">
      <c r="A17466" t="s">
        <v>1245</v>
      </c>
      <c r="C17466" t="s">
        <v>1340</v>
      </c>
      <c r="E17466">
        <v>12</v>
      </c>
      <c r="F17466" t="s">
        <v>1253</v>
      </c>
      <c r="J17466" t="s">
        <v>23</v>
      </c>
      <c r="K17466">
        <v>1</v>
      </c>
      <c r="L17466">
        <v>61.2</v>
      </c>
      <c r="M17466">
        <v>8.3370000000000007E-3</v>
      </c>
      <c r="O17466" s="12">
        <f>VLOOKUP(C17466,[3]May!$C:$Z,24,FALSE)</f>
        <v>2019</v>
      </c>
    </row>
    <row r="17467" spans="1:15" x14ac:dyDescent="0.25">
      <c r="A17467" t="s">
        <v>1245</v>
      </c>
      <c r="C17467" t="s">
        <v>1340</v>
      </c>
      <c r="E17467">
        <v>2</v>
      </c>
      <c r="F17467" t="s">
        <v>1247</v>
      </c>
      <c r="J17467" t="s">
        <v>23</v>
      </c>
      <c r="K17467">
        <v>3</v>
      </c>
      <c r="L17467">
        <v>15.33</v>
      </c>
      <c r="M17467">
        <v>1.2E-2</v>
      </c>
      <c r="O17467" s="12">
        <f>VLOOKUP(C17467,[3]May!$C:$Z,24,FALSE)</f>
        <v>2019</v>
      </c>
    </row>
    <row r="17468" spans="1:15" x14ac:dyDescent="0.25">
      <c r="A17468" t="s">
        <v>1245</v>
      </c>
      <c r="C17468" t="s">
        <v>1340</v>
      </c>
      <c r="E17468">
        <v>3</v>
      </c>
      <c r="F17468" t="s">
        <v>1260</v>
      </c>
      <c r="J17468" t="s">
        <v>23</v>
      </c>
      <c r="K17468">
        <v>2</v>
      </c>
      <c r="L17468">
        <v>139.22</v>
      </c>
      <c r="M17468">
        <v>8.0199999999999994E-2</v>
      </c>
      <c r="O17468" s="12">
        <f>VLOOKUP(C17468,[3]May!$C:$Z,24,FALSE)</f>
        <v>2019</v>
      </c>
    </row>
    <row r="17469" spans="1:15" x14ac:dyDescent="0.25">
      <c r="A17469" t="s">
        <v>1245</v>
      </c>
      <c r="C17469" t="s">
        <v>1340</v>
      </c>
      <c r="E17469">
        <v>3</v>
      </c>
      <c r="F17469" t="s">
        <v>1260</v>
      </c>
      <c r="J17469" t="s">
        <v>23</v>
      </c>
      <c r="K17469">
        <v>2</v>
      </c>
      <c r="L17469">
        <v>139.22</v>
      </c>
      <c r="M17469">
        <v>8.0199999999999994E-2</v>
      </c>
      <c r="O17469" s="12">
        <f>VLOOKUP(C17469,[3]May!$C:$Z,24,FALSE)</f>
        <v>2019</v>
      </c>
    </row>
    <row r="17470" spans="1:15" x14ac:dyDescent="0.25">
      <c r="A17470" t="s">
        <v>1245</v>
      </c>
      <c r="C17470" t="s">
        <v>1340</v>
      </c>
      <c r="E17470">
        <v>2</v>
      </c>
      <c r="F17470" t="s">
        <v>1247</v>
      </c>
      <c r="J17470" t="s">
        <v>23</v>
      </c>
      <c r="K17470">
        <v>7</v>
      </c>
      <c r="L17470">
        <v>35.770000000000003</v>
      </c>
      <c r="M17470">
        <v>2.8000000000000001E-2</v>
      </c>
      <c r="O17470" s="12">
        <f>VLOOKUP(C17470,[3]May!$C:$Z,24,FALSE)</f>
        <v>2019</v>
      </c>
    </row>
    <row r="17471" spans="1:15" x14ac:dyDescent="0.25">
      <c r="A17471" t="s">
        <v>1245</v>
      </c>
      <c r="C17471" t="s">
        <v>1340</v>
      </c>
      <c r="E17471">
        <v>2</v>
      </c>
      <c r="F17471" t="s">
        <v>1247</v>
      </c>
      <c r="J17471" t="s">
        <v>23</v>
      </c>
      <c r="K17471">
        <v>6</v>
      </c>
      <c r="L17471">
        <v>30.66</v>
      </c>
      <c r="M17471">
        <v>2.4E-2</v>
      </c>
      <c r="O17471" s="12">
        <f>VLOOKUP(C17471,[3]May!$C:$Z,24,FALSE)</f>
        <v>2019</v>
      </c>
    </row>
    <row r="17472" spans="1:15" x14ac:dyDescent="0.25">
      <c r="A17472" t="s">
        <v>1245</v>
      </c>
      <c r="C17472" t="s">
        <v>1340</v>
      </c>
      <c r="E17472">
        <v>2</v>
      </c>
      <c r="F17472" t="s">
        <v>1247</v>
      </c>
      <c r="J17472" t="s">
        <v>23</v>
      </c>
      <c r="K17472">
        <v>3</v>
      </c>
      <c r="L17472">
        <v>15.33</v>
      </c>
      <c r="M17472">
        <v>1.2E-2</v>
      </c>
      <c r="O17472" s="12">
        <f>VLOOKUP(C17472,[3]May!$C:$Z,24,FALSE)</f>
        <v>2019</v>
      </c>
    </row>
    <row r="17473" spans="1:15" x14ac:dyDescent="0.25">
      <c r="A17473" t="s">
        <v>1245</v>
      </c>
      <c r="C17473" t="s">
        <v>1340</v>
      </c>
      <c r="E17473">
        <v>12</v>
      </c>
      <c r="F17473" t="s">
        <v>1253</v>
      </c>
      <c r="J17473" t="s">
        <v>23</v>
      </c>
      <c r="K17473">
        <v>1</v>
      </c>
      <c r="L17473">
        <v>61.2</v>
      </c>
      <c r="M17473">
        <v>8.3370000000000007E-3</v>
      </c>
      <c r="O17473" s="12">
        <f>VLOOKUP(C17473,[3]May!$C:$Z,24,FALSE)</f>
        <v>2019</v>
      </c>
    </row>
    <row r="17474" spans="1:15" x14ac:dyDescent="0.25">
      <c r="A17474" t="s">
        <v>1245</v>
      </c>
      <c r="C17474" t="s">
        <v>1340</v>
      </c>
      <c r="E17474">
        <v>2</v>
      </c>
      <c r="F17474" t="s">
        <v>1247</v>
      </c>
      <c r="J17474" t="s">
        <v>23</v>
      </c>
      <c r="K17474">
        <v>7</v>
      </c>
      <c r="L17474">
        <v>35.770000000000003</v>
      </c>
      <c r="M17474">
        <v>2.8000000000000001E-2</v>
      </c>
      <c r="O17474" s="12">
        <f>VLOOKUP(C17474,[3]May!$C:$Z,24,FALSE)</f>
        <v>2019</v>
      </c>
    </row>
    <row r="17475" spans="1:15" x14ac:dyDescent="0.25">
      <c r="A17475" t="s">
        <v>1245</v>
      </c>
      <c r="C17475" t="s">
        <v>1340</v>
      </c>
      <c r="E17475">
        <v>2</v>
      </c>
      <c r="F17475" t="s">
        <v>1247</v>
      </c>
      <c r="J17475" t="s">
        <v>23</v>
      </c>
      <c r="K17475">
        <v>1</v>
      </c>
      <c r="L17475">
        <v>65.13</v>
      </c>
      <c r="M17475">
        <v>5.0999999999999997E-2</v>
      </c>
      <c r="O17475" s="12">
        <f>VLOOKUP(C17475,[3]May!$C:$Z,24,FALSE)</f>
        <v>2019</v>
      </c>
    </row>
    <row r="17476" spans="1:15" x14ac:dyDescent="0.25">
      <c r="A17476" t="s">
        <v>1245</v>
      </c>
      <c r="C17476" t="s">
        <v>1340</v>
      </c>
      <c r="E17476">
        <v>3</v>
      </c>
      <c r="F17476" t="s">
        <v>1260</v>
      </c>
      <c r="J17476" t="s">
        <v>23</v>
      </c>
      <c r="K17476">
        <v>2</v>
      </c>
      <c r="L17476">
        <v>139.22</v>
      </c>
      <c r="M17476">
        <v>8.0199999999999994E-2</v>
      </c>
      <c r="O17476" s="12">
        <f>VLOOKUP(C17476,[3]May!$C:$Z,24,FALSE)</f>
        <v>2019</v>
      </c>
    </row>
    <row r="17477" spans="1:15" x14ac:dyDescent="0.25">
      <c r="A17477" t="s">
        <v>1245</v>
      </c>
      <c r="C17477" t="s">
        <v>1340</v>
      </c>
      <c r="E17477">
        <v>3</v>
      </c>
      <c r="F17477" t="s">
        <v>1260</v>
      </c>
      <c r="J17477" t="s">
        <v>23</v>
      </c>
      <c r="K17477">
        <v>1</v>
      </c>
      <c r="L17477">
        <v>69.61</v>
      </c>
      <c r="M17477">
        <v>4.0099999999999997E-2</v>
      </c>
      <c r="O17477" s="12">
        <f>VLOOKUP(C17477,[3]May!$C:$Z,24,FALSE)</f>
        <v>2019</v>
      </c>
    </row>
    <row r="17478" spans="1:15" x14ac:dyDescent="0.25">
      <c r="A17478" t="s">
        <v>1245</v>
      </c>
      <c r="C17478" t="s">
        <v>1340</v>
      </c>
      <c r="E17478">
        <v>2</v>
      </c>
      <c r="F17478" t="s">
        <v>1247</v>
      </c>
      <c r="J17478" t="s">
        <v>23</v>
      </c>
      <c r="K17478">
        <v>3</v>
      </c>
      <c r="L17478">
        <v>15.33</v>
      </c>
      <c r="M17478">
        <v>1.2E-2</v>
      </c>
      <c r="O17478" s="12">
        <f>VLOOKUP(C17478,[3]May!$C:$Z,24,FALSE)</f>
        <v>2019</v>
      </c>
    </row>
    <row r="17479" spans="1:15" x14ac:dyDescent="0.25">
      <c r="A17479" t="s">
        <v>1245</v>
      </c>
      <c r="C17479" t="s">
        <v>1340</v>
      </c>
      <c r="E17479">
        <v>2</v>
      </c>
      <c r="F17479" t="s">
        <v>1247</v>
      </c>
      <c r="J17479" t="s">
        <v>23</v>
      </c>
      <c r="K17479">
        <v>5</v>
      </c>
      <c r="L17479">
        <v>25.55</v>
      </c>
      <c r="M17479">
        <v>0.02</v>
      </c>
      <c r="O17479" s="12">
        <f>VLOOKUP(C17479,[3]May!$C:$Z,24,FALSE)</f>
        <v>2019</v>
      </c>
    </row>
    <row r="17480" spans="1:15" x14ac:dyDescent="0.25">
      <c r="A17480" t="s">
        <v>1245</v>
      </c>
      <c r="C17480" t="s">
        <v>1340</v>
      </c>
      <c r="E17480">
        <v>2</v>
      </c>
      <c r="F17480" t="s">
        <v>1247</v>
      </c>
      <c r="J17480" t="s">
        <v>23</v>
      </c>
      <c r="K17480">
        <v>3</v>
      </c>
      <c r="L17480">
        <v>15.33</v>
      </c>
      <c r="M17480">
        <v>1.2E-2</v>
      </c>
      <c r="O17480" s="12">
        <f>VLOOKUP(C17480,[3]May!$C:$Z,24,FALSE)</f>
        <v>2019</v>
      </c>
    </row>
    <row r="17481" spans="1:15" x14ac:dyDescent="0.25">
      <c r="A17481" t="s">
        <v>1245</v>
      </c>
      <c r="C17481" t="s">
        <v>1340</v>
      </c>
      <c r="E17481">
        <v>2</v>
      </c>
      <c r="F17481" t="s">
        <v>1247</v>
      </c>
      <c r="J17481" t="s">
        <v>23</v>
      </c>
      <c r="K17481">
        <v>1</v>
      </c>
      <c r="L17481">
        <v>65.13</v>
      </c>
      <c r="M17481">
        <v>5.0999999999999997E-2</v>
      </c>
      <c r="O17481" s="12">
        <f>VLOOKUP(C17481,[3]May!$C:$Z,24,FALSE)</f>
        <v>2019</v>
      </c>
    </row>
    <row r="17482" spans="1:15" x14ac:dyDescent="0.25">
      <c r="A17482" t="s">
        <v>1245</v>
      </c>
      <c r="C17482" t="s">
        <v>1340</v>
      </c>
      <c r="E17482">
        <v>3</v>
      </c>
      <c r="F17482" t="s">
        <v>1260</v>
      </c>
      <c r="J17482" t="s">
        <v>23</v>
      </c>
      <c r="K17482">
        <v>2</v>
      </c>
      <c r="L17482">
        <v>139.22</v>
      </c>
      <c r="M17482">
        <v>8.0199999999999994E-2</v>
      </c>
      <c r="O17482" s="12">
        <f>VLOOKUP(C17482,[3]May!$C:$Z,24,FALSE)</f>
        <v>2019</v>
      </c>
    </row>
    <row r="17483" spans="1:15" x14ac:dyDescent="0.25">
      <c r="A17483" t="s">
        <v>1245</v>
      </c>
      <c r="C17483" t="s">
        <v>1340</v>
      </c>
      <c r="E17483">
        <v>2</v>
      </c>
      <c r="F17483" t="s">
        <v>1247</v>
      </c>
      <c r="J17483" t="s">
        <v>23</v>
      </c>
      <c r="K17483">
        <v>7</v>
      </c>
      <c r="L17483">
        <v>35.770000000000003</v>
      </c>
      <c r="M17483">
        <v>2.8000000000000001E-2</v>
      </c>
      <c r="O17483" s="12">
        <f>VLOOKUP(C17483,[3]May!$C:$Z,24,FALSE)</f>
        <v>2019</v>
      </c>
    </row>
    <row r="17484" spans="1:15" x14ac:dyDescent="0.25">
      <c r="A17484" t="s">
        <v>1245</v>
      </c>
      <c r="C17484" t="s">
        <v>1340</v>
      </c>
      <c r="E17484">
        <v>2</v>
      </c>
      <c r="F17484" t="s">
        <v>1247</v>
      </c>
      <c r="J17484" t="s">
        <v>23</v>
      </c>
      <c r="K17484">
        <v>2</v>
      </c>
      <c r="L17484">
        <v>130.26</v>
      </c>
      <c r="M17484">
        <v>0.10199999999999999</v>
      </c>
      <c r="O17484" s="12">
        <f>VLOOKUP(C17484,[3]May!$C:$Z,24,FALSE)</f>
        <v>2019</v>
      </c>
    </row>
    <row r="17485" spans="1:15" x14ac:dyDescent="0.25">
      <c r="A17485" t="s">
        <v>1245</v>
      </c>
      <c r="C17485" t="s">
        <v>1340</v>
      </c>
      <c r="E17485">
        <v>2</v>
      </c>
      <c r="F17485" t="s">
        <v>1247</v>
      </c>
      <c r="J17485" t="s">
        <v>23</v>
      </c>
      <c r="K17485">
        <v>1</v>
      </c>
      <c r="L17485">
        <v>5.1100000000000003</v>
      </c>
      <c r="M17485">
        <v>4.0000000000000001E-3</v>
      </c>
      <c r="O17485" s="12">
        <f>VLOOKUP(C17485,[3]May!$C:$Z,24,FALSE)</f>
        <v>2019</v>
      </c>
    </row>
    <row r="17486" spans="1:15" x14ac:dyDescent="0.25">
      <c r="A17486" t="s">
        <v>1245</v>
      </c>
      <c r="C17486" t="s">
        <v>1340</v>
      </c>
      <c r="E17486">
        <v>2</v>
      </c>
      <c r="F17486" t="s">
        <v>1247</v>
      </c>
      <c r="J17486" t="s">
        <v>23</v>
      </c>
      <c r="K17486">
        <v>2</v>
      </c>
      <c r="L17486">
        <v>130.26</v>
      </c>
      <c r="M17486">
        <v>0.10199999999999999</v>
      </c>
      <c r="O17486" s="12">
        <f>VLOOKUP(C17486,[3]May!$C:$Z,24,FALSE)</f>
        <v>2019</v>
      </c>
    </row>
    <row r="17487" spans="1:15" x14ac:dyDescent="0.25">
      <c r="A17487" t="s">
        <v>1245</v>
      </c>
      <c r="C17487" t="s">
        <v>1340</v>
      </c>
      <c r="E17487">
        <v>3</v>
      </c>
      <c r="F17487" t="s">
        <v>1260</v>
      </c>
      <c r="J17487" t="s">
        <v>23</v>
      </c>
      <c r="K17487">
        <v>1</v>
      </c>
      <c r="L17487">
        <v>69.61</v>
      </c>
      <c r="M17487">
        <v>4.0099999999999997E-2</v>
      </c>
      <c r="O17487" s="12">
        <f>VLOOKUP(C17487,[3]May!$C:$Z,24,FALSE)</f>
        <v>2019</v>
      </c>
    </row>
    <row r="17488" spans="1:15" x14ac:dyDescent="0.25">
      <c r="A17488" t="s">
        <v>1245</v>
      </c>
      <c r="C17488" t="s">
        <v>1340</v>
      </c>
      <c r="E17488">
        <v>2</v>
      </c>
      <c r="F17488" t="s">
        <v>1247</v>
      </c>
      <c r="J17488" t="s">
        <v>23</v>
      </c>
      <c r="K17488">
        <v>4</v>
      </c>
      <c r="L17488">
        <v>260.52</v>
      </c>
      <c r="M17488">
        <v>0.20399999999999999</v>
      </c>
      <c r="O17488" s="12">
        <f>VLOOKUP(C17488,[3]May!$C:$Z,24,FALSE)</f>
        <v>2019</v>
      </c>
    </row>
    <row r="17489" spans="1:15" x14ac:dyDescent="0.25">
      <c r="A17489" t="s">
        <v>1245</v>
      </c>
      <c r="C17489" t="s">
        <v>1340</v>
      </c>
      <c r="E17489">
        <v>2</v>
      </c>
      <c r="F17489" t="s">
        <v>1247</v>
      </c>
      <c r="J17489" t="s">
        <v>23</v>
      </c>
      <c r="K17489">
        <v>2</v>
      </c>
      <c r="L17489">
        <v>10.220000000000001</v>
      </c>
      <c r="M17489">
        <v>8.0000000000000002E-3</v>
      </c>
      <c r="O17489" s="12">
        <f>VLOOKUP(C17489,[3]May!$C:$Z,24,FALSE)</f>
        <v>2019</v>
      </c>
    </row>
    <row r="17490" spans="1:15" x14ac:dyDescent="0.25">
      <c r="A17490" t="s">
        <v>1245</v>
      </c>
      <c r="C17490" t="s">
        <v>1340</v>
      </c>
      <c r="E17490">
        <v>3</v>
      </c>
      <c r="F17490" t="s">
        <v>1260</v>
      </c>
      <c r="J17490" t="s">
        <v>23</v>
      </c>
      <c r="K17490">
        <v>2</v>
      </c>
      <c r="L17490">
        <v>139.22</v>
      </c>
      <c r="M17490">
        <v>8.0199999999999994E-2</v>
      </c>
      <c r="O17490" s="12">
        <f>VLOOKUP(C17490,[3]May!$C:$Z,24,FALSE)</f>
        <v>2019</v>
      </c>
    </row>
    <row r="17491" spans="1:15" x14ac:dyDescent="0.25">
      <c r="A17491" t="s">
        <v>1245</v>
      </c>
      <c r="C17491" t="s">
        <v>1340</v>
      </c>
      <c r="E17491">
        <v>12</v>
      </c>
      <c r="F17491" t="s">
        <v>1253</v>
      </c>
      <c r="J17491" t="s">
        <v>23</v>
      </c>
      <c r="K17491">
        <v>1</v>
      </c>
      <c r="L17491">
        <v>61.2</v>
      </c>
      <c r="M17491">
        <v>8.3370000000000007E-3</v>
      </c>
      <c r="O17491" s="12">
        <f>VLOOKUP(C17491,[3]May!$C:$Z,24,FALSE)</f>
        <v>2019</v>
      </c>
    </row>
    <row r="17492" spans="1:15" x14ac:dyDescent="0.25">
      <c r="A17492" t="s">
        <v>1245</v>
      </c>
      <c r="C17492" t="s">
        <v>1340</v>
      </c>
      <c r="E17492">
        <v>2</v>
      </c>
      <c r="F17492" t="s">
        <v>1247</v>
      </c>
      <c r="J17492" t="s">
        <v>23</v>
      </c>
      <c r="K17492">
        <v>6</v>
      </c>
      <c r="L17492">
        <v>30.66</v>
      </c>
      <c r="M17492">
        <v>2.4E-2</v>
      </c>
      <c r="O17492" s="12">
        <f>VLOOKUP(C17492,[3]May!$C:$Z,24,FALSE)</f>
        <v>2019</v>
      </c>
    </row>
    <row r="17493" spans="1:15" x14ac:dyDescent="0.25">
      <c r="A17493" t="s">
        <v>1245</v>
      </c>
      <c r="C17493" t="s">
        <v>1340</v>
      </c>
      <c r="E17493">
        <v>2</v>
      </c>
      <c r="F17493" t="s">
        <v>1247</v>
      </c>
      <c r="J17493" t="s">
        <v>23</v>
      </c>
      <c r="K17493">
        <v>1</v>
      </c>
      <c r="L17493">
        <v>65.13</v>
      </c>
      <c r="M17493">
        <v>5.0999999999999997E-2</v>
      </c>
      <c r="O17493" s="12">
        <f>VLOOKUP(C17493,[3]May!$C:$Z,24,FALSE)</f>
        <v>2019</v>
      </c>
    </row>
    <row r="17494" spans="1:15" x14ac:dyDescent="0.25">
      <c r="A17494" t="s">
        <v>1245</v>
      </c>
      <c r="C17494" t="s">
        <v>1340</v>
      </c>
      <c r="E17494">
        <v>2</v>
      </c>
      <c r="F17494" t="s">
        <v>1247</v>
      </c>
      <c r="J17494" t="s">
        <v>23</v>
      </c>
      <c r="K17494">
        <v>1</v>
      </c>
      <c r="L17494">
        <v>5.1100000000000003</v>
      </c>
      <c r="M17494">
        <v>4.0000000000000001E-3</v>
      </c>
      <c r="O17494" s="12">
        <f>VLOOKUP(C17494,[3]May!$C:$Z,24,FALSE)</f>
        <v>2019</v>
      </c>
    </row>
    <row r="17495" spans="1:15" x14ac:dyDescent="0.25">
      <c r="A17495" t="s">
        <v>1245</v>
      </c>
      <c r="C17495" t="s">
        <v>1340</v>
      </c>
      <c r="E17495">
        <v>2</v>
      </c>
      <c r="F17495" t="s">
        <v>1247</v>
      </c>
      <c r="J17495" t="s">
        <v>23</v>
      </c>
      <c r="K17495">
        <v>5</v>
      </c>
      <c r="L17495">
        <v>25.55</v>
      </c>
      <c r="M17495">
        <v>0.02</v>
      </c>
      <c r="O17495" s="12">
        <f>VLOOKUP(C17495,[3]May!$C:$Z,24,FALSE)</f>
        <v>2019</v>
      </c>
    </row>
    <row r="17496" spans="1:15" x14ac:dyDescent="0.25">
      <c r="A17496" t="s">
        <v>1245</v>
      </c>
      <c r="C17496" t="s">
        <v>1340</v>
      </c>
      <c r="E17496">
        <v>2</v>
      </c>
      <c r="F17496" t="s">
        <v>1247</v>
      </c>
      <c r="J17496" t="s">
        <v>23</v>
      </c>
      <c r="K17496">
        <v>1</v>
      </c>
      <c r="L17496">
        <v>65.13</v>
      </c>
      <c r="M17496">
        <v>5.0999999999999997E-2</v>
      </c>
      <c r="O17496" s="12">
        <f>VLOOKUP(C17496,[3]May!$C:$Z,24,FALSE)</f>
        <v>2019</v>
      </c>
    </row>
    <row r="17497" spans="1:15" x14ac:dyDescent="0.25">
      <c r="A17497" t="s">
        <v>1245</v>
      </c>
      <c r="C17497" t="s">
        <v>1340</v>
      </c>
      <c r="E17497">
        <v>8</v>
      </c>
      <c r="F17497" t="s">
        <v>1251</v>
      </c>
      <c r="J17497" t="s">
        <v>23</v>
      </c>
      <c r="K17497">
        <v>2</v>
      </c>
      <c r="L17497">
        <v>110.12</v>
      </c>
      <c r="M17497">
        <v>6.4399999999999999E-2</v>
      </c>
      <c r="O17497" s="12">
        <f>VLOOKUP(C17497,[3]May!$C:$Z,24,FALSE)</f>
        <v>2019</v>
      </c>
    </row>
    <row r="17498" spans="1:15" x14ac:dyDescent="0.25">
      <c r="A17498" t="s">
        <v>1245</v>
      </c>
      <c r="C17498" t="s">
        <v>1340</v>
      </c>
      <c r="E17498">
        <v>8</v>
      </c>
      <c r="F17498" t="s">
        <v>1251</v>
      </c>
      <c r="J17498" t="s">
        <v>23</v>
      </c>
      <c r="K17498">
        <v>2</v>
      </c>
      <c r="L17498">
        <v>110.12</v>
      </c>
      <c r="M17498">
        <v>6.4399999999999999E-2</v>
      </c>
      <c r="O17498" s="12">
        <f>VLOOKUP(C17498,[3]May!$C:$Z,24,FALSE)</f>
        <v>2019</v>
      </c>
    </row>
    <row r="17499" spans="1:15" x14ac:dyDescent="0.25">
      <c r="A17499" t="s">
        <v>1245</v>
      </c>
      <c r="C17499" t="s">
        <v>1340</v>
      </c>
      <c r="E17499">
        <v>12</v>
      </c>
      <c r="F17499" t="s">
        <v>1253</v>
      </c>
      <c r="J17499" t="s">
        <v>23</v>
      </c>
      <c r="K17499">
        <v>1</v>
      </c>
      <c r="L17499">
        <v>61.2</v>
      </c>
      <c r="M17499">
        <v>8.3370000000000007E-3</v>
      </c>
      <c r="O17499" s="12">
        <f>VLOOKUP(C17499,[3]May!$C:$Z,24,FALSE)</f>
        <v>2019</v>
      </c>
    </row>
    <row r="17500" spans="1:15" x14ac:dyDescent="0.25">
      <c r="A17500" t="s">
        <v>1245</v>
      </c>
      <c r="C17500" t="s">
        <v>1340</v>
      </c>
      <c r="E17500">
        <v>2</v>
      </c>
      <c r="F17500" t="s">
        <v>1247</v>
      </c>
      <c r="J17500" t="s">
        <v>23</v>
      </c>
      <c r="K17500">
        <v>1</v>
      </c>
      <c r="L17500">
        <v>5.1100000000000003</v>
      </c>
      <c r="M17500">
        <v>4.0000000000000001E-3</v>
      </c>
      <c r="O17500" s="12">
        <f>VLOOKUP(C17500,[3]May!$C:$Z,24,FALSE)</f>
        <v>2019</v>
      </c>
    </row>
    <row r="17501" spans="1:15" x14ac:dyDescent="0.25">
      <c r="A17501" t="s">
        <v>1245</v>
      </c>
      <c r="C17501" t="s">
        <v>1340</v>
      </c>
      <c r="E17501">
        <v>3</v>
      </c>
      <c r="F17501" t="s">
        <v>1260</v>
      </c>
      <c r="J17501" t="s">
        <v>23</v>
      </c>
      <c r="K17501">
        <v>1</v>
      </c>
      <c r="L17501">
        <v>69.61</v>
      </c>
      <c r="M17501">
        <v>4.0099999999999997E-2</v>
      </c>
      <c r="O17501" s="12">
        <f>VLOOKUP(C17501,[3]May!$C:$Z,24,FALSE)</f>
        <v>2019</v>
      </c>
    </row>
    <row r="17502" spans="1:15" x14ac:dyDescent="0.25">
      <c r="A17502" t="s">
        <v>1245</v>
      </c>
      <c r="C17502" t="s">
        <v>1340</v>
      </c>
      <c r="E17502">
        <v>12</v>
      </c>
      <c r="F17502" t="s">
        <v>1253</v>
      </c>
      <c r="J17502" t="s">
        <v>23</v>
      </c>
      <c r="K17502">
        <v>1</v>
      </c>
      <c r="L17502">
        <v>61.2</v>
      </c>
      <c r="M17502">
        <v>8.3370000000000007E-3</v>
      </c>
      <c r="O17502" s="12">
        <f>VLOOKUP(C17502,[3]May!$C:$Z,24,FALSE)</f>
        <v>2019</v>
      </c>
    </row>
    <row r="17503" spans="1:15" x14ac:dyDescent="0.25">
      <c r="A17503" t="s">
        <v>1245</v>
      </c>
      <c r="C17503" t="s">
        <v>1340</v>
      </c>
      <c r="E17503">
        <v>2</v>
      </c>
      <c r="F17503" t="s">
        <v>1247</v>
      </c>
      <c r="J17503" t="s">
        <v>23</v>
      </c>
      <c r="K17503">
        <v>1</v>
      </c>
      <c r="L17503">
        <v>65.13</v>
      </c>
      <c r="M17503">
        <v>5.0999999999999997E-2</v>
      </c>
      <c r="O17503" s="12">
        <f>VLOOKUP(C17503,[3]May!$C:$Z,24,FALSE)</f>
        <v>2019</v>
      </c>
    </row>
    <row r="17504" spans="1:15" x14ac:dyDescent="0.25">
      <c r="A17504" t="s">
        <v>1245</v>
      </c>
      <c r="C17504" t="s">
        <v>1340</v>
      </c>
      <c r="E17504">
        <v>3</v>
      </c>
      <c r="F17504" t="s">
        <v>1260</v>
      </c>
      <c r="J17504" t="s">
        <v>23</v>
      </c>
      <c r="K17504">
        <v>3</v>
      </c>
      <c r="L17504">
        <v>208.83</v>
      </c>
      <c r="M17504">
        <v>0.1203</v>
      </c>
      <c r="O17504" s="12">
        <f>VLOOKUP(C17504,[3]May!$C:$Z,24,FALSE)</f>
        <v>2019</v>
      </c>
    </row>
    <row r="17505" spans="1:15" x14ac:dyDescent="0.25">
      <c r="A17505" t="s">
        <v>1245</v>
      </c>
      <c r="C17505" t="s">
        <v>1340</v>
      </c>
      <c r="E17505">
        <v>3</v>
      </c>
      <c r="F17505" t="s">
        <v>1260</v>
      </c>
      <c r="J17505" t="s">
        <v>23</v>
      </c>
      <c r="K17505">
        <v>2</v>
      </c>
      <c r="L17505">
        <v>139.22</v>
      </c>
      <c r="M17505">
        <v>8.0199999999999994E-2</v>
      </c>
      <c r="O17505" s="12">
        <f>VLOOKUP(C17505,[3]May!$C:$Z,24,FALSE)</f>
        <v>2019</v>
      </c>
    </row>
    <row r="17506" spans="1:15" x14ac:dyDescent="0.25">
      <c r="A17506" t="s">
        <v>1245</v>
      </c>
      <c r="C17506" t="s">
        <v>1340</v>
      </c>
      <c r="E17506">
        <v>2</v>
      </c>
      <c r="F17506" t="s">
        <v>1247</v>
      </c>
      <c r="J17506" t="s">
        <v>23</v>
      </c>
      <c r="K17506">
        <v>2</v>
      </c>
      <c r="L17506">
        <v>10.220000000000001</v>
      </c>
      <c r="M17506">
        <v>8.0000000000000002E-3</v>
      </c>
      <c r="O17506" s="12">
        <f>VLOOKUP(C17506,[3]May!$C:$Z,24,FALSE)</f>
        <v>2019</v>
      </c>
    </row>
    <row r="17507" spans="1:15" x14ac:dyDescent="0.25">
      <c r="A17507" t="s">
        <v>1245</v>
      </c>
      <c r="C17507" t="s">
        <v>1340</v>
      </c>
      <c r="E17507">
        <v>3</v>
      </c>
      <c r="F17507" t="s">
        <v>1260</v>
      </c>
      <c r="J17507" t="s">
        <v>23</v>
      </c>
      <c r="K17507">
        <v>3</v>
      </c>
      <c r="L17507">
        <v>208.83</v>
      </c>
      <c r="M17507">
        <v>0.1203</v>
      </c>
      <c r="O17507" s="12">
        <f>VLOOKUP(C17507,[3]May!$C:$Z,24,FALSE)</f>
        <v>2019</v>
      </c>
    </row>
    <row r="17508" spans="1:15" x14ac:dyDescent="0.25">
      <c r="A17508" t="s">
        <v>1245</v>
      </c>
      <c r="C17508" t="s">
        <v>1340</v>
      </c>
      <c r="E17508">
        <v>2</v>
      </c>
      <c r="F17508" t="s">
        <v>1247</v>
      </c>
      <c r="J17508" t="s">
        <v>23</v>
      </c>
      <c r="K17508">
        <v>1</v>
      </c>
      <c r="L17508">
        <v>5.1100000000000003</v>
      </c>
      <c r="M17508">
        <v>4.0000000000000001E-3</v>
      </c>
      <c r="O17508" s="12">
        <f>VLOOKUP(C17508,[3]May!$C:$Z,24,FALSE)</f>
        <v>2019</v>
      </c>
    </row>
    <row r="17509" spans="1:15" x14ac:dyDescent="0.25">
      <c r="A17509" t="s">
        <v>1245</v>
      </c>
      <c r="C17509" t="s">
        <v>1340</v>
      </c>
      <c r="E17509">
        <v>2</v>
      </c>
      <c r="F17509" t="s">
        <v>1247</v>
      </c>
      <c r="J17509" t="s">
        <v>23</v>
      </c>
      <c r="K17509">
        <v>3</v>
      </c>
      <c r="L17509">
        <v>15.33</v>
      </c>
      <c r="M17509">
        <v>1.2E-2</v>
      </c>
      <c r="O17509" s="12">
        <f>VLOOKUP(C17509,[3]May!$C:$Z,24,FALSE)</f>
        <v>2019</v>
      </c>
    </row>
    <row r="17510" spans="1:15" x14ac:dyDescent="0.25">
      <c r="A17510" t="s">
        <v>1245</v>
      </c>
      <c r="C17510" t="s">
        <v>1340</v>
      </c>
      <c r="E17510">
        <v>2</v>
      </c>
      <c r="F17510" t="s">
        <v>1247</v>
      </c>
      <c r="J17510" t="s">
        <v>23</v>
      </c>
      <c r="K17510">
        <v>2</v>
      </c>
      <c r="L17510">
        <v>130.26</v>
      </c>
      <c r="M17510">
        <v>0.10199999999999999</v>
      </c>
      <c r="O17510" s="12">
        <f>VLOOKUP(C17510,[3]May!$C:$Z,24,FALSE)</f>
        <v>2019</v>
      </c>
    </row>
    <row r="17511" spans="1:15" x14ac:dyDescent="0.25">
      <c r="A17511" t="s">
        <v>1245</v>
      </c>
      <c r="C17511" t="s">
        <v>1341</v>
      </c>
      <c r="E17511">
        <v>12</v>
      </c>
      <c r="F17511" t="s">
        <v>1253</v>
      </c>
      <c r="J17511" t="s">
        <v>23</v>
      </c>
      <c r="K17511">
        <v>1</v>
      </c>
      <c r="L17511">
        <v>61.2</v>
      </c>
      <c r="M17511">
        <v>8.3370000000000007E-3</v>
      </c>
      <c r="O17511" s="12">
        <f>VLOOKUP(C17511,[3]May!$C:$Z,24,FALSE)</f>
        <v>2019</v>
      </c>
    </row>
    <row r="17512" spans="1:15" x14ac:dyDescent="0.25">
      <c r="A17512" t="s">
        <v>1245</v>
      </c>
      <c r="C17512" t="s">
        <v>1341</v>
      </c>
      <c r="E17512">
        <v>6</v>
      </c>
      <c r="F17512" t="s">
        <v>1250</v>
      </c>
      <c r="J17512" t="s">
        <v>23</v>
      </c>
      <c r="K17512">
        <v>14</v>
      </c>
      <c r="L17512">
        <v>151.9</v>
      </c>
      <c r="M17512">
        <v>0.11899999999999999</v>
      </c>
      <c r="O17512" s="12">
        <f>VLOOKUP(C17512,[3]May!$C:$Z,24,FALSE)</f>
        <v>2019</v>
      </c>
    </row>
    <row r="17513" spans="1:15" x14ac:dyDescent="0.25">
      <c r="A17513" t="s">
        <v>1245</v>
      </c>
      <c r="C17513" t="s">
        <v>1341</v>
      </c>
      <c r="E17513">
        <v>6</v>
      </c>
      <c r="F17513" t="s">
        <v>1250</v>
      </c>
      <c r="J17513" t="s">
        <v>23</v>
      </c>
      <c r="K17513">
        <v>3</v>
      </c>
      <c r="L17513">
        <v>327.54000000000002</v>
      </c>
      <c r="M17513">
        <v>0.25650000000000001</v>
      </c>
      <c r="O17513" s="12">
        <f>VLOOKUP(C17513,[3]May!$C:$Z,24,FALSE)</f>
        <v>2019</v>
      </c>
    </row>
    <row r="17514" spans="1:15" x14ac:dyDescent="0.25">
      <c r="A17514" t="s">
        <v>1245</v>
      </c>
      <c r="C17514" t="s">
        <v>1341</v>
      </c>
      <c r="E17514">
        <v>6</v>
      </c>
      <c r="F17514" t="s">
        <v>1250</v>
      </c>
      <c r="J17514" t="s">
        <v>23</v>
      </c>
      <c r="K17514">
        <v>3</v>
      </c>
      <c r="L17514">
        <v>327.54000000000002</v>
      </c>
      <c r="M17514">
        <v>0.25650000000000001</v>
      </c>
      <c r="O17514" s="12">
        <f>VLOOKUP(C17514,[3]May!$C:$Z,24,FALSE)</f>
        <v>2019</v>
      </c>
    </row>
    <row r="17515" spans="1:15" x14ac:dyDescent="0.25">
      <c r="A17515" t="s">
        <v>1245</v>
      </c>
      <c r="C17515" t="s">
        <v>1341</v>
      </c>
      <c r="E17515">
        <v>6</v>
      </c>
      <c r="F17515" t="s">
        <v>1250</v>
      </c>
      <c r="J17515" t="s">
        <v>23</v>
      </c>
      <c r="K17515">
        <v>8</v>
      </c>
      <c r="L17515">
        <v>86.8</v>
      </c>
      <c r="M17515">
        <v>6.8000000000000005E-2</v>
      </c>
      <c r="O17515" s="12">
        <f>VLOOKUP(C17515,[3]May!$C:$Z,24,FALSE)</f>
        <v>2019</v>
      </c>
    </row>
    <row r="17516" spans="1:15" x14ac:dyDescent="0.25">
      <c r="A17516" t="s">
        <v>1245</v>
      </c>
      <c r="C17516" t="s">
        <v>1341</v>
      </c>
      <c r="E17516">
        <v>12</v>
      </c>
      <c r="F17516" t="s">
        <v>1253</v>
      </c>
      <c r="J17516" t="s">
        <v>23</v>
      </c>
      <c r="K17516">
        <v>1</v>
      </c>
      <c r="L17516">
        <v>61.2</v>
      </c>
      <c r="M17516">
        <v>8.3370000000000007E-3</v>
      </c>
      <c r="O17516" s="12">
        <f>VLOOKUP(C17516,[3]May!$C:$Z,24,FALSE)</f>
        <v>2019</v>
      </c>
    </row>
    <row r="17517" spans="1:15" x14ac:dyDescent="0.25">
      <c r="A17517" t="s">
        <v>1245</v>
      </c>
      <c r="C17517" t="s">
        <v>1341</v>
      </c>
      <c r="E17517">
        <v>6</v>
      </c>
      <c r="F17517" t="s">
        <v>1250</v>
      </c>
      <c r="J17517" t="s">
        <v>23</v>
      </c>
      <c r="K17517">
        <v>3</v>
      </c>
      <c r="L17517">
        <v>32.549999999999997</v>
      </c>
      <c r="M17517">
        <v>2.5499999999999998E-2</v>
      </c>
      <c r="O17517" s="12">
        <f>VLOOKUP(C17517,[3]May!$C:$Z,24,FALSE)</f>
        <v>2019</v>
      </c>
    </row>
    <row r="17518" spans="1:15" x14ac:dyDescent="0.25">
      <c r="A17518" t="s">
        <v>1245</v>
      </c>
      <c r="C17518" t="s">
        <v>1341</v>
      </c>
      <c r="E17518">
        <v>9</v>
      </c>
      <c r="F17518" t="s">
        <v>1256</v>
      </c>
      <c r="J17518" t="s">
        <v>23</v>
      </c>
      <c r="K17518">
        <v>4</v>
      </c>
      <c r="L17518">
        <v>156.24</v>
      </c>
      <c r="M17518">
        <v>0.1288</v>
      </c>
      <c r="O17518" s="12">
        <f>VLOOKUP(C17518,[3]May!$C:$Z,24,FALSE)</f>
        <v>2019</v>
      </c>
    </row>
    <row r="17519" spans="1:15" x14ac:dyDescent="0.25">
      <c r="A17519" t="s">
        <v>1245</v>
      </c>
      <c r="C17519" t="s">
        <v>1341</v>
      </c>
      <c r="E17519">
        <v>12</v>
      </c>
      <c r="F17519" t="s">
        <v>1253</v>
      </c>
      <c r="J17519" t="s">
        <v>23</v>
      </c>
      <c r="K17519">
        <v>1</v>
      </c>
      <c r="L17519">
        <v>61.2</v>
      </c>
      <c r="M17519">
        <v>8.3370000000000007E-3</v>
      </c>
      <c r="O17519" s="12">
        <f>VLOOKUP(C17519,[3]May!$C:$Z,24,FALSE)</f>
        <v>2019</v>
      </c>
    </row>
    <row r="17520" spans="1:15" x14ac:dyDescent="0.25">
      <c r="A17520" t="s">
        <v>1245</v>
      </c>
      <c r="C17520" t="s">
        <v>1341</v>
      </c>
      <c r="E17520">
        <v>6</v>
      </c>
      <c r="F17520" t="s">
        <v>1250</v>
      </c>
      <c r="J17520" t="s">
        <v>23</v>
      </c>
      <c r="K17520">
        <v>1</v>
      </c>
      <c r="L17520">
        <v>109.18</v>
      </c>
      <c r="M17520">
        <v>8.5500000000000007E-2</v>
      </c>
      <c r="O17520" s="12">
        <f>VLOOKUP(C17520,[3]May!$C:$Z,24,FALSE)</f>
        <v>2019</v>
      </c>
    </row>
    <row r="17521" spans="1:15" x14ac:dyDescent="0.25">
      <c r="A17521" t="s">
        <v>1245</v>
      </c>
      <c r="C17521" t="s">
        <v>1341</v>
      </c>
      <c r="E17521">
        <v>6</v>
      </c>
      <c r="F17521" t="s">
        <v>1250</v>
      </c>
      <c r="J17521" t="s">
        <v>23</v>
      </c>
      <c r="K17521">
        <v>7</v>
      </c>
      <c r="L17521">
        <v>75.95</v>
      </c>
      <c r="M17521">
        <v>5.9499999999999997E-2</v>
      </c>
      <c r="O17521" s="12">
        <f>VLOOKUP(C17521,[3]May!$C:$Z,24,FALSE)</f>
        <v>2019</v>
      </c>
    </row>
    <row r="17522" spans="1:15" x14ac:dyDescent="0.25">
      <c r="A17522" t="s">
        <v>1245</v>
      </c>
      <c r="C17522" t="s">
        <v>1341</v>
      </c>
      <c r="E17522">
        <v>6</v>
      </c>
      <c r="F17522" t="s">
        <v>1250</v>
      </c>
      <c r="J17522" t="s">
        <v>23</v>
      </c>
      <c r="K17522">
        <v>9</v>
      </c>
      <c r="L17522">
        <v>97.65</v>
      </c>
      <c r="M17522">
        <v>7.6499999999999999E-2</v>
      </c>
      <c r="O17522" s="12">
        <f>VLOOKUP(C17522,[3]May!$C:$Z,24,FALSE)</f>
        <v>2019</v>
      </c>
    </row>
    <row r="17523" spans="1:15" x14ac:dyDescent="0.25">
      <c r="A17523" t="s">
        <v>1245</v>
      </c>
      <c r="C17523" t="s">
        <v>1341</v>
      </c>
      <c r="E17523">
        <v>9</v>
      </c>
      <c r="F17523" t="s">
        <v>1256</v>
      </c>
      <c r="J17523" t="s">
        <v>23</v>
      </c>
      <c r="K17523">
        <v>4</v>
      </c>
      <c r="L17523">
        <v>156.24</v>
      </c>
      <c r="M17523">
        <v>0.1288</v>
      </c>
      <c r="O17523" s="12">
        <f>VLOOKUP(C17523,[3]May!$C:$Z,24,FALSE)</f>
        <v>2019</v>
      </c>
    </row>
    <row r="17524" spans="1:15" x14ac:dyDescent="0.25">
      <c r="A17524" t="s">
        <v>1245</v>
      </c>
      <c r="C17524" t="s">
        <v>1341</v>
      </c>
      <c r="E17524">
        <v>12</v>
      </c>
      <c r="F17524" t="s">
        <v>1253</v>
      </c>
      <c r="J17524" t="s">
        <v>23</v>
      </c>
      <c r="K17524">
        <v>1</v>
      </c>
      <c r="L17524">
        <v>61.2</v>
      </c>
      <c r="M17524">
        <v>8.3370000000000007E-3</v>
      </c>
      <c r="O17524" s="12">
        <f>VLOOKUP(C17524,[3]May!$C:$Z,24,FALSE)</f>
        <v>2019</v>
      </c>
    </row>
    <row r="17525" spans="1:15" x14ac:dyDescent="0.25">
      <c r="A17525" t="s">
        <v>1245</v>
      </c>
      <c r="C17525" t="s">
        <v>1341</v>
      </c>
      <c r="E17525">
        <v>6</v>
      </c>
      <c r="F17525" t="s">
        <v>1250</v>
      </c>
      <c r="J17525" t="s">
        <v>23</v>
      </c>
      <c r="K17525">
        <v>2</v>
      </c>
      <c r="L17525">
        <v>218.36</v>
      </c>
      <c r="M17525">
        <v>0.17100000000000001</v>
      </c>
      <c r="O17525" s="12">
        <f>VLOOKUP(C17525,[3]May!$C:$Z,24,FALSE)</f>
        <v>2019</v>
      </c>
    </row>
    <row r="17526" spans="1:15" x14ac:dyDescent="0.25">
      <c r="A17526" t="s">
        <v>1245</v>
      </c>
      <c r="C17526" t="s">
        <v>1341</v>
      </c>
      <c r="E17526">
        <v>6</v>
      </c>
      <c r="F17526" t="s">
        <v>1250</v>
      </c>
      <c r="J17526" t="s">
        <v>23</v>
      </c>
      <c r="K17526">
        <v>7</v>
      </c>
      <c r="L17526">
        <v>75.95</v>
      </c>
      <c r="M17526">
        <v>5.9499999999999997E-2</v>
      </c>
      <c r="O17526" s="12">
        <f>VLOOKUP(C17526,[3]May!$C:$Z,24,FALSE)</f>
        <v>2019</v>
      </c>
    </row>
    <row r="17527" spans="1:15" x14ac:dyDescent="0.25">
      <c r="A17527" t="s">
        <v>1245</v>
      </c>
      <c r="C17527" t="s">
        <v>1341</v>
      </c>
      <c r="E17527">
        <v>2</v>
      </c>
      <c r="F17527" t="s">
        <v>1247</v>
      </c>
      <c r="J17527" t="s">
        <v>23</v>
      </c>
      <c r="K17527">
        <v>1</v>
      </c>
      <c r="L17527">
        <v>5.1100000000000003</v>
      </c>
      <c r="M17527">
        <v>4.0000000000000001E-3</v>
      </c>
      <c r="O17527" s="12">
        <f>VLOOKUP(C17527,[3]May!$C:$Z,24,FALSE)</f>
        <v>2019</v>
      </c>
    </row>
    <row r="17528" spans="1:15" x14ac:dyDescent="0.25">
      <c r="A17528" t="s">
        <v>1245</v>
      </c>
      <c r="C17528" t="s">
        <v>1341</v>
      </c>
      <c r="E17528">
        <v>9</v>
      </c>
      <c r="F17528" t="s">
        <v>1256</v>
      </c>
      <c r="J17528" t="s">
        <v>23</v>
      </c>
      <c r="K17528">
        <v>4</v>
      </c>
      <c r="L17528">
        <v>156.24</v>
      </c>
      <c r="M17528">
        <v>0.1288</v>
      </c>
      <c r="O17528" s="12">
        <f>VLOOKUP(C17528,[3]May!$C:$Z,24,FALSE)</f>
        <v>2019</v>
      </c>
    </row>
    <row r="17529" spans="1:15" x14ac:dyDescent="0.25">
      <c r="A17529" t="s">
        <v>1245</v>
      </c>
      <c r="C17529" t="s">
        <v>1341</v>
      </c>
      <c r="E17529">
        <v>2</v>
      </c>
      <c r="F17529" t="s">
        <v>1247</v>
      </c>
      <c r="J17529" t="s">
        <v>23</v>
      </c>
      <c r="K17529">
        <v>3</v>
      </c>
      <c r="L17529">
        <v>195.39</v>
      </c>
      <c r="M17529">
        <v>0.153</v>
      </c>
      <c r="O17529" s="12">
        <f>VLOOKUP(C17529,[3]May!$C:$Z,24,FALSE)</f>
        <v>2019</v>
      </c>
    </row>
    <row r="17530" spans="1:15" x14ac:dyDescent="0.25">
      <c r="A17530" t="s">
        <v>1245</v>
      </c>
      <c r="C17530" t="s">
        <v>1341</v>
      </c>
      <c r="E17530">
        <v>6</v>
      </c>
      <c r="F17530" t="s">
        <v>1250</v>
      </c>
      <c r="J17530" t="s">
        <v>23</v>
      </c>
      <c r="K17530">
        <v>7</v>
      </c>
      <c r="L17530">
        <v>75.95</v>
      </c>
      <c r="M17530">
        <v>5.9499999999999997E-2</v>
      </c>
      <c r="O17530" s="12">
        <f>VLOOKUP(C17530,[3]May!$C:$Z,24,FALSE)</f>
        <v>2019</v>
      </c>
    </row>
    <row r="17531" spans="1:15" x14ac:dyDescent="0.25">
      <c r="A17531" t="s">
        <v>1245</v>
      </c>
      <c r="C17531" t="s">
        <v>1341</v>
      </c>
      <c r="E17531">
        <v>2</v>
      </c>
      <c r="F17531" t="s">
        <v>1247</v>
      </c>
      <c r="J17531" t="s">
        <v>23</v>
      </c>
      <c r="K17531">
        <v>4</v>
      </c>
      <c r="L17531">
        <v>20.440000000000001</v>
      </c>
      <c r="M17531">
        <v>1.6E-2</v>
      </c>
      <c r="O17531" s="12">
        <f>VLOOKUP(C17531,[3]May!$C:$Z,24,FALSE)</f>
        <v>2019</v>
      </c>
    </row>
    <row r="17532" spans="1:15" x14ac:dyDescent="0.25">
      <c r="A17532" t="s">
        <v>1245</v>
      </c>
      <c r="C17532" t="s">
        <v>1341</v>
      </c>
      <c r="E17532">
        <v>12</v>
      </c>
      <c r="F17532" t="s">
        <v>1253</v>
      </c>
      <c r="J17532" t="s">
        <v>23</v>
      </c>
      <c r="K17532">
        <v>1</v>
      </c>
      <c r="L17532">
        <v>61.2</v>
      </c>
      <c r="M17532">
        <v>8.3370000000000007E-3</v>
      </c>
      <c r="O17532" s="12">
        <f>VLOOKUP(C17532,[3]May!$C:$Z,24,FALSE)</f>
        <v>2019</v>
      </c>
    </row>
    <row r="17533" spans="1:15" x14ac:dyDescent="0.25">
      <c r="A17533" t="s">
        <v>1245</v>
      </c>
      <c r="C17533" t="s">
        <v>1341</v>
      </c>
      <c r="E17533">
        <v>2</v>
      </c>
      <c r="F17533" t="s">
        <v>1247</v>
      </c>
      <c r="J17533" t="s">
        <v>23</v>
      </c>
      <c r="K17533">
        <v>2</v>
      </c>
      <c r="L17533">
        <v>130.26</v>
      </c>
      <c r="M17533">
        <v>0.10199999999999999</v>
      </c>
      <c r="O17533" s="12">
        <f>VLOOKUP(C17533,[3]May!$C:$Z,24,FALSE)</f>
        <v>2019</v>
      </c>
    </row>
    <row r="17534" spans="1:15" x14ac:dyDescent="0.25">
      <c r="A17534" t="s">
        <v>1245</v>
      </c>
      <c r="C17534" t="s">
        <v>1341</v>
      </c>
      <c r="E17534">
        <v>12</v>
      </c>
      <c r="F17534" t="s">
        <v>1253</v>
      </c>
      <c r="J17534" t="s">
        <v>23</v>
      </c>
      <c r="K17534">
        <v>1</v>
      </c>
      <c r="L17534">
        <v>61.2</v>
      </c>
      <c r="M17534">
        <v>8.3370000000000007E-3</v>
      </c>
      <c r="O17534" s="12">
        <f>VLOOKUP(C17534,[3]May!$C:$Z,24,FALSE)</f>
        <v>2019</v>
      </c>
    </row>
    <row r="17535" spans="1:15" x14ac:dyDescent="0.25">
      <c r="A17535" t="s">
        <v>1245</v>
      </c>
      <c r="C17535" t="s">
        <v>1341</v>
      </c>
      <c r="E17535">
        <v>2</v>
      </c>
      <c r="F17535" t="s">
        <v>1247</v>
      </c>
      <c r="J17535" t="s">
        <v>23</v>
      </c>
      <c r="K17535">
        <v>1</v>
      </c>
      <c r="L17535">
        <v>5.1100000000000003</v>
      </c>
      <c r="M17535">
        <v>4.0000000000000001E-3</v>
      </c>
      <c r="O17535" s="12">
        <f>VLOOKUP(C17535,[3]May!$C:$Z,24,FALSE)</f>
        <v>2019</v>
      </c>
    </row>
    <row r="17536" spans="1:15" x14ac:dyDescent="0.25">
      <c r="A17536" t="s">
        <v>1245</v>
      </c>
      <c r="C17536" t="s">
        <v>1341</v>
      </c>
      <c r="E17536">
        <v>2</v>
      </c>
      <c r="F17536" t="s">
        <v>1247</v>
      </c>
      <c r="J17536" t="s">
        <v>23</v>
      </c>
      <c r="K17536">
        <v>10</v>
      </c>
      <c r="L17536">
        <v>651.29999999999995</v>
      </c>
      <c r="M17536">
        <v>0.51</v>
      </c>
      <c r="O17536" s="12">
        <f>VLOOKUP(C17536,[3]May!$C:$Z,24,FALSE)</f>
        <v>2019</v>
      </c>
    </row>
    <row r="17537" spans="1:15" x14ac:dyDescent="0.25">
      <c r="A17537" t="s">
        <v>1245</v>
      </c>
      <c r="C17537" t="s">
        <v>1341</v>
      </c>
      <c r="E17537">
        <v>2</v>
      </c>
      <c r="F17537" t="s">
        <v>1247</v>
      </c>
      <c r="J17537" t="s">
        <v>23</v>
      </c>
      <c r="K17537">
        <v>13</v>
      </c>
      <c r="L17537">
        <v>66.430000000000007</v>
      </c>
      <c r="M17537">
        <v>5.1999999999999998E-2</v>
      </c>
      <c r="O17537" s="12">
        <f>VLOOKUP(C17537,[3]May!$C:$Z,24,FALSE)</f>
        <v>2019</v>
      </c>
    </row>
    <row r="17538" spans="1:15" x14ac:dyDescent="0.25">
      <c r="A17538" t="s">
        <v>1245</v>
      </c>
      <c r="C17538" t="s">
        <v>1341</v>
      </c>
      <c r="E17538">
        <v>12</v>
      </c>
      <c r="F17538" t="s">
        <v>1253</v>
      </c>
      <c r="J17538" t="s">
        <v>23</v>
      </c>
      <c r="K17538">
        <v>1</v>
      </c>
      <c r="L17538">
        <v>61.2</v>
      </c>
      <c r="M17538">
        <v>8.3370000000000007E-3</v>
      </c>
      <c r="O17538" s="12">
        <f>VLOOKUP(C17538,[3]May!$C:$Z,24,FALSE)</f>
        <v>2019</v>
      </c>
    </row>
    <row r="17539" spans="1:15" x14ac:dyDescent="0.25">
      <c r="A17539" t="s">
        <v>1245</v>
      </c>
      <c r="C17539" t="s">
        <v>1341</v>
      </c>
      <c r="E17539">
        <v>2</v>
      </c>
      <c r="F17539" t="s">
        <v>1247</v>
      </c>
      <c r="J17539" t="s">
        <v>23</v>
      </c>
      <c r="K17539">
        <v>4</v>
      </c>
      <c r="L17539">
        <v>20.440000000000001</v>
      </c>
      <c r="M17539">
        <v>1.6E-2</v>
      </c>
      <c r="O17539" s="12">
        <f>VLOOKUP(C17539,[3]May!$C:$Z,24,FALSE)</f>
        <v>2019</v>
      </c>
    </row>
    <row r="17540" spans="1:15" x14ac:dyDescent="0.25">
      <c r="A17540" t="s">
        <v>1245</v>
      </c>
      <c r="C17540" t="s">
        <v>1341</v>
      </c>
      <c r="E17540">
        <v>2</v>
      </c>
      <c r="F17540" t="s">
        <v>1247</v>
      </c>
      <c r="J17540" t="s">
        <v>23</v>
      </c>
      <c r="K17540">
        <v>1</v>
      </c>
      <c r="L17540">
        <v>65.13</v>
      </c>
      <c r="M17540">
        <v>5.0999999999999997E-2</v>
      </c>
      <c r="O17540" s="12">
        <f>VLOOKUP(C17540,[3]May!$C:$Z,24,FALSE)</f>
        <v>2019</v>
      </c>
    </row>
    <row r="17541" spans="1:15" x14ac:dyDescent="0.25">
      <c r="A17541" t="s">
        <v>1245</v>
      </c>
      <c r="C17541" t="s">
        <v>1341</v>
      </c>
      <c r="E17541">
        <v>12</v>
      </c>
      <c r="F17541" t="s">
        <v>1253</v>
      </c>
      <c r="J17541" t="s">
        <v>23</v>
      </c>
      <c r="K17541">
        <v>1</v>
      </c>
      <c r="L17541">
        <v>61.2</v>
      </c>
      <c r="M17541">
        <v>8.3370000000000007E-3</v>
      </c>
      <c r="O17541" s="12">
        <f>VLOOKUP(C17541,[3]May!$C:$Z,24,FALSE)</f>
        <v>2019</v>
      </c>
    </row>
    <row r="17542" spans="1:15" x14ac:dyDescent="0.25">
      <c r="A17542" t="s">
        <v>1245</v>
      </c>
      <c r="C17542" t="s">
        <v>1341</v>
      </c>
      <c r="E17542">
        <v>2</v>
      </c>
      <c r="F17542" t="s">
        <v>1247</v>
      </c>
      <c r="J17542" t="s">
        <v>23</v>
      </c>
      <c r="K17542">
        <v>2</v>
      </c>
      <c r="L17542">
        <v>130.26</v>
      </c>
      <c r="M17542">
        <v>0.10199999999999999</v>
      </c>
      <c r="O17542" s="12">
        <f>VLOOKUP(C17542,[3]May!$C:$Z,24,FALSE)</f>
        <v>2019</v>
      </c>
    </row>
    <row r="17543" spans="1:15" x14ac:dyDescent="0.25">
      <c r="A17543" t="s">
        <v>1245</v>
      </c>
      <c r="C17543" t="s">
        <v>1341</v>
      </c>
      <c r="E17543">
        <v>6</v>
      </c>
      <c r="F17543" t="s">
        <v>1250</v>
      </c>
      <c r="J17543" t="s">
        <v>23</v>
      </c>
      <c r="K17543">
        <v>3</v>
      </c>
      <c r="L17543">
        <v>32.549999999999997</v>
      </c>
      <c r="M17543">
        <v>2.5499999999999998E-2</v>
      </c>
      <c r="O17543" s="12">
        <f>VLOOKUP(C17543,[3]May!$C:$Z,24,FALSE)</f>
        <v>2019</v>
      </c>
    </row>
    <row r="17544" spans="1:15" x14ac:dyDescent="0.25">
      <c r="A17544" t="s">
        <v>1245</v>
      </c>
      <c r="C17544" t="s">
        <v>1341</v>
      </c>
      <c r="E17544">
        <v>12</v>
      </c>
      <c r="F17544" t="s">
        <v>1253</v>
      </c>
      <c r="J17544" t="s">
        <v>23</v>
      </c>
      <c r="K17544">
        <v>1</v>
      </c>
      <c r="L17544">
        <v>61.2</v>
      </c>
      <c r="M17544">
        <v>8.3370000000000007E-3</v>
      </c>
      <c r="O17544" s="12">
        <f>VLOOKUP(C17544,[3]May!$C:$Z,24,FALSE)</f>
        <v>2019</v>
      </c>
    </row>
    <row r="17545" spans="1:15" x14ac:dyDescent="0.25">
      <c r="A17545" t="s">
        <v>1245</v>
      </c>
      <c r="C17545" t="s">
        <v>1341</v>
      </c>
      <c r="E17545">
        <v>6</v>
      </c>
      <c r="F17545" t="s">
        <v>1250</v>
      </c>
      <c r="J17545" t="s">
        <v>23</v>
      </c>
      <c r="K17545">
        <v>2</v>
      </c>
      <c r="L17545">
        <v>218.36</v>
      </c>
      <c r="M17545">
        <v>0.17100000000000001</v>
      </c>
      <c r="O17545" s="12">
        <f>VLOOKUP(C17545,[3]May!$C:$Z,24,FALSE)</f>
        <v>2019</v>
      </c>
    </row>
    <row r="17546" spans="1:15" x14ac:dyDescent="0.25">
      <c r="A17546" t="s">
        <v>1245</v>
      </c>
      <c r="C17546" t="s">
        <v>1341</v>
      </c>
      <c r="E17546">
        <v>6</v>
      </c>
      <c r="F17546" t="s">
        <v>1250</v>
      </c>
      <c r="J17546" t="s">
        <v>23</v>
      </c>
      <c r="K17546">
        <v>4</v>
      </c>
      <c r="L17546">
        <v>43.4</v>
      </c>
      <c r="M17546">
        <v>3.4000000000000002E-2</v>
      </c>
      <c r="O17546" s="12">
        <f>VLOOKUP(C17546,[3]May!$C:$Z,24,FALSE)</f>
        <v>2019</v>
      </c>
    </row>
    <row r="17547" spans="1:15" x14ac:dyDescent="0.25">
      <c r="A17547" t="s">
        <v>1245</v>
      </c>
      <c r="C17547" t="s">
        <v>1341</v>
      </c>
      <c r="E17547">
        <v>6</v>
      </c>
      <c r="F17547" t="s">
        <v>1250</v>
      </c>
      <c r="J17547" t="s">
        <v>23</v>
      </c>
      <c r="K17547">
        <v>3</v>
      </c>
      <c r="L17547">
        <v>327.54000000000002</v>
      </c>
      <c r="M17547">
        <v>0.25650000000000001</v>
      </c>
      <c r="O17547" s="12">
        <f>VLOOKUP(C17547,[3]May!$C:$Z,24,FALSE)</f>
        <v>2019</v>
      </c>
    </row>
    <row r="17548" spans="1:15" x14ac:dyDescent="0.25">
      <c r="A17548" t="s">
        <v>1245</v>
      </c>
      <c r="C17548" t="s">
        <v>1341</v>
      </c>
      <c r="E17548">
        <v>6</v>
      </c>
      <c r="F17548" t="s">
        <v>1250</v>
      </c>
      <c r="J17548" t="s">
        <v>23</v>
      </c>
      <c r="K17548">
        <v>8</v>
      </c>
      <c r="L17548">
        <v>86.8</v>
      </c>
      <c r="M17548">
        <v>6.8000000000000005E-2</v>
      </c>
      <c r="O17548" s="12">
        <f>VLOOKUP(C17548,[3]May!$C:$Z,24,FALSE)</f>
        <v>2019</v>
      </c>
    </row>
    <row r="17549" spans="1:15" x14ac:dyDescent="0.25">
      <c r="A17549" t="s">
        <v>1245</v>
      </c>
      <c r="C17549" t="s">
        <v>1341</v>
      </c>
      <c r="E17549">
        <v>9</v>
      </c>
      <c r="F17549" t="s">
        <v>1256</v>
      </c>
      <c r="J17549" t="s">
        <v>23</v>
      </c>
      <c r="K17549">
        <v>8</v>
      </c>
      <c r="L17549">
        <v>312.48</v>
      </c>
      <c r="M17549">
        <v>0.2576</v>
      </c>
      <c r="O17549" s="12">
        <f>VLOOKUP(C17549,[3]May!$C:$Z,24,FALSE)</f>
        <v>2019</v>
      </c>
    </row>
    <row r="17550" spans="1:15" x14ac:dyDescent="0.25">
      <c r="A17550" t="s">
        <v>1245</v>
      </c>
      <c r="C17550" t="s">
        <v>1341</v>
      </c>
      <c r="E17550">
        <v>12</v>
      </c>
      <c r="F17550" t="s">
        <v>1253</v>
      </c>
      <c r="J17550" t="s">
        <v>23</v>
      </c>
      <c r="K17550">
        <v>1</v>
      </c>
      <c r="L17550">
        <v>61.2</v>
      </c>
      <c r="M17550">
        <v>8.3370000000000007E-3</v>
      </c>
      <c r="O17550" s="12">
        <f>VLOOKUP(C17550,[3]May!$C:$Z,24,FALSE)</f>
        <v>2019</v>
      </c>
    </row>
    <row r="17551" spans="1:15" x14ac:dyDescent="0.25">
      <c r="A17551" t="s">
        <v>1245</v>
      </c>
      <c r="C17551" t="s">
        <v>1341</v>
      </c>
      <c r="E17551">
        <v>2</v>
      </c>
      <c r="F17551" t="s">
        <v>1247</v>
      </c>
      <c r="J17551" t="s">
        <v>23</v>
      </c>
      <c r="K17551">
        <v>4</v>
      </c>
      <c r="L17551">
        <v>260.52</v>
      </c>
      <c r="M17551">
        <v>0.20399999999999999</v>
      </c>
      <c r="O17551" s="12">
        <f>VLOOKUP(C17551,[3]May!$C:$Z,24,FALSE)</f>
        <v>2019</v>
      </c>
    </row>
    <row r="17552" spans="1:15" x14ac:dyDescent="0.25">
      <c r="A17552" t="s">
        <v>1245</v>
      </c>
      <c r="C17552" t="s">
        <v>1341</v>
      </c>
      <c r="E17552">
        <v>2</v>
      </c>
      <c r="F17552" t="s">
        <v>1247</v>
      </c>
      <c r="J17552" t="s">
        <v>23</v>
      </c>
      <c r="K17552">
        <v>10</v>
      </c>
      <c r="L17552">
        <v>51.1</v>
      </c>
      <c r="M17552">
        <v>0.04</v>
      </c>
      <c r="O17552" s="12">
        <f>VLOOKUP(C17552,[3]May!$C:$Z,24,FALSE)</f>
        <v>2019</v>
      </c>
    </row>
    <row r="17553" spans="1:15" x14ac:dyDescent="0.25">
      <c r="A17553" t="s">
        <v>1245</v>
      </c>
      <c r="C17553" t="s">
        <v>1341</v>
      </c>
      <c r="E17553">
        <v>8</v>
      </c>
      <c r="F17553" t="s">
        <v>1251</v>
      </c>
      <c r="J17553" t="s">
        <v>23</v>
      </c>
      <c r="K17553">
        <v>3</v>
      </c>
      <c r="L17553">
        <v>165.18</v>
      </c>
      <c r="M17553">
        <v>9.6600000000000005E-2</v>
      </c>
      <c r="O17553" s="12">
        <f>VLOOKUP(C17553,[3]May!$C:$Z,24,FALSE)</f>
        <v>2019</v>
      </c>
    </row>
    <row r="17554" spans="1:15" x14ac:dyDescent="0.25">
      <c r="A17554" t="s">
        <v>1245</v>
      </c>
      <c r="C17554" t="s">
        <v>1341</v>
      </c>
      <c r="E17554">
        <v>6</v>
      </c>
      <c r="F17554" t="s">
        <v>1250</v>
      </c>
      <c r="J17554" t="s">
        <v>23</v>
      </c>
      <c r="K17554">
        <v>12</v>
      </c>
      <c r="L17554">
        <v>130.19999999999999</v>
      </c>
      <c r="M17554">
        <v>0.10199999999999999</v>
      </c>
      <c r="O17554" s="12">
        <f>VLOOKUP(C17554,[3]May!$C:$Z,24,FALSE)</f>
        <v>2019</v>
      </c>
    </row>
    <row r="17555" spans="1:15" x14ac:dyDescent="0.25">
      <c r="A17555" t="s">
        <v>1245</v>
      </c>
      <c r="C17555" t="s">
        <v>1341</v>
      </c>
      <c r="E17555">
        <v>2</v>
      </c>
      <c r="F17555" t="s">
        <v>1247</v>
      </c>
      <c r="J17555" t="s">
        <v>23</v>
      </c>
      <c r="K17555">
        <v>3</v>
      </c>
      <c r="L17555">
        <v>15.33</v>
      </c>
      <c r="M17555">
        <v>1.2E-2</v>
      </c>
      <c r="O17555" s="12">
        <f>VLOOKUP(C17555,[3]May!$C:$Z,24,FALSE)</f>
        <v>2019</v>
      </c>
    </row>
    <row r="17556" spans="1:15" x14ac:dyDescent="0.25">
      <c r="A17556" t="s">
        <v>1245</v>
      </c>
      <c r="C17556" t="s">
        <v>1341</v>
      </c>
      <c r="E17556">
        <v>2</v>
      </c>
      <c r="F17556" t="s">
        <v>1247</v>
      </c>
      <c r="J17556" t="s">
        <v>23</v>
      </c>
      <c r="K17556">
        <v>7</v>
      </c>
      <c r="L17556">
        <v>455.91</v>
      </c>
      <c r="M17556">
        <v>0.35699999999999998</v>
      </c>
      <c r="O17556" s="12">
        <f>VLOOKUP(C17556,[3]May!$C:$Z,24,FALSE)</f>
        <v>2019</v>
      </c>
    </row>
    <row r="17557" spans="1:15" x14ac:dyDescent="0.25">
      <c r="A17557" t="s">
        <v>1245</v>
      </c>
      <c r="C17557" t="s">
        <v>1341</v>
      </c>
      <c r="E17557">
        <v>12</v>
      </c>
      <c r="F17557" t="s">
        <v>1253</v>
      </c>
      <c r="J17557" t="s">
        <v>23</v>
      </c>
      <c r="K17557">
        <v>1</v>
      </c>
      <c r="L17557">
        <v>61.2</v>
      </c>
      <c r="M17557">
        <v>8.3370000000000007E-3</v>
      </c>
      <c r="O17557" s="12">
        <f>VLOOKUP(C17557,[3]May!$C:$Z,24,FALSE)</f>
        <v>2019</v>
      </c>
    </row>
    <row r="17558" spans="1:15" x14ac:dyDescent="0.25">
      <c r="A17558" t="s">
        <v>1245</v>
      </c>
      <c r="C17558" t="s">
        <v>1341</v>
      </c>
      <c r="E17558">
        <v>12</v>
      </c>
      <c r="F17558" t="s">
        <v>1253</v>
      </c>
      <c r="J17558" t="s">
        <v>23</v>
      </c>
      <c r="K17558">
        <v>1</v>
      </c>
      <c r="L17558">
        <v>61.2</v>
      </c>
      <c r="M17558">
        <v>8.3370000000000007E-3</v>
      </c>
      <c r="O17558" s="12">
        <f>VLOOKUP(C17558,[3]May!$C:$Z,24,FALSE)</f>
        <v>2019</v>
      </c>
    </row>
    <row r="17559" spans="1:15" x14ac:dyDescent="0.25">
      <c r="A17559" t="s">
        <v>1245</v>
      </c>
      <c r="C17559" t="s">
        <v>1341</v>
      </c>
      <c r="E17559">
        <v>2</v>
      </c>
      <c r="F17559" t="s">
        <v>1247</v>
      </c>
      <c r="J17559" t="s">
        <v>23</v>
      </c>
      <c r="K17559">
        <v>5</v>
      </c>
      <c r="L17559">
        <v>325.64999999999998</v>
      </c>
      <c r="M17559">
        <v>0.255</v>
      </c>
      <c r="O17559" s="12">
        <f>VLOOKUP(C17559,[3]May!$C:$Z,24,FALSE)</f>
        <v>2019</v>
      </c>
    </row>
    <row r="17560" spans="1:15" x14ac:dyDescent="0.25">
      <c r="A17560" t="s">
        <v>1245</v>
      </c>
      <c r="C17560" t="s">
        <v>1341</v>
      </c>
      <c r="E17560">
        <v>2</v>
      </c>
      <c r="F17560" t="s">
        <v>1247</v>
      </c>
      <c r="J17560" t="s">
        <v>23</v>
      </c>
      <c r="K17560">
        <v>14</v>
      </c>
      <c r="L17560">
        <v>71.540000000000006</v>
      </c>
      <c r="M17560">
        <v>5.6000000000000001E-2</v>
      </c>
      <c r="O17560" s="12">
        <f>VLOOKUP(C17560,[3]May!$C:$Z,24,FALSE)</f>
        <v>2019</v>
      </c>
    </row>
    <row r="17561" spans="1:15" x14ac:dyDescent="0.25">
      <c r="A17561" t="s">
        <v>1245</v>
      </c>
      <c r="C17561" t="s">
        <v>1341</v>
      </c>
      <c r="E17561">
        <v>2</v>
      </c>
      <c r="F17561" t="s">
        <v>1247</v>
      </c>
      <c r="J17561" t="s">
        <v>23</v>
      </c>
      <c r="K17561">
        <v>4</v>
      </c>
      <c r="L17561">
        <v>20.440000000000001</v>
      </c>
      <c r="M17561">
        <v>1.6E-2</v>
      </c>
      <c r="O17561" s="12">
        <f>VLOOKUP(C17561,[3]May!$C:$Z,24,FALSE)</f>
        <v>2019</v>
      </c>
    </row>
    <row r="17562" spans="1:15" x14ac:dyDescent="0.25">
      <c r="A17562" t="s">
        <v>1245</v>
      </c>
      <c r="C17562" t="s">
        <v>1341</v>
      </c>
      <c r="E17562">
        <v>2</v>
      </c>
      <c r="F17562" t="s">
        <v>1247</v>
      </c>
      <c r="J17562" t="s">
        <v>23</v>
      </c>
      <c r="K17562">
        <v>10</v>
      </c>
      <c r="L17562">
        <v>651.29999999999995</v>
      </c>
      <c r="M17562">
        <v>0.51</v>
      </c>
      <c r="O17562" s="12">
        <f>VLOOKUP(C17562,[3]May!$C:$Z,24,FALSE)</f>
        <v>2019</v>
      </c>
    </row>
    <row r="17563" spans="1:15" x14ac:dyDescent="0.25">
      <c r="A17563" t="s">
        <v>1245</v>
      </c>
      <c r="C17563" t="s">
        <v>1341</v>
      </c>
      <c r="E17563">
        <v>12</v>
      </c>
      <c r="F17563" t="s">
        <v>1253</v>
      </c>
      <c r="J17563" t="s">
        <v>23</v>
      </c>
      <c r="K17563">
        <v>1</v>
      </c>
      <c r="L17563">
        <v>61.2</v>
      </c>
      <c r="M17563">
        <v>8.3370000000000007E-3</v>
      </c>
      <c r="O17563" s="12">
        <f>VLOOKUP(C17563,[3]May!$C:$Z,24,FALSE)</f>
        <v>2019</v>
      </c>
    </row>
    <row r="17564" spans="1:15" x14ac:dyDescent="0.25">
      <c r="A17564" t="s">
        <v>1245</v>
      </c>
      <c r="C17564" t="s">
        <v>1341</v>
      </c>
      <c r="E17564">
        <v>2</v>
      </c>
      <c r="F17564" t="s">
        <v>1247</v>
      </c>
      <c r="J17564" t="s">
        <v>23</v>
      </c>
      <c r="K17564">
        <v>1</v>
      </c>
      <c r="L17564">
        <v>65.13</v>
      </c>
      <c r="M17564">
        <v>5.0999999999999997E-2</v>
      </c>
      <c r="O17564" s="12">
        <f>VLOOKUP(C17564,[3]May!$C:$Z,24,FALSE)</f>
        <v>2019</v>
      </c>
    </row>
    <row r="17565" spans="1:15" x14ac:dyDescent="0.25">
      <c r="A17565" t="s">
        <v>1245</v>
      </c>
      <c r="C17565" t="s">
        <v>1341</v>
      </c>
      <c r="E17565">
        <v>2</v>
      </c>
      <c r="F17565" t="s">
        <v>1247</v>
      </c>
      <c r="J17565" t="s">
        <v>23</v>
      </c>
      <c r="K17565">
        <v>11</v>
      </c>
      <c r="L17565">
        <v>56.21</v>
      </c>
      <c r="M17565">
        <v>4.3999999999999997E-2</v>
      </c>
      <c r="O17565" s="12">
        <f>VLOOKUP(C17565,[3]May!$C:$Z,24,FALSE)</f>
        <v>2019</v>
      </c>
    </row>
    <row r="17566" spans="1:15" x14ac:dyDescent="0.25">
      <c r="A17566" t="s">
        <v>1245</v>
      </c>
      <c r="C17566" t="s">
        <v>1341</v>
      </c>
      <c r="E17566">
        <v>2</v>
      </c>
      <c r="F17566" t="s">
        <v>1247</v>
      </c>
      <c r="J17566" t="s">
        <v>23</v>
      </c>
      <c r="K17566">
        <v>4</v>
      </c>
      <c r="L17566">
        <v>20.440000000000001</v>
      </c>
      <c r="M17566">
        <v>1.6E-2</v>
      </c>
      <c r="O17566" s="12">
        <f>VLOOKUP(C17566,[3]May!$C:$Z,24,FALSE)</f>
        <v>2019</v>
      </c>
    </row>
    <row r="17567" spans="1:15" x14ac:dyDescent="0.25">
      <c r="A17567" t="s">
        <v>1245</v>
      </c>
      <c r="C17567" t="s">
        <v>1341</v>
      </c>
      <c r="E17567">
        <v>9</v>
      </c>
      <c r="F17567" t="s">
        <v>1256</v>
      </c>
      <c r="J17567" t="s">
        <v>23</v>
      </c>
      <c r="K17567">
        <v>4</v>
      </c>
      <c r="L17567">
        <v>156.24</v>
      </c>
      <c r="M17567">
        <v>0.1288</v>
      </c>
      <c r="O17567" s="12">
        <f>VLOOKUP(C17567,[3]May!$C:$Z,24,FALSE)</f>
        <v>2019</v>
      </c>
    </row>
    <row r="17568" spans="1:15" x14ac:dyDescent="0.25">
      <c r="A17568" t="s">
        <v>1245</v>
      </c>
      <c r="C17568" t="s">
        <v>1341</v>
      </c>
      <c r="E17568">
        <v>12</v>
      </c>
      <c r="F17568" t="s">
        <v>1253</v>
      </c>
      <c r="J17568" t="s">
        <v>23</v>
      </c>
      <c r="K17568">
        <v>1</v>
      </c>
      <c r="L17568">
        <v>61.2</v>
      </c>
      <c r="M17568">
        <v>8.3370000000000007E-3</v>
      </c>
      <c r="O17568" s="12">
        <f>VLOOKUP(C17568,[3]May!$C:$Z,24,FALSE)</f>
        <v>2019</v>
      </c>
    </row>
    <row r="17569" spans="1:15" x14ac:dyDescent="0.25">
      <c r="A17569" t="s">
        <v>1245</v>
      </c>
      <c r="C17569" t="s">
        <v>1341</v>
      </c>
      <c r="E17569">
        <v>2</v>
      </c>
      <c r="F17569" t="s">
        <v>1247</v>
      </c>
      <c r="J17569" t="s">
        <v>23</v>
      </c>
      <c r="K17569">
        <v>2</v>
      </c>
      <c r="L17569">
        <v>10.220000000000001</v>
      </c>
      <c r="M17569">
        <v>8.0000000000000002E-3</v>
      </c>
      <c r="O17569" s="12">
        <f>VLOOKUP(C17569,[3]May!$C:$Z,24,FALSE)</f>
        <v>2019</v>
      </c>
    </row>
    <row r="17570" spans="1:15" x14ac:dyDescent="0.25">
      <c r="A17570" t="s">
        <v>1245</v>
      </c>
      <c r="C17570" t="s">
        <v>1341</v>
      </c>
      <c r="E17570">
        <v>2</v>
      </c>
      <c r="F17570" t="s">
        <v>1247</v>
      </c>
      <c r="J17570" t="s">
        <v>23</v>
      </c>
      <c r="K17570">
        <v>1</v>
      </c>
      <c r="L17570">
        <v>65.13</v>
      </c>
      <c r="M17570">
        <v>5.0999999999999997E-2</v>
      </c>
      <c r="O17570" s="12">
        <f>VLOOKUP(C17570,[3]May!$C:$Z,24,FALSE)</f>
        <v>2019</v>
      </c>
    </row>
    <row r="17571" spans="1:15" x14ac:dyDescent="0.25">
      <c r="A17571" t="s">
        <v>1245</v>
      </c>
      <c r="C17571" t="s">
        <v>1341</v>
      </c>
      <c r="E17571">
        <v>9</v>
      </c>
      <c r="F17571" t="s">
        <v>1256</v>
      </c>
      <c r="J17571" t="s">
        <v>23</v>
      </c>
      <c r="K17571">
        <v>4</v>
      </c>
      <c r="L17571">
        <v>156.24</v>
      </c>
      <c r="M17571">
        <v>0.1288</v>
      </c>
      <c r="O17571" s="12">
        <f>VLOOKUP(C17571,[3]May!$C:$Z,24,FALSE)</f>
        <v>2019</v>
      </c>
    </row>
    <row r="17572" spans="1:15" x14ac:dyDescent="0.25">
      <c r="A17572" t="s">
        <v>1245</v>
      </c>
      <c r="C17572" t="s">
        <v>1341</v>
      </c>
      <c r="E17572">
        <v>2</v>
      </c>
      <c r="F17572" t="s">
        <v>1247</v>
      </c>
      <c r="J17572" t="s">
        <v>23</v>
      </c>
      <c r="K17572">
        <v>1</v>
      </c>
      <c r="L17572">
        <v>65.13</v>
      </c>
      <c r="M17572">
        <v>5.0999999999999997E-2</v>
      </c>
      <c r="O17572" s="12">
        <f>VLOOKUP(C17572,[3]May!$C:$Z,24,FALSE)</f>
        <v>2019</v>
      </c>
    </row>
    <row r="17573" spans="1:15" x14ac:dyDescent="0.25">
      <c r="A17573" t="s">
        <v>1245</v>
      </c>
      <c r="C17573" t="s">
        <v>1341</v>
      </c>
      <c r="E17573">
        <v>2</v>
      </c>
      <c r="F17573" t="s">
        <v>1247</v>
      </c>
      <c r="J17573" t="s">
        <v>23</v>
      </c>
      <c r="K17573">
        <v>11</v>
      </c>
      <c r="L17573">
        <v>56.21</v>
      </c>
      <c r="M17573">
        <v>4.3999999999999997E-2</v>
      </c>
      <c r="O17573" s="12">
        <f>VLOOKUP(C17573,[3]May!$C:$Z,24,FALSE)</f>
        <v>2019</v>
      </c>
    </row>
    <row r="17574" spans="1:15" x14ac:dyDescent="0.25">
      <c r="A17574" t="s">
        <v>1245</v>
      </c>
      <c r="C17574" t="s">
        <v>1341</v>
      </c>
      <c r="E17574">
        <v>9</v>
      </c>
      <c r="F17574" t="s">
        <v>1256</v>
      </c>
      <c r="J17574" t="s">
        <v>23</v>
      </c>
      <c r="K17574">
        <v>4</v>
      </c>
      <c r="L17574">
        <v>156.24</v>
      </c>
      <c r="M17574">
        <v>0.1288</v>
      </c>
      <c r="O17574" s="12">
        <f>VLOOKUP(C17574,[3]May!$C:$Z,24,FALSE)</f>
        <v>2019</v>
      </c>
    </row>
    <row r="17575" spans="1:15" x14ac:dyDescent="0.25">
      <c r="A17575" t="s">
        <v>1245</v>
      </c>
      <c r="C17575" t="s">
        <v>1341</v>
      </c>
      <c r="E17575">
        <v>2</v>
      </c>
      <c r="F17575" t="s">
        <v>1247</v>
      </c>
      <c r="J17575" t="s">
        <v>23</v>
      </c>
      <c r="K17575">
        <v>1</v>
      </c>
      <c r="L17575">
        <v>5.1100000000000003</v>
      </c>
      <c r="M17575">
        <v>4.0000000000000001E-3</v>
      </c>
      <c r="O17575" s="12">
        <f>VLOOKUP(C17575,[3]May!$C:$Z,24,FALSE)</f>
        <v>2019</v>
      </c>
    </row>
    <row r="17576" spans="1:15" x14ac:dyDescent="0.25">
      <c r="A17576" t="s">
        <v>1245</v>
      </c>
      <c r="C17576" t="s">
        <v>1341</v>
      </c>
      <c r="E17576">
        <v>2</v>
      </c>
      <c r="F17576" t="s">
        <v>1247</v>
      </c>
      <c r="J17576" t="s">
        <v>23</v>
      </c>
      <c r="K17576">
        <v>7</v>
      </c>
      <c r="L17576">
        <v>455.91</v>
      </c>
      <c r="M17576">
        <v>0.35699999999999998</v>
      </c>
      <c r="O17576" s="12">
        <f>VLOOKUP(C17576,[3]May!$C:$Z,24,FALSE)</f>
        <v>2019</v>
      </c>
    </row>
    <row r="17577" spans="1:15" x14ac:dyDescent="0.25">
      <c r="A17577" t="s">
        <v>1245</v>
      </c>
      <c r="C17577" t="s">
        <v>1341</v>
      </c>
      <c r="E17577">
        <v>12</v>
      </c>
      <c r="F17577" t="s">
        <v>1253</v>
      </c>
      <c r="J17577" t="s">
        <v>23</v>
      </c>
      <c r="K17577">
        <v>1</v>
      </c>
      <c r="L17577">
        <v>61.2</v>
      </c>
      <c r="M17577">
        <v>8.3370000000000007E-3</v>
      </c>
      <c r="O17577" s="12">
        <f>VLOOKUP(C17577,[3]May!$C:$Z,24,FALSE)</f>
        <v>2019</v>
      </c>
    </row>
    <row r="17578" spans="1:15" x14ac:dyDescent="0.25">
      <c r="A17578" t="s">
        <v>1245</v>
      </c>
      <c r="C17578" t="s">
        <v>1341</v>
      </c>
      <c r="E17578">
        <v>2</v>
      </c>
      <c r="F17578" t="s">
        <v>1247</v>
      </c>
      <c r="J17578" t="s">
        <v>23</v>
      </c>
      <c r="K17578">
        <v>10</v>
      </c>
      <c r="L17578">
        <v>651.29999999999995</v>
      </c>
      <c r="M17578">
        <v>0.51</v>
      </c>
      <c r="O17578" s="12">
        <f>VLOOKUP(C17578,[3]May!$C:$Z,24,FALSE)</f>
        <v>2019</v>
      </c>
    </row>
    <row r="17579" spans="1:15" x14ac:dyDescent="0.25">
      <c r="A17579" t="s">
        <v>1245</v>
      </c>
      <c r="C17579" t="s">
        <v>1341</v>
      </c>
      <c r="E17579">
        <v>2</v>
      </c>
      <c r="F17579" t="s">
        <v>1247</v>
      </c>
      <c r="J17579" t="s">
        <v>23</v>
      </c>
      <c r="K17579">
        <v>4</v>
      </c>
      <c r="L17579">
        <v>260.52</v>
      </c>
      <c r="M17579">
        <v>0.20399999999999999</v>
      </c>
      <c r="O17579" s="12">
        <f>VLOOKUP(C17579,[3]May!$C:$Z,24,FALSE)</f>
        <v>2019</v>
      </c>
    </row>
    <row r="17580" spans="1:15" x14ac:dyDescent="0.25">
      <c r="A17580" t="s">
        <v>1245</v>
      </c>
      <c r="C17580" t="s">
        <v>1341</v>
      </c>
      <c r="E17580">
        <v>2</v>
      </c>
      <c r="F17580" t="s">
        <v>1247</v>
      </c>
      <c r="J17580" t="s">
        <v>23</v>
      </c>
      <c r="K17580">
        <v>5</v>
      </c>
      <c r="L17580">
        <v>25.55</v>
      </c>
      <c r="M17580">
        <v>0.02</v>
      </c>
      <c r="O17580" s="12">
        <f>VLOOKUP(C17580,[3]May!$C:$Z,24,FALSE)</f>
        <v>2019</v>
      </c>
    </row>
    <row r="17581" spans="1:15" x14ac:dyDescent="0.25">
      <c r="A17581" t="s">
        <v>1245</v>
      </c>
      <c r="C17581" t="s">
        <v>1341</v>
      </c>
      <c r="E17581">
        <v>2</v>
      </c>
      <c r="F17581" t="s">
        <v>1247</v>
      </c>
      <c r="J17581" t="s">
        <v>23</v>
      </c>
      <c r="K17581">
        <v>5</v>
      </c>
      <c r="L17581">
        <v>25.55</v>
      </c>
      <c r="M17581">
        <v>0.02</v>
      </c>
      <c r="O17581" s="12">
        <f>VLOOKUP(C17581,[3]May!$C:$Z,24,FALSE)</f>
        <v>2019</v>
      </c>
    </row>
    <row r="17582" spans="1:15" x14ac:dyDescent="0.25">
      <c r="A17582" t="s">
        <v>1245</v>
      </c>
      <c r="C17582" t="s">
        <v>1341</v>
      </c>
      <c r="E17582">
        <v>2</v>
      </c>
      <c r="F17582" t="s">
        <v>1247</v>
      </c>
      <c r="J17582" t="s">
        <v>23</v>
      </c>
      <c r="K17582">
        <v>11</v>
      </c>
      <c r="L17582">
        <v>716.43</v>
      </c>
      <c r="M17582">
        <v>0.56100000000000005</v>
      </c>
      <c r="O17582" s="12">
        <f>VLOOKUP(C17582,[3]May!$C:$Z,24,FALSE)</f>
        <v>2019</v>
      </c>
    </row>
    <row r="17583" spans="1:15" x14ac:dyDescent="0.25">
      <c r="A17583" t="s">
        <v>1245</v>
      </c>
      <c r="C17583" t="s">
        <v>1341</v>
      </c>
      <c r="E17583">
        <v>12</v>
      </c>
      <c r="F17583" t="s">
        <v>1253</v>
      </c>
      <c r="J17583" t="s">
        <v>23</v>
      </c>
      <c r="K17583">
        <v>1</v>
      </c>
      <c r="L17583">
        <v>61.2</v>
      </c>
      <c r="M17583">
        <v>8.3370000000000007E-3</v>
      </c>
      <c r="O17583" s="12">
        <f>VLOOKUP(C17583,[3]May!$C:$Z,24,FALSE)</f>
        <v>2019</v>
      </c>
    </row>
    <row r="17584" spans="1:15" x14ac:dyDescent="0.25">
      <c r="A17584" t="s">
        <v>1245</v>
      </c>
      <c r="C17584" t="s">
        <v>1341</v>
      </c>
      <c r="E17584">
        <v>2</v>
      </c>
      <c r="F17584" t="s">
        <v>1247</v>
      </c>
      <c r="J17584" t="s">
        <v>23</v>
      </c>
      <c r="K17584">
        <v>5</v>
      </c>
      <c r="L17584">
        <v>25.55</v>
      </c>
      <c r="M17584">
        <v>0.02</v>
      </c>
      <c r="O17584" s="12">
        <f>VLOOKUP(C17584,[3]May!$C:$Z,24,FALSE)</f>
        <v>2019</v>
      </c>
    </row>
    <row r="17585" spans="1:15" x14ac:dyDescent="0.25">
      <c r="A17585" t="s">
        <v>1245</v>
      </c>
      <c r="C17585" t="s">
        <v>1341</v>
      </c>
      <c r="E17585">
        <v>2</v>
      </c>
      <c r="F17585" t="s">
        <v>1247</v>
      </c>
      <c r="J17585" t="s">
        <v>23</v>
      </c>
      <c r="K17585">
        <v>8</v>
      </c>
      <c r="L17585">
        <v>521.04</v>
      </c>
      <c r="M17585">
        <v>0.40799999999999997</v>
      </c>
      <c r="O17585" s="12">
        <f>VLOOKUP(C17585,[3]May!$C:$Z,24,FALSE)</f>
        <v>2019</v>
      </c>
    </row>
    <row r="17586" spans="1:15" x14ac:dyDescent="0.25">
      <c r="A17586" t="s">
        <v>1245</v>
      </c>
      <c r="C17586" t="s">
        <v>1341</v>
      </c>
      <c r="E17586">
        <v>9</v>
      </c>
      <c r="F17586" t="s">
        <v>1256</v>
      </c>
      <c r="J17586" t="s">
        <v>23</v>
      </c>
      <c r="K17586">
        <v>4</v>
      </c>
      <c r="L17586">
        <v>156.24</v>
      </c>
      <c r="M17586">
        <v>0.1288</v>
      </c>
      <c r="O17586" s="12">
        <f>VLOOKUP(C17586,[3]May!$C:$Z,24,FALSE)</f>
        <v>2019</v>
      </c>
    </row>
    <row r="17587" spans="1:15" x14ac:dyDescent="0.25">
      <c r="A17587" t="s">
        <v>1245</v>
      </c>
      <c r="C17587" t="s">
        <v>1341</v>
      </c>
      <c r="E17587">
        <v>2</v>
      </c>
      <c r="F17587" t="s">
        <v>1247</v>
      </c>
      <c r="J17587" t="s">
        <v>23</v>
      </c>
      <c r="K17587">
        <v>2</v>
      </c>
      <c r="L17587">
        <v>10.220000000000001</v>
      </c>
      <c r="M17587">
        <v>8.0000000000000002E-3</v>
      </c>
      <c r="O17587" s="12">
        <f>VLOOKUP(C17587,[3]May!$C:$Z,24,FALSE)</f>
        <v>2019</v>
      </c>
    </row>
    <row r="17588" spans="1:15" x14ac:dyDescent="0.25">
      <c r="A17588" t="s">
        <v>1245</v>
      </c>
      <c r="C17588" t="s">
        <v>1341</v>
      </c>
      <c r="E17588">
        <v>2</v>
      </c>
      <c r="F17588" t="s">
        <v>1247</v>
      </c>
      <c r="J17588" t="s">
        <v>23</v>
      </c>
      <c r="K17588">
        <v>3</v>
      </c>
      <c r="L17588">
        <v>195.39</v>
      </c>
      <c r="M17588">
        <v>0.153</v>
      </c>
      <c r="O17588" s="12">
        <f>VLOOKUP(C17588,[3]May!$C:$Z,24,FALSE)</f>
        <v>2019</v>
      </c>
    </row>
    <row r="17589" spans="1:15" x14ac:dyDescent="0.25">
      <c r="A17589" t="s">
        <v>1245</v>
      </c>
      <c r="C17589" t="s">
        <v>1341</v>
      </c>
      <c r="E17589">
        <v>2</v>
      </c>
      <c r="F17589" t="s">
        <v>1247</v>
      </c>
      <c r="J17589" t="s">
        <v>23</v>
      </c>
      <c r="K17589">
        <v>2</v>
      </c>
      <c r="L17589">
        <v>10.220000000000001</v>
      </c>
      <c r="M17589">
        <v>8.0000000000000002E-3</v>
      </c>
      <c r="O17589" s="12">
        <f>VLOOKUP(C17589,[3]May!$C:$Z,24,FALSE)</f>
        <v>2019</v>
      </c>
    </row>
    <row r="17590" spans="1:15" x14ac:dyDescent="0.25">
      <c r="A17590" t="s">
        <v>1245</v>
      </c>
      <c r="C17590" t="s">
        <v>1341</v>
      </c>
      <c r="E17590">
        <v>2</v>
      </c>
      <c r="F17590" t="s">
        <v>1247</v>
      </c>
      <c r="J17590" t="s">
        <v>23</v>
      </c>
      <c r="K17590">
        <v>9</v>
      </c>
      <c r="L17590">
        <v>586.16999999999996</v>
      </c>
      <c r="M17590">
        <v>0.45900000000000002</v>
      </c>
      <c r="O17590" s="12">
        <f>VLOOKUP(C17590,[3]May!$C:$Z,24,FALSE)</f>
        <v>2019</v>
      </c>
    </row>
    <row r="17591" spans="1:15" x14ac:dyDescent="0.25">
      <c r="A17591" t="s">
        <v>1245</v>
      </c>
      <c r="C17591" t="s">
        <v>1341</v>
      </c>
      <c r="E17591">
        <v>2</v>
      </c>
      <c r="F17591" t="s">
        <v>1247</v>
      </c>
      <c r="J17591" t="s">
        <v>23</v>
      </c>
      <c r="K17591">
        <v>6</v>
      </c>
      <c r="L17591">
        <v>30.66</v>
      </c>
      <c r="M17591">
        <v>2.4E-2</v>
      </c>
      <c r="O17591" s="12">
        <f>VLOOKUP(C17591,[3]May!$C:$Z,24,FALSE)</f>
        <v>2019</v>
      </c>
    </row>
    <row r="17592" spans="1:15" x14ac:dyDescent="0.25">
      <c r="A17592" t="s">
        <v>1245</v>
      </c>
      <c r="C17592" t="s">
        <v>1341</v>
      </c>
      <c r="E17592">
        <v>2</v>
      </c>
      <c r="F17592" t="s">
        <v>1247</v>
      </c>
      <c r="J17592" t="s">
        <v>23</v>
      </c>
      <c r="K17592">
        <v>13</v>
      </c>
      <c r="L17592">
        <v>846.69</v>
      </c>
      <c r="M17592">
        <v>0.66300000000000003</v>
      </c>
      <c r="O17592" s="12">
        <f>VLOOKUP(C17592,[3]May!$C:$Z,24,FALSE)</f>
        <v>2019</v>
      </c>
    </row>
    <row r="17593" spans="1:15" x14ac:dyDescent="0.25">
      <c r="A17593" t="s">
        <v>1245</v>
      </c>
      <c r="C17593" t="s">
        <v>1341</v>
      </c>
      <c r="E17593">
        <v>2</v>
      </c>
      <c r="F17593" t="s">
        <v>1247</v>
      </c>
      <c r="J17593" t="s">
        <v>23</v>
      </c>
      <c r="K17593">
        <v>7</v>
      </c>
      <c r="L17593">
        <v>455.91</v>
      </c>
      <c r="M17593">
        <v>0.35699999999999998</v>
      </c>
      <c r="O17593" s="12">
        <f>VLOOKUP(C17593,[3]May!$C:$Z,24,FALSE)</f>
        <v>2019</v>
      </c>
    </row>
    <row r="17594" spans="1:15" x14ac:dyDescent="0.25">
      <c r="A17594" t="s">
        <v>1245</v>
      </c>
      <c r="C17594" t="s">
        <v>1341</v>
      </c>
      <c r="E17594">
        <v>2</v>
      </c>
      <c r="F17594" t="s">
        <v>1247</v>
      </c>
      <c r="J17594" t="s">
        <v>23</v>
      </c>
      <c r="K17594">
        <v>4</v>
      </c>
      <c r="L17594">
        <v>260.52</v>
      </c>
      <c r="M17594">
        <v>0.20399999999999999</v>
      </c>
      <c r="O17594" s="12">
        <f>VLOOKUP(C17594,[3]May!$C:$Z,24,FALSE)</f>
        <v>2019</v>
      </c>
    </row>
    <row r="17595" spans="1:15" x14ac:dyDescent="0.25">
      <c r="A17595" t="s">
        <v>1245</v>
      </c>
      <c r="C17595" t="s">
        <v>1341</v>
      </c>
      <c r="E17595">
        <v>2</v>
      </c>
      <c r="F17595" t="s">
        <v>1247</v>
      </c>
      <c r="J17595" t="s">
        <v>23</v>
      </c>
      <c r="K17595">
        <v>9</v>
      </c>
      <c r="L17595">
        <v>45.99</v>
      </c>
      <c r="M17595">
        <v>3.5999999999999997E-2</v>
      </c>
      <c r="O17595" s="12">
        <f>VLOOKUP(C17595,[3]May!$C:$Z,24,FALSE)</f>
        <v>2019</v>
      </c>
    </row>
    <row r="17596" spans="1:15" x14ac:dyDescent="0.25">
      <c r="A17596" t="s">
        <v>1245</v>
      </c>
      <c r="C17596" t="s">
        <v>1341</v>
      </c>
      <c r="E17596">
        <v>2</v>
      </c>
      <c r="F17596" t="s">
        <v>1247</v>
      </c>
      <c r="J17596" t="s">
        <v>23</v>
      </c>
      <c r="K17596">
        <v>2</v>
      </c>
      <c r="L17596">
        <v>10.220000000000001</v>
      </c>
      <c r="M17596">
        <v>8.0000000000000002E-3</v>
      </c>
      <c r="O17596" s="12">
        <f>VLOOKUP(C17596,[3]May!$C:$Z,24,FALSE)</f>
        <v>2019</v>
      </c>
    </row>
    <row r="17597" spans="1:15" x14ac:dyDescent="0.25">
      <c r="A17597" t="s">
        <v>1245</v>
      </c>
      <c r="C17597" t="s">
        <v>1341</v>
      </c>
      <c r="E17597">
        <v>12</v>
      </c>
      <c r="F17597" t="s">
        <v>1253</v>
      </c>
      <c r="J17597" t="s">
        <v>23</v>
      </c>
      <c r="K17597">
        <v>1</v>
      </c>
      <c r="L17597">
        <v>61.2</v>
      </c>
      <c r="M17597">
        <v>8.3370000000000007E-3</v>
      </c>
      <c r="O17597" s="12">
        <f>VLOOKUP(C17597,[3]May!$C:$Z,24,FALSE)</f>
        <v>2019</v>
      </c>
    </row>
    <row r="17598" spans="1:15" x14ac:dyDescent="0.25">
      <c r="A17598" t="s">
        <v>1245</v>
      </c>
      <c r="C17598" t="s">
        <v>1341</v>
      </c>
      <c r="E17598">
        <v>2</v>
      </c>
      <c r="F17598" t="s">
        <v>1247</v>
      </c>
      <c r="J17598" t="s">
        <v>23</v>
      </c>
      <c r="K17598">
        <v>3</v>
      </c>
      <c r="L17598">
        <v>15.33</v>
      </c>
      <c r="M17598">
        <v>1.2E-2</v>
      </c>
      <c r="O17598" s="12">
        <f>VLOOKUP(C17598,[3]May!$C:$Z,24,FALSE)</f>
        <v>2019</v>
      </c>
    </row>
    <row r="17599" spans="1:15" x14ac:dyDescent="0.25">
      <c r="A17599" t="s">
        <v>1245</v>
      </c>
      <c r="C17599" t="s">
        <v>1341</v>
      </c>
      <c r="E17599">
        <v>2</v>
      </c>
      <c r="F17599" t="s">
        <v>1247</v>
      </c>
      <c r="J17599" t="s">
        <v>23</v>
      </c>
      <c r="K17599">
        <v>2</v>
      </c>
      <c r="L17599">
        <v>130.26</v>
      </c>
      <c r="M17599">
        <v>0.10199999999999999</v>
      </c>
      <c r="O17599" s="12">
        <f>VLOOKUP(C17599,[3]May!$C:$Z,24,FALSE)</f>
        <v>2019</v>
      </c>
    </row>
    <row r="17600" spans="1:15" x14ac:dyDescent="0.25">
      <c r="A17600" t="s">
        <v>1245</v>
      </c>
      <c r="C17600" t="s">
        <v>1341</v>
      </c>
      <c r="E17600">
        <v>2</v>
      </c>
      <c r="F17600" t="s">
        <v>1247</v>
      </c>
      <c r="J17600" t="s">
        <v>23</v>
      </c>
      <c r="K17600">
        <v>3</v>
      </c>
      <c r="L17600">
        <v>15.33</v>
      </c>
      <c r="M17600">
        <v>1.2E-2</v>
      </c>
      <c r="O17600" s="12">
        <f>VLOOKUP(C17600,[3]May!$C:$Z,24,FALSE)</f>
        <v>2019</v>
      </c>
    </row>
    <row r="17601" spans="1:15" x14ac:dyDescent="0.25">
      <c r="A17601" t="s">
        <v>1245</v>
      </c>
      <c r="C17601" t="s">
        <v>1341</v>
      </c>
      <c r="E17601">
        <v>2</v>
      </c>
      <c r="F17601" t="s">
        <v>1247</v>
      </c>
      <c r="J17601" t="s">
        <v>23</v>
      </c>
      <c r="K17601">
        <v>4</v>
      </c>
      <c r="L17601">
        <v>20.440000000000001</v>
      </c>
      <c r="M17601">
        <v>1.6E-2</v>
      </c>
      <c r="O17601" s="12">
        <f>VLOOKUP(C17601,[3]May!$C:$Z,24,FALSE)</f>
        <v>2019</v>
      </c>
    </row>
    <row r="17602" spans="1:15" x14ac:dyDescent="0.25">
      <c r="A17602" t="s">
        <v>1245</v>
      </c>
      <c r="C17602" t="s">
        <v>1341</v>
      </c>
      <c r="E17602">
        <v>2</v>
      </c>
      <c r="F17602" t="s">
        <v>1247</v>
      </c>
      <c r="J17602" t="s">
        <v>23</v>
      </c>
      <c r="K17602">
        <v>8</v>
      </c>
      <c r="L17602">
        <v>521.04</v>
      </c>
      <c r="M17602">
        <v>0.40799999999999997</v>
      </c>
      <c r="O17602" s="12">
        <f>VLOOKUP(C17602,[3]May!$C:$Z,24,FALSE)</f>
        <v>2019</v>
      </c>
    </row>
    <row r="17603" spans="1:15" x14ac:dyDescent="0.25">
      <c r="A17603" t="s">
        <v>1245</v>
      </c>
      <c r="C17603" t="s">
        <v>1341</v>
      </c>
      <c r="E17603">
        <v>2</v>
      </c>
      <c r="F17603" t="s">
        <v>1247</v>
      </c>
      <c r="J17603" t="s">
        <v>23</v>
      </c>
      <c r="K17603">
        <v>3</v>
      </c>
      <c r="L17603">
        <v>15.33</v>
      </c>
      <c r="M17603">
        <v>1.2E-2</v>
      </c>
      <c r="O17603" s="12">
        <f>VLOOKUP(C17603,[3]May!$C:$Z,24,FALSE)</f>
        <v>2019</v>
      </c>
    </row>
    <row r="17604" spans="1:15" x14ac:dyDescent="0.25">
      <c r="A17604" t="s">
        <v>1245</v>
      </c>
      <c r="C17604" t="s">
        <v>1341</v>
      </c>
      <c r="E17604">
        <v>2</v>
      </c>
      <c r="F17604" t="s">
        <v>1247</v>
      </c>
      <c r="J17604" t="s">
        <v>23</v>
      </c>
      <c r="K17604">
        <v>11</v>
      </c>
      <c r="L17604">
        <v>716.43</v>
      </c>
      <c r="M17604">
        <v>0.56100000000000005</v>
      </c>
      <c r="O17604" s="12">
        <f>VLOOKUP(C17604,[3]May!$C:$Z,24,FALSE)</f>
        <v>2019</v>
      </c>
    </row>
    <row r="17605" spans="1:15" x14ac:dyDescent="0.25">
      <c r="A17605" t="s">
        <v>1245</v>
      </c>
      <c r="C17605" t="s">
        <v>1341</v>
      </c>
      <c r="E17605">
        <v>9</v>
      </c>
      <c r="F17605" t="s">
        <v>1256</v>
      </c>
      <c r="J17605" t="s">
        <v>23</v>
      </c>
      <c r="K17605">
        <v>8</v>
      </c>
      <c r="L17605">
        <v>312.48</v>
      </c>
      <c r="M17605">
        <v>0.2576</v>
      </c>
      <c r="O17605" s="12">
        <f>VLOOKUP(C17605,[3]May!$C:$Z,24,FALSE)</f>
        <v>2019</v>
      </c>
    </row>
    <row r="17606" spans="1:15" x14ac:dyDescent="0.25">
      <c r="A17606" t="s">
        <v>1245</v>
      </c>
      <c r="C17606" t="s">
        <v>1341</v>
      </c>
      <c r="E17606">
        <v>2</v>
      </c>
      <c r="F17606" t="s">
        <v>1247</v>
      </c>
      <c r="J17606" t="s">
        <v>23</v>
      </c>
      <c r="K17606">
        <v>5</v>
      </c>
      <c r="L17606">
        <v>25.55</v>
      </c>
      <c r="M17606">
        <v>0.02</v>
      </c>
      <c r="O17606" s="12">
        <f>VLOOKUP(C17606,[3]May!$C:$Z,24,FALSE)</f>
        <v>2019</v>
      </c>
    </row>
    <row r="17607" spans="1:15" x14ac:dyDescent="0.25">
      <c r="A17607" t="s">
        <v>1245</v>
      </c>
      <c r="C17607" t="s">
        <v>1341</v>
      </c>
      <c r="E17607">
        <v>2</v>
      </c>
      <c r="F17607" t="s">
        <v>1247</v>
      </c>
      <c r="J17607" t="s">
        <v>23</v>
      </c>
      <c r="K17607">
        <v>12</v>
      </c>
      <c r="L17607">
        <v>781.56</v>
      </c>
      <c r="M17607">
        <v>0.61199999999999999</v>
      </c>
      <c r="O17607" s="12">
        <f>VLOOKUP(C17607,[3]May!$C:$Z,24,FALSE)</f>
        <v>2019</v>
      </c>
    </row>
    <row r="17608" spans="1:15" x14ac:dyDescent="0.25">
      <c r="A17608" t="s">
        <v>1245</v>
      </c>
      <c r="C17608" t="s">
        <v>1341</v>
      </c>
      <c r="E17608">
        <v>2</v>
      </c>
      <c r="F17608" t="s">
        <v>1247</v>
      </c>
      <c r="J17608" t="s">
        <v>23</v>
      </c>
      <c r="K17608">
        <v>4</v>
      </c>
      <c r="L17608">
        <v>20.440000000000001</v>
      </c>
      <c r="M17608">
        <v>1.6E-2</v>
      </c>
      <c r="O17608" s="12">
        <f>VLOOKUP(C17608,[3]May!$C:$Z,24,FALSE)</f>
        <v>2019</v>
      </c>
    </row>
    <row r="17609" spans="1:15" x14ac:dyDescent="0.25">
      <c r="A17609" t="s">
        <v>1245</v>
      </c>
      <c r="C17609" t="s">
        <v>1341</v>
      </c>
      <c r="E17609">
        <v>9</v>
      </c>
      <c r="F17609" t="s">
        <v>1256</v>
      </c>
      <c r="J17609" t="s">
        <v>23</v>
      </c>
      <c r="K17609">
        <v>8</v>
      </c>
      <c r="L17609">
        <v>312.48</v>
      </c>
      <c r="M17609">
        <v>0.2576</v>
      </c>
      <c r="O17609" s="12">
        <f>VLOOKUP(C17609,[3]May!$C:$Z,24,FALSE)</f>
        <v>2019</v>
      </c>
    </row>
    <row r="17610" spans="1:15" x14ac:dyDescent="0.25">
      <c r="A17610" t="s">
        <v>1245</v>
      </c>
      <c r="C17610" t="s">
        <v>1341</v>
      </c>
      <c r="E17610">
        <v>12</v>
      </c>
      <c r="F17610" t="s">
        <v>1253</v>
      </c>
      <c r="J17610" t="s">
        <v>23</v>
      </c>
      <c r="K17610">
        <v>1</v>
      </c>
      <c r="L17610">
        <v>61.2</v>
      </c>
      <c r="M17610">
        <v>8.3370000000000007E-3</v>
      </c>
      <c r="O17610" s="12">
        <f>VLOOKUP(C17610,[3]May!$C:$Z,24,FALSE)</f>
        <v>2019</v>
      </c>
    </row>
    <row r="17611" spans="1:15" x14ac:dyDescent="0.25">
      <c r="A17611" t="s">
        <v>1245</v>
      </c>
      <c r="C17611" t="s">
        <v>1341</v>
      </c>
      <c r="E17611">
        <v>2</v>
      </c>
      <c r="F17611" t="s">
        <v>1247</v>
      </c>
      <c r="J17611" t="s">
        <v>23</v>
      </c>
      <c r="K17611">
        <v>9</v>
      </c>
      <c r="L17611">
        <v>45.99</v>
      </c>
      <c r="M17611">
        <v>3.5999999999999997E-2</v>
      </c>
      <c r="O17611" s="12">
        <f>VLOOKUP(C17611,[3]May!$C:$Z,24,FALSE)</f>
        <v>2019</v>
      </c>
    </row>
    <row r="17612" spans="1:15" x14ac:dyDescent="0.25">
      <c r="A17612" t="s">
        <v>1245</v>
      </c>
      <c r="C17612" t="s">
        <v>1341</v>
      </c>
      <c r="E17612">
        <v>6</v>
      </c>
      <c r="F17612" t="s">
        <v>1250</v>
      </c>
      <c r="J17612" t="s">
        <v>23</v>
      </c>
      <c r="K17612">
        <v>6</v>
      </c>
      <c r="L17612">
        <v>65.099999999999994</v>
      </c>
      <c r="M17612">
        <v>5.0999999999999997E-2</v>
      </c>
      <c r="O17612" s="12">
        <f>VLOOKUP(C17612,[3]May!$C:$Z,24,FALSE)</f>
        <v>2019</v>
      </c>
    </row>
    <row r="17613" spans="1:15" x14ac:dyDescent="0.25">
      <c r="A17613" t="s">
        <v>1245</v>
      </c>
      <c r="C17613" t="s">
        <v>1341</v>
      </c>
      <c r="E17613">
        <v>2</v>
      </c>
      <c r="F17613" t="s">
        <v>1247</v>
      </c>
      <c r="J17613" t="s">
        <v>23</v>
      </c>
      <c r="K17613">
        <v>8</v>
      </c>
      <c r="L17613">
        <v>40.880000000000003</v>
      </c>
      <c r="M17613">
        <v>3.2000000000000001E-2</v>
      </c>
      <c r="O17613" s="12">
        <f>VLOOKUP(C17613,[3]May!$C:$Z,24,FALSE)</f>
        <v>2019</v>
      </c>
    </row>
    <row r="17614" spans="1:15" x14ac:dyDescent="0.25">
      <c r="A17614" t="s">
        <v>1245</v>
      </c>
      <c r="C17614" t="s">
        <v>1341</v>
      </c>
      <c r="E17614">
        <v>2</v>
      </c>
      <c r="F17614" t="s">
        <v>1247</v>
      </c>
      <c r="J17614" t="s">
        <v>23</v>
      </c>
      <c r="K17614">
        <v>2</v>
      </c>
      <c r="L17614">
        <v>10.220000000000001</v>
      </c>
      <c r="M17614">
        <v>8.0000000000000002E-3</v>
      </c>
      <c r="O17614" s="12">
        <f>VLOOKUP(C17614,[3]May!$C:$Z,24,FALSE)</f>
        <v>2019</v>
      </c>
    </row>
    <row r="17615" spans="1:15" x14ac:dyDescent="0.25">
      <c r="A17615" t="s">
        <v>1245</v>
      </c>
      <c r="C17615" t="s">
        <v>1341</v>
      </c>
      <c r="E17615">
        <v>2</v>
      </c>
      <c r="F17615" t="s">
        <v>1247</v>
      </c>
      <c r="J17615" t="s">
        <v>23</v>
      </c>
      <c r="K17615">
        <v>5</v>
      </c>
      <c r="L17615">
        <v>325.64999999999998</v>
      </c>
      <c r="M17615">
        <v>0.255</v>
      </c>
      <c r="O17615" s="12">
        <f>VLOOKUP(C17615,[3]May!$C:$Z,24,FALSE)</f>
        <v>2019</v>
      </c>
    </row>
    <row r="17616" spans="1:15" x14ac:dyDescent="0.25">
      <c r="A17616" t="s">
        <v>1245</v>
      </c>
      <c r="C17616" t="s">
        <v>1341</v>
      </c>
      <c r="E17616">
        <v>2</v>
      </c>
      <c r="F17616" t="s">
        <v>1247</v>
      </c>
      <c r="J17616" t="s">
        <v>23</v>
      </c>
      <c r="K17616">
        <v>6</v>
      </c>
      <c r="L17616">
        <v>30.66</v>
      </c>
      <c r="M17616">
        <v>2.4E-2</v>
      </c>
      <c r="O17616" s="12">
        <f>VLOOKUP(C17616,[3]May!$C:$Z,24,FALSE)</f>
        <v>2019</v>
      </c>
    </row>
    <row r="17617" spans="1:15" x14ac:dyDescent="0.25">
      <c r="A17617" t="s">
        <v>1245</v>
      </c>
      <c r="C17617" t="s">
        <v>1341</v>
      </c>
      <c r="E17617">
        <v>12</v>
      </c>
      <c r="F17617" t="s">
        <v>1253</v>
      </c>
      <c r="J17617" t="s">
        <v>23</v>
      </c>
      <c r="K17617">
        <v>1</v>
      </c>
      <c r="L17617">
        <v>61.2</v>
      </c>
      <c r="M17617">
        <v>8.3370000000000007E-3</v>
      </c>
      <c r="O17617" s="12">
        <f>VLOOKUP(C17617,[3]May!$C:$Z,24,FALSE)</f>
        <v>2019</v>
      </c>
    </row>
    <row r="17618" spans="1:15" x14ac:dyDescent="0.25">
      <c r="A17618" t="s">
        <v>1245</v>
      </c>
      <c r="C17618" t="s">
        <v>1341</v>
      </c>
      <c r="E17618">
        <v>9</v>
      </c>
      <c r="F17618" t="s">
        <v>1256</v>
      </c>
      <c r="J17618" t="s">
        <v>23</v>
      </c>
      <c r="K17618">
        <v>4</v>
      </c>
      <c r="L17618">
        <v>156.24</v>
      </c>
      <c r="M17618">
        <v>0.1288</v>
      </c>
      <c r="O17618" s="12">
        <f>VLOOKUP(C17618,[3]May!$C:$Z,24,FALSE)</f>
        <v>2019</v>
      </c>
    </row>
    <row r="17619" spans="1:15" x14ac:dyDescent="0.25">
      <c r="A17619" t="s">
        <v>1245</v>
      </c>
      <c r="C17619" t="s">
        <v>1341</v>
      </c>
      <c r="E17619">
        <v>2</v>
      </c>
      <c r="F17619" t="s">
        <v>1247</v>
      </c>
      <c r="J17619" t="s">
        <v>23</v>
      </c>
      <c r="K17619">
        <v>2</v>
      </c>
      <c r="L17619">
        <v>10.220000000000001</v>
      </c>
      <c r="M17619">
        <v>8.0000000000000002E-3</v>
      </c>
      <c r="O17619" s="12">
        <f>VLOOKUP(C17619,[3]May!$C:$Z,24,FALSE)</f>
        <v>2019</v>
      </c>
    </row>
    <row r="17620" spans="1:15" x14ac:dyDescent="0.25">
      <c r="A17620" t="s">
        <v>1245</v>
      </c>
      <c r="C17620" t="s">
        <v>1341</v>
      </c>
      <c r="E17620">
        <v>2</v>
      </c>
      <c r="F17620" t="s">
        <v>1247</v>
      </c>
      <c r="J17620" t="s">
        <v>23</v>
      </c>
      <c r="K17620">
        <v>7</v>
      </c>
      <c r="L17620">
        <v>35.770000000000003</v>
      </c>
      <c r="M17620">
        <v>2.8000000000000001E-2</v>
      </c>
      <c r="O17620" s="12">
        <f>VLOOKUP(C17620,[3]May!$C:$Z,24,FALSE)</f>
        <v>2019</v>
      </c>
    </row>
    <row r="17621" spans="1:15" x14ac:dyDescent="0.25">
      <c r="A17621" t="s">
        <v>1245</v>
      </c>
      <c r="C17621" t="s">
        <v>1341</v>
      </c>
      <c r="E17621">
        <v>2</v>
      </c>
      <c r="F17621" t="s">
        <v>1247</v>
      </c>
      <c r="J17621" t="s">
        <v>23</v>
      </c>
      <c r="K17621">
        <v>7</v>
      </c>
      <c r="L17621">
        <v>35.770000000000003</v>
      </c>
      <c r="M17621">
        <v>2.8000000000000001E-2</v>
      </c>
      <c r="O17621" s="12">
        <f>VLOOKUP(C17621,[3]May!$C:$Z,24,FALSE)</f>
        <v>2019</v>
      </c>
    </row>
    <row r="17622" spans="1:15" x14ac:dyDescent="0.25">
      <c r="A17622" t="s">
        <v>1245</v>
      </c>
      <c r="C17622" t="s">
        <v>1341</v>
      </c>
      <c r="E17622">
        <v>2</v>
      </c>
      <c r="F17622" t="s">
        <v>1247</v>
      </c>
      <c r="J17622" t="s">
        <v>23</v>
      </c>
      <c r="K17622">
        <v>7</v>
      </c>
      <c r="L17622">
        <v>35.770000000000003</v>
      </c>
      <c r="M17622">
        <v>2.8000000000000001E-2</v>
      </c>
      <c r="O17622" s="12">
        <f>VLOOKUP(C17622,[3]May!$C:$Z,24,FALSE)</f>
        <v>2019</v>
      </c>
    </row>
    <row r="17623" spans="1:15" x14ac:dyDescent="0.25">
      <c r="A17623" t="s">
        <v>1245</v>
      </c>
      <c r="C17623" t="s">
        <v>1341</v>
      </c>
      <c r="E17623">
        <v>2</v>
      </c>
      <c r="F17623" t="s">
        <v>1247</v>
      </c>
      <c r="J17623" t="s">
        <v>23</v>
      </c>
      <c r="K17623">
        <v>7</v>
      </c>
      <c r="L17623">
        <v>455.91</v>
      </c>
      <c r="M17623">
        <v>0.35699999999999998</v>
      </c>
      <c r="O17623" s="12">
        <f>VLOOKUP(C17623,[3]May!$C:$Z,24,FALSE)</f>
        <v>2019</v>
      </c>
    </row>
    <row r="17624" spans="1:15" x14ac:dyDescent="0.25">
      <c r="A17624" t="s">
        <v>1245</v>
      </c>
      <c r="C17624" t="s">
        <v>1341</v>
      </c>
      <c r="E17624">
        <v>2</v>
      </c>
      <c r="F17624" t="s">
        <v>1247</v>
      </c>
      <c r="J17624" t="s">
        <v>23</v>
      </c>
      <c r="K17624">
        <v>8</v>
      </c>
      <c r="L17624">
        <v>40.880000000000003</v>
      </c>
      <c r="M17624">
        <v>3.2000000000000001E-2</v>
      </c>
      <c r="O17624" s="12">
        <f>VLOOKUP(C17624,[3]May!$C:$Z,24,FALSE)</f>
        <v>2019</v>
      </c>
    </row>
    <row r="17625" spans="1:15" x14ac:dyDescent="0.25">
      <c r="A17625" t="s">
        <v>1245</v>
      </c>
      <c r="C17625" t="s">
        <v>1341</v>
      </c>
      <c r="E17625">
        <v>9</v>
      </c>
      <c r="F17625" t="s">
        <v>1256</v>
      </c>
      <c r="J17625" t="s">
        <v>23</v>
      </c>
      <c r="K17625">
        <v>4</v>
      </c>
      <c r="L17625">
        <v>156.24</v>
      </c>
      <c r="M17625">
        <v>0.1288</v>
      </c>
      <c r="O17625" s="12">
        <f>VLOOKUP(C17625,[3]May!$C:$Z,24,FALSE)</f>
        <v>2019</v>
      </c>
    </row>
    <row r="17626" spans="1:15" x14ac:dyDescent="0.25">
      <c r="A17626" t="s">
        <v>1245</v>
      </c>
      <c r="C17626" t="s">
        <v>1341</v>
      </c>
      <c r="E17626">
        <v>2</v>
      </c>
      <c r="F17626" t="s">
        <v>1247</v>
      </c>
      <c r="J17626" t="s">
        <v>23</v>
      </c>
      <c r="K17626">
        <v>2</v>
      </c>
      <c r="L17626">
        <v>130.26</v>
      </c>
      <c r="M17626">
        <v>0.10199999999999999</v>
      </c>
      <c r="O17626" s="12">
        <f>VLOOKUP(C17626,[3]May!$C:$Z,24,FALSE)</f>
        <v>2019</v>
      </c>
    </row>
    <row r="17627" spans="1:15" x14ac:dyDescent="0.25">
      <c r="A17627" t="s">
        <v>1245</v>
      </c>
      <c r="C17627" t="s">
        <v>1341</v>
      </c>
      <c r="E17627">
        <v>2</v>
      </c>
      <c r="F17627" t="s">
        <v>1247</v>
      </c>
      <c r="J17627" t="s">
        <v>23</v>
      </c>
      <c r="K17627">
        <v>9</v>
      </c>
      <c r="L17627">
        <v>45.99</v>
      </c>
      <c r="M17627">
        <v>3.5999999999999997E-2</v>
      </c>
      <c r="O17627" s="12">
        <f>VLOOKUP(C17627,[3]May!$C:$Z,24,FALSE)</f>
        <v>2019</v>
      </c>
    </row>
    <row r="17628" spans="1:15" x14ac:dyDescent="0.25">
      <c r="A17628" t="s">
        <v>1245</v>
      </c>
      <c r="C17628" t="s">
        <v>1341</v>
      </c>
      <c r="E17628">
        <v>9</v>
      </c>
      <c r="F17628" t="s">
        <v>1256</v>
      </c>
      <c r="J17628" t="s">
        <v>23</v>
      </c>
      <c r="K17628">
        <v>3</v>
      </c>
      <c r="L17628">
        <v>117.18</v>
      </c>
      <c r="M17628">
        <v>9.6600000000000005E-2</v>
      </c>
      <c r="O17628" s="12">
        <f>VLOOKUP(C17628,[3]May!$C:$Z,24,FALSE)</f>
        <v>2019</v>
      </c>
    </row>
    <row r="17629" spans="1:15" x14ac:dyDescent="0.25">
      <c r="A17629" t="s">
        <v>1245</v>
      </c>
      <c r="C17629" t="s">
        <v>1341</v>
      </c>
      <c r="E17629">
        <v>9</v>
      </c>
      <c r="F17629" t="s">
        <v>1256</v>
      </c>
      <c r="J17629" t="s">
        <v>23</v>
      </c>
      <c r="K17629">
        <v>1</v>
      </c>
      <c r="L17629">
        <v>39.06</v>
      </c>
      <c r="M17629">
        <v>3.2199999999999999E-2</v>
      </c>
      <c r="O17629" s="12">
        <f>VLOOKUP(C17629,[3]May!$C:$Z,24,FALSE)</f>
        <v>2019</v>
      </c>
    </row>
    <row r="17630" spans="1:15" x14ac:dyDescent="0.25">
      <c r="A17630" t="s">
        <v>1245</v>
      </c>
      <c r="C17630" t="s">
        <v>1341</v>
      </c>
      <c r="E17630">
        <v>2</v>
      </c>
      <c r="F17630" t="s">
        <v>1247</v>
      </c>
      <c r="J17630" t="s">
        <v>23</v>
      </c>
      <c r="K17630">
        <v>1</v>
      </c>
      <c r="L17630">
        <v>65.13</v>
      </c>
      <c r="M17630">
        <v>5.0999999999999997E-2</v>
      </c>
      <c r="O17630" s="12">
        <f>VLOOKUP(C17630,[3]May!$C:$Z,24,FALSE)</f>
        <v>2019</v>
      </c>
    </row>
    <row r="17631" spans="1:15" x14ac:dyDescent="0.25">
      <c r="A17631" t="s">
        <v>1245</v>
      </c>
      <c r="C17631" t="s">
        <v>1341</v>
      </c>
      <c r="E17631">
        <v>2</v>
      </c>
      <c r="F17631" t="s">
        <v>1247</v>
      </c>
      <c r="J17631" t="s">
        <v>23</v>
      </c>
      <c r="K17631">
        <v>9</v>
      </c>
      <c r="L17631">
        <v>45.99</v>
      </c>
      <c r="M17631">
        <v>3.5999999999999997E-2</v>
      </c>
      <c r="O17631" s="12">
        <f>VLOOKUP(C17631,[3]May!$C:$Z,24,FALSE)</f>
        <v>2019</v>
      </c>
    </row>
    <row r="17632" spans="1:15" x14ac:dyDescent="0.25">
      <c r="A17632" t="s">
        <v>1245</v>
      </c>
      <c r="C17632" t="s">
        <v>1341</v>
      </c>
      <c r="E17632">
        <v>2</v>
      </c>
      <c r="F17632" t="s">
        <v>1247</v>
      </c>
      <c r="J17632" t="s">
        <v>23</v>
      </c>
      <c r="K17632">
        <v>4</v>
      </c>
      <c r="L17632">
        <v>20.440000000000001</v>
      </c>
      <c r="M17632">
        <v>1.6E-2</v>
      </c>
      <c r="O17632" s="12">
        <f>VLOOKUP(C17632,[3]May!$C:$Z,24,FALSE)</f>
        <v>2019</v>
      </c>
    </row>
    <row r="17633" spans="1:15" x14ac:dyDescent="0.25">
      <c r="A17633" t="s">
        <v>1245</v>
      </c>
      <c r="C17633" t="s">
        <v>1341</v>
      </c>
      <c r="E17633">
        <v>2</v>
      </c>
      <c r="F17633" t="s">
        <v>1247</v>
      </c>
      <c r="J17633" t="s">
        <v>23</v>
      </c>
      <c r="K17633">
        <v>2</v>
      </c>
      <c r="L17633">
        <v>130.26</v>
      </c>
      <c r="M17633">
        <v>0.10199999999999999</v>
      </c>
      <c r="O17633" s="12">
        <f>VLOOKUP(C17633,[3]May!$C:$Z,24,FALSE)</f>
        <v>2019</v>
      </c>
    </row>
    <row r="17634" spans="1:15" x14ac:dyDescent="0.25">
      <c r="A17634" t="s">
        <v>1245</v>
      </c>
      <c r="C17634" t="s">
        <v>1341</v>
      </c>
      <c r="E17634">
        <v>9</v>
      </c>
      <c r="F17634" t="s">
        <v>1256</v>
      </c>
      <c r="J17634" t="s">
        <v>23</v>
      </c>
      <c r="K17634">
        <v>4</v>
      </c>
      <c r="L17634">
        <v>156.24</v>
      </c>
      <c r="M17634">
        <v>0.1288</v>
      </c>
      <c r="O17634" s="12">
        <f>VLOOKUP(C17634,[3]May!$C:$Z,24,FALSE)</f>
        <v>2019</v>
      </c>
    </row>
    <row r="17635" spans="1:15" x14ac:dyDescent="0.25">
      <c r="A17635" t="s">
        <v>1245</v>
      </c>
      <c r="C17635" t="s">
        <v>1341</v>
      </c>
      <c r="E17635">
        <v>12</v>
      </c>
      <c r="F17635" t="s">
        <v>1253</v>
      </c>
      <c r="J17635" t="s">
        <v>23</v>
      </c>
      <c r="K17635">
        <v>1</v>
      </c>
      <c r="L17635">
        <v>61.2</v>
      </c>
      <c r="M17635">
        <v>8.3370000000000007E-3</v>
      </c>
      <c r="O17635" s="12">
        <f>VLOOKUP(C17635,[3]May!$C:$Z,24,FALSE)</f>
        <v>2019</v>
      </c>
    </row>
    <row r="17636" spans="1:15" x14ac:dyDescent="0.25">
      <c r="A17636" t="s">
        <v>1245</v>
      </c>
      <c r="C17636" t="s">
        <v>1341</v>
      </c>
      <c r="E17636">
        <v>2</v>
      </c>
      <c r="F17636" t="s">
        <v>1247</v>
      </c>
      <c r="J17636" t="s">
        <v>23</v>
      </c>
      <c r="K17636">
        <v>2</v>
      </c>
      <c r="L17636">
        <v>130.26</v>
      </c>
      <c r="M17636">
        <v>0.10199999999999999</v>
      </c>
      <c r="O17636" s="12">
        <f>VLOOKUP(C17636,[3]May!$C:$Z,24,FALSE)</f>
        <v>2019</v>
      </c>
    </row>
    <row r="17637" spans="1:15" x14ac:dyDescent="0.25">
      <c r="A17637" t="s">
        <v>1245</v>
      </c>
      <c r="C17637" t="s">
        <v>1341</v>
      </c>
      <c r="E17637">
        <v>2</v>
      </c>
      <c r="F17637" t="s">
        <v>1247</v>
      </c>
      <c r="J17637" t="s">
        <v>23</v>
      </c>
      <c r="K17637">
        <v>4</v>
      </c>
      <c r="L17637">
        <v>20.440000000000001</v>
      </c>
      <c r="M17637">
        <v>1.6E-2</v>
      </c>
      <c r="O17637" s="12">
        <f>VLOOKUP(C17637,[3]May!$C:$Z,24,FALSE)</f>
        <v>2019</v>
      </c>
    </row>
    <row r="17638" spans="1:15" x14ac:dyDescent="0.25">
      <c r="A17638" t="s">
        <v>1245</v>
      </c>
      <c r="C17638" t="s">
        <v>1341</v>
      </c>
      <c r="E17638">
        <v>9</v>
      </c>
      <c r="F17638" t="s">
        <v>1256</v>
      </c>
      <c r="J17638" t="s">
        <v>23</v>
      </c>
      <c r="K17638">
        <v>7</v>
      </c>
      <c r="L17638">
        <v>273.42</v>
      </c>
      <c r="M17638">
        <v>0.22539999999999999</v>
      </c>
      <c r="O17638" s="12">
        <f>VLOOKUP(C17638,[3]May!$C:$Z,24,FALSE)</f>
        <v>2019</v>
      </c>
    </row>
    <row r="17639" spans="1:15" x14ac:dyDescent="0.25">
      <c r="A17639" t="s">
        <v>1245</v>
      </c>
      <c r="C17639" t="s">
        <v>1341</v>
      </c>
      <c r="E17639">
        <v>2</v>
      </c>
      <c r="F17639" t="s">
        <v>1247</v>
      </c>
      <c r="J17639" t="s">
        <v>23</v>
      </c>
      <c r="K17639">
        <v>6</v>
      </c>
      <c r="L17639">
        <v>30.66</v>
      </c>
      <c r="M17639">
        <v>2.4E-2</v>
      </c>
      <c r="O17639" s="12">
        <f>VLOOKUP(C17639,[3]May!$C:$Z,24,FALSE)</f>
        <v>2019</v>
      </c>
    </row>
    <row r="17640" spans="1:15" x14ac:dyDescent="0.25">
      <c r="A17640" t="s">
        <v>1245</v>
      </c>
      <c r="C17640" t="s">
        <v>1341</v>
      </c>
      <c r="E17640">
        <v>9</v>
      </c>
      <c r="F17640" t="s">
        <v>1256</v>
      </c>
      <c r="J17640" t="s">
        <v>23</v>
      </c>
      <c r="K17640">
        <v>4</v>
      </c>
      <c r="L17640">
        <v>156.24</v>
      </c>
      <c r="M17640">
        <v>0.1288</v>
      </c>
      <c r="O17640" s="12">
        <f>VLOOKUP(C17640,[3]May!$C:$Z,24,FALSE)</f>
        <v>2019</v>
      </c>
    </row>
    <row r="17641" spans="1:15" x14ac:dyDescent="0.25">
      <c r="A17641" t="s">
        <v>1245</v>
      </c>
      <c r="C17641" t="s">
        <v>1341</v>
      </c>
      <c r="E17641">
        <v>2</v>
      </c>
      <c r="F17641" t="s">
        <v>1247</v>
      </c>
      <c r="J17641" t="s">
        <v>23</v>
      </c>
      <c r="K17641">
        <v>4</v>
      </c>
      <c r="L17641">
        <v>260.52</v>
      </c>
      <c r="M17641">
        <v>0.20399999999999999</v>
      </c>
      <c r="O17641" s="12">
        <f>VLOOKUP(C17641,[3]May!$C:$Z,24,FALSE)</f>
        <v>2019</v>
      </c>
    </row>
    <row r="17642" spans="1:15" x14ac:dyDescent="0.25">
      <c r="A17642" t="s">
        <v>1245</v>
      </c>
      <c r="C17642" t="s">
        <v>1341</v>
      </c>
      <c r="E17642">
        <v>2</v>
      </c>
      <c r="F17642" t="s">
        <v>1247</v>
      </c>
      <c r="J17642" t="s">
        <v>23</v>
      </c>
      <c r="K17642">
        <v>9</v>
      </c>
      <c r="L17642">
        <v>45.99</v>
      </c>
      <c r="M17642">
        <v>3.5999999999999997E-2</v>
      </c>
      <c r="O17642" s="12">
        <f>VLOOKUP(C17642,[3]May!$C:$Z,24,FALSE)</f>
        <v>2019</v>
      </c>
    </row>
    <row r="17643" spans="1:15" x14ac:dyDescent="0.25">
      <c r="A17643" t="s">
        <v>1245</v>
      </c>
      <c r="C17643" t="s">
        <v>1341</v>
      </c>
      <c r="E17643">
        <v>2</v>
      </c>
      <c r="F17643" t="s">
        <v>1247</v>
      </c>
      <c r="J17643" t="s">
        <v>23</v>
      </c>
      <c r="K17643">
        <v>14</v>
      </c>
      <c r="L17643">
        <v>71.540000000000006</v>
      </c>
      <c r="M17643">
        <v>5.6000000000000001E-2</v>
      </c>
      <c r="O17643" s="12">
        <f>VLOOKUP(C17643,[3]May!$C:$Z,24,FALSE)</f>
        <v>2019</v>
      </c>
    </row>
    <row r="17644" spans="1:15" x14ac:dyDescent="0.25">
      <c r="A17644" t="s">
        <v>1245</v>
      </c>
      <c r="C17644" t="s">
        <v>1341</v>
      </c>
      <c r="E17644">
        <v>2</v>
      </c>
      <c r="F17644" t="s">
        <v>1247</v>
      </c>
      <c r="J17644" t="s">
        <v>23</v>
      </c>
      <c r="K17644">
        <v>4</v>
      </c>
      <c r="L17644">
        <v>260.52</v>
      </c>
      <c r="M17644">
        <v>0.20399999999999999</v>
      </c>
      <c r="O17644" s="12">
        <f>VLOOKUP(C17644,[3]May!$C:$Z,24,FALSE)</f>
        <v>2019</v>
      </c>
    </row>
    <row r="17645" spans="1:15" x14ac:dyDescent="0.25">
      <c r="A17645" t="s">
        <v>1245</v>
      </c>
      <c r="C17645" t="s">
        <v>1341</v>
      </c>
      <c r="E17645">
        <v>2</v>
      </c>
      <c r="F17645" t="s">
        <v>1247</v>
      </c>
      <c r="J17645" t="s">
        <v>23</v>
      </c>
      <c r="K17645">
        <v>7</v>
      </c>
      <c r="L17645">
        <v>35.770000000000003</v>
      </c>
      <c r="M17645">
        <v>2.8000000000000001E-2</v>
      </c>
      <c r="O17645" s="12">
        <f>VLOOKUP(C17645,[3]May!$C:$Z,24,FALSE)</f>
        <v>2019</v>
      </c>
    </row>
    <row r="17646" spans="1:15" x14ac:dyDescent="0.25">
      <c r="A17646" t="s">
        <v>1245</v>
      </c>
      <c r="C17646" t="s">
        <v>1341</v>
      </c>
      <c r="E17646">
        <v>2</v>
      </c>
      <c r="F17646" t="s">
        <v>1247</v>
      </c>
      <c r="J17646" t="s">
        <v>23</v>
      </c>
      <c r="K17646">
        <v>18</v>
      </c>
      <c r="L17646">
        <v>91.98</v>
      </c>
      <c r="M17646">
        <v>7.1999999999999995E-2</v>
      </c>
      <c r="O17646" s="12">
        <f>VLOOKUP(C17646,[3]May!$C:$Z,24,FALSE)</f>
        <v>2019</v>
      </c>
    </row>
    <row r="17647" spans="1:15" x14ac:dyDescent="0.25">
      <c r="A17647" t="s">
        <v>1245</v>
      </c>
      <c r="C17647" t="s">
        <v>1341</v>
      </c>
      <c r="E17647">
        <v>2</v>
      </c>
      <c r="F17647" t="s">
        <v>1247</v>
      </c>
      <c r="J17647" t="s">
        <v>23</v>
      </c>
      <c r="K17647">
        <v>1</v>
      </c>
      <c r="L17647">
        <v>65.13</v>
      </c>
      <c r="M17647">
        <v>5.0999999999999997E-2</v>
      </c>
      <c r="O17647" s="12">
        <f>VLOOKUP(C17647,[3]May!$C:$Z,24,FALSE)</f>
        <v>2019</v>
      </c>
    </row>
    <row r="17648" spans="1:15" x14ac:dyDescent="0.25">
      <c r="A17648" t="s">
        <v>1245</v>
      </c>
      <c r="C17648" t="s">
        <v>1341</v>
      </c>
      <c r="E17648">
        <v>12</v>
      </c>
      <c r="F17648" t="s">
        <v>1253</v>
      </c>
      <c r="J17648" t="s">
        <v>23</v>
      </c>
      <c r="K17648">
        <v>1</v>
      </c>
      <c r="L17648">
        <v>61.2</v>
      </c>
      <c r="M17648">
        <v>8.3370000000000007E-3</v>
      </c>
      <c r="O17648" s="12">
        <f>VLOOKUP(C17648,[3]May!$C:$Z,24,FALSE)</f>
        <v>2019</v>
      </c>
    </row>
    <row r="17649" spans="1:15" x14ac:dyDescent="0.25">
      <c r="A17649" t="s">
        <v>1245</v>
      </c>
      <c r="C17649" t="s">
        <v>1341</v>
      </c>
      <c r="E17649">
        <v>2</v>
      </c>
      <c r="F17649" t="s">
        <v>1247</v>
      </c>
      <c r="J17649" t="s">
        <v>23</v>
      </c>
      <c r="K17649">
        <v>2</v>
      </c>
      <c r="L17649">
        <v>10.220000000000001</v>
      </c>
      <c r="M17649">
        <v>8.0000000000000002E-3</v>
      </c>
      <c r="O17649" s="12">
        <f>VLOOKUP(C17649,[3]May!$C:$Z,24,FALSE)</f>
        <v>2019</v>
      </c>
    </row>
    <row r="17650" spans="1:15" x14ac:dyDescent="0.25">
      <c r="A17650" t="s">
        <v>1245</v>
      </c>
      <c r="C17650" t="s">
        <v>1341</v>
      </c>
      <c r="E17650">
        <v>9</v>
      </c>
      <c r="F17650" t="s">
        <v>1256</v>
      </c>
      <c r="J17650" t="s">
        <v>23</v>
      </c>
      <c r="K17650">
        <v>7</v>
      </c>
      <c r="L17650">
        <v>273.42</v>
      </c>
      <c r="M17650">
        <v>0.22539999999999999</v>
      </c>
      <c r="O17650" s="12">
        <f>VLOOKUP(C17650,[3]May!$C:$Z,24,FALSE)</f>
        <v>2019</v>
      </c>
    </row>
    <row r="17651" spans="1:15" x14ac:dyDescent="0.25">
      <c r="A17651" t="s">
        <v>1245</v>
      </c>
      <c r="C17651" t="s">
        <v>1341</v>
      </c>
      <c r="E17651">
        <v>2</v>
      </c>
      <c r="F17651" t="s">
        <v>1247</v>
      </c>
      <c r="J17651" t="s">
        <v>23</v>
      </c>
      <c r="K17651">
        <v>7</v>
      </c>
      <c r="L17651">
        <v>455.91</v>
      </c>
      <c r="M17651">
        <v>0.35699999999999998</v>
      </c>
      <c r="O17651" s="12">
        <f>VLOOKUP(C17651,[3]May!$C:$Z,24,FALSE)</f>
        <v>2019</v>
      </c>
    </row>
    <row r="17652" spans="1:15" x14ac:dyDescent="0.25">
      <c r="A17652" t="s">
        <v>1245</v>
      </c>
      <c r="C17652" t="s">
        <v>1341</v>
      </c>
      <c r="E17652">
        <v>2</v>
      </c>
      <c r="F17652" t="s">
        <v>1247</v>
      </c>
      <c r="J17652" t="s">
        <v>23</v>
      </c>
      <c r="K17652">
        <v>2</v>
      </c>
      <c r="L17652">
        <v>10.220000000000001</v>
      </c>
      <c r="M17652">
        <v>8.0000000000000002E-3</v>
      </c>
      <c r="O17652" s="12">
        <f>VLOOKUP(C17652,[3]May!$C:$Z,24,FALSE)</f>
        <v>2019</v>
      </c>
    </row>
    <row r="17653" spans="1:15" x14ac:dyDescent="0.25">
      <c r="A17653" t="s">
        <v>1245</v>
      </c>
      <c r="C17653" t="s">
        <v>1341</v>
      </c>
      <c r="E17653">
        <v>9</v>
      </c>
      <c r="F17653" t="s">
        <v>1256</v>
      </c>
      <c r="J17653" t="s">
        <v>23</v>
      </c>
      <c r="K17653">
        <v>4</v>
      </c>
      <c r="L17653">
        <v>156.24</v>
      </c>
      <c r="M17653">
        <v>0.1288</v>
      </c>
      <c r="O17653" s="12">
        <f>VLOOKUP(C17653,[3]May!$C:$Z,24,FALSE)</f>
        <v>2019</v>
      </c>
    </row>
    <row r="17654" spans="1:15" x14ac:dyDescent="0.25">
      <c r="A17654" t="s">
        <v>1245</v>
      </c>
      <c r="C17654" t="s">
        <v>1341</v>
      </c>
      <c r="E17654">
        <v>2</v>
      </c>
      <c r="F17654" t="s">
        <v>1247</v>
      </c>
      <c r="J17654" t="s">
        <v>23</v>
      </c>
      <c r="K17654">
        <v>5</v>
      </c>
      <c r="L17654">
        <v>325.64999999999998</v>
      </c>
      <c r="M17654">
        <v>0.255</v>
      </c>
      <c r="O17654" s="12">
        <f>VLOOKUP(C17654,[3]May!$C:$Z,24,FALSE)</f>
        <v>2019</v>
      </c>
    </row>
    <row r="17655" spans="1:15" x14ac:dyDescent="0.25">
      <c r="A17655" t="s">
        <v>1245</v>
      </c>
      <c r="C17655" t="s">
        <v>1341</v>
      </c>
      <c r="E17655">
        <v>2</v>
      </c>
      <c r="F17655" t="s">
        <v>1247</v>
      </c>
      <c r="J17655" t="s">
        <v>23</v>
      </c>
      <c r="K17655">
        <v>8</v>
      </c>
      <c r="L17655">
        <v>40.880000000000003</v>
      </c>
      <c r="M17655">
        <v>3.2000000000000001E-2</v>
      </c>
      <c r="O17655" s="12">
        <f>VLOOKUP(C17655,[3]May!$C:$Z,24,FALSE)</f>
        <v>2019</v>
      </c>
    </row>
    <row r="17656" spans="1:15" x14ac:dyDescent="0.25">
      <c r="A17656" t="s">
        <v>1245</v>
      </c>
      <c r="C17656" t="s">
        <v>1341</v>
      </c>
      <c r="E17656">
        <v>12</v>
      </c>
      <c r="F17656" t="s">
        <v>1253</v>
      </c>
      <c r="J17656" t="s">
        <v>23</v>
      </c>
      <c r="K17656">
        <v>1</v>
      </c>
      <c r="L17656">
        <v>61.2</v>
      </c>
      <c r="M17656">
        <v>8.3370000000000007E-3</v>
      </c>
      <c r="O17656" s="12">
        <f>VLOOKUP(C17656,[3]May!$C:$Z,24,FALSE)</f>
        <v>2019</v>
      </c>
    </row>
    <row r="17657" spans="1:15" x14ac:dyDescent="0.25">
      <c r="A17657" t="s">
        <v>1245</v>
      </c>
      <c r="C17657" t="s">
        <v>1341</v>
      </c>
      <c r="E17657">
        <v>2</v>
      </c>
      <c r="F17657" t="s">
        <v>1247</v>
      </c>
      <c r="J17657" t="s">
        <v>23</v>
      </c>
      <c r="K17657">
        <v>12</v>
      </c>
      <c r="L17657">
        <v>61.32</v>
      </c>
      <c r="M17657">
        <v>4.8000000000000001E-2</v>
      </c>
      <c r="O17657" s="12">
        <f>VLOOKUP(C17657,[3]May!$C:$Z,24,FALSE)</f>
        <v>2019</v>
      </c>
    </row>
    <row r="17658" spans="1:15" x14ac:dyDescent="0.25">
      <c r="A17658" t="s">
        <v>1245</v>
      </c>
      <c r="C17658" t="s">
        <v>1341</v>
      </c>
      <c r="E17658">
        <v>2</v>
      </c>
      <c r="F17658" t="s">
        <v>1247</v>
      </c>
      <c r="J17658" t="s">
        <v>23</v>
      </c>
      <c r="K17658">
        <v>3</v>
      </c>
      <c r="L17658">
        <v>195.39</v>
      </c>
      <c r="M17658">
        <v>0.153</v>
      </c>
      <c r="O17658" s="12">
        <f>VLOOKUP(C17658,[3]May!$C:$Z,24,FALSE)</f>
        <v>2019</v>
      </c>
    </row>
    <row r="17659" spans="1:15" x14ac:dyDescent="0.25">
      <c r="A17659" t="s">
        <v>1245</v>
      </c>
      <c r="C17659" t="s">
        <v>1341</v>
      </c>
      <c r="E17659">
        <v>2</v>
      </c>
      <c r="F17659" t="s">
        <v>1247</v>
      </c>
      <c r="J17659" t="s">
        <v>23</v>
      </c>
      <c r="K17659">
        <v>2</v>
      </c>
      <c r="L17659">
        <v>130.26</v>
      </c>
      <c r="M17659">
        <v>0.10199999999999999</v>
      </c>
      <c r="O17659" s="12">
        <f>VLOOKUP(C17659,[3]May!$C:$Z,24,FALSE)</f>
        <v>2019</v>
      </c>
    </row>
    <row r="17660" spans="1:15" x14ac:dyDescent="0.25">
      <c r="A17660" t="s">
        <v>1245</v>
      </c>
      <c r="C17660" t="s">
        <v>1341</v>
      </c>
      <c r="E17660">
        <v>2</v>
      </c>
      <c r="F17660" t="s">
        <v>1247</v>
      </c>
      <c r="J17660" t="s">
        <v>23</v>
      </c>
      <c r="K17660">
        <v>16</v>
      </c>
      <c r="L17660">
        <v>81.760000000000005</v>
      </c>
      <c r="M17660">
        <v>6.4000000000000001E-2</v>
      </c>
      <c r="O17660" s="12">
        <f>VLOOKUP(C17660,[3]May!$C:$Z,24,FALSE)</f>
        <v>2019</v>
      </c>
    </row>
    <row r="17661" spans="1:15" x14ac:dyDescent="0.25">
      <c r="A17661" t="s">
        <v>1245</v>
      </c>
      <c r="C17661" t="s">
        <v>1341</v>
      </c>
      <c r="E17661">
        <v>2</v>
      </c>
      <c r="F17661" t="s">
        <v>1247</v>
      </c>
      <c r="J17661" t="s">
        <v>23</v>
      </c>
      <c r="K17661">
        <v>3</v>
      </c>
      <c r="L17661">
        <v>15.33</v>
      </c>
      <c r="M17661">
        <v>1.2E-2</v>
      </c>
      <c r="O17661" s="12">
        <f>VLOOKUP(C17661,[3]May!$C:$Z,24,FALSE)</f>
        <v>2019</v>
      </c>
    </row>
    <row r="17662" spans="1:15" x14ac:dyDescent="0.25">
      <c r="A17662" t="s">
        <v>1245</v>
      </c>
      <c r="C17662" t="s">
        <v>1341</v>
      </c>
      <c r="E17662">
        <v>2</v>
      </c>
      <c r="F17662" t="s">
        <v>1247</v>
      </c>
      <c r="J17662" t="s">
        <v>23</v>
      </c>
      <c r="K17662">
        <v>4</v>
      </c>
      <c r="L17662">
        <v>260.52</v>
      </c>
      <c r="M17662">
        <v>0.20399999999999999</v>
      </c>
      <c r="O17662" s="12">
        <f>VLOOKUP(C17662,[3]May!$C:$Z,24,FALSE)</f>
        <v>2019</v>
      </c>
    </row>
    <row r="17663" spans="1:15" x14ac:dyDescent="0.25">
      <c r="A17663" t="s">
        <v>1245</v>
      </c>
      <c r="C17663" t="s">
        <v>1341</v>
      </c>
      <c r="E17663">
        <v>2</v>
      </c>
      <c r="F17663" t="s">
        <v>1247</v>
      </c>
      <c r="J17663" t="s">
        <v>23</v>
      </c>
      <c r="K17663">
        <v>9</v>
      </c>
      <c r="L17663">
        <v>45.99</v>
      </c>
      <c r="M17663">
        <v>3.5999999999999997E-2</v>
      </c>
      <c r="O17663" s="12">
        <f>VLOOKUP(C17663,[3]May!$C:$Z,24,FALSE)</f>
        <v>2019</v>
      </c>
    </row>
    <row r="17664" spans="1:15" x14ac:dyDescent="0.25">
      <c r="A17664" t="s">
        <v>1245</v>
      </c>
      <c r="C17664" t="s">
        <v>1341</v>
      </c>
      <c r="E17664">
        <v>2</v>
      </c>
      <c r="F17664" t="s">
        <v>1247</v>
      </c>
      <c r="J17664" t="s">
        <v>23</v>
      </c>
      <c r="K17664">
        <v>5</v>
      </c>
      <c r="L17664">
        <v>325.64999999999998</v>
      </c>
      <c r="M17664">
        <v>0.255</v>
      </c>
      <c r="O17664" s="12">
        <f>VLOOKUP(C17664,[3]May!$C:$Z,24,FALSE)</f>
        <v>2019</v>
      </c>
    </row>
    <row r="17665" spans="1:15" x14ac:dyDescent="0.25">
      <c r="A17665" t="s">
        <v>1245</v>
      </c>
      <c r="C17665" t="s">
        <v>1341</v>
      </c>
      <c r="E17665">
        <v>2</v>
      </c>
      <c r="F17665" t="s">
        <v>1247</v>
      </c>
      <c r="J17665" t="s">
        <v>23</v>
      </c>
      <c r="K17665">
        <v>3</v>
      </c>
      <c r="L17665">
        <v>15.33</v>
      </c>
      <c r="M17665">
        <v>1.2E-2</v>
      </c>
      <c r="O17665" s="12">
        <f>VLOOKUP(C17665,[3]May!$C:$Z,24,FALSE)</f>
        <v>2019</v>
      </c>
    </row>
    <row r="17666" spans="1:15" x14ac:dyDescent="0.25">
      <c r="A17666" t="s">
        <v>1245</v>
      </c>
      <c r="C17666" t="s">
        <v>1341</v>
      </c>
      <c r="E17666">
        <v>9</v>
      </c>
      <c r="F17666" t="s">
        <v>1256</v>
      </c>
      <c r="J17666" t="s">
        <v>23</v>
      </c>
      <c r="K17666">
        <v>3</v>
      </c>
      <c r="L17666">
        <v>117.18</v>
      </c>
      <c r="M17666">
        <v>9.6600000000000005E-2</v>
      </c>
      <c r="O17666" s="12">
        <f>VLOOKUP(C17666,[3]May!$C:$Z,24,FALSE)</f>
        <v>2019</v>
      </c>
    </row>
    <row r="17667" spans="1:15" x14ac:dyDescent="0.25">
      <c r="A17667" t="s">
        <v>1245</v>
      </c>
      <c r="C17667" t="s">
        <v>1341</v>
      </c>
      <c r="E17667">
        <v>12</v>
      </c>
      <c r="F17667" t="s">
        <v>1253</v>
      </c>
      <c r="J17667" t="s">
        <v>23</v>
      </c>
      <c r="K17667">
        <v>1</v>
      </c>
      <c r="L17667">
        <v>61.2</v>
      </c>
      <c r="M17667">
        <v>8.3370000000000007E-3</v>
      </c>
      <c r="O17667" s="12">
        <f>VLOOKUP(C17667,[3]May!$C:$Z,24,FALSE)</f>
        <v>2019</v>
      </c>
    </row>
    <row r="17668" spans="1:15" x14ac:dyDescent="0.25">
      <c r="A17668" t="s">
        <v>1245</v>
      </c>
      <c r="C17668" t="s">
        <v>1341</v>
      </c>
      <c r="E17668">
        <v>2</v>
      </c>
      <c r="F17668" t="s">
        <v>1247</v>
      </c>
      <c r="J17668" t="s">
        <v>23</v>
      </c>
      <c r="K17668">
        <v>4</v>
      </c>
      <c r="L17668">
        <v>260.52</v>
      </c>
      <c r="M17668">
        <v>0.20399999999999999</v>
      </c>
      <c r="O17668" s="12">
        <f>VLOOKUP(C17668,[3]May!$C:$Z,24,FALSE)</f>
        <v>2019</v>
      </c>
    </row>
    <row r="17669" spans="1:15" x14ac:dyDescent="0.25">
      <c r="A17669" t="s">
        <v>1245</v>
      </c>
      <c r="C17669" t="s">
        <v>1341</v>
      </c>
      <c r="E17669">
        <v>2</v>
      </c>
      <c r="F17669" t="s">
        <v>1247</v>
      </c>
      <c r="J17669" t="s">
        <v>23</v>
      </c>
      <c r="K17669">
        <v>12</v>
      </c>
      <c r="L17669">
        <v>61.32</v>
      </c>
      <c r="M17669">
        <v>4.8000000000000001E-2</v>
      </c>
      <c r="O17669" s="12">
        <f>VLOOKUP(C17669,[3]May!$C:$Z,24,FALSE)</f>
        <v>2019</v>
      </c>
    </row>
    <row r="17670" spans="1:15" x14ac:dyDescent="0.25">
      <c r="A17670" t="s">
        <v>1245</v>
      </c>
      <c r="C17670" t="s">
        <v>1341</v>
      </c>
      <c r="E17670">
        <v>2</v>
      </c>
      <c r="F17670" t="s">
        <v>1247</v>
      </c>
      <c r="J17670" t="s">
        <v>23</v>
      </c>
      <c r="K17670">
        <v>6</v>
      </c>
      <c r="L17670">
        <v>30.66</v>
      </c>
      <c r="M17670">
        <v>2.4E-2</v>
      </c>
      <c r="O17670" s="12">
        <f>VLOOKUP(C17670,[3]May!$C:$Z,24,FALSE)</f>
        <v>2019</v>
      </c>
    </row>
    <row r="17671" spans="1:15" x14ac:dyDescent="0.25">
      <c r="A17671" t="s">
        <v>1245</v>
      </c>
      <c r="C17671" t="s">
        <v>1341</v>
      </c>
      <c r="E17671">
        <v>2</v>
      </c>
      <c r="F17671" t="s">
        <v>1247</v>
      </c>
      <c r="J17671" t="s">
        <v>23</v>
      </c>
      <c r="K17671">
        <v>1</v>
      </c>
      <c r="L17671">
        <v>5.1100000000000003</v>
      </c>
      <c r="M17671">
        <v>4.0000000000000001E-3</v>
      </c>
      <c r="O17671" s="12">
        <f>VLOOKUP(C17671,[3]May!$C:$Z,24,FALSE)</f>
        <v>2019</v>
      </c>
    </row>
    <row r="17672" spans="1:15" x14ac:dyDescent="0.25">
      <c r="A17672" t="s">
        <v>1245</v>
      </c>
      <c r="C17672" t="s">
        <v>1341</v>
      </c>
      <c r="E17672">
        <v>2</v>
      </c>
      <c r="F17672" t="s">
        <v>1247</v>
      </c>
      <c r="J17672" t="s">
        <v>23</v>
      </c>
      <c r="K17672">
        <v>11</v>
      </c>
      <c r="L17672">
        <v>716.43</v>
      </c>
      <c r="M17672">
        <v>0.56100000000000005</v>
      </c>
      <c r="O17672" s="12">
        <f>VLOOKUP(C17672,[3]May!$C:$Z,24,FALSE)</f>
        <v>2019</v>
      </c>
    </row>
    <row r="17673" spans="1:15" x14ac:dyDescent="0.25">
      <c r="A17673" t="s">
        <v>1245</v>
      </c>
      <c r="C17673" t="s">
        <v>1341</v>
      </c>
      <c r="E17673">
        <v>12</v>
      </c>
      <c r="F17673" t="s">
        <v>1253</v>
      </c>
      <c r="J17673" t="s">
        <v>23</v>
      </c>
      <c r="K17673">
        <v>1</v>
      </c>
      <c r="L17673">
        <v>61.2</v>
      </c>
      <c r="M17673">
        <v>8.3370000000000007E-3</v>
      </c>
      <c r="O17673" s="12">
        <f>VLOOKUP(C17673,[3]May!$C:$Z,24,FALSE)</f>
        <v>2019</v>
      </c>
    </row>
    <row r="17674" spans="1:15" x14ac:dyDescent="0.25">
      <c r="A17674" t="s">
        <v>1245</v>
      </c>
      <c r="C17674" t="s">
        <v>1341</v>
      </c>
      <c r="E17674">
        <v>2</v>
      </c>
      <c r="F17674" t="s">
        <v>1247</v>
      </c>
      <c r="J17674" t="s">
        <v>23</v>
      </c>
      <c r="K17674">
        <v>11</v>
      </c>
      <c r="L17674">
        <v>716.43</v>
      </c>
      <c r="M17674">
        <v>0.56100000000000005</v>
      </c>
      <c r="O17674" s="12">
        <f>VLOOKUP(C17674,[3]May!$C:$Z,24,FALSE)</f>
        <v>2019</v>
      </c>
    </row>
    <row r="17675" spans="1:15" x14ac:dyDescent="0.25">
      <c r="A17675" t="s">
        <v>1245</v>
      </c>
      <c r="C17675" t="s">
        <v>1341</v>
      </c>
      <c r="E17675">
        <v>8</v>
      </c>
      <c r="F17675" t="s">
        <v>1251</v>
      </c>
      <c r="J17675" t="s">
        <v>23</v>
      </c>
      <c r="K17675">
        <v>5</v>
      </c>
      <c r="L17675">
        <v>275.3</v>
      </c>
      <c r="M17675">
        <v>0.161</v>
      </c>
      <c r="O17675" s="12">
        <f>VLOOKUP(C17675,[3]May!$C:$Z,24,FALSE)</f>
        <v>2019</v>
      </c>
    </row>
    <row r="17676" spans="1:15" x14ac:dyDescent="0.25">
      <c r="A17676" t="s">
        <v>1245</v>
      </c>
      <c r="C17676" t="s">
        <v>1341</v>
      </c>
      <c r="E17676">
        <v>2</v>
      </c>
      <c r="F17676" t="s">
        <v>1247</v>
      </c>
      <c r="J17676" t="s">
        <v>23</v>
      </c>
      <c r="K17676">
        <v>5</v>
      </c>
      <c r="L17676">
        <v>325.64999999999998</v>
      </c>
      <c r="M17676">
        <v>0.255</v>
      </c>
      <c r="O17676" s="12">
        <f>VLOOKUP(C17676,[3]May!$C:$Z,24,FALSE)</f>
        <v>2019</v>
      </c>
    </row>
    <row r="17677" spans="1:15" x14ac:dyDescent="0.25">
      <c r="A17677" t="s">
        <v>1245</v>
      </c>
      <c r="C17677" t="s">
        <v>1341</v>
      </c>
      <c r="E17677">
        <v>2</v>
      </c>
      <c r="F17677" t="s">
        <v>1247</v>
      </c>
      <c r="J17677" t="s">
        <v>23</v>
      </c>
      <c r="K17677">
        <v>9</v>
      </c>
      <c r="L17677">
        <v>45.99</v>
      </c>
      <c r="M17677">
        <v>3.5999999999999997E-2</v>
      </c>
      <c r="O17677" s="12">
        <f>VLOOKUP(C17677,[3]May!$C:$Z,24,FALSE)</f>
        <v>2019</v>
      </c>
    </row>
    <row r="17678" spans="1:15" x14ac:dyDescent="0.25">
      <c r="A17678" t="s">
        <v>1245</v>
      </c>
      <c r="C17678" t="s">
        <v>1341</v>
      </c>
      <c r="E17678">
        <v>12</v>
      </c>
      <c r="F17678" t="s">
        <v>1253</v>
      </c>
      <c r="J17678" t="s">
        <v>23</v>
      </c>
      <c r="K17678">
        <v>1</v>
      </c>
      <c r="L17678">
        <v>61.2</v>
      </c>
      <c r="M17678">
        <v>8.3370000000000007E-3</v>
      </c>
      <c r="O17678" s="12">
        <f>VLOOKUP(C17678,[3]May!$C:$Z,24,FALSE)</f>
        <v>2019</v>
      </c>
    </row>
    <row r="17679" spans="1:15" x14ac:dyDescent="0.25">
      <c r="A17679" t="s">
        <v>1245</v>
      </c>
      <c r="C17679" t="s">
        <v>1341</v>
      </c>
      <c r="E17679">
        <v>2</v>
      </c>
      <c r="F17679" t="s">
        <v>1247</v>
      </c>
      <c r="J17679" t="s">
        <v>23</v>
      </c>
      <c r="K17679">
        <v>4</v>
      </c>
      <c r="L17679">
        <v>260.52</v>
      </c>
      <c r="M17679">
        <v>0.20399999999999999</v>
      </c>
      <c r="O17679" s="12">
        <f>VLOOKUP(C17679,[3]May!$C:$Z,24,FALSE)</f>
        <v>2019</v>
      </c>
    </row>
    <row r="17680" spans="1:15" x14ac:dyDescent="0.25">
      <c r="A17680" t="s">
        <v>1245</v>
      </c>
      <c r="C17680" t="s">
        <v>1341</v>
      </c>
      <c r="E17680">
        <v>2</v>
      </c>
      <c r="F17680" t="s">
        <v>1247</v>
      </c>
      <c r="J17680" t="s">
        <v>23</v>
      </c>
      <c r="K17680">
        <v>10</v>
      </c>
      <c r="L17680">
        <v>51.1</v>
      </c>
      <c r="M17680">
        <v>0.04</v>
      </c>
      <c r="O17680" s="12">
        <f>VLOOKUP(C17680,[3]May!$C:$Z,24,FALSE)</f>
        <v>2019</v>
      </c>
    </row>
    <row r="17681" spans="1:15" x14ac:dyDescent="0.25">
      <c r="A17681" t="s">
        <v>1245</v>
      </c>
      <c r="C17681" t="s">
        <v>1341</v>
      </c>
      <c r="E17681">
        <v>8</v>
      </c>
      <c r="F17681" t="s">
        <v>1251</v>
      </c>
      <c r="J17681" t="s">
        <v>23</v>
      </c>
      <c r="K17681">
        <v>3</v>
      </c>
      <c r="L17681">
        <v>165.18</v>
      </c>
      <c r="M17681">
        <v>9.6600000000000005E-2</v>
      </c>
      <c r="O17681" s="12">
        <f>VLOOKUP(C17681,[3]May!$C:$Z,24,FALSE)</f>
        <v>2019</v>
      </c>
    </row>
    <row r="17682" spans="1:15" x14ac:dyDescent="0.25">
      <c r="A17682" t="s">
        <v>1245</v>
      </c>
      <c r="C17682" t="s">
        <v>1341</v>
      </c>
      <c r="E17682">
        <v>2</v>
      </c>
      <c r="F17682" t="s">
        <v>1247</v>
      </c>
      <c r="J17682" t="s">
        <v>23</v>
      </c>
      <c r="K17682">
        <v>10</v>
      </c>
      <c r="L17682">
        <v>51.1</v>
      </c>
      <c r="M17682">
        <v>0.04</v>
      </c>
      <c r="O17682" s="12">
        <f>VLOOKUP(C17682,[3]May!$C:$Z,24,FALSE)</f>
        <v>2019</v>
      </c>
    </row>
    <row r="17683" spans="1:15" x14ac:dyDescent="0.25">
      <c r="A17683" t="s">
        <v>1245</v>
      </c>
      <c r="C17683" t="s">
        <v>1341</v>
      </c>
      <c r="E17683">
        <v>2</v>
      </c>
      <c r="F17683" t="s">
        <v>1247</v>
      </c>
      <c r="J17683" t="s">
        <v>23</v>
      </c>
      <c r="K17683">
        <v>9</v>
      </c>
      <c r="L17683">
        <v>45.99</v>
      </c>
      <c r="M17683">
        <v>3.5999999999999997E-2</v>
      </c>
      <c r="O17683" s="12">
        <f>VLOOKUP(C17683,[3]May!$C:$Z,24,FALSE)</f>
        <v>2019</v>
      </c>
    </row>
    <row r="17684" spans="1:15" x14ac:dyDescent="0.25">
      <c r="A17684" t="s">
        <v>1245</v>
      </c>
      <c r="C17684" t="s">
        <v>1341</v>
      </c>
      <c r="E17684">
        <v>9</v>
      </c>
      <c r="F17684" t="s">
        <v>1256</v>
      </c>
      <c r="J17684" t="s">
        <v>23</v>
      </c>
      <c r="K17684">
        <v>4</v>
      </c>
      <c r="L17684">
        <v>156.24</v>
      </c>
      <c r="M17684">
        <v>0.1288</v>
      </c>
      <c r="O17684" s="12">
        <f>VLOOKUP(C17684,[3]May!$C:$Z,24,FALSE)</f>
        <v>2019</v>
      </c>
    </row>
    <row r="17685" spans="1:15" x14ac:dyDescent="0.25">
      <c r="A17685" t="s">
        <v>1245</v>
      </c>
      <c r="C17685" t="s">
        <v>1341</v>
      </c>
      <c r="E17685">
        <v>2</v>
      </c>
      <c r="F17685" t="s">
        <v>1247</v>
      </c>
      <c r="J17685" t="s">
        <v>23</v>
      </c>
      <c r="K17685">
        <v>3</v>
      </c>
      <c r="L17685">
        <v>15.33</v>
      </c>
      <c r="M17685">
        <v>1.2E-2</v>
      </c>
      <c r="O17685" s="12">
        <f>VLOOKUP(C17685,[3]May!$C:$Z,24,FALSE)</f>
        <v>2019</v>
      </c>
    </row>
    <row r="17686" spans="1:15" x14ac:dyDescent="0.25">
      <c r="A17686" t="s">
        <v>1245</v>
      </c>
      <c r="C17686" t="s">
        <v>1341</v>
      </c>
      <c r="E17686">
        <v>2</v>
      </c>
      <c r="F17686" t="s">
        <v>1247</v>
      </c>
      <c r="J17686" t="s">
        <v>23</v>
      </c>
      <c r="K17686">
        <v>6</v>
      </c>
      <c r="L17686">
        <v>30.66</v>
      </c>
      <c r="M17686">
        <v>2.4E-2</v>
      </c>
      <c r="O17686" s="12">
        <f>VLOOKUP(C17686,[3]May!$C:$Z,24,FALSE)</f>
        <v>2019</v>
      </c>
    </row>
    <row r="17687" spans="1:15" x14ac:dyDescent="0.25">
      <c r="A17687" t="s">
        <v>1245</v>
      </c>
      <c r="C17687" t="s">
        <v>1341</v>
      </c>
      <c r="E17687">
        <v>9</v>
      </c>
      <c r="F17687" t="s">
        <v>1256</v>
      </c>
      <c r="J17687" t="s">
        <v>23</v>
      </c>
      <c r="K17687">
        <v>4</v>
      </c>
      <c r="L17687">
        <v>156.24</v>
      </c>
      <c r="M17687">
        <v>0.1288</v>
      </c>
      <c r="O17687" s="12">
        <f>VLOOKUP(C17687,[3]May!$C:$Z,24,FALSE)</f>
        <v>2019</v>
      </c>
    </row>
    <row r="17688" spans="1:15" x14ac:dyDescent="0.25">
      <c r="A17688" t="s">
        <v>1245</v>
      </c>
      <c r="C17688" t="s">
        <v>1341</v>
      </c>
      <c r="E17688">
        <v>2</v>
      </c>
      <c r="F17688" t="s">
        <v>1247</v>
      </c>
      <c r="J17688" t="s">
        <v>23</v>
      </c>
      <c r="K17688">
        <v>7</v>
      </c>
      <c r="L17688">
        <v>35.770000000000003</v>
      </c>
      <c r="M17688">
        <v>2.8000000000000001E-2</v>
      </c>
      <c r="O17688" s="12">
        <f>VLOOKUP(C17688,[3]May!$C:$Z,24,FALSE)</f>
        <v>2019</v>
      </c>
    </row>
    <row r="17689" spans="1:15" x14ac:dyDescent="0.25">
      <c r="A17689" t="s">
        <v>1245</v>
      </c>
      <c r="C17689" t="s">
        <v>1341</v>
      </c>
      <c r="E17689">
        <v>2</v>
      </c>
      <c r="F17689" t="s">
        <v>1247</v>
      </c>
      <c r="J17689" t="s">
        <v>23</v>
      </c>
      <c r="K17689">
        <v>4</v>
      </c>
      <c r="L17689">
        <v>260.52</v>
      </c>
      <c r="M17689">
        <v>0.20399999999999999</v>
      </c>
      <c r="O17689" s="12">
        <f>VLOOKUP(C17689,[3]May!$C:$Z,24,FALSE)</f>
        <v>2019</v>
      </c>
    </row>
    <row r="17690" spans="1:15" x14ac:dyDescent="0.25">
      <c r="A17690" t="s">
        <v>1245</v>
      </c>
      <c r="C17690" t="s">
        <v>1341</v>
      </c>
      <c r="E17690">
        <v>2</v>
      </c>
      <c r="F17690" t="s">
        <v>1247</v>
      </c>
      <c r="J17690" t="s">
        <v>23</v>
      </c>
      <c r="K17690">
        <v>4</v>
      </c>
      <c r="L17690">
        <v>20.440000000000001</v>
      </c>
      <c r="M17690">
        <v>1.6E-2</v>
      </c>
      <c r="O17690" s="12">
        <f>VLOOKUP(C17690,[3]May!$C:$Z,24,FALSE)</f>
        <v>2019</v>
      </c>
    </row>
    <row r="17691" spans="1:15" x14ac:dyDescent="0.25">
      <c r="A17691" t="s">
        <v>1245</v>
      </c>
      <c r="C17691" t="s">
        <v>1341</v>
      </c>
      <c r="E17691">
        <v>2</v>
      </c>
      <c r="F17691" t="s">
        <v>1247</v>
      </c>
      <c r="J17691" t="s">
        <v>23</v>
      </c>
      <c r="K17691">
        <v>4</v>
      </c>
      <c r="L17691">
        <v>260.52</v>
      </c>
      <c r="M17691">
        <v>0.20399999999999999</v>
      </c>
      <c r="O17691" s="12">
        <f>VLOOKUP(C17691,[3]May!$C:$Z,24,FALSE)</f>
        <v>2019</v>
      </c>
    </row>
    <row r="17692" spans="1:15" x14ac:dyDescent="0.25">
      <c r="A17692" t="s">
        <v>1245</v>
      </c>
      <c r="C17692" t="s">
        <v>1341</v>
      </c>
      <c r="E17692">
        <v>12</v>
      </c>
      <c r="F17692" t="s">
        <v>1253</v>
      </c>
      <c r="J17692" t="s">
        <v>23</v>
      </c>
      <c r="K17692">
        <v>1</v>
      </c>
      <c r="L17692">
        <v>61.2</v>
      </c>
      <c r="M17692">
        <v>8.3370000000000007E-3</v>
      </c>
      <c r="O17692" s="12">
        <f>VLOOKUP(C17692,[3]May!$C:$Z,24,FALSE)</f>
        <v>2019</v>
      </c>
    </row>
    <row r="17693" spans="1:15" x14ac:dyDescent="0.25">
      <c r="A17693" t="s">
        <v>1245</v>
      </c>
      <c r="C17693" t="s">
        <v>1341</v>
      </c>
      <c r="E17693">
        <v>2</v>
      </c>
      <c r="F17693" t="s">
        <v>1247</v>
      </c>
      <c r="J17693" t="s">
        <v>23</v>
      </c>
      <c r="K17693">
        <v>2</v>
      </c>
      <c r="L17693">
        <v>130.26</v>
      </c>
      <c r="M17693">
        <v>0.10199999999999999</v>
      </c>
      <c r="O17693" s="12">
        <f>VLOOKUP(C17693,[3]May!$C:$Z,24,FALSE)</f>
        <v>2019</v>
      </c>
    </row>
    <row r="17694" spans="1:15" x14ac:dyDescent="0.25">
      <c r="A17694" t="s">
        <v>1245</v>
      </c>
      <c r="C17694" t="s">
        <v>1341</v>
      </c>
      <c r="E17694">
        <v>2</v>
      </c>
      <c r="F17694" t="s">
        <v>1247</v>
      </c>
      <c r="J17694" t="s">
        <v>23</v>
      </c>
      <c r="K17694">
        <v>11</v>
      </c>
      <c r="L17694">
        <v>56.21</v>
      </c>
      <c r="M17694">
        <v>4.3999999999999997E-2</v>
      </c>
      <c r="O17694" s="12">
        <f>VLOOKUP(C17694,[3]May!$C:$Z,24,FALSE)</f>
        <v>2019</v>
      </c>
    </row>
    <row r="17695" spans="1:15" x14ac:dyDescent="0.25">
      <c r="A17695" t="s">
        <v>1245</v>
      </c>
      <c r="C17695" t="s">
        <v>1341</v>
      </c>
      <c r="E17695">
        <v>9</v>
      </c>
      <c r="F17695" t="s">
        <v>1256</v>
      </c>
      <c r="J17695" t="s">
        <v>23</v>
      </c>
      <c r="K17695">
        <v>8</v>
      </c>
      <c r="L17695">
        <v>312.48</v>
      </c>
      <c r="M17695">
        <v>0.2576</v>
      </c>
      <c r="O17695" s="12">
        <f>VLOOKUP(C17695,[3]May!$C:$Z,24,FALSE)</f>
        <v>2019</v>
      </c>
    </row>
    <row r="17696" spans="1:15" x14ac:dyDescent="0.25">
      <c r="A17696" t="s">
        <v>1245</v>
      </c>
      <c r="C17696" t="s">
        <v>1341</v>
      </c>
      <c r="E17696">
        <v>13</v>
      </c>
      <c r="F17696" t="s">
        <v>1248</v>
      </c>
      <c r="J17696" t="s">
        <v>23</v>
      </c>
      <c r="K17696">
        <v>1</v>
      </c>
      <c r="L17696">
        <v>5.1100000000000003</v>
      </c>
      <c r="M17696">
        <v>4.0000000000000001E-3</v>
      </c>
      <c r="O17696" s="12">
        <f>VLOOKUP(C17696,[3]May!$C:$Z,24,FALSE)</f>
        <v>2019</v>
      </c>
    </row>
    <row r="17697" spans="1:15" x14ac:dyDescent="0.25">
      <c r="A17697" t="s">
        <v>1245</v>
      </c>
      <c r="C17697" t="s">
        <v>1341</v>
      </c>
      <c r="E17697">
        <v>2</v>
      </c>
      <c r="F17697" t="s">
        <v>1247</v>
      </c>
      <c r="J17697" t="s">
        <v>23</v>
      </c>
      <c r="K17697">
        <v>1</v>
      </c>
      <c r="L17697">
        <v>65.13</v>
      </c>
      <c r="M17697">
        <v>5.0999999999999997E-2</v>
      </c>
      <c r="O17697" s="12">
        <f>VLOOKUP(C17697,[3]May!$C:$Z,24,FALSE)</f>
        <v>2019</v>
      </c>
    </row>
    <row r="17698" spans="1:15" x14ac:dyDescent="0.25">
      <c r="A17698" t="s">
        <v>1245</v>
      </c>
      <c r="C17698" t="s">
        <v>1341</v>
      </c>
      <c r="E17698">
        <v>2</v>
      </c>
      <c r="F17698" t="s">
        <v>1247</v>
      </c>
      <c r="J17698" t="s">
        <v>23</v>
      </c>
      <c r="K17698">
        <v>6</v>
      </c>
      <c r="L17698">
        <v>30.66</v>
      </c>
      <c r="M17698">
        <v>2.4E-2</v>
      </c>
      <c r="O17698" s="12">
        <f>VLOOKUP(C17698,[3]May!$C:$Z,24,FALSE)</f>
        <v>2019</v>
      </c>
    </row>
    <row r="17699" spans="1:15" x14ac:dyDescent="0.25">
      <c r="A17699" t="s">
        <v>1245</v>
      </c>
      <c r="C17699" t="s">
        <v>1341</v>
      </c>
      <c r="E17699">
        <v>9</v>
      </c>
      <c r="F17699" t="s">
        <v>1256</v>
      </c>
      <c r="J17699" t="s">
        <v>23</v>
      </c>
      <c r="K17699">
        <v>4</v>
      </c>
      <c r="L17699">
        <v>156.24</v>
      </c>
      <c r="M17699">
        <v>0.1288</v>
      </c>
      <c r="O17699" s="12">
        <f>VLOOKUP(C17699,[3]May!$C:$Z,24,FALSE)</f>
        <v>2019</v>
      </c>
    </row>
    <row r="17700" spans="1:15" x14ac:dyDescent="0.25">
      <c r="A17700" t="s">
        <v>1245</v>
      </c>
      <c r="C17700" t="s">
        <v>1341</v>
      </c>
      <c r="E17700">
        <v>2</v>
      </c>
      <c r="F17700" t="s">
        <v>1247</v>
      </c>
      <c r="J17700" t="s">
        <v>23</v>
      </c>
      <c r="K17700">
        <v>5</v>
      </c>
      <c r="L17700">
        <v>325.64999999999998</v>
      </c>
      <c r="M17700">
        <v>0.255</v>
      </c>
      <c r="O17700" s="12">
        <f>VLOOKUP(C17700,[3]May!$C:$Z,24,FALSE)</f>
        <v>2019</v>
      </c>
    </row>
    <row r="17701" spans="1:15" x14ac:dyDescent="0.25">
      <c r="A17701" t="s">
        <v>1245</v>
      </c>
      <c r="C17701" t="s">
        <v>1341</v>
      </c>
      <c r="E17701">
        <v>2</v>
      </c>
      <c r="F17701" t="s">
        <v>1247</v>
      </c>
      <c r="J17701" t="s">
        <v>23</v>
      </c>
      <c r="K17701">
        <v>9</v>
      </c>
      <c r="L17701">
        <v>45.99</v>
      </c>
      <c r="M17701">
        <v>3.5999999999999997E-2</v>
      </c>
      <c r="O17701" s="12">
        <f>VLOOKUP(C17701,[3]May!$C:$Z,24,FALSE)</f>
        <v>2019</v>
      </c>
    </row>
    <row r="17702" spans="1:15" x14ac:dyDescent="0.25">
      <c r="A17702" t="s">
        <v>1245</v>
      </c>
      <c r="C17702" t="s">
        <v>1341</v>
      </c>
      <c r="E17702">
        <v>2</v>
      </c>
      <c r="F17702" t="s">
        <v>1247</v>
      </c>
      <c r="J17702" t="s">
        <v>23</v>
      </c>
      <c r="K17702">
        <v>2</v>
      </c>
      <c r="L17702">
        <v>130.26</v>
      </c>
      <c r="M17702">
        <v>0.10199999999999999</v>
      </c>
      <c r="O17702" s="12">
        <f>VLOOKUP(C17702,[3]May!$C:$Z,24,FALSE)</f>
        <v>2019</v>
      </c>
    </row>
    <row r="17703" spans="1:15" x14ac:dyDescent="0.25">
      <c r="A17703" t="s">
        <v>1245</v>
      </c>
      <c r="C17703" t="s">
        <v>1341</v>
      </c>
      <c r="E17703">
        <v>2</v>
      </c>
      <c r="F17703" t="s">
        <v>1247</v>
      </c>
      <c r="J17703" t="s">
        <v>23</v>
      </c>
      <c r="K17703">
        <v>10</v>
      </c>
      <c r="L17703">
        <v>51.1</v>
      </c>
      <c r="M17703">
        <v>0.04</v>
      </c>
      <c r="O17703" s="12">
        <f>VLOOKUP(C17703,[3]May!$C:$Z,24,FALSE)</f>
        <v>2019</v>
      </c>
    </row>
    <row r="17704" spans="1:15" x14ac:dyDescent="0.25">
      <c r="A17704" t="s">
        <v>1245</v>
      </c>
      <c r="C17704" t="s">
        <v>1341</v>
      </c>
      <c r="E17704">
        <v>2</v>
      </c>
      <c r="F17704" t="s">
        <v>1247</v>
      </c>
      <c r="J17704" t="s">
        <v>23</v>
      </c>
      <c r="K17704">
        <v>2</v>
      </c>
      <c r="L17704">
        <v>130.26</v>
      </c>
      <c r="M17704">
        <v>0.10199999999999999</v>
      </c>
      <c r="O17704" s="12">
        <f>VLOOKUP(C17704,[3]May!$C:$Z,24,FALSE)</f>
        <v>2019</v>
      </c>
    </row>
    <row r="17705" spans="1:15" x14ac:dyDescent="0.25">
      <c r="A17705" t="s">
        <v>1245</v>
      </c>
      <c r="C17705" t="s">
        <v>1341</v>
      </c>
      <c r="E17705">
        <v>2</v>
      </c>
      <c r="F17705" t="s">
        <v>1247</v>
      </c>
      <c r="J17705" t="s">
        <v>23</v>
      </c>
      <c r="K17705">
        <v>6</v>
      </c>
      <c r="L17705">
        <v>30.66</v>
      </c>
      <c r="M17705">
        <v>2.4E-2</v>
      </c>
      <c r="O17705" s="12">
        <f>VLOOKUP(C17705,[3]May!$C:$Z,24,FALSE)</f>
        <v>2019</v>
      </c>
    </row>
    <row r="17706" spans="1:15" x14ac:dyDescent="0.25">
      <c r="A17706" t="s">
        <v>1245</v>
      </c>
      <c r="C17706" t="s">
        <v>1341</v>
      </c>
      <c r="E17706">
        <v>9</v>
      </c>
      <c r="F17706" t="s">
        <v>1256</v>
      </c>
      <c r="J17706" t="s">
        <v>23</v>
      </c>
      <c r="K17706">
        <v>4</v>
      </c>
      <c r="L17706">
        <v>156.24</v>
      </c>
      <c r="M17706">
        <v>0.1288</v>
      </c>
      <c r="O17706" s="12">
        <f>VLOOKUP(C17706,[3]May!$C:$Z,24,FALSE)</f>
        <v>2019</v>
      </c>
    </row>
    <row r="17707" spans="1:15" x14ac:dyDescent="0.25">
      <c r="A17707" t="s">
        <v>1245</v>
      </c>
      <c r="C17707" t="s">
        <v>1341</v>
      </c>
      <c r="E17707">
        <v>12</v>
      </c>
      <c r="F17707" t="s">
        <v>1253</v>
      </c>
      <c r="J17707" t="s">
        <v>23</v>
      </c>
      <c r="K17707">
        <v>1</v>
      </c>
      <c r="L17707">
        <v>61.2</v>
      </c>
      <c r="M17707">
        <v>8.3370000000000007E-3</v>
      </c>
      <c r="O17707" s="12">
        <f>VLOOKUP(C17707,[3]May!$C:$Z,24,FALSE)</f>
        <v>2019</v>
      </c>
    </row>
    <row r="17708" spans="1:15" x14ac:dyDescent="0.25">
      <c r="A17708" t="s">
        <v>1245</v>
      </c>
      <c r="C17708" t="s">
        <v>1341</v>
      </c>
      <c r="E17708">
        <v>2</v>
      </c>
      <c r="F17708" t="s">
        <v>1247</v>
      </c>
      <c r="J17708" t="s">
        <v>23</v>
      </c>
      <c r="K17708">
        <v>8</v>
      </c>
      <c r="L17708">
        <v>40.880000000000003</v>
      </c>
      <c r="M17708">
        <v>3.2000000000000001E-2</v>
      </c>
      <c r="O17708" s="12">
        <f>VLOOKUP(C17708,[3]May!$C:$Z,24,FALSE)</f>
        <v>2019</v>
      </c>
    </row>
    <row r="17709" spans="1:15" x14ac:dyDescent="0.25">
      <c r="A17709" t="s">
        <v>1245</v>
      </c>
      <c r="C17709" t="s">
        <v>1341</v>
      </c>
      <c r="E17709">
        <v>2</v>
      </c>
      <c r="F17709" t="s">
        <v>1247</v>
      </c>
      <c r="J17709" t="s">
        <v>23</v>
      </c>
      <c r="K17709">
        <v>1</v>
      </c>
      <c r="L17709">
        <v>65.13</v>
      </c>
      <c r="M17709">
        <v>5.0999999999999997E-2</v>
      </c>
      <c r="O17709" s="12">
        <f>VLOOKUP(C17709,[3]May!$C:$Z,24,FALSE)</f>
        <v>2019</v>
      </c>
    </row>
    <row r="17710" spans="1:15" x14ac:dyDescent="0.25">
      <c r="A17710" t="s">
        <v>1245</v>
      </c>
      <c r="C17710" t="s">
        <v>1341</v>
      </c>
      <c r="E17710">
        <v>12</v>
      </c>
      <c r="F17710" t="s">
        <v>1253</v>
      </c>
      <c r="J17710" t="s">
        <v>23</v>
      </c>
      <c r="K17710">
        <v>1</v>
      </c>
      <c r="L17710">
        <v>61.2</v>
      </c>
      <c r="M17710">
        <v>8.3370000000000007E-3</v>
      </c>
      <c r="O17710" s="12">
        <f>VLOOKUP(C17710,[3]May!$C:$Z,24,FALSE)</f>
        <v>2019</v>
      </c>
    </row>
    <row r="17711" spans="1:15" x14ac:dyDescent="0.25">
      <c r="A17711" t="s">
        <v>1245</v>
      </c>
      <c r="C17711" t="s">
        <v>1341</v>
      </c>
      <c r="E17711">
        <v>2</v>
      </c>
      <c r="F17711" t="s">
        <v>1247</v>
      </c>
      <c r="J17711" t="s">
        <v>23</v>
      </c>
      <c r="K17711">
        <v>12</v>
      </c>
      <c r="L17711">
        <v>61.32</v>
      </c>
      <c r="M17711">
        <v>4.8000000000000001E-2</v>
      </c>
      <c r="O17711" s="12">
        <f>VLOOKUP(C17711,[3]May!$C:$Z,24,FALSE)</f>
        <v>2019</v>
      </c>
    </row>
    <row r="17712" spans="1:15" x14ac:dyDescent="0.25">
      <c r="A17712" t="s">
        <v>1245</v>
      </c>
      <c r="C17712" t="s">
        <v>1341</v>
      </c>
      <c r="E17712">
        <v>2</v>
      </c>
      <c r="F17712" t="s">
        <v>1247</v>
      </c>
      <c r="J17712" t="s">
        <v>23</v>
      </c>
      <c r="K17712">
        <v>7</v>
      </c>
      <c r="L17712">
        <v>35.770000000000003</v>
      </c>
      <c r="M17712">
        <v>2.8000000000000001E-2</v>
      </c>
      <c r="O17712" s="12">
        <f>VLOOKUP(C17712,[3]May!$C:$Z,24,FALSE)</f>
        <v>2019</v>
      </c>
    </row>
    <row r="17713" spans="1:15" x14ac:dyDescent="0.25">
      <c r="A17713" t="s">
        <v>1245</v>
      </c>
      <c r="C17713" t="s">
        <v>1341</v>
      </c>
      <c r="E17713">
        <v>2</v>
      </c>
      <c r="F17713" t="s">
        <v>1247</v>
      </c>
      <c r="J17713" t="s">
        <v>23</v>
      </c>
      <c r="K17713">
        <v>7</v>
      </c>
      <c r="L17713">
        <v>455.91</v>
      </c>
      <c r="M17713">
        <v>0.35699999999999998</v>
      </c>
      <c r="O17713" s="12">
        <f>VLOOKUP(C17713,[3]May!$C:$Z,24,FALSE)</f>
        <v>2019</v>
      </c>
    </row>
    <row r="17714" spans="1:15" x14ac:dyDescent="0.25">
      <c r="A17714" t="s">
        <v>1245</v>
      </c>
      <c r="C17714" t="s">
        <v>1341</v>
      </c>
      <c r="E17714">
        <v>9</v>
      </c>
      <c r="F17714" t="s">
        <v>1256</v>
      </c>
      <c r="J17714" t="s">
        <v>23</v>
      </c>
      <c r="K17714">
        <v>2</v>
      </c>
      <c r="L17714">
        <v>78.12</v>
      </c>
      <c r="M17714">
        <v>6.4399999999999999E-2</v>
      </c>
      <c r="O17714" s="12">
        <f>VLOOKUP(C17714,[3]May!$C:$Z,24,FALSE)</f>
        <v>2019</v>
      </c>
    </row>
    <row r="17715" spans="1:15" x14ac:dyDescent="0.25">
      <c r="A17715" t="s">
        <v>1245</v>
      </c>
      <c r="C17715" t="s">
        <v>1341</v>
      </c>
      <c r="E17715">
        <v>12</v>
      </c>
      <c r="F17715" t="s">
        <v>1253</v>
      </c>
      <c r="J17715" t="s">
        <v>23</v>
      </c>
      <c r="K17715">
        <v>1</v>
      </c>
      <c r="L17715">
        <v>61.2</v>
      </c>
      <c r="M17715">
        <v>8.3370000000000007E-3</v>
      </c>
      <c r="O17715" s="12">
        <f>VLOOKUP(C17715,[3]May!$C:$Z,24,FALSE)</f>
        <v>2019</v>
      </c>
    </row>
    <row r="17716" spans="1:15" x14ac:dyDescent="0.25">
      <c r="A17716" t="s">
        <v>1245</v>
      </c>
      <c r="C17716" t="s">
        <v>1341</v>
      </c>
      <c r="E17716">
        <v>9</v>
      </c>
      <c r="F17716" t="s">
        <v>1256</v>
      </c>
      <c r="J17716" t="s">
        <v>23</v>
      </c>
      <c r="K17716">
        <v>4</v>
      </c>
      <c r="L17716">
        <v>156.24</v>
      </c>
      <c r="M17716">
        <v>0.1288</v>
      </c>
      <c r="O17716" s="12">
        <f>VLOOKUP(C17716,[3]May!$C:$Z,24,FALSE)</f>
        <v>2019</v>
      </c>
    </row>
    <row r="17717" spans="1:15" x14ac:dyDescent="0.25">
      <c r="A17717" t="s">
        <v>1245</v>
      </c>
      <c r="C17717" t="s">
        <v>1341</v>
      </c>
      <c r="E17717">
        <v>2</v>
      </c>
      <c r="F17717" t="s">
        <v>1247</v>
      </c>
      <c r="J17717" t="s">
        <v>23</v>
      </c>
      <c r="K17717">
        <v>9</v>
      </c>
      <c r="L17717">
        <v>45.99</v>
      </c>
      <c r="M17717">
        <v>3.5999999999999997E-2</v>
      </c>
      <c r="O17717" s="12">
        <f>VLOOKUP(C17717,[3]May!$C:$Z,24,FALSE)</f>
        <v>2019</v>
      </c>
    </row>
    <row r="17718" spans="1:15" x14ac:dyDescent="0.25">
      <c r="A17718" t="s">
        <v>1245</v>
      </c>
      <c r="C17718" t="s">
        <v>1341</v>
      </c>
      <c r="E17718">
        <v>2</v>
      </c>
      <c r="F17718" t="s">
        <v>1247</v>
      </c>
      <c r="J17718" t="s">
        <v>23</v>
      </c>
      <c r="K17718">
        <v>10</v>
      </c>
      <c r="L17718">
        <v>51.1</v>
      </c>
      <c r="M17718">
        <v>0.04</v>
      </c>
      <c r="O17718" s="12">
        <f>VLOOKUP(C17718,[3]May!$C:$Z,24,FALSE)</f>
        <v>2019</v>
      </c>
    </row>
    <row r="17719" spans="1:15" x14ac:dyDescent="0.25">
      <c r="A17719" t="s">
        <v>1245</v>
      </c>
      <c r="C17719" t="s">
        <v>1341</v>
      </c>
      <c r="E17719">
        <v>9</v>
      </c>
      <c r="F17719" t="s">
        <v>1256</v>
      </c>
      <c r="J17719" t="s">
        <v>23</v>
      </c>
      <c r="K17719">
        <v>4</v>
      </c>
      <c r="L17719">
        <v>156.24</v>
      </c>
      <c r="M17719">
        <v>0.1288</v>
      </c>
      <c r="O17719" s="12">
        <f>VLOOKUP(C17719,[3]May!$C:$Z,24,FALSE)</f>
        <v>2019</v>
      </c>
    </row>
    <row r="17720" spans="1:15" x14ac:dyDescent="0.25">
      <c r="A17720" t="s">
        <v>1245</v>
      </c>
      <c r="C17720" t="s">
        <v>1341</v>
      </c>
      <c r="E17720">
        <v>2</v>
      </c>
      <c r="F17720" t="s">
        <v>1247</v>
      </c>
      <c r="J17720" t="s">
        <v>23</v>
      </c>
      <c r="K17720">
        <v>8</v>
      </c>
      <c r="L17720">
        <v>40.880000000000003</v>
      </c>
      <c r="M17720">
        <v>3.2000000000000001E-2</v>
      </c>
      <c r="O17720" s="12">
        <f>VLOOKUP(C17720,[3]May!$C:$Z,24,FALSE)</f>
        <v>2019</v>
      </c>
    </row>
    <row r="17721" spans="1:15" x14ac:dyDescent="0.25">
      <c r="A17721" t="s">
        <v>1245</v>
      </c>
      <c r="C17721" t="s">
        <v>1341</v>
      </c>
      <c r="E17721">
        <v>2</v>
      </c>
      <c r="F17721" t="s">
        <v>1247</v>
      </c>
      <c r="J17721" t="s">
        <v>23</v>
      </c>
      <c r="K17721">
        <v>1</v>
      </c>
      <c r="L17721">
        <v>65.13</v>
      </c>
      <c r="M17721">
        <v>5.0999999999999997E-2</v>
      </c>
      <c r="O17721" s="12">
        <f>VLOOKUP(C17721,[3]May!$C:$Z,24,FALSE)</f>
        <v>2019</v>
      </c>
    </row>
    <row r="17722" spans="1:15" x14ac:dyDescent="0.25">
      <c r="A17722" t="s">
        <v>1245</v>
      </c>
      <c r="C17722" t="s">
        <v>1341</v>
      </c>
      <c r="E17722">
        <v>9</v>
      </c>
      <c r="F17722" t="s">
        <v>1256</v>
      </c>
      <c r="J17722" t="s">
        <v>23</v>
      </c>
      <c r="K17722">
        <v>4</v>
      </c>
      <c r="L17722">
        <v>156.24</v>
      </c>
      <c r="M17722">
        <v>0.1288</v>
      </c>
      <c r="O17722" s="12">
        <f>VLOOKUP(C17722,[3]May!$C:$Z,24,FALSE)</f>
        <v>2019</v>
      </c>
    </row>
    <row r="17723" spans="1:15" x14ac:dyDescent="0.25">
      <c r="A17723" t="s">
        <v>1245</v>
      </c>
      <c r="C17723" t="s">
        <v>1341</v>
      </c>
      <c r="E17723">
        <v>2</v>
      </c>
      <c r="F17723" t="s">
        <v>1247</v>
      </c>
      <c r="J17723" t="s">
        <v>23</v>
      </c>
      <c r="K17723">
        <v>9</v>
      </c>
      <c r="L17723">
        <v>45.99</v>
      </c>
      <c r="M17723">
        <v>3.5999999999999997E-2</v>
      </c>
      <c r="O17723" s="12">
        <f>VLOOKUP(C17723,[3]May!$C:$Z,24,FALSE)</f>
        <v>2019</v>
      </c>
    </row>
    <row r="17724" spans="1:15" x14ac:dyDescent="0.25">
      <c r="A17724" t="s">
        <v>1245</v>
      </c>
      <c r="C17724" t="s">
        <v>1341</v>
      </c>
      <c r="E17724">
        <v>9</v>
      </c>
      <c r="F17724" t="s">
        <v>1256</v>
      </c>
      <c r="J17724" t="s">
        <v>23</v>
      </c>
      <c r="K17724">
        <v>2</v>
      </c>
      <c r="L17724">
        <v>78.12</v>
      </c>
      <c r="M17724">
        <v>6.4399999999999999E-2</v>
      </c>
      <c r="O17724" s="12">
        <f>VLOOKUP(C17724,[3]May!$C:$Z,24,FALSE)</f>
        <v>2019</v>
      </c>
    </row>
    <row r="17725" spans="1:15" x14ac:dyDescent="0.25">
      <c r="A17725" t="s">
        <v>1245</v>
      </c>
      <c r="C17725" t="s">
        <v>1341</v>
      </c>
      <c r="E17725">
        <v>2</v>
      </c>
      <c r="F17725" t="s">
        <v>1247</v>
      </c>
      <c r="J17725" t="s">
        <v>23</v>
      </c>
      <c r="K17725">
        <v>5</v>
      </c>
      <c r="L17725">
        <v>25.55</v>
      </c>
      <c r="M17725">
        <v>0.02</v>
      </c>
      <c r="O17725" s="12">
        <f>VLOOKUP(C17725,[3]May!$C:$Z,24,FALSE)</f>
        <v>2019</v>
      </c>
    </row>
    <row r="17726" spans="1:15" x14ac:dyDescent="0.25">
      <c r="A17726" t="s">
        <v>1245</v>
      </c>
      <c r="C17726" t="s">
        <v>1341</v>
      </c>
      <c r="E17726">
        <v>9</v>
      </c>
      <c r="F17726" t="s">
        <v>1256</v>
      </c>
      <c r="J17726" t="s">
        <v>23</v>
      </c>
      <c r="K17726">
        <v>2</v>
      </c>
      <c r="L17726">
        <v>78.12</v>
      </c>
      <c r="M17726">
        <v>6.4399999999999999E-2</v>
      </c>
      <c r="O17726" s="12">
        <f>VLOOKUP(C17726,[3]May!$C:$Z,24,FALSE)</f>
        <v>2019</v>
      </c>
    </row>
    <row r="17727" spans="1:15" x14ac:dyDescent="0.25">
      <c r="A17727" t="s">
        <v>1245</v>
      </c>
      <c r="C17727" t="s">
        <v>1341</v>
      </c>
      <c r="E17727">
        <v>9</v>
      </c>
      <c r="F17727" t="s">
        <v>1256</v>
      </c>
      <c r="J17727" t="s">
        <v>23</v>
      </c>
      <c r="K17727">
        <v>2</v>
      </c>
      <c r="L17727">
        <v>78.12</v>
      </c>
      <c r="M17727">
        <v>6.4399999999999999E-2</v>
      </c>
      <c r="O17727" s="12">
        <f>VLOOKUP(C17727,[3]May!$C:$Z,24,FALSE)</f>
        <v>2019</v>
      </c>
    </row>
    <row r="17728" spans="1:15" x14ac:dyDescent="0.25">
      <c r="A17728" t="s">
        <v>1245</v>
      </c>
      <c r="C17728" t="s">
        <v>1341</v>
      </c>
      <c r="E17728">
        <v>9</v>
      </c>
      <c r="F17728" t="s">
        <v>1256</v>
      </c>
      <c r="J17728" t="s">
        <v>23</v>
      </c>
      <c r="K17728">
        <v>4</v>
      </c>
      <c r="L17728">
        <v>156.24</v>
      </c>
      <c r="M17728">
        <v>0.1288</v>
      </c>
      <c r="O17728" s="12">
        <f>VLOOKUP(C17728,[3]May!$C:$Z,24,FALSE)</f>
        <v>2019</v>
      </c>
    </row>
    <row r="17729" spans="1:15" x14ac:dyDescent="0.25">
      <c r="A17729" t="s">
        <v>1245</v>
      </c>
      <c r="C17729" t="s">
        <v>1341</v>
      </c>
      <c r="E17729">
        <v>2</v>
      </c>
      <c r="F17729" t="s">
        <v>1247</v>
      </c>
      <c r="J17729" t="s">
        <v>23</v>
      </c>
      <c r="K17729">
        <v>8</v>
      </c>
      <c r="L17729">
        <v>40.880000000000003</v>
      </c>
      <c r="M17729">
        <v>3.2000000000000001E-2</v>
      </c>
      <c r="O17729" s="12">
        <f>VLOOKUP(C17729,[3]May!$C:$Z,24,FALSE)</f>
        <v>2019</v>
      </c>
    </row>
    <row r="17730" spans="1:15" x14ac:dyDescent="0.25">
      <c r="A17730" t="s">
        <v>1245</v>
      </c>
      <c r="C17730" t="s">
        <v>1341</v>
      </c>
      <c r="E17730">
        <v>2</v>
      </c>
      <c r="F17730" t="s">
        <v>1247</v>
      </c>
      <c r="J17730" t="s">
        <v>23</v>
      </c>
      <c r="K17730">
        <v>1</v>
      </c>
      <c r="L17730">
        <v>65.13</v>
      </c>
      <c r="M17730">
        <v>5.0999999999999997E-2</v>
      </c>
      <c r="O17730" s="12">
        <f>VLOOKUP(C17730,[3]May!$C:$Z,24,FALSE)</f>
        <v>2019</v>
      </c>
    </row>
    <row r="17731" spans="1:15" x14ac:dyDescent="0.25">
      <c r="A17731" t="s">
        <v>1245</v>
      </c>
      <c r="C17731" t="s">
        <v>1341</v>
      </c>
      <c r="E17731">
        <v>2</v>
      </c>
      <c r="F17731" t="s">
        <v>1247</v>
      </c>
      <c r="J17731" t="s">
        <v>23</v>
      </c>
      <c r="K17731">
        <v>5</v>
      </c>
      <c r="L17731">
        <v>25.55</v>
      </c>
      <c r="M17731">
        <v>0.02</v>
      </c>
      <c r="O17731" s="12">
        <f>VLOOKUP(C17731,[3]May!$C:$Z,24,FALSE)</f>
        <v>2019</v>
      </c>
    </row>
    <row r="17732" spans="1:15" x14ac:dyDescent="0.25">
      <c r="A17732" t="s">
        <v>1245</v>
      </c>
      <c r="C17732" t="s">
        <v>1341</v>
      </c>
      <c r="E17732">
        <v>2</v>
      </c>
      <c r="F17732" t="s">
        <v>1247</v>
      </c>
      <c r="J17732" t="s">
        <v>23</v>
      </c>
      <c r="K17732">
        <v>7</v>
      </c>
      <c r="L17732">
        <v>35.770000000000003</v>
      </c>
      <c r="M17732">
        <v>2.8000000000000001E-2</v>
      </c>
      <c r="O17732" s="12">
        <f>VLOOKUP(C17732,[3]May!$C:$Z,24,FALSE)</f>
        <v>2019</v>
      </c>
    </row>
    <row r="17733" spans="1:15" x14ac:dyDescent="0.25">
      <c r="A17733" t="s">
        <v>1245</v>
      </c>
      <c r="C17733" t="s">
        <v>1341</v>
      </c>
      <c r="E17733">
        <v>2</v>
      </c>
      <c r="F17733" t="s">
        <v>1247</v>
      </c>
      <c r="J17733" t="s">
        <v>23</v>
      </c>
      <c r="K17733">
        <v>11</v>
      </c>
      <c r="L17733">
        <v>716.43</v>
      </c>
      <c r="M17733">
        <v>0.56100000000000005</v>
      </c>
      <c r="O17733" s="12">
        <f>VLOOKUP(C17733,[3]May!$C:$Z,24,FALSE)</f>
        <v>2019</v>
      </c>
    </row>
    <row r="17734" spans="1:15" x14ac:dyDescent="0.25">
      <c r="A17734" t="s">
        <v>1245</v>
      </c>
      <c r="C17734" t="s">
        <v>1341</v>
      </c>
      <c r="E17734">
        <v>2</v>
      </c>
      <c r="F17734" t="s">
        <v>1247</v>
      </c>
      <c r="J17734" t="s">
        <v>23</v>
      </c>
      <c r="K17734">
        <v>15</v>
      </c>
      <c r="L17734">
        <v>76.650000000000006</v>
      </c>
      <c r="M17734">
        <v>0.06</v>
      </c>
      <c r="O17734" s="12">
        <f>VLOOKUP(C17734,[3]May!$C:$Z,24,FALSE)</f>
        <v>2019</v>
      </c>
    </row>
    <row r="17735" spans="1:15" x14ac:dyDescent="0.25">
      <c r="A17735" t="s">
        <v>1245</v>
      </c>
      <c r="C17735" t="s">
        <v>1341</v>
      </c>
      <c r="E17735">
        <v>9</v>
      </c>
      <c r="F17735" t="s">
        <v>1256</v>
      </c>
      <c r="J17735" t="s">
        <v>23</v>
      </c>
      <c r="K17735">
        <v>8</v>
      </c>
      <c r="L17735">
        <v>312.48</v>
      </c>
      <c r="M17735">
        <v>0.2576</v>
      </c>
      <c r="O17735" s="12">
        <f>VLOOKUP(C17735,[3]May!$C:$Z,24,FALSE)</f>
        <v>2019</v>
      </c>
    </row>
    <row r="17736" spans="1:15" x14ac:dyDescent="0.25">
      <c r="A17736" t="s">
        <v>1245</v>
      </c>
      <c r="C17736" t="s">
        <v>1341</v>
      </c>
      <c r="E17736">
        <v>6</v>
      </c>
      <c r="F17736" t="s">
        <v>1250</v>
      </c>
      <c r="J17736" t="s">
        <v>23</v>
      </c>
      <c r="K17736">
        <v>3</v>
      </c>
      <c r="L17736">
        <v>32.549999999999997</v>
      </c>
      <c r="M17736">
        <v>2.5499999999999998E-2</v>
      </c>
      <c r="O17736" s="12">
        <f>VLOOKUP(C17736,[3]May!$C:$Z,24,FALSE)</f>
        <v>2019</v>
      </c>
    </row>
    <row r="17737" spans="1:15" x14ac:dyDescent="0.25">
      <c r="A17737" t="s">
        <v>1245</v>
      </c>
      <c r="C17737" t="s">
        <v>1341</v>
      </c>
      <c r="E17737">
        <v>2</v>
      </c>
      <c r="F17737" t="s">
        <v>1247</v>
      </c>
      <c r="J17737" t="s">
        <v>23</v>
      </c>
      <c r="K17737">
        <v>4</v>
      </c>
      <c r="L17737">
        <v>20.440000000000001</v>
      </c>
      <c r="M17737">
        <v>1.6E-2</v>
      </c>
      <c r="O17737" s="12">
        <f>VLOOKUP(C17737,[3]May!$C:$Z,24,FALSE)</f>
        <v>2019</v>
      </c>
    </row>
    <row r="17738" spans="1:15" x14ac:dyDescent="0.25">
      <c r="A17738" t="s">
        <v>1245</v>
      </c>
      <c r="C17738" t="s">
        <v>1341</v>
      </c>
      <c r="E17738">
        <v>2</v>
      </c>
      <c r="F17738" t="s">
        <v>1247</v>
      </c>
      <c r="J17738" t="s">
        <v>23</v>
      </c>
      <c r="K17738">
        <v>2</v>
      </c>
      <c r="L17738">
        <v>130.26</v>
      </c>
      <c r="M17738">
        <v>0.10199999999999999</v>
      </c>
      <c r="O17738" s="12">
        <f>VLOOKUP(C17738,[3]May!$C:$Z,24,FALSE)</f>
        <v>2019</v>
      </c>
    </row>
    <row r="17739" spans="1:15" x14ac:dyDescent="0.25">
      <c r="A17739" t="s">
        <v>1245</v>
      </c>
      <c r="C17739" t="s">
        <v>1341</v>
      </c>
      <c r="E17739">
        <v>2</v>
      </c>
      <c r="F17739" t="s">
        <v>1247</v>
      </c>
      <c r="J17739" t="s">
        <v>23</v>
      </c>
      <c r="K17739">
        <v>13</v>
      </c>
      <c r="L17739">
        <v>846.69</v>
      </c>
      <c r="M17739">
        <v>0.66300000000000003</v>
      </c>
      <c r="O17739" s="12">
        <f>VLOOKUP(C17739,[3]May!$C:$Z,24,FALSE)</f>
        <v>2019</v>
      </c>
    </row>
    <row r="17740" spans="1:15" x14ac:dyDescent="0.25">
      <c r="A17740" t="s">
        <v>1245</v>
      </c>
      <c r="C17740" t="s">
        <v>1341</v>
      </c>
      <c r="E17740">
        <v>8</v>
      </c>
      <c r="F17740" t="s">
        <v>1251</v>
      </c>
      <c r="J17740" t="s">
        <v>23</v>
      </c>
      <c r="K17740">
        <v>5</v>
      </c>
      <c r="L17740">
        <v>275.3</v>
      </c>
      <c r="M17740">
        <v>0.161</v>
      </c>
      <c r="O17740" s="12">
        <f>VLOOKUP(C17740,[3]May!$C:$Z,24,FALSE)</f>
        <v>2019</v>
      </c>
    </row>
    <row r="17741" spans="1:15" x14ac:dyDescent="0.25">
      <c r="A17741" t="s">
        <v>1245</v>
      </c>
      <c r="C17741" t="s">
        <v>1341</v>
      </c>
      <c r="E17741">
        <v>2</v>
      </c>
      <c r="F17741" t="s">
        <v>1247</v>
      </c>
      <c r="J17741" t="s">
        <v>23</v>
      </c>
      <c r="K17741">
        <v>4</v>
      </c>
      <c r="L17741">
        <v>20.440000000000001</v>
      </c>
      <c r="M17741">
        <v>1.6E-2</v>
      </c>
      <c r="O17741" s="12">
        <f>VLOOKUP(C17741,[3]May!$C:$Z,24,FALSE)</f>
        <v>2019</v>
      </c>
    </row>
    <row r="17742" spans="1:15" x14ac:dyDescent="0.25">
      <c r="A17742" t="s">
        <v>1245</v>
      </c>
      <c r="C17742" t="s">
        <v>1341</v>
      </c>
      <c r="E17742">
        <v>2</v>
      </c>
      <c r="F17742" t="s">
        <v>1247</v>
      </c>
      <c r="J17742" t="s">
        <v>23</v>
      </c>
      <c r="K17742">
        <v>1</v>
      </c>
      <c r="L17742">
        <v>65.13</v>
      </c>
      <c r="M17742">
        <v>5.0999999999999997E-2</v>
      </c>
      <c r="O17742" s="12">
        <f>VLOOKUP(C17742,[3]May!$C:$Z,24,FALSE)</f>
        <v>2019</v>
      </c>
    </row>
    <row r="17743" spans="1:15" x14ac:dyDescent="0.25">
      <c r="A17743" t="s">
        <v>1245</v>
      </c>
      <c r="C17743" t="s">
        <v>1341</v>
      </c>
      <c r="E17743">
        <v>9</v>
      </c>
      <c r="F17743" t="s">
        <v>1256</v>
      </c>
      <c r="J17743" t="s">
        <v>23</v>
      </c>
      <c r="K17743">
        <v>4</v>
      </c>
      <c r="L17743">
        <v>156.24</v>
      </c>
      <c r="M17743">
        <v>0.1288</v>
      </c>
      <c r="O17743" s="12">
        <f>VLOOKUP(C17743,[3]May!$C:$Z,24,FALSE)</f>
        <v>2019</v>
      </c>
    </row>
    <row r="17744" spans="1:15" x14ac:dyDescent="0.25">
      <c r="A17744" t="s">
        <v>1245</v>
      </c>
      <c r="C17744" t="s">
        <v>1341</v>
      </c>
      <c r="E17744">
        <v>2</v>
      </c>
      <c r="F17744" t="s">
        <v>1247</v>
      </c>
      <c r="J17744" t="s">
        <v>23</v>
      </c>
      <c r="K17744">
        <v>5</v>
      </c>
      <c r="L17744">
        <v>25.55</v>
      </c>
      <c r="M17744">
        <v>0.02</v>
      </c>
      <c r="O17744" s="12">
        <f>VLOOKUP(C17744,[3]May!$C:$Z,24,FALSE)</f>
        <v>2019</v>
      </c>
    </row>
    <row r="17745" spans="1:15" x14ac:dyDescent="0.25">
      <c r="A17745" t="s">
        <v>1245</v>
      </c>
      <c r="C17745" t="s">
        <v>1341</v>
      </c>
      <c r="E17745">
        <v>2</v>
      </c>
      <c r="F17745" t="s">
        <v>1247</v>
      </c>
      <c r="J17745" t="s">
        <v>23</v>
      </c>
      <c r="K17745">
        <v>5</v>
      </c>
      <c r="L17745">
        <v>325.64999999999998</v>
      </c>
      <c r="M17745">
        <v>0.255</v>
      </c>
      <c r="O17745" s="12">
        <f>VLOOKUP(C17745,[3]May!$C:$Z,24,FALSE)</f>
        <v>2019</v>
      </c>
    </row>
    <row r="17746" spans="1:15" x14ac:dyDescent="0.25">
      <c r="A17746" t="s">
        <v>1245</v>
      </c>
      <c r="C17746" t="s">
        <v>1341</v>
      </c>
      <c r="E17746">
        <v>9</v>
      </c>
      <c r="F17746" t="s">
        <v>1256</v>
      </c>
      <c r="J17746" t="s">
        <v>23</v>
      </c>
      <c r="K17746">
        <v>4</v>
      </c>
      <c r="L17746">
        <v>156.24</v>
      </c>
      <c r="M17746">
        <v>0.1288</v>
      </c>
      <c r="O17746" s="12">
        <f>VLOOKUP(C17746,[3]May!$C:$Z,24,FALSE)</f>
        <v>2019</v>
      </c>
    </row>
    <row r="17747" spans="1:15" x14ac:dyDescent="0.25">
      <c r="A17747" t="s">
        <v>1245</v>
      </c>
      <c r="C17747" t="s">
        <v>1341</v>
      </c>
      <c r="E17747">
        <v>2</v>
      </c>
      <c r="F17747" t="s">
        <v>1247</v>
      </c>
      <c r="J17747" t="s">
        <v>23</v>
      </c>
      <c r="K17747">
        <v>1</v>
      </c>
      <c r="L17747">
        <v>65.13</v>
      </c>
      <c r="M17747">
        <v>5.0999999999999997E-2</v>
      </c>
      <c r="O17747" s="12">
        <f>VLOOKUP(C17747,[3]May!$C:$Z,24,FALSE)</f>
        <v>2019</v>
      </c>
    </row>
    <row r="17748" spans="1:15" x14ac:dyDescent="0.25">
      <c r="A17748" t="s">
        <v>1245</v>
      </c>
      <c r="C17748" t="s">
        <v>1341</v>
      </c>
      <c r="E17748">
        <v>2</v>
      </c>
      <c r="F17748" t="s">
        <v>1247</v>
      </c>
      <c r="J17748" t="s">
        <v>23</v>
      </c>
      <c r="K17748">
        <v>7</v>
      </c>
      <c r="L17748">
        <v>35.770000000000003</v>
      </c>
      <c r="M17748">
        <v>2.8000000000000001E-2</v>
      </c>
      <c r="O17748" s="12">
        <f>VLOOKUP(C17748,[3]May!$C:$Z,24,FALSE)</f>
        <v>2019</v>
      </c>
    </row>
    <row r="17749" spans="1:15" x14ac:dyDescent="0.25">
      <c r="A17749" t="s">
        <v>1245</v>
      </c>
      <c r="C17749" t="s">
        <v>1341</v>
      </c>
      <c r="E17749">
        <v>2</v>
      </c>
      <c r="F17749" t="s">
        <v>1247</v>
      </c>
      <c r="J17749" t="s">
        <v>23</v>
      </c>
      <c r="K17749">
        <v>1</v>
      </c>
      <c r="L17749">
        <v>65.13</v>
      </c>
      <c r="M17749">
        <v>5.0999999999999997E-2</v>
      </c>
      <c r="O17749" s="12">
        <f>VLOOKUP(C17749,[3]May!$C:$Z,24,FALSE)</f>
        <v>2019</v>
      </c>
    </row>
    <row r="17750" spans="1:15" x14ac:dyDescent="0.25">
      <c r="A17750" t="s">
        <v>1245</v>
      </c>
      <c r="C17750" t="s">
        <v>1341</v>
      </c>
      <c r="E17750">
        <v>12</v>
      </c>
      <c r="F17750" t="s">
        <v>1253</v>
      </c>
      <c r="J17750" t="s">
        <v>23</v>
      </c>
      <c r="K17750">
        <v>1</v>
      </c>
      <c r="L17750">
        <v>61.2</v>
      </c>
      <c r="M17750">
        <v>8.3370000000000007E-3</v>
      </c>
      <c r="O17750" s="12">
        <f>VLOOKUP(C17750,[3]May!$C:$Z,24,FALSE)</f>
        <v>2019</v>
      </c>
    </row>
    <row r="17751" spans="1:15" x14ac:dyDescent="0.25">
      <c r="A17751" t="s">
        <v>1245</v>
      </c>
      <c r="C17751" t="s">
        <v>1341</v>
      </c>
      <c r="E17751">
        <v>2</v>
      </c>
      <c r="F17751" t="s">
        <v>1247</v>
      </c>
      <c r="J17751" t="s">
        <v>23</v>
      </c>
      <c r="K17751">
        <v>9</v>
      </c>
      <c r="L17751">
        <v>45.99</v>
      </c>
      <c r="M17751">
        <v>3.5999999999999997E-2</v>
      </c>
      <c r="O17751" s="12">
        <f>VLOOKUP(C17751,[3]May!$C:$Z,24,FALSE)</f>
        <v>2019</v>
      </c>
    </row>
    <row r="17752" spans="1:15" x14ac:dyDescent="0.25">
      <c r="A17752" t="s">
        <v>1245</v>
      </c>
      <c r="C17752" t="s">
        <v>1341</v>
      </c>
      <c r="E17752">
        <v>2</v>
      </c>
      <c r="F17752" t="s">
        <v>1247</v>
      </c>
      <c r="J17752" t="s">
        <v>23</v>
      </c>
      <c r="K17752">
        <v>3</v>
      </c>
      <c r="L17752">
        <v>195.39</v>
      </c>
      <c r="M17752">
        <v>0.153</v>
      </c>
      <c r="O17752" s="12">
        <f>VLOOKUP(C17752,[3]May!$C:$Z,24,FALSE)</f>
        <v>2019</v>
      </c>
    </row>
    <row r="17753" spans="1:15" x14ac:dyDescent="0.25">
      <c r="A17753" t="s">
        <v>1245</v>
      </c>
      <c r="C17753" t="s">
        <v>1341</v>
      </c>
      <c r="E17753">
        <v>2</v>
      </c>
      <c r="F17753" t="s">
        <v>1247</v>
      </c>
      <c r="J17753" t="s">
        <v>23</v>
      </c>
      <c r="K17753">
        <v>1</v>
      </c>
      <c r="L17753">
        <v>5.1100000000000003</v>
      </c>
      <c r="M17753">
        <v>4.0000000000000001E-3</v>
      </c>
      <c r="O17753" s="12">
        <f>VLOOKUP(C17753,[3]May!$C:$Z,24,FALSE)</f>
        <v>2019</v>
      </c>
    </row>
    <row r="17754" spans="1:15" x14ac:dyDescent="0.25">
      <c r="A17754" t="s">
        <v>1245</v>
      </c>
      <c r="C17754" t="s">
        <v>1341</v>
      </c>
      <c r="E17754">
        <v>2</v>
      </c>
      <c r="F17754" t="s">
        <v>1247</v>
      </c>
      <c r="J17754" t="s">
        <v>23</v>
      </c>
      <c r="K17754">
        <v>1</v>
      </c>
      <c r="L17754">
        <v>65.13</v>
      </c>
      <c r="M17754">
        <v>5.0999999999999997E-2</v>
      </c>
      <c r="O17754" s="12">
        <f>VLOOKUP(C17754,[3]May!$C:$Z,24,FALSE)</f>
        <v>2019</v>
      </c>
    </row>
    <row r="17755" spans="1:15" x14ac:dyDescent="0.25">
      <c r="A17755" t="s">
        <v>1245</v>
      </c>
      <c r="C17755" t="s">
        <v>1341</v>
      </c>
      <c r="E17755">
        <v>9</v>
      </c>
      <c r="F17755" t="s">
        <v>1256</v>
      </c>
      <c r="J17755" t="s">
        <v>23</v>
      </c>
      <c r="K17755">
        <v>4</v>
      </c>
      <c r="L17755">
        <v>156.24</v>
      </c>
      <c r="M17755">
        <v>0.1288</v>
      </c>
      <c r="O17755" s="12">
        <f>VLOOKUP(C17755,[3]May!$C:$Z,24,FALSE)</f>
        <v>2019</v>
      </c>
    </row>
    <row r="17756" spans="1:15" x14ac:dyDescent="0.25">
      <c r="A17756" t="s">
        <v>1245</v>
      </c>
      <c r="C17756" t="s">
        <v>1341</v>
      </c>
      <c r="E17756">
        <v>2</v>
      </c>
      <c r="F17756" t="s">
        <v>1247</v>
      </c>
      <c r="J17756" t="s">
        <v>23</v>
      </c>
      <c r="K17756">
        <v>13</v>
      </c>
      <c r="L17756">
        <v>66.430000000000007</v>
      </c>
      <c r="M17756">
        <v>5.1999999999999998E-2</v>
      </c>
      <c r="O17756" s="12">
        <f>VLOOKUP(C17756,[3]May!$C:$Z,24,FALSE)</f>
        <v>2019</v>
      </c>
    </row>
    <row r="17757" spans="1:15" x14ac:dyDescent="0.25">
      <c r="A17757" t="s">
        <v>1245</v>
      </c>
      <c r="C17757" t="s">
        <v>1341</v>
      </c>
      <c r="E17757">
        <v>2</v>
      </c>
      <c r="F17757" t="s">
        <v>1247</v>
      </c>
      <c r="J17757" t="s">
        <v>23</v>
      </c>
      <c r="K17757">
        <v>5</v>
      </c>
      <c r="L17757">
        <v>325.64999999999998</v>
      </c>
      <c r="M17757">
        <v>0.255</v>
      </c>
      <c r="O17757" s="12">
        <f>VLOOKUP(C17757,[3]May!$C:$Z,24,FALSE)</f>
        <v>2019</v>
      </c>
    </row>
    <row r="17758" spans="1:15" x14ac:dyDescent="0.25">
      <c r="A17758" t="s">
        <v>1245</v>
      </c>
      <c r="C17758" t="s">
        <v>1341</v>
      </c>
      <c r="E17758">
        <v>9</v>
      </c>
      <c r="F17758" t="s">
        <v>1256</v>
      </c>
      <c r="J17758" t="s">
        <v>23</v>
      </c>
      <c r="K17758">
        <v>4</v>
      </c>
      <c r="L17758">
        <v>156.24</v>
      </c>
      <c r="M17758">
        <v>0.1288</v>
      </c>
      <c r="O17758" s="12">
        <f>VLOOKUP(C17758,[3]May!$C:$Z,24,FALSE)</f>
        <v>2019</v>
      </c>
    </row>
    <row r="17759" spans="1:15" x14ac:dyDescent="0.25">
      <c r="A17759" t="s">
        <v>1245</v>
      </c>
      <c r="C17759" t="s">
        <v>1341</v>
      </c>
      <c r="E17759">
        <v>12</v>
      </c>
      <c r="F17759" t="s">
        <v>1253</v>
      </c>
      <c r="J17759" t="s">
        <v>23</v>
      </c>
      <c r="K17759">
        <v>1</v>
      </c>
      <c r="L17759">
        <v>61.2</v>
      </c>
      <c r="M17759">
        <v>8.3370000000000007E-3</v>
      </c>
      <c r="O17759" s="12">
        <f>VLOOKUP(C17759,[3]May!$C:$Z,24,FALSE)</f>
        <v>2019</v>
      </c>
    </row>
    <row r="17760" spans="1:15" x14ac:dyDescent="0.25">
      <c r="A17760" t="s">
        <v>1245</v>
      </c>
      <c r="C17760" t="s">
        <v>1341</v>
      </c>
      <c r="E17760">
        <v>2</v>
      </c>
      <c r="F17760" t="s">
        <v>1247</v>
      </c>
      <c r="J17760" t="s">
        <v>23</v>
      </c>
      <c r="K17760">
        <v>16</v>
      </c>
      <c r="L17760">
        <v>81.760000000000005</v>
      </c>
      <c r="M17760">
        <v>6.4000000000000001E-2</v>
      </c>
      <c r="O17760" s="12">
        <f>VLOOKUP(C17760,[3]May!$C:$Z,24,FALSE)</f>
        <v>2019</v>
      </c>
    </row>
    <row r="17761" spans="1:15" x14ac:dyDescent="0.25">
      <c r="A17761" t="s">
        <v>1245</v>
      </c>
      <c r="C17761" t="s">
        <v>1341</v>
      </c>
      <c r="E17761">
        <v>2</v>
      </c>
      <c r="F17761" t="s">
        <v>1247</v>
      </c>
      <c r="J17761" t="s">
        <v>23</v>
      </c>
      <c r="K17761">
        <v>1</v>
      </c>
      <c r="L17761">
        <v>65.13</v>
      </c>
      <c r="M17761">
        <v>5.0999999999999997E-2</v>
      </c>
      <c r="O17761" s="12">
        <f>VLOOKUP(C17761,[3]May!$C:$Z,24,FALSE)</f>
        <v>2019</v>
      </c>
    </row>
    <row r="17762" spans="1:15" x14ac:dyDescent="0.25">
      <c r="A17762" t="s">
        <v>1245</v>
      </c>
      <c r="C17762" t="s">
        <v>1341</v>
      </c>
      <c r="E17762">
        <v>2</v>
      </c>
      <c r="F17762" t="s">
        <v>1247</v>
      </c>
      <c r="J17762" t="s">
        <v>23</v>
      </c>
      <c r="K17762">
        <v>10</v>
      </c>
      <c r="L17762">
        <v>51.1</v>
      </c>
      <c r="M17762">
        <v>0.04</v>
      </c>
      <c r="O17762" s="12">
        <f>VLOOKUP(C17762,[3]May!$C:$Z,24,FALSE)</f>
        <v>2019</v>
      </c>
    </row>
    <row r="17763" spans="1:15" x14ac:dyDescent="0.25">
      <c r="A17763" t="s">
        <v>1245</v>
      </c>
      <c r="C17763" t="s">
        <v>1341</v>
      </c>
      <c r="E17763">
        <v>2</v>
      </c>
      <c r="F17763" t="s">
        <v>1247</v>
      </c>
      <c r="J17763" t="s">
        <v>23</v>
      </c>
      <c r="K17763">
        <v>8</v>
      </c>
      <c r="L17763">
        <v>521.04</v>
      </c>
      <c r="M17763">
        <v>0.40799999999999997</v>
      </c>
      <c r="O17763" s="12">
        <f>VLOOKUP(C17763,[3]May!$C:$Z,24,FALSE)</f>
        <v>2019</v>
      </c>
    </row>
    <row r="17764" spans="1:15" x14ac:dyDescent="0.25">
      <c r="A17764" t="s">
        <v>1245</v>
      </c>
      <c r="C17764" t="s">
        <v>1341</v>
      </c>
      <c r="E17764">
        <v>2</v>
      </c>
      <c r="F17764" t="s">
        <v>1247</v>
      </c>
      <c r="J17764" t="s">
        <v>23</v>
      </c>
      <c r="K17764">
        <v>2</v>
      </c>
      <c r="L17764">
        <v>130.26</v>
      </c>
      <c r="M17764">
        <v>0.10199999999999999</v>
      </c>
      <c r="O17764" s="12">
        <f>VLOOKUP(C17764,[3]May!$C:$Z,24,FALSE)</f>
        <v>2019</v>
      </c>
    </row>
    <row r="17765" spans="1:15" x14ac:dyDescent="0.25">
      <c r="A17765" t="s">
        <v>1245</v>
      </c>
      <c r="C17765" t="s">
        <v>1341</v>
      </c>
      <c r="E17765">
        <v>2</v>
      </c>
      <c r="F17765" t="s">
        <v>1247</v>
      </c>
      <c r="J17765" t="s">
        <v>23</v>
      </c>
      <c r="K17765">
        <v>10</v>
      </c>
      <c r="L17765">
        <v>51.1</v>
      </c>
      <c r="M17765">
        <v>0.04</v>
      </c>
      <c r="O17765" s="12">
        <f>VLOOKUP(C17765,[3]May!$C:$Z,24,FALSE)</f>
        <v>2019</v>
      </c>
    </row>
    <row r="17766" spans="1:15" x14ac:dyDescent="0.25">
      <c r="A17766" t="s">
        <v>1245</v>
      </c>
      <c r="C17766" t="s">
        <v>1341</v>
      </c>
      <c r="E17766">
        <v>2</v>
      </c>
      <c r="F17766" t="s">
        <v>1247</v>
      </c>
      <c r="J17766" t="s">
        <v>23</v>
      </c>
      <c r="K17766">
        <v>1</v>
      </c>
      <c r="L17766">
        <v>65.13</v>
      </c>
      <c r="M17766">
        <v>5.0999999999999997E-2</v>
      </c>
      <c r="O17766" s="12">
        <f>VLOOKUP(C17766,[3]May!$C:$Z,24,FALSE)</f>
        <v>2019</v>
      </c>
    </row>
    <row r="17767" spans="1:15" x14ac:dyDescent="0.25">
      <c r="A17767" t="s">
        <v>1245</v>
      </c>
      <c r="C17767" t="s">
        <v>1341</v>
      </c>
      <c r="E17767">
        <v>2</v>
      </c>
      <c r="F17767" t="s">
        <v>1247</v>
      </c>
      <c r="J17767" t="s">
        <v>23</v>
      </c>
      <c r="K17767">
        <v>9</v>
      </c>
      <c r="L17767">
        <v>45.99</v>
      </c>
      <c r="M17767">
        <v>3.5999999999999997E-2</v>
      </c>
      <c r="O17767" s="12">
        <f>VLOOKUP(C17767,[3]May!$C:$Z,24,FALSE)</f>
        <v>2019</v>
      </c>
    </row>
    <row r="17768" spans="1:15" x14ac:dyDescent="0.25">
      <c r="A17768" t="s">
        <v>1245</v>
      </c>
      <c r="C17768" t="s">
        <v>1341</v>
      </c>
      <c r="E17768">
        <v>9</v>
      </c>
      <c r="F17768" t="s">
        <v>1256</v>
      </c>
      <c r="J17768" t="s">
        <v>23</v>
      </c>
      <c r="K17768">
        <v>4</v>
      </c>
      <c r="L17768">
        <v>156.24</v>
      </c>
      <c r="M17768">
        <v>0.1288</v>
      </c>
      <c r="O17768" s="12">
        <f>VLOOKUP(C17768,[3]May!$C:$Z,24,FALSE)</f>
        <v>2019</v>
      </c>
    </row>
    <row r="17769" spans="1:15" x14ac:dyDescent="0.25">
      <c r="A17769" t="s">
        <v>1245</v>
      </c>
      <c r="C17769" t="s">
        <v>1341</v>
      </c>
      <c r="E17769">
        <v>2</v>
      </c>
      <c r="F17769" t="s">
        <v>1247</v>
      </c>
      <c r="J17769" t="s">
        <v>23</v>
      </c>
      <c r="K17769">
        <v>2</v>
      </c>
      <c r="L17769">
        <v>130.26</v>
      </c>
      <c r="M17769">
        <v>0.10199999999999999</v>
      </c>
      <c r="O17769" s="12">
        <f>VLOOKUP(C17769,[3]May!$C:$Z,24,FALSE)</f>
        <v>2019</v>
      </c>
    </row>
    <row r="17770" spans="1:15" x14ac:dyDescent="0.25">
      <c r="A17770" t="s">
        <v>1245</v>
      </c>
      <c r="C17770" t="s">
        <v>1341</v>
      </c>
      <c r="E17770">
        <v>8</v>
      </c>
      <c r="F17770" t="s">
        <v>1251</v>
      </c>
      <c r="J17770" t="s">
        <v>23</v>
      </c>
      <c r="K17770">
        <v>5</v>
      </c>
      <c r="L17770">
        <v>275.3</v>
      </c>
      <c r="M17770">
        <v>0.161</v>
      </c>
      <c r="O17770" s="12">
        <f>VLOOKUP(C17770,[3]May!$C:$Z,24,FALSE)</f>
        <v>2019</v>
      </c>
    </row>
    <row r="17771" spans="1:15" x14ac:dyDescent="0.25">
      <c r="A17771" t="s">
        <v>1245</v>
      </c>
      <c r="C17771" t="s">
        <v>1341</v>
      </c>
      <c r="E17771">
        <v>2</v>
      </c>
      <c r="F17771" t="s">
        <v>1247</v>
      </c>
      <c r="J17771" t="s">
        <v>23</v>
      </c>
      <c r="K17771">
        <v>6</v>
      </c>
      <c r="L17771">
        <v>30.66</v>
      </c>
      <c r="M17771">
        <v>2.4E-2</v>
      </c>
      <c r="O17771" s="12">
        <f>VLOOKUP(C17771,[3]May!$C:$Z,24,FALSE)</f>
        <v>2019</v>
      </c>
    </row>
    <row r="17772" spans="1:15" x14ac:dyDescent="0.25">
      <c r="A17772" t="s">
        <v>1245</v>
      </c>
      <c r="C17772" t="s">
        <v>1341</v>
      </c>
      <c r="E17772">
        <v>2</v>
      </c>
      <c r="F17772" t="s">
        <v>1247</v>
      </c>
      <c r="J17772" t="s">
        <v>23</v>
      </c>
      <c r="K17772">
        <v>6</v>
      </c>
      <c r="L17772">
        <v>390.78</v>
      </c>
      <c r="M17772">
        <v>0.30599999999999999</v>
      </c>
      <c r="O17772" s="12">
        <f>VLOOKUP(C17772,[3]May!$C:$Z,24,FALSE)</f>
        <v>2019</v>
      </c>
    </row>
    <row r="17773" spans="1:15" x14ac:dyDescent="0.25">
      <c r="A17773" t="s">
        <v>1245</v>
      </c>
      <c r="C17773" t="s">
        <v>1341</v>
      </c>
      <c r="E17773">
        <v>2</v>
      </c>
      <c r="F17773" t="s">
        <v>1247</v>
      </c>
      <c r="J17773" t="s">
        <v>23</v>
      </c>
      <c r="K17773">
        <v>4</v>
      </c>
      <c r="L17773">
        <v>260.52</v>
      </c>
      <c r="M17773">
        <v>0.20399999999999999</v>
      </c>
      <c r="O17773" s="12">
        <f>VLOOKUP(C17773,[3]May!$C:$Z,24,FALSE)</f>
        <v>2019</v>
      </c>
    </row>
    <row r="17774" spans="1:15" x14ac:dyDescent="0.25">
      <c r="A17774" t="s">
        <v>1245</v>
      </c>
      <c r="C17774" t="s">
        <v>1341</v>
      </c>
      <c r="E17774">
        <v>2</v>
      </c>
      <c r="F17774" t="s">
        <v>1247</v>
      </c>
      <c r="J17774" t="s">
        <v>23</v>
      </c>
      <c r="K17774">
        <v>10</v>
      </c>
      <c r="L17774">
        <v>51.1</v>
      </c>
      <c r="M17774">
        <v>0.04</v>
      </c>
      <c r="O17774" s="12">
        <f>VLOOKUP(C17774,[3]May!$C:$Z,24,FALSE)</f>
        <v>2019</v>
      </c>
    </row>
    <row r="17775" spans="1:15" x14ac:dyDescent="0.25">
      <c r="A17775" t="s">
        <v>1245</v>
      </c>
      <c r="C17775" t="s">
        <v>1341</v>
      </c>
      <c r="E17775">
        <v>2</v>
      </c>
      <c r="F17775" t="s">
        <v>1247</v>
      </c>
      <c r="J17775" t="s">
        <v>23</v>
      </c>
      <c r="K17775">
        <v>13</v>
      </c>
      <c r="L17775">
        <v>66.430000000000007</v>
      </c>
      <c r="M17775">
        <v>5.1999999999999998E-2</v>
      </c>
      <c r="O17775" s="12">
        <f>VLOOKUP(C17775,[3]May!$C:$Z,24,FALSE)</f>
        <v>2019</v>
      </c>
    </row>
    <row r="17776" spans="1:15" x14ac:dyDescent="0.25">
      <c r="A17776" t="s">
        <v>1245</v>
      </c>
      <c r="C17776" t="s">
        <v>1341</v>
      </c>
      <c r="E17776">
        <v>2</v>
      </c>
      <c r="F17776" t="s">
        <v>1247</v>
      </c>
      <c r="J17776" t="s">
        <v>23</v>
      </c>
      <c r="K17776">
        <v>1</v>
      </c>
      <c r="L17776">
        <v>65.13</v>
      </c>
      <c r="M17776">
        <v>5.0999999999999997E-2</v>
      </c>
      <c r="O17776" s="12">
        <f>VLOOKUP(C17776,[3]May!$C:$Z,24,FALSE)</f>
        <v>2019</v>
      </c>
    </row>
    <row r="17777" spans="1:15" x14ac:dyDescent="0.25">
      <c r="A17777" t="s">
        <v>1245</v>
      </c>
      <c r="C17777" t="s">
        <v>1341</v>
      </c>
      <c r="E17777">
        <v>2</v>
      </c>
      <c r="F17777" t="s">
        <v>1247</v>
      </c>
      <c r="J17777" t="s">
        <v>23</v>
      </c>
      <c r="K17777">
        <v>12</v>
      </c>
      <c r="L17777">
        <v>61.32</v>
      </c>
      <c r="M17777">
        <v>4.8000000000000001E-2</v>
      </c>
      <c r="O17777" s="12">
        <f>VLOOKUP(C17777,[3]May!$C:$Z,24,FALSE)</f>
        <v>2019</v>
      </c>
    </row>
    <row r="17778" spans="1:15" x14ac:dyDescent="0.25">
      <c r="A17778" t="s">
        <v>1245</v>
      </c>
      <c r="C17778" t="s">
        <v>1341</v>
      </c>
      <c r="E17778">
        <v>12</v>
      </c>
      <c r="F17778" t="s">
        <v>1253</v>
      </c>
      <c r="J17778" t="s">
        <v>23</v>
      </c>
      <c r="K17778">
        <v>1</v>
      </c>
      <c r="L17778">
        <v>61.2</v>
      </c>
      <c r="M17778">
        <v>8.3370000000000007E-3</v>
      </c>
      <c r="O17778" s="12">
        <f>VLOOKUP(C17778,[3]May!$C:$Z,24,FALSE)</f>
        <v>2019</v>
      </c>
    </row>
    <row r="17779" spans="1:15" x14ac:dyDescent="0.25">
      <c r="A17779" t="s">
        <v>1245</v>
      </c>
      <c r="C17779" t="s">
        <v>1341</v>
      </c>
      <c r="E17779">
        <v>2</v>
      </c>
      <c r="F17779" t="s">
        <v>1247</v>
      </c>
      <c r="J17779" t="s">
        <v>23</v>
      </c>
      <c r="K17779">
        <v>2</v>
      </c>
      <c r="L17779">
        <v>130.26</v>
      </c>
      <c r="M17779">
        <v>0.10199999999999999</v>
      </c>
      <c r="O17779" s="12">
        <f>VLOOKUP(C17779,[3]May!$C:$Z,24,FALSE)</f>
        <v>2019</v>
      </c>
    </row>
    <row r="17780" spans="1:15" x14ac:dyDescent="0.25">
      <c r="A17780" t="s">
        <v>1245</v>
      </c>
      <c r="C17780" t="s">
        <v>1341</v>
      </c>
      <c r="E17780">
        <v>2</v>
      </c>
      <c r="F17780" t="s">
        <v>1247</v>
      </c>
      <c r="J17780" t="s">
        <v>23</v>
      </c>
      <c r="K17780">
        <v>4</v>
      </c>
      <c r="L17780">
        <v>20.440000000000001</v>
      </c>
      <c r="M17780">
        <v>1.6E-2</v>
      </c>
      <c r="O17780" s="12">
        <f>VLOOKUP(C17780,[3]May!$C:$Z,24,FALSE)</f>
        <v>2019</v>
      </c>
    </row>
    <row r="17781" spans="1:15" x14ac:dyDescent="0.25">
      <c r="A17781" t="s">
        <v>1245</v>
      </c>
      <c r="C17781" t="s">
        <v>1341</v>
      </c>
      <c r="E17781">
        <v>9</v>
      </c>
      <c r="F17781" t="s">
        <v>1256</v>
      </c>
      <c r="J17781" t="s">
        <v>23</v>
      </c>
      <c r="K17781">
        <v>5</v>
      </c>
      <c r="L17781">
        <v>195.3</v>
      </c>
      <c r="M17781">
        <v>0.161</v>
      </c>
      <c r="O17781" s="12">
        <f>VLOOKUP(C17781,[3]May!$C:$Z,24,FALSE)</f>
        <v>2019</v>
      </c>
    </row>
    <row r="17782" spans="1:15" x14ac:dyDescent="0.25">
      <c r="A17782" t="s">
        <v>1245</v>
      </c>
      <c r="C17782" t="s">
        <v>1341</v>
      </c>
      <c r="E17782">
        <v>9</v>
      </c>
      <c r="F17782" t="s">
        <v>1256</v>
      </c>
      <c r="J17782" t="s">
        <v>23</v>
      </c>
      <c r="K17782">
        <v>1</v>
      </c>
      <c r="L17782">
        <v>39.06</v>
      </c>
      <c r="M17782">
        <v>3.2199999999999999E-2</v>
      </c>
      <c r="O17782" s="12">
        <f>VLOOKUP(C17782,[3]May!$C:$Z,24,FALSE)</f>
        <v>2019</v>
      </c>
    </row>
    <row r="17783" spans="1:15" x14ac:dyDescent="0.25">
      <c r="A17783" t="s">
        <v>1245</v>
      </c>
      <c r="C17783" t="s">
        <v>1341</v>
      </c>
      <c r="E17783">
        <v>2</v>
      </c>
      <c r="F17783" t="s">
        <v>1247</v>
      </c>
      <c r="J17783" t="s">
        <v>23</v>
      </c>
      <c r="K17783">
        <v>1</v>
      </c>
      <c r="L17783">
        <v>5.1100000000000003</v>
      </c>
      <c r="M17783">
        <v>4.0000000000000001E-3</v>
      </c>
      <c r="O17783" s="12">
        <f>VLOOKUP(C17783,[3]May!$C:$Z,24,FALSE)</f>
        <v>2019</v>
      </c>
    </row>
    <row r="17784" spans="1:15" x14ac:dyDescent="0.25">
      <c r="A17784" t="s">
        <v>1245</v>
      </c>
      <c r="C17784" t="s">
        <v>1341</v>
      </c>
      <c r="E17784">
        <v>13</v>
      </c>
      <c r="F17784" t="s">
        <v>1248</v>
      </c>
      <c r="J17784" t="s">
        <v>23</v>
      </c>
      <c r="K17784">
        <v>4</v>
      </c>
      <c r="L17784">
        <v>20.440000000000001</v>
      </c>
      <c r="M17784">
        <v>1.6E-2</v>
      </c>
      <c r="O17784" s="12">
        <f>VLOOKUP(C17784,[3]May!$C:$Z,24,FALSE)</f>
        <v>2019</v>
      </c>
    </row>
    <row r="17785" spans="1:15" x14ac:dyDescent="0.25">
      <c r="A17785" t="s">
        <v>1245</v>
      </c>
      <c r="C17785" t="s">
        <v>1341</v>
      </c>
      <c r="E17785">
        <v>2</v>
      </c>
      <c r="F17785" t="s">
        <v>1247</v>
      </c>
      <c r="J17785" t="s">
        <v>23</v>
      </c>
      <c r="K17785">
        <v>9</v>
      </c>
      <c r="L17785">
        <v>45.99</v>
      </c>
      <c r="M17785">
        <v>3.5999999999999997E-2</v>
      </c>
      <c r="O17785" s="12">
        <f>VLOOKUP(C17785,[3]May!$C:$Z,24,FALSE)</f>
        <v>2019</v>
      </c>
    </row>
    <row r="17786" spans="1:15" x14ac:dyDescent="0.25">
      <c r="A17786" t="s">
        <v>1245</v>
      </c>
      <c r="C17786" t="s">
        <v>1341</v>
      </c>
      <c r="E17786">
        <v>2</v>
      </c>
      <c r="F17786" t="s">
        <v>1247</v>
      </c>
      <c r="J17786" t="s">
        <v>23</v>
      </c>
      <c r="K17786">
        <v>1</v>
      </c>
      <c r="L17786">
        <v>65.13</v>
      </c>
      <c r="M17786">
        <v>5.0999999999999997E-2</v>
      </c>
      <c r="O17786" s="12">
        <f>VLOOKUP(C17786,[3]May!$C:$Z,24,FALSE)</f>
        <v>2019</v>
      </c>
    </row>
    <row r="17787" spans="1:15" x14ac:dyDescent="0.25">
      <c r="A17787" t="s">
        <v>1245</v>
      </c>
      <c r="C17787" t="s">
        <v>1341</v>
      </c>
      <c r="E17787">
        <v>2</v>
      </c>
      <c r="F17787" t="s">
        <v>1247</v>
      </c>
      <c r="J17787" t="s">
        <v>23</v>
      </c>
      <c r="K17787">
        <v>6</v>
      </c>
      <c r="L17787">
        <v>30.66</v>
      </c>
      <c r="M17787">
        <v>2.4E-2</v>
      </c>
      <c r="O17787" s="12">
        <f>VLOOKUP(C17787,[3]May!$C:$Z,24,FALSE)</f>
        <v>2019</v>
      </c>
    </row>
    <row r="17788" spans="1:15" x14ac:dyDescent="0.25">
      <c r="A17788" t="s">
        <v>1245</v>
      </c>
      <c r="C17788" t="s">
        <v>1341</v>
      </c>
      <c r="E17788">
        <v>9</v>
      </c>
      <c r="F17788" t="s">
        <v>1256</v>
      </c>
      <c r="J17788" t="s">
        <v>23</v>
      </c>
      <c r="K17788">
        <v>8</v>
      </c>
      <c r="L17788">
        <v>312.48</v>
      </c>
      <c r="M17788">
        <v>0.2576</v>
      </c>
      <c r="O17788" s="12">
        <f>VLOOKUP(C17788,[3]May!$C:$Z,24,FALSE)</f>
        <v>2019</v>
      </c>
    </row>
    <row r="17789" spans="1:15" x14ac:dyDescent="0.25">
      <c r="A17789" t="s">
        <v>1245</v>
      </c>
      <c r="C17789" t="s">
        <v>1341</v>
      </c>
      <c r="E17789">
        <v>2</v>
      </c>
      <c r="F17789" t="s">
        <v>1247</v>
      </c>
      <c r="J17789" t="s">
        <v>23</v>
      </c>
      <c r="K17789">
        <v>2</v>
      </c>
      <c r="L17789">
        <v>10.220000000000001</v>
      </c>
      <c r="M17789">
        <v>8.0000000000000002E-3</v>
      </c>
      <c r="O17789" s="12">
        <f>VLOOKUP(C17789,[3]May!$C:$Z,24,FALSE)</f>
        <v>2019</v>
      </c>
    </row>
    <row r="17790" spans="1:15" x14ac:dyDescent="0.25">
      <c r="A17790" t="s">
        <v>1245</v>
      </c>
      <c r="C17790" t="s">
        <v>1341</v>
      </c>
      <c r="E17790">
        <v>2</v>
      </c>
      <c r="F17790" t="s">
        <v>1247</v>
      </c>
      <c r="J17790" t="s">
        <v>23</v>
      </c>
      <c r="K17790">
        <v>2</v>
      </c>
      <c r="L17790">
        <v>130.26</v>
      </c>
      <c r="M17790">
        <v>0.10199999999999999</v>
      </c>
      <c r="O17790" s="12">
        <f>VLOOKUP(C17790,[3]May!$C:$Z,24,FALSE)</f>
        <v>2019</v>
      </c>
    </row>
    <row r="17791" spans="1:15" x14ac:dyDescent="0.25">
      <c r="A17791" t="s">
        <v>1245</v>
      </c>
      <c r="C17791" t="s">
        <v>1341</v>
      </c>
      <c r="E17791">
        <v>2</v>
      </c>
      <c r="F17791" t="s">
        <v>1247</v>
      </c>
      <c r="J17791" t="s">
        <v>23</v>
      </c>
      <c r="K17791">
        <v>3</v>
      </c>
      <c r="L17791">
        <v>15.33</v>
      </c>
      <c r="M17791">
        <v>1.2E-2</v>
      </c>
      <c r="O17791" s="12">
        <f>VLOOKUP(C17791,[3]May!$C:$Z,24,FALSE)</f>
        <v>2019</v>
      </c>
    </row>
    <row r="17792" spans="1:15" x14ac:dyDescent="0.25">
      <c r="A17792" t="s">
        <v>1245</v>
      </c>
      <c r="C17792" t="s">
        <v>1341</v>
      </c>
      <c r="E17792">
        <v>2</v>
      </c>
      <c r="F17792" t="s">
        <v>1247</v>
      </c>
      <c r="J17792" t="s">
        <v>23</v>
      </c>
      <c r="K17792">
        <v>10</v>
      </c>
      <c r="L17792">
        <v>51.1</v>
      </c>
      <c r="M17792">
        <v>0.04</v>
      </c>
      <c r="O17792" s="12">
        <f>VLOOKUP(C17792,[3]May!$C:$Z,24,FALSE)</f>
        <v>2019</v>
      </c>
    </row>
    <row r="17793" spans="1:15" x14ac:dyDescent="0.25">
      <c r="A17793" t="s">
        <v>1245</v>
      </c>
      <c r="C17793" t="s">
        <v>1341</v>
      </c>
      <c r="E17793">
        <v>2</v>
      </c>
      <c r="F17793" t="s">
        <v>1247</v>
      </c>
      <c r="J17793" t="s">
        <v>23</v>
      </c>
      <c r="K17793">
        <v>13</v>
      </c>
      <c r="L17793">
        <v>66.430000000000007</v>
      </c>
      <c r="M17793">
        <v>5.1999999999999998E-2</v>
      </c>
      <c r="O17793" s="12">
        <f>VLOOKUP(C17793,[3]May!$C:$Z,24,FALSE)</f>
        <v>2019</v>
      </c>
    </row>
    <row r="17794" spans="1:15" x14ac:dyDescent="0.25">
      <c r="A17794" t="s">
        <v>1245</v>
      </c>
      <c r="C17794" t="s">
        <v>1341</v>
      </c>
      <c r="E17794">
        <v>2</v>
      </c>
      <c r="F17794" t="s">
        <v>1247</v>
      </c>
      <c r="J17794" t="s">
        <v>23</v>
      </c>
      <c r="K17794">
        <v>6</v>
      </c>
      <c r="L17794">
        <v>390.78</v>
      </c>
      <c r="M17794">
        <v>0.30599999999999999</v>
      </c>
      <c r="O17794" s="12">
        <f>VLOOKUP(C17794,[3]May!$C:$Z,24,FALSE)</f>
        <v>2019</v>
      </c>
    </row>
    <row r="17795" spans="1:15" x14ac:dyDescent="0.25">
      <c r="A17795" t="s">
        <v>1245</v>
      </c>
      <c r="C17795" t="s">
        <v>1341</v>
      </c>
      <c r="E17795">
        <v>2</v>
      </c>
      <c r="F17795" t="s">
        <v>1247</v>
      </c>
      <c r="J17795" t="s">
        <v>23</v>
      </c>
      <c r="K17795">
        <v>8</v>
      </c>
      <c r="L17795">
        <v>40.880000000000003</v>
      </c>
      <c r="M17795">
        <v>3.2000000000000001E-2</v>
      </c>
      <c r="O17795" s="12">
        <f>VLOOKUP(C17795,[3]May!$C:$Z,24,FALSE)</f>
        <v>2019</v>
      </c>
    </row>
    <row r="17796" spans="1:15" x14ac:dyDescent="0.25">
      <c r="A17796" t="s">
        <v>1245</v>
      </c>
      <c r="C17796" t="s">
        <v>1341</v>
      </c>
      <c r="E17796">
        <v>2</v>
      </c>
      <c r="F17796" t="s">
        <v>1247</v>
      </c>
      <c r="J17796" t="s">
        <v>23</v>
      </c>
      <c r="K17796">
        <v>2</v>
      </c>
      <c r="L17796">
        <v>130.26</v>
      </c>
      <c r="M17796">
        <v>0.10199999999999999</v>
      </c>
      <c r="O17796" s="12">
        <f>VLOOKUP(C17796,[3]May!$C:$Z,24,FALSE)</f>
        <v>2019</v>
      </c>
    </row>
    <row r="17797" spans="1:15" x14ac:dyDescent="0.25">
      <c r="A17797" t="s">
        <v>1245</v>
      </c>
      <c r="C17797" t="s">
        <v>1341</v>
      </c>
      <c r="E17797">
        <v>2</v>
      </c>
      <c r="F17797" t="s">
        <v>1247</v>
      </c>
      <c r="J17797" t="s">
        <v>23</v>
      </c>
      <c r="K17797">
        <v>5</v>
      </c>
      <c r="L17797">
        <v>25.55</v>
      </c>
      <c r="M17797">
        <v>0.02</v>
      </c>
      <c r="O17797" s="12">
        <f>VLOOKUP(C17797,[3]May!$C:$Z,24,FALSE)</f>
        <v>2019</v>
      </c>
    </row>
    <row r="17798" spans="1:15" x14ac:dyDescent="0.25">
      <c r="A17798" t="s">
        <v>1245</v>
      </c>
      <c r="C17798" t="s">
        <v>1341</v>
      </c>
      <c r="E17798">
        <v>9</v>
      </c>
      <c r="F17798" t="s">
        <v>1256</v>
      </c>
      <c r="J17798" t="s">
        <v>23</v>
      </c>
      <c r="K17798">
        <v>4</v>
      </c>
      <c r="L17798">
        <v>156.24</v>
      </c>
      <c r="M17798">
        <v>0.1288</v>
      </c>
      <c r="O17798" s="12">
        <f>VLOOKUP(C17798,[3]May!$C:$Z,24,FALSE)</f>
        <v>2019</v>
      </c>
    </row>
    <row r="17799" spans="1:15" x14ac:dyDescent="0.25">
      <c r="A17799" t="s">
        <v>1245</v>
      </c>
      <c r="C17799" t="s">
        <v>1341</v>
      </c>
      <c r="E17799">
        <v>2</v>
      </c>
      <c r="F17799" t="s">
        <v>1247</v>
      </c>
      <c r="J17799" t="s">
        <v>23</v>
      </c>
      <c r="K17799">
        <v>9</v>
      </c>
      <c r="L17799">
        <v>586.16999999999996</v>
      </c>
      <c r="M17799">
        <v>0.45900000000000002</v>
      </c>
      <c r="O17799" s="12">
        <f>VLOOKUP(C17799,[3]May!$C:$Z,24,FALSE)</f>
        <v>2019</v>
      </c>
    </row>
    <row r="17800" spans="1:15" x14ac:dyDescent="0.25">
      <c r="A17800" t="s">
        <v>1245</v>
      </c>
      <c r="C17800" t="s">
        <v>1341</v>
      </c>
      <c r="E17800">
        <v>9</v>
      </c>
      <c r="F17800" t="s">
        <v>1256</v>
      </c>
      <c r="J17800" t="s">
        <v>23</v>
      </c>
      <c r="K17800">
        <v>5</v>
      </c>
      <c r="L17800">
        <v>195.3</v>
      </c>
      <c r="M17800">
        <v>0.161</v>
      </c>
      <c r="O17800" s="12">
        <f>VLOOKUP(C17800,[3]May!$C:$Z,24,FALSE)</f>
        <v>2019</v>
      </c>
    </row>
    <row r="17801" spans="1:15" x14ac:dyDescent="0.25">
      <c r="A17801" t="s">
        <v>1245</v>
      </c>
      <c r="C17801" t="s">
        <v>1341</v>
      </c>
      <c r="E17801">
        <v>8</v>
      </c>
      <c r="F17801" t="s">
        <v>1251</v>
      </c>
      <c r="J17801" t="s">
        <v>23</v>
      </c>
      <c r="K17801">
        <v>5</v>
      </c>
      <c r="L17801">
        <v>275.3</v>
      </c>
      <c r="M17801">
        <v>0.161</v>
      </c>
      <c r="O17801" s="12">
        <f>VLOOKUP(C17801,[3]May!$C:$Z,24,FALSE)</f>
        <v>2019</v>
      </c>
    </row>
    <row r="17802" spans="1:15" x14ac:dyDescent="0.25">
      <c r="A17802" t="s">
        <v>1245</v>
      </c>
      <c r="C17802" t="s">
        <v>1341</v>
      </c>
      <c r="E17802">
        <v>2</v>
      </c>
      <c r="F17802" t="s">
        <v>1247</v>
      </c>
      <c r="J17802" t="s">
        <v>23</v>
      </c>
      <c r="K17802">
        <v>2</v>
      </c>
      <c r="L17802">
        <v>130.26</v>
      </c>
      <c r="M17802">
        <v>0.10199999999999999</v>
      </c>
      <c r="O17802" s="12">
        <f>VLOOKUP(C17802,[3]May!$C:$Z,24,FALSE)</f>
        <v>2019</v>
      </c>
    </row>
    <row r="17803" spans="1:15" x14ac:dyDescent="0.25">
      <c r="A17803" t="s">
        <v>1245</v>
      </c>
      <c r="C17803" t="s">
        <v>1341</v>
      </c>
      <c r="E17803">
        <v>2</v>
      </c>
      <c r="F17803" t="s">
        <v>1247</v>
      </c>
      <c r="J17803" t="s">
        <v>23</v>
      </c>
      <c r="K17803">
        <v>8</v>
      </c>
      <c r="L17803">
        <v>40.880000000000003</v>
      </c>
      <c r="M17803">
        <v>3.2000000000000001E-2</v>
      </c>
      <c r="O17803" s="12">
        <f>VLOOKUP(C17803,[3]May!$C:$Z,24,FALSE)</f>
        <v>2019</v>
      </c>
    </row>
    <row r="17804" spans="1:15" x14ac:dyDescent="0.25">
      <c r="A17804" t="s">
        <v>1245</v>
      </c>
      <c r="C17804" t="s">
        <v>1341</v>
      </c>
      <c r="E17804">
        <v>2</v>
      </c>
      <c r="F17804" t="s">
        <v>1247</v>
      </c>
      <c r="J17804" t="s">
        <v>23</v>
      </c>
      <c r="K17804">
        <v>2</v>
      </c>
      <c r="L17804">
        <v>130.26</v>
      </c>
      <c r="M17804">
        <v>0.10199999999999999</v>
      </c>
      <c r="O17804" s="12">
        <f>VLOOKUP(C17804,[3]May!$C:$Z,24,FALSE)</f>
        <v>2019</v>
      </c>
    </row>
    <row r="17805" spans="1:15" x14ac:dyDescent="0.25">
      <c r="A17805" t="s">
        <v>1245</v>
      </c>
      <c r="C17805" t="s">
        <v>1341</v>
      </c>
      <c r="E17805">
        <v>2</v>
      </c>
      <c r="F17805" t="s">
        <v>1247</v>
      </c>
      <c r="J17805" t="s">
        <v>23</v>
      </c>
      <c r="K17805">
        <v>5</v>
      </c>
      <c r="L17805">
        <v>25.55</v>
      </c>
      <c r="M17805">
        <v>0.02</v>
      </c>
      <c r="O17805" s="12">
        <f>VLOOKUP(C17805,[3]May!$C:$Z,24,FALSE)</f>
        <v>2019</v>
      </c>
    </row>
    <row r="17806" spans="1:15" x14ac:dyDescent="0.25">
      <c r="A17806" t="s">
        <v>1245</v>
      </c>
      <c r="C17806" t="s">
        <v>1341</v>
      </c>
      <c r="E17806">
        <v>9</v>
      </c>
      <c r="F17806" t="s">
        <v>1256</v>
      </c>
      <c r="J17806" t="s">
        <v>23</v>
      </c>
      <c r="K17806">
        <v>4</v>
      </c>
      <c r="L17806">
        <v>156.24</v>
      </c>
      <c r="M17806">
        <v>0.1288</v>
      </c>
      <c r="O17806" s="12">
        <f>VLOOKUP(C17806,[3]May!$C:$Z,24,FALSE)</f>
        <v>2019</v>
      </c>
    </row>
    <row r="17807" spans="1:15" x14ac:dyDescent="0.25">
      <c r="A17807" t="s">
        <v>1245</v>
      </c>
      <c r="C17807" t="s">
        <v>1341</v>
      </c>
      <c r="E17807">
        <v>2</v>
      </c>
      <c r="F17807" t="s">
        <v>1247</v>
      </c>
      <c r="J17807" t="s">
        <v>23</v>
      </c>
      <c r="K17807">
        <v>4</v>
      </c>
      <c r="L17807">
        <v>20.440000000000001</v>
      </c>
      <c r="M17807">
        <v>1.6E-2</v>
      </c>
      <c r="O17807" s="12">
        <f>VLOOKUP(C17807,[3]May!$C:$Z,24,FALSE)</f>
        <v>2019</v>
      </c>
    </row>
    <row r="17808" spans="1:15" x14ac:dyDescent="0.25">
      <c r="A17808" t="s">
        <v>1245</v>
      </c>
      <c r="C17808" t="s">
        <v>1341</v>
      </c>
      <c r="E17808">
        <v>2</v>
      </c>
      <c r="F17808" t="s">
        <v>1247</v>
      </c>
      <c r="J17808" t="s">
        <v>23</v>
      </c>
      <c r="K17808">
        <v>5</v>
      </c>
      <c r="L17808">
        <v>25.55</v>
      </c>
      <c r="M17808">
        <v>0.02</v>
      </c>
      <c r="O17808" s="12">
        <f>VLOOKUP(C17808,[3]May!$C:$Z,24,FALSE)</f>
        <v>2019</v>
      </c>
    </row>
    <row r="17809" spans="1:15" x14ac:dyDescent="0.25">
      <c r="A17809" t="s">
        <v>1245</v>
      </c>
      <c r="C17809" t="s">
        <v>1341</v>
      </c>
      <c r="E17809">
        <v>8</v>
      </c>
      <c r="F17809" t="s">
        <v>1251</v>
      </c>
      <c r="J17809" t="s">
        <v>23</v>
      </c>
      <c r="K17809">
        <v>2</v>
      </c>
      <c r="L17809">
        <v>110.12</v>
      </c>
      <c r="M17809">
        <v>6.4399999999999999E-2</v>
      </c>
      <c r="O17809" s="12">
        <f>VLOOKUP(C17809,[3]May!$C:$Z,24,FALSE)</f>
        <v>2019</v>
      </c>
    </row>
    <row r="17810" spans="1:15" x14ac:dyDescent="0.25">
      <c r="A17810" t="s">
        <v>1245</v>
      </c>
      <c r="C17810" t="s">
        <v>1341</v>
      </c>
      <c r="E17810">
        <v>2</v>
      </c>
      <c r="F17810" t="s">
        <v>1247</v>
      </c>
      <c r="J17810" t="s">
        <v>23</v>
      </c>
      <c r="K17810">
        <v>7</v>
      </c>
      <c r="L17810">
        <v>455.91</v>
      </c>
      <c r="M17810">
        <v>0.35699999999999998</v>
      </c>
      <c r="O17810" s="12">
        <f>VLOOKUP(C17810,[3]May!$C:$Z,24,FALSE)</f>
        <v>2019</v>
      </c>
    </row>
    <row r="17811" spans="1:15" x14ac:dyDescent="0.25">
      <c r="A17811" t="s">
        <v>1245</v>
      </c>
      <c r="C17811" t="s">
        <v>1341</v>
      </c>
      <c r="E17811">
        <v>8</v>
      </c>
      <c r="F17811" t="s">
        <v>1251</v>
      </c>
      <c r="J17811" t="s">
        <v>23</v>
      </c>
      <c r="K17811">
        <v>11</v>
      </c>
      <c r="L17811">
        <v>605.66</v>
      </c>
      <c r="M17811">
        <v>0.35420000000000001</v>
      </c>
      <c r="O17811" s="12">
        <f>VLOOKUP(C17811,[3]May!$C:$Z,24,FALSE)</f>
        <v>2019</v>
      </c>
    </row>
    <row r="17812" spans="1:15" x14ac:dyDescent="0.25">
      <c r="A17812" t="s">
        <v>1245</v>
      </c>
      <c r="C17812" t="s">
        <v>1341</v>
      </c>
      <c r="E17812">
        <v>9</v>
      </c>
      <c r="F17812" t="s">
        <v>1256</v>
      </c>
      <c r="J17812" t="s">
        <v>23</v>
      </c>
      <c r="K17812">
        <v>4</v>
      </c>
      <c r="L17812">
        <v>156.24</v>
      </c>
      <c r="M17812">
        <v>0.1288</v>
      </c>
      <c r="O17812" s="12">
        <f>VLOOKUP(C17812,[3]May!$C:$Z,24,FALSE)</f>
        <v>2019</v>
      </c>
    </row>
    <row r="17813" spans="1:15" x14ac:dyDescent="0.25">
      <c r="A17813" t="s">
        <v>1245</v>
      </c>
      <c r="C17813" t="s">
        <v>1341</v>
      </c>
      <c r="E17813">
        <v>2</v>
      </c>
      <c r="F17813" t="s">
        <v>1247</v>
      </c>
      <c r="J17813" t="s">
        <v>23</v>
      </c>
      <c r="K17813">
        <v>8</v>
      </c>
      <c r="L17813">
        <v>40.880000000000003</v>
      </c>
      <c r="M17813">
        <v>3.2000000000000001E-2</v>
      </c>
      <c r="O17813" s="12">
        <f>VLOOKUP(C17813,[3]May!$C:$Z,24,FALSE)</f>
        <v>2019</v>
      </c>
    </row>
    <row r="17814" spans="1:15" x14ac:dyDescent="0.25">
      <c r="A17814" t="s">
        <v>1245</v>
      </c>
      <c r="C17814" t="s">
        <v>1341</v>
      </c>
      <c r="E17814">
        <v>2</v>
      </c>
      <c r="F17814" t="s">
        <v>1247</v>
      </c>
      <c r="J17814" t="s">
        <v>23</v>
      </c>
      <c r="K17814">
        <v>1</v>
      </c>
      <c r="L17814">
        <v>65.13</v>
      </c>
      <c r="M17814">
        <v>5.0999999999999997E-2</v>
      </c>
      <c r="O17814" s="12">
        <f>VLOOKUP(C17814,[3]May!$C:$Z,24,FALSE)</f>
        <v>2019</v>
      </c>
    </row>
    <row r="17815" spans="1:15" x14ac:dyDescent="0.25">
      <c r="A17815" t="s">
        <v>1245</v>
      </c>
      <c r="C17815" t="s">
        <v>1341</v>
      </c>
      <c r="E17815">
        <v>9</v>
      </c>
      <c r="F17815" t="s">
        <v>1256</v>
      </c>
      <c r="J17815" t="s">
        <v>23</v>
      </c>
      <c r="K17815">
        <v>4</v>
      </c>
      <c r="L17815">
        <v>156.24</v>
      </c>
      <c r="M17815">
        <v>0.1288</v>
      </c>
      <c r="O17815" s="12">
        <f>VLOOKUP(C17815,[3]May!$C:$Z,24,FALSE)</f>
        <v>2019</v>
      </c>
    </row>
    <row r="17816" spans="1:15" x14ac:dyDescent="0.25">
      <c r="A17816" t="s">
        <v>1245</v>
      </c>
      <c r="C17816" t="s">
        <v>1341</v>
      </c>
      <c r="E17816">
        <v>12</v>
      </c>
      <c r="F17816" t="s">
        <v>1253</v>
      </c>
      <c r="J17816" t="s">
        <v>23</v>
      </c>
      <c r="K17816">
        <v>1</v>
      </c>
      <c r="L17816">
        <v>61.2</v>
      </c>
      <c r="M17816">
        <v>8.3370000000000007E-3</v>
      </c>
      <c r="O17816" s="12">
        <f>VLOOKUP(C17816,[3]May!$C:$Z,24,FALSE)</f>
        <v>2019</v>
      </c>
    </row>
    <row r="17817" spans="1:15" x14ac:dyDescent="0.25">
      <c r="A17817" t="s">
        <v>1245</v>
      </c>
      <c r="C17817" t="s">
        <v>1341</v>
      </c>
      <c r="E17817">
        <v>2</v>
      </c>
      <c r="F17817" t="s">
        <v>1247</v>
      </c>
      <c r="J17817" t="s">
        <v>23</v>
      </c>
      <c r="K17817">
        <v>2</v>
      </c>
      <c r="L17817">
        <v>10.220000000000001</v>
      </c>
      <c r="M17817">
        <v>8.0000000000000002E-3</v>
      </c>
      <c r="O17817" s="12">
        <f>VLOOKUP(C17817,[3]May!$C:$Z,24,FALSE)</f>
        <v>2019</v>
      </c>
    </row>
    <row r="17818" spans="1:15" x14ac:dyDescent="0.25">
      <c r="A17818" t="s">
        <v>1245</v>
      </c>
      <c r="C17818" t="s">
        <v>1341</v>
      </c>
      <c r="E17818">
        <v>2</v>
      </c>
      <c r="F17818" t="s">
        <v>1247</v>
      </c>
      <c r="J17818" t="s">
        <v>23</v>
      </c>
      <c r="K17818">
        <v>20</v>
      </c>
      <c r="L17818">
        <v>102.2</v>
      </c>
      <c r="M17818">
        <v>0.08</v>
      </c>
      <c r="O17818" s="12">
        <f>VLOOKUP(C17818,[3]May!$C:$Z,24,FALSE)</f>
        <v>2019</v>
      </c>
    </row>
    <row r="17819" spans="1:15" x14ac:dyDescent="0.25">
      <c r="A17819" t="s">
        <v>1245</v>
      </c>
      <c r="C17819" t="s">
        <v>1341</v>
      </c>
      <c r="E17819">
        <v>2</v>
      </c>
      <c r="F17819" t="s">
        <v>1247</v>
      </c>
      <c r="J17819" t="s">
        <v>23</v>
      </c>
      <c r="K17819">
        <v>6</v>
      </c>
      <c r="L17819">
        <v>30.66</v>
      </c>
      <c r="M17819">
        <v>2.4E-2</v>
      </c>
      <c r="O17819" s="12">
        <f>VLOOKUP(C17819,[3]May!$C:$Z,24,FALSE)</f>
        <v>2019</v>
      </c>
    </row>
    <row r="17820" spans="1:15" x14ac:dyDescent="0.25">
      <c r="A17820" t="s">
        <v>1245</v>
      </c>
      <c r="C17820" t="s">
        <v>1341</v>
      </c>
      <c r="E17820">
        <v>9</v>
      </c>
      <c r="F17820" t="s">
        <v>1256</v>
      </c>
      <c r="J17820" t="s">
        <v>23</v>
      </c>
      <c r="K17820">
        <v>4</v>
      </c>
      <c r="L17820">
        <v>156.24</v>
      </c>
      <c r="M17820">
        <v>0.1288</v>
      </c>
      <c r="O17820" s="12">
        <f>VLOOKUP(C17820,[3]May!$C:$Z,24,FALSE)</f>
        <v>2019</v>
      </c>
    </row>
    <row r="17821" spans="1:15" x14ac:dyDescent="0.25">
      <c r="A17821" t="s">
        <v>1245</v>
      </c>
      <c r="C17821" t="s">
        <v>1341</v>
      </c>
      <c r="E17821">
        <v>12</v>
      </c>
      <c r="F17821" t="s">
        <v>1253</v>
      </c>
      <c r="J17821" t="s">
        <v>23</v>
      </c>
      <c r="K17821">
        <v>1</v>
      </c>
      <c r="L17821">
        <v>61.2</v>
      </c>
      <c r="M17821">
        <v>8.3370000000000007E-3</v>
      </c>
      <c r="O17821" s="12">
        <f>VLOOKUP(C17821,[3]May!$C:$Z,24,FALSE)</f>
        <v>2019</v>
      </c>
    </row>
    <row r="17822" spans="1:15" x14ac:dyDescent="0.25">
      <c r="A17822" t="s">
        <v>1245</v>
      </c>
      <c r="C17822" t="s">
        <v>1341</v>
      </c>
      <c r="E17822">
        <v>2</v>
      </c>
      <c r="F17822" t="s">
        <v>1247</v>
      </c>
      <c r="J17822" t="s">
        <v>23</v>
      </c>
      <c r="K17822">
        <v>4</v>
      </c>
      <c r="L17822">
        <v>260.52</v>
      </c>
      <c r="M17822">
        <v>0.20399999999999999</v>
      </c>
      <c r="O17822" s="12">
        <f>VLOOKUP(C17822,[3]May!$C:$Z,24,FALSE)</f>
        <v>2019</v>
      </c>
    </row>
    <row r="17823" spans="1:15" x14ac:dyDescent="0.25">
      <c r="A17823" t="s">
        <v>1245</v>
      </c>
      <c r="C17823" t="s">
        <v>1341</v>
      </c>
      <c r="E17823">
        <v>2</v>
      </c>
      <c r="F17823" t="s">
        <v>1247</v>
      </c>
      <c r="J17823" t="s">
        <v>23</v>
      </c>
      <c r="K17823">
        <v>14</v>
      </c>
      <c r="L17823">
        <v>71.540000000000006</v>
      </c>
      <c r="M17823">
        <v>5.6000000000000001E-2</v>
      </c>
      <c r="O17823" s="12">
        <f>VLOOKUP(C17823,[3]May!$C:$Z,24,FALSE)</f>
        <v>2019</v>
      </c>
    </row>
    <row r="17824" spans="1:15" x14ac:dyDescent="0.25">
      <c r="A17824" t="s">
        <v>1245</v>
      </c>
      <c r="C17824" t="s">
        <v>1341</v>
      </c>
      <c r="E17824">
        <v>2</v>
      </c>
      <c r="F17824" t="s">
        <v>1247</v>
      </c>
      <c r="J17824" t="s">
        <v>23</v>
      </c>
      <c r="K17824">
        <v>4</v>
      </c>
      <c r="L17824">
        <v>260.52</v>
      </c>
      <c r="M17824">
        <v>0.20399999999999999</v>
      </c>
      <c r="O17824" s="12">
        <f>VLOOKUP(C17824,[3]May!$C:$Z,24,FALSE)</f>
        <v>2019</v>
      </c>
    </row>
    <row r="17825" spans="1:15" x14ac:dyDescent="0.25">
      <c r="A17825" t="s">
        <v>1245</v>
      </c>
      <c r="C17825" t="s">
        <v>1341</v>
      </c>
      <c r="E17825">
        <v>2</v>
      </c>
      <c r="F17825" t="s">
        <v>1247</v>
      </c>
      <c r="J17825" t="s">
        <v>23</v>
      </c>
      <c r="K17825">
        <v>5</v>
      </c>
      <c r="L17825">
        <v>325.64999999999998</v>
      </c>
      <c r="M17825">
        <v>0.255</v>
      </c>
      <c r="O17825" s="12">
        <f>VLOOKUP(C17825,[3]May!$C:$Z,24,FALSE)</f>
        <v>2019</v>
      </c>
    </row>
    <row r="17826" spans="1:15" x14ac:dyDescent="0.25">
      <c r="A17826" t="s">
        <v>1245</v>
      </c>
      <c r="C17826" t="s">
        <v>1341</v>
      </c>
      <c r="E17826">
        <v>9</v>
      </c>
      <c r="F17826" t="s">
        <v>1256</v>
      </c>
      <c r="J17826" t="s">
        <v>23</v>
      </c>
      <c r="K17826">
        <v>4</v>
      </c>
      <c r="L17826">
        <v>156.24</v>
      </c>
      <c r="M17826">
        <v>0.1288</v>
      </c>
      <c r="O17826" s="12">
        <f>VLOOKUP(C17826,[3]May!$C:$Z,24,FALSE)</f>
        <v>2019</v>
      </c>
    </row>
    <row r="17827" spans="1:15" x14ac:dyDescent="0.25">
      <c r="A17827" t="s">
        <v>1245</v>
      </c>
      <c r="C17827" t="s">
        <v>1341</v>
      </c>
      <c r="E17827">
        <v>2</v>
      </c>
      <c r="F17827" t="s">
        <v>1247</v>
      </c>
      <c r="J17827" t="s">
        <v>23</v>
      </c>
      <c r="K17827">
        <v>2</v>
      </c>
      <c r="L17827">
        <v>130.26</v>
      </c>
      <c r="M17827">
        <v>0.10199999999999999</v>
      </c>
      <c r="O17827" s="12">
        <f>VLOOKUP(C17827,[3]May!$C:$Z,24,FALSE)</f>
        <v>2019</v>
      </c>
    </row>
    <row r="17828" spans="1:15" x14ac:dyDescent="0.25">
      <c r="A17828" t="s">
        <v>1245</v>
      </c>
      <c r="C17828" t="s">
        <v>1341</v>
      </c>
      <c r="E17828">
        <v>2</v>
      </c>
      <c r="F17828" t="s">
        <v>1247</v>
      </c>
      <c r="J17828" t="s">
        <v>23</v>
      </c>
      <c r="K17828">
        <v>8</v>
      </c>
      <c r="L17828">
        <v>40.880000000000003</v>
      </c>
      <c r="M17828">
        <v>3.2000000000000001E-2</v>
      </c>
      <c r="O17828" s="12">
        <f>VLOOKUP(C17828,[3]May!$C:$Z,24,FALSE)</f>
        <v>2019</v>
      </c>
    </row>
    <row r="17829" spans="1:15" x14ac:dyDescent="0.25">
      <c r="A17829" t="s">
        <v>1245</v>
      </c>
      <c r="C17829" t="s">
        <v>1341</v>
      </c>
      <c r="E17829">
        <v>2</v>
      </c>
      <c r="F17829" t="s">
        <v>1247</v>
      </c>
      <c r="J17829" t="s">
        <v>23</v>
      </c>
      <c r="K17829">
        <v>4</v>
      </c>
      <c r="L17829">
        <v>260.52</v>
      </c>
      <c r="M17829">
        <v>0.20399999999999999</v>
      </c>
      <c r="O17829" s="12">
        <f>VLOOKUP(C17829,[3]May!$C:$Z,24,FALSE)</f>
        <v>2019</v>
      </c>
    </row>
    <row r="17830" spans="1:15" x14ac:dyDescent="0.25">
      <c r="A17830" t="s">
        <v>1245</v>
      </c>
      <c r="C17830" t="s">
        <v>1341</v>
      </c>
      <c r="E17830">
        <v>2</v>
      </c>
      <c r="F17830" t="s">
        <v>1247</v>
      </c>
      <c r="J17830" t="s">
        <v>23</v>
      </c>
      <c r="K17830">
        <v>11</v>
      </c>
      <c r="L17830">
        <v>56.21</v>
      </c>
      <c r="M17830">
        <v>4.3999999999999997E-2</v>
      </c>
      <c r="O17830" s="12">
        <f>VLOOKUP(C17830,[3]May!$C:$Z,24,FALSE)</f>
        <v>2019</v>
      </c>
    </row>
    <row r="17831" spans="1:15" x14ac:dyDescent="0.25">
      <c r="A17831" t="s">
        <v>1245</v>
      </c>
      <c r="C17831" t="s">
        <v>1341</v>
      </c>
      <c r="E17831">
        <v>12</v>
      </c>
      <c r="F17831" t="s">
        <v>1253</v>
      </c>
      <c r="J17831" t="s">
        <v>23</v>
      </c>
      <c r="K17831">
        <v>1</v>
      </c>
      <c r="L17831">
        <v>61.2</v>
      </c>
      <c r="M17831">
        <v>8.3370000000000007E-3</v>
      </c>
      <c r="O17831" s="12">
        <f>VLOOKUP(C17831,[3]May!$C:$Z,24,FALSE)</f>
        <v>2019</v>
      </c>
    </row>
    <row r="17832" spans="1:15" x14ac:dyDescent="0.25">
      <c r="A17832" t="s">
        <v>1245</v>
      </c>
      <c r="C17832" t="s">
        <v>1341</v>
      </c>
      <c r="E17832">
        <v>2</v>
      </c>
      <c r="F17832" t="s">
        <v>1247</v>
      </c>
      <c r="J17832" t="s">
        <v>23</v>
      </c>
      <c r="K17832">
        <v>13</v>
      </c>
      <c r="L17832">
        <v>66.430000000000007</v>
      </c>
      <c r="M17832">
        <v>5.1999999999999998E-2</v>
      </c>
      <c r="O17832" s="12">
        <f>VLOOKUP(C17832,[3]May!$C:$Z,24,FALSE)</f>
        <v>2019</v>
      </c>
    </row>
    <row r="17833" spans="1:15" x14ac:dyDescent="0.25">
      <c r="A17833" t="s">
        <v>1245</v>
      </c>
      <c r="C17833" t="s">
        <v>1341</v>
      </c>
      <c r="E17833">
        <v>2</v>
      </c>
      <c r="F17833" t="s">
        <v>1247</v>
      </c>
      <c r="J17833" t="s">
        <v>23</v>
      </c>
      <c r="K17833">
        <v>4</v>
      </c>
      <c r="L17833">
        <v>260.52</v>
      </c>
      <c r="M17833">
        <v>0.20399999999999999</v>
      </c>
      <c r="O17833" s="12">
        <f>VLOOKUP(C17833,[3]May!$C:$Z,24,FALSE)</f>
        <v>2019</v>
      </c>
    </row>
    <row r="17834" spans="1:15" x14ac:dyDescent="0.25">
      <c r="A17834" t="s">
        <v>1245</v>
      </c>
      <c r="C17834" t="s">
        <v>1341</v>
      </c>
      <c r="E17834">
        <v>2</v>
      </c>
      <c r="F17834" t="s">
        <v>1247</v>
      </c>
      <c r="J17834" t="s">
        <v>23</v>
      </c>
      <c r="K17834">
        <v>10</v>
      </c>
      <c r="L17834">
        <v>51.1</v>
      </c>
      <c r="M17834">
        <v>0.04</v>
      </c>
      <c r="O17834" s="12">
        <f>VLOOKUP(C17834,[3]May!$C:$Z,24,FALSE)</f>
        <v>2019</v>
      </c>
    </row>
    <row r="17835" spans="1:15" x14ac:dyDescent="0.25">
      <c r="A17835" t="s">
        <v>1245</v>
      </c>
      <c r="C17835" t="s">
        <v>1341</v>
      </c>
      <c r="E17835">
        <v>9</v>
      </c>
      <c r="F17835" t="s">
        <v>1256</v>
      </c>
      <c r="J17835" t="s">
        <v>23</v>
      </c>
      <c r="K17835">
        <v>8</v>
      </c>
      <c r="L17835">
        <v>312.48</v>
      </c>
      <c r="M17835">
        <v>0.2576</v>
      </c>
      <c r="O17835" s="12">
        <f>VLOOKUP(C17835,[3]May!$C:$Z,24,FALSE)</f>
        <v>2019</v>
      </c>
    </row>
    <row r="17836" spans="1:15" x14ac:dyDescent="0.25">
      <c r="A17836" t="s">
        <v>1245</v>
      </c>
      <c r="C17836" t="s">
        <v>1341</v>
      </c>
      <c r="E17836">
        <v>2</v>
      </c>
      <c r="F17836" t="s">
        <v>1247</v>
      </c>
      <c r="J17836" t="s">
        <v>23</v>
      </c>
      <c r="K17836">
        <v>3</v>
      </c>
      <c r="L17836">
        <v>15.33</v>
      </c>
      <c r="M17836">
        <v>1.2E-2</v>
      </c>
      <c r="O17836" s="12">
        <f>VLOOKUP(C17836,[3]May!$C:$Z,24,FALSE)</f>
        <v>2019</v>
      </c>
    </row>
    <row r="17837" spans="1:15" x14ac:dyDescent="0.25">
      <c r="A17837" t="s">
        <v>1245</v>
      </c>
      <c r="C17837" t="s">
        <v>1341</v>
      </c>
      <c r="E17837">
        <v>2</v>
      </c>
      <c r="F17837" t="s">
        <v>1247</v>
      </c>
      <c r="J17837" t="s">
        <v>23</v>
      </c>
      <c r="K17837">
        <v>8</v>
      </c>
      <c r="L17837">
        <v>521.04</v>
      </c>
      <c r="M17837">
        <v>0.40799999999999997</v>
      </c>
      <c r="O17837" s="12">
        <f>VLOOKUP(C17837,[3]May!$C:$Z,24,FALSE)</f>
        <v>2019</v>
      </c>
    </row>
    <row r="17838" spans="1:15" x14ac:dyDescent="0.25">
      <c r="A17838" t="s">
        <v>1245</v>
      </c>
      <c r="C17838" t="s">
        <v>1341</v>
      </c>
      <c r="E17838">
        <v>2</v>
      </c>
      <c r="F17838" t="s">
        <v>1247</v>
      </c>
      <c r="J17838" t="s">
        <v>23</v>
      </c>
      <c r="K17838">
        <v>16</v>
      </c>
      <c r="L17838">
        <v>1042.08</v>
      </c>
      <c r="M17838">
        <v>0.81599999999999995</v>
      </c>
      <c r="O17838" s="12">
        <f>VLOOKUP(C17838,[3]May!$C:$Z,24,FALSE)</f>
        <v>2019</v>
      </c>
    </row>
    <row r="17839" spans="1:15" x14ac:dyDescent="0.25">
      <c r="A17839" t="s">
        <v>1245</v>
      </c>
      <c r="C17839" t="s">
        <v>1341</v>
      </c>
      <c r="E17839">
        <v>12</v>
      </c>
      <c r="F17839" t="s">
        <v>1253</v>
      </c>
      <c r="J17839" t="s">
        <v>23</v>
      </c>
      <c r="K17839">
        <v>1</v>
      </c>
      <c r="L17839">
        <v>61.2</v>
      </c>
      <c r="M17839">
        <v>8.3370000000000007E-3</v>
      </c>
      <c r="O17839" s="12">
        <f>VLOOKUP(C17839,[3]May!$C:$Z,24,FALSE)</f>
        <v>2019</v>
      </c>
    </row>
    <row r="17840" spans="1:15" x14ac:dyDescent="0.25">
      <c r="A17840" t="s">
        <v>1245</v>
      </c>
      <c r="C17840" t="s">
        <v>1341</v>
      </c>
      <c r="E17840">
        <v>2</v>
      </c>
      <c r="F17840" t="s">
        <v>1247</v>
      </c>
      <c r="J17840" t="s">
        <v>23</v>
      </c>
      <c r="K17840">
        <v>1</v>
      </c>
      <c r="L17840">
        <v>65.13</v>
      </c>
      <c r="M17840">
        <v>5.0999999999999997E-2</v>
      </c>
      <c r="O17840" s="12">
        <f>VLOOKUP(C17840,[3]May!$C:$Z,24,FALSE)</f>
        <v>2019</v>
      </c>
    </row>
    <row r="17841" spans="1:15" x14ac:dyDescent="0.25">
      <c r="A17841" t="s">
        <v>1245</v>
      </c>
      <c r="C17841" t="s">
        <v>1341</v>
      </c>
      <c r="E17841">
        <v>2</v>
      </c>
      <c r="F17841" t="s">
        <v>1247</v>
      </c>
      <c r="J17841" t="s">
        <v>23</v>
      </c>
      <c r="K17841">
        <v>11</v>
      </c>
      <c r="L17841">
        <v>56.21</v>
      </c>
      <c r="M17841">
        <v>4.3999999999999997E-2</v>
      </c>
      <c r="O17841" s="12">
        <f>VLOOKUP(C17841,[3]May!$C:$Z,24,FALSE)</f>
        <v>2019</v>
      </c>
    </row>
    <row r="17842" spans="1:15" x14ac:dyDescent="0.25">
      <c r="A17842" t="s">
        <v>1245</v>
      </c>
      <c r="C17842" t="s">
        <v>1341</v>
      </c>
      <c r="E17842">
        <v>9</v>
      </c>
      <c r="F17842" t="s">
        <v>1256</v>
      </c>
      <c r="J17842" t="s">
        <v>23</v>
      </c>
      <c r="K17842">
        <v>4</v>
      </c>
      <c r="L17842">
        <v>156.24</v>
      </c>
      <c r="M17842">
        <v>0.1288</v>
      </c>
      <c r="O17842" s="12">
        <f>VLOOKUP(C17842,[3]May!$C:$Z,24,FALSE)</f>
        <v>2019</v>
      </c>
    </row>
    <row r="17843" spans="1:15" x14ac:dyDescent="0.25">
      <c r="A17843" t="s">
        <v>1245</v>
      </c>
      <c r="C17843" t="s">
        <v>1341</v>
      </c>
      <c r="E17843">
        <v>2</v>
      </c>
      <c r="F17843" t="s">
        <v>1247</v>
      </c>
      <c r="J17843" t="s">
        <v>23</v>
      </c>
      <c r="K17843">
        <v>2</v>
      </c>
      <c r="L17843">
        <v>130.26</v>
      </c>
      <c r="M17843">
        <v>0.10199999999999999</v>
      </c>
      <c r="O17843" s="12">
        <f>VLOOKUP(C17843,[3]May!$C:$Z,24,FALSE)</f>
        <v>2019</v>
      </c>
    </row>
    <row r="17844" spans="1:15" x14ac:dyDescent="0.25">
      <c r="A17844" t="s">
        <v>1245</v>
      </c>
      <c r="C17844" t="s">
        <v>1341</v>
      </c>
      <c r="E17844">
        <v>2</v>
      </c>
      <c r="F17844" t="s">
        <v>1247</v>
      </c>
      <c r="J17844" t="s">
        <v>23</v>
      </c>
      <c r="K17844">
        <v>14</v>
      </c>
      <c r="L17844">
        <v>71.540000000000006</v>
      </c>
      <c r="M17844">
        <v>5.6000000000000001E-2</v>
      </c>
      <c r="O17844" s="12">
        <f>VLOOKUP(C17844,[3]May!$C:$Z,24,FALSE)</f>
        <v>2019</v>
      </c>
    </row>
    <row r="17845" spans="1:15" x14ac:dyDescent="0.25">
      <c r="A17845" t="s">
        <v>1245</v>
      </c>
      <c r="C17845" t="s">
        <v>1341</v>
      </c>
      <c r="E17845">
        <v>2</v>
      </c>
      <c r="F17845" t="s">
        <v>1247</v>
      </c>
      <c r="J17845" t="s">
        <v>23</v>
      </c>
      <c r="K17845">
        <v>8</v>
      </c>
      <c r="L17845">
        <v>40.880000000000003</v>
      </c>
      <c r="M17845">
        <v>3.2000000000000001E-2</v>
      </c>
      <c r="O17845" s="12">
        <f>VLOOKUP(C17845,[3]May!$C:$Z,24,FALSE)</f>
        <v>2019</v>
      </c>
    </row>
    <row r="17846" spans="1:15" x14ac:dyDescent="0.25">
      <c r="A17846" t="s">
        <v>1245</v>
      </c>
      <c r="C17846" t="s">
        <v>1341</v>
      </c>
      <c r="E17846">
        <v>2</v>
      </c>
      <c r="F17846" t="s">
        <v>1247</v>
      </c>
      <c r="J17846" t="s">
        <v>23</v>
      </c>
      <c r="K17846">
        <v>10</v>
      </c>
      <c r="L17846">
        <v>51.1</v>
      </c>
      <c r="M17846">
        <v>0.04</v>
      </c>
      <c r="O17846" s="12">
        <f>VLOOKUP(C17846,[3]May!$C:$Z,24,FALSE)</f>
        <v>2019</v>
      </c>
    </row>
    <row r="17847" spans="1:15" x14ac:dyDescent="0.25">
      <c r="A17847" t="s">
        <v>1245</v>
      </c>
      <c r="C17847" t="s">
        <v>1341</v>
      </c>
      <c r="E17847">
        <v>9</v>
      </c>
      <c r="F17847" t="s">
        <v>1256</v>
      </c>
      <c r="J17847" t="s">
        <v>23</v>
      </c>
      <c r="K17847">
        <v>4</v>
      </c>
      <c r="L17847">
        <v>156.24</v>
      </c>
      <c r="M17847">
        <v>0.1288</v>
      </c>
      <c r="O17847" s="12">
        <f>VLOOKUP(C17847,[3]May!$C:$Z,24,FALSE)</f>
        <v>2019</v>
      </c>
    </row>
    <row r="17848" spans="1:15" x14ac:dyDescent="0.25">
      <c r="A17848" t="s">
        <v>1245</v>
      </c>
      <c r="C17848" t="s">
        <v>1341</v>
      </c>
      <c r="E17848">
        <v>2</v>
      </c>
      <c r="F17848" t="s">
        <v>1247</v>
      </c>
      <c r="J17848" t="s">
        <v>23</v>
      </c>
      <c r="K17848">
        <v>11</v>
      </c>
      <c r="L17848">
        <v>56.21</v>
      </c>
      <c r="M17848">
        <v>4.3999999999999997E-2</v>
      </c>
      <c r="O17848" s="12">
        <f>VLOOKUP(C17848,[3]May!$C:$Z,24,FALSE)</f>
        <v>2019</v>
      </c>
    </row>
    <row r="17849" spans="1:15" x14ac:dyDescent="0.25">
      <c r="A17849" t="s">
        <v>1245</v>
      </c>
      <c r="C17849" t="s">
        <v>1341</v>
      </c>
      <c r="E17849">
        <v>2</v>
      </c>
      <c r="F17849" t="s">
        <v>1247</v>
      </c>
      <c r="J17849" t="s">
        <v>23</v>
      </c>
      <c r="K17849">
        <v>3</v>
      </c>
      <c r="L17849">
        <v>195.39</v>
      </c>
      <c r="M17849">
        <v>0.153</v>
      </c>
      <c r="O17849" s="12">
        <f>VLOOKUP(C17849,[3]May!$C:$Z,24,FALSE)</f>
        <v>2019</v>
      </c>
    </row>
    <row r="17850" spans="1:15" x14ac:dyDescent="0.25">
      <c r="A17850" t="s">
        <v>1245</v>
      </c>
      <c r="C17850" t="s">
        <v>1341</v>
      </c>
      <c r="E17850">
        <v>2</v>
      </c>
      <c r="F17850" t="s">
        <v>1247</v>
      </c>
      <c r="J17850" t="s">
        <v>23</v>
      </c>
      <c r="K17850">
        <v>3</v>
      </c>
      <c r="L17850">
        <v>15.33</v>
      </c>
      <c r="M17850">
        <v>1.2E-2</v>
      </c>
      <c r="O17850" s="12">
        <f>VLOOKUP(C17850,[3]May!$C:$Z,24,FALSE)</f>
        <v>2019</v>
      </c>
    </row>
    <row r="17851" spans="1:15" x14ac:dyDescent="0.25">
      <c r="A17851" t="s">
        <v>1245</v>
      </c>
      <c r="C17851" t="s">
        <v>1341</v>
      </c>
      <c r="E17851">
        <v>2</v>
      </c>
      <c r="F17851" t="s">
        <v>1247</v>
      </c>
      <c r="J17851" t="s">
        <v>23</v>
      </c>
      <c r="K17851">
        <v>8</v>
      </c>
      <c r="L17851">
        <v>40.880000000000003</v>
      </c>
      <c r="M17851">
        <v>3.2000000000000001E-2</v>
      </c>
      <c r="O17851" s="12">
        <f>VLOOKUP(C17851,[3]May!$C:$Z,24,FALSE)</f>
        <v>2019</v>
      </c>
    </row>
    <row r="17852" spans="1:15" x14ac:dyDescent="0.25">
      <c r="A17852" t="s">
        <v>1245</v>
      </c>
      <c r="C17852" t="s">
        <v>1341</v>
      </c>
      <c r="E17852">
        <v>9</v>
      </c>
      <c r="F17852" t="s">
        <v>1256</v>
      </c>
      <c r="J17852" t="s">
        <v>23</v>
      </c>
      <c r="K17852">
        <v>8</v>
      </c>
      <c r="L17852">
        <v>312.48</v>
      </c>
      <c r="M17852">
        <v>0.2576</v>
      </c>
      <c r="O17852" s="12">
        <f>VLOOKUP(C17852,[3]May!$C:$Z,24,FALSE)</f>
        <v>2019</v>
      </c>
    </row>
    <row r="17853" spans="1:15" x14ac:dyDescent="0.25">
      <c r="A17853" t="s">
        <v>1245</v>
      </c>
      <c r="C17853" t="s">
        <v>1341</v>
      </c>
      <c r="E17853">
        <v>2</v>
      </c>
      <c r="F17853" t="s">
        <v>1247</v>
      </c>
      <c r="J17853" t="s">
        <v>23</v>
      </c>
      <c r="K17853">
        <v>6</v>
      </c>
      <c r="L17853">
        <v>30.66</v>
      </c>
      <c r="M17853">
        <v>2.4E-2</v>
      </c>
      <c r="O17853" s="12">
        <f>VLOOKUP(C17853,[3]May!$C:$Z,24,FALSE)</f>
        <v>2019</v>
      </c>
    </row>
    <row r="17854" spans="1:15" x14ac:dyDescent="0.25">
      <c r="A17854" t="s">
        <v>1245</v>
      </c>
      <c r="C17854" t="s">
        <v>1341</v>
      </c>
      <c r="E17854">
        <v>2</v>
      </c>
      <c r="F17854" t="s">
        <v>1247</v>
      </c>
      <c r="J17854" t="s">
        <v>23</v>
      </c>
      <c r="K17854">
        <v>1</v>
      </c>
      <c r="L17854">
        <v>65.13</v>
      </c>
      <c r="M17854">
        <v>5.0999999999999997E-2</v>
      </c>
      <c r="O17854" s="12">
        <f>VLOOKUP(C17854,[3]May!$C:$Z,24,FALSE)</f>
        <v>2019</v>
      </c>
    </row>
    <row r="17855" spans="1:15" x14ac:dyDescent="0.25">
      <c r="A17855" t="s">
        <v>1245</v>
      </c>
      <c r="C17855" t="s">
        <v>1341</v>
      </c>
      <c r="E17855">
        <v>9</v>
      </c>
      <c r="F17855" t="s">
        <v>1256</v>
      </c>
      <c r="J17855" t="s">
        <v>23</v>
      </c>
      <c r="K17855">
        <v>4</v>
      </c>
      <c r="L17855">
        <v>156.24</v>
      </c>
      <c r="M17855">
        <v>0.1288</v>
      </c>
      <c r="O17855" s="12">
        <f>VLOOKUP(C17855,[3]May!$C:$Z,24,FALSE)</f>
        <v>2019</v>
      </c>
    </row>
    <row r="17856" spans="1:15" x14ac:dyDescent="0.25">
      <c r="A17856" t="s">
        <v>1245</v>
      </c>
      <c r="C17856" t="s">
        <v>1341</v>
      </c>
      <c r="E17856">
        <v>2</v>
      </c>
      <c r="F17856" t="s">
        <v>1247</v>
      </c>
      <c r="J17856" t="s">
        <v>23</v>
      </c>
      <c r="K17856">
        <v>2</v>
      </c>
      <c r="L17856">
        <v>10.220000000000001</v>
      </c>
      <c r="M17856">
        <v>8.0000000000000002E-3</v>
      </c>
      <c r="O17856" s="12">
        <f>VLOOKUP(C17856,[3]May!$C:$Z,24,FALSE)</f>
        <v>2019</v>
      </c>
    </row>
    <row r="17857" spans="1:15" x14ac:dyDescent="0.25">
      <c r="A17857" t="s">
        <v>1245</v>
      </c>
      <c r="C17857" t="s">
        <v>1341</v>
      </c>
      <c r="E17857">
        <v>12</v>
      </c>
      <c r="F17857" t="s">
        <v>1253</v>
      </c>
      <c r="J17857" t="s">
        <v>23</v>
      </c>
      <c r="K17857">
        <v>1</v>
      </c>
      <c r="L17857">
        <v>61.2</v>
      </c>
      <c r="M17857">
        <v>8.3370000000000007E-3</v>
      </c>
      <c r="O17857" s="12">
        <f>VLOOKUP(C17857,[3]May!$C:$Z,24,FALSE)</f>
        <v>2019</v>
      </c>
    </row>
    <row r="17858" spans="1:15" x14ac:dyDescent="0.25">
      <c r="A17858" t="s">
        <v>1245</v>
      </c>
      <c r="C17858" t="s">
        <v>1341</v>
      </c>
      <c r="E17858">
        <v>2</v>
      </c>
      <c r="F17858" t="s">
        <v>1247</v>
      </c>
      <c r="J17858" t="s">
        <v>23</v>
      </c>
      <c r="K17858">
        <v>9</v>
      </c>
      <c r="L17858">
        <v>45.99</v>
      </c>
      <c r="M17858">
        <v>3.5999999999999997E-2</v>
      </c>
      <c r="O17858" s="12">
        <f>VLOOKUP(C17858,[3]May!$C:$Z,24,FALSE)</f>
        <v>2019</v>
      </c>
    </row>
    <row r="17859" spans="1:15" x14ac:dyDescent="0.25">
      <c r="A17859" t="s">
        <v>1245</v>
      </c>
      <c r="C17859" t="s">
        <v>1341</v>
      </c>
      <c r="E17859">
        <v>2</v>
      </c>
      <c r="F17859" t="s">
        <v>1247</v>
      </c>
      <c r="J17859" t="s">
        <v>23</v>
      </c>
      <c r="K17859">
        <v>13</v>
      </c>
      <c r="L17859">
        <v>66.430000000000007</v>
      </c>
      <c r="M17859">
        <v>5.1999999999999998E-2</v>
      </c>
      <c r="O17859" s="12">
        <f>VLOOKUP(C17859,[3]May!$C:$Z,24,FALSE)</f>
        <v>2019</v>
      </c>
    </row>
    <row r="17860" spans="1:15" x14ac:dyDescent="0.25">
      <c r="A17860" t="s">
        <v>1245</v>
      </c>
      <c r="C17860" t="s">
        <v>1341</v>
      </c>
      <c r="E17860">
        <v>9</v>
      </c>
      <c r="F17860" t="s">
        <v>1256</v>
      </c>
      <c r="J17860" t="s">
        <v>23</v>
      </c>
      <c r="K17860">
        <v>4</v>
      </c>
      <c r="L17860">
        <v>156.24</v>
      </c>
      <c r="M17860">
        <v>0.1288</v>
      </c>
      <c r="O17860" s="12">
        <f>VLOOKUP(C17860,[3]May!$C:$Z,24,FALSE)</f>
        <v>2019</v>
      </c>
    </row>
    <row r="17861" spans="1:15" x14ac:dyDescent="0.25">
      <c r="A17861" t="s">
        <v>1245</v>
      </c>
      <c r="C17861" t="s">
        <v>1341</v>
      </c>
      <c r="E17861">
        <v>2</v>
      </c>
      <c r="F17861" t="s">
        <v>1247</v>
      </c>
      <c r="J17861" t="s">
        <v>23</v>
      </c>
      <c r="K17861">
        <v>8</v>
      </c>
      <c r="L17861">
        <v>40.880000000000003</v>
      </c>
      <c r="M17861">
        <v>3.2000000000000001E-2</v>
      </c>
      <c r="O17861" s="12">
        <f>VLOOKUP(C17861,[3]May!$C:$Z,24,FALSE)</f>
        <v>2019</v>
      </c>
    </row>
    <row r="17862" spans="1:15" x14ac:dyDescent="0.25">
      <c r="A17862" t="s">
        <v>1245</v>
      </c>
      <c r="C17862" t="s">
        <v>1341</v>
      </c>
      <c r="E17862">
        <v>9</v>
      </c>
      <c r="F17862" t="s">
        <v>1256</v>
      </c>
      <c r="J17862" t="s">
        <v>23</v>
      </c>
      <c r="K17862">
        <v>4</v>
      </c>
      <c r="L17862">
        <v>156.24</v>
      </c>
      <c r="M17862">
        <v>0.1288</v>
      </c>
      <c r="O17862" s="12">
        <f>VLOOKUP(C17862,[3]May!$C:$Z,24,FALSE)</f>
        <v>2019</v>
      </c>
    </row>
    <row r="17863" spans="1:15" x14ac:dyDescent="0.25">
      <c r="A17863" t="s">
        <v>1245</v>
      </c>
      <c r="C17863" t="s">
        <v>1341</v>
      </c>
      <c r="E17863">
        <v>12</v>
      </c>
      <c r="F17863" t="s">
        <v>1253</v>
      </c>
      <c r="J17863" t="s">
        <v>23</v>
      </c>
      <c r="K17863">
        <v>1</v>
      </c>
      <c r="L17863">
        <v>61.2</v>
      </c>
      <c r="M17863">
        <v>8.3370000000000007E-3</v>
      </c>
      <c r="O17863" s="12">
        <f>VLOOKUP(C17863,[3]May!$C:$Z,24,FALSE)</f>
        <v>2019</v>
      </c>
    </row>
    <row r="17864" spans="1:15" x14ac:dyDescent="0.25">
      <c r="A17864" t="s">
        <v>1245</v>
      </c>
      <c r="C17864" t="s">
        <v>1341</v>
      </c>
      <c r="E17864">
        <v>2</v>
      </c>
      <c r="F17864" t="s">
        <v>1247</v>
      </c>
      <c r="J17864" t="s">
        <v>23</v>
      </c>
      <c r="K17864">
        <v>10</v>
      </c>
      <c r="L17864">
        <v>51.1</v>
      </c>
      <c r="M17864">
        <v>0.04</v>
      </c>
      <c r="O17864" s="12">
        <f>VLOOKUP(C17864,[3]May!$C:$Z,24,FALSE)</f>
        <v>2019</v>
      </c>
    </row>
    <row r="17865" spans="1:15" x14ac:dyDescent="0.25">
      <c r="A17865" t="s">
        <v>1245</v>
      </c>
      <c r="C17865" t="s">
        <v>1341</v>
      </c>
      <c r="E17865">
        <v>9</v>
      </c>
      <c r="F17865" t="s">
        <v>1256</v>
      </c>
      <c r="J17865" t="s">
        <v>23</v>
      </c>
      <c r="K17865">
        <v>4</v>
      </c>
      <c r="L17865">
        <v>156.24</v>
      </c>
      <c r="M17865">
        <v>0.1288</v>
      </c>
      <c r="O17865" s="12">
        <f>VLOOKUP(C17865,[3]May!$C:$Z,24,FALSE)</f>
        <v>2019</v>
      </c>
    </row>
    <row r="17866" spans="1:15" x14ac:dyDescent="0.25">
      <c r="A17866" t="s">
        <v>1245</v>
      </c>
      <c r="C17866" t="s">
        <v>1341</v>
      </c>
      <c r="E17866">
        <v>9</v>
      </c>
      <c r="F17866" t="s">
        <v>1256</v>
      </c>
      <c r="J17866" t="s">
        <v>23</v>
      </c>
      <c r="K17866">
        <v>4</v>
      </c>
      <c r="L17866">
        <v>156.24</v>
      </c>
      <c r="M17866">
        <v>0.1288</v>
      </c>
      <c r="O17866" s="12">
        <f>VLOOKUP(C17866,[3]May!$C:$Z,24,FALSE)</f>
        <v>2019</v>
      </c>
    </row>
    <row r="17867" spans="1:15" x14ac:dyDescent="0.25">
      <c r="A17867" t="s">
        <v>1245</v>
      </c>
      <c r="C17867" t="s">
        <v>1341</v>
      </c>
      <c r="E17867">
        <v>2</v>
      </c>
      <c r="F17867" t="s">
        <v>1247</v>
      </c>
      <c r="J17867" t="s">
        <v>23</v>
      </c>
      <c r="K17867">
        <v>3</v>
      </c>
      <c r="L17867">
        <v>195.39</v>
      </c>
      <c r="M17867">
        <v>0.153</v>
      </c>
      <c r="O17867" s="12">
        <f>VLOOKUP(C17867,[3]May!$C:$Z,24,FALSE)</f>
        <v>2019</v>
      </c>
    </row>
    <row r="17868" spans="1:15" x14ac:dyDescent="0.25">
      <c r="A17868" t="s">
        <v>1245</v>
      </c>
      <c r="C17868" t="s">
        <v>1341</v>
      </c>
      <c r="E17868">
        <v>2</v>
      </c>
      <c r="F17868" t="s">
        <v>1247</v>
      </c>
      <c r="J17868" t="s">
        <v>23</v>
      </c>
      <c r="K17868">
        <v>13</v>
      </c>
      <c r="L17868">
        <v>66.430000000000007</v>
      </c>
      <c r="M17868">
        <v>5.1999999999999998E-2</v>
      </c>
      <c r="O17868" s="12">
        <f>VLOOKUP(C17868,[3]May!$C:$Z,24,FALSE)</f>
        <v>2019</v>
      </c>
    </row>
    <row r="17869" spans="1:15" x14ac:dyDescent="0.25">
      <c r="A17869" t="s">
        <v>1245</v>
      </c>
      <c r="C17869" t="s">
        <v>1341</v>
      </c>
      <c r="E17869">
        <v>12</v>
      </c>
      <c r="F17869" t="s">
        <v>1253</v>
      </c>
      <c r="J17869" t="s">
        <v>23</v>
      </c>
      <c r="K17869">
        <v>1</v>
      </c>
      <c r="L17869">
        <v>61.2</v>
      </c>
      <c r="M17869">
        <v>8.3370000000000007E-3</v>
      </c>
      <c r="O17869" s="12">
        <f>VLOOKUP(C17869,[3]May!$C:$Z,24,FALSE)</f>
        <v>2019</v>
      </c>
    </row>
    <row r="17870" spans="1:15" x14ac:dyDescent="0.25">
      <c r="A17870" t="s">
        <v>1245</v>
      </c>
      <c r="C17870" t="s">
        <v>1341</v>
      </c>
      <c r="E17870">
        <v>2</v>
      </c>
      <c r="F17870" t="s">
        <v>1247</v>
      </c>
      <c r="J17870" t="s">
        <v>23</v>
      </c>
      <c r="K17870">
        <v>6</v>
      </c>
      <c r="L17870">
        <v>30.66</v>
      </c>
      <c r="M17870">
        <v>2.4E-2</v>
      </c>
      <c r="O17870" s="12">
        <f>VLOOKUP(C17870,[3]May!$C:$Z,24,FALSE)</f>
        <v>2019</v>
      </c>
    </row>
    <row r="17871" spans="1:15" x14ac:dyDescent="0.25">
      <c r="A17871" t="s">
        <v>1245</v>
      </c>
      <c r="C17871" t="s">
        <v>1341</v>
      </c>
      <c r="E17871">
        <v>9</v>
      </c>
      <c r="F17871" t="s">
        <v>1256</v>
      </c>
      <c r="J17871" t="s">
        <v>23</v>
      </c>
      <c r="K17871">
        <v>8</v>
      </c>
      <c r="L17871">
        <v>312.48</v>
      </c>
      <c r="M17871">
        <v>0.2576</v>
      </c>
      <c r="O17871" s="12">
        <f>VLOOKUP(C17871,[3]May!$C:$Z,24,FALSE)</f>
        <v>2019</v>
      </c>
    </row>
    <row r="17872" spans="1:15" x14ac:dyDescent="0.25">
      <c r="A17872" t="s">
        <v>1245</v>
      </c>
      <c r="C17872" t="s">
        <v>1341</v>
      </c>
      <c r="E17872">
        <v>2</v>
      </c>
      <c r="F17872" t="s">
        <v>1247</v>
      </c>
      <c r="J17872" t="s">
        <v>23</v>
      </c>
      <c r="K17872">
        <v>2</v>
      </c>
      <c r="L17872">
        <v>130.26</v>
      </c>
      <c r="M17872">
        <v>0.10199999999999999</v>
      </c>
      <c r="O17872" s="12">
        <f>VLOOKUP(C17872,[3]May!$C:$Z,24,FALSE)</f>
        <v>2019</v>
      </c>
    </row>
    <row r="17873" spans="1:15" x14ac:dyDescent="0.25">
      <c r="A17873" t="s">
        <v>1245</v>
      </c>
      <c r="C17873" t="s">
        <v>1341</v>
      </c>
      <c r="E17873">
        <v>2</v>
      </c>
      <c r="F17873" t="s">
        <v>1247</v>
      </c>
      <c r="J17873" t="s">
        <v>23</v>
      </c>
      <c r="K17873">
        <v>1</v>
      </c>
      <c r="L17873">
        <v>5.1100000000000003</v>
      </c>
      <c r="M17873">
        <v>4.0000000000000001E-3</v>
      </c>
      <c r="O17873" s="12">
        <f>VLOOKUP(C17873,[3]May!$C:$Z,24,FALSE)</f>
        <v>2019</v>
      </c>
    </row>
    <row r="17874" spans="1:15" x14ac:dyDescent="0.25">
      <c r="A17874" t="s">
        <v>1245</v>
      </c>
      <c r="C17874" t="s">
        <v>1341</v>
      </c>
      <c r="E17874">
        <v>2</v>
      </c>
      <c r="F17874" t="s">
        <v>1247</v>
      </c>
      <c r="J17874" t="s">
        <v>23</v>
      </c>
      <c r="K17874">
        <v>8</v>
      </c>
      <c r="L17874">
        <v>40.880000000000003</v>
      </c>
      <c r="M17874">
        <v>3.2000000000000001E-2</v>
      </c>
      <c r="O17874" s="12">
        <f>VLOOKUP(C17874,[3]May!$C:$Z,24,FALSE)</f>
        <v>2019</v>
      </c>
    </row>
    <row r="17875" spans="1:15" x14ac:dyDescent="0.25">
      <c r="A17875" t="s">
        <v>1245</v>
      </c>
      <c r="C17875" t="s">
        <v>1341</v>
      </c>
      <c r="E17875">
        <v>2</v>
      </c>
      <c r="F17875" t="s">
        <v>1247</v>
      </c>
      <c r="J17875" t="s">
        <v>23</v>
      </c>
      <c r="K17875">
        <v>3</v>
      </c>
      <c r="L17875">
        <v>15.33</v>
      </c>
      <c r="M17875">
        <v>1.2E-2</v>
      </c>
      <c r="O17875" s="12">
        <f>VLOOKUP(C17875,[3]May!$C:$Z,24,FALSE)</f>
        <v>2019</v>
      </c>
    </row>
    <row r="17876" spans="1:15" x14ac:dyDescent="0.25">
      <c r="A17876" t="s">
        <v>1245</v>
      </c>
      <c r="C17876" t="s">
        <v>1341</v>
      </c>
      <c r="E17876">
        <v>2</v>
      </c>
      <c r="F17876" t="s">
        <v>1247</v>
      </c>
      <c r="J17876" t="s">
        <v>23</v>
      </c>
      <c r="K17876">
        <v>10</v>
      </c>
      <c r="L17876">
        <v>51.1</v>
      </c>
      <c r="M17876">
        <v>0.04</v>
      </c>
      <c r="O17876" s="12">
        <f>VLOOKUP(C17876,[3]May!$C:$Z,24,FALSE)</f>
        <v>2019</v>
      </c>
    </row>
    <row r="17877" spans="1:15" x14ac:dyDescent="0.25">
      <c r="A17877" t="s">
        <v>1245</v>
      </c>
      <c r="C17877" t="s">
        <v>1341</v>
      </c>
      <c r="E17877">
        <v>2</v>
      </c>
      <c r="F17877" t="s">
        <v>1247</v>
      </c>
      <c r="J17877" t="s">
        <v>23</v>
      </c>
      <c r="K17877">
        <v>1</v>
      </c>
      <c r="L17877">
        <v>65.13</v>
      </c>
      <c r="M17877">
        <v>5.0999999999999997E-2</v>
      </c>
      <c r="O17877" s="12">
        <f>VLOOKUP(C17877,[3]May!$C:$Z,24,FALSE)</f>
        <v>2019</v>
      </c>
    </row>
    <row r="17878" spans="1:15" x14ac:dyDescent="0.25">
      <c r="A17878" t="s">
        <v>1245</v>
      </c>
      <c r="C17878" t="s">
        <v>1341</v>
      </c>
      <c r="E17878">
        <v>12</v>
      </c>
      <c r="F17878" t="s">
        <v>1253</v>
      </c>
      <c r="J17878" t="s">
        <v>23</v>
      </c>
      <c r="K17878">
        <v>1</v>
      </c>
      <c r="L17878">
        <v>61.2</v>
      </c>
      <c r="M17878">
        <v>8.3370000000000007E-3</v>
      </c>
      <c r="O17878" s="12">
        <f>VLOOKUP(C17878,[3]May!$C:$Z,24,FALSE)</f>
        <v>2019</v>
      </c>
    </row>
    <row r="17879" spans="1:15" x14ac:dyDescent="0.25">
      <c r="A17879" t="s">
        <v>1245</v>
      </c>
      <c r="C17879" t="s">
        <v>1341</v>
      </c>
      <c r="E17879">
        <v>2</v>
      </c>
      <c r="F17879" t="s">
        <v>1247</v>
      </c>
      <c r="J17879" t="s">
        <v>23</v>
      </c>
      <c r="K17879">
        <v>4</v>
      </c>
      <c r="L17879">
        <v>260.52</v>
      </c>
      <c r="M17879">
        <v>0.20399999999999999</v>
      </c>
      <c r="O17879" s="12">
        <f>VLOOKUP(C17879,[3]May!$C:$Z,24,FALSE)</f>
        <v>2019</v>
      </c>
    </row>
    <row r="17880" spans="1:15" x14ac:dyDescent="0.25">
      <c r="A17880" t="s">
        <v>1245</v>
      </c>
      <c r="C17880" t="s">
        <v>1341</v>
      </c>
      <c r="E17880">
        <v>2</v>
      </c>
      <c r="F17880" t="s">
        <v>1247</v>
      </c>
      <c r="J17880" t="s">
        <v>23</v>
      </c>
      <c r="K17880">
        <v>19</v>
      </c>
      <c r="L17880">
        <v>97.09</v>
      </c>
      <c r="M17880">
        <v>7.5999999999999998E-2</v>
      </c>
      <c r="O17880" s="12">
        <f>VLOOKUP(C17880,[3]May!$C:$Z,24,FALSE)</f>
        <v>2019</v>
      </c>
    </row>
    <row r="17881" spans="1:15" x14ac:dyDescent="0.25">
      <c r="A17881" t="s">
        <v>1245</v>
      </c>
      <c r="C17881" t="s">
        <v>1341</v>
      </c>
      <c r="E17881">
        <v>12</v>
      </c>
      <c r="F17881" t="s">
        <v>1253</v>
      </c>
      <c r="J17881" t="s">
        <v>23</v>
      </c>
      <c r="K17881">
        <v>1</v>
      </c>
      <c r="L17881">
        <v>61.2</v>
      </c>
      <c r="M17881">
        <v>8.3370000000000007E-3</v>
      </c>
      <c r="O17881" s="12">
        <f>VLOOKUP(C17881,[3]May!$C:$Z,24,FALSE)</f>
        <v>2019</v>
      </c>
    </row>
    <row r="17882" spans="1:15" x14ac:dyDescent="0.25">
      <c r="A17882" t="s">
        <v>1245</v>
      </c>
      <c r="C17882" t="s">
        <v>1341</v>
      </c>
      <c r="E17882">
        <v>6</v>
      </c>
      <c r="F17882" t="s">
        <v>1250</v>
      </c>
      <c r="J17882" t="s">
        <v>23</v>
      </c>
      <c r="K17882">
        <v>6</v>
      </c>
      <c r="L17882">
        <v>655.08000000000004</v>
      </c>
      <c r="M17882">
        <v>0.51300000000000001</v>
      </c>
      <c r="O17882" s="12">
        <f>VLOOKUP(C17882,[3]May!$C:$Z,24,FALSE)</f>
        <v>2019</v>
      </c>
    </row>
    <row r="17883" spans="1:15" x14ac:dyDescent="0.25">
      <c r="A17883" t="s">
        <v>1245</v>
      </c>
      <c r="C17883" t="s">
        <v>1341</v>
      </c>
      <c r="E17883">
        <v>6</v>
      </c>
      <c r="F17883" t="s">
        <v>1250</v>
      </c>
      <c r="J17883" t="s">
        <v>23</v>
      </c>
      <c r="K17883">
        <v>17</v>
      </c>
      <c r="L17883">
        <v>184.45</v>
      </c>
      <c r="M17883">
        <v>0.14449999999999999</v>
      </c>
      <c r="O17883" s="12">
        <f>VLOOKUP(C17883,[3]May!$C:$Z,24,FALSE)</f>
        <v>2019</v>
      </c>
    </row>
    <row r="17884" spans="1:15" x14ac:dyDescent="0.25">
      <c r="A17884" t="s">
        <v>1245</v>
      </c>
      <c r="C17884" t="s">
        <v>1341</v>
      </c>
      <c r="E17884">
        <v>12</v>
      </c>
      <c r="F17884" t="s">
        <v>1253</v>
      </c>
      <c r="J17884" t="s">
        <v>23</v>
      </c>
      <c r="K17884">
        <v>1</v>
      </c>
      <c r="L17884">
        <v>61.2</v>
      </c>
      <c r="M17884">
        <v>8.3370000000000007E-3</v>
      </c>
      <c r="O17884" s="12">
        <f>VLOOKUP(C17884,[3]May!$C:$Z,24,FALSE)</f>
        <v>2019</v>
      </c>
    </row>
    <row r="17885" spans="1:15" x14ac:dyDescent="0.25">
      <c r="A17885" t="s">
        <v>1245</v>
      </c>
      <c r="C17885" t="s">
        <v>1341</v>
      </c>
      <c r="E17885">
        <v>12</v>
      </c>
      <c r="F17885" t="s">
        <v>1253</v>
      </c>
      <c r="J17885" t="s">
        <v>23</v>
      </c>
      <c r="K17885">
        <v>1</v>
      </c>
      <c r="L17885">
        <v>61.2</v>
      </c>
      <c r="M17885">
        <v>8.3370000000000007E-3</v>
      </c>
      <c r="O17885" s="12">
        <f>VLOOKUP(C17885,[3]May!$C:$Z,24,FALSE)</f>
        <v>2019</v>
      </c>
    </row>
    <row r="17886" spans="1:15" x14ac:dyDescent="0.25">
      <c r="A17886" t="s">
        <v>1245</v>
      </c>
      <c r="C17886" t="s">
        <v>1341</v>
      </c>
      <c r="E17886">
        <v>9</v>
      </c>
      <c r="F17886" t="s">
        <v>1256</v>
      </c>
      <c r="J17886" t="s">
        <v>23</v>
      </c>
      <c r="K17886">
        <v>4</v>
      </c>
      <c r="L17886">
        <v>156.24</v>
      </c>
      <c r="M17886">
        <v>0.1288</v>
      </c>
      <c r="O17886" s="12">
        <f>VLOOKUP(C17886,[3]May!$C:$Z,24,FALSE)</f>
        <v>2019</v>
      </c>
    </row>
    <row r="17887" spans="1:15" x14ac:dyDescent="0.25">
      <c r="A17887" t="s">
        <v>1245</v>
      </c>
      <c r="C17887" t="s">
        <v>1341</v>
      </c>
      <c r="E17887">
        <v>6</v>
      </c>
      <c r="F17887" t="s">
        <v>1250</v>
      </c>
      <c r="J17887" t="s">
        <v>23</v>
      </c>
      <c r="K17887">
        <v>4</v>
      </c>
      <c r="L17887">
        <v>436.72</v>
      </c>
      <c r="M17887">
        <v>0.34200000000000003</v>
      </c>
      <c r="O17887" s="12">
        <f>VLOOKUP(C17887,[3]May!$C:$Z,24,FALSE)</f>
        <v>2019</v>
      </c>
    </row>
    <row r="17888" spans="1:15" x14ac:dyDescent="0.25">
      <c r="A17888" t="s">
        <v>1245</v>
      </c>
      <c r="C17888" t="s">
        <v>1341</v>
      </c>
      <c r="E17888">
        <v>6</v>
      </c>
      <c r="F17888" t="s">
        <v>1250</v>
      </c>
      <c r="J17888" t="s">
        <v>23</v>
      </c>
      <c r="K17888">
        <v>9</v>
      </c>
      <c r="L17888">
        <v>97.65</v>
      </c>
      <c r="M17888">
        <v>7.6499999999999999E-2</v>
      </c>
      <c r="O17888" s="12">
        <f>VLOOKUP(C17888,[3]May!$C:$Z,24,FALSE)</f>
        <v>2019</v>
      </c>
    </row>
    <row r="17889" spans="1:15" x14ac:dyDescent="0.25">
      <c r="A17889" t="s">
        <v>1245</v>
      </c>
      <c r="C17889" t="s">
        <v>1341</v>
      </c>
      <c r="E17889">
        <v>6</v>
      </c>
      <c r="F17889" t="s">
        <v>1250</v>
      </c>
      <c r="J17889" t="s">
        <v>23</v>
      </c>
      <c r="K17889">
        <v>4</v>
      </c>
      <c r="L17889">
        <v>436.72</v>
      </c>
      <c r="M17889">
        <v>0.34200000000000003</v>
      </c>
      <c r="O17889" s="12">
        <f>VLOOKUP(C17889,[3]May!$C:$Z,24,FALSE)</f>
        <v>2019</v>
      </c>
    </row>
    <row r="17890" spans="1:15" x14ac:dyDescent="0.25">
      <c r="A17890" t="s">
        <v>1245</v>
      </c>
      <c r="C17890" t="s">
        <v>1341</v>
      </c>
      <c r="E17890">
        <v>6</v>
      </c>
      <c r="F17890" t="s">
        <v>1250</v>
      </c>
      <c r="J17890" t="s">
        <v>23</v>
      </c>
      <c r="K17890">
        <v>16</v>
      </c>
      <c r="L17890">
        <v>173.6</v>
      </c>
      <c r="M17890">
        <v>0.13600000000000001</v>
      </c>
      <c r="O17890" s="12">
        <f>VLOOKUP(C17890,[3]May!$C:$Z,24,FALSE)</f>
        <v>2019</v>
      </c>
    </row>
    <row r="17891" spans="1:15" x14ac:dyDescent="0.25">
      <c r="A17891" t="s">
        <v>1245</v>
      </c>
      <c r="C17891" t="s">
        <v>1341</v>
      </c>
      <c r="E17891">
        <v>12</v>
      </c>
      <c r="F17891" t="s">
        <v>1253</v>
      </c>
      <c r="J17891" t="s">
        <v>23</v>
      </c>
      <c r="K17891">
        <v>1</v>
      </c>
      <c r="L17891">
        <v>61.2</v>
      </c>
      <c r="M17891">
        <v>8.3370000000000007E-3</v>
      </c>
      <c r="O17891" s="12">
        <f>VLOOKUP(C17891,[3]May!$C:$Z,24,FALSE)</f>
        <v>2019</v>
      </c>
    </row>
    <row r="17892" spans="1:15" x14ac:dyDescent="0.25">
      <c r="A17892" t="s">
        <v>1245</v>
      </c>
      <c r="C17892" t="s">
        <v>1341</v>
      </c>
      <c r="E17892">
        <v>9</v>
      </c>
      <c r="F17892" t="s">
        <v>1256</v>
      </c>
      <c r="J17892" t="s">
        <v>23</v>
      </c>
      <c r="K17892">
        <v>8</v>
      </c>
      <c r="L17892">
        <v>312.48</v>
      </c>
      <c r="M17892">
        <v>0.2576</v>
      </c>
      <c r="O17892" s="12">
        <f>VLOOKUP(C17892,[3]May!$C:$Z,24,FALSE)</f>
        <v>2019</v>
      </c>
    </row>
    <row r="17893" spans="1:15" x14ac:dyDescent="0.25">
      <c r="A17893" t="s">
        <v>1245</v>
      </c>
      <c r="C17893" t="s">
        <v>1341</v>
      </c>
      <c r="E17893">
        <v>9</v>
      </c>
      <c r="F17893" t="s">
        <v>1256</v>
      </c>
      <c r="J17893" t="s">
        <v>23</v>
      </c>
      <c r="K17893">
        <v>8</v>
      </c>
      <c r="L17893">
        <v>312.48</v>
      </c>
      <c r="M17893">
        <v>0.2576</v>
      </c>
      <c r="O17893" s="12">
        <f>VLOOKUP(C17893,[3]May!$C:$Z,24,FALSE)</f>
        <v>2019</v>
      </c>
    </row>
    <row r="17894" spans="1:15" x14ac:dyDescent="0.25">
      <c r="A17894" t="s">
        <v>1245</v>
      </c>
      <c r="C17894" t="s">
        <v>1341</v>
      </c>
      <c r="E17894">
        <v>2</v>
      </c>
      <c r="F17894" t="s">
        <v>1247</v>
      </c>
      <c r="J17894" t="s">
        <v>23</v>
      </c>
      <c r="K17894">
        <v>1</v>
      </c>
      <c r="L17894">
        <v>65.13</v>
      </c>
      <c r="M17894">
        <v>5.0999999999999997E-2</v>
      </c>
      <c r="O17894" s="12">
        <f>VLOOKUP(C17894,[3]May!$C:$Z,24,FALSE)</f>
        <v>2019</v>
      </c>
    </row>
    <row r="17895" spans="1:15" x14ac:dyDescent="0.25">
      <c r="A17895" t="s">
        <v>1245</v>
      </c>
      <c r="C17895" t="s">
        <v>1341</v>
      </c>
      <c r="E17895">
        <v>2</v>
      </c>
      <c r="F17895" t="s">
        <v>1247</v>
      </c>
      <c r="J17895" t="s">
        <v>23</v>
      </c>
      <c r="K17895">
        <v>8</v>
      </c>
      <c r="L17895">
        <v>40.880000000000003</v>
      </c>
      <c r="M17895">
        <v>3.2000000000000001E-2</v>
      </c>
      <c r="O17895" s="12">
        <f>VLOOKUP(C17895,[3]May!$C:$Z,24,FALSE)</f>
        <v>2019</v>
      </c>
    </row>
    <row r="17896" spans="1:15" x14ac:dyDescent="0.25">
      <c r="A17896" t="s">
        <v>1245</v>
      </c>
      <c r="C17896" t="s">
        <v>1341</v>
      </c>
      <c r="E17896">
        <v>6</v>
      </c>
      <c r="F17896" t="s">
        <v>1250</v>
      </c>
      <c r="J17896" t="s">
        <v>23</v>
      </c>
      <c r="K17896">
        <v>6</v>
      </c>
      <c r="L17896">
        <v>65.099999999999994</v>
      </c>
      <c r="M17896">
        <v>5.0999999999999997E-2</v>
      </c>
      <c r="O17896" s="12">
        <f>VLOOKUP(C17896,[3]May!$C:$Z,24,FALSE)</f>
        <v>2019</v>
      </c>
    </row>
    <row r="17897" spans="1:15" x14ac:dyDescent="0.25">
      <c r="A17897" t="s">
        <v>1245</v>
      </c>
      <c r="C17897" t="s">
        <v>1341</v>
      </c>
      <c r="E17897">
        <v>6</v>
      </c>
      <c r="F17897" t="s">
        <v>1250</v>
      </c>
      <c r="J17897" t="s">
        <v>23</v>
      </c>
      <c r="K17897">
        <v>9</v>
      </c>
      <c r="L17897">
        <v>97.65</v>
      </c>
      <c r="M17897">
        <v>7.6499999999999999E-2</v>
      </c>
      <c r="O17897" s="12">
        <f>VLOOKUP(C17897,[3]May!$C:$Z,24,FALSE)</f>
        <v>2019</v>
      </c>
    </row>
    <row r="17898" spans="1:15" x14ac:dyDescent="0.25">
      <c r="A17898" t="s">
        <v>1245</v>
      </c>
      <c r="C17898" t="s">
        <v>1341</v>
      </c>
      <c r="E17898">
        <v>6</v>
      </c>
      <c r="F17898" t="s">
        <v>1250</v>
      </c>
      <c r="J17898" t="s">
        <v>23</v>
      </c>
      <c r="K17898">
        <v>2</v>
      </c>
      <c r="L17898">
        <v>218.36</v>
      </c>
      <c r="M17898">
        <v>0.17100000000000001</v>
      </c>
      <c r="O17898" s="12">
        <f>VLOOKUP(C17898,[3]May!$C:$Z,24,FALSE)</f>
        <v>2019</v>
      </c>
    </row>
    <row r="17899" spans="1:15" x14ac:dyDescent="0.25">
      <c r="A17899" t="s">
        <v>1245</v>
      </c>
      <c r="C17899" t="s">
        <v>1341</v>
      </c>
      <c r="E17899">
        <v>12</v>
      </c>
      <c r="F17899" t="s">
        <v>1253</v>
      </c>
      <c r="J17899" t="s">
        <v>23</v>
      </c>
      <c r="K17899">
        <v>1</v>
      </c>
      <c r="L17899">
        <v>61.2</v>
      </c>
      <c r="M17899">
        <v>8.3370000000000007E-3</v>
      </c>
      <c r="O17899" s="12">
        <f>VLOOKUP(C17899,[3]May!$C:$Z,24,FALSE)</f>
        <v>2019</v>
      </c>
    </row>
    <row r="17900" spans="1:15" x14ac:dyDescent="0.25">
      <c r="A17900" t="s">
        <v>1245</v>
      </c>
      <c r="C17900" t="s">
        <v>1341</v>
      </c>
      <c r="E17900">
        <v>12</v>
      </c>
      <c r="F17900" t="s">
        <v>1253</v>
      </c>
      <c r="J17900" t="s">
        <v>23</v>
      </c>
      <c r="K17900">
        <v>1</v>
      </c>
      <c r="L17900">
        <v>61.2</v>
      </c>
      <c r="M17900">
        <v>8.3370000000000007E-3</v>
      </c>
      <c r="O17900" s="12">
        <f>VLOOKUP(C17900,[3]May!$C:$Z,24,FALSE)</f>
        <v>2019</v>
      </c>
    </row>
    <row r="17901" spans="1:15" x14ac:dyDescent="0.25">
      <c r="A17901" t="s">
        <v>1245</v>
      </c>
      <c r="C17901" t="s">
        <v>1341</v>
      </c>
      <c r="E17901">
        <v>6</v>
      </c>
      <c r="F17901" t="s">
        <v>1250</v>
      </c>
      <c r="J17901" t="s">
        <v>23</v>
      </c>
      <c r="K17901">
        <v>3</v>
      </c>
      <c r="L17901">
        <v>327.54000000000002</v>
      </c>
      <c r="M17901">
        <v>0.25650000000000001</v>
      </c>
      <c r="O17901" s="12">
        <f>VLOOKUP(C17901,[3]May!$C:$Z,24,FALSE)</f>
        <v>2019</v>
      </c>
    </row>
    <row r="17902" spans="1:15" x14ac:dyDescent="0.25">
      <c r="A17902" t="s">
        <v>1245</v>
      </c>
      <c r="C17902" t="s">
        <v>1341</v>
      </c>
      <c r="E17902">
        <v>6</v>
      </c>
      <c r="F17902" t="s">
        <v>1250</v>
      </c>
      <c r="J17902" t="s">
        <v>23</v>
      </c>
      <c r="K17902">
        <v>15</v>
      </c>
      <c r="L17902">
        <v>162.75</v>
      </c>
      <c r="M17902">
        <v>0.1275</v>
      </c>
      <c r="O17902" s="12">
        <f>VLOOKUP(C17902,[3]May!$C:$Z,24,FALSE)</f>
        <v>2019</v>
      </c>
    </row>
    <row r="17903" spans="1:15" x14ac:dyDescent="0.25">
      <c r="A17903" t="s">
        <v>1245</v>
      </c>
      <c r="C17903" t="s">
        <v>1341</v>
      </c>
      <c r="E17903">
        <v>9</v>
      </c>
      <c r="F17903" t="s">
        <v>1256</v>
      </c>
      <c r="J17903" t="s">
        <v>23</v>
      </c>
      <c r="K17903">
        <v>4</v>
      </c>
      <c r="L17903">
        <v>156.24</v>
      </c>
      <c r="M17903">
        <v>0.1288</v>
      </c>
      <c r="O17903" s="12">
        <f>VLOOKUP(C17903,[3]May!$C:$Z,24,FALSE)</f>
        <v>2019</v>
      </c>
    </row>
    <row r="17904" spans="1:15" x14ac:dyDescent="0.25">
      <c r="A17904" t="s">
        <v>1245</v>
      </c>
      <c r="C17904" t="s">
        <v>1341</v>
      </c>
      <c r="E17904">
        <v>6</v>
      </c>
      <c r="F17904" t="s">
        <v>1250</v>
      </c>
      <c r="J17904" t="s">
        <v>23</v>
      </c>
      <c r="K17904">
        <v>11</v>
      </c>
      <c r="L17904">
        <v>1200.98</v>
      </c>
      <c r="M17904">
        <v>0.9405</v>
      </c>
      <c r="O17904" s="12">
        <f>VLOOKUP(C17904,[3]May!$C:$Z,24,FALSE)</f>
        <v>2019</v>
      </c>
    </row>
    <row r="17905" spans="1:15" x14ac:dyDescent="0.25">
      <c r="A17905" t="s">
        <v>1245</v>
      </c>
      <c r="C17905" t="s">
        <v>1341</v>
      </c>
      <c r="E17905">
        <v>6</v>
      </c>
      <c r="F17905" t="s">
        <v>1250</v>
      </c>
      <c r="J17905" t="s">
        <v>23</v>
      </c>
      <c r="K17905">
        <v>5</v>
      </c>
      <c r="L17905">
        <v>545.9</v>
      </c>
      <c r="M17905">
        <v>0.42749999999999999</v>
      </c>
      <c r="O17905" s="12">
        <f>VLOOKUP(C17905,[3]May!$C:$Z,24,FALSE)</f>
        <v>2019</v>
      </c>
    </row>
    <row r="17906" spans="1:15" x14ac:dyDescent="0.25">
      <c r="A17906" t="s">
        <v>1245</v>
      </c>
      <c r="C17906" t="s">
        <v>1341</v>
      </c>
      <c r="E17906">
        <v>6</v>
      </c>
      <c r="F17906" t="s">
        <v>1250</v>
      </c>
      <c r="J17906" t="s">
        <v>23</v>
      </c>
      <c r="K17906">
        <v>7</v>
      </c>
      <c r="L17906">
        <v>75.95</v>
      </c>
      <c r="M17906">
        <v>5.9499999999999997E-2</v>
      </c>
      <c r="O17906" s="12">
        <f>VLOOKUP(C17906,[3]May!$C:$Z,24,FALSE)</f>
        <v>2019</v>
      </c>
    </row>
    <row r="17907" spans="1:15" x14ac:dyDescent="0.25">
      <c r="A17907" t="s">
        <v>1245</v>
      </c>
      <c r="C17907" t="s">
        <v>1341</v>
      </c>
      <c r="E17907">
        <v>6</v>
      </c>
      <c r="F17907" t="s">
        <v>1250</v>
      </c>
      <c r="J17907" t="s">
        <v>23</v>
      </c>
      <c r="K17907">
        <v>9</v>
      </c>
      <c r="L17907">
        <v>97.65</v>
      </c>
      <c r="M17907">
        <v>7.6499999999999999E-2</v>
      </c>
      <c r="O17907" s="12">
        <f>VLOOKUP(C17907,[3]May!$C:$Z,24,FALSE)</f>
        <v>2019</v>
      </c>
    </row>
    <row r="17908" spans="1:15" x14ac:dyDescent="0.25">
      <c r="A17908" t="s">
        <v>1245</v>
      </c>
      <c r="C17908" t="s">
        <v>1341</v>
      </c>
      <c r="E17908">
        <v>12</v>
      </c>
      <c r="F17908" t="s">
        <v>1253</v>
      </c>
      <c r="J17908" t="s">
        <v>23</v>
      </c>
      <c r="K17908">
        <v>1</v>
      </c>
      <c r="L17908">
        <v>61.2</v>
      </c>
      <c r="M17908">
        <v>8.3370000000000007E-3</v>
      </c>
      <c r="O17908" s="12">
        <f>VLOOKUP(C17908,[3]May!$C:$Z,24,FALSE)</f>
        <v>2019</v>
      </c>
    </row>
    <row r="17909" spans="1:15" x14ac:dyDescent="0.25">
      <c r="A17909" t="s">
        <v>1245</v>
      </c>
      <c r="C17909" t="s">
        <v>1341</v>
      </c>
      <c r="E17909">
        <v>6</v>
      </c>
      <c r="F17909" t="s">
        <v>1250</v>
      </c>
      <c r="J17909" t="s">
        <v>23</v>
      </c>
      <c r="K17909">
        <v>9</v>
      </c>
      <c r="L17909">
        <v>97.65</v>
      </c>
      <c r="M17909">
        <v>7.6499999999999999E-2</v>
      </c>
      <c r="O17909" s="12">
        <f>VLOOKUP(C17909,[3]May!$C:$Z,24,FALSE)</f>
        <v>2019</v>
      </c>
    </row>
    <row r="17910" spans="1:15" x14ac:dyDescent="0.25">
      <c r="A17910" t="s">
        <v>1245</v>
      </c>
      <c r="C17910" t="s">
        <v>1341</v>
      </c>
      <c r="E17910">
        <v>12</v>
      </c>
      <c r="F17910" t="s">
        <v>1253</v>
      </c>
      <c r="J17910" t="s">
        <v>23</v>
      </c>
      <c r="K17910">
        <v>1</v>
      </c>
      <c r="L17910">
        <v>61.2</v>
      </c>
      <c r="M17910">
        <v>8.3370000000000007E-3</v>
      </c>
      <c r="O17910" s="12">
        <f>VLOOKUP(C17910,[3]May!$C:$Z,24,FALSE)</f>
        <v>2019</v>
      </c>
    </row>
    <row r="17911" spans="1:15" x14ac:dyDescent="0.25">
      <c r="A17911" t="s">
        <v>1245</v>
      </c>
      <c r="C17911" t="s">
        <v>1341</v>
      </c>
      <c r="E17911">
        <v>2</v>
      </c>
      <c r="F17911" t="s">
        <v>1247</v>
      </c>
      <c r="J17911" t="s">
        <v>23</v>
      </c>
      <c r="K17911">
        <v>20</v>
      </c>
      <c r="L17911">
        <v>102.2</v>
      </c>
      <c r="M17911">
        <v>0.08</v>
      </c>
      <c r="O17911" s="12">
        <f>VLOOKUP(C17911,[3]May!$C:$Z,24,FALSE)</f>
        <v>2019</v>
      </c>
    </row>
    <row r="17912" spans="1:15" x14ac:dyDescent="0.25">
      <c r="A17912" t="s">
        <v>1245</v>
      </c>
      <c r="C17912" t="s">
        <v>1341</v>
      </c>
      <c r="E17912">
        <v>2</v>
      </c>
      <c r="F17912" t="s">
        <v>1247</v>
      </c>
      <c r="J17912" t="s">
        <v>23</v>
      </c>
      <c r="K17912">
        <v>10</v>
      </c>
      <c r="L17912">
        <v>51.1</v>
      </c>
      <c r="M17912">
        <v>0.04</v>
      </c>
      <c r="O17912" s="12">
        <f>VLOOKUP(C17912,[3]May!$C:$Z,24,FALSE)</f>
        <v>2019</v>
      </c>
    </row>
    <row r="17913" spans="1:15" x14ac:dyDescent="0.25">
      <c r="A17913" t="s">
        <v>1245</v>
      </c>
      <c r="C17913" t="s">
        <v>1341</v>
      </c>
      <c r="E17913">
        <v>12</v>
      </c>
      <c r="F17913" t="s">
        <v>1253</v>
      </c>
      <c r="J17913" t="s">
        <v>23</v>
      </c>
      <c r="K17913">
        <v>1</v>
      </c>
      <c r="L17913">
        <v>61.2</v>
      </c>
      <c r="M17913">
        <v>8.3370000000000007E-3</v>
      </c>
      <c r="O17913" s="12">
        <f>VLOOKUP(C17913,[3]May!$C:$Z,24,FALSE)</f>
        <v>2019</v>
      </c>
    </row>
    <row r="17914" spans="1:15" x14ac:dyDescent="0.25">
      <c r="A17914" t="s">
        <v>1245</v>
      </c>
      <c r="C17914" t="s">
        <v>1341</v>
      </c>
      <c r="E17914">
        <v>6</v>
      </c>
      <c r="F17914" t="s">
        <v>1250</v>
      </c>
      <c r="J17914" t="s">
        <v>23</v>
      </c>
      <c r="K17914">
        <v>3</v>
      </c>
      <c r="L17914">
        <v>327.54000000000002</v>
      </c>
      <c r="M17914">
        <v>0.25650000000000001</v>
      </c>
      <c r="O17914" s="12">
        <f>VLOOKUP(C17914,[3]May!$C:$Z,24,FALSE)</f>
        <v>2019</v>
      </c>
    </row>
    <row r="17915" spans="1:15" x14ac:dyDescent="0.25">
      <c r="A17915" t="s">
        <v>1245</v>
      </c>
      <c r="C17915" t="s">
        <v>1341</v>
      </c>
      <c r="E17915">
        <v>6</v>
      </c>
      <c r="F17915" t="s">
        <v>1250</v>
      </c>
      <c r="J17915" t="s">
        <v>23</v>
      </c>
      <c r="K17915">
        <v>9</v>
      </c>
      <c r="L17915">
        <v>97.65</v>
      </c>
      <c r="M17915">
        <v>7.6499999999999999E-2</v>
      </c>
      <c r="O17915" s="12">
        <f>VLOOKUP(C17915,[3]May!$C:$Z,24,FALSE)</f>
        <v>2019</v>
      </c>
    </row>
    <row r="17916" spans="1:15" x14ac:dyDescent="0.25">
      <c r="A17916" t="s">
        <v>1245</v>
      </c>
      <c r="C17916" t="s">
        <v>1341</v>
      </c>
      <c r="E17916">
        <v>12</v>
      </c>
      <c r="F17916" t="s">
        <v>1253</v>
      </c>
      <c r="J17916" t="s">
        <v>23</v>
      </c>
      <c r="K17916">
        <v>1</v>
      </c>
      <c r="L17916">
        <v>61.2</v>
      </c>
      <c r="M17916">
        <v>8.3370000000000007E-3</v>
      </c>
      <c r="O17916" s="12">
        <f>VLOOKUP(C17916,[3]May!$C:$Z,24,FALSE)</f>
        <v>2019</v>
      </c>
    </row>
    <row r="17917" spans="1:15" x14ac:dyDescent="0.25">
      <c r="A17917" t="s">
        <v>1245</v>
      </c>
      <c r="C17917" t="s">
        <v>1341</v>
      </c>
      <c r="E17917">
        <v>6</v>
      </c>
      <c r="F17917" t="s">
        <v>1250</v>
      </c>
      <c r="J17917" t="s">
        <v>23</v>
      </c>
      <c r="K17917">
        <v>2</v>
      </c>
      <c r="L17917">
        <v>218.36</v>
      </c>
      <c r="M17917">
        <v>0.17100000000000001</v>
      </c>
      <c r="O17917" s="12">
        <f>VLOOKUP(C17917,[3]May!$C:$Z,24,FALSE)</f>
        <v>2019</v>
      </c>
    </row>
    <row r="17918" spans="1:15" x14ac:dyDescent="0.25">
      <c r="A17918" t="s">
        <v>1245</v>
      </c>
      <c r="C17918" t="s">
        <v>1341</v>
      </c>
      <c r="E17918">
        <v>6</v>
      </c>
      <c r="F17918" t="s">
        <v>1250</v>
      </c>
      <c r="J17918" t="s">
        <v>23</v>
      </c>
      <c r="K17918">
        <v>4</v>
      </c>
      <c r="L17918">
        <v>43.4</v>
      </c>
      <c r="M17918">
        <v>3.4000000000000002E-2</v>
      </c>
      <c r="O17918" s="12">
        <f>VLOOKUP(C17918,[3]May!$C:$Z,24,FALSE)</f>
        <v>2019</v>
      </c>
    </row>
    <row r="17919" spans="1:15" x14ac:dyDescent="0.25">
      <c r="A17919" t="s">
        <v>1245</v>
      </c>
      <c r="C17919" t="s">
        <v>1341</v>
      </c>
      <c r="E17919">
        <v>9</v>
      </c>
      <c r="F17919" t="s">
        <v>1256</v>
      </c>
      <c r="J17919" t="s">
        <v>23</v>
      </c>
      <c r="K17919">
        <v>4</v>
      </c>
      <c r="L17919">
        <v>156.24</v>
      </c>
      <c r="M17919">
        <v>0.1288</v>
      </c>
      <c r="O17919" s="12">
        <f>VLOOKUP(C17919,[3]May!$C:$Z,24,FALSE)</f>
        <v>2019</v>
      </c>
    </row>
    <row r="17920" spans="1:15" x14ac:dyDescent="0.25">
      <c r="A17920" t="s">
        <v>1245</v>
      </c>
      <c r="C17920" t="s">
        <v>1341</v>
      </c>
      <c r="E17920">
        <v>12</v>
      </c>
      <c r="F17920" t="s">
        <v>1253</v>
      </c>
      <c r="J17920" t="s">
        <v>23</v>
      </c>
      <c r="K17920">
        <v>1</v>
      </c>
      <c r="L17920">
        <v>61.2</v>
      </c>
      <c r="M17920">
        <v>8.3370000000000007E-3</v>
      </c>
      <c r="O17920" s="12">
        <f>VLOOKUP(C17920,[3]May!$C:$Z,24,FALSE)</f>
        <v>2019</v>
      </c>
    </row>
    <row r="17921" spans="1:15" x14ac:dyDescent="0.25">
      <c r="A17921" t="s">
        <v>1245</v>
      </c>
      <c r="C17921" t="s">
        <v>1341</v>
      </c>
      <c r="E17921">
        <v>6</v>
      </c>
      <c r="F17921" t="s">
        <v>1250</v>
      </c>
      <c r="J17921" t="s">
        <v>23</v>
      </c>
      <c r="K17921">
        <v>4</v>
      </c>
      <c r="L17921">
        <v>43.4</v>
      </c>
      <c r="M17921">
        <v>3.4000000000000002E-2</v>
      </c>
      <c r="O17921" s="12">
        <f>VLOOKUP(C17921,[3]May!$C:$Z,24,FALSE)</f>
        <v>2019</v>
      </c>
    </row>
    <row r="17922" spans="1:15" x14ac:dyDescent="0.25">
      <c r="A17922" t="s">
        <v>1245</v>
      </c>
      <c r="C17922" t="s">
        <v>1341</v>
      </c>
      <c r="E17922">
        <v>6</v>
      </c>
      <c r="F17922" t="s">
        <v>1250</v>
      </c>
      <c r="J17922" t="s">
        <v>23</v>
      </c>
      <c r="K17922">
        <v>2</v>
      </c>
      <c r="L17922">
        <v>21.7</v>
      </c>
      <c r="M17922">
        <v>1.7000000000000001E-2</v>
      </c>
      <c r="O17922" s="12">
        <f>VLOOKUP(C17922,[3]May!$C:$Z,24,FALSE)</f>
        <v>2019</v>
      </c>
    </row>
    <row r="17923" spans="1:15" x14ac:dyDescent="0.25">
      <c r="A17923" t="s">
        <v>1245</v>
      </c>
      <c r="C17923" t="s">
        <v>1341</v>
      </c>
      <c r="E17923">
        <v>9</v>
      </c>
      <c r="F17923" t="s">
        <v>1256</v>
      </c>
      <c r="J17923" t="s">
        <v>23</v>
      </c>
      <c r="K17923">
        <v>2</v>
      </c>
      <c r="L17923">
        <v>78.12</v>
      </c>
      <c r="M17923">
        <v>6.4399999999999999E-2</v>
      </c>
      <c r="O17923" s="12">
        <f>VLOOKUP(C17923,[3]May!$C:$Z,24,FALSE)</f>
        <v>2019</v>
      </c>
    </row>
    <row r="17924" spans="1:15" x14ac:dyDescent="0.25">
      <c r="A17924" t="s">
        <v>1245</v>
      </c>
      <c r="C17924" t="s">
        <v>1341</v>
      </c>
      <c r="E17924">
        <v>6</v>
      </c>
      <c r="F17924" t="s">
        <v>1250</v>
      </c>
      <c r="J17924" t="s">
        <v>23</v>
      </c>
      <c r="K17924">
        <v>2</v>
      </c>
      <c r="L17924">
        <v>218.36</v>
      </c>
      <c r="M17924">
        <v>0.17100000000000001</v>
      </c>
      <c r="O17924" s="12">
        <f>VLOOKUP(C17924,[3]May!$C:$Z,24,FALSE)</f>
        <v>2019</v>
      </c>
    </row>
    <row r="17925" spans="1:15" x14ac:dyDescent="0.25">
      <c r="A17925" t="s">
        <v>1245</v>
      </c>
      <c r="C17925" t="s">
        <v>1341</v>
      </c>
      <c r="E17925">
        <v>6</v>
      </c>
      <c r="F17925" t="s">
        <v>1250</v>
      </c>
      <c r="J17925" t="s">
        <v>23</v>
      </c>
      <c r="K17925">
        <v>11</v>
      </c>
      <c r="L17925">
        <v>119.35</v>
      </c>
      <c r="M17925">
        <v>9.35E-2</v>
      </c>
      <c r="O17925" s="12">
        <f>VLOOKUP(C17925,[3]May!$C:$Z,24,FALSE)</f>
        <v>2019</v>
      </c>
    </row>
    <row r="17926" spans="1:15" x14ac:dyDescent="0.25">
      <c r="A17926" t="s">
        <v>1245</v>
      </c>
      <c r="C17926" t="s">
        <v>1341</v>
      </c>
      <c r="E17926">
        <v>6</v>
      </c>
      <c r="F17926" t="s">
        <v>1250</v>
      </c>
      <c r="J17926" t="s">
        <v>23</v>
      </c>
      <c r="K17926">
        <v>11</v>
      </c>
      <c r="L17926">
        <v>119.35</v>
      </c>
      <c r="M17926">
        <v>9.35E-2</v>
      </c>
      <c r="O17926" s="12">
        <f>VLOOKUP(C17926,[3]May!$C:$Z,24,FALSE)</f>
        <v>2019</v>
      </c>
    </row>
    <row r="17927" spans="1:15" x14ac:dyDescent="0.25">
      <c r="A17927" t="s">
        <v>1245</v>
      </c>
      <c r="C17927" t="s">
        <v>1341</v>
      </c>
      <c r="E17927">
        <v>9</v>
      </c>
      <c r="F17927" t="s">
        <v>1256</v>
      </c>
      <c r="J17927" t="s">
        <v>23</v>
      </c>
      <c r="K17927">
        <v>3</v>
      </c>
      <c r="L17927">
        <v>117.18</v>
      </c>
      <c r="M17927">
        <v>9.6600000000000005E-2</v>
      </c>
      <c r="O17927" s="12">
        <f>VLOOKUP(C17927,[3]May!$C:$Z,24,FALSE)</f>
        <v>2019</v>
      </c>
    </row>
    <row r="17928" spans="1:15" x14ac:dyDescent="0.25">
      <c r="A17928" t="s">
        <v>1245</v>
      </c>
      <c r="C17928" t="s">
        <v>1341</v>
      </c>
      <c r="E17928">
        <v>9</v>
      </c>
      <c r="F17928" t="s">
        <v>1256</v>
      </c>
      <c r="J17928" t="s">
        <v>23</v>
      </c>
      <c r="K17928">
        <v>4</v>
      </c>
      <c r="L17928">
        <v>156.24</v>
      </c>
      <c r="M17928">
        <v>0.1288</v>
      </c>
      <c r="O17928" s="12">
        <f>VLOOKUP(C17928,[3]May!$C:$Z,24,FALSE)</f>
        <v>2019</v>
      </c>
    </row>
    <row r="17929" spans="1:15" x14ac:dyDescent="0.25">
      <c r="A17929" t="s">
        <v>1245</v>
      </c>
      <c r="C17929" t="s">
        <v>1341</v>
      </c>
      <c r="E17929">
        <v>6</v>
      </c>
      <c r="F17929" t="s">
        <v>1250</v>
      </c>
      <c r="J17929" t="s">
        <v>23</v>
      </c>
      <c r="K17929">
        <v>11</v>
      </c>
      <c r="L17929">
        <v>119.35</v>
      </c>
      <c r="M17929">
        <v>9.35E-2</v>
      </c>
      <c r="O17929" s="12">
        <f>VLOOKUP(C17929,[3]May!$C:$Z,24,FALSE)</f>
        <v>2019</v>
      </c>
    </row>
    <row r="17930" spans="1:15" x14ac:dyDescent="0.25">
      <c r="A17930" t="s">
        <v>1245</v>
      </c>
      <c r="C17930" t="s">
        <v>1341</v>
      </c>
      <c r="E17930">
        <v>12</v>
      </c>
      <c r="F17930" t="s">
        <v>1253</v>
      </c>
      <c r="J17930" t="s">
        <v>23</v>
      </c>
      <c r="K17930">
        <v>1</v>
      </c>
      <c r="L17930">
        <v>61.2</v>
      </c>
      <c r="M17930">
        <v>8.3370000000000007E-3</v>
      </c>
      <c r="O17930" s="12">
        <f>VLOOKUP(C17930,[3]May!$C:$Z,24,FALSE)</f>
        <v>2019</v>
      </c>
    </row>
    <row r="17931" spans="1:15" x14ac:dyDescent="0.25">
      <c r="A17931" t="s">
        <v>1245</v>
      </c>
      <c r="C17931" t="s">
        <v>1341</v>
      </c>
      <c r="E17931">
        <v>6</v>
      </c>
      <c r="F17931" t="s">
        <v>1250</v>
      </c>
      <c r="J17931" t="s">
        <v>23</v>
      </c>
      <c r="K17931">
        <v>6</v>
      </c>
      <c r="L17931">
        <v>655.08000000000004</v>
      </c>
      <c r="M17931">
        <v>0.51300000000000001</v>
      </c>
      <c r="O17931" s="12">
        <f>VLOOKUP(C17931,[3]May!$C:$Z,24,FALSE)</f>
        <v>2019</v>
      </c>
    </row>
    <row r="17932" spans="1:15" x14ac:dyDescent="0.25">
      <c r="A17932" t="s">
        <v>1245</v>
      </c>
      <c r="C17932" t="s">
        <v>1341</v>
      </c>
      <c r="E17932">
        <v>6</v>
      </c>
      <c r="F17932" t="s">
        <v>1250</v>
      </c>
      <c r="J17932" t="s">
        <v>23</v>
      </c>
      <c r="K17932">
        <v>7</v>
      </c>
      <c r="L17932">
        <v>75.95</v>
      </c>
      <c r="M17932">
        <v>5.9499999999999997E-2</v>
      </c>
      <c r="O17932" s="12">
        <f>VLOOKUP(C17932,[3]May!$C:$Z,24,FALSE)</f>
        <v>2019</v>
      </c>
    </row>
    <row r="17933" spans="1:15" x14ac:dyDescent="0.25">
      <c r="A17933" t="s">
        <v>1245</v>
      </c>
      <c r="C17933" t="s">
        <v>1341</v>
      </c>
      <c r="E17933">
        <v>6</v>
      </c>
      <c r="F17933" t="s">
        <v>1250</v>
      </c>
      <c r="J17933" t="s">
        <v>23</v>
      </c>
      <c r="K17933">
        <v>4</v>
      </c>
      <c r="L17933">
        <v>43.4</v>
      </c>
      <c r="M17933">
        <v>3.4000000000000002E-2</v>
      </c>
      <c r="O17933" s="12">
        <f>VLOOKUP(C17933,[3]May!$C:$Z,24,FALSE)</f>
        <v>2019</v>
      </c>
    </row>
    <row r="17934" spans="1:15" x14ac:dyDescent="0.25">
      <c r="A17934" t="s">
        <v>1245</v>
      </c>
      <c r="C17934" t="s">
        <v>1341</v>
      </c>
      <c r="E17934">
        <v>6</v>
      </c>
      <c r="F17934" t="s">
        <v>1250</v>
      </c>
      <c r="J17934" t="s">
        <v>23</v>
      </c>
      <c r="K17934">
        <v>4</v>
      </c>
      <c r="L17934">
        <v>436.72</v>
      </c>
      <c r="M17934">
        <v>0.34200000000000003</v>
      </c>
      <c r="O17934" s="12">
        <f>VLOOKUP(C17934,[3]May!$C:$Z,24,FALSE)</f>
        <v>2019</v>
      </c>
    </row>
    <row r="17935" spans="1:15" x14ac:dyDescent="0.25">
      <c r="A17935" t="s">
        <v>1245</v>
      </c>
      <c r="C17935" t="s">
        <v>1341</v>
      </c>
      <c r="E17935">
        <v>9</v>
      </c>
      <c r="F17935" t="s">
        <v>1256</v>
      </c>
      <c r="J17935" t="s">
        <v>23</v>
      </c>
      <c r="K17935">
        <v>4</v>
      </c>
      <c r="L17935">
        <v>156.24</v>
      </c>
      <c r="M17935">
        <v>0.1288</v>
      </c>
      <c r="O17935" s="12">
        <f>VLOOKUP(C17935,[3]May!$C:$Z,24,FALSE)</f>
        <v>2019</v>
      </c>
    </row>
    <row r="17936" spans="1:15" x14ac:dyDescent="0.25">
      <c r="A17936" t="s">
        <v>1245</v>
      </c>
      <c r="C17936" t="s">
        <v>1341</v>
      </c>
      <c r="E17936">
        <v>2</v>
      </c>
      <c r="F17936" t="s">
        <v>1247</v>
      </c>
      <c r="J17936" t="s">
        <v>23</v>
      </c>
      <c r="K17936">
        <v>5</v>
      </c>
      <c r="L17936">
        <v>325.64999999999998</v>
      </c>
      <c r="M17936">
        <v>0.255</v>
      </c>
      <c r="O17936" s="12">
        <f>VLOOKUP(C17936,[3]May!$C:$Z,24,FALSE)</f>
        <v>2019</v>
      </c>
    </row>
    <row r="17937" spans="1:15" x14ac:dyDescent="0.25">
      <c r="A17937" t="s">
        <v>1245</v>
      </c>
      <c r="C17937" t="s">
        <v>1341</v>
      </c>
      <c r="E17937">
        <v>12</v>
      </c>
      <c r="F17937" t="s">
        <v>1253</v>
      </c>
      <c r="J17937" t="s">
        <v>23</v>
      </c>
      <c r="K17937">
        <v>1</v>
      </c>
      <c r="L17937">
        <v>61.2</v>
      </c>
      <c r="M17937">
        <v>8.3370000000000007E-3</v>
      </c>
      <c r="O17937" s="12">
        <f>VLOOKUP(C17937,[3]May!$C:$Z,24,FALSE)</f>
        <v>2019</v>
      </c>
    </row>
    <row r="17938" spans="1:15" x14ac:dyDescent="0.25">
      <c r="A17938" t="s">
        <v>1245</v>
      </c>
      <c r="C17938" t="s">
        <v>1341</v>
      </c>
      <c r="E17938">
        <v>2</v>
      </c>
      <c r="F17938" t="s">
        <v>1247</v>
      </c>
      <c r="J17938" t="s">
        <v>23</v>
      </c>
      <c r="K17938">
        <v>3</v>
      </c>
      <c r="L17938">
        <v>15.33</v>
      </c>
      <c r="M17938">
        <v>1.2E-2</v>
      </c>
      <c r="O17938" s="12">
        <f>VLOOKUP(C17938,[3]May!$C:$Z,24,FALSE)</f>
        <v>2019</v>
      </c>
    </row>
    <row r="17939" spans="1:15" x14ac:dyDescent="0.25">
      <c r="A17939" t="s">
        <v>1245</v>
      </c>
      <c r="C17939" t="s">
        <v>1341</v>
      </c>
      <c r="E17939">
        <v>6</v>
      </c>
      <c r="F17939" t="s">
        <v>1250</v>
      </c>
      <c r="J17939" t="s">
        <v>23</v>
      </c>
      <c r="K17939">
        <v>14</v>
      </c>
      <c r="L17939">
        <v>151.9</v>
      </c>
      <c r="M17939">
        <v>0.11899999999999999</v>
      </c>
      <c r="O17939" s="12">
        <f>VLOOKUP(C17939,[3]May!$C:$Z,24,FALSE)</f>
        <v>2019</v>
      </c>
    </row>
    <row r="17940" spans="1:15" x14ac:dyDescent="0.25">
      <c r="A17940" t="s">
        <v>1245</v>
      </c>
      <c r="C17940" t="s">
        <v>1341</v>
      </c>
      <c r="E17940">
        <v>6</v>
      </c>
      <c r="F17940" t="s">
        <v>1250</v>
      </c>
      <c r="J17940" t="s">
        <v>23</v>
      </c>
      <c r="K17940">
        <v>12</v>
      </c>
      <c r="L17940">
        <v>130.19999999999999</v>
      </c>
      <c r="M17940">
        <v>0.10199999999999999</v>
      </c>
      <c r="O17940" s="12">
        <f>VLOOKUP(C17940,[3]May!$C:$Z,24,FALSE)</f>
        <v>2019</v>
      </c>
    </row>
    <row r="17941" spans="1:15" x14ac:dyDescent="0.25">
      <c r="A17941" t="s">
        <v>1245</v>
      </c>
      <c r="C17941" t="s">
        <v>1341</v>
      </c>
      <c r="E17941">
        <v>9</v>
      </c>
      <c r="F17941" t="s">
        <v>1256</v>
      </c>
      <c r="J17941" t="s">
        <v>23</v>
      </c>
      <c r="K17941">
        <v>4</v>
      </c>
      <c r="L17941">
        <v>156.24</v>
      </c>
      <c r="M17941">
        <v>0.1288</v>
      </c>
      <c r="O17941" s="12">
        <f>VLOOKUP(C17941,[3]May!$C:$Z,24,FALSE)</f>
        <v>2019</v>
      </c>
    </row>
    <row r="17942" spans="1:15" x14ac:dyDescent="0.25">
      <c r="A17942" t="s">
        <v>1245</v>
      </c>
      <c r="C17942" t="s">
        <v>1341</v>
      </c>
      <c r="E17942">
        <v>6</v>
      </c>
      <c r="F17942" t="s">
        <v>1250</v>
      </c>
      <c r="J17942" t="s">
        <v>23</v>
      </c>
      <c r="K17942">
        <v>3</v>
      </c>
      <c r="L17942">
        <v>32.549999999999997</v>
      </c>
      <c r="M17942">
        <v>2.5499999999999998E-2</v>
      </c>
      <c r="O17942" s="12">
        <f>VLOOKUP(C17942,[3]May!$C:$Z,24,FALSE)</f>
        <v>2019</v>
      </c>
    </row>
    <row r="17943" spans="1:15" x14ac:dyDescent="0.25">
      <c r="A17943" t="s">
        <v>1245</v>
      </c>
      <c r="C17943" t="s">
        <v>1341</v>
      </c>
      <c r="E17943">
        <v>6</v>
      </c>
      <c r="F17943" t="s">
        <v>1250</v>
      </c>
      <c r="J17943" t="s">
        <v>23</v>
      </c>
      <c r="K17943">
        <v>2</v>
      </c>
      <c r="L17943">
        <v>218.36</v>
      </c>
      <c r="M17943">
        <v>0.17100000000000001</v>
      </c>
      <c r="O17943" s="12">
        <f>VLOOKUP(C17943,[3]May!$C:$Z,24,FALSE)</f>
        <v>2019</v>
      </c>
    </row>
    <row r="17944" spans="1:15" x14ac:dyDescent="0.25">
      <c r="A17944" t="s">
        <v>1245</v>
      </c>
      <c r="C17944" t="s">
        <v>1341</v>
      </c>
      <c r="E17944">
        <v>12</v>
      </c>
      <c r="F17944" t="s">
        <v>1253</v>
      </c>
      <c r="J17944" t="s">
        <v>23</v>
      </c>
      <c r="K17944">
        <v>1</v>
      </c>
      <c r="L17944">
        <v>61.2</v>
      </c>
      <c r="M17944">
        <v>8.3370000000000007E-3</v>
      </c>
      <c r="O17944" s="12">
        <f>VLOOKUP(C17944,[3]May!$C:$Z,24,FALSE)</f>
        <v>2019</v>
      </c>
    </row>
    <row r="17945" spans="1:15" x14ac:dyDescent="0.25">
      <c r="A17945" t="s">
        <v>1245</v>
      </c>
      <c r="C17945" t="s">
        <v>1341</v>
      </c>
      <c r="E17945">
        <v>9</v>
      </c>
      <c r="F17945" t="s">
        <v>1256</v>
      </c>
      <c r="J17945" t="s">
        <v>23</v>
      </c>
      <c r="K17945">
        <v>5</v>
      </c>
      <c r="L17945">
        <v>195.3</v>
      </c>
      <c r="M17945">
        <v>0.161</v>
      </c>
      <c r="O17945" s="12">
        <f>VLOOKUP(C17945,[3]May!$C:$Z,24,FALSE)</f>
        <v>2019</v>
      </c>
    </row>
    <row r="17946" spans="1:15" x14ac:dyDescent="0.25">
      <c r="A17946" t="s">
        <v>1245</v>
      </c>
      <c r="C17946" t="s">
        <v>1341</v>
      </c>
      <c r="E17946">
        <v>6</v>
      </c>
      <c r="F17946" t="s">
        <v>1250</v>
      </c>
      <c r="J17946" t="s">
        <v>23</v>
      </c>
      <c r="K17946">
        <v>8</v>
      </c>
      <c r="L17946">
        <v>86.8</v>
      </c>
      <c r="M17946">
        <v>6.8000000000000005E-2</v>
      </c>
      <c r="O17946" s="12">
        <f>VLOOKUP(C17946,[3]May!$C:$Z,24,FALSE)</f>
        <v>2019</v>
      </c>
    </row>
    <row r="17947" spans="1:15" x14ac:dyDescent="0.25">
      <c r="A17947" t="s">
        <v>1245</v>
      </c>
      <c r="C17947" t="s">
        <v>1341</v>
      </c>
      <c r="E17947">
        <v>5</v>
      </c>
      <c r="F17947" t="s">
        <v>1269</v>
      </c>
      <c r="J17947" t="s">
        <v>23</v>
      </c>
      <c r="K17947">
        <v>3</v>
      </c>
      <c r="L17947">
        <v>297.39</v>
      </c>
      <c r="M17947">
        <v>0.17130000000000001</v>
      </c>
      <c r="O17947" s="12">
        <f>VLOOKUP(C17947,[3]May!$C:$Z,24,FALSE)</f>
        <v>2019</v>
      </c>
    </row>
    <row r="17948" spans="1:15" x14ac:dyDescent="0.25">
      <c r="A17948" t="s">
        <v>1245</v>
      </c>
      <c r="C17948" t="s">
        <v>1341</v>
      </c>
      <c r="E17948">
        <v>8</v>
      </c>
      <c r="F17948" t="s">
        <v>1251</v>
      </c>
      <c r="J17948" t="s">
        <v>23</v>
      </c>
      <c r="K17948">
        <v>4</v>
      </c>
      <c r="L17948">
        <v>220.24</v>
      </c>
      <c r="M17948">
        <v>0.1288</v>
      </c>
      <c r="O17948" s="12">
        <f>VLOOKUP(C17948,[3]May!$C:$Z,24,FALSE)</f>
        <v>2019</v>
      </c>
    </row>
    <row r="17949" spans="1:15" x14ac:dyDescent="0.25">
      <c r="A17949" t="s">
        <v>1245</v>
      </c>
      <c r="C17949" t="s">
        <v>1341</v>
      </c>
      <c r="E17949">
        <v>6</v>
      </c>
      <c r="F17949" t="s">
        <v>1250</v>
      </c>
      <c r="J17949" t="s">
        <v>23</v>
      </c>
      <c r="K17949">
        <v>6</v>
      </c>
      <c r="L17949">
        <v>655.08000000000004</v>
      </c>
      <c r="M17949">
        <v>0.51300000000000001</v>
      </c>
      <c r="O17949" s="12">
        <f>VLOOKUP(C17949,[3]May!$C:$Z,24,FALSE)</f>
        <v>2019</v>
      </c>
    </row>
    <row r="17950" spans="1:15" x14ac:dyDescent="0.25">
      <c r="A17950" t="s">
        <v>1245</v>
      </c>
      <c r="C17950" t="s">
        <v>1341</v>
      </c>
      <c r="E17950">
        <v>12</v>
      </c>
      <c r="F17950" t="s">
        <v>1253</v>
      </c>
      <c r="J17950" t="s">
        <v>23</v>
      </c>
      <c r="K17950">
        <v>1</v>
      </c>
      <c r="L17950">
        <v>61.2</v>
      </c>
      <c r="M17950">
        <v>8.3370000000000007E-3</v>
      </c>
      <c r="O17950" s="12">
        <f>VLOOKUP(C17950,[3]May!$C:$Z,24,FALSE)</f>
        <v>2019</v>
      </c>
    </row>
    <row r="17951" spans="1:15" x14ac:dyDescent="0.25">
      <c r="A17951" t="s">
        <v>1245</v>
      </c>
      <c r="C17951" t="s">
        <v>1341</v>
      </c>
      <c r="E17951">
        <v>9</v>
      </c>
      <c r="F17951" t="s">
        <v>1256</v>
      </c>
      <c r="J17951" t="s">
        <v>23</v>
      </c>
      <c r="K17951">
        <v>4</v>
      </c>
      <c r="L17951">
        <v>156.24</v>
      </c>
      <c r="M17951">
        <v>0.1288</v>
      </c>
      <c r="O17951" s="12">
        <f>VLOOKUP(C17951,[3]May!$C:$Z,24,FALSE)</f>
        <v>2019</v>
      </c>
    </row>
    <row r="17952" spans="1:15" x14ac:dyDescent="0.25">
      <c r="A17952" t="s">
        <v>1245</v>
      </c>
      <c r="C17952" t="s">
        <v>1341</v>
      </c>
      <c r="E17952">
        <v>2</v>
      </c>
      <c r="F17952" t="s">
        <v>1247</v>
      </c>
      <c r="J17952" t="s">
        <v>23</v>
      </c>
      <c r="K17952">
        <v>14</v>
      </c>
      <c r="L17952">
        <v>71.540000000000006</v>
      </c>
      <c r="M17952">
        <v>5.6000000000000001E-2</v>
      </c>
      <c r="O17952" s="12">
        <f>VLOOKUP(C17952,[3]May!$C:$Z,24,FALSE)</f>
        <v>2019</v>
      </c>
    </row>
    <row r="17953" spans="1:15" x14ac:dyDescent="0.25">
      <c r="A17953" t="s">
        <v>1245</v>
      </c>
      <c r="C17953" t="s">
        <v>1341</v>
      </c>
      <c r="E17953">
        <v>6</v>
      </c>
      <c r="F17953" t="s">
        <v>1250</v>
      </c>
      <c r="J17953" t="s">
        <v>23</v>
      </c>
      <c r="K17953">
        <v>4</v>
      </c>
      <c r="L17953">
        <v>436.72</v>
      </c>
      <c r="M17953">
        <v>0.34200000000000003</v>
      </c>
      <c r="O17953" s="12">
        <f>VLOOKUP(C17953,[3]May!$C:$Z,24,FALSE)</f>
        <v>2019</v>
      </c>
    </row>
    <row r="17954" spans="1:15" x14ac:dyDescent="0.25">
      <c r="A17954" t="s">
        <v>1245</v>
      </c>
      <c r="C17954" t="s">
        <v>1341</v>
      </c>
      <c r="E17954">
        <v>6</v>
      </c>
      <c r="F17954" t="s">
        <v>1250</v>
      </c>
      <c r="J17954" t="s">
        <v>23</v>
      </c>
      <c r="K17954">
        <v>10</v>
      </c>
      <c r="L17954">
        <v>108.5</v>
      </c>
      <c r="M17954">
        <v>8.5000000000000006E-2</v>
      </c>
      <c r="O17954" s="12">
        <f>VLOOKUP(C17954,[3]May!$C:$Z,24,FALSE)</f>
        <v>2019</v>
      </c>
    </row>
    <row r="17955" spans="1:15" x14ac:dyDescent="0.25">
      <c r="A17955" t="s">
        <v>1245</v>
      </c>
      <c r="C17955" t="s">
        <v>1341</v>
      </c>
      <c r="E17955">
        <v>12</v>
      </c>
      <c r="F17955" t="s">
        <v>1253</v>
      </c>
      <c r="J17955" t="s">
        <v>23</v>
      </c>
      <c r="K17955">
        <v>1</v>
      </c>
      <c r="L17955">
        <v>61.2</v>
      </c>
      <c r="M17955">
        <v>8.3370000000000007E-3</v>
      </c>
      <c r="O17955" s="12">
        <f>VLOOKUP(C17955,[3]May!$C:$Z,24,FALSE)</f>
        <v>2019</v>
      </c>
    </row>
    <row r="17956" spans="1:15" x14ac:dyDescent="0.25">
      <c r="A17956" t="s">
        <v>1245</v>
      </c>
      <c r="C17956" t="s">
        <v>1341</v>
      </c>
      <c r="E17956">
        <v>12</v>
      </c>
      <c r="F17956" t="s">
        <v>1253</v>
      </c>
      <c r="J17956" t="s">
        <v>23</v>
      </c>
      <c r="K17956">
        <v>1</v>
      </c>
      <c r="L17956">
        <v>61.2</v>
      </c>
      <c r="M17956">
        <v>8.3370000000000007E-3</v>
      </c>
      <c r="O17956" s="12">
        <f>VLOOKUP(C17956,[3]May!$C:$Z,24,FALSE)</f>
        <v>2019</v>
      </c>
    </row>
    <row r="17957" spans="1:15" x14ac:dyDescent="0.25">
      <c r="A17957" t="s">
        <v>1245</v>
      </c>
      <c r="C17957" t="s">
        <v>1341</v>
      </c>
      <c r="E17957">
        <v>6</v>
      </c>
      <c r="F17957" t="s">
        <v>1250</v>
      </c>
      <c r="J17957" t="s">
        <v>23</v>
      </c>
      <c r="K17957">
        <v>6</v>
      </c>
      <c r="L17957">
        <v>655.08000000000004</v>
      </c>
      <c r="M17957">
        <v>0.51300000000000001</v>
      </c>
      <c r="O17957" s="12">
        <f>VLOOKUP(C17957,[3]May!$C:$Z,24,FALSE)</f>
        <v>2019</v>
      </c>
    </row>
    <row r="17958" spans="1:15" x14ac:dyDescent="0.25">
      <c r="A17958" t="s">
        <v>1245</v>
      </c>
      <c r="C17958" t="s">
        <v>1341</v>
      </c>
      <c r="E17958">
        <v>6</v>
      </c>
      <c r="F17958" t="s">
        <v>1250</v>
      </c>
      <c r="J17958" t="s">
        <v>23</v>
      </c>
      <c r="K17958">
        <v>2</v>
      </c>
      <c r="L17958">
        <v>218.36</v>
      </c>
      <c r="M17958">
        <v>0.17100000000000001</v>
      </c>
      <c r="O17958" s="12">
        <f>VLOOKUP(C17958,[3]May!$C:$Z,24,FALSE)</f>
        <v>2019</v>
      </c>
    </row>
    <row r="17959" spans="1:15" x14ac:dyDescent="0.25">
      <c r="A17959" t="s">
        <v>1245</v>
      </c>
      <c r="C17959" t="s">
        <v>1341</v>
      </c>
      <c r="E17959">
        <v>6</v>
      </c>
      <c r="F17959" t="s">
        <v>1250</v>
      </c>
      <c r="J17959" t="s">
        <v>23</v>
      </c>
      <c r="K17959">
        <v>2</v>
      </c>
      <c r="L17959">
        <v>21.7</v>
      </c>
      <c r="M17959">
        <v>1.7000000000000001E-2</v>
      </c>
      <c r="O17959" s="12">
        <f>VLOOKUP(C17959,[3]May!$C:$Z,24,FALSE)</f>
        <v>2019</v>
      </c>
    </row>
    <row r="17960" spans="1:15" x14ac:dyDescent="0.25">
      <c r="A17960" t="s">
        <v>1245</v>
      </c>
      <c r="C17960" t="s">
        <v>1341</v>
      </c>
      <c r="E17960">
        <v>6</v>
      </c>
      <c r="F17960" t="s">
        <v>1250</v>
      </c>
      <c r="J17960" t="s">
        <v>23</v>
      </c>
      <c r="K17960">
        <v>3</v>
      </c>
      <c r="L17960">
        <v>32.549999999999997</v>
      </c>
      <c r="M17960">
        <v>2.5499999999999998E-2</v>
      </c>
      <c r="O17960" s="12">
        <f>VLOOKUP(C17960,[3]May!$C:$Z,24,FALSE)</f>
        <v>2019</v>
      </c>
    </row>
    <row r="17961" spans="1:15" x14ac:dyDescent="0.25">
      <c r="A17961" t="s">
        <v>1245</v>
      </c>
      <c r="C17961" t="s">
        <v>1341</v>
      </c>
      <c r="E17961">
        <v>9</v>
      </c>
      <c r="F17961" t="s">
        <v>1256</v>
      </c>
      <c r="J17961" t="s">
        <v>23</v>
      </c>
      <c r="K17961">
        <v>4</v>
      </c>
      <c r="L17961">
        <v>156.24</v>
      </c>
      <c r="M17961">
        <v>0.1288</v>
      </c>
      <c r="O17961" s="12">
        <f>VLOOKUP(C17961,[3]May!$C:$Z,24,FALSE)</f>
        <v>2019</v>
      </c>
    </row>
    <row r="17962" spans="1:15" x14ac:dyDescent="0.25">
      <c r="A17962" t="s">
        <v>1245</v>
      </c>
      <c r="C17962" t="s">
        <v>1341</v>
      </c>
      <c r="E17962">
        <v>6</v>
      </c>
      <c r="F17962" t="s">
        <v>1250</v>
      </c>
      <c r="J17962" t="s">
        <v>23</v>
      </c>
      <c r="K17962">
        <v>1</v>
      </c>
      <c r="L17962">
        <v>10.85</v>
      </c>
      <c r="M17962">
        <v>8.5000000000000006E-3</v>
      </c>
      <c r="O17962" s="12">
        <f>VLOOKUP(C17962,[3]May!$C:$Z,24,FALSE)</f>
        <v>2019</v>
      </c>
    </row>
    <row r="17963" spans="1:15" x14ac:dyDescent="0.25">
      <c r="A17963" t="s">
        <v>1245</v>
      </c>
      <c r="C17963" t="s">
        <v>1341</v>
      </c>
      <c r="E17963">
        <v>6</v>
      </c>
      <c r="F17963" t="s">
        <v>1250</v>
      </c>
      <c r="J17963" t="s">
        <v>23</v>
      </c>
      <c r="K17963">
        <v>9</v>
      </c>
      <c r="L17963">
        <v>982.62</v>
      </c>
      <c r="M17963">
        <v>0.76949999999999996</v>
      </c>
      <c r="O17963" s="12">
        <f>VLOOKUP(C17963,[3]May!$C:$Z,24,FALSE)</f>
        <v>2019</v>
      </c>
    </row>
    <row r="17964" spans="1:15" x14ac:dyDescent="0.25">
      <c r="A17964" t="s">
        <v>1245</v>
      </c>
      <c r="C17964" t="s">
        <v>1341</v>
      </c>
      <c r="E17964">
        <v>6</v>
      </c>
      <c r="F17964" t="s">
        <v>1250</v>
      </c>
      <c r="J17964" t="s">
        <v>23</v>
      </c>
      <c r="K17964">
        <v>5</v>
      </c>
      <c r="L17964">
        <v>545.9</v>
      </c>
      <c r="M17964">
        <v>0.42749999999999999</v>
      </c>
      <c r="O17964" s="12">
        <f>VLOOKUP(C17964,[3]May!$C:$Z,24,FALSE)</f>
        <v>2019</v>
      </c>
    </row>
    <row r="17965" spans="1:15" x14ac:dyDescent="0.25">
      <c r="A17965" t="s">
        <v>1245</v>
      </c>
      <c r="C17965" t="s">
        <v>1341</v>
      </c>
      <c r="E17965">
        <v>6</v>
      </c>
      <c r="F17965" t="s">
        <v>1250</v>
      </c>
      <c r="J17965" t="s">
        <v>23</v>
      </c>
      <c r="K17965">
        <v>1</v>
      </c>
      <c r="L17965">
        <v>10.85</v>
      </c>
      <c r="M17965">
        <v>8.5000000000000006E-3</v>
      </c>
      <c r="O17965" s="12">
        <f>VLOOKUP(C17965,[3]May!$C:$Z,24,FALSE)</f>
        <v>2019</v>
      </c>
    </row>
    <row r="17966" spans="1:15" x14ac:dyDescent="0.25">
      <c r="A17966" t="s">
        <v>1245</v>
      </c>
      <c r="C17966" t="s">
        <v>1341</v>
      </c>
      <c r="E17966">
        <v>2</v>
      </c>
      <c r="F17966" t="s">
        <v>1247</v>
      </c>
      <c r="J17966" t="s">
        <v>23</v>
      </c>
      <c r="K17966">
        <v>9</v>
      </c>
      <c r="L17966">
        <v>45.99</v>
      </c>
      <c r="M17966">
        <v>3.5999999999999997E-2</v>
      </c>
      <c r="O17966" s="12">
        <f>VLOOKUP(C17966,[3]May!$C:$Z,24,FALSE)</f>
        <v>2019</v>
      </c>
    </row>
    <row r="17967" spans="1:15" x14ac:dyDescent="0.25">
      <c r="A17967" t="s">
        <v>1245</v>
      </c>
      <c r="C17967" t="s">
        <v>1341</v>
      </c>
      <c r="E17967">
        <v>12</v>
      </c>
      <c r="F17967" t="s">
        <v>1253</v>
      </c>
      <c r="J17967" t="s">
        <v>23</v>
      </c>
      <c r="K17967">
        <v>1</v>
      </c>
      <c r="L17967">
        <v>61.2</v>
      </c>
      <c r="M17967">
        <v>8.3370000000000007E-3</v>
      </c>
      <c r="O17967" s="12">
        <f>VLOOKUP(C17967,[3]May!$C:$Z,24,FALSE)</f>
        <v>2019</v>
      </c>
    </row>
    <row r="17968" spans="1:15" x14ac:dyDescent="0.25">
      <c r="A17968" t="s">
        <v>1245</v>
      </c>
      <c r="C17968" t="s">
        <v>1341</v>
      </c>
      <c r="E17968">
        <v>6</v>
      </c>
      <c r="F17968" t="s">
        <v>1250</v>
      </c>
      <c r="J17968" t="s">
        <v>23</v>
      </c>
      <c r="K17968">
        <v>3</v>
      </c>
      <c r="L17968">
        <v>327.54000000000002</v>
      </c>
      <c r="M17968">
        <v>0.25650000000000001</v>
      </c>
      <c r="O17968" s="12">
        <f>VLOOKUP(C17968,[3]May!$C:$Z,24,FALSE)</f>
        <v>2019</v>
      </c>
    </row>
    <row r="17969" spans="1:15" x14ac:dyDescent="0.25">
      <c r="A17969" t="s">
        <v>1245</v>
      </c>
      <c r="C17969" t="s">
        <v>1341</v>
      </c>
      <c r="E17969">
        <v>6</v>
      </c>
      <c r="F17969" t="s">
        <v>1250</v>
      </c>
      <c r="J17969" t="s">
        <v>23</v>
      </c>
      <c r="K17969">
        <v>9</v>
      </c>
      <c r="L17969">
        <v>97.65</v>
      </c>
      <c r="M17969">
        <v>7.6499999999999999E-2</v>
      </c>
      <c r="O17969" s="12">
        <f>VLOOKUP(C17969,[3]May!$C:$Z,24,FALSE)</f>
        <v>2019</v>
      </c>
    </row>
    <row r="17970" spans="1:15" x14ac:dyDescent="0.25">
      <c r="A17970" t="s">
        <v>1245</v>
      </c>
      <c r="C17970" t="s">
        <v>1341</v>
      </c>
      <c r="E17970">
        <v>6</v>
      </c>
      <c r="F17970" t="s">
        <v>1250</v>
      </c>
      <c r="J17970" t="s">
        <v>23</v>
      </c>
      <c r="K17970">
        <v>3</v>
      </c>
      <c r="L17970">
        <v>327.54000000000002</v>
      </c>
      <c r="M17970">
        <v>0.25650000000000001</v>
      </c>
      <c r="O17970" s="12">
        <f>VLOOKUP(C17970,[3]May!$C:$Z,24,FALSE)</f>
        <v>2019</v>
      </c>
    </row>
    <row r="17971" spans="1:15" x14ac:dyDescent="0.25">
      <c r="A17971" t="s">
        <v>1245</v>
      </c>
      <c r="C17971" t="s">
        <v>1341</v>
      </c>
      <c r="E17971">
        <v>6</v>
      </c>
      <c r="F17971" t="s">
        <v>1250</v>
      </c>
      <c r="J17971" t="s">
        <v>23</v>
      </c>
      <c r="K17971">
        <v>11</v>
      </c>
      <c r="L17971">
        <v>119.35</v>
      </c>
      <c r="M17971">
        <v>9.35E-2</v>
      </c>
      <c r="O17971" s="12">
        <f>VLOOKUP(C17971,[3]May!$C:$Z,24,FALSE)</f>
        <v>2019</v>
      </c>
    </row>
    <row r="17972" spans="1:15" x14ac:dyDescent="0.25">
      <c r="A17972" t="s">
        <v>1245</v>
      </c>
      <c r="C17972" t="s">
        <v>1341</v>
      </c>
      <c r="E17972">
        <v>6</v>
      </c>
      <c r="F17972" t="s">
        <v>1250</v>
      </c>
      <c r="J17972" t="s">
        <v>23</v>
      </c>
      <c r="K17972">
        <v>4</v>
      </c>
      <c r="L17972">
        <v>43.4</v>
      </c>
      <c r="M17972">
        <v>3.4000000000000002E-2</v>
      </c>
      <c r="O17972" s="12">
        <f>VLOOKUP(C17972,[3]May!$C:$Z,24,FALSE)</f>
        <v>2019</v>
      </c>
    </row>
    <row r="17973" spans="1:15" x14ac:dyDescent="0.25">
      <c r="A17973" t="s">
        <v>1245</v>
      </c>
      <c r="C17973" t="s">
        <v>1341</v>
      </c>
      <c r="E17973">
        <v>6</v>
      </c>
      <c r="F17973" t="s">
        <v>1250</v>
      </c>
      <c r="J17973" t="s">
        <v>23</v>
      </c>
      <c r="K17973">
        <v>5</v>
      </c>
      <c r="L17973">
        <v>54.25</v>
      </c>
      <c r="M17973">
        <v>4.2500000000000003E-2</v>
      </c>
      <c r="O17973" s="12">
        <f>VLOOKUP(C17973,[3]May!$C:$Z,24,FALSE)</f>
        <v>2019</v>
      </c>
    </row>
    <row r="17974" spans="1:15" x14ac:dyDescent="0.25">
      <c r="A17974" t="s">
        <v>1245</v>
      </c>
      <c r="C17974" t="s">
        <v>1341</v>
      </c>
      <c r="E17974">
        <v>9</v>
      </c>
      <c r="F17974" t="s">
        <v>1256</v>
      </c>
      <c r="J17974" t="s">
        <v>23</v>
      </c>
      <c r="K17974">
        <v>4</v>
      </c>
      <c r="L17974">
        <v>156.24</v>
      </c>
      <c r="M17974">
        <v>0.1288</v>
      </c>
      <c r="O17974" s="12">
        <f>VLOOKUP(C17974,[3]May!$C:$Z,24,FALSE)</f>
        <v>2019</v>
      </c>
    </row>
    <row r="17975" spans="1:15" x14ac:dyDescent="0.25">
      <c r="A17975" t="s">
        <v>1245</v>
      </c>
      <c r="C17975" t="s">
        <v>1341</v>
      </c>
      <c r="E17975">
        <v>2</v>
      </c>
      <c r="F17975" t="s">
        <v>1247</v>
      </c>
      <c r="J17975" t="s">
        <v>23</v>
      </c>
      <c r="K17975">
        <v>5</v>
      </c>
      <c r="L17975">
        <v>25.55</v>
      </c>
      <c r="M17975">
        <v>0.02</v>
      </c>
      <c r="O17975" s="12">
        <f>VLOOKUP(C17975,[3]May!$C:$Z,24,FALSE)</f>
        <v>2019</v>
      </c>
    </row>
    <row r="17976" spans="1:15" x14ac:dyDescent="0.25">
      <c r="A17976" t="s">
        <v>1245</v>
      </c>
      <c r="C17976" t="s">
        <v>1341</v>
      </c>
      <c r="E17976">
        <v>2</v>
      </c>
      <c r="F17976" t="s">
        <v>1247</v>
      </c>
      <c r="J17976" t="s">
        <v>23</v>
      </c>
      <c r="K17976">
        <v>1</v>
      </c>
      <c r="L17976">
        <v>65.13</v>
      </c>
      <c r="M17976">
        <v>5.0999999999999997E-2</v>
      </c>
      <c r="O17976" s="12">
        <f>VLOOKUP(C17976,[3]May!$C:$Z,24,FALSE)</f>
        <v>2019</v>
      </c>
    </row>
    <row r="17977" spans="1:15" x14ac:dyDescent="0.25">
      <c r="A17977" t="s">
        <v>1245</v>
      </c>
      <c r="C17977" t="s">
        <v>1341</v>
      </c>
      <c r="E17977">
        <v>2</v>
      </c>
      <c r="F17977" t="s">
        <v>1247</v>
      </c>
      <c r="J17977" t="s">
        <v>23</v>
      </c>
      <c r="K17977">
        <v>4</v>
      </c>
      <c r="L17977">
        <v>260.52</v>
      </c>
      <c r="M17977">
        <v>0.20399999999999999</v>
      </c>
      <c r="O17977" s="12">
        <f>VLOOKUP(C17977,[3]May!$C:$Z,24,FALSE)</f>
        <v>2019</v>
      </c>
    </row>
    <row r="17978" spans="1:15" x14ac:dyDescent="0.25">
      <c r="A17978" t="s">
        <v>1245</v>
      </c>
      <c r="C17978" t="s">
        <v>1341</v>
      </c>
      <c r="E17978">
        <v>6</v>
      </c>
      <c r="F17978" t="s">
        <v>1250</v>
      </c>
      <c r="J17978" t="s">
        <v>23</v>
      </c>
      <c r="K17978">
        <v>5</v>
      </c>
      <c r="L17978">
        <v>54.25</v>
      </c>
      <c r="M17978">
        <v>4.2500000000000003E-2</v>
      </c>
      <c r="O17978" s="12">
        <f>VLOOKUP(C17978,[3]May!$C:$Z,24,FALSE)</f>
        <v>2019</v>
      </c>
    </row>
    <row r="17979" spans="1:15" x14ac:dyDescent="0.25">
      <c r="A17979" t="s">
        <v>1245</v>
      </c>
      <c r="C17979" t="s">
        <v>1341</v>
      </c>
      <c r="E17979">
        <v>6</v>
      </c>
      <c r="F17979" t="s">
        <v>1250</v>
      </c>
      <c r="J17979" t="s">
        <v>23</v>
      </c>
      <c r="K17979">
        <v>2</v>
      </c>
      <c r="L17979">
        <v>218.36</v>
      </c>
      <c r="M17979">
        <v>0.17100000000000001</v>
      </c>
      <c r="O17979" s="12">
        <f>VLOOKUP(C17979,[3]May!$C:$Z,24,FALSE)</f>
        <v>2019</v>
      </c>
    </row>
    <row r="17980" spans="1:15" x14ac:dyDescent="0.25">
      <c r="A17980" t="s">
        <v>1245</v>
      </c>
      <c r="C17980" t="s">
        <v>1341</v>
      </c>
      <c r="E17980">
        <v>6</v>
      </c>
      <c r="F17980" t="s">
        <v>1250</v>
      </c>
      <c r="J17980" t="s">
        <v>23</v>
      </c>
      <c r="K17980">
        <v>11</v>
      </c>
      <c r="L17980">
        <v>119.35</v>
      </c>
      <c r="M17980">
        <v>9.35E-2</v>
      </c>
      <c r="O17980" s="12">
        <f>VLOOKUP(C17980,[3]May!$C:$Z,24,FALSE)</f>
        <v>2019</v>
      </c>
    </row>
    <row r="17981" spans="1:15" x14ac:dyDescent="0.25">
      <c r="A17981" t="s">
        <v>1245</v>
      </c>
      <c r="C17981" t="s">
        <v>1341</v>
      </c>
      <c r="E17981">
        <v>6</v>
      </c>
      <c r="F17981" t="s">
        <v>1250</v>
      </c>
      <c r="J17981" t="s">
        <v>23</v>
      </c>
      <c r="K17981">
        <v>11</v>
      </c>
      <c r="L17981">
        <v>1200.98</v>
      </c>
      <c r="M17981">
        <v>0.9405</v>
      </c>
      <c r="O17981" s="12">
        <f>VLOOKUP(C17981,[3]May!$C:$Z,24,FALSE)</f>
        <v>2019</v>
      </c>
    </row>
    <row r="17982" spans="1:15" x14ac:dyDescent="0.25">
      <c r="A17982" t="s">
        <v>1245</v>
      </c>
      <c r="C17982" t="s">
        <v>1341</v>
      </c>
      <c r="E17982">
        <v>6</v>
      </c>
      <c r="F17982" t="s">
        <v>1250</v>
      </c>
      <c r="J17982" t="s">
        <v>23</v>
      </c>
      <c r="K17982">
        <v>8</v>
      </c>
      <c r="L17982">
        <v>86.8</v>
      </c>
      <c r="M17982">
        <v>6.8000000000000005E-2</v>
      </c>
      <c r="O17982" s="12">
        <f>VLOOKUP(C17982,[3]May!$C:$Z,24,FALSE)</f>
        <v>2019</v>
      </c>
    </row>
    <row r="17983" spans="1:15" x14ac:dyDescent="0.25">
      <c r="A17983" t="s">
        <v>1245</v>
      </c>
      <c r="C17983" t="s">
        <v>1341</v>
      </c>
      <c r="E17983">
        <v>6</v>
      </c>
      <c r="F17983" t="s">
        <v>1250</v>
      </c>
      <c r="J17983" t="s">
        <v>23</v>
      </c>
      <c r="K17983">
        <v>3</v>
      </c>
      <c r="L17983">
        <v>327.54000000000002</v>
      </c>
      <c r="M17983">
        <v>0.25650000000000001</v>
      </c>
      <c r="O17983" s="12">
        <f>VLOOKUP(C17983,[3]May!$C:$Z,24,FALSE)</f>
        <v>2019</v>
      </c>
    </row>
    <row r="17984" spans="1:15" x14ac:dyDescent="0.25">
      <c r="A17984" t="s">
        <v>1245</v>
      </c>
      <c r="C17984" t="s">
        <v>1341</v>
      </c>
      <c r="E17984">
        <v>6</v>
      </c>
      <c r="F17984" t="s">
        <v>1250</v>
      </c>
      <c r="J17984" t="s">
        <v>23</v>
      </c>
      <c r="K17984">
        <v>9</v>
      </c>
      <c r="L17984">
        <v>97.65</v>
      </c>
      <c r="M17984">
        <v>7.6499999999999999E-2</v>
      </c>
      <c r="O17984" s="12">
        <f>VLOOKUP(C17984,[3]May!$C:$Z,24,FALSE)</f>
        <v>2019</v>
      </c>
    </row>
    <row r="17985" spans="1:15" x14ac:dyDescent="0.25">
      <c r="A17985" t="s">
        <v>1245</v>
      </c>
      <c r="C17985" t="s">
        <v>1341</v>
      </c>
      <c r="E17985">
        <v>12</v>
      </c>
      <c r="F17985" t="s">
        <v>1253</v>
      </c>
      <c r="J17985" t="s">
        <v>23</v>
      </c>
      <c r="K17985">
        <v>1</v>
      </c>
      <c r="L17985">
        <v>61.2</v>
      </c>
      <c r="M17985">
        <v>8.3370000000000007E-3</v>
      </c>
      <c r="O17985" s="12">
        <f>VLOOKUP(C17985,[3]May!$C:$Z,24,FALSE)</f>
        <v>2019</v>
      </c>
    </row>
    <row r="17986" spans="1:15" x14ac:dyDescent="0.25">
      <c r="A17986" t="s">
        <v>1245</v>
      </c>
      <c r="C17986" t="s">
        <v>1341</v>
      </c>
      <c r="E17986">
        <v>9</v>
      </c>
      <c r="F17986" t="s">
        <v>1256</v>
      </c>
      <c r="J17986" t="s">
        <v>23</v>
      </c>
      <c r="K17986">
        <v>8</v>
      </c>
      <c r="L17986">
        <v>312.48</v>
      </c>
      <c r="M17986">
        <v>0.2576</v>
      </c>
      <c r="O17986" s="12">
        <f>VLOOKUP(C17986,[3]May!$C:$Z,24,FALSE)</f>
        <v>2019</v>
      </c>
    </row>
    <row r="17987" spans="1:15" x14ac:dyDescent="0.25">
      <c r="A17987" t="s">
        <v>1245</v>
      </c>
      <c r="C17987" t="s">
        <v>1341</v>
      </c>
      <c r="E17987">
        <v>6</v>
      </c>
      <c r="F17987" t="s">
        <v>1250</v>
      </c>
      <c r="J17987" t="s">
        <v>23</v>
      </c>
      <c r="K17987">
        <v>6</v>
      </c>
      <c r="L17987">
        <v>65.099999999999994</v>
      </c>
      <c r="M17987">
        <v>5.0999999999999997E-2</v>
      </c>
      <c r="O17987" s="12">
        <f>VLOOKUP(C17987,[3]May!$C:$Z,24,FALSE)</f>
        <v>2019</v>
      </c>
    </row>
    <row r="17988" spans="1:15" x14ac:dyDescent="0.25">
      <c r="A17988" t="s">
        <v>1245</v>
      </c>
      <c r="C17988" t="s">
        <v>1341</v>
      </c>
      <c r="E17988">
        <v>6</v>
      </c>
      <c r="F17988" t="s">
        <v>1250</v>
      </c>
      <c r="J17988" t="s">
        <v>23</v>
      </c>
      <c r="K17988">
        <v>5</v>
      </c>
      <c r="L17988">
        <v>545.9</v>
      </c>
      <c r="M17988">
        <v>0.42749999999999999</v>
      </c>
      <c r="O17988" s="12">
        <f>VLOOKUP(C17988,[3]May!$C:$Z,24,FALSE)</f>
        <v>2019</v>
      </c>
    </row>
    <row r="17989" spans="1:15" x14ac:dyDescent="0.25">
      <c r="A17989" t="s">
        <v>1245</v>
      </c>
      <c r="C17989" t="s">
        <v>1341</v>
      </c>
      <c r="E17989">
        <v>9</v>
      </c>
      <c r="F17989" t="s">
        <v>1256</v>
      </c>
      <c r="J17989" t="s">
        <v>23</v>
      </c>
      <c r="K17989">
        <v>3</v>
      </c>
      <c r="L17989">
        <v>117.18</v>
      </c>
      <c r="M17989">
        <v>9.6600000000000005E-2</v>
      </c>
      <c r="O17989" s="12">
        <f>VLOOKUP(C17989,[3]May!$C:$Z,24,FALSE)</f>
        <v>2019</v>
      </c>
    </row>
    <row r="17990" spans="1:15" x14ac:dyDescent="0.25">
      <c r="A17990" t="s">
        <v>1245</v>
      </c>
      <c r="C17990" t="s">
        <v>1341</v>
      </c>
      <c r="E17990">
        <v>2</v>
      </c>
      <c r="F17990" t="s">
        <v>1247</v>
      </c>
      <c r="J17990" t="s">
        <v>23</v>
      </c>
      <c r="K17990">
        <v>2</v>
      </c>
      <c r="L17990">
        <v>10.220000000000001</v>
      </c>
      <c r="M17990">
        <v>8.0000000000000002E-3</v>
      </c>
      <c r="O17990" s="12">
        <f>VLOOKUP(C17990,[3]May!$C:$Z,24,FALSE)</f>
        <v>2019</v>
      </c>
    </row>
    <row r="17991" spans="1:15" x14ac:dyDescent="0.25">
      <c r="A17991" t="s">
        <v>1245</v>
      </c>
      <c r="C17991" t="s">
        <v>1341</v>
      </c>
      <c r="E17991">
        <v>2</v>
      </c>
      <c r="F17991" t="s">
        <v>1247</v>
      </c>
      <c r="J17991" t="s">
        <v>23</v>
      </c>
      <c r="K17991">
        <v>1</v>
      </c>
      <c r="L17991">
        <v>65.13</v>
      </c>
      <c r="M17991">
        <v>5.0999999999999997E-2</v>
      </c>
      <c r="O17991" s="12">
        <f>VLOOKUP(C17991,[3]May!$C:$Z,24,FALSE)</f>
        <v>2019</v>
      </c>
    </row>
    <row r="17992" spans="1:15" x14ac:dyDescent="0.25">
      <c r="A17992" t="s">
        <v>1245</v>
      </c>
      <c r="C17992" t="s">
        <v>1341</v>
      </c>
      <c r="E17992">
        <v>12</v>
      </c>
      <c r="F17992" t="s">
        <v>1253</v>
      </c>
      <c r="J17992" t="s">
        <v>23</v>
      </c>
      <c r="K17992">
        <v>1</v>
      </c>
      <c r="L17992">
        <v>61.2</v>
      </c>
      <c r="M17992">
        <v>8.3370000000000007E-3</v>
      </c>
      <c r="O17992" s="12">
        <f>VLOOKUP(C17992,[3]May!$C:$Z,24,FALSE)</f>
        <v>2019</v>
      </c>
    </row>
    <row r="17993" spans="1:15" x14ac:dyDescent="0.25">
      <c r="A17993" t="s">
        <v>1245</v>
      </c>
      <c r="C17993" t="s">
        <v>1341</v>
      </c>
      <c r="E17993">
        <v>6</v>
      </c>
      <c r="F17993" t="s">
        <v>1250</v>
      </c>
      <c r="J17993" t="s">
        <v>23</v>
      </c>
      <c r="K17993">
        <v>7</v>
      </c>
      <c r="L17993">
        <v>764.26</v>
      </c>
      <c r="M17993">
        <v>0.59850000000000003</v>
      </c>
      <c r="O17993" s="12">
        <f>VLOOKUP(C17993,[3]May!$C:$Z,24,FALSE)</f>
        <v>2019</v>
      </c>
    </row>
    <row r="17994" spans="1:15" x14ac:dyDescent="0.25">
      <c r="A17994" t="s">
        <v>1245</v>
      </c>
      <c r="C17994" t="s">
        <v>1341</v>
      </c>
      <c r="E17994">
        <v>6</v>
      </c>
      <c r="F17994" t="s">
        <v>1250</v>
      </c>
      <c r="J17994" t="s">
        <v>23</v>
      </c>
      <c r="K17994">
        <v>10</v>
      </c>
      <c r="L17994">
        <v>108.5</v>
      </c>
      <c r="M17994">
        <v>8.5000000000000006E-2</v>
      </c>
      <c r="O17994" s="12">
        <f>VLOOKUP(C17994,[3]May!$C:$Z,24,FALSE)</f>
        <v>2019</v>
      </c>
    </row>
    <row r="17995" spans="1:15" x14ac:dyDescent="0.25">
      <c r="A17995" t="s">
        <v>1245</v>
      </c>
      <c r="C17995" t="s">
        <v>1341</v>
      </c>
      <c r="E17995">
        <v>6</v>
      </c>
      <c r="F17995" t="s">
        <v>1250</v>
      </c>
      <c r="J17995" t="s">
        <v>23</v>
      </c>
      <c r="K17995">
        <v>3</v>
      </c>
      <c r="L17995">
        <v>327.54000000000002</v>
      </c>
      <c r="M17995">
        <v>0.25650000000000001</v>
      </c>
      <c r="O17995" s="12">
        <f>VLOOKUP(C17995,[3]May!$C:$Z,24,FALSE)</f>
        <v>2019</v>
      </c>
    </row>
    <row r="17996" spans="1:15" x14ac:dyDescent="0.25">
      <c r="A17996" t="s">
        <v>1245</v>
      </c>
      <c r="C17996" t="s">
        <v>1341</v>
      </c>
      <c r="E17996">
        <v>6</v>
      </c>
      <c r="F17996" t="s">
        <v>1250</v>
      </c>
      <c r="J17996" t="s">
        <v>23</v>
      </c>
      <c r="K17996">
        <v>6</v>
      </c>
      <c r="L17996">
        <v>65.099999999999994</v>
      </c>
      <c r="M17996">
        <v>5.0999999999999997E-2</v>
      </c>
      <c r="O17996" s="12">
        <f>VLOOKUP(C17996,[3]May!$C:$Z,24,FALSE)</f>
        <v>2019</v>
      </c>
    </row>
    <row r="17997" spans="1:15" x14ac:dyDescent="0.25">
      <c r="A17997" t="s">
        <v>1245</v>
      </c>
      <c r="C17997" t="s">
        <v>1341</v>
      </c>
      <c r="E17997">
        <v>6</v>
      </c>
      <c r="F17997" t="s">
        <v>1250</v>
      </c>
      <c r="J17997" t="s">
        <v>23</v>
      </c>
      <c r="K17997">
        <v>5</v>
      </c>
      <c r="L17997">
        <v>54.25</v>
      </c>
      <c r="M17997">
        <v>4.2500000000000003E-2</v>
      </c>
      <c r="O17997" s="12">
        <f>VLOOKUP(C17997,[3]May!$C:$Z,24,FALSE)</f>
        <v>2019</v>
      </c>
    </row>
    <row r="17998" spans="1:15" x14ac:dyDescent="0.25">
      <c r="A17998" t="s">
        <v>1245</v>
      </c>
      <c r="C17998" t="s">
        <v>1341</v>
      </c>
      <c r="E17998">
        <v>9</v>
      </c>
      <c r="F17998" t="s">
        <v>1256</v>
      </c>
      <c r="J17998" t="s">
        <v>23</v>
      </c>
      <c r="K17998">
        <v>4</v>
      </c>
      <c r="L17998">
        <v>156.24</v>
      </c>
      <c r="M17998">
        <v>0.1288</v>
      </c>
      <c r="O17998" s="12">
        <f>VLOOKUP(C17998,[3]May!$C:$Z,24,FALSE)</f>
        <v>2019</v>
      </c>
    </row>
    <row r="17999" spans="1:15" x14ac:dyDescent="0.25">
      <c r="A17999" t="s">
        <v>1245</v>
      </c>
      <c r="C17999" t="s">
        <v>1341</v>
      </c>
      <c r="E17999">
        <v>6</v>
      </c>
      <c r="F17999" t="s">
        <v>1250</v>
      </c>
      <c r="J17999" t="s">
        <v>23</v>
      </c>
      <c r="K17999">
        <v>5</v>
      </c>
      <c r="L17999">
        <v>545.9</v>
      </c>
      <c r="M17999">
        <v>0.42749999999999999</v>
      </c>
      <c r="O17999" s="12">
        <f>VLOOKUP(C17999,[3]May!$C:$Z,24,FALSE)</f>
        <v>2019</v>
      </c>
    </row>
    <row r="18000" spans="1:15" x14ac:dyDescent="0.25">
      <c r="A18000" t="s">
        <v>1245</v>
      </c>
      <c r="C18000" t="s">
        <v>1341</v>
      </c>
      <c r="E18000">
        <v>6</v>
      </c>
      <c r="F18000" t="s">
        <v>1250</v>
      </c>
      <c r="J18000" t="s">
        <v>23</v>
      </c>
      <c r="K18000">
        <v>11</v>
      </c>
      <c r="L18000">
        <v>119.35</v>
      </c>
      <c r="M18000">
        <v>9.35E-2</v>
      </c>
      <c r="O18000" s="12">
        <f>VLOOKUP(C18000,[3]May!$C:$Z,24,FALSE)</f>
        <v>2019</v>
      </c>
    </row>
    <row r="18001" spans="1:15" x14ac:dyDescent="0.25">
      <c r="A18001" t="s">
        <v>1245</v>
      </c>
      <c r="C18001" t="s">
        <v>1341</v>
      </c>
      <c r="E18001">
        <v>6</v>
      </c>
      <c r="F18001" t="s">
        <v>1250</v>
      </c>
      <c r="J18001" t="s">
        <v>23</v>
      </c>
      <c r="K18001">
        <v>14</v>
      </c>
      <c r="L18001">
        <v>151.9</v>
      </c>
      <c r="M18001">
        <v>0.11899999999999999</v>
      </c>
      <c r="O18001" s="12">
        <f>VLOOKUP(C18001,[3]May!$C:$Z,24,FALSE)</f>
        <v>2019</v>
      </c>
    </row>
    <row r="18002" spans="1:15" x14ac:dyDescent="0.25">
      <c r="A18002" t="s">
        <v>1245</v>
      </c>
      <c r="C18002" t="s">
        <v>1341</v>
      </c>
      <c r="E18002">
        <v>9</v>
      </c>
      <c r="F18002" t="s">
        <v>1256</v>
      </c>
      <c r="J18002" t="s">
        <v>23</v>
      </c>
      <c r="K18002">
        <v>4</v>
      </c>
      <c r="L18002">
        <v>156.24</v>
      </c>
      <c r="M18002">
        <v>0.1288</v>
      </c>
      <c r="O18002" s="12">
        <f>VLOOKUP(C18002,[3]May!$C:$Z,24,FALSE)</f>
        <v>2019</v>
      </c>
    </row>
    <row r="18003" spans="1:15" x14ac:dyDescent="0.25">
      <c r="A18003" t="s">
        <v>1245</v>
      </c>
      <c r="C18003" t="s">
        <v>1341</v>
      </c>
      <c r="E18003">
        <v>6</v>
      </c>
      <c r="F18003" t="s">
        <v>1250</v>
      </c>
      <c r="J18003" t="s">
        <v>23</v>
      </c>
      <c r="K18003">
        <v>2</v>
      </c>
      <c r="L18003">
        <v>218.36</v>
      </c>
      <c r="M18003">
        <v>0.17100000000000001</v>
      </c>
      <c r="O18003" s="12">
        <f>VLOOKUP(C18003,[3]May!$C:$Z,24,FALSE)</f>
        <v>2019</v>
      </c>
    </row>
    <row r="18004" spans="1:15" x14ac:dyDescent="0.25">
      <c r="A18004" t="s">
        <v>1245</v>
      </c>
      <c r="C18004" t="s">
        <v>1341</v>
      </c>
      <c r="E18004">
        <v>6</v>
      </c>
      <c r="F18004" t="s">
        <v>1250</v>
      </c>
      <c r="J18004" t="s">
        <v>23</v>
      </c>
      <c r="K18004">
        <v>8</v>
      </c>
      <c r="L18004">
        <v>86.8</v>
      </c>
      <c r="M18004">
        <v>6.8000000000000005E-2</v>
      </c>
      <c r="O18004" s="12">
        <f>VLOOKUP(C18004,[3]May!$C:$Z,24,FALSE)</f>
        <v>2019</v>
      </c>
    </row>
    <row r="18005" spans="1:15" x14ac:dyDescent="0.25">
      <c r="A18005" t="s">
        <v>1245</v>
      </c>
      <c r="C18005" t="s">
        <v>1341</v>
      </c>
      <c r="E18005">
        <v>8</v>
      </c>
      <c r="F18005" t="s">
        <v>1251</v>
      </c>
      <c r="J18005" t="s">
        <v>23</v>
      </c>
      <c r="K18005">
        <v>8</v>
      </c>
      <c r="L18005">
        <v>440.48</v>
      </c>
      <c r="M18005">
        <v>0.2576</v>
      </c>
      <c r="O18005" s="12">
        <f>VLOOKUP(C18005,[3]May!$C:$Z,24,FALSE)</f>
        <v>2019</v>
      </c>
    </row>
    <row r="18006" spans="1:15" x14ac:dyDescent="0.25">
      <c r="A18006" t="s">
        <v>1245</v>
      </c>
      <c r="C18006" t="s">
        <v>1341</v>
      </c>
      <c r="E18006">
        <v>12</v>
      </c>
      <c r="F18006" t="s">
        <v>1253</v>
      </c>
      <c r="J18006" t="s">
        <v>23</v>
      </c>
      <c r="K18006">
        <v>1</v>
      </c>
      <c r="L18006">
        <v>61.2</v>
      </c>
      <c r="M18006">
        <v>8.3370000000000007E-3</v>
      </c>
      <c r="O18006" s="12">
        <f>VLOOKUP(C18006,[3]May!$C:$Z,24,FALSE)</f>
        <v>2019</v>
      </c>
    </row>
    <row r="18007" spans="1:15" x14ac:dyDescent="0.25">
      <c r="A18007" t="s">
        <v>1245</v>
      </c>
      <c r="C18007" t="s">
        <v>1341</v>
      </c>
      <c r="E18007">
        <v>9</v>
      </c>
      <c r="F18007" t="s">
        <v>1256</v>
      </c>
      <c r="J18007" t="s">
        <v>23</v>
      </c>
      <c r="K18007">
        <v>4</v>
      </c>
      <c r="L18007">
        <v>156.24</v>
      </c>
      <c r="M18007">
        <v>0.1288</v>
      </c>
      <c r="O18007" s="12">
        <f>VLOOKUP(C18007,[3]May!$C:$Z,24,FALSE)</f>
        <v>2019</v>
      </c>
    </row>
    <row r="18008" spans="1:15" x14ac:dyDescent="0.25">
      <c r="A18008" t="s">
        <v>1245</v>
      </c>
      <c r="C18008" t="s">
        <v>1341</v>
      </c>
      <c r="E18008">
        <v>2</v>
      </c>
      <c r="F18008" t="s">
        <v>1247</v>
      </c>
      <c r="J18008" t="s">
        <v>23</v>
      </c>
      <c r="K18008">
        <v>3</v>
      </c>
      <c r="L18008">
        <v>195.39</v>
      </c>
      <c r="M18008">
        <v>0.153</v>
      </c>
      <c r="O18008" s="12">
        <f>VLOOKUP(C18008,[3]May!$C:$Z,24,FALSE)</f>
        <v>2019</v>
      </c>
    </row>
    <row r="18009" spans="1:15" x14ac:dyDescent="0.25">
      <c r="A18009" t="s">
        <v>1245</v>
      </c>
      <c r="C18009" t="s">
        <v>1341</v>
      </c>
      <c r="E18009">
        <v>2</v>
      </c>
      <c r="F18009" t="s">
        <v>1247</v>
      </c>
      <c r="J18009" t="s">
        <v>23</v>
      </c>
      <c r="K18009">
        <v>4</v>
      </c>
      <c r="L18009">
        <v>20.440000000000001</v>
      </c>
      <c r="M18009">
        <v>1.6E-2</v>
      </c>
      <c r="O18009" s="12">
        <f>VLOOKUP(C18009,[3]May!$C:$Z,24,FALSE)</f>
        <v>2019</v>
      </c>
    </row>
    <row r="18010" spans="1:15" x14ac:dyDescent="0.25">
      <c r="A18010" t="s">
        <v>1245</v>
      </c>
      <c r="C18010" t="s">
        <v>1341</v>
      </c>
      <c r="E18010">
        <v>6</v>
      </c>
      <c r="F18010" t="s">
        <v>1250</v>
      </c>
      <c r="J18010" t="s">
        <v>23</v>
      </c>
      <c r="K18010">
        <v>1</v>
      </c>
      <c r="L18010">
        <v>109.18</v>
      </c>
      <c r="M18010">
        <v>8.5500000000000007E-2</v>
      </c>
      <c r="O18010" s="12">
        <f>VLOOKUP(C18010,[3]May!$C:$Z,24,FALSE)</f>
        <v>2019</v>
      </c>
    </row>
    <row r="18011" spans="1:15" x14ac:dyDescent="0.25">
      <c r="A18011" t="s">
        <v>1245</v>
      </c>
      <c r="C18011" t="s">
        <v>1341</v>
      </c>
      <c r="E18011">
        <v>6</v>
      </c>
      <c r="F18011" t="s">
        <v>1250</v>
      </c>
      <c r="J18011" t="s">
        <v>23</v>
      </c>
      <c r="K18011">
        <v>1</v>
      </c>
      <c r="L18011">
        <v>10.85</v>
      </c>
      <c r="M18011">
        <v>8.5000000000000006E-3</v>
      </c>
      <c r="O18011" s="12">
        <f>VLOOKUP(C18011,[3]May!$C:$Z,24,FALSE)</f>
        <v>2019</v>
      </c>
    </row>
    <row r="18012" spans="1:15" x14ac:dyDescent="0.25">
      <c r="A18012" t="s">
        <v>1245</v>
      </c>
      <c r="C18012" t="s">
        <v>1341</v>
      </c>
      <c r="E18012">
        <v>9</v>
      </c>
      <c r="F18012" t="s">
        <v>1256</v>
      </c>
      <c r="J18012" t="s">
        <v>23</v>
      </c>
      <c r="K18012">
        <v>8</v>
      </c>
      <c r="L18012">
        <v>312.48</v>
      </c>
      <c r="M18012">
        <v>0.2576</v>
      </c>
      <c r="O18012" s="12">
        <f>VLOOKUP(C18012,[3]May!$C:$Z,24,FALSE)</f>
        <v>2019</v>
      </c>
    </row>
    <row r="18013" spans="1:15" x14ac:dyDescent="0.25">
      <c r="A18013" t="s">
        <v>1245</v>
      </c>
      <c r="C18013" t="s">
        <v>1341</v>
      </c>
      <c r="E18013">
        <v>6</v>
      </c>
      <c r="F18013" t="s">
        <v>1250</v>
      </c>
      <c r="J18013" t="s">
        <v>23</v>
      </c>
      <c r="K18013">
        <v>2</v>
      </c>
      <c r="L18013">
        <v>21.7</v>
      </c>
      <c r="M18013">
        <v>1.7000000000000001E-2</v>
      </c>
      <c r="O18013" s="12">
        <f>VLOOKUP(C18013,[3]May!$C:$Z,24,FALSE)</f>
        <v>2019</v>
      </c>
    </row>
    <row r="18014" spans="1:15" x14ac:dyDescent="0.25">
      <c r="A18014" t="s">
        <v>1245</v>
      </c>
      <c r="C18014" t="s">
        <v>1341</v>
      </c>
      <c r="E18014">
        <v>6</v>
      </c>
      <c r="F18014" t="s">
        <v>1250</v>
      </c>
      <c r="J18014" t="s">
        <v>23</v>
      </c>
      <c r="K18014">
        <v>4</v>
      </c>
      <c r="L18014">
        <v>43.4</v>
      </c>
      <c r="M18014">
        <v>3.4000000000000002E-2</v>
      </c>
      <c r="O18014" s="12">
        <f>VLOOKUP(C18014,[3]May!$C:$Z,24,FALSE)</f>
        <v>2019</v>
      </c>
    </row>
    <row r="18015" spans="1:15" x14ac:dyDescent="0.25">
      <c r="A18015" t="s">
        <v>1245</v>
      </c>
      <c r="C18015" t="s">
        <v>1341</v>
      </c>
      <c r="E18015">
        <v>2</v>
      </c>
      <c r="F18015" t="s">
        <v>1247</v>
      </c>
      <c r="J18015" t="s">
        <v>23</v>
      </c>
      <c r="K18015">
        <v>5</v>
      </c>
      <c r="L18015">
        <v>325.64999999999998</v>
      </c>
      <c r="M18015">
        <v>0.255</v>
      </c>
      <c r="O18015" s="12">
        <f>VLOOKUP(C18015,[3]May!$C:$Z,24,FALSE)</f>
        <v>2019</v>
      </c>
    </row>
    <row r="18016" spans="1:15" x14ac:dyDescent="0.25">
      <c r="A18016" t="s">
        <v>1245</v>
      </c>
      <c r="C18016" t="s">
        <v>1341</v>
      </c>
      <c r="E18016">
        <v>2</v>
      </c>
      <c r="F18016" t="s">
        <v>1247</v>
      </c>
      <c r="J18016" t="s">
        <v>23</v>
      </c>
      <c r="K18016">
        <v>1</v>
      </c>
      <c r="L18016">
        <v>5.1100000000000003</v>
      </c>
      <c r="M18016">
        <v>4.0000000000000001E-3</v>
      </c>
      <c r="O18016" s="12">
        <f>VLOOKUP(C18016,[3]May!$C:$Z,24,FALSE)</f>
        <v>2019</v>
      </c>
    </row>
    <row r="18017" spans="1:15" x14ac:dyDescent="0.25">
      <c r="A18017" t="s">
        <v>1245</v>
      </c>
      <c r="C18017" t="s">
        <v>1341</v>
      </c>
      <c r="E18017">
        <v>12</v>
      </c>
      <c r="F18017" t="s">
        <v>1253</v>
      </c>
      <c r="J18017" t="s">
        <v>23</v>
      </c>
      <c r="K18017">
        <v>1</v>
      </c>
      <c r="L18017">
        <v>61.2</v>
      </c>
      <c r="M18017">
        <v>8.3370000000000007E-3</v>
      </c>
      <c r="O18017" s="12">
        <f>VLOOKUP(C18017,[3]May!$C:$Z,24,FALSE)</f>
        <v>2019</v>
      </c>
    </row>
    <row r="18018" spans="1:15" x14ac:dyDescent="0.25">
      <c r="A18018" t="s">
        <v>1245</v>
      </c>
      <c r="C18018" t="s">
        <v>1341</v>
      </c>
      <c r="E18018">
        <v>6</v>
      </c>
      <c r="F18018" t="s">
        <v>1250</v>
      </c>
      <c r="J18018" t="s">
        <v>23</v>
      </c>
      <c r="K18018">
        <v>6</v>
      </c>
      <c r="L18018">
        <v>655.08000000000004</v>
      </c>
      <c r="M18018">
        <v>0.51300000000000001</v>
      </c>
      <c r="O18018" s="12">
        <f>VLOOKUP(C18018,[3]May!$C:$Z,24,FALSE)</f>
        <v>2019</v>
      </c>
    </row>
    <row r="18019" spans="1:15" x14ac:dyDescent="0.25">
      <c r="A18019" t="s">
        <v>1245</v>
      </c>
      <c r="C18019" t="s">
        <v>1341</v>
      </c>
      <c r="E18019">
        <v>6</v>
      </c>
      <c r="F18019" t="s">
        <v>1250</v>
      </c>
      <c r="J18019" t="s">
        <v>23</v>
      </c>
      <c r="K18019">
        <v>15</v>
      </c>
      <c r="L18019">
        <v>162.75</v>
      </c>
      <c r="M18019">
        <v>0.1275</v>
      </c>
      <c r="O18019" s="12">
        <f>VLOOKUP(C18019,[3]May!$C:$Z,24,FALSE)</f>
        <v>2019</v>
      </c>
    </row>
    <row r="18020" spans="1:15" x14ac:dyDescent="0.25">
      <c r="A18020" t="s">
        <v>1245</v>
      </c>
      <c r="C18020" t="s">
        <v>1341</v>
      </c>
      <c r="E18020">
        <v>2</v>
      </c>
      <c r="F18020" t="s">
        <v>1247</v>
      </c>
      <c r="J18020" t="s">
        <v>23</v>
      </c>
      <c r="K18020">
        <v>5</v>
      </c>
      <c r="L18020">
        <v>325.64999999999998</v>
      </c>
      <c r="M18020">
        <v>0.255</v>
      </c>
      <c r="O18020" s="12">
        <f>VLOOKUP(C18020,[3]May!$C:$Z,24,FALSE)</f>
        <v>2019</v>
      </c>
    </row>
    <row r="18021" spans="1:15" x14ac:dyDescent="0.25">
      <c r="A18021" t="s">
        <v>1245</v>
      </c>
      <c r="C18021" t="s">
        <v>1341</v>
      </c>
      <c r="E18021">
        <v>2</v>
      </c>
      <c r="F18021" t="s">
        <v>1247</v>
      </c>
      <c r="J18021" t="s">
        <v>23</v>
      </c>
      <c r="K18021">
        <v>7</v>
      </c>
      <c r="L18021">
        <v>35.770000000000003</v>
      </c>
      <c r="M18021">
        <v>2.8000000000000001E-2</v>
      </c>
      <c r="O18021" s="12">
        <f>VLOOKUP(C18021,[3]May!$C:$Z,24,FALSE)</f>
        <v>2019</v>
      </c>
    </row>
    <row r="18022" spans="1:15" x14ac:dyDescent="0.25">
      <c r="A18022" t="s">
        <v>1245</v>
      </c>
      <c r="C18022" t="s">
        <v>1341</v>
      </c>
      <c r="E18022">
        <v>6</v>
      </c>
      <c r="F18022" t="s">
        <v>1250</v>
      </c>
      <c r="J18022" t="s">
        <v>23</v>
      </c>
      <c r="K18022">
        <v>6</v>
      </c>
      <c r="L18022">
        <v>655.08000000000004</v>
      </c>
      <c r="M18022">
        <v>0.51300000000000001</v>
      </c>
      <c r="O18022" s="12">
        <f>VLOOKUP(C18022,[3]May!$C:$Z,24,FALSE)</f>
        <v>2019</v>
      </c>
    </row>
    <row r="18023" spans="1:15" x14ac:dyDescent="0.25">
      <c r="A18023" t="s">
        <v>1245</v>
      </c>
      <c r="C18023" t="s">
        <v>1341</v>
      </c>
      <c r="E18023">
        <v>6</v>
      </c>
      <c r="F18023" t="s">
        <v>1250</v>
      </c>
      <c r="J18023" t="s">
        <v>23</v>
      </c>
      <c r="K18023">
        <v>7</v>
      </c>
      <c r="L18023">
        <v>75.95</v>
      </c>
      <c r="M18023">
        <v>5.9499999999999997E-2</v>
      </c>
      <c r="O18023" s="12">
        <f>VLOOKUP(C18023,[3]May!$C:$Z,24,FALSE)</f>
        <v>2019</v>
      </c>
    </row>
    <row r="18024" spans="1:15" x14ac:dyDescent="0.25">
      <c r="A18024" t="s">
        <v>1245</v>
      </c>
      <c r="C18024" t="s">
        <v>1341</v>
      </c>
      <c r="E18024">
        <v>6</v>
      </c>
      <c r="F18024" t="s">
        <v>1250</v>
      </c>
      <c r="J18024" t="s">
        <v>23</v>
      </c>
      <c r="K18024">
        <v>3</v>
      </c>
      <c r="L18024">
        <v>327.54000000000002</v>
      </c>
      <c r="M18024">
        <v>0.25650000000000001</v>
      </c>
      <c r="O18024" s="12">
        <f>VLOOKUP(C18024,[3]May!$C:$Z,24,FALSE)</f>
        <v>2019</v>
      </c>
    </row>
    <row r="18025" spans="1:15" x14ac:dyDescent="0.25">
      <c r="A18025" t="s">
        <v>1245</v>
      </c>
      <c r="C18025" t="s">
        <v>1341</v>
      </c>
      <c r="E18025">
        <v>6</v>
      </c>
      <c r="F18025" t="s">
        <v>1250</v>
      </c>
      <c r="J18025" t="s">
        <v>23</v>
      </c>
      <c r="K18025">
        <v>5</v>
      </c>
      <c r="L18025">
        <v>54.25</v>
      </c>
      <c r="M18025">
        <v>4.2500000000000003E-2</v>
      </c>
      <c r="O18025" s="12">
        <f>VLOOKUP(C18025,[3]May!$C:$Z,24,FALSE)</f>
        <v>2019</v>
      </c>
    </row>
    <row r="18026" spans="1:15" x14ac:dyDescent="0.25">
      <c r="A18026" t="s">
        <v>1245</v>
      </c>
      <c r="C18026" t="s">
        <v>1341</v>
      </c>
      <c r="E18026">
        <v>9</v>
      </c>
      <c r="F18026" t="s">
        <v>1256</v>
      </c>
      <c r="J18026" t="s">
        <v>23</v>
      </c>
      <c r="K18026">
        <v>4</v>
      </c>
      <c r="L18026">
        <v>156.24</v>
      </c>
      <c r="M18026">
        <v>0.1288</v>
      </c>
      <c r="O18026" s="12">
        <f>VLOOKUP(C18026,[3]May!$C:$Z,24,FALSE)</f>
        <v>2019</v>
      </c>
    </row>
    <row r="18027" spans="1:15" x14ac:dyDescent="0.25">
      <c r="A18027" t="s">
        <v>1245</v>
      </c>
      <c r="C18027" t="s">
        <v>1341</v>
      </c>
      <c r="E18027">
        <v>6</v>
      </c>
      <c r="F18027" t="s">
        <v>1250</v>
      </c>
      <c r="J18027" t="s">
        <v>23</v>
      </c>
      <c r="K18027">
        <v>3</v>
      </c>
      <c r="L18027">
        <v>327.54000000000002</v>
      </c>
      <c r="M18027">
        <v>0.25650000000000001</v>
      </c>
      <c r="O18027" s="12">
        <f>VLOOKUP(C18027,[3]May!$C:$Z,24,FALSE)</f>
        <v>2019</v>
      </c>
    </row>
    <row r="18028" spans="1:15" x14ac:dyDescent="0.25">
      <c r="A18028" t="s">
        <v>1245</v>
      </c>
      <c r="C18028" t="s">
        <v>1341</v>
      </c>
      <c r="E18028">
        <v>6</v>
      </c>
      <c r="F18028" t="s">
        <v>1250</v>
      </c>
      <c r="J18028" t="s">
        <v>23</v>
      </c>
      <c r="K18028">
        <v>7</v>
      </c>
      <c r="L18028">
        <v>75.95</v>
      </c>
      <c r="M18028">
        <v>5.9499999999999997E-2</v>
      </c>
      <c r="O18028" s="12">
        <f>VLOOKUP(C18028,[3]May!$C:$Z,24,FALSE)</f>
        <v>2019</v>
      </c>
    </row>
    <row r="18029" spans="1:15" x14ac:dyDescent="0.25">
      <c r="A18029" t="s">
        <v>1245</v>
      </c>
      <c r="C18029" t="s">
        <v>1341</v>
      </c>
      <c r="E18029">
        <v>9</v>
      </c>
      <c r="F18029" t="s">
        <v>1256</v>
      </c>
      <c r="J18029" t="s">
        <v>23</v>
      </c>
      <c r="K18029">
        <v>4</v>
      </c>
      <c r="L18029">
        <v>156.24</v>
      </c>
      <c r="M18029">
        <v>0.1288</v>
      </c>
      <c r="O18029" s="12">
        <f>VLOOKUP(C18029,[3]May!$C:$Z,24,FALSE)</f>
        <v>2019</v>
      </c>
    </row>
    <row r="18030" spans="1:15" x14ac:dyDescent="0.25">
      <c r="A18030" t="s">
        <v>1245</v>
      </c>
      <c r="C18030" t="s">
        <v>1341</v>
      </c>
      <c r="E18030">
        <v>6</v>
      </c>
      <c r="F18030" t="s">
        <v>1250</v>
      </c>
      <c r="J18030" t="s">
        <v>23</v>
      </c>
      <c r="K18030">
        <v>8</v>
      </c>
      <c r="L18030">
        <v>86.8</v>
      </c>
      <c r="M18030">
        <v>6.8000000000000005E-2</v>
      </c>
      <c r="O18030" s="12">
        <f>VLOOKUP(C18030,[3]May!$C:$Z,24,FALSE)</f>
        <v>2019</v>
      </c>
    </row>
    <row r="18031" spans="1:15" x14ac:dyDescent="0.25">
      <c r="A18031" t="s">
        <v>1245</v>
      </c>
      <c r="C18031" t="s">
        <v>1341</v>
      </c>
      <c r="E18031">
        <v>6</v>
      </c>
      <c r="F18031" t="s">
        <v>1250</v>
      </c>
      <c r="J18031" t="s">
        <v>23</v>
      </c>
      <c r="K18031">
        <v>10</v>
      </c>
      <c r="L18031">
        <v>1091.8</v>
      </c>
      <c r="M18031">
        <v>0.85499999999999998</v>
      </c>
      <c r="O18031" s="12">
        <f>VLOOKUP(C18031,[3]May!$C:$Z,24,FALSE)</f>
        <v>2019</v>
      </c>
    </row>
    <row r="18032" spans="1:15" x14ac:dyDescent="0.25">
      <c r="A18032" t="s">
        <v>1245</v>
      </c>
      <c r="C18032" t="s">
        <v>1341</v>
      </c>
      <c r="E18032">
        <v>6</v>
      </c>
      <c r="F18032" t="s">
        <v>1250</v>
      </c>
      <c r="J18032" t="s">
        <v>23</v>
      </c>
      <c r="K18032">
        <v>4</v>
      </c>
      <c r="L18032">
        <v>43.4</v>
      </c>
      <c r="M18032">
        <v>3.4000000000000002E-2</v>
      </c>
      <c r="O18032" s="12">
        <f>VLOOKUP(C18032,[3]May!$C:$Z,24,FALSE)</f>
        <v>2019</v>
      </c>
    </row>
    <row r="18033" spans="1:15" x14ac:dyDescent="0.25">
      <c r="A18033" t="s">
        <v>1245</v>
      </c>
      <c r="C18033" t="s">
        <v>1341</v>
      </c>
      <c r="E18033">
        <v>8</v>
      </c>
      <c r="F18033" t="s">
        <v>1251</v>
      </c>
      <c r="J18033" t="s">
        <v>23</v>
      </c>
      <c r="K18033">
        <v>3</v>
      </c>
      <c r="L18033">
        <v>165.18</v>
      </c>
      <c r="M18033">
        <v>9.6600000000000005E-2</v>
      </c>
      <c r="O18033" s="12">
        <f>VLOOKUP(C18033,[3]May!$C:$Z,24,FALSE)</f>
        <v>2019</v>
      </c>
    </row>
    <row r="18034" spans="1:15" x14ac:dyDescent="0.25">
      <c r="A18034" t="s">
        <v>1245</v>
      </c>
      <c r="C18034" t="s">
        <v>1341</v>
      </c>
      <c r="E18034">
        <v>2</v>
      </c>
      <c r="F18034" t="s">
        <v>1247</v>
      </c>
      <c r="J18034" t="s">
        <v>23</v>
      </c>
      <c r="K18034">
        <v>11</v>
      </c>
      <c r="L18034">
        <v>716.43</v>
      </c>
      <c r="M18034">
        <v>0.56100000000000005</v>
      </c>
      <c r="O18034" s="12">
        <f>VLOOKUP(C18034,[3]May!$C:$Z,24,FALSE)</f>
        <v>2019</v>
      </c>
    </row>
    <row r="18035" spans="1:15" x14ac:dyDescent="0.25">
      <c r="A18035" t="s">
        <v>1245</v>
      </c>
      <c r="C18035" t="s">
        <v>1341</v>
      </c>
      <c r="E18035">
        <v>2</v>
      </c>
      <c r="F18035" t="s">
        <v>1247</v>
      </c>
      <c r="J18035" t="s">
        <v>23</v>
      </c>
      <c r="K18035">
        <v>4</v>
      </c>
      <c r="L18035">
        <v>20.440000000000001</v>
      </c>
      <c r="M18035">
        <v>1.6E-2</v>
      </c>
      <c r="O18035" s="12">
        <f>VLOOKUP(C18035,[3]May!$C:$Z,24,FALSE)</f>
        <v>2019</v>
      </c>
    </row>
    <row r="18036" spans="1:15" x14ac:dyDescent="0.25">
      <c r="A18036" t="s">
        <v>1245</v>
      </c>
      <c r="C18036" t="s">
        <v>1341</v>
      </c>
      <c r="E18036">
        <v>8</v>
      </c>
      <c r="F18036" t="s">
        <v>1251</v>
      </c>
      <c r="J18036" t="s">
        <v>23</v>
      </c>
      <c r="K18036">
        <v>4</v>
      </c>
      <c r="L18036">
        <v>220.24</v>
      </c>
      <c r="M18036">
        <v>0.1288</v>
      </c>
      <c r="O18036" s="12">
        <f>VLOOKUP(C18036,[3]May!$C:$Z,24,FALSE)</f>
        <v>2019</v>
      </c>
    </row>
    <row r="18037" spans="1:15" x14ac:dyDescent="0.25">
      <c r="A18037" t="s">
        <v>1245</v>
      </c>
      <c r="C18037" t="s">
        <v>1341</v>
      </c>
      <c r="E18037">
        <v>9</v>
      </c>
      <c r="F18037" t="s">
        <v>1256</v>
      </c>
      <c r="J18037" t="s">
        <v>23</v>
      </c>
      <c r="K18037">
        <v>8</v>
      </c>
      <c r="L18037">
        <v>312.48</v>
      </c>
      <c r="M18037">
        <v>0.2576</v>
      </c>
      <c r="O18037" s="12">
        <f>VLOOKUP(C18037,[3]May!$C:$Z,24,FALSE)</f>
        <v>2019</v>
      </c>
    </row>
    <row r="18038" spans="1:15" x14ac:dyDescent="0.25">
      <c r="A18038" t="s">
        <v>1245</v>
      </c>
      <c r="C18038" t="s">
        <v>1341</v>
      </c>
      <c r="E18038">
        <v>6</v>
      </c>
      <c r="F18038" t="s">
        <v>1250</v>
      </c>
      <c r="J18038" t="s">
        <v>23</v>
      </c>
      <c r="K18038">
        <v>7</v>
      </c>
      <c r="L18038">
        <v>764.26</v>
      </c>
      <c r="M18038">
        <v>0.59850000000000003</v>
      </c>
      <c r="O18038" s="12">
        <f>VLOOKUP(C18038,[3]May!$C:$Z,24,FALSE)</f>
        <v>2019</v>
      </c>
    </row>
    <row r="18039" spans="1:15" x14ac:dyDescent="0.25">
      <c r="A18039" t="s">
        <v>1245</v>
      </c>
      <c r="C18039" t="s">
        <v>1341</v>
      </c>
      <c r="E18039">
        <v>6</v>
      </c>
      <c r="F18039" t="s">
        <v>1250</v>
      </c>
      <c r="J18039" t="s">
        <v>23</v>
      </c>
      <c r="K18039">
        <v>8</v>
      </c>
      <c r="L18039">
        <v>873.44</v>
      </c>
      <c r="M18039">
        <v>0.68400000000000005</v>
      </c>
      <c r="O18039" s="12">
        <f>VLOOKUP(C18039,[3]May!$C:$Z,24,FALSE)</f>
        <v>2019</v>
      </c>
    </row>
    <row r="18040" spans="1:15" x14ac:dyDescent="0.25">
      <c r="A18040" t="s">
        <v>1245</v>
      </c>
      <c r="C18040" t="s">
        <v>1341</v>
      </c>
      <c r="E18040">
        <v>6</v>
      </c>
      <c r="F18040" t="s">
        <v>1250</v>
      </c>
      <c r="J18040" t="s">
        <v>23</v>
      </c>
      <c r="K18040">
        <v>8</v>
      </c>
      <c r="L18040">
        <v>86.8</v>
      </c>
      <c r="M18040">
        <v>6.8000000000000005E-2</v>
      </c>
      <c r="O18040" s="12">
        <f>VLOOKUP(C18040,[3]May!$C:$Z,24,FALSE)</f>
        <v>2019</v>
      </c>
    </row>
    <row r="18041" spans="1:15" x14ac:dyDescent="0.25">
      <c r="A18041" t="s">
        <v>1245</v>
      </c>
      <c r="C18041" t="s">
        <v>1341</v>
      </c>
      <c r="E18041">
        <v>6</v>
      </c>
      <c r="F18041" t="s">
        <v>1250</v>
      </c>
      <c r="J18041" t="s">
        <v>23</v>
      </c>
      <c r="K18041">
        <v>1</v>
      </c>
      <c r="L18041">
        <v>10.85</v>
      </c>
      <c r="M18041">
        <v>8.5000000000000006E-3</v>
      </c>
      <c r="O18041" s="12">
        <f>VLOOKUP(C18041,[3]May!$C:$Z,24,FALSE)</f>
        <v>2019</v>
      </c>
    </row>
    <row r="18042" spans="1:15" x14ac:dyDescent="0.25">
      <c r="A18042" t="s">
        <v>1245</v>
      </c>
      <c r="C18042" t="s">
        <v>1341</v>
      </c>
      <c r="E18042">
        <v>2</v>
      </c>
      <c r="F18042" t="s">
        <v>1247</v>
      </c>
      <c r="J18042" t="s">
        <v>23</v>
      </c>
      <c r="K18042">
        <v>2</v>
      </c>
      <c r="L18042">
        <v>130.26</v>
      </c>
      <c r="M18042">
        <v>0.10199999999999999</v>
      </c>
      <c r="O18042" s="12">
        <f>VLOOKUP(C18042,[3]May!$C:$Z,24,FALSE)</f>
        <v>2019</v>
      </c>
    </row>
    <row r="18043" spans="1:15" x14ac:dyDescent="0.25">
      <c r="A18043" t="s">
        <v>1245</v>
      </c>
      <c r="C18043" t="s">
        <v>1341</v>
      </c>
      <c r="E18043">
        <v>2</v>
      </c>
      <c r="F18043" t="s">
        <v>1247</v>
      </c>
      <c r="J18043" t="s">
        <v>23</v>
      </c>
      <c r="K18043">
        <v>5</v>
      </c>
      <c r="L18043">
        <v>25.55</v>
      </c>
      <c r="M18043">
        <v>0.02</v>
      </c>
      <c r="O18043" s="12">
        <f>VLOOKUP(C18043,[3]May!$C:$Z,24,FALSE)</f>
        <v>2019</v>
      </c>
    </row>
    <row r="18044" spans="1:15" x14ac:dyDescent="0.25">
      <c r="A18044" t="s">
        <v>1245</v>
      </c>
      <c r="C18044" t="s">
        <v>1341</v>
      </c>
      <c r="E18044">
        <v>6</v>
      </c>
      <c r="F18044" t="s">
        <v>1250</v>
      </c>
      <c r="J18044" t="s">
        <v>23</v>
      </c>
      <c r="K18044">
        <v>2</v>
      </c>
      <c r="L18044">
        <v>21.7</v>
      </c>
      <c r="M18044">
        <v>1.7000000000000001E-2</v>
      </c>
      <c r="O18044" s="12">
        <f>VLOOKUP(C18044,[3]May!$C:$Z,24,FALSE)</f>
        <v>2019</v>
      </c>
    </row>
    <row r="18045" spans="1:15" x14ac:dyDescent="0.25">
      <c r="A18045" t="s">
        <v>1245</v>
      </c>
      <c r="C18045" t="s">
        <v>1341</v>
      </c>
      <c r="E18045">
        <v>6</v>
      </c>
      <c r="F18045" t="s">
        <v>1250</v>
      </c>
      <c r="J18045" t="s">
        <v>23</v>
      </c>
      <c r="K18045">
        <v>8</v>
      </c>
      <c r="L18045">
        <v>873.44</v>
      </c>
      <c r="M18045">
        <v>0.68400000000000005</v>
      </c>
      <c r="O18045" s="12">
        <f>VLOOKUP(C18045,[3]May!$C:$Z,24,FALSE)</f>
        <v>2019</v>
      </c>
    </row>
    <row r="18046" spans="1:15" x14ac:dyDescent="0.25">
      <c r="A18046" t="s">
        <v>1245</v>
      </c>
      <c r="C18046" t="s">
        <v>1341</v>
      </c>
      <c r="E18046">
        <v>6</v>
      </c>
      <c r="F18046" t="s">
        <v>1250</v>
      </c>
      <c r="J18046" t="s">
        <v>23</v>
      </c>
      <c r="K18046">
        <v>4</v>
      </c>
      <c r="L18046">
        <v>43.4</v>
      </c>
      <c r="M18046">
        <v>3.4000000000000002E-2</v>
      </c>
      <c r="O18046" s="12">
        <f>VLOOKUP(C18046,[3]May!$C:$Z,24,FALSE)</f>
        <v>2019</v>
      </c>
    </row>
    <row r="18047" spans="1:15" x14ac:dyDescent="0.25">
      <c r="A18047" t="s">
        <v>1245</v>
      </c>
      <c r="C18047" t="s">
        <v>1341</v>
      </c>
      <c r="E18047">
        <v>9</v>
      </c>
      <c r="F18047" t="s">
        <v>1256</v>
      </c>
      <c r="J18047" t="s">
        <v>23</v>
      </c>
      <c r="K18047">
        <v>4</v>
      </c>
      <c r="L18047">
        <v>156.24</v>
      </c>
      <c r="M18047">
        <v>0.1288</v>
      </c>
      <c r="O18047" s="12">
        <f>VLOOKUP(C18047,[3]May!$C:$Z,24,FALSE)</f>
        <v>2019</v>
      </c>
    </row>
    <row r="18048" spans="1:15" x14ac:dyDescent="0.25">
      <c r="A18048" t="s">
        <v>1245</v>
      </c>
      <c r="C18048" t="s">
        <v>1341</v>
      </c>
      <c r="E18048">
        <v>2</v>
      </c>
      <c r="F18048" t="s">
        <v>1247</v>
      </c>
      <c r="J18048" t="s">
        <v>23</v>
      </c>
      <c r="K18048">
        <v>3</v>
      </c>
      <c r="L18048">
        <v>195.39</v>
      </c>
      <c r="M18048">
        <v>0.153</v>
      </c>
      <c r="O18048" s="12">
        <f>VLOOKUP(C18048,[3]May!$C:$Z,24,FALSE)</f>
        <v>2019</v>
      </c>
    </row>
    <row r="18049" spans="1:15" x14ac:dyDescent="0.25">
      <c r="A18049" t="s">
        <v>1245</v>
      </c>
      <c r="C18049" t="s">
        <v>1341</v>
      </c>
      <c r="E18049">
        <v>2</v>
      </c>
      <c r="F18049" t="s">
        <v>1247</v>
      </c>
      <c r="J18049" t="s">
        <v>23</v>
      </c>
      <c r="K18049">
        <v>8</v>
      </c>
      <c r="L18049">
        <v>40.880000000000003</v>
      </c>
      <c r="M18049">
        <v>3.2000000000000001E-2</v>
      </c>
      <c r="O18049" s="12">
        <f>VLOOKUP(C18049,[3]May!$C:$Z,24,FALSE)</f>
        <v>2019</v>
      </c>
    </row>
    <row r="18050" spans="1:15" x14ac:dyDescent="0.25">
      <c r="A18050" t="s">
        <v>1245</v>
      </c>
      <c r="C18050" t="s">
        <v>1341</v>
      </c>
      <c r="E18050">
        <v>9</v>
      </c>
      <c r="F18050" t="s">
        <v>1256</v>
      </c>
      <c r="J18050" t="s">
        <v>23</v>
      </c>
      <c r="K18050">
        <v>4</v>
      </c>
      <c r="L18050">
        <v>156.24</v>
      </c>
      <c r="M18050">
        <v>0.1288</v>
      </c>
      <c r="O18050" s="12">
        <f>VLOOKUP(C18050,[3]May!$C:$Z,24,FALSE)</f>
        <v>2019</v>
      </c>
    </row>
    <row r="18051" spans="1:15" x14ac:dyDescent="0.25">
      <c r="A18051" t="s">
        <v>1245</v>
      </c>
      <c r="C18051" t="s">
        <v>1341</v>
      </c>
      <c r="E18051">
        <v>6</v>
      </c>
      <c r="F18051" t="s">
        <v>1250</v>
      </c>
      <c r="J18051" t="s">
        <v>23</v>
      </c>
      <c r="K18051">
        <v>1</v>
      </c>
      <c r="L18051">
        <v>10.85</v>
      </c>
      <c r="M18051">
        <v>8.5000000000000006E-3</v>
      </c>
      <c r="O18051" s="12">
        <f>VLOOKUP(C18051,[3]May!$C:$Z,24,FALSE)</f>
        <v>2019</v>
      </c>
    </row>
    <row r="18052" spans="1:15" x14ac:dyDescent="0.25">
      <c r="A18052" t="s">
        <v>1245</v>
      </c>
      <c r="C18052" t="s">
        <v>1341</v>
      </c>
      <c r="E18052">
        <v>6</v>
      </c>
      <c r="F18052" t="s">
        <v>1250</v>
      </c>
      <c r="J18052" t="s">
        <v>23</v>
      </c>
      <c r="K18052">
        <v>10</v>
      </c>
      <c r="L18052">
        <v>108.5</v>
      </c>
      <c r="M18052">
        <v>8.5000000000000006E-2</v>
      </c>
      <c r="O18052" s="12">
        <f>VLOOKUP(C18052,[3]May!$C:$Z,24,FALSE)</f>
        <v>2019</v>
      </c>
    </row>
    <row r="18053" spans="1:15" x14ac:dyDescent="0.25">
      <c r="A18053" t="s">
        <v>1245</v>
      </c>
      <c r="C18053" t="s">
        <v>1341</v>
      </c>
      <c r="E18053">
        <v>9</v>
      </c>
      <c r="F18053" t="s">
        <v>1256</v>
      </c>
      <c r="J18053" t="s">
        <v>23</v>
      </c>
      <c r="K18053">
        <v>8</v>
      </c>
      <c r="L18053">
        <v>312.48</v>
      </c>
      <c r="M18053">
        <v>0.2576</v>
      </c>
      <c r="O18053" s="12">
        <f>VLOOKUP(C18053,[3]May!$C:$Z,24,FALSE)</f>
        <v>2019</v>
      </c>
    </row>
    <row r="18054" spans="1:15" x14ac:dyDescent="0.25">
      <c r="A18054" t="s">
        <v>1245</v>
      </c>
      <c r="C18054" t="s">
        <v>1341</v>
      </c>
      <c r="E18054">
        <v>6</v>
      </c>
      <c r="F18054" t="s">
        <v>1250</v>
      </c>
      <c r="J18054" t="s">
        <v>23</v>
      </c>
      <c r="K18054">
        <v>6</v>
      </c>
      <c r="L18054">
        <v>65.099999999999994</v>
      </c>
      <c r="M18054">
        <v>5.0999999999999997E-2</v>
      </c>
      <c r="O18054" s="12">
        <f>VLOOKUP(C18054,[3]May!$C:$Z,24,FALSE)</f>
        <v>2019</v>
      </c>
    </row>
    <row r="18055" spans="1:15" x14ac:dyDescent="0.25">
      <c r="A18055" t="s">
        <v>1245</v>
      </c>
      <c r="C18055" t="s">
        <v>1341</v>
      </c>
      <c r="E18055">
        <v>9</v>
      </c>
      <c r="F18055" t="s">
        <v>1256</v>
      </c>
      <c r="J18055" t="s">
        <v>23</v>
      </c>
      <c r="K18055">
        <v>8</v>
      </c>
      <c r="L18055">
        <v>312.48</v>
      </c>
      <c r="M18055">
        <v>0.2576</v>
      </c>
      <c r="O18055" s="12">
        <f>VLOOKUP(C18055,[3]May!$C:$Z,24,FALSE)</f>
        <v>2019</v>
      </c>
    </row>
    <row r="18056" spans="1:15" x14ac:dyDescent="0.25">
      <c r="A18056" t="s">
        <v>1245</v>
      </c>
      <c r="C18056" t="s">
        <v>1341</v>
      </c>
      <c r="E18056">
        <v>6</v>
      </c>
      <c r="F18056" t="s">
        <v>1250</v>
      </c>
      <c r="J18056" t="s">
        <v>23</v>
      </c>
      <c r="K18056">
        <v>14</v>
      </c>
      <c r="L18056">
        <v>151.9</v>
      </c>
      <c r="M18056">
        <v>0.11899999999999999</v>
      </c>
      <c r="O18056" s="12">
        <f>VLOOKUP(C18056,[3]May!$C:$Z,24,FALSE)</f>
        <v>2019</v>
      </c>
    </row>
    <row r="18057" spans="1:15" x14ac:dyDescent="0.25">
      <c r="A18057" t="s">
        <v>1245</v>
      </c>
      <c r="C18057" t="s">
        <v>1341</v>
      </c>
      <c r="E18057">
        <v>6</v>
      </c>
      <c r="F18057" t="s">
        <v>1250</v>
      </c>
      <c r="J18057" t="s">
        <v>23</v>
      </c>
      <c r="K18057">
        <v>4</v>
      </c>
      <c r="L18057">
        <v>436.72</v>
      </c>
      <c r="M18057">
        <v>0.34200000000000003</v>
      </c>
      <c r="O18057" s="12">
        <f>VLOOKUP(C18057,[3]May!$C:$Z,24,FALSE)</f>
        <v>2019</v>
      </c>
    </row>
    <row r="18058" spans="1:15" x14ac:dyDescent="0.25">
      <c r="A18058" t="s">
        <v>1245</v>
      </c>
      <c r="C18058" t="s">
        <v>1341</v>
      </c>
      <c r="E18058">
        <v>6</v>
      </c>
      <c r="F18058" t="s">
        <v>1250</v>
      </c>
      <c r="J18058" t="s">
        <v>23</v>
      </c>
      <c r="K18058">
        <v>6</v>
      </c>
      <c r="L18058">
        <v>65.099999999999994</v>
      </c>
      <c r="M18058">
        <v>5.0999999999999997E-2</v>
      </c>
      <c r="O18058" s="12">
        <f>VLOOKUP(C18058,[3]May!$C:$Z,24,FALSE)</f>
        <v>2019</v>
      </c>
    </row>
    <row r="18059" spans="1:15" x14ac:dyDescent="0.25">
      <c r="A18059" t="s">
        <v>1245</v>
      </c>
      <c r="C18059" t="s">
        <v>1341</v>
      </c>
      <c r="E18059">
        <v>6</v>
      </c>
      <c r="F18059" t="s">
        <v>1250</v>
      </c>
      <c r="J18059" t="s">
        <v>23</v>
      </c>
      <c r="K18059">
        <v>2</v>
      </c>
      <c r="L18059">
        <v>21.7</v>
      </c>
      <c r="M18059">
        <v>1.7000000000000001E-2</v>
      </c>
      <c r="O18059" s="12">
        <f>VLOOKUP(C18059,[3]May!$C:$Z,24,FALSE)</f>
        <v>2019</v>
      </c>
    </row>
    <row r="18060" spans="1:15" x14ac:dyDescent="0.25">
      <c r="A18060" t="s">
        <v>1245</v>
      </c>
      <c r="C18060" t="s">
        <v>1341</v>
      </c>
      <c r="E18060">
        <v>2</v>
      </c>
      <c r="F18060" t="s">
        <v>1247</v>
      </c>
      <c r="J18060" t="s">
        <v>23</v>
      </c>
      <c r="K18060">
        <v>12</v>
      </c>
      <c r="L18060">
        <v>781.56</v>
      </c>
      <c r="M18060">
        <v>0.61199999999999999</v>
      </c>
      <c r="O18060" s="12">
        <f>VLOOKUP(C18060,[3]May!$C:$Z,24,FALSE)</f>
        <v>2019</v>
      </c>
    </row>
    <row r="18061" spans="1:15" x14ac:dyDescent="0.25">
      <c r="A18061" t="s">
        <v>1245</v>
      </c>
      <c r="C18061" t="s">
        <v>1341</v>
      </c>
      <c r="E18061">
        <v>2</v>
      </c>
      <c r="F18061" t="s">
        <v>1247</v>
      </c>
      <c r="J18061" t="s">
        <v>23</v>
      </c>
      <c r="K18061">
        <v>3</v>
      </c>
      <c r="L18061">
        <v>15.33</v>
      </c>
      <c r="M18061">
        <v>1.2E-2</v>
      </c>
      <c r="O18061" s="12">
        <f>VLOOKUP(C18061,[3]May!$C:$Z,24,FALSE)</f>
        <v>2019</v>
      </c>
    </row>
    <row r="18062" spans="1:15" x14ac:dyDescent="0.25">
      <c r="A18062" t="s">
        <v>1245</v>
      </c>
      <c r="C18062" t="s">
        <v>1341</v>
      </c>
      <c r="E18062">
        <v>2</v>
      </c>
      <c r="F18062" t="s">
        <v>1247</v>
      </c>
      <c r="J18062" t="s">
        <v>23</v>
      </c>
      <c r="K18062">
        <v>13</v>
      </c>
      <c r="L18062">
        <v>846.69</v>
      </c>
      <c r="M18062">
        <v>0.66300000000000003</v>
      </c>
      <c r="O18062" s="12">
        <f>VLOOKUP(C18062,[3]May!$C:$Z,24,FALSE)</f>
        <v>2019</v>
      </c>
    </row>
    <row r="18063" spans="1:15" x14ac:dyDescent="0.25">
      <c r="A18063" t="s">
        <v>1245</v>
      </c>
      <c r="C18063" t="s">
        <v>1341</v>
      </c>
      <c r="E18063">
        <v>12</v>
      </c>
      <c r="F18063" t="s">
        <v>1253</v>
      </c>
      <c r="J18063" t="s">
        <v>23</v>
      </c>
      <c r="K18063">
        <v>1</v>
      </c>
      <c r="L18063">
        <v>61.2</v>
      </c>
      <c r="M18063">
        <v>8.3370000000000007E-3</v>
      </c>
      <c r="O18063" s="12">
        <f>VLOOKUP(C18063,[3]May!$C:$Z,24,FALSE)</f>
        <v>2019</v>
      </c>
    </row>
    <row r="18064" spans="1:15" x14ac:dyDescent="0.25">
      <c r="A18064" t="s">
        <v>1245</v>
      </c>
      <c r="C18064" t="s">
        <v>1341</v>
      </c>
      <c r="E18064">
        <v>9</v>
      </c>
      <c r="F18064" t="s">
        <v>1256</v>
      </c>
      <c r="J18064" t="s">
        <v>23</v>
      </c>
      <c r="K18064">
        <v>4</v>
      </c>
      <c r="L18064">
        <v>156.24</v>
      </c>
      <c r="M18064">
        <v>0.1288</v>
      </c>
      <c r="O18064" s="12">
        <f>VLOOKUP(C18064,[3]May!$C:$Z,24,FALSE)</f>
        <v>2019</v>
      </c>
    </row>
    <row r="18065" spans="1:15" x14ac:dyDescent="0.25">
      <c r="A18065" t="s">
        <v>1245</v>
      </c>
      <c r="C18065" t="s">
        <v>1341</v>
      </c>
      <c r="E18065">
        <v>2</v>
      </c>
      <c r="F18065" t="s">
        <v>1247</v>
      </c>
      <c r="J18065" t="s">
        <v>23</v>
      </c>
      <c r="K18065">
        <v>2</v>
      </c>
      <c r="L18065">
        <v>130.26</v>
      </c>
      <c r="M18065">
        <v>0.10199999999999999</v>
      </c>
      <c r="O18065" s="12">
        <f>VLOOKUP(C18065,[3]May!$C:$Z,24,FALSE)</f>
        <v>2019</v>
      </c>
    </row>
    <row r="18066" spans="1:15" x14ac:dyDescent="0.25">
      <c r="A18066" t="s">
        <v>1245</v>
      </c>
      <c r="C18066" t="s">
        <v>1341</v>
      </c>
      <c r="E18066">
        <v>2</v>
      </c>
      <c r="F18066" t="s">
        <v>1247</v>
      </c>
      <c r="J18066" t="s">
        <v>23</v>
      </c>
      <c r="K18066">
        <v>8</v>
      </c>
      <c r="L18066">
        <v>40.880000000000003</v>
      </c>
      <c r="M18066">
        <v>3.2000000000000001E-2</v>
      </c>
      <c r="O18066" s="12">
        <f>VLOOKUP(C18066,[3]May!$C:$Z,24,FALSE)</f>
        <v>2019</v>
      </c>
    </row>
    <row r="18067" spans="1:15" x14ac:dyDescent="0.25">
      <c r="A18067" t="s">
        <v>1245</v>
      </c>
      <c r="C18067" t="s">
        <v>1341</v>
      </c>
      <c r="E18067">
        <v>6</v>
      </c>
      <c r="F18067" t="s">
        <v>1250</v>
      </c>
      <c r="J18067" t="s">
        <v>23</v>
      </c>
      <c r="K18067">
        <v>1</v>
      </c>
      <c r="L18067">
        <v>10.85</v>
      </c>
      <c r="M18067">
        <v>8.5000000000000006E-3</v>
      </c>
      <c r="O18067" s="12">
        <f>VLOOKUP(C18067,[3]May!$C:$Z,24,FALSE)</f>
        <v>2019</v>
      </c>
    </row>
    <row r="18068" spans="1:15" x14ac:dyDescent="0.25">
      <c r="A18068" t="s">
        <v>1245</v>
      </c>
      <c r="C18068" t="s">
        <v>1341</v>
      </c>
      <c r="E18068">
        <v>9</v>
      </c>
      <c r="F18068" t="s">
        <v>1256</v>
      </c>
      <c r="J18068" t="s">
        <v>23</v>
      </c>
      <c r="K18068">
        <v>4</v>
      </c>
      <c r="L18068">
        <v>156.24</v>
      </c>
      <c r="M18068">
        <v>0.1288</v>
      </c>
      <c r="O18068" s="12">
        <f>VLOOKUP(C18068,[3]May!$C:$Z,24,FALSE)</f>
        <v>2019</v>
      </c>
    </row>
    <row r="18069" spans="1:15" x14ac:dyDescent="0.25">
      <c r="A18069" t="s">
        <v>1245</v>
      </c>
      <c r="C18069" t="s">
        <v>1341</v>
      </c>
      <c r="E18069">
        <v>2</v>
      </c>
      <c r="F18069" t="s">
        <v>1247</v>
      </c>
      <c r="J18069" t="s">
        <v>23</v>
      </c>
      <c r="K18069">
        <v>10</v>
      </c>
      <c r="L18069">
        <v>51.1</v>
      </c>
      <c r="M18069">
        <v>0.04</v>
      </c>
      <c r="O18069" s="12">
        <f>VLOOKUP(C18069,[3]May!$C:$Z,24,FALSE)</f>
        <v>2019</v>
      </c>
    </row>
    <row r="18070" spans="1:15" x14ac:dyDescent="0.25">
      <c r="A18070" t="s">
        <v>1245</v>
      </c>
      <c r="C18070" t="s">
        <v>1341</v>
      </c>
      <c r="E18070">
        <v>2</v>
      </c>
      <c r="F18070" t="s">
        <v>1247</v>
      </c>
      <c r="J18070" t="s">
        <v>23</v>
      </c>
      <c r="K18070">
        <v>6</v>
      </c>
      <c r="L18070">
        <v>30.66</v>
      </c>
      <c r="M18070">
        <v>2.4E-2</v>
      </c>
      <c r="O18070" s="12">
        <f>VLOOKUP(C18070,[3]May!$C:$Z,24,FALSE)</f>
        <v>2019</v>
      </c>
    </row>
    <row r="18071" spans="1:15" x14ac:dyDescent="0.25">
      <c r="A18071" t="s">
        <v>1245</v>
      </c>
      <c r="C18071" t="s">
        <v>1341</v>
      </c>
      <c r="E18071">
        <v>2</v>
      </c>
      <c r="F18071" t="s">
        <v>1247</v>
      </c>
      <c r="J18071" t="s">
        <v>23</v>
      </c>
      <c r="K18071">
        <v>12</v>
      </c>
      <c r="L18071">
        <v>781.56</v>
      </c>
      <c r="M18071">
        <v>0.61199999999999999</v>
      </c>
      <c r="O18071" s="12">
        <f>VLOOKUP(C18071,[3]May!$C:$Z,24,FALSE)</f>
        <v>2019</v>
      </c>
    </row>
    <row r="18072" spans="1:15" x14ac:dyDescent="0.25">
      <c r="A18072" t="s">
        <v>1245</v>
      </c>
      <c r="C18072" t="s">
        <v>1341</v>
      </c>
      <c r="E18072">
        <v>2</v>
      </c>
      <c r="F18072" t="s">
        <v>1247</v>
      </c>
      <c r="J18072" t="s">
        <v>23</v>
      </c>
      <c r="K18072">
        <v>1</v>
      </c>
      <c r="L18072">
        <v>65.13</v>
      </c>
      <c r="M18072">
        <v>5.0999999999999997E-2</v>
      </c>
      <c r="O18072" s="12">
        <f>VLOOKUP(C18072,[3]May!$C:$Z,24,FALSE)</f>
        <v>2019</v>
      </c>
    </row>
    <row r="18073" spans="1:15" x14ac:dyDescent="0.25">
      <c r="A18073" t="s">
        <v>1245</v>
      </c>
      <c r="C18073" t="s">
        <v>1341</v>
      </c>
      <c r="E18073">
        <v>2</v>
      </c>
      <c r="F18073" t="s">
        <v>1247</v>
      </c>
      <c r="J18073" t="s">
        <v>23</v>
      </c>
      <c r="K18073">
        <v>7</v>
      </c>
      <c r="L18073">
        <v>35.770000000000003</v>
      </c>
      <c r="M18073">
        <v>2.8000000000000001E-2</v>
      </c>
      <c r="O18073" s="12">
        <f>VLOOKUP(C18073,[3]May!$C:$Z,24,FALSE)</f>
        <v>2019</v>
      </c>
    </row>
    <row r="18074" spans="1:15" x14ac:dyDescent="0.25">
      <c r="A18074" t="s">
        <v>1245</v>
      </c>
      <c r="C18074" t="s">
        <v>1341</v>
      </c>
      <c r="E18074">
        <v>12</v>
      </c>
      <c r="F18074" t="s">
        <v>1253</v>
      </c>
      <c r="J18074" t="s">
        <v>23</v>
      </c>
      <c r="K18074">
        <v>1</v>
      </c>
      <c r="L18074">
        <v>61.2</v>
      </c>
      <c r="M18074">
        <v>8.3370000000000007E-3</v>
      </c>
      <c r="O18074" s="12">
        <f>VLOOKUP(C18074,[3]May!$C:$Z,24,FALSE)</f>
        <v>2019</v>
      </c>
    </row>
    <row r="18075" spans="1:15" x14ac:dyDescent="0.25">
      <c r="A18075" t="s">
        <v>1245</v>
      </c>
      <c r="C18075" t="s">
        <v>1341</v>
      </c>
      <c r="E18075">
        <v>6</v>
      </c>
      <c r="F18075" t="s">
        <v>1250</v>
      </c>
      <c r="J18075" t="s">
        <v>23</v>
      </c>
      <c r="K18075">
        <v>1</v>
      </c>
      <c r="L18075">
        <v>10.85</v>
      </c>
      <c r="M18075">
        <v>8.5000000000000006E-3</v>
      </c>
      <c r="O18075" s="12">
        <f>VLOOKUP(C18075,[3]May!$C:$Z,24,FALSE)</f>
        <v>2019</v>
      </c>
    </row>
    <row r="18076" spans="1:15" x14ac:dyDescent="0.25">
      <c r="A18076" t="s">
        <v>1245</v>
      </c>
      <c r="C18076" t="s">
        <v>1341</v>
      </c>
      <c r="E18076">
        <v>2</v>
      </c>
      <c r="F18076" t="s">
        <v>1247</v>
      </c>
      <c r="J18076" t="s">
        <v>23</v>
      </c>
      <c r="K18076">
        <v>11</v>
      </c>
      <c r="L18076">
        <v>716.43</v>
      </c>
      <c r="M18076">
        <v>0.56100000000000005</v>
      </c>
      <c r="O18076" s="12">
        <f>VLOOKUP(C18076,[3]May!$C:$Z,24,FALSE)</f>
        <v>2019</v>
      </c>
    </row>
    <row r="18077" spans="1:15" x14ac:dyDescent="0.25">
      <c r="A18077" t="s">
        <v>1245</v>
      </c>
      <c r="C18077" t="s">
        <v>1341</v>
      </c>
      <c r="E18077">
        <v>2</v>
      </c>
      <c r="F18077" t="s">
        <v>1247</v>
      </c>
      <c r="J18077" t="s">
        <v>23</v>
      </c>
      <c r="K18077">
        <v>11</v>
      </c>
      <c r="L18077">
        <v>56.21</v>
      </c>
      <c r="M18077">
        <v>4.3999999999999997E-2</v>
      </c>
      <c r="O18077" s="12">
        <f>VLOOKUP(C18077,[3]May!$C:$Z,24,FALSE)</f>
        <v>2019</v>
      </c>
    </row>
    <row r="18078" spans="1:15" x14ac:dyDescent="0.25">
      <c r="A18078" t="s">
        <v>1245</v>
      </c>
      <c r="C18078" t="s">
        <v>1341</v>
      </c>
      <c r="E18078">
        <v>2</v>
      </c>
      <c r="F18078" t="s">
        <v>1247</v>
      </c>
      <c r="J18078" t="s">
        <v>23</v>
      </c>
      <c r="K18078">
        <v>12</v>
      </c>
      <c r="L18078">
        <v>781.56</v>
      </c>
      <c r="M18078">
        <v>0.61199999999999999</v>
      </c>
      <c r="O18078" s="12">
        <f>VLOOKUP(C18078,[3]May!$C:$Z,24,FALSE)</f>
        <v>2019</v>
      </c>
    </row>
    <row r="18079" spans="1:15" x14ac:dyDescent="0.25">
      <c r="A18079" t="s">
        <v>1245</v>
      </c>
      <c r="C18079" t="s">
        <v>1341</v>
      </c>
      <c r="E18079">
        <v>13</v>
      </c>
      <c r="F18079" t="s">
        <v>1248</v>
      </c>
      <c r="J18079" t="s">
        <v>23</v>
      </c>
      <c r="K18079">
        <v>3</v>
      </c>
      <c r="L18079">
        <v>15.33</v>
      </c>
      <c r="M18079">
        <v>1.2E-2</v>
      </c>
      <c r="O18079" s="12">
        <f>VLOOKUP(C18079,[3]May!$C:$Z,24,FALSE)</f>
        <v>2019</v>
      </c>
    </row>
    <row r="18080" spans="1:15" x14ac:dyDescent="0.25">
      <c r="A18080" t="s">
        <v>1245</v>
      </c>
      <c r="C18080" t="s">
        <v>1341</v>
      </c>
      <c r="E18080">
        <v>9</v>
      </c>
      <c r="F18080" t="s">
        <v>1256</v>
      </c>
      <c r="J18080" t="s">
        <v>23</v>
      </c>
      <c r="K18080">
        <v>4</v>
      </c>
      <c r="L18080">
        <v>156.24</v>
      </c>
      <c r="M18080">
        <v>0.1288</v>
      </c>
      <c r="O18080" s="12">
        <f>VLOOKUP(C18080,[3]May!$C:$Z,24,FALSE)</f>
        <v>2019</v>
      </c>
    </row>
    <row r="18081" spans="1:15" x14ac:dyDescent="0.25">
      <c r="A18081" t="s">
        <v>1245</v>
      </c>
      <c r="C18081" t="s">
        <v>1341</v>
      </c>
      <c r="E18081">
        <v>6</v>
      </c>
      <c r="F18081" t="s">
        <v>1250</v>
      </c>
      <c r="J18081" t="s">
        <v>23</v>
      </c>
      <c r="K18081">
        <v>1</v>
      </c>
      <c r="L18081">
        <v>10.85</v>
      </c>
      <c r="M18081">
        <v>8.5000000000000006E-3</v>
      </c>
      <c r="O18081" s="12">
        <f>VLOOKUP(C18081,[3]May!$C:$Z,24,FALSE)</f>
        <v>2019</v>
      </c>
    </row>
    <row r="18082" spans="1:15" x14ac:dyDescent="0.25">
      <c r="A18082" t="s">
        <v>1245</v>
      </c>
      <c r="C18082" t="s">
        <v>1341</v>
      </c>
      <c r="E18082">
        <v>2</v>
      </c>
      <c r="F18082" t="s">
        <v>1247</v>
      </c>
      <c r="J18082" t="s">
        <v>23</v>
      </c>
      <c r="K18082">
        <v>3</v>
      </c>
      <c r="L18082">
        <v>195.39</v>
      </c>
      <c r="M18082">
        <v>0.153</v>
      </c>
      <c r="O18082" s="12">
        <f>VLOOKUP(C18082,[3]May!$C:$Z,24,FALSE)</f>
        <v>2019</v>
      </c>
    </row>
    <row r="18083" spans="1:15" x14ac:dyDescent="0.25">
      <c r="A18083" t="s">
        <v>1245</v>
      </c>
      <c r="C18083" t="s">
        <v>1341</v>
      </c>
      <c r="E18083">
        <v>2</v>
      </c>
      <c r="F18083" t="s">
        <v>1247</v>
      </c>
      <c r="J18083" t="s">
        <v>23</v>
      </c>
      <c r="K18083">
        <v>3</v>
      </c>
      <c r="L18083">
        <v>15.33</v>
      </c>
      <c r="M18083">
        <v>1.2E-2</v>
      </c>
      <c r="O18083" s="12">
        <f>VLOOKUP(C18083,[3]May!$C:$Z,24,FALSE)</f>
        <v>2019</v>
      </c>
    </row>
    <row r="18084" spans="1:15" x14ac:dyDescent="0.25">
      <c r="A18084" t="s">
        <v>1245</v>
      </c>
      <c r="C18084" t="s">
        <v>1341</v>
      </c>
      <c r="E18084">
        <v>12</v>
      </c>
      <c r="F18084" t="s">
        <v>1253</v>
      </c>
      <c r="J18084" t="s">
        <v>23</v>
      </c>
      <c r="K18084">
        <v>1</v>
      </c>
      <c r="L18084">
        <v>61.2</v>
      </c>
      <c r="M18084">
        <v>8.3370000000000007E-3</v>
      </c>
      <c r="O18084" s="12">
        <f>VLOOKUP(C18084,[3]May!$C:$Z,24,FALSE)</f>
        <v>2019</v>
      </c>
    </row>
    <row r="18085" spans="1:15" x14ac:dyDescent="0.25">
      <c r="A18085" t="s">
        <v>1245</v>
      </c>
      <c r="C18085" t="s">
        <v>1341</v>
      </c>
      <c r="E18085">
        <v>2</v>
      </c>
      <c r="F18085" t="s">
        <v>1247</v>
      </c>
      <c r="J18085" t="s">
        <v>23</v>
      </c>
      <c r="K18085">
        <v>11</v>
      </c>
      <c r="L18085">
        <v>56.21</v>
      </c>
      <c r="M18085">
        <v>4.3999999999999997E-2</v>
      </c>
      <c r="O18085" s="12">
        <f>VLOOKUP(C18085,[3]May!$C:$Z,24,FALSE)</f>
        <v>2019</v>
      </c>
    </row>
    <row r="18086" spans="1:15" x14ac:dyDescent="0.25">
      <c r="A18086" t="s">
        <v>1245</v>
      </c>
      <c r="C18086" t="s">
        <v>1341</v>
      </c>
      <c r="E18086">
        <v>12</v>
      </c>
      <c r="F18086" t="s">
        <v>1253</v>
      </c>
      <c r="J18086" t="s">
        <v>23</v>
      </c>
      <c r="K18086">
        <v>1</v>
      </c>
      <c r="L18086">
        <v>61.2</v>
      </c>
      <c r="M18086">
        <v>8.3370000000000007E-3</v>
      </c>
      <c r="O18086" s="12">
        <f>VLOOKUP(C18086,[3]May!$C:$Z,24,FALSE)</f>
        <v>2019</v>
      </c>
    </row>
    <row r="18087" spans="1:15" x14ac:dyDescent="0.25">
      <c r="A18087" t="s">
        <v>1245</v>
      </c>
      <c r="C18087" t="s">
        <v>1341</v>
      </c>
      <c r="E18087">
        <v>6</v>
      </c>
      <c r="F18087" t="s">
        <v>1250</v>
      </c>
      <c r="J18087" t="s">
        <v>23</v>
      </c>
      <c r="K18087">
        <v>4</v>
      </c>
      <c r="L18087">
        <v>43.4</v>
      </c>
      <c r="M18087">
        <v>3.4000000000000002E-2</v>
      </c>
      <c r="O18087" s="12">
        <f>VLOOKUP(C18087,[3]May!$C:$Z,24,FALSE)</f>
        <v>2019</v>
      </c>
    </row>
    <row r="18088" spans="1:15" x14ac:dyDescent="0.25">
      <c r="A18088" t="s">
        <v>1245</v>
      </c>
      <c r="C18088" t="s">
        <v>1341</v>
      </c>
      <c r="E18088">
        <v>2</v>
      </c>
      <c r="F18088" t="s">
        <v>1247</v>
      </c>
      <c r="J18088" t="s">
        <v>23</v>
      </c>
      <c r="K18088">
        <v>2</v>
      </c>
      <c r="L18088">
        <v>10.220000000000001</v>
      </c>
      <c r="M18088">
        <v>8.0000000000000002E-3</v>
      </c>
      <c r="O18088" s="12">
        <f>VLOOKUP(C18088,[3]May!$C:$Z,24,FALSE)</f>
        <v>2019</v>
      </c>
    </row>
    <row r="18089" spans="1:15" x14ac:dyDescent="0.25">
      <c r="A18089" t="s">
        <v>1245</v>
      </c>
      <c r="C18089" t="s">
        <v>1341</v>
      </c>
      <c r="E18089">
        <v>9</v>
      </c>
      <c r="F18089" t="s">
        <v>1256</v>
      </c>
      <c r="J18089" t="s">
        <v>23</v>
      </c>
      <c r="K18089">
        <v>8</v>
      </c>
      <c r="L18089">
        <v>312.48</v>
      </c>
      <c r="M18089">
        <v>0.2576</v>
      </c>
      <c r="O18089" s="12">
        <f>VLOOKUP(C18089,[3]May!$C:$Z,24,FALSE)</f>
        <v>2019</v>
      </c>
    </row>
    <row r="18090" spans="1:15" x14ac:dyDescent="0.25">
      <c r="A18090" t="s">
        <v>1245</v>
      </c>
      <c r="C18090" t="s">
        <v>1341</v>
      </c>
      <c r="E18090">
        <v>6</v>
      </c>
      <c r="F18090" t="s">
        <v>1250</v>
      </c>
      <c r="J18090" t="s">
        <v>23</v>
      </c>
      <c r="K18090">
        <v>1</v>
      </c>
      <c r="L18090">
        <v>10.85</v>
      </c>
      <c r="M18090">
        <v>8.5000000000000006E-3</v>
      </c>
      <c r="O18090" s="12">
        <f>VLOOKUP(C18090,[3]May!$C:$Z,24,FALSE)</f>
        <v>2019</v>
      </c>
    </row>
    <row r="18091" spans="1:15" x14ac:dyDescent="0.25">
      <c r="A18091" t="s">
        <v>1245</v>
      </c>
      <c r="C18091" t="s">
        <v>1341</v>
      </c>
      <c r="E18091">
        <v>2</v>
      </c>
      <c r="F18091" t="s">
        <v>1247</v>
      </c>
      <c r="J18091" t="s">
        <v>23</v>
      </c>
      <c r="K18091">
        <v>1</v>
      </c>
      <c r="L18091">
        <v>5.1100000000000003</v>
      </c>
      <c r="M18091">
        <v>4.0000000000000001E-3</v>
      </c>
      <c r="O18091" s="12">
        <f>VLOOKUP(C18091,[3]May!$C:$Z,24,FALSE)</f>
        <v>2019</v>
      </c>
    </row>
    <row r="18092" spans="1:15" x14ac:dyDescent="0.25">
      <c r="A18092" t="s">
        <v>1245</v>
      </c>
      <c r="C18092" t="s">
        <v>1341</v>
      </c>
      <c r="E18092">
        <v>2</v>
      </c>
      <c r="F18092" t="s">
        <v>1247</v>
      </c>
      <c r="J18092" t="s">
        <v>23</v>
      </c>
      <c r="K18092">
        <v>12</v>
      </c>
      <c r="L18092">
        <v>781.56</v>
      </c>
      <c r="M18092">
        <v>0.61199999999999999</v>
      </c>
      <c r="O18092" s="12">
        <f>VLOOKUP(C18092,[3]May!$C:$Z,24,FALSE)</f>
        <v>2019</v>
      </c>
    </row>
    <row r="18093" spans="1:15" x14ac:dyDescent="0.25">
      <c r="A18093" t="s">
        <v>1245</v>
      </c>
      <c r="C18093" t="s">
        <v>1341</v>
      </c>
      <c r="E18093">
        <v>6</v>
      </c>
      <c r="F18093" t="s">
        <v>1250</v>
      </c>
      <c r="J18093" t="s">
        <v>23</v>
      </c>
      <c r="K18093">
        <v>13</v>
      </c>
      <c r="L18093">
        <v>141.05000000000001</v>
      </c>
      <c r="M18093">
        <v>0.1105</v>
      </c>
      <c r="O18093" s="12">
        <f>VLOOKUP(C18093,[3]May!$C:$Z,24,FALSE)</f>
        <v>2019</v>
      </c>
    </row>
    <row r="18094" spans="1:15" x14ac:dyDescent="0.25">
      <c r="A18094" t="s">
        <v>1245</v>
      </c>
      <c r="C18094" t="s">
        <v>1341</v>
      </c>
      <c r="E18094">
        <v>2</v>
      </c>
      <c r="F18094" t="s">
        <v>1247</v>
      </c>
      <c r="J18094" t="s">
        <v>23</v>
      </c>
      <c r="K18094">
        <v>1</v>
      </c>
      <c r="L18094">
        <v>5.1100000000000003</v>
      </c>
      <c r="M18094">
        <v>4.0000000000000001E-3</v>
      </c>
      <c r="O18094" s="12">
        <f>VLOOKUP(C18094,[3]May!$C:$Z,24,FALSE)</f>
        <v>2019</v>
      </c>
    </row>
    <row r="18095" spans="1:15" x14ac:dyDescent="0.25">
      <c r="A18095" t="s">
        <v>1245</v>
      </c>
      <c r="C18095" t="s">
        <v>1341</v>
      </c>
      <c r="E18095">
        <v>2</v>
      </c>
      <c r="F18095" t="s">
        <v>1247</v>
      </c>
      <c r="J18095" t="s">
        <v>23</v>
      </c>
      <c r="K18095">
        <v>11</v>
      </c>
      <c r="L18095">
        <v>56.21</v>
      </c>
      <c r="M18095">
        <v>4.3999999999999997E-2</v>
      </c>
      <c r="O18095" s="12">
        <f>VLOOKUP(C18095,[3]May!$C:$Z,24,FALSE)</f>
        <v>2019</v>
      </c>
    </row>
    <row r="18096" spans="1:15" x14ac:dyDescent="0.25">
      <c r="A18096" t="s">
        <v>1245</v>
      </c>
      <c r="C18096" t="s">
        <v>1341</v>
      </c>
      <c r="E18096">
        <v>9</v>
      </c>
      <c r="F18096" t="s">
        <v>1256</v>
      </c>
      <c r="J18096" t="s">
        <v>23</v>
      </c>
      <c r="K18096">
        <v>4</v>
      </c>
      <c r="L18096">
        <v>156.24</v>
      </c>
      <c r="M18096">
        <v>0.1288</v>
      </c>
      <c r="O18096" s="12">
        <f>VLOOKUP(C18096,[3]May!$C:$Z,24,FALSE)</f>
        <v>2019</v>
      </c>
    </row>
    <row r="18097" spans="1:15" x14ac:dyDescent="0.25">
      <c r="A18097" t="s">
        <v>1245</v>
      </c>
      <c r="C18097" t="s">
        <v>1341</v>
      </c>
      <c r="E18097">
        <v>2</v>
      </c>
      <c r="F18097" t="s">
        <v>1247</v>
      </c>
      <c r="J18097" t="s">
        <v>23</v>
      </c>
      <c r="K18097">
        <v>6</v>
      </c>
      <c r="L18097">
        <v>30.66</v>
      </c>
      <c r="M18097">
        <v>2.4E-2</v>
      </c>
      <c r="O18097" s="12">
        <f>VLOOKUP(C18097,[3]May!$C:$Z,24,FALSE)</f>
        <v>2019</v>
      </c>
    </row>
    <row r="18098" spans="1:15" x14ac:dyDescent="0.25">
      <c r="A18098" t="s">
        <v>1245</v>
      </c>
      <c r="C18098" t="s">
        <v>1341</v>
      </c>
      <c r="E18098">
        <v>2</v>
      </c>
      <c r="F18098" t="s">
        <v>1247</v>
      </c>
      <c r="J18098" t="s">
        <v>23</v>
      </c>
      <c r="K18098">
        <v>4</v>
      </c>
      <c r="L18098">
        <v>20.440000000000001</v>
      </c>
      <c r="M18098">
        <v>1.6E-2</v>
      </c>
      <c r="O18098" s="12">
        <f>VLOOKUP(C18098,[3]May!$C:$Z,24,FALSE)</f>
        <v>2019</v>
      </c>
    </row>
    <row r="18099" spans="1:15" x14ac:dyDescent="0.25">
      <c r="A18099" t="s">
        <v>1245</v>
      </c>
      <c r="C18099" t="s">
        <v>1341</v>
      </c>
      <c r="E18099">
        <v>2</v>
      </c>
      <c r="F18099" t="s">
        <v>1247</v>
      </c>
      <c r="J18099" t="s">
        <v>23</v>
      </c>
      <c r="K18099">
        <v>6</v>
      </c>
      <c r="L18099">
        <v>390.78</v>
      </c>
      <c r="M18099">
        <v>0.30599999999999999</v>
      </c>
      <c r="O18099" s="12">
        <f>VLOOKUP(C18099,[3]May!$C:$Z,24,FALSE)</f>
        <v>2019</v>
      </c>
    </row>
    <row r="18100" spans="1:15" x14ac:dyDescent="0.25">
      <c r="A18100" t="s">
        <v>1245</v>
      </c>
      <c r="C18100" t="s">
        <v>1341</v>
      </c>
      <c r="E18100">
        <v>9</v>
      </c>
      <c r="F18100" t="s">
        <v>1256</v>
      </c>
      <c r="J18100" t="s">
        <v>23</v>
      </c>
      <c r="K18100">
        <v>4</v>
      </c>
      <c r="L18100">
        <v>156.24</v>
      </c>
      <c r="M18100">
        <v>0.1288</v>
      </c>
      <c r="O18100" s="12">
        <f>VLOOKUP(C18100,[3]May!$C:$Z,24,FALSE)</f>
        <v>2019</v>
      </c>
    </row>
    <row r="18101" spans="1:15" x14ac:dyDescent="0.25">
      <c r="A18101" t="s">
        <v>1245</v>
      </c>
      <c r="C18101" t="s">
        <v>1341</v>
      </c>
      <c r="E18101">
        <v>2</v>
      </c>
      <c r="F18101" t="s">
        <v>1247</v>
      </c>
      <c r="J18101" t="s">
        <v>23</v>
      </c>
      <c r="K18101">
        <v>14</v>
      </c>
      <c r="L18101">
        <v>911.82</v>
      </c>
      <c r="M18101">
        <v>0.71399999999999997</v>
      </c>
      <c r="O18101" s="12">
        <f>VLOOKUP(C18101,[3]May!$C:$Z,24,FALSE)</f>
        <v>2019</v>
      </c>
    </row>
    <row r="18102" spans="1:15" x14ac:dyDescent="0.25">
      <c r="A18102" t="s">
        <v>1245</v>
      </c>
      <c r="C18102" t="s">
        <v>1341</v>
      </c>
      <c r="E18102">
        <v>2</v>
      </c>
      <c r="F18102" t="s">
        <v>1247</v>
      </c>
      <c r="J18102" t="s">
        <v>23</v>
      </c>
      <c r="K18102">
        <v>6</v>
      </c>
      <c r="L18102">
        <v>390.78</v>
      </c>
      <c r="M18102">
        <v>0.30599999999999999</v>
      </c>
      <c r="O18102" s="12">
        <f>VLOOKUP(C18102,[3]May!$C:$Z,24,FALSE)</f>
        <v>2019</v>
      </c>
    </row>
    <row r="18103" spans="1:15" x14ac:dyDescent="0.25">
      <c r="A18103" t="s">
        <v>1245</v>
      </c>
      <c r="C18103" t="s">
        <v>1341</v>
      </c>
      <c r="E18103">
        <v>2</v>
      </c>
      <c r="F18103" t="s">
        <v>1247</v>
      </c>
      <c r="J18103" t="s">
        <v>23</v>
      </c>
      <c r="K18103">
        <v>8</v>
      </c>
      <c r="L18103">
        <v>40.880000000000003</v>
      </c>
      <c r="M18103">
        <v>3.2000000000000001E-2</v>
      </c>
      <c r="O18103" s="12">
        <f>VLOOKUP(C18103,[3]May!$C:$Z,24,FALSE)</f>
        <v>2019</v>
      </c>
    </row>
    <row r="18104" spans="1:15" x14ac:dyDescent="0.25">
      <c r="A18104" t="s">
        <v>1245</v>
      </c>
      <c r="C18104" t="s">
        <v>1341</v>
      </c>
      <c r="E18104">
        <v>12</v>
      </c>
      <c r="F18104" t="s">
        <v>1253</v>
      </c>
      <c r="J18104" t="s">
        <v>23</v>
      </c>
      <c r="K18104">
        <v>1</v>
      </c>
      <c r="L18104">
        <v>61.2</v>
      </c>
      <c r="M18104">
        <v>8.3370000000000007E-3</v>
      </c>
      <c r="O18104" s="12">
        <f>VLOOKUP(C18104,[3]May!$C:$Z,24,FALSE)</f>
        <v>2019</v>
      </c>
    </row>
    <row r="18105" spans="1:15" x14ac:dyDescent="0.25">
      <c r="A18105" t="s">
        <v>1245</v>
      </c>
      <c r="C18105" t="s">
        <v>1341</v>
      </c>
      <c r="E18105">
        <v>2</v>
      </c>
      <c r="F18105" t="s">
        <v>1247</v>
      </c>
      <c r="J18105" t="s">
        <v>23</v>
      </c>
      <c r="K18105">
        <v>2</v>
      </c>
      <c r="L18105">
        <v>130.26</v>
      </c>
      <c r="M18105">
        <v>0.10199999999999999</v>
      </c>
      <c r="O18105" s="12">
        <f>VLOOKUP(C18105,[3]May!$C:$Z,24,FALSE)</f>
        <v>2019</v>
      </c>
    </row>
    <row r="18106" spans="1:15" x14ac:dyDescent="0.25">
      <c r="A18106" t="s">
        <v>1245</v>
      </c>
      <c r="C18106" t="s">
        <v>1341</v>
      </c>
      <c r="E18106">
        <v>2</v>
      </c>
      <c r="F18106" t="s">
        <v>1247</v>
      </c>
      <c r="J18106" t="s">
        <v>23</v>
      </c>
      <c r="K18106">
        <v>11</v>
      </c>
      <c r="L18106">
        <v>56.21</v>
      </c>
      <c r="M18106">
        <v>4.3999999999999997E-2</v>
      </c>
      <c r="O18106" s="12">
        <f>VLOOKUP(C18106,[3]May!$C:$Z,24,FALSE)</f>
        <v>2019</v>
      </c>
    </row>
    <row r="18107" spans="1:15" x14ac:dyDescent="0.25">
      <c r="A18107" t="s">
        <v>1245</v>
      </c>
      <c r="C18107" t="s">
        <v>1341</v>
      </c>
      <c r="E18107">
        <v>12</v>
      </c>
      <c r="F18107" t="s">
        <v>1253</v>
      </c>
      <c r="J18107" t="s">
        <v>23</v>
      </c>
      <c r="K18107">
        <v>1</v>
      </c>
      <c r="L18107">
        <v>61.2</v>
      </c>
      <c r="M18107">
        <v>8.3370000000000007E-3</v>
      </c>
      <c r="O18107" s="12">
        <f>VLOOKUP(C18107,[3]May!$C:$Z,24,FALSE)</f>
        <v>2019</v>
      </c>
    </row>
    <row r="18108" spans="1:15" x14ac:dyDescent="0.25">
      <c r="A18108" t="s">
        <v>1245</v>
      </c>
      <c r="C18108" t="s">
        <v>1341</v>
      </c>
      <c r="E18108">
        <v>2</v>
      </c>
      <c r="F18108" t="s">
        <v>1247</v>
      </c>
      <c r="J18108" t="s">
        <v>23</v>
      </c>
      <c r="K18108">
        <v>1</v>
      </c>
      <c r="L18108">
        <v>5.1100000000000003</v>
      </c>
      <c r="M18108">
        <v>4.0000000000000001E-3</v>
      </c>
      <c r="O18108" s="12">
        <f>VLOOKUP(C18108,[3]May!$C:$Z,24,FALSE)</f>
        <v>2019</v>
      </c>
    </row>
    <row r="18109" spans="1:15" x14ac:dyDescent="0.25">
      <c r="A18109" t="s">
        <v>1245</v>
      </c>
      <c r="C18109" t="s">
        <v>1341</v>
      </c>
      <c r="E18109">
        <v>2</v>
      </c>
      <c r="F18109" t="s">
        <v>1247</v>
      </c>
      <c r="J18109" t="s">
        <v>23</v>
      </c>
      <c r="K18109">
        <v>10</v>
      </c>
      <c r="L18109">
        <v>651.29999999999995</v>
      </c>
      <c r="M18109">
        <v>0.51</v>
      </c>
      <c r="O18109" s="12">
        <f>VLOOKUP(C18109,[3]May!$C:$Z,24,FALSE)</f>
        <v>2019</v>
      </c>
    </row>
    <row r="18110" spans="1:15" x14ac:dyDescent="0.25">
      <c r="A18110" t="s">
        <v>1245</v>
      </c>
      <c r="C18110" t="s">
        <v>1341</v>
      </c>
      <c r="E18110">
        <v>6</v>
      </c>
      <c r="F18110" t="s">
        <v>1250</v>
      </c>
      <c r="J18110" t="s">
        <v>23</v>
      </c>
      <c r="K18110">
        <v>1</v>
      </c>
      <c r="L18110">
        <v>10.85</v>
      </c>
      <c r="M18110">
        <v>8.5000000000000006E-3</v>
      </c>
      <c r="O18110" s="12">
        <f>VLOOKUP(C18110,[3]May!$C:$Z,24,FALSE)</f>
        <v>2019</v>
      </c>
    </row>
    <row r="18111" spans="1:15" x14ac:dyDescent="0.25">
      <c r="A18111" t="s">
        <v>1245</v>
      </c>
      <c r="C18111" t="s">
        <v>1341</v>
      </c>
      <c r="E18111">
        <v>9</v>
      </c>
      <c r="F18111" t="s">
        <v>1256</v>
      </c>
      <c r="J18111" t="s">
        <v>23</v>
      </c>
      <c r="K18111">
        <v>4</v>
      </c>
      <c r="L18111">
        <v>156.24</v>
      </c>
      <c r="M18111">
        <v>0.1288</v>
      </c>
      <c r="O18111" s="12">
        <f>VLOOKUP(C18111,[3]May!$C:$Z,24,FALSE)</f>
        <v>2019</v>
      </c>
    </row>
    <row r="18112" spans="1:15" x14ac:dyDescent="0.25">
      <c r="A18112" t="s">
        <v>1245</v>
      </c>
      <c r="C18112" t="s">
        <v>1341</v>
      </c>
      <c r="E18112">
        <v>2</v>
      </c>
      <c r="F18112" t="s">
        <v>1247</v>
      </c>
      <c r="J18112" t="s">
        <v>23</v>
      </c>
      <c r="K18112">
        <v>3</v>
      </c>
      <c r="L18112">
        <v>195.39</v>
      </c>
      <c r="M18112">
        <v>0.153</v>
      </c>
      <c r="O18112" s="12">
        <f>VLOOKUP(C18112,[3]May!$C:$Z,24,FALSE)</f>
        <v>2019</v>
      </c>
    </row>
    <row r="18113" spans="1:15" x14ac:dyDescent="0.25">
      <c r="A18113" t="s">
        <v>1245</v>
      </c>
      <c r="C18113" t="s">
        <v>1341</v>
      </c>
      <c r="E18113">
        <v>2</v>
      </c>
      <c r="F18113" t="s">
        <v>1247</v>
      </c>
      <c r="J18113" t="s">
        <v>23</v>
      </c>
      <c r="K18113">
        <v>5</v>
      </c>
      <c r="L18113">
        <v>25.55</v>
      </c>
      <c r="M18113">
        <v>0.02</v>
      </c>
      <c r="O18113" s="12">
        <f>VLOOKUP(C18113,[3]May!$C:$Z,24,FALSE)</f>
        <v>2019</v>
      </c>
    </row>
    <row r="18114" spans="1:15" x14ac:dyDescent="0.25">
      <c r="A18114" t="s">
        <v>1245</v>
      </c>
      <c r="C18114" t="s">
        <v>1341</v>
      </c>
      <c r="E18114">
        <v>2</v>
      </c>
      <c r="F18114" t="s">
        <v>1247</v>
      </c>
      <c r="J18114" t="s">
        <v>23</v>
      </c>
      <c r="K18114">
        <v>6</v>
      </c>
      <c r="L18114">
        <v>30.66</v>
      </c>
      <c r="M18114">
        <v>2.4E-2</v>
      </c>
      <c r="O18114" s="12">
        <f>VLOOKUP(C18114,[3]May!$C:$Z,24,FALSE)</f>
        <v>2019</v>
      </c>
    </row>
    <row r="18115" spans="1:15" x14ac:dyDescent="0.25">
      <c r="A18115" t="s">
        <v>1245</v>
      </c>
      <c r="C18115" t="s">
        <v>1341</v>
      </c>
      <c r="E18115">
        <v>2</v>
      </c>
      <c r="F18115" t="s">
        <v>1247</v>
      </c>
      <c r="J18115" t="s">
        <v>23</v>
      </c>
      <c r="K18115">
        <v>8</v>
      </c>
      <c r="L18115">
        <v>521.04</v>
      </c>
      <c r="M18115">
        <v>0.40799999999999997</v>
      </c>
      <c r="O18115" s="12">
        <f>VLOOKUP(C18115,[3]May!$C:$Z,24,FALSE)</f>
        <v>2019</v>
      </c>
    </row>
    <row r="18116" spans="1:15" x14ac:dyDescent="0.25">
      <c r="A18116" t="s">
        <v>1245</v>
      </c>
      <c r="C18116" t="s">
        <v>1341</v>
      </c>
      <c r="E18116">
        <v>2</v>
      </c>
      <c r="F18116" t="s">
        <v>1247</v>
      </c>
      <c r="J18116" t="s">
        <v>23</v>
      </c>
      <c r="K18116">
        <v>8</v>
      </c>
      <c r="L18116">
        <v>521.04</v>
      </c>
      <c r="M18116">
        <v>0.40799999999999997</v>
      </c>
      <c r="O18116" s="12">
        <f>VLOOKUP(C18116,[3]May!$C:$Z,24,FALSE)</f>
        <v>2019</v>
      </c>
    </row>
    <row r="18117" spans="1:15" x14ac:dyDescent="0.25">
      <c r="A18117" t="s">
        <v>1245</v>
      </c>
      <c r="C18117" t="s">
        <v>1341</v>
      </c>
      <c r="E18117">
        <v>9</v>
      </c>
      <c r="F18117" t="s">
        <v>1256</v>
      </c>
      <c r="J18117" t="s">
        <v>23</v>
      </c>
      <c r="K18117">
        <v>4</v>
      </c>
      <c r="L18117">
        <v>156.24</v>
      </c>
      <c r="M18117">
        <v>0.1288</v>
      </c>
      <c r="O18117" s="12">
        <f>VLOOKUP(C18117,[3]May!$C:$Z,24,FALSE)</f>
        <v>2019</v>
      </c>
    </row>
    <row r="18118" spans="1:15" x14ac:dyDescent="0.25">
      <c r="A18118" t="s">
        <v>1245</v>
      </c>
      <c r="C18118" t="s">
        <v>1341</v>
      </c>
      <c r="E18118">
        <v>2</v>
      </c>
      <c r="F18118" t="s">
        <v>1247</v>
      </c>
      <c r="J18118" t="s">
        <v>23</v>
      </c>
      <c r="K18118">
        <v>4</v>
      </c>
      <c r="L18118">
        <v>260.52</v>
      </c>
      <c r="M18118">
        <v>0.20399999999999999</v>
      </c>
      <c r="O18118" s="12">
        <f>VLOOKUP(C18118,[3]May!$C:$Z,24,FALSE)</f>
        <v>2019</v>
      </c>
    </row>
    <row r="18119" spans="1:15" x14ac:dyDescent="0.25">
      <c r="A18119" t="s">
        <v>1245</v>
      </c>
      <c r="C18119" t="s">
        <v>1341</v>
      </c>
      <c r="E18119">
        <v>2</v>
      </c>
      <c r="F18119" t="s">
        <v>1247</v>
      </c>
      <c r="J18119" t="s">
        <v>23</v>
      </c>
      <c r="K18119">
        <v>15</v>
      </c>
      <c r="L18119">
        <v>76.650000000000006</v>
      </c>
      <c r="M18119">
        <v>0.06</v>
      </c>
      <c r="O18119" s="12">
        <f>VLOOKUP(C18119,[3]May!$C:$Z,24,FALSE)</f>
        <v>2019</v>
      </c>
    </row>
    <row r="18120" spans="1:15" x14ac:dyDescent="0.25">
      <c r="A18120" t="s">
        <v>1245</v>
      </c>
      <c r="C18120" t="s">
        <v>1341</v>
      </c>
      <c r="E18120">
        <v>2</v>
      </c>
      <c r="F18120" t="s">
        <v>1247</v>
      </c>
      <c r="J18120" t="s">
        <v>23</v>
      </c>
      <c r="K18120">
        <v>13</v>
      </c>
      <c r="L18120">
        <v>846.69</v>
      </c>
      <c r="M18120">
        <v>0.66300000000000003</v>
      </c>
      <c r="O18120" s="12">
        <f>VLOOKUP(C18120,[3]May!$C:$Z,24,FALSE)</f>
        <v>2019</v>
      </c>
    </row>
    <row r="18121" spans="1:15" x14ac:dyDescent="0.25">
      <c r="A18121" t="s">
        <v>1245</v>
      </c>
      <c r="C18121" t="s">
        <v>1341</v>
      </c>
      <c r="E18121">
        <v>9</v>
      </c>
      <c r="F18121" t="s">
        <v>1256</v>
      </c>
      <c r="J18121" t="s">
        <v>23</v>
      </c>
      <c r="K18121">
        <v>4</v>
      </c>
      <c r="L18121">
        <v>156.24</v>
      </c>
      <c r="M18121">
        <v>0.1288</v>
      </c>
      <c r="O18121" s="12">
        <f>VLOOKUP(C18121,[3]May!$C:$Z,24,FALSE)</f>
        <v>2019</v>
      </c>
    </row>
    <row r="18122" spans="1:15" x14ac:dyDescent="0.25">
      <c r="A18122" t="s">
        <v>1245</v>
      </c>
      <c r="C18122" t="s">
        <v>1341</v>
      </c>
      <c r="E18122">
        <v>2</v>
      </c>
      <c r="F18122" t="s">
        <v>1247</v>
      </c>
      <c r="J18122" t="s">
        <v>23</v>
      </c>
      <c r="K18122">
        <v>9</v>
      </c>
      <c r="L18122">
        <v>45.99</v>
      </c>
      <c r="M18122">
        <v>3.5999999999999997E-2</v>
      </c>
      <c r="O18122" s="12">
        <f>VLOOKUP(C18122,[3]May!$C:$Z,24,FALSE)</f>
        <v>2019</v>
      </c>
    </row>
    <row r="18123" spans="1:15" x14ac:dyDescent="0.25">
      <c r="A18123" t="s">
        <v>1245</v>
      </c>
      <c r="C18123" t="s">
        <v>1341</v>
      </c>
      <c r="E18123">
        <v>9</v>
      </c>
      <c r="F18123" t="s">
        <v>1256</v>
      </c>
      <c r="J18123" t="s">
        <v>23</v>
      </c>
      <c r="K18123">
        <v>4</v>
      </c>
      <c r="L18123">
        <v>156.24</v>
      </c>
      <c r="M18123">
        <v>0.1288</v>
      </c>
      <c r="O18123" s="12">
        <f>VLOOKUP(C18123,[3]May!$C:$Z,24,FALSE)</f>
        <v>2019</v>
      </c>
    </row>
    <row r="18124" spans="1:15" x14ac:dyDescent="0.25">
      <c r="A18124" t="s">
        <v>1245</v>
      </c>
      <c r="C18124" t="s">
        <v>1341</v>
      </c>
      <c r="E18124">
        <v>2</v>
      </c>
      <c r="F18124" t="s">
        <v>1247</v>
      </c>
      <c r="J18124" t="s">
        <v>23</v>
      </c>
      <c r="K18124">
        <v>3</v>
      </c>
      <c r="L18124">
        <v>195.39</v>
      </c>
      <c r="M18124">
        <v>0.153</v>
      </c>
      <c r="O18124" s="12">
        <f>VLOOKUP(C18124,[3]May!$C:$Z,24,FALSE)</f>
        <v>2019</v>
      </c>
    </row>
    <row r="18125" spans="1:15" x14ac:dyDescent="0.25">
      <c r="A18125" t="s">
        <v>1245</v>
      </c>
      <c r="C18125" t="s">
        <v>1341</v>
      </c>
      <c r="E18125">
        <v>2</v>
      </c>
      <c r="F18125" t="s">
        <v>1247</v>
      </c>
      <c r="J18125" t="s">
        <v>23</v>
      </c>
      <c r="K18125">
        <v>10</v>
      </c>
      <c r="L18125">
        <v>51.1</v>
      </c>
      <c r="M18125">
        <v>0.04</v>
      </c>
      <c r="O18125" s="12">
        <f>VLOOKUP(C18125,[3]May!$C:$Z,24,FALSE)</f>
        <v>2019</v>
      </c>
    </row>
    <row r="18126" spans="1:15" x14ac:dyDescent="0.25">
      <c r="A18126" t="s">
        <v>1245</v>
      </c>
      <c r="C18126" t="s">
        <v>1341</v>
      </c>
      <c r="E18126">
        <v>2</v>
      </c>
      <c r="F18126" t="s">
        <v>1247</v>
      </c>
      <c r="J18126" t="s">
        <v>23</v>
      </c>
      <c r="K18126">
        <v>8</v>
      </c>
      <c r="L18126">
        <v>40.880000000000003</v>
      </c>
      <c r="M18126">
        <v>3.2000000000000001E-2</v>
      </c>
      <c r="O18126" s="12">
        <f>VLOOKUP(C18126,[3]May!$C:$Z,24,FALSE)</f>
        <v>2019</v>
      </c>
    </row>
    <row r="18127" spans="1:15" x14ac:dyDescent="0.25">
      <c r="A18127" t="s">
        <v>1245</v>
      </c>
      <c r="C18127" t="s">
        <v>1341</v>
      </c>
      <c r="E18127">
        <v>2</v>
      </c>
      <c r="F18127" t="s">
        <v>1247</v>
      </c>
      <c r="J18127" t="s">
        <v>23</v>
      </c>
      <c r="K18127">
        <v>1</v>
      </c>
      <c r="L18127">
        <v>65.13</v>
      </c>
      <c r="M18127">
        <v>5.0999999999999997E-2</v>
      </c>
      <c r="O18127" s="12">
        <f>VLOOKUP(C18127,[3]May!$C:$Z,24,FALSE)</f>
        <v>2019</v>
      </c>
    </row>
    <row r="18128" spans="1:15" x14ac:dyDescent="0.25">
      <c r="A18128" t="s">
        <v>1245</v>
      </c>
      <c r="C18128" t="s">
        <v>1341</v>
      </c>
      <c r="E18128">
        <v>2</v>
      </c>
      <c r="F18128" t="s">
        <v>1247</v>
      </c>
      <c r="J18128" t="s">
        <v>23</v>
      </c>
      <c r="K18128">
        <v>1</v>
      </c>
      <c r="L18128">
        <v>65.13</v>
      </c>
      <c r="M18128">
        <v>5.0999999999999997E-2</v>
      </c>
      <c r="O18128" s="12">
        <f>VLOOKUP(C18128,[3]May!$C:$Z,24,FALSE)</f>
        <v>2019</v>
      </c>
    </row>
    <row r="18129" spans="1:15" x14ac:dyDescent="0.25">
      <c r="A18129" t="s">
        <v>1245</v>
      </c>
      <c r="C18129" t="s">
        <v>1341</v>
      </c>
      <c r="E18129">
        <v>2</v>
      </c>
      <c r="F18129" t="s">
        <v>1247</v>
      </c>
      <c r="J18129" t="s">
        <v>23</v>
      </c>
      <c r="K18129">
        <v>12</v>
      </c>
      <c r="L18129">
        <v>61.32</v>
      </c>
      <c r="M18129">
        <v>4.8000000000000001E-2</v>
      </c>
      <c r="O18129" s="12">
        <f>VLOOKUP(C18129,[3]May!$C:$Z,24,FALSE)</f>
        <v>2019</v>
      </c>
    </row>
    <row r="18130" spans="1:15" x14ac:dyDescent="0.25">
      <c r="A18130" t="s">
        <v>1245</v>
      </c>
      <c r="C18130" t="s">
        <v>1341</v>
      </c>
      <c r="E18130">
        <v>2</v>
      </c>
      <c r="F18130" t="s">
        <v>1247</v>
      </c>
      <c r="J18130" t="s">
        <v>23</v>
      </c>
      <c r="K18130">
        <v>2</v>
      </c>
      <c r="L18130">
        <v>130.26</v>
      </c>
      <c r="M18130">
        <v>0.10199999999999999</v>
      </c>
      <c r="O18130" s="12">
        <f>VLOOKUP(C18130,[3]May!$C:$Z,24,FALSE)</f>
        <v>2019</v>
      </c>
    </row>
    <row r="18131" spans="1:15" x14ac:dyDescent="0.25">
      <c r="A18131" t="s">
        <v>1245</v>
      </c>
      <c r="C18131" t="s">
        <v>1341</v>
      </c>
      <c r="E18131">
        <v>2</v>
      </c>
      <c r="F18131" t="s">
        <v>1247</v>
      </c>
      <c r="J18131" t="s">
        <v>23</v>
      </c>
      <c r="K18131">
        <v>7</v>
      </c>
      <c r="L18131">
        <v>35.770000000000003</v>
      </c>
      <c r="M18131">
        <v>2.8000000000000001E-2</v>
      </c>
      <c r="O18131" s="12">
        <f>VLOOKUP(C18131,[3]May!$C:$Z,24,FALSE)</f>
        <v>2019</v>
      </c>
    </row>
    <row r="18132" spans="1:15" x14ac:dyDescent="0.25">
      <c r="A18132" t="s">
        <v>1245</v>
      </c>
      <c r="C18132" t="s">
        <v>1341</v>
      </c>
      <c r="E18132">
        <v>12</v>
      </c>
      <c r="F18132" t="s">
        <v>1253</v>
      </c>
      <c r="J18132" t="s">
        <v>23</v>
      </c>
      <c r="K18132">
        <v>1</v>
      </c>
      <c r="L18132">
        <v>61.2</v>
      </c>
      <c r="M18132">
        <v>8.3370000000000007E-3</v>
      </c>
      <c r="O18132" s="12">
        <f>VLOOKUP(C18132,[3]May!$C:$Z,24,FALSE)</f>
        <v>2019</v>
      </c>
    </row>
    <row r="18133" spans="1:15" x14ac:dyDescent="0.25">
      <c r="A18133" t="s">
        <v>1245</v>
      </c>
      <c r="C18133" t="s">
        <v>1341</v>
      </c>
      <c r="E18133">
        <v>2</v>
      </c>
      <c r="F18133" t="s">
        <v>1247</v>
      </c>
      <c r="J18133" t="s">
        <v>23</v>
      </c>
      <c r="K18133">
        <v>5</v>
      </c>
      <c r="L18133">
        <v>325.64999999999998</v>
      </c>
      <c r="M18133">
        <v>0.255</v>
      </c>
      <c r="O18133" s="12">
        <f>VLOOKUP(C18133,[3]May!$C:$Z,24,FALSE)</f>
        <v>2019</v>
      </c>
    </row>
    <row r="18134" spans="1:15" x14ac:dyDescent="0.25">
      <c r="A18134" t="s">
        <v>1245</v>
      </c>
      <c r="C18134" t="s">
        <v>1341</v>
      </c>
      <c r="E18134">
        <v>2</v>
      </c>
      <c r="F18134" t="s">
        <v>1247</v>
      </c>
      <c r="J18134" t="s">
        <v>23</v>
      </c>
      <c r="K18134">
        <v>9</v>
      </c>
      <c r="L18134">
        <v>45.99</v>
      </c>
      <c r="M18134">
        <v>3.5999999999999997E-2</v>
      </c>
      <c r="O18134" s="12">
        <f>VLOOKUP(C18134,[3]May!$C:$Z,24,FALSE)</f>
        <v>2019</v>
      </c>
    </row>
    <row r="18135" spans="1:15" x14ac:dyDescent="0.25">
      <c r="A18135" t="s">
        <v>1245</v>
      </c>
      <c r="C18135" t="s">
        <v>1341</v>
      </c>
      <c r="E18135">
        <v>2</v>
      </c>
      <c r="F18135" t="s">
        <v>1247</v>
      </c>
      <c r="J18135" t="s">
        <v>23</v>
      </c>
      <c r="K18135">
        <v>2</v>
      </c>
      <c r="L18135">
        <v>130.26</v>
      </c>
      <c r="M18135">
        <v>0.10199999999999999</v>
      </c>
      <c r="O18135" s="12">
        <f>VLOOKUP(C18135,[3]May!$C:$Z,24,FALSE)</f>
        <v>2019</v>
      </c>
    </row>
    <row r="18136" spans="1:15" x14ac:dyDescent="0.25">
      <c r="A18136" t="s">
        <v>1245</v>
      </c>
      <c r="C18136" t="s">
        <v>1341</v>
      </c>
      <c r="E18136">
        <v>2</v>
      </c>
      <c r="F18136" t="s">
        <v>1247</v>
      </c>
      <c r="J18136" t="s">
        <v>23</v>
      </c>
      <c r="K18136">
        <v>10</v>
      </c>
      <c r="L18136">
        <v>51.1</v>
      </c>
      <c r="M18136">
        <v>0.04</v>
      </c>
      <c r="O18136" s="12">
        <f>VLOOKUP(C18136,[3]May!$C:$Z,24,FALSE)</f>
        <v>2019</v>
      </c>
    </row>
    <row r="18137" spans="1:15" x14ac:dyDescent="0.25">
      <c r="A18137" t="s">
        <v>1245</v>
      </c>
      <c r="C18137" t="s">
        <v>1341</v>
      </c>
      <c r="E18137">
        <v>2</v>
      </c>
      <c r="F18137" t="s">
        <v>1247</v>
      </c>
      <c r="J18137" t="s">
        <v>23</v>
      </c>
      <c r="K18137">
        <v>2</v>
      </c>
      <c r="L18137">
        <v>10.220000000000001</v>
      </c>
      <c r="M18137">
        <v>8.0000000000000002E-3</v>
      </c>
      <c r="O18137" s="12">
        <f>VLOOKUP(C18137,[3]May!$C:$Z,24,FALSE)</f>
        <v>2019</v>
      </c>
    </row>
    <row r="18138" spans="1:15" x14ac:dyDescent="0.25">
      <c r="A18138" t="s">
        <v>1245</v>
      </c>
      <c r="C18138" t="s">
        <v>1341</v>
      </c>
      <c r="E18138">
        <v>9</v>
      </c>
      <c r="F18138" t="s">
        <v>1256</v>
      </c>
      <c r="J18138" t="s">
        <v>23</v>
      </c>
      <c r="K18138">
        <v>8</v>
      </c>
      <c r="L18138">
        <v>312.48</v>
      </c>
      <c r="M18138">
        <v>0.2576</v>
      </c>
      <c r="O18138" s="12">
        <f>VLOOKUP(C18138,[3]May!$C:$Z,24,FALSE)</f>
        <v>2019</v>
      </c>
    </row>
    <row r="18139" spans="1:15" x14ac:dyDescent="0.25">
      <c r="A18139" t="s">
        <v>1245</v>
      </c>
      <c r="C18139" t="s">
        <v>1341</v>
      </c>
      <c r="E18139">
        <v>6</v>
      </c>
      <c r="F18139" t="s">
        <v>1250</v>
      </c>
      <c r="J18139" t="s">
        <v>23</v>
      </c>
      <c r="K18139">
        <v>3</v>
      </c>
      <c r="L18139">
        <v>32.549999999999997</v>
      </c>
      <c r="M18139">
        <v>2.5499999999999998E-2</v>
      </c>
      <c r="O18139" s="12">
        <f>VLOOKUP(C18139,[3]May!$C:$Z,24,FALSE)</f>
        <v>2019</v>
      </c>
    </row>
    <row r="18140" spans="1:15" x14ac:dyDescent="0.25">
      <c r="A18140" t="s">
        <v>1245</v>
      </c>
      <c r="C18140" t="s">
        <v>1341</v>
      </c>
      <c r="E18140">
        <v>2</v>
      </c>
      <c r="F18140" t="s">
        <v>1247</v>
      </c>
      <c r="J18140" t="s">
        <v>23</v>
      </c>
      <c r="K18140">
        <v>8</v>
      </c>
      <c r="L18140">
        <v>40.880000000000003</v>
      </c>
      <c r="M18140">
        <v>3.2000000000000001E-2</v>
      </c>
      <c r="O18140" s="12">
        <f>VLOOKUP(C18140,[3]May!$C:$Z,24,FALSE)</f>
        <v>2019</v>
      </c>
    </row>
    <row r="18141" spans="1:15" x14ac:dyDescent="0.25">
      <c r="A18141" t="s">
        <v>1245</v>
      </c>
      <c r="C18141" t="s">
        <v>1341</v>
      </c>
      <c r="E18141">
        <v>2</v>
      </c>
      <c r="F18141" t="s">
        <v>1247</v>
      </c>
      <c r="J18141" t="s">
        <v>23</v>
      </c>
      <c r="K18141">
        <v>13</v>
      </c>
      <c r="L18141">
        <v>846.69</v>
      </c>
      <c r="M18141">
        <v>0.66300000000000003</v>
      </c>
      <c r="O18141" s="12">
        <f>VLOOKUP(C18141,[3]May!$C:$Z,24,FALSE)</f>
        <v>2019</v>
      </c>
    </row>
    <row r="18142" spans="1:15" x14ac:dyDescent="0.25">
      <c r="A18142" t="s">
        <v>1245</v>
      </c>
      <c r="C18142" t="s">
        <v>1341</v>
      </c>
      <c r="E18142">
        <v>12</v>
      </c>
      <c r="F18142" t="s">
        <v>1253</v>
      </c>
      <c r="J18142" t="s">
        <v>23</v>
      </c>
      <c r="K18142">
        <v>1</v>
      </c>
      <c r="L18142">
        <v>61.2</v>
      </c>
      <c r="M18142">
        <v>8.3370000000000007E-3</v>
      </c>
      <c r="O18142" s="12">
        <f>VLOOKUP(C18142,[3]May!$C:$Z,24,FALSE)</f>
        <v>2019</v>
      </c>
    </row>
    <row r="18143" spans="1:15" x14ac:dyDescent="0.25">
      <c r="A18143" t="s">
        <v>1245</v>
      </c>
      <c r="C18143" t="s">
        <v>1341</v>
      </c>
      <c r="E18143">
        <v>2</v>
      </c>
      <c r="F18143" t="s">
        <v>1247</v>
      </c>
      <c r="J18143" t="s">
        <v>23</v>
      </c>
      <c r="K18143">
        <v>5</v>
      </c>
      <c r="L18143">
        <v>25.55</v>
      </c>
      <c r="M18143">
        <v>0.02</v>
      </c>
      <c r="O18143" s="12">
        <f>VLOOKUP(C18143,[3]May!$C:$Z,24,FALSE)</f>
        <v>2019</v>
      </c>
    </row>
    <row r="18144" spans="1:15" x14ac:dyDescent="0.25">
      <c r="A18144" t="s">
        <v>1245</v>
      </c>
      <c r="C18144" t="s">
        <v>1341</v>
      </c>
      <c r="E18144">
        <v>6</v>
      </c>
      <c r="F18144" t="s">
        <v>1250</v>
      </c>
      <c r="J18144" t="s">
        <v>23</v>
      </c>
      <c r="K18144">
        <v>6</v>
      </c>
      <c r="L18144">
        <v>65.099999999999994</v>
      </c>
      <c r="M18144">
        <v>5.0999999999999997E-2</v>
      </c>
      <c r="O18144" s="12">
        <f>VLOOKUP(C18144,[3]May!$C:$Z,24,FALSE)</f>
        <v>2019</v>
      </c>
    </row>
    <row r="18145" spans="1:15" x14ac:dyDescent="0.25">
      <c r="A18145" t="s">
        <v>1245</v>
      </c>
      <c r="C18145" t="s">
        <v>1341</v>
      </c>
      <c r="E18145">
        <v>2</v>
      </c>
      <c r="F18145" t="s">
        <v>1247</v>
      </c>
      <c r="J18145" t="s">
        <v>23</v>
      </c>
      <c r="K18145">
        <v>10</v>
      </c>
      <c r="L18145">
        <v>51.1</v>
      </c>
      <c r="M18145">
        <v>0.04</v>
      </c>
      <c r="O18145" s="12">
        <f>VLOOKUP(C18145,[3]May!$C:$Z,24,FALSE)</f>
        <v>2019</v>
      </c>
    </row>
    <row r="18146" spans="1:15" x14ac:dyDescent="0.25">
      <c r="A18146" t="s">
        <v>1245</v>
      </c>
      <c r="C18146" t="s">
        <v>1341</v>
      </c>
      <c r="E18146">
        <v>2</v>
      </c>
      <c r="F18146" t="s">
        <v>1247</v>
      </c>
      <c r="J18146" t="s">
        <v>23</v>
      </c>
      <c r="K18146">
        <v>2</v>
      </c>
      <c r="L18146">
        <v>130.26</v>
      </c>
      <c r="M18146">
        <v>0.10199999999999999</v>
      </c>
      <c r="O18146" s="12">
        <f>VLOOKUP(C18146,[3]May!$C:$Z,24,FALSE)</f>
        <v>2019</v>
      </c>
    </row>
    <row r="18147" spans="1:15" x14ac:dyDescent="0.25">
      <c r="A18147" t="s">
        <v>1245</v>
      </c>
      <c r="C18147" t="s">
        <v>1341</v>
      </c>
      <c r="E18147">
        <v>2</v>
      </c>
      <c r="F18147" t="s">
        <v>1247</v>
      </c>
      <c r="J18147" t="s">
        <v>23</v>
      </c>
      <c r="K18147">
        <v>11</v>
      </c>
      <c r="L18147">
        <v>56.21</v>
      </c>
      <c r="M18147">
        <v>4.3999999999999997E-2</v>
      </c>
      <c r="O18147" s="12">
        <f>VLOOKUP(C18147,[3]May!$C:$Z,24,FALSE)</f>
        <v>2019</v>
      </c>
    </row>
    <row r="18148" spans="1:15" x14ac:dyDescent="0.25">
      <c r="A18148" t="s">
        <v>1245</v>
      </c>
      <c r="C18148" t="s">
        <v>1341</v>
      </c>
      <c r="E18148">
        <v>12</v>
      </c>
      <c r="F18148" t="s">
        <v>1253</v>
      </c>
      <c r="J18148" t="s">
        <v>23</v>
      </c>
      <c r="K18148">
        <v>1</v>
      </c>
      <c r="L18148">
        <v>61.2</v>
      </c>
      <c r="M18148">
        <v>8.3370000000000007E-3</v>
      </c>
      <c r="O18148" s="12">
        <f>VLOOKUP(C18148,[3]May!$C:$Z,24,FALSE)</f>
        <v>2019</v>
      </c>
    </row>
    <row r="18149" spans="1:15" x14ac:dyDescent="0.25">
      <c r="A18149" t="s">
        <v>1245</v>
      </c>
      <c r="C18149" t="s">
        <v>1341</v>
      </c>
      <c r="E18149">
        <v>2</v>
      </c>
      <c r="F18149" t="s">
        <v>1247</v>
      </c>
      <c r="J18149" t="s">
        <v>23</v>
      </c>
      <c r="K18149">
        <v>4</v>
      </c>
      <c r="L18149">
        <v>260.52</v>
      </c>
      <c r="M18149">
        <v>0.20399999999999999</v>
      </c>
      <c r="O18149" s="12">
        <f>VLOOKUP(C18149,[3]May!$C:$Z,24,FALSE)</f>
        <v>2019</v>
      </c>
    </row>
    <row r="18150" spans="1:15" x14ac:dyDescent="0.25">
      <c r="A18150" t="s">
        <v>1245</v>
      </c>
      <c r="C18150" t="s">
        <v>1341</v>
      </c>
      <c r="E18150">
        <v>2</v>
      </c>
      <c r="F18150" t="s">
        <v>1247</v>
      </c>
      <c r="J18150" t="s">
        <v>23</v>
      </c>
      <c r="K18150">
        <v>7</v>
      </c>
      <c r="L18150">
        <v>35.770000000000003</v>
      </c>
      <c r="M18150">
        <v>2.8000000000000001E-2</v>
      </c>
      <c r="O18150" s="12">
        <f>VLOOKUP(C18150,[3]May!$C:$Z,24,FALSE)</f>
        <v>2019</v>
      </c>
    </row>
    <row r="18151" spans="1:15" x14ac:dyDescent="0.25">
      <c r="A18151" t="s">
        <v>1245</v>
      </c>
      <c r="C18151" t="s">
        <v>1341</v>
      </c>
      <c r="E18151">
        <v>2</v>
      </c>
      <c r="F18151" t="s">
        <v>1247</v>
      </c>
      <c r="J18151" t="s">
        <v>23</v>
      </c>
      <c r="K18151">
        <v>2</v>
      </c>
      <c r="L18151">
        <v>10.220000000000001</v>
      </c>
      <c r="M18151">
        <v>8.0000000000000002E-3</v>
      </c>
      <c r="O18151" s="12">
        <f>VLOOKUP(C18151,[3]May!$C:$Z,24,FALSE)</f>
        <v>2019</v>
      </c>
    </row>
    <row r="18152" spans="1:15" x14ac:dyDescent="0.25">
      <c r="A18152" t="s">
        <v>1245</v>
      </c>
      <c r="C18152" t="s">
        <v>1341</v>
      </c>
      <c r="E18152">
        <v>12</v>
      </c>
      <c r="F18152" t="s">
        <v>1253</v>
      </c>
      <c r="J18152" t="s">
        <v>23</v>
      </c>
      <c r="K18152">
        <v>1</v>
      </c>
      <c r="L18152">
        <v>61.2</v>
      </c>
      <c r="M18152">
        <v>8.3370000000000007E-3</v>
      </c>
      <c r="O18152" s="12">
        <f>VLOOKUP(C18152,[3]May!$C:$Z,24,FALSE)</f>
        <v>2019</v>
      </c>
    </row>
    <row r="18153" spans="1:15" x14ac:dyDescent="0.25">
      <c r="A18153" t="s">
        <v>1245</v>
      </c>
      <c r="C18153" t="s">
        <v>1341</v>
      </c>
      <c r="E18153">
        <v>2</v>
      </c>
      <c r="F18153" t="s">
        <v>1247</v>
      </c>
      <c r="J18153" t="s">
        <v>23</v>
      </c>
      <c r="K18153">
        <v>3</v>
      </c>
      <c r="L18153">
        <v>195.39</v>
      </c>
      <c r="M18153">
        <v>0.153</v>
      </c>
      <c r="O18153" s="12">
        <f>VLOOKUP(C18153,[3]May!$C:$Z,24,FALSE)</f>
        <v>2019</v>
      </c>
    </row>
    <row r="18154" spans="1:15" x14ac:dyDescent="0.25">
      <c r="A18154" t="s">
        <v>1245</v>
      </c>
      <c r="C18154" t="s">
        <v>1341</v>
      </c>
      <c r="E18154">
        <v>2</v>
      </c>
      <c r="F18154" t="s">
        <v>1247</v>
      </c>
      <c r="J18154" t="s">
        <v>23</v>
      </c>
      <c r="K18154">
        <v>11</v>
      </c>
      <c r="L18154">
        <v>56.21</v>
      </c>
      <c r="M18154">
        <v>4.3999999999999997E-2</v>
      </c>
      <c r="O18154" s="12">
        <f>VLOOKUP(C18154,[3]May!$C:$Z,24,FALSE)</f>
        <v>2019</v>
      </c>
    </row>
    <row r="18155" spans="1:15" x14ac:dyDescent="0.25">
      <c r="A18155" t="s">
        <v>1245</v>
      </c>
      <c r="C18155" t="s">
        <v>1341</v>
      </c>
      <c r="E18155">
        <v>2</v>
      </c>
      <c r="F18155" t="s">
        <v>1247</v>
      </c>
      <c r="J18155" t="s">
        <v>23</v>
      </c>
      <c r="K18155">
        <v>3</v>
      </c>
      <c r="L18155">
        <v>15.33</v>
      </c>
      <c r="M18155">
        <v>1.2E-2</v>
      </c>
      <c r="O18155" s="12">
        <f>VLOOKUP(C18155,[3]May!$C:$Z,24,FALSE)</f>
        <v>2019</v>
      </c>
    </row>
    <row r="18156" spans="1:15" x14ac:dyDescent="0.25">
      <c r="A18156" t="s">
        <v>1245</v>
      </c>
      <c r="C18156" t="s">
        <v>1341</v>
      </c>
      <c r="E18156">
        <v>2</v>
      </c>
      <c r="F18156" t="s">
        <v>1247</v>
      </c>
      <c r="J18156" t="s">
        <v>23</v>
      </c>
      <c r="K18156">
        <v>6</v>
      </c>
      <c r="L18156">
        <v>390.78</v>
      </c>
      <c r="M18156">
        <v>0.30599999999999999</v>
      </c>
      <c r="O18156" s="12">
        <f>VLOOKUP(C18156,[3]May!$C:$Z,24,FALSE)</f>
        <v>2019</v>
      </c>
    </row>
    <row r="18157" spans="1:15" x14ac:dyDescent="0.25">
      <c r="A18157" t="s">
        <v>1245</v>
      </c>
      <c r="C18157" t="s">
        <v>1341</v>
      </c>
      <c r="E18157">
        <v>2</v>
      </c>
      <c r="F18157" t="s">
        <v>1247</v>
      </c>
      <c r="J18157" t="s">
        <v>23</v>
      </c>
      <c r="K18157">
        <v>2</v>
      </c>
      <c r="L18157">
        <v>130.26</v>
      </c>
      <c r="M18157">
        <v>0.10199999999999999</v>
      </c>
      <c r="O18157" s="12">
        <f>VLOOKUP(C18157,[3]May!$C:$Z,24,FALSE)</f>
        <v>2019</v>
      </c>
    </row>
    <row r="18158" spans="1:15" x14ac:dyDescent="0.25">
      <c r="A18158" t="s">
        <v>1245</v>
      </c>
      <c r="C18158" t="s">
        <v>1341</v>
      </c>
      <c r="E18158">
        <v>2</v>
      </c>
      <c r="F18158" t="s">
        <v>1247</v>
      </c>
      <c r="J18158" t="s">
        <v>23</v>
      </c>
      <c r="K18158">
        <v>9</v>
      </c>
      <c r="L18158">
        <v>45.99</v>
      </c>
      <c r="M18158">
        <v>3.5999999999999997E-2</v>
      </c>
      <c r="O18158" s="12">
        <f>VLOOKUP(C18158,[3]May!$C:$Z,24,FALSE)</f>
        <v>2019</v>
      </c>
    </row>
    <row r="18159" spans="1:15" x14ac:dyDescent="0.25">
      <c r="A18159" t="s">
        <v>1245</v>
      </c>
      <c r="C18159" t="s">
        <v>1341</v>
      </c>
      <c r="E18159">
        <v>2</v>
      </c>
      <c r="F18159" t="s">
        <v>1247</v>
      </c>
      <c r="J18159" t="s">
        <v>23</v>
      </c>
      <c r="K18159">
        <v>5</v>
      </c>
      <c r="L18159">
        <v>325.64999999999998</v>
      </c>
      <c r="M18159">
        <v>0.255</v>
      </c>
      <c r="O18159" s="12">
        <f>VLOOKUP(C18159,[3]May!$C:$Z,24,FALSE)</f>
        <v>2019</v>
      </c>
    </row>
    <row r="18160" spans="1:15" x14ac:dyDescent="0.25">
      <c r="A18160" t="s">
        <v>1245</v>
      </c>
      <c r="C18160" t="s">
        <v>1341</v>
      </c>
      <c r="E18160">
        <v>2</v>
      </c>
      <c r="F18160" t="s">
        <v>1247</v>
      </c>
      <c r="J18160" t="s">
        <v>23</v>
      </c>
      <c r="K18160">
        <v>8</v>
      </c>
      <c r="L18160">
        <v>40.880000000000003</v>
      </c>
      <c r="M18160">
        <v>3.2000000000000001E-2</v>
      </c>
      <c r="O18160" s="12">
        <f>VLOOKUP(C18160,[3]May!$C:$Z,24,FALSE)</f>
        <v>2019</v>
      </c>
    </row>
    <row r="18161" spans="1:15" x14ac:dyDescent="0.25">
      <c r="A18161" t="s">
        <v>1245</v>
      </c>
      <c r="C18161" t="s">
        <v>1341</v>
      </c>
      <c r="E18161">
        <v>9</v>
      </c>
      <c r="F18161" t="s">
        <v>1256</v>
      </c>
      <c r="J18161" t="s">
        <v>23</v>
      </c>
      <c r="K18161">
        <v>4</v>
      </c>
      <c r="L18161">
        <v>156.24</v>
      </c>
      <c r="M18161">
        <v>0.1288</v>
      </c>
      <c r="O18161" s="12">
        <f>VLOOKUP(C18161,[3]May!$C:$Z,24,FALSE)</f>
        <v>2019</v>
      </c>
    </row>
    <row r="18162" spans="1:15" x14ac:dyDescent="0.25">
      <c r="A18162" t="s">
        <v>1245</v>
      </c>
      <c r="C18162" t="s">
        <v>1341</v>
      </c>
      <c r="E18162">
        <v>2</v>
      </c>
      <c r="F18162" t="s">
        <v>1247</v>
      </c>
      <c r="J18162" t="s">
        <v>23</v>
      </c>
      <c r="K18162">
        <v>2</v>
      </c>
      <c r="L18162">
        <v>130.26</v>
      </c>
      <c r="M18162">
        <v>0.10199999999999999</v>
      </c>
      <c r="O18162" s="12">
        <f>VLOOKUP(C18162,[3]May!$C:$Z,24,FALSE)</f>
        <v>2019</v>
      </c>
    </row>
    <row r="18163" spans="1:15" x14ac:dyDescent="0.25">
      <c r="A18163" t="s">
        <v>1245</v>
      </c>
      <c r="C18163" t="s">
        <v>1341</v>
      </c>
      <c r="E18163">
        <v>2</v>
      </c>
      <c r="F18163" t="s">
        <v>1247</v>
      </c>
      <c r="J18163" t="s">
        <v>23</v>
      </c>
      <c r="K18163">
        <v>8</v>
      </c>
      <c r="L18163">
        <v>40.880000000000003</v>
      </c>
      <c r="M18163">
        <v>3.2000000000000001E-2</v>
      </c>
      <c r="O18163" s="12">
        <f>VLOOKUP(C18163,[3]May!$C:$Z,24,FALSE)</f>
        <v>2019</v>
      </c>
    </row>
    <row r="18164" spans="1:15" x14ac:dyDescent="0.25">
      <c r="A18164" t="s">
        <v>1245</v>
      </c>
      <c r="C18164" t="s">
        <v>1341</v>
      </c>
      <c r="E18164">
        <v>2</v>
      </c>
      <c r="F18164" t="s">
        <v>1247</v>
      </c>
      <c r="J18164" t="s">
        <v>23</v>
      </c>
      <c r="K18164">
        <v>3</v>
      </c>
      <c r="L18164">
        <v>195.39</v>
      </c>
      <c r="M18164">
        <v>0.153</v>
      </c>
      <c r="O18164" s="12">
        <f>VLOOKUP(C18164,[3]May!$C:$Z,24,FALSE)</f>
        <v>2019</v>
      </c>
    </row>
    <row r="18165" spans="1:15" x14ac:dyDescent="0.25">
      <c r="A18165" t="s">
        <v>1245</v>
      </c>
      <c r="C18165" t="s">
        <v>1341</v>
      </c>
      <c r="E18165">
        <v>2</v>
      </c>
      <c r="F18165" t="s">
        <v>1247</v>
      </c>
      <c r="J18165" t="s">
        <v>23</v>
      </c>
      <c r="K18165">
        <v>3</v>
      </c>
      <c r="L18165">
        <v>15.33</v>
      </c>
      <c r="M18165">
        <v>1.2E-2</v>
      </c>
      <c r="O18165" s="12">
        <f>VLOOKUP(C18165,[3]May!$C:$Z,24,FALSE)</f>
        <v>2019</v>
      </c>
    </row>
    <row r="18166" spans="1:15" x14ac:dyDescent="0.25">
      <c r="A18166" t="s">
        <v>1245</v>
      </c>
      <c r="C18166" t="s">
        <v>1341</v>
      </c>
      <c r="E18166">
        <v>9</v>
      </c>
      <c r="F18166" t="s">
        <v>1256</v>
      </c>
      <c r="J18166" t="s">
        <v>23</v>
      </c>
      <c r="K18166">
        <v>4</v>
      </c>
      <c r="L18166">
        <v>156.24</v>
      </c>
      <c r="M18166">
        <v>0.1288</v>
      </c>
      <c r="O18166" s="12">
        <f>VLOOKUP(C18166,[3]May!$C:$Z,24,FALSE)</f>
        <v>2019</v>
      </c>
    </row>
    <row r="18167" spans="1:15" x14ac:dyDescent="0.25">
      <c r="A18167" t="s">
        <v>1245</v>
      </c>
      <c r="C18167" t="s">
        <v>1341</v>
      </c>
      <c r="E18167">
        <v>2</v>
      </c>
      <c r="F18167" t="s">
        <v>1247</v>
      </c>
      <c r="J18167" t="s">
        <v>23</v>
      </c>
      <c r="K18167">
        <v>7</v>
      </c>
      <c r="L18167">
        <v>35.770000000000003</v>
      </c>
      <c r="M18167">
        <v>2.8000000000000001E-2</v>
      </c>
      <c r="O18167" s="12">
        <f>VLOOKUP(C18167,[3]May!$C:$Z,24,FALSE)</f>
        <v>2019</v>
      </c>
    </row>
    <row r="18168" spans="1:15" x14ac:dyDescent="0.25">
      <c r="A18168" t="s">
        <v>1245</v>
      </c>
      <c r="C18168" t="s">
        <v>1341</v>
      </c>
      <c r="E18168">
        <v>2</v>
      </c>
      <c r="F18168" t="s">
        <v>1247</v>
      </c>
      <c r="J18168" t="s">
        <v>23</v>
      </c>
      <c r="K18168">
        <v>2</v>
      </c>
      <c r="L18168">
        <v>130.26</v>
      </c>
      <c r="M18168">
        <v>0.10199999999999999</v>
      </c>
      <c r="O18168" s="12">
        <f>VLOOKUP(C18168,[3]May!$C:$Z,24,FALSE)</f>
        <v>2019</v>
      </c>
    </row>
    <row r="18169" spans="1:15" x14ac:dyDescent="0.25">
      <c r="A18169" t="s">
        <v>1245</v>
      </c>
      <c r="C18169" t="s">
        <v>1341</v>
      </c>
      <c r="E18169">
        <v>12</v>
      </c>
      <c r="F18169" t="s">
        <v>1253</v>
      </c>
      <c r="J18169" t="s">
        <v>23</v>
      </c>
      <c r="K18169">
        <v>1</v>
      </c>
      <c r="L18169">
        <v>61.2</v>
      </c>
      <c r="M18169">
        <v>8.3370000000000007E-3</v>
      </c>
      <c r="O18169" s="12">
        <f>VLOOKUP(C18169,[3]May!$C:$Z,24,FALSE)</f>
        <v>2019</v>
      </c>
    </row>
    <row r="18170" spans="1:15" x14ac:dyDescent="0.25">
      <c r="A18170" t="s">
        <v>1245</v>
      </c>
      <c r="C18170" t="s">
        <v>1341</v>
      </c>
      <c r="E18170">
        <v>2</v>
      </c>
      <c r="F18170" t="s">
        <v>1247</v>
      </c>
      <c r="J18170" t="s">
        <v>23</v>
      </c>
      <c r="K18170">
        <v>5</v>
      </c>
      <c r="L18170">
        <v>325.64999999999998</v>
      </c>
      <c r="M18170">
        <v>0.255</v>
      </c>
      <c r="O18170" s="12">
        <f>VLOOKUP(C18170,[3]May!$C:$Z,24,FALSE)</f>
        <v>2019</v>
      </c>
    </row>
    <row r="18171" spans="1:15" x14ac:dyDescent="0.25">
      <c r="A18171" t="s">
        <v>1245</v>
      </c>
      <c r="C18171" t="s">
        <v>1341</v>
      </c>
      <c r="E18171">
        <v>6</v>
      </c>
      <c r="F18171" t="s">
        <v>1250</v>
      </c>
      <c r="J18171" t="s">
        <v>23</v>
      </c>
      <c r="K18171">
        <v>1</v>
      </c>
      <c r="L18171">
        <v>10.85</v>
      </c>
      <c r="M18171">
        <v>8.5000000000000006E-3</v>
      </c>
      <c r="O18171" s="12">
        <f>VLOOKUP(C18171,[3]May!$C:$Z,24,FALSE)</f>
        <v>2019</v>
      </c>
    </row>
    <row r="18172" spans="1:15" x14ac:dyDescent="0.25">
      <c r="A18172" t="s">
        <v>1245</v>
      </c>
      <c r="C18172" t="s">
        <v>1341</v>
      </c>
      <c r="E18172">
        <v>2</v>
      </c>
      <c r="F18172" t="s">
        <v>1247</v>
      </c>
      <c r="J18172" t="s">
        <v>23</v>
      </c>
      <c r="K18172">
        <v>2</v>
      </c>
      <c r="L18172">
        <v>10.220000000000001</v>
      </c>
      <c r="M18172">
        <v>8.0000000000000002E-3</v>
      </c>
      <c r="O18172" s="12">
        <f>VLOOKUP(C18172,[3]May!$C:$Z,24,FALSE)</f>
        <v>2019</v>
      </c>
    </row>
    <row r="18173" spans="1:15" x14ac:dyDescent="0.25">
      <c r="A18173" t="s">
        <v>1245</v>
      </c>
      <c r="C18173" t="s">
        <v>1341</v>
      </c>
      <c r="E18173">
        <v>2</v>
      </c>
      <c r="F18173" t="s">
        <v>1247</v>
      </c>
      <c r="J18173" t="s">
        <v>23</v>
      </c>
      <c r="K18173">
        <v>10</v>
      </c>
      <c r="L18173">
        <v>651.29999999999995</v>
      </c>
      <c r="M18173">
        <v>0.51</v>
      </c>
      <c r="O18173" s="12">
        <f>VLOOKUP(C18173,[3]May!$C:$Z,24,FALSE)</f>
        <v>2019</v>
      </c>
    </row>
    <row r="18174" spans="1:15" x14ac:dyDescent="0.25">
      <c r="A18174" t="s">
        <v>1245</v>
      </c>
      <c r="C18174" t="s">
        <v>1341</v>
      </c>
      <c r="E18174">
        <v>12</v>
      </c>
      <c r="F18174" t="s">
        <v>1253</v>
      </c>
      <c r="J18174" t="s">
        <v>23</v>
      </c>
      <c r="K18174">
        <v>1</v>
      </c>
      <c r="L18174">
        <v>61.2</v>
      </c>
      <c r="M18174">
        <v>8.3370000000000007E-3</v>
      </c>
      <c r="O18174" s="12">
        <f>VLOOKUP(C18174,[3]May!$C:$Z,24,FALSE)</f>
        <v>2019</v>
      </c>
    </row>
    <row r="18175" spans="1:15" x14ac:dyDescent="0.25">
      <c r="A18175" t="s">
        <v>1245</v>
      </c>
      <c r="C18175" t="s">
        <v>1341</v>
      </c>
      <c r="E18175">
        <v>2</v>
      </c>
      <c r="F18175" t="s">
        <v>1247</v>
      </c>
      <c r="J18175" t="s">
        <v>23</v>
      </c>
      <c r="K18175">
        <v>1</v>
      </c>
      <c r="L18175">
        <v>65.13</v>
      </c>
      <c r="M18175">
        <v>5.0999999999999997E-2</v>
      </c>
      <c r="O18175" s="12">
        <f>VLOOKUP(C18175,[3]May!$C:$Z,24,FALSE)</f>
        <v>2019</v>
      </c>
    </row>
    <row r="18176" spans="1:15" x14ac:dyDescent="0.25">
      <c r="A18176" t="s">
        <v>1245</v>
      </c>
      <c r="C18176" t="s">
        <v>1341</v>
      </c>
      <c r="E18176">
        <v>2</v>
      </c>
      <c r="F18176" t="s">
        <v>1247</v>
      </c>
      <c r="J18176" t="s">
        <v>23</v>
      </c>
      <c r="K18176">
        <v>15</v>
      </c>
      <c r="L18176">
        <v>76.650000000000006</v>
      </c>
      <c r="M18176">
        <v>0.06</v>
      </c>
      <c r="O18176" s="12">
        <f>VLOOKUP(C18176,[3]May!$C:$Z,24,FALSE)</f>
        <v>2019</v>
      </c>
    </row>
    <row r="18177" spans="1:15" x14ac:dyDescent="0.25">
      <c r="A18177" t="s">
        <v>1245</v>
      </c>
      <c r="C18177" t="s">
        <v>1341</v>
      </c>
      <c r="E18177">
        <v>2</v>
      </c>
      <c r="F18177" t="s">
        <v>1247</v>
      </c>
      <c r="J18177" t="s">
        <v>23</v>
      </c>
      <c r="K18177">
        <v>1</v>
      </c>
      <c r="L18177">
        <v>5.1100000000000003</v>
      </c>
      <c r="M18177">
        <v>4.0000000000000001E-3</v>
      </c>
      <c r="O18177" s="12">
        <f>VLOOKUP(C18177,[3]May!$C:$Z,24,FALSE)</f>
        <v>2019</v>
      </c>
    </row>
    <row r="18178" spans="1:15" x14ac:dyDescent="0.25">
      <c r="A18178" t="s">
        <v>1245</v>
      </c>
      <c r="C18178" t="s">
        <v>1341</v>
      </c>
      <c r="E18178">
        <v>2</v>
      </c>
      <c r="F18178" t="s">
        <v>1247</v>
      </c>
      <c r="J18178" t="s">
        <v>23</v>
      </c>
      <c r="K18178">
        <v>13</v>
      </c>
      <c r="L18178">
        <v>846.69</v>
      </c>
      <c r="M18178">
        <v>0.66300000000000003</v>
      </c>
      <c r="O18178" s="12">
        <f>VLOOKUP(C18178,[3]May!$C:$Z,24,FALSE)</f>
        <v>2019</v>
      </c>
    </row>
    <row r="18179" spans="1:15" x14ac:dyDescent="0.25">
      <c r="A18179" t="s">
        <v>1245</v>
      </c>
      <c r="C18179" t="s">
        <v>1341</v>
      </c>
      <c r="E18179">
        <v>2</v>
      </c>
      <c r="F18179" t="s">
        <v>1247</v>
      </c>
      <c r="J18179" t="s">
        <v>23</v>
      </c>
      <c r="K18179">
        <v>9</v>
      </c>
      <c r="L18179">
        <v>586.16999999999996</v>
      </c>
      <c r="M18179">
        <v>0.45900000000000002</v>
      </c>
      <c r="O18179" s="12">
        <f>VLOOKUP(C18179,[3]May!$C:$Z,24,FALSE)</f>
        <v>2019</v>
      </c>
    </row>
    <row r="18180" spans="1:15" x14ac:dyDescent="0.25">
      <c r="A18180" t="s">
        <v>1245</v>
      </c>
      <c r="C18180" t="s">
        <v>1341</v>
      </c>
      <c r="E18180">
        <v>2</v>
      </c>
      <c r="F18180" t="s">
        <v>1247</v>
      </c>
      <c r="J18180" t="s">
        <v>23</v>
      </c>
      <c r="K18180">
        <v>7</v>
      </c>
      <c r="L18180">
        <v>35.770000000000003</v>
      </c>
      <c r="M18180">
        <v>2.8000000000000001E-2</v>
      </c>
      <c r="O18180" s="12">
        <f>VLOOKUP(C18180,[3]May!$C:$Z,24,FALSE)</f>
        <v>2019</v>
      </c>
    </row>
    <row r="18181" spans="1:15" x14ac:dyDescent="0.25">
      <c r="A18181" t="s">
        <v>1245</v>
      </c>
      <c r="C18181" t="s">
        <v>1341</v>
      </c>
      <c r="E18181">
        <v>2</v>
      </c>
      <c r="F18181" t="s">
        <v>1247</v>
      </c>
      <c r="J18181" t="s">
        <v>23</v>
      </c>
      <c r="K18181">
        <v>5</v>
      </c>
      <c r="L18181">
        <v>25.55</v>
      </c>
      <c r="M18181">
        <v>0.02</v>
      </c>
      <c r="O18181" s="12">
        <f>VLOOKUP(C18181,[3]May!$C:$Z,24,FALSE)</f>
        <v>2019</v>
      </c>
    </row>
    <row r="18182" spans="1:15" x14ac:dyDescent="0.25">
      <c r="A18182" t="s">
        <v>1245</v>
      </c>
      <c r="C18182" t="s">
        <v>1341</v>
      </c>
      <c r="E18182">
        <v>9</v>
      </c>
      <c r="F18182" t="s">
        <v>1256</v>
      </c>
      <c r="J18182" t="s">
        <v>23</v>
      </c>
      <c r="K18182">
        <v>4</v>
      </c>
      <c r="L18182">
        <v>156.24</v>
      </c>
      <c r="M18182">
        <v>0.1288</v>
      </c>
      <c r="O18182" s="12">
        <f>VLOOKUP(C18182,[3]May!$C:$Z,24,FALSE)</f>
        <v>2019</v>
      </c>
    </row>
    <row r="18183" spans="1:15" x14ac:dyDescent="0.25">
      <c r="A18183" t="s">
        <v>1245</v>
      </c>
      <c r="C18183" t="s">
        <v>1341</v>
      </c>
      <c r="E18183">
        <v>2</v>
      </c>
      <c r="F18183" t="s">
        <v>1247</v>
      </c>
      <c r="J18183" t="s">
        <v>23</v>
      </c>
      <c r="K18183">
        <v>10</v>
      </c>
      <c r="L18183">
        <v>51.1</v>
      </c>
      <c r="M18183">
        <v>0.04</v>
      </c>
      <c r="O18183" s="12">
        <f>VLOOKUP(C18183,[3]May!$C:$Z,24,FALSE)</f>
        <v>2019</v>
      </c>
    </row>
    <row r="18184" spans="1:15" x14ac:dyDescent="0.25">
      <c r="A18184" t="s">
        <v>1245</v>
      </c>
      <c r="C18184" t="s">
        <v>1341</v>
      </c>
      <c r="E18184">
        <v>12</v>
      </c>
      <c r="F18184" t="s">
        <v>1253</v>
      </c>
      <c r="J18184" t="s">
        <v>23</v>
      </c>
      <c r="K18184">
        <v>1</v>
      </c>
      <c r="L18184">
        <v>61.2</v>
      </c>
      <c r="M18184">
        <v>8.3370000000000007E-3</v>
      </c>
      <c r="O18184" s="12">
        <f>VLOOKUP(C18184,[3]May!$C:$Z,24,FALSE)</f>
        <v>2019</v>
      </c>
    </row>
    <row r="18185" spans="1:15" x14ac:dyDescent="0.25">
      <c r="A18185" t="s">
        <v>1245</v>
      </c>
      <c r="C18185" t="s">
        <v>1341</v>
      </c>
      <c r="E18185">
        <v>2</v>
      </c>
      <c r="F18185" t="s">
        <v>1247</v>
      </c>
      <c r="J18185" t="s">
        <v>23</v>
      </c>
      <c r="K18185">
        <v>2</v>
      </c>
      <c r="L18185">
        <v>130.26</v>
      </c>
      <c r="M18185">
        <v>0.10199999999999999</v>
      </c>
      <c r="O18185" s="12">
        <f>VLOOKUP(C18185,[3]May!$C:$Z,24,FALSE)</f>
        <v>2019</v>
      </c>
    </row>
    <row r="18186" spans="1:15" x14ac:dyDescent="0.25">
      <c r="A18186" t="s">
        <v>1245</v>
      </c>
      <c r="C18186" t="s">
        <v>1341</v>
      </c>
      <c r="E18186">
        <v>2</v>
      </c>
      <c r="F18186" t="s">
        <v>1247</v>
      </c>
      <c r="J18186" t="s">
        <v>23</v>
      </c>
      <c r="K18186">
        <v>5</v>
      </c>
      <c r="L18186">
        <v>25.55</v>
      </c>
      <c r="M18186">
        <v>0.02</v>
      </c>
      <c r="O18186" s="12">
        <f>VLOOKUP(C18186,[3]May!$C:$Z,24,FALSE)</f>
        <v>2019</v>
      </c>
    </row>
    <row r="18187" spans="1:15" x14ac:dyDescent="0.25">
      <c r="A18187" t="s">
        <v>1245</v>
      </c>
      <c r="C18187" t="s">
        <v>1341</v>
      </c>
      <c r="E18187">
        <v>2</v>
      </c>
      <c r="F18187" t="s">
        <v>1247</v>
      </c>
      <c r="J18187" t="s">
        <v>23</v>
      </c>
      <c r="K18187">
        <v>1</v>
      </c>
      <c r="L18187">
        <v>65.13</v>
      </c>
      <c r="M18187">
        <v>5.0999999999999997E-2</v>
      </c>
      <c r="O18187" s="12">
        <f>VLOOKUP(C18187,[3]May!$C:$Z,24,FALSE)</f>
        <v>2019</v>
      </c>
    </row>
    <row r="18188" spans="1:15" x14ac:dyDescent="0.25">
      <c r="A18188" t="s">
        <v>1245</v>
      </c>
      <c r="C18188" t="s">
        <v>1341</v>
      </c>
      <c r="E18188">
        <v>2</v>
      </c>
      <c r="F18188" t="s">
        <v>1247</v>
      </c>
      <c r="J18188" t="s">
        <v>23</v>
      </c>
      <c r="K18188">
        <v>12</v>
      </c>
      <c r="L18188">
        <v>61.32</v>
      </c>
      <c r="M18188">
        <v>4.8000000000000001E-2</v>
      </c>
      <c r="O18188" s="12">
        <f>VLOOKUP(C18188,[3]May!$C:$Z,24,FALSE)</f>
        <v>2019</v>
      </c>
    </row>
    <row r="18189" spans="1:15" x14ac:dyDescent="0.25">
      <c r="A18189" t="s">
        <v>1245</v>
      </c>
      <c r="C18189" t="s">
        <v>1341</v>
      </c>
      <c r="E18189">
        <v>2</v>
      </c>
      <c r="F18189" t="s">
        <v>1247</v>
      </c>
      <c r="J18189" t="s">
        <v>23</v>
      </c>
      <c r="K18189">
        <v>5</v>
      </c>
      <c r="L18189">
        <v>325.64999999999998</v>
      </c>
      <c r="M18189">
        <v>0.255</v>
      </c>
      <c r="O18189" s="12">
        <f>VLOOKUP(C18189,[3]May!$C:$Z,24,FALSE)</f>
        <v>2019</v>
      </c>
    </row>
    <row r="18190" spans="1:15" x14ac:dyDescent="0.25">
      <c r="A18190" t="s">
        <v>1245</v>
      </c>
      <c r="C18190" t="s">
        <v>1341</v>
      </c>
      <c r="E18190">
        <v>2</v>
      </c>
      <c r="F18190" t="s">
        <v>1247</v>
      </c>
      <c r="J18190" t="s">
        <v>23</v>
      </c>
      <c r="K18190">
        <v>5</v>
      </c>
      <c r="L18190">
        <v>25.55</v>
      </c>
      <c r="M18190">
        <v>0.02</v>
      </c>
      <c r="O18190" s="12">
        <f>VLOOKUP(C18190,[3]May!$C:$Z,24,FALSE)</f>
        <v>2019</v>
      </c>
    </row>
    <row r="18191" spans="1:15" x14ac:dyDescent="0.25">
      <c r="A18191" t="s">
        <v>1245</v>
      </c>
      <c r="C18191" t="s">
        <v>1341</v>
      </c>
      <c r="E18191">
        <v>9</v>
      </c>
      <c r="F18191" t="s">
        <v>1256</v>
      </c>
      <c r="J18191" t="s">
        <v>23</v>
      </c>
      <c r="K18191">
        <v>4</v>
      </c>
      <c r="L18191">
        <v>156.24</v>
      </c>
      <c r="M18191">
        <v>0.1288</v>
      </c>
      <c r="O18191" s="12">
        <f>VLOOKUP(C18191,[3]May!$C:$Z,24,FALSE)</f>
        <v>2019</v>
      </c>
    </row>
    <row r="18192" spans="1:15" x14ac:dyDescent="0.25">
      <c r="A18192" t="s">
        <v>1245</v>
      </c>
      <c r="C18192" t="s">
        <v>1341</v>
      </c>
      <c r="E18192">
        <v>6</v>
      </c>
      <c r="F18192" t="s">
        <v>1250</v>
      </c>
      <c r="J18192" t="s">
        <v>23</v>
      </c>
      <c r="K18192">
        <v>3</v>
      </c>
      <c r="L18192">
        <v>32.549999999999997</v>
      </c>
      <c r="M18192">
        <v>2.5499999999999998E-2</v>
      </c>
      <c r="O18192" s="12">
        <f>VLOOKUP(C18192,[3]May!$C:$Z,24,FALSE)</f>
        <v>2019</v>
      </c>
    </row>
    <row r="18193" spans="1:15" x14ac:dyDescent="0.25">
      <c r="A18193" t="s">
        <v>1245</v>
      </c>
      <c r="C18193" t="s">
        <v>1341</v>
      </c>
      <c r="E18193">
        <v>2</v>
      </c>
      <c r="F18193" t="s">
        <v>1247</v>
      </c>
      <c r="J18193" t="s">
        <v>23</v>
      </c>
      <c r="K18193">
        <v>4</v>
      </c>
      <c r="L18193">
        <v>260.52</v>
      </c>
      <c r="M18193">
        <v>0.20399999999999999</v>
      </c>
      <c r="O18193" s="12">
        <f>VLOOKUP(C18193,[3]May!$C:$Z,24,FALSE)</f>
        <v>2019</v>
      </c>
    </row>
    <row r="18194" spans="1:15" x14ac:dyDescent="0.25">
      <c r="A18194" t="s">
        <v>1245</v>
      </c>
      <c r="C18194" t="s">
        <v>1341</v>
      </c>
      <c r="E18194">
        <v>2</v>
      </c>
      <c r="F18194" t="s">
        <v>1247</v>
      </c>
      <c r="J18194" t="s">
        <v>23</v>
      </c>
      <c r="K18194">
        <v>8</v>
      </c>
      <c r="L18194">
        <v>40.880000000000003</v>
      </c>
      <c r="M18194">
        <v>3.2000000000000001E-2</v>
      </c>
      <c r="O18194" s="12">
        <f>VLOOKUP(C18194,[3]May!$C:$Z,24,FALSE)</f>
        <v>2019</v>
      </c>
    </row>
    <row r="18195" spans="1:15" x14ac:dyDescent="0.25">
      <c r="A18195" t="s">
        <v>1245</v>
      </c>
      <c r="C18195" t="s">
        <v>1341</v>
      </c>
      <c r="E18195">
        <v>2</v>
      </c>
      <c r="F18195" t="s">
        <v>1247</v>
      </c>
      <c r="J18195" t="s">
        <v>23</v>
      </c>
      <c r="K18195">
        <v>12</v>
      </c>
      <c r="L18195">
        <v>61.32</v>
      </c>
      <c r="M18195">
        <v>4.8000000000000001E-2</v>
      </c>
      <c r="O18195" s="12">
        <f>VLOOKUP(C18195,[3]May!$C:$Z,24,FALSE)</f>
        <v>2019</v>
      </c>
    </row>
    <row r="18196" spans="1:15" x14ac:dyDescent="0.25">
      <c r="A18196" t="s">
        <v>1245</v>
      </c>
      <c r="C18196" t="s">
        <v>1341</v>
      </c>
      <c r="E18196">
        <v>2</v>
      </c>
      <c r="F18196" t="s">
        <v>1247</v>
      </c>
      <c r="J18196" t="s">
        <v>23</v>
      </c>
      <c r="K18196">
        <v>2</v>
      </c>
      <c r="L18196">
        <v>130.26</v>
      </c>
      <c r="M18196">
        <v>0.10199999999999999</v>
      </c>
      <c r="O18196" s="12">
        <f>VLOOKUP(C18196,[3]May!$C:$Z,24,FALSE)</f>
        <v>2019</v>
      </c>
    </row>
    <row r="18197" spans="1:15" x14ac:dyDescent="0.25">
      <c r="A18197" t="s">
        <v>1245</v>
      </c>
      <c r="C18197" t="s">
        <v>1341</v>
      </c>
      <c r="E18197">
        <v>2</v>
      </c>
      <c r="F18197" t="s">
        <v>1247</v>
      </c>
      <c r="J18197" t="s">
        <v>23</v>
      </c>
      <c r="K18197">
        <v>14</v>
      </c>
      <c r="L18197">
        <v>911.82</v>
      </c>
      <c r="M18197">
        <v>0.71399999999999997</v>
      </c>
      <c r="O18197" s="12">
        <f>VLOOKUP(C18197,[3]May!$C:$Z,24,FALSE)</f>
        <v>2019</v>
      </c>
    </row>
    <row r="18198" spans="1:15" x14ac:dyDescent="0.25">
      <c r="A18198" t="s">
        <v>1245</v>
      </c>
      <c r="C18198" t="s">
        <v>1341</v>
      </c>
      <c r="E18198">
        <v>2</v>
      </c>
      <c r="F18198" t="s">
        <v>1247</v>
      </c>
      <c r="J18198" t="s">
        <v>23</v>
      </c>
      <c r="K18198">
        <v>6</v>
      </c>
      <c r="L18198">
        <v>390.78</v>
      </c>
      <c r="M18198">
        <v>0.30599999999999999</v>
      </c>
      <c r="O18198" s="12">
        <f>VLOOKUP(C18198,[3]May!$C:$Z,24,FALSE)</f>
        <v>2019</v>
      </c>
    </row>
    <row r="18199" spans="1:15" x14ac:dyDescent="0.25">
      <c r="A18199" t="s">
        <v>1245</v>
      </c>
      <c r="C18199" t="s">
        <v>1341</v>
      </c>
      <c r="E18199">
        <v>2</v>
      </c>
      <c r="F18199" t="s">
        <v>1247</v>
      </c>
      <c r="J18199" t="s">
        <v>23</v>
      </c>
      <c r="K18199">
        <v>16</v>
      </c>
      <c r="L18199">
        <v>81.760000000000005</v>
      </c>
      <c r="M18199">
        <v>6.4000000000000001E-2</v>
      </c>
      <c r="O18199" s="12">
        <f>VLOOKUP(C18199,[3]May!$C:$Z,24,FALSE)</f>
        <v>2019</v>
      </c>
    </row>
    <row r="18200" spans="1:15" x14ac:dyDescent="0.25">
      <c r="A18200" t="s">
        <v>1245</v>
      </c>
      <c r="C18200" t="s">
        <v>1341</v>
      </c>
      <c r="E18200">
        <v>2</v>
      </c>
      <c r="F18200" t="s">
        <v>1247</v>
      </c>
      <c r="J18200" t="s">
        <v>23</v>
      </c>
      <c r="K18200">
        <v>12</v>
      </c>
      <c r="L18200">
        <v>61.32</v>
      </c>
      <c r="M18200">
        <v>4.8000000000000001E-2</v>
      </c>
      <c r="O18200" s="12">
        <f>VLOOKUP(C18200,[3]May!$C:$Z,24,FALSE)</f>
        <v>2019</v>
      </c>
    </row>
    <row r="18201" spans="1:15" x14ac:dyDescent="0.25">
      <c r="A18201" t="s">
        <v>1245</v>
      </c>
      <c r="C18201" t="s">
        <v>1341</v>
      </c>
      <c r="E18201">
        <v>2</v>
      </c>
      <c r="F18201" t="s">
        <v>1247</v>
      </c>
      <c r="J18201" t="s">
        <v>23</v>
      </c>
      <c r="K18201">
        <v>11</v>
      </c>
      <c r="L18201">
        <v>56.21</v>
      </c>
      <c r="M18201">
        <v>4.3999999999999997E-2</v>
      </c>
      <c r="O18201" s="12">
        <f>VLOOKUP(C18201,[3]May!$C:$Z,24,FALSE)</f>
        <v>2019</v>
      </c>
    </row>
    <row r="18202" spans="1:15" x14ac:dyDescent="0.25">
      <c r="A18202" t="s">
        <v>1245</v>
      </c>
      <c r="C18202" t="s">
        <v>1341</v>
      </c>
      <c r="E18202">
        <v>2</v>
      </c>
      <c r="F18202" t="s">
        <v>1247</v>
      </c>
      <c r="J18202" t="s">
        <v>23</v>
      </c>
      <c r="K18202">
        <v>2</v>
      </c>
      <c r="L18202">
        <v>130.26</v>
      </c>
      <c r="M18202">
        <v>0.10199999999999999</v>
      </c>
      <c r="O18202" s="12">
        <f>VLOOKUP(C18202,[3]May!$C:$Z,24,FALSE)</f>
        <v>2019</v>
      </c>
    </row>
    <row r="18203" spans="1:15" x14ac:dyDescent="0.25">
      <c r="A18203" t="s">
        <v>1245</v>
      </c>
      <c r="C18203" t="s">
        <v>1341</v>
      </c>
      <c r="E18203">
        <v>12</v>
      </c>
      <c r="F18203" t="s">
        <v>1253</v>
      </c>
      <c r="J18203" t="s">
        <v>23</v>
      </c>
      <c r="K18203">
        <v>1</v>
      </c>
      <c r="L18203">
        <v>61.2</v>
      </c>
      <c r="M18203">
        <v>8.3370000000000007E-3</v>
      </c>
      <c r="O18203" s="12">
        <f>VLOOKUP(C18203,[3]May!$C:$Z,24,FALSE)</f>
        <v>2019</v>
      </c>
    </row>
    <row r="18204" spans="1:15" x14ac:dyDescent="0.25">
      <c r="A18204" t="s">
        <v>1245</v>
      </c>
      <c r="C18204" t="s">
        <v>1341</v>
      </c>
      <c r="E18204">
        <v>2</v>
      </c>
      <c r="F18204" t="s">
        <v>1247</v>
      </c>
      <c r="J18204" t="s">
        <v>23</v>
      </c>
      <c r="K18204">
        <v>5</v>
      </c>
      <c r="L18204">
        <v>25.55</v>
      </c>
      <c r="M18204">
        <v>0.02</v>
      </c>
      <c r="O18204" s="12">
        <f>VLOOKUP(C18204,[3]May!$C:$Z,24,FALSE)</f>
        <v>2019</v>
      </c>
    </row>
    <row r="18205" spans="1:15" x14ac:dyDescent="0.25">
      <c r="A18205" t="s">
        <v>1245</v>
      </c>
      <c r="C18205" t="s">
        <v>1341</v>
      </c>
      <c r="E18205">
        <v>2</v>
      </c>
      <c r="F18205" t="s">
        <v>1247</v>
      </c>
      <c r="J18205" t="s">
        <v>23</v>
      </c>
      <c r="K18205">
        <v>1</v>
      </c>
      <c r="L18205">
        <v>65.13</v>
      </c>
      <c r="M18205">
        <v>5.0999999999999997E-2</v>
      </c>
      <c r="O18205" s="12">
        <f>VLOOKUP(C18205,[3]May!$C:$Z,24,FALSE)</f>
        <v>2019</v>
      </c>
    </row>
    <row r="18206" spans="1:15" x14ac:dyDescent="0.25">
      <c r="A18206" t="s">
        <v>1245</v>
      </c>
      <c r="C18206" t="s">
        <v>1341</v>
      </c>
      <c r="E18206">
        <v>2</v>
      </c>
      <c r="F18206" t="s">
        <v>1247</v>
      </c>
      <c r="J18206" t="s">
        <v>23</v>
      </c>
      <c r="K18206">
        <v>10</v>
      </c>
      <c r="L18206">
        <v>51.1</v>
      </c>
      <c r="M18206">
        <v>0.04</v>
      </c>
      <c r="O18206" s="12">
        <f>VLOOKUP(C18206,[3]May!$C:$Z,24,FALSE)</f>
        <v>2019</v>
      </c>
    </row>
    <row r="18207" spans="1:15" x14ac:dyDescent="0.25">
      <c r="A18207" t="s">
        <v>1245</v>
      </c>
      <c r="C18207" t="s">
        <v>1341</v>
      </c>
      <c r="E18207">
        <v>9</v>
      </c>
      <c r="F18207" t="s">
        <v>1256</v>
      </c>
      <c r="J18207" t="s">
        <v>23</v>
      </c>
      <c r="K18207">
        <v>4</v>
      </c>
      <c r="L18207">
        <v>156.24</v>
      </c>
      <c r="M18207">
        <v>0.1288</v>
      </c>
      <c r="O18207" s="12">
        <f>VLOOKUP(C18207,[3]May!$C:$Z,24,FALSE)</f>
        <v>2019</v>
      </c>
    </row>
    <row r="18208" spans="1:15" x14ac:dyDescent="0.25">
      <c r="A18208" t="s">
        <v>1245</v>
      </c>
      <c r="C18208" t="s">
        <v>1341</v>
      </c>
      <c r="E18208">
        <v>2</v>
      </c>
      <c r="F18208" t="s">
        <v>1247</v>
      </c>
      <c r="J18208" t="s">
        <v>23</v>
      </c>
      <c r="K18208">
        <v>4</v>
      </c>
      <c r="L18208">
        <v>260.52</v>
      </c>
      <c r="M18208">
        <v>0.20399999999999999</v>
      </c>
      <c r="O18208" s="12">
        <f>VLOOKUP(C18208,[3]May!$C:$Z,24,FALSE)</f>
        <v>2019</v>
      </c>
    </row>
    <row r="18209" spans="1:15" x14ac:dyDescent="0.25">
      <c r="A18209" t="s">
        <v>1245</v>
      </c>
      <c r="C18209" t="s">
        <v>1341</v>
      </c>
      <c r="E18209">
        <v>2</v>
      </c>
      <c r="F18209" t="s">
        <v>1247</v>
      </c>
      <c r="J18209" t="s">
        <v>23</v>
      </c>
      <c r="K18209">
        <v>13</v>
      </c>
      <c r="L18209">
        <v>66.430000000000007</v>
      </c>
      <c r="M18209">
        <v>5.1999999999999998E-2</v>
      </c>
      <c r="O18209" s="12">
        <f>VLOOKUP(C18209,[3]May!$C:$Z,24,FALSE)</f>
        <v>2019</v>
      </c>
    </row>
    <row r="18210" spans="1:15" x14ac:dyDescent="0.25">
      <c r="A18210" t="s">
        <v>1245</v>
      </c>
      <c r="C18210" t="s">
        <v>1342</v>
      </c>
      <c r="E18210">
        <v>4</v>
      </c>
      <c r="F18210" t="s">
        <v>1249</v>
      </c>
      <c r="J18210" t="s">
        <v>23</v>
      </c>
      <c r="K18210">
        <v>3</v>
      </c>
      <c r="L18210">
        <v>205.2</v>
      </c>
      <c r="M18210">
        <v>0.1182</v>
      </c>
      <c r="O18210" s="12">
        <f>VLOOKUP(C18210,[3]May!$C:$Z,24,FALSE)</f>
        <v>2019</v>
      </c>
    </row>
    <row r="18211" spans="1:15" x14ac:dyDescent="0.25">
      <c r="A18211" t="s">
        <v>1245</v>
      </c>
      <c r="C18211" t="s">
        <v>1342</v>
      </c>
      <c r="E18211">
        <v>9</v>
      </c>
      <c r="F18211" t="s">
        <v>1256</v>
      </c>
      <c r="J18211" t="s">
        <v>23</v>
      </c>
      <c r="K18211">
        <v>6</v>
      </c>
      <c r="L18211">
        <v>234.36</v>
      </c>
      <c r="M18211">
        <v>0.19320000000000001</v>
      </c>
      <c r="O18211" s="12">
        <f>VLOOKUP(C18211,[3]May!$C:$Z,24,FALSE)</f>
        <v>2019</v>
      </c>
    </row>
    <row r="18212" spans="1:15" x14ac:dyDescent="0.25">
      <c r="A18212" t="s">
        <v>1245</v>
      </c>
      <c r="C18212" t="s">
        <v>1342</v>
      </c>
      <c r="E18212">
        <v>2</v>
      </c>
      <c r="F18212" t="s">
        <v>1247</v>
      </c>
      <c r="J18212" t="s">
        <v>23</v>
      </c>
      <c r="K18212">
        <v>4</v>
      </c>
      <c r="L18212">
        <v>20.440000000000001</v>
      </c>
      <c r="M18212">
        <v>1.6E-2</v>
      </c>
      <c r="O18212" s="12">
        <f>VLOOKUP(C18212,[3]May!$C:$Z,24,FALSE)</f>
        <v>2019</v>
      </c>
    </row>
    <row r="18213" spans="1:15" x14ac:dyDescent="0.25">
      <c r="A18213" t="s">
        <v>1245</v>
      </c>
      <c r="C18213" t="s">
        <v>1342</v>
      </c>
      <c r="E18213">
        <v>2</v>
      </c>
      <c r="F18213" t="s">
        <v>1247</v>
      </c>
      <c r="J18213" t="s">
        <v>23</v>
      </c>
      <c r="K18213">
        <v>3</v>
      </c>
      <c r="L18213">
        <v>195.39</v>
      </c>
      <c r="M18213">
        <v>0.153</v>
      </c>
      <c r="O18213" s="12">
        <f>VLOOKUP(C18213,[3]May!$C:$Z,24,FALSE)</f>
        <v>2019</v>
      </c>
    </row>
    <row r="18214" spans="1:15" x14ac:dyDescent="0.25">
      <c r="A18214" t="s">
        <v>1245</v>
      </c>
      <c r="C18214" t="s">
        <v>1342</v>
      </c>
      <c r="E18214">
        <v>12</v>
      </c>
      <c r="F18214" t="s">
        <v>1253</v>
      </c>
      <c r="J18214" t="s">
        <v>23</v>
      </c>
      <c r="K18214">
        <v>1</v>
      </c>
      <c r="L18214">
        <v>61.2</v>
      </c>
      <c r="M18214">
        <v>8.3370000000000007E-3</v>
      </c>
      <c r="O18214" s="12">
        <f>VLOOKUP(C18214,[3]May!$C:$Z,24,FALSE)</f>
        <v>2019</v>
      </c>
    </row>
    <row r="18215" spans="1:15" x14ac:dyDescent="0.25">
      <c r="A18215" t="s">
        <v>1245</v>
      </c>
      <c r="C18215" t="s">
        <v>1342</v>
      </c>
      <c r="E18215">
        <v>8</v>
      </c>
      <c r="F18215" t="s">
        <v>1251</v>
      </c>
      <c r="J18215" t="s">
        <v>23</v>
      </c>
      <c r="K18215">
        <v>3</v>
      </c>
      <c r="L18215">
        <v>165.18</v>
      </c>
      <c r="M18215">
        <v>9.6600000000000005E-2</v>
      </c>
      <c r="O18215" s="12">
        <f>VLOOKUP(C18215,[3]May!$C:$Z,24,FALSE)</f>
        <v>2019</v>
      </c>
    </row>
    <row r="18216" spans="1:15" x14ac:dyDescent="0.25">
      <c r="A18216" t="s">
        <v>1245</v>
      </c>
      <c r="C18216" t="s">
        <v>1342</v>
      </c>
      <c r="E18216">
        <v>2</v>
      </c>
      <c r="F18216" t="s">
        <v>1247</v>
      </c>
      <c r="J18216" t="s">
        <v>23</v>
      </c>
      <c r="K18216">
        <v>5</v>
      </c>
      <c r="L18216">
        <v>325.64999999999998</v>
      </c>
      <c r="M18216">
        <v>0.255</v>
      </c>
      <c r="O18216" s="12">
        <f>VLOOKUP(C18216,[3]May!$C:$Z,24,FALSE)</f>
        <v>2019</v>
      </c>
    </row>
    <row r="18217" spans="1:15" x14ac:dyDescent="0.25">
      <c r="A18217" t="s">
        <v>1245</v>
      </c>
      <c r="C18217" t="s">
        <v>1342</v>
      </c>
      <c r="E18217">
        <v>9</v>
      </c>
      <c r="F18217" t="s">
        <v>1256</v>
      </c>
      <c r="J18217" t="s">
        <v>23</v>
      </c>
      <c r="K18217">
        <v>6</v>
      </c>
      <c r="L18217">
        <v>234.36</v>
      </c>
      <c r="M18217">
        <v>0.19320000000000001</v>
      </c>
      <c r="O18217" s="12">
        <f>VLOOKUP(C18217,[3]May!$C:$Z,24,FALSE)</f>
        <v>2019</v>
      </c>
    </row>
    <row r="18218" spans="1:15" x14ac:dyDescent="0.25">
      <c r="A18218" t="s">
        <v>1245</v>
      </c>
      <c r="C18218" t="s">
        <v>1342</v>
      </c>
      <c r="E18218">
        <v>12</v>
      </c>
      <c r="F18218" t="s">
        <v>1253</v>
      </c>
      <c r="J18218" t="s">
        <v>23</v>
      </c>
      <c r="K18218">
        <v>1</v>
      </c>
      <c r="L18218">
        <v>61.2</v>
      </c>
      <c r="M18218">
        <v>8.3370000000000007E-3</v>
      </c>
      <c r="O18218" s="12">
        <f>VLOOKUP(C18218,[3]May!$C:$Z,24,FALSE)</f>
        <v>2019</v>
      </c>
    </row>
    <row r="18219" spans="1:15" x14ac:dyDescent="0.25">
      <c r="A18219" t="s">
        <v>1245</v>
      </c>
      <c r="C18219" t="s">
        <v>1342</v>
      </c>
      <c r="E18219">
        <v>2</v>
      </c>
      <c r="F18219" t="s">
        <v>1247</v>
      </c>
      <c r="J18219" t="s">
        <v>23</v>
      </c>
      <c r="K18219">
        <v>4</v>
      </c>
      <c r="L18219">
        <v>260.52</v>
      </c>
      <c r="M18219">
        <v>0.20399999999999999</v>
      </c>
      <c r="O18219" s="12">
        <f>VLOOKUP(C18219,[3]May!$C:$Z,24,FALSE)</f>
        <v>2019</v>
      </c>
    </row>
    <row r="18220" spans="1:15" x14ac:dyDescent="0.25">
      <c r="A18220" t="s">
        <v>1245</v>
      </c>
      <c r="C18220" t="s">
        <v>1342</v>
      </c>
      <c r="E18220">
        <v>2</v>
      </c>
      <c r="F18220" t="s">
        <v>1247</v>
      </c>
      <c r="J18220" t="s">
        <v>23</v>
      </c>
      <c r="K18220">
        <v>3</v>
      </c>
      <c r="L18220">
        <v>15.33</v>
      </c>
      <c r="M18220">
        <v>1.2E-2</v>
      </c>
      <c r="O18220" s="12">
        <f>VLOOKUP(C18220,[3]May!$C:$Z,24,FALSE)</f>
        <v>2019</v>
      </c>
    </row>
    <row r="18221" spans="1:15" x14ac:dyDescent="0.25">
      <c r="A18221" t="s">
        <v>1245</v>
      </c>
      <c r="C18221" t="s">
        <v>1342</v>
      </c>
      <c r="E18221">
        <v>12</v>
      </c>
      <c r="F18221" t="s">
        <v>1253</v>
      </c>
      <c r="J18221" t="s">
        <v>23</v>
      </c>
      <c r="K18221">
        <v>1</v>
      </c>
      <c r="L18221">
        <v>61.2</v>
      </c>
      <c r="M18221">
        <v>8.3370000000000007E-3</v>
      </c>
      <c r="O18221" s="12">
        <f>VLOOKUP(C18221,[3]May!$C:$Z,24,FALSE)</f>
        <v>2019</v>
      </c>
    </row>
    <row r="18222" spans="1:15" x14ac:dyDescent="0.25">
      <c r="A18222" t="s">
        <v>1245</v>
      </c>
      <c r="C18222" t="s">
        <v>1342</v>
      </c>
      <c r="E18222">
        <v>9</v>
      </c>
      <c r="F18222" t="s">
        <v>1256</v>
      </c>
      <c r="J18222" t="s">
        <v>23</v>
      </c>
      <c r="K18222">
        <v>6</v>
      </c>
      <c r="L18222">
        <v>234.36</v>
      </c>
      <c r="M18222">
        <v>0.19320000000000001</v>
      </c>
      <c r="O18222" s="12">
        <f>VLOOKUP(C18222,[3]May!$C:$Z,24,FALSE)</f>
        <v>2019</v>
      </c>
    </row>
    <row r="18223" spans="1:15" x14ac:dyDescent="0.25">
      <c r="A18223" t="s">
        <v>1245</v>
      </c>
      <c r="C18223" t="s">
        <v>1342</v>
      </c>
      <c r="E18223">
        <v>2</v>
      </c>
      <c r="F18223" t="s">
        <v>1247</v>
      </c>
      <c r="J18223" t="s">
        <v>23</v>
      </c>
      <c r="K18223">
        <v>5</v>
      </c>
      <c r="L18223">
        <v>25.55</v>
      </c>
      <c r="M18223">
        <v>0.02</v>
      </c>
      <c r="O18223" s="12">
        <f>VLOOKUP(C18223,[3]May!$C:$Z,24,FALSE)</f>
        <v>2019</v>
      </c>
    </row>
    <row r="18224" spans="1:15" x14ac:dyDescent="0.25">
      <c r="A18224" t="s">
        <v>1245</v>
      </c>
      <c r="C18224" t="s">
        <v>1342</v>
      </c>
      <c r="E18224">
        <v>2</v>
      </c>
      <c r="F18224" t="s">
        <v>1247</v>
      </c>
      <c r="J18224" t="s">
        <v>23</v>
      </c>
      <c r="K18224">
        <v>3</v>
      </c>
      <c r="L18224">
        <v>195.39</v>
      </c>
      <c r="M18224">
        <v>0.153</v>
      </c>
      <c r="O18224" s="12">
        <f>VLOOKUP(C18224,[3]May!$C:$Z,24,FALSE)</f>
        <v>2019</v>
      </c>
    </row>
    <row r="18225" spans="1:15" x14ac:dyDescent="0.25">
      <c r="A18225" t="s">
        <v>1245</v>
      </c>
      <c r="C18225" t="s">
        <v>1342</v>
      </c>
      <c r="E18225">
        <v>9</v>
      </c>
      <c r="F18225" t="s">
        <v>1256</v>
      </c>
      <c r="J18225" t="s">
        <v>23</v>
      </c>
      <c r="K18225">
        <v>12</v>
      </c>
      <c r="L18225">
        <v>468.72</v>
      </c>
      <c r="M18225">
        <v>0.38640000000000002</v>
      </c>
      <c r="O18225" s="12">
        <f>VLOOKUP(C18225,[3]May!$C:$Z,24,FALSE)</f>
        <v>2019</v>
      </c>
    </row>
    <row r="18226" spans="1:15" x14ac:dyDescent="0.25">
      <c r="A18226" t="s">
        <v>1245</v>
      </c>
      <c r="C18226" t="s">
        <v>1342</v>
      </c>
      <c r="E18226">
        <v>4</v>
      </c>
      <c r="F18226" t="s">
        <v>1249</v>
      </c>
      <c r="J18226" t="s">
        <v>23</v>
      </c>
      <c r="K18226">
        <v>3</v>
      </c>
      <c r="L18226">
        <v>205.2</v>
      </c>
      <c r="M18226">
        <v>0.1182</v>
      </c>
      <c r="O18226" s="12">
        <f>VLOOKUP(C18226,[3]May!$C:$Z,24,FALSE)</f>
        <v>2019</v>
      </c>
    </row>
    <row r="18227" spans="1:15" x14ac:dyDescent="0.25">
      <c r="A18227" t="s">
        <v>1245</v>
      </c>
      <c r="C18227" t="s">
        <v>1342</v>
      </c>
      <c r="E18227">
        <v>2</v>
      </c>
      <c r="F18227" t="s">
        <v>1247</v>
      </c>
      <c r="J18227" t="s">
        <v>23</v>
      </c>
      <c r="K18227">
        <v>11</v>
      </c>
      <c r="L18227">
        <v>56.21</v>
      </c>
      <c r="M18227">
        <v>4.3999999999999997E-2</v>
      </c>
      <c r="O18227" s="12">
        <f>VLOOKUP(C18227,[3]May!$C:$Z,24,FALSE)</f>
        <v>2019</v>
      </c>
    </row>
    <row r="18228" spans="1:15" x14ac:dyDescent="0.25">
      <c r="A18228" t="s">
        <v>1245</v>
      </c>
      <c r="C18228" t="s">
        <v>1342</v>
      </c>
      <c r="E18228">
        <v>9</v>
      </c>
      <c r="F18228" t="s">
        <v>1256</v>
      </c>
      <c r="J18228" t="s">
        <v>23</v>
      </c>
      <c r="K18228">
        <v>12</v>
      </c>
      <c r="L18228">
        <v>468.72</v>
      </c>
      <c r="M18228">
        <v>0.38640000000000002</v>
      </c>
      <c r="O18228" s="12">
        <f>VLOOKUP(C18228,[3]May!$C:$Z,24,FALSE)</f>
        <v>2019</v>
      </c>
    </row>
    <row r="18229" spans="1:15" x14ac:dyDescent="0.25">
      <c r="A18229" t="s">
        <v>1245</v>
      </c>
      <c r="C18229" t="s">
        <v>1342</v>
      </c>
      <c r="E18229">
        <v>2</v>
      </c>
      <c r="F18229" t="s">
        <v>1247</v>
      </c>
      <c r="J18229" t="s">
        <v>23</v>
      </c>
      <c r="K18229">
        <v>3</v>
      </c>
      <c r="L18229">
        <v>195.39</v>
      </c>
      <c r="M18229">
        <v>0.153</v>
      </c>
      <c r="O18229" s="12">
        <f>VLOOKUP(C18229,[3]May!$C:$Z,24,FALSE)</f>
        <v>2019</v>
      </c>
    </row>
    <row r="18230" spans="1:15" x14ac:dyDescent="0.25">
      <c r="A18230" t="s">
        <v>1245</v>
      </c>
      <c r="C18230" t="s">
        <v>1342</v>
      </c>
      <c r="E18230">
        <v>2</v>
      </c>
      <c r="F18230" t="s">
        <v>1247</v>
      </c>
      <c r="J18230" t="s">
        <v>23</v>
      </c>
      <c r="K18230">
        <v>13</v>
      </c>
      <c r="L18230">
        <v>66.430000000000007</v>
      </c>
      <c r="M18230">
        <v>5.1999999999999998E-2</v>
      </c>
      <c r="O18230" s="12">
        <f>VLOOKUP(C18230,[3]May!$C:$Z,24,FALSE)</f>
        <v>2019</v>
      </c>
    </row>
    <row r="18231" spans="1:15" x14ac:dyDescent="0.25">
      <c r="A18231" t="s">
        <v>1245</v>
      </c>
      <c r="C18231" t="s">
        <v>1342</v>
      </c>
      <c r="E18231">
        <v>9</v>
      </c>
      <c r="F18231" t="s">
        <v>1256</v>
      </c>
      <c r="J18231" t="s">
        <v>23</v>
      </c>
      <c r="K18231">
        <v>6</v>
      </c>
      <c r="L18231">
        <v>234.36</v>
      </c>
      <c r="M18231">
        <v>0.19320000000000001</v>
      </c>
      <c r="O18231" s="12">
        <f>VLOOKUP(C18231,[3]May!$C:$Z,24,FALSE)</f>
        <v>2019</v>
      </c>
    </row>
    <row r="18232" spans="1:15" x14ac:dyDescent="0.25">
      <c r="A18232" t="s">
        <v>1245</v>
      </c>
      <c r="C18232" t="s">
        <v>1342</v>
      </c>
      <c r="E18232">
        <v>2</v>
      </c>
      <c r="F18232" t="s">
        <v>1247</v>
      </c>
      <c r="J18232" t="s">
        <v>23</v>
      </c>
      <c r="K18232">
        <v>11</v>
      </c>
      <c r="L18232">
        <v>716.43</v>
      </c>
      <c r="M18232">
        <v>0.56100000000000005</v>
      </c>
      <c r="O18232" s="12">
        <f>VLOOKUP(C18232,[3]May!$C:$Z,24,FALSE)</f>
        <v>2019</v>
      </c>
    </row>
    <row r="18233" spans="1:15" x14ac:dyDescent="0.25">
      <c r="A18233" t="s">
        <v>1245</v>
      </c>
      <c r="C18233" t="s">
        <v>1342</v>
      </c>
      <c r="E18233">
        <v>12</v>
      </c>
      <c r="F18233" t="s">
        <v>1253</v>
      </c>
      <c r="J18233" t="s">
        <v>23</v>
      </c>
      <c r="K18233">
        <v>1</v>
      </c>
      <c r="L18233">
        <v>61.2</v>
      </c>
      <c r="M18233">
        <v>8.3370000000000007E-3</v>
      </c>
      <c r="O18233" s="12">
        <f>VLOOKUP(C18233,[3]May!$C:$Z,24,FALSE)</f>
        <v>2019</v>
      </c>
    </row>
    <row r="18234" spans="1:15" x14ac:dyDescent="0.25">
      <c r="A18234" t="s">
        <v>1245</v>
      </c>
      <c r="C18234" t="s">
        <v>1342</v>
      </c>
      <c r="E18234">
        <v>9</v>
      </c>
      <c r="F18234" t="s">
        <v>1256</v>
      </c>
      <c r="J18234" t="s">
        <v>23</v>
      </c>
      <c r="K18234">
        <v>6</v>
      </c>
      <c r="L18234">
        <v>234.36</v>
      </c>
      <c r="M18234">
        <v>0.19320000000000001</v>
      </c>
      <c r="O18234" s="12">
        <f>VLOOKUP(C18234,[3]May!$C:$Z,24,FALSE)</f>
        <v>2019</v>
      </c>
    </row>
    <row r="18235" spans="1:15" x14ac:dyDescent="0.25">
      <c r="A18235" t="s">
        <v>1245</v>
      </c>
      <c r="C18235" t="s">
        <v>1342</v>
      </c>
      <c r="E18235">
        <v>2</v>
      </c>
      <c r="F18235" t="s">
        <v>1247</v>
      </c>
      <c r="J18235" t="s">
        <v>23</v>
      </c>
      <c r="K18235">
        <v>3</v>
      </c>
      <c r="L18235">
        <v>195.39</v>
      </c>
      <c r="M18235">
        <v>0.153</v>
      </c>
      <c r="O18235" s="12">
        <f>VLOOKUP(C18235,[3]May!$C:$Z,24,FALSE)</f>
        <v>2019</v>
      </c>
    </row>
    <row r="18236" spans="1:15" x14ac:dyDescent="0.25">
      <c r="A18236" t="s">
        <v>1245</v>
      </c>
      <c r="C18236" t="s">
        <v>1342</v>
      </c>
      <c r="E18236">
        <v>2</v>
      </c>
      <c r="F18236" t="s">
        <v>1247</v>
      </c>
      <c r="J18236" t="s">
        <v>23</v>
      </c>
      <c r="K18236">
        <v>3</v>
      </c>
      <c r="L18236">
        <v>15.33</v>
      </c>
      <c r="M18236">
        <v>1.2E-2</v>
      </c>
      <c r="O18236" s="12">
        <f>VLOOKUP(C18236,[3]May!$C:$Z,24,FALSE)</f>
        <v>2019</v>
      </c>
    </row>
    <row r="18237" spans="1:15" x14ac:dyDescent="0.25">
      <c r="A18237" t="s">
        <v>1245</v>
      </c>
      <c r="C18237" t="s">
        <v>1342</v>
      </c>
      <c r="E18237">
        <v>2</v>
      </c>
      <c r="F18237" t="s">
        <v>1247</v>
      </c>
      <c r="J18237" t="s">
        <v>23</v>
      </c>
      <c r="K18237">
        <v>3</v>
      </c>
      <c r="L18237">
        <v>195.39</v>
      </c>
      <c r="M18237">
        <v>0.153</v>
      </c>
      <c r="O18237" s="12">
        <f>VLOOKUP(C18237,[3]May!$C:$Z,24,FALSE)</f>
        <v>2019</v>
      </c>
    </row>
    <row r="18238" spans="1:15" x14ac:dyDescent="0.25">
      <c r="A18238" t="s">
        <v>1245</v>
      </c>
      <c r="C18238" t="s">
        <v>1342</v>
      </c>
      <c r="E18238">
        <v>9</v>
      </c>
      <c r="F18238" t="s">
        <v>1256</v>
      </c>
      <c r="J18238" t="s">
        <v>23</v>
      </c>
      <c r="K18238">
        <v>6</v>
      </c>
      <c r="L18238">
        <v>234.36</v>
      </c>
      <c r="M18238">
        <v>0.19320000000000001</v>
      </c>
      <c r="O18238" s="12">
        <f>VLOOKUP(C18238,[3]May!$C:$Z,24,FALSE)</f>
        <v>2019</v>
      </c>
    </row>
    <row r="18239" spans="1:15" x14ac:dyDescent="0.25">
      <c r="A18239" t="s">
        <v>1245</v>
      </c>
      <c r="C18239" t="s">
        <v>1342</v>
      </c>
      <c r="E18239">
        <v>2</v>
      </c>
      <c r="F18239" t="s">
        <v>1247</v>
      </c>
      <c r="J18239" t="s">
        <v>23</v>
      </c>
      <c r="K18239">
        <v>3</v>
      </c>
      <c r="L18239">
        <v>15.33</v>
      </c>
      <c r="M18239">
        <v>1.2E-2</v>
      </c>
      <c r="O18239" s="12">
        <f>VLOOKUP(C18239,[3]May!$C:$Z,24,FALSE)</f>
        <v>2019</v>
      </c>
    </row>
    <row r="18240" spans="1:15" x14ac:dyDescent="0.25">
      <c r="A18240" t="s">
        <v>1245</v>
      </c>
      <c r="C18240" t="s">
        <v>1342</v>
      </c>
      <c r="E18240">
        <v>9</v>
      </c>
      <c r="F18240" t="s">
        <v>1256</v>
      </c>
      <c r="J18240" t="s">
        <v>23</v>
      </c>
      <c r="K18240">
        <v>6</v>
      </c>
      <c r="L18240">
        <v>234.36</v>
      </c>
      <c r="M18240">
        <v>0.19320000000000001</v>
      </c>
      <c r="O18240" s="12">
        <f>VLOOKUP(C18240,[3]May!$C:$Z,24,FALSE)</f>
        <v>2019</v>
      </c>
    </row>
    <row r="18241" spans="1:15" x14ac:dyDescent="0.25">
      <c r="A18241" t="s">
        <v>1245</v>
      </c>
      <c r="C18241" t="s">
        <v>1342</v>
      </c>
      <c r="E18241">
        <v>2</v>
      </c>
      <c r="F18241" t="s">
        <v>1247</v>
      </c>
      <c r="J18241" t="s">
        <v>23</v>
      </c>
      <c r="K18241">
        <v>10</v>
      </c>
      <c r="L18241">
        <v>651.29999999999995</v>
      </c>
      <c r="M18241">
        <v>0.51</v>
      </c>
      <c r="O18241" s="12">
        <f>VLOOKUP(C18241,[3]May!$C:$Z,24,FALSE)</f>
        <v>2019</v>
      </c>
    </row>
    <row r="18242" spans="1:15" x14ac:dyDescent="0.25">
      <c r="A18242" t="s">
        <v>1245</v>
      </c>
      <c r="C18242" t="s">
        <v>1342</v>
      </c>
      <c r="E18242">
        <v>9</v>
      </c>
      <c r="F18242" t="s">
        <v>1256</v>
      </c>
      <c r="J18242" t="s">
        <v>23</v>
      </c>
      <c r="K18242">
        <v>12</v>
      </c>
      <c r="L18242">
        <v>468.72</v>
      </c>
      <c r="M18242">
        <v>0.38640000000000002</v>
      </c>
      <c r="O18242" s="12">
        <f>VLOOKUP(C18242,[3]May!$C:$Z,24,FALSE)</f>
        <v>2019</v>
      </c>
    </row>
    <row r="18243" spans="1:15" x14ac:dyDescent="0.25">
      <c r="A18243" t="s">
        <v>1245</v>
      </c>
      <c r="C18243" t="s">
        <v>1342</v>
      </c>
      <c r="E18243">
        <v>2</v>
      </c>
      <c r="F18243" t="s">
        <v>1247</v>
      </c>
      <c r="J18243" t="s">
        <v>23</v>
      </c>
      <c r="K18243">
        <v>8</v>
      </c>
      <c r="L18243">
        <v>521.04</v>
      </c>
      <c r="M18243">
        <v>0.40799999999999997</v>
      </c>
      <c r="O18243" s="12">
        <f>VLOOKUP(C18243,[3]May!$C:$Z,24,FALSE)</f>
        <v>2019</v>
      </c>
    </row>
    <row r="18244" spans="1:15" x14ac:dyDescent="0.25">
      <c r="A18244" t="s">
        <v>1245</v>
      </c>
      <c r="C18244" t="s">
        <v>1342</v>
      </c>
      <c r="E18244">
        <v>2</v>
      </c>
      <c r="F18244" t="s">
        <v>1247</v>
      </c>
      <c r="J18244" t="s">
        <v>23</v>
      </c>
      <c r="K18244">
        <v>7</v>
      </c>
      <c r="L18244">
        <v>35.770000000000003</v>
      </c>
      <c r="M18244">
        <v>2.8000000000000001E-2</v>
      </c>
      <c r="O18244" s="12">
        <f>VLOOKUP(C18244,[3]May!$C:$Z,24,FALSE)</f>
        <v>2019</v>
      </c>
    </row>
    <row r="18245" spans="1:15" x14ac:dyDescent="0.25">
      <c r="A18245" t="s">
        <v>1245</v>
      </c>
      <c r="C18245" t="s">
        <v>1342</v>
      </c>
      <c r="E18245">
        <v>9</v>
      </c>
      <c r="F18245" t="s">
        <v>1256</v>
      </c>
      <c r="J18245" t="s">
        <v>23</v>
      </c>
      <c r="K18245">
        <v>6</v>
      </c>
      <c r="L18245">
        <v>234.36</v>
      </c>
      <c r="M18245">
        <v>0.19320000000000001</v>
      </c>
      <c r="O18245" s="12">
        <f>VLOOKUP(C18245,[3]May!$C:$Z,24,FALSE)</f>
        <v>2019</v>
      </c>
    </row>
    <row r="18246" spans="1:15" x14ac:dyDescent="0.25">
      <c r="A18246" t="s">
        <v>1245</v>
      </c>
      <c r="C18246" t="s">
        <v>1342</v>
      </c>
      <c r="E18246">
        <v>2</v>
      </c>
      <c r="F18246" t="s">
        <v>1247</v>
      </c>
      <c r="J18246" t="s">
        <v>23</v>
      </c>
      <c r="K18246">
        <v>10</v>
      </c>
      <c r="L18246">
        <v>51.1</v>
      </c>
      <c r="M18246">
        <v>0.04</v>
      </c>
      <c r="O18246" s="12">
        <f>VLOOKUP(C18246,[3]May!$C:$Z,24,FALSE)</f>
        <v>2019</v>
      </c>
    </row>
    <row r="18247" spans="1:15" x14ac:dyDescent="0.25">
      <c r="A18247" t="s">
        <v>1245</v>
      </c>
      <c r="C18247" t="s">
        <v>1342</v>
      </c>
      <c r="E18247">
        <v>9</v>
      </c>
      <c r="F18247" t="s">
        <v>1256</v>
      </c>
      <c r="J18247" t="s">
        <v>23</v>
      </c>
      <c r="K18247">
        <v>3</v>
      </c>
      <c r="L18247">
        <v>117.18</v>
      </c>
      <c r="M18247">
        <v>9.6600000000000005E-2</v>
      </c>
      <c r="O18247" s="12">
        <f>VLOOKUP(C18247,[3]May!$C:$Z,24,FALSE)</f>
        <v>2019</v>
      </c>
    </row>
    <row r="18248" spans="1:15" x14ac:dyDescent="0.25">
      <c r="A18248" t="s">
        <v>1245</v>
      </c>
      <c r="C18248" t="s">
        <v>1342</v>
      </c>
      <c r="E18248">
        <v>9</v>
      </c>
      <c r="F18248" t="s">
        <v>1256</v>
      </c>
      <c r="J18248" t="s">
        <v>23</v>
      </c>
      <c r="K18248">
        <v>6</v>
      </c>
      <c r="L18248">
        <v>234.36</v>
      </c>
      <c r="M18248">
        <v>0.19320000000000001</v>
      </c>
      <c r="O18248" s="12">
        <f>VLOOKUP(C18248,[3]May!$C:$Z,24,FALSE)</f>
        <v>2019</v>
      </c>
    </row>
    <row r="18249" spans="1:15" x14ac:dyDescent="0.25">
      <c r="A18249" t="s">
        <v>1245</v>
      </c>
      <c r="C18249" t="s">
        <v>1342</v>
      </c>
      <c r="E18249">
        <v>2</v>
      </c>
      <c r="F18249" t="s">
        <v>1247</v>
      </c>
      <c r="J18249" t="s">
        <v>23</v>
      </c>
      <c r="K18249">
        <v>3</v>
      </c>
      <c r="L18249">
        <v>195.39</v>
      </c>
      <c r="M18249">
        <v>0.153</v>
      </c>
      <c r="O18249" s="12">
        <f>VLOOKUP(C18249,[3]May!$C:$Z,24,FALSE)</f>
        <v>2019</v>
      </c>
    </row>
    <row r="18250" spans="1:15" x14ac:dyDescent="0.25">
      <c r="A18250" t="s">
        <v>1245</v>
      </c>
      <c r="C18250" t="s">
        <v>1342</v>
      </c>
      <c r="E18250">
        <v>2</v>
      </c>
      <c r="F18250" t="s">
        <v>1247</v>
      </c>
      <c r="J18250" t="s">
        <v>23</v>
      </c>
      <c r="K18250">
        <v>15</v>
      </c>
      <c r="L18250">
        <v>76.650000000000006</v>
      </c>
      <c r="M18250">
        <v>0.06</v>
      </c>
      <c r="O18250" s="12">
        <f>VLOOKUP(C18250,[3]May!$C:$Z,24,FALSE)</f>
        <v>2019</v>
      </c>
    </row>
    <row r="18251" spans="1:15" x14ac:dyDescent="0.25">
      <c r="A18251" t="s">
        <v>1245</v>
      </c>
      <c r="C18251" t="s">
        <v>1342</v>
      </c>
      <c r="E18251">
        <v>12</v>
      </c>
      <c r="F18251" t="s">
        <v>1253</v>
      </c>
      <c r="J18251" t="s">
        <v>23</v>
      </c>
      <c r="K18251">
        <v>1</v>
      </c>
      <c r="L18251">
        <v>61.2</v>
      </c>
      <c r="M18251">
        <v>8.3370000000000007E-3</v>
      </c>
      <c r="O18251" s="12">
        <f>VLOOKUP(C18251,[3]May!$C:$Z,24,FALSE)</f>
        <v>2019</v>
      </c>
    </row>
    <row r="18252" spans="1:15" x14ac:dyDescent="0.25">
      <c r="A18252" t="s">
        <v>1245</v>
      </c>
      <c r="C18252" t="s">
        <v>1342</v>
      </c>
      <c r="E18252">
        <v>9</v>
      </c>
      <c r="F18252" t="s">
        <v>1256</v>
      </c>
      <c r="J18252" t="s">
        <v>23</v>
      </c>
      <c r="K18252">
        <v>5</v>
      </c>
      <c r="L18252">
        <v>195.3</v>
      </c>
      <c r="M18252">
        <v>0.161</v>
      </c>
      <c r="O18252" s="12">
        <f>VLOOKUP(C18252,[3]May!$C:$Z,24,FALSE)</f>
        <v>2019</v>
      </c>
    </row>
    <row r="18253" spans="1:15" x14ac:dyDescent="0.25">
      <c r="A18253" t="s">
        <v>1245</v>
      </c>
      <c r="C18253" t="s">
        <v>1342</v>
      </c>
      <c r="E18253">
        <v>2</v>
      </c>
      <c r="F18253" t="s">
        <v>1247</v>
      </c>
      <c r="J18253" t="s">
        <v>23</v>
      </c>
      <c r="K18253">
        <v>1</v>
      </c>
      <c r="L18253">
        <v>65.13</v>
      </c>
      <c r="M18253">
        <v>5.0999999999999997E-2</v>
      </c>
      <c r="O18253" s="12">
        <f>VLOOKUP(C18253,[3]May!$C:$Z,24,FALSE)</f>
        <v>2019</v>
      </c>
    </row>
    <row r="18254" spans="1:15" x14ac:dyDescent="0.25">
      <c r="A18254" t="s">
        <v>1245</v>
      </c>
      <c r="C18254" t="s">
        <v>1342</v>
      </c>
      <c r="E18254">
        <v>2</v>
      </c>
      <c r="F18254" t="s">
        <v>1247</v>
      </c>
      <c r="J18254" t="s">
        <v>23</v>
      </c>
      <c r="K18254">
        <v>12</v>
      </c>
      <c r="L18254">
        <v>61.32</v>
      </c>
      <c r="M18254">
        <v>4.8000000000000001E-2</v>
      </c>
      <c r="O18254" s="12">
        <f>VLOOKUP(C18254,[3]May!$C:$Z,24,FALSE)</f>
        <v>2019</v>
      </c>
    </row>
    <row r="18255" spans="1:15" x14ac:dyDescent="0.25">
      <c r="A18255" t="s">
        <v>1245</v>
      </c>
      <c r="C18255" t="s">
        <v>1342</v>
      </c>
      <c r="E18255">
        <v>9</v>
      </c>
      <c r="F18255" t="s">
        <v>1256</v>
      </c>
      <c r="J18255" t="s">
        <v>23</v>
      </c>
      <c r="K18255">
        <v>6</v>
      </c>
      <c r="L18255">
        <v>234.36</v>
      </c>
      <c r="M18255">
        <v>0.19320000000000001</v>
      </c>
      <c r="O18255" s="12">
        <f>VLOOKUP(C18255,[3]May!$C:$Z,24,FALSE)</f>
        <v>2019</v>
      </c>
    </row>
    <row r="18256" spans="1:15" x14ac:dyDescent="0.25">
      <c r="A18256" t="s">
        <v>1245</v>
      </c>
      <c r="C18256" t="s">
        <v>1342</v>
      </c>
      <c r="E18256">
        <v>2</v>
      </c>
      <c r="F18256" t="s">
        <v>1247</v>
      </c>
      <c r="J18256" t="s">
        <v>23</v>
      </c>
      <c r="K18256">
        <v>7</v>
      </c>
      <c r="L18256">
        <v>35.770000000000003</v>
      </c>
      <c r="M18256">
        <v>2.8000000000000001E-2</v>
      </c>
      <c r="O18256" s="12">
        <f>VLOOKUP(C18256,[3]May!$C:$Z,24,FALSE)</f>
        <v>2019</v>
      </c>
    </row>
    <row r="18257" spans="1:15" x14ac:dyDescent="0.25">
      <c r="A18257" t="s">
        <v>1245</v>
      </c>
      <c r="C18257" t="s">
        <v>1342</v>
      </c>
      <c r="E18257">
        <v>2</v>
      </c>
      <c r="F18257" t="s">
        <v>1247</v>
      </c>
      <c r="J18257" t="s">
        <v>23</v>
      </c>
      <c r="K18257">
        <v>5</v>
      </c>
      <c r="L18257">
        <v>325.64999999999998</v>
      </c>
      <c r="M18257">
        <v>0.255</v>
      </c>
      <c r="O18257" s="12">
        <f>VLOOKUP(C18257,[3]May!$C:$Z,24,FALSE)</f>
        <v>2019</v>
      </c>
    </row>
    <row r="18258" spans="1:15" x14ac:dyDescent="0.25">
      <c r="A18258" t="s">
        <v>1245</v>
      </c>
      <c r="C18258" t="s">
        <v>1342</v>
      </c>
      <c r="E18258">
        <v>9</v>
      </c>
      <c r="F18258" t="s">
        <v>1256</v>
      </c>
      <c r="J18258" t="s">
        <v>23</v>
      </c>
      <c r="K18258">
        <v>6</v>
      </c>
      <c r="L18258">
        <v>234.36</v>
      </c>
      <c r="M18258">
        <v>0.19320000000000001</v>
      </c>
      <c r="O18258" s="12">
        <f>VLOOKUP(C18258,[3]May!$C:$Z,24,FALSE)</f>
        <v>2019</v>
      </c>
    </row>
    <row r="18259" spans="1:15" x14ac:dyDescent="0.25">
      <c r="A18259" t="s">
        <v>1245</v>
      </c>
      <c r="C18259" t="s">
        <v>1342</v>
      </c>
      <c r="E18259">
        <v>2</v>
      </c>
      <c r="F18259" t="s">
        <v>1247</v>
      </c>
      <c r="J18259" t="s">
        <v>23</v>
      </c>
      <c r="K18259">
        <v>8</v>
      </c>
      <c r="L18259">
        <v>521.04</v>
      </c>
      <c r="M18259">
        <v>0.40799999999999997</v>
      </c>
      <c r="O18259" s="12">
        <f>VLOOKUP(C18259,[3]May!$C:$Z,24,FALSE)</f>
        <v>2019</v>
      </c>
    </row>
    <row r="18260" spans="1:15" x14ac:dyDescent="0.25">
      <c r="A18260" t="s">
        <v>1245</v>
      </c>
      <c r="C18260" t="s">
        <v>1342</v>
      </c>
      <c r="E18260">
        <v>12</v>
      </c>
      <c r="F18260" t="s">
        <v>1253</v>
      </c>
      <c r="J18260" t="s">
        <v>23</v>
      </c>
      <c r="K18260">
        <v>1</v>
      </c>
      <c r="L18260">
        <v>61.2</v>
      </c>
      <c r="M18260">
        <v>8.3370000000000007E-3</v>
      </c>
      <c r="O18260" s="12">
        <f>VLOOKUP(C18260,[3]May!$C:$Z,24,FALSE)</f>
        <v>2019</v>
      </c>
    </row>
    <row r="18261" spans="1:15" x14ac:dyDescent="0.25">
      <c r="A18261" t="s">
        <v>1245</v>
      </c>
      <c r="C18261" t="s">
        <v>1342</v>
      </c>
      <c r="E18261">
        <v>9</v>
      </c>
      <c r="F18261" t="s">
        <v>1256</v>
      </c>
      <c r="J18261" t="s">
        <v>23</v>
      </c>
      <c r="K18261">
        <v>6</v>
      </c>
      <c r="L18261">
        <v>234.36</v>
      </c>
      <c r="M18261">
        <v>0.19320000000000001</v>
      </c>
      <c r="O18261" s="12">
        <f>VLOOKUP(C18261,[3]May!$C:$Z,24,FALSE)</f>
        <v>2019</v>
      </c>
    </row>
    <row r="18262" spans="1:15" x14ac:dyDescent="0.25">
      <c r="A18262" t="s">
        <v>1245</v>
      </c>
      <c r="C18262" t="s">
        <v>1342</v>
      </c>
      <c r="E18262">
        <v>2</v>
      </c>
      <c r="F18262" t="s">
        <v>1247</v>
      </c>
      <c r="J18262" t="s">
        <v>23</v>
      </c>
      <c r="K18262">
        <v>10</v>
      </c>
      <c r="L18262">
        <v>51.1</v>
      </c>
      <c r="M18262">
        <v>0.04</v>
      </c>
      <c r="O18262" s="12">
        <f>VLOOKUP(C18262,[3]May!$C:$Z,24,FALSE)</f>
        <v>2019</v>
      </c>
    </row>
    <row r="18263" spans="1:15" x14ac:dyDescent="0.25">
      <c r="A18263" t="s">
        <v>1245</v>
      </c>
      <c r="C18263" t="s">
        <v>1342</v>
      </c>
      <c r="E18263">
        <v>9</v>
      </c>
      <c r="F18263" t="s">
        <v>1256</v>
      </c>
      <c r="J18263" t="s">
        <v>23</v>
      </c>
      <c r="K18263">
        <v>6</v>
      </c>
      <c r="L18263">
        <v>234.36</v>
      </c>
      <c r="M18263">
        <v>0.19320000000000001</v>
      </c>
      <c r="O18263" s="12">
        <f>VLOOKUP(C18263,[3]May!$C:$Z,24,FALSE)</f>
        <v>2019</v>
      </c>
    </row>
    <row r="18264" spans="1:15" x14ac:dyDescent="0.25">
      <c r="A18264" t="s">
        <v>1245</v>
      </c>
      <c r="C18264" t="s">
        <v>1342</v>
      </c>
      <c r="E18264">
        <v>2</v>
      </c>
      <c r="F18264" t="s">
        <v>1247</v>
      </c>
      <c r="J18264" t="s">
        <v>23</v>
      </c>
      <c r="K18264">
        <v>10</v>
      </c>
      <c r="L18264">
        <v>51.1</v>
      </c>
      <c r="M18264">
        <v>0.04</v>
      </c>
      <c r="O18264" s="12">
        <f>VLOOKUP(C18264,[3]May!$C:$Z,24,FALSE)</f>
        <v>2019</v>
      </c>
    </row>
    <row r="18265" spans="1:15" x14ac:dyDescent="0.25">
      <c r="A18265" t="s">
        <v>1245</v>
      </c>
      <c r="C18265" t="s">
        <v>1342</v>
      </c>
      <c r="E18265">
        <v>2</v>
      </c>
      <c r="F18265" t="s">
        <v>1247</v>
      </c>
      <c r="J18265" t="s">
        <v>23</v>
      </c>
      <c r="K18265">
        <v>4</v>
      </c>
      <c r="L18265">
        <v>260.52</v>
      </c>
      <c r="M18265">
        <v>0.20399999999999999</v>
      </c>
      <c r="O18265" s="12">
        <f>VLOOKUP(C18265,[3]May!$C:$Z,24,FALSE)</f>
        <v>2019</v>
      </c>
    </row>
    <row r="18266" spans="1:15" x14ac:dyDescent="0.25">
      <c r="A18266" t="s">
        <v>1245</v>
      </c>
      <c r="C18266" t="s">
        <v>1342</v>
      </c>
      <c r="E18266">
        <v>2</v>
      </c>
      <c r="F18266" t="s">
        <v>1247</v>
      </c>
      <c r="J18266" t="s">
        <v>23</v>
      </c>
      <c r="K18266">
        <v>5</v>
      </c>
      <c r="L18266">
        <v>25.55</v>
      </c>
      <c r="M18266">
        <v>0.02</v>
      </c>
      <c r="O18266" s="12">
        <f>VLOOKUP(C18266,[3]May!$C:$Z,24,FALSE)</f>
        <v>2019</v>
      </c>
    </row>
    <row r="18267" spans="1:15" x14ac:dyDescent="0.25">
      <c r="A18267" t="s">
        <v>1245</v>
      </c>
      <c r="C18267" t="s">
        <v>1342</v>
      </c>
      <c r="E18267">
        <v>9</v>
      </c>
      <c r="F18267" t="s">
        <v>1256</v>
      </c>
      <c r="J18267" t="s">
        <v>23</v>
      </c>
      <c r="K18267">
        <v>6</v>
      </c>
      <c r="L18267">
        <v>234.36</v>
      </c>
      <c r="M18267">
        <v>0.19320000000000001</v>
      </c>
      <c r="O18267" s="12">
        <f>VLOOKUP(C18267,[3]May!$C:$Z,24,FALSE)</f>
        <v>2019</v>
      </c>
    </row>
    <row r="18268" spans="1:15" x14ac:dyDescent="0.25">
      <c r="A18268" t="s">
        <v>1245</v>
      </c>
      <c r="C18268" t="s">
        <v>1342</v>
      </c>
      <c r="E18268">
        <v>12</v>
      </c>
      <c r="F18268" t="s">
        <v>1253</v>
      </c>
      <c r="J18268" t="s">
        <v>23</v>
      </c>
      <c r="K18268">
        <v>1</v>
      </c>
      <c r="L18268">
        <v>61.2</v>
      </c>
      <c r="M18268">
        <v>8.3370000000000007E-3</v>
      </c>
      <c r="O18268" s="12">
        <f>VLOOKUP(C18268,[3]May!$C:$Z,24,FALSE)</f>
        <v>2019</v>
      </c>
    </row>
    <row r="18269" spans="1:15" x14ac:dyDescent="0.25">
      <c r="A18269" t="s">
        <v>1245</v>
      </c>
      <c r="C18269" t="s">
        <v>1342</v>
      </c>
      <c r="E18269">
        <v>2</v>
      </c>
      <c r="F18269" t="s">
        <v>1247</v>
      </c>
      <c r="J18269" t="s">
        <v>23</v>
      </c>
      <c r="K18269">
        <v>3</v>
      </c>
      <c r="L18269">
        <v>195.39</v>
      </c>
      <c r="M18269">
        <v>0.153</v>
      </c>
      <c r="O18269" s="12">
        <f>VLOOKUP(C18269,[3]May!$C:$Z,24,FALSE)</f>
        <v>2019</v>
      </c>
    </row>
    <row r="18270" spans="1:15" x14ac:dyDescent="0.25">
      <c r="A18270" t="s">
        <v>1245</v>
      </c>
      <c r="C18270" t="s">
        <v>1342</v>
      </c>
      <c r="E18270">
        <v>2</v>
      </c>
      <c r="F18270" t="s">
        <v>1247</v>
      </c>
      <c r="J18270" t="s">
        <v>23</v>
      </c>
      <c r="K18270">
        <v>8</v>
      </c>
      <c r="L18270">
        <v>40.880000000000003</v>
      </c>
      <c r="M18270">
        <v>3.2000000000000001E-2</v>
      </c>
      <c r="O18270" s="12">
        <f>VLOOKUP(C18270,[3]May!$C:$Z,24,FALSE)</f>
        <v>2019</v>
      </c>
    </row>
    <row r="18271" spans="1:15" x14ac:dyDescent="0.25">
      <c r="A18271" t="s">
        <v>1245</v>
      </c>
      <c r="C18271" t="s">
        <v>1342</v>
      </c>
      <c r="E18271">
        <v>9</v>
      </c>
      <c r="F18271" t="s">
        <v>1256</v>
      </c>
      <c r="J18271" t="s">
        <v>23</v>
      </c>
      <c r="K18271">
        <v>6</v>
      </c>
      <c r="L18271">
        <v>234.36</v>
      </c>
      <c r="M18271">
        <v>0.19320000000000001</v>
      </c>
      <c r="O18271" s="12">
        <f>VLOOKUP(C18271,[3]May!$C:$Z,24,FALSE)</f>
        <v>2019</v>
      </c>
    </row>
    <row r="18272" spans="1:15" x14ac:dyDescent="0.25">
      <c r="A18272" t="s">
        <v>1245</v>
      </c>
      <c r="C18272" t="s">
        <v>1342</v>
      </c>
      <c r="E18272">
        <v>9</v>
      </c>
      <c r="F18272" t="s">
        <v>1256</v>
      </c>
      <c r="J18272" t="s">
        <v>23</v>
      </c>
      <c r="K18272">
        <v>12</v>
      </c>
      <c r="L18272">
        <v>468.72</v>
      </c>
      <c r="M18272">
        <v>0.38640000000000002</v>
      </c>
      <c r="O18272" s="12">
        <f>VLOOKUP(C18272,[3]May!$C:$Z,24,FALSE)</f>
        <v>2019</v>
      </c>
    </row>
    <row r="18273" spans="1:15" x14ac:dyDescent="0.25">
      <c r="A18273" t="s">
        <v>1245</v>
      </c>
      <c r="C18273" t="s">
        <v>1342</v>
      </c>
      <c r="E18273">
        <v>2</v>
      </c>
      <c r="F18273" t="s">
        <v>1247</v>
      </c>
      <c r="J18273" t="s">
        <v>23</v>
      </c>
      <c r="K18273">
        <v>11</v>
      </c>
      <c r="L18273">
        <v>56.21</v>
      </c>
      <c r="M18273">
        <v>4.3999999999999997E-2</v>
      </c>
      <c r="O18273" s="12">
        <f>VLOOKUP(C18273,[3]May!$C:$Z,24,FALSE)</f>
        <v>2019</v>
      </c>
    </row>
    <row r="18274" spans="1:15" x14ac:dyDescent="0.25">
      <c r="A18274" t="s">
        <v>1245</v>
      </c>
      <c r="C18274" t="s">
        <v>1342</v>
      </c>
      <c r="E18274">
        <v>9</v>
      </c>
      <c r="F18274" t="s">
        <v>1256</v>
      </c>
      <c r="J18274" t="s">
        <v>23</v>
      </c>
      <c r="K18274">
        <v>6</v>
      </c>
      <c r="L18274">
        <v>234.36</v>
      </c>
      <c r="M18274">
        <v>0.19320000000000001</v>
      </c>
      <c r="O18274" s="12">
        <f>VLOOKUP(C18274,[3]May!$C:$Z,24,FALSE)</f>
        <v>2019</v>
      </c>
    </row>
    <row r="18275" spans="1:15" x14ac:dyDescent="0.25">
      <c r="A18275" t="s">
        <v>1245</v>
      </c>
      <c r="C18275" t="s">
        <v>1342</v>
      </c>
      <c r="E18275">
        <v>1</v>
      </c>
      <c r="F18275" t="s">
        <v>1252</v>
      </c>
      <c r="J18275" t="s">
        <v>23</v>
      </c>
      <c r="K18275">
        <v>3</v>
      </c>
      <c r="L18275">
        <v>98.97</v>
      </c>
      <c r="M18275">
        <v>8.1600000000000006E-2</v>
      </c>
      <c r="O18275" s="12">
        <f>VLOOKUP(C18275,[3]May!$C:$Z,24,FALSE)</f>
        <v>2019</v>
      </c>
    </row>
    <row r="18276" spans="1:15" x14ac:dyDescent="0.25">
      <c r="A18276" t="s">
        <v>1245</v>
      </c>
      <c r="C18276" t="s">
        <v>1342</v>
      </c>
      <c r="E18276">
        <v>2</v>
      </c>
      <c r="F18276" t="s">
        <v>1247</v>
      </c>
      <c r="J18276" t="s">
        <v>23</v>
      </c>
      <c r="K18276">
        <v>3</v>
      </c>
      <c r="L18276">
        <v>195.39</v>
      </c>
      <c r="M18276">
        <v>0.153</v>
      </c>
      <c r="O18276" s="12">
        <f>VLOOKUP(C18276,[3]May!$C:$Z,24,FALSE)</f>
        <v>2019</v>
      </c>
    </row>
    <row r="18277" spans="1:15" x14ac:dyDescent="0.25">
      <c r="A18277" t="s">
        <v>1245</v>
      </c>
      <c r="C18277" t="s">
        <v>1342</v>
      </c>
      <c r="E18277">
        <v>2</v>
      </c>
      <c r="F18277" t="s">
        <v>1247</v>
      </c>
      <c r="J18277" t="s">
        <v>23</v>
      </c>
      <c r="K18277">
        <v>4</v>
      </c>
      <c r="L18277">
        <v>20.440000000000001</v>
      </c>
      <c r="M18277">
        <v>1.6E-2</v>
      </c>
      <c r="O18277" s="12">
        <f>VLOOKUP(C18277,[3]May!$C:$Z,24,FALSE)</f>
        <v>2019</v>
      </c>
    </row>
    <row r="18278" spans="1:15" x14ac:dyDescent="0.25">
      <c r="A18278" t="s">
        <v>1245</v>
      </c>
      <c r="C18278" t="s">
        <v>1342</v>
      </c>
      <c r="E18278">
        <v>2</v>
      </c>
      <c r="F18278" t="s">
        <v>1247</v>
      </c>
      <c r="J18278" t="s">
        <v>23</v>
      </c>
      <c r="K18278">
        <v>16</v>
      </c>
      <c r="L18278">
        <v>1042.08</v>
      </c>
      <c r="M18278">
        <v>0.81599999999999995</v>
      </c>
      <c r="O18278" s="12">
        <f>VLOOKUP(C18278,[3]May!$C:$Z,24,FALSE)</f>
        <v>2019</v>
      </c>
    </row>
    <row r="18279" spans="1:15" x14ac:dyDescent="0.25">
      <c r="A18279" t="s">
        <v>1245</v>
      </c>
      <c r="C18279" t="s">
        <v>1342</v>
      </c>
      <c r="E18279">
        <v>2</v>
      </c>
      <c r="F18279" t="s">
        <v>1247</v>
      </c>
      <c r="J18279" t="s">
        <v>23</v>
      </c>
      <c r="K18279">
        <v>9</v>
      </c>
      <c r="L18279">
        <v>586.16999999999996</v>
      </c>
      <c r="M18279">
        <v>0.45900000000000002</v>
      </c>
      <c r="O18279" s="12">
        <f>VLOOKUP(C18279,[3]May!$C:$Z,24,FALSE)</f>
        <v>2019</v>
      </c>
    </row>
    <row r="18280" spans="1:15" x14ac:dyDescent="0.25">
      <c r="A18280" t="s">
        <v>1245</v>
      </c>
      <c r="C18280" t="s">
        <v>1342</v>
      </c>
      <c r="E18280">
        <v>9</v>
      </c>
      <c r="F18280" t="s">
        <v>1256</v>
      </c>
      <c r="J18280" t="s">
        <v>23</v>
      </c>
      <c r="K18280">
        <v>6</v>
      </c>
      <c r="L18280">
        <v>234.36</v>
      </c>
      <c r="M18280">
        <v>0.19320000000000001</v>
      </c>
      <c r="O18280" s="12">
        <f>VLOOKUP(C18280,[3]May!$C:$Z,24,FALSE)</f>
        <v>2019</v>
      </c>
    </row>
    <row r="18281" spans="1:15" x14ac:dyDescent="0.25">
      <c r="A18281" t="s">
        <v>1245</v>
      </c>
      <c r="C18281" t="s">
        <v>1342</v>
      </c>
      <c r="E18281">
        <v>9</v>
      </c>
      <c r="F18281" t="s">
        <v>1256</v>
      </c>
      <c r="J18281" t="s">
        <v>23</v>
      </c>
      <c r="K18281">
        <v>6</v>
      </c>
      <c r="L18281">
        <v>234.36</v>
      </c>
      <c r="M18281">
        <v>0.19320000000000001</v>
      </c>
      <c r="O18281" s="12">
        <f>VLOOKUP(C18281,[3]May!$C:$Z,24,FALSE)</f>
        <v>2019</v>
      </c>
    </row>
    <row r="18282" spans="1:15" x14ac:dyDescent="0.25">
      <c r="A18282" t="s">
        <v>1245</v>
      </c>
      <c r="C18282" t="s">
        <v>1342</v>
      </c>
      <c r="E18282">
        <v>2</v>
      </c>
      <c r="F18282" t="s">
        <v>1247</v>
      </c>
      <c r="J18282" t="s">
        <v>23</v>
      </c>
      <c r="K18282">
        <v>3</v>
      </c>
      <c r="L18282">
        <v>195.39</v>
      </c>
      <c r="M18282">
        <v>0.153</v>
      </c>
      <c r="O18282" s="12">
        <f>VLOOKUP(C18282,[3]May!$C:$Z,24,FALSE)</f>
        <v>2019</v>
      </c>
    </row>
    <row r="18283" spans="1:15" x14ac:dyDescent="0.25">
      <c r="A18283" t="s">
        <v>1245</v>
      </c>
      <c r="C18283" t="s">
        <v>1342</v>
      </c>
      <c r="E18283">
        <v>2</v>
      </c>
      <c r="F18283" t="s">
        <v>1247</v>
      </c>
      <c r="J18283" t="s">
        <v>23</v>
      </c>
      <c r="K18283">
        <v>7</v>
      </c>
      <c r="L18283">
        <v>35.770000000000003</v>
      </c>
      <c r="M18283">
        <v>2.8000000000000001E-2</v>
      </c>
      <c r="O18283" s="12">
        <f>VLOOKUP(C18283,[3]May!$C:$Z,24,FALSE)</f>
        <v>2019</v>
      </c>
    </row>
    <row r="18284" spans="1:15" x14ac:dyDescent="0.25">
      <c r="A18284" t="s">
        <v>1245</v>
      </c>
      <c r="C18284" t="s">
        <v>1342</v>
      </c>
      <c r="E18284">
        <v>2</v>
      </c>
      <c r="F18284" t="s">
        <v>1247</v>
      </c>
      <c r="J18284" t="s">
        <v>23</v>
      </c>
      <c r="K18284">
        <v>6</v>
      </c>
      <c r="L18284">
        <v>30.66</v>
      </c>
      <c r="M18284">
        <v>2.4E-2</v>
      </c>
      <c r="O18284" s="12">
        <f>VLOOKUP(C18284,[3]May!$C:$Z,24,FALSE)</f>
        <v>2019</v>
      </c>
    </row>
    <row r="18285" spans="1:15" x14ac:dyDescent="0.25">
      <c r="A18285" t="s">
        <v>1245</v>
      </c>
      <c r="C18285" t="s">
        <v>1342</v>
      </c>
      <c r="E18285">
        <v>2</v>
      </c>
      <c r="F18285" t="s">
        <v>1247</v>
      </c>
      <c r="J18285" t="s">
        <v>23</v>
      </c>
      <c r="K18285">
        <v>5</v>
      </c>
      <c r="L18285">
        <v>325.64999999999998</v>
      </c>
      <c r="M18285">
        <v>0.255</v>
      </c>
      <c r="O18285" s="12">
        <f>VLOOKUP(C18285,[3]May!$C:$Z,24,FALSE)</f>
        <v>2019</v>
      </c>
    </row>
    <row r="18286" spans="1:15" x14ac:dyDescent="0.25">
      <c r="A18286" t="s">
        <v>1245</v>
      </c>
      <c r="C18286" t="s">
        <v>1342</v>
      </c>
      <c r="E18286">
        <v>9</v>
      </c>
      <c r="F18286" t="s">
        <v>1256</v>
      </c>
      <c r="J18286" t="s">
        <v>23</v>
      </c>
      <c r="K18286">
        <v>12</v>
      </c>
      <c r="L18286">
        <v>468.72</v>
      </c>
      <c r="M18286">
        <v>0.38640000000000002</v>
      </c>
      <c r="O18286" s="12">
        <f>VLOOKUP(C18286,[3]May!$C:$Z,24,FALSE)</f>
        <v>2019</v>
      </c>
    </row>
    <row r="18287" spans="1:15" x14ac:dyDescent="0.25">
      <c r="A18287" t="s">
        <v>1245</v>
      </c>
      <c r="C18287" t="s">
        <v>1342</v>
      </c>
      <c r="E18287">
        <v>12</v>
      </c>
      <c r="F18287" t="s">
        <v>1253</v>
      </c>
      <c r="J18287" t="s">
        <v>23</v>
      </c>
      <c r="K18287">
        <v>1</v>
      </c>
      <c r="L18287">
        <v>61.2</v>
      </c>
      <c r="M18287">
        <v>8.3370000000000007E-3</v>
      </c>
      <c r="O18287" s="12">
        <f>VLOOKUP(C18287,[3]May!$C:$Z,24,FALSE)</f>
        <v>2019</v>
      </c>
    </row>
    <row r="18288" spans="1:15" x14ac:dyDescent="0.25">
      <c r="A18288" t="s">
        <v>1245</v>
      </c>
      <c r="C18288" t="s">
        <v>1342</v>
      </c>
      <c r="E18288">
        <v>9</v>
      </c>
      <c r="F18288" t="s">
        <v>1256</v>
      </c>
      <c r="J18288" t="s">
        <v>23</v>
      </c>
      <c r="K18288">
        <v>6</v>
      </c>
      <c r="L18288">
        <v>234.36</v>
      </c>
      <c r="M18288">
        <v>0.19320000000000001</v>
      </c>
      <c r="O18288" s="12">
        <f>VLOOKUP(C18288,[3]May!$C:$Z,24,FALSE)</f>
        <v>2019</v>
      </c>
    </row>
    <row r="18289" spans="1:15" x14ac:dyDescent="0.25">
      <c r="A18289" t="s">
        <v>1245</v>
      </c>
      <c r="C18289" t="s">
        <v>1342</v>
      </c>
      <c r="E18289">
        <v>2</v>
      </c>
      <c r="F18289" t="s">
        <v>1247</v>
      </c>
      <c r="J18289" t="s">
        <v>23</v>
      </c>
      <c r="K18289">
        <v>9</v>
      </c>
      <c r="L18289">
        <v>586.16999999999996</v>
      </c>
      <c r="M18289">
        <v>0.45900000000000002</v>
      </c>
      <c r="O18289" s="12">
        <f>VLOOKUP(C18289,[3]May!$C:$Z,24,FALSE)</f>
        <v>2019</v>
      </c>
    </row>
    <row r="18290" spans="1:15" x14ac:dyDescent="0.25">
      <c r="A18290" t="s">
        <v>1245</v>
      </c>
      <c r="C18290" t="s">
        <v>1342</v>
      </c>
      <c r="E18290">
        <v>12</v>
      </c>
      <c r="F18290" t="s">
        <v>1253</v>
      </c>
      <c r="J18290" t="s">
        <v>23</v>
      </c>
      <c r="K18290">
        <v>1</v>
      </c>
      <c r="L18290">
        <v>61.2</v>
      </c>
      <c r="M18290">
        <v>8.3370000000000007E-3</v>
      </c>
      <c r="O18290" s="12">
        <f>VLOOKUP(C18290,[3]May!$C:$Z,24,FALSE)</f>
        <v>2019</v>
      </c>
    </row>
    <row r="18291" spans="1:15" x14ac:dyDescent="0.25">
      <c r="A18291" t="s">
        <v>1245</v>
      </c>
      <c r="C18291" t="s">
        <v>1342</v>
      </c>
      <c r="E18291">
        <v>4</v>
      </c>
      <c r="F18291" t="s">
        <v>1249</v>
      </c>
      <c r="J18291" t="s">
        <v>23</v>
      </c>
      <c r="K18291">
        <v>3</v>
      </c>
      <c r="L18291">
        <v>205.2</v>
      </c>
      <c r="M18291">
        <v>0.1182</v>
      </c>
      <c r="O18291" s="12">
        <f>VLOOKUP(C18291,[3]May!$C:$Z,24,FALSE)</f>
        <v>2019</v>
      </c>
    </row>
    <row r="18292" spans="1:15" x14ac:dyDescent="0.25">
      <c r="A18292" t="s">
        <v>1245</v>
      </c>
      <c r="C18292" t="s">
        <v>1342</v>
      </c>
      <c r="E18292">
        <v>9</v>
      </c>
      <c r="F18292" t="s">
        <v>1256</v>
      </c>
      <c r="J18292" t="s">
        <v>23</v>
      </c>
      <c r="K18292">
        <v>12</v>
      </c>
      <c r="L18292">
        <v>468.72</v>
      </c>
      <c r="M18292">
        <v>0.38640000000000002</v>
      </c>
      <c r="O18292" s="12">
        <f>VLOOKUP(C18292,[3]May!$C:$Z,24,FALSE)</f>
        <v>2019</v>
      </c>
    </row>
    <row r="18293" spans="1:15" x14ac:dyDescent="0.25">
      <c r="A18293" t="s">
        <v>1245</v>
      </c>
      <c r="C18293" t="s">
        <v>1342</v>
      </c>
      <c r="E18293">
        <v>2</v>
      </c>
      <c r="F18293" t="s">
        <v>1247</v>
      </c>
      <c r="J18293" t="s">
        <v>23</v>
      </c>
      <c r="K18293">
        <v>2</v>
      </c>
      <c r="L18293">
        <v>10.220000000000001</v>
      </c>
      <c r="M18293">
        <v>8.0000000000000002E-3</v>
      </c>
      <c r="O18293" s="12">
        <f>VLOOKUP(C18293,[3]May!$C:$Z,24,FALSE)</f>
        <v>2019</v>
      </c>
    </row>
    <row r="18294" spans="1:15" x14ac:dyDescent="0.25">
      <c r="A18294" t="s">
        <v>1245</v>
      </c>
      <c r="C18294" t="s">
        <v>1342</v>
      </c>
      <c r="E18294">
        <v>2</v>
      </c>
      <c r="F18294" t="s">
        <v>1247</v>
      </c>
      <c r="J18294" t="s">
        <v>23</v>
      </c>
      <c r="K18294">
        <v>6</v>
      </c>
      <c r="L18294">
        <v>390.78</v>
      </c>
      <c r="M18294">
        <v>0.30599999999999999</v>
      </c>
      <c r="O18294" s="12">
        <f>VLOOKUP(C18294,[3]May!$C:$Z,24,FALSE)</f>
        <v>2019</v>
      </c>
    </row>
    <row r="18295" spans="1:15" x14ac:dyDescent="0.25">
      <c r="A18295" t="s">
        <v>1245</v>
      </c>
      <c r="C18295" t="s">
        <v>1342</v>
      </c>
      <c r="E18295">
        <v>12</v>
      </c>
      <c r="F18295" t="s">
        <v>1253</v>
      </c>
      <c r="J18295" t="s">
        <v>23</v>
      </c>
      <c r="K18295">
        <v>1</v>
      </c>
      <c r="L18295">
        <v>61.2</v>
      </c>
      <c r="M18295">
        <v>8.3370000000000007E-3</v>
      </c>
      <c r="O18295" s="12">
        <f>VLOOKUP(C18295,[3]May!$C:$Z,24,FALSE)</f>
        <v>2019</v>
      </c>
    </row>
    <row r="18296" spans="1:15" x14ac:dyDescent="0.25">
      <c r="A18296" t="s">
        <v>1245</v>
      </c>
      <c r="C18296" t="s">
        <v>1342</v>
      </c>
      <c r="E18296">
        <v>2</v>
      </c>
      <c r="F18296" t="s">
        <v>1247</v>
      </c>
      <c r="J18296" t="s">
        <v>23</v>
      </c>
      <c r="K18296">
        <v>9</v>
      </c>
      <c r="L18296">
        <v>45.99</v>
      </c>
      <c r="M18296">
        <v>3.5999999999999997E-2</v>
      </c>
      <c r="O18296" s="12">
        <f>VLOOKUP(C18296,[3]May!$C:$Z,24,FALSE)</f>
        <v>2019</v>
      </c>
    </row>
    <row r="18297" spans="1:15" x14ac:dyDescent="0.25">
      <c r="A18297" t="s">
        <v>1245</v>
      </c>
      <c r="C18297" t="s">
        <v>1342</v>
      </c>
      <c r="E18297">
        <v>2</v>
      </c>
      <c r="F18297" t="s">
        <v>1247</v>
      </c>
      <c r="J18297" t="s">
        <v>23</v>
      </c>
      <c r="K18297">
        <v>7</v>
      </c>
      <c r="L18297">
        <v>455.91</v>
      </c>
      <c r="M18297">
        <v>0.35699999999999998</v>
      </c>
      <c r="O18297" s="12">
        <f>VLOOKUP(C18297,[3]May!$C:$Z,24,FALSE)</f>
        <v>2019</v>
      </c>
    </row>
    <row r="18298" spans="1:15" x14ac:dyDescent="0.25">
      <c r="A18298" t="s">
        <v>1245</v>
      </c>
      <c r="C18298" t="s">
        <v>1342</v>
      </c>
      <c r="E18298">
        <v>9</v>
      </c>
      <c r="F18298" t="s">
        <v>1256</v>
      </c>
      <c r="J18298" t="s">
        <v>23</v>
      </c>
      <c r="K18298">
        <v>12</v>
      </c>
      <c r="L18298">
        <v>468.72</v>
      </c>
      <c r="M18298">
        <v>0.38640000000000002</v>
      </c>
      <c r="O18298" s="12">
        <f>VLOOKUP(C18298,[3]May!$C:$Z,24,FALSE)</f>
        <v>2019</v>
      </c>
    </row>
    <row r="18299" spans="1:15" x14ac:dyDescent="0.25">
      <c r="A18299" t="s">
        <v>1245</v>
      </c>
      <c r="C18299" t="s">
        <v>1342</v>
      </c>
      <c r="E18299">
        <v>2</v>
      </c>
      <c r="F18299" t="s">
        <v>1247</v>
      </c>
      <c r="J18299" t="s">
        <v>23</v>
      </c>
      <c r="K18299">
        <v>15</v>
      </c>
      <c r="L18299">
        <v>976.95</v>
      </c>
      <c r="M18299">
        <v>0.76500000000000001</v>
      </c>
      <c r="O18299" s="12">
        <f>VLOOKUP(C18299,[3]May!$C:$Z,24,FALSE)</f>
        <v>2019</v>
      </c>
    </row>
    <row r="18300" spans="1:15" x14ac:dyDescent="0.25">
      <c r="A18300" t="s">
        <v>1245</v>
      </c>
      <c r="C18300" t="s">
        <v>1342</v>
      </c>
      <c r="E18300">
        <v>9</v>
      </c>
      <c r="F18300" t="s">
        <v>1256</v>
      </c>
      <c r="J18300" t="s">
        <v>23</v>
      </c>
      <c r="K18300">
        <v>6</v>
      </c>
      <c r="L18300">
        <v>234.36</v>
      </c>
      <c r="M18300">
        <v>0.19320000000000001</v>
      </c>
      <c r="O18300" s="12">
        <f>VLOOKUP(C18300,[3]May!$C:$Z,24,FALSE)</f>
        <v>2019</v>
      </c>
    </row>
    <row r="18301" spans="1:15" x14ac:dyDescent="0.25">
      <c r="A18301" t="s">
        <v>1245</v>
      </c>
      <c r="C18301" t="s">
        <v>1342</v>
      </c>
      <c r="E18301">
        <v>2</v>
      </c>
      <c r="F18301" t="s">
        <v>1247</v>
      </c>
      <c r="J18301" t="s">
        <v>23</v>
      </c>
      <c r="K18301">
        <v>11</v>
      </c>
      <c r="L18301">
        <v>56.21</v>
      </c>
      <c r="M18301">
        <v>4.3999999999999997E-2</v>
      </c>
      <c r="O18301" s="12">
        <f>VLOOKUP(C18301,[3]May!$C:$Z,24,FALSE)</f>
        <v>2019</v>
      </c>
    </row>
    <row r="18302" spans="1:15" x14ac:dyDescent="0.25">
      <c r="A18302" t="s">
        <v>1245</v>
      </c>
      <c r="C18302" t="s">
        <v>1342</v>
      </c>
      <c r="E18302">
        <v>9</v>
      </c>
      <c r="F18302" t="s">
        <v>1256</v>
      </c>
      <c r="J18302" t="s">
        <v>23</v>
      </c>
      <c r="K18302">
        <v>6</v>
      </c>
      <c r="L18302">
        <v>234.36</v>
      </c>
      <c r="M18302">
        <v>0.19320000000000001</v>
      </c>
      <c r="O18302" s="12">
        <f>VLOOKUP(C18302,[3]May!$C:$Z,24,FALSE)</f>
        <v>2019</v>
      </c>
    </row>
    <row r="18303" spans="1:15" x14ac:dyDescent="0.25">
      <c r="A18303" t="s">
        <v>1245</v>
      </c>
      <c r="C18303" t="s">
        <v>1342</v>
      </c>
      <c r="E18303">
        <v>2</v>
      </c>
      <c r="F18303" t="s">
        <v>1247</v>
      </c>
      <c r="J18303" t="s">
        <v>23</v>
      </c>
      <c r="K18303">
        <v>9</v>
      </c>
      <c r="L18303">
        <v>45.99</v>
      </c>
      <c r="M18303">
        <v>3.5999999999999997E-2</v>
      </c>
      <c r="O18303" s="12">
        <f>VLOOKUP(C18303,[3]May!$C:$Z,24,FALSE)</f>
        <v>2019</v>
      </c>
    </row>
    <row r="18304" spans="1:15" x14ac:dyDescent="0.25">
      <c r="A18304" t="s">
        <v>1245</v>
      </c>
      <c r="C18304" t="s">
        <v>1342</v>
      </c>
      <c r="E18304">
        <v>2</v>
      </c>
      <c r="F18304" t="s">
        <v>1247</v>
      </c>
      <c r="J18304" t="s">
        <v>23</v>
      </c>
      <c r="K18304">
        <v>4</v>
      </c>
      <c r="L18304">
        <v>20.440000000000001</v>
      </c>
      <c r="M18304">
        <v>1.6E-2</v>
      </c>
      <c r="O18304" s="12">
        <f>VLOOKUP(C18304,[3]May!$C:$Z,24,FALSE)</f>
        <v>2019</v>
      </c>
    </row>
    <row r="18305" spans="1:15" x14ac:dyDescent="0.25">
      <c r="A18305" t="s">
        <v>1245</v>
      </c>
      <c r="C18305" t="s">
        <v>1342</v>
      </c>
      <c r="E18305">
        <v>2</v>
      </c>
      <c r="F18305" t="s">
        <v>1247</v>
      </c>
      <c r="J18305" t="s">
        <v>23</v>
      </c>
      <c r="K18305">
        <v>4</v>
      </c>
      <c r="L18305">
        <v>260.52</v>
      </c>
      <c r="M18305">
        <v>0.20399999999999999</v>
      </c>
      <c r="O18305" s="12">
        <f>VLOOKUP(C18305,[3]May!$C:$Z,24,FALSE)</f>
        <v>2019</v>
      </c>
    </row>
    <row r="18306" spans="1:15" x14ac:dyDescent="0.25">
      <c r="A18306" t="s">
        <v>1245</v>
      </c>
      <c r="C18306" t="s">
        <v>1342</v>
      </c>
      <c r="E18306">
        <v>12</v>
      </c>
      <c r="F18306" t="s">
        <v>1253</v>
      </c>
      <c r="J18306" t="s">
        <v>23</v>
      </c>
      <c r="K18306">
        <v>1</v>
      </c>
      <c r="L18306">
        <v>61.2</v>
      </c>
      <c r="M18306">
        <v>8.3370000000000007E-3</v>
      </c>
      <c r="O18306" s="12">
        <f>VLOOKUP(C18306,[3]May!$C:$Z,24,FALSE)</f>
        <v>2019</v>
      </c>
    </row>
    <row r="18307" spans="1:15" x14ac:dyDescent="0.25">
      <c r="A18307" t="s">
        <v>1245</v>
      </c>
      <c r="C18307" t="s">
        <v>1342</v>
      </c>
      <c r="E18307">
        <v>2</v>
      </c>
      <c r="F18307" t="s">
        <v>1247</v>
      </c>
      <c r="J18307" t="s">
        <v>23</v>
      </c>
      <c r="K18307">
        <v>10</v>
      </c>
      <c r="L18307">
        <v>51.1</v>
      </c>
      <c r="M18307">
        <v>0.04</v>
      </c>
      <c r="O18307" s="12">
        <f>VLOOKUP(C18307,[3]May!$C:$Z,24,FALSE)</f>
        <v>2019</v>
      </c>
    </row>
    <row r="18308" spans="1:15" x14ac:dyDescent="0.25">
      <c r="A18308" t="s">
        <v>1245</v>
      </c>
      <c r="C18308" t="s">
        <v>1342</v>
      </c>
      <c r="E18308">
        <v>9</v>
      </c>
      <c r="F18308" t="s">
        <v>1256</v>
      </c>
      <c r="J18308" t="s">
        <v>23</v>
      </c>
      <c r="K18308">
        <v>6</v>
      </c>
      <c r="L18308">
        <v>234.36</v>
      </c>
      <c r="M18308">
        <v>0.19320000000000001</v>
      </c>
      <c r="O18308" s="12">
        <f>VLOOKUP(C18308,[3]May!$C:$Z,24,FALSE)</f>
        <v>2019</v>
      </c>
    </row>
    <row r="18309" spans="1:15" x14ac:dyDescent="0.25">
      <c r="A18309" t="s">
        <v>1245</v>
      </c>
      <c r="C18309" t="s">
        <v>1342</v>
      </c>
      <c r="E18309">
        <v>2</v>
      </c>
      <c r="F18309" t="s">
        <v>1247</v>
      </c>
      <c r="J18309" t="s">
        <v>23</v>
      </c>
      <c r="K18309">
        <v>3</v>
      </c>
      <c r="L18309">
        <v>195.39</v>
      </c>
      <c r="M18309">
        <v>0.153</v>
      </c>
      <c r="O18309" s="12">
        <f>VLOOKUP(C18309,[3]May!$C:$Z,24,FALSE)</f>
        <v>2019</v>
      </c>
    </row>
    <row r="18310" spans="1:15" x14ac:dyDescent="0.25">
      <c r="A18310" t="s">
        <v>1245</v>
      </c>
      <c r="C18310" t="s">
        <v>1342</v>
      </c>
      <c r="E18310">
        <v>2</v>
      </c>
      <c r="F18310" t="s">
        <v>1247</v>
      </c>
      <c r="J18310" t="s">
        <v>23</v>
      </c>
      <c r="K18310">
        <v>4</v>
      </c>
      <c r="L18310">
        <v>20.440000000000001</v>
      </c>
      <c r="M18310">
        <v>1.6E-2</v>
      </c>
      <c r="O18310" s="12">
        <f>VLOOKUP(C18310,[3]May!$C:$Z,24,FALSE)</f>
        <v>2019</v>
      </c>
    </row>
    <row r="18311" spans="1:15" x14ac:dyDescent="0.25">
      <c r="A18311" t="s">
        <v>1245</v>
      </c>
      <c r="C18311" t="s">
        <v>1342</v>
      </c>
      <c r="E18311">
        <v>9</v>
      </c>
      <c r="F18311" t="s">
        <v>1256</v>
      </c>
      <c r="J18311" t="s">
        <v>23</v>
      </c>
      <c r="K18311">
        <v>6</v>
      </c>
      <c r="L18311">
        <v>234.36</v>
      </c>
      <c r="M18311">
        <v>0.19320000000000001</v>
      </c>
      <c r="O18311" s="12">
        <f>VLOOKUP(C18311,[3]May!$C:$Z,24,FALSE)</f>
        <v>2019</v>
      </c>
    </row>
    <row r="18312" spans="1:15" x14ac:dyDescent="0.25">
      <c r="A18312" t="s">
        <v>1245</v>
      </c>
      <c r="C18312" t="s">
        <v>1342</v>
      </c>
      <c r="E18312">
        <v>2</v>
      </c>
      <c r="F18312" t="s">
        <v>1247</v>
      </c>
      <c r="J18312" t="s">
        <v>23</v>
      </c>
      <c r="K18312">
        <v>5</v>
      </c>
      <c r="L18312">
        <v>25.55</v>
      </c>
      <c r="M18312">
        <v>0.02</v>
      </c>
      <c r="O18312" s="12">
        <f>VLOOKUP(C18312,[3]May!$C:$Z,24,FALSE)</f>
        <v>2019</v>
      </c>
    </row>
    <row r="18313" spans="1:15" x14ac:dyDescent="0.25">
      <c r="A18313" t="s">
        <v>1245</v>
      </c>
      <c r="C18313" t="s">
        <v>1342</v>
      </c>
      <c r="E18313">
        <v>2</v>
      </c>
      <c r="F18313" t="s">
        <v>1247</v>
      </c>
      <c r="J18313" t="s">
        <v>23</v>
      </c>
      <c r="K18313">
        <v>5</v>
      </c>
      <c r="L18313">
        <v>325.64999999999998</v>
      </c>
      <c r="M18313">
        <v>0.255</v>
      </c>
      <c r="O18313" s="12">
        <f>VLOOKUP(C18313,[3]May!$C:$Z,24,FALSE)</f>
        <v>2019</v>
      </c>
    </row>
    <row r="18314" spans="1:15" x14ac:dyDescent="0.25">
      <c r="A18314" t="s">
        <v>1245</v>
      </c>
      <c r="C18314" t="s">
        <v>1342</v>
      </c>
      <c r="E18314">
        <v>2</v>
      </c>
      <c r="F18314" t="s">
        <v>1247</v>
      </c>
      <c r="J18314" t="s">
        <v>23</v>
      </c>
      <c r="K18314">
        <v>4</v>
      </c>
      <c r="L18314">
        <v>260.52</v>
      </c>
      <c r="M18314">
        <v>0.20399999999999999</v>
      </c>
      <c r="O18314" s="12">
        <f>VLOOKUP(C18314,[3]May!$C:$Z,24,FALSE)</f>
        <v>2019</v>
      </c>
    </row>
    <row r="18315" spans="1:15" x14ac:dyDescent="0.25">
      <c r="A18315" t="s">
        <v>1245</v>
      </c>
      <c r="C18315" t="s">
        <v>1342</v>
      </c>
      <c r="E18315">
        <v>12</v>
      </c>
      <c r="F18315" t="s">
        <v>1253</v>
      </c>
      <c r="J18315" t="s">
        <v>23</v>
      </c>
      <c r="K18315">
        <v>1</v>
      </c>
      <c r="L18315">
        <v>61.2</v>
      </c>
      <c r="M18315">
        <v>8.3370000000000007E-3</v>
      </c>
      <c r="O18315" s="12">
        <f>VLOOKUP(C18315,[3]May!$C:$Z,24,FALSE)</f>
        <v>2019</v>
      </c>
    </row>
    <row r="18316" spans="1:15" x14ac:dyDescent="0.25">
      <c r="A18316" t="s">
        <v>1245</v>
      </c>
      <c r="C18316" t="s">
        <v>1342</v>
      </c>
      <c r="E18316">
        <v>9</v>
      </c>
      <c r="F18316" t="s">
        <v>1256</v>
      </c>
      <c r="J18316" t="s">
        <v>23</v>
      </c>
      <c r="K18316">
        <v>6</v>
      </c>
      <c r="L18316">
        <v>234.36</v>
      </c>
      <c r="M18316">
        <v>0.19320000000000001</v>
      </c>
      <c r="O18316" s="12">
        <f>VLOOKUP(C18316,[3]May!$C:$Z,24,FALSE)</f>
        <v>2019</v>
      </c>
    </row>
    <row r="18317" spans="1:15" x14ac:dyDescent="0.25">
      <c r="A18317" t="s">
        <v>1245</v>
      </c>
      <c r="C18317" t="s">
        <v>1342</v>
      </c>
      <c r="E18317">
        <v>2</v>
      </c>
      <c r="F18317" t="s">
        <v>1247</v>
      </c>
      <c r="J18317" t="s">
        <v>23</v>
      </c>
      <c r="K18317">
        <v>5</v>
      </c>
      <c r="L18317">
        <v>325.64999999999998</v>
      </c>
      <c r="M18317">
        <v>0.255</v>
      </c>
      <c r="O18317" s="12">
        <f>VLOOKUP(C18317,[3]May!$C:$Z,24,FALSE)</f>
        <v>2019</v>
      </c>
    </row>
    <row r="18318" spans="1:15" x14ac:dyDescent="0.25">
      <c r="A18318" t="s">
        <v>1245</v>
      </c>
      <c r="C18318" t="s">
        <v>1342</v>
      </c>
      <c r="E18318">
        <v>2</v>
      </c>
      <c r="F18318" t="s">
        <v>1247</v>
      </c>
      <c r="J18318" t="s">
        <v>23</v>
      </c>
      <c r="K18318">
        <v>9</v>
      </c>
      <c r="L18318">
        <v>45.99</v>
      </c>
      <c r="M18318">
        <v>3.5999999999999997E-2</v>
      </c>
      <c r="O18318" s="12">
        <f>VLOOKUP(C18318,[3]May!$C:$Z,24,FALSE)</f>
        <v>2019</v>
      </c>
    </row>
    <row r="18319" spans="1:15" x14ac:dyDescent="0.25">
      <c r="A18319" t="s">
        <v>1245</v>
      </c>
      <c r="C18319" t="s">
        <v>1342</v>
      </c>
      <c r="E18319">
        <v>12</v>
      </c>
      <c r="F18319" t="s">
        <v>1253</v>
      </c>
      <c r="J18319" t="s">
        <v>23</v>
      </c>
      <c r="K18319">
        <v>1</v>
      </c>
      <c r="L18319">
        <v>61.2</v>
      </c>
      <c r="M18319">
        <v>8.3370000000000007E-3</v>
      </c>
      <c r="O18319" s="12">
        <f>VLOOKUP(C18319,[3]May!$C:$Z,24,FALSE)</f>
        <v>2019</v>
      </c>
    </row>
    <row r="18320" spans="1:15" x14ac:dyDescent="0.25">
      <c r="A18320" t="s">
        <v>1245</v>
      </c>
      <c r="C18320" t="s">
        <v>1342</v>
      </c>
      <c r="E18320">
        <v>12</v>
      </c>
      <c r="F18320" t="s">
        <v>1253</v>
      </c>
      <c r="J18320" t="s">
        <v>23</v>
      </c>
      <c r="K18320">
        <v>1</v>
      </c>
      <c r="L18320">
        <v>61.2</v>
      </c>
      <c r="M18320">
        <v>8.3370000000000007E-3</v>
      </c>
      <c r="O18320" s="12">
        <f>VLOOKUP(C18320,[3]May!$C:$Z,24,FALSE)</f>
        <v>2019</v>
      </c>
    </row>
    <row r="18321" spans="1:15" x14ac:dyDescent="0.25">
      <c r="A18321" t="s">
        <v>1245</v>
      </c>
      <c r="C18321" t="s">
        <v>1342</v>
      </c>
      <c r="E18321">
        <v>2</v>
      </c>
      <c r="F18321" t="s">
        <v>1247</v>
      </c>
      <c r="J18321" t="s">
        <v>23</v>
      </c>
      <c r="K18321">
        <v>6</v>
      </c>
      <c r="L18321">
        <v>30.66</v>
      </c>
      <c r="M18321">
        <v>2.4E-2</v>
      </c>
      <c r="O18321" s="12">
        <f>VLOOKUP(C18321,[3]May!$C:$Z,24,FALSE)</f>
        <v>2019</v>
      </c>
    </row>
    <row r="18322" spans="1:15" x14ac:dyDescent="0.25">
      <c r="A18322" t="s">
        <v>1245</v>
      </c>
      <c r="C18322" t="s">
        <v>1342</v>
      </c>
      <c r="E18322">
        <v>9</v>
      </c>
      <c r="F18322" t="s">
        <v>1256</v>
      </c>
      <c r="J18322" t="s">
        <v>23</v>
      </c>
      <c r="K18322">
        <v>6</v>
      </c>
      <c r="L18322">
        <v>234.36</v>
      </c>
      <c r="M18322">
        <v>0.19320000000000001</v>
      </c>
      <c r="O18322" s="12">
        <f>VLOOKUP(C18322,[3]May!$C:$Z,24,FALSE)</f>
        <v>2019</v>
      </c>
    </row>
    <row r="18323" spans="1:15" x14ac:dyDescent="0.25">
      <c r="A18323" t="s">
        <v>1245</v>
      </c>
      <c r="C18323" t="s">
        <v>1342</v>
      </c>
      <c r="E18323">
        <v>4</v>
      </c>
      <c r="F18323" t="s">
        <v>1249</v>
      </c>
      <c r="J18323" t="s">
        <v>23</v>
      </c>
      <c r="K18323">
        <v>3</v>
      </c>
      <c r="L18323">
        <v>205.2</v>
      </c>
      <c r="M18323">
        <v>0.1182</v>
      </c>
      <c r="O18323" s="12">
        <f>VLOOKUP(C18323,[3]May!$C:$Z,24,FALSE)</f>
        <v>2019</v>
      </c>
    </row>
    <row r="18324" spans="1:15" x14ac:dyDescent="0.25">
      <c r="A18324" t="s">
        <v>1245</v>
      </c>
      <c r="C18324" t="s">
        <v>1342</v>
      </c>
      <c r="E18324">
        <v>2</v>
      </c>
      <c r="F18324" t="s">
        <v>1247</v>
      </c>
      <c r="J18324" t="s">
        <v>23</v>
      </c>
      <c r="K18324">
        <v>3</v>
      </c>
      <c r="L18324">
        <v>15.33</v>
      </c>
      <c r="M18324">
        <v>1.2E-2</v>
      </c>
      <c r="O18324" s="12">
        <f>VLOOKUP(C18324,[3]May!$C:$Z,24,FALSE)</f>
        <v>2019</v>
      </c>
    </row>
    <row r="18325" spans="1:15" x14ac:dyDescent="0.25">
      <c r="A18325" t="s">
        <v>1245</v>
      </c>
      <c r="C18325" t="s">
        <v>1342</v>
      </c>
      <c r="E18325">
        <v>2</v>
      </c>
      <c r="F18325" t="s">
        <v>1247</v>
      </c>
      <c r="J18325" t="s">
        <v>23</v>
      </c>
      <c r="K18325">
        <v>7</v>
      </c>
      <c r="L18325">
        <v>455.91</v>
      </c>
      <c r="M18325">
        <v>0.35699999999999998</v>
      </c>
      <c r="O18325" s="12">
        <f>VLOOKUP(C18325,[3]May!$C:$Z,24,FALSE)</f>
        <v>2019</v>
      </c>
    </row>
    <row r="18326" spans="1:15" x14ac:dyDescent="0.25">
      <c r="A18326" t="s">
        <v>1245</v>
      </c>
      <c r="C18326" t="s">
        <v>1342</v>
      </c>
      <c r="E18326">
        <v>9</v>
      </c>
      <c r="F18326" t="s">
        <v>1256</v>
      </c>
      <c r="J18326" t="s">
        <v>23</v>
      </c>
      <c r="K18326">
        <v>6</v>
      </c>
      <c r="L18326">
        <v>234.36</v>
      </c>
      <c r="M18326">
        <v>0.19320000000000001</v>
      </c>
      <c r="O18326" s="12">
        <f>VLOOKUP(C18326,[3]May!$C:$Z,24,FALSE)</f>
        <v>2019</v>
      </c>
    </row>
    <row r="18327" spans="1:15" x14ac:dyDescent="0.25">
      <c r="A18327" t="s">
        <v>1245</v>
      </c>
      <c r="C18327" t="s">
        <v>1342</v>
      </c>
      <c r="E18327">
        <v>2</v>
      </c>
      <c r="F18327" t="s">
        <v>1247</v>
      </c>
      <c r="J18327" t="s">
        <v>23</v>
      </c>
      <c r="K18327">
        <v>4</v>
      </c>
      <c r="L18327">
        <v>260.52</v>
      </c>
      <c r="M18327">
        <v>0.20399999999999999</v>
      </c>
      <c r="O18327" s="12">
        <f>VLOOKUP(C18327,[3]May!$C:$Z,24,FALSE)</f>
        <v>2019</v>
      </c>
    </row>
    <row r="18328" spans="1:15" x14ac:dyDescent="0.25">
      <c r="A18328" t="s">
        <v>1245</v>
      </c>
      <c r="C18328" t="s">
        <v>1342</v>
      </c>
      <c r="E18328">
        <v>2</v>
      </c>
      <c r="F18328" t="s">
        <v>1247</v>
      </c>
      <c r="J18328" t="s">
        <v>23</v>
      </c>
      <c r="K18328">
        <v>3</v>
      </c>
      <c r="L18328">
        <v>15.33</v>
      </c>
      <c r="M18328">
        <v>1.2E-2</v>
      </c>
      <c r="O18328" s="12">
        <f>VLOOKUP(C18328,[3]May!$C:$Z,24,FALSE)</f>
        <v>2019</v>
      </c>
    </row>
    <row r="18329" spans="1:15" x14ac:dyDescent="0.25">
      <c r="A18329" t="s">
        <v>1245</v>
      </c>
      <c r="C18329" t="s">
        <v>1342</v>
      </c>
      <c r="E18329">
        <v>12</v>
      </c>
      <c r="F18329" t="s">
        <v>1253</v>
      </c>
      <c r="J18329" t="s">
        <v>23</v>
      </c>
      <c r="K18329">
        <v>1</v>
      </c>
      <c r="L18329">
        <v>61.2</v>
      </c>
      <c r="M18329">
        <v>8.3370000000000007E-3</v>
      </c>
      <c r="O18329" s="12">
        <f>VLOOKUP(C18329,[3]May!$C:$Z,24,FALSE)</f>
        <v>2019</v>
      </c>
    </row>
    <row r="18330" spans="1:15" x14ac:dyDescent="0.25">
      <c r="A18330" t="s">
        <v>1245</v>
      </c>
      <c r="C18330" t="s">
        <v>1342</v>
      </c>
      <c r="E18330">
        <v>1</v>
      </c>
      <c r="F18330" t="s">
        <v>1252</v>
      </c>
      <c r="J18330" t="s">
        <v>23</v>
      </c>
      <c r="K18330">
        <v>2</v>
      </c>
      <c r="L18330">
        <v>65.98</v>
      </c>
      <c r="M18330">
        <v>5.4399999999999997E-2</v>
      </c>
      <c r="O18330" s="12">
        <f>VLOOKUP(C18330,[3]May!$C:$Z,24,FALSE)</f>
        <v>2019</v>
      </c>
    </row>
    <row r="18331" spans="1:15" x14ac:dyDescent="0.25">
      <c r="A18331" t="s">
        <v>1245</v>
      </c>
      <c r="C18331" t="s">
        <v>1342</v>
      </c>
      <c r="E18331">
        <v>2</v>
      </c>
      <c r="F18331" t="s">
        <v>1247</v>
      </c>
      <c r="J18331" t="s">
        <v>23</v>
      </c>
      <c r="K18331">
        <v>2</v>
      </c>
      <c r="L18331">
        <v>130.26</v>
      </c>
      <c r="M18331">
        <v>0.10199999999999999</v>
      </c>
      <c r="O18331" s="12">
        <f>VLOOKUP(C18331,[3]May!$C:$Z,24,FALSE)</f>
        <v>2019</v>
      </c>
    </row>
    <row r="18332" spans="1:15" x14ac:dyDescent="0.25">
      <c r="A18332" t="s">
        <v>1245</v>
      </c>
      <c r="C18332" t="s">
        <v>1342</v>
      </c>
      <c r="E18332">
        <v>2</v>
      </c>
      <c r="F18332" t="s">
        <v>1247</v>
      </c>
      <c r="J18332" t="s">
        <v>23</v>
      </c>
      <c r="K18332">
        <v>1</v>
      </c>
      <c r="L18332">
        <v>5.1100000000000003</v>
      </c>
      <c r="M18332">
        <v>4.0000000000000001E-3</v>
      </c>
      <c r="O18332" s="12">
        <f>VLOOKUP(C18332,[3]May!$C:$Z,24,FALSE)</f>
        <v>2019</v>
      </c>
    </row>
    <row r="18333" spans="1:15" x14ac:dyDescent="0.25">
      <c r="A18333" t="s">
        <v>1245</v>
      </c>
      <c r="C18333" t="s">
        <v>1342</v>
      </c>
      <c r="E18333">
        <v>12</v>
      </c>
      <c r="F18333" t="s">
        <v>1253</v>
      </c>
      <c r="J18333" t="s">
        <v>23</v>
      </c>
      <c r="K18333">
        <v>1</v>
      </c>
      <c r="L18333">
        <v>61.2</v>
      </c>
      <c r="M18333">
        <v>8.3370000000000007E-3</v>
      </c>
      <c r="O18333" s="12">
        <f>VLOOKUP(C18333,[3]May!$C:$Z,24,FALSE)</f>
        <v>2019</v>
      </c>
    </row>
    <row r="18334" spans="1:15" x14ac:dyDescent="0.25">
      <c r="A18334" t="s">
        <v>1245</v>
      </c>
      <c r="C18334" t="s">
        <v>1342</v>
      </c>
      <c r="E18334">
        <v>2</v>
      </c>
      <c r="F18334" t="s">
        <v>1247</v>
      </c>
      <c r="J18334" t="s">
        <v>23</v>
      </c>
      <c r="K18334">
        <v>12</v>
      </c>
      <c r="L18334">
        <v>781.56</v>
      </c>
      <c r="M18334">
        <v>0.61199999999999999</v>
      </c>
      <c r="O18334" s="12">
        <f>VLOOKUP(C18334,[3]May!$C:$Z,24,FALSE)</f>
        <v>2019</v>
      </c>
    </row>
    <row r="18335" spans="1:15" x14ac:dyDescent="0.25">
      <c r="A18335" t="s">
        <v>1245</v>
      </c>
      <c r="C18335" t="s">
        <v>1342</v>
      </c>
      <c r="E18335">
        <v>2</v>
      </c>
      <c r="F18335" t="s">
        <v>1247</v>
      </c>
      <c r="J18335" t="s">
        <v>23</v>
      </c>
      <c r="K18335">
        <v>4</v>
      </c>
      <c r="L18335">
        <v>20.440000000000001</v>
      </c>
      <c r="M18335">
        <v>1.6E-2</v>
      </c>
      <c r="O18335" s="12">
        <f>VLOOKUP(C18335,[3]May!$C:$Z,24,FALSE)</f>
        <v>2019</v>
      </c>
    </row>
    <row r="18336" spans="1:15" x14ac:dyDescent="0.25">
      <c r="A18336" t="s">
        <v>1245</v>
      </c>
      <c r="C18336" t="s">
        <v>1342</v>
      </c>
      <c r="E18336">
        <v>4</v>
      </c>
      <c r="F18336" t="s">
        <v>1249</v>
      </c>
      <c r="J18336" t="s">
        <v>23</v>
      </c>
      <c r="K18336">
        <v>3</v>
      </c>
      <c r="L18336">
        <v>205.2</v>
      </c>
      <c r="M18336">
        <v>0.1182</v>
      </c>
      <c r="O18336" s="12">
        <f>VLOOKUP(C18336,[3]May!$C:$Z,24,FALSE)</f>
        <v>2019</v>
      </c>
    </row>
    <row r="18337" spans="1:15" x14ac:dyDescent="0.25">
      <c r="A18337" t="s">
        <v>1245</v>
      </c>
      <c r="C18337" t="s">
        <v>1342</v>
      </c>
      <c r="E18337">
        <v>2</v>
      </c>
      <c r="F18337" t="s">
        <v>1247</v>
      </c>
      <c r="J18337" t="s">
        <v>23</v>
      </c>
      <c r="K18337">
        <v>11</v>
      </c>
      <c r="L18337">
        <v>716.43</v>
      </c>
      <c r="M18337">
        <v>0.56100000000000005</v>
      </c>
      <c r="O18337" s="12">
        <f>VLOOKUP(C18337,[3]May!$C:$Z,24,FALSE)</f>
        <v>2019</v>
      </c>
    </row>
    <row r="18338" spans="1:15" x14ac:dyDescent="0.25">
      <c r="A18338" t="s">
        <v>1245</v>
      </c>
      <c r="C18338" t="s">
        <v>1342</v>
      </c>
      <c r="E18338">
        <v>12</v>
      </c>
      <c r="F18338" t="s">
        <v>1253</v>
      </c>
      <c r="J18338" t="s">
        <v>23</v>
      </c>
      <c r="K18338">
        <v>1</v>
      </c>
      <c r="L18338">
        <v>61.2</v>
      </c>
      <c r="M18338">
        <v>8.3370000000000007E-3</v>
      </c>
      <c r="O18338" s="12">
        <f>VLOOKUP(C18338,[3]May!$C:$Z,24,FALSE)</f>
        <v>2019</v>
      </c>
    </row>
    <row r="18339" spans="1:15" x14ac:dyDescent="0.25">
      <c r="A18339" t="s">
        <v>1245</v>
      </c>
      <c r="C18339" t="s">
        <v>1342</v>
      </c>
      <c r="E18339">
        <v>2</v>
      </c>
      <c r="F18339" t="s">
        <v>1247</v>
      </c>
      <c r="J18339" t="s">
        <v>23</v>
      </c>
      <c r="K18339">
        <v>10</v>
      </c>
      <c r="L18339">
        <v>651.29999999999995</v>
      </c>
      <c r="M18339">
        <v>0.51</v>
      </c>
      <c r="O18339" s="12">
        <f>VLOOKUP(C18339,[3]May!$C:$Z,24,FALSE)</f>
        <v>2019</v>
      </c>
    </row>
    <row r="18340" spans="1:15" x14ac:dyDescent="0.25">
      <c r="A18340" t="s">
        <v>1245</v>
      </c>
      <c r="C18340" t="s">
        <v>1342</v>
      </c>
      <c r="E18340">
        <v>2</v>
      </c>
      <c r="F18340" t="s">
        <v>1247</v>
      </c>
      <c r="J18340" t="s">
        <v>23</v>
      </c>
      <c r="K18340">
        <v>15</v>
      </c>
      <c r="L18340">
        <v>76.650000000000006</v>
      </c>
      <c r="M18340">
        <v>0.06</v>
      </c>
      <c r="O18340" s="12">
        <f>VLOOKUP(C18340,[3]May!$C:$Z,24,FALSE)</f>
        <v>2019</v>
      </c>
    </row>
    <row r="18341" spans="1:15" x14ac:dyDescent="0.25">
      <c r="A18341" t="s">
        <v>1245</v>
      </c>
      <c r="C18341" t="s">
        <v>1342</v>
      </c>
      <c r="E18341">
        <v>2</v>
      </c>
      <c r="F18341" t="s">
        <v>1247</v>
      </c>
      <c r="J18341" t="s">
        <v>23</v>
      </c>
      <c r="K18341">
        <v>7</v>
      </c>
      <c r="L18341">
        <v>455.91</v>
      </c>
      <c r="M18341">
        <v>0.35699999999999998</v>
      </c>
      <c r="O18341" s="12">
        <f>VLOOKUP(C18341,[3]May!$C:$Z,24,FALSE)</f>
        <v>2019</v>
      </c>
    </row>
    <row r="18342" spans="1:15" x14ac:dyDescent="0.25">
      <c r="A18342" t="s">
        <v>1245</v>
      </c>
      <c r="C18342" t="s">
        <v>1342</v>
      </c>
      <c r="E18342">
        <v>2</v>
      </c>
      <c r="F18342" t="s">
        <v>1247</v>
      </c>
      <c r="J18342" t="s">
        <v>23</v>
      </c>
      <c r="K18342">
        <v>8</v>
      </c>
      <c r="L18342">
        <v>40.880000000000003</v>
      </c>
      <c r="M18342">
        <v>3.2000000000000001E-2</v>
      </c>
      <c r="O18342" s="12">
        <f>VLOOKUP(C18342,[3]May!$C:$Z,24,FALSE)</f>
        <v>2019</v>
      </c>
    </row>
    <row r="18343" spans="1:15" x14ac:dyDescent="0.25">
      <c r="A18343" t="s">
        <v>1245</v>
      </c>
      <c r="C18343" t="s">
        <v>1342</v>
      </c>
      <c r="E18343">
        <v>12</v>
      </c>
      <c r="F18343" t="s">
        <v>1253</v>
      </c>
      <c r="J18343" t="s">
        <v>23</v>
      </c>
      <c r="K18343">
        <v>1</v>
      </c>
      <c r="L18343">
        <v>61.2</v>
      </c>
      <c r="M18343">
        <v>8.3370000000000007E-3</v>
      </c>
      <c r="O18343" s="12">
        <f>VLOOKUP(C18343,[3]May!$C:$Z,24,FALSE)</f>
        <v>2019</v>
      </c>
    </row>
    <row r="18344" spans="1:15" x14ac:dyDescent="0.25">
      <c r="A18344" t="s">
        <v>1245</v>
      </c>
      <c r="C18344" t="s">
        <v>1342</v>
      </c>
      <c r="E18344">
        <v>12</v>
      </c>
      <c r="F18344" t="s">
        <v>1253</v>
      </c>
      <c r="J18344" t="s">
        <v>23</v>
      </c>
      <c r="K18344">
        <v>1</v>
      </c>
      <c r="L18344">
        <v>61.2</v>
      </c>
      <c r="M18344">
        <v>8.3370000000000007E-3</v>
      </c>
      <c r="O18344" s="12">
        <f>VLOOKUP(C18344,[3]May!$C:$Z,24,FALSE)</f>
        <v>2019</v>
      </c>
    </row>
    <row r="18345" spans="1:15" x14ac:dyDescent="0.25">
      <c r="A18345" t="s">
        <v>1245</v>
      </c>
      <c r="C18345" t="s">
        <v>1342</v>
      </c>
      <c r="E18345">
        <v>2</v>
      </c>
      <c r="F18345" t="s">
        <v>1247</v>
      </c>
      <c r="J18345" t="s">
        <v>23</v>
      </c>
      <c r="K18345">
        <v>4</v>
      </c>
      <c r="L18345">
        <v>20.440000000000001</v>
      </c>
      <c r="M18345">
        <v>1.6E-2</v>
      </c>
      <c r="O18345" s="12">
        <f>VLOOKUP(C18345,[3]May!$C:$Z,24,FALSE)</f>
        <v>2019</v>
      </c>
    </row>
    <row r="18346" spans="1:15" x14ac:dyDescent="0.25">
      <c r="A18346" t="s">
        <v>1245</v>
      </c>
      <c r="C18346" t="s">
        <v>1342</v>
      </c>
      <c r="E18346">
        <v>2</v>
      </c>
      <c r="F18346" t="s">
        <v>1247</v>
      </c>
      <c r="J18346" t="s">
        <v>23</v>
      </c>
      <c r="K18346">
        <v>3</v>
      </c>
      <c r="L18346">
        <v>195.39</v>
      </c>
      <c r="M18346">
        <v>0.153</v>
      </c>
      <c r="O18346" s="12">
        <f>VLOOKUP(C18346,[3]May!$C:$Z,24,FALSE)</f>
        <v>2019</v>
      </c>
    </row>
    <row r="18347" spans="1:15" x14ac:dyDescent="0.25">
      <c r="A18347" t="s">
        <v>1245</v>
      </c>
      <c r="C18347" t="s">
        <v>1342</v>
      </c>
      <c r="E18347">
        <v>2</v>
      </c>
      <c r="F18347" t="s">
        <v>1247</v>
      </c>
      <c r="J18347" t="s">
        <v>23</v>
      </c>
      <c r="K18347">
        <v>3</v>
      </c>
      <c r="L18347">
        <v>195.39</v>
      </c>
      <c r="M18347">
        <v>0.153</v>
      </c>
      <c r="O18347" s="12">
        <f>VLOOKUP(C18347,[3]May!$C:$Z,24,FALSE)</f>
        <v>2019</v>
      </c>
    </row>
    <row r="18348" spans="1:15" x14ac:dyDescent="0.25">
      <c r="A18348" t="s">
        <v>1245</v>
      </c>
      <c r="C18348" t="s">
        <v>1342</v>
      </c>
      <c r="E18348">
        <v>2</v>
      </c>
      <c r="F18348" t="s">
        <v>1247</v>
      </c>
      <c r="J18348" t="s">
        <v>23</v>
      </c>
      <c r="K18348">
        <v>5</v>
      </c>
      <c r="L18348">
        <v>25.55</v>
      </c>
      <c r="M18348">
        <v>0.02</v>
      </c>
      <c r="O18348" s="12">
        <f>VLOOKUP(C18348,[3]May!$C:$Z,24,FALSE)</f>
        <v>2019</v>
      </c>
    </row>
    <row r="18349" spans="1:15" x14ac:dyDescent="0.25">
      <c r="A18349" t="s">
        <v>1245</v>
      </c>
      <c r="C18349" t="s">
        <v>1342</v>
      </c>
      <c r="E18349">
        <v>12</v>
      </c>
      <c r="F18349" t="s">
        <v>1253</v>
      </c>
      <c r="J18349" t="s">
        <v>23</v>
      </c>
      <c r="K18349">
        <v>1</v>
      </c>
      <c r="L18349">
        <v>61.2</v>
      </c>
      <c r="M18349">
        <v>8.3370000000000007E-3</v>
      </c>
      <c r="O18349" s="12">
        <f>VLOOKUP(C18349,[3]May!$C:$Z,24,FALSE)</f>
        <v>2019</v>
      </c>
    </row>
    <row r="18350" spans="1:15" x14ac:dyDescent="0.25">
      <c r="A18350" t="s">
        <v>1245</v>
      </c>
      <c r="C18350" t="s">
        <v>1342</v>
      </c>
      <c r="E18350">
        <v>2</v>
      </c>
      <c r="F18350" t="s">
        <v>1247</v>
      </c>
      <c r="J18350" t="s">
        <v>23</v>
      </c>
      <c r="K18350">
        <v>1</v>
      </c>
      <c r="L18350">
        <v>5.1100000000000003</v>
      </c>
      <c r="M18350">
        <v>4.0000000000000001E-3</v>
      </c>
      <c r="O18350" s="12">
        <f>VLOOKUP(C18350,[3]May!$C:$Z,24,FALSE)</f>
        <v>2019</v>
      </c>
    </row>
    <row r="18351" spans="1:15" x14ac:dyDescent="0.25">
      <c r="A18351" t="s">
        <v>1245</v>
      </c>
      <c r="C18351" t="s">
        <v>1342</v>
      </c>
      <c r="E18351">
        <v>2</v>
      </c>
      <c r="F18351" t="s">
        <v>1247</v>
      </c>
      <c r="J18351" t="s">
        <v>23</v>
      </c>
      <c r="K18351">
        <v>2</v>
      </c>
      <c r="L18351">
        <v>130.26</v>
      </c>
      <c r="M18351">
        <v>0.10199999999999999</v>
      </c>
      <c r="O18351" s="12">
        <f>VLOOKUP(C18351,[3]May!$C:$Z,24,FALSE)</f>
        <v>2019</v>
      </c>
    </row>
    <row r="18352" spans="1:15" x14ac:dyDescent="0.25">
      <c r="A18352" t="s">
        <v>1245</v>
      </c>
      <c r="C18352" t="s">
        <v>1342</v>
      </c>
      <c r="E18352">
        <v>12</v>
      </c>
      <c r="F18352" t="s">
        <v>1253</v>
      </c>
      <c r="J18352" t="s">
        <v>23</v>
      </c>
      <c r="K18352">
        <v>1</v>
      </c>
      <c r="L18352">
        <v>61.2</v>
      </c>
      <c r="M18352">
        <v>8.3370000000000007E-3</v>
      </c>
      <c r="O18352" s="12">
        <f>VLOOKUP(C18352,[3]May!$C:$Z,24,FALSE)</f>
        <v>2019</v>
      </c>
    </row>
    <row r="18353" spans="1:15" x14ac:dyDescent="0.25">
      <c r="A18353" t="s">
        <v>1245</v>
      </c>
      <c r="C18353" t="s">
        <v>1342</v>
      </c>
      <c r="E18353">
        <v>2</v>
      </c>
      <c r="F18353" t="s">
        <v>1247</v>
      </c>
      <c r="J18353" t="s">
        <v>23</v>
      </c>
      <c r="K18353">
        <v>2</v>
      </c>
      <c r="L18353">
        <v>10.220000000000001</v>
      </c>
      <c r="M18353">
        <v>8.0000000000000002E-3</v>
      </c>
      <c r="O18353" s="12">
        <f>VLOOKUP(C18353,[3]May!$C:$Z,24,FALSE)</f>
        <v>2019</v>
      </c>
    </row>
    <row r="18354" spans="1:15" x14ac:dyDescent="0.25">
      <c r="A18354" t="s">
        <v>1245</v>
      </c>
      <c r="C18354" t="s">
        <v>1342</v>
      </c>
      <c r="E18354">
        <v>9</v>
      </c>
      <c r="F18354" t="s">
        <v>1256</v>
      </c>
      <c r="J18354" t="s">
        <v>23</v>
      </c>
      <c r="K18354">
        <v>6</v>
      </c>
      <c r="L18354">
        <v>234.36</v>
      </c>
      <c r="M18354">
        <v>0.19320000000000001</v>
      </c>
      <c r="O18354" s="12">
        <f>VLOOKUP(C18354,[3]May!$C:$Z,24,FALSE)</f>
        <v>2019</v>
      </c>
    </row>
    <row r="18355" spans="1:15" x14ac:dyDescent="0.25">
      <c r="A18355" t="s">
        <v>1245</v>
      </c>
      <c r="C18355" t="s">
        <v>1342</v>
      </c>
      <c r="E18355">
        <v>2</v>
      </c>
      <c r="F18355" t="s">
        <v>1247</v>
      </c>
      <c r="J18355" t="s">
        <v>23</v>
      </c>
      <c r="K18355">
        <v>3</v>
      </c>
      <c r="L18355">
        <v>15.33</v>
      </c>
      <c r="M18355">
        <v>1.2E-2</v>
      </c>
      <c r="O18355" s="12">
        <f>VLOOKUP(C18355,[3]May!$C:$Z,24,FALSE)</f>
        <v>2019</v>
      </c>
    </row>
    <row r="18356" spans="1:15" x14ac:dyDescent="0.25">
      <c r="A18356" t="s">
        <v>1245</v>
      </c>
      <c r="C18356" t="s">
        <v>1342</v>
      </c>
      <c r="E18356">
        <v>2</v>
      </c>
      <c r="F18356" t="s">
        <v>1247</v>
      </c>
      <c r="J18356" t="s">
        <v>23</v>
      </c>
      <c r="K18356">
        <v>5</v>
      </c>
      <c r="L18356">
        <v>325.64999999999998</v>
      </c>
      <c r="M18356">
        <v>0.255</v>
      </c>
      <c r="O18356" s="12">
        <f>VLOOKUP(C18356,[3]May!$C:$Z,24,FALSE)</f>
        <v>2019</v>
      </c>
    </row>
    <row r="18357" spans="1:15" x14ac:dyDescent="0.25">
      <c r="A18357" t="s">
        <v>1245</v>
      </c>
      <c r="C18357" t="s">
        <v>1342</v>
      </c>
      <c r="E18357">
        <v>9</v>
      </c>
      <c r="F18357" t="s">
        <v>1256</v>
      </c>
      <c r="J18357" t="s">
        <v>23</v>
      </c>
      <c r="K18357">
        <v>6</v>
      </c>
      <c r="L18357">
        <v>234.36</v>
      </c>
      <c r="M18357">
        <v>0.19320000000000001</v>
      </c>
      <c r="O18357" s="12">
        <f>VLOOKUP(C18357,[3]May!$C:$Z,24,FALSE)</f>
        <v>2019</v>
      </c>
    </row>
    <row r="18358" spans="1:15" x14ac:dyDescent="0.25">
      <c r="A18358" t="s">
        <v>1245</v>
      </c>
      <c r="C18358" t="s">
        <v>1342</v>
      </c>
      <c r="E18358">
        <v>2</v>
      </c>
      <c r="F18358" t="s">
        <v>1247</v>
      </c>
      <c r="J18358" t="s">
        <v>23</v>
      </c>
      <c r="K18358">
        <v>7</v>
      </c>
      <c r="L18358">
        <v>455.91</v>
      </c>
      <c r="M18358">
        <v>0.35699999999999998</v>
      </c>
      <c r="O18358" s="12">
        <f>VLOOKUP(C18358,[3]May!$C:$Z,24,FALSE)</f>
        <v>2019</v>
      </c>
    </row>
    <row r="18359" spans="1:15" x14ac:dyDescent="0.25">
      <c r="A18359" t="s">
        <v>1245</v>
      </c>
      <c r="C18359" t="s">
        <v>1342</v>
      </c>
      <c r="E18359">
        <v>9</v>
      </c>
      <c r="F18359" t="s">
        <v>1256</v>
      </c>
      <c r="J18359" t="s">
        <v>23</v>
      </c>
      <c r="K18359">
        <v>12</v>
      </c>
      <c r="L18359">
        <v>468.72</v>
      </c>
      <c r="M18359">
        <v>0.38640000000000002</v>
      </c>
      <c r="O18359" s="12">
        <f>VLOOKUP(C18359,[3]May!$C:$Z,24,FALSE)</f>
        <v>2019</v>
      </c>
    </row>
    <row r="18360" spans="1:15" x14ac:dyDescent="0.25">
      <c r="A18360" t="s">
        <v>1245</v>
      </c>
      <c r="C18360" t="s">
        <v>1342</v>
      </c>
      <c r="E18360">
        <v>2</v>
      </c>
      <c r="F18360" t="s">
        <v>1247</v>
      </c>
      <c r="J18360" t="s">
        <v>23</v>
      </c>
      <c r="K18360">
        <v>7</v>
      </c>
      <c r="L18360">
        <v>35.770000000000003</v>
      </c>
      <c r="M18360">
        <v>2.8000000000000001E-2</v>
      </c>
      <c r="O18360" s="12">
        <f>VLOOKUP(C18360,[3]May!$C:$Z,24,FALSE)</f>
        <v>2019</v>
      </c>
    </row>
    <row r="18361" spans="1:15" x14ac:dyDescent="0.25">
      <c r="A18361" t="s">
        <v>1245</v>
      </c>
      <c r="C18361" t="s">
        <v>1342</v>
      </c>
      <c r="E18361">
        <v>2</v>
      </c>
      <c r="F18361" t="s">
        <v>1247</v>
      </c>
      <c r="J18361" t="s">
        <v>23</v>
      </c>
      <c r="K18361">
        <v>11</v>
      </c>
      <c r="L18361">
        <v>716.43</v>
      </c>
      <c r="M18361">
        <v>0.56100000000000005</v>
      </c>
      <c r="O18361" s="12">
        <f>VLOOKUP(C18361,[3]May!$C:$Z,24,FALSE)</f>
        <v>2019</v>
      </c>
    </row>
    <row r="18362" spans="1:15" x14ac:dyDescent="0.25">
      <c r="A18362" t="s">
        <v>1245</v>
      </c>
      <c r="C18362" t="s">
        <v>1343</v>
      </c>
      <c r="E18362">
        <v>6</v>
      </c>
      <c r="F18362" t="s">
        <v>1250</v>
      </c>
      <c r="J18362" t="s">
        <v>23</v>
      </c>
      <c r="K18362">
        <v>2</v>
      </c>
      <c r="L18362">
        <v>21.7</v>
      </c>
      <c r="M18362">
        <v>1.7000000000000001E-2</v>
      </c>
      <c r="O18362" s="12">
        <f>VLOOKUP(C18362,[3]May!$C:$Z,24,FALSE)</f>
        <v>2019</v>
      </c>
    </row>
    <row r="18363" spans="1:15" x14ac:dyDescent="0.25">
      <c r="A18363" t="s">
        <v>1245</v>
      </c>
      <c r="C18363" t="s">
        <v>1343</v>
      </c>
      <c r="E18363">
        <v>2</v>
      </c>
      <c r="F18363" t="s">
        <v>1247</v>
      </c>
      <c r="J18363" t="s">
        <v>23</v>
      </c>
      <c r="K18363">
        <v>9</v>
      </c>
      <c r="L18363">
        <v>586.16999999999996</v>
      </c>
      <c r="M18363">
        <v>0.45900000000000002</v>
      </c>
      <c r="O18363" s="12">
        <f>VLOOKUP(C18363,[3]May!$C:$Z,24,FALSE)</f>
        <v>2019</v>
      </c>
    </row>
    <row r="18364" spans="1:15" x14ac:dyDescent="0.25">
      <c r="A18364" t="s">
        <v>1245</v>
      </c>
      <c r="C18364" t="s">
        <v>1343</v>
      </c>
      <c r="E18364">
        <v>2</v>
      </c>
      <c r="F18364" t="s">
        <v>1247</v>
      </c>
      <c r="J18364" t="s">
        <v>23</v>
      </c>
      <c r="K18364">
        <v>1</v>
      </c>
      <c r="L18364">
        <v>5.1100000000000003</v>
      </c>
      <c r="M18364">
        <v>4.0000000000000001E-3</v>
      </c>
      <c r="O18364" s="12">
        <f>VLOOKUP(C18364,[3]May!$C:$Z,24,FALSE)</f>
        <v>2019</v>
      </c>
    </row>
    <row r="18365" spans="1:15" x14ac:dyDescent="0.25">
      <c r="A18365" t="s">
        <v>1245</v>
      </c>
      <c r="C18365" t="s">
        <v>1343</v>
      </c>
      <c r="E18365">
        <v>2</v>
      </c>
      <c r="F18365" t="s">
        <v>1247</v>
      </c>
      <c r="J18365" t="s">
        <v>23</v>
      </c>
      <c r="K18365">
        <v>6</v>
      </c>
      <c r="L18365">
        <v>30.66</v>
      </c>
      <c r="M18365">
        <v>2.4E-2</v>
      </c>
      <c r="O18365" s="12">
        <f>VLOOKUP(C18365,[3]May!$C:$Z,24,FALSE)</f>
        <v>2019</v>
      </c>
    </row>
    <row r="18366" spans="1:15" x14ac:dyDescent="0.25">
      <c r="A18366" t="s">
        <v>1245</v>
      </c>
      <c r="C18366" t="s">
        <v>1343</v>
      </c>
      <c r="E18366">
        <v>2</v>
      </c>
      <c r="F18366" t="s">
        <v>1247</v>
      </c>
      <c r="J18366" t="s">
        <v>23</v>
      </c>
      <c r="K18366">
        <v>6</v>
      </c>
      <c r="L18366">
        <v>390.78</v>
      </c>
      <c r="M18366">
        <v>0.30599999999999999</v>
      </c>
      <c r="O18366" s="12">
        <f>VLOOKUP(C18366,[3]May!$C:$Z,24,FALSE)</f>
        <v>2019</v>
      </c>
    </row>
    <row r="18367" spans="1:15" x14ac:dyDescent="0.25">
      <c r="A18367" t="s">
        <v>1245</v>
      </c>
      <c r="C18367" t="s">
        <v>1343</v>
      </c>
      <c r="E18367">
        <v>2</v>
      </c>
      <c r="F18367" t="s">
        <v>1247</v>
      </c>
      <c r="J18367" t="s">
        <v>23</v>
      </c>
      <c r="K18367">
        <v>10</v>
      </c>
      <c r="L18367">
        <v>51.1</v>
      </c>
      <c r="M18367">
        <v>0.04</v>
      </c>
      <c r="O18367" s="12">
        <f>VLOOKUP(C18367,[3]May!$C:$Z,24,FALSE)</f>
        <v>2019</v>
      </c>
    </row>
    <row r="18368" spans="1:15" x14ac:dyDescent="0.25">
      <c r="A18368" t="s">
        <v>1245</v>
      </c>
      <c r="C18368" t="s">
        <v>1343</v>
      </c>
      <c r="E18368">
        <v>2</v>
      </c>
      <c r="F18368" t="s">
        <v>1247</v>
      </c>
      <c r="J18368" t="s">
        <v>23</v>
      </c>
      <c r="K18368">
        <v>9</v>
      </c>
      <c r="L18368">
        <v>45.99</v>
      </c>
      <c r="M18368">
        <v>3.5999999999999997E-2</v>
      </c>
      <c r="O18368" s="12">
        <f>VLOOKUP(C18368,[3]May!$C:$Z,24,FALSE)</f>
        <v>2019</v>
      </c>
    </row>
    <row r="18369" spans="1:15" x14ac:dyDescent="0.25">
      <c r="A18369" t="s">
        <v>1245</v>
      </c>
      <c r="C18369" t="s">
        <v>1343</v>
      </c>
      <c r="E18369">
        <v>2</v>
      </c>
      <c r="F18369" t="s">
        <v>1247</v>
      </c>
      <c r="J18369" t="s">
        <v>23</v>
      </c>
      <c r="K18369">
        <v>8</v>
      </c>
      <c r="L18369">
        <v>40.880000000000003</v>
      </c>
      <c r="M18369">
        <v>3.2000000000000001E-2</v>
      </c>
      <c r="O18369" s="12">
        <f>VLOOKUP(C18369,[3]May!$C:$Z,24,FALSE)</f>
        <v>2019</v>
      </c>
    </row>
    <row r="18370" spans="1:15" x14ac:dyDescent="0.25">
      <c r="A18370" t="s">
        <v>1245</v>
      </c>
      <c r="C18370" t="s">
        <v>1343</v>
      </c>
      <c r="E18370">
        <v>2</v>
      </c>
      <c r="F18370" t="s">
        <v>1247</v>
      </c>
      <c r="J18370" t="s">
        <v>23</v>
      </c>
      <c r="K18370">
        <v>1</v>
      </c>
      <c r="L18370">
        <v>65.13</v>
      </c>
      <c r="M18370">
        <v>5.0999999999999997E-2</v>
      </c>
      <c r="O18370" s="12">
        <f>VLOOKUP(C18370,[3]May!$C:$Z,24,FALSE)</f>
        <v>2019</v>
      </c>
    </row>
    <row r="18371" spans="1:15" x14ac:dyDescent="0.25">
      <c r="A18371" t="s">
        <v>1245</v>
      </c>
      <c r="C18371" t="s">
        <v>1343</v>
      </c>
      <c r="E18371">
        <v>2</v>
      </c>
      <c r="F18371" t="s">
        <v>1247</v>
      </c>
      <c r="J18371" t="s">
        <v>23</v>
      </c>
      <c r="K18371">
        <v>1</v>
      </c>
      <c r="L18371">
        <v>5.1100000000000003</v>
      </c>
      <c r="M18371">
        <v>4.0000000000000001E-3</v>
      </c>
      <c r="O18371" s="12">
        <f>VLOOKUP(C18371,[3]May!$C:$Z,24,FALSE)</f>
        <v>2019</v>
      </c>
    </row>
    <row r="18372" spans="1:15" x14ac:dyDescent="0.25">
      <c r="A18372" t="s">
        <v>1245</v>
      </c>
      <c r="C18372" t="s">
        <v>1343</v>
      </c>
      <c r="E18372">
        <v>6</v>
      </c>
      <c r="F18372" t="s">
        <v>1250</v>
      </c>
      <c r="J18372" t="s">
        <v>23</v>
      </c>
      <c r="K18372">
        <v>1</v>
      </c>
      <c r="L18372">
        <v>10.85</v>
      </c>
      <c r="M18372">
        <v>8.5000000000000006E-3</v>
      </c>
      <c r="O18372" s="12">
        <f>VLOOKUP(C18372,[3]May!$C:$Z,24,FALSE)</f>
        <v>2019</v>
      </c>
    </row>
    <row r="18373" spans="1:15" x14ac:dyDescent="0.25">
      <c r="A18373" t="s">
        <v>1245</v>
      </c>
      <c r="C18373" t="s">
        <v>1343</v>
      </c>
      <c r="E18373">
        <v>2</v>
      </c>
      <c r="F18373" t="s">
        <v>1247</v>
      </c>
      <c r="J18373" t="s">
        <v>23</v>
      </c>
      <c r="K18373">
        <v>6</v>
      </c>
      <c r="L18373">
        <v>390.78</v>
      </c>
      <c r="M18373">
        <v>0.30599999999999999</v>
      </c>
      <c r="O18373" s="12">
        <f>VLOOKUP(C18373,[3]May!$C:$Z,24,FALSE)</f>
        <v>2019</v>
      </c>
    </row>
    <row r="18374" spans="1:15" x14ac:dyDescent="0.25">
      <c r="A18374" t="s">
        <v>1245</v>
      </c>
      <c r="C18374" t="s">
        <v>1343</v>
      </c>
      <c r="E18374">
        <v>8</v>
      </c>
      <c r="F18374" t="s">
        <v>1251</v>
      </c>
      <c r="J18374" t="s">
        <v>23</v>
      </c>
      <c r="K18374">
        <v>4</v>
      </c>
      <c r="L18374">
        <v>220.24</v>
      </c>
      <c r="M18374">
        <v>0.1288</v>
      </c>
      <c r="O18374" s="12">
        <f>VLOOKUP(C18374,[3]May!$C:$Z,24,FALSE)</f>
        <v>2019</v>
      </c>
    </row>
    <row r="18375" spans="1:15" x14ac:dyDescent="0.25">
      <c r="A18375" t="s">
        <v>1245</v>
      </c>
      <c r="C18375" t="s">
        <v>1343</v>
      </c>
      <c r="E18375">
        <v>6</v>
      </c>
      <c r="F18375" t="s">
        <v>1250</v>
      </c>
      <c r="J18375" t="s">
        <v>23</v>
      </c>
      <c r="K18375">
        <v>1</v>
      </c>
      <c r="L18375">
        <v>10.85</v>
      </c>
      <c r="M18375">
        <v>8.5000000000000006E-3</v>
      </c>
      <c r="O18375" s="12">
        <f>VLOOKUP(C18375,[3]May!$C:$Z,24,FALSE)</f>
        <v>2019</v>
      </c>
    </row>
    <row r="18376" spans="1:15" x14ac:dyDescent="0.25">
      <c r="A18376" t="s">
        <v>1245</v>
      </c>
      <c r="C18376" t="s">
        <v>1343</v>
      </c>
      <c r="E18376">
        <v>2</v>
      </c>
      <c r="F18376" t="s">
        <v>1247</v>
      </c>
      <c r="J18376" t="s">
        <v>23</v>
      </c>
      <c r="K18376">
        <v>4</v>
      </c>
      <c r="L18376">
        <v>20.440000000000001</v>
      </c>
      <c r="M18376">
        <v>1.6E-2</v>
      </c>
      <c r="O18376" s="12">
        <f>VLOOKUP(C18376,[3]May!$C:$Z,24,FALSE)</f>
        <v>2019</v>
      </c>
    </row>
    <row r="18377" spans="1:15" x14ac:dyDescent="0.25">
      <c r="A18377" t="s">
        <v>1245</v>
      </c>
      <c r="C18377" t="s">
        <v>1343</v>
      </c>
      <c r="E18377">
        <v>2</v>
      </c>
      <c r="F18377" t="s">
        <v>1247</v>
      </c>
      <c r="J18377" t="s">
        <v>23</v>
      </c>
      <c r="K18377">
        <v>6</v>
      </c>
      <c r="L18377">
        <v>30.66</v>
      </c>
      <c r="M18377">
        <v>2.4E-2</v>
      </c>
      <c r="O18377" s="12">
        <f>VLOOKUP(C18377,[3]May!$C:$Z,24,FALSE)</f>
        <v>2019</v>
      </c>
    </row>
    <row r="18378" spans="1:15" x14ac:dyDescent="0.25">
      <c r="A18378" t="s">
        <v>1245</v>
      </c>
      <c r="C18378" t="s">
        <v>1343</v>
      </c>
      <c r="E18378">
        <v>2</v>
      </c>
      <c r="F18378" t="s">
        <v>1247</v>
      </c>
      <c r="J18378" t="s">
        <v>23</v>
      </c>
      <c r="K18378">
        <v>4</v>
      </c>
      <c r="L18378">
        <v>260.52</v>
      </c>
      <c r="M18378">
        <v>0.20399999999999999</v>
      </c>
      <c r="O18378" s="12">
        <f>VLOOKUP(C18378,[3]May!$C:$Z,24,FALSE)</f>
        <v>2019</v>
      </c>
    </row>
    <row r="18379" spans="1:15" x14ac:dyDescent="0.25">
      <c r="A18379" t="s">
        <v>1245</v>
      </c>
      <c r="C18379" t="s">
        <v>1343</v>
      </c>
      <c r="E18379">
        <v>12</v>
      </c>
      <c r="F18379" t="s">
        <v>1253</v>
      </c>
      <c r="J18379" t="s">
        <v>23</v>
      </c>
      <c r="K18379">
        <v>1</v>
      </c>
      <c r="L18379">
        <v>61.2</v>
      </c>
      <c r="M18379">
        <v>8.3370000000000007E-3</v>
      </c>
      <c r="O18379" s="12">
        <f>VLOOKUP(C18379,[3]May!$C:$Z,24,FALSE)</f>
        <v>2019</v>
      </c>
    </row>
    <row r="18380" spans="1:15" x14ac:dyDescent="0.25">
      <c r="A18380" t="s">
        <v>1245</v>
      </c>
      <c r="C18380" t="s">
        <v>1343</v>
      </c>
      <c r="E18380">
        <v>2</v>
      </c>
      <c r="F18380" t="s">
        <v>1247</v>
      </c>
      <c r="J18380" t="s">
        <v>23</v>
      </c>
      <c r="K18380">
        <v>1</v>
      </c>
      <c r="L18380">
        <v>65.13</v>
      </c>
      <c r="M18380">
        <v>5.0999999999999997E-2</v>
      </c>
      <c r="O18380" s="12">
        <f>VLOOKUP(C18380,[3]May!$C:$Z,24,FALSE)</f>
        <v>2019</v>
      </c>
    </row>
    <row r="18381" spans="1:15" x14ac:dyDescent="0.25">
      <c r="A18381" t="s">
        <v>1245</v>
      </c>
      <c r="C18381" t="s">
        <v>1343</v>
      </c>
      <c r="E18381">
        <v>9</v>
      </c>
      <c r="F18381" t="s">
        <v>1256</v>
      </c>
      <c r="J18381" t="s">
        <v>23</v>
      </c>
      <c r="K18381">
        <v>3</v>
      </c>
      <c r="L18381">
        <v>117.18</v>
      </c>
      <c r="M18381">
        <v>9.6600000000000005E-2</v>
      </c>
      <c r="O18381" s="12">
        <f>VLOOKUP(C18381,[3]May!$C:$Z,24,FALSE)</f>
        <v>2019</v>
      </c>
    </row>
    <row r="18382" spans="1:15" x14ac:dyDescent="0.25">
      <c r="A18382" t="s">
        <v>1245</v>
      </c>
      <c r="C18382" t="s">
        <v>1343</v>
      </c>
      <c r="E18382">
        <v>2</v>
      </c>
      <c r="F18382" t="s">
        <v>1247</v>
      </c>
      <c r="J18382" t="s">
        <v>23</v>
      </c>
      <c r="K18382">
        <v>4</v>
      </c>
      <c r="L18382">
        <v>20.440000000000001</v>
      </c>
      <c r="M18382">
        <v>1.6E-2</v>
      </c>
      <c r="O18382" s="12">
        <f>VLOOKUP(C18382,[3]May!$C:$Z,24,FALSE)</f>
        <v>2019</v>
      </c>
    </row>
    <row r="18383" spans="1:15" x14ac:dyDescent="0.25">
      <c r="A18383" t="s">
        <v>1245</v>
      </c>
      <c r="C18383" t="s">
        <v>1343</v>
      </c>
      <c r="E18383">
        <v>2</v>
      </c>
      <c r="F18383" t="s">
        <v>1247</v>
      </c>
      <c r="J18383" t="s">
        <v>23</v>
      </c>
      <c r="K18383">
        <v>1</v>
      </c>
      <c r="L18383">
        <v>65.13</v>
      </c>
      <c r="M18383">
        <v>5.0999999999999997E-2</v>
      </c>
      <c r="O18383" s="12">
        <f>VLOOKUP(C18383,[3]May!$C:$Z,24,FALSE)</f>
        <v>2019</v>
      </c>
    </row>
    <row r="18384" spans="1:15" x14ac:dyDescent="0.25">
      <c r="A18384" t="s">
        <v>1245</v>
      </c>
      <c r="C18384" t="s">
        <v>1343</v>
      </c>
      <c r="E18384">
        <v>2</v>
      </c>
      <c r="F18384" t="s">
        <v>1247</v>
      </c>
      <c r="J18384" t="s">
        <v>23</v>
      </c>
      <c r="K18384">
        <v>4</v>
      </c>
      <c r="L18384">
        <v>20.440000000000001</v>
      </c>
      <c r="M18384">
        <v>1.6E-2</v>
      </c>
      <c r="O18384" s="12">
        <f>VLOOKUP(C18384,[3]May!$C:$Z,24,FALSE)</f>
        <v>2019</v>
      </c>
    </row>
    <row r="18385" spans="1:15" x14ac:dyDescent="0.25">
      <c r="A18385" t="s">
        <v>1245</v>
      </c>
      <c r="C18385" t="s">
        <v>1343</v>
      </c>
      <c r="E18385">
        <v>2</v>
      </c>
      <c r="F18385" t="s">
        <v>1247</v>
      </c>
      <c r="J18385" t="s">
        <v>23</v>
      </c>
      <c r="K18385">
        <v>2</v>
      </c>
      <c r="L18385">
        <v>130.26</v>
      </c>
      <c r="M18385">
        <v>0.10199999999999999</v>
      </c>
      <c r="O18385" s="12">
        <f>VLOOKUP(C18385,[3]May!$C:$Z,24,FALSE)</f>
        <v>2019</v>
      </c>
    </row>
    <row r="18386" spans="1:15" x14ac:dyDescent="0.25">
      <c r="A18386" t="s">
        <v>1245</v>
      </c>
      <c r="C18386" t="s">
        <v>1343</v>
      </c>
      <c r="E18386">
        <v>2</v>
      </c>
      <c r="F18386" t="s">
        <v>1247</v>
      </c>
      <c r="J18386" t="s">
        <v>23</v>
      </c>
      <c r="K18386">
        <v>12</v>
      </c>
      <c r="L18386">
        <v>61.32</v>
      </c>
      <c r="M18386">
        <v>4.8000000000000001E-2</v>
      </c>
      <c r="O18386" s="12">
        <f>VLOOKUP(C18386,[3]May!$C:$Z,24,FALSE)</f>
        <v>2019</v>
      </c>
    </row>
    <row r="18387" spans="1:15" x14ac:dyDescent="0.25">
      <c r="A18387" t="s">
        <v>1245</v>
      </c>
      <c r="C18387" t="s">
        <v>1343</v>
      </c>
      <c r="E18387">
        <v>2</v>
      </c>
      <c r="F18387" t="s">
        <v>1247</v>
      </c>
      <c r="J18387" t="s">
        <v>23</v>
      </c>
      <c r="K18387">
        <v>1</v>
      </c>
      <c r="L18387">
        <v>65.13</v>
      </c>
      <c r="M18387">
        <v>5.0999999999999997E-2</v>
      </c>
      <c r="O18387" s="12">
        <f>VLOOKUP(C18387,[3]May!$C:$Z,24,FALSE)</f>
        <v>2019</v>
      </c>
    </row>
    <row r="18388" spans="1:15" x14ac:dyDescent="0.25">
      <c r="A18388" t="s">
        <v>1245</v>
      </c>
      <c r="C18388" t="s">
        <v>1343</v>
      </c>
      <c r="E18388">
        <v>9</v>
      </c>
      <c r="F18388" t="s">
        <v>1256</v>
      </c>
      <c r="J18388" t="s">
        <v>23</v>
      </c>
      <c r="K18388">
        <v>4</v>
      </c>
      <c r="L18388">
        <v>156.24</v>
      </c>
      <c r="M18388">
        <v>0.1288</v>
      </c>
      <c r="O18388" s="12">
        <f>VLOOKUP(C18388,[3]May!$C:$Z,24,FALSE)</f>
        <v>2019</v>
      </c>
    </row>
    <row r="18389" spans="1:15" x14ac:dyDescent="0.25">
      <c r="A18389" t="s">
        <v>1245</v>
      </c>
      <c r="C18389" t="s">
        <v>1343</v>
      </c>
      <c r="E18389">
        <v>2</v>
      </c>
      <c r="F18389" t="s">
        <v>1247</v>
      </c>
      <c r="J18389" t="s">
        <v>23</v>
      </c>
      <c r="K18389">
        <v>6</v>
      </c>
      <c r="L18389">
        <v>30.66</v>
      </c>
      <c r="M18389">
        <v>2.4E-2</v>
      </c>
      <c r="O18389" s="12">
        <f>VLOOKUP(C18389,[3]May!$C:$Z,24,FALSE)</f>
        <v>2019</v>
      </c>
    </row>
    <row r="18390" spans="1:15" x14ac:dyDescent="0.25">
      <c r="A18390" t="s">
        <v>1245</v>
      </c>
      <c r="C18390" t="s">
        <v>1343</v>
      </c>
      <c r="E18390">
        <v>9</v>
      </c>
      <c r="F18390" t="s">
        <v>1256</v>
      </c>
      <c r="J18390" t="s">
        <v>23</v>
      </c>
      <c r="K18390">
        <v>4</v>
      </c>
      <c r="L18390">
        <v>156.24</v>
      </c>
      <c r="M18390">
        <v>0.1288</v>
      </c>
      <c r="O18390" s="12">
        <f>VLOOKUP(C18390,[3]May!$C:$Z,24,FALSE)</f>
        <v>2019</v>
      </c>
    </row>
    <row r="18391" spans="1:15" x14ac:dyDescent="0.25">
      <c r="A18391" t="s">
        <v>1245</v>
      </c>
      <c r="C18391" t="s">
        <v>1343</v>
      </c>
      <c r="E18391">
        <v>2</v>
      </c>
      <c r="F18391" t="s">
        <v>1247</v>
      </c>
      <c r="J18391" t="s">
        <v>23</v>
      </c>
      <c r="K18391">
        <v>8</v>
      </c>
      <c r="L18391">
        <v>40.880000000000003</v>
      </c>
      <c r="M18391">
        <v>3.2000000000000001E-2</v>
      </c>
      <c r="O18391" s="12">
        <f>VLOOKUP(C18391,[3]May!$C:$Z,24,FALSE)</f>
        <v>2019</v>
      </c>
    </row>
    <row r="18392" spans="1:15" x14ac:dyDescent="0.25">
      <c r="A18392" t="s">
        <v>1245</v>
      </c>
      <c r="C18392" t="s">
        <v>1343</v>
      </c>
      <c r="E18392">
        <v>9</v>
      </c>
      <c r="F18392" t="s">
        <v>1256</v>
      </c>
      <c r="J18392" t="s">
        <v>23</v>
      </c>
      <c r="K18392">
        <v>4</v>
      </c>
      <c r="L18392">
        <v>156.24</v>
      </c>
      <c r="M18392">
        <v>0.1288</v>
      </c>
      <c r="O18392" s="12">
        <f>VLOOKUP(C18392,[3]May!$C:$Z,24,FALSE)</f>
        <v>2019</v>
      </c>
    </row>
    <row r="18393" spans="1:15" x14ac:dyDescent="0.25">
      <c r="A18393" t="s">
        <v>1245</v>
      </c>
      <c r="C18393" t="s">
        <v>1343</v>
      </c>
      <c r="E18393">
        <v>2</v>
      </c>
      <c r="F18393" t="s">
        <v>1247</v>
      </c>
      <c r="J18393" t="s">
        <v>23</v>
      </c>
      <c r="K18393">
        <v>2</v>
      </c>
      <c r="L18393">
        <v>10.220000000000001</v>
      </c>
      <c r="M18393">
        <v>8.0000000000000002E-3</v>
      </c>
      <c r="O18393" s="12">
        <f>VLOOKUP(C18393,[3]May!$C:$Z,24,FALSE)</f>
        <v>2019</v>
      </c>
    </row>
    <row r="18394" spans="1:15" x14ac:dyDescent="0.25">
      <c r="A18394" t="s">
        <v>1245</v>
      </c>
      <c r="C18394" t="s">
        <v>1343</v>
      </c>
      <c r="E18394">
        <v>2</v>
      </c>
      <c r="F18394" t="s">
        <v>1247</v>
      </c>
      <c r="J18394" t="s">
        <v>23</v>
      </c>
      <c r="K18394">
        <v>2</v>
      </c>
      <c r="L18394">
        <v>130.26</v>
      </c>
      <c r="M18394">
        <v>0.10199999999999999</v>
      </c>
      <c r="O18394" s="12">
        <f>VLOOKUP(C18394,[3]May!$C:$Z,24,FALSE)</f>
        <v>2019</v>
      </c>
    </row>
    <row r="18395" spans="1:15" x14ac:dyDescent="0.25">
      <c r="A18395" t="s">
        <v>1245</v>
      </c>
      <c r="C18395" t="s">
        <v>1343</v>
      </c>
      <c r="E18395">
        <v>12</v>
      </c>
      <c r="F18395" t="s">
        <v>1253</v>
      </c>
      <c r="J18395" t="s">
        <v>23</v>
      </c>
      <c r="K18395">
        <v>1</v>
      </c>
      <c r="L18395">
        <v>61.2</v>
      </c>
      <c r="M18395">
        <v>8.3370000000000007E-3</v>
      </c>
      <c r="O18395" s="12">
        <f>VLOOKUP(C18395,[3]May!$C:$Z,24,FALSE)</f>
        <v>2019</v>
      </c>
    </row>
    <row r="18396" spans="1:15" x14ac:dyDescent="0.25">
      <c r="A18396" t="s">
        <v>1245</v>
      </c>
      <c r="C18396" t="s">
        <v>1343</v>
      </c>
      <c r="E18396">
        <v>12</v>
      </c>
      <c r="F18396" t="s">
        <v>1253</v>
      </c>
      <c r="J18396" t="s">
        <v>23</v>
      </c>
      <c r="K18396">
        <v>1</v>
      </c>
      <c r="L18396">
        <v>61.2</v>
      </c>
      <c r="M18396">
        <v>8.3370000000000007E-3</v>
      </c>
      <c r="O18396" s="12">
        <f>VLOOKUP(C18396,[3]May!$C:$Z,24,FALSE)</f>
        <v>2019</v>
      </c>
    </row>
    <row r="18397" spans="1:15" x14ac:dyDescent="0.25">
      <c r="A18397" t="s">
        <v>1245</v>
      </c>
      <c r="C18397" t="s">
        <v>1343</v>
      </c>
      <c r="E18397">
        <v>9</v>
      </c>
      <c r="F18397" t="s">
        <v>1256</v>
      </c>
      <c r="J18397" t="s">
        <v>23</v>
      </c>
      <c r="K18397">
        <v>4</v>
      </c>
      <c r="L18397">
        <v>156.24</v>
      </c>
      <c r="M18397">
        <v>0.1288</v>
      </c>
      <c r="O18397" s="12">
        <f>VLOOKUP(C18397,[3]May!$C:$Z,24,FALSE)</f>
        <v>2019</v>
      </c>
    </row>
    <row r="18398" spans="1:15" x14ac:dyDescent="0.25">
      <c r="A18398" t="s">
        <v>1245</v>
      </c>
      <c r="C18398" t="s">
        <v>1343</v>
      </c>
      <c r="E18398">
        <v>2</v>
      </c>
      <c r="F18398" t="s">
        <v>1247</v>
      </c>
      <c r="J18398" t="s">
        <v>23</v>
      </c>
      <c r="K18398">
        <v>2</v>
      </c>
      <c r="L18398">
        <v>130.26</v>
      </c>
      <c r="M18398">
        <v>0.10199999999999999</v>
      </c>
      <c r="O18398" s="12">
        <f>VLOOKUP(C18398,[3]May!$C:$Z,24,FALSE)</f>
        <v>2019</v>
      </c>
    </row>
    <row r="18399" spans="1:15" x14ac:dyDescent="0.25">
      <c r="A18399" t="s">
        <v>1245</v>
      </c>
      <c r="C18399" t="s">
        <v>1343</v>
      </c>
      <c r="E18399">
        <v>2</v>
      </c>
      <c r="F18399" t="s">
        <v>1247</v>
      </c>
      <c r="J18399" t="s">
        <v>23</v>
      </c>
      <c r="K18399">
        <v>4</v>
      </c>
      <c r="L18399">
        <v>20.440000000000001</v>
      </c>
      <c r="M18399">
        <v>1.6E-2</v>
      </c>
      <c r="O18399" s="12">
        <f>VLOOKUP(C18399,[3]May!$C:$Z,24,FALSE)</f>
        <v>2019</v>
      </c>
    </row>
    <row r="18400" spans="1:15" x14ac:dyDescent="0.25">
      <c r="A18400" t="s">
        <v>1245</v>
      </c>
      <c r="C18400" t="s">
        <v>1343</v>
      </c>
      <c r="E18400">
        <v>2</v>
      </c>
      <c r="F18400" t="s">
        <v>1247</v>
      </c>
      <c r="J18400" t="s">
        <v>23</v>
      </c>
      <c r="K18400">
        <v>1</v>
      </c>
      <c r="L18400">
        <v>5.1100000000000003</v>
      </c>
      <c r="M18400">
        <v>4.0000000000000001E-3</v>
      </c>
      <c r="O18400" s="12">
        <f>VLOOKUP(C18400,[3]May!$C:$Z,24,FALSE)</f>
        <v>2019</v>
      </c>
    </row>
    <row r="18401" spans="1:15" x14ac:dyDescent="0.25">
      <c r="A18401" t="s">
        <v>1245</v>
      </c>
      <c r="C18401" t="s">
        <v>1343</v>
      </c>
      <c r="E18401">
        <v>2</v>
      </c>
      <c r="F18401" t="s">
        <v>1247</v>
      </c>
      <c r="J18401" t="s">
        <v>23</v>
      </c>
      <c r="K18401">
        <v>3</v>
      </c>
      <c r="L18401">
        <v>15.33</v>
      </c>
      <c r="M18401">
        <v>1.2E-2</v>
      </c>
      <c r="O18401" s="12">
        <f>VLOOKUP(C18401,[3]May!$C:$Z,24,FALSE)</f>
        <v>2019</v>
      </c>
    </row>
    <row r="18402" spans="1:15" x14ac:dyDescent="0.25">
      <c r="A18402" t="s">
        <v>1245</v>
      </c>
      <c r="C18402" t="s">
        <v>1343</v>
      </c>
      <c r="E18402">
        <v>2</v>
      </c>
      <c r="F18402" t="s">
        <v>1247</v>
      </c>
      <c r="J18402" t="s">
        <v>23</v>
      </c>
      <c r="K18402">
        <v>3</v>
      </c>
      <c r="L18402">
        <v>15.33</v>
      </c>
      <c r="M18402">
        <v>1.2E-2</v>
      </c>
      <c r="O18402" s="12">
        <f>VLOOKUP(C18402,[3]May!$C:$Z,24,FALSE)</f>
        <v>2019</v>
      </c>
    </row>
    <row r="18403" spans="1:15" x14ac:dyDescent="0.25">
      <c r="A18403" t="s">
        <v>1245</v>
      </c>
      <c r="C18403" t="s">
        <v>1343</v>
      </c>
      <c r="E18403">
        <v>2</v>
      </c>
      <c r="F18403" t="s">
        <v>1247</v>
      </c>
      <c r="J18403" t="s">
        <v>23</v>
      </c>
      <c r="K18403">
        <v>2</v>
      </c>
      <c r="L18403">
        <v>130.26</v>
      </c>
      <c r="M18403">
        <v>0.10199999999999999</v>
      </c>
      <c r="O18403" s="12">
        <f>VLOOKUP(C18403,[3]May!$C:$Z,24,FALSE)</f>
        <v>2019</v>
      </c>
    </row>
    <row r="18404" spans="1:15" x14ac:dyDescent="0.25">
      <c r="A18404" t="s">
        <v>1245</v>
      </c>
      <c r="C18404" t="s">
        <v>1343</v>
      </c>
      <c r="E18404">
        <v>9</v>
      </c>
      <c r="F18404" t="s">
        <v>1256</v>
      </c>
      <c r="J18404" t="s">
        <v>23</v>
      </c>
      <c r="K18404">
        <v>4</v>
      </c>
      <c r="L18404">
        <v>156.24</v>
      </c>
      <c r="M18404">
        <v>0.1288</v>
      </c>
      <c r="O18404" s="12">
        <f>VLOOKUP(C18404,[3]May!$C:$Z,24,FALSE)</f>
        <v>2019</v>
      </c>
    </row>
    <row r="18405" spans="1:15" x14ac:dyDescent="0.25">
      <c r="A18405" t="s">
        <v>1245</v>
      </c>
      <c r="C18405" t="s">
        <v>1343</v>
      </c>
      <c r="E18405">
        <v>2</v>
      </c>
      <c r="F18405" t="s">
        <v>1247</v>
      </c>
      <c r="J18405" t="s">
        <v>23</v>
      </c>
      <c r="K18405">
        <v>7</v>
      </c>
      <c r="L18405">
        <v>455.91</v>
      </c>
      <c r="M18405">
        <v>0.35699999999999998</v>
      </c>
      <c r="O18405" s="12">
        <f>VLOOKUP(C18405,[3]May!$C:$Z,24,FALSE)</f>
        <v>2019</v>
      </c>
    </row>
    <row r="18406" spans="1:15" x14ac:dyDescent="0.25">
      <c r="A18406" t="s">
        <v>1245</v>
      </c>
      <c r="C18406" t="s">
        <v>1343</v>
      </c>
      <c r="E18406">
        <v>9</v>
      </c>
      <c r="F18406" t="s">
        <v>1256</v>
      </c>
      <c r="J18406" t="s">
        <v>23</v>
      </c>
      <c r="K18406">
        <v>4</v>
      </c>
      <c r="L18406">
        <v>156.24</v>
      </c>
      <c r="M18406">
        <v>0.1288</v>
      </c>
      <c r="O18406" s="12">
        <f>VLOOKUP(C18406,[3]May!$C:$Z,24,FALSE)</f>
        <v>2019</v>
      </c>
    </row>
    <row r="18407" spans="1:15" x14ac:dyDescent="0.25">
      <c r="A18407" t="s">
        <v>1245</v>
      </c>
      <c r="C18407" t="s">
        <v>1343</v>
      </c>
      <c r="E18407">
        <v>2</v>
      </c>
      <c r="F18407" t="s">
        <v>1247</v>
      </c>
      <c r="J18407" t="s">
        <v>23</v>
      </c>
      <c r="K18407">
        <v>3</v>
      </c>
      <c r="L18407">
        <v>15.33</v>
      </c>
      <c r="M18407">
        <v>1.2E-2</v>
      </c>
      <c r="O18407" s="12">
        <f>VLOOKUP(C18407,[3]May!$C:$Z,24,FALSE)</f>
        <v>2019</v>
      </c>
    </row>
    <row r="18408" spans="1:15" x14ac:dyDescent="0.25">
      <c r="A18408" t="s">
        <v>1245</v>
      </c>
      <c r="C18408" t="s">
        <v>1343</v>
      </c>
      <c r="E18408">
        <v>2</v>
      </c>
      <c r="F18408" t="s">
        <v>1247</v>
      </c>
      <c r="J18408" t="s">
        <v>23</v>
      </c>
      <c r="K18408">
        <v>3</v>
      </c>
      <c r="L18408">
        <v>15.33</v>
      </c>
      <c r="M18408">
        <v>1.2E-2</v>
      </c>
      <c r="O18408" s="12">
        <f>VLOOKUP(C18408,[3]May!$C:$Z,24,FALSE)</f>
        <v>2019</v>
      </c>
    </row>
    <row r="18409" spans="1:15" x14ac:dyDescent="0.25">
      <c r="A18409" t="s">
        <v>1245</v>
      </c>
      <c r="C18409" t="s">
        <v>1343</v>
      </c>
      <c r="E18409">
        <v>8</v>
      </c>
      <c r="F18409" t="s">
        <v>1251</v>
      </c>
      <c r="J18409" t="s">
        <v>23</v>
      </c>
      <c r="K18409">
        <v>5</v>
      </c>
      <c r="L18409">
        <v>275.3</v>
      </c>
      <c r="M18409">
        <v>0.161</v>
      </c>
      <c r="O18409" s="12">
        <f>VLOOKUP(C18409,[3]May!$C:$Z,24,FALSE)</f>
        <v>2019</v>
      </c>
    </row>
    <row r="18410" spans="1:15" x14ac:dyDescent="0.25">
      <c r="A18410" t="s">
        <v>1245</v>
      </c>
      <c r="C18410" t="s">
        <v>1343</v>
      </c>
      <c r="E18410">
        <v>12</v>
      </c>
      <c r="F18410" t="s">
        <v>1253</v>
      </c>
      <c r="J18410" t="s">
        <v>23</v>
      </c>
      <c r="K18410">
        <v>1</v>
      </c>
      <c r="L18410">
        <v>61.2</v>
      </c>
      <c r="M18410">
        <v>8.3370000000000007E-3</v>
      </c>
      <c r="O18410" s="12">
        <f>VLOOKUP(C18410,[3]May!$C:$Z,24,FALSE)</f>
        <v>2019</v>
      </c>
    </row>
    <row r="18411" spans="1:15" x14ac:dyDescent="0.25">
      <c r="A18411" t="s">
        <v>1245</v>
      </c>
      <c r="C18411" t="s">
        <v>1343</v>
      </c>
      <c r="E18411">
        <v>2</v>
      </c>
      <c r="F18411" t="s">
        <v>1247</v>
      </c>
      <c r="J18411" t="s">
        <v>23</v>
      </c>
      <c r="K18411">
        <v>7</v>
      </c>
      <c r="L18411">
        <v>455.91</v>
      </c>
      <c r="M18411">
        <v>0.35699999999999998</v>
      </c>
      <c r="O18411" s="12">
        <f>VLOOKUP(C18411,[3]May!$C:$Z,24,FALSE)</f>
        <v>2019</v>
      </c>
    </row>
    <row r="18412" spans="1:15" x14ac:dyDescent="0.25">
      <c r="A18412" t="s">
        <v>1245</v>
      </c>
      <c r="C18412" t="s">
        <v>1343</v>
      </c>
      <c r="E18412">
        <v>2</v>
      </c>
      <c r="F18412" t="s">
        <v>1247</v>
      </c>
      <c r="J18412" t="s">
        <v>23</v>
      </c>
      <c r="K18412">
        <v>4</v>
      </c>
      <c r="L18412">
        <v>20.440000000000001</v>
      </c>
      <c r="M18412">
        <v>1.6E-2</v>
      </c>
      <c r="O18412" s="12">
        <f>VLOOKUP(C18412,[3]May!$C:$Z,24,FALSE)</f>
        <v>2019</v>
      </c>
    </row>
    <row r="18413" spans="1:15" x14ac:dyDescent="0.25">
      <c r="A18413" t="s">
        <v>1245</v>
      </c>
      <c r="C18413" t="s">
        <v>1343</v>
      </c>
      <c r="E18413">
        <v>2</v>
      </c>
      <c r="F18413" t="s">
        <v>1247</v>
      </c>
      <c r="J18413" t="s">
        <v>23</v>
      </c>
      <c r="K18413">
        <v>2</v>
      </c>
      <c r="L18413">
        <v>10.220000000000001</v>
      </c>
      <c r="M18413">
        <v>8.0000000000000002E-3</v>
      </c>
      <c r="O18413" s="12">
        <f>VLOOKUP(C18413,[3]May!$C:$Z,24,FALSE)</f>
        <v>2019</v>
      </c>
    </row>
    <row r="18414" spans="1:15" x14ac:dyDescent="0.25">
      <c r="A18414" t="s">
        <v>1245</v>
      </c>
      <c r="C18414" t="s">
        <v>1343</v>
      </c>
      <c r="E18414">
        <v>2</v>
      </c>
      <c r="F18414" t="s">
        <v>1247</v>
      </c>
      <c r="J18414" t="s">
        <v>23</v>
      </c>
      <c r="K18414">
        <v>7</v>
      </c>
      <c r="L18414">
        <v>455.91</v>
      </c>
      <c r="M18414">
        <v>0.35699999999999998</v>
      </c>
      <c r="O18414" s="12">
        <f>VLOOKUP(C18414,[3]May!$C:$Z,24,FALSE)</f>
        <v>2019</v>
      </c>
    </row>
    <row r="18415" spans="1:15" x14ac:dyDescent="0.25">
      <c r="A18415" t="s">
        <v>1245</v>
      </c>
      <c r="C18415" t="s">
        <v>1343</v>
      </c>
      <c r="E18415">
        <v>2</v>
      </c>
      <c r="F18415" t="s">
        <v>1247</v>
      </c>
      <c r="J18415" t="s">
        <v>23</v>
      </c>
      <c r="K18415">
        <v>2</v>
      </c>
      <c r="L18415">
        <v>130.26</v>
      </c>
      <c r="M18415">
        <v>0.10199999999999999</v>
      </c>
      <c r="O18415" s="12">
        <f>VLOOKUP(C18415,[3]May!$C:$Z,24,FALSE)</f>
        <v>2019</v>
      </c>
    </row>
    <row r="18416" spans="1:15" x14ac:dyDescent="0.25">
      <c r="A18416" t="s">
        <v>1245</v>
      </c>
      <c r="C18416" t="s">
        <v>1343</v>
      </c>
      <c r="E18416">
        <v>2</v>
      </c>
      <c r="F18416" t="s">
        <v>1247</v>
      </c>
      <c r="J18416" t="s">
        <v>23</v>
      </c>
      <c r="K18416">
        <v>1</v>
      </c>
      <c r="L18416">
        <v>5.1100000000000003</v>
      </c>
      <c r="M18416">
        <v>4.0000000000000001E-3</v>
      </c>
      <c r="O18416" s="12">
        <f>VLOOKUP(C18416,[3]May!$C:$Z,24,FALSE)</f>
        <v>2019</v>
      </c>
    </row>
    <row r="18417" spans="1:15" x14ac:dyDescent="0.25">
      <c r="A18417" t="s">
        <v>1245</v>
      </c>
      <c r="C18417" t="s">
        <v>1343</v>
      </c>
      <c r="E18417">
        <v>6</v>
      </c>
      <c r="F18417" t="s">
        <v>1250</v>
      </c>
      <c r="J18417" t="s">
        <v>23</v>
      </c>
      <c r="K18417">
        <v>1</v>
      </c>
      <c r="L18417">
        <v>10.85</v>
      </c>
      <c r="M18417">
        <v>8.5000000000000006E-3</v>
      </c>
      <c r="O18417" s="12">
        <f>VLOOKUP(C18417,[3]May!$C:$Z,24,FALSE)</f>
        <v>2019</v>
      </c>
    </row>
    <row r="18418" spans="1:15" x14ac:dyDescent="0.25">
      <c r="A18418" t="s">
        <v>1245</v>
      </c>
      <c r="C18418" t="s">
        <v>1343</v>
      </c>
      <c r="E18418">
        <v>2</v>
      </c>
      <c r="F18418" t="s">
        <v>1247</v>
      </c>
      <c r="J18418" t="s">
        <v>23</v>
      </c>
      <c r="K18418">
        <v>4</v>
      </c>
      <c r="L18418">
        <v>20.440000000000001</v>
      </c>
      <c r="M18418">
        <v>1.6E-2</v>
      </c>
      <c r="O18418" s="12">
        <f>VLOOKUP(C18418,[3]May!$C:$Z,24,FALSE)</f>
        <v>2019</v>
      </c>
    </row>
    <row r="18419" spans="1:15" x14ac:dyDescent="0.25">
      <c r="A18419" t="s">
        <v>1245</v>
      </c>
      <c r="C18419" t="s">
        <v>1343</v>
      </c>
      <c r="E18419">
        <v>2</v>
      </c>
      <c r="F18419" t="s">
        <v>1247</v>
      </c>
      <c r="J18419" t="s">
        <v>23</v>
      </c>
      <c r="K18419">
        <v>3</v>
      </c>
      <c r="L18419">
        <v>195.39</v>
      </c>
      <c r="M18419">
        <v>0.153</v>
      </c>
      <c r="O18419" s="12">
        <f>VLOOKUP(C18419,[3]May!$C:$Z,24,FALSE)</f>
        <v>2019</v>
      </c>
    </row>
    <row r="18420" spans="1:15" x14ac:dyDescent="0.25">
      <c r="A18420" t="s">
        <v>1245</v>
      </c>
      <c r="C18420" t="s">
        <v>1343</v>
      </c>
      <c r="E18420">
        <v>12</v>
      </c>
      <c r="F18420" t="s">
        <v>1253</v>
      </c>
      <c r="J18420" t="s">
        <v>23</v>
      </c>
      <c r="K18420">
        <v>1</v>
      </c>
      <c r="L18420">
        <v>61.2</v>
      </c>
      <c r="M18420">
        <v>8.3370000000000007E-3</v>
      </c>
      <c r="O18420" s="12">
        <f>VLOOKUP(C18420,[3]May!$C:$Z,24,FALSE)</f>
        <v>2019</v>
      </c>
    </row>
    <row r="18421" spans="1:15" x14ac:dyDescent="0.25">
      <c r="A18421" t="s">
        <v>1245</v>
      </c>
      <c r="C18421" t="s">
        <v>1343</v>
      </c>
      <c r="E18421">
        <v>2</v>
      </c>
      <c r="F18421" t="s">
        <v>1247</v>
      </c>
      <c r="J18421" t="s">
        <v>23</v>
      </c>
      <c r="K18421">
        <v>10</v>
      </c>
      <c r="L18421">
        <v>51.1</v>
      </c>
      <c r="M18421">
        <v>0.04</v>
      </c>
      <c r="O18421" s="12">
        <f>VLOOKUP(C18421,[3]May!$C:$Z,24,FALSE)</f>
        <v>2019</v>
      </c>
    </row>
    <row r="18422" spans="1:15" x14ac:dyDescent="0.25">
      <c r="A18422" t="s">
        <v>1245</v>
      </c>
      <c r="C18422" t="s">
        <v>1343</v>
      </c>
      <c r="E18422">
        <v>2</v>
      </c>
      <c r="F18422" t="s">
        <v>1247</v>
      </c>
      <c r="J18422" t="s">
        <v>23</v>
      </c>
      <c r="K18422">
        <v>3</v>
      </c>
      <c r="L18422">
        <v>195.39</v>
      </c>
      <c r="M18422">
        <v>0.153</v>
      </c>
      <c r="O18422" s="12">
        <f>VLOOKUP(C18422,[3]May!$C:$Z,24,FALSE)</f>
        <v>2019</v>
      </c>
    </row>
    <row r="18423" spans="1:15" x14ac:dyDescent="0.25">
      <c r="A18423" t="s">
        <v>1245</v>
      </c>
      <c r="C18423" t="s">
        <v>1343</v>
      </c>
      <c r="E18423">
        <v>12</v>
      </c>
      <c r="F18423" t="s">
        <v>1253</v>
      </c>
      <c r="J18423" t="s">
        <v>23</v>
      </c>
      <c r="K18423">
        <v>1</v>
      </c>
      <c r="L18423">
        <v>61.2</v>
      </c>
      <c r="M18423">
        <v>8.3370000000000007E-3</v>
      </c>
      <c r="O18423" s="12">
        <f>VLOOKUP(C18423,[3]May!$C:$Z,24,FALSE)</f>
        <v>2019</v>
      </c>
    </row>
    <row r="18424" spans="1:15" x14ac:dyDescent="0.25">
      <c r="A18424" t="s">
        <v>1245</v>
      </c>
      <c r="C18424" t="s">
        <v>1343</v>
      </c>
      <c r="E18424">
        <v>2</v>
      </c>
      <c r="F18424" t="s">
        <v>1247</v>
      </c>
      <c r="J18424" t="s">
        <v>23</v>
      </c>
      <c r="K18424">
        <v>9</v>
      </c>
      <c r="L18424">
        <v>586.16999999999996</v>
      </c>
      <c r="M18424">
        <v>0.45900000000000002</v>
      </c>
      <c r="O18424" s="12">
        <f>VLOOKUP(C18424,[3]May!$C:$Z,24,FALSE)</f>
        <v>2019</v>
      </c>
    </row>
    <row r="18425" spans="1:15" x14ac:dyDescent="0.25">
      <c r="A18425" t="s">
        <v>1245</v>
      </c>
      <c r="C18425" t="s">
        <v>1343</v>
      </c>
      <c r="E18425">
        <v>2</v>
      </c>
      <c r="F18425" t="s">
        <v>1247</v>
      </c>
      <c r="J18425" t="s">
        <v>23</v>
      </c>
      <c r="K18425">
        <v>2</v>
      </c>
      <c r="L18425">
        <v>130.26</v>
      </c>
      <c r="M18425">
        <v>0.10199999999999999</v>
      </c>
      <c r="O18425" s="12">
        <f>VLOOKUP(C18425,[3]May!$C:$Z,24,FALSE)</f>
        <v>2019</v>
      </c>
    </row>
    <row r="18426" spans="1:15" x14ac:dyDescent="0.25">
      <c r="A18426" t="s">
        <v>1245</v>
      </c>
      <c r="C18426" t="s">
        <v>1343</v>
      </c>
      <c r="E18426">
        <v>2</v>
      </c>
      <c r="F18426" t="s">
        <v>1247</v>
      </c>
      <c r="J18426" t="s">
        <v>23</v>
      </c>
      <c r="K18426">
        <v>2</v>
      </c>
      <c r="L18426">
        <v>10.220000000000001</v>
      </c>
      <c r="M18426">
        <v>8.0000000000000002E-3</v>
      </c>
      <c r="O18426" s="12">
        <f>VLOOKUP(C18426,[3]May!$C:$Z,24,FALSE)</f>
        <v>2019</v>
      </c>
    </row>
    <row r="18427" spans="1:15" x14ac:dyDescent="0.25">
      <c r="A18427" t="s">
        <v>1245</v>
      </c>
      <c r="C18427" t="s">
        <v>1343</v>
      </c>
      <c r="E18427">
        <v>2</v>
      </c>
      <c r="F18427" t="s">
        <v>1247</v>
      </c>
      <c r="J18427" t="s">
        <v>23</v>
      </c>
      <c r="K18427">
        <v>2</v>
      </c>
      <c r="L18427">
        <v>130.26</v>
      </c>
      <c r="M18427">
        <v>0.10199999999999999</v>
      </c>
      <c r="O18427" s="12">
        <f>VLOOKUP(C18427,[3]May!$C:$Z,24,FALSE)</f>
        <v>2019</v>
      </c>
    </row>
    <row r="18428" spans="1:15" x14ac:dyDescent="0.25">
      <c r="A18428" t="s">
        <v>1245</v>
      </c>
      <c r="C18428" t="s">
        <v>1343</v>
      </c>
      <c r="E18428">
        <v>9</v>
      </c>
      <c r="F18428" t="s">
        <v>1256</v>
      </c>
      <c r="J18428" t="s">
        <v>23</v>
      </c>
      <c r="K18428">
        <v>3</v>
      </c>
      <c r="L18428">
        <v>117.18</v>
      </c>
      <c r="M18428">
        <v>9.6600000000000005E-2</v>
      </c>
      <c r="O18428" s="12">
        <f>VLOOKUP(C18428,[3]May!$C:$Z,24,FALSE)</f>
        <v>2019</v>
      </c>
    </row>
    <row r="18429" spans="1:15" x14ac:dyDescent="0.25">
      <c r="A18429" t="s">
        <v>1245</v>
      </c>
      <c r="C18429" t="s">
        <v>1343</v>
      </c>
      <c r="E18429">
        <v>2</v>
      </c>
      <c r="F18429" t="s">
        <v>1247</v>
      </c>
      <c r="J18429" t="s">
        <v>23</v>
      </c>
      <c r="K18429">
        <v>2</v>
      </c>
      <c r="L18429">
        <v>130.26</v>
      </c>
      <c r="M18429">
        <v>0.10199999999999999</v>
      </c>
      <c r="O18429" s="12">
        <f>VLOOKUP(C18429,[3]May!$C:$Z,24,FALSE)</f>
        <v>2019</v>
      </c>
    </row>
    <row r="18430" spans="1:15" x14ac:dyDescent="0.25">
      <c r="A18430" t="s">
        <v>1245</v>
      </c>
      <c r="C18430" t="s">
        <v>1343</v>
      </c>
      <c r="E18430">
        <v>2</v>
      </c>
      <c r="F18430" t="s">
        <v>1247</v>
      </c>
      <c r="J18430" t="s">
        <v>23</v>
      </c>
      <c r="K18430">
        <v>6</v>
      </c>
      <c r="L18430">
        <v>30.66</v>
      </c>
      <c r="M18430">
        <v>2.4E-2</v>
      </c>
      <c r="O18430" s="12">
        <f>VLOOKUP(C18430,[3]May!$C:$Z,24,FALSE)</f>
        <v>2019</v>
      </c>
    </row>
    <row r="18431" spans="1:15" x14ac:dyDescent="0.25">
      <c r="A18431" t="s">
        <v>1245</v>
      </c>
      <c r="C18431" t="s">
        <v>1343</v>
      </c>
      <c r="E18431">
        <v>6</v>
      </c>
      <c r="F18431" t="s">
        <v>1250</v>
      </c>
      <c r="J18431" t="s">
        <v>23</v>
      </c>
      <c r="K18431">
        <v>1</v>
      </c>
      <c r="L18431">
        <v>10.85</v>
      </c>
      <c r="M18431">
        <v>8.5000000000000006E-3</v>
      </c>
      <c r="O18431" s="12">
        <f>VLOOKUP(C18431,[3]May!$C:$Z,24,FALSE)</f>
        <v>2019</v>
      </c>
    </row>
    <row r="18432" spans="1:15" x14ac:dyDescent="0.25">
      <c r="A18432" t="s">
        <v>1245</v>
      </c>
      <c r="C18432" t="s">
        <v>1343</v>
      </c>
      <c r="E18432">
        <v>9</v>
      </c>
      <c r="F18432" t="s">
        <v>1256</v>
      </c>
      <c r="J18432" t="s">
        <v>23</v>
      </c>
      <c r="K18432">
        <v>4</v>
      </c>
      <c r="L18432">
        <v>156.24</v>
      </c>
      <c r="M18432">
        <v>0.1288</v>
      </c>
      <c r="O18432" s="12">
        <f>VLOOKUP(C18432,[3]May!$C:$Z,24,FALSE)</f>
        <v>2019</v>
      </c>
    </row>
    <row r="18433" spans="1:15" x14ac:dyDescent="0.25">
      <c r="A18433" t="s">
        <v>1245</v>
      </c>
      <c r="C18433" t="s">
        <v>1343</v>
      </c>
      <c r="E18433">
        <v>2</v>
      </c>
      <c r="F18433" t="s">
        <v>1247</v>
      </c>
      <c r="J18433" t="s">
        <v>23</v>
      </c>
      <c r="K18433">
        <v>4</v>
      </c>
      <c r="L18433">
        <v>20.440000000000001</v>
      </c>
      <c r="M18433">
        <v>1.6E-2</v>
      </c>
      <c r="O18433" s="12">
        <f>VLOOKUP(C18433,[3]May!$C:$Z,24,FALSE)</f>
        <v>2019</v>
      </c>
    </row>
    <row r="18434" spans="1:15" x14ac:dyDescent="0.25">
      <c r="A18434" t="s">
        <v>1245</v>
      </c>
      <c r="C18434" t="s">
        <v>1343</v>
      </c>
      <c r="E18434">
        <v>2</v>
      </c>
      <c r="F18434" t="s">
        <v>1247</v>
      </c>
      <c r="J18434" t="s">
        <v>23</v>
      </c>
      <c r="K18434">
        <v>2</v>
      </c>
      <c r="L18434">
        <v>130.26</v>
      </c>
      <c r="M18434">
        <v>0.10199999999999999</v>
      </c>
      <c r="O18434" s="12">
        <f>VLOOKUP(C18434,[3]May!$C:$Z,24,FALSE)</f>
        <v>2019</v>
      </c>
    </row>
    <row r="18435" spans="1:15" x14ac:dyDescent="0.25">
      <c r="A18435" t="s">
        <v>1245</v>
      </c>
      <c r="C18435" t="s">
        <v>1343</v>
      </c>
      <c r="E18435">
        <v>12</v>
      </c>
      <c r="F18435" t="s">
        <v>1253</v>
      </c>
      <c r="J18435" t="s">
        <v>23</v>
      </c>
      <c r="K18435">
        <v>1</v>
      </c>
      <c r="L18435">
        <v>61.2</v>
      </c>
      <c r="M18435">
        <v>8.3370000000000007E-3</v>
      </c>
      <c r="O18435" s="12">
        <f>VLOOKUP(C18435,[3]May!$C:$Z,24,FALSE)</f>
        <v>2019</v>
      </c>
    </row>
    <row r="18436" spans="1:15" x14ac:dyDescent="0.25">
      <c r="A18436" t="s">
        <v>1245</v>
      </c>
      <c r="C18436" t="s">
        <v>1343</v>
      </c>
      <c r="E18436">
        <v>12</v>
      </c>
      <c r="F18436" t="s">
        <v>1253</v>
      </c>
      <c r="J18436" t="s">
        <v>23</v>
      </c>
      <c r="K18436">
        <v>1</v>
      </c>
      <c r="L18436">
        <v>61.2</v>
      </c>
      <c r="M18436">
        <v>8.3370000000000007E-3</v>
      </c>
      <c r="O18436" s="12">
        <f>VLOOKUP(C18436,[3]May!$C:$Z,24,FALSE)</f>
        <v>2019</v>
      </c>
    </row>
    <row r="18437" spans="1:15" x14ac:dyDescent="0.25">
      <c r="A18437" t="s">
        <v>1245</v>
      </c>
      <c r="C18437" t="s">
        <v>1343</v>
      </c>
      <c r="E18437">
        <v>9</v>
      </c>
      <c r="F18437" t="s">
        <v>1256</v>
      </c>
      <c r="J18437" t="s">
        <v>23</v>
      </c>
      <c r="K18437">
        <v>4</v>
      </c>
      <c r="L18437">
        <v>156.24</v>
      </c>
      <c r="M18437">
        <v>0.1288</v>
      </c>
      <c r="O18437" s="12">
        <f>VLOOKUP(C18437,[3]May!$C:$Z,24,FALSE)</f>
        <v>2019</v>
      </c>
    </row>
    <row r="18438" spans="1:15" x14ac:dyDescent="0.25">
      <c r="A18438" t="s">
        <v>1245</v>
      </c>
      <c r="C18438" t="s">
        <v>1343</v>
      </c>
      <c r="E18438">
        <v>2</v>
      </c>
      <c r="F18438" t="s">
        <v>1247</v>
      </c>
      <c r="J18438" t="s">
        <v>23</v>
      </c>
      <c r="K18438">
        <v>1</v>
      </c>
      <c r="L18438">
        <v>65.13</v>
      </c>
      <c r="M18438">
        <v>5.0999999999999997E-2</v>
      </c>
      <c r="O18438" s="12">
        <f>VLOOKUP(C18438,[3]May!$C:$Z,24,FALSE)</f>
        <v>2019</v>
      </c>
    </row>
    <row r="18439" spans="1:15" x14ac:dyDescent="0.25">
      <c r="A18439" t="s">
        <v>1245</v>
      </c>
      <c r="C18439" t="s">
        <v>1343</v>
      </c>
      <c r="E18439">
        <v>2</v>
      </c>
      <c r="F18439" t="s">
        <v>1247</v>
      </c>
      <c r="J18439" t="s">
        <v>23</v>
      </c>
      <c r="K18439">
        <v>8</v>
      </c>
      <c r="L18439">
        <v>40.880000000000003</v>
      </c>
      <c r="M18439">
        <v>3.2000000000000001E-2</v>
      </c>
      <c r="O18439" s="12">
        <f>VLOOKUP(C18439,[3]May!$C:$Z,24,FALSE)</f>
        <v>2019</v>
      </c>
    </row>
    <row r="18440" spans="1:15" x14ac:dyDescent="0.25">
      <c r="A18440" t="s">
        <v>1245</v>
      </c>
      <c r="C18440" t="s">
        <v>1343</v>
      </c>
      <c r="E18440">
        <v>2</v>
      </c>
      <c r="F18440" t="s">
        <v>1247</v>
      </c>
      <c r="J18440" t="s">
        <v>23</v>
      </c>
      <c r="K18440">
        <v>5</v>
      </c>
      <c r="L18440">
        <v>25.55</v>
      </c>
      <c r="M18440">
        <v>0.02</v>
      </c>
      <c r="O18440" s="12">
        <f>VLOOKUP(C18440,[3]May!$C:$Z,24,FALSE)</f>
        <v>2019</v>
      </c>
    </row>
    <row r="18441" spans="1:15" x14ac:dyDescent="0.25">
      <c r="A18441" t="s">
        <v>1245</v>
      </c>
      <c r="C18441" t="s">
        <v>1343</v>
      </c>
      <c r="E18441">
        <v>6</v>
      </c>
      <c r="F18441" t="s">
        <v>1250</v>
      </c>
      <c r="J18441" t="s">
        <v>23</v>
      </c>
      <c r="K18441">
        <v>2</v>
      </c>
      <c r="L18441">
        <v>21.7</v>
      </c>
      <c r="M18441">
        <v>1.7000000000000001E-2</v>
      </c>
      <c r="O18441" s="12">
        <f>VLOOKUP(C18441,[3]May!$C:$Z,24,FALSE)</f>
        <v>2019</v>
      </c>
    </row>
    <row r="18442" spans="1:15" x14ac:dyDescent="0.25">
      <c r="A18442" t="s">
        <v>1245</v>
      </c>
      <c r="C18442" t="s">
        <v>1343</v>
      </c>
      <c r="E18442">
        <v>9</v>
      </c>
      <c r="F18442" t="s">
        <v>1256</v>
      </c>
      <c r="J18442" t="s">
        <v>23</v>
      </c>
      <c r="K18442">
        <v>4</v>
      </c>
      <c r="L18442">
        <v>156.24</v>
      </c>
      <c r="M18442">
        <v>0.1288</v>
      </c>
      <c r="O18442" s="12">
        <f>VLOOKUP(C18442,[3]May!$C:$Z,24,FALSE)</f>
        <v>2019</v>
      </c>
    </row>
    <row r="18443" spans="1:15" x14ac:dyDescent="0.25">
      <c r="A18443" t="s">
        <v>1245</v>
      </c>
      <c r="C18443" t="s">
        <v>1343</v>
      </c>
      <c r="E18443">
        <v>2</v>
      </c>
      <c r="F18443" t="s">
        <v>1247</v>
      </c>
      <c r="J18443" t="s">
        <v>23</v>
      </c>
      <c r="K18443">
        <v>2</v>
      </c>
      <c r="L18443">
        <v>130.26</v>
      </c>
      <c r="M18443">
        <v>0.10199999999999999</v>
      </c>
      <c r="O18443" s="12">
        <f>VLOOKUP(C18443,[3]May!$C:$Z,24,FALSE)</f>
        <v>2019</v>
      </c>
    </row>
    <row r="18444" spans="1:15" x14ac:dyDescent="0.25">
      <c r="A18444" t="s">
        <v>1245</v>
      </c>
      <c r="C18444" t="s">
        <v>1343</v>
      </c>
      <c r="E18444">
        <v>2</v>
      </c>
      <c r="F18444" t="s">
        <v>1247</v>
      </c>
      <c r="J18444" t="s">
        <v>23</v>
      </c>
      <c r="K18444">
        <v>8</v>
      </c>
      <c r="L18444">
        <v>40.880000000000003</v>
      </c>
      <c r="M18444">
        <v>3.2000000000000001E-2</v>
      </c>
      <c r="O18444" s="12">
        <f>VLOOKUP(C18444,[3]May!$C:$Z,24,FALSE)</f>
        <v>2019</v>
      </c>
    </row>
    <row r="18445" spans="1:15" x14ac:dyDescent="0.25">
      <c r="A18445" t="s">
        <v>1245</v>
      </c>
      <c r="C18445" t="s">
        <v>1343</v>
      </c>
      <c r="E18445">
        <v>2</v>
      </c>
      <c r="F18445" t="s">
        <v>1247</v>
      </c>
      <c r="J18445" t="s">
        <v>23</v>
      </c>
      <c r="K18445">
        <v>4</v>
      </c>
      <c r="L18445">
        <v>20.440000000000001</v>
      </c>
      <c r="M18445">
        <v>1.6E-2</v>
      </c>
      <c r="O18445" s="12">
        <f>VLOOKUP(C18445,[3]May!$C:$Z,24,FALSE)</f>
        <v>2019</v>
      </c>
    </row>
    <row r="18446" spans="1:15" x14ac:dyDescent="0.25">
      <c r="A18446" t="s">
        <v>1245</v>
      </c>
      <c r="C18446" t="s">
        <v>1343</v>
      </c>
      <c r="E18446">
        <v>2</v>
      </c>
      <c r="F18446" t="s">
        <v>1247</v>
      </c>
      <c r="J18446" t="s">
        <v>23</v>
      </c>
      <c r="K18446">
        <v>5</v>
      </c>
      <c r="L18446">
        <v>325.64999999999998</v>
      </c>
      <c r="M18446">
        <v>0.255</v>
      </c>
      <c r="O18446" s="12">
        <f>VLOOKUP(C18446,[3]May!$C:$Z,24,FALSE)</f>
        <v>2019</v>
      </c>
    </row>
    <row r="18447" spans="1:15" x14ac:dyDescent="0.25">
      <c r="A18447" t="s">
        <v>1245</v>
      </c>
      <c r="C18447" t="s">
        <v>1343</v>
      </c>
      <c r="E18447">
        <v>2</v>
      </c>
      <c r="F18447" t="s">
        <v>1247</v>
      </c>
      <c r="J18447" t="s">
        <v>23</v>
      </c>
      <c r="K18447">
        <v>2</v>
      </c>
      <c r="L18447">
        <v>10.220000000000001</v>
      </c>
      <c r="M18447">
        <v>8.0000000000000002E-3</v>
      </c>
      <c r="O18447" s="12">
        <f>VLOOKUP(C18447,[3]May!$C:$Z,24,FALSE)</f>
        <v>2019</v>
      </c>
    </row>
    <row r="18448" spans="1:15" x14ac:dyDescent="0.25">
      <c r="A18448" t="s">
        <v>1245</v>
      </c>
      <c r="C18448" t="s">
        <v>1343</v>
      </c>
      <c r="E18448">
        <v>9</v>
      </c>
      <c r="F18448" t="s">
        <v>1256</v>
      </c>
      <c r="J18448" t="s">
        <v>23</v>
      </c>
      <c r="K18448">
        <v>2</v>
      </c>
      <c r="L18448">
        <v>78.12</v>
      </c>
      <c r="M18448">
        <v>6.4399999999999999E-2</v>
      </c>
      <c r="O18448" s="12">
        <f>VLOOKUP(C18448,[3]May!$C:$Z,24,FALSE)</f>
        <v>2019</v>
      </c>
    </row>
    <row r="18449" spans="1:15" x14ac:dyDescent="0.25">
      <c r="A18449" t="s">
        <v>1245</v>
      </c>
      <c r="C18449" t="s">
        <v>1343</v>
      </c>
      <c r="E18449">
        <v>9</v>
      </c>
      <c r="F18449" t="s">
        <v>1256</v>
      </c>
      <c r="J18449" t="s">
        <v>23</v>
      </c>
      <c r="K18449">
        <v>2</v>
      </c>
      <c r="L18449">
        <v>78.12</v>
      </c>
      <c r="M18449">
        <v>6.4399999999999999E-2</v>
      </c>
      <c r="O18449" s="12">
        <f>VLOOKUP(C18449,[3]May!$C:$Z,24,FALSE)</f>
        <v>2019</v>
      </c>
    </row>
    <row r="18450" spans="1:15" x14ac:dyDescent="0.25">
      <c r="A18450" t="s">
        <v>1245</v>
      </c>
      <c r="C18450" t="s">
        <v>1343</v>
      </c>
      <c r="E18450">
        <v>12</v>
      </c>
      <c r="F18450" t="s">
        <v>1253</v>
      </c>
      <c r="J18450" t="s">
        <v>23</v>
      </c>
      <c r="K18450">
        <v>1</v>
      </c>
      <c r="L18450">
        <v>61.2</v>
      </c>
      <c r="M18450">
        <v>8.3370000000000007E-3</v>
      </c>
      <c r="O18450" s="12">
        <f>VLOOKUP(C18450,[3]May!$C:$Z,24,FALSE)</f>
        <v>2019</v>
      </c>
    </row>
    <row r="18451" spans="1:15" x14ac:dyDescent="0.25">
      <c r="A18451" t="s">
        <v>1245</v>
      </c>
      <c r="C18451" t="s">
        <v>1343</v>
      </c>
      <c r="E18451">
        <v>2</v>
      </c>
      <c r="F18451" t="s">
        <v>1247</v>
      </c>
      <c r="J18451" t="s">
        <v>23</v>
      </c>
      <c r="K18451">
        <v>5</v>
      </c>
      <c r="L18451">
        <v>25.55</v>
      </c>
      <c r="M18451">
        <v>0.02</v>
      </c>
      <c r="O18451" s="12">
        <f>VLOOKUP(C18451,[3]May!$C:$Z,24,FALSE)</f>
        <v>2019</v>
      </c>
    </row>
    <row r="18452" spans="1:15" x14ac:dyDescent="0.25">
      <c r="A18452" t="s">
        <v>1245</v>
      </c>
      <c r="C18452" t="s">
        <v>1343</v>
      </c>
      <c r="E18452">
        <v>2</v>
      </c>
      <c r="F18452" t="s">
        <v>1247</v>
      </c>
      <c r="J18452" t="s">
        <v>23</v>
      </c>
      <c r="K18452">
        <v>2</v>
      </c>
      <c r="L18452">
        <v>130.26</v>
      </c>
      <c r="M18452">
        <v>0.10199999999999999</v>
      </c>
      <c r="O18452" s="12">
        <f>VLOOKUP(C18452,[3]May!$C:$Z,24,FALSE)</f>
        <v>2019</v>
      </c>
    </row>
    <row r="18453" spans="1:15" x14ac:dyDescent="0.25">
      <c r="A18453" t="s">
        <v>1245</v>
      </c>
      <c r="C18453" t="s">
        <v>1343</v>
      </c>
      <c r="E18453">
        <v>12</v>
      </c>
      <c r="F18453" t="s">
        <v>1253</v>
      </c>
      <c r="J18453" t="s">
        <v>23</v>
      </c>
      <c r="K18453">
        <v>1</v>
      </c>
      <c r="L18453">
        <v>61.2</v>
      </c>
      <c r="M18453">
        <v>8.3370000000000007E-3</v>
      </c>
      <c r="O18453" s="12">
        <f>VLOOKUP(C18453,[3]May!$C:$Z,24,FALSE)</f>
        <v>2019</v>
      </c>
    </row>
    <row r="18454" spans="1:15" x14ac:dyDescent="0.25">
      <c r="A18454" t="s">
        <v>1245</v>
      </c>
      <c r="C18454" t="s">
        <v>1343</v>
      </c>
      <c r="E18454">
        <v>2</v>
      </c>
      <c r="F18454" t="s">
        <v>1247</v>
      </c>
      <c r="J18454" t="s">
        <v>23</v>
      </c>
      <c r="K18454">
        <v>8</v>
      </c>
      <c r="L18454">
        <v>40.880000000000003</v>
      </c>
      <c r="M18454">
        <v>3.2000000000000001E-2</v>
      </c>
      <c r="O18454" s="12">
        <f>VLOOKUP(C18454,[3]May!$C:$Z,24,FALSE)</f>
        <v>2019</v>
      </c>
    </row>
    <row r="18455" spans="1:15" x14ac:dyDescent="0.25">
      <c r="A18455" t="s">
        <v>1245</v>
      </c>
      <c r="C18455" t="s">
        <v>1343</v>
      </c>
      <c r="E18455">
        <v>2</v>
      </c>
      <c r="F18455" t="s">
        <v>1247</v>
      </c>
      <c r="J18455" t="s">
        <v>23</v>
      </c>
      <c r="K18455">
        <v>3</v>
      </c>
      <c r="L18455">
        <v>195.39</v>
      </c>
      <c r="M18455">
        <v>0.153</v>
      </c>
      <c r="O18455" s="12">
        <f>VLOOKUP(C18455,[3]May!$C:$Z,24,FALSE)</f>
        <v>2019</v>
      </c>
    </row>
    <row r="18456" spans="1:15" x14ac:dyDescent="0.25">
      <c r="A18456" t="s">
        <v>1245</v>
      </c>
      <c r="C18456" t="s">
        <v>1343</v>
      </c>
      <c r="E18456">
        <v>12</v>
      </c>
      <c r="F18456" t="s">
        <v>1253</v>
      </c>
      <c r="J18456" t="s">
        <v>23</v>
      </c>
      <c r="K18456">
        <v>1</v>
      </c>
      <c r="L18456">
        <v>61.2</v>
      </c>
      <c r="M18456">
        <v>8.3370000000000007E-3</v>
      </c>
      <c r="O18456" s="12">
        <f>VLOOKUP(C18456,[3]May!$C:$Z,24,FALSE)</f>
        <v>2019</v>
      </c>
    </row>
    <row r="18457" spans="1:15" x14ac:dyDescent="0.25">
      <c r="A18457" t="s">
        <v>1245</v>
      </c>
      <c r="C18457" t="s">
        <v>1343</v>
      </c>
      <c r="E18457">
        <v>9</v>
      </c>
      <c r="F18457" t="s">
        <v>1256</v>
      </c>
      <c r="J18457" t="s">
        <v>23</v>
      </c>
      <c r="K18457">
        <v>4</v>
      </c>
      <c r="L18457">
        <v>156.24</v>
      </c>
      <c r="M18457">
        <v>0.1288</v>
      </c>
      <c r="O18457" s="12">
        <f>VLOOKUP(C18457,[3]May!$C:$Z,24,FALSE)</f>
        <v>2019</v>
      </c>
    </row>
    <row r="18458" spans="1:15" x14ac:dyDescent="0.25">
      <c r="A18458" t="s">
        <v>1245</v>
      </c>
      <c r="C18458" t="s">
        <v>1343</v>
      </c>
      <c r="E18458">
        <v>2</v>
      </c>
      <c r="F18458" t="s">
        <v>1247</v>
      </c>
      <c r="J18458" t="s">
        <v>23</v>
      </c>
      <c r="K18458">
        <v>2</v>
      </c>
      <c r="L18458">
        <v>10.220000000000001</v>
      </c>
      <c r="M18458">
        <v>8.0000000000000002E-3</v>
      </c>
      <c r="O18458" s="12">
        <f>VLOOKUP(C18458,[3]May!$C:$Z,24,FALSE)</f>
        <v>2019</v>
      </c>
    </row>
    <row r="18459" spans="1:15" x14ac:dyDescent="0.25">
      <c r="A18459" t="s">
        <v>1245</v>
      </c>
      <c r="C18459" t="s">
        <v>1343</v>
      </c>
      <c r="E18459">
        <v>12</v>
      </c>
      <c r="F18459" t="s">
        <v>1253</v>
      </c>
      <c r="J18459" t="s">
        <v>23</v>
      </c>
      <c r="K18459">
        <v>1</v>
      </c>
      <c r="L18459">
        <v>61.2</v>
      </c>
      <c r="M18459">
        <v>8.3370000000000007E-3</v>
      </c>
      <c r="O18459" s="12">
        <f>VLOOKUP(C18459,[3]May!$C:$Z,24,FALSE)</f>
        <v>2019</v>
      </c>
    </row>
    <row r="18460" spans="1:15" x14ac:dyDescent="0.25">
      <c r="A18460" t="s">
        <v>1245</v>
      </c>
      <c r="C18460" t="s">
        <v>1343</v>
      </c>
      <c r="E18460">
        <v>2</v>
      </c>
      <c r="F18460" t="s">
        <v>1247</v>
      </c>
      <c r="J18460" t="s">
        <v>23</v>
      </c>
      <c r="K18460">
        <v>12</v>
      </c>
      <c r="L18460">
        <v>781.56</v>
      </c>
      <c r="M18460">
        <v>0.61199999999999999</v>
      </c>
      <c r="O18460" s="12">
        <f>VLOOKUP(C18460,[3]May!$C:$Z,24,FALSE)</f>
        <v>2019</v>
      </c>
    </row>
    <row r="18461" spans="1:15" x14ac:dyDescent="0.25">
      <c r="A18461" t="s">
        <v>1245</v>
      </c>
      <c r="C18461" t="s">
        <v>1343</v>
      </c>
      <c r="E18461">
        <v>2</v>
      </c>
      <c r="F18461" t="s">
        <v>1247</v>
      </c>
      <c r="J18461" t="s">
        <v>23</v>
      </c>
      <c r="K18461">
        <v>5</v>
      </c>
      <c r="L18461">
        <v>25.55</v>
      </c>
      <c r="M18461">
        <v>0.02</v>
      </c>
      <c r="O18461" s="12">
        <f>VLOOKUP(C18461,[3]May!$C:$Z,24,FALSE)</f>
        <v>2019</v>
      </c>
    </row>
    <row r="18462" spans="1:15" x14ac:dyDescent="0.25">
      <c r="A18462" t="s">
        <v>1245</v>
      </c>
      <c r="C18462" t="s">
        <v>1343</v>
      </c>
      <c r="E18462">
        <v>2</v>
      </c>
      <c r="F18462" t="s">
        <v>1247</v>
      </c>
      <c r="J18462" t="s">
        <v>23</v>
      </c>
      <c r="K18462">
        <v>2</v>
      </c>
      <c r="L18462">
        <v>130.26</v>
      </c>
      <c r="M18462">
        <v>0.10199999999999999</v>
      </c>
      <c r="O18462" s="12">
        <f>VLOOKUP(C18462,[3]May!$C:$Z,24,FALSE)</f>
        <v>2019</v>
      </c>
    </row>
    <row r="18463" spans="1:15" x14ac:dyDescent="0.25">
      <c r="A18463" t="s">
        <v>1245</v>
      </c>
      <c r="C18463" t="s">
        <v>1343</v>
      </c>
      <c r="E18463">
        <v>9</v>
      </c>
      <c r="F18463" t="s">
        <v>1256</v>
      </c>
      <c r="J18463" t="s">
        <v>23</v>
      </c>
      <c r="K18463">
        <v>4</v>
      </c>
      <c r="L18463">
        <v>156.24</v>
      </c>
      <c r="M18463">
        <v>0.1288</v>
      </c>
      <c r="O18463" s="12">
        <f>VLOOKUP(C18463,[3]May!$C:$Z,24,FALSE)</f>
        <v>2019</v>
      </c>
    </row>
    <row r="18464" spans="1:15" x14ac:dyDescent="0.25">
      <c r="A18464" t="s">
        <v>1245</v>
      </c>
      <c r="C18464" t="s">
        <v>1343</v>
      </c>
      <c r="E18464">
        <v>12</v>
      </c>
      <c r="F18464" t="s">
        <v>1253</v>
      </c>
      <c r="J18464" t="s">
        <v>23</v>
      </c>
      <c r="K18464">
        <v>1</v>
      </c>
      <c r="L18464">
        <v>61.2</v>
      </c>
      <c r="M18464">
        <v>8.3370000000000007E-3</v>
      </c>
      <c r="O18464" s="12">
        <f>VLOOKUP(C18464,[3]May!$C:$Z,24,FALSE)</f>
        <v>2019</v>
      </c>
    </row>
    <row r="18465" spans="1:15" x14ac:dyDescent="0.25">
      <c r="A18465" t="s">
        <v>1245</v>
      </c>
      <c r="C18465" t="s">
        <v>1343</v>
      </c>
      <c r="E18465">
        <v>2</v>
      </c>
      <c r="F18465" t="s">
        <v>1247</v>
      </c>
      <c r="J18465" t="s">
        <v>23</v>
      </c>
      <c r="K18465">
        <v>4</v>
      </c>
      <c r="L18465">
        <v>20.440000000000001</v>
      </c>
      <c r="M18465">
        <v>1.6E-2</v>
      </c>
      <c r="O18465" s="12">
        <f>VLOOKUP(C18465,[3]May!$C:$Z,24,FALSE)</f>
        <v>2019</v>
      </c>
    </row>
    <row r="18466" spans="1:15" x14ac:dyDescent="0.25">
      <c r="A18466" t="s">
        <v>1245</v>
      </c>
      <c r="C18466" t="s">
        <v>1343</v>
      </c>
      <c r="E18466">
        <v>9</v>
      </c>
      <c r="F18466" t="s">
        <v>1256</v>
      </c>
      <c r="J18466" t="s">
        <v>23</v>
      </c>
      <c r="K18466">
        <v>4</v>
      </c>
      <c r="L18466">
        <v>156.24</v>
      </c>
      <c r="M18466">
        <v>0.1288</v>
      </c>
      <c r="O18466" s="12">
        <f>VLOOKUP(C18466,[3]May!$C:$Z,24,FALSE)</f>
        <v>2019</v>
      </c>
    </row>
    <row r="18467" spans="1:15" x14ac:dyDescent="0.25">
      <c r="A18467" t="s">
        <v>1245</v>
      </c>
      <c r="C18467" t="s">
        <v>1343</v>
      </c>
      <c r="E18467">
        <v>2</v>
      </c>
      <c r="F18467" t="s">
        <v>1247</v>
      </c>
      <c r="J18467" t="s">
        <v>23</v>
      </c>
      <c r="K18467">
        <v>4</v>
      </c>
      <c r="L18467">
        <v>20.440000000000001</v>
      </c>
      <c r="M18467">
        <v>1.6E-2</v>
      </c>
      <c r="O18467" s="12">
        <f>VLOOKUP(C18467,[3]May!$C:$Z,24,FALSE)</f>
        <v>2019</v>
      </c>
    </row>
    <row r="18468" spans="1:15" x14ac:dyDescent="0.25">
      <c r="A18468" t="s">
        <v>1245</v>
      </c>
      <c r="C18468" t="s">
        <v>1343</v>
      </c>
      <c r="E18468">
        <v>2</v>
      </c>
      <c r="F18468" t="s">
        <v>1247</v>
      </c>
      <c r="J18468" t="s">
        <v>23</v>
      </c>
      <c r="K18468">
        <v>3</v>
      </c>
      <c r="L18468">
        <v>195.39</v>
      </c>
      <c r="M18468">
        <v>0.153</v>
      </c>
      <c r="O18468" s="12">
        <f>VLOOKUP(C18468,[3]May!$C:$Z,24,FALSE)</f>
        <v>2019</v>
      </c>
    </row>
    <row r="18469" spans="1:15" x14ac:dyDescent="0.25">
      <c r="A18469" t="s">
        <v>1245</v>
      </c>
      <c r="C18469" t="s">
        <v>1343</v>
      </c>
      <c r="E18469">
        <v>2</v>
      </c>
      <c r="F18469" t="s">
        <v>1247</v>
      </c>
      <c r="J18469" t="s">
        <v>23</v>
      </c>
      <c r="K18469">
        <v>5</v>
      </c>
      <c r="L18469">
        <v>25.55</v>
      </c>
      <c r="M18469">
        <v>0.02</v>
      </c>
      <c r="O18469" s="12">
        <f>VLOOKUP(C18469,[3]May!$C:$Z,24,FALSE)</f>
        <v>2019</v>
      </c>
    </row>
    <row r="18470" spans="1:15" x14ac:dyDescent="0.25">
      <c r="A18470" t="s">
        <v>1245</v>
      </c>
      <c r="C18470" t="s">
        <v>1343</v>
      </c>
      <c r="E18470">
        <v>12</v>
      </c>
      <c r="F18470" t="s">
        <v>1253</v>
      </c>
      <c r="J18470" t="s">
        <v>23</v>
      </c>
      <c r="K18470">
        <v>1</v>
      </c>
      <c r="L18470">
        <v>61.2</v>
      </c>
      <c r="M18470">
        <v>8.3370000000000007E-3</v>
      </c>
      <c r="O18470" s="12">
        <f>VLOOKUP(C18470,[3]May!$C:$Z,24,FALSE)</f>
        <v>2019</v>
      </c>
    </row>
    <row r="18471" spans="1:15" x14ac:dyDescent="0.25">
      <c r="A18471" t="s">
        <v>1245</v>
      </c>
      <c r="C18471" t="s">
        <v>1343</v>
      </c>
      <c r="E18471">
        <v>2</v>
      </c>
      <c r="F18471" t="s">
        <v>1247</v>
      </c>
      <c r="J18471" t="s">
        <v>23</v>
      </c>
      <c r="K18471">
        <v>8</v>
      </c>
      <c r="L18471">
        <v>40.880000000000003</v>
      </c>
      <c r="M18471">
        <v>3.2000000000000001E-2</v>
      </c>
      <c r="O18471" s="12">
        <f>VLOOKUP(C18471,[3]May!$C:$Z,24,FALSE)</f>
        <v>2019</v>
      </c>
    </row>
    <row r="18472" spans="1:15" x14ac:dyDescent="0.25">
      <c r="A18472" t="s">
        <v>1245</v>
      </c>
      <c r="C18472" t="s">
        <v>1343</v>
      </c>
      <c r="E18472">
        <v>12</v>
      </c>
      <c r="F18472" t="s">
        <v>1253</v>
      </c>
      <c r="J18472" t="s">
        <v>23</v>
      </c>
      <c r="K18472">
        <v>1</v>
      </c>
      <c r="L18472">
        <v>61.2</v>
      </c>
      <c r="M18472">
        <v>8.3370000000000007E-3</v>
      </c>
      <c r="O18472" s="12">
        <f>VLOOKUP(C18472,[3]May!$C:$Z,24,FALSE)</f>
        <v>2019</v>
      </c>
    </row>
    <row r="18473" spans="1:15" x14ac:dyDescent="0.25">
      <c r="A18473" t="s">
        <v>1245</v>
      </c>
      <c r="C18473" t="s">
        <v>1343</v>
      </c>
      <c r="E18473">
        <v>2</v>
      </c>
      <c r="F18473" t="s">
        <v>1247</v>
      </c>
      <c r="J18473" t="s">
        <v>23</v>
      </c>
      <c r="K18473">
        <v>5</v>
      </c>
      <c r="L18473">
        <v>25.55</v>
      </c>
      <c r="M18473">
        <v>0.02</v>
      </c>
      <c r="O18473" s="12">
        <f>VLOOKUP(C18473,[3]May!$C:$Z,24,FALSE)</f>
        <v>2019</v>
      </c>
    </row>
    <row r="18474" spans="1:15" x14ac:dyDescent="0.25">
      <c r="A18474" t="s">
        <v>1245</v>
      </c>
      <c r="C18474" t="s">
        <v>1343</v>
      </c>
      <c r="E18474">
        <v>9</v>
      </c>
      <c r="F18474" t="s">
        <v>1256</v>
      </c>
      <c r="J18474" t="s">
        <v>23</v>
      </c>
      <c r="K18474">
        <v>4</v>
      </c>
      <c r="L18474">
        <v>156.24</v>
      </c>
      <c r="M18474">
        <v>0.1288</v>
      </c>
      <c r="O18474" s="12">
        <f>VLOOKUP(C18474,[3]May!$C:$Z,24,FALSE)</f>
        <v>2019</v>
      </c>
    </row>
    <row r="18475" spans="1:15" x14ac:dyDescent="0.25">
      <c r="A18475" t="s">
        <v>1245</v>
      </c>
      <c r="C18475" t="s">
        <v>1343</v>
      </c>
      <c r="E18475">
        <v>2</v>
      </c>
      <c r="F18475" t="s">
        <v>1247</v>
      </c>
      <c r="J18475" t="s">
        <v>23</v>
      </c>
      <c r="K18475">
        <v>8</v>
      </c>
      <c r="L18475">
        <v>40.880000000000003</v>
      </c>
      <c r="M18475">
        <v>3.2000000000000001E-2</v>
      </c>
      <c r="O18475" s="12">
        <f>VLOOKUP(C18475,[3]May!$C:$Z,24,FALSE)</f>
        <v>2019</v>
      </c>
    </row>
    <row r="18476" spans="1:15" x14ac:dyDescent="0.25">
      <c r="A18476" t="s">
        <v>1245</v>
      </c>
      <c r="C18476" t="s">
        <v>1343</v>
      </c>
      <c r="E18476">
        <v>2</v>
      </c>
      <c r="F18476" t="s">
        <v>1247</v>
      </c>
      <c r="J18476" t="s">
        <v>23</v>
      </c>
      <c r="K18476">
        <v>2</v>
      </c>
      <c r="L18476">
        <v>130.26</v>
      </c>
      <c r="M18476">
        <v>0.10199999999999999</v>
      </c>
      <c r="O18476" s="12">
        <f>VLOOKUP(C18476,[3]May!$C:$Z,24,FALSE)</f>
        <v>2019</v>
      </c>
    </row>
    <row r="18477" spans="1:15" x14ac:dyDescent="0.25">
      <c r="A18477" t="s">
        <v>1245</v>
      </c>
      <c r="C18477" t="s">
        <v>1343</v>
      </c>
      <c r="E18477">
        <v>12</v>
      </c>
      <c r="F18477" t="s">
        <v>1253</v>
      </c>
      <c r="J18477" t="s">
        <v>23</v>
      </c>
      <c r="K18477">
        <v>1</v>
      </c>
      <c r="L18477">
        <v>61.2</v>
      </c>
      <c r="M18477">
        <v>8.3370000000000007E-3</v>
      </c>
      <c r="O18477" s="12">
        <f>VLOOKUP(C18477,[3]May!$C:$Z,24,FALSE)</f>
        <v>2019</v>
      </c>
    </row>
    <row r="18478" spans="1:15" x14ac:dyDescent="0.25">
      <c r="A18478" t="s">
        <v>1245</v>
      </c>
      <c r="C18478" t="s">
        <v>1343</v>
      </c>
      <c r="E18478">
        <v>2</v>
      </c>
      <c r="F18478" t="s">
        <v>1247</v>
      </c>
      <c r="J18478" t="s">
        <v>23</v>
      </c>
      <c r="K18478">
        <v>3</v>
      </c>
      <c r="L18478">
        <v>15.33</v>
      </c>
      <c r="M18478">
        <v>1.2E-2</v>
      </c>
      <c r="O18478" s="12">
        <f>VLOOKUP(C18478,[3]May!$C:$Z,24,FALSE)</f>
        <v>2019</v>
      </c>
    </row>
    <row r="18479" spans="1:15" x14ac:dyDescent="0.25">
      <c r="A18479" t="s">
        <v>1245</v>
      </c>
      <c r="C18479" t="s">
        <v>1343</v>
      </c>
      <c r="E18479">
        <v>2</v>
      </c>
      <c r="F18479" t="s">
        <v>1247</v>
      </c>
      <c r="J18479" t="s">
        <v>23</v>
      </c>
      <c r="K18479">
        <v>3</v>
      </c>
      <c r="L18479">
        <v>195.39</v>
      </c>
      <c r="M18479">
        <v>0.153</v>
      </c>
      <c r="O18479" s="12">
        <f>VLOOKUP(C18479,[3]May!$C:$Z,24,FALSE)</f>
        <v>2019</v>
      </c>
    </row>
    <row r="18480" spans="1:15" x14ac:dyDescent="0.25">
      <c r="A18480" t="s">
        <v>1245</v>
      </c>
      <c r="C18480" t="s">
        <v>1343</v>
      </c>
      <c r="E18480">
        <v>12</v>
      </c>
      <c r="F18480" t="s">
        <v>1253</v>
      </c>
      <c r="J18480" t="s">
        <v>23</v>
      </c>
      <c r="K18480">
        <v>1</v>
      </c>
      <c r="L18480">
        <v>61.2</v>
      </c>
      <c r="M18480">
        <v>8.3370000000000007E-3</v>
      </c>
      <c r="O18480" s="12">
        <f>VLOOKUP(C18480,[3]May!$C:$Z,24,FALSE)</f>
        <v>2019</v>
      </c>
    </row>
    <row r="18481" spans="1:15" x14ac:dyDescent="0.25">
      <c r="A18481" t="s">
        <v>1245</v>
      </c>
      <c r="C18481" t="s">
        <v>1343</v>
      </c>
      <c r="E18481">
        <v>2</v>
      </c>
      <c r="F18481" t="s">
        <v>1247</v>
      </c>
      <c r="J18481" t="s">
        <v>23</v>
      </c>
      <c r="K18481">
        <v>2</v>
      </c>
      <c r="L18481">
        <v>10.220000000000001</v>
      </c>
      <c r="M18481">
        <v>8.0000000000000002E-3</v>
      </c>
      <c r="O18481" s="12">
        <f>VLOOKUP(C18481,[3]May!$C:$Z,24,FALSE)</f>
        <v>2019</v>
      </c>
    </row>
    <row r="18482" spans="1:15" x14ac:dyDescent="0.25">
      <c r="A18482" t="s">
        <v>1245</v>
      </c>
      <c r="C18482" t="s">
        <v>1343</v>
      </c>
      <c r="E18482">
        <v>9</v>
      </c>
      <c r="F18482" t="s">
        <v>1256</v>
      </c>
      <c r="J18482" t="s">
        <v>23</v>
      </c>
      <c r="K18482">
        <v>4</v>
      </c>
      <c r="L18482">
        <v>156.24</v>
      </c>
      <c r="M18482">
        <v>0.1288</v>
      </c>
      <c r="O18482" s="12">
        <f>VLOOKUP(C18482,[3]May!$C:$Z,24,FALSE)</f>
        <v>2019</v>
      </c>
    </row>
    <row r="18483" spans="1:15" x14ac:dyDescent="0.25">
      <c r="A18483" t="s">
        <v>1245</v>
      </c>
      <c r="C18483" t="s">
        <v>1343</v>
      </c>
      <c r="E18483">
        <v>2</v>
      </c>
      <c r="F18483" t="s">
        <v>1247</v>
      </c>
      <c r="J18483" t="s">
        <v>23</v>
      </c>
      <c r="K18483">
        <v>10</v>
      </c>
      <c r="L18483">
        <v>51.1</v>
      </c>
      <c r="M18483">
        <v>0.04</v>
      </c>
      <c r="O18483" s="12">
        <f>VLOOKUP(C18483,[3]May!$C:$Z,24,FALSE)</f>
        <v>2019</v>
      </c>
    </row>
    <row r="18484" spans="1:15" x14ac:dyDescent="0.25">
      <c r="A18484" t="s">
        <v>1245</v>
      </c>
      <c r="C18484" t="s">
        <v>1343</v>
      </c>
      <c r="E18484">
        <v>2</v>
      </c>
      <c r="F18484" t="s">
        <v>1247</v>
      </c>
      <c r="J18484" t="s">
        <v>23</v>
      </c>
      <c r="K18484">
        <v>5</v>
      </c>
      <c r="L18484">
        <v>325.64999999999998</v>
      </c>
      <c r="M18484">
        <v>0.255</v>
      </c>
      <c r="O18484" s="12">
        <f>VLOOKUP(C18484,[3]May!$C:$Z,24,FALSE)</f>
        <v>2019</v>
      </c>
    </row>
    <row r="18485" spans="1:15" x14ac:dyDescent="0.25">
      <c r="A18485" t="s">
        <v>1245</v>
      </c>
      <c r="C18485" t="s">
        <v>1343</v>
      </c>
      <c r="E18485">
        <v>2</v>
      </c>
      <c r="F18485" t="s">
        <v>1247</v>
      </c>
      <c r="J18485" t="s">
        <v>23</v>
      </c>
      <c r="K18485">
        <v>1</v>
      </c>
      <c r="L18485">
        <v>65.13</v>
      </c>
      <c r="M18485">
        <v>5.0999999999999997E-2</v>
      </c>
      <c r="O18485" s="12">
        <f>VLOOKUP(C18485,[3]May!$C:$Z,24,FALSE)</f>
        <v>2019</v>
      </c>
    </row>
    <row r="18486" spans="1:15" x14ac:dyDescent="0.25">
      <c r="A18486" t="s">
        <v>1245</v>
      </c>
      <c r="C18486" t="s">
        <v>1343</v>
      </c>
      <c r="E18486">
        <v>2</v>
      </c>
      <c r="F18486" t="s">
        <v>1247</v>
      </c>
      <c r="J18486" t="s">
        <v>23</v>
      </c>
      <c r="K18486">
        <v>10</v>
      </c>
      <c r="L18486">
        <v>51.1</v>
      </c>
      <c r="M18486">
        <v>0.04</v>
      </c>
      <c r="O18486" s="12">
        <f>VLOOKUP(C18486,[3]May!$C:$Z,24,FALSE)</f>
        <v>2019</v>
      </c>
    </row>
    <row r="18487" spans="1:15" x14ac:dyDescent="0.25">
      <c r="A18487" t="s">
        <v>1245</v>
      </c>
      <c r="C18487" t="s">
        <v>1343</v>
      </c>
      <c r="E18487">
        <v>12</v>
      </c>
      <c r="F18487" t="s">
        <v>1253</v>
      </c>
      <c r="J18487" t="s">
        <v>23</v>
      </c>
      <c r="K18487">
        <v>1</v>
      </c>
      <c r="L18487">
        <v>61.2</v>
      </c>
      <c r="M18487">
        <v>8.3370000000000007E-3</v>
      </c>
      <c r="O18487" s="12">
        <f>VLOOKUP(C18487,[3]May!$C:$Z,24,FALSE)</f>
        <v>2019</v>
      </c>
    </row>
    <row r="18488" spans="1:15" x14ac:dyDescent="0.25">
      <c r="A18488" t="s">
        <v>1245</v>
      </c>
      <c r="C18488" t="s">
        <v>1343</v>
      </c>
      <c r="E18488">
        <v>2</v>
      </c>
      <c r="F18488" t="s">
        <v>1247</v>
      </c>
      <c r="J18488" t="s">
        <v>23</v>
      </c>
      <c r="K18488">
        <v>5</v>
      </c>
      <c r="L18488">
        <v>25.55</v>
      </c>
      <c r="M18488">
        <v>0.02</v>
      </c>
      <c r="O18488" s="12">
        <f>VLOOKUP(C18488,[3]May!$C:$Z,24,FALSE)</f>
        <v>2019</v>
      </c>
    </row>
    <row r="18489" spans="1:15" x14ac:dyDescent="0.25">
      <c r="A18489" t="s">
        <v>1245</v>
      </c>
      <c r="C18489" t="s">
        <v>1343</v>
      </c>
      <c r="E18489">
        <v>2</v>
      </c>
      <c r="F18489" t="s">
        <v>1247</v>
      </c>
      <c r="J18489" t="s">
        <v>23</v>
      </c>
      <c r="K18489">
        <v>1</v>
      </c>
      <c r="L18489">
        <v>65.13</v>
      </c>
      <c r="M18489">
        <v>5.0999999999999997E-2</v>
      </c>
      <c r="O18489" s="12">
        <f>VLOOKUP(C18489,[3]May!$C:$Z,24,FALSE)</f>
        <v>2019</v>
      </c>
    </row>
    <row r="18490" spans="1:15" x14ac:dyDescent="0.25">
      <c r="A18490" t="s">
        <v>1245</v>
      </c>
      <c r="C18490" t="s">
        <v>1343</v>
      </c>
      <c r="E18490">
        <v>2</v>
      </c>
      <c r="F18490" t="s">
        <v>1247</v>
      </c>
      <c r="J18490" t="s">
        <v>23</v>
      </c>
      <c r="K18490">
        <v>8</v>
      </c>
      <c r="L18490">
        <v>40.880000000000003</v>
      </c>
      <c r="M18490">
        <v>3.2000000000000001E-2</v>
      </c>
      <c r="O18490" s="12">
        <f>VLOOKUP(C18490,[3]May!$C:$Z,24,FALSE)</f>
        <v>2019</v>
      </c>
    </row>
    <row r="18491" spans="1:15" x14ac:dyDescent="0.25">
      <c r="A18491" t="s">
        <v>1245</v>
      </c>
      <c r="C18491" t="s">
        <v>1343</v>
      </c>
      <c r="E18491">
        <v>9</v>
      </c>
      <c r="F18491" t="s">
        <v>1256</v>
      </c>
      <c r="J18491" t="s">
        <v>23</v>
      </c>
      <c r="K18491">
        <v>4</v>
      </c>
      <c r="L18491">
        <v>156.24</v>
      </c>
      <c r="M18491">
        <v>0.1288</v>
      </c>
      <c r="O18491" s="12">
        <f>VLOOKUP(C18491,[3]May!$C:$Z,24,FALSE)</f>
        <v>2019</v>
      </c>
    </row>
    <row r="18492" spans="1:15" x14ac:dyDescent="0.25">
      <c r="A18492" t="s">
        <v>1245</v>
      </c>
      <c r="C18492" t="s">
        <v>1343</v>
      </c>
      <c r="E18492">
        <v>12</v>
      </c>
      <c r="F18492" t="s">
        <v>1253</v>
      </c>
      <c r="J18492" t="s">
        <v>23</v>
      </c>
      <c r="K18492">
        <v>1</v>
      </c>
      <c r="L18492">
        <v>61.2</v>
      </c>
      <c r="M18492">
        <v>8.3370000000000007E-3</v>
      </c>
      <c r="O18492" s="12">
        <f>VLOOKUP(C18492,[3]May!$C:$Z,24,FALSE)</f>
        <v>2019</v>
      </c>
    </row>
    <row r="18493" spans="1:15" x14ac:dyDescent="0.25">
      <c r="A18493" t="s">
        <v>1245</v>
      </c>
      <c r="C18493" t="s">
        <v>1343</v>
      </c>
      <c r="E18493">
        <v>2</v>
      </c>
      <c r="F18493" t="s">
        <v>1247</v>
      </c>
      <c r="J18493" t="s">
        <v>23</v>
      </c>
      <c r="K18493">
        <v>3</v>
      </c>
      <c r="L18493">
        <v>15.33</v>
      </c>
      <c r="M18493">
        <v>1.2E-2</v>
      </c>
      <c r="O18493" s="12">
        <f>VLOOKUP(C18493,[3]May!$C:$Z,24,FALSE)</f>
        <v>2019</v>
      </c>
    </row>
    <row r="18494" spans="1:15" x14ac:dyDescent="0.25">
      <c r="A18494" t="s">
        <v>1245</v>
      </c>
      <c r="C18494" t="s">
        <v>1343</v>
      </c>
      <c r="E18494">
        <v>6</v>
      </c>
      <c r="F18494" t="s">
        <v>1250</v>
      </c>
      <c r="J18494" t="s">
        <v>23</v>
      </c>
      <c r="K18494">
        <v>5</v>
      </c>
      <c r="L18494">
        <v>54.25</v>
      </c>
      <c r="M18494">
        <v>4.2500000000000003E-2</v>
      </c>
      <c r="O18494" s="12">
        <f>VLOOKUP(C18494,[3]May!$C:$Z,24,FALSE)</f>
        <v>2019</v>
      </c>
    </row>
    <row r="18495" spans="1:15" x14ac:dyDescent="0.25">
      <c r="A18495" t="s">
        <v>1245</v>
      </c>
      <c r="C18495" t="s">
        <v>1343</v>
      </c>
      <c r="E18495">
        <v>2</v>
      </c>
      <c r="F18495" t="s">
        <v>1247</v>
      </c>
      <c r="J18495" t="s">
        <v>23</v>
      </c>
      <c r="K18495">
        <v>2</v>
      </c>
      <c r="L18495">
        <v>10.220000000000001</v>
      </c>
      <c r="M18495">
        <v>8.0000000000000002E-3</v>
      </c>
      <c r="O18495" s="12">
        <f>VLOOKUP(C18495,[3]May!$C:$Z,24,FALSE)</f>
        <v>2019</v>
      </c>
    </row>
    <row r="18496" spans="1:15" x14ac:dyDescent="0.25">
      <c r="A18496" t="s">
        <v>1245</v>
      </c>
      <c r="C18496" t="s">
        <v>1343</v>
      </c>
      <c r="E18496">
        <v>2</v>
      </c>
      <c r="F18496" t="s">
        <v>1247</v>
      </c>
      <c r="J18496" t="s">
        <v>23</v>
      </c>
      <c r="K18496">
        <v>4</v>
      </c>
      <c r="L18496">
        <v>260.52</v>
      </c>
      <c r="M18496">
        <v>0.20399999999999999</v>
      </c>
      <c r="O18496" s="12">
        <f>VLOOKUP(C18496,[3]May!$C:$Z,24,FALSE)</f>
        <v>2019</v>
      </c>
    </row>
    <row r="18497" spans="1:15" x14ac:dyDescent="0.25">
      <c r="A18497" t="s">
        <v>1245</v>
      </c>
      <c r="C18497" t="s">
        <v>1343</v>
      </c>
      <c r="E18497">
        <v>2</v>
      </c>
      <c r="F18497" t="s">
        <v>1247</v>
      </c>
      <c r="J18497" t="s">
        <v>23</v>
      </c>
      <c r="K18497">
        <v>9</v>
      </c>
      <c r="L18497">
        <v>586.16999999999996</v>
      </c>
      <c r="M18497">
        <v>0.45900000000000002</v>
      </c>
      <c r="O18497" s="12">
        <f>VLOOKUP(C18497,[3]May!$C:$Z,24,FALSE)</f>
        <v>2019</v>
      </c>
    </row>
    <row r="18498" spans="1:15" x14ac:dyDescent="0.25">
      <c r="A18498" t="s">
        <v>1245</v>
      </c>
      <c r="C18498" t="s">
        <v>1343</v>
      </c>
      <c r="E18498">
        <v>2</v>
      </c>
      <c r="F18498" t="s">
        <v>1247</v>
      </c>
      <c r="J18498" t="s">
        <v>23</v>
      </c>
      <c r="K18498">
        <v>4</v>
      </c>
      <c r="L18498">
        <v>20.440000000000001</v>
      </c>
      <c r="M18498">
        <v>1.6E-2</v>
      </c>
      <c r="O18498" s="12">
        <f>VLOOKUP(C18498,[3]May!$C:$Z,24,FALSE)</f>
        <v>2019</v>
      </c>
    </row>
    <row r="18499" spans="1:15" x14ac:dyDescent="0.25">
      <c r="A18499" t="s">
        <v>1245</v>
      </c>
      <c r="C18499" t="s">
        <v>1343</v>
      </c>
      <c r="E18499">
        <v>13</v>
      </c>
      <c r="F18499" t="s">
        <v>1248</v>
      </c>
      <c r="J18499" t="s">
        <v>23</v>
      </c>
      <c r="K18499">
        <v>3</v>
      </c>
      <c r="L18499">
        <v>15.33</v>
      </c>
      <c r="M18499">
        <v>1.2E-2</v>
      </c>
      <c r="O18499" s="12">
        <f>VLOOKUP(C18499,[3]May!$C:$Z,24,FALSE)</f>
        <v>2019</v>
      </c>
    </row>
    <row r="18500" spans="1:15" x14ac:dyDescent="0.25">
      <c r="A18500" t="s">
        <v>1245</v>
      </c>
      <c r="C18500" t="s">
        <v>1343</v>
      </c>
      <c r="E18500">
        <v>8</v>
      </c>
      <c r="F18500" t="s">
        <v>1251</v>
      </c>
      <c r="J18500" t="s">
        <v>23</v>
      </c>
      <c r="K18500">
        <v>3</v>
      </c>
      <c r="L18500">
        <v>165.18</v>
      </c>
      <c r="M18500">
        <v>9.6600000000000005E-2</v>
      </c>
      <c r="O18500" s="12">
        <f>VLOOKUP(C18500,[3]May!$C:$Z,24,FALSE)</f>
        <v>2019</v>
      </c>
    </row>
    <row r="18501" spans="1:15" x14ac:dyDescent="0.25">
      <c r="A18501" t="s">
        <v>1245</v>
      </c>
      <c r="C18501" t="s">
        <v>1343</v>
      </c>
      <c r="E18501">
        <v>12</v>
      </c>
      <c r="F18501" t="s">
        <v>1253</v>
      </c>
      <c r="J18501" t="s">
        <v>23</v>
      </c>
      <c r="K18501">
        <v>1</v>
      </c>
      <c r="L18501">
        <v>61.2</v>
      </c>
      <c r="M18501">
        <v>8.3370000000000007E-3</v>
      </c>
      <c r="O18501" s="12">
        <f>VLOOKUP(C18501,[3]May!$C:$Z,24,FALSE)</f>
        <v>2019</v>
      </c>
    </row>
    <row r="18502" spans="1:15" x14ac:dyDescent="0.25">
      <c r="A18502" t="s">
        <v>1245</v>
      </c>
      <c r="C18502" t="s">
        <v>1343</v>
      </c>
      <c r="E18502">
        <v>9</v>
      </c>
      <c r="F18502" t="s">
        <v>1256</v>
      </c>
      <c r="J18502" t="s">
        <v>23</v>
      </c>
      <c r="K18502">
        <v>3</v>
      </c>
      <c r="L18502">
        <v>117.18</v>
      </c>
      <c r="M18502">
        <v>9.6600000000000005E-2</v>
      </c>
      <c r="O18502" s="12">
        <f>VLOOKUP(C18502,[3]May!$C:$Z,24,FALSE)</f>
        <v>2019</v>
      </c>
    </row>
    <row r="18503" spans="1:15" x14ac:dyDescent="0.25">
      <c r="A18503" t="s">
        <v>1245</v>
      </c>
      <c r="C18503" t="s">
        <v>1343</v>
      </c>
      <c r="E18503">
        <v>2</v>
      </c>
      <c r="F18503" t="s">
        <v>1247</v>
      </c>
      <c r="J18503" t="s">
        <v>23</v>
      </c>
      <c r="K18503">
        <v>4</v>
      </c>
      <c r="L18503">
        <v>20.440000000000001</v>
      </c>
      <c r="M18503">
        <v>1.6E-2</v>
      </c>
      <c r="O18503" s="12">
        <f>VLOOKUP(C18503,[3]May!$C:$Z,24,FALSE)</f>
        <v>2019</v>
      </c>
    </row>
    <row r="18504" spans="1:15" x14ac:dyDescent="0.25">
      <c r="A18504" t="s">
        <v>1245</v>
      </c>
      <c r="C18504" t="s">
        <v>1343</v>
      </c>
      <c r="E18504">
        <v>12</v>
      </c>
      <c r="F18504" t="s">
        <v>1253</v>
      </c>
      <c r="J18504" t="s">
        <v>23</v>
      </c>
      <c r="K18504">
        <v>1</v>
      </c>
      <c r="L18504">
        <v>61.2</v>
      </c>
      <c r="M18504">
        <v>8.3370000000000007E-3</v>
      </c>
      <c r="O18504" s="12">
        <f>VLOOKUP(C18504,[3]May!$C:$Z,24,FALSE)</f>
        <v>2019</v>
      </c>
    </row>
    <row r="18505" spans="1:15" x14ac:dyDescent="0.25">
      <c r="A18505" t="s">
        <v>1245</v>
      </c>
      <c r="C18505" t="s">
        <v>1343</v>
      </c>
      <c r="E18505">
        <v>6</v>
      </c>
      <c r="F18505" t="s">
        <v>1250</v>
      </c>
      <c r="J18505" t="s">
        <v>23</v>
      </c>
      <c r="K18505">
        <v>1</v>
      </c>
      <c r="L18505">
        <v>10.85</v>
      </c>
      <c r="M18505">
        <v>8.5000000000000006E-3</v>
      </c>
      <c r="O18505" s="12">
        <f>VLOOKUP(C18505,[3]May!$C:$Z,24,FALSE)</f>
        <v>2019</v>
      </c>
    </row>
    <row r="18506" spans="1:15" x14ac:dyDescent="0.25">
      <c r="A18506" t="s">
        <v>1245</v>
      </c>
      <c r="C18506" t="s">
        <v>1343</v>
      </c>
      <c r="E18506">
        <v>2</v>
      </c>
      <c r="F18506" t="s">
        <v>1247</v>
      </c>
      <c r="J18506" t="s">
        <v>23</v>
      </c>
      <c r="K18506">
        <v>3</v>
      </c>
      <c r="L18506">
        <v>15.33</v>
      </c>
      <c r="M18506">
        <v>1.2E-2</v>
      </c>
      <c r="O18506" s="12">
        <f>VLOOKUP(C18506,[3]May!$C:$Z,24,FALSE)</f>
        <v>2019</v>
      </c>
    </row>
    <row r="18507" spans="1:15" x14ac:dyDescent="0.25">
      <c r="A18507" t="s">
        <v>1245</v>
      </c>
      <c r="C18507" t="s">
        <v>1343</v>
      </c>
      <c r="E18507">
        <v>2</v>
      </c>
      <c r="F18507" t="s">
        <v>1247</v>
      </c>
      <c r="J18507" t="s">
        <v>23</v>
      </c>
      <c r="K18507">
        <v>2</v>
      </c>
      <c r="L18507">
        <v>10.220000000000001</v>
      </c>
      <c r="M18507">
        <v>8.0000000000000002E-3</v>
      </c>
      <c r="O18507" s="12">
        <f>VLOOKUP(C18507,[3]May!$C:$Z,24,FALSE)</f>
        <v>2019</v>
      </c>
    </row>
    <row r="18508" spans="1:15" x14ac:dyDescent="0.25">
      <c r="A18508" t="s">
        <v>1245</v>
      </c>
      <c r="C18508" t="s">
        <v>1343</v>
      </c>
      <c r="E18508">
        <v>6</v>
      </c>
      <c r="F18508" t="s">
        <v>1250</v>
      </c>
      <c r="J18508" t="s">
        <v>23</v>
      </c>
      <c r="K18508">
        <v>3</v>
      </c>
      <c r="L18508">
        <v>32.549999999999997</v>
      </c>
      <c r="M18508">
        <v>2.5499999999999998E-2</v>
      </c>
      <c r="O18508" s="12">
        <f>VLOOKUP(C18508,[3]May!$C:$Z,24,FALSE)</f>
        <v>2019</v>
      </c>
    </row>
    <row r="18509" spans="1:15" x14ac:dyDescent="0.25">
      <c r="A18509" t="s">
        <v>1245</v>
      </c>
      <c r="C18509" t="s">
        <v>1343</v>
      </c>
      <c r="E18509">
        <v>2</v>
      </c>
      <c r="F18509" t="s">
        <v>1247</v>
      </c>
      <c r="J18509" t="s">
        <v>23</v>
      </c>
      <c r="K18509">
        <v>7</v>
      </c>
      <c r="L18509">
        <v>455.91</v>
      </c>
      <c r="M18509">
        <v>0.35699999999999998</v>
      </c>
      <c r="O18509" s="12">
        <f>VLOOKUP(C18509,[3]May!$C:$Z,24,FALSE)</f>
        <v>2019</v>
      </c>
    </row>
    <row r="18510" spans="1:15" x14ac:dyDescent="0.25">
      <c r="A18510" t="s">
        <v>1245</v>
      </c>
      <c r="C18510" t="s">
        <v>1343</v>
      </c>
      <c r="E18510">
        <v>2</v>
      </c>
      <c r="F18510" t="s">
        <v>1247</v>
      </c>
      <c r="J18510" t="s">
        <v>23</v>
      </c>
      <c r="K18510">
        <v>3</v>
      </c>
      <c r="L18510">
        <v>15.33</v>
      </c>
      <c r="M18510">
        <v>1.2E-2</v>
      </c>
      <c r="O18510" s="12">
        <f>VLOOKUP(C18510,[3]May!$C:$Z,24,FALSE)</f>
        <v>2019</v>
      </c>
    </row>
    <row r="18511" spans="1:15" x14ac:dyDescent="0.25">
      <c r="A18511" t="s">
        <v>1245</v>
      </c>
      <c r="C18511" t="s">
        <v>1343</v>
      </c>
      <c r="E18511">
        <v>2</v>
      </c>
      <c r="F18511" t="s">
        <v>1247</v>
      </c>
      <c r="J18511" t="s">
        <v>23</v>
      </c>
      <c r="K18511">
        <v>5</v>
      </c>
      <c r="L18511">
        <v>25.55</v>
      </c>
      <c r="M18511">
        <v>0.02</v>
      </c>
      <c r="O18511" s="12">
        <f>VLOOKUP(C18511,[3]May!$C:$Z,24,FALSE)</f>
        <v>2019</v>
      </c>
    </row>
    <row r="18512" spans="1:15" x14ac:dyDescent="0.25">
      <c r="A18512" t="s">
        <v>1245</v>
      </c>
      <c r="C18512" t="s">
        <v>1343</v>
      </c>
      <c r="E18512">
        <v>12</v>
      </c>
      <c r="F18512" t="s">
        <v>1253</v>
      </c>
      <c r="J18512" t="s">
        <v>23</v>
      </c>
      <c r="K18512">
        <v>1</v>
      </c>
      <c r="L18512">
        <v>61.2</v>
      </c>
      <c r="M18512">
        <v>8.3370000000000007E-3</v>
      </c>
      <c r="O18512" s="12">
        <f>VLOOKUP(C18512,[3]May!$C:$Z,24,FALSE)</f>
        <v>2019</v>
      </c>
    </row>
    <row r="18513" spans="1:15" x14ac:dyDescent="0.25">
      <c r="A18513" t="s">
        <v>1245</v>
      </c>
      <c r="C18513" t="s">
        <v>1343</v>
      </c>
      <c r="E18513">
        <v>6</v>
      </c>
      <c r="F18513" t="s">
        <v>1250</v>
      </c>
      <c r="J18513" t="s">
        <v>23</v>
      </c>
      <c r="K18513">
        <v>1</v>
      </c>
      <c r="L18513">
        <v>10.85</v>
      </c>
      <c r="M18513">
        <v>8.5000000000000006E-3</v>
      </c>
      <c r="O18513" s="12">
        <f>VLOOKUP(C18513,[3]May!$C:$Z,24,FALSE)</f>
        <v>2019</v>
      </c>
    </row>
    <row r="18514" spans="1:15" x14ac:dyDescent="0.25">
      <c r="A18514" t="s">
        <v>1245</v>
      </c>
      <c r="C18514" t="s">
        <v>1343</v>
      </c>
      <c r="E18514">
        <v>2</v>
      </c>
      <c r="F18514" t="s">
        <v>1247</v>
      </c>
      <c r="J18514" t="s">
        <v>23</v>
      </c>
      <c r="K18514">
        <v>10</v>
      </c>
      <c r="L18514">
        <v>51.1</v>
      </c>
      <c r="M18514">
        <v>0.04</v>
      </c>
      <c r="O18514" s="12">
        <f>VLOOKUP(C18514,[3]May!$C:$Z,24,FALSE)</f>
        <v>2019</v>
      </c>
    </row>
    <row r="18515" spans="1:15" x14ac:dyDescent="0.25">
      <c r="A18515" t="s">
        <v>1245</v>
      </c>
      <c r="C18515" t="s">
        <v>1343</v>
      </c>
      <c r="E18515">
        <v>9</v>
      </c>
      <c r="F18515" t="s">
        <v>1256</v>
      </c>
      <c r="J18515" t="s">
        <v>23</v>
      </c>
      <c r="K18515">
        <v>2</v>
      </c>
      <c r="L18515">
        <v>78.12</v>
      </c>
      <c r="M18515">
        <v>6.4399999999999999E-2</v>
      </c>
      <c r="O18515" s="12">
        <f>VLOOKUP(C18515,[3]May!$C:$Z,24,FALSE)</f>
        <v>2019</v>
      </c>
    </row>
    <row r="18516" spans="1:15" x14ac:dyDescent="0.25">
      <c r="A18516" t="s">
        <v>1245</v>
      </c>
      <c r="C18516" t="s">
        <v>1343</v>
      </c>
      <c r="E18516">
        <v>2</v>
      </c>
      <c r="F18516" t="s">
        <v>1247</v>
      </c>
      <c r="J18516" t="s">
        <v>23</v>
      </c>
      <c r="K18516">
        <v>3</v>
      </c>
      <c r="L18516">
        <v>15.33</v>
      </c>
      <c r="M18516">
        <v>1.2E-2</v>
      </c>
      <c r="O18516" s="12">
        <f>VLOOKUP(C18516,[3]May!$C:$Z,24,FALSE)</f>
        <v>2019</v>
      </c>
    </row>
    <row r="18517" spans="1:15" x14ac:dyDescent="0.25">
      <c r="A18517" t="s">
        <v>1245</v>
      </c>
      <c r="C18517" t="s">
        <v>1343</v>
      </c>
      <c r="E18517">
        <v>2</v>
      </c>
      <c r="F18517" t="s">
        <v>1247</v>
      </c>
      <c r="J18517" t="s">
        <v>23</v>
      </c>
      <c r="K18517">
        <v>3</v>
      </c>
      <c r="L18517">
        <v>195.39</v>
      </c>
      <c r="M18517">
        <v>0.153</v>
      </c>
      <c r="O18517" s="12">
        <f>VLOOKUP(C18517,[3]May!$C:$Z,24,FALSE)</f>
        <v>2019</v>
      </c>
    </row>
    <row r="18518" spans="1:15" x14ac:dyDescent="0.25">
      <c r="A18518" t="s">
        <v>1245</v>
      </c>
      <c r="C18518" t="s">
        <v>1343</v>
      </c>
      <c r="E18518">
        <v>2</v>
      </c>
      <c r="F18518" t="s">
        <v>1247</v>
      </c>
      <c r="J18518" t="s">
        <v>23</v>
      </c>
      <c r="K18518">
        <v>4</v>
      </c>
      <c r="L18518">
        <v>260.52</v>
      </c>
      <c r="M18518">
        <v>0.20399999999999999</v>
      </c>
      <c r="O18518" s="12">
        <f>VLOOKUP(C18518,[3]May!$C:$Z,24,FALSE)</f>
        <v>2019</v>
      </c>
    </row>
    <row r="18519" spans="1:15" x14ac:dyDescent="0.25">
      <c r="A18519" t="s">
        <v>1245</v>
      </c>
      <c r="C18519" t="s">
        <v>1343</v>
      </c>
      <c r="E18519">
        <v>2</v>
      </c>
      <c r="F18519" t="s">
        <v>1247</v>
      </c>
      <c r="J18519" t="s">
        <v>23</v>
      </c>
      <c r="K18519">
        <v>1</v>
      </c>
      <c r="L18519">
        <v>5.1100000000000003</v>
      </c>
      <c r="M18519">
        <v>4.0000000000000001E-3</v>
      </c>
      <c r="O18519" s="12">
        <f>VLOOKUP(C18519,[3]May!$C:$Z,24,FALSE)</f>
        <v>2019</v>
      </c>
    </row>
    <row r="18520" spans="1:15" x14ac:dyDescent="0.25">
      <c r="A18520" t="s">
        <v>1245</v>
      </c>
      <c r="C18520" t="s">
        <v>1343</v>
      </c>
      <c r="E18520">
        <v>9</v>
      </c>
      <c r="F18520" t="s">
        <v>1256</v>
      </c>
      <c r="J18520" t="s">
        <v>23</v>
      </c>
      <c r="K18520">
        <v>4</v>
      </c>
      <c r="L18520">
        <v>156.24</v>
      </c>
      <c r="M18520">
        <v>0.1288</v>
      </c>
      <c r="O18520" s="12">
        <f>VLOOKUP(C18520,[3]May!$C:$Z,24,FALSE)</f>
        <v>2019</v>
      </c>
    </row>
    <row r="18521" spans="1:15" x14ac:dyDescent="0.25">
      <c r="A18521" t="s">
        <v>1245</v>
      </c>
      <c r="C18521" t="s">
        <v>1343</v>
      </c>
      <c r="E18521">
        <v>2</v>
      </c>
      <c r="F18521" t="s">
        <v>1247</v>
      </c>
      <c r="J18521" t="s">
        <v>23</v>
      </c>
      <c r="K18521">
        <v>4</v>
      </c>
      <c r="L18521">
        <v>20.440000000000001</v>
      </c>
      <c r="M18521">
        <v>1.6E-2</v>
      </c>
      <c r="O18521" s="12">
        <f>VLOOKUP(C18521,[3]May!$C:$Z,24,FALSE)</f>
        <v>2019</v>
      </c>
    </row>
    <row r="18522" spans="1:15" x14ac:dyDescent="0.25">
      <c r="A18522" t="s">
        <v>1245</v>
      </c>
      <c r="C18522" t="s">
        <v>1343</v>
      </c>
      <c r="E18522">
        <v>2</v>
      </c>
      <c r="F18522" t="s">
        <v>1247</v>
      </c>
      <c r="J18522" t="s">
        <v>23</v>
      </c>
      <c r="K18522">
        <v>1</v>
      </c>
      <c r="L18522">
        <v>65.13</v>
      </c>
      <c r="M18522">
        <v>5.0999999999999997E-2</v>
      </c>
      <c r="O18522" s="12">
        <f>VLOOKUP(C18522,[3]May!$C:$Z,24,FALSE)</f>
        <v>2019</v>
      </c>
    </row>
    <row r="18523" spans="1:15" x14ac:dyDescent="0.25">
      <c r="A18523" t="s">
        <v>1245</v>
      </c>
      <c r="C18523" t="s">
        <v>1343</v>
      </c>
      <c r="E18523">
        <v>6</v>
      </c>
      <c r="F18523" t="s">
        <v>1250</v>
      </c>
      <c r="J18523" t="s">
        <v>23</v>
      </c>
      <c r="K18523">
        <v>1</v>
      </c>
      <c r="L18523">
        <v>10.85</v>
      </c>
      <c r="M18523">
        <v>8.5000000000000006E-3</v>
      </c>
      <c r="O18523" s="12">
        <f>VLOOKUP(C18523,[3]May!$C:$Z,24,FALSE)</f>
        <v>2019</v>
      </c>
    </row>
    <row r="18524" spans="1:15" x14ac:dyDescent="0.25">
      <c r="A18524" t="s">
        <v>1245</v>
      </c>
      <c r="C18524" t="s">
        <v>1343</v>
      </c>
      <c r="E18524">
        <v>2</v>
      </c>
      <c r="F18524" t="s">
        <v>1247</v>
      </c>
      <c r="J18524" t="s">
        <v>23</v>
      </c>
      <c r="K18524">
        <v>2</v>
      </c>
      <c r="L18524">
        <v>130.26</v>
      </c>
      <c r="M18524">
        <v>0.10199999999999999</v>
      </c>
      <c r="O18524" s="12">
        <f>VLOOKUP(C18524,[3]May!$C:$Z,24,FALSE)</f>
        <v>2019</v>
      </c>
    </row>
    <row r="18525" spans="1:15" x14ac:dyDescent="0.25">
      <c r="A18525" t="s">
        <v>1245</v>
      </c>
      <c r="C18525" t="s">
        <v>1343</v>
      </c>
      <c r="E18525">
        <v>2</v>
      </c>
      <c r="F18525" t="s">
        <v>1247</v>
      </c>
      <c r="J18525" t="s">
        <v>23</v>
      </c>
      <c r="K18525">
        <v>7</v>
      </c>
      <c r="L18525">
        <v>35.770000000000003</v>
      </c>
      <c r="M18525">
        <v>2.8000000000000001E-2</v>
      </c>
      <c r="O18525" s="12">
        <f>VLOOKUP(C18525,[3]May!$C:$Z,24,FALSE)</f>
        <v>2019</v>
      </c>
    </row>
    <row r="18526" spans="1:15" x14ac:dyDescent="0.25">
      <c r="A18526" t="s">
        <v>1245</v>
      </c>
      <c r="C18526" t="s">
        <v>1343</v>
      </c>
      <c r="E18526">
        <v>9</v>
      </c>
      <c r="F18526" t="s">
        <v>1256</v>
      </c>
      <c r="J18526" t="s">
        <v>23</v>
      </c>
      <c r="K18526">
        <v>2</v>
      </c>
      <c r="L18526">
        <v>78.12</v>
      </c>
      <c r="M18526">
        <v>6.4399999999999999E-2</v>
      </c>
      <c r="O18526" s="12">
        <f>VLOOKUP(C18526,[3]May!$C:$Z,24,FALSE)</f>
        <v>2019</v>
      </c>
    </row>
    <row r="18527" spans="1:15" x14ac:dyDescent="0.25">
      <c r="A18527" t="s">
        <v>1245</v>
      </c>
      <c r="C18527" t="s">
        <v>1343</v>
      </c>
      <c r="E18527">
        <v>2</v>
      </c>
      <c r="F18527" t="s">
        <v>1247</v>
      </c>
      <c r="J18527" t="s">
        <v>23</v>
      </c>
      <c r="K18527">
        <v>11</v>
      </c>
      <c r="L18527">
        <v>56.21</v>
      </c>
      <c r="M18527">
        <v>4.3999999999999997E-2</v>
      </c>
      <c r="O18527" s="12">
        <f>VLOOKUP(C18527,[3]May!$C:$Z,24,FALSE)</f>
        <v>2019</v>
      </c>
    </row>
    <row r="18528" spans="1:15" x14ac:dyDescent="0.25">
      <c r="A18528" t="s">
        <v>1245</v>
      </c>
      <c r="C18528" t="s">
        <v>1343</v>
      </c>
      <c r="E18528">
        <v>12</v>
      </c>
      <c r="F18528" t="s">
        <v>1253</v>
      </c>
      <c r="J18528" t="s">
        <v>23</v>
      </c>
      <c r="K18528">
        <v>1</v>
      </c>
      <c r="L18528">
        <v>61.2</v>
      </c>
      <c r="M18528">
        <v>8.3370000000000007E-3</v>
      </c>
      <c r="O18528" s="12">
        <f>VLOOKUP(C18528,[3]May!$C:$Z,24,FALSE)</f>
        <v>2019</v>
      </c>
    </row>
    <row r="18529" spans="1:15" x14ac:dyDescent="0.25">
      <c r="A18529" t="s">
        <v>1245</v>
      </c>
      <c r="C18529" t="s">
        <v>1343</v>
      </c>
      <c r="E18529">
        <v>6</v>
      </c>
      <c r="F18529" t="s">
        <v>1250</v>
      </c>
      <c r="J18529" t="s">
        <v>23</v>
      </c>
      <c r="K18529">
        <v>3</v>
      </c>
      <c r="L18529">
        <v>32.549999999999997</v>
      </c>
      <c r="M18529">
        <v>2.5499999999999998E-2</v>
      </c>
      <c r="O18529" s="12">
        <f>VLOOKUP(C18529,[3]May!$C:$Z,24,FALSE)</f>
        <v>2019</v>
      </c>
    </row>
    <row r="18530" spans="1:15" x14ac:dyDescent="0.25">
      <c r="A18530" t="s">
        <v>1245</v>
      </c>
      <c r="C18530" t="s">
        <v>1343</v>
      </c>
      <c r="E18530">
        <v>9</v>
      </c>
      <c r="F18530" t="s">
        <v>1256</v>
      </c>
      <c r="J18530" t="s">
        <v>23</v>
      </c>
      <c r="K18530">
        <v>1</v>
      </c>
      <c r="L18530">
        <v>39.06</v>
      </c>
      <c r="M18530">
        <v>3.2199999999999999E-2</v>
      </c>
      <c r="O18530" s="12">
        <f>VLOOKUP(C18530,[3]May!$C:$Z,24,FALSE)</f>
        <v>2019</v>
      </c>
    </row>
    <row r="18531" spans="1:15" x14ac:dyDescent="0.25">
      <c r="A18531" t="s">
        <v>1245</v>
      </c>
      <c r="C18531" t="s">
        <v>1343</v>
      </c>
      <c r="E18531">
        <v>2</v>
      </c>
      <c r="F18531" t="s">
        <v>1247</v>
      </c>
      <c r="J18531" t="s">
        <v>23</v>
      </c>
      <c r="K18531">
        <v>8</v>
      </c>
      <c r="L18531">
        <v>40.880000000000003</v>
      </c>
      <c r="M18531">
        <v>3.2000000000000001E-2</v>
      </c>
      <c r="O18531" s="12">
        <f>VLOOKUP(C18531,[3]May!$C:$Z,24,FALSE)</f>
        <v>2019</v>
      </c>
    </row>
    <row r="18532" spans="1:15" x14ac:dyDescent="0.25">
      <c r="A18532" t="s">
        <v>1245</v>
      </c>
      <c r="C18532" t="s">
        <v>1343</v>
      </c>
      <c r="E18532">
        <v>12</v>
      </c>
      <c r="F18532" t="s">
        <v>1253</v>
      </c>
      <c r="J18532" t="s">
        <v>23</v>
      </c>
      <c r="K18532">
        <v>1</v>
      </c>
      <c r="L18532">
        <v>61.2</v>
      </c>
      <c r="M18532">
        <v>8.3370000000000007E-3</v>
      </c>
      <c r="O18532" s="12">
        <f>VLOOKUP(C18532,[3]May!$C:$Z,24,FALSE)</f>
        <v>2019</v>
      </c>
    </row>
    <row r="18533" spans="1:15" x14ac:dyDescent="0.25">
      <c r="A18533" t="s">
        <v>1245</v>
      </c>
      <c r="C18533" t="s">
        <v>1343</v>
      </c>
      <c r="E18533">
        <v>9</v>
      </c>
      <c r="F18533" t="s">
        <v>1256</v>
      </c>
      <c r="J18533" t="s">
        <v>23</v>
      </c>
      <c r="K18533">
        <v>3</v>
      </c>
      <c r="L18533">
        <v>117.18</v>
      </c>
      <c r="M18533">
        <v>9.6600000000000005E-2</v>
      </c>
      <c r="O18533" s="12">
        <f>VLOOKUP(C18533,[3]May!$C:$Z,24,FALSE)</f>
        <v>2019</v>
      </c>
    </row>
    <row r="18534" spans="1:15" x14ac:dyDescent="0.25">
      <c r="A18534" t="s">
        <v>1245</v>
      </c>
      <c r="C18534" t="s">
        <v>1343</v>
      </c>
      <c r="E18534">
        <v>2</v>
      </c>
      <c r="F18534" t="s">
        <v>1247</v>
      </c>
      <c r="J18534" t="s">
        <v>23</v>
      </c>
      <c r="K18534">
        <v>1</v>
      </c>
      <c r="L18534">
        <v>65.13</v>
      </c>
      <c r="M18534">
        <v>5.0999999999999997E-2</v>
      </c>
      <c r="O18534" s="12">
        <f>VLOOKUP(C18534,[3]May!$C:$Z,24,FALSE)</f>
        <v>2019</v>
      </c>
    </row>
    <row r="18535" spans="1:15" x14ac:dyDescent="0.25">
      <c r="A18535" t="s">
        <v>1245</v>
      </c>
      <c r="C18535" t="s">
        <v>1343</v>
      </c>
      <c r="E18535">
        <v>2</v>
      </c>
      <c r="F18535" t="s">
        <v>1247</v>
      </c>
      <c r="J18535" t="s">
        <v>23</v>
      </c>
      <c r="K18535">
        <v>3</v>
      </c>
      <c r="L18535">
        <v>15.33</v>
      </c>
      <c r="M18535">
        <v>1.2E-2</v>
      </c>
      <c r="O18535" s="12">
        <f>VLOOKUP(C18535,[3]May!$C:$Z,24,FALSE)</f>
        <v>2019</v>
      </c>
    </row>
    <row r="18536" spans="1:15" x14ac:dyDescent="0.25">
      <c r="A18536" t="s">
        <v>1245</v>
      </c>
      <c r="C18536" t="s">
        <v>1343</v>
      </c>
      <c r="E18536">
        <v>9</v>
      </c>
      <c r="F18536" t="s">
        <v>1256</v>
      </c>
      <c r="J18536" t="s">
        <v>23</v>
      </c>
      <c r="K18536">
        <v>4</v>
      </c>
      <c r="L18536">
        <v>156.24</v>
      </c>
      <c r="M18536">
        <v>0.1288</v>
      </c>
      <c r="O18536" s="12">
        <f>VLOOKUP(C18536,[3]May!$C:$Z,24,FALSE)</f>
        <v>2019</v>
      </c>
    </row>
    <row r="18537" spans="1:15" x14ac:dyDescent="0.25">
      <c r="A18537" t="s">
        <v>1245</v>
      </c>
      <c r="C18537" t="s">
        <v>1343</v>
      </c>
      <c r="E18537">
        <v>2</v>
      </c>
      <c r="F18537" t="s">
        <v>1247</v>
      </c>
      <c r="J18537" t="s">
        <v>23</v>
      </c>
      <c r="K18537">
        <v>8</v>
      </c>
      <c r="L18537">
        <v>521.04</v>
      </c>
      <c r="M18537">
        <v>0.40799999999999997</v>
      </c>
      <c r="O18537" s="12">
        <f>VLOOKUP(C18537,[3]May!$C:$Z,24,FALSE)</f>
        <v>2019</v>
      </c>
    </row>
    <row r="18538" spans="1:15" x14ac:dyDescent="0.25">
      <c r="A18538" t="s">
        <v>1245</v>
      </c>
      <c r="C18538" t="s">
        <v>1343</v>
      </c>
      <c r="E18538">
        <v>12</v>
      </c>
      <c r="F18538" t="s">
        <v>1253</v>
      </c>
      <c r="J18538" t="s">
        <v>23</v>
      </c>
      <c r="K18538">
        <v>1</v>
      </c>
      <c r="L18538">
        <v>61.2</v>
      </c>
      <c r="M18538">
        <v>8.3370000000000007E-3</v>
      </c>
      <c r="O18538" s="12">
        <f>VLOOKUP(C18538,[3]May!$C:$Z,24,FALSE)</f>
        <v>2019</v>
      </c>
    </row>
    <row r="18539" spans="1:15" x14ac:dyDescent="0.25">
      <c r="A18539" t="s">
        <v>1245</v>
      </c>
      <c r="C18539" t="s">
        <v>1343</v>
      </c>
      <c r="E18539">
        <v>9</v>
      </c>
      <c r="F18539" t="s">
        <v>1256</v>
      </c>
      <c r="J18539" t="s">
        <v>23</v>
      </c>
      <c r="K18539">
        <v>4</v>
      </c>
      <c r="L18539">
        <v>156.24</v>
      </c>
      <c r="M18539">
        <v>0.1288</v>
      </c>
      <c r="O18539" s="12">
        <f>VLOOKUP(C18539,[3]May!$C:$Z,24,FALSE)</f>
        <v>2019</v>
      </c>
    </row>
    <row r="18540" spans="1:15" x14ac:dyDescent="0.25">
      <c r="A18540" t="s">
        <v>1245</v>
      </c>
      <c r="C18540" t="s">
        <v>1343</v>
      </c>
      <c r="E18540">
        <v>2</v>
      </c>
      <c r="F18540" t="s">
        <v>1247</v>
      </c>
      <c r="J18540" t="s">
        <v>23</v>
      </c>
      <c r="K18540">
        <v>5</v>
      </c>
      <c r="L18540">
        <v>25.55</v>
      </c>
      <c r="M18540">
        <v>0.02</v>
      </c>
      <c r="O18540" s="12">
        <f>VLOOKUP(C18540,[3]May!$C:$Z,24,FALSE)</f>
        <v>2019</v>
      </c>
    </row>
    <row r="18541" spans="1:15" x14ac:dyDescent="0.25">
      <c r="A18541" t="s">
        <v>1245</v>
      </c>
      <c r="C18541" t="s">
        <v>1343</v>
      </c>
      <c r="E18541">
        <v>12</v>
      </c>
      <c r="F18541" t="s">
        <v>1253</v>
      </c>
      <c r="J18541" t="s">
        <v>23</v>
      </c>
      <c r="K18541">
        <v>1</v>
      </c>
      <c r="L18541">
        <v>61.2</v>
      </c>
      <c r="M18541">
        <v>8.3370000000000007E-3</v>
      </c>
      <c r="O18541" s="12">
        <f>VLOOKUP(C18541,[3]May!$C:$Z,24,FALSE)</f>
        <v>2019</v>
      </c>
    </row>
    <row r="18542" spans="1:15" x14ac:dyDescent="0.25">
      <c r="A18542" t="s">
        <v>1245</v>
      </c>
      <c r="C18542" t="s">
        <v>1343</v>
      </c>
      <c r="E18542">
        <v>2</v>
      </c>
      <c r="F18542" t="s">
        <v>1247</v>
      </c>
      <c r="J18542" t="s">
        <v>23</v>
      </c>
      <c r="K18542">
        <v>5</v>
      </c>
      <c r="L18542">
        <v>25.55</v>
      </c>
      <c r="M18542">
        <v>0.02</v>
      </c>
      <c r="O18542" s="12">
        <f>VLOOKUP(C18542,[3]May!$C:$Z,24,FALSE)</f>
        <v>2019</v>
      </c>
    </row>
    <row r="18543" spans="1:15" x14ac:dyDescent="0.25">
      <c r="A18543" t="s">
        <v>1245</v>
      </c>
      <c r="C18543" t="s">
        <v>1343</v>
      </c>
      <c r="E18543">
        <v>9</v>
      </c>
      <c r="F18543" t="s">
        <v>1256</v>
      </c>
      <c r="J18543" t="s">
        <v>23</v>
      </c>
      <c r="K18543">
        <v>4</v>
      </c>
      <c r="L18543">
        <v>156.24</v>
      </c>
      <c r="M18543">
        <v>0.1288</v>
      </c>
      <c r="O18543" s="12">
        <f>VLOOKUP(C18543,[3]May!$C:$Z,24,FALSE)</f>
        <v>2019</v>
      </c>
    </row>
    <row r="18544" spans="1:15" x14ac:dyDescent="0.25">
      <c r="A18544" t="s">
        <v>1245</v>
      </c>
      <c r="C18544" t="s">
        <v>1343</v>
      </c>
      <c r="E18544">
        <v>12</v>
      </c>
      <c r="F18544" t="s">
        <v>1253</v>
      </c>
      <c r="J18544" t="s">
        <v>23</v>
      </c>
      <c r="K18544">
        <v>1</v>
      </c>
      <c r="L18544">
        <v>61.2</v>
      </c>
      <c r="M18544">
        <v>8.3370000000000007E-3</v>
      </c>
      <c r="O18544" s="12">
        <f>VLOOKUP(C18544,[3]May!$C:$Z,24,FALSE)</f>
        <v>2019</v>
      </c>
    </row>
    <row r="18545" spans="1:15" x14ac:dyDescent="0.25">
      <c r="A18545" t="s">
        <v>1245</v>
      </c>
      <c r="C18545" t="s">
        <v>1343</v>
      </c>
      <c r="E18545">
        <v>2</v>
      </c>
      <c r="F18545" t="s">
        <v>1247</v>
      </c>
      <c r="J18545" t="s">
        <v>23</v>
      </c>
      <c r="K18545">
        <v>11</v>
      </c>
      <c r="L18545">
        <v>56.21</v>
      </c>
      <c r="M18545">
        <v>4.3999999999999997E-2</v>
      </c>
      <c r="O18545" s="12">
        <f>VLOOKUP(C18545,[3]May!$C:$Z,24,FALSE)</f>
        <v>2019</v>
      </c>
    </row>
    <row r="18546" spans="1:15" x14ac:dyDescent="0.25">
      <c r="A18546" t="s">
        <v>1245</v>
      </c>
      <c r="C18546" t="s">
        <v>1343</v>
      </c>
      <c r="E18546">
        <v>9</v>
      </c>
      <c r="F18546" t="s">
        <v>1256</v>
      </c>
      <c r="J18546" t="s">
        <v>23</v>
      </c>
      <c r="K18546">
        <v>1</v>
      </c>
      <c r="L18546">
        <v>39.06</v>
      </c>
      <c r="M18546">
        <v>3.2199999999999999E-2</v>
      </c>
      <c r="O18546" s="12">
        <f>VLOOKUP(C18546,[3]May!$C:$Z,24,FALSE)</f>
        <v>2019</v>
      </c>
    </row>
    <row r="18547" spans="1:15" x14ac:dyDescent="0.25">
      <c r="A18547" t="s">
        <v>1245</v>
      </c>
      <c r="C18547" t="s">
        <v>1343</v>
      </c>
      <c r="E18547">
        <v>12</v>
      </c>
      <c r="F18547" t="s">
        <v>1253</v>
      </c>
      <c r="J18547" t="s">
        <v>23</v>
      </c>
      <c r="K18547">
        <v>1</v>
      </c>
      <c r="L18547">
        <v>61.2</v>
      </c>
      <c r="M18547">
        <v>8.3370000000000007E-3</v>
      </c>
      <c r="O18547" s="12">
        <f>VLOOKUP(C18547,[3]May!$C:$Z,24,FALSE)</f>
        <v>2019</v>
      </c>
    </row>
    <row r="18548" spans="1:15" x14ac:dyDescent="0.25">
      <c r="A18548" t="s">
        <v>1245</v>
      </c>
      <c r="C18548" t="s">
        <v>1343</v>
      </c>
      <c r="E18548">
        <v>2</v>
      </c>
      <c r="F18548" t="s">
        <v>1247</v>
      </c>
      <c r="J18548" t="s">
        <v>23</v>
      </c>
      <c r="K18548">
        <v>10</v>
      </c>
      <c r="L18548">
        <v>651.29999999999995</v>
      </c>
      <c r="M18548">
        <v>0.51</v>
      </c>
      <c r="O18548" s="12">
        <f>VLOOKUP(C18548,[3]May!$C:$Z,24,FALSE)</f>
        <v>2019</v>
      </c>
    </row>
    <row r="18549" spans="1:15" x14ac:dyDescent="0.25">
      <c r="A18549" t="s">
        <v>1245</v>
      </c>
      <c r="C18549" t="s">
        <v>1343</v>
      </c>
      <c r="E18549">
        <v>2</v>
      </c>
      <c r="F18549" t="s">
        <v>1247</v>
      </c>
      <c r="J18549" t="s">
        <v>23</v>
      </c>
      <c r="K18549">
        <v>1</v>
      </c>
      <c r="L18549">
        <v>5.1100000000000003</v>
      </c>
      <c r="M18549">
        <v>4.0000000000000001E-3</v>
      </c>
      <c r="O18549" s="12">
        <f>VLOOKUP(C18549,[3]May!$C:$Z,24,FALSE)</f>
        <v>2019</v>
      </c>
    </row>
    <row r="18550" spans="1:15" x14ac:dyDescent="0.25">
      <c r="A18550" t="s">
        <v>1245</v>
      </c>
      <c r="C18550" t="s">
        <v>1343</v>
      </c>
      <c r="E18550">
        <v>12</v>
      </c>
      <c r="F18550" t="s">
        <v>1253</v>
      </c>
      <c r="J18550" t="s">
        <v>23</v>
      </c>
      <c r="K18550">
        <v>1</v>
      </c>
      <c r="L18550">
        <v>61.2</v>
      </c>
      <c r="M18550">
        <v>8.3370000000000007E-3</v>
      </c>
      <c r="O18550" s="12">
        <f>VLOOKUP(C18550,[3]May!$C:$Z,24,FALSE)</f>
        <v>2019</v>
      </c>
    </row>
    <row r="18551" spans="1:15" x14ac:dyDescent="0.25">
      <c r="A18551" t="s">
        <v>1245</v>
      </c>
      <c r="C18551" t="s">
        <v>1343</v>
      </c>
      <c r="E18551">
        <v>6</v>
      </c>
      <c r="F18551" t="s">
        <v>1250</v>
      </c>
      <c r="J18551" t="s">
        <v>23</v>
      </c>
      <c r="K18551">
        <v>2</v>
      </c>
      <c r="L18551">
        <v>21.7</v>
      </c>
      <c r="M18551">
        <v>1.7000000000000001E-2</v>
      </c>
      <c r="O18551" s="12">
        <f>VLOOKUP(C18551,[3]May!$C:$Z,24,FALSE)</f>
        <v>2019</v>
      </c>
    </row>
    <row r="18552" spans="1:15" x14ac:dyDescent="0.25">
      <c r="A18552" t="s">
        <v>1245</v>
      </c>
      <c r="C18552" t="s">
        <v>1343</v>
      </c>
      <c r="E18552">
        <v>2</v>
      </c>
      <c r="F18552" t="s">
        <v>1247</v>
      </c>
      <c r="J18552" t="s">
        <v>23</v>
      </c>
      <c r="K18552">
        <v>2</v>
      </c>
      <c r="L18552">
        <v>130.26</v>
      </c>
      <c r="M18552">
        <v>0.10199999999999999</v>
      </c>
      <c r="O18552" s="12">
        <f>VLOOKUP(C18552,[3]May!$C:$Z,24,FALSE)</f>
        <v>2019</v>
      </c>
    </row>
    <row r="18553" spans="1:15" x14ac:dyDescent="0.25">
      <c r="A18553" t="s">
        <v>1245</v>
      </c>
      <c r="C18553" t="s">
        <v>1343</v>
      </c>
      <c r="E18553">
        <v>2</v>
      </c>
      <c r="F18553" t="s">
        <v>1247</v>
      </c>
      <c r="J18553" t="s">
        <v>23</v>
      </c>
      <c r="K18553">
        <v>6</v>
      </c>
      <c r="L18553">
        <v>30.66</v>
      </c>
      <c r="M18553">
        <v>2.4E-2</v>
      </c>
      <c r="O18553" s="12">
        <f>VLOOKUP(C18553,[3]May!$C:$Z,24,FALSE)</f>
        <v>2019</v>
      </c>
    </row>
    <row r="18554" spans="1:15" x14ac:dyDescent="0.25">
      <c r="A18554" t="s">
        <v>1245</v>
      </c>
      <c r="C18554" t="s">
        <v>1343</v>
      </c>
      <c r="E18554">
        <v>2</v>
      </c>
      <c r="F18554" t="s">
        <v>1247</v>
      </c>
      <c r="J18554" t="s">
        <v>23</v>
      </c>
      <c r="K18554">
        <v>6</v>
      </c>
      <c r="L18554">
        <v>390.78</v>
      </c>
      <c r="M18554">
        <v>0.30599999999999999</v>
      </c>
      <c r="O18554" s="12">
        <f>VLOOKUP(C18554,[3]May!$C:$Z,24,FALSE)</f>
        <v>2019</v>
      </c>
    </row>
    <row r="18555" spans="1:15" x14ac:dyDescent="0.25">
      <c r="A18555" t="s">
        <v>1245</v>
      </c>
      <c r="C18555" t="s">
        <v>1343</v>
      </c>
      <c r="E18555">
        <v>2</v>
      </c>
      <c r="F18555" t="s">
        <v>1247</v>
      </c>
      <c r="J18555" t="s">
        <v>23</v>
      </c>
      <c r="K18555">
        <v>4</v>
      </c>
      <c r="L18555">
        <v>260.52</v>
      </c>
      <c r="M18555">
        <v>0.20399999999999999</v>
      </c>
      <c r="O18555" s="12">
        <f>VLOOKUP(C18555,[3]May!$C:$Z,24,FALSE)</f>
        <v>2019</v>
      </c>
    </row>
    <row r="18556" spans="1:15" x14ac:dyDescent="0.25">
      <c r="A18556" t="s">
        <v>1245</v>
      </c>
      <c r="C18556" t="s">
        <v>1343</v>
      </c>
      <c r="E18556">
        <v>2</v>
      </c>
      <c r="F18556" t="s">
        <v>1247</v>
      </c>
      <c r="J18556" t="s">
        <v>23</v>
      </c>
      <c r="K18556">
        <v>2</v>
      </c>
      <c r="L18556">
        <v>10.220000000000001</v>
      </c>
      <c r="M18556">
        <v>8.0000000000000002E-3</v>
      </c>
      <c r="O18556" s="12">
        <f>VLOOKUP(C18556,[3]May!$C:$Z,24,FALSE)</f>
        <v>2019</v>
      </c>
    </row>
    <row r="18557" spans="1:15" x14ac:dyDescent="0.25">
      <c r="A18557" t="s">
        <v>1245</v>
      </c>
      <c r="C18557" t="s">
        <v>1343</v>
      </c>
      <c r="E18557">
        <v>9</v>
      </c>
      <c r="F18557" t="s">
        <v>1256</v>
      </c>
      <c r="J18557" t="s">
        <v>23</v>
      </c>
      <c r="K18557">
        <v>2</v>
      </c>
      <c r="L18557">
        <v>78.12</v>
      </c>
      <c r="M18557">
        <v>6.4399999999999999E-2</v>
      </c>
      <c r="O18557" s="12">
        <f>VLOOKUP(C18557,[3]May!$C:$Z,24,FALSE)</f>
        <v>2019</v>
      </c>
    </row>
    <row r="18558" spans="1:15" x14ac:dyDescent="0.25">
      <c r="A18558" t="s">
        <v>1245</v>
      </c>
      <c r="C18558" t="s">
        <v>1343</v>
      </c>
      <c r="E18558">
        <v>5</v>
      </c>
      <c r="F18558" t="s">
        <v>1269</v>
      </c>
      <c r="J18558" t="s">
        <v>23</v>
      </c>
      <c r="K18558">
        <v>2</v>
      </c>
      <c r="L18558">
        <v>198.26</v>
      </c>
      <c r="M18558">
        <v>0.1142</v>
      </c>
      <c r="O18558" s="12">
        <f>VLOOKUP(C18558,[3]May!$C:$Z,24,FALSE)</f>
        <v>2019</v>
      </c>
    </row>
    <row r="18559" spans="1:15" x14ac:dyDescent="0.25">
      <c r="A18559" t="s">
        <v>1245</v>
      </c>
      <c r="C18559" t="s">
        <v>1343</v>
      </c>
      <c r="E18559">
        <v>2</v>
      </c>
      <c r="F18559" t="s">
        <v>1247</v>
      </c>
      <c r="J18559" t="s">
        <v>23</v>
      </c>
      <c r="K18559">
        <v>5</v>
      </c>
      <c r="L18559">
        <v>325.64999999999998</v>
      </c>
      <c r="M18559">
        <v>0.255</v>
      </c>
      <c r="O18559" s="12">
        <f>VLOOKUP(C18559,[3]May!$C:$Z,24,FALSE)</f>
        <v>2019</v>
      </c>
    </row>
    <row r="18560" spans="1:15" x14ac:dyDescent="0.25">
      <c r="A18560" t="s">
        <v>1245</v>
      </c>
      <c r="C18560" t="s">
        <v>1343</v>
      </c>
      <c r="E18560">
        <v>2</v>
      </c>
      <c r="F18560" t="s">
        <v>1247</v>
      </c>
      <c r="J18560" t="s">
        <v>23</v>
      </c>
      <c r="K18560">
        <v>5</v>
      </c>
      <c r="L18560">
        <v>25.55</v>
      </c>
      <c r="M18560">
        <v>0.02</v>
      </c>
      <c r="O18560" s="12">
        <f>VLOOKUP(C18560,[3]May!$C:$Z,24,FALSE)</f>
        <v>2019</v>
      </c>
    </row>
    <row r="18561" spans="1:15" x14ac:dyDescent="0.25">
      <c r="A18561" t="s">
        <v>1245</v>
      </c>
      <c r="C18561" t="s">
        <v>1343</v>
      </c>
      <c r="E18561">
        <v>2</v>
      </c>
      <c r="F18561" t="s">
        <v>1247</v>
      </c>
      <c r="J18561" t="s">
        <v>23</v>
      </c>
      <c r="K18561">
        <v>6</v>
      </c>
      <c r="L18561">
        <v>30.66</v>
      </c>
      <c r="M18561">
        <v>2.4E-2</v>
      </c>
      <c r="O18561" s="12">
        <f>VLOOKUP(C18561,[3]May!$C:$Z,24,FALSE)</f>
        <v>2019</v>
      </c>
    </row>
    <row r="18562" spans="1:15" x14ac:dyDescent="0.25">
      <c r="A18562" t="s">
        <v>1245</v>
      </c>
      <c r="C18562" t="s">
        <v>1343</v>
      </c>
      <c r="E18562">
        <v>6</v>
      </c>
      <c r="F18562" t="s">
        <v>1250</v>
      </c>
      <c r="J18562" t="s">
        <v>23</v>
      </c>
      <c r="K18562">
        <v>1</v>
      </c>
      <c r="L18562">
        <v>10.85</v>
      </c>
      <c r="M18562">
        <v>8.5000000000000006E-3</v>
      </c>
      <c r="O18562" s="12">
        <f>VLOOKUP(C18562,[3]May!$C:$Z,24,FALSE)</f>
        <v>2019</v>
      </c>
    </row>
    <row r="18563" spans="1:15" x14ac:dyDescent="0.25">
      <c r="A18563" t="s">
        <v>1245</v>
      </c>
      <c r="C18563" t="s">
        <v>1343</v>
      </c>
      <c r="E18563">
        <v>2</v>
      </c>
      <c r="F18563" t="s">
        <v>1247</v>
      </c>
      <c r="J18563" t="s">
        <v>23</v>
      </c>
      <c r="K18563">
        <v>7</v>
      </c>
      <c r="L18563">
        <v>455.91</v>
      </c>
      <c r="M18563">
        <v>0.35699999999999998</v>
      </c>
      <c r="O18563" s="12">
        <f>VLOOKUP(C18563,[3]May!$C:$Z,24,FALSE)</f>
        <v>2019</v>
      </c>
    </row>
    <row r="18564" spans="1:15" x14ac:dyDescent="0.25">
      <c r="A18564" t="s">
        <v>1245</v>
      </c>
      <c r="C18564" t="s">
        <v>1343</v>
      </c>
      <c r="E18564">
        <v>2</v>
      </c>
      <c r="F18564" t="s">
        <v>1247</v>
      </c>
      <c r="J18564" t="s">
        <v>23</v>
      </c>
      <c r="K18564">
        <v>2</v>
      </c>
      <c r="L18564">
        <v>10.220000000000001</v>
      </c>
      <c r="M18564">
        <v>8.0000000000000002E-3</v>
      </c>
      <c r="O18564" s="12">
        <f>VLOOKUP(C18564,[3]May!$C:$Z,24,FALSE)</f>
        <v>2019</v>
      </c>
    </row>
    <row r="18565" spans="1:15" x14ac:dyDescent="0.25">
      <c r="A18565" t="s">
        <v>1245</v>
      </c>
      <c r="C18565" t="s">
        <v>1343</v>
      </c>
      <c r="E18565">
        <v>2</v>
      </c>
      <c r="F18565" t="s">
        <v>1247</v>
      </c>
      <c r="J18565" t="s">
        <v>23</v>
      </c>
      <c r="K18565">
        <v>5</v>
      </c>
      <c r="L18565">
        <v>25.55</v>
      </c>
      <c r="M18565">
        <v>0.02</v>
      </c>
      <c r="O18565" s="12">
        <f>VLOOKUP(C18565,[3]May!$C:$Z,24,FALSE)</f>
        <v>2019</v>
      </c>
    </row>
    <row r="18566" spans="1:15" x14ac:dyDescent="0.25">
      <c r="A18566" t="s">
        <v>1245</v>
      </c>
      <c r="C18566" t="s">
        <v>1343</v>
      </c>
      <c r="E18566">
        <v>2</v>
      </c>
      <c r="F18566" t="s">
        <v>1247</v>
      </c>
      <c r="J18566" t="s">
        <v>23</v>
      </c>
      <c r="K18566">
        <v>3</v>
      </c>
      <c r="L18566">
        <v>195.39</v>
      </c>
      <c r="M18566">
        <v>0.153</v>
      </c>
      <c r="O18566" s="12">
        <f>VLOOKUP(C18566,[3]May!$C:$Z,24,FALSE)</f>
        <v>2019</v>
      </c>
    </row>
    <row r="18567" spans="1:15" x14ac:dyDescent="0.25">
      <c r="A18567" t="s">
        <v>1245</v>
      </c>
      <c r="C18567" t="s">
        <v>1343</v>
      </c>
      <c r="E18567">
        <v>9</v>
      </c>
      <c r="F18567" t="s">
        <v>1256</v>
      </c>
      <c r="J18567" t="s">
        <v>23</v>
      </c>
      <c r="K18567">
        <v>4</v>
      </c>
      <c r="L18567">
        <v>156.24</v>
      </c>
      <c r="M18567">
        <v>0.1288</v>
      </c>
      <c r="O18567" s="12">
        <f>VLOOKUP(C18567,[3]May!$C:$Z,24,FALSE)</f>
        <v>2019</v>
      </c>
    </row>
    <row r="18568" spans="1:15" x14ac:dyDescent="0.25">
      <c r="A18568" t="s">
        <v>1245</v>
      </c>
      <c r="C18568" t="s">
        <v>1343</v>
      </c>
      <c r="E18568">
        <v>2</v>
      </c>
      <c r="F18568" t="s">
        <v>1247</v>
      </c>
      <c r="J18568" t="s">
        <v>23</v>
      </c>
      <c r="K18568">
        <v>9</v>
      </c>
      <c r="L18568">
        <v>45.99</v>
      </c>
      <c r="M18568">
        <v>3.5999999999999997E-2</v>
      </c>
      <c r="O18568" s="12">
        <f>VLOOKUP(C18568,[3]May!$C:$Z,24,FALSE)</f>
        <v>2019</v>
      </c>
    </row>
    <row r="18569" spans="1:15" x14ac:dyDescent="0.25">
      <c r="A18569" t="s">
        <v>1245</v>
      </c>
      <c r="C18569" t="s">
        <v>1343</v>
      </c>
      <c r="E18569">
        <v>2</v>
      </c>
      <c r="F18569" t="s">
        <v>1247</v>
      </c>
      <c r="J18569" t="s">
        <v>23</v>
      </c>
      <c r="K18569">
        <v>1</v>
      </c>
      <c r="L18569">
        <v>65.13</v>
      </c>
      <c r="M18569">
        <v>5.0999999999999997E-2</v>
      </c>
      <c r="O18569" s="12">
        <f>VLOOKUP(C18569,[3]May!$C:$Z,24,FALSE)</f>
        <v>2019</v>
      </c>
    </row>
    <row r="18570" spans="1:15" x14ac:dyDescent="0.25">
      <c r="A18570" t="s">
        <v>1245</v>
      </c>
      <c r="C18570" t="s">
        <v>1343</v>
      </c>
      <c r="E18570">
        <v>2</v>
      </c>
      <c r="F18570" t="s">
        <v>1247</v>
      </c>
      <c r="J18570" t="s">
        <v>23</v>
      </c>
      <c r="K18570">
        <v>3</v>
      </c>
      <c r="L18570">
        <v>195.39</v>
      </c>
      <c r="M18570">
        <v>0.153</v>
      </c>
      <c r="O18570" s="12">
        <f>VLOOKUP(C18570,[3]May!$C:$Z,24,FALSE)</f>
        <v>2019</v>
      </c>
    </row>
    <row r="18571" spans="1:15" x14ac:dyDescent="0.25">
      <c r="A18571" t="s">
        <v>1245</v>
      </c>
      <c r="C18571" t="s">
        <v>1343</v>
      </c>
      <c r="E18571">
        <v>2</v>
      </c>
      <c r="F18571" t="s">
        <v>1247</v>
      </c>
      <c r="J18571" t="s">
        <v>23</v>
      </c>
      <c r="K18571">
        <v>5</v>
      </c>
      <c r="L18571">
        <v>25.55</v>
      </c>
      <c r="M18571">
        <v>0.02</v>
      </c>
      <c r="O18571" s="12">
        <f>VLOOKUP(C18571,[3]May!$C:$Z,24,FALSE)</f>
        <v>2019</v>
      </c>
    </row>
    <row r="18572" spans="1:15" x14ac:dyDescent="0.25">
      <c r="A18572" t="s">
        <v>1245</v>
      </c>
      <c r="C18572" t="s">
        <v>1343</v>
      </c>
      <c r="E18572">
        <v>9</v>
      </c>
      <c r="F18572" t="s">
        <v>1256</v>
      </c>
      <c r="J18572" t="s">
        <v>23</v>
      </c>
      <c r="K18572">
        <v>4</v>
      </c>
      <c r="L18572">
        <v>156.24</v>
      </c>
      <c r="M18572">
        <v>0.1288</v>
      </c>
      <c r="O18572" s="12">
        <f>VLOOKUP(C18572,[3]May!$C:$Z,24,FALSE)</f>
        <v>2019</v>
      </c>
    </row>
    <row r="18573" spans="1:15" x14ac:dyDescent="0.25">
      <c r="A18573" t="s">
        <v>1245</v>
      </c>
      <c r="C18573" t="s">
        <v>1343</v>
      </c>
      <c r="E18573">
        <v>2</v>
      </c>
      <c r="F18573" t="s">
        <v>1247</v>
      </c>
      <c r="J18573" t="s">
        <v>23</v>
      </c>
      <c r="K18573">
        <v>3</v>
      </c>
      <c r="L18573">
        <v>15.33</v>
      </c>
      <c r="M18573">
        <v>1.2E-2</v>
      </c>
      <c r="O18573" s="12">
        <f>VLOOKUP(C18573,[3]May!$C:$Z,24,FALSE)</f>
        <v>2019</v>
      </c>
    </row>
    <row r="18574" spans="1:15" x14ac:dyDescent="0.25">
      <c r="A18574" t="s">
        <v>1245</v>
      </c>
      <c r="C18574" t="s">
        <v>1343</v>
      </c>
      <c r="E18574">
        <v>2</v>
      </c>
      <c r="F18574" t="s">
        <v>1247</v>
      </c>
      <c r="J18574" t="s">
        <v>23</v>
      </c>
      <c r="K18574">
        <v>6</v>
      </c>
      <c r="L18574">
        <v>390.78</v>
      </c>
      <c r="M18574">
        <v>0.30599999999999999</v>
      </c>
      <c r="O18574" s="12">
        <f>VLOOKUP(C18574,[3]May!$C:$Z,24,FALSE)</f>
        <v>2019</v>
      </c>
    </row>
    <row r="18575" spans="1:15" x14ac:dyDescent="0.25">
      <c r="A18575" t="s">
        <v>1245</v>
      </c>
      <c r="C18575" t="s">
        <v>1343</v>
      </c>
      <c r="E18575">
        <v>12</v>
      </c>
      <c r="F18575" t="s">
        <v>1253</v>
      </c>
      <c r="J18575" t="s">
        <v>23</v>
      </c>
      <c r="K18575">
        <v>1</v>
      </c>
      <c r="L18575">
        <v>61.2</v>
      </c>
      <c r="M18575">
        <v>8.3370000000000007E-3</v>
      </c>
      <c r="O18575" s="12">
        <f>VLOOKUP(C18575,[3]May!$C:$Z,24,FALSE)</f>
        <v>2019</v>
      </c>
    </row>
    <row r="18576" spans="1:15" x14ac:dyDescent="0.25">
      <c r="A18576" t="s">
        <v>1245</v>
      </c>
      <c r="C18576" t="s">
        <v>1343</v>
      </c>
      <c r="E18576">
        <v>2</v>
      </c>
      <c r="F18576" t="s">
        <v>1247</v>
      </c>
      <c r="J18576" t="s">
        <v>23</v>
      </c>
      <c r="K18576">
        <v>2</v>
      </c>
      <c r="L18576">
        <v>130.26</v>
      </c>
      <c r="M18576">
        <v>0.10199999999999999</v>
      </c>
      <c r="O18576" s="12">
        <f>VLOOKUP(C18576,[3]May!$C:$Z,24,FALSE)</f>
        <v>2019</v>
      </c>
    </row>
    <row r="18577" spans="1:15" x14ac:dyDescent="0.25">
      <c r="A18577" t="s">
        <v>1245</v>
      </c>
      <c r="C18577" t="s">
        <v>1343</v>
      </c>
      <c r="E18577">
        <v>2</v>
      </c>
      <c r="F18577" t="s">
        <v>1247</v>
      </c>
      <c r="J18577" t="s">
        <v>23</v>
      </c>
      <c r="K18577">
        <v>7</v>
      </c>
      <c r="L18577">
        <v>35.770000000000003</v>
      </c>
      <c r="M18577">
        <v>2.8000000000000001E-2</v>
      </c>
      <c r="O18577" s="12">
        <f>VLOOKUP(C18577,[3]May!$C:$Z,24,FALSE)</f>
        <v>2019</v>
      </c>
    </row>
    <row r="18578" spans="1:15" x14ac:dyDescent="0.25">
      <c r="A18578" t="s">
        <v>1245</v>
      </c>
      <c r="C18578" t="s">
        <v>1343</v>
      </c>
      <c r="E18578">
        <v>12</v>
      </c>
      <c r="F18578" t="s">
        <v>1253</v>
      </c>
      <c r="J18578" t="s">
        <v>23</v>
      </c>
      <c r="K18578">
        <v>1</v>
      </c>
      <c r="L18578">
        <v>61.2</v>
      </c>
      <c r="M18578">
        <v>8.3370000000000007E-3</v>
      </c>
      <c r="O18578" s="12">
        <f>VLOOKUP(C18578,[3]May!$C:$Z,24,FALSE)</f>
        <v>2019</v>
      </c>
    </row>
    <row r="18579" spans="1:15" x14ac:dyDescent="0.25">
      <c r="A18579" t="s">
        <v>1245</v>
      </c>
      <c r="C18579" t="s">
        <v>1343</v>
      </c>
      <c r="E18579">
        <v>9</v>
      </c>
      <c r="F18579" t="s">
        <v>1256</v>
      </c>
      <c r="J18579" t="s">
        <v>23</v>
      </c>
      <c r="K18579">
        <v>4</v>
      </c>
      <c r="L18579">
        <v>156.24</v>
      </c>
      <c r="M18579">
        <v>0.1288</v>
      </c>
      <c r="O18579" s="12">
        <f>VLOOKUP(C18579,[3]May!$C:$Z,24,FALSE)</f>
        <v>2019</v>
      </c>
    </row>
    <row r="18580" spans="1:15" x14ac:dyDescent="0.25">
      <c r="A18580" t="s">
        <v>1245</v>
      </c>
      <c r="C18580" t="s">
        <v>1343</v>
      </c>
      <c r="E18580">
        <v>2</v>
      </c>
      <c r="F18580" t="s">
        <v>1247</v>
      </c>
      <c r="J18580" t="s">
        <v>23</v>
      </c>
      <c r="K18580">
        <v>1</v>
      </c>
      <c r="L18580">
        <v>65.13</v>
      </c>
      <c r="M18580">
        <v>5.0999999999999997E-2</v>
      </c>
      <c r="O18580" s="12">
        <f>VLOOKUP(C18580,[3]May!$C:$Z,24,FALSE)</f>
        <v>2019</v>
      </c>
    </row>
    <row r="18581" spans="1:15" x14ac:dyDescent="0.25">
      <c r="A18581" t="s">
        <v>1245</v>
      </c>
      <c r="C18581" t="s">
        <v>1343</v>
      </c>
      <c r="E18581">
        <v>2</v>
      </c>
      <c r="F18581" t="s">
        <v>1247</v>
      </c>
      <c r="J18581" t="s">
        <v>23</v>
      </c>
      <c r="K18581">
        <v>3</v>
      </c>
      <c r="L18581">
        <v>15.33</v>
      </c>
      <c r="M18581">
        <v>1.2E-2</v>
      </c>
      <c r="O18581" s="12">
        <f>VLOOKUP(C18581,[3]May!$C:$Z,24,FALSE)</f>
        <v>2019</v>
      </c>
    </row>
    <row r="18582" spans="1:15" x14ac:dyDescent="0.25">
      <c r="A18582" t="s">
        <v>1245</v>
      </c>
      <c r="C18582" t="s">
        <v>1343</v>
      </c>
      <c r="E18582">
        <v>2</v>
      </c>
      <c r="F18582" t="s">
        <v>1247</v>
      </c>
      <c r="J18582" t="s">
        <v>23</v>
      </c>
      <c r="K18582">
        <v>5</v>
      </c>
      <c r="L18582">
        <v>325.64999999999998</v>
      </c>
      <c r="M18582">
        <v>0.255</v>
      </c>
      <c r="O18582" s="12">
        <f>VLOOKUP(C18582,[3]May!$C:$Z,24,FALSE)</f>
        <v>2019</v>
      </c>
    </row>
    <row r="18583" spans="1:15" x14ac:dyDescent="0.25">
      <c r="A18583" t="s">
        <v>1245</v>
      </c>
      <c r="C18583" t="s">
        <v>1343</v>
      </c>
      <c r="E18583">
        <v>2</v>
      </c>
      <c r="F18583" t="s">
        <v>1247</v>
      </c>
      <c r="J18583" t="s">
        <v>23</v>
      </c>
      <c r="K18583">
        <v>9</v>
      </c>
      <c r="L18583">
        <v>45.99</v>
      </c>
      <c r="M18583">
        <v>3.5999999999999997E-2</v>
      </c>
      <c r="O18583" s="12">
        <f>VLOOKUP(C18583,[3]May!$C:$Z,24,FALSE)</f>
        <v>2019</v>
      </c>
    </row>
    <row r="18584" spans="1:15" x14ac:dyDescent="0.25">
      <c r="A18584" t="s">
        <v>1245</v>
      </c>
      <c r="C18584" t="s">
        <v>1343</v>
      </c>
      <c r="E18584">
        <v>12</v>
      </c>
      <c r="F18584" t="s">
        <v>1253</v>
      </c>
      <c r="J18584" t="s">
        <v>23</v>
      </c>
      <c r="K18584">
        <v>1</v>
      </c>
      <c r="L18584">
        <v>61.2</v>
      </c>
      <c r="M18584">
        <v>8.3370000000000007E-3</v>
      </c>
      <c r="O18584" s="12">
        <f>VLOOKUP(C18584,[3]May!$C:$Z,24,FALSE)</f>
        <v>2019</v>
      </c>
    </row>
    <row r="18585" spans="1:15" x14ac:dyDescent="0.25">
      <c r="A18585" t="s">
        <v>1245</v>
      </c>
      <c r="C18585" t="s">
        <v>1343</v>
      </c>
      <c r="E18585">
        <v>2</v>
      </c>
      <c r="F18585" t="s">
        <v>1247</v>
      </c>
      <c r="J18585" t="s">
        <v>23</v>
      </c>
      <c r="K18585">
        <v>1</v>
      </c>
      <c r="L18585">
        <v>65.13</v>
      </c>
      <c r="M18585">
        <v>5.0999999999999997E-2</v>
      </c>
      <c r="O18585" s="12">
        <f>VLOOKUP(C18585,[3]May!$C:$Z,24,FALSE)</f>
        <v>2019</v>
      </c>
    </row>
    <row r="18586" spans="1:15" x14ac:dyDescent="0.25">
      <c r="A18586" t="s">
        <v>1245</v>
      </c>
      <c r="C18586" t="s">
        <v>1343</v>
      </c>
      <c r="E18586">
        <v>9</v>
      </c>
      <c r="F18586" t="s">
        <v>1256</v>
      </c>
      <c r="J18586" t="s">
        <v>23</v>
      </c>
      <c r="K18586">
        <v>4</v>
      </c>
      <c r="L18586">
        <v>156.24</v>
      </c>
      <c r="M18586">
        <v>0.1288</v>
      </c>
      <c r="O18586" s="12">
        <f>VLOOKUP(C18586,[3]May!$C:$Z,24,FALSE)</f>
        <v>2019</v>
      </c>
    </row>
    <row r="18587" spans="1:15" x14ac:dyDescent="0.25">
      <c r="A18587" t="s">
        <v>1245</v>
      </c>
      <c r="C18587" t="s">
        <v>1343</v>
      </c>
      <c r="E18587">
        <v>2</v>
      </c>
      <c r="F18587" t="s">
        <v>1247</v>
      </c>
      <c r="J18587" t="s">
        <v>23</v>
      </c>
      <c r="K18587">
        <v>6</v>
      </c>
      <c r="L18587">
        <v>30.66</v>
      </c>
      <c r="M18587">
        <v>2.4E-2</v>
      </c>
      <c r="O18587" s="12">
        <f>VLOOKUP(C18587,[3]May!$C:$Z,24,FALSE)</f>
        <v>2019</v>
      </c>
    </row>
    <row r="18588" spans="1:15" x14ac:dyDescent="0.25">
      <c r="A18588" t="s">
        <v>1245</v>
      </c>
      <c r="C18588" t="s">
        <v>1343</v>
      </c>
      <c r="E18588">
        <v>2</v>
      </c>
      <c r="F18588" t="s">
        <v>1247</v>
      </c>
      <c r="J18588" t="s">
        <v>23</v>
      </c>
      <c r="K18588">
        <v>3</v>
      </c>
      <c r="L18588">
        <v>15.33</v>
      </c>
      <c r="M18588">
        <v>1.2E-2</v>
      </c>
      <c r="O18588" s="12">
        <f>VLOOKUP(C18588,[3]May!$C:$Z,24,FALSE)</f>
        <v>2019</v>
      </c>
    </row>
    <row r="18589" spans="1:15" x14ac:dyDescent="0.25">
      <c r="A18589" t="s">
        <v>1245</v>
      </c>
      <c r="C18589" t="s">
        <v>1343</v>
      </c>
      <c r="E18589">
        <v>2</v>
      </c>
      <c r="F18589" t="s">
        <v>1247</v>
      </c>
      <c r="J18589" t="s">
        <v>23</v>
      </c>
      <c r="K18589">
        <v>1</v>
      </c>
      <c r="L18589">
        <v>65.13</v>
      </c>
      <c r="M18589">
        <v>5.0999999999999997E-2</v>
      </c>
      <c r="O18589" s="12">
        <f>VLOOKUP(C18589,[3]May!$C:$Z,24,FALSE)</f>
        <v>2019</v>
      </c>
    </row>
    <row r="18590" spans="1:15" x14ac:dyDescent="0.25">
      <c r="A18590" t="s">
        <v>1245</v>
      </c>
      <c r="C18590" t="s">
        <v>1343</v>
      </c>
      <c r="E18590">
        <v>6</v>
      </c>
      <c r="F18590" t="s">
        <v>1250</v>
      </c>
      <c r="J18590" t="s">
        <v>23</v>
      </c>
      <c r="K18590">
        <v>2</v>
      </c>
      <c r="L18590">
        <v>21.7</v>
      </c>
      <c r="M18590">
        <v>1.7000000000000001E-2</v>
      </c>
      <c r="O18590" s="12">
        <f>VLOOKUP(C18590,[3]May!$C:$Z,24,FALSE)</f>
        <v>2019</v>
      </c>
    </row>
    <row r="18591" spans="1:15" x14ac:dyDescent="0.25">
      <c r="A18591" t="s">
        <v>1245</v>
      </c>
      <c r="C18591" t="s">
        <v>1343</v>
      </c>
      <c r="E18591">
        <v>6</v>
      </c>
      <c r="F18591" t="s">
        <v>1250</v>
      </c>
      <c r="J18591" t="s">
        <v>23</v>
      </c>
      <c r="K18591">
        <v>1</v>
      </c>
      <c r="L18591">
        <v>10.85</v>
      </c>
      <c r="M18591">
        <v>8.5000000000000006E-3</v>
      </c>
      <c r="O18591" s="12">
        <f>VLOOKUP(C18591,[3]May!$C:$Z,24,FALSE)</f>
        <v>2019</v>
      </c>
    </row>
    <row r="18592" spans="1:15" x14ac:dyDescent="0.25">
      <c r="A18592" t="s">
        <v>1245</v>
      </c>
      <c r="C18592" t="s">
        <v>1343</v>
      </c>
      <c r="E18592">
        <v>2</v>
      </c>
      <c r="F18592" t="s">
        <v>1247</v>
      </c>
      <c r="J18592" t="s">
        <v>23</v>
      </c>
      <c r="K18592">
        <v>3</v>
      </c>
      <c r="L18592">
        <v>195.39</v>
      </c>
      <c r="M18592">
        <v>0.153</v>
      </c>
      <c r="O18592" s="12">
        <f>VLOOKUP(C18592,[3]May!$C:$Z,24,FALSE)</f>
        <v>2019</v>
      </c>
    </row>
    <row r="18593" spans="1:15" x14ac:dyDescent="0.25">
      <c r="A18593" t="s">
        <v>1245</v>
      </c>
      <c r="C18593" t="s">
        <v>1343</v>
      </c>
      <c r="E18593">
        <v>2</v>
      </c>
      <c r="F18593" t="s">
        <v>1247</v>
      </c>
      <c r="J18593" t="s">
        <v>23</v>
      </c>
      <c r="K18593">
        <v>7</v>
      </c>
      <c r="L18593">
        <v>35.770000000000003</v>
      </c>
      <c r="M18593">
        <v>2.8000000000000001E-2</v>
      </c>
      <c r="O18593" s="12">
        <f>VLOOKUP(C18593,[3]May!$C:$Z,24,FALSE)</f>
        <v>2019</v>
      </c>
    </row>
    <row r="18594" spans="1:15" x14ac:dyDescent="0.25">
      <c r="A18594" t="s">
        <v>1245</v>
      </c>
      <c r="C18594" t="s">
        <v>1343</v>
      </c>
      <c r="E18594">
        <v>2</v>
      </c>
      <c r="F18594" t="s">
        <v>1247</v>
      </c>
      <c r="J18594" t="s">
        <v>23</v>
      </c>
      <c r="K18594">
        <v>4</v>
      </c>
      <c r="L18594">
        <v>260.52</v>
      </c>
      <c r="M18594">
        <v>0.20399999999999999</v>
      </c>
      <c r="O18594" s="12">
        <f>VLOOKUP(C18594,[3]May!$C:$Z,24,FALSE)</f>
        <v>2019</v>
      </c>
    </row>
    <row r="18595" spans="1:15" x14ac:dyDescent="0.25">
      <c r="A18595" t="s">
        <v>1245</v>
      </c>
      <c r="C18595" t="s">
        <v>1343</v>
      </c>
      <c r="E18595">
        <v>2</v>
      </c>
      <c r="F18595" t="s">
        <v>1247</v>
      </c>
      <c r="J18595" t="s">
        <v>23</v>
      </c>
      <c r="K18595">
        <v>1</v>
      </c>
      <c r="L18595">
        <v>5.1100000000000003</v>
      </c>
      <c r="M18595">
        <v>4.0000000000000001E-3</v>
      </c>
      <c r="O18595" s="12">
        <f>VLOOKUP(C18595,[3]May!$C:$Z,24,FALSE)</f>
        <v>2019</v>
      </c>
    </row>
    <row r="18596" spans="1:15" x14ac:dyDescent="0.25">
      <c r="A18596" t="s">
        <v>1245</v>
      </c>
      <c r="C18596" t="s">
        <v>1343</v>
      </c>
      <c r="E18596">
        <v>9</v>
      </c>
      <c r="F18596" t="s">
        <v>1256</v>
      </c>
      <c r="J18596" t="s">
        <v>23</v>
      </c>
      <c r="K18596">
        <v>4</v>
      </c>
      <c r="L18596">
        <v>156.24</v>
      </c>
      <c r="M18596">
        <v>0.1288</v>
      </c>
      <c r="O18596" s="12">
        <f>VLOOKUP(C18596,[3]May!$C:$Z,24,FALSE)</f>
        <v>2019</v>
      </c>
    </row>
    <row r="18597" spans="1:15" x14ac:dyDescent="0.25">
      <c r="A18597" t="s">
        <v>1245</v>
      </c>
      <c r="C18597" t="s">
        <v>1343</v>
      </c>
      <c r="E18597">
        <v>2</v>
      </c>
      <c r="F18597" t="s">
        <v>1247</v>
      </c>
      <c r="J18597" t="s">
        <v>23</v>
      </c>
      <c r="K18597">
        <v>1</v>
      </c>
      <c r="L18597">
        <v>5.1100000000000003</v>
      </c>
      <c r="M18597">
        <v>4.0000000000000001E-3</v>
      </c>
      <c r="O18597" s="12">
        <f>VLOOKUP(C18597,[3]May!$C:$Z,24,FALSE)</f>
        <v>2019</v>
      </c>
    </row>
    <row r="18598" spans="1:15" x14ac:dyDescent="0.25">
      <c r="A18598" t="s">
        <v>1245</v>
      </c>
      <c r="C18598" t="s">
        <v>1343</v>
      </c>
      <c r="E18598">
        <v>2</v>
      </c>
      <c r="F18598" t="s">
        <v>1247</v>
      </c>
      <c r="J18598" t="s">
        <v>23</v>
      </c>
      <c r="K18598">
        <v>3</v>
      </c>
      <c r="L18598">
        <v>15.33</v>
      </c>
      <c r="M18598">
        <v>1.2E-2</v>
      </c>
      <c r="O18598" s="12">
        <f>VLOOKUP(C18598,[3]May!$C:$Z,24,FALSE)</f>
        <v>2019</v>
      </c>
    </row>
    <row r="18599" spans="1:15" x14ac:dyDescent="0.25">
      <c r="A18599" t="s">
        <v>1245</v>
      </c>
      <c r="C18599" t="s">
        <v>1343</v>
      </c>
      <c r="E18599">
        <v>2</v>
      </c>
      <c r="F18599" t="s">
        <v>1247</v>
      </c>
      <c r="J18599" t="s">
        <v>23</v>
      </c>
      <c r="K18599">
        <v>3</v>
      </c>
      <c r="L18599">
        <v>15.33</v>
      </c>
      <c r="M18599">
        <v>1.2E-2</v>
      </c>
      <c r="O18599" s="12">
        <f>VLOOKUP(C18599,[3]May!$C:$Z,24,FALSE)</f>
        <v>2019</v>
      </c>
    </row>
    <row r="18600" spans="1:15" x14ac:dyDescent="0.25">
      <c r="A18600" t="s">
        <v>1245</v>
      </c>
      <c r="C18600" t="s">
        <v>1343</v>
      </c>
      <c r="E18600">
        <v>2</v>
      </c>
      <c r="F18600" t="s">
        <v>1247</v>
      </c>
      <c r="J18600" t="s">
        <v>23</v>
      </c>
      <c r="K18600">
        <v>7</v>
      </c>
      <c r="L18600">
        <v>455.91</v>
      </c>
      <c r="M18600">
        <v>0.35699999999999998</v>
      </c>
      <c r="O18600" s="12">
        <f>VLOOKUP(C18600,[3]May!$C:$Z,24,FALSE)</f>
        <v>2019</v>
      </c>
    </row>
    <row r="18601" spans="1:15" x14ac:dyDescent="0.25">
      <c r="A18601" t="s">
        <v>1245</v>
      </c>
      <c r="C18601" t="s">
        <v>1343</v>
      </c>
      <c r="E18601">
        <v>9</v>
      </c>
      <c r="F18601" t="s">
        <v>1256</v>
      </c>
      <c r="J18601" t="s">
        <v>23</v>
      </c>
      <c r="K18601">
        <v>4</v>
      </c>
      <c r="L18601">
        <v>156.24</v>
      </c>
      <c r="M18601">
        <v>0.1288</v>
      </c>
      <c r="O18601" s="12">
        <f>VLOOKUP(C18601,[3]May!$C:$Z,24,FALSE)</f>
        <v>2019</v>
      </c>
    </row>
    <row r="18602" spans="1:15" x14ac:dyDescent="0.25">
      <c r="A18602" t="s">
        <v>1245</v>
      </c>
      <c r="C18602" t="s">
        <v>1343</v>
      </c>
      <c r="E18602">
        <v>2</v>
      </c>
      <c r="F18602" t="s">
        <v>1247</v>
      </c>
      <c r="J18602" t="s">
        <v>23</v>
      </c>
      <c r="K18602">
        <v>7</v>
      </c>
      <c r="L18602">
        <v>35.770000000000003</v>
      </c>
      <c r="M18602">
        <v>2.8000000000000001E-2</v>
      </c>
      <c r="O18602" s="12">
        <f>VLOOKUP(C18602,[3]May!$C:$Z,24,FALSE)</f>
        <v>2019</v>
      </c>
    </row>
    <row r="18603" spans="1:15" x14ac:dyDescent="0.25">
      <c r="A18603" t="s">
        <v>1245</v>
      </c>
      <c r="C18603" t="s">
        <v>1343</v>
      </c>
      <c r="E18603">
        <v>2</v>
      </c>
      <c r="F18603" t="s">
        <v>1247</v>
      </c>
      <c r="J18603" t="s">
        <v>23</v>
      </c>
      <c r="K18603">
        <v>1</v>
      </c>
      <c r="L18603">
        <v>65.13</v>
      </c>
      <c r="M18603">
        <v>5.0999999999999997E-2</v>
      </c>
      <c r="O18603" s="12">
        <f>VLOOKUP(C18603,[3]May!$C:$Z,24,FALSE)</f>
        <v>2019</v>
      </c>
    </row>
    <row r="18604" spans="1:15" x14ac:dyDescent="0.25">
      <c r="A18604" t="s">
        <v>1245</v>
      </c>
      <c r="C18604" t="s">
        <v>1343</v>
      </c>
      <c r="E18604">
        <v>9</v>
      </c>
      <c r="F18604" t="s">
        <v>1256</v>
      </c>
      <c r="J18604" t="s">
        <v>23</v>
      </c>
      <c r="K18604">
        <v>4</v>
      </c>
      <c r="L18604">
        <v>156.24</v>
      </c>
      <c r="M18604">
        <v>0.1288</v>
      </c>
      <c r="O18604" s="12">
        <f>VLOOKUP(C18604,[3]May!$C:$Z,24,FALSE)</f>
        <v>2019</v>
      </c>
    </row>
    <row r="18605" spans="1:15" x14ac:dyDescent="0.25">
      <c r="A18605" t="s">
        <v>1245</v>
      </c>
      <c r="C18605" t="s">
        <v>1343</v>
      </c>
      <c r="E18605">
        <v>2</v>
      </c>
      <c r="F18605" t="s">
        <v>1247</v>
      </c>
      <c r="J18605" t="s">
        <v>23</v>
      </c>
      <c r="K18605">
        <v>1</v>
      </c>
      <c r="L18605">
        <v>65.13</v>
      </c>
      <c r="M18605">
        <v>5.0999999999999997E-2</v>
      </c>
      <c r="O18605" s="12">
        <f>VLOOKUP(C18605,[3]May!$C:$Z,24,FALSE)</f>
        <v>2019</v>
      </c>
    </row>
    <row r="18606" spans="1:15" x14ac:dyDescent="0.25">
      <c r="A18606" t="s">
        <v>1245</v>
      </c>
      <c r="C18606" t="s">
        <v>1343</v>
      </c>
      <c r="E18606">
        <v>2</v>
      </c>
      <c r="F18606" t="s">
        <v>1247</v>
      </c>
      <c r="J18606" t="s">
        <v>23</v>
      </c>
      <c r="K18606">
        <v>5</v>
      </c>
      <c r="L18606">
        <v>25.55</v>
      </c>
      <c r="M18606">
        <v>0.02</v>
      </c>
      <c r="O18606" s="12">
        <f>VLOOKUP(C18606,[3]May!$C:$Z,24,FALSE)</f>
        <v>2019</v>
      </c>
    </row>
    <row r="18607" spans="1:15" x14ac:dyDescent="0.25">
      <c r="A18607" t="s">
        <v>1245</v>
      </c>
      <c r="C18607" t="s">
        <v>1343</v>
      </c>
      <c r="E18607">
        <v>2</v>
      </c>
      <c r="F18607" t="s">
        <v>1247</v>
      </c>
      <c r="J18607" t="s">
        <v>23</v>
      </c>
      <c r="K18607">
        <v>6</v>
      </c>
      <c r="L18607">
        <v>30.66</v>
      </c>
      <c r="M18607">
        <v>2.4E-2</v>
      </c>
      <c r="O18607" s="12">
        <f>VLOOKUP(C18607,[3]May!$C:$Z,24,FALSE)</f>
        <v>2019</v>
      </c>
    </row>
    <row r="18608" spans="1:15" x14ac:dyDescent="0.25">
      <c r="A18608" t="s">
        <v>1245</v>
      </c>
      <c r="C18608" t="s">
        <v>1343</v>
      </c>
      <c r="E18608">
        <v>2</v>
      </c>
      <c r="F18608" t="s">
        <v>1247</v>
      </c>
      <c r="J18608" t="s">
        <v>23</v>
      </c>
      <c r="K18608">
        <v>6</v>
      </c>
      <c r="L18608">
        <v>390.78</v>
      </c>
      <c r="M18608">
        <v>0.30599999999999999</v>
      </c>
      <c r="O18608" s="12">
        <f>VLOOKUP(C18608,[3]May!$C:$Z,24,FALSE)</f>
        <v>2019</v>
      </c>
    </row>
    <row r="18609" spans="1:15" x14ac:dyDescent="0.25">
      <c r="A18609" t="s">
        <v>1245</v>
      </c>
      <c r="C18609" t="s">
        <v>1343</v>
      </c>
      <c r="E18609">
        <v>12</v>
      </c>
      <c r="F18609" t="s">
        <v>1253</v>
      </c>
      <c r="J18609" t="s">
        <v>23</v>
      </c>
      <c r="K18609">
        <v>1</v>
      </c>
      <c r="L18609">
        <v>61.2</v>
      </c>
      <c r="M18609">
        <v>8.3370000000000007E-3</v>
      </c>
      <c r="O18609" s="12">
        <f>VLOOKUP(C18609,[3]May!$C:$Z,24,FALSE)</f>
        <v>2019</v>
      </c>
    </row>
    <row r="18610" spans="1:15" x14ac:dyDescent="0.25">
      <c r="A18610" t="s">
        <v>1245</v>
      </c>
      <c r="C18610" t="s">
        <v>1343</v>
      </c>
      <c r="E18610">
        <v>2</v>
      </c>
      <c r="F18610" t="s">
        <v>1247</v>
      </c>
      <c r="J18610" t="s">
        <v>23</v>
      </c>
      <c r="K18610">
        <v>4</v>
      </c>
      <c r="L18610">
        <v>20.440000000000001</v>
      </c>
      <c r="M18610">
        <v>1.6E-2</v>
      </c>
      <c r="O18610" s="12">
        <f>VLOOKUP(C18610,[3]May!$C:$Z,24,FALSE)</f>
        <v>2019</v>
      </c>
    </row>
    <row r="18611" spans="1:15" x14ac:dyDescent="0.25">
      <c r="A18611" t="s">
        <v>1245</v>
      </c>
      <c r="C18611" t="s">
        <v>1343</v>
      </c>
      <c r="E18611">
        <v>2</v>
      </c>
      <c r="F18611" t="s">
        <v>1247</v>
      </c>
      <c r="J18611" t="s">
        <v>23</v>
      </c>
      <c r="K18611">
        <v>2</v>
      </c>
      <c r="L18611">
        <v>130.26</v>
      </c>
      <c r="M18611">
        <v>0.10199999999999999</v>
      </c>
      <c r="O18611" s="12">
        <f>VLOOKUP(C18611,[3]May!$C:$Z,24,FALSE)</f>
        <v>2019</v>
      </c>
    </row>
    <row r="18612" spans="1:15" x14ac:dyDescent="0.25">
      <c r="A18612" t="s">
        <v>1245</v>
      </c>
      <c r="C18612" t="s">
        <v>1343</v>
      </c>
      <c r="E18612">
        <v>2</v>
      </c>
      <c r="F18612" t="s">
        <v>1247</v>
      </c>
      <c r="J18612" t="s">
        <v>23</v>
      </c>
      <c r="K18612">
        <v>3</v>
      </c>
      <c r="L18612">
        <v>15.33</v>
      </c>
      <c r="M18612">
        <v>1.2E-2</v>
      </c>
      <c r="O18612" s="12">
        <f>VLOOKUP(C18612,[3]May!$C:$Z,24,FALSE)</f>
        <v>2019</v>
      </c>
    </row>
    <row r="18613" spans="1:15" x14ac:dyDescent="0.25">
      <c r="A18613" t="s">
        <v>1245</v>
      </c>
      <c r="C18613" t="s">
        <v>1343</v>
      </c>
      <c r="E18613">
        <v>2</v>
      </c>
      <c r="F18613" t="s">
        <v>1247</v>
      </c>
      <c r="J18613" t="s">
        <v>23</v>
      </c>
      <c r="K18613">
        <v>1</v>
      </c>
      <c r="L18613">
        <v>65.13</v>
      </c>
      <c r="M18613">
        <v>5.0999999999999997E-2</v>
      </c>
      <c r="O18613" s="12">
        <f>VLOOKUP(C18613,[3]May!$C:$Z,24,FALSE)</f>
        <v>2019</v>
      </c>
    </row>
    <row r="18614" spans="1:15" x14ac:dyDescent="0.25">
      <c r="A18614" t="s">
        <v>1245</v>
      </c>
      <c r="C18614" t="s">
        <v>1343</v>
      </c>
      <c r="E18614">
        <v>8</v>
      </c>
      <c r="F18614" t="s">
        <v>1251</v>
      </c>
      <c r="J18614" t="s">
        <v>23</v>
      </c>
      <c r="K18614">
        <v>3</v>
      </c>
      <c r="L18614">
        <v>165.18</v>
      </c>
      <c r="M18614">
        <v>9.6600000000000005E-2</v>
      </c>
      <c r="O18614" s="12">
        <f>VLOOKUP(C18614,[3]May!$C:$Z,24,FALSE)</f>
        <v>2019</v>
      </c>
    </row>
    <row r="18615" spans="1:15" x14ac:dyDescent="0.25">
      <c r="A18615" t="s">
        <v>1245</v>
      </c>
      <c r="C18615" t="s">
        <v>1343</v>
      </c>
      <c r="E18615">
        <v>2</v>
      </c>
      <c r="F18615" t="s">
        <v>1247</v>
      </c>
      <c r="J18615" t="s">
        <v>23</v>
      </c>
      <c r="K18615">
        <v>7</v>
      </c>
      <c r="L18615">
        <v>35.770000000000003</v>
      </c>
      <c r="M18615">
        <v>2.8000000000000001E-2</v>
      </c>
      <c r="O18615" s="12">
        <f>VLOOKUP(C18615,[3]May!$C:$Z,24,FALSE)</f>
        <v>2019</v>
      </c>
    </row>
    <row r="18616" spans="1:15" x14ac:dyDescent="0.25">
      <c r="A18616" t="s">
        <v>1245</v>
      </c>
      <c r="C18616" t="s">
        <v>1343</v>
      </c>
      <c r="E18616">
        <v>2</v>
      </c>
      <c r="F18616" t="s">
        <v>1247</v>
      </c>
      <c r="J18616" t="s">
        <v>23</v>
      </c>
      <c r="K18616">
        <v>4</v>
      </c>
      <c r="L18616">
        <v>20.440000000000001</v>
      </c>
      <c r="M18616">
        <v>1.6E-2</v>
      </c>
      <c r="O18616" s="12">
        <f>VLOOKUP(C18616,[3]May!$C:$Z,24,FALSE)</f>
        <v>2019</v>
      </c>
    </row>
    <row r="18617" spans="1:15" x14ac:dyDescent="0.25">
      <c r="A18617" t="s">
        <v>1245</v>
      </c>
      <c r="C18617" t="s">
        <v>1343</v>
      </c>
      <c r="E18617">
        <v>2</v>
      </c>
      <c r="F18617" t="s">
        <v>1247</v>
      </c>
      <c r="J18617" t="s">
        <v>23</v>
      </c>
      <c r="K18617">
        <v>6</v>
      </c>
      <c r="L18617">
        <v>30.66</v>
      </c>
      <c r="M18617">
        <v>2.4E-2</v>
      </c>
      <c r="O18617" s="12">
        <f>VLOOKUP(C18617,[3]May!$C:$Z,24,FALSE)</f>
        <v>2019</v>
      </c>
    </row>
    <row r="18618" spans="1:15" x14ac:dyDescent="0.25">
      <c r="A18618" t="s">
        <v>1245</v>
      </c>
      <c r="C18618" t="s">
        <v>1343</v>
      </c>
      <c r="E18618">
        <v>2</v>
      </c>
      <c r="F18618" t="s">
        <v>1247</v>
      </c>
      <c r="J18618" t="s">
        <v>23</v>
      </c>
      <c r="K18618">
        <v>7</v>
      </c>
      <c r="L18618">
        <v>455.91</v>
      </c>
      <c r="M18618">
        <v>0.35699999999999998</v>
      </c>
      <c r="O18618" s="12">
        <f>VLOOKUP(C18618,[3]May!$C:$Z,24,FALSE)</f>
        <v>2019</v>
      </c>
    </row>
    <row r="18619" spans="1:15" x14ac:dyDescent="0.25">
      <c r="A18619" t="s">
        <v>1245</v>
      </c>
      <c r="C18619" t="s">
        <v>1343</v>
      </c>
      <c r="E18619">
        <v>12</v>
      </c>
      <c r="F18619" t="s">
        <v>1253</v>
      </c>
      <c r="J18619" t="s">
        <v>23</v>
      </c>
      <c r="K18619">
        <v>1</v>
      </c>
      <c r="L18619">
        <v>61.2</v>
      </c>
      <c r="M18619">
        <v>8.3370000000000007E-3</v>
      </c>
      <c r="O18619" s="12">
        <f>VLOOKUP(C18619,[3]May!$C:$Z,24,FALSE)</f>
        <v>2019</v>
      </c>
    </row>
    <row r="18620" spans="1:15" x14ac:dyDescent="0.25">
      <c r="A18620" t="s">
        <v>1245</v>
      </c>
      <c r="C18620" t="s">
        <v>1343</v>
      </c>
      <c r="E18620">
        <v>2</v>
      </c>
      <c r="F18620" t="s">
        <v>1247</v>
      </c>
      <c r="J18620" t="s">
        <v>23</v>
      </c>
      <c r="K18620">
        <v>1</v>
      </c>
      <c r="L18620">
        <v>5.1100000000000003</v>
      </c>
      <c r="M18620">
        <v>4.0000000000000001E-3</v>
      </c>
      <c r="O18620" s="12">
        <f>VLOOKUP(C18620,[3]May!$C:$Z,24,FALSE)</f>
        <v>2019</v>
      </c>
    </row>
    <row r="18621" spans="1:15" x14ac:dyDescent="0.25">
      <c r="A18621" t="s">
        <v>1245</v>
      </c>
      <c r="C18621" t="s">
        <v>1343</v>
      </c>
      <c r="E18621">
        <v>2</v>
      </c>
      <c r="F18621" t="s">
        <v>1247</v>
      </c>
      <c r="J18621" t="s">
        <v>23</v>
      </c>
      <c r="K18621">
        <v>7</v>
      </c>
      <c r="L18621">
        <v>35.770000000000003</v>
      </c>
      <c r="M18621">
        <v>2.8000000000000001E-2</v>
      </c>
      <c r="O18621" s="12">
        <f>VLOOKUP(C18621,[3]May!$C:$Z,24,FALSE)</f>
        <v>2019</v>
      </c>
    </row>
    <row r="18622" spans="1:15" x14ac:dyDescent="0.25">
      <c r="A18622" t="s">
        <v>1245</v>
      </c>
      <c r="C18622" t="s">
        <v>1343</v>
      </c>
      <c r="E18622">
        <v>2</v>
      </c>
      <c r="F18622" t="s">
        <v>1247</v>
      </c>
      <c r="J18622" t="s">
        <v>23</v>
      </c>
      <c r="K18622">
        <v>1</v>
      </c>
      <c r="L18622">
        <v>5.1100000000000003</v>
      </c>
      <c r="M18622">
        <v>4.0000000000000001E-3</v>
      </c>
      <c r="O18622" s="12">
        <f>VLOOKUP(C18622,[3]May!$C:$Z,24,FALSE)</f>
        <v>2019</v>
      </c>
    </row>
    <row r="18623" spans="1:15" x14ac:dyDescent="0.25">
      <c r="A18623" t="s">
        <v>1245</v>
      </c>
      <c r="C18623" t="s">
        <v>1343</v>
      </c>
      <c r="E18623">
        <v>2</v>
      </c>
      <c r="F18623" t="s">
        <v>1247</v>
      </c>
      <c r="J18623" t="s">
        <v>23</v>
      </c>
      <c r="K18623">
        <v>6</v>
      </c>
      <c r="L18623">
        <v>390.78</v>
      </c>
      <c r="M18623">
        <v>0.30599999999999999</v>
      </c>
      <c r="O18623" s="12">
        <f>VLOOKUP(C18623,[3]May!$C:$Z,24,FALSE)</f>
        <v>2019</v>
      </c>
    </row>
    <row r="18624" spans="1:15" x14ac:dyDescent="0.25">
      <c r="A18624" t="s">
        <v>1245</v>
      </c>
      <c r="C18624" t="s">
        <v>1343</v>
      </c>
      <c r="E18624">
        <v>2</v>
      </c>
      <c r="F18624" t="s">
        <v>1247</v>
      </c>
      <c r="J18624" t="s">
        <v>23</v>
      </c>
      <c r="K18624">
        <v>3</v>
      </c>
      <c r="L18624">
        <v>15.33</v>
      </c>
      <c r="M18624">
        <v>1.2E-2</v>
      </c>
      <c r="O18624" s="12">
        <f>VLOOKUP(C18624,[3]May!$C:$Z,24,FALSE)</f>
        <v>2019</v>
      </c>
    </row>
    <row r="18625" spans="1:15" x14ac:dyDescent="0.25">
      <c r="A18625" t="s">
        <v>1245</v>
      </c>
      <c r="C18625" t="s">
        <v>1343</v>
      </c>
      <c r="E18625">
        <v>2</v>
      </c>
      <c r="F18625" t="s">
        <v>1247</v>
      </c>
      <c r="J18625" t="s">
        <v>23</v>
      </c>
      <c r="K18625">
        <v>3</v>
      </c>
      <c r="L18625">
        <v>195.39</v>
      </c>
      <c r="M18625">
        <v>0.153</v>
      </c>
      <c r="O18625" s="12">
        <f>VLOOKUP(C18625,[3]May!$C:$Z,24,FALSE)</f>
        <v>2019</v>
      </c>
    </row>
    <row r="18626" spans="1:15" x14ac:dyDescent="0.25">
      <c r="A18626" t="s">
        <v>1245</v>
      </c>
      <c r="C18626" t="s">
        <v>1343</v>
      </c>
      <c r="E18626">
        <v>2</v>
      </c>
      <c r="F18626" t="s">
        <v>1247</v>
      </c>
      <c r="J18626" t="s">
        <v>23</v>
      </c>
      <c r="K18626">
        <v>5</v>
      </c>
      <c r="L18626">
        <v>25.55</v>
      </c>
      <c r="M18626">
        <v>0.02</v>
      </c>
      <c r="O18626" s="12">
        <f>VLOOKUP(C18626,[3]May!$C:$Z,24,FALSE)</f>
        <v>2019</v>
      </c>
    </row>
    <row r="18627" spans="1:15" x14ac:dyDescent="0.25">
      <c r="A18627" t="s">
        <v>1245</v>
      </c>
      <c r="C18627" t="s">
        <v>1343</v>
      </c>
      <c r="E18627">
        <v>2</v>
      </c>
      <c r="F18627" t="s">
        <v>1247</v>
      </c>
      <c r="J18627" t="s">
        <v>23</v>
      </c>
      <c r="K18627">
        <v>12</v>
      </c>
      <c r="L18627">
        <v>61.32</v>
      </c>
      <c r="M18627">
        <v>4.8000000000000001E-2</v>
      </c>
      <c r="O18627" s="12">
        <f>VLOOKUP(C18627,[3]May!$C:$Z,24,FALSE)</f>
        <v>2019</v>
      </c>
    </row>
    <row r="18628" spans="1:15" x14ac:dyDescent="0.25">
      <c r="A18628" t="s">
        <v>1245</v>
      </c>
      <c r="C18628" t="s">
        <v>1343</v>
      </c>
      <c r="E18628">
        <v>12</v>
      </c>
      <c r="F18628" t="s">
        <v>1253</v>
      </c>
      <c r="J18628" t="s">
        <v>23</v>
      </c>
      <c r="K18628">
        <v>1</v>
      </c>
      <c r="L18628">
        <v>61.2</v>
      </c>
      <c r="M18628">
        <v>8.3370000000000007E-3</v>
      </c>
      <c r="O18628" s="12">
        <f>VLOOKUP(C18628,[3]May!$C:$Z,24,FALSE)</f>
        <v>2019</v>
      </c>
    </row>
    <row r="18629" spans="1:15" x14ac:dyDescent="0.25">
      <c r="A18629" t="s">
        <v>1245</v>
      </c>
      <c r="C18629" t="s">
        <v>1343</v>
      </c>
      <c r="E18629">
        <v>6</v>
      </c>
      <c r="F18629" t="s">
        <v>1250</v>
      </c>
      <c r="J18629" t="s">
        <v>23</v>
      </c>
      <c r="K18629">
        <v>1</v>
      </c>
      <c r="L18629">
        <v>10.85</v>
      </c>
      <c r="M18629">
        <v>8.5000000000000006E-3</v>
      </c>
      <c r="O18629" s="12">
        <f>VLOOKUP(C18629,[3]May!$C:$Z,24,FALSE)</f>
        <v>2019</v>
      </c>
    </row>
    <row r="18630" spans="1:15" x14ac:dyDescent="0.25">
      <c r="A18630" t="s">
        <v>1245</v>
      </c>
      <c r="C18630" t="s">
        <v>1343</v>
      </c>
      <c r="E18630">
        <v>9</v>
      </c>
      <c r="F18630" t="s">
        <v>1256</v>
      </c>
      <c r="J18630" t="s">
        <v>23</v>
      </c>
      <c r="K18630">
        <v>4</v>
      </c>
      <c r="L18630">
        <v>156.24</v>
      </c>
      <c r="M18630">
        <v>0.1288</v>
      </c>
      <c r="O18630" s="12">
        <f>VLOOKUP(C18630,[3]May!$C:$Z,24,FALSE)</f>
        <v>2019</v>
      </c>
    </row>
    <row r="18631" spans="1:15" x14ac:dyDescent="0.25">
      <c r="A18631" t="s">
        <v>1245</v>
      </c>
      <c r="C18631" t="s">
        <v>1343</v>
      </c>
      <c r="E18631">
        <v>2</v>
      </c>
      <c r="F18631" t="s">
        <v>1247</v>
      </c>
      <c r="J18631" t="s">
        <v>23</v>
      </c>
      <c r="K18631">
        <v>9</v>
      </c>
      <c r="L18631">
        <v>45.99</v>
      </c>
      <c r="M18631">
        <v>3.5999999999999997E-2</v>
      </c>
      <c r="O18631" s="12">
        <f>VLOOKUP(C18631,[3]May!$C:$Z,24,FALSE)</f>
        <v>2019</v>
      </c>
    </row>
    <row r="18632" spans="1:15" x14ac:dyDescent="0.25">
      <c r="A18632" t="s">
        <v>1245</v>
      </c>
      <c r="C18632" t="s">
        <v>1343</v>
      </c>
      <c r="E18632">
        <v>9</v>
      </c>
      <c r="F18632" t="s">
        <v>1256</v>
      </c>
      <c r="J18632" t="s">
        <v>23</v>
      </c>
      <c r="K18632">
        <v>4</v>
      </c>
      <c r="L18632">
        <v>156.24</v>
      </c>
      <c r="M18632">
        <v>0.1288</v>
      </c>
      <c r="O18632" s="12">
        <f>VLOOKUP(C18632,[3]May!$C:$Z,24,FALSE)</f>
        <v>2019</v>
      </c>
    </row>
    <row r="18633" spans="1:15" x14ac:dyDescent="0.25">
      <c r="A18633" t="s">
        <v>1245</v>
      </c>
      <c r="C18633" t="s">
        <v>1343</v>
      </c>
      <c r="E18633">
        <v>6</v>
      </c>
      <c r="F18633" t="s">
        <v>1250</v>
      </c>
      <c r="J18633" t="s">
        <v>23</v>
      </c>
      <c r="K18633">
        <v>2</v>
      </c>
      <c r="L18633">
        <v>21.7</v>
      </c>
      <c r="M18633">
        <v>1.7000000000000001E-2</v>
      </c>
      <c r="O18633" s="12">
        <f>VLOOKUP(C18633,[3]May!$C:$Z,24,FALSE)</f>
        <v>2019</v>
      </c>
    </row>
    <row r="18634" spans="1:15" x14ac:dyDescent="0.25">
      <c r="A18634" t="s">
        <v>1245</v>
      </c>
      <c r="C18634" t="s">
        <v>1343</v>
      </c>
      <c r="E18634">
        <v>2</v>
      </c>
      <c r="F18634" t="s">
        <v>1247</v>
      </c>
      <c r="J18634" t="s">
        <v>23</v>
      </c>
      <c r="K18634">
        <v>3</v>
      </c>
      <c r="L18634">
        <v>15.33</v>
      </c>
      <c r="M18634">
        <v>1.2E-2</v>
      </c>
      <c r="O18634" s="12">
        <f>VLOOKUP(C18634,[3]May!$C:$Z,24,FALSE)</f>
        <v>2019</v>
      </c>
    </row>
    <row r="18635" spans="1:15" x14ac:dyDescent="0.25">
      <c r="A18635" t="s">
        <v>1245</v>
      </c>
      <c r="C18635" t="s">
        <v>1343</v>
      </c>
      <c r="E18635">
        <v>2</v>
      </c>
      <c r="F18635" t="s">
        <v>1247</v>
      </c>
      <c r="J18635" t="s">
        <v>23</v>
      </c>
      <c r="K18635">
        <v>3</v>
      </c>
      <c r="L18635">
        <v>195.39</v>
      </c>
      <c r="M18635">
        <v>0.153</v>
      </c>
      <c r="O18635" s="12">
        <f>VLOOKUP(C18635,[3]May!$C:$Z,24,FALSE)</f>
        <v>2019</v>
      </c>
    </row>
    <row r="18636" spans="1:15" x14ac:dyDescent="0.25">
      <c r="A18636" t="s">
        <v>1245</v>
      </c>
      <c r="C18636" t="s">
        <v>1343</v>
      </c>
      <c r="E18636">
        <v>12</v>
      </c>
      <c r="F18636" t="s">
        <v>1253</v>
      </c>
      <c r="J18636" t="s">
        <v>23</v>
      </c>
      <c r="K18636">
        <v>1</v>
      </c>
      <c r="L18636">
        <v>61.2</v>
      </c>
      <c r="M18636">
        <v>8.3370000000000007E-3</v>
      </c>
      <c r="O18636" s="12">
        <f>VLOOKUP(C18636,[3]May!$C:$Z,24,FALSE)</f>
        <v>2019</v>
      </c>
    </row>
    <row r="18637" spans="1:15" x14ac:dyDescent="0.25">
      <c r="A18637" t="s">
        <v>1245</v>
      </c>
      <c r="C18637" t="s">
        <v>1343</v>
      </c>
      <c r="E18637">
        <v>2</v>
      </c>
      <c r="F18637" t="s">
        <v>1247</v>
      </c>
      <c r="J18637" t="s">
        <v>23</v>
      </c>
      <c r="K18637">
        <v>8</v>
      </c>
      <c r="L18637">
        <v>40.880000000000003</v>
      </c>
      <c r="M18637">
        <v>3.2000000000000001E-2</v>
      </c>
      <c r="O18637" s="12">
        <f>VLOOKUP(C18637,[3]May!$C:$Z,24,FALSE)</f>
        <v>2019</v>
      </c>
    </row>
    <row r="18638" spans="1:15" x14ac:dyDescent="0.25">
      <c r="A18638" t="s">
        <v>1245</v>
      </c>
      <c r="C18638" t="s">
        <v>1343</v>
      </c>
      <c r="E18638">
        <v>2</v>
      </c>
      <c r="F18638" t="s">
        <v>1247</v>
      </c>
      <c r="J18638" t="s">
        <v>23</v>
      </c>
      <c r="K18638">
        <v>2</v>
      </c>
      <c r="L18638">
        <v>130.26</v>
      </c>
      <c r="M18638">
        <v>0.10199999999999999</v>
      </c>
      <c r="O18638" s="12">
        <f>VLOOKUP(C18638,[3]May!$C:$Z,24,FALSE)</f>
        <v>2019</v>
      </c>
    </row>
    <row r="18639" spans="1:15" x14ac:dyDescent="0.25">
      <c r="A18639" t="s">
        <v>1245</v>
      </c>
      <c r="C18639" t="s">
        <v>1343</v>
      </c>
      <c r="E18639">
        <v>2</v>
      </c>
      <c r="F18639" t="s">
        <v>1247</v>
      </c>
      <c r="J18639" t="s">
        <v>23</v>
      </c>
      <c r="K18639">
        <v>2</v>
      </c>
      <c r="L18639">
        <v>10.220000000000001</v>
      </c>
      <c r="M18639">
        <v>8.0000000000000002E-3</v>
      </c>
      <c r="O18639" s="12">
        <f>VLOOKUP(C18639,[3]May!$C:$Z,24,FALSE)</f>
        <v>2019</v>
      </c>
    </row>
    <row r="18640" spans="1:15" x14ac:dyDescent="0.25">
      <c r="A18640" t="s">
        <v>1245</v>
      </c>
      <c r="C18640" t="s">
        <v>1343</v>
      </c>
      <c r="E18640">
        <v>2</v>
      </c>
      <c r="F18640" t="s">
        <v>1247</v>
      </c>
      <c r="J18640" t="s">
        <v>23</v>
      </c>
      <c r="K18640">
        <v>2</v>
      </c>
      <c r="L18640">
        <v>130.26</v>
      </c>
      <c r="M18640">
        <v>0.10199999999999999</v>
      </c>
      <c r="O18640" s="12">
        <f>VLOOKUP(C18640,[3]May!$C:$Z,24,FALSE)</f>
        <v>2019</v>
      </c>
    </row>
    <row r="18641" spans="1:15" x14ac:dyDescent="0.25">
      <c r="A18641" t="s">
        <v>1245</v>
      </c>
      <c r="C18641" t="s">
        <v>1343</v>
      </c>
      <c r="E18641">
        <v>9</v>
      </c>
      <c r="F18641" t="s">
        <v>1256</v>
      </c>
      <c r="J18641" t="s">
        <v>23</v>
      </c>
      <c r="K18641">
        <v>4</v>
      </c>
      <c r="L18641">
        <v>156.24</v>
      </c>
      <c r="M18641">
        <v>0.1288</v>
      </c>
      <c r="O18641" s="12">
        <f>VLOOKUP(C18641,[3]May!$C:$Z,24,FALSE)</f>
        <v>2019</v>
      </c>
    </row>
    <row r="18642" spans="1:15" x14ac:dyDescent="0.25">
      <c r="A18642" t="s">
        <v>1245</v>
      </c>
      <c r="C18642" t="s">
        <v>1343</v>
      </c>
      <c r="E18642">
        <v>2</v>
      </c>
      <c r="F18642" t="s">
        <v>1247</v>
      </c>
      <c r="J18642" t="s">
        <v>23</v>
      </c>
      <c r="K18642">
        <v>5</v>
      </c>
      <c r="L18642">
        <v>25.55</v>
      </c>
      <c r="M18642">
        <v>0.02</v>
      </c>
      <c r="O18642" s="12">
        <f>VLOOKUP(C18642,[3]May!$C:$Z,24,FALSE)</f>
        <v>2019</v>
      </c>
    </row>
    <row r="18643" spans="1:15" x14ac:dyDescent="0.25">
      <c r="A18643" t="s">
        <v>1245</v>
      </c>
      <c r="C18643" t="s">
        <v>1343</v>
      </c>
      <c r="E18643">
        <v>2</v>
      </c>
      <c r="F18643" t="s">
        <v>1247</v>
      </c>
      <c r="J18643" t="s">
        <v>23</v>
      </c>
      <c r="K18643">
        <v>2</v>
      </c>
      <c r="L18643">
        <v>130.26</v>
      </c>
      <c r="M18643">
        <v>0.10199999999999999</v>
      </c>
      <c r="O18643" s="12">
        <f>VLOOKUP(C18643,[3]May!$C:$Z,24,FALSE)</f>
        <v>2019</v>
      </c>
    </row>
    <row r="18644" spans="1:15" x14ac:dyDescent="0.25">
      <c r="A18644" t="s">
        <v>1245</v>
      </c>
      <c r="C18644" t="s">
        <v>1343</v>
      </c>
      <c r="E18644">
        <v>12</v>
      </c>
      <c r="F18644" t="s">
        <v>1253</v>
      </c>
      <c r="J18644" t="s">
        <v>23</v>
      </c>
      <c r="K18644">
        <v>1</v>
      </c>
      <c r="L18644">
        <v>61.2</v>
      </c>
      <c r="M18644">
        <v>8.3370000000000007E-3</v>
      </c>
      <c r="O18644" s="12">
        <f>VLOOKUP(C18644,[3]May!$C:$Z,24,FALSE)</f>
        <v>2019</v>
      </c>
    </row>
    <row r="18645" spans="1:15" x14ac:dyDescent="0.25">
      <c r="A18645" t="s">
        <v>1245</v>
      </c>
      <c r="C18645" t="s">
        <v>1343</v>
      </c>
      <c r="E18645">
        <v>2</v>
      </c>
      <c r="F18645" t="s">
        <v>1247</v>
      </c>
      <c r="J18645" t="s">
        <v>23</v>
      </c>
      <c r="K18645">
        <v>4</v>
      </c>
      <c r="L18645">
        <v>20.440000000000001</v>
      </c>
      <c r="M18645">
        <v>1.6E-2</v>
      </c>
      <c r="O18645" s="12">
        <f>VLOOKUP(C18645,[3]May!$C:$Z,24,FALSE)</f>
        <v>2019</v>
      </c>
    </row>
    <row r="18646" spans="1:15" x14ac:dyDescent="0.25">
      <c r="A18646" t="s">
        <v>1245</v>
      </c>
      <c r="C18646" t="s">
        <v>1343</v>
      </c>
      <c r="E18646">
        <v>2</v>
      </c>
      <c r="F18646" t="s">
        <v>1247</v>
      </c>
      <c r="J18646" t="s">
        <v>23</v>
      </c>
      <c r="K18646">
        <v>1</v>
      </c>
      <c r="L18646">
        <v>65.13</v>
      </c>
      <c r="M18646">
        <v>5.0999999999999997E-2</v>
      </c>
      <c r="O18646" s="12">
        <f>VLOOKUP(C18646,[3]May!$C:$Z,24,FALSE)</f>
        <v>2019</v>
      </c>
    </row>
    <row r="18647" spans="1:15" x14ac:dyDescent="0.25">
      <c r="A18647" t="s">
        <v>1245</v>
      </c>
      <c r="C18647" t="s">
        <v>1343</v>
      </c>
      <c r="E18647">
        <v>6</v>
      </c>
      <c r="F18647" t="s">
        <v>1250</v>
      </c>
      <c r="J18647" t="s">
        <v>23</v>
      </c>
      <c r="K18647">
        <v>3</v>
      </c>
      <c r="L18647">
        <v>32.549999999999997</v>
      </c>
      <c r="M18647">
        <v>2.5499999999999998E-2</v>
      </c>
      <c r="O18647" s="12">
        <f>VLOOKUP(C18647,[3]May!$C:$Z,24,FALSE)</f>
        <v>2019</v>
      </c>
    </row>
    <row r="18648" spans="1:15" x14ac:dyDescent="0.25">
      <c r="A18648" t="s">
        <v>1245</v>
      </c>
      <c r="C18648" t="s">
        <v>1343</v>
      </c>
      <c r="E18648">
        <v>2</v>
      </c>
      <c r="F18648" t="s">
        <v>1247</v>
      </c>
      <c r="J18648" t="s">
        <v>23</v>
      </c>
      <c r="K18648">
        <v>5</v>
      </c>
      <c r="L18648">
        <v>325.64999999999998</v>
      </c>
      <c r="M18648">
        <v>0.255</v>
      </c>
      <c r="O18648" s="12">
        <f>VLOOKUP(C18648,[3]May!$C:$Z,24,FALSE)</f>
        <v>2019</v>
      </c>
    </row>
    <row r="18649" spans="1:15" x14ac:dyDescent="0.25">
      <c r="A18649" t="s">
        <v>1245</v>
      </c>
      <c r="C18649" t="s">
        <v>1343</v>
      </c>
      <c r="E18649">
        <v>7</v>
      </c>
      <c r="F18649" t="s">
        <v>1255</v>
      </c>
      <c r="J18649" t="s">
        <v>23</v>
      </c>
      <c r="K18649">
        <v>2</v>
      </c>
      <c r="L18649">
        <v>112.52</v>
      </c>
      <c r="M18649">
        <v>6.5799999999999997E-2</v>
      </c>
      <c r="O18649" s="12">
        <f>VLOOKUP(C18649,[3]May!$C:$Z,24,FALSE)</f>
        <v>2019</v>
      </c>
    </row>
    <row r="18650" spans="1:15" x14ac:dyDescent="0.25">
      <c r="A18650" t="s">
        <v>1245</v>
      </c>
      <c r="C18650" t="s">
        <v>1343</v>
      </c>
      <c r="E18650">
        <v>2</v>
      </c>
      <c r="F18650" t="s">
        <v>1247</v>
      </c>
      <c r="J18650" t="s">
        <v>23</v>
      </c>
      <c r="K18650">
        <v>11</v>
      </c>
      <c r="L18650">
        <v>56.21</v>
      </c>
      <c r="M18650">
        <v>4.3999999999999997E-2</v>
      </c>
      <c r="O18650" s="12">
        <f>VLOOKUP(C18650,[3]May!$C:$Z,24,FALSE)</f>
        <v>2019</v>
      </c>
    </row>
    <row r="18651" spans="1:15" x14ac:dyDescent="0.25">
      <c r="A18651" t="s">
        <v>1245</v>
      </c>
      <c r="C18651" t="s">
        <v>1343</v>
      </c>
      <c r="E18651">
        <v>2</v>
      </c>
      <c r="F18651" t="s">
        <v>1247</v>
      </c>
      <c r="J18651" t="s">
        <v>23</v>
      </c>
      <c r="K18651">
        <v>6</v>
      </c>
      <c r="L18651">
        <v>30.66</v>
      </c>
      <c r="M18651">
        <v>2.4E-2</v>
      </c>
      <c r="O18651" s="12">
        <f>VLOOKUP(C18651,[3]May!$C:$Z,24,FALSE)</f>
        <v>2019</v>
      </c>
    </row>
    <row r="18652" spans="1:15" x14ac:dyDescent="0.25">
      <c r="A18652" t="s">
        <v>1245</v>
      </c>
      <c r="C18652" t="s">
        <v>1343</v>
      </c>
      <c r="E18652">
        <v>2</v>
      </c>
      <c r="F18652" t="s">
        <v>1247</v>
      </c>
      <c r="J18652" t="s">
        <v>23</v>
      </c>
      <c r="K18652">
        <v>2</v>
      </c>
      <c r="L18652">
        <v>130.26</v>
      </c>
      <c r="M18652">
        <v>0.10199999999999999</v>
      </c>
      <c r="O18652" s="12">
        <f>VLOOKUP(C18652,[3]May!$C:$Z,24,FALSE)</f>
        <v>2019</v>
      </c>
    </row>
    <row r="18653" spans="1:15" x14ac:dyDescent="0.25">
      <c r="A18653" t="s">
        <v>1245</v>
      </c>
      <c r="C18653" t="s">
        <v>1343</v>
      </c>
      <c r="E18653">
        <v>2</v>
      </c>
      <c r="F18653" t="s">
        <v>1247</v>
      </c>
      <c r="J18653" t="s">
        <v>23</v>
      </c>
      <c r="K18653">
        <v>6</v>
      </c>
      <c r="L18653">
        <v>30.66</v>
      </c>
      <c r="M18653">
        <v>2.4E-2</v>
      </c>
      <c r="O18653" s="12">
        <f>VLOOKUP(C18653,[3]May!$C:$Z,24,FALSE)</f>
        <v>2019</v>
      </c>
    </row>
    <row r="18654" spans="1:15" x14ac:dyDescent="0.25">
      <c r="A18654" t="s">
        <v>1245</v>
      </c>
      <c r="C18654" t="s">
        <v>1343</v>
      </c>
      <c r="E18654">
        <v>9</v>
      </c>
      <c r="F18654" t="s">
        <v>1256</v>
      </c>
      <c r="J18654" t="s">
        <v>23</v>
      </c>
      <c r="K18654">
        <v>4</v>
      </c>
      <c r="L18654">
        <v>156.24</v>
      </c>
      <c r="M18654">
        <v>0.1288</v>
      </c>
      <c r="O18654" s="12">
        <f>VLOOKUP(C18654,[3]May!$C:$Z,24,FALSE)</f>
        <v>2019</v>
      </c>
    </row>
    <row r="18655" spans="1:15" x14ac:dyDescent="0.25">
      <c r="A18655" t="s">
        <v>1245</v>
      </c>
      <c r="C18655" t="s">
        <v>1343</v>
      </c>
      <c r="E18655">
        <v>2</v>
      </c>
      <c r="F18655" t="s">
        <v>1247</v>
      </c>
      <c r="J18655" t="s">
        <v>23</v>
      </c>
      <c r="K18655">
        <v>8</v>
      </c>
      <c r="L18655">
        <v>40.880000000000003</v>
      </c>
      <c r="M18655">
        <v>3.2000000000000001E-2</v>
      </c>
      <c r="O18655" s="12">
        <f>VLOOKUP(C18655,[3]May!$C:$Z,24,FALSE)</f>
        <v>2019</v>
      </c>
    </row>
    <row r="18656" spans="1:15" x14ac:dyDescent="0.25">
      <c r="A18656" t="s">
        <v>1245</v>
      </c>
      <c r="C18656" t="s">
        <v>1343</v>
      </c>
      <c r="E18656">
        <v>2</v>
      </c>
      <c r="F18656" t="s">
        <v>1247</v>
      </c>
      <c r="J18656" t="s">
        <v>23</v>
      </c>
      <c r="K18656">
        <v>5</v>
      </c>
      <c r="L18656">
        <v>325.64999999999998</v>
      </c>
      <c r="M18656">
        <v>0.255</v>
      </c>
      <c r="O18656" s="12">
        <f>VLOOKUP(C18656,[3]May!$C:$Z,24,FALSE)</f>
        <v>2019</v>
      </c>
    </row>
    <row r="18657" spans="1:15" x14ac:dyDescent="0.25">
      <c r="A18657" t="s">
        <v>1245</v>
      </c>
      <c r="C18657" t="s">
        <v>1343</v>
      </c>
      <c r="E18657">
        <v>2</v>
      </c>
      <c r="F18657" t="s">
        <v>1247</v>
      </c>
      <c r="J18657" t="s">
        <v>23</v>
      </c>
      <c r="K18657">
        <v>12</v>
      </c>
      <c r="L18657">
        <v>781.56</v>
      </c>
      <c r="M18657">
        <v>0.61199999999999999</v>
      </c>
      <c r="O18657" s="12">
        <f>VLOOKUP(C18657,[3]May!$C:$Z,24,FALSE)</f>
        <v>2019</v>
      </c>
    </row>
    <row r="18658" spans="1:15" x14ac:dyDescent="0.25">
      <c r="A18658" t="s">
        <v>1245</v>
      </c>
      <c r="C18658" t="s">
        <v>1343</v>
      </c>
      <c r="E18658">
        <v>9</v>
      </c>
      <c r="F18658" t="s">
        <v>1256</v>
      </c>
      <c r="J18658" t="s">
        <v>23</v>
      </c>
      <c r="K18658">
        <v>2</v>
      </c>
      <c r="L18658">
        <v>78.12</v>
      </c>
      <c r="M18658">
        <v>6.4399999999999999E-2</v>
      </c>
      <c r="O18658" s="12">
        <f>VLOOKUP(C18658,[3]May!$C:$Z,24,FALSE)</f>
        <v>2019</v>
      </c>
    </row>
    <row r="18659" spans="1:15" x14ac:dyDescent="0.25">
      <c r="A18659" t="s">
        <v>1245</v>
      </c>
      <c r="C18659" t="s">
        <v>1343</v>
      </c>
      <c r="E18659">
        <v>12</v>
      </c>
      <c r="F18659" t="s">
        <v>1253</v>
      </c>
      <c r="J18659" t="s">
        <v>23</v>
      </c>
      <c r="K18659">
        <v>1</v>
      </c>
      <c r="L18659">
        <v>61.2</v>
      </c>
      <c r="M18659">
        <v>8.3370000000000007E-3</v>
      </c>
      <c r="O18659" s="12">
        <f>VLOOKUP(C18659,[3]May!$C:$Z,24,FALSE)</f>
        <v>2019</v>
      </c>
    </row>
    <row r="18660" spans="1:15" x14ac:dyDescent="0.25">
      <c r="A18660" t="s">
        <v>1245</v>
      </c>
      <c r="C18660" t="s">
        <v>1343</v>
      </c>
      <c r="E18660">
        <v>2</v>
      </c>
      <c r="F18660" t="s">
        <v>1247</v>
      </c>
      <c r="J18660" t="s">
        <v>23</v>
      </c>
      <c r="K18660">
        <v>5</v>
      </c>
      <c r="L18660">
        <v>325.64999999999998</v>
      </c>
      <c r="M18660">
        <v>0.255</v>
      </c>
      <c r="O18660" s="12">
        <f>VLOOKUP(C18660,[3]May!$C:$Z,24,FALSE)</f>
        <v>2019</v>
      </c>
    </row>
    <row r="18661" spans="1:15" x14ac:dyDescent="0.25">
      <c r="A18661" t="s">
        <v>1245</v>
      </c>
      <c r="C18661" t="s">
        <v>1343</v>
      </c>
      <c r="E18661">
        <v>2</v>
      </c>
      <c r="F18661" t="s">
        <v>1247</v>
      </c>
      <c r="J18661" t="s">
        <v>23</v>
      </c>
      <c r="K18661">
        <v>2</v>
      </c>
      <c r="L18661">
        <v>10.220000000000001</v>
      </c>
      <c r="M18661">
        <v>8.0000000000000002E-3</v>
      </c>
      <c r="O18661" s="12">
        <f>VLOOKUP(C18661,[3]May!$C:$Z,24,FALSE)</f>
        <v>2019</v>
      </c>
    </row>
    <row r="18662" spans="1:15" x14ac:dyDescent="0.25">
      <c r="A18662" t="s">
        <v>1245</v>
      </c>
      <c r="C18662" t="s">
        <v>1343</v>
      </c>
      <c r="E18662">
        <v>9</v>
      </c>
      <c r="F18662" t="s">
        <v>1256</v>
      </c>
      <c r="J18662" t="s">
        <v>23</v>
      </c>
      <c r="K18662">
        <v>4</v>
      </c>
      <c r="L18662">
        <v>156.24</v>
      </c>
      <c r="M18662">
        <v>0.1288</v>
      </c>
      <c r="O18662" s="12">
        <f>VLOOKUP(C18662,[3]May!$C:$Z,24,FALSE)</f>
        <v>2019</v>
      </c>
    </row>
    <row r="18663" spans="1:15" x14ac:dyDescent="0.25">
      <c r="A18663" t="s">
        <v>1245</v>
      </c>
      <c r="C18663" t="s">
        <v>1343</v>
      </c>
      <c r="E18663">
        <v>2</v>
      </c>
      <c r="F18663" t="s">
        <v>1247</v>
      </c>
      <c r="J18663" t="s">
        <v>23</v>
      </c>
      <c r="K18663">
        <v>1</v>
      </c>
      <c r="L18663">
        <v>65.13</v>
      </c>
      <c r="M18663">
        <v>5.0999999999999997E-2</v>
      </c>
      <c r="O18663" s="12">
        <f>VLOOKUP(C18663,[3]May!$C:$Z,24,FALSE)</f>
        <v>2019</v>
      </c>
    </row>
    <row r="18664" spans="1:15" x14ac:dyDescent="0.25">
      <c r="A18664" t="s">
        <v>1245</v>
      </c>
      <c r="C18664" t="s">
        <v>1343</v>
      </c>
      <c r="E18664">
        <v>2</v>
      </c>
      <c r="F18664" t="s">
        <v>1247</v>
      </c>
      <c r="J18664" t="s">
        <v>23</v>
      </c>
      <c r="K18664">
        <v>1</v>
      </c>
      <c r="L18664">
        <v>5.1100000000000003</v>
      </c>
      <c r="M18664">
        <v>4.0000000000000001E-3</v>
      </c>
      <c r="O18664" s="12">
        <f>VLOOKUP(C18664,[3]May!$C:$Z,24,FALSE)</f>
        <v>2019</v>
      </c>
    </row>
    <row r="18665" spans="1:15" x14ac:dyDescent="0.25">
      <c r="A18665" t="s">
        <v>1245</v>
      </c>
      <c r="C18665" t="s">
        <v>1343</v>
      </c>
      <c r="E18665">
        <v>2</v>
      </c>
      <c r="F18665" t="s">
        <v>1247</v>
      </c>
      <c r="J18665" t="s">
        <v>23</v>
      </c>
      <c r="K18665">
        <v>8</v>
      </c>
      <c r="L18665">
        <v>40.880000000000003</v>
      </c>
      <c r="M18665">
        <v>3.2000000000000001E-2</v>
      </c>
      <c r="O18665" s="12">
        <f>VLOOKUP(C18665,[3]May!$C:$Z,24,FALSE)</f>
        <v>2019</v>
      </c>
    </row>
    <row r="18666" spans="1:15" x14ac:dyDescent="0.25">
      <c r="A18666" t="s">
        <v>1245</v>
      </c>
      <c r="C18666" t="s">
        <v>1343</v>
      </c>
      <c r="E18666">
        <v>2</v>
      </c>
      <c r="F18666" t="s">
        <v>1247</v>
      </c>
      <c r="J18666" t="s">
        <v>23</v>
      </c>
      <c r="K18666">
        <v>2</v>
      </c>
      <c r="L18666">
        <v>130.26</v>
      </c>
      <c r="M18666">
        <v>0.10199999999999999</v>
      </c>
      <c r="O18666" s="12">
        <f>VLOOKUP(C18666,[3]May!$C:$Z,24,FALSE)</f>
        <v>2019</v>
      </c>
    </row>
    <row r="18667" spans="1:15" x14ac:dyDescent="0.25">
      <c r="A18667" t="s">
        <v>1245</v>
      </c>
      <c r="C18667" t="s">
        <v>1343</v>
      </c>
      <c r="E18667">
        <v>2</v>
      </c>
      <c r="F18667" t="s">
        <v>1247</v>
      </c>
      <c r="J18667" t="s">
        <v>23</v>
      </c>
      <c r="K18667">
        <v>5</v>
      </c>
      <c r="L18667">
        <v>25.55</v>
      </c>
      <c r="M18667">
        <v>0.02</v>
      </c>
      <c r="O18667" s="12">
        <f>VLOOKUP(C18667,[3]May!$C:$Z,24,FALSE)</f>
        <v>2019</v>
      </c>
    </row>
    <row r="18668" spans="1:15" x14ac:dyDescent="0.25">
      <c r="A18668" t="s">
        <v>1245</v>
      </c>
      <c r="C18668" t="s">
        <v>1343</v>
      </c>
      <c r="E18668">
        <v>9</v>
      </c>
      <c r="F18668" t="s">
        <v>1256</v>
      </c>
      <c r="J18668" t="s">
        <v>23</v>
      </c>
      <c r="K18668">
        <v>4</v>
      </c>
      <c r="L18668">
        <v>156.24</v>
      </c>
      <c r="M18668">
        <v>0.1288</v>
      </c>
      <c r="O18668" s="12">
        <f>VLOOKUP(C18668,[3]May!$C:$Z,24,FALSE)</f>
        <v>2019</v>
      </c>
    </row>
    <row r="18669" spans="1:15" x14ac:dyDescent="0.25">
      <c r="A18669" t="s">
        <v>1245</v>
      </c>
      <c r="C18669" t="s">
        <v>1343</v>
      </c>
      <c r="E18669">
        <v>6</v>
      </c>
      <c r="F18669" t="s">
        <v>1250</v>
      </c>
      <c r="J18669" t="s">
        <v>23</v>
      </c>
      <c r="K18669">
        <v>1</v>
      </c>
      <c r="L18669">
        <v>10.85</v>
      </c>
      <c r="M18669">
        <v>8.5000000000000006E-3</v>
      </c>
      <c r="O18669" s="12">
        <f>VLOOKUP(C18669,[3]May!$C:$Z,24,FALSE)</f>
        <v>2019</v>
      </c>
    </row>
    <row r="18670" spans="1:15" x14ac:dyDescent="0.25">
      <c r="A18670" t="s">
        <v>1245</v>
      </c>
      <c r="C18670" t="s">
        <v>1343</v>
      </c>
      <c r="E18670">
        <v>2</v>
      </c>
      <c r="F18670" t="s">
        <v>1247</v>
      </c>
      <c r="J18670" t="s">
        <v>23</v>
      </c>
      <c r="K18670">
        <v>6</v>
      </c>
      <c r="L18670">
        <v>390.78</v>
      </c>
      <c r="M18670">
        <v>0.30599999999999999</v>
      </c>
      <c r="O18670" s="12">
        <f>VLOOKUP(C18670,[3]May!$C:$Z,24,FALSE)</f>
        <v>2019</v>
      </c>
    </row>
    <row r="18671" spans="1:15" x14ac:dyDescent="0.25">
      <c r="A18671" t="s">
        <v>1245</v>
      </c>
      <c r="C18671" t="s">
        <v>1343</v>
      </c>
      <c r="E18671">
        <v>2</v>
      </c>
      <c r="F18671" t="s">
        <v>1247</v>
      </c>
      <c r="J18671" t="s">
        <v>23</v>
      </c>
      <c r="K18671">
        <v>1</v>
      </c>
      <c r="L18671">
        <v>5.1100000000000003</v>
      </c>
      <c r="M18671">
        <v>4.0000000000000001E-3</v>
      </c>
      <c r="O18671" s="12">
        <f>VLOOKUP(C18671,[3]May!$C:$Z,24,FALSE)</f>
        <v>2019</v>
      </c>
    </row>
    <row r="18672" spans="1:15" x14ac:dyDescent="0.25">
      <c r="A18672" t="s">
        <v>1245</v>
      </c>
      <c r="C18672" t="s">
        <v>1343</v>
      </c>
      <c r="E18672">
        <v>12</v>
      </c>
      <c r="F18672" t="s">
        <v>1253</v>
      </c>
      <c r="J18672" t="s">
        <v>23</v>
      </c>
      <c r="K18672">
        <v>1</v>
      </c>
      <c r="L18672">
        <v>61.2</v>
      </c>
      <c r="M18672">
        <v>8.3370000000000007E-3</v>
      </c>
      <c r="O18672" s="12">
        <f>VLOOKUP(C18672,[3]May!$C:$Z,24,FALSE)</f>
        <v>2019</v>
      </c>
    </row>
    <row r="18673" spans="1:15" x14ac:dyDescent="0.25">
      <c r="A18673" t="s">
        <v>1245</v>
      </c>
      <c r="C18673" t="s">
        <v>1343</v>
      </c>
      <c r="E18673">
        <v>2</v>
      </c>
      <c r="F18673" t="s">
        <v>1247</v>
      </c>
      <c r="J18673" t="s">
        <v>23</v>
      </c>
      <c r="K18673">
        <v>6</v>
      </c>
      <c r="L18673">
        <v>390.78</v>
      </c>
      <c r="M18673">
        <v>0.30599999999999999</v>
      </c>
      <c r="O18673" s="12">
        <f>VLOOKUP(C18673,[3]May!$C:$Z,24,FALSE)</f>
        <v>2019</v>
      </c>
    </row>
    <row r="18674" spans="1:15" x14ac:dyDescent="0.25">
      <c r="A18674" t="s">
        <v>1245</v>
      </c>
      <c r="C18674" t="s">
        <v>1343</v>
      </c>
      <c r="E18674">
        <v>2</v>
      </c>
      <c r="F18674" t="s">
        <v>1247</v>
      </c>
      <c r="J18674" t="s">
        <v>23</v>
      </c>
      <c r="K18674">
        <v>5</v>
      </c>
      <c r="L18674">
        <v>25.55</v>
      </c>
      <c r="M18674">
        <v>0.02</v>
      </c>
      <c r="O18674" s="12">
        <f>VLOOKUP(C18674,[3]May!$C:$Z,24,FALSE)</f>
        <v>2019</v>
      </c>
    </row>
    <row r="18675" spans="1:15" x14ac:dyDescent="0.25">
      <c r="A18675" t="s">
        <v>1245</v>
      </c>
      <c r="C18675" t="s">
        <v>1343</v>
      </c>
      <c r="E18675">
        <v>2</v>
      </c>
      <c r="F18675" t="s">
        <v>1247</v>
      </c>
      <c r="J18675" t="s">
        <v>23</v>
      </c>
      <c r="K18675">
        <v>6</v>
      </c>
      <c r="L18675">
        <v>30.66</v>
      </c>
      <c r="M18675">
        <v>2.4E-2</v>
      </c>
      <c r="O18675" s="12">
        <f>VLOOKUP(C18675,[3]May!$C:$Z,24,FALSE)</f>
        <v>2019</v>
      </c>
    </row>
    <row r="18676" spans="1:15" x14ac:dyDescent="0.25">
      <c r="A18676" t="s">
        <v>1245</v>
      </c>
      <c r="C18676" t="s">
        <v>1343</v>
      </c>
      <c r="E18676">
        <v>12</v>
      </c>
      <c r="F18676" t="s">
        <v>1253</v>
      </c>
      <c r="J18676" t="s">
        <v>23</v>
      </c>
      <c r="K18676">
        <v>1</v>
      </c>
      <c r="L18676">
        <v>61.2</v>
      </c>
      <c r="M18676">
        <v>8.3370000000000007E-3</v>
      </c>
      <c r="O18676" s="12">
        <f>VLOOKUP(C18676,[3]May!$C:$Z,24,FALSE)</f>
        <v>2019</v>
      </c>
    </row>
    <row r="18677" spans="1:15" x14ac:dyDescent="0.25">
      <c r="A18677" t="s">
        <v>1245</v>
      </c>
      <c r="C18677" t="s">
        <v>1343</v>
      </c>
      <c r="E18677">
        <v>11</v>
      </c>
      <c r="F18677" t="s">
        <v>1274</v>
      </c>
      <c r="J18677" t="s">
        <v>23</v>
      </c>
      <c r="K18677">
        <v>3</v>
      </c>
      <c r="L18677">
        <v>149.55000000000001</v>
      </c>
      <c r="M18677">
        <v>0.12330000000000001</v>
      </c>
      <c r="O18677" s="12">
        <f>VLOOKUP(C18677,[3]May!$C:$Z,24,FALSE)</f>
        <v>2019</v>
      </c>
    </row>
    <row r="18678" spans="1:15" x14ac:dyDescent="0.25">
      <c r="A18678" t="s">
        <v>1245</v>
      </c>
      <c r="C18678" t="s">
        <v>1343</v>
      </c>
      <c r="E18678">
        <v>2</v>
      </c>
      <c r="F18678" t="s">
        <v>1247</v>
      </c>
      <c r="J18678" t="s">
        <v>23</v>
      </c>
      <c r="K18678">
        <v>5</v>
      </c>
      <c r="L18678">
        <v>325.64999999999998</v>
      </c>
      <c r="M18678">
        <v>0.255</v>
      </c>
      <c r="O18678" s="12">
        <f>VLOOKUP(C18678,[3]May!$C:$Z,24,FALSE)</f>
        <v>2019</v>
      </c>
    </row>
    <row r="18679" spans="1:15" x14ac:dyDescent="0.25">
      <c r="A18679" t="s">
        <v>1245</v>
      </c>
      <c r="C18679" t="s">
        <v>1343</v>
      </c>
      <c r="E18679">
        <v>9</v>
      </c>
      <c r="F18679" t="s">
        <v>1256</v>
      </c>
      <c r="J18679" t="s">
        <v>23</v>
      </c>
      <c r="K18679">
        <v>4</v>
      </c>
      <c r="L18679">
        <v>156.24</v>
      </c>
      <c r="M18679">
        <v>0.1288</v>
      </c>
      <c r="O18679" s="12">
        <f>VLOOKUP(C18679,[3]May!$C:$Z,24,FALSE)</f>
        <v>2019</v>
      </c>
    </row>
    <row r="18680" spans="1:15" x14ac:dyDescent="0.25">
      <c r="A18680" t="s">
        <v>1245</v>
      </c>
      <c r="C18680" t="s">
        <v>1343</v>
      </c>
      <c r="E18680">
        <v>2</v>
      </c>
      <c r="F18680" t="s">
        <v>1247</v>
      </c>
      <c r="J18680" t="s">
        <v>23</v>
      </c>
      <c r="K18680">
        <v>2</v>
      </c>
      <c r="L18680">
        <v>10.220000000000001</v>
      </c>
      <c r="M18680">
        <v>8.0000000000000002E-3</v>
      </c>
      <c r="O18680" s="12">
        <f>VLOOKUP(C18680,[3]May!$C:$Z,24,FALSE)</f>
        <v>2019</v>
      </c>
    </row>
    <row r="18681" spans="1:15" x14ac:dyDescent="0.25">
      <c r="A18681" t="s">
        <v>1245</v>
      </c>
      <c r="C18681" t="s">
        <v>1343</v>
      </c>
      <c r="E18681">
        <v>9</v>
      </c>
      <c r="F18681" t="s">
        <v>1256</v>
      </c>
      <c r="J18681" t="s">
        <v>23</v>
      </c>
      <c r="K18681">
        <v>4</v>
      </c>
      <c r="L18681">
        <v>156.24</v>
      </c>
      <c r="M18681">
        <v>0.1288</v>
      </c>
      <c r="O18681" s="12">
        <f>VLOOKUP(C18681,[3]May!$C:$Z,24,FALSE)</f>
        <v>2019</v>
      </c>
    </row>
    <row r="18682" spans="1:15" x14ac:dyDescent="0.25">
      <c r="A18682" t="s">
        <v>1245</v>
      </c>
      <c r="C18682" t="s">
        <v>1343</v>
      </c>
      <c r="E18682">
        <v>2</v>
      </c>
      <c r="F18682" t="s">
        <v>1247</v>
      </c>
      <c r="J18682" t="s">
        <v>23</v>
      </c>
      <c r="K18682">
        <v>5</v>
      </c>
      <c r="L18682">
        <v>325.64999999999998</v>
      </c>
      <c r="M18682">
        <v>0.255</v>
      </c>
      <c r="O18682" s="12">
        <f>VLOOKUP(C18682,[3]May!$C:$Z,24,FALSE)</f>
        <v>2019</v>
      </c>
    </row>
    <row r="18683" spans="1:15" x14ac:dyDescent="0.25">
      <c r="A18683" t="s">
        <v>1245</v>
      </c>
      <c r="C18683" t="s">
        <v>1343</v>
      </c>
      <c r="E18683">
        <v>2</v>
      </c>
      <c r="F18683" t="s">
        <v>1247</v>
      </c>
      <c r="J18683" t="s">
        <v>23</v>
      </c>
      <c r="K18683">
        <v>5</v>
      </c>
      <c r="L18683">
        <v>25.55</v>
      </c>
      <c r="M18683">
        <v>0.02</v>
      </c>
      <c r="O18683" s="12">
        <f>VLOOKUP(C18683,[3]May!$C:$Z,24,FALSE)</f>
        <v>2019</v>
      </c>
    </row>
    <row r="18684" spans="1:15" x14ac:dyDescent="0.25">
      <c r="A18684" t="s">
        <v>1245</v>
      </c>
      <c r="C18684" t="s">
        <v>1343</v>
      </c>
      <c r="E18684">
        <v>9</v>
      </c>
      <c r="F18684" t="s">
        <v>1256</v>
      </c>
      <c r="J18684" t="s">
        <v>23</v>
      </c>
      <c r="K18684">
        <v>4</v>
      </c>
      <c r="L18684">
        <v>156.24</v>
      </c>
      <c r="M18684">
        <v>0.1288</v>
      </c>
      <c r="O18684" s="12">
        <f>VLOOKUP(C18684,[3]May!$C:$Z,24,FALSE)</f>
        <v>2019</v>
      </c>
    </row>
    <row r="18685" spans="1:15" x14ac:dyDescent="0.25">
      <c r="A18685" t="s">
        <v>1245</v>
      </c>
      <c r="C18685" t="s">
        <v>1343</v>
      </c>
      <c r="E18685">
        <v>2</v>
      </c>
      <c r="F18685" t="s">
        <v>1247</v>
      </c>
      <c r="J18685" t="s">
        <v>23</v>
      </c>
      <c r="K18685">
        <v>2</v>
      </c>
      <c r="L18685">
        <v>130.26</v>
      </c>
      <c r="M18685">
        <v>0.10199999999999999</v>
      </c>
      <c r="O18685" s="12">
        <f>VLOOKUP(C18685,[3]May!$C:$Z,24,FALSE)</f>
        <v>2019</v>
      </c>
    </row>
    <row r="18686" spans="1:15" x14ac:dyDescent="0.25">
      <c r="A18686" t="s">
        <v>1245</v>
      </c>
      <c r="C18686" t="s">
        <v>1343</v>
      </c>
      <c r="E18686">
        <v>9</v>
      </c>
      <c r="F18686" t="s">
        <v>1256</v>
      </c>
      <c r="J18686" t="s">
        <v>23</v>
      </c>
      <c r="K18686">
        <v>4</v>
      </c>
      <c r="L18686">
        <v>156.24</v>
      </c>
      <c r="M18686">
        <v>0.1288</v>
      </c>
      <c r="O18686" s="12">
        <f>VLOOKUP(C18686,[3]May!$C:$Z,24,FALSE)</f>
        <v>2019</v>
      </c>
    </row>
    <row r="18687" spans="1:15" x14ac:dyDescent="0.25">
      <c r="A18687" t="s">
        <v>1245</v>
      </c>
      <c r="C18687" t="s">
        <v>1343</v>
      </c>
      <c r="E18687">
        <v>2</v>
      </c>
      <c r="F18687" t="s">
        <v>1247</v>
      </c>
      <c r="J18687" t="s">
        <v>23</v>
      </c>
      <c r="K18687">
        <v>6</v>
      </c>
      <c r="L18687">
        <v>30.66</v>
      </c>
      <c r="M18687">
        <v>2.4E-2</v>
      </c>
      <c r="O18687" s="12">
        <f>VLOOKUP(C18687,[3]May!$C:$Z,24,FALSE)</f>
        <v>2019</v>
      </c>
    </row>
    <row r="18688" spans="1:15" x14ac:dyDescent="0.25">
      <c r="A18688" t="s">
        <v>1245</v>
      </c>
      <c r="C18688" t="s">
        <v>1343</v>
      </c>
      <c r="E18688">
        <v>2</v>
      </c>
      <c r="F18688" t="s">
        <v>1247</v>
      </c>
      <c r="J18688" t="s">
        <v>23</v>
      </c>
      <c r="K18688">
        <v>4</v>
      </c>
      <c r="L18688">
        <v>260.52</v>
      </c>
      <c r="M18688">
        <v>0.20399999999999999</v>
      </c>
      <c r="O18688" s="12">
        <f>VLOOKUP(C18688,[3]May!$C:$Z,24,FALSE)</f>
        <v>2019</v>
      </c>
    </row>
    <row r="18689" spans="1:15" x14ac:dyDescent="0.25">
      <c r="A18689" t="s">
        <v>1245</v>
      </c>
      <c r="C18689" t="s">
        <v>1343</v>
      </c>
      <c r="E18689">
        <v>2</v>
      </c>
      <c r="F18689" t="s">
        <v>1247</v>
      </c>
      <c r="J18689" t="s">
        <v>23</v>
      </c>
      <c r="K18689">
        <v>8</v>
      </c>
      <c r="L18689">
        <v>40.880000000000003</v>
      </c>
      <c r="M18689">
        <v>3.2000000000000001E-2</v>
      </c>
      <c r="O18689" s="12">
        <f>VLOOKUP(C18689,[3]May!$C:$Z,24,FALSE)</f>
        <v>2019</v>
      </c>
    </row>
    <row r="18690" spans="1:15" x14ac:dyDescent="0.25">
      <c r="A18690" t="s">
        <v>1245</v>
      </c>
      <c r="C18690" t="s">
        <v>1343</v>
      </c>
      <c r="E18690">
        <v>2</v>
      </c>
      <c r="F18690" t="s">
        <v>1247</v>
      </c>
      <c r="J18690" t="s">
        <v>23</v>
      </c>
      <c r="K18690">
        <v>1</v>
      </c>
      <c r="L18690">
        <v>65.13</v>
      </c>
      <c r="M18690">
        <v>5.0999999999999997E-2</v>
      </c>
      <c r="O18690" s="12">
        <f>VLOOKUP(C18690,[3]May!$C:$Z,24,FALSE)</f>
        <v>2019</v>
      </c>
    </row>
    <row r="18691" spans="1:15" x14ac:dyDescent="0.25">
      <c r="A18691" t="s">
        <v>1245</v>
      </c>
      <c r="C18691" t="s">
        <v>1343</v>
      </c>
      <c r="E18691">
        <v>13</v>
      </c>
      <c r="F18691" t="s">
        <v>1248</v>
      </c>
      <c r="J18691" t="s">
        <v>23</v>
      </c>
      <c r="K18691">
        <v>3</v>
      </c>
      <c r="L18691">
        <v>15.33</v>
      </c>
      <c r="M18691">
        <v>1.2E-2</v>
      </c>
      <c r="O18691" s="12">
        <f>VLOOKUP(C18691,[3]May!$C:$Z,24,FALSE)</f>
        <v>2019</v>
      </c>
    </row>
    <row r="18692" spans="1:15" x14ac:dyDescent="0.25">
      <c r="A18692" t="s">
        <v>1245</v>
      </c>
      <c r="C18692" t="s">
        <v>1343</v>
      </c>
      <c r="E18692">
        <v>6</v>
      </c>
      <c r="F18692" t="s">
        <v>1250</v>
      </c>
      <c r="J18692" t="s">
        <v>23</v>
      </c>
      <c r="K18692">
        <v>2</v>
      </c>
      <c r="L18692">
        <v>21.7</v>
      </c>
      <c r="M18692">
        <v>1.7000000000000001E-2</v>
      </c>
      <c r="O18692" s="12">
        <f>VLOOKUP(C18692,[3]May!$C:$Z,24,FALSE)</f>
        <v>2019</v>
      </c>
    </row>
    <row r="18693" spans="1:15" x14ac:dyDescent="0.25">
      <c r="A18693" t="s">
        <v>1245</v>
      </c>
      <c r="C18693" t="s">
        <v>1343</v>
      </c>
      <c r="E18693">
        <v>2</v>
      </c>
      <c r="F18693" t="s">
        <v>1247</v>
      </c>
      <c r="J18693" t="s">
        <v>23</v>
      </c>
      <c r="K18693">
        <v>5</v>
      </c>
      <c r="L18693">
        <v>25.55</v>
      </c>
      <c r="M18693">
        <v>0.02</v>
      </c>
      <c r="O18693" s="12">
        <f>VLOOKUP(C18693,[3]May!$C:$Z,24,FALSE)</f>
        <v>2019</v>
      </c>
    </row>
    <row r="18694" spans="1:15" x14ac:dyDescent="0.25">
      <c r="A18694" t="s">
        <v>1245</v>
      </c>
      <c r="C18694" t="s">
        <v>1343</v>
      </c>
      <c r="E18694">
        <v>9</v>
      </c>
      <c r="F18694" t="s">
        <v>1256</v>
      </c>
      <c r="J18694" t="s">
        <v>23</v>
      </c>
      <c r="K18694">
        <v>3</v>
      </c>
      <c r="L18694">
        <v>117.18</v>
      </c>
      <c r="M18694">
        <v>9.6600000000000005E-2</v>
      </c>
      <c r="O18694" s="12">
        <f>VLOOKUP(C18694,[3]May!$C:$Z,24,FALSE)</f>
        <v>2019</v>
      </c>
    </row>
    <row r="18695" spans="1:15" x14ac:dyDescent="0.25">
      <c r="A18695" t="s">
        <v>1245</v>
      </c>
      <c r="C18695" t="s">
        <v>1343</v>
      </c>
      <c r="E18695">
        <v>2</v>
      </c>
      <c r="F18695" t="s">
        <v>1247</v>
      </c>
      <c r="J18695" t="s">
        <v>23</v>
      </c>
      <c r="K18695">
        <v>4</v>
      </c>
      <c r="L18695">
        <v>260.52</v>
      </c>
      <c r="M18695">
        <v>0.20399999999999999</v>
      </c>
      <c r="O18695" s="12">
        <f>VLOOKUP(C18695,[3]May!$C:$Z,24,FALSE)</f>
        <v>2019</v>
      </c>
    </row>
    <row r="18696" spans="1:15" x14ac:dyDescent="0.25">
      <c r="A18696" t="s">
        <v>1245</v>
      </c>
      <c r="C18696" t="s">
        <v>1343</v>
      </c>
      <c r="E18696">
        <v>2</v>
      </c>
      <c r="F18696" t="s">
        <v>1247</v>
      </c>
      <c r="J18696" t="s">
        <v>23</v>
      </c>
      <c r="K18696">
        <v>5</v>
      </c>
      <c r="L18696">
        <v>25.55</v>
      </c>
      <c r="M18696">
        <v>0.02</v>
      </c>
      <c r="O18696" s="12">
        <f>VLOOKUP(C18696,[3]May!$C:$Z,24,FALSE)</f>
        <v>2019</v>
      </c>
    </row>
    <row r="18697" spans="1:15" x14ac:dyDescent="0.25">
      <c r="A18697" t="s">
        <v>1245</v>
      </c>
      <c r="C18697" t="s">
        <v>1343</v>
      </c>
      <c r="E18697">
        <v>6</v>
      </c>
      <c r="F18697" t="s">
        <v>1250</v>
      </c>
      <c r="J18697" t="s">
        <v>23</v>
      </c>
      <c r="K18697">
        <v>3</v>
      </c>
      <c r="L18697">
        <v>32.549999999999997</v>
      </c>
      <c r="M18697">
        <v>2.5499999999999998E-2</v>
      </c>
      <c r="O18697" s="12">
        <f>VLOOKUP(C18697,[3]May!$C:$Z,24,FALSE)</f>
        <v>2019</v>
      </c>
    </row>
    <row r="18698" spans="1:15" x14ac:dyDescent="0.25">
      <c r="A18698" t="s">
        <v>1245</v>
      </c>
      <c r="C18698" t="s">
        <v>1343</v>
      </c>
      <c r="E18698">
        <v>2</v>
      </c>
      <c r="F18698" t="s">
        <v>1247</v>
      </c>
      <c r="J18698" t="s">
        <v>23</v>
      </c>
      <c r="K18698">
        <v>3</v>
      </c>
      <c r="L18698">
        <v>15.33</v>
      </c>
      <c r="M18698">
        <v>1.2E-2</v>
      </c>
      <c r="O18698" s="12">
        <f>VLOOKUP(C18698,[3]May!$C:$Z,24,FALSE)</f>
        <v>2019</v>
      </c>
    </row>
    <row r="18699" spans="1:15" x14ac:dyDescent="0.25">
      <c r="A18699" t="s">
        <v>1245</v>
      </c>
      <c r="C18699" t="s">
        <v>1343</v>
      </c>
      <c r="E18699">
        <v>9</v>
      </c>
      <c r="F18699" t="s">
        <v>1256</v>
      </c>
      <c r="J18699" t="s">
        <v>23</v>
      </c>
      <c r="K18699">
        <v>4</v>
      </c>
      <c r="L18699">
        <v>156.24</v>
      </c>
      <c r="M18699">
        <v>0.1288</v>
      </c>
      <c r="O18699" s="12">
        <f>VLOOKUP(C18699,[3]May!$C:$Z,24,FALSE)</f>
        <v>2019</v>
      </c>
    </row>
    <row r="18700" spans="1:15" x14ac:dyDescent="0.25">
      <c r="A18700" t="s">
        <v>1245</v>
      </c>
      <c r="C18700" t="s">
        <v>1343</v>
      </c>
      <c r="E18700">
        <v>12</v>
      </c>
      <c r="F18700" t="s">
        <v>1253</v>
      </c>
      <c r="J18700" t="s">
        <v>23</v>
      </c>
      <c r="K18700">
        <v>1</v>
      </c>
      <c r="L18700">
        <v>61.2</v>
      </c>
      <c r="M18700">
        <v>8.3370000000000007E-3</v>
      </c>
      <c r="O18700" s="12">
        <f>VLOOKUP(C18700,[3]May!$C:$Z,24,FALSE)</f>
        <v>2019</v>
      </c>
    </row>
    <row r="18701" spans="1:15" x14ac:dyDescent="0.25">
      <c r="A18701" t="s">
        <v>1245</v>
      </c>
      <c r="C18701" t="s">
        <v>1343</v>
      </c>
      <c r="E18701">
        <v>2</v>
      </c>
      <c r="F18701" t="s">
        <v>1247</v>
      </c>
      <c r="J18701" t="s">
        <v>23</v>
      </c>
      <c r="K18701">
        <v>4</v>
      </c>
      <c r="L18701">
        <v>260.52</v>
      </c>
      <c r="M18701">
        <v>0.20399999999999999</v>
      </c>
      <c r="O18701" s="12">
        <f>VLOOKUP(C18701,[3]May!$C:$Z,24,FALSE)</f>
        <v>2019</v>
      </c>
    </row>
    <row r="18702" spans="1:15" x14ac:dyDescent="0.25">
      <c r="A18702" t="s">
        <v>1245</v>
      </c>
      <c r="C18702" t="s">
        <v>1343</v>
      </c>
      <c r="E18702">
        <v>2</v>
      </c>
      <c r="F18702" t="s">
        <v>1247</v>
      </c>
      <c r="J18702" t="s">
        <v>23</v>
      </c>
      <c r="K18702">
        <v>2</v>
      </c>
      <c r="L18702">
        <v>10.220000000000001</v>
      </c>
      <c r="M18702">
        <v>8.0000000000000002E-3</v>
      </c>
      <c r="O18702" s="12">
        <f>VLOOKUP(C18702,[3]May!$C:$Z,24,FALSE)</f>
        <v>2019</v>
      </c>
    </row>
    <row r="18703" spans="1:15" x14ac:dyDescent="0.25">
      <c r="A18703" t="s">
        <v>1245</v>
      </c>
      <c r="C18703" t="s">
        <v>1343</v>
      </c>
      <c r="E18703">
        <v>12</v>
      </c>
      <c r="F18703" t="s">
        <v>1253</v>
      </c>
      <c r="J18703" t="s">
        <v>23</v>
      </c>
      <c r="K18703">
        <v>1</v>
      </c>
      <c r="L18703">
        <v>61.2</v>
      </c>
      <c r="M18703">
        <v>8.3370000000000007E-3</v>
      </c>
      <c r="O18703" s="12">
        <f>VLOOKUP(C18703,[3]May!$C:$Z,24,FALSE)</f>
        <v>2019</v>
      </c>
    </row>
    <row r="18704" spans="1:15" x14ac:dyDescent="0.25">
      <c r="A18704" t="s">
        <v>1245</v>
      </c>
      <c r="C18704" t="s">
        <v>1343</v>
      </c>
      <c r="E18704">
        <v>2</v>
      </c>
      <c r="F18704" t="s">
        <v>1247</v>
      </c>
      <c r="J18704" t="s">
        <v>23</v>
      </c>
      <c r="K18704">
        <v>15</v>
      </c>
      <c r="L18704">
        <v>76.650000000000006</v>
      </c>
      <c r="M18704">
        <v>0.06</v>
      </c>
      <c r="O18704" s="12">
        <f>VLOOKUP(C18704,[3]May!$C:$Z,24,FALSE)</f>
        <v>2019</v>
      </c>
    </row>
    <row r="18705" spans="1:15" x14ac:dyDescent="0.25">
      <c r="A18705" t="s">
        <v>1245</v>
      </c>
      <c r="C18705" t="s">
        <v>1343</v>
      </c>
      <c r="E18705">
        <v>2</v>
      </c>
      <c r="F18705" t="s">
        <v>1247</v>
      </c>
      <c r="J18705" t="s">
        <v>23</v>
      </c>
      <c r="K18705">
        <v>3</v>
      </c>
      <c r="L18705">
        <v>15.33</v>
      </c>
      <c r="M18705">
        <v>1.2E-2</v>
      </c>
      <c r="O18705" s="12">
        <f>VLOOKUP(C18705,[3]May!$C:$Z,24,FALSE)</f>
        <v>2019</v>
      </c>
    </row>
    <row r="18706" spans="1:15" x14ac:dyDescent="0.25">
      <c r="A18706" t="s">
        <v>1245</v>
      </c>
      <c r="C18706" t="s">
        <v>1343</v>
      </c>
      <c r="E18706">
        <v>2</v>
      </c>
      <c r="F18706" t="s">
        <v>1247</v>
      </c>
      <c r="J18706" t="s">
        <v>23</v>
      </c>
      <c r="K18706">
        <v>13</v>
      </c>
      <c r="L18706">
        <v>66.430000000000007</v>
      </c>
      <c r="M18706">
        <v>5.1999999999999998E-2</v>
      </c>
      <c r="O18706" s="12">
        <f>VLOOKUP(C18706,[3]May!$C:$Z,24,FALSE)</f>
        <v>2019</v>
      </c>
    </row>
    <row r="18707" spans="1:15" x14ac:dyDescent="0.25">
      <c r="A18707" t="s">
        <v>1245</v>
      </c>
      <c r="C18707" t="s">
        <v>1343</v>
      </c>
      <c r="E18707">
        <v>2</v>
      </c>
      <c r="F18707" t="s">
        <v>1247</v>
      </c>
      <c r="J18707" t="s">
        <v>23</v>
      </c>
      <c r="K18707">
        <v>1</v>
      </c>
      <c r="L18707">
        <v>65.13</v>
      </c>
      <c r="M18707">
        <v>5.0999999999999997E-2</v>
      </c>
      <c r="O18707" s="12">
        <f>VLOOKUP(C18707,[3]May!$C:$Z,24,FALSE)</f>
        <v>2019</v>
      </c>
    </row>
    <row r="18708" spans="1:15" x14ac:dyDescent="0.25">
      <c r="A18708" t="s">
        <v>1245</v>
      </c>
      <c r="C18708" t="s">
        <v>1343</v>
      </c>
      <c r="E18708">
        <v>2</v>
      </c>
      <c r="F18708" t="s">
        <v>1247</v>
      </c>
      <c r="J18708" t="s">
        <v>23</v>
      </c>
      <c r="K18708">
        <v>4</v>
      </c>
      <c r="L18708">
        <v>20.440000000000001</v>
      </c>
      <c r="M18708">
        <v>1.6E-2</v>
      </c>
      <c r="O18708" s="12">
        <f>VLOOKUP(C18708,[3]May!$C:$Z,24,FALSE)</f>
        <v>2019</v>
      </c>
    </row>
    <row r="18709" spans="1:15" x14ac:dyDescent="0.25">
      <c r="A18709" t="s">
        <v>1245</v>
      </c>
      <c r="C18709" t="s">
        <v>1343</v>
      </c>
      <c r="E18709">
        <v>2</v>
      </c>
      <c r="F18709" t="s">
        <v>1247</v>
      </c>
      <c r="J18709" t="s">
        <v>23</v>
      </c>
      <c r="K18709">
        <v>2</v>
      </c>
      <c r="L18709">
        <v>130.26</v>
      </c>
      <c r="M18709">
        <v>0.10199999999999999</v>
      </c>
      <c r="O18709" s="12">
        <f>VLOOKUP(C18709,[3]May!$C:$Z,24,FALSE)</f>
        <v>2019</v>
      </c>
    </row>
    <row r="18710" spans="1:15" x14ac:dyDescent="0.25">
      <c r="A18710" t="s">
        <v>1245</v>
      </c>
      <c r="C18710" t="s">
        <v>1343</v>
      </c>
      <c r="E18710">
        <v>2</v>
      </c>
      <c r="F18710" t="s">
        <v>1247</v>
      </c>
      <c r="J18710" t="s">
        <v>23</v>
      </c>
      <c r="K18710">
        <v>8</v>
      </c>
      <c r="L18710">
        <v>521.04</v>
      </c>
      <c r="M18710">
        <v>0.40799999999999997</v>
      </c>
      <c r="O18710" s="12">
        <f>VLOOKUP(C18710,[3]May!$C:$Z,24,FALSE)</f>
        <v>2019</v>
      </c>
    </row>
    <row r="18711" spans="1:15" x14ac:dyDescent="0.25">
      <c r="A18711" t="s">
        <v>1245</v>
      </c>
      <c r="C18711" t="s">
        <v>1343</v>
      </c>
      <c r="E18711">
        <v>9</v>
      </c>
      <c r="F18711" t="s">
        <v>1256</v>
      </c>
      <c r="J18711" t="s">
        <v>23</v>
      </c>
      <c r="K18711">
        <v>4</v>
      </c>
      <c r="L18711">
        <v>156.24</v>
      </c>
      <c r="M18711">
        <v>0.1288</v>
      </c>
      <c r="O18711" s="12">
        <f>VLOOKUP(C18711,[3]May!$C:$Z,24,FALSE)</f>
        <v>2019</v>
      </c>
    </row>
    <row r="18712" spans="1:15" x14ac:dyDescent="0.25">
      <c r="A18712" t="s">
        <v>1245</v>
      </c>
      <c r="C18712" t="s">
        <v>1343</v>
      </c>
      <c r="E18712">
        <v>12</v>
      </c>
      <c r="F18712" t="s">
        <v>1253</v>
      </c>
      <c r="J18712" t="s">
        <v>23</v>
      </c>
      <c r="K18712">
        <v>1</v>
      </c>
      <c r="L18712">
        <v>61.2</v>
      </c>
      <c r="M18712">
        <v>8.3370000000000007E-3</v>
      </c>
      <c r="O18712" s="12">
        <f>VLOOKUP(C18712,[3]May!$C:$Z,24,FALSE)</f>
        <v>2019</v>
      </c>
    </row>
    <row r="18713" spans="1:15" x14ac:dyDescent="0.25">
      <c r="A18713" t="s">
        <v>1245</v>
      </c>
      <c r="C18713" t="s">
        <v>1343</v>
      </c>
      <c r="E18713">
        <v>2</v>
      </c>
      <c r="F18713" t="s">
        <v>1247</v>
      </c>
      <c r="J18713" t="s">
        <v>23</v>
      </c>
      <c r="K18713">
        <v>3</v>
      </c>
      <c r="L18713">
        <v>15.33</v>
      </c>
      <c r="M18713">
        <v>1.2E-2</v>
      </c>
      <c r="O18713" s="12">
        <f>VLOOKUP(C18713,[3]May!$C:$Z,24,FALSE)</f>
        <v>2019</v>
      </c>
    </row>
    <row r="18714" spans="1:15" x14ac:dyDescent="0.25">
      <c r="A18714" t="s">
        <v>1245</v>
      </c>
      <c r="C18714" t="s">
        <v>1343</v>
      </c>
      <c r="E18714">
        <v>6</v>
      </c>
      <c r="F18714" t="s">
        <v>1250</v>
      </c>
      <c r="J18714" t="s">
        <v>23</v>
      </c>
      <c r="K18714">
        <v>1</v>
      </c>
      <c r="L18714">
        <v>10.85</v>
      </c>
      <c r="M18714">
        <v>8.5000000000000006E-3</v>
      </c>
      <c r="O18714" s="12">
        <f>VLOOKUP(C18714,[3]May!$C:$Z,24,FALSE)</f>
        <v>2019</v>
      </c>
    </row>
    <row r="18715" spans="1:15" x14ac:dyDescent="0.25">
      <c r="A18715" t="s">
        <v>1245</v>
      </c>
      <c r="C18715" t="s">
        <v>1343</v>
      </c>
      <c r="E18715">
        <v>2</v>
      </c>
      <c r="F18715" t="s">
        <v>1247</v>
      </c>
      <c r="J18715" t="s">
        <v>23</v>
      </c>
      <c r="K18715">
        <v>7</v>
      </c>
      <c r="L18715">
        <v>35.770000000000003</v>
      </c>
      <c r="M18715">
        <v>2.8000000000000001E-2</v>
      </c>
      <c r="O18715" s="12">
        <f>VLOOKUP(C18715,[3]May!$C:$Z,24,FALSE)</f>
        <v>2019</v>
      </c>
    </row>
    <row r="18716" spans="1:15" x14ac:dyDescent="0.25">
      <c r="A18716" t="s">
        <v>1245</v>
      </c>
      <c r="C18716" t="s">
        <v>1343</v>
      </c>
      <c r="E18716">
        <v>9</v>
      </c>
      <c r="F18716" t="s">
        <v>1256</v>
      </c>
      <c r="J18716" t="s">
        <v>23</v>
      </c>
      <c r="K18716">
        <v>2</v>
      </c>
      <c r="L18716">
        <v>78.12</v>
      </c>
      <c r="M18716">
        <v>6.4399999999999999E-2</v>
      </c>
      <c r="O18716" s="12">
        <f>VLOOKUP(C18716,[3]May!$C:$Z,24,FALSE)</f>
        <v>2019</v>
      </c>
    </row>
    <row r="18717" spans="1:15" x14ac:dyDescent="0.25">
      <c r="A18717" t="s">
        <v>1245</v>
      </c>
      <c r="C18717" t="s">
        <v>1343</v>
      </c>
      <c r="E18717">
        <v>2</v>
      </c>
      <c r="F18717" t="s">
        <v>1247</v>
      </c>
      <c r="J18717" t="s">
        <v>23</v>
      </c>
      <c r="K18717">
        <v>7</v>
      </c>
      <c r="L18717">
        <v>35.770000000000003</v>
      </c>
      <c r="M18717">
        <v>2.8000000000000001E-2</v>
      </c>
      <c r="O18717" s="12">
        <f>VLOOKUP(C18717,[3]May!$C:$Z,24,FALSE)</f>
        <v>2019</v>
      </c>
    </row>
    <row r="18718" spans="1:15" x14ac:dyDescent="0.25">
      <c r="A18718" t="s">
        <v>1245</v>
      </c>
      <c r="C18718" t="s">
        <v>1343</v>
      </c>
      <c r="E18718">
        <v>2</v>
      </c>
      <c r="F18718" t="s">
        <v>1247</v>
      </c>
      <c r="J18718" t="s">
        <v>23</v>
      </c>
      <c r="K18718">
        <v>2</v>
      </c>
      <c r="L18718">
        <v>130.26</v>
      </c>
      <c r="M18718">
        <v>0.10199999999999999</v>
      </c>
      <c r="O18718" s="12">
        <f>VLOOKUP(C18718,[3]May!$C:$Z,24,FALSE)</f>
        <v>2019</v>
      </c>
    </row>
    <row r="18719" spans="1:15" x14ac:dyDescent="0.25">
      <c r="A18719" t="s">
        <v>1245</v>
      </c>
      <c r="C18719" t="s">
        <v>1343</v>
      </c>
      <c r="E18719">
        <v>6</v>
      </c>
      <c r="F18719" t="s">
        <v>1250</v>
      </c>
      <c r="J18719" t="s">
        <v>23</v>
      </c>
      <c r="K18719">
        <v>2</v>
      </c>
      <c r="L18719">
        <v>21.7</v>
      </c>
      <c r="M18719">
        <v>1.7000000000000001E-2</v>
      </c>
      <c r="O18719" s="12">
        <f>VLOOKUP(C18719,[3]May!$C:$Z,24,FALSE)</f>
        <v>2019</v>
      </c>
    </row>
    <row r="18720" spans="1:15" x14ac:dyDescent="0.25">
      <c r="A18720" t="s">
        <v>1245</v>
      </c>
      <c r="C18720" t="s">
        <v>1343</v>
      </c>
      <c r="E18720">
        <v>12</v>
      </c>
      <c r="F18720" t="s">
        <v>1253</v>
      </c>
      <c r="J18720" t="s">
        <v>23</v>
      </c>
      <c r="K18720">
        <v>1</v>
      </c>
      <c r="L18720">
        <v>61.2</v>
      </c>
      <c r="M18720">
        <v>8.3370000000000007E-3</v>
      </c>
      <c r="O18720" s="12">
        <f>VLOOKUP(C18720,[3]May!$C:$Z,24,FALSE)</f>
        <v>2019</v>
      </c>
    </row>
    <row r="18721" spans="1:15" x14ac:dyDescent="0.25">
      <c r="A18721" t="s">
        <v>1245</v>
      </c>
      <c r="C18721" t="s">
        <v>1343</v>
      </c>
      <c r="E18721">
        <v>2</v>
      </c>
      <c r="F18721" t="s">
        <v>1247</v>
      </c>
      <c r="J18721" t="s">
        <v>23</v>
      </c>
      <c r="K18721">
        <v>9</v>
      </c>
      <c r="L18721">
        <v>45.99</v>
      </c>
      <c r="M18721">
        <v>3.5999999999999997E-2</v>
      </c>
      <c r="O18721" s="12">
        <f>VLOOKUP(C18721,[3]May!$C:$Z,24,FALSE)</f>
        <v>2019</v>
      </c>
    </row>
    <row r="18722" spans="1:15" x14ac:dyDescent="0.25">
      <c r="A18722" t="s">
        <v>1245</v>
      </c>
      <c r="C18722" t="s">
        <v>1343</v>
      </c>
      <c r="E18722">
        <v>2</v>
      </c>
      <c r="F18722" t="s">
        <v>1247</v>
      </c>
      <c r="J18722" t="s">
        <v>23</v>
      </c>
      <c r="K18722">
        <v>1</v>
      </c>
      <c r="L18722">
        <v>65.13</v>
      </c>
      <c r="M18722">
        <v>5.0999999999999997E-2</v>
      </c>
      <c r="O18722" s="12">
        <f>VLOOKUP(C18722,[3]May!$C:$Z,24,FALSE)</f>
        <v>2019</v>
      </c>
    </row>
    <row r="18723" spans="1:15" x14ac:dyDescent="0.25">
      <c r="A18723" t="s">
        <v>1245</v>
      </c>
      <c r="C18723" t="s">
        <v>1343</v>
      </c>
      <c r="E18723">
        <v>2</v>
      </c>
      <c r="F18723" t="s">
        <v>1247</v>
      </c>
      <c r="J18723" t="s">
        <v>23</v>
      </c>
      <c r="K18723">
        <v>4</v>
      </c>
      <c r="L18723">
        <v>260.52</v>
      </c>
      <c r="M18723">
        <v>0.20399999999999999</v>
      </c>
      <c r="O18723" s="12">
        <f>VLOOKUP(C18723,[3]May!$C:$Z,24,FALSE)</f>
        <v>2019</v>
      </c>
    </row>
    <row r="18724" spans="1:15" x14ac:dyDescent="0.25">
      <c r="A18724" t="s">
        <v>1245</v>
      </c>
      <c r="C18724" t="s">
        <v>1343</v>
      </c>
      <c r="E18724">
        <v>2</v>
      </c>
      <c r="F18724" t="s">
        <v>1247</v>
      </c>
      <c r="J18724" t="s">
        <v>23</v>
      </c>
      <c r="K18724">
        <v>2</v>
      </c>
      <c r="L18724">
        <v>10.220000000000001</v>
      </c>
      <c r="M18724">
        <v>8.0000000000000002E-3</v>
      </c>
      <c r="O18724" s="12">
        <f>VLOOKUP(C18724,[3]May!$C:$Z,24,FALSE)</f>
        <v>2019</v>
      </c>
    </row>
    <row r="18725" spans="1:15" x14ac:dyDescent="0.25">
      <c r="A18725" t="s">
        <v>1245</v>
      </c>
      <c r="C18725" t="s">
        <v>1343</v>
      </c>
      <c r="E18725">
        <v>6</v>
      </c>
      <c r="F18725" t="s">
        <v>1250</v>
      </c>
      <c r="J18725" t="s">
        <v>23</v>
      </c>
      <c r="K18725">
        <v>1</v>
      </c>
      <c r="L18725">
        <v>10.85</v>
      </c>
      <c r="M18725">
        <v>8.5000000000000006E-3</v>
      </c>
      <c r="O18725" s="12">
        <f>VLOOKUP(C18725,[3]May!$C:$Z,24,FALSE)</f>
        <v>2019</v>
      </c>
    </row>
    <row r="18726" spans="1:15" x14ac:dyDescent="0.25">
      <c r="A18726" t="s">
        <v>1245</v>
      </c>
      <c r="C18726" t="s">
        <v>1343</v>
      </c>
      <c r="E18726">
        <v>9</v>
      </c>
      <c r="F18726" t="s">
        <v>1256</v>
      </c>
      <c r="J18726" t="s">
        <v>23</v>
      </c>
      <c r="K18726">
        <v>4</v>
      </c>
      <c r="L18726">
        <v>156.24</v>
      </c>
      <c r="M18726">
        <v>0.1288</v>
      </c>
      <c r="O18726" s="12">
        <f>VLOOKUP(C18726,[3]May!$C:$Z,24,FALSE)</f>
        <v>2019</v>
      </c>
    </row>
    <row r="18727" spans="1:15" x14ac:dyDescent="0.25">
      <c r="A18727" t="s">
        <v>1245</v>
      </c>
      <c r="C18727" t="s">
        <v>1343</v>
      </c>
      <c r="E18727">
        <v>2</v>
      </c>
      <c r="F18727" t="s">
        <v>1247</v>
      </c>
      <c r="J18727" t="s">
        <v>23</v>
      </c>
      <c r="K18727">
        <v>6</v>
      </c>
      <c r="L18727">
        <v>30.66</v>
      </c>
      <c r="M18727">
        <v>2.4E-2</v>
      </c>
      <c r="O18727" s="12">
        <f>VLOOKUP(C18727,[3]May!$C:$Z,24,FALSE)</f>
        <v>2019</v>
      </c>
    </row>
    <row r="18728" spans="1:15" x14ac:dyDescent="0.25">
      <c r="A18728" t="s">
        <v>1245</v>
      </c>
      <c r="C18728" t="s">
        <v>1343</v>
      </c>
      <c r="E18728">
        <v>2</v>
      </c>
      <c r="F18728" t="s">
        <v>1247</v>
      </c>
      <c r="J18728" t="s">
        <v>23</v>
      </c>
      <c r="K18728">
        <v>2</v>
      </c>
      <c r="L18728">
        <v>130.26</v>
      </c>
      <c r="M18728">
        <v>0.10199999999999999</v>
      </c>
      <c r="O18728" s="12">
        <f>VLOOKUP(C18728,[3]May!$C:$Z,24,FALSE)</f>
        <v>2019</v>
      </c>
    </row>
    <row r="18729" spans="1:15" x14ac:dyDescent="0.25">
      <c r="A18729" t="s">
        <v>1245</v>
      </c>
      <c r="C18729" t="s">
        <v>1343</v>
      </c>
      <c r="E18729">
        <v>2</v>
      </c>
      <c r="F18729" t="s">
        <v>1247</v>
      </c>
      <c r="J18729" t="s">
        <v>23</v>
      </c>
      <c r="K18729">
        <v>10</v>
      </c>
      <c r="L18729">
        <v>51.1</v>
      </c>
      <c r="M18729">
        <v>0.04</v>
      </c>
      <c r="O18729" s="12">
        <f>VLOOKUP(C18729,[3]May!$C:$Z,24,FALSE)</f>
        <v>2019</v>
      </c>
    </row>
    <row r="18730" spans="1:15" x14ac:dyDescent="0.25">
      <c r="A18730" t="s">
        <v>1245</v>
      </c>
      <c r="C18730" t="s">
        <v>1343</v>
      </c>
      <c r="E18730">
        <v>2</v>
      </c>
      <c r="F18730" t="s">
        <v>1247</v>
      </c>
      <c r="J18730" t="s">
        <v>23</v>
      </c>
      <c r="K18730">
        <v>2</v>
      </c>
      <c r="L18730">
        <v>130.26</v>
      </c>
      <c r="M18730">
        <v>0.10199999999999999</v>
      </c>
      <c r="O18730" s="12">
        <f>VLOOKUP(C18730,[3]May!$C:$Z,24,FALSE)</f>
        <v>2019</v>
      </c>
    </row>
    <row r="18731" spans="1:15" x14ac:dyDescent="0.25">
      <c r="A18731" t="s">
        <v>1245</v>
      </c>
      <c r="C18731" t="s">
        <v>1343</v>
      </c>
      <c r="E18731">
        <v>2</v>
      </c>
      <c r="F18731" t="s">
        <v>1247</v>
      </c>
      <c r="J18731" t="s">
        <v>23</v>
      </c>
      <c r="K18731">
        <v>9</v>
      </c>
      <c r="L18731">
        <v>45.99</v>
      </c>
      <c r="M18731">
        <v>3.5999999999999997E-2</v>
      </c>
      <c r="O18731" s="12">
        <f>VLOOKUP(C18731,[3]May!$C:$Z,24,FALSE)</f>
        <v>2019</v>
      </c>
    </row>
    <row r="18732" spans="1:15" x14ac:dyDescent="0.25">
      <c r="A18732" t="s">
        <v>1245</v>
      </c>
      <c r="C18732" t="s">
        <v>1343</v>
      </c>
      <c r="E18732">
        <v>2</v>
      </c>
      <c r="F18732" t="s">
        <v>1247</v>
      </c>
      <c r="J18732" t="s">
        <v>23</v>
      </c>
      <c r="K18732">
        <v>2</v>
      </c>
      <c r="L18732">
        <v>130.26</v>
      </c>
      <c r="M18732">
        <v>0.10199999999999999</v>
      </c>
      <c r="O18732" s="12">
        <f>VLOOKUP(C18732,[3]May!$C:$Z,24,FALSE)</f>
        <v>2019</v>
      </c>
    </row>
    <row r="18733" spans="1:15" x14ac:dyDescent="0.25">
      <c r="A18733" t="s">
        <v>1245</v>
      </c>
      <c r="C18733" t="s">
        <v>1343</v>
      </c>
      <c r="E18733">
        <v>12</v>
      </c>
      <c r="F18733" t="s">
        <v>1253</v>
      </c>
      <c r="J18733" t="s">
        <v>23</v>
      </c>
      <c r="K18733">
        <v>1</v>
      </c>
      <c r="L18733">
        <v>61.2</v>
      </c>
      <c r="M18733">
        <v>8.3370000000000007E-3</v>
      </c>
      <c r="O18733" s="12">
        <f>VLOOKUP(C18733,[3]May!$C:$Z,24,FALSE)</f>
        <v>2019</v>
      </c>
    </row>
    <row r="18734" spans="1:15" x14ac:dyDescent="0.25">
      <c r="A18734" t="s">
        <v>1245</v>
      </c>
      <c r="C18734" t="s">
        <v>1343</v>
      </c>
      <c r="E18734">
        <v>9</v>
      </c>
      <c r="F18734" t="s">
        <v>1256</v>
      </c>
      <c r="J18734" t="s">
        <v>23</v>
      </c>
      <c r="K18734">
        <v>2</v>
      </c>
      <c r="L18734">
        <v>78.12</v>
      </c>
      <c r="M18734">
        <v>6.4399999999999999E-2</v>
      </c>
      <c r="O18734" s="12">
        <f>VLOOKUP(C18734,[3]May!$C:$Z,24,FALSE)</f>
        <v>2019</v>
      </c>
    </row>
    <row r="18735" spans="1:15" x14ac:dyDescent="0.25">
      <c r="A18735" t="s">
        <v>1245</v>
      </c>
      <c r="C18735" t="s">
        <v>1343</v>
      </c>
      <c r="E18735">
        <v>2</v>
      </c>
      <c r="F18735" t="s">
        <v>1247</v>
      </c>
      <c r="J18735" t="s">
        <v>23</v>
      </c>
      <c r="K18735">
        <v>4</v>
      </c>
      <c r="L18735">
        <v>260.52</v>
      </c>
      <c r="M18735">
        <v>0.20399999999999999</v>
      </c>
      <c r="O18735" s="12">
        <f>VLOOKUP(C18735,[3]May!$C:$Z,24,FALSE)</f>
        <v>2019</v>
      </c>
    </row>
    <row r="18736" spans="1:15" x14ac:dyDescent="0.25">
      <c r="A18736" t="s">
        <v>1245</v>
      </c>
      <c r="C18736" t="s">
        <v>1343</v>
      </c>
      <c r="E18736">
        <v>2</v>
      </c>
      <c r="F18736" t="s">
        <v>1247</v>
      </c>
      <c r="J18736" t="s">
        <v>23</v>
      </c>
      <c r="K18736">
        <v>7</v>
      </c>
      <c r="L18736">
        <v>35.770000000000003</v>
      </c>
      <c r="M18736">
        <v>2.8000000000000001E-2</v>
      </c>
      <c r="O18736" s="12">
        <f>VLOOKUP(C18736,[3]May!$C:$Z,24,FALSE)</f>
        <v>2019</v>
      </c>
    </row>
    <row r="18737" spans="1:15" x14ac:dyDescent="0.25">
      <c r="A18737" t="s">
        <v>1245</v>
      </c>
      <c r="C18737" t="s">
        <v>1343</v>
      </c>
      <c r="E18737">
        <v>2</v>
      </c>
      <c r="F18737" t="s">
        <v>1247</v>
      </c>
      <c r="J18737" t="s">
        <v>23</v>
      </c>
      <c r="K18737">
        <v>2</v>
      </c>
      <c r="L18737">
        <v>130.26</v>
      </c>
      <c r="M18737">
        <v>0.10199999999999999</v>
      </c>
      <c r="O18737" s="12">
        <f>VLOOKUP(C18737,[3]May!$C:$Z,24,FALSE)</f>
        <v>2019</v>
      </c>
    </row>
    <row r="18738" spans="1:15" x14ac:dyDescent="0.25">
      <c r="A18738" t="s">
        <v>1245</v>
      </c>
      <c r="C18738" t="s">
        <v>1343</v>
      </c>
      <c r="E18738">
        <v>2</v>
      </c>
      <c r="F18738" t="s">
        <v>1247</v>
      </c>
      <c r="J18738" t="s">
        <v>23</v>
      </c>
      <c r="K18738">
        <v>5</v>
      </c>
      <c r="L18738">
        <v>25.55</v>
      </c>
      <c r="M18738">
        <v>0.02</v>
      </c>
      <c r="O18738" s="12">
        <f>VLOOKUP(C18738,[3]May!$C:$Z,24,FALSE)</f>
        <v>2019</v>
      </c>
    </row>
    <row r="18739" spans="1:15" x14ac:dyDescent="0.25">
      <c r="A18739" t="s">
        <v>1245</v>
      </c>
      <c r="C18739" t="s">
        <v>1343</v>
      </c>
      <c r="E18739">
        <v>2</v>
      </c>
      <c r="F18739" t="s">
        <v>1247</v>
      </c>
      <c r="J18739" t="s">
        <v>23</v>
      </c>
      <c r="K18739">
        <v>2</v>
      </c>
      <c r="L18739">
        <v>130.26</v>
      </c>
      <c r="M18739">
        <v>0.10199999999999999</v>
      </c>
      <c r="O18739" s="12">
        <f>VLOOKUP(C18739,[3]May!$C:$Z,24,FALSE)</f>
        <v>2019</v>
      </c>
    </row>
    <row r="18740" spans="1:15" x14ac:dyDescent="0.25">
      <c r="A18740" t="s">
        <v>1245</v>
      </c>
      <c r="C18740" t="s">
        <v>1343</v>
      </c>
      <c r="E18740">
        <v>2</v>
      </c>
      <c r="F18740" t="s">
        <v>1247</v>
      </c>
      <c r="J18740" t="s">
        <v>23</v>
      </c>
      <c r="K18740">
        <v>4</v>
      </c>
      <c r="L18740">
        <v>20.440000000000001</v>
      </c>
      <c r="M18740">
        <v>1.6E-2</v>
      </c>
      <c r="O18740" s="12">
        <f>VLOOKUP(C18740,[3]May!$C:$Z,24,FALSE)</f>
        <v>2019</v>
      </c>
    </row>
    <row r="18741" spans="1:15" x14ac:dyDescent="0.25">
      <c r="A18741" t="s">
        <v>1245</v>
      </c>
      <c r="C18741" t="s">
        <v>1343</v>
      </c>
      <c r="E18741">
        <v>9</v>
      </c>
      <c r="F18741" t="s">
        <v>1256</v>
      </c>
      <c r="J18741" t="s">
        <v>23</v>
      </c>
      <c r="K18741">
        <v>4</v>
      </c>
      <c r="L18741">
        <v>156.24</v>
      </c>
      <c r="M18741">
        <v>0.1288</v>
      </c>
      <c r="O18741" s="12">
        <f>VLOOKUP(C18741,[3]May!$C:$Z,24,FALSE)</f>
        <v>2019</v>
      </c>
    </row>
    <row r="18742" spans="1:15" x14ac:dyDescent="0.25">
      <c r="A18742" t="s">
        <v>1245</v>
      </c>
      <c r="C18742" t="s">
        <v>1343</v>
      </c>
      <c r="E18742">
        <v>2</v>
      </c>
      <c r="F18742" t="s">
        <v>1247</v>
      </c>
      <c r="J18742" t="s">
        <v>23</v>
      </c>
      <c r="K18742">
        <v>7</v>
      </c>
      <c r="L18742">
        <v>35.770000000000003</v>
      </c>
      <c r="M18742">
        <v>2.8000000000000001E-2</v>
      </c>
      <c r="O18742" s="12">
        <f>VLOOKUP(C18742,[3]May!$C:$Z,24,FALSE)</f>
        <v>2019</v>
      </c>
    </row>
    <row r="18743" spans="1:15" x14ac:dyDescent="0.25">
      <c r="A18743" t="s">
        <v>1245</v>
      </c>
      <c r="C18743" t="s">
        <v>1343</v>
      </c>
      <c r="E18743">
        <v>2</v>
      </c>
      <c r="F18743" t="s">
        <v>1247</v>
      </c>
      <c r="J18743" t="s">
        <v>23</v>
      </c>
      <c r="K18743">
        <v>1</v>
      </c>
      <c r="L18743">
        <v>65.13</v>
      </c>
      <c r="M18743">
        <v>5.0999999999999997E-2</v>
      </c>
      <c r="O18743" s="12">
        <f>VLOOKUP(C18743,[3]May!$C:$Z,24,FALSE)</f>
        <v>2019</v>
      </c>
    </row>
    <row r="18744" spans="1:15" x14ac:dyDescent="0.25">
      <c r="A18744" t="s">
        <v>1245</v>
      </c>
      <c r="C18744" t="s">
        <v>1343</v>
      </c>
      <c r="E18744">
        <v>2</v>
      </c>
      <c r="F18744" t="s">
        <v>1247</v>
      </c>
      <c r="J18744" t="s">
        <v>23</v>
      </c>
      <c r="K18744">
        <v>2</v>
      </c>
      <c r="L18744">
        <v>10.220000000000001</v>
      </c>
      <c r="M18744">
        <v>8.0000000000000002E-3</v>
      </c>
      <c r="O18744" s="12">
        <f>VLOOKUP(C18744,[3]May!$C:$Z,24,FALSE)</f>
        <v>2019</v>
      </c>
    </row>
    <row r="18745" spans="1:15" x14ac:dyDescent="0.25">
      <c r="A18745" t="s">
        <v>1245</v>
      </c>
      <c r="C18745" t="s">
        <v>1343</v>
      </c>
      <c r="E18745">
        <v>2</v>
      </c>
      <c r="F18745" t="s">
        <v>1247</v>
      </c>
      <c r="J18745" t="s">
        <v>23</v>
      </c>
      <c r="K18745">
        <v>3</v>
      </c>
      <c r="L18745">
        <v>195.39</v>
      </c>
      <c r="M18745">
        <v>0.153</v>
      </c>
      <c r="O18745" s="12">
        <f>VLOOKUP(C18745,[3]May!$C:$Z,24,FALSE)</f>
        <v>2019</v>
      </c>
    </row>
    <row r="18746" spans="1:15" x14ac:dyDescent="0.25">
      <c r="A18746" t="s">
        <v>1245</v>
      </c>
      <c r="C18746" t="s">
        <v>1343</v>
      </c>
      <c r="E18746">
        <v>2</v>
      </c>
      <c r="F18746" t="s">
        <v>1247</v>
      </c>
      <c r="J18746" t="s">
        <v>23</v>
      </c>
      <c r="K18746">
        <v>9</v>
      </c>
      <c r="L18746">
        <v>586.16999999999996</v>
      </c>
      <c r="M18746">
        <v>0.45900000000000002</v>
      </c>
      <c r="O18746" s="12">
        <f>VLOOKUP(C18746,[3]May!$C:$Z,24,FALSE)</f>
        <v>2019</v>
      </c>
    </row>
    <row r="18747" spans="1:15" x14ac:dyDescent="0.25">
      <c r="A18747" t="s">
        <v>1245</v>
      </c>
      <c r="C18747" t="s">
        <v>1343</v>
      </c>
      <c r="E18747">
        <v>2</v>
      </c>
      <c r="F18747" t="s">
        <v>1247</v>
      </c>
      <c r="J18747" t="s">
        <v>23</v>
      </c>
      <c r="K18747">
        <v>1</v>
      </c>
      <c r="L18747">
        <v>5.1100000000000003</v>
      </c>
      <c r="M18747">
        <v>4.0000000000000001E-3</v>
      </c>
      <c r="O18747" s="12">
        <f>VLOOKUP(C18747,[3]May!$C:$Z,24,FALSE)</f>
        <v>2019</v>
      </c>
    </row>
    <row r="18748" spans="1:15" x14ac:dyDescent="0.25">
      <c r="A18748" t="s">
        <v>1245</v>
      </c>
      <c r="C18748" t="s">
        <v>1343</v>
      </c>
      <c r="E18748">
        <v>12</v>
      </c>
      <c r="F18748" t="s">
        <v>1253</v>
      </c>
      <c r="J18748" t="s">
        <v>23</v>
      </c>
      <c r="K18748">
        <v>1</v>
      </c>
      <c r="L18748">
        <v>61.2</v>
      </c>
      <c r="M18748">
        <v>8.3370000000000007E-3</v>
      </c>
      <c r="O18748" s="12">
        <f>VLOOKUP(C18748,[3]May!$C:$Z,24,FALSE)</f>
        <v>2019</v>
      </c>
    </row>
    <row r="18749" spans="1:15" x14ac:dyDescent="0.25">
      <c r="A18749" t="s">
        <v>1245</v>
      </c>
      <c r="C18749" t="s">
        <v>1343</v>
      </c>
      <c r="E18749">
        <v>9</v>
      </c>
      <c r="F18749" t="s">
        <v>1256</v>
      </c>
      <c r="J18749" t="s">
        <v>23</v>
      </c>
      <c r="K18749">
        <v>2</v>
      </c>
      <c r="L18749">
        <v>78.12</v>
      </c>
      <c r="M18749">
        <v>6.4399999999999999E-2</v>
      </c>
      <c r="O18749" s="12">
        <f>VLOOKUP(C18749,[3]May!$C:$Z,24,FALSE)</f>
        <v>2019</v>
      </c>
    </row>
    <row r="18750" spans="1:15" x14ac:dyDescent="0.25">
      <c r="A18750" t="s">
        <v>1245</v>
      </c>
      <c r="C18750" t="s">
        <v>1343</v>
      </c>
      <c r="E18750">
        <v>2</v>
      </c>
      <c r="F18750" t="s">
        <v>1247</v>
      </c>
      <c r="J18750" t="s">
        <v>23</v>
      </c>
      <c r="K18750">
        <v>1</v>
      </c>
      <c r="L18750">
        <v>5.1100000000000003</v>
      </c>
      <c r="M18750">
        <v>4.0000000000000001E-3</v>
      </c>
      <c r="O18750" s="12">
        <f>VLOOKUP(C18750,[3]May!$C:$Z,24,FALSE)</f>
        <v>2019</v>
      </c>
    </row>
    <row r="18751" spans="1:15" x14ac:dyDescent="0.25">
      <c r="A18751" t="s">
        <v>1245</v>
      </c>
      <c r="C18751" t="s">
        <v>1343</v>
      </c>
      <c r="E18751">
        <v>9</v>
      </c>
      <c r="F18751" t="s">
        <v>1256</v>
      </c>
      <c r="J18751" t="s">
        <v>23</v>
      </c>
      <c r="K18751">
        <v>4</v>
      </c>
      <c r="L18751">
        <v>156.24</v>
      </c>
      <c r="M18751">
        <v>0.1288</v>
      </c>
      <c r="O18751" s="12">
        <f>VLOOKUP(C18751,[3]May!$C:$Z,24,FALSE)</f>
        <v>2019</v>
      </c>
    </row>
    <row r="18752" spans="1:15" x14ac:dyDescent="0.25">
      <c r="A18752" t="s">
        <v>1245</v>
      </c>
      <c r="C18752" t="s">
        <v>1343</v>
      </c>
      <c r="E18752">
        <v>9</v>
      </c>
      <c r="F18752" t="s">
        <v>1256</v>
      </c>
      <c r="J18752" t="s">
        <v>23</v>
      </c>
      <c r="K18752">
        <v>4</v>
      </c>
      <c r="L18752">
        <v>156.24</v>
      </c>
      <c r="M18752">
        <v>0.1288</v>
      </c>
      <c r="O18752" s="12">
        <f>VLOOKUP(C18752,[3]May!$C:$Z,24,FALSE)</f>
        <v>2019</v>
      </c>
    </row>
    <row r="18753" spans="1:15" x14ac:dyDescent="0.25">
      <c r="A18753" t="s">
        <v>1245</v>
      </c>
      <c r="C18753" t="s">
        <v>1343</v>
      </c>
      <c r="E18753">
        <v>8</v>
      </c>
      <c r="F18753" t="s">
        <v>1251</v>
      </c>
      <c r="J18753" t="s">
        <v>23</v>
      </c>
      <c r="K18753">
        <v>3</v>
      </c>
      <c r="L18753">
        <v>165.18</v>
      </c>
      <c r="M18753">
        <v>9.6600000000000005E-2</v>
      </c>
      <c r="O18753" s="12">
        <f>VLOOKUP(C18753,[3]May!$C:$Z,24,FALSE)</f>
        <v>2019</v>
      </c>
    </row>
    <row r="18754" spans="1:15" x14ac:dyDescent="0.25">
      <c r="A18754" t="s">
        <v>1245</v>
      </c>
      <c r="C18754" t="s">
        <v>1343</v>
      </c>
      <c r="E18754">
        <v>2</v>
      </c>
      <c r="F18754" t="s">
        <v>1247</v>
      </c>
      <c r="J18754" t="s">
        <v>23</v>
      </c>
      <c r="K18754">
        <v>3</v>
      </c>
      <c r="L18754">
        <v>15.33</v>
      </c>
      <c r="M18754">
        <v>1.2E-2</v>
      </c>
      <c r="O18754" s="12">
        <f>VLOOKUP(C18754,[3]May!$C:$Z,24,FALSE)</f>
        <v>2019</v>
      </c>
    </row>
    <row r="18755" spans="1:15" x14ac:dyDescent="0.25">
      <c r="A18755" t="s">
        <v>1245</v>
      </c>
      <c r="C18755" t="s">
        <v>1343</v>
      </c>
      <c r="E18755">
        <v>2</v>
      </c>
      <c r="F18755" t="s">
        <v>1247</v>
      </c>
      <c r="J18755" t="s">
        <v>23</v>
      </c>
      <c r="K18755">
        <v>1</v>
      </c>
      <c r="L18755">
        <v>65.13</v>
      </c>
      <c r="M18755">
        <v>5.0999999999999997E-2</v>
      </c>
      <c r="O18755" s="12">
        <f>VLOOKUP(C18755,[3]May!$C:$Z,24,FALSE)</f>
        <v>2019</v>
      </c>
    </row>
    <row r="18756" spans="1:15" x14ac:dyDescent="0.25">
      <c r="A18756" t="s">
        <v>1245</v>
      </c>
      <c r="C18756" t="s">
        <v>1343</v>
      </c>
      <c r="E18756">
        <v>12</v>
      </c>
      <c r="F18756" t="s">
        <v>1253</v>
      </c>
      <c r="J18756" t="s">
        <v>23</v>
      </c>
      <c r="K18756">
        <v>1</v>
      </c>
      <c r="L18756">
        <v>61.2</v>
      </c>
      <c r="M18756">
        <v>8.3370000000000007E-3</v>
      </c>
      <c r="O18756" s="12">
        <f>VLOOKUP(C18756,[3]May!$C:$Z,24,FALSE)</f>
        <v>2019</v>
      </c>
    </row>
    <row r="18757" spans="1:15" x14ac:dyDescent="0.25">
      <c r="A18757" t="s">
        <v>1245</v>
      </c>
      <c r="C18757" t="s">
        <v>1343</v>
      </c>
      <c r="E18757">
        <v>2</v>
      </c>
      <c r="F18757" t="s">
        <v>1247</v>
      </c>
      <c r="J18757" t="s">
        <v>23</v>
      </c>
      <c r="K18757">
        <v>3</v>
      </c>
      <c r="L18757">
        <v>15.33</v>
      </c>
      <c r="M18757">
        <v>1.2E-2</v>
      </c>
      <c r="O18757" s="12">
        <f>VLOOKUP(C18757,[3]May!$C:$Z,24,FALSE)</f>
        <v>2019</v>
      </c>
    </row>
    <row r="18758" spans="1:15" x14ac:dyDescent="0.25">
      <c r="A18758" t="s">
        <v>1245</v>
      </c>
      <c r="C18758" t="s">
        <v>1343</v>
      </c>
      <c r="E18758">
        <v>9</v>
      </c>
      <c r="F18758" t="s">
        <v>1256</v>
      </c>
      <c r="J18758" t="s">
        <v>23</v>
      </c>
      <c r="K18758">
        <v>4</v>
      </c>
      <c r="L18758">
        <v>156.24</v>
      </c>
      <c r="M18758">
        <v>0.1288</v>
      </c>
      <c r="O18758" s="12">
        <f>VLOOKUP(C18758,[3]May!$C:$Z,24,FALSE)</f>
        <v>2019</v>
      </c>
    </row>
    <row r="18759" spans="1:15" x14ac:dyDescent="0.25">
      <c r="A18759" t="s">
        <v>1245</v>
      </c>
      <c r="C18759" t="s">
        <v>1343</v>
      </c>
      <c r="E18759">
        <v>12</v>
      </c>
      <c r="F18759" t="s">
        <v>1253</v>
      </c>
      <c r="J18759" t="s">
        <v>23</v>
      </c>
      <c r="K18759">
        <v>1</v>
      </c>
      <c r="L18759">
        <v>61.2</v>
      </c>
      <c r="M18759">
        <v>8.3370000000000007E-3</v>
      </c>
      <c r="O18759" s="12">
        <f>VLOOKUP(C18759,[3]May!$C:$Z,24,FALSE)</f>
        <v>2019</v>
      </c>
    </row>
    <row r="18760" spans="1:15" x14ac:dyDescent="0.25">
      <c r="A18760" t="s">
        <v>1245</v>
      </c>
      <c r="C18760" t="s">
        <v>1343</v>
      </c>
      <c r="E18760">
        <v>2</v>
      </c>
      <c r="F18760" t="s">
        <v>1247</v>
      </c>
      <c r="J18760" t="s">
        <v>23</v>
      </c>
      <c r="K18760">
        <v>2</v>
      </c>
      <c r="L18760">
        <v>10.220000000000001</v>
      </c>
      <c r="M18760">
        <v>8.0000000000000002E-3</v>
      </c>
      <c r="O18760" s="12">
        <f>VLOOKUP(C18760,[3]May!$C:$Z,24,FALSE)</f>
        <v>2019</v>
      </c>
    </row>
    <row r="18761" spans="1:15" x14ac:dyDescent="0.25">
      <c r="A18761" t="s">
        <v>1245</v>
      </c>
      <c r="C18761" t="s">
        <v>1343</v>
      </c>
      <c r="E18761">
        <v>6</v>
      </c>
      <c r="F18761" t="s">
        <v>1250</v>
      </c>
      <c r="J18761" t="s">
        <v>23</v>
      </c>
      <c r="K18761">
        <v>3</v>
      </c>
      <c r="L18761">
        <v>32.549999999999997</v>
      </c>
      <c r="M18761">
        <v>2.5499999999999998E-2</v>
      </c>
      <c r="O18761" s="12">
        <f>VLOOKUP(C18761,[3]May!$C:$Z,24,FALSE)</f>
        <v>2019</v>
      </c>
    </row>
    <row r="18762" spans="1:15" x14ac:dyDescent="0.25">
      <c r="A18762" t="s">
        <v>1245</v>
      </c>
      <c r="C18762" t="s">
        <v>1343</v>
      </c>
      <c r="E18762">
        <v>9</v>
      </c>
      <c r="F18762" t="s">
        <v>1256</v>
      </c>
      <c r="J18762" t="s">
        <v>23</v>
      </c>
      <c r="K18762">
        <v>3</v>
      </c>
      <c r="L18762">
        <v>117.18</v>
      </c>
      <c r="M18762">
        <v>9.6600000000000005E-2</v>
      </c>
      <c r="O18762" s="12">
        <f>VLOOKUP(C18762,[3]May!$C:$Z,24,FALSE)</f>
        <v>2019</v>
      </c>
    </row>
    <row r="18763" spans="1:15" x14ac:dyDescent="0.25">
      <c r="A18763" t="s">
        <v>1245</v>
      </c>
      <c r="C18763" t="s">
        <v>1343</v>
      </c>
      <c r="E18763">
        <v>2</v>
      </c>
      <c r="F18763" t="s">
        <v>1247</v>
      </c>
      <c r="J18763" t="s">
        <v>23</v>
      </c>
      <c r="K18763">
        <v>3</v>
      </c>
      <c r="L18763">
        <v>195.39</v>
      </c>
      <c r="M18763">
        <v>0.153</v>
      </c>
      <c r="O18763" s="12">
        <f>VLOOKUP(C18763,[3]May!$C:$Z,24,FALSE)</f>
        <v>2019</v>
      </c>
    </row>
    <row r="18764" spans="1:15" x14ac:dyDescent="0.25">
      <c r="A18764" t="s">
        <v>1245</v>
      </c>
      <c r="C18764" t="s">
        <v>1343</v>
      </c>
      <c r="E18764">
        <v>2</v>
      </c>
      <c r="F18764" t="s">
        <v>1247</v>
      </c>
      <c r="J18764" t="s">
        <v>23</v>
      </c>
      <c r="K18764">
        <v>4</v>
      </c>
      <c r="L18764">
        <v>20.440000000000001</v>
      </c>
      <c r="M18764">
        <v>1.6E-2</v>
      </c>
      <c r="O18764" s="12">
        <f>VLOOKUP(C18764,[3]May!$C:$Z,24,FALSE)</f>
        <v>2019</v>
      </c>
    </row>
    <row r="18765" spans="1:15" x14ac:dyDescent="0.25">
      <c r="A18765" t="s">
        <v>1245</v>
      </c>
      <c r="C18765" t="s">
        <v>1343</v>
      </c>
      <c r="E18765">
        <v>2</v>
      </c>
      <c r="F18765" t="s">
        <v>1247</v>
      </c>
      <c r="J18765" t="s">
        <v>23</v>
      </c>
      <c r="K18765">
        <v>7</v>
      </c>
      <c r="L18765">
        <v>35.770000000000003</v>
      </c>
      <c r="M18765">
        <v>2.8000000000000001E-2</v>
      </c>
      <c r="O18765" s="12">
        <f>VLOOKUP(C18765,[3]May!$C:$Z,24,FALSE)</f>
        <v>2019</v>
      </c>
    </row>
    <row r="18766" spans="1:15" x14ac:dyDescent="0.25">
      <c r="A18766" t="s">
        <v>1245</v>
      </c>
      <c r="C18766" t="s">
        <v>1343</v>
      </c>
      <c r="E18766">
        <v>2</v>
      </c>
      <c r="F18766" t="s">
        <v>1247</v>
      </c>
      <c r="J18766" t="s">
        <v>23</v>
      </c>
      <c r="K18766">
        <v>3</v>
      </c>
      <c r="L18766">
        <v>15.33</v>
      </c>
      <c r="M18766">
        <v>1.2E-2</v>
      </c>
      <c r="O18766" s="12">
        <f>VLOOKUP(C18766,[3]May!$C:$Z,24,FALSE)</f>
        <v>2019</v>
      </c>
    </row>
    <row r="18767" spans="1:15" x14ac:dyDescent="0.25">
      <c r="A18767" t="s">
        <v>1245</v>
      </c>
      <c r="C18767" t="s">
        <v>1343</v>
      </c>
      <c r="E18767">
        <v>2</v>
      </c>
      <c r="F18767" t="s">
        <v>1247</v>
      </c>
      <c r="J18767" t="s">
        <v>23</v>
      </c>
      <c r="K18767">
        <v>1</v>
      </c>
      <c r="L18767">
        <v>65.13</v>
      </c>
      <c r="M18767">
        <v>5.0999999999999997E-2</v>
      </c>
      <c r="O18767" s="12">
        <f>VLOOKUP(C18767,[3]May!$C:$Z,24,FALSE)</f>
        <v>2019</v>
      </c>
    </row>
    <row r="18768" spans="1:15" x14ac:dyDescent="0.25">
      <c r="A18768" t="s">
        <v>1245</v>
      </c>
      <c r="C18768" t="s">
        <v>1343</v>
      </c>
      <c r="E18768">
        <v>9</v>
      </c>
      <c r="F18768" t="s">
        <v>1256</v>
      </c>
      <c r="J18768" t="s">
        <v>23</v>
      </c>
      <c r="K18768">
        <v>4</v>
      </c>
      <c r="L18768">
        <v>156.24</v>
      </c>
      <c r="M18768">
        <v>0.1288</v>
      </c>
      <c r="O18768" s="12">
        <f>VLOOKUP(C18768,[3]May!$C:$Z,24,FALSE)</f>
        <v>2019</v>
      </c>
    </row>
    <row r="18769" spans="1:15" x14ac:dyDescent="0.25">
      <c r="A18769" t="s">
        <v>1245</v>
      </c>
      <c r="C18769" t="s">
        <v>1343</v>
      </c>
      <c r="E18769">
        <v>6</v>
      </c>
      <c r="F18769" t="s">
        <v>1250</v>
      </c>
      <c r="J18769" t="s">
        <v>23</v>
      </c>
      <c r="K18769">
        <v>3</v>
      </c>
      <c r="L18769">
        <v>32.549999999999997</v>
      </c>
      <c r="M18769">
        <v>2.5499999999999998E-2</v>
      </c>
      <c r="O18769" s="12">
        <f>VLOOKUP(C18769,[3]May!$C:$Z,24,FALSE)</f>
        <v>2019</v>
      </c>
    </row>
    <row r="18770" spans="1:15" x14ac:dyDescent="0.25">
      <c r="A18770" t="s">
        <v>1245</v>
      </c>
      <c r="C18770" t="s">
        <v>1343</v>
      </c>
      <c r="E18770">
        <v>2</v>
      </c>
      <c r="F18770" t="s">
        <v>1247</v>
      </c>
      <c r="J18770" t="s">
        <v>23</v>
      </c>
      <c r="K18770">
        <v>4</v>
      </c>
      <c r="L18770">
        <v>20.440000000000001</v>
      </c>
      <c r="M18770">
        <v>1.6E-2</v>
      </c>
      <c r="O18770" s="12">
        <f>VLOOKUP(C18770,[3]May!$C:$Z,24,FALSE)</f>
        <v>2019</v>
      </c>
    </row>
    <row r="18771" spans="1:15" x14ac:dyDescent="0.25">
      <c r="A18771" t="s">
        <v>1245</v>
      </c>
      <c r="C18771" t="s">
        <v>1343</v>
      </c>
      <c r="E18771">
        <v>2</v>
      </c>
      <c r="F18771" t="s">
        <v>1247</v>
      </c>
      <c r="J18771" t="s">
        <v>23</v>
      </c>
      <c r="K18771">
        <v>1</v>
      </c>
      <c r="L18771">
        <v>65.13</v>
      </c>
      <c r="M18771">
        <v>5.0999999999999997E-2</v>
      </c>
      <c r="O18771" s="12">
        <f>VLOOKUP(C18771,[3]May!$C:$Z,24,FALSE)</f>
        <v>2019</v>
      </c>
    </row>
    <row r="18772" spans="1:15" x14ac:dyDescent="0.25">
      <c r="A18772" t="s">
        <v>1245</v>
      </c>
      <c r="C18772" t="s">
        <v>1343</v>
      </c>
      <c r="E18772">
        <v>2</v>
      </c>
      <c r="F18772" t="s">
        <v>1247</v>
      </c>
      <c r="J18772" t="s">
        <v>23</v>
      </c>
      <c r="K18772">
        <v>2</v>
      </c>
      <c r="L18772">
        <v>10.220000000000001</v>
      </c>
      <c r="M18772">
        <v>8.0000000000000002E-3</v>
      </c>
      <c r="O18772" s="12">
        <f>VLOOKUP(C18772,[3]May!$C:$Z,24,FALSE)</f>
        <v>2019</v>
      </c>
    </row>
    <row r="18773" spans="1:15" x14ac:dyDescent="0.25">
      <c r="A18773" t="s">
        <v>1245</v>
      </c>
      <c r="C18773" t="s">
        <v>1343</v>
      </c>
      <c r="E18773">
        <v>6</v>
      </c>
      <c r="F18773" t="s">
        <v>1250</v>
      </c>
      <c r="J18773" t="s">
        <v>23</v>
      </c>
      <c r="K18773">
        <v>4</v>
      </c>
      <c r="L18773">
        <v>43.4</v>
      </c>
      <c r="M18773">
        <v>3.4000000000000002E-2</v>
      </c>
      <c r="O18773" s="12">
        <f>VLOOKUP(C18773,[3]May!$C:$Z,24,FALSE)</f>
        <v>2019</v>
      </c>
    </row>
    <row r="18774" spans="1:15" x14ac:dyDescent="0.25">
      <c r="A18774" t="s">
        <v>1245</v>
      </c>
      <c r="C18774" t="s">
        <v>1343</v>
      </c>
      <c r="E18774">
        <v>12</v>
      </c>
      <c r="F18774" t="s">
        <v>1253</v>
      </c>
      <c r="J18774" t="s">
        <v>23</v>
      </c>
      <c r="K18774">
        <v>1</v>
      </c>
      <c r="L18774">
        <v>61.2</v>
      </c>
      <c r="M18774">
        <v>8.3370000000000007E-3</v>
      </c>
      <c r="O18774" s="12">
        <f>VLOOKUP(C18774,[3]May!$C:$Z,24,FALSE)</f>
        <v>2019</v>
      </c>
    </row>
    <row r="18775" spans="1:15" x14ac:dyDescent="0.25">
      <c r="A18775" t="s">
        <v>1245</v>
      </c>
      <c r="C18775" t="s">
        <v>1343</v>
      </c>
      <c r="E18775">
        <v>2</v>
      </c>
      <c r="F18775" t="s">
        <v>1247</v>
      </c>
      <c r="J18775" t="s">
        <v>23</v>
      </c>
      <c r="K18775">
        <v>5</v>
      </c>
      <c r="L18775">
        <v>25.55</v>
      </c>
      <c r="M18775">
        <v>0.02</v>
      </c>
      <c r="O18775" s="12">
        <f>VLOOKUP(C18775,[3]May!$C:$Z,24,FALSE)</f>
        <v>2019</v>
      </c>
    </row>
    <row r="18776" spans="1:15" x14ac:dyDescent="0.25">
      <c r="A18776" t="s">
        <v>1245</v>
      </c>
      <c r="C18776" t="s">
        <v>1343</v>
      </c>
      <c r="E18776">
        <v>2</v>
      </c>
      <c r="F18776" t="s">
        <v>1247</v>
      </c>
      <c r="J18776" t="s">
        <v>23</v>
      </c>
      <c r="K18776">
        <v>3</v>
      </c>
      <c r="L18776">
        <v>195.39</v>
      </c>
      <c r="M18776">
        <v>0.153</v>
      </c>
      <c r="O18776" s="12">
        <f>VLOOKUP(C18776,[3]May!$C:$Z,24,FALSE)</f>
        <v>2019</v>
      </c>
    </row>
    <row r="18777" spans="1:15" x14ac:dyDescent="0.25">
      <c r="A18777" t="s">
        <v>1245</v>
      </c>
      <c r="C18777" t="s">
        <v>1343</v>
      </c>
      <c r="E18777">
        <v>2</v>
      </c>
      <c r="F18777" t="s">
        <v>1247</v>
      </c>
      <c r="J18777" t="s">
        <v>23</v>
      </c>
      <c r="K18777">
        <v>9</v>
      </c>
      <c r="L18777">
        <v>45.99</v>
      </c>
      <c r="M18777">
        <v>3.5999999999999997E-2</v>
      </c>
      <c r="O18777" s="12">
        <f>VLOOKUP(C18777,[3]May!$C:$Z,24,FALSE)</f>
        <v>2019</v>
      </c>
    </row>
    <row r="18778" spans="1:15" x14ac:dyDescent="0.25">
      <c r="A18778" t="s">
        <v>1245</v>
      </c>
      <c r="C18778" t="s">
        <v>1343</v>
      </c>
      <c r="E18778">
        <v>12</v>
      </c>
      <c r="F18778" t="s">
        <v>1253</v>
      </c>
      <c r="J18778" t="s">
        <v>23</v>
      </c>
      <c r="K18778">
        <v>1</v>
      </c>
      <c r="L18778">
        <v>61.2</v>
      </c>
      <c r="M18778">
        <v>8.3370000000000007E-3</v>
      </c>
      <c r="O18778" s="12">
        <f>VLOOKUP(C18778,[3]May!$C:$Z,24,FALSE)</f>
        <v>2019</v>
      </c>
    </row>
    <row r="18779" spans="1:15" x14ac:dyDescent="0.25">
      <c r="A18779" t="s">
        <v>1245</v>
      </c>
      <c r="C18779" t="s">
        <v>1343</v>
      </c>
      <c r="E18779">
        <v>2</v>
      </c>
      <c r="F18779" t="s">
        <v>1247</v>
      </c>
      <c r="J18779" t="s">
        <v>23</v>
      </c>
      <c r="K18779">
        <v>4</v>
      </c>
      <c r="L18779">
        <v>20.440000000000001</v>
      </c>
      <c r="M18779">
        <v>1.6E-2</v>
      </c>
      <c r="O18779" s="12">
        <f>VLOOKUP(C18779,[3]May!$C:$Z,24,FALSE)</f>
        <v>2019</v>
      </c>
    </row>
    <row r="18780" spans="1:15" x14ac:dyDescent="0.25">
      <c r="A18780" t="s">
        <v>1245</v>
      </c>
      <c r="C18780" t="s">
        <v>1343</v>
      </c>
      <c r="E18780">
        <v>2</v>
      </c>
      <c r="F18780" t="s">
        <v>1247</v>
      </c>
      <c r="J18780" t="s">
        <v>23</v>
      </c>
      <c r="K18780">
        <v>6</v>
      </c>
      <c r="L18780">
        <v>30.66</v>
      </c>
      <c r="M18780">
        <v>2.4E-2</v>
      </c>
      <c r="O18780" s="12">
        <f>VLOOKUP(C18780,[3]May!$C:$Z,24,FALSE)</f>
        <v>2019</v>
      </c>
    </row>
    <row r="18781" spans="1:15" x14ac:dyDescent="0.25">
      <c r="A18781" t="s">
        <v>1245</v>
      </c>
      <c r="C18781" t="s">
        <v>1343</v>
      </c>
      <c r="E18781">
        <v>9</v>
      </c>
      <c r="F18781" t="s">
        <v>1256</v>
      </c>
      <c r="J18781" t="s">
        <v>23</v>
      </c>
      <c r="K18781">
        <v>4</v>
      </c>
      <c r="L18781">
        <v>156.24</v>
      </c>
      <c r="M18781">
        <v>0.1288</v>
      </c>
      <c r="O18781" s="12">
        <f>VLOOKUP(C18781,[3]May!$C:$Z,24,FALSE)</f>
        <v>2019</v>
      </c>
    </row>
    <row r="18782" spans="1:15" x14ac:dyDescent="0.25">
      <c r="A18782" t="s">
        <v>1245</v>
      </c>
      <c r="C18782" t="s">
        <v>1343</v>
      </c>
      <c r="E18782">
        <v>12</v>
      </c>
      <c r="F18782" t="s">
        <v>1253</v>
      </c>
      <c r="J18782" t="s">
        <v>23</v>
      </c>
      <c r="K18782">
        <v>1</v>
      </c>
      <c r="L18782">
        <v>61.2</v>
      </c>
      <c r="M18782">
        <v>8.3370000000000007E-3</v>
      </c>
      <c r="O18782" s="12">
        <f>VLOOKUP(C18782,[3]May!$C:$Z,24,FALSE)</f>
        <v>2019</v>
      </c>
    </row>
    <row r="18783" spans="1:15" x14ac:dyDescent="0.25">
      <c r="A18783" t="s">
        <v>1245</v>
      </c>
      <c r="C18783" t="s">
        <v>1343</v>
      </c>
      <c r="E18783">
        <v>9</v>
      </c>
      <c r="F18783" t="s">
        <v>1256</v>
      </c>
      <c r="J18783" t="s">
        <v>23</v>
      </c>
      <c r="K18783">
        <v>4</v>
      </c>
      <c r="L18783">
        <v>156.24</v>
      </c>
      <c r="M18783">
        <v>0.1288</v>
      </c>
      <c r="O18783" s="12">
        <f>VLOOKUP(C18783,[3]May!$C:$Z,24,FALSE)</f>
        <v>2019</v>
      </c>
    </row>
    <row r="18784" spans="1:15" x14ac:dyDescent="0.25">
      <c r="A18784" t="s">
        <v>1245</v>
      </c>
      <c r="C18784" t="s">
        <v>1343</v>
      </c>
      <c r="E18784">
        <v>12</v>
      </c>
      <c r="F18784" t="s">
        <v>1253</v>
      </c>
      <c r="J18784" t="s">
        <v>23</v>
      </c>
      <c r="K18784">
        <v>1</v>
      </c>
      <c r="L18784">
        <v>61.2</v>
      </c>
      <c r="M18784">
        <v>8.3370000000000007E-3</v>
      </c>
      <c r="O18784" s="12">
        <f>VLOOKUP(C18784,[3]May!$C:$Z,24,FALSE)</f>
        <v>2019</v>
      </c>
    </row>
    <row r="18785" spans="1:15" x14ac:dyDescent="0.25">
      <c r="A18785" t="s">
        <v>1245</v>
      </c>
      <c r="C18785" t="s">
        <v>1343</v>
      </c>
      <c r="E18785">
        <v>2</v>
      </c>
      <c r="F18785" t="s">
        <v>1247</v>
      </c>
      <c r="J18785" t="s">
        <v>23</v>
      </c>
      <c r="K18785">
        <v>4</v>
      </c>
      <c r="L18785">
        <v>20.440000000000001</v>
      </c>
      <c r="M18785">
        <v>1.6E-2</v>
      </c>
      <c r="O18785" s="12">
        <f>VLOOKUP(C18785,[3]May!$C:$Z,24,FALSE)</f>
        <v>2019</v>
      </c>
    </row>
    <row r="18786" spans="1:15" x14ac:dyDescent="0.25">
      <c r="A18786" t="s">
        <v>1245</v>
      </c>
      <c r="C18786" t="s">
        <v>1343</v>
      </c>
      <c r="E18786">
        <v>2</v>
      </c>
      <c r="F18786" t="s">
        <v>1247</v>
      </c>
      <c r="J18786" t="s">
        <v>23</v>
      </c>
      <c r="K18786">
        <v>3</v>
      </c>
      <c r="L18786">
        <v>195.39</v>
      </c>
      <c r="M18786">
        <v>0.153</v>
      </c>
      <c r="O18786" s="12">
        <f>VLOOKUP(C18786,[3]May!$C:$Z,24,FALSE)</f>
        <v>2019</v>
      </c>
    </row>
    <row r="18787" spans="1:15" x14ac:dyDescent="0.25">
      <c r="A18787" t="s">
        <v>1245</v>
      </c>
      <c r="C18787" t="s">
        <v>1343</v>
      </c>
      <c r="E18787">
        <v>2</v>
      </c>
      <c r="F18787" t="s">
        <v>1247</v>
      </c>
      <c r="J18787" t="s">
        <v>23</v>
      </c>
      <c r="K18787">
        <v>6</v>
      </c>
      <c r="L18787">
        <v>30.66</v>
      </c>
      <c r="M18787">
        <v>2.4E-2</v>
      </c>
      <c r="O18787" s="12">
        <f>VLOOKUP(C18787,[3]May!$C:$Z,24,FALSE)</f>
        <v>2019</v>
      </c>
    </row>
    <row r="18788" spans="1:15" x14ac:dyDescent="0.25">
      <c r="A18788" t="s">
        <v>1245</v>
      </c>
      <c r="C18788" t="s">
        <v>1343</v>
      </c>
      <c r="E18788">
        <v>2</v>
      </c>
      <c r="F18788" t="s">
        <v>1247</v>
      </c>
      <c r="J18788" t="s">
        <v>23</v>
      </c>
      <c r="K18788">
        <v>9</v>
      </c>
      <c r="L18788">
        <v>586.16999999999996</v>
      </c>
      <c r="M18788">
        <v>0.45900000000000002</v>
      </c>
      <c r="O18788" s="12">
        <f>VLOOKUP(C18788,[3]May!$C:$Z,24,FALSE)</f>
        <v>2019</v>
      </c>
    </row>
    <row r="18789" spans="1:15" x14ac:dyDescent="0.25">
      <c r="A18789" t="s">
        <v>1245</v>
      </c>
      <c r="C18789" t="s">
        <v>1343</v>
      </c>
      <c r="E18789">
        <v>2</v>
      </c>
      <c r="F18789" t="s">
        <v>1247</v>
      </c>
      <c r="J18789" t="s">
        <v>23</v>
      </c>
      <c r="K18789">
        <v>3</v>
      </c>
      <c r="L18789">
        <v>15.33</v>
      </c>
      <c r="M18789">
        <v>1.2E-2</v>
      </c>
      <c r="O18789" s="12">
        <f>VLOOKUP(C18789,[3]May!$C:$Z,24,FALSE)</f>
        <v>2019</v>
      </c>
    </row>
    <row r="18790" spans="1:15" x14ac:dyDescent="0.25">
      <c r="A18790" t="s">
        <v>1245</v>
      </c>
      <c r="C18790" t="s">
        <v>1343</v>
      </c>
      <c r="E18790">
        <v>2</v>
      </c>
      <c r="F18790" t="s">
        <v>1247</v>
      </c>
      <c r="J18790" t="s">
        <v>23</v>
      </c>
      <c r="K18790">
        <v>6</v>
      </c>
      <c r="L18790">
        <v>30.66</v>
      </c>
      <c r="M18790">
        <v>2.4E-2</v>
      </c>
      <c r="O18790" s="12">
        <f>VLOOKUP(C18790,[3]May!$C:$Z,24,FALSE)</f>
        <v>2019</v>
      </c>
    </row>
    <row r="18791" spans="1:15" x14ac:dyDescent="0.25">
      <c r="A18791" t="s">
        <v>1245</v>
      </c>
      <c r="C18791" t="s">
        <v>1343</v>
      </c>
      <c r="E18791">
        <v>2</v>
      </c>
      <c r="F18791" t="s">
        <v>1247</v>
      </c>
      <c r="J18791" t="s">
        <v>23</v>
      </c>
      <c r="K18791">
        <v>2</v>
      </c>
      <c r="L18791">
        <v>130.26</v>
      </c>
      <c r="M18791">
        <v>0.10199999999999999</v>
      </c>
      <c r="O18791" s="12">
        <f>VLOOKUP(C18791,[3]May!$C:$Z,24,FALSE)</f>
        <v>2019</v>
      </c>
    </row>
    <row r="18792" spans="1:15" x14ac:dyDescent="0.25">
      <c r="A18792" t="s">
        <v>1245</v>
      </c>
      <c r="C18792" t="s">
        <v>1343</v>
      </c>
      <c r="E18792">
        <v>9</v>
      </c>
      <c r="F18792" t="s">
        <v>1256</v>
      </c>
      <c r="J18792" t="s">
        <v>23</v>
      </c>
      <c r="K18792">
        <v>4</v>
      </c>
      <c r="L18792">
        <v>156.24</v>
      </c>
      <c r="M18792">
        <v>0.1288</v>
      </c>
      <c r="O18792" s="12">
        <f>VLOOKUP(C18792,[3]May!$C:$Z,24,FALSE)</f>
        <v>2019</v>
      </c>
    </row>
    <row r="18793" spans="1:15" x14ac:dyDescent="0.25">
      <c r="A18793" t="s">
        <v>1245</v>
      </c>
      <c r="C18793" t="s">
        <v>1343</v>
      </c>
      <c r="E18793">
        <v>2</v>
      </c>
      <c r="F18793" t="s">
        <v>1247</v>
      </c>
      <c r="J18793" t="s">
        <v>23</v>
      </c>
      <c r="K18793">
        <v>5</v>
      </c>
      <c r="L18793">
        <v>25.55</v>
      </c>
      <c r="M18793">
        <v>0.02</v>
      </c>
      <c r="O18793" s="12">
        <f>VLOOKUP(C18793,[3]May!$C:$Z,24,FALSE)</f>
        <v>2019</v>
      </c>
    </row>
    <row r="18794" spans="1:15" x14ac:dyDescent="0.25">
      <c r="A18794" t="s">
        <v>1245</v>
      </c>
      <c r="C18794" t="s">
        <v>1343</v>
      </c>
      <c r="E18794">
        <v>2</v>
      </c>
      <c r="F18794" t="s">
        <v>1247</v>
      </c>
      <c r="J18794" t="s">
        <v>23</v>
      </c>
      <c r="K18794">
        <v>2</v>
      </c>
      <c r="L18794">
        <v>130.26</v>
      </c>
      <c r="M18794">
        <v>0.10199999999999999</v>
      </c>
      <c r="O18794" s="12">
        <f>VLOOKUP(C18794,[3]May!$C:$Z,24,FALSE)</f>
        <v>2019</v>
      </c>
    </row>
    <row r="18795" spans="1:15" x14ac:dyDescent="0.25">
      <c r="A18795" t="s">
        <v>1245</v>
      </c>
      <c r="C18795" t="s">
        <v>1343</v>
      </c>
      <c r="E18795">
        <v>2</v>
      </c>
      <c r="F18795" t="s">
        <v>1247</v>
      </c>
      <c r="J18795" t="s">
        <v>23</v>
      </c>
      <c r="K18795">
        <v>6</v>
      </c>
      <c r="L18795">
        <v>30.66</v>
      </c>
      <c r="M18795">
        <v>2.4E-2</v>
      </c>
      <c r="O18795" s="12">
        <f>VLOOKUP(C18795,[3]May!$C:$Z,24,FALSE)</f>
        <v>2019</v>
      </c>
    </row>
    <row r="18796" spans="1:15" x14ac:dyDescent="0.25">
      <c r="A18796" t="s">
        <v>1245</v>
      </c>
      <c r="C18796" t="s">
        <v>1343</v>
      </c>
      <c r="E18796">
        <v>2</v>
      </c>
      <c r="F18796" t="s">
        <v>1247</v>
      </c>
      <c r="J18796" t="s">
        <v>23</v>
      </c>
      <c r="K18796">
        <v>1</v>
      </c>
      <c r="L18796">
        <v>65.13</v>
      </c>
      <c r="M18796">
        <v>5.0999999999999997E-2</v>
      </c>
      <c r="O18796" s="12">
        <f>VLOOKUP(C18796,[3]May!$C:$Z,24,FALSE)</f>
        <v>2019</v>
      </c>
    </row>
    <row r="18797" spans="1:15" x14ac:dyDescent="0.25">
      <c r="A18797" t="s">
        <v>1245</v>
      </c>
      <c r="C18797" t="s">
        <v>1343</v>
      </c>
      <c r="E18797">
        <v>9</v>
      </c>
      <c r="F18797" t="s">
        <v>1256</v>
      </c>
      <c r="J18797" t="s">
        <v>23</v>
      </c>
      <c r="K18797">
        <v>4</v>
      </c>
      <c r="L18797">
        <v>156.24</v>
      </c>
      <c r="M18797">
        <v>0.1288</v>
      </c>
      <c r="O18797" s="12">
        <f>VLOOKUP(C18797,[3]May!$C:$Z,24,FALSE)</f>
        <v>2019</v>
      </c>
    </row>
    <row r="18798" spans="1:15" x14ac:dyDescent="0.25">
      <c r="A18798" t="s">
        <v>1245</v>
      </c>
      <c r="C18798" t="s">
        <v>1343</v>
      </c>
      <c r="E18798">
        <v>2</v>
      </c>
      <c r="F18798" t="s">
        <v>1247</v>
      </c>
      <c r="J18798" t="s">
        <v>23</v>
      </c>
      <c r="K18798">
        <v>10</v>
      </c>
      <c r="L18798">
        <v>51.1</v>
      </c>
      <c r="M18798">
        <v>0.04</v>
      </c>
      <c r="O18798" s="12">
        <f>VLOOKUP(C18798,[3]May!$C:$Z,24,FALSE)</f>
        <v>2019</v>
      </c>
    </row>
    <row r="18799" spans="1:15" x14ac:dyDescent="0.25">
      <c r="A18799" t="s">
        <v>1245</v>
      </c>
      <c r="C18799" t="s">
        <v>1343</v>
      </c>
      <c r="E18799">
        <v>2</v>
      </c>
      <c r="F18799" t="s">
        <v>1247</v>
      </c>
      <c r="J18799" t="s">
        <v>23</v>
      </c>
      <c r="K18799">
        <v>8</v>
      </c>
      <c r="L18799">
        <v>40.880000000000003</v>
      </c>
      <c r="M18799">
        <v>3.2000000000000001E-2</v>
      </c>
      <c r="O18799" s="12">
        <f>VLOOKUP(C18799,[3]May!$C:$Z,24,FALSE)</f>
        <v>2019</v>
      </c>
    </row>
    <row r="18800" spans="1:15" x14ac:dyDescent="0.25">
      <c r="A18800" t="s">
        <v>1245</v>
      </c>
      <c r="C18800" t="s">
        <v>1343</v>
      </c>
      <c r="E18800">
        <v>2</v>
      </c>
      <c r="F18800" t="s">
        <v>1247</v>
      </c>
      <c r="J18800" t="s">
        <v>23</v>
      </c>
      <c r="K18800">
        <v>6</v>
      </c>
      <c r="L18800">
        <v>30.66</v>
      </c>
      <c r="M18800">
        <v>2.4E-2</v>
      </c>
      <c r="O18800" s="12">
        <f>VLOOKUP(C18800,[3]May!$C:$Z,24,FALSE)</f>
        <v>2019</v>
      </c>
    </row>
    <row r="18801" spans="1:15" x14ac:dyDescent="0.25">
      <c r="A18801" t="s">
        <v>1245</v>
      </c>
      <c r="C18801" t="s">
        <v>1343</v>
      </c>
      <c r="E18801">
        <v>2</v>
      </c>
      <c r="F18801" t="s">
        <v>1247</v>
      </c>
      <c r="J18801" t="s">
        <v>23</v>
      </c>
      <c r="K18801">
        <v>4</v>
      </c>
      <c r="L18801">
        <v>260.52</v>
      </c>
      <c r="M18801">
        <v>0.20399999999999999</v>
      </c>
      <c r="O18801" s="12">
        <f>VLOOKUP(C18801,[3]May!$C:$Z,24,FALSE)</f>
        <v>2019</v>
      </c>
    </row>
    <row r="18802" spans="1:15" x14ac:dyDescent="0.25">
      <c r="A18802" t="s">
        <v>1245</v>
      </c>
      <c r="C18802" t="s">
        <v>1343</v>
      </c>
      <c r="E18802">
        <v>2</v>
      </c>
      <c r="F18802" t="s">
        <v>1247</v>
      </c>
      <c r="J18802" t="s">
        <v>23</v>
      </c>
      <c r="K18802">
        <v>9</v>
      </c>
      <c r="L18802">
        <v>45.99</v>
      </c>
      <c r="M18802">
        <v>3.5999999999999997E-2</v>
      </c>
      <c r="O18802" s="12">
        <f>VLOOKUP(C18802,[3]May!$C:$Z,24,FALSE)</f>
        <v>2019</v>
      </c>
    </row>
    <row r="18803" spans="1:15" x14ac:dyDescent="0.25">
      <c r="A18803" t="s">
        <v>1245</v>
      </c>
      <c r="C18803" t="s">
        <v>1343</v>
      </c>
      <c r="E18803">
        <v>9</v>
      </c>
      <c r="F18803" t="s">
        <v>1256</v>
      </c>
      <c r="J18803" t="s">
        <v>23</v>
      </c>
      <c r="K18803">
        <v>5</v>
      </c>
      <c r="L18803">
        <v>195.3</v>
      </c>
      <c r="M18803">
        <v>0.161</v>
      </c>
      <c r="O18803" s="12">
        <f>VLOOKUP(C18803,[3]May!$C:$Z,24,FALSE)</f>
        <v>2019</v>
      </c>
    </row>
    <row r="18804" spans="1:15" x14ac:dyDescent="0.25">
      <c r="A18804" t="s">
        <v>1245</v>
      </c>
      <c r="C18804" t="s">
        <v>1343</v>
      </c>
      <c r="E18804">
        <v>2</v>
      </c>
      <c r="F18804" t="s">
        <v>1247</v>
      </c>
      <c r="J18804" t="s">
        <v>23</v>
      </c>
      <c r="K18804">
        <v>7</v>
      </c>
      <c r="L18804">
        <v>35.770000000000003</v>
      </c>
      <c r="M18804">
        <v>2.8000000000000001E-2</v>
      </c>
      <c r="O18804" s="12">
        <f>VLOOKUP(C18804,[3]May!$C:$Z,24,FALSE)</f>
        <v>2019</v>
      </c>
    </row>
    <row r="18805" spans="1:15" x14ac:dyDescent="0.25">
      <c r="A18805" t="s">
        <v>1245</v>
      </c>
      <c r="C18805" t="s">
        <v>1343</v>
      </c>
      <c r="E18805">
        <v>2</v>
      </c>
      <c r="F18805" t="s">
        <v>1247</v>
      </c>
      <c r="J18805" t="s">
        <v>23</v>
      </c>
      <c r="K18805">
        <v>2</v>
      </c>
      <c r="L18805">
        <v>130.26</v>
      </c>
      <c r="M18805">
        <v>0.10199999999999999</v>
      </c>
      <c r="O18805" s="12">
        <f>VLOOKUP(C18805,[3]May!$C:$Z,24,FALSE)</f>
        <v>2019</v>
      </c>
    </row>
    <row r="18806" spans="1:15" x14ac:dyDescent="0.25">
      <c r="A18806" t="s">
        <v>1245</v>
      </c>
      <c r="C18806" t="s">
        <v>1343</v>
      </c>
      <c r="E18806">
        <v>12</v>
      </c>
      <c r="F18806" t="s">
        <v>1253</v>
      </c>
      <c r="J18806" t="s">
        <v>23</v>
      </c>
      <c r="K18806">
        <v>1</v>
      </c>
      <c r="L18806">
        <v>61.2</v>
      </c>
      <c r="M18806">
        <v>8.3370000000000007E-3</v>
      </c>
      <c r="O18806" s="12">
        <f>VLOOKUP(C18806,[3]May!$C:$Z,24,FALSE)</f>
        <v>2019</v>
      </c>
    </row>
    <row r="18807" spans="1:15" x14ac:dyDescent="0.25">
      <c r="A18807" t="s">
        <v>1245</v>
      </c>
      <c r="C18807" t="s">
        <v>1343</v>
      </c>
      <c r="E18807">
        <v>2</v>
      </c>
      <c r="F18807" t="s">
        <v>1247</v>
      </c>
      <c r="J18807" t="s">
        <v>23</v>
      </c>
      <c r="K18807">
        <v>5</v>
      </c>
      <c r="L18807">
        <v>325.64999999999998</v>
      </c>
      <c r="M18807">
        <v>0.255</v>
      </c>
      <c r="O18807" s="12">
        <f>VLOOKUP(C18807,[3]May!$C:$Z,24,FALSE)</f>
        <v>2019</v>
      </c>
    </row>
    <row r="18808" spans="1:15" x14ac:dyDescent="0.25">
      <c r="A18808" t="s">
        <v>1245</v>
      </c>
      <c r="C18808" t="s">
        <v>1343</v>
      </c>
      <c r="E18808">
        <v>2</v>
      </c>
      <c r="F18808" t="s">
        <v>1247</v>
      </c>
      <c r="J18808" t="s">
        <v>23</v>
      </c>
      <c r="K18808">
        <v>6</v>
      </c>
      <c r="L18808">
        <v>30.66</v>
      </c>
      <c r="M18808">
        <v>2.4E-2</v>
      </c>
      <c r="O18808" s="12">
        <f>VLOOKUP(C18808,[3]May!$C:$Z,24,FALSE)</f>
        <v>2019</v>
      </c>
    </row>
    <row r="18809" spans="1:15" x14ac:dyDescent="0.25">
      <c r="A18809" t="s">
        <v>1245</v>
      </c>
      <c r="C18809" t="s">
        <v>1343</v>
      </c>
      <c r="E18809">
        <v>9</v>
      </c>
      <c r="F18809" t="s">
        <v>1256</v>
      </c>
      <c r="J18809" t="s">
        <v>23</v>
      </c>
      <c r="K18809">
        <v>4</v>
      </c>
      <c r="L18809">
        <v>156.24</v>
      </c>
      <c r="M18809">
        <v>0.1288</v>
      </c>
      <c r="O18809" s="12">
        <f>VLOOKUP(C18809,[3]May!$C:$Z,24,FALSE)</f>
        <v>2019</v>
      </c>
    </row>
    <row r="18810" spans="1:15" x14ac:dyDescent="0.25">
      <c r="A18810" t="s">
        <v>1245</v>
      </c>
      <c r="C18810" t="s">
        <v>1343</v>
      </c>
      <c r="E18810">
        <v>12</v>
      </c>
      <c r="F18810" t="s">
        <v>1253</v>
      </c>
      <c r="J18810" t="s">
        <v>23</v>
      </c>
      <c r="K18810">
        <v>1</v>
      </c>
      <c r="L18810">
        <v>61.2</v>
      </c>
      <c r="M18810">
        <v>8.3370000000000007E-3</v>
      </c>
      <c r="O18810" s="12">
        <f>VLOOKUP(C18810,[3]May!$C:$Z,24,FALSE)</f>
        <v>2019</v>
      </c>
    </row>
    <row r="18811" spans="1:15" x14ac:dyDescent="0.25">
      <c r="A18811" t="s">
        <v>1245</v>
      </c>
      <c r="C18811" t="s">
        <v>1343</v>
      </c>
      <c r="E18811">
        <v>2</v>
      </c>
      <c r="F18811" t="s">
        <v>1247</v>
      </c>
      <c r="J18811" t="s">
        <v>23</v>
      </c>
      <c r="K18811">
        <v>4</v>
      </c>
      <c r="L18811">
        <v>20.440000000000001</v>
      </c>
      <c r="M18811">
        <v>1.6E-2</v>
      </c>
      <c r="O18811" s="12">
        <f>VLOOKUP(C18811,[3]May!$C:$Z,24,FALSE)</f>
        <v>2019</v>
      </c>
    </row>
    <row r="18812" spans="1:15" x14ac:dyDescent="0.25">
      <c r="A18812" t="s">
        <v>1245</v>
      </c>
      <c r="C18812" t="s">
        <v>1343</v>
      </c>
      <c r="E18812">
        <v>2</v>
      </c>
      <c r="F18812" t="s">
        <v>1247</v>
      </c>
      <c r="J18812" t="s">
        <v>23</v>
      </c>
      <c r="K18812">
        <v>3</v>
      </c>
      <c r="L18812">
        <v>195.39</v>
      </c>
      <c r="M18812">
        <v>0.153</v>
      </c>
      <c r="O18812" s="12">
        <f>VLOOKUP(C18812,[3]May!$C:$Z,24,FALSE)</f>
        <v>2019</v>
      </c>
    </row>
    <row r="18813" spans="1:15" x14ac:dyDescent="0.25">
      <c r="A18813" t="s">
        <v>1245</v>
      </c>
      <c r="C18813" t="s">
        <v>1343</v>
      </c>
      <c r="E18813">
        <v>12</v>
      </c>
      <c r="F18813" t="s">
        <v>1253</v>
      </c>
      <c r="J18813" t="s">
        <v>23</v>
      </c>
      <c r="K18813">
        <v>1</v>
      </c>
      <c r="L18813">
        <v>61.2</v>
      </c>
      <c r="M18813">
        <v>8.3370000000000007E-3</v>
      </c>
      <c r="O18813" s="12">
        <f>VLOOKUP(C18813,[3]May!$C:$Z,24,FALSE)</f>
        <v>2019</v>
      </c>
    </row>
    <row r="18814" spans="1:15" x14ac:dyDescent="0.25">
      <c r="A18814" t="s">
        <v>1245</v>
      </c>
      <c r="C18814" t="s">
        <v>1343</v>
      </c>
      <c r="E18814">
        <v>2</v>
      </c>
      <c r="F18814" t="s">
        <v>1247</v>
      </c>
      <c r="J18814" t="s">
        <v>23</v>
      </c>
      <c r="K18814">
        <v>2</v>
      </c>
      <c r="L18814">
        <v>10.220000000000001</v>
      </c>
      <c r="M18814">
        <v>8.0000000000000002E-3</v>
      </c>
      <c r="O18814" s="12">
        <f>VLOOKUP(C18814,[3]May!$C:$Z,24,FALSE)</f>
        <v>2019</v>
      </c>
    </row>
    <row r="18815" spans="1:15" x14ac:dyDescent="0.25">
      <c r="A18815" t="s">
        <v>1245</v>
      </c>
      <c r="C18815" t="s">
        <v>1343</v>
      </c>
      <c r="E18815">
        <v>2</v>
      </c>
      <c r="F18815" t="s">
        <v>1247</v>
      </c>
      <c r="J18815" t="s">
        <v>23</v>
      </c>
      <c r="K18815">
        <v>11</v>
      </c>
      <c r="L18815">
        <v>56.21</v>
      </c>
      <c r="M18815">
        <v>4.3999999999999997E-2</v>
      </c>
      <c r="O18815" s="12">
        <f>VLOOKUP(C18815,[3]May!$C:$Z,24,FALSE)</f>
        <v>2019</v>
      </c>
    </row>
    <row r="18816" spans="1:15" x14ac:dyDescent="0.25">
      <c r="A18816" t="s">
        <v>1245</v>
      </c>
      <c r="C18816" t="s">
        <v>1343</v>
      </c>
      <c r="E18816">
        <v>9</v>
      </c>
      <c r="F18816" t="s">
        <v>1256</v>
      </c>
      <c r="J18816" t="s">
        <v>23</v>
      </c>
      <c r="K18816">
        <v>4</v>
      </c>
      <c r="L18816">
        <v>156.24</v>
      </c>
      <c r="M18816">
        <v>0.1288</v>
      </c>
      <c r="O18816" s="12">
        <f>VLOOKUP(C18816,[3]May!$C:$Z,24,FALSE)</f>
        <v>2019</v>
      </c>
    </row>
    <row r="18817" spans="1:15" x14ac:dyDescent="0.25">
      <c r="A18817" t="s">
        <v>1245</v>
      </c>
      <c r="C18817" t="s">
        <v>1343</v>
      </c>
      <c r="E18817">
        <v>2</v>
      </c>
      <c r="F18817" t="s">
        <v>1247</v>
      </c>
      <c r="J18817" t="s">
        <v>23</v>
      </c>
      <c r="K18817">
        <v>6</v>
      </c>
      <c r="L18817">
        <v>30.66</v>
      </c>
      <c r="M18817">
        <v>2.4E-2</v>
      </c>
      <c r="O18817" s="12">
        <f>VLOOKUP(C18817,[3]May!$C:$Z,24,FALSE)</f>
        <v>2019</v>
      </c>
    </row>
    <row r="18818" spans="1:15" x14ac:dyDescent="0.25">
      <c r="A18818" t="s">
        <v>1245</v>
      </c>
      <c r="C18818" t="s">
        <v>1343</v>
      </c>
      <c r="E18818">
        <v>2</v>
      </c>
      <c r="F18818" t="s">
        <v>1247</v>
      </c>
      <c r="J18818" t="s">
        <v>23</v>
      </c>
      <c r="K18818">
        <v>1</v>
      </c>
      <c r="L18818">
        <v>65.13</v>
      </c>
      <c r="M18818">
        <v>5.0999999999999997E-2</v>
      </c>
      <c r="O18818" s="12">
        <f>VLOOKUP(C18818,[3]May!$C:$Z,24,FALSE)</f>
        <v>2019</v>
      </c>
    </row>
    <row r="18819" spans="1:15" x14ac:dyDescent="0.25">
      <c r="A18819" t="s">
        <v>1245</v>
      </c>
      <c r="C18819" t="s">
        <v>1343</v>
      </c>
      <c r="E18819">
        <v>9</v>
      </c>
      <c r="F18819" t="s">
        <v>1256</v>
      </c>
      <c r="J18819" t="s">
        <v>23</v>
      </c>
      <c r="K18819">
        <v>4</v>
      </c>
      <c r="L18819">
        <v>156.24</v>
      </c>
      <c r="M18819">
        <v>0.1288</v>
      </c>
      <c r="O18819" s="12">
        <f>VLOOKUP(C18819,[3]May!$C:$Z,24,FALSE)</f>
        <v>2019</v>
      </c>
    </row>
    <row r="18820" spans="1:15" x14ac:dyDescent="0.25">
      <c r="A18820" t="s">
        <v>1245</v>
      </c>
      <c r="C18820" t="s">
        <v>1343</v>
      </c>
      <c r="E18820">
        <v>2</v>
      </c>
      <c r="F18820" t="s">
        <v>1247</v>
      </c>
      <c r="J18820" t="s">
        <v>23</v>
      </c>
      <c r="K18820">
        <v>7</v>
      </c>
      <c r="L18820">
        <v>35.770000000000003</v>
      </c>
      <c r="M18820">
        <v>2.8000000000000001E-2</v>
      </c>
      <c r="O18820" s="12">
        <f>VLOOKUP(C18820,[3]May!$C:$Z,24,FALSE)</f>
        <v>2019</v>
      </c>
    </row>
    <row r="18821" spans="1:15" x14ac:dyDescent="0.25">
      <c r="A18821" t="s">
        <v>1245</v>
      </c>
      <c r="C18821" t="s">
        <v>1343</v>
      </c>
      <c r="E18821">
        <v>2</v>
      </c>
      <c r="F18821" t="s">
        <v>1247</v>
      </c>
      <c r="J18821" t="s">
        <v>23</v>
      </c>
      <c r="K18821">
        <v>2</v>
      </c>
      <c r="L18821">
        <v>130.26</v>
      </c>
      <c r="M18821">
        <v>0.10199999999999999</v>
      </c>
      <c r="O18821" s="12">
        <f>VLOOKUP(C18821,[3]May!$C:$Z,24,FALSE)</f>
        <v>2019</v>
      </c>
    </row>
    <row r="18822" spans="1:15" x14ac:dyDescent="0.25">
      <c r="A18822" t="s">
        <v>1245</v>
      </c>
      <c r="C18822" t="s">
        <v>1343</v>
      </c>
      <c r="E18822">
        <v>2</v>
      </c>
      <c r="F18822" t="s">
        <v>1247</v>
      </c>
      <c r="J18822" t="s">
        <v>23</v>
      </c>
      <c r="K18822">
        <v>1</v>
      </c>
      <c r="L18822">
        <v>65.13</v>
      </c>
      <c r="M18822">
        <v>5.0999999999999997E-2</v>
      </c>
      <c r="O18822" s="12">
        <f>VLOOKUP(C18822,[3]May!$C:$Z,24,FALSE)</f>
        <v>2019</v>
      </c>
    </row>
    <row r="18823" spans="1:15" x14ac:dyDescent="0.25">
      <c r="A18823" t="s">
        <v>1245</v>
      </c>
      <c r="C18823" t="s">
        <v>1343</v>
      </c>
      <c r="E18823">
        <v>9</v>
      </c>
      <c r="F18823" t="s">
        <v>1256</v>
      </c>
      <c r="J18823" t="s">
        <v>23</v>
      </c>
      <c r="K18823">
        <v>4</v>
      </c>
      <c r="L18823">
        <v>156.24</v>
      </c>
      <c r="M18823">
        <v>0.1288</v>
      </c>
      <c r="O18823" s="12">
        <f>VLOOKUP(C18823,[3]May!$C:$Z,24,FALSE)</f>
        <v>2019</v>
      </c>
    </row>
    <row r="18824" spans="1:15" x14ac:dyDescent="0.25">
      <c r="A18824" t="s">
        <v>1245</v>
      </c>
      <c r="C18824" t="s">
        <v>1343</v>
      </c>
      <c r="E18824">
        <v>2</v>
      </c>
      <c r="F18824" t="s">
        <v>1247</v>
      </c>
      <c r="J18824" t="s">
        <v>23</v>
      </c>
      <c r="K18824">
        <v>2</v>
      </c>
      <c r="L18824">
        <v>10.220000000000001</v>
      </c>
      <c r="M18824">
        <v>8.0000000000000002E-3</v>
      </c>
      <c r="O18824" s="12">
        <f>VLOOKUP(C18824,[3]May!$C:$Z,24,FALSE)</f>
        <v>2019</v>
      </c>
    </row>
    <row r="18825" spans="1:15" x14ac:dyDescent="0.25">
      <c r="A18825" t="s">
        <v>1245</v>
      </c>
      <c r="C18825" t="s">
        <v>1343</v>
      </c>
      <c r="E18825">
        <v>9</v>
      </c>
      <c r="F18825" t="s">
        <v>1256</v>
      </c>
      <c r="J18825" t="s">
        <v>23</v>
      </c>
      <c r="K18825">
        <v>1</v>
      </c>
      <c r="L18825">
        <v>39.06</v>
      </c>
      <c r="M18825">
        <v>3.2199999999999999E-2</v>
      </c>
      <c r="O18825" s="12">
        <f>VLOOKUP(C18825,[3]May!$C:$Z,24,FALSE)</f>
        <v>2019</v>
      </c>
    </row>
    <row r="18826" spans="1:15" x14ac:dyDescent="0.25">
      <c r="A18826" t="s">
        <v>1245</v>
      </c>
      <c r="C18826" t="s">
        <v>1343</v>
      </c>
      <c r="E18826">
        <v>9</v>
      </c>
      <c r="F18826" t="s">
        <v>1256</v>
      </c>
      <c r="J18826" t="s">
        <v>23</v>
      </c>
      <c r="K18826">
        <v>1</v>
      </c>
      <c r="L18826">
        <v>39.06</v>
      </c>
      <c r="M18826">
        <v>3.2199999999999999E-2</v>
      </c>
      <c r="O18826" s="12">
        <f>VLOOKUP(C18826,[3]May!$C:$Z,24,FALSE)</f>
        <v>2019</v>
      </c>
    </row>
    <row r="18827" spans="1:15" x14ac:dyDescent="0.25">
      <c r="A18827" t="s">
        <v>1245</v>
      </c>
      <c r="C18827" t="s">
        <v>1343</v>
      </c>
      <c r="E18827">
        <v>2</v>
      </c>
      <c r="F18827" t="s">
        <v>1247</v>
      </c>
      <c r="J18827" t="s">
        <v>23</v>
      </c>
      <c r="K18827">
        <v>5</v>
      </c>
      <c r="L18827">
        <v>25.55</v>
      </c>
      <c r="M18827">
        <v>0.02</v>
      </c>
      <c r="O18827" s="12">
        <f>VLOOKUP(C18827,[3]May!$C:$Z,24,FALSE)</f>
        <v>2019</v>
      </c>
    </row>
    <row r="18828" spans="1:15" x14ac:dyDescent="0.25">
      <c r="A18828" t="s">
        <v>1245</v>
      </c>
      <c r="C18828" t="s">
        <v>1343</v>
      </c>
      <c r="E18828">
        <v>6</v>
      </c>
      <c r="F18828" t="s">
        <v>1250</v>
      </c>
      <c r="J18828" t="s">
        <v>23</v>
      </c>
      <c r="K18828">
        <v>1</v>
      </c>
      <c r="L18828">
        <v>10.85</v>
      </c>
      <c r="M18828">
        <v>8.5000000000000006E-3</v>
      </c>
      <c r="O18828" s="12">
        <f>VLOOKUP(C18828,[3]May!$C:$Z,24,FALSE)</f>
        <v>2019</v>
      </c>
    </row>
    <row r="18829" spans="1:15" x14ac:dyDescent="0.25">
      <c r="A18829" t="s">
        <v>1245</v>
      </c>
      <c r="C18829" t="s">
        <v>1343</v>
      </c>
      <c r="E18829">
        <v>9</v>
      </c>
      <c r="F18829" t="s">
        <v>1256</v>
      </c>
      <c r="J18829" t="s">
        <v>23</v>
      </c>
      <c r="K18829">
        <v>4</v>
      </c>
      <c r="L18829">
        <v>156.24</v>
      </c>
      <c r="M18829">
        <v>0.1288</v>
      </c>
      <c r="O18829" s="12">
        <f>VLOOKUP(C18829,[3]May!$C:$Z,24,FALSE)</f>
        <v>2019</v>
      </c>
    </row>
    <row r="18830" spans="1:15" x14ac:dyDescent="0.25">
      <c r="A18830" t="s">
        <v>1245</v>
      </c>
      <c r="C18830" t="s">
        <v>1343</v>
      </c>
      <c r="E18830">
        <v>6</v>
      </c>
      <c r="F18830" t="s">
        <v>1250</v>
      </c>
      <c r="J18830" t="s">
        <v>23</v>
      </c>
      <c r="K18830">
        <v>3</v>
      </c>
      <c r="L18830">
        <v>32.549999999999997</v>
      </c>
      <c r="M18830">
        <v>2.5499999999999998E-2</v>
      </c>
      <c r="O18830" s="12">
        <f>VLOOKUP(C18830,[3]May!$C:$Z,24,FALSE)</f>
        <v>2019</v>
      </c>
    </row>
    <row r="18831" spans="1:15" x14ac:dyDescent="0.25">
      <c r="A18831" t="s">
        <v>1245</v>
      </c>
      <c r="C18831" t="s">
        <v>1343</v>
      </c>
      <c r="E18831">
        <v>2</v>
      </c>
      <c r="F18831" t="s">
        <v>1247</v>
      </c>
      <c r="J18831" t="s">
        <v>23</v>
      </c>
      <c r="K18831">
        <v>3</v>
      </c>
      <c r="L18831">
        <v>15.33</v>
      </c>
      <c r="M18831">
        <v>1.2E-2</v>
      </c>
      <c r="O18831" s="12">
        <f>VLOOKUP(C18831,[3]May!$C:$Z,24,FALSE)</f>
        <v>2019</v>
      </c>
    </row>
    <row r="18832" spans="1:15" x14ac:dyDescent="0.25">
      <c r="A18832" t="s">
        <v>1245</v>
      </c>
      <c r="C18832" t="s">
        <v>1343</v>
      </c>
      <c r="E18832">
        <v>2</v>
      </c>
      <c r="F18832" t="s">
        <v>1247</v>
      </c>
      <c r="J18832" t="s">
        <v>23</v>
      </c>
      <c r="K18832">
        <v>1</v>
      </c>
      <c r="L18832">
        <v>65.13</v>
      </c>
      <c r="M18832">
        <v>5.0999999999999997E-2</v>
      </c>
      <c r="O18832" s="12">
        <f>VLOOKUP(C18832,[3]May!$C:$Z,24,FALSE)</f>
        <v>2019</v>
      </c>
    </row>
    <row r="18833" spans="1:15" x14ac:dyDescent="0.25">
      <c r="A18833" t="s">
        <v>1245</v>
      </c>
      <c r="C18833" t="s">
        <v>1343</v>
      </c>
      <c r="E18833">
        <v>2</v>
      </c>
      <c r="F18833" t="s">
        <v>1247</v>
      </c>
      <c r="J18833" t="s">
        <v>23</v>
      </c>
      <c r="K18833">
        <v>6</v>
      </c>
      <c r="L18833">
        <v>30.66</v>
      </c>
      <c r="M18833">
        <v>2.4E-2</v>
      </c>
      <c r="O18833" s="12">
        <f>VLOOKUP(C18833,[3]May!$C:$Z,24,FALSE)</f>
        <v>2019</v>
      </c>
    </row>
    <row r="18834" spans="1:15" x14ac:dyDescent="0.25">
      <c r="A18834" t="s">
        <v>1245</v>
      </c>
      <c r="C18834" t="s">
        <v>1343</v>
      </c>
      <c r="E18834">
        <v>9</v>
      </c>
      <c r="F18834" t="s">
        <v>1256</v>
      </c>
      <c r="J18834" t="s">
        <v>23</v>
      </c>
      <c r="K18834">
        <v>3</v>
      </c>
      <c r="L18834">
        <v>117.18</v>
      </c>
      <c r="M18834">
        <v>9.6600000000000005E-2</v>
      </c>
      <c r="O18834" s="12">
        <f>VLOOKUP(C18834,[3]May!$C:$Z,24,FALSE)</f>
        <v>2019</v>
      </c>
    </row>
    <row r="18835" spans="1:15" x14ac:dyDescent="0.25">
      <c r="A18835" t="s">
        <v>1245</v>
      </c>
      <c r="C18835" t="s">
        <v>1343</v>
      </c>
      <c r="E18835">
        <v>2</v>
      </c>
      <c r="F18835" t="s">
        <v>1247</v>
      </c>
      <c r="J18835" t="s">
        <v>23</v>
      </c>
      <c r="K18835">
        <v>4</v>
      </c>
      <c r="L18835">
        <v>260.52</v>
      </c>
      <c r="M18835">
        <v>0.20399999999999999</v>
      </c>
      <c r="O18835" s="12">
        <f>VLOOKUP(C18835,[3]May!$C:$Z,24,FALSE)</f>
        <v>2019</v>
      </c>
    </row>
    <row r="18836" spans="1:15" x14ac:dyDescent="0.25">
      <c r="A18836" t="s">
        <v>1245</v>
      </c>
      <c r="C18836" t="s">
        <v>1343</v>
      </c>
      <c r="E18836">
        <v>2</v>
      </c>
      <c r="F18836" t="s">
        <v>1247</v>
      </c>
      <c r="J18836" t="s">
        <v>23</v>
      </c>
      <c r="K18836">
        <v>2</v>
      </c>
      <c r="L18836">
        <v>10.220000000000001</v>
      </c>
      <c r="M18836">
        <v>8.0000000000000002E-3</v>
      </c>
      <c r="O18836" s="12">
        <f>VLOOKUP(C18836,[3]May!$C:$Z,24,FALSE)</f>
        <v>2019</v>
      </c>
    </row>
    <row r="18837" spans="1:15" x14ac:dyDescent="0.25">
      <c r="A18837" t="s">
        <v>1245</v>
      </c>
      <c r="C18837" t="s">
        <v>1343</v>
      </c>
      <c r="E18837">
        <v>9</v>
      </c>
      <c r="F18837" t="s">
        <v>1256</v>
      </c>
      <c r="J18837" t="s">
        <v>23</v>
      </c>
      <c r="K18837">
        <v>4</v>
      </c>
      <c r="L18837">
        <v>156.24</v>
      </c>
      <c r="M18837">
        <v>0.1288</v>
      </c>
      <c r="O18837" s="12">
        <f>VLOOKUP(C18837,[3]May!$C:$Z,24,FALSE)</f>
        <v>2019</v>
      </c>
    </row>
    <row r="18838" spans="1:15" x14ac:dyDescent="0.25">
      <c r="A18838" t="s">
        <v>1245</v>
      </c>
      <c r="C18838" t="s">
        <v>1343</v>
      </c>
      <c r="E18838">
        <v>2</v>
      </c>
      <c r="F18838" t="s">
        <v>1247</v>
      </c>
      <c r="J18838" t="s">
        <v>23</v>
      </c>
      <c r="K18838">
        <v>5</v>
      </c>
      <c r="L18838">
        <v>25.55</v>
      </c>
      <c r="M18838">
        <v>0.02</v>
      </c>
      <c r="O18838" s="12">
        <f>VLOOKUP(C18838,[3]May!$C:$Z,24,FALSE)</f>
        <v>2019</v>
      </c>
    </row>
    <row r="18839" spans="1:15" x14ac:dyDescent="0.25">
      <c r="A18839" t="s">
        <v>1245</v>
      </c>
      <c r="C18839" t="s">
        <v>1343</v>
      </c>
      <c r="E18839">
        <v>9</v>
      </c>
      <c r="F18839" t="s">
        <v>1256</v>
      </c>
      <c r="J18839" t="s">
        <v>23</v>
      </c>
      <c r="K18839">
        <v>4</v>
      </c>
      <c r="L18839">
        <v>156.24</v>
      </c>
      <c r="M18839">
        <v>0.1288</v>
      </c>
      <c r="O18839" s="12">
        <f>VLOOKUP(C18839,[3]May!$C:$Z,24,FALSE)</f>
        <v>2019</v>
      </c>
    </row>
    <row r="18840" spans="1:15" x14ac:dyDescent="0.25">
      <c r="A18840" t="s">
        <v>1245</v>
      </c>
      <c r="C18840" t="s">
        <v>1343</v>
      </c>
      <c r="E18840">
        <v>2</v>
      </c>
      <c r="F18840" t="s">
        <v>1247</v>
      </c>
      <c r="J18840" t="s">
        <v>23</v>
      </c>
      <c r="K18840">
        <v>10</v>
      </c>
      <c r="L18840">
        <v>51.1</v>
      </c>
      <c r="M18840">
        <v>0.04</v>
      </c>
      <c r="O18840" s="12">
        <f>VLOOKUP(C18840,[3]May!$C:$Z,24,FALSE)</f>
        <v>2019</v>
      </c>
    </row>
    <row r="18841" spans="1:15" x14ac:dyDescent="0.25">
      <c r="A18841" t="s">
        <v>1245</v>
      </c>
      <c r="C18841" t="s">
        <v>1343</v>
      </c>
      <c r="E18841">
        <v>2</v>
      </c>
      <c r="F18841" t="s">
        <v>1247</v>
      </c>
      <c r="J18841" t="s">
        <v>23</v>
      </c>
      <c r="K18841">
        <v>4</v>
      </c>
      <c r="L18841">
        <v>20.440000000000001</v>
      </c>
      <c r="M18841">
        <v>1.6E-2</v>
      </c>
      <c r="O18841" s="12">
        <f>VLOOKUP(C18841,[3]May!$C:$Z,24,FALSE)</f>
        <v>2019</v>
      </c>
    </row>
    <row r="18842" spans="1:15" x14ac:dyDescent="0.25">
      <c r="A18842" t="s">
        <v>1245</v>
      </c>
      <c r="C18842" t="s">
        <v>1343</v>
      </c>
      <c r="E18842">
        <v>2</v>
      </c>
      <c r="F18842" t="s">
        <v>1247</v>
      </c>
      <c r="J18842" t="s">
        <v>23</v>
      </c>
      <c r="K18842">
        <v>4</v>
      </c>
      <c r="L18842">
        <v>260.52</v>
      </c>
      <c r="M18842">
        <v>0.20399999999999999</v>
      </c>
      <c r="O18842" s="12">
        <f>VLOOKUP(C18842,[3]May!$C:$Z,24,FALSE)</f>
        <v>2019</v>
      </c>
    </row>
    <row r="18843" spans="1:15" x14ac:dyDescent="0.25">
      <c r="A18843" t="s">
        <v>1245</v>
      </c>
      <c r="C18843" t="s">
        <v>1343</v>
      </c>
      <c r="E18843">
        <v>13</v>
      </c>
      <c r="F18843" t="s">
        <v>1248</v>
      </c>
      <c r="J18843" t="s">
        <v>23</v>
      </c>
      <c r="K18843">
        <v>3</v>
      </c>
      <c r="L18843">
        <v>15.33</v>
      </c>
      <c r="M18843">
        <v>1.2E-2</v>
      </c>
      <c r="O18843" s="12">
        <f>VLOOKUP(C18843,[3]May!$C:$Z,24,FALSE)</f>
        <v>2019</v>
      </c>
    </row>
    <row r="18844" spans="1:15" x14ac:dyDescent="0.25">
      <c r="A18844" t="s">
        <v>1245</v>
      </c>
      <c r="C18844" t="s">
        <v>1343</v>
      </c>
      <c r="E18844">
        <v>2</v>
      </c>
      <c r="F18844" t="s">
        <v>1247</v>
      </c>
      <c r="J18844" t="s">
        <v>23</v>
      </c>
      <c r="K18844">
        <v>9</v>
      </c>
      <c r="L18844">
        <v>45.99</v>
      </c>
      <c r="M18844">
        <v>3.5999999999999997E-2</v>
      </c>
      <c r="O18844" s="12">
        <f>VLOOKUP(C18844,[3]May!$C:$Z,24,FALSE)</f>
        <v>2019</v>
      </c>
    </row>
    <row r="18845" spans="1:15" x14ac:dyDescent="0.25">
      <c r="A18845" t="s">
        <v>1245</v>
      </c>
      <c r="C18845" t="s">
        <v>1343</v>
      </c>
      <c r="E18845">
        <v>2</v>
      </c>
      <c r="F18845" t="s">
        <v>1247</v>
      </c>
      <c r="J18845" t="s">
        <v>23</v>
      </c>
      <c r="K18845">
        <v>4</v>
      </c>
      <c r="L18845">
        <v>260.52</v>
      </c>
      <c r="M18845">
        <v>0.20399999999999999</v>
      </c>
      <c r="O18845" s="12">
        <f>VLOOKUP(C18845,[3]May!$C:$Z,24,FALSE)</f>
        <v>2019</v>
      </c>
    </row>
    <row r="18846" spans="1:15" x14ac:dyDescent="0.25">
      <c r="A18846" t="s">
        <v>1245</v>
      </c>
      <c r="C18846" t="s">
        <v>1343</v>
      </c>
      <c r="E18846">
        <v>2</v>
      </c>
      <c r="F18846" t="s">
        <v>1247</v>
      </c>
      <c r="J18846" t="s">
        <v>23</v>
      </c>
      <c r="K18846">
        <v>5</v>
      </c>
      <c r="L18846">
        <v>25.55</v>
      </c>
      <c r="M18846">
        <v>0.02</v>
      </c>
      <c r="O18846" s="12">
        <f>VLOOKUP(C18846,[3]May!$C:$Z,24,FALSE)</f>
        <v>2019</v>
      </c>
    </row>
    <row r="18847" spans="1:15" x14ac:dyDescent="0.25">
      <c r="A18847" t="s">
        <v>1245</v>
      </c>
      <c r="C18847" t="s">
        <v>1343</v>
      </c>
      <c r="E18847">
        <v>2</v>
      </c>
      <c r="F18847" t="s">
        <v>1247</v>
      </c>
      <c r="J18847" t="s">
        <v>23</v>
      </c>
      <c r="K18847">
        <v>10</v>
      </c>
      <c r="L18847">
        <v>651.29999999999995</v>
      </c>
      <c r="M18847">
        <v>0.51</v>
      </c>
      <c r="O18847" s="12">
        <f>VLOOKUP(C18847,[3]May!$C:$Z,24,FALSE)</f>
        <v>2019</v>
      </c>
    </row>
    <row r="18848" spans="1:15" x14ac:dyDescent="0.25">
      <c r="A18848" t="s">
        <v>1245</v>
      </c>
      <c r="C18848" t="s">
        <v>1343</v>
      </c>
      <c r="E18848">
        <v>2</v>
      </c>
      <c r="F18848" t="s">
        <v>1247</v>
      </c>
      <c r="J18848" t="s">
        <v>23</v>
      </c>
      <c r="K18848">
        <v>2</v>
      </c>
      <c r="L18848">
        <v>130.26</v>
      </c>
      <c r="M18848">
        <v>0.10199999999999999</v>
      </c>
      <c r="O18848" s="12">
        <f>VLOOKUP(C18848,[3]May!$C:$Z,24,FALSE)</f>
        <v>2019</v>
      </c>
    </row>
    <row r="18849" spans="1:15" x14ac:dyDescent="0.25">
      <c r="A18849" t="s">
        <v>1245</v>
      </c>
      <c r="C18849" t="s">
        <v>1343</v>
      </c>
      <c r="E18849">
        <v>2</v>
      </c>
      <c r="F18849" t="s">
        <v>1247</v>
      </c>
      <c r="J18849" t="s">
        <v>23</v>
      </c>
      <c r="K18849">
        <v>6</v>
      </c>
      <c r="L18849">
        <v>30.66</v>
      </c>
      <c r="M18849">
        <v>2.4E-2</v>
      </c>
      <c r="O18849" s="12">
        <f>VLOOKUP(C18849,[3]May!$C:$Z,24,FALSE)</f>
        <v>2019</v>
      </c>
    </row>
    <row r="18850" spans="1:15" x14ac:dyDescent="0.25">
      <c r="A18850" t="s">
        <v>1245</v>
      </c>
      <c r="C18850" t="s">
        <v>1343</v>
      </c>
      <c r="E18850">
        <v>2</v>
      </c>
      <c r="F18850" t="s">
        <v>1247</v>
      </c>
      <c r="J18850" t="s">
        <v>23</v>
      </c>
      <c r="K18850">
        <v>5</v>
      </c>
      <c r="L18850">
        <v>325.64999999999998</v>
      </c>
      <c r="M18850">
        <v>0.255</v>
      </c>
      <c r="O18850" s="12">
        <f>VLOOKUP(C18850,[3]May!$C:$Z,24,FALSE)</f>
        <v>2019</v>
      </c>
    </row>
    <row r="18851" spans="1:15" x14ac:dyDescent="0.25">
      <c r="A18851" t="s">
        <v>1245</v>
      </c>
      <c r="C18851" t="s">
        <v>1343</v>
      </c>
      <c r="E18851">
        <v>2</v>
      </c>
      <c r="F18851" t="s">
        <v>1247</v>
      </c>
      <c r="J18851" t="s">
        <v>23</v>
      </c>
      <c r="K18851">
        <v>11</v>
      </c>
      <c r="L18851">
        <v>56.21</v>
      </c>
      <c r="M18851">
        <v>4.3999999999999997E-2</v>
      </c>
      <c r="O18851" s="12">
        <f>VLOOKUP(C18851,[3]May!$C:$Z,24,FALSE)</f>
        <v>2019</v>
      </c>
    </row>
    <row r="18852" spans="1:15" x14ac:dyDescent="0.25">
      <c r="A18852" t="s">
        <v>1245</v>
      </c>
      <c r="C18852" t="s">
        <v>1343</v>
      </c>
      <c r="E18852">
        <v>7</v>
      </c>
      <c r="F18852" t="s">
        <v>1255</v>
      </c>
      <c r="J18852" t="s">
        <v>23</v>
      </c>
      <c r="K18852">
        <v>3</v>
      </c>
      <c r="L18852">
        <v>168.78</v>
      </c>
      <c r="M18852">
        <v>9.8699999999999996E-2</v>
      </c>
      <c r="O18852" s="12">
        <f>VLOOKUP(C18852,[3]May!$C:$Z,24,FALSE)</f>
        <v>2019</v>
      </c>
    </row>
    <row r="18853" spans="1:15" x14ac:dyDescent="0.25">
      <c r="A18853" t="s">
        <v>1245</v>
      </c>
      <c r="C18853" t="s">
        <v>1343</v>
      </c>
      <c r="E18853">
        <v>2</v>
      </c>
      <c r="F18853" t="s">
        <v>1247</v>
      </c>
      <c r="J18853" t="s">
        <v>23</v>
      </c>
      <c r="K18853">
        <v>5</v>
      </c>
      <c r="L18853">
        <v>25.55</v>
      </c>
      <c r="M18853">
        <v>0.02</v>
      </c>
      <c r="O18853" s="12">
        <f>VLOOKUP(C18853,[3]May!$C:$Z,24,FALSE)</f>
        <v>2019</v>
      </c>
    </row>
    <row r="18854" spans="1:15" x14ac:dyDescent="0.25">
      <c r="A18854" t="s">
        <v>1245</v>
      </c>
      <c r="C18854" t="s">
        <v>1870</v>
      </c>
      <c r="E18854">
        <v>6</v>
      </c>
      <c r="F18854" t="s">
        <v>1250</v>
      </c>
      <c r="J18854" t="s">
        <v>23</v>
      </c>
      <c r="K18854">
        <v>4</v>
      </c>
      <c r="L18854">
        <v>43.4</v>
      </c>
      <c r="M18854">
        <v>3.4000000000000002E-2</v>
      </c>
      <c r="O18854" s="13">
        <v>2019</v>
      </c>
    </row>
    <row r="18855" spans="1:15" x14ac:dyDescent="0.25">
      <c r="A18855" t="s">
        <v>1245</v>
      </c>
      <c r="C18855" t="s">
        <v>1870</v>
      </c>
      <c r="E18855">
        <v>6</v>
      </c>
      <c r="F18855" t="s">
        <v>1250</v>
      </c>
      <c r="J18855" t="s">
        <v>23</v>
      </c>
      <c r="K18855">
        <v>1</v>
      </c>
      <c r="L18855">
        <v>109.18</v>
      </c>
      <c r="M18855">
        <v>8.5500000000000007E-2</v>
      </c>
      <c r="O18855" s="13">
        <v>2019</v>
      </c>
    </row>
    <row r="18856" spans="1:15" x14ac:dyDescent="0.25">
      <c r="A18856" t="s">
        <v>1245</v>
      </c>
      <c r="C18856" t="s">
        <v>1870</v>
      </c>
      <c r="E18856">
        <v>2</v>
      </c>
      <c r="F18856" t="s">
        <v>1247</v>
      </c>
      <c r="J18856" t="s">
        <v>23</v>
      </c>
      <c r="K18856">
        <v>1</v>
      </c>
      <c r="L18856">
        <v>65.13</v>
      </c>
      <c r="M18856">
        <v>5.0999999999999997E-2</v>
      </c>
      <c r="O18856" s="13">
        <v>2019</v>
      </c>
    </row>
    <row r="18857" spans="1:15" x14ac:dyDescent="0.25">
      <c r="A18857" t="s">
        <v>1245</v>
      </c>
      <c r="C18857" t="s">
        <v>1870</v>
      </c>
      <c r="E18857">
        <v>2</v>
      </c>
      <c r="F18857" t="s">
        <v>1247</v>
      </c>
      <c r="J18857" t="s">
        <v>23</v>
      </c>
      <c r="K18857">
        <v>6</v>
      </c>
      <c r="L18857">
        <v>30.66</v>
      </c>
      <c r="M18857">
        <v>2.4E-2</v>
      </c>
      <c r="O18857" s="13">
        <v>2019</v>
      </c>
    </row>
    <row r="18858" spans="1:15" x14ac:dyDescent="0.25">
      <c r="A18858" t="s">
        <v>1245</v>
      </c>
      <c r="C18858" t="s">
        <v>1870</v>
      </c>
      <c r="E18858">
        <v>9</v>
      </c>
      <c r="F18858" t="s">
        <v>1256</v>
      </c>
      <c r="J18858" t="s">
        <v>23</v>
      </c>
      <c r="K18858">
        <v>4</v>
      </c>
      <c r="L18858">
        <v>156.24</v>
      </c>
      <c r="M18858">
        <v>0.1288</v>
      </c>
      <c r="O18858" s="13">
        <v>2019</v>
      </c>
    </row>
    <row r="18859" spans="1:15" x14ac:dyDescent="0.25">
      <c r="A18859" t="s">
        <v>1245</v>
      </c>
      <c r="C18859" t="s">
        <v>1870</v>
      </c>
      <c r="E18859">
        <v>11</v>
      </c>
      <c r="F18859" t="s">
        <v>1274</v>
      </c>
      <c r="J18859" t="s">
        <v>23</v>
      </c>
      <c r="K18859">
        <v>6</v>
      </c>
      <c r="L18859">
        <v>299.10000000000002</v>
      </c>
      <c r="M18859">
        <v>0.24660000000000001</v>
      </c>
      <c r="O18859" s="13">
        <v>2019</v>
      </c>
    </row>
    <row r="18860" spans="1:15" x14ac:dyDescent="0.25">
      <c r="A18860" t="s">
        <v>1245</v>
      </c>
      <c r="C18860" t="s">
        <v>1870</v>
      </c>
      <c r="E18860">
        <v>5</v>
      </c>
      <c r="F18860" t="s">
        <v>1269</v>
      </c>
      <c r="J18860" t="s">
        <v>23</v>
      </c>
      <c r="K18860">
        <v>5</v>
      </c>
      <c r="L18860">
        <v>495.65</v>
      </c>
      <c r="M18860">
        <v>0.28549999999999998</v>
      </c>
      <c r="O18860" s="13">
        <v>2019</v>
      </c>
    </row>
    <row r="18861" spans="1:15" x14ac:dyDescent="0.25">
      <c r="A18861" t="s">
        <v>1245</v>
      </c>
      <c r="C18861" t="s">
        <v>1870</v>
      </c>
      <c r="E18861">
        <v>12</v>
      </c>
      <c r="F18861" t="s">
        <v>1253</v>
      </c>
      <c r="J18861" t="s">
        <v>23</v>
      </c>
      <c r="K18861">
        <v>1</v>
      </c>
      <c r="L18861">
        <v>61.2</v>
      </c>
      <c r="M18861">
        <v>8.3370000000000007E-3</v>
      </c>
      <c r="O18861" s="13">
        <v>2019</v>
      </c>
    </row>
    <row r="18862" spans="1:15" x14ac:dyDescent="0.25">
      <c r="A18862" t="s">
        <v>1245</v>
      </c>
      <c r="C18862" t="s">
        <v>1871</v>
      </c>
      <c r="E18862">
        <v>2</v>
      </c>
      <c r="F18862" t="s">
        <v>1247</v>
      </c>
      <c r="J18862" t="s">
        <v>23</v>
      </c>
      <c r="K18862">
        <v>9</v>
      </c>
      <c r="L18862">
        <v>586.16999999999996</v>
      </c>
      <c r="M18862">
        <v>0.45900000000000002</v>
      </c>
      <c r="O18862" s="13">
        <v>2019</v>
      </c>
    </row>
    <row r="18863" spans="1:15" x14ac:dyDescent="0.25">
      <c r="A18863" t="s">
        <v>1245</v>
      </c>
      <c r="C18863" t="s">
        <v>1871</v>
      </c>
      <c r="E18863">
        <v>8</v>
      </c>
      <c r="F18863" t="s">
        <v>1251</v>
      </c>
      <c r="J18863" t="s">
        <v>23</v>
      </c>
      <c r="K18863">
        <v>10</v>
      </c>
      <c r="L18863">
        <v>550.6</v>
      </c>
      <c r="M18863">
        <v>0.32200000000000001</v>
      </c>
      <c r="O18863" s="13">
        <v>2019</v>
      </c>
    </row>
    <row r="18864" spans="1:15" x14ac:dyDescent="0.25">
      <c r="A18864" t="s">
        <v>1245</v>
      </c>
      <c r="C18864" t="s">
        <v>1871</v>
      </c>
      <c r="E18864">
        <v>7</v>
      </c>
      <c r="F18864" t="s">
        <v>1255</v>
      </c>
      <c r="J18864" t="s">
        <v>23</v>
      </c>
      <c r="K18864">
        <v>5</v>
      </c>
      <c r="L18864">
        <v>281.3</v>
      </c>
      <c r="M18864">
        <v>0.16450000000000001</v>
      </c>
      <c r="O18864" s="13">
        <v>2019</v>
      </c>
    </row>
    <row r="18865" spans="1:15" x14ac:dyDescent="0.25">
      <c r="A18865" t="s">
        <v>1245</v>
      </c>
      <c r="C18865" t="s">
        <v>1872</v>
      </c>
      <c r="E18865">
        <v>9</v>
      </c>
      <c r="F18865" t="s">
        <v>1256</v>
      </c>
      <c r="J18865" t="s">
        <v>23</v>
      </c>
      <c r="K18865">
        <v>2</v>
      </c>
      <c r="L18865">
        <v>78.12</v>
      </c>
      <c r="M18865">
        <v>6.4399999999999999E-2</v>
      </c>
      <c r="O18865" s="13">
        <v>2019</v>
      </c>
    </row>
    <row r="18866" spans="1:15" x14ac:dyDescent="0.25">
      <c r="A18866" t="s">
        <v>1245</v>
      </c>
      <c r="C18866" t="s">
        <v>1872</v>
      </c>
      <c r="E18866">
        <v>6</v>
      </c>
      <c r="F18866" t="s">
        <v>1250</v>
      </c>
      <c r="J18866" t="s">
        <v>23</v>
      </c>
      <c r="K18866">
        <v>4</v>
      </c>
      <c r="L18866">
        <v>436.72</v>
      </c>
      <c r="M18866">
        <v>0.34200000000000003</v>
      </c>
      <c r="O18866" s="13">
        <v>2019</v>
      </c>
    </row>
    <row r="18867" spans="1:15" x14ac:dyDescent="0.25">
      <c r="A18867" t="s">
        <v>1245</v>
      </c>
      <c r="C18867" t="s">
        <v>1872</v>
      </c>
      <c r="E18867">
        <v>2</v>
      </c>
      <c r="F18867" t="s">
        <v>1247</v>
      </c>
      <c r="J18867" t="s">
        <v>23</v>
      </c>
      <c r="K18867">
        <v>4</v>
      </c>
      <c r="L18867">
        <v>260.52</v>
      </c>
      <c r="M18867">
        <v>0.20399999999999999</v>
      </c>
      <c r="O18867" s="13">
        <v>2019</v>
      </c>
    </row>
    <row r="18868" spans="1:15" x14ac:dyDescent="0.25">
      <c r="A18868" t="s">
        <v>1245</v>
      </c>
      <c r="C18868" t="s">
        <v>1872</v>
      </c>
      <c r="E18868">
        <v>7</v>
      </c>
      <c r="F18868" t="s">
        <v>1255</v>
      </c>
      <c r="J18868" t="s">
        <v>23</v>
      </c>
      <c r="K18868">
        <v>2</v>
      </c>
      <c r="L18868">
        <v>112.52</v>
      </c>
      <c r="M18868">
        <v>6.5799999999999997E-2</v>
      </c>
      <c r="O18868" s="13">
        <v>2019</v>
      </c>
    </row>
    <row r="18869" spans="1:15" x14ac:dyDescent="0.25">
      <c r="A18869" t="s">
        <v>1245</v>
      </c>
      <c r="C18869" t="s">
        <v>1873</v>
      </c>
      <c r="E18869">
        <v>7</v>
      </c>
      <c r="F18869" t="s">
        <v>1255</v>
      </c>
      <c r="J18869" t="s">
        <v>23</v>
      </c>
      <c r="K18869">
        <v>20</v>
      </c>
      <c r="L18869">
        <v>1125.2</v>
      </c>
      <c r="M18869">
        <v>0.65800000000000003</v>
      </c>
      <c r="O18869" s="13">
        <v>2019</v>
      </c>
    </row>
    <row r="18870" spans="1:15" x14ac:dyDescent="0.25">
      <c r="A18870" t="s">
        <v>1245</v>
      </c>
      <c r="C18870" t="s">
        <v>1873</v>
      </c>
      <c r="E18870">
        <v>7</v>
      </c>
      <c r="F18870" t="s">
        <v>1255</v>
      </c>
      <c r="J18870" t="s">
        <v>23</v>
      </c>
      <c r="K18870">
        <v>7</v>
      </c>
      <c r="L18870">
        <v>393.82</v>
      </c>
      <c r="M18870">
        <v>0.2303</v>
      </c>
      <c r="O18870" s="13">
        <v>2019</v>
      </c>
    </row>
    <row r="18871" spans="1:15" x14ac:dyDescent="0.25">
      <c r="A18871" t="s">
        <v>1245</v>
      </c>
      <c r="C18871" t="s">
        <v>1873</v>
      </c>
      <c r="E18871">
        <v>6</v>
      </c>
      <c r="F18871" t="s">
        <v>1250</v>
      </c>
      <c r="J18871" t="s">
        <v>23</v>
      </c>
      <c r="K18871">
        <v>5</v>
      </c>
      <c r="L18871">
        <v>545.9</v>
      </c>
      <c r="M18871">
        <v>0.42749999999999999</v>
      </c>
      <c r="O18871" s="13">
        <v>2019</v>
      </c>
    </row>
    <row r="18872" spans="1:15" x14ac:dyDescent="0.25">
      <c r="A18872" t="s">
        <v>1245</v>
      </c>
      <c r="C18872" t="s">
        <v>1873</v>
      </c>
      <c r="E18872">
        <v>6</v>
      </c>
      <c r="F18872" t="s">
        <v>1250</v>
      </c>
      <c r="J18872" t="s">
        <v>23</v>
      </c>
      <c r="K18872">
        <v>3</v>
      </c>
      <c r="L18872">
        <v>32.549999999999997</v>
      </c>
      <c r="M18872">
        <v>2.5499999999999998E-2</v>
      </c>
      <c r="O18872" s="13">
        <v>2019</v>
      </c>
    </row>
    <row r="18873" spans="1:15" x14ac:dyDescent="0.25">
      <c r="A18873" t="s">
        <v>1245</v>
      </c>
      <c r="C18873" t="s">
        <v>1873</v>
      </c>
      <c r="E18873">
        <v>2</v>
      </c>
      <c r="F18873" t="s">
        <v>1247</v>
      </c>
      <c r="J18873" t="s">
        <v>23</v>
      </c>
      <c r="K18873">
        <v>2</v>
      </c>
      <c r="L18873">
        <v>10.220000000000001</v>
      </c>
      <c r="M18873">
        <v>8.0000000000000002E-3</v>
      </c>
      <c r="O18873" s="13">
        <v>2019</v>
      </c>
    </row>
    <row r="18874" spans="1:15" x14ac:dyDescent="0.25">
      <c r="A18874" t="s">
        <v>1245</v>
      </c>
      <c r="C18874" t="s">
        <v>1873</v>
      </c>
      <c r="E18874">
        <v>2</v>
      </c>
      <c r="F18874" t="s">
        <v>1247</v>
      </c>
      <c r="J18874" t="s">
        <v>23</v>
      </c>
      <c r="K18874">
        <v>3</v>
      </c>
      <c r="L18874">
        <v>195.39</v>
      </c>
      <c r="M18874">
        <v>0.153</v>
      </c>
      <c r="O18874" s="13">
        <v>2019</v>
      </c>
    </row>
    <row r="18875" spans="1:15" x14ac:dyDescent="0.25">
      <c r="A18875" t="s">
        <v>1245</v>
      </c>
      <c r="C18875" t="s">
        <v>1873</v>
      </c>
      <c r="E18875">
        <v>8</v>
      </c>
      <c r="F18875" t="s">
        <v>1251</v>
      </c>
      <c r="J18875" t="s">
        <v>23</v>
      </c>
      <c r="K18875">
        <v>12</v>
      </c>
      <c r="L18875">
        <v>660.72</v>
      </c>
      <c r="M18875">
        <v>0.38640000000000002</v>
      </c>
      <c r="O18875" s="13">
        <v>2019</v>
      </c>
    </row>
    <row r="18876" spans="1:15" x14ac:dyDescent="0.25">
      <c r="A18876" t="s">
        <v>1245</v>
      </c>
      <c r="C18876" t="s">
        <v>1873</v>
      </c>
      <c r="E18876">
        <v>9</v>
      </c>
      <c r="F18876" t="s">
        <v>1256</v>
      </c>
      <c r="J18876" t="s">
        <v>23</v>
      </c>
      <c r="K18876">
        <v>1</v>
      </c>
      <c r="L18876">
        <v>39.06</v>
      </c>
      <c r="M18876">
        <v>3.2199999999999999E-2</v>
      </c>
      <c r="O18876" s="13">
        <v>2019</v>
      </c>
    </row>
    <row r="18877" spans="1:15" x14ac:dyDescent="0.25">
      <c r="A18877" t="s">
        <v>1245</v>
      </c>
      <c r="C18877" t="s">
        <v>1874</v>
      </c>
      <c r="E18877">
        <v>2</v>
      </c>
      <c r="F18877" t="s">
        <v>1247</v>
      </c>
      <c r="J18877" t="s">
        <v>23</v>
      </c>
      <c r="K18877">
        <v>8</v>
      </c>
      <c r="L18877">
        <v>40.880000000000003</v>
      </c>
      <c r="M18877">
        <v>3.2000000000000001E-2</v>
      </c>
      <c r="O18877" s="13">
        <v>2019</v>
      </c>
    </row>
    <row r="18878" spans="1:15" x14ac:dyDescent="0.25">
      <c r="A18878" t="s">
        <v>1245</v>
      </c>
      <c r="C18878" t="s">
        <v>1874</v>
      </c>
      <c r="E18878">
        <v>2</v>
      </c>
      <c r="F18878" t="s">
        <v>1247</v>
      </c>
      <c r="J18878" t="s">
        <v>23</v>
      </c>
      <c r="K18878">
        <v>6</v>
      </c>
      <c r="L18878">
        <v>390.78</v>
      </c>
      <c r="M18878">
        <v>0.30599999999999999</v>
      </c>
      <c r="O18878" s="13">
        <v>2019</v>
      </c>
    </row>
    <row r="18879" spans="1:15" x14ac:dyDescent="0.25">
      <c r="A18879" t="s">
        <v>1245</v>
      </c>
      <c r="C18879" t="s">
        <v>1874</v>
      </c>
      <c r="E18879">
        <v>6</v>
      </c>
      <c r="F18879" t="s">
        <v>1250</v>
      </c>
      <c r="J18879" t="s">
        <v>23</v>
      </c>
      <c r="K18879">
        <v>5</v>
      </c>
      <c r="L18879">
        <v>54.25</v>
      </c>
      <c r="M18879">
        <v>4.2500000000000003E-2</v>
      </c>
      <c r="O18879" s="13">
        <v>2019</v>
      </c>
    </row>
    <row r="18880" spans="1:15" x14ac:dyDescent="0.25">
      <c r="A18880" t="s">
        <v>1245</v>
      </c>
      <c r="C18880" t="s">
        <v>1874</v>
      </c>
      <c r="E18880">
        <v>6</v>
      </c>
      <c r="F18880" t="s">
        <v>1250</v>
      </c>
      <c r="J18880" t="s">
        <v>23</v>
      </c>
      <c r="K18880">
        <v>3</v>
      </c>
      <c r="L18880">
        <v>327.54000000000002</v>
      </c>
      <c r="M18880">
        <v>0.25650000000000001</v>
      </c>
      <c r="O18880" s="13">
        <v>2019</v>
      </c>
    </row>
    <row r="18881" spans="1:15" x14ac:dyDescent="0.25">
      <c r="A18881" t="s">
        <v>1245</v>
      </c>
      <c r="C18881" t="s">
        <v>1874</v>
      </c>
      <c r="E18881">
        <v>8</v>
      </c>
      <c r="F18881" t="s">
        <v>1251</v>
      </c>
      <c r="J18881" t="s">
        <v>23</v>
      </c>
      <c r="K18881">
        <v>10</v>
      </c>
      <c r="L18881">
        <v>550.6</v>
      </c>
      <c r="M18881">
        <v>0.32200000000000001</v>
      </c>
      <c r="O18881" s="13">
        <v>2019</v>
      </c>
    </row>
    <row r="18882" spans="1:15" x14ac:dyDescent="0.25">
      <c r="A18882" t="s">
        <v>1245</v>
      </c>
      <c r="C18882" t="s">
        <v>1874</v>
      </c>
      <c r="E18882">
        <v>9</v>
      </c>
      <c r="F18882" t="s">
        <v>1256</v>
      </c>
      <c r="J18882" t="s">
        <v>23</v>
      </c>
      <c r="K18882">
        <v>6</v>
      </c>
      <c r="L18882">
        <v>234.36</v>
      </c>
      <c r="M18882">
        <v>0.19320000000000001</v>
      </c>
      <c r="O18882" s="13">
        <v>2019</v>
      </c>
    </row>
    <row r="18883" spans="1:15" x14ac:dyDescent="0.25">
      <c r="A18883" t="s">
        <v>1245</v>
      </c>
      <c r="C18883" t="s">
        <v>1875</v>
      </c>
      <c r="E18883">
        <v>2</v>
      </c>
      <c r="F18883" t="s">
        <v>1247</v>
      </c>
      <c r="J18883" t="s">
        <v>23</v>
      </c>
      <c r="K18883">
        <v>6</v>
      </c>
      <c r="L18883">
        <v>390.78</v>
      </c>
      <c r="M18883">
        <v>0.30599999999999999</v>
      </c>
      <c r="O18883" s="13">
        <v>2019</v>
      </c>
    </row>
    <row r="18884" spans="1:15" x14ac:dyDescent="0.25">
      <c r="A18884" t="s">
        <v>1245</v>
      </c>
      <c r="C18884" t="s">
        <v>1875</v>
      </c>
      <c r="E18884">
        <v>6</v>
      </c>
      <c r="F18884" t="s">
        <v>1250</v>
      </c>
      <c r="J18884" t="s">
        <v>23</v>
      </c>
      <c r="K18884">
        <v>4</v>
      </c>
      <c r="L18884">
        <v>436.72</v>
      </c>
      <c r="M18884">
        <v>0.34200000000000003</v>
      </c>
      <c r="O18884" s="13">
        <v>2019</v>
      </c>
    </row>
    <row r="18885" spans="1:15" x14ac:dyDescent="0.25">
      <c r="A18885" t="s">
        <v>1245</v>
      </c>
      <c r="C18885" t="s">
        <v>1875</v>
      </c>
      <c r="E18885">
        <v>8</v>
      </c>
      <c r="F18885" t="s">
        <v>1251</v>
      </c>
      <c r="J18885" t="s">
        <v>23</v>
      </c>
      <c r="K18885">
        <v>8</v>
      </c>
      <c r="L18885">
        <v>440.48</v>
      </c>
      <c r="M18885">
        <v>0.2576</v>
      </c>
      <c r="O18885" s="13">
        <v>2019</v>
      </c>
    </row>
    <row r="18886" spans="1:15" x14ac:dyDescent="0.25">
      <c r="A18886" t="s">
        <v>1245</v>
      </c>
      <c r="C18886" t="s">
        <v>1875</v>
      </c>
      <c r="E18886">
        <v>9</v>
      </c>
      <c r="F18886" t="s">
        <v>1256</v>
      </c>
      <c r="J18886" t="s">
        <v>23</v>
      </c>
      <c r="K18886">
        <v>3</v>
      </c>
      <c r="L18886">
        <v>117.18</v>
      </c>
      <c r="M18886">
        <v>9.6600000000000005E-2</v>
      </c>
      <c r="O18886" s="13">
        <v>2019</v>
      </c>
    </row>
    <row r="18887" spans="1:15" x14ac:dyDescent="0.25">
      <c r="A18887" t="s">
        <v>1245</v>
      </c>
      <c r="C18887" t="s">
        <v>1875</v>
      </c>
      <c r="E18887">
        <v>11</v>
      </c>
      <c r="F18887" t="s">
        <v>1274</v>
      </c>
      <c r="J18887" t="s">
        <v>23</v>
      </c>
      <c r="K18887">
        <v>6</v>
      </c>
      <c r="L18887">
        <v>299.10000000000002</v>
      </c>
      <c r="M18887">
        <v>0.24660000000000001</v>
      </c>
      <c r="O18887" s="13">
        <v>2019</v>
      </c>
    </row>
    <row r="18888" spans="1:15" x14ac:dyDescent="0.25">
      <c r="A18888" t="s">
        <v>1245</v>
      </c>
      <c r="C18888" t="s">
        <v>1875</v>
      </c>
      <c r="E18888">
        <v>7</v>
      </c>
      <c r="F18888" t="s">
        <v>1255</v>
      </c>
      <c r="J18888" t="s">
        <v>23</v>
      </c>
      <c r="K18888">
        <v>5</v>
      </c>
      <c r="L18888">
        <v>281.3</v>
      </c>
      <c r="M18888">
        <v>0.16450000000000001</v>
      </c>
      <c r="O18888" s="13">
        <v>2019</v>
      </c>
    </row>
    <row r="18889" spans="1:15" x14ac:dyDescent="0.25">
      <c r="A18889" t="s">
        <v>1245</v>
      </c>
      <c r="C18889" t="s">
        <v>1875</v>
      </c>
      <c r="E18889">
        <v>12</v>
      </c>
      <c r="F18889" t="s">
        <v>1253</v>
      </c>
      <c r="J18889" t="s">
        <v>23</v>
      </c>
      <c r="K18889">
        <v>1</v>
      </c>
      <c r="L18889">
        <v>61.2</v>
      </c>
      <c r="M18889">
        <v>8.3370000000000007E-3</v>
      </c>
      <c r="O18889" s="13">
        <v>2019</v>
      </c>
    </row>
    <row r="18890" spans="1:15" x14ac:dyDescent="0.25">
      <c r="A18890" t="s">
        <v>1245</v>
      </c>
      <c r="C18890" t="s">
        <v>1876</v>
      </c>
      <c r="E18890">
        <v>2</v>
      </c>
      <c r="F18890" t="s">
        <v>1247</v>
      </c>
      <c r="J18890" t="s">
        <v>23</v>
      </c>
      <c r="K18890">
        <v>15</v>
      </c>
      <c r="L18890">
        <v>976.95</v>
      </c>
      <c r="M18890">
        <v>0.76500000000000001</v>
      </c>
      <c r="O18890" s="13">
        <v>2019</v>
      </c>
    </row>
    <row r="18891" spans="1:15" x14ac:dyDescent="0.25">
      <c r="A18891" t="s">
        <v>1245</v>
      </c>
      <c r="C18891" t="s">
        <v>1876</v>
      </c>
      <c r="E18891">
        <v>2</v>
      </c>
      <c r="F18891" t="s">
        <v>1247</v>
      </c>
      <c r="J18891" t="s">
        <v>23</v>
      </c>
      <c r="K18891">
        <v>4</v>
      </c>
      <c r="L18891">
        <v>20.440000000000001</v>
      </c>
      <c r="M18891">
        <v>1.6E-2</v>
      </c>
      <c r="O18891" s="13">
        <v>2019</v>
      </c>
    </row>
    <row r="18892" spans="1:15" x14ac:dyDescent="0.25">
      <c r="A18892" t="s">
        <v>1245</v>
      </c>
      <c r="C18892" t="s">
        <v>1876</v>
      </c>
      <c r="E18892">
        <v>4</v>
      </c>
      <c r="F18892" t="s">
        <v>1249</v>
      </c>
      <c r="J18892" t="s">
        <v>23</v>
      </c>
      <c r="K18892">
        <v>9</v>
      </c>
      <c r="L18892">
        <v>615.6</v>
      </c>
      <c r="M18892">
        <v>0.35460000000000003</v>
      </c>
      <c r="O18892" s="13">
        <v>2019</v>
      </c>
    </row>
    <row r="18893" spans="1:15" x14ac:dyDescent="0.25">
      <c r="A18893" t="s">
        <v>1245</v>
      </c>
      <c r="C18893" t="s">
        <v>1876</v>
      </c>
      <c r="E18893">
        <v>9</v>
      </c>
      <c r="F18893" t="s">
        <v>1256</v>
      </c>
      <c r="J18893" t="s">
        <v>23</v>
      </c>
      <c r="K18893">
        <v>3</v>
      </c>
      <c r="L18893">
        <v>117.18</v>
      </c>
      <c r="M18893">
        <v>9.6600000000000005E-2</v>
      </c>
      <c r="O18893" s="13">
        <v>2019</v>
      </c>
    </row>
    <row r="18894" spans="1:15" x14ac:dyDescent="0.25">
      <c r="A18894" t="s">
        <v>1245</v>
      </c>
      <c r="C18894" t="s">
        <v>1876</v>
      </c>
      <c r="E18894">
        <v>5</v>
      </c>
      <c r="F18894" t="s">
        <v>1269</v>
      </c>
      <c r="J18894" t="s">
        <v>23</v>
      </c>
      <c r="K18894">
        <v>1</v>
      </c>
      <c r="L18894">
        <v>99.13</v>
      </c>
      <c r="M18894">
        <v>5.7099999999999998E-2</v>
      </c>
      <c r="O18894" s="13">
        <v>2019</v>
      </c>
    </row>
    <row r="18895" spans="1:15" x14ac:dyDescent="0.25">
      <c r="A18895" t="s">
        <v>1245</v>
      </c>
      <c r="C18895" t="s">
        <v>1876</v>
      </c>
      <c r="E18895">
        <v>6</v>
      </c>
      <c r="F18895" t="s">
        <v>1250</v>
      </c>
      <c r="J18895" t="s">
        <v>23</v>
      </c>
      <c r="K18895">
        <v>11</v>
      </c>
      <c r="L18895">
        <v>1200.98</v>
      </c>
      <c r="M18895">
        <v>0.9405</v>
      </c>
      <c r="O18895" s="13">
        <v>2019</v>
      </c>
    </row>
    <row r="18896" spans="1:15" x14ac:dyDescent="0.25">
      <c r="A18896" t="s">
        <v>1245</v>
      </c>
      <c r="C18896" t="s">
        <v>1877</v>
      </c>
      <c r="E18896">
        <v>2</v>
      </c>
      <c r="F18896" t="s">
        <v>1247</v>
      </c>
      <c r="J18896" t="s">
        <v>23</v>
      </c>
      <c r="K18896">
        <v>10</v>
      </c>
      <c r="L18896">
        <v>651.29999999999995</v>
      </c>
      <c r="M18896">
        <v>0.51</v>
      </c>
      <c r="O18896" s="13">
        <v>2019</v>
      </c>
    </row>
    <row r="18897" spans="1:15" x14ac:dyDescent="0.25">
      <c r="A18897" t="s">
        <v>1245</v>
      </c>
      <c r="C18897" t="s">
        <v>1877</v>
      </c>
      <c r="E18897">
        <v>6</v>
      </c>
      <c r="F18897" t="s">
        <v>1250</v>
      </c>
      <c r="J18897" t="s">
        <v>23</v>
      </c>
      <c r="K18897">
        <v>8</v>
      </c>
      <c r="L18897">
        <v>86.8</v>
      </c>
      <c r="M18897">
        <v>6.8000000000000005E-2</v>
      </c>
      <c r="O18897" s="13">
        <v>2019</v>
      </c>
    </row>
    <row r="18898" spans="1:15" x14ac:dyDescent="0.25">
      <c r="A18898" t="s">
        <v>1245</v>
      </c>
      <c r="C18898" t="s">
        <v>1877</v>
      </c>
      <c r="E18898">
        <v>6</v>
      </c>
      <c r="F18898" t="s">
        <v>1250</v>
      </c>
      <c r="J18898" t="s">
        <v>23</v>
      </c>
      <c r="K18898">
        <v>2</v>
      </c>
      <c r="L18898">
        <v>218.36</v>
      </c>
      <c r="M18898">
        <v>0.17100000000000001</v>
      </c>
      <c r="O18898" s="13">
        <v>2019</v>
      </c>
    </row>
    <row r="18899" spans="1:15" x14ac:dyDescent="0.25">
      <c r="A18899" t="s">
        <v>1245</v>
      </c>
      <c r="C18899" t="s">
        <v>1877</v>
      </c>
      <c r="E18899">
        <v>8</v>
      </c>
      <c r="F18899" t="s">
        <v>1251</v>
      </c>
      <c r="J18899" t="s">
        <v>23</v>
      </c>
      <c r="K18899">
        <v>3</v>
      </c>
      <c r="L18899">
        <v>165.18</v>
      </c>
      <c r="M18899">
        <v>9.6600000000000005E-2</v>
      </c>
      <c r="O18899" s="13">
        <v>2019</v>
      </c>
    </row>
    <row r="18900" spans="1:15" x14ac:dyDescent="0.25">
      <c r="A18900" t="s">
        <v>1245</v>
      </c>
      <c r="C18900" t="s">
        <v>1877</v>
      </c>
      <c r="E18900">
        <v>7</v>
      </c>
      <c r="F18900" t="s">
        <v>1255</v>
      </c>
      <c r="J18900" t="s">
        <v>23</v>
      </c>
      <c r="K18900">
        <v>16</v>
      </c>
      <c r="L18900">
        <v>900.16</v>
      </c>
      <c r="M18900">
        <v>0.52639999999999998</v>
      </c>
      <c r="O18900" s="13">
        <v>2019</v>
      </c>
    </row>
    <row r="18901" spans="1:15" x14ac:dyDescent="0.25">
      <c r="A18901" t="s">
        <v>1245</v>
      </c>
      <c r="C18901" t="s">
        <v>1877</v>
      </c>
      <c r="E18901">
        <v>3</v>
      </c>
      <c r="F18901" t="s">
        <v>1260</v>
      </c>
      <c r="J18901" t="s">
        <v>23</v>
      </c>
      <c r="K18901">
        <v>7</v>
      </c>
      <c r="L18901">
        <v>487.27</v>
      </c>
      <c r="M18901">
        <v>0.28070000000000001</v>
      </c>
      <c r="O18901" s="13">
        <v>2019</v>
      </c>
    </row>
    <row r="18902" spans="1:15" x14ac:dyDescent="0.25">
      <c r="A18902" t="s">
        <v>1245</v>
      </c>
      <c r="C18902" t="s">
        <v>1877</v>
      </c>
      <c r="E18902">
        <v>12</v>
      </c>
      <c r="F18902" t="s">
        <v>1253</v>
      </c>
      <c r="J18902" t="s">
        <v>23</v>
      </c>
      <c r="K18902">
        <v>1</v>
      </c>
      <c r="L18902">
        <v>61.2</v>
      </c>
      <c r="M18902">
        <v>8.3370000000000007E-3</v>
      </c>
      <c r="O18902" s="13">
        <v>2019</v>
      </c>
    </row>
    <row r="18903" spans="1:15" x14ac:dyDescent="0.25">
      <c r="A18903" t="s">
        <v>1245</v>
      </c>
      <c r="C18903" t="s">
        <v>1878</v>
      </c>
      <c r="E18903">
        <v>2</v>
      </c>
      <c r="F18903" t="s">
        <v>1247</v>
      </c>
      <c r="J18903" t="s">
        <v>23</v>
      </c>
      <c r="K18903">
        <v>2</v>
      </c>
      <c r="L18903">
        <v>10.220000000000001</v>
      </c>
      <c r="M18903">
        <v>8.0000000000000002E-3</v>
      </c>
      <c r="O18903" s="13">
        <v>2019</v>
      </c>
    </row>
    <row r="18904" spans="1:15" x14ac:dyDescent="0.25">
      <c r="A18904" t="s">
        <v>1245</v>
      </c>
      <c r="C18904" t="s">
        <v>1878</v>
      </c>
      <c r="E18904">
        <v>2</v>
      </c>
      <c r="F18904" t="s">
        <v>1247</v>
      </c>
      <c r="J18904" t="s">
        <v>23</v>
      </c>
      <c r="K18904">
        <v>1</v>
      </c>
      <c r="L18904">
        <v>5.1100000000000003</v>
      </c>
      <c r="M18904">
        <v>4.0000000000000001E-3</v>
      </c>
      <c r="O18904" s="13">
        <v>2019</v>
      </c>
    </row>
    <row r="18905" spans="1:15" x14ac:dyDescent="0.25">
      <c r="A18905" t="s">
        <v>1245</v>
      </c>
      <c r="C18905" t="s">
        <v>1878</v>
      </c>
      <c r="E18905">
        <v>8</v>
      </c>
      <c r="F18905" t="s">
        <v>1251</v>
      </c>
      <c r="J18905" t="s">
        <v>23</v>
      </c>
      <c r="K18905">
        <v>6</v>
      </c>
      <c r="L18905">
        <v>330.36</v>
      </c>
      <c r="M18905">
        <v>0.19320000000000001</v>
      </c>
      <c r="O18905" s="13">
        <v>2019</v>
      </c>
    </row>
    <row r="18906" spans="1:15" x14ac:dyDescent="0.25">
      <c r="A18906" t="s">
        <v>1245</v>
      </c>
      <c r="C18906" t="s">
        <v>1878</v>
      </c>
      <c r="E18906">
        <v>12</v>
      </c>
      <c r="F18906" t="s">
        <v>1253</v>
      </c>
      <c r="J18906" t="s">
        <v>23</v>
      </c>
      <c r="K18906">
        <v>1</v>
      </c>
      <c r="L18906">
        <v>61.2</v>
      </c>
      <c r="M18906">
        <v>8.3370000000000007E-3</v>
      </c>
      <c r="O18906" s="13">
        <v>2019</v>
      </c>
    </row>
    <row r="18907" spans="1:15" x14ac:dyDescent="0.25">
      <c r="A18907" t="s">
        <v>1245</v>
      </c>
      <c r="C18907" t="s">
        <v>1878</v>
      </c>
      <c r="E18907">
        <v>6</v>
      </c>
      <c r="F18907" t="s">
        <v>1250</v>
      </c>
      <c r="J18907" t="s">
        <v>23</v>
      </c>
      <c r="K18907">
        <v>1</v>
      </c>
      <c r="L18907">
        <v>10.85</v>
      </c>
      <c r="M18907">
        <v>8.5000000000000006E-3</v>
      </c>
      <c r="O18907" s="13">
        <v>2019</v>
      </c>
    </row>
    <row r="18908" spans="1:15" x14ac:dyDescent="0.25">
      <c r="A18908" t="s">
        <v>1245</v>
      </c>
      <c r="C18908" t="s">
        <v>1879</v>
      </c>
      <c r="E18908">
        <v>2</v>
      </c>
      <c r="F18908" t="s">
        <v>1247</v>
      </c>
      <c r="J18908" t="s">
        <v>23</v>
      </c>
      <c r="K18908">
        <v>9</v>
      </c>
      <c r="L18908">
        <v>586.16999999999996</v>
      </c>
      <c r="M18908">
        <v>0.45900000000000002</v>
      </c>
      <c r="O18908" s="13">
        <v>2019</v>
      </c>
    </row>
    <row r="18909" spans="1:15" x14ac:dyDescent="0.25">
      <c r="A18909" t="s">
        <v>1245</v>
      </c>
      <c r="C18909" t="s">
        <v>1879</v>
      </c>
      <c r="E18909">
        <v>6</v>
      </c>
      <c r="F18909" t="s">
        <v>1250</v>
      </c>
      <c r="J18909" t="s">
        <v>23</v>
      </c>
      <c r="K18909">
        <v>13</v>
      </c>
      <c r="L18909">
        <v>1419.34</v>
      </c>
      <c r="M18909">
        <v>1.1114999999999999</v>
      </c>
      <c r="O18909" s="13">
        <v>2019</v>
      </c>
    </row>
    <row r="18910" spans="1:15" x14ac:dyDescent="0.25">
      <c r="A18910" t="s">
        <v>1245</v>
      </c>
      <c r="C18910" t="s">
        <v>1879</v>
      </c>
      <c r="E18910">
        <v>8</v>
      </c>
      <c r="F18910" t="s">
        <v>1251</v>
      </c>
      <c r="J18910" t="s">
        <v>23</v>
      </c>
      <c r="K18910">
        <v>20</v>
      </c>
      <c r="L18910">
        <v>1101.2</v>
      </c>
      <c r="M18910">
        <v>0.64400000000000002</v>
      </c>
      <c r="O18910" s="13">
        <v>2019</v>
      </c>
    </row>
    <row r="18911" spans="1:15" x14ac:dyDescent="0.25">
      <c r="A18911" t="s">
        <v>1245</v>
      </c>
      <c r="C18911" t="s">
        <v>1879</v>
      </c>
      <c r="E18911">
        <v>8</v>
      </c>
      <c r="F18911" t="s">
        <v>1251</v>
      </c>
      <c r="J18911" t="s">
        <v>23</v>
      </c>
      <c r="K18911">
        <v>10</v>
      </c>
      <c r="L18911">
        <v>550.6</v>
      </c>
      <c r="M18911">
        <v>0.32200000000000001</v>
      </c>
      <c r="O18911" s="13">
        <v>2019</v>
      </c>
    </row>
    <row r="18912" spans="1:15" x14ac:dyDescent="0.25">
      <c r="A18912" t="s">
        <v>1245</v>
      </c>
      <c r="C18912" t="s">
        <v>1879</v>
      </c>
      <c r="E18912">
        <v>9</v>
      </c>
      <c r="F18912" t="s">
        <v>1256</v>
      </c>
      <c r="J18912" t="s">
        <v>23</v>
      </c>
      <c r="K18912">
        <v>11</v>
      </c>
      <c r="L18912">
        <v>429.66</v>
      </c>
      <c r="M18912">
        <v>0.35420000000000001</v>
      </c>
      <c r="O18912" s="13">
        <v>2019</v>
      </c>
    </row>
    <row r="18913" spans="1:15" x14ac:dyDescent="0.25">
      <c r="A18913" t="s">
        <v>1245</v>
      </c>
      <c r="C18913" t="s">
        <v>1879</v>
      </c>
      <c r="E18913">
        <v>7</v>
      </c>
      <c r="F18913" t="s">
        <v>1255</v>
      </c>
      <c r="J18913" t="s">
        <v>23</v>
      </c>
      <c r="K18913">
        <v>5</v>
      </c>
      <c r="L18913">
        <v>281.3</v>
      </c>
      <c r="M18913">
        <v>0.16450000000000001</v>
      </c>
      <c r="O18913" s="13">
        <v>2019</v>
      </c>
    </row>
    <row r="18914" spans="1:15" x14ac:dyDescent="0.25">
      <c r="A18914" t="s">
        <v>1245</v>
      </c>
      <c r="C18914" t="s">
        <v>1879</v>
      </c>
      <c r="E18914">
        <v>12</v>
      </c>
      <c r="F18914" t="s">
        <v>1253</v>
      </c>
      <c r="J18914" t="s">
        <v>23</v>
      </c>
      <c r="K18914">
        <v>1</v>
      </c>
      <c r="L18914">
        <v>61.2</v>
      </c>
      <c r="M18914">
        <v>8.3370000000000007E-3</v>
      </c>
      <c r="O18914" s="13">
        <v>2019</v>
      </c>
    </row>
    <row r="18915" spans="1:15" x14ac:dyDescent="0.25">
      <c r="A18915" t="s">
        <v>1245</v>
      </c>
      <c r="C18915" t="s">
        <v>1880</v>
      </c>
      <c r="E18915">
        <v>2</v>
      </c>
      <c r="F18915" t="s">
        <v>1247</v>
      </c>
      <c r="J18915" t="s">
        <v>23</v>
      </c>
      <c r="K18915">
        <v>20</v>
      </c>
      <c r="L18915">
        <v>1302.5999999999999</v>
      </c>
      <c r="M18915">
        <v>1.02</v>
      </c>
      <c r="O18915" s="13">
        <v>2019</v>
      </c>
    </row>
    <row r="18916" spans="1:15" x14ac:dyDescent="0.25">
      <c r="A18916" t="s">
        <v>1245</v>
      </c>
      <c r="C18916" t="s">
        <v>1880</v>
      </c>
      <c r="E18916">
        <v>2</v>
      </c>
      <c r="F18916" t="s">
        <v>1247</v>
      </c>
      <c r="J18916" t="s">
        <v>23</v>
      </c>
      <c r="K18916">
        <v>9</v>
      </c>
      <c r="L18916">
        <v>586.16999999999996</v>
      </c>
      <c r="M18916">
        <v>0.45900000000000002</v>
      </c>
      <c r="O18916" s="13">
        <v>2019</v>
      </c>
    </row>
    <row r="18917" spans="1:15" x14ac:dyDescent="0.25">
      <c r="A18917" t="s">
        <v>1245</v>
      </c>
      <c r="C18917" t="s">
        <v>1880</v>
      </c>
      <c r="E18917">
        <v>6</v>
      </c>
      <c r="F18917" t="s">
        <v>1250</v>
      </c>
      <c r="J18917" t="s">
        <v>23</v>
      </c>
      <c r="K18917">
        <v>2</v>
      </c>
      <c r="L18917">
        <v>218.36</v>
      </c>
      <c r="M18917">
        <v>0.17100000000000001</v>
      </c>
      <c r="O18917" s="13">
        <v>2019</v>
      </c>
    </row>
    <row r="18918" spans="1:15" x14ac:dyDescent="0.25">
      <c r="A18918" t="s">
        <v>1245</v>
      </c>
      <c r="C18918" t="s">
        <v>1880</v>
      </c>
      <c r="E18918">
        <v>8</v>
      </c>
      <c r="F18918" t="s">
        <v>1251</v>
      </c>
      <c r="J18918" t="s">
        <v>23</v>
      </c>
      <c r="K18918">
        <v>1</v>
      </c>
      <c r="L18918">
        <v>55.06</v>
      </c>
      <c r="M18918">
        <v>3.2199999999999999E-2</v>
      </c>
      <c r="O18918" s="13">
        <v>2019</v>
      </c>
    </row>
    <row r="18919" spans="1:15" x14ac:dyDescent="0.25">
      <c r="A18919" t="s">
        <v>1245</v>
      </c>
      <c r="C18919" t="s">
        <v>1880</v>
      </c>
      <c r="E18919">
        <v>11</v>
      </c>
      <c r="F18919" t="s">
        <v>1274</v>
      </c>
      <c r="J18919" t="s">
        <v>23</v>
      </c>
      <c r="K18919">
        <v>6</v>
      </c>
      <c r="L18919">
        <v>299.10000000000002</v>
      </c>
      <c r="M18919">
        <v>0.24660000000000001</v>
      </c>
      <c r="O18919" s="13">
        <v>2019</v>
      </c>
    </row>
    <row r="18920" spans="1:15" x14ac:dyDescent="0.25">
      <c r="A18920" t="s">
        <v>1245</v>
      </c>
      <c r="C18920" t="s">
        <v>1880</v>
      </c>
      <c r="E18920">
        <v>3</v>
      </c>
      <c r="F18920" t="s">
        <v>1260</v>
      </c>
      <c r="J18920" t="s">
        <v>23</v>
      </c>
      <c r="K18920">
        <v>13</v>
      </c>
      <c r="L18920">
        <v>904.93</v>
      </c>
      <c r="M18920">
        <v>0.52129999999999999</v>
      </c>
      <c r="O18920" s="13">
        <v>2019</v>
      </c>
    </row>
    <row r="18921" spans="1:15" x14ac:dyDescent="0.25">
      <c r="A18921" t="s">
        <v>1245</v>
      </c>
      <c r="C18921" t="s">
        <v>1880</v>
      </c>
      <c r="E18921">
        <v>12</v>
      </c>
      <c r="F18921" t="s">
        <v>1253</v>
      </c>
      <c r="J18921" t="s">
        <v>23</v>
      </c>
      <c r="K18921">
        <v>1</v>
      </c>
      <c r="L18921">
        <v>61.2</v>
      </c>
      <c r="M18921">
        <v>8.3370000000000007E-3</v>
      </c>
      <c r="O18921" s="13">
        <v>2019</v>
      </c>
    </row>
    <row r="18922" spans="1:15" x14ac:dyDescent="0.25">
      <c r="A18922" t="s">
        <v>1245</v>
      </c>
      <c r="C18922" t="s">
        <v>1881</v>
      </c>
      <c r="E18922">
        <v>2</v>
      </c>
      <c r="F18922" t="s">
        <v>1247</v>
      </c>
      <c r="J18922" t="s">
        <v>23</v>
      </c>
      <c r="K18922">
        <v>8</v>
      </c>
      <c r="L18922">
        <v>521.04</v>
      </c>
      <c r="M18922">
        <v>0.40799999999999997</v>
      </c>
      <c r="O18922" s="13">
        <v>2019</v>
      </c>
    </row>
    <row r="18923" spans="1:15" x14ac:dyDescent="0.25">
      <c r="A18923" t="s">
        <v>1245</v>
      </c>
      <c r="C18923" t="s">
        <v>1881</v>
      </c>
      <c r="E18923">
        <v>2</v>
      </c>
      <c r="F18923" t="s">
        <v>1247</v>
      </c>
      <c r="J18923" t="s">
        <v>23</v>
      </c>
      <c r="K18923">
        <v>10</v>
      </c>
      <c r="L18923">
        <v>51.1</v>
      </c>
      <c r="M18923">
        <v>0.04</v>
      </c>
      <c r="O18923" s="13">
        <v>2019</v>
      </c>
    </row>
    <row r="18924" spans="1:15" x14ac:dyDescent="0.25">
      <c r="A18924" t="s">
        <v>1245</v>
      </c>
      <c r="C18924" t="s">
        <v>1881</v>
      </c>
      <c r="E18924">
        <v>6</v>
      </c>
      <c r="F18924" t="s">
        <v>1250</v>
      </c>
      <c r="J18924" t="s">
        <v>23</v>
      </c>
      <c r="K18924">
        <v>9</v>
      </c>
      <c r="L18924">
        <v>97.65</v>
      </c>
      <c r="M18924">
        <v>7.6499999999999999E-2</v>
      </c>
      <c r="O18924" s="13">
        <v>2019</v>
      </c>
    </row>
    <row r="18925" spans="1:15" x14ac:dyDescent="0.25">
      <c r="A18925" t="s">
        <v>1245</v>
      </c>
      <c r="C18925" t="s">
        <v>1881</v>
      </c>
      <c r="E18925">
        <v>4</v>
      </c>
      <c r="F18925" t="s">
        <v>1249</v>
      </c>
      <c r="J18925" t="s">
        <v>23</v>
      </c>
      <c r="K18925">
        <v>14</v>
      </c>
      <c r="L18925">
        <v>957.6</v>
      </c>
      <c r="M18925">
        <v>0.55159999999999998</v>
      </c>
      <c r="O18925" s="13">
        <v>2019</v>
      </c>
    </row>
    <row r="18926" spans="1:15" x14ac:dyDescent="0.25">
      <c r="A18926" t="s">
        <v>1245</v>
      </c>
      <c r="C18926" t="s">
        <v>1881</v>
      </c>
      <c r="E18926">
        <v>3</v>
      </c>
      <c r="F18926" t="s">
        <v>1260</v>
      </c>
      <c r="J18926" t="s">
        <v>23</v>
      </c>
      <c r="K18926">
        <v>16</v>
      </c>
      <c r="L18926">
        <v>1113.76</v>
      </c>
      <c r="M18926">
        <v>0.64159999999999995</v>
      </c>
      <c r="O18926" s="13">
        <v>2019</v>
      </c>
    </row>
    <row r="18927" spans="1:15" x14ac:dyDescent="0.25">
      <c r="A18927" t="s">
        <v>1245</v>
      </c>
      <c r="C18927" t="s">
        <v>1881</v>
      </c>
      <c r="E18927">
        <v>12</v>
      </c>
      <c r="F18927" t="s">
        <v>1253</v>
      </c>
      <c r="J18927" t="s">
        <v>23</v>
      </c>
      <c r="K18927">
        <v>1</v>
      </c>
      <c r="L18927">
        <v>61.2</v>
      </c>
      <c r="M18927">
        <v>8.3370000000000007E-3</v>
      </c>
      <c r="O18927" s="13">
        <v>2019</v>
      </c>
    </row>
    <row r="18928" spans="1:15" x14ac:dyDescent="0.25">
      <c r="A18928" t="s">
        <v>1245</v>
      </c>
      <c r="C18928" t="s">
        <v>1882</v>
      </c>
      <c r="E18928">
        <v>2</v>
      </c>
      <c r="F18928" t="s">
        <v>1247</v>
      </c>
      <c r="J18928" t="s">
        <v>23</v>
      </c>
      <c r="K18928">
        <v>2</v>
      </c>
      <c r="L18928">
        <v>10.220000000000001</v>
      </c>
      <c r="M18928">
        <v>8.0000000000000002E-3</v>
      </c>
      <c r="O18928" s="13">
        <v>2019</v>
      </c>
    </row>
    <row r="18929" spans="1:15" x14ac:dyDescent="0.25">
      <c r="A18929" t="s">
        <v>1245</v>
      </c>
      <c r="C18929" t="s">
        <v>1882</v>
      </c>
      <c r="E18929">
        <v>2</v>
      </c>
      <c r="F18929" t="s">
        <v>1247</v>
      </c>
      <c r="J18929" t="s">
        <v>23</v>
      </c>
      <c r="K18929">
        <v>6</v>
      </c>
      <c r="L18929">
        <v>390.78</v>
      </c>
      <c r="M18929">
        <v>0.30599999999999999</v>
      </c>
      <c r="O18929" s="13">
        <v>2019</v>
      </c>
    </row>
    <row r="18930" spans="1:15" x14ac:dyDescent="0.25">
      <c r="A18930" t="s">
        <v>1245</v>
      </c>
      <c r="C18930" t="s">
        <v>1882</v>
      </c>
      <c r="E18930">
        <v>6</v>
      </c>
      <c r="F18930" t="s">
        <v>1250</v>
      </c>
      <c r="J18930" t="s">
        <v>23</v>
      </c>
      <c r="K18930">
        <v>6</v>
      </c>
      <c r="L18930">
        <v>655.08000000000004</v>
      </c>
      <c r="M18930">
        <v>0.51300000000000001</v>
      </c>
      <c r="O18930" s="13">
        <v>2019</v>
      </c>
    </row>
    <row r="18931" spans="1:15" x14ac:dyDescent="0.25">
      <c r="A18931" t="s">
        <v>1245</v>
      </c>
      <c r="C18931" t="s">
        <v>1882</v>
      </c>
      <c r="E18931">
        <v>12</v>
      </c>
      <c r="F18931" t="s">
        <v>1253</v>
      </c>
      <c r="J18931" t="s">
        <v>23</v>
      </c>
      <c r="K18931">
        <v>1</v>
      </c>
      <c r="L18931">
        <v>61.2</v>
      </c>
      <c r="M18931">
        <v>8.3370000000000007E-3</v>
      </c>
      <c r="O18931" s="13">
        <v>2019</v>
      </c>
    </row>
    <row r="18932" spans="1:15" x14ac:dyDescent="0.25">
      <c r="A18932" t="s">
        <v>1245</v>
      </c>
      <c r="C18932" t="s">
        <v>1882</v>
      </c>
      <c r="E18932">
        <v>8</v>
      </c>
      <c r="F18932" t="s">
        <v>1251</v>
      </c>
      <c r="J18932" t="s">
        <v>23</v>
      </c>
      <c r="K18932">
        <v>15</v>
      </c>
      <c r="L18932">
        <v>825.9</v>
      </c>
      <c r="M18932">
        <v>0.48299999999999998</v>
      </c>
      <c r="O18932" s="13">
        <v>2019</v>
      </c>
    </row>
    <row r="18933" spans="1:15" x14ac:dyDescent="0.25">
      <c r="A18933" t="s">
        <v>1245</v>
      </c>
      <c r="C18933" t="s">
        <v>1882</v>
      </c>
      <c r="E18933">
        <v>9</v>
      </c>
      <c r="F18933" t="s">
        <v>1256</v>
      </c>
      <c r="J18933" t="s">
        <v>23</v>
      </c>
      <c r="K18933">
        <v>8</v>
      </c>
      <c r="L18933">
        <v>312.48</v>
      </c>
      <c r="M18933">
        <v>0.2576</v>
      </c>
      <c r="O18933" s="13">
        <v>2019</v>
      </c>
    </row>
    <row r="18934" spans="1:15" x14ac:dyDescent="0.25">
      <c r="A18934" t="s">
        <v>1245</v>
      </c>
      <c r="C18934" t="s">
        <v>1882</v>
      </c>
      <c r="E18934">
        <v>5</v>
      </c>
      <c r="F18934" t="s">
        <v>1269</v>
      </c>
      <c r="J18934" t="s">
        <v>23</v>
      </c>
      <c r="K18934">
        <v>1</v>
      </c>
      <c r="L18934">
        <v>99.13</v>
      </c>
      <c r="M18934">
        <v>5.7099999999999998E-2</v>
      </c>
      <c r="O18934" s="13">
        <v>2019</v>
      </c>
    </row>
    <row r="18935" spans="1:15" x14ac:dyDescent="0.25">
      <c r="A18935" t="s">
        <v>1245</v>
      </c>
      <c r="C18935" t="s">
        <v>1882</v>
      </c>
      <c r="E18935">
        <v>7</v>
      </c>
      <c r="F18935" t="s">
        <v>1255</v>
      </c>
      <c r="J18935" t="s">
        <v>23</v>
      </c>
      <c r="K18935">
        <v>4</v>
      </c>
      <c r="L18935">
        <v>225.04</v>
      </c>
      <c r="M18935">
        <v>0.13159999999999999</v>
      </c>
      <c r="O18935" s="13">
        <v>2019</v>
      </c>
    </row>
    <row r="18936" spans="1:15" x14ac:dyDescent="0.25">
      <c r="A18936" t="s">
        <v>1245</v>
      </c>
      <c r="C18936" t="s">
        <v>1883</v>
      </c>
      <c r="E18936">
        <v>2</v>
      </c>
      <c r="F18936" t="s">
        <v>1247</v>
      </c>
      <c r="J18936" t="s">
        <v>23</v>
      </c>
      <c r="K18936">
        <v>8</v>
      </c>
      <c r="L18936">
        <v>521.04</v>
      </c>
      <c r="M18936">
        <v>0.40799999999999997</v>
      </c>
      <c r="O18936" s="13">
        <v>2019</v>
      </c>
    </row>
    <row r="18937" spans="1:15" x14ac:dyDescent="0.25">
      <c r="A18937" t="s">
        <v>1245</v>
      </c>
      <c r="C18937" t="s">
        <v>1883</v>
      </c>
      <c r="E18937">
        <v>7</v>
      </c>
      <c r="F18937" t="s">
        <v>1255</v>
      </c>
      <c r="J18937" t="s">
        <v>23</v>
      </c>
      <c r="K18937">
        <v>3</v>
      </c>
      <c r="L18937">
        <v>168.78</v>
      </c>
      <c r="M18937">
        <v>9.8699999999999996E-2</v>
      </c>
      <c r="O18937" s="13">
        <v>2019</v>
      </c>
    </row>
    <row r="18938" spans="1:15" x14ac:dyDescent="0.25">
      <c r="A18938" t="s">
        <v>1245</v>
      </c>
      <c r="C18938" t="s">
        <v>1883</v>
      </c>
      <c r="E18938">
        <v>8</v>
      </c>
      <c r="F18938" t="s">
        <v>1251</v>
      </c>
      <c r="J18938" t="s">
        <v>23</v>
      </c>
      <c r="K18938">
        <v>2</v>
      </c>
      <c r="L18938">
        <v>110.12</v>
      </c>
      <c r="M18938">
        <v>6.4399999999999999E-2</v>
      </c>
      <c r="O18938" s="13">
        <v>2019</v>
      </c>
    </row>
    <row r="18939" spans="1:15" x14ac:dyDescent="0.25">
      <c r="A18939" t="s">
        <v>1245</v>
      </c>
      <c r="C18939" t="s">
        <v>1884</v>
      </c>
      <c r="E18939">
        <v>2</v>
      </c>
      <c r="F18939" t="s">
        <v>1247</v>
      </c>
      <c r="J18939" t="s">
        <v>23</v>
      </c>
      <c r="K18939">
        <v>1</v>
      </c>
      <c r="L18939">
        <v>5.1100000000000003</v>
      </c>
      <c r="M18939">
        <v>4.0000000000000001E-3</v>
      </c>
      <c r="O18939" s="13">
        <v>2019</v>
      </c>
    </row>
    <row r="18940" spans="1:15" x14ac:dyDescent="0.25">
      <c r="A18940" t="s">
        <v>1245</v>
      </c>
      <c r="C18940" t="s">
        <v>1884</v>
      </c>
      <c r="E18940">
        <v>6</v>
      </c>
      <c r="F18940" t="s">
        <v>1250</v>
      </c>
      <c r="J18940" t="s">
        <v>23</v>
      </c>
      <c r="K18940">
        <v>1</v>
      </c>
      <c r="L18940">
        <v>10.85</v>
      </c>
      <c r="M18940">
        <v>8.5000000000000006E-3</v>
      </c>
      <c r="O18940" s="13">
        <v>2019</v>
      </c>
    </row>
    <row r="18941" spans="1:15" x14ac:dyDescent="0.25">
      <c r="A18941" t="s">
        <v>1245</v>
      </c>
      <c r="C18941" t="s">
        <v>1884</v>
      </c>
      <c r="E18941">
        <v>12</v>
      </c>
      <c r="F18941" t="s">
        <v>1253</v>
      </c>
      <c r="J18941" t="s">
        <v>23</v>
      </c>
      <c r="K18941">
        <v>1</v>
      </c>
      <c r="L18941">
        <v>61.2</v>
      </c>
      <c r="M18941">
        <v>8.3370000000000007E-3</v>
      </c>
      <c r="O18941" s="13">
        <v>2019</v>
      </c>
    </row>
    <row r="18942" spans="1:15" x14ac:dyDescent="0.25">
      <c r="A18942" t="s">
        <v>1245</v>
      </c>
      <c r="C18942" t="s">
        <v>1885</v>
      </c>
      <c r="E18942">
        <v>2</v>
      </c>
      <c r="F18942" t="s">
        <v>1247</v>
      </c>
      <c r="J18942" t="s">
        <v>23</v>
      </c>
      <c r="K18942">
        <v>12</v>
      </c>
      <c r="L18942">
        <v>781.56</v>
      </c>
      <c r="M18942">
        <v>0.61199999999999999</v>
      </c>
      <c r="O18942" s="13">
        <v>2019</v>
      </c>
    </row>
    <row r="18943" spans="1:15" x14ac:dyDescent="0.25">
      <c r="A18943" t="s">
        <v>1245</v>
      </c>
      <c r="C18943" t="s">
        <v>1885</v>
      </c>
      <c r="E18943">
        <v>8</v>
      </c>
      <c r="F18943" t="s">
        <v>1251</v>
      </c>
      <c r="J18943" t="s">
        <v>23</v>
      </c>
      <c r="K18943">
        <v>8</v>
      </c>
      <c r="L18943">
        <v>440.48</v>
      </c>
      <c r="M18943">
        <v>0.2576</v>
      </c>
      <c r="O18943" s="13">
        <v>2019</v>
      </c>
    </row>
    <row r="18944" spans="1:15" x14ac:dyDescent="0.25">
      <c r="A18944" t="s">
        <v>1245</v>
      </c>
      <c r="C18944" t="s">
        <v>1885</v>
      </c>
      <c r="E18944">
        <v>9</v>
      </c>
      <c r="F18944" t="s">
        <v>1256</v>
      </c>
      <c r="J18944" t="s">
        <v>23</v>
      </c>
      <c r="K18944">
        <v>11</v>
      </c>
      <c r="L18944">
        <v>429.66</v>
      </c>
      <c r="M18944">
        <v>0.35420000000000001</v>
      </c>
      <c r="O18944" s="13">
        <v>2019</v>
      </c>
    </row>
    <row r="18945" spans="1:15" x14ac:dyDescent="0.25">
      <c r="A18945" t="s">
        <v>1245</v>
      </c>
      <c r="C18945" t="s">
        <v>1885</v>
      </c>
      <c r="E18945">
        <v>4</v>
      </c>
      <c r="F18945" t="s">
        <v>1249</v>
      </c>
      <c r="J18945" t="s">
        <v>23</v>
      </c>
      <c r="K18945">
        <v>2</v>
      </c>
      <c r="L18945">
        <v>136.80000000000001</v>
      </c>
      <c r="M18945">
        <v>7.8799999999999995E-2</v>
      </c>
      <c r="O18945" s="13">
        <v>2019</v>
      </c>
    </row>
    <row r="18946" spans="1:15" x14ac:dyDescent="0.25">
      <c r="A18946" t="s">
        <v>1245</v>
      </c>
      <c r="C18946" t="s">
        <v>1885</v>
      </c>
      <c r="E18946">
        <v>12</v>
      </c>
      <c r="F18946" t="s">
        <v>1253</v>
      </c>
      <c r="J18946" t="s">
        <v>23</v>
      </c>
      <c r="K18946">
        <v>1</v>
      </c>
      <c r="L18946">
        <v>61.2</v>
      </c>
      <c r="M18946">
        <v>8.3370000000000007E-3</v>
      </c>
      <c r="O18946" s="13">
        <v>2019</v>
      </c>
    </row>
    <row r="18947" spans="1:15" x14ac:dyDescent="0.25">
      <c r="A18947" t="s">
        <v>1245</v>
      </c>
      <c r="C18947" t="s">
        <v>1886</v>
      </c>
      <c r="E18947">
        <v>2</v>
      </c>
      <c r="F18947" t="s">
        <v>1247</v>
      </c>
      <c r="J18947" t="s">
        <v>23</v>
      </c>
      <c r="K18947">
        <v>14</v>
      </c>
      <c r="L18947">
        <v>911.82</v>
      </c>
      <c r="M18947">
        <v>0.71399999999999997</v>
      </c>
      <c r="O18947" s="13">
        <v>2019</v>
      </c>
    </row>
    <row r="18948" spans="1:15" x14ac:dyDescent="0.25">
      <c r="A18948" t="s">
        <v>1245</v>
      </c>
      <c r="C18948" t="s">
        <v>1886</v>
      </c>
      <c r="E18948">
        <v>6</v>
      </c>
      <c r="F18948" t="s">
        <v>1250</v>
      </c>
      <c r="J18948" t="s">
        <v>23</v>
      </c>
      <c r="K18948">
        <v>2</v>
      </c>
      <c r="L18948">
        <v>21.7</v>
      </c>
      <c r="M18948">
        <v>1.7000000000000001E-2</v>
      </c>
      <c r="O18948" s="13">
        <v>2019</v>
      </c>
    </row>
    <row r="18949" spans="1:15" x14ac:dyDescent="0.25">
      <c r="A18949" t="s">
        <v>1245</v>
      </c>
      <c r="C18949" t="s">
        <v>1886</v>
      </c>
      <c r="E18949">
        <v>6</v>
      </c>
      <c r="F18949" t="s">
        <v>1250</v>
      </c>
      <c r="J18949" t="s">
        <v>23</v>
      </c>
      <c r="K18949">
        <v>1</v>
      </c>
      <c r="L18949">
        <v>109.18</v>
      </c>
      <c r="M18949">
        <v>8.5500000000000007E-2</v>
      </c>
      <c r="O18949" s="13">
        <v>2019</v>
      </c>
    </row>
    <row r="18950" spans="1:15" x14ac:dyDescent="0.25">
      <c r="A18950" t="s">
        <v>1245</v>
      </c>
      <c r="C18950" t="s">
        <v>1886</v>
      </c>
      <c r="E18950">
        <v>8</v>
      </c>
      <c r="F18950" t="s">
        <v>1251</v>
      </c>
      <c r="J18950" t="s">
        <v>23</v>
      </c>
      <c r="K18950">
        <v>15</v>
      </c>
      <c r="L18950">
        <v>825.9</v>
      </c>
      <c r="M18950">
        <v>0.48299999999999998</v>
      </c>
      <c r="O18950" s="13">
        <v>2019</v>
      </c>
    </row>
    <row r="18951" spans="1:15" x14ac:dyDescent="0.25">
      <c r="A18951" t="s">
        <v>1245</v>
      </c>
      <c r="C18951" t="s">
        <v>1886</v>
      </c>
      <c r="E18951">
        <v>3</v>
      </c>
      <c r="F18951" t="s">
        <v>1260</v>
      </c>
      <c r="J18951" t="s">
        <v>23</v>
      </c>
      <c r="K18951">
        <v>2</v>
      </c>
      <c r="L18951">
        <v>139.22</v>
      </c>
      <c r="M18951">
        <v>8.0199999999999994E-2</v>
      </c>
      <c r="O18951" s="13">
        <v>2019</v>
      </c>
    </row>
    <row r="18952" spans="1:15" x14ac:dyDescent="0.25">
      <c r="A18952" t="s">
        <v>1245</v>
      </c>
      <c r="C18952" t="s">
        <v>1886</v>
      </c>
      <c r="E18952">
        <v>12</v>
      </c>
      <c r="F18952" t="s">
        <v>1253</v>
      </c>
      <c r="J18952" t="s">
        <v>23</v>
      </c>
      <c r="K18952">
        <v>1</v>
      </c>
      <c r="L18952">
        <v>61.2</v>
      </c>
      <c r="M18952">
        <v>8.3370000000000007E-3</v>
      </c>
      <c r="O18952" s="13">
        <v>2019</v>
      </c>
    </row>
    <row r="18953" spans="1:15" x14ac:dyDescent="0.25">
      <c r="A18953" t="s">
        <v>1245</v>
      </c>
      <c r="C18953" t="s">
        <v>1887</v>
      </c>
      <c r="E18953">
        <v>6</v>
      </c>
      <c r="F18953" t="s">
        <v>1250</v>
      </c>
      <c r="J18953" t="s">
        <v>23</v>
      </c>
      <c r="K18953">
        <v>6</v>
      </c>
      <c r="L18953">
        <v>655.08000000000004</v>
      </c>
      <c r="M18953">
        <v>0.51300000000000001</v>
      </c>
      <c r="O18953" s="13">
        <v>2019</v>
      </c>
    </row>
    <row r="18954" spans="1:15" x14ac:dyDescent="0.25">
      <c r="A18954" t="s">
        <v>1245</v>
      </c>
      <c r="C18954" t="s">
        <v>1887</v>
      </c>
      <c r="E18954">
        <v>8</v>
      </c>
      <c r="F18954" t="s">
        <v>1251</v>
      </c>
      <c r="J18954" t="s">
        <v>23</v>
      </c>
      <c r="K18954">
        <v>11</v>
      </c>
      <c r="L18954">
        <v>605.66</v>
      </c>
      <c r="M18954">
        <v>0.35420000000000001</v>
      </c>
      <c r="O18954" s="13">
        <v>2019</v>
      </c>
    </row>
    <row r="18955" spans="1:15" x14ac:dyDescent="0.25">
      <c r="A18955" t="s">
        <v>1245</v>
      </c>
      <c r="C18955" t="s">
        <v>1887</v>
      </c>
      <c r="E18955">
        <v>4</v>
      </c>
      <c r="F18955" t="s">
        <v>1249</v>
      </c>
      <c r="J18955" t="s">
        <v>23</v>
      </c>
      <c r="K18955">
        <v>4</v>
      </c>
      <c r="L18955">
        <v>273.60000000000002</v>
      </c>
      <c r="M18955">
        <v>0.15759999999999999</v>
      </c>
      <c r="O18955" s="13">
        <v>2019</v>
      </c>
    </row>
    <row r="18956" spans="1:15" x14ac:dyDescent="0.25">
      <c r="A18956" t="s">
        <v>1245</v>
      </c>
      <c r="C18956" t="s">
        <v>1887</v>
      </c>
      <c r="E18956">
        <v>3</v>
      </c>
      <c r="F18956" t="s">
        <v>1260</v>
      </c>
      <c r="J18956" t="s">
        <v>23</v>
      </c>
      <c r="K18956">
        <v>2</v>
      </c>
      <c r="L18956">
        <v>139.22</v>
      </c>
      <c r="M18956">
        <v>8.0199999999999994E-2</v>
      </c>
      <c r="O18956" s="13">
        <v>2019</v>
      </c>
    </row>
    <row r="18957" spans="1:15" x14ac:dyDescent="0.25">
      <c r="A18957" t="s">
        <v>1245</v>
      </c>
      <c r="C18957" t="s">
        <v>1888</v>
      </c>
      <c r="E18957">
        <v>9</v>
      </c>
      <c r="F18957" t="s">
        <v>1256</v>
      </c>
      <c r="J18957" t="s">
        <v>23</v>
      </c>
      <c r="K18957">
        <v>6</v>
      </c>
      <c r="L18957">
        <v>234.36</v>
      </c>
      <c r="M18957">
        <v>0.19320000000000001</v>
      </c>
      <c r="O18957" s="13">
        <v>2019</v>
      </c>
    </row>
    <row r="18958" spans="1:15" x14ac:dyDescent="0.25">
      <c r="A18958" t="s">
        <v>1245</v>
      </c>
      <c r="C18958" t="s">
        <v>1888</v>
      </c>
      <c r="E18958">
        <v>4</v>
      </c>
      <c r="F18958" t="s">
        <v>1249</v>
      </c>
      <c r="J18958" t="s">
        <v>23</v>
      </c>
      <c r="K18958">
        <v>3</v>
      </c>
      <c r="L18958">
        <v>205.2</v>
      </c>
      <c r="M18958">
        <v>0.1182</v>
      </c>
      <c r="O18958" s="13">
        <v>2019</v>
      </c>
    </row>
    <row r="18959" spans="1:15" x14ac:dyDescent="0.25">
      <c r="A18959" t="s">
        <v>1245</v>
      </c>
      <c r="C18959" t="s">
        <v>1888</v>
      </c>
      <c r="E18959">
        <v>8</v>
      </c>
      <c r="F18959" t="s">
        <v>1251</v>
      </c>
      <c r="J18959" t="s">
        <v>23</v>
      </c>
      <c r="K18959">
        <v>4</v>
      </c>
      <c r="L18959">
        <v>220.24</v>
      </c>
      <c r="M18959">
        <v>0.1288</v>
      </c>
      <c r="O18959" s="13">
        <v>2019</v>
      </c>
    </row>
    <row r="18960" spans="1:15" x14ac:dyDescent="0.25">
      <c r="A18960" t="s">
        <v>1245</v>
      </c>
      <c r="C18960" t="s">
        <v>1888</v>
      </c>
      <c r="E18960">
        <v>2</v>
      </c>
      <c r="F18960" t="s">
        <v>1247</v>
      </c>
      <c r="J18960" t="s">
        <v>23</v>
      </c>
      <c r="K18960">
        <v>15</v>
      </c>
      <c r="L18960">
        <v>976.95</v>
      </c>
      <c r="M18960">
        <v>0.76500000000000001</v>
      </c>
      <c r="O18960" s="13">
        <v>2019</v>
      </c>
    </row>
    <row r="18961" spans="1:15" x14ac:dyDescent="0.25">
      <c r="A18961" t="s">
        <v>1245</v>
      </c>
      <c r="C18961" t="s">
        <v>1888</v>
      </c>
      <c r="E18961">
        <v>12</v>
      </c>
      <c r="F18961" t="s">
        <v>1253</v>
      </c>
      <c r="J18961" t="s">
        <v>23</v>
      </c>
      <c r="K18961">
        <v>1</v>
      </c>
      <c r="L18961">
        <v>61.2</v>
      </c>
      <c r="M18961">
        <v>8.3370000000000007E-3</v>
      </c>
      <c r="O18961" s="13">
        <v>2019</v>
      </c>
    </row>
    <row r="18962" spans="1:15" x14ac:dyDescent="0.25">
      <c r="A18962" t="s">
        <v>1245</v>
      </c>
      <c r="C18962" t="s">
        <v>1889</v>
      </c>
      <c r="E18962">
        <v>8</v>
      </c>
      <c r="F18962" t="s">
        <v>1251</v>
      </c>
      <c r="J18962" t="s">
        <v>23</v>
      </c>
      <c r="K18962">
        <v>7</v>
      </c>
      <c r="L18962">
        <v>385.42</v>
      </c>
      <c r="M18962">
        <v>0.22539999999999999</v>
      </c>
      <c r="O18962" s="13">
        <v>2019</v>
      </c>
    </row>
    <row r="18963" spans="1:15" x14ac:dyDescent="0.25">
      <c r="A18963" t="s">
        <v>1245</v>
      </c>
      <c r="C18963" t="s">
        <v>1889</v>
      </c>
      <c r="E18963">
        <v>2</v>
      </c>
      <c r="F18963" t="s">
        <v>1247</v>
      </c>
      <c r="J18963" t="s">
        <v>23</v>
      </c>
      <c r="K18963">
        <v>13</v>
      </c>
      <c r="L18963">
        <v>66.430000000000007</v>
      </c>
      <c r="M18963">
        <v>5.1999999999999998E-2</v>
      </c>
      <c r="O18963" s="13">
        <v>2019</v>
      </c>
    </row>
    <row r="18964" spans="1:15" x14ac:dyDescent="0.25">
      <c r="A18964" t="s">
        <v>1245</v>
      </c>
      <c r="C18964" t="s">
        <v>1889</v>
      </c>
      <c r="E18964">
        <v>2</v>
      </c>
      <c r="F18964" t="s">
        <v>1247</v>
      </c>
      <c r="J18964" t="s">
        <v>23</v>
      </c>
      <c r="K18964">
        <v>2</v>
      </c>
      <c r="L18964">
        <v>130.26</v>
      </c>
      <c r="M18964">
        <v>0.10199999999999999</v>
      </c>
      <c r="O18964" s="13">
        <v>2019</v>
      </c>
    </row>
    <row r="18965" spans="1:15" x14ac:dyDescent="0.25">
      <c r="A18965" t="s">
        <v>1245</v>
      </c>
      <c r="C18965" t="s">
        <v>1889</v>
      </c>
      <c r="E18965">
        <v>9</v>
      </c>
      <c r="F18965" t="s">
        <v>1256</v>
      </c>
      <c r="J18965" t="s">
        <v>23</v>
      </c>
      <c r="K18965">
        <v>18</v>
      </c>
      <c r="L18965">
        <v>703.08</v>
      </c>
      <c r="M18965">
        <v>0.5796</v>
      </c>
      <c r="O18965" s="13">
        <v>2019</v>
      </c>
    </row>
    <row r="18966" spans="1:15" x14ac:dyDescent="0.25">
      <c r="A18966" t="s">
        <v>1245</v>
      </c>
      <c r="C18966" t="s">
        <v>1889</v>
      </c>
      <c r="E18966">
        <v>4</v>
      </c>
      <c r="F18966" t="s">
        <v>1249</v>
      </c>
      <c r="J18966" t="s">
        <v>23</v>
      </c>
      <c r="K18966">
        <v>2</v>
      </c>
      <c r="L18966">
        <v>136.80000000000001</v>
      </c>
      <c r="M18966">
        <v>7.8799999999999995E-2</v>
      </c>
      <c r="O18966" s="13">
        <v>2019</v>
      </c>
    </row>
    <row r="18967" spans="1:15" x14ac:dyDescent="0.25">
      <c r="A18967" t="s">
        <v>1245</v>
      </c>
      <c r="C18967" t="s">
        <v>1889</v>
      </c>
      <c r="E18967">
        <v>11</v>
      </c>
      <c r="F18967" t="s">
        <v>1274</v>
      </c>
      <c r="J18967" t="s">
        <v>23</v>
      </c>
      <c r="K18967">
        <v>4</v>
      </c>
      <c r="L18967">
        <v>199.4</v>
      </c>
      <c r="M18967">
        <v>0.16439999999999999</v>
      </c>
      <c r="O18967" s="13">
        <v>2019</v>
      </c>
    </row>
    <row r="18968" spans="1:15" x14ac:dyDescent="0.25">
      <c r="A18968" t="s">
        <v>1245</v>
      </c>
      <c r="C18968" t="s">
        <v>1889</v>
      </c>
      <c r="E18968">
        <v>12</v>
      </c>
      <c r="F18968" t="s">
        <v>1253</v>
      </c>
      <c r="J18968" t="s">
        <v>23</v>
      </c>
      <c r="K18968">
        <v>1</v>
      </c>
      <c r="L18968">
        <v>61.2</v>
      </c>
      <c r="M18968">
        <v>8.3370000000000007E-3</v>
      </c>
      <c r="O18968" s="13">
        <v>2019</v>
      </c>
    </row>
    <row r="18969" spans="1:15" x14ac:dyDescent="0.25">
      <c r="A18969" t="s">
        <v>1245</v>
      </c>
      <c r="C18969" t="s">
        <v>1889</v>
      </c>
      <c r="E18969">
        <v>6</v>
      </c>
      <c r="F18969" t="s">
        <v>1250</v>
      </c>
      <c r="J18969" t="s">
        <v>23</v>
      </c>
      <c r="K18969">
        <v>3</v>
      </c>
      <c r="L18969">
        <v>32.549999999999997</v>
      </c>
      <c r="M18969">
        <v>2.5499999999999998E-2</v>
      </c>
      <c r="O18969" s="13">
        <v>2019</v>
      </c>
    </row>
    <row r="18970" spans="1:15" x14ac:dyDescent="0.25">
      <c r="A18970" t="s">
        <v>1245</v>
      </c>
      <c r="C18970" t="s">
        <v>1890</v>
      </c>
      <c r="E18970">
        <v>6</v>
      </c>
      <c r="F18970" t="s">
        <v>1250</v>
      </c>
      <c r="J18970" t="s">
        <v>23</v>
      </c>
      <c r="K18970">
        <v>13</v>
      </c>
      <c r="L18970">
        <v>141.05000000000001</v>
      </c>
      <c r="M18970">
        <v>0.1105</v>
      </c>
      <c r="O18970" s="13">
        <v>2019</v>
      </c>
    </row>
    <row r="18971" spans="1:15" x14ac:dyDescent="0.25">
      <c r="A18971" t="s">
        <v>1245</v>
      </c>
      <c r="C18971" t="s">
        <v>1890</v>
      </c>
      <c r="E18971">
        <v>2</v>
      </c>
      <c r="F18971" t="s">
        <v>1247</v>
      </c>
      <c r="J18971" t="s">
        <v>23</v>
      </c>
      <c r="K18971">
        <v>14</v>
      </c>
      <c r="L18971">
        <v>911.82</v>
      </c>
      <c r="M18971">
        <v>0.71399999999999997</v>
      </c>
      <c r="O18971" s="13">
        <v>2019</v>
      </c>
    </row>
    <row r="18972" spans="1:15" x14ac:dyDescent="0.25">
      <c r="A18972" t="s">
        <v>1245</v>
      </c>
      <c r="C18972" t="s">
        <v>1890</v>
      </c>
      <c r="E18972">
        <v>2</v>
      </c>
      <c r="F18972" t="s">
        <v>1247</v>
      </c>
      <c r="J18972" t="s">
        <v>23</v>
      </c>
      <c r="K18972">
        <v>9</v>
      </c>
      <c r="L18972">
        <v>45.99</v>
      </c>
      <c r="M18972">
        <v>3.5999999999999997E-2</v>
      </c>
      <c r="O18972" s="13">
        <v>2019</v>
      </c>
    </row>
    <row r="18973" spans="1:15" x14ac:dyDescent="0.25">
      <c r="A18973" t="s">
        <v>1245</v>
      </c>
      <c r="C18973" t="s">
        <v>1890</v>
      </c>
      <c r="E18973">
        <v>9</v>
      </c>
      <c r="F18973" t="s">
        <v>1256</v>
      </c>
      <c r="J18973" t="s">
        <v>23</v>
      </c>
      <c r="K18973">
        <v>7</v>
      </c>
      <c r="L18973">
        <v>273.42</v>
      </c>
      <c r="M18973">
        <v>0.22539999999999999</v>
      </c>
      <c r="O18973" s="13">
        <v>2019</v>
      </c>
    </row>
    <row r="18974" spans="1:15" x14ac:dyDescent="0.25">
      <c r="A18974" t="s">
        <v>1245</v>
      </c>
      <c r="C18974" t="s">
        <v>1890</v>
      </c>
      <c r="E18974">
        <v>12</v>
      </c>
      <c r="F18974" t="s">
        <v>1253</v>
      </c>
      <c r="J18974" t="s">
        <v>23</v>
      </c>
      <c r="K18974">
        <v>1</v>
      </c>
      <c r="L18974">
        <v>61.2</v>
      </c>
      <c r="M18974">
        <v>8.3370000000000007E-3</v>
      </c>
      <c r="O18974" s="13">
        <v>2019</v>
      </c>
    </row>
    <row r="18975" spans="1:15" x14ac:dyDescent="0.25">
      <c r="A18975" t="s">
        <v>1245</v>
      </c>
      <c r="C18975" t="s">
        <v>1891</v>
      </c>
      <c r="E18975">
        <v>2</v>
      </c>
      <c r="F18975" t="s">
        <v>1247</v>
      </c>
      <c r="J18975" t="s">
        <v>23</v>
      </c>
      <c r="K18975">
        <v>11</v>
      </c>
      <c r="L18975">
        <v>716.43</v>
      </c>
      <c r="M18975">
        <v>0.56100000000000005</v>
      </c>
      <c r="O18975" s="13">
        <v>2019</v>
      </c>
    </row>
    <row r="18976" spans="1:15" x14ac:dyDescent="0.25">
      <c r="A18976" t="s">
        <v>1245</v>
      </c>
      <c r="C18976" t="s">
        <v>1891</v>
      </c>
      <c r="E18976">
        <v>4</v>
      </c>
      <c r="F18976" t="s">
        <v>1249</v>
      </c>
      <c r="J18976" t="s">
        <v>23</v>
      </c>
      <c r="K18976">
        <v>2</v>
      </c>
      <c r="L18976">
        <v>136.80000000000001</v>
      </c>
      <c r="M18976">
        <v>7.8799999999999995E-2</v>
      </c>
      <c r="O18976" s="13">
        <v>2019</v>
      </c>
    </row>
    <row r="18977" spans="1:15" x14ac:dyDescent="0.25">
      <c r="A18977" t="s">
        <v>1245</v>
      </c>
      <c r="C18977" t="s">
        <v>1891</v>
      </c>
      <c r="E18977">
        <v>7</v>
      </c>
      <c r="F18977" t="s">
        <v>1255</v>
      </c>
      <c r="J18977" t="s">
        <v>23</v>
      </c>
      <c r="K18977">
        <v>8</v>
      </c>
      <c r="L18977">
        <v>450.08</v>
      </c>
      <c r="M18977">
        <v>0.26319999999999999</v>
      </c>
      <c r="O18977" s="13">
        <v>2019</v>
      </c>
    </row>
    <row r="18978" spans="1:15" x14ac:dyDescent="0.25">
      <c r="A18978" t="s">
        <v>1245</v>
      </c>
      <c r="C18978" t="s">
        <v>1891</v>
      </c>
      <c r="E18978">
        <v>12</v>
      </c>
      <c r="F18978" t="s">
        <v>1253</v>
      </c>
      <c r="J18978" t="s">
        <v>23</v>
      </c>
      <c r="K18978">
        <v>1</v>
      </c>
      <c r="L18978">
        <v>61.2</v>
      </c>
      <c r="M18978">
        <v>8.3370000000000007E-3</v>
      </c>
      <c r="O18978" s="13">
        <v>2019</v>
      </c>
    </row>
    <row r="18979" spans="1:15" x14ac:dyDescent="0.25">
      <c r="A18979" t="s">
        <v>1245</v>
      </c>
      <c r="C18979" t="s">
        <v>1892</v>
      </c>
      <c r="E18979">
        <v>2</v>
      </c>
      <c r="F18979" t="s">
        <v>1247</v>
      </c>
      <c r="J18979" t="s">
        <v>23</v>
      </c>
      <c r="K18979">
        <v>4</v>
      </c>
      <c r="L18979">
        <v>260.52</v>
      </c>
      <c r="M18979">
        <v>0.20399999999999999</v>
      </c>
      <c r="O18979" s="13">
        <v>2019</v>
      </c>
    </row>
    <row r="18980" spans="1:15" x14ac:dyDescent="0.25">
      <c r="A18980" t="s">
        <v>1245</v>
      </c>
      <c r="C18980" t="s">
        <v>1892</v>
      </c>
      <c r="E18980">
        <v>2</v>
      </c>
      <c r="F18980" t="s">
        <v>1247</v>
      </c>
      <c r="J18980" t="s">
        <v>23</v>
      </c>
      <c r="K18980">
        <v>2</v>
      </c>
      <c r="L18980">
        <v>10.220000000000001</v>
      </c>
      <c r="M18980">
        <v>8.0000000000000002E-3</v>
      </c>
      <c r="O18980" s="13">
        <v>2019</v>
      </c>
    </row>
    <row r="18981" spans="1:15" x14ac:dyDescent="0.25">
      <c r="A18981" t="s">
        <v>1245</v>
      </c>
      <c r="C18981" t="s">
        <v>1892</v>
      </c>
      <c r="E18981">
        <v>8</v>
      </c>
      <c r="F18981" t="s">
        <v>1251</v>
      </c>
      <c r="J18981" t="s">
        <v>23</v>
      </c>
      <c r="K18981">
        <v>9</v>
      </c>
      <c r="L18981">
        <v>495.54</v>
      </c>
      <c r="M18981">
        <v>0.2898</v>
      </c>
      <c r="O18981" s="13">
        <v>2019</v>
      </c>
    </row>
    <row r="18982" spans="1:15" x14ac:dyDescent="0.25">
      <c r="A18982" t="s">
        <v>1245</v>
      </c>
      <c r="C18982" t="s">
        <v>1892</v>
      </c>
      <c r="E18982">
        <v>4</v>
      </c>
      <c r="F18982" t="s">
        <v>1249</v>
      </c>
      <c r="J18982" t="s">
        <v>23</v>
      </c>
      <c r="K18982">
        <v>2</v>
      </c>
      <c r="L18982">
        <v>136.80000000000001</v>
      </c>
      <c r="M18982">
        <v>7.8799999999999995E-2</v>
      </c>
      <c r="O18982" s="13">
        <v>2019</v>
      </c>
    </row>
    <row r="18983" spans="1:15" x14ac:dyDescent="0.25">
      <c r="A18983" t="s">
        <v>1245</v>
      </c>
      <c r="C18983" t="s">
        <v>1892</v>
      </c>
      <c r="E18983">
        <v>3</v>
      </c>
      <c r="F18983" t="s">
        <v>1260</v>
      </c>
      <c r="J18983" t="s">
        <v>23</v>
      </c>
      <c r="K18983">
        <v>20</v>
      </c>
      <c r="L18983">
        <v>1392.2</v>
      </c>
      <c r="M18983">
        <v>0.80200000000000005</v>
      </c>
      <c r="O18983" s="13">
        <v>2019</v>
      </c>
    </row>
    <row r="18984" spans="1:15" x14ac:dyDescent="0.25">
      <c r="A18984" t="s">
        <v>1245</v>
      </c>
      <c r="C18984" t="s">
        <v>1892</v>
      </c>
      <c r="E18984">
        <v>3</v>
      </c>
      <c r="F18984" t="s">
        <v>1260</v>
      </c>
      <c r="J18984" t="s">
        <v>23</v>
      </c>
      <c r="K18984">
        <v>8</v>
      </c>
      <c r="L18984">
        <v>556.88</v>
      </c>
      <c r="M18984">
        <v>0.32079999999999997</v>
      </c>
      <c r="O18984" s="13">
        <v>2019</v>
      </c>
    </row>
    <row r="18985" spans="1:15" x14ac:dyDescent="0.25">
      <c r="A18985" t="s">
        <v>1245</v>
      </c>
      <c r="C18985" t="s">
        <v>1892</v>
      </c>
      <c r="E18985">
        <v>12</v>
      </c>
      <c r="F18985" t="s">
        <v>1253</v>
      </c>
      <c r="J18985" t="s">
        <v>23</v>
      </c>
      <c r="K18985">
        <v>1</v>
      </c>
      <c r="L18985">
        <v>61.2</v>
      </c>
      <c r="M18985">
        <v>8.3370000000000007E-3</v>
      </c>
      <c r="O18985" s="13">
        <v>2019</v>
      </c>
    </row>
    <row r="18986" spans="1:15" x14ac:dyDescent="0.25">
      <c r="A18986" t="s">
        <v>1245</v>
      </c>
      <c r="C18986" t="s">
        <v>1893</v>
      </c>
      <c r="E18986">
        <v>2</v>
      </c>
      <c r="F18986" t="s">
        <v>1247</v>
      </c>
      <c r="J18986" t="s">
        <v>23</v>
      </c>
      <c r="K18986">
        <v>9</v>
      </c>
      <c r="L18986">
        <v>586.16999999999996</v>
      </c>
      <c r="M18986">
        <v>0.45900000000000002</v>
      </c>
      <c r="O18986" s="13">
        <v>2019</v>
      </c>
    </row>
    <row r="18987" spans="1:15" x14ac:dyDescent="0.25">
      <c r="A18987" t="s">
        <v>1245</v>
      </c>
      <c r="C18987" t="s">
        <v>1893</v>
      </c>
      <c r="E18987">
        <v>6</v>
      </c>
      <c r="F18987" t="s">
        <v>1250</v>
      </c>
      <c r="J18987" t="s">
        <v>23</v>
      </c>
      <c r="K18987">
        <v>2</v>
      </c>
      <c r="L18987">
        <v>218.36</v>
      </c>
      <c r="M18987">
        <v>0.17100000000000001</v>
      </c>
      <c r="O18987" s="13">
        <v>2019</v>
      </c>
    </row>
    <row r="18988" spans="1:15" x14ac:dyDescent="0.25">
      <c r="A18988" t="s">
        <v>1245</v>
      </c>
      <c r="C18988" t="s">
        <v>1893</v>
      </c>
      <c r="E18988">
        <v>8</v>
      </c>
      <c r="F18988" t="s">
        <v>1251</v>
      </c>
      <c r="J18988" t="s">
        <v>23</v>
      </c>
      <c r="K18988">
        <v>8</v>
      </c>
      <c r="L18988">
        <v>440.48</v>
      </c>
      <c r="M18988">
        <v>0.2576</v>
      </c>
      <c r="O18988" s="13">
        <v>2019</v>
      </c>
    </row>
    <row r="18989" spans="1:15" x14ac:dyDescent="0.25">
      <c r="A18989" t="s">
        <v>1245</v>
      </c>
      <c r="C18989" t="s">
        <v>1893</v>
      </c>
      <c r="E18989">
        <v>12</v>
      </c>
      <c r="F18989" t="s">
        <v>1253</v>
      </c>
      <c r="J18989" t="s">
        <v>23</v>
      </c>
      <c r="K18989">
        <v>1</v>
      </c>
      <c r="L18989">
        <v>61.2</v>
      </c>
      <c r="M18989">
        <v>8.3370000000000007E-3</v>
      </c>
      <c r="O18989" s="13">
        <v>2019</v>
      </c>
    </row>
    <row r="18990" spans="1:15" x14ac:dyDescent="0.25">
      <c r="A18990" t="s">
        <v>1245</v>
      </c>
      <c r="C18990" t="s">
        <v>1894</v>
      </c>
      <c r="E18990">
        <v>2</v>
      </c>
      <c r="F18990" t="s">
        <v>1247</v>
      </c>
      <c r="J18990" t="s">
        <v>23</v>
      </c>
      <c r="K18990">
        <v>20</v>
      </c>
      <c r="L18990">
        <v>1302.5999999999999</v>
      </c>
      <c r="M18990">
        <v>1.02</v>
      </c>
      <c r="O18990" s="13">
        <v>2019</v>
      </c>
    </row>
    <row r="18991" spans="1:15" x14ac:dyDescent="0.25">
      <c r="A18991" t="s">
        <v>1245</v>
      </c>
      <c r="C18991" t="s">
        <v>1894</v>
      </c>
      <c r="E18991">
        <v>5</v>
      </c>
      <c r="F18991" t="s">
        <v>1269</v>
      </c>
      <c r="J18991" t="s">
        <v>23</v>
      </c>
      <c r="K18991">
        <v>2</v>
      </c>
      <c r="L18991">
        <v>198.26</v>
      </c>
      <c r="M18991">
        <v>0.1142</v>
      </c>
      <c r="O18991" s="13">
        <v>2019</v>
      </c>
    </row>
    <row r="18992" spans="1:15" x14ac:dyDescent="0.25">
      <c r="A18992" t="s">
        <v>1245</v>
      </c>
      <c r="C18992" t="s">
        <v>1895</v>
      </c>
      <c r="E18992">
        <v>8</v>
      </c>
      <c r="F18992" t="s">
        <v>1251</v>
      </c>
      <c r="J18992" t="s">
        <v>23</v>
      </c>
      <c r="K18992">
        <v>6</v>
      </c>
      <c r="L18992">
        <v>330.36</v>
      </c>
      <c r="M18992">
        <v>0.19320000000000001</v>
      </c>
      <c r="O18992" s="13">
        <v>2019</v>
      </c>
    </row>
    <row r="18993" spans="1:15" x14ac:dyDescent="0.25">
      <c r="A18993" t="s">
        <v>1245</v>
      </c>
      <c r="C18993" t="s">
        <v>1895</v>
      </c>
      <c r="E18993">
        <v>7</v>
      </c>
      <c r="F18993" t="s">
        <v>1255</v>
      </c>
      <c r="J18993" t="s">
        <v>23</v>
      </c>
      <c r="K18993">
        <v>4</v>
      </c>
      <c r="L18993">
        <v>225.04</v>
      </c>
      <c r="M18993">
        <v>0.13159999999999999</v>
      </c>
      <c r="O18993" s="13">
        <v>2019</v>
      </c>
    </row>
    <row r="18994" spans="1:15" x14ac:dyDescent="0.25">
      <c r="A18994" t="s">
        <v>1245</v>
      </c>
      <c r="C18994" t="s">
        <v>1895</v>
      </c>
      <c r="E18994">
        <v>4</v>
      </c>
      <c r="F18994" t="s">
        <v>1249</v>
      </c>
      <c r="J18994" t="s">
        <v>23</v>
      </c>
      <c r="K18994">
        <v>1</v>
      </c>
      <c r="L18994">
        <v>68.400000000000006</v>
      </c>
      <c r="M18994">
        <v>3.9399999999999998E-2</v>
      </c>
      <c r="O18994" s="13">
        <v>2019</v>
      </c>
    </row>
    <row r="18995" spans="1:15" x14ac:dyDescent="0.25">
      <c r="A18995" t="s">
        <v>1245</v>
      </c>
      <c r="C18995" t="s">
        <v>1895</v>
      </c>
      <c r="E18995">
        <v>9</v>
      </c>
      <c r="F18995" t="s">
        <v>1256</v>
      </c>
      <c r="J18995" t="s">
        <v>23</v>
      </c>
      <c r="K18995">
        <v>15</v>
      </c>
      <c r="L18995">
        <v>585.9</v>
      </c>
      <c r="M18995">
        <v>0.48299999999999998</v>
      </c>
      <c r="O18995" s="13">
        <v>2019</v>
      </c>
    </row>
    <row r="18996" spans="1:15" x14ac:dyDescent="0.25">
      <c r="A18996" t="s">
        <v>1245</v>
      </c>
      <c r="C18996" t="s">
        <v>1895</v>
      </c>
      <c r="E18996">
        <v>2</v>
      </c>
      <c r="F18996" t="s">
        <v>1247</v>
      </c>
      <c r="J18996" t="s">
        <v>23</v>
      </c>
      <c r="K18996">
        <v>8</v>
      </c>
      <c r="L18996">
        <v>521.04</v>
      </c>
      <c r="M18996">
        <v>0.40799999999999997</v>
      </c>
      <c r="O18996" s="13">
        <v>2019</v>
      </c>
    </row>
    <row r="18997" spans="1:15" x14ac:dyDescent="0.25">
      <c r="A18997" t="s">
        <v>1245</v>
      </c>
      <c r="C18997" t="s">
        <v>1895</v>
      </c>
      <c r="E18997">
        <v>2</v>
      </c>
      <c r="F18997" t="s">
        <v>1247</v>
      </c>
      <c r="J18997" t="s">
        <v>23</v>
      </c>
      <c r="K18997">
        <v>6</v>
      </c>
      <c r="L18997">
        <v>30.66</v>
      </c>
      <c r="M18997">
        <v>2.4E-2</v>
      </c>
      <c r="O18997" s="13">
        <v>2019</v>
      </c>
    </row>
    <row r="18998" spans="1:15" x14ac:dyDescent="0.25">
      <c r="A18998" t="s">
        <v>1245</v>
      </c>
      <c r="C18998" t="s">
        <v>1895</v>
      </c>
      <c r="E18998">
        <v>12</v>
      </c>
      <c r="F18998" t="s">
        <v>1253</v>
      </c>
      <c r="J18998" t="s">
        <v>23</v>
      </c>
      <c r="K18998">
        <v>1</v>
      </c>
      <c r="L18998">
        <v>61.2</v>
      </c>
      <c r="M18998">
        <v>8.3370000000000007E-3</v>
      </c>
      <c r="O18998" s="13">
        <v>2019</v>
      </c>
    </row>
    <row r="18999" spans="1:15" x14ac:dyDescent="0.25">
      <c r="A18999" t="s">
        <v>1245</v>
      </c>
      <c r="C18999" t="s">
        <v>1895</v>
      </c>
      <c r="E18999">
        <v>6</v>
      </c>
      <c r="F18999" t="s">
        <v>1250</v>
      </c>
      <c r="J18999" t="s">
        <v>23</v>
      </c>
      <c r="K18999">
        <v>4</v>
      </c>
      <c r="L18999">
        <v>43.4</v>
      </c>
      <c r="M18999">
        <v>3.4000000000000002E-2</v>
      </c>
      <c r="O18999" s="13">
        <v>2019</v>
      </c>
    </row>
    <row r="19000" spans="1:15" x14ac:dyDescent="0.25">
      <c r="A19000" t="s">
        <v>1245</v>
      </c>
      <c r="C19000" t="s">
        <v>1896</v>
      </c>
      <c r="E19000">
        <v>2</v>
      </c>
      <c r="F19000" t="s">
        <v>1247</v>
      </c>
      <c r="J19000" t="s">
        <v>23</v>
      </c>
      <c r="K19000">
        <v>12</v>
      </c>
      <c r="L19000">
        <v>61.32</v>
      </c>
      <c r="M19000">
        <v>4.8000000000000001E-2</v>
      </c>
      <c r="O19000" s="13">
        <v>2019</v>
      </c>
    </row>
    <row r="19001" spans="1:15" x14ac:dyDescent="0.25">
      <c r="A19001" t="s">
        <v>1245</v>
      </c>
      <c r="C19001" t="s">
        <v>1896</v>
      </c>
      <c r="E19001">
        <v>2</v>
      </c>
      <c r="F19001" t="s">
        <v>1247</v>
      </c>
      <c r="J19001" t="s">
        <v>23</v>
      </c>
      <c r="K19001">
        <v>4</v>
      </c>
      <c r="L19001">
        <v>260.52</v>
      </c>
      <c r="M19001">
        <v>0.20399999999999999</v>
      </c>
      <c r="O19001" s="13">
        <v>2019</v>
      </c>
    </row>
    <row r="19002" spans="1:15" x14ac:dyDescent="0.25">
      <c r="A19002" t="s">
        <v>1245</v>
      </c>
      <c r="C19002" t="s">
        <v>1896</v>
      </c>
      <c r="E19002">
        <v>8</v>
      </c>
      <c r="F19002" t="s">
        <v>1251</v>
      </c>
      <c r="J19002" t="s">
        <v>23</v>
      </c>
      <c r="K19002">
        <v>1</v>
      </c>
      <c r="L19002">
        <v>55.06</v>
      </c>
      <c r="M19002">
        <v>3.2199999999999999E-2</v>
      </c>
      <c r="O19002" s="13">
        <v>2019</v>
      </c>
    </row>
    <row r="19003" spans="1:15" x14ac:dyDescent="0.25">
      <c r="A19003" t="s">
        <v>1245</v>
      </c>
      <c r="C19003" t="s">
        <v>1896</v>
      </c>
      <c r="E19003">
        <v>12</v>
      </c>
      <c r="F19003" t="s">
        <v>1253</v>
      </c>
      <c r="J19003" t="s">
        <v>23</v>
      </c>
      <c r="K19003">
        <v>1</v>
      </c>
      <c r="L19003">
        <v>61.2</v>
      </c>
      <c r="M19003">
        <v>8.3370000000000007E-3</v>
      </c>
      <c r="O19003" s="13">
        <v>2019</v>
      </c>
    </row>
    <row r="19004" spans="1:15" x14ac:dyDescent="0.25">
      <c r="A19004" t="s">
        <v>1245</v>
      </c>
      <c r="C19004" t="s">
        <v>1897</v>
      </c>
      <c r="E19004">
        <v>2</v>
      </c>
      <c r="F19004" t="s">
        <v>1247</v>
      </c>
      <c r="J19004" t="s">
        <v>23</v>
      </c>
      <c r="K19004">
        <v>6</v>
      </c>
      <c r="L19004">
        <v>30.66</v>
      </c>
      <c r="M19004">
        <v>2.4E-2</v>
      </c>
      <c r="O19004" s="13">
        <v>2019</v>
      </c>
    </row>
    <row r="19005" spans="1:15" x14ac:dyDescent="0.25">
      <c r="A19005" t="s">
        <v>1245</v>
      </c>
      <c r="C19005" t="s">
        <v>1897</v>
      </c>
      <c r="E19005">
        <v>2</v>
      </c>
      <c r="F19005" t="s">
        <v>1247</v>
      </c>
      <c r="J19005" t="s">
        <v>23</v>
      </c>
      <c r="K19005">
        <v>15</v>
      </c>
      <c r="L19005">
        <v>976.95</v>
      </c>
      <c r="M19005">
        <v>0.76500000000000001</v>
      </c>
      <c r="O19005" s="13">
        <v>2019</v>
      </c>
    </row>
    <row r="19006" spans="1:15" x14ac:dyDescent="0.25">
      <c r="A19006" t="s">
        <v>1245</v>
      </c>
      <c r="C19006" t="s">
        <v>1897</v>
      </c>
      <c r="E19006">
        <v>8</v>
      </c>
      <c r="F19006" t="s">
        <v>1251</v>
      </c>
      <c r="J19006" t="s">
        <v>23</v>
      </c>
      <c r="K19006">
        <v>11</v>
      </c>
      <c r="L19006">
        <v>605.66</v>
      </c>
      <c r="M19006">
        <v>0.35420000000000001</v>
      </c>
      <c r="O19006" s="13">
        <v>2019</v>
      </c>
    </row>
    <row r="19007" spans="1:15" x14ac:dyDescent="0.25">
      <c r="A19007" t="s">
        <v>1245</v>
      </c>
      <c r="C19007" t="s">
        <v>1897</v>
      </c>
      <c r="E19007">
        <v>5</v>
      </c>
      <c r="F19007" t="s">
        <v>1269</v>
      </c>
      <c r="J19007" t="s">
        <v>23</v>
      </c>
      <c r="K19007">
        <v>1</v>
      </c>
      <c r="L19007">
        <v>99.13</v>
      </c>
      <c r="M19007">
        <v>5.7099999999999998E-2</v>
      </c>
      <c r="O19007" s="13">
        <v>2019</v>
      </c>
    </row>
    <row r="19008" spans="1:15" x14ac:dyDescent="0.25">
      <c r="A19008" t="s">
        <v>1245</v>
      </c>
      <c r="C19008" t="s">
        <v>1897</v>
      </c>
      <c r="E19008">
        <v>7</v>
      </c>
      <c r="F19008" t="s">
        <v>1255</v>
      </c>
      <c r="J19008" t="s">
        <v>23</v>
      </c>
      <c r="K19008">
        <v>1</v>
      </c>
      <c r="L19008">
        <v>56.26</v>
      </c>
      <c r="M19008">
        <v>3.2899999999999999E-2</v>
      </c>
      <c r="O19008" s="13">
        <v>2019</v>
      </c>
    </row>
    <row r="19009" spans="1:15" x14ac:dyDescent="0.25">
      <c r="A19009" t="s">
        <v>1245</v>
      </c>
      <c r="C19009" t="s">
        <v>1897</v>
      </c>
      <c r="E19009">
        <v>12</v>
      </c>
      <c r="F19009" t="s">
        <v>1253</v>
      </c>
      <c r="J19009" t="s">
        <v>23</v>
      </c>
      <c r="K19009">
        <v>1</v>
      </c>
      <c r="L19009">
        <v>61.2</v>
      </c>
      <c r="M19009">
        <v>8.3370000000000007E-3</v>
      </c>
      <c r="O19009" s="13">
        <v>2019</v>
      </c>
    </row>
    <row r="19010" spans="1:15" x14ac:dyDescent="0.25">
      <c r="A19010" t="s">
        <v>1245</v>
      </c>
      <c r="C19010" t="s">
        <v>1898</v>
      </c>
      <c r="E19010">
        <v>12</v>
      </c>
      <c r="F19010" t="s">
        <v>1253</v>
      </c>
      <c r="J19010" t="s">
        <v>23</v>
      </c>
      <c r="K19010">
        <v>1</v>
      </c>
      <c r="L19010">
        <v>61.2</v>
      </c>
      <c r="M19010">
        <v>8.3370000000000007E-3</v>
      </c>
      <c r="O19010" s="13">
        <v>2019</v>
      </c>
    </row>
    <row r="19011" spans="1:15" x14ac:dyDescent="0.25">
      <c r="A19011" t="s">
        <v>1245</v>
      </c>
      <c r="C19011" t="s">
        <v>1898</v>
      </c>
      <c r="E19011">
        <v>5</v>
      </c>
      <c r="F19011" t="s">
        <v>1269</v>
      </c>
      <c r="J19011" t="s">
        <v>23</v>
      </c>
      <c r="K19011">
        <v>1</v>
      </c>
      <c r="L19011">
        <v>99.13</v>
      </c>
      <c r="M19011">
        <v>5.7099999999999998E-2</v>
      </c>
      <c r="O19011" s="13">
        <v>2019</v>
      </c>
    </row>
    <row r="19012" spans="1:15" x14ac:dyDescent="0.25">
      <c r="A19012" t="s">
        <v>1245</v>
      </c>
      <c r="C19012" t="s">
        <v>1898</v>
      </c>
      <c r="E19012">
        <v>6</v>
      </c>
      <c r="F19012" t="s">
        <v>1250</v>
      </c>
      <c r="J19012" t="s">
        <v>23</v>
      </c>
      <c r="K19012">
        <v>6</v>
      </c>
      <c r="L19012">
        <v>65.099999999999994</v>
      </c>
      <c r="M19012">
        <v>5.0999999999999997E-2</v>
      </c>
      <c r="O19012" s="13">
        <v>2019</v>
      </c>
    </row>
    <row r="19013" spans="1:15" x14ac:dyDescent="0.25">
      <c r="A19013" t="s">
        <v>1245</v>
      </c>
      <c r="C19013" t="s">
        <v>1898</v>
      </c>
      <c r="E19013">
        <v>2</v>
      </c>
      <c r="F19013" t="s">
        <v>1247</v>
      </c>
      <c r="J19013" t="s">
        <v>23</v>
      </c>
      <c r="K19013">
        <v>4</v>
      </c>
      <c r="L19013">
        <v>20.440000000000001</v>
      </c>
      <c r="M19013">
        <v>1.6E-2</v>
      </c>
      <c r="O19013" s="13">
        <v>2019</v>
      </c>
    </row>
    <row r="19014" spans="1:15" x14ac:dyDescent="0.25">
      <c r="A19014" t="s">
        <v>1245</v>
      </c>
      <c r="C19014" t="s">
        <v>1898</v>
      </c>
      <c r="E19014">
        <v>2</v>
      </c>
      <c r="F19014" t="s">
        <v>1247</v>
      </c>
      <c r="J19014" t="s">
        <v>23</v>
      </c>
      <c r="K19014">
        <v>6</v>
      </c>
      <c r="L19014">
        <v>390.78</v>
      </c>
      <c r="M19014">
        <v>0.30599999999999999</v>
      </c>
      <c r="O19014" s="13">
        <v>2019</v>
      </c>
    </row>
    <row r="19015" spans="1:15" x14ac:dyDescent="0.25">
      <c r="A19015" t="s">
        <v>1245</v>
      </c>
      <c r="C19015" t="s">
        <v>1899</v>
      </c>
      <c r="E19015">
        <v>6</v>
      </c>
      <c r="F19015" t="s">
        <v>1250</v>
      </c>
      <c r="J19015" t="s">
        <v>23</v>
      </c>
      <c r="K19015">
        <v>9</v>
      </c>
      <c r="L19015">
        <v>97.65</v>
      </c>
      <c r="M19015">
        <v>7.6499999999999999E-2</v>
      </c>
      <c r="O19015" s="13">
        <v>2019</v>
      </c>
    </row>
    <row r="19016" spans="1:15" x14ac:dyDescent="0.25">
      <c r="A19016" t="s">
        <v>1245</v>
      </c>
      <c r="C19016" t="s">
        <v>1899</v>
      </c>
      <c r="E19016">
        <v>7</v>
      </c>
      <c r="F19016" t="s">
        <v>1255</v>
      </c>
      <c r="J19016" t="s">
        <v>23</v>
      </c>
      <c r="K19016">
        <v>5</v>
      </c>
      <c r="L19016">
        <v>281.3</v>
      </c>
      <c r="M19016">
        <v>0.16450000000000001</v>
      </c>
      <c r="O19016" s="13">
        <v>2019</v>
      </c>
    </row>
    <row r="19017" spans="1:15" x14ac:dyDescent="0.25">
      <c r="A19017" t="s">
        <v>1245</v>
      </c>
      <c r="C19017" t="s">
        <v>1899</v>
      </c>
      <c r="E19017">
        <v>9</v>
      </c>
      <c r="F19017" t="s">
        <v>1256</v>
      </c>
      <c r="J19017" t="s">
        <v>23</v>
      </c>
      <c r="K19017">
        <v>10</v>
      </c>
      <c r="L19017">
        <v>390.6</v>
      </c>
      <c r="M19017">
        <v>0.32200000000000001</v>
      </c>
      <c r="O19017" s="13">
        <v>2019</v>
      </c>
    </row>
    <row r="19018" spans="1:15" x14ac:dyDescent="0.25">
      <c r="A19018" t="s">
        <v>1245</v>
      </c>
      <c r="C19018" t="s">
        <v>1899</v>
      </c>
      <c r="E19018">
        <v>2</v>
      </c>
      <c r="F19018" t="s">
        <v>1247</v>
      </c>
      <c r="J19018" t="s">
        <v>23</v>
      </c>
      <c r="K19018">
        <v>4</v>
      </c>
      <c r="L19018">
        <v>20.440000000000001</v>
      </c>
      <c r="M19018">
        <v>1.6E-2</v>
      </c>
      <c r="O19018" s="13">
        <v>2019</v>
      </c>
    </row>
    <row r="19019" spans="1:15" x14ac:dyDescent="0.25">
      <c r="A19019" t="s">
        <v>1245</v>
      </c>
      <c r="C19019" t="s">
        <v>1899</v>
      </c>
      <c r="E19019">
        <v>2</v>
      </c>
      <c r="F19019" t="s">
        <v>1247</v>
      </c>
      <c r="J19019" t="s">
        <v>23</v>
      </c>
      <c r="K19019">
        <v>2</v>
      </c>
      <c r="L19019">
        <v>130.26</v>
      </c>
      <c r="M19019">
        <v>0.10199999999999999</v>
      </c>
      <c r="O19019" s="13">
        <v>2019</v>
      </c>
    </row>
    <row r="19020" spans="1:15" x14ac:dyDescent="0.25">
      <c r="A19020" t="s">
        <v>1245</v>
      </c>
      <c r="C19020" t="s">
        <v>1899</v>
      </c>
      <c r="E19020">
        <v>4</v>
      </c>
      <c r="F19020" t="s">
        <v>1249</v>
      </c>
      <c r="J19020" t="s">
        <v>23</v>
      </c>
      <c r="K19020">
        <v>1</v>
      </c>
      <c r="L19020">
        <v>68.400000000000006</v>
      </c>
      <c r="M19020">
        <v>3.9399999999999998E-2</v>
      </c>
      <c r="O19020" s="13">
        <v>2019</v>
      </c>
    </row>
    <row r="19021" spans="1:15" x14ac:dyDescent="0.25">
      <c r="A19021" t="s">
        <v>1245</v>
      </c>
      <c r="C19021" t="s">
        <v>1899</v>
      </c>
      <c r="E19021">
        <v>11</v>
      </c>
      <c r="F19021" t="s">
        <v>1274</v>
      </c>
      <c r="J19021" t="s">
        <v>23</v>
      </c>
      <c r="K19021">
        <v>1</v>
      </c>
      <c r="L19021">
        <v>49.85</v>
      </c>
      <c r="M19021">
        <v>4.1099999999999998E-2</v>
      </c>
      <c r="O19021" s="13">
        <v>2019</v>
      </c>
    </row>
    <row r="19022" spans="1:15" x14ac:dyDescent="0.25">
      <c r="A19022" t="s">
        <v>1245</v>
      </c>
      <c r="C19022" t="s">
        <v>1900</v>
      </c>
      <c r="E19022">
        <v>12</v>
      </c>
      <c r="F19022" t="s">
        <v>1253</v>
      </c>
      <c r="J19022" t="s">
        <v>23</v>
      </c>
      <c r="K19022">
        <v>1</v>
      </c>
      <c r="L19022">
        <v>61.2</v>
      </c>
      <c r="M19022">
        <v>8.3370000000000007E-3</v>
      </c>
      <c r="O19022" s="13">
        <v>2019</v>
      </c>
    </row>
    <row r="19023" spans="1:15" x14ac:dyDescent="0.25">
      <c r="A19023" t="s">
        <v>1245</v>
      </c>
      <c r="C19023" t="s">
        <v>1900</v>
      </c>
      <c r="E19023">
        <v>2</v>
      </c>
      <c r="F19023" t="s">
        <v>1247</v>
      </c>
      <c r="J19023" t="s">
        <v>23</v>
      </c>
      <c r="K19023">
        <v>10</v>
      </c>
      <c r="L19023">
        <v>651.29999999999995</v>
      </c>
      <c r="M19023">
        <v>0.51</v>
      </c>
      <c r="O19023" s="13">
        <v>2019</v>
      </c>
    </row>
    <row r="19024" spans="1:15" x14ac:dyDescent="0.25">
      <c r="A19024" t="s">
        <v>1245</v>
      </c>
      <c r="C19024" t="s">
        <v>1900</v>
      </c>
      <c r="E19024">
        <v>6</v>
      </c>
      <c r="F19024" t="s">
        <v>1250</v>
      </c>
      <c r="J19024" t="s">
        <v>23</v>
      </c>
      <c r="K19024">
        <v>2</v>
      </c>
      <c r="L19024">
        <v>218.36</v>
      </c>
      <c r="M19024">
        <v>0.17100000000000001</v>
      </c>
      <c r="O19024" s="13">
        <v>2019</v>
      </c>
    </row>
    <row r="19025" spans="1:15" x14ac:dyDescent="0.25">
      <c r="A19025" t="s">
        <v>1245</v>
      </c>
      <c r="C19025" t="s">
        <v>1901</v>
      </c>
      <c r="E19025">
        <v>2</v>
      </c>
      <c r="F19025" t="s">
        <v>1247</v>
      </c>
      <c r="J19025" t="s">
        <v>23</v>
      </c>
      <c r="K19025">
        <v>10</v>
      </c>
      <c r="L19025">
        <v>651.29999999999995</v>
      </c>
      <c r="M19025">
        <v>0.51</v>
      </c>
      <c r="O19025" s="13">
        <v>2019</v>
      </c>
    </row>
    <row r="19026" spans="1:15" x14ac:dyDescent="0.25">
      <c r="A19026" t="s">
        <v>1245</v>
      </c>
      <c r="C19026" t="s">
        <v>1901</v>
      </c>
      <c r="E19026">
        <v>2</v>
      </c>
      <c r="F19026" t="s">
        <v>1247</v>
      </c>
      <c r="J19026" t="s">
        <v>23</v>
      </c>
      <c r="K19026">
        <v>3</v>
      </c>
      <c r="L19026">
        <v>15.33</v>
      </c>
      <c r="M19026">
        <v>1.2E-2</v>
      </c>
      <c r="O19026" s="13">
        <v>2019</v>
      </c>
    </row>
    <row r="19027" spans="1:15" x14ac:dyDescent="0.25">
      <c r="A19027" t="s">
        <v>1245</v>
      </c>
      <c r="C19027" t="s">
        <v>1901</v>
      </c>
      <c r="E19027">
        <v>8</v>
      </c>
      <c r="F19027" t="s">
        <v>1251</v>
      </c>
      <c r="J19027" t="s">
        <v>23</v>
      </c>
      <c r="K19027">
        <v>7</v>
      </c>
      <c r="L19027">
        <v>385.42</v>
      </c>
      <c r="M19027">
        <v>0.22539999999999999</v>
      </c>
      <c r="O19027" s="13">
        <v>2019</v>
      </c>
    </row>
    <row r="19028" spans="1:15" x14ac:dyDescent="0.25">
      <c r="A19028" t="s">
        <v>1245</v>
      </c>
      <c r="C19028" t="s">
        <v>1901</v>
      </c>
      <c r="E19028">
        <v>7</v>
      </c>
      <c r="F19028" t="s">
        <v>1255</v>
      </c>
      <c r="J19028" t="s">
        <v>23</v>
      </c>
      <c r="K19028">
        <v>5</v>
      </c>
      <c r="L19028">
        <v>281.3</v>
      </c>
      <c r="M19028">
        <v>0.16450000000000001</v>
      </c>
      <c r="O19028" s="13">
        <v>2019</v>
      </c>
    </row>
    <row r="19029" spans="1:15" x14ac:dyDescent="0.25">
      <c r="A19029" t="s">
        <v>1245</v>
      </c>
      <c r="C19029" t="s">
        <v>1901</v>
      </c>
      <c r="E19029">
        <v>4</v>
      </c>
      <c r="F19029" t="s">
        <v>1249</v>
      </c>
      <c r="J19029" t="s">
        <v>23</v>
      </c>
      <c r="K19029">
        <v>1</v>
      </c>
      <c r="L19029">
        <v>68.400000000000006</v>
      </c>
      <c r="M19029">
        <v>3.9399999999999998E-2</v>
      </c>
      <c r="O19029" s="13">
        <v>2019</v>
      </c>
    </row>
    <row r="19030" spans="1:15" x14ac:dyDescent="0.25">
      <c r="A19030" t="s">
        <v>1245</v>
      </c>
      <c r="C19030" t="s">
        <v>1901</v>
      </c>
      <c r="E19030">
        <v>12</v>
      </c>
      <c r="F19030" t="s">
        <v>1253</v>
      </c>
      <c r="J19030" t="s">
        <v>23</v>
      </c>
      <c r="K19030">
        <v>1</v>
      </c>
      <c r="L19030">
        <v>61.2</v>
      </c>
      <c r="M19030">
        <v>8.3370000000000007E-3</v>
      </c>
      <c r="O19030" s="13">
        <v>2019</v>
      </c>
    </row>
    <row r="19031" spans="1:15" x14ac:dyDescent="0.25">
      <c r="A19031" t="s">
        <v>1245</v>
      </c>
      <c r="C19031" t="s">
        <v>1902</v>
      </c>
      <c r="E19031">
        <v>2</v>
      </c>
      <c r="F19031" t="s">
        <v>1247</v>
      </c>
      <c r="J19031" t="s">
        <v>23</v>
      </c>
      <c r="K19031">
        <v>14</v>
      </c>
      <c r="L19031">
        <v>911.82</v>
      </c>
      <c r="M19031">
        <v>0.71399999999999997</v>
      </c>
      <c r="O19031" s="13">
        <v>2019</v>
      </c>
    </row>
    <row r="19032" spans="1:15" x14ac:dyDescent="0.25">
      <c r="A19032" t="s">
        <v>1245</v>
      </c>
      <c r="C19032" t="s">
        <v>1902</v>
      </c>
      <c r="E19032">
        <v>6</v>
      </c>
      <c r="F19032" t="s">
        <v>1250</v>
      </c>
      <c r="J19032" t="s">
        <v>23</v>
      </c>
      <c r="K19032">
        <v>1</v>
      </c>
      <c r="L19032">
        <v>109.18</v>
      </c>
      <c r="M19032">
        <v>8.5500000000000007E-2</v>
      </c>
      <c r="O19032" s="13">
        <v>2019</v>
      </c>
    </row>
    <row r="19033" spans="1:15" x14ac:dyDescent="0.25">
      <c r="A19033" t="s">
        <v>1245</v>
      </c>
      <c r="C19033" t="s">
        <v>1902</v>
      </c>
      <c r="E19033">
        <v>8</v>
      </c>
      <c r="F19033" t="s">
        <v>1251</v>
      </c>
      <c r="J19033" t="s">
        <v>23</v>
      </c>
      <c r="K19033">
        <v>9</v>
      </c>
      <c r="L19033">
        <v>495.54</v>
      </c>
      <c r="M19033">
        <v>0.2898</v>
      </c>
      <c r="O19033" s="13">
        <v>2019</v>
      </c>
    </row>
    <row r="19034" spans="1:15" x14ac:dyDescent="0.25">
      <c r="A19034" t="s">
        <v>1245</v>
      </c>
      <c r="C19034" t="s">
        <v>1902</v>
      </c>
      <c r="E19034">
        <v>9</v>
      </c>
      <c r="F19034" t="s">
        <v>1256</v>
      </c>
      <c r="J19034" t="s">
        <v>23</v>
      </c>
      <c r="K19034">
        <v>12</v>
      </c>
      <c r="L19034">
        <v>468.72</v>
      </c>
      <c r="M19034">
        <v>0.38640000000000002</v>
      </c>
      <c r="O19034" s="13">
        <v>2019</v>
      </c>
    </row>
    <row r="19035" spans="1:15" x14ac:dyDescent="0.25">
      <c r="A19035" t="s">
        <v>1245</v>
      </c>
      <c r="C19035" t="s">
        <v>1902</v>
      </c>
      <c r="E19035">
        <v>4</v>
      </c>
      <c r="F19035" t="s">
        <v>1249</v>
      </c>
      <c r="J19035" t="s">
        <v>23</v>
      </c>
      <c r="K19035">
        <v>2</v>
      </c>
      <c r="L19035">
        <v>136.80000000000001</v>
      </c>
      <c r="M19035">
        <v>7.8799999999999995E-2</v>
      </c>
      <c r="O19035" s="13">
        <v>2019</v>
      </c>
    </row>
    <row r="19036" spans="1:15" x14ac:dyDescent="0.25">
      <c r="A19036" t="s">
        <v>1245</v>
      </c>
      <c r="C19036" t="s">
        <v>1902</v>
      </c>
      <c r="E19036">
        <v>12</v>
      </c>
      <c r="F19036" t="s">
        <v>1253</v>
      </c>
      <c r="J19036" t="s">
        <v>23</v>
      </c>
      <c r="K19036">
        <v>1</v>
      </c>
      <c r="L19036">
        <v>61.2</v>
      </c>
      <c r="M19036">
        <v>8.3370000000000007E-3</v>
      </c>
      <c r="O19036" s="13">
        <v>2019</v>
      </c>
    </row>
    <row r="19037" spans="1:15" x14ac:dyDescent="0.25">
      <c r="A19037" t="s">
        <v>1245</v>
      </c>
      <c r="C19037" t="s">
        <v>1903</v>
      </c>
      <c r="E19037">
        <v>2</v>
      </c>
      <c r="F19037" t="s">
        <v>1247</v>
      </c>
      <c r="J19037" t="s">
        <v>23</v>
      </c>
      <c r="K19037">
        <v>20</v>
      </c>
      <c r="L19037">
        <v>1302.5999999999999</v>
      </c>
      <c r="M19037">
        <v>1.02</v>
      </c>
      <c r="O19037" s="13">
        <v>2019</v>
      </c>
    </row>
    <row r="19038" spans="1:15" x14ac:dyDescent="0.25">
      <c r="A19038" t="s">
        <v>1245</v>
      </c>
      <c r="C19038" t="s">
        <v>1903</v>
      </c>
      <c r="E19038">
        <v>2</v>
      </c>
      <c r="F19038" t="s">
        <v>1247</v>
      </c>
      <c r="J19038" t="s">
        <v>23</v>
      </c>
      <c r="K19038">
        <v>5</v>
      </c>
      <c r="L19038">
        <v>325.64999999999998</v>
      </c>
      <c r="M19038">
        <v>0.255</v>
      </c>
      <c r="O19038" s="13">
        <v>2019</v>
      </c>
    </row>
    <row r="19039" spans="1:15" x14ac:dyDescent="0.25">
      <c r="A19039" t="s">
        <v>1245</v>
      </c>
      <c r="C19039" t="s">
        <v>1903</v>
      </c>
      <c r="E19039">
        <v>6</v>
      </c>
      <c r="F19039" t="s">
        <v>1250</v>
      </c>
      <c r="J19039" t="s">
        <v>23</v>
      </c>
      <c r="K19039">
        <v>3</v>
      </c>
      <c r="L19039">
        <v>32.549999999999997</v>
      </c>
      <c r="M19039">
        <v>2.5499999999999998E-2</v>
      </c>
      <c r="O19039" s="13">
        <v>2019</v>
      </c>
    </row>
    <row r="19040" spans="1:15" x14ac:dyDescent="0.25">
      <c r="A19040" t="s">
        <v>1245</v>
      </c>
      <c r="C19040" t="s">
        <v>1903</v>
      </c>
      <c r="E19040">
        <v>11</v>
      </c>
      <c r="F19040" t="s">
        <v>1274</v>
      </c>
      <c r="J19040" t="s">
        <v>23</v>
      </c>
      <c r="K19040">
        <v>3</v>
      </c>
      <c r="L19040">
        <v>149.55000000000001</v>
      </c>
      <c r="M19040">
        <v>0.12330000000000001</v>
      </c>
      <c r="O19040" s="13">
        <v>2019</v>
      </c>
    </row>
    <row r="19041" spans="1:15" x14ac:dyDescent="0.25">
      <c r="A19041" t="s">
        <v>1245</v>
      </c>
      <c r="C19041" t="s">
        <v>1903</v>
      </c>
      <c r="E19041">
        <v>3</v>
      </c>
      <c r="F19041" t="s">
        <v>1260</v>
      </c>
      <c r="J19041" t="s">
        <v>23</v>
      </c>
      <c r="K19041">
        <v>3</v>
      </c>
      <c r="L19041">
        <v>208.83</v>
      </c>
      <c r="M19041">
        <v>0.1203</v>
      </c>
      <c r="O19041" s="13">
        <v>2019</v>
      </c>
    </row>
    <row r="19042" spans="1:15" x14ac:dyDescent="0.25">
      <c r="A19042" t="s">
        <v>1245</v>
      </c>
      <c r="C19042" t="s">
        <v>1903</v>
      </c>
      <c r="E19042">
        <v>12</v>
      </c>
      <c r="F19042" t="s">
        <v>1253</v>
      </c>
      <c r="J19042" t="s">
        <v>23</v>
      </c>
      <c r="K19042">
        <v>1</v>
      </c>
      <c r="L19042">
        <v>61.2</v>
      </c>
      <c r="M19042">
        <v>8.3370000000000007E-3</v>
      </c>
      <c r="O19042" s="13">
        <v>2019</v>
      </c>
    </row>
    <row r="19043" spans="1:15" x14ac:dyDescent="0.25">
      <c r="A19043" t="s">
        <v>1245</v>
      </c>
      <c r="C19043" t="s">
        <v>1904</v>
      </c>
      <c r="E19043">
        <v>6</v>
      </c>
      <c r="F19043" t="s">
        <v>1250</v>
      </c>
      <c r="J19043" t="s">
        <v>23</v>
      </c>
      <c r="K19043">
        <v>4</v>
      </c>
      <c r="L19043">
        <v>43.4</v>
      </c>
      <c r="M19043">
        <v>3.4000000000000002E-2</v>
      </c>
      <c r="O19043" s="13">
        <v>2019</v>
      </c>
    </row>
    <row r="19044" spans="1:15" x14ac:dyDescent="0.25">
      <c r="A19044" t="s">
        <v>1245</v>
      </c>
      <c r="C19044" t="s">
        <v>1904</v>
      </c>
      <c r="E19044">
        <v>12</v>
      </c>
      <c r="F19044" t="s">
        <v>1253</v>
      </c>
      <c r="J19044" t="s">
        <v>23</v>
      </c>
      <c r="K19044">
        <v>1</v>
      </c>
      <c r="L19044">
        <v>61.2</v>
      </c>
      <c r="M19044">
        <v>8.3370000000000007E-3</v>
      </c>
      <c r="O19044" s="13">
        <v>2019</v>
      </c>
    </row>
    <row r="19045" spans="1:15" x14ac:dyDescent="0.25">
      <c r="A19045" t="s">
        <v>1245</v>
      </c>
      <c r="C19045" t="s">
        <v>1904</v>
      </c>
      <c r="E19045">
        <v>11</v>
      </c>
      <c r="F19045" t="s">
        <v>1274</v>
      </c>
      <c r="J19045" t="s">
        <v>23</v>
      </c>
      <c r="K19045">
        <v>9</v>
      </c>
      <c r="L19045">
        <v>448.65</v>
      </c>
      <c r="M19045">
        <v>0.36990000000000001</v>
      </c>
      <c r="O19045" s="13">
        <v>2019</v>
      </c>
    </row>
    <row r="19046" spans="1:15" x14ac:dyDescent="0.25">
      <c r="A19046" t="s">
        <v>1245</v>
      </c>
      <c r="C19046" t="s">
        <v>1904</v>
      </c>
      <c r="E19046">
        <v>2</v>
      </c>
      <c r="F19046" t="s">
        <v>1247</v>
      </c>
      <c r="J19046" t="s">
        <v>23</v>
      </c>
      <c r="K19046">
        <v>10</v>
      </c>
      <c r="L19046">
        <v>51.1</v>
      </c>
      <c r="M19046">
        <v>0.04</v>
      </c>
      <c r="O19046" s="13">
        <v>2019</v>
      </c>
    </row>
    <row r="19047" spans="1:15" x14ac:dyDescent="0.25">
      <c r="A19047" t="s">
        <v>1245</v>
      </c>
      <c r="C19047" t="s">
        <v>1904</v>
      </c>
      <c r="E19047">
        <v>2</v>
      </c>
      <c r="F19047" t="s">
        <v>1247</v>
      </c>
      <c r="J19047" t="s">
        <v>23</v>
      </c>
      <c r="K19047">
        <v>20</v>
      </c>
      <c r="L19047">
        <v>1302.5999999999999</v>
      </c>
      <c r="M19047">
        <v>1.02</v>
      </c>
      <c r="O19047" s="13">
        <v>2019</v>
      </c>
    </row>
    <row r="19048" spans="1:15" x14ac:dyDescent="0.25">
      <c r="A19048" t="s">
        <v>1245</v>
      </c>
      <c r="C19048" t="s">
        <v>1904</v>
      </c>
      <c r="E19048">
        <v>2</v>
      </c>
      <c r="F19048" t="s">
        <v>1247</v>
      </c>
      <c r="J19048" t="s">
        <v>23</v>
      </c>
      <c r="K19048">
        <v>1</v>
      </c>
      <c r="L19048">
        <v>65.13</v>
      </c>
      <c r="M19048">
        <v>5.0999999999999997E-2</v>
      </c>
      <c r="O19048" s="13">
        <v>2019</v>
      </c>
    </row>
    <row r="19049" spans="1:15" x14ac:dyDescent="0.25">
      <c r="A19049" t="s">
        <v>1245</v>
      </c>
      <c r="C19049" t="s">
        <v>1905</v>
      </c>
      <c r="E19049">
        <v>6</v>
      </c>
      <c r="F19049" t="s">
        <v>1250</v>
      </c>
      <c r="J19049" t="s">
        <v>23</v>
      </c>
      <c r="K19049">
        <v>3</v>
      </c>
      <c r="L19049">
        <v>327.54000000000002</v>
      </c>
      <c r="M19049">
        <v>0.25650000000000001</v>
      </c>
      <c r="O19049" s="13">
        <v>2019</v>
      </c>
    </row>
    <row r="19050" spans="1:15" x14ac:dyDescent="0.25">
      <c r="A19050" t="s">
        <v>1245</v>
      </c>
      <c r="C19050" t="s">
        <v>1905</v>
      </c>
      <c r="E19050">
        <v>3</v>
      </c>
      <c r="F19050" t="s">
        <v>1260</v>
      </c>
      <c r="J19050" t="s">
        <v>23</v>
      </c>
      <c r="K19050">
        <v>5</v>
      </c>
      <c r="L19050">
        <v>348.05</v>
      </c>
      <c r="M19050">
        <v>0.20050000000000001</v>
      </c>
      <c r="O19050" s="13">
        <v>2019</v>
      </c>
    </row>
    <row r="19051" spans="1:15" x14ac:dyDescent="0.25">
      <c r="A19051" t="s">
        <v>1245</v>
      </c>
      <c r="C19051" t="s">
        <v>1905</v>
      </c>
      <c r="E19051">
        <v>9</v>
      </c>
      <c r="F19051" t="s">
        <v>1256</v>
      </c>
      <c r="J19051" t="s">
        <v>23</v>
      </c>
      <c r="K19051">
        <v>4</v>
      </c>
      <c r="L19051">
        <v>156.24</v>
      </c>
      <c r="M19051">
        <v>0.1288</v>
      </c>
      <c r="O19051" s="13">
        <v>2019</v>
      </c>
    </row>
    <row r="19052" spans="1:15" x14ac:dyDescent="0.25">
      <c r="A19052" t="s">
        <v>1245</v>
      </c>
      <c r="C19052" t="s">
        <v>1905</v>
      </c>
      <c r="E19052">
        <v>2</v>
      </c>
      <c r="F19052" t="s">
        <v>1247</v>
      </c>
      <c r="J19052" t="s">
        <v>23</v>
      </c>
      <c r="K19052">
        <v>20</v>
      </c>
      <c r="L19052">
        <v>1302.5999999999999</v>
      </c>
      <c r="M19052">
        <v>1.02</v>
      </c>
      <c r="O19052" s="13">
        <v>2019</v>
      </c>
    </row>
    <row r="19053" spans="1:15" x14ac:dyDescent="0.25">
      <c r="A19053" t="s">
        <v>1245</v>
      </c>
      <c r="C19053" t="s">
        <v>1905</v>
      </c>
      <c r="E19053">
        <v>2</v>
      </c>
      <c r="F19053" t="s">
        <v>1247</v>
      </c>
      <c r="J19053" t="s">
        <v>23</v>
      </c>
      <c r="K19053">
        <v>5</v>
      </c>
      <c r="L19053">
        <v>325.64999999999998</v>
      </c>
      <c r="M19053">
        <v>0.255</v>
      </c>
      <c r="O19053" s="13">
        <v>2019</v>
      </c>
    </row>
    <row r="19054" spans="1:15" x14ac:dyDescent="0.25">
      <c r="A19054" t="s">
        <v>1245</v>
      </c>
      <c r="C19054" t="s">
        <v>1906</v>
      </c>
      <c r="E19054">
        <v>2</v>
      </c>
      <c r="F19054" t="s">
        <v>1247</v>
      </c>
      <c r="J19054" t="s">
        <v>23</v>
      </c>
      <c r="K19054">
        <v>11</v>
      </c>
      <c r="L19054">
        <v>56.21</v>
      </c>
      <c r="M19054">
        <v>4.3999999999999997E-2</v>
      </c>
      <c r="O19054" s="13">
        <v>2019</v>
      </c>
    </row>
    <row r="19055" spans="1:15" x14ac:dyDescent="0.25">
      <c r="A19055" t="s">
        <v>1245</v>
      </c>
      <c r="C19055" t="s">
        <v>1906</v>
      </c>
      <c r="E19055">
        <v>2</v>
      </c>
      <c r="F19055" t="s">
        <v>1247</v>
      </c>
      <c r="J19055" t="s">
        <v>23</v>
      </c>
      <c r="K19055">
        <v>20</v>
      </c>
      <c r="L19055">
        <v>1302.5999999999999</v>
      </c>
      <c r="M19055">
        <v>1.02</v>
      </c>
      <c r="O19055" s="13">
        <v>2019</v>
      </c>
    </row>
    <row r="19056" spans="1:15" x14ac:dyDescent="0.25">
      <c r="A19056" t="s">
        <v>1245</v>
      </c>
      <c r="C19056" t="s">
        <v>1906</v>
      </c>
      <c r="E19056">
        <v>7</v>
      </c>
      <c r="F19056" t="s">
        <v>1255</v>
      </c>
      <c r="J19056" t="s">
        <v>23</v>
      </c>
      <c r="K19056">
        <v>4</v>
      </c>
      <c r="L19056">
        <v>225.04</v>
      </c>
      <c r="M19056">
        <v>0.13159999999999999</v>
      </c>
      <c r="O19056" s="13">
        <v>2019</v>
      </c>
    </row>
    <row r="19057" spans="1:15" x14ac:dyDescent="0.25">
      <c r="A19057" t="s">
        <v>1245</v>
      </c>
      <c r="C19057" t="s">
        <v>1906</v>
      </c>
      <c r="E19057">
        <v>12</v>
      </c>
      <c r="F19057" t="s">
        <v>1253</v>
      </c>
      <c r="J19057" t="s">
        <v>23</v>
      </c>
      <c r="K19057">
        <v>1</v>
      </c>
      <c r="L19057">
        <v>61.2</v>
      </c>
      <c r="M19057">
        <v>8.3370000000000007E-3</v>
      </c>
      <c r="O19057" s="13">
        <v>2019</v>
      </c>
    </row>
    <row r="19058" spans="1:15" x14ac:dyDescent="0.25">
      <c r="A19058" t="s">
        <v>1245</v>
      </c>
      <c r="C19058" t="s">
        <v>1907</v>
      </c>
      <c r="E19058">
        <v>2</v>
      </c>
      <c r="F19058" t="s">
        <v>1247</v>
      </c>
      <c r="J19058" t="s">
        <v>23</v>
      </c>
      <c r="K19058">
        <v>19</v>
      </c>
      <c r="L19058">
        <v>1237.47</v>
      </c>
      <c r="M19058">
        <v>0.96899999999999997</v>
      </c>
      <c r="O19058" s="13">
        <v>2019</v>
      </c>
    </row>
    <row r="19059" spans="1:15" x14ac:dyDescent="0.25">
      <c r="A19059" t="s">
        <v>1245</v>
      </c>
      <c r="C19059" t="s">
        <v>1907</v>
      </c>
      <c r="E19059">
        <v>2</v>
      </c>
      <c r="F19059" t="s">
        <v>1247</v>
      </c>
      <c r="J19059" t="s">
        <v>23</v>
      </c>
      <c r="K19059">
        <v>14</v>
      </c>
      <c r="L19059">
        <v>71.540000000000006</v>
      </c>
      <c r="M19059">
        <v>5.6000000000000001E-2</v>
      </c>
      <c r="O19059" s="13">
        <v>2019</v>
      </c>
    </row>
    <row r="19060" spans="1:15" x14ac:dyDescent="0.25">
      <c r="A19060" t="s">
        <v>1245</v>
      </c>
      <c r="C19060" t="s">
        <v>1907</v>
      </c>
      <c r="E19060">
        <v>6</v>
      </c>
      <c r="F19060" t="s">
        <v>1250</v>
      </c>
      <c r="J19060" t="s">
        <v>23</v>
      </c>
      <c r="K19060">
        <v>1</v>
      </c>
      <c r="L19060">
        <v>109.18</v>
      </c>
      <c r="M19060">
        <v>8.5500000000000007E-2</v>
      </c>
      <c r="O19060" s="13">
        <v>2019</v>
      </c>
    </row>
    <row r="19061" spans="1:15" x14ac:dyDescent="0.25">
      <c r="A19061" t="s">
        <v>1245</v>
      </c>
      <c r="C19061" t="s">
        <v>1907</v>
      </c>
      <c r="E19061">
        <v>8</v>
      </c>
      <c r="F19061" t="s">
        <v>1251</v>
      </c>
      <c r="J19061" t="s">
        <v>23</v>
      </c>
      <c r="K19061">
        <v>8</v>
      </c>
      <c r="L19061">
        <v>440.48</v>
      </c>
      <c r="M19061">
        <v>0.2576</v>
      </c>
      <c r="O19061" s="13">
        <v>2019</v>
      </c>
    </row>
    <row r="19062" spans="1:15" x14ac:dyDescent="0.25">
      <c r="A19062" t="s">
        <v>1245</v>
      </c>
      <c r="C19062" t="s">
        <v>1907</v>
      </c>
      <c r="E19062">
        <v>4</v>
      </c>
      <c r="F19062" t="s">
        <v>1249</v>
      </c>
      <c r="J19062" t="s">
        <v>23</v>
      </c>
      <c r="K19062">
        <v>2</v>
      </c>
      <c r="L19062">
        <v>136.80000000000001</v>
      </c>
      <c r="M19062">
        <v>7.8799999999999995E-2</v>
      </c>
      <c r="O19062" s="13">
        <v>2019</v>
      </c>
    </row>
    <row r="19063" spans="1:15" x14ac:dyDescent="0.25">
      <c r="A19063" t="s">
        <v>1245</v>
      </c>
      <c r="C19063" t="s">
        <v>1907</v>
      </c>
      <c r="E19063">
        <v>11</v>
      </c>
      <c r="F19063" t="s">
        <v>1274</v>
      </c>
      <c r="J19063" t="s">
        <v>23</v>
      </c>
      <c r="K19063">
        <v>20</v>
      </c>
      <c r="L19063">
        <v>997</v>
      </c>
      <c r="M19063">
        <v>0.82199999999999995</v>
      </c>
      <c r="O19063" s="13">
        <v>2019</v>
      </c>
    </row>
    <row r="19064" spans="1:15" x14ac:dyDescent="0.25">
      <c r="A19064" t="s">
        <v>1245</v>
      </c>
      <c r="C19064" t="s">
        <v>1907</v>
      </c>
      <c r="E19064">
        <v>11</v>
      </c>
      <c r="F19064" t="s">
        <v>1274</v>
      </c>
      <c r="J19064" t="s">
        <v>23</v>
      </c>
      <c r="K19064">
        <v>8</v>
      </c>
      <c r="L19064">
        <v>398.8</v>
      </c>
      <c r="M19064">
        <v>0.32879999999999998</v>
      </c>
      <c r="O19064" s="13">
        <v>2019</v>
      </c>
    </row>
    <row r="19065" spans="1:15" x14ac:dyDescent="0.25">
      <c r="A19065" t="s">
        <v>1245</v>
      </c>
      <c r="C19065" t="s">
        <v>1908</v>
      </c>
      <c r="E19065">
        <v>11</v>
      </c>
      <c r="F19065" t="s">
        <v>1274</v>
      </c>
      <c r="J19065" t="s">
        <v>23</v>
      </c>
      <c r="K19065">
        <v>20</v>
      </c>
      <c r="L19065">
        <v>997</v>
      </c>
      <c r="M19065">
        <v>0.82199999999999995</v>
      </c>
      <c r="O19065" s="13">
        <v>2019</v>
      </c>
    </row>
    <row r="19066" spans="1:15" x14ac:dyDescent="0.25">
      <c r="A19066" t="s">
        <v>1245</v>
      </c>
      <c r="C19066" t="s">
        <v>1908</v>
      </c>
      <c r="E19066">
        <v>11</v>
      </c>
      <c r="F19066" t="s">
        <v>1274</v>
      </c>
      <c r="J19066" t="s">
        <v>23</v>
      </c>
      <c r="K19066">
        <v>3</v>
      </c>
      <c r="L19066">
        <v>149.55000000000001</v>
      </c>
      <c r="M19066">
        <v>0.12330000000000001</v>
      </c>
      <c r="O19066" s="13">
        <v>2019</v>
      </c>
    </row>
    <row r="19067" spans="1:15" x14ac:dyDescent="0.25">
      <c r="A19067" t="s">
        <v>1245</v>
      </c>
      <c r="C19067" t="s">
        <v>1908</v>
      </c>
      <c r="E19067">
        <v>4</v>
      </c>
      <c r="F19067" t="s">
        <v>1249</v>
      </c>
      <c r="J19067" t="s">
        <v>23</v>
      </c>
      <c r="K19067">
        <v>4</v>
      </c>
      <c r="L19067">
        <v>273.60000000000002</v>
      </c>
      <c r="M19067">
        <v>0.15759999999999999</v>
      </c>
      <c r="O19067" s="13">
        <v>2019</v>
      </c>
    </row>
    <row r="19068" spans="1:15" x14ac:dyDescent="0.25">
      <c r="A19068" t="s">
        <v>1245</v>
      </c>
      <c r="C19068" t="s">
        <v>1908</v>
      </c>
      <c r="E19068">
        <v>2</v>
      </c>
      <c r="F19068" t="s">
        <v>1247</v>
      </c>
      <c r="J19068" t="s">
        <v>23</v>
      </c>
      <c r="K19068">
        <v>16</v>
      </c>
      <c r="L19068">
        <v>1042.08</v>
      </c>
      <c r="M19068">
        <v>0.81599999999999995</v>
      </c>
      <c r="O19068" s="13">
        <v>2019</v>
      </c>
    </row>
    <row r="19069" spans="1:15" x14ac:dyDescent="0.25">
      <c r="A19069" t="s">
        <v>1245</v>
      </c>
      <c r="C19069" t="s">
        <v>1908</v>
      </c>
      <c r="E19069">
        <v>6</v>
      </c>
      <c r="F19069" t="s">
        <v>1250</v>
      </c>
      <c r="J19069" t="s">
        <v>23</v>
      </c>
      <c r="K19069">
        <v>3</v>
      </c>
      <c r="L19069">
        <v>327.54000000000002</v>
      </c>
      <c r="M19069">
        <v>0.25650000000000001</v>
      </c>
      <c r="O19069" s="13">
        <v>2019</v>
      </c>
    </row>
    <row r="19070" spans="1:15" x14ac:dyDescent="0.25">
      <c r="A19070" t="s">
        <v>1245</v>
      </c>
      <c r="C19070" t="s">
        <v>1908</v>
      </c>
      <c r="E19070">
        <v>12</v>
      </c>
      <c r="F19070" t="s">
        <v>1253</v>
      </c>
      <c r="J19070" t="s">
        <v>23</v>
      </c>
      <c r="K19070">
        <v>1</v>
      </c>
      <c r="L19070">
        <v>61.2</v>
      </c>
      <c r="M19070">
        <v>8.3370000000000007E-3</v>
      </c>
      <c r="O19070" s="13">
        <v>2019</v>
      </c>
    </row>
    <row r="19071" spans="1:15" x14ac:dyDescent="0.25">
      <c r="A19071" t="s">
        <v>1245</v>
      </c>
      <c r="C19071" t="s">
        <v>1909</v>
      </c>
      <c r="E19071">
        <v>4</v>
      </c>
      <c r="F19071" t="s">
        <v>1249</v>
      </c>
      <c r="J19071" t="s">
        <v>23</v>
      </c>
      <c r="K19071">
        <v>19</v>
      </c>
      <c r="L19071">
        <v>1299.5999999999999</v>
      </c>
      <c r="M19071">
        <v>0.74860000000000004</v>
      </c>
      <c r="O19071" s="13">
        <v>2019</v>
      </c>
    </row>
    <row r="19072" spans="1:15" x14ac:dyDescent="0.25">
      <c r="A19072" t="s">
        <v>1245</v>
      </c>
      <c r="C19072" t="s">
        <v>1909</v>
      </c>
      <c r="E19072">
        <v>11</v>
      </c>
      <c r="F19072" t="s">
        <v>1274</v>
      </c>
      <c r="J19072" t="s">
        <v>23</v>
      </c>
      <c r="K19072">
        <v>12</v>
      </c>
      <c r="L19072">
        <v>598.20000000000005</v>
      </c>
      <c r="M19072">
        <v>0.49320000000000003</v>
      </c>
      <c r="O19072" s="13">
        <v>2019</v>
      </c>
    </row>
    <row r="19073" spans="1:15" x14ac:dyDescent="0.25">
      <c r="A19073" t="s">
        <v>1245</v>
      </c>
      <c r="C19073" t="s">
        <v>1909</v>
      </c>
      <c r="E19073">
        <v>6</v>
      </c>
      <c r="F19073" t="s">
        <v>1250</v>
      </c>
      <c r="J19073" t="s">
        <v>23</v>
      </c>
      <c r="K19073">
        <v>5</v>
      </c>
      <c r="L19073">
        <v>545.9</v>
      </c>
      <c r="M19073">
        <v>0.42749999999999999</v>
      </c>
      <c r="O19073" s="13">
        <v>2019</v>
      </c>
    </row>
    <row r="19074" spans="1:15" x14ac:dyDescent="0.25">
      <c r="A19074" t="s">
        <v>1245</v>
      </c>
      <c r="C19074" t="s">
        <v>1909</v>
      </c>
      <c r="E19074">
        <v>2</v>
      </c>
      <c r="F19074" t="s">
        <v>1247</v>
      </c>
      <c r="J19074" t="s">
        <v>23</v>
      </c>
      <c r="K19074">
        <v>5</v>
      </c>
      <c r="L19074">
        <v>25.55</v>
      </c>
      <c r="M19074">
        <v>0.02</v>
      </c>
      <c r="O19074" s="13">
        <v>2019</v>
      </c>
    </row>
    <row r="19075" spans="1:15" x14ac:dyDescent="0.25">
      <c r="A19075" t="s">
        <v>1245</v>
      </c>
      <c r="C19075" t="s">
        <v>1909</v>
      </c>
      <c r="E19075">
        <v>2</v>
      </c>
      <c r="F19075" t="s">
        <v>1247</v>
      </c>
      <c r="J19075" t="s">
        <v>23</v>
      </c>
      <c r="K19075">
        <v>6</v>
      </c>
      <c r="L19075">
        <v>390.78</v>
      </c>
      <c r="M19075">
        <v>0.30599999999999999</v>
      </c>
      <c r="O19075" s="13">
        <v>2019</v>
      </c>
    </row>
    <row r="19076" spans="1:15" x14ac:dyDescent="0.25">
      <c r="A19076" t="s">
        <v>1245</v>
      </c>
      <c r="C19076" t="s">
        <v>1910</v>
      </c>
      <c r="E19076">
        <v>2</v>
      </c>
      <c r="F19076" t="s">
        <v>1247</v>
      </c>
      <c r="J19076" t="s">
        <v>23</v>
      </c>
      <c r="K19076">
        <v>3</v>
      </c>
      <c r="L19076">
        <v>15.33</v>
      </c>
      <c r="M19076">
        <v>1.2E-2</v>
      </c>
      <c r="O19076" s="13">
        <v>2019</v>
      </c>
    </row>
    <row r="19077" spans="1:15" x14ac:dyDescent="0.25">
      <c r="A19077" t="s">
        <v>1245</v>
      </c>
      <c r="C19077" t="s">
        <v>1910</v>
      </c>
      <c r="E19077">
        <v>2</v>
      </c>
      <c r="F19077" t="s">
        <v>1247</v>
      </c>
      <c r="J19077" t="s">
        <v>23</v>
      </c>
      <c r="K19077">
        <v>2</v>
      </c>
      <c r="L19077">
        <v>130.26</v>
      </c>
      <c r="M19077">
        <v>0.10199999999999999</v>
      </c>
      <c r="O19077" s="13">
        <v>2019</v>
      </c>
    </row>
    <row r="19078" spans="1:15" x14ac:dyDescent="0.25">
      <c r="A19078" t="s">
        <v>1245</v>
      </c>
      <c r="C19078" t="s">
        <v>1910</v>
      </c>
      <c r="E19078">
        <v>12</v>
      </c>
      <c r="F19078" t="s">
        <v>1253</v>
      </c>
      <c r="J19078" t="s">
        <v>23</v>
      </c>
      <c r="K19078">
        <v>1</v>
      </c>
      <c r="L19078">
        <v>61.2</v>
      </c>
      <c r="M19078">
        <v>8.3370000000000007E-3</v>
      </c>
      <c r="O19078" s="13">
        <v>2019</v>
      </c>
    </row>
    <row r="19079" spans="1:15" x14ac:dyDescent="0.25">
      <c r="A19079" t="s">
        <v>1245</v>
      </c>
      <c r="C19079" t="s">
        <v>1910</v>
      </c>
      <c r="E19079">
        <v>8</v>
      </c>
      <c r="F19079" t="s">
        <v>1251</v>
      </c>
      <c r="J19079" t="s">
        <v>23</v>
      </c>
      <c r="K19079">
        <v>13</v>
      </c>
      <c r="L19079">
        <v>715.78</v>
      </c>
      <c r="M19079">
        <v>0.41860000000000003</v>
      </c>
      <c r="O19079" s="13">
        <v>2019</v>
      </c>
    </row>
    <row r="19080" spans="1:15" x14ac:dyDescent="0.25">
      <c r="A19080" t="s">
        <v>1245</v>
      </c>
      <c r="C19080" t="s">
        <v>1910</v>
      </c>
      <c r="E19080">
        <v>4</v>
      </c>
      <c r="F19080" t="s">
        <v>1249</v>
      </c>
      <c r="J19080" t="s">
        <v>23</v>
      </c>
      <c r="K19080">
        <v>14</v>
      </c>
      <c r="L19080">
        <v>957.6</v>
      </c>
      <c r="M19080">
        <v>0.55159999999999998</v>
      </c>
      <c r="O19080" s="13">
        <v>2019</v>
      </c>
    </row>
    <row r="19081" spans="1:15" x14ac:dyDescent="0.25">
      <c r="A19081" t="s">
        <v>1245</v>
      </c>
      <c r="C19081" t="s">
        <v>1910</v>
      </c>
      <c r="E19081">
        <v>11</v>
      </c>
      <c r="F19081" t="s">
        <v>1274</v>
      </c>
      <c r="J19081" t="s">
        <v>23</v>
      </c>
      <c r="K19081">
        <v>4</v>
      </c>
      <c r="L19081">
        <v>199.4</v>
      </c>
      <c r="M19081">
        <v>0.16439999999999999</v>
      </c>
      <c r="O19081" s="13">
        <v>2019</v>
      </c>
    </row>
    <row r="19082" spans="1:15" x14ac:dyDescent="0.25">
      <c r="A19082" t="s">
        <v>1245</v>
      </c>
      <c r="C19082" t="s">
        <v>1910</v>
      </c>
      <c r="E19082">
        <v>7</v>
      </c>
      <c r="F19082" t="s">
        <v>1255</v>
      </c>
      <c r="J19082" t="s">
        <v>23</v>
      </c>
      <c r="K19082">
        <v>15</v>
      </c>
      <c r="L19082">
        <v>843.9</v>
      </c>
      <c r="M19082">
        <v>0.49349999999999999</v>
      </c>
      <c r="O19082" s="13">
        <v>2019</v>
      </c>
    </row>
    <row r="19083" spans="1:15" x14ac:dyDescent="0.25">
      <c r="A19083" t="s">
        <v>1245</v>
      </c>
      <c r="C19083" t="s">
        <v>1911</v>
      </c>
      <c r="E19083">
        <v>2</v>
      </c>
      <c r="F19083" t="s">
        <v>1247</v>
      </c>
      <c r="J19083" t="s">
        <v>23</v>
      </c>
      <c r="K19083">
        <v>3</v>
      </c>
      <c r="L19083">
        <v>15.33</v>
      </c>
      <c r="M19083">
        <v>1.2E-2</v>
      </c>
      <c r="O19083" s="13">
        <v>2019</v>
      </c>
    </row>
    <row r="19084" spans="1:15" x14ac:dyDescent="0.25">
      <c r="A19084" t="s">
        <v>1245</v>
      </c>
      <c r="C19084" t="s">
        <v>1911</v>
      </c>
      <c r="E19084">
        <v>2</v>
      </c>
      <c r="F19084" t="s">
        <v>1247</v>
      </c>
      <c r="J19084" t="s">
        <v>23</v>
      </c>
      <c r="K19084">
        <v>10</v>
      </c>
      <c r="L19084">
        <v>651.29999999999995</v>
      </c>
      <c r="M19084">
        <v>0.51</v>
      </c>
      <c r="O19084" s="13">
        <v>2019</v>
      </c>
    </row>
    <row r="19085" spans="1:15" x14ac:dyDescent="0.25">
      <c r="A19085" t="s">
        <v>1245</v>
      </c>
      <c r="C19085" t="s">
        <v>1911</v>
      </c>
      <c r="E19085">
        <v>8</v>
      </c>
      <c r="F19085" t="s">
        <v>1251</v>
      </c>
      <c r="J19085" t="s">
        <v>23</v>
      </c>
      <c r="K19085">
        <v>10</v>
      </c>
      <c r="L19085">
        <v>550.6</v>
      </c>
      <c r="M19085">
        <v>0.32200000000000001</v>
      </c>
      <c r="O19085" s="13">
        <v>2019</v>
      </c>
    </row>
    <row r="19086" spans="1:15" x14ac:dyDescent="0.25">
      <c r="A19086" t="s">
        <v>1245</v>
      </c>
      <c r="C19086" t="s">
        <v>1911</v>
      </c>
      <c r="E19086">
        <v>4</v>
      </c>
      <c r="F19086" t="s">
        <v>1249</v>
      </c>
      <c r="J19086" t="s">
        <v>23</v>
      </c>
      <c r="K19086">
        <v>2</v>
      </c>
      <c r="L19086">
        <v>136.80000000000001</v>
      </c>
      <c r="M19086">
        <v>7.8799999999999995E-2</v>
      </c>
      <c r="O19086" s="13">
        <v>2019</v>
      </c>
    </row>
    <row r="19087" spans="1:15" x14ac:dyDescent="0.25">
      <c r="A19087" t="s">
        <v>1245</v>
      </c>
      <c r="C19087" t="s">
        <v>1911</v>
      </c>
      <c r="E19087">
        <v>6</v>
      </c>
      <c r="F19087" t="s">
        <v>1250</v>
      </c>
      <c r="J19087" t="s">
        <v>23</v>
      </c>
      <c r="K19087">
        <v>9</v>
      </c>
      <c r="L19087">
        <v>97.65</v>
      </c>
      <c r="M19087">
        <v>7.6499999999999999E-2</v>
      </c>
      <c r="O19087" s="13">
        <v>2019</v>
      </c>
    </row>
    <row r="19088" spans="1:15" x14ac:dyDescent="0.25">
      <c r="A19088" t="s">
        <v>1245</v>
      </c>
      <c r="C19088" t="s">
        <v>1911</v>
      </c>
      <c r="E19088">
        <v>6</v>
      </c>
      <c r="F19088" t="s">
        <v>1250</v>
      </c>
      <c r="J19088" t="s">
        <v>23</v>
      </c>
      <c r="K19088">
        <v>1</v>
      </c>
      <c r="L19088">
        <v>109.18</v>
      </c>
      <c r="M19088">
        <v>8.5500000000000007E-2</v>
      </c>
      <c r="O19088" s="13">
        <v>2019</v>
      </c>
    </row>
    <row r="19089" spans="1:15" x14ac:dyDescent="0.25">
      <c r="A19089" t="s">
        <v>1245</v>
      </c>
      <c r="C19089" t="s">
        <v>1912</v>
      </c>
      <c r="E19089">
        <v>2</v>
      </c>
      <c r="F19089" t="s">
        <v>1247</v>
      </c>
      <c r="J19089" t="s">
        <v>23</v>
      </c>
      <c r="K19089">
        <v>11</v>
      </c>
      <c r="L19089">
        <v>716.43</v>
      </c>
      <c r="M19089">
        <v>0.56100000000000005</v>
      </c>
      <c r="O19089" s="13">
        <v>2019</v>
      </c>
    </row>
    <row r="19090" spans="1:15" x14ac:dyDescent="0.25">
      <c r="A19090" t="s">
        <v>1245</v>
      </c>
      <c r="C19090" t="s">
        <v>1912</v>
      </c>
      <c r="E19090">
        <v>2</v>
      </c>
      <c r="F19090" t="s">
        <v>1247</v>
      </c>
      <c r="J19090" t="s">
        <v>23</v>
      </c>
      <c r="K19090">
        <v>2</v>
      </c>
      <c r="L19090">
        <v>10.220000000000001</v>
      </c>
      <c r="M19090">
        <v>8.0000000000000002E-3</v>
      </c>
      <c r="O19090" s="13">
        <v>2019</v>
      </c>
    </row>
    <row r="19091" spans="1:15" x14ac:dyDescent="0.25">
      <c r="A19091" t="s">
        <v>1245</v>
      </c>
      <c r="C19091" t="s">
        <v>1912</v>
      </c>
      <c r="E19091">
        <v>5</v>
      </c>
      <c r="F19091" t="s">
        <v>1269</v>
      </c>
      <c r="J19091" t="s">
        <v>23</v>
      </c>
      <c r="K19091">
        <v>2</v>
      </c>
      <c r="L19091">
        <v>198.26</v>
      </c>
      <c r="M19091">
        <v>0.1142</v>
      </c>
      <c r="O19091" s="13">
        <v>2019</v>
      </c>
    </row>
    <row r="19092" spans="1:15" x14ac:dyDescent="0.25">
      <c r="A19092" t="s">
        <v>1245</v>
      </c>
      <c r="C19092" t="s">
        <v>1912</v>
      </c>
      <c r="E19092">
        <v>4</v>
      </c>
      <c r="F19092" t="s">
        <v>1249</v>
      </c>
      <c r="J19092" t="s">
        <v>23</v>
      </c>
      <c r="K19092">
        <v>11</v>
      </c>
      <c r="L19092">
        <v>752.4</v>
      </c>
      <c r="M19092">
        <v>0.43340000000000001</v>
      </c>
      <c r="O19092" s="13">
        <v>2019</v>
      </c>
    </row>
    <row r="19093" spans="1:15" x14ac:dyDescent="0.25">
      <c r="A19093" t="s">
        <v>1245</v>
      </c>
      <c r="C19093" t="s">
        <v>1912</v>
      </c>
      <c r="E19093">
        <v>7</v>
      </c>
      <c r="F19093" t="s">
        <v>1255</v>
      </c>
      <c r="J19093" t="s">
        <v>23</v>
      </c>
      <c r="K19093">
        <v>4</v>
      </c>
      <c r="L19093">
        <v>225.04</v>
      </c>
      <c r="M19093">
        <v>0.13159999999999999</v>
      </c>
      <c r="O19093" s="13">
        <v>2019</v>
      </c>
    </row>
    <row r="19094" spans="1:15" x14ac:dyDescent="0.25">
      <c r="A19094" t="s">
        <v>1245</v>
      </c>
      <c r="C19094" t="s">
        <v>1912</v>
      </c>
      <c r="E19094">
        <v>6</v>
      </c>
      <c r="F19094" t="s">
        <v>1250</v>
      </c>
      <c r="J19094" t="s">
        <v>23</v>
      </c>
      <c r="K19094">
        <v>6</v>
      </c>
      <c r="L19094">
        <v>65.099999999999994</v>
      </c>
      <c r="M19094">
        <v>5.0999999999999997E-2</v>
      </c>
      <c r="O19094" s="13">
        <v>2019</v>
      </c>
    </row>
    <row r="19095" spans="1:15" x14ac:dyDescent="0.25">
      <c r="A19095" t="s">
        <v>1245</v>
      </c>
      <c r="C19095" t="s">
        <v>1912</v>
      </c>
      <c r="E19095">
        <v>12</v>
      </c>
      <c r="F19095" t="s">
        <v>1253</v>
      </c>
      <c r="J19095" t="s">
        <v>23</v>
      </c>
      <c r="K19095">
        <v>1</v>
      </c>
      <c r="L19095">
        <v>61.2</v>
      </c>
      <c r="M19095">
        <v>8.3370000000000007E-3</v>
      </c>
      <c r="O19095" s="13">
        <v>2019</v>
      </c>
    </row>
    <row r="19096" spans="1:15" x14ac:dyDescent="0.25">
      <c r="A19096" t="s">
        <v>1245</v>
      </c>
      <c r="C19096" t="s">
        <v>1913</v>
      </c>
      <c r="E19096">
        <v>5</v>
      </c>
      <c r="F19096" t="s">
        <v>1269</v>
      </c>
      <c r="J19096" t="s">
        <v>23</v>
      </c>
      <c r="K19096">
        <v>2</v>
      </c>
      <c r="L19096">
        <v>198.26</v>
      </c>
      <c r="M19096">
        <v>0.1142</v>
      </c>
      <c r="O19096" s="13">
        <v>2019</v>
      </c>
    </row>
    <row r="19097" spans="1:15" x14ac:dyDescent="0.25">
      <c r="A19097" t="s">
        <v>1245</v>
      </c>
      <c r="C19097" t="s">
        <v>1913</v>
      </c>
      <c r="E19097">
        <v>2</v>
      </c>
      <c r="F19097" t="s">
        <v>1247</v>
      </c>
      <c r="J19097" t="s">
        <v>23</v>
      </c>
      <c r="K19097">
        <v>6</v>
      </c>
      <c r="L19097">
        <v>30.66</v>
      </c>
      <c r="M19097">
        <v>2.4E-2</v>
      </c>
      <c r="O19097" s="13">
        <v>2019</v>
      </c>
    </row>
    <row r="19098" spans="1:15" x14ac:dyDescent="0.25">
      <c r="A19098" t="s">
        <v>1245</v>
      </c>
      <c r="C19098" t="s">
        <v>1913</v>
      </c>
      <c r="E19098">
        <v>2</v>
      </c>
      <c r="F19098" t="s">
        <v>1247</v>
      </c>
      <c r="J19098" t="s">
        <v>23</v>
      </c>
      <c r="K19098">
        <v>6</v>
      </c>
      <c r="L19098">
        <v>390.78</v>
      </c>
      <c r="M19098">
        <v>0.30599999999999999</v>
      </c>
      <c r="O19098" s="13">
        <v>2019</v>
      </c>
    </row>
    <row r="19099" spans="1:15" x14ac:dyDescent="0.25">
      <c r="A19099" t="s">
        <v>1245</v>
      </c>
      <c r="C19099" t="s">
        <v>1913</v>
      </c>
      <c r="E19099">
        <v>11</v>
      </c>
      <c r="F19099" t="s">
        <v>1274</v>
      </c>
      <c r="J19099" t="s">
        <v>23</v>
      </c>
      <c r="K19099">
        <v>1</v>
      </c>
      <c r="L19099">
        <v>49.85</v>
      </c>
      <c r="M19099">
        <v>4.1099999999999998E-2</v>
      </c>
      <c r="O19099" s="13">
        <v>2019</v>
      </c>
    </row>
    <row r="19100" spans="1:15" x14ac:dyDescent="0.25">
      <c r="A19100" t="s">
        <v>1245</v>
      </c>
      <c r="C19100" t="s">
        <v>1913</v>
      </c>
      <c r="E19100">
        <v>6</v>
      </c>
      <c r="F19100" t="s">
        <v>1250</v>
      </c>
      <c r="J19100" t="s">
        <v>23</v>
      </c>
      <c r="K19100">
        <v>3</v>
      </c>
      <c r="L19100">
        <v>327.54000000000002</v>
      </c>
      <c r="M19100">
        <v>0.25650000000000001</v>
      </c>
      <c r="O19100" s="13">
        <v>2019</v>
      </c>
    </row>
    <row r="19101" spans="1:15" x14ac:dyDescent="0.25">
      <c r="A19101" t="s">
        <v>1245</v>
      </c>
      <c r="C19101" t="s">
        <v>1913</v>
      </c>
      <c r="E19101">
        <v>8</v>
      </c>
      <c r="F19101" t="s">
        <v>1251</v>
      </c>
      <c r="J19101" t="s">
        <v>23</v>
      </c>
      <c r="K19101">
        <v>20</v>
      </c>
      <c r="L19101">
        <v>1101.2</v>
      </c>
      <c r="M19101">
        <v>0.64400000000000002</v>
      </c>
      <c r="O19101" s="13">
        <v>2019</v>
      </c>
    </row>
    <row r="19102" spans="1:15" x14ac:dyDescent="0.25">
      <c r="A19102" t="s">
        <v>1245</v>
      </c>
      <c r="C19102" t="s">
        <v>1913</v>
      </c>
      <c r="E19102">
        <v>8</v>
      </c>
      <c r="F19102" t="s">
        <v>1251</v>
      </c>
      <c r="J19102" t="s">
        <v>23</v>
      </c>
      <c r="K19102">
        <v>3</v>
      </c>
      <c r="L19102">
        <v>165.18</v>
      </c>
      <c r="M19102">
        <v>9.6600000000000005E-2</v>
      </c>
      <c r="O19102" s="13">
        <v>2019</v>
      </c>
    </row>
    <row r="19103" spans="1:15" x14ac:dyDescent="0.25">
      <c r="A19103" t="s">
        <v>1245</v>
      </c>
      <c r="C19103" t="s">
        <v>1914</v>
      </c>
      <c r="E19103">
        <v>6</v>
      </c>
      <c r="F19103" t="s">
        <v>1250</v>
      </c>
      <c r="J19103" t="s">
        <v>23</v>
      </c>
      <c r="K19103">
        <v>3</v>
      </c>
      <c r="L19103">
        <v>327.54000000000002</v>
      </c>
      <c r="M19103">
        <v>0.25650000000000001</v>
      </c>
      <c r="O19103" s="13">
        <v>2019</v>
      </c>
    </row>
    <row r="19104" spans="1:15" x14ac:dyDescent="0.25">
      <c r="A19104" t="s">
        <v>1245</v>
      </c>
      <c r="C19104" t="s">
        <v>1914</v>
      </c>
      <c r="E19104">
        <v>2</v>
      </c>
      <c r="F19104" t="s">
        <v>1247</v>
      </c>
      <c r="J19104" t="s">
        <v>23</v>
      </c>
      <c r="K19104">
        <v>13</v>
      </c>
      <c r="L19104">
        <v>846.69</v>
      </c>
      <c r="M19104">
        <v>0.66300000000000003</v>
      </c>
      <c r="O19104" s="13">
        <v>2019</v>
      </c>
    </row>
    <row r="19105" spans="1:15" x14ac:dyDescent="0.25">
      <c r="A19105" t="s">
        <v>1245</v>
      </c>
      <c r="C19105" t="s">
        <v>1914</v>
      </c>
      <c r="E19105">
        <v>4</v>
      </c>
      <c r="F19105" t="s">
        <v>1249</v>
      </c>
      <c r="J19105" t="s">
        <v>23</v>
      </c>
      <c r="K19105">
        <v>4</v>
      </c>
      <c r="L19105">
        <v>273.60000000000002</v>
      </c>
      <c r="M19105">
        <v>0.15759999999999999</v>
      </c>
      <c r="O19105" s="13">
        <v>2019</v>
      </c>
    </row>
    <row r="19106" spans="1:15" x14ac:dyDescent="0.25">
      <c r="A19106" t="s">
        <v>1245</v>
      </c>
      <c r="C19106" t="s">
        <v>1914</v>
      </c>
      <c r="E19106">
        <v>12</v>
      </c>
      <c r="F19106" t="s">
        <v>1253</v>
      </c>
      <c r="J19106" t="s">
        <v>23</v>
      </c>
      <c r="K19106">
        <v>1</v>
      </c>
      <c r="L19106">
        <v>61.2</v>
      </c>
      <c r="M19106">
        <v>8.3370000000000007E-3</v>
      </c>
      <c r="O19106" s="13">
        <v>2019</v>
      </c>
    </row>
    <row r="19107" spans="1:15" x14ac:dyDescent="0.25">
      <c r="A19107" t="s">
        <v>1245</v>
      </c>
      <c r="C19107" t="s">
        <v>1915</v>
      </c>
      <c r="E19107">
        <v>8</v>
      </c>
      <c r="F19107" t="s">
        <v>1251</v>
      </c>
      <c r="J19107" t="s">
        <v>23</v>
      </c>
      <c r="K19107">
        <v>7</v>
      </c>
      <c r="L19107">
        <v>385.42</v>
      </c>
      <c r="M19107">
        <v>0.22539999999999999</v>
      </c>
      <c r="O19107" s="13">
        <v>2019</v>
      </c>
    </row>
    <row r="19108" spans="1:15" x14ac:dyDescent="0.25">
      <c r="A19108" t="s">
        <v>1245</v>
      </c>
      <c r="C19108" t="s">
        <v>1915</v>
      </c>
      <c r="E19108">
        <v>6</v>
      </c>
      <c r="F19108" t="s">
        <v>1250</v>
      </c>
      <c r="J19108" t="s">
        <v>23</v>
      </c>
      <c r="K19108">
        <v>3</v>
      </c>
      <c r="L19108">
        <v>32.549999999999997</v>
      </c>
      <c r="M19108">
        <v>2.5499999999999998E-2</v>
      </c>
      <c r="O19108" s="13">
        <v>2019</v>
      </c>
    </row>
    <row r="19109" spans="1:15" x14ac:dyDescent="0.25">
      <c r="A19109" t="s">
        <v>1245</v>
      </c>
      <c r="C19109" t="s">
        <v>1915</v>
      </c>
      <c r="E19109">
        <v>9</v>
      </c>
      <c r="F19109" t="s">
        <v>1256</v>
      </c>
      <c r="J19109" t="s">
        <v>23</v>
      </c>
      <c r="K19109">
        <v>4</v>
      </c>
      <c r="L19109">
        <v>156.24</v>
      </c>
      <c r="M19109">
        <v>0.1288</v>
      </c>
      <c r="O19109" s="13">
        <v>2019</v>
      </c>
    </row>
    <row r="19110" spans="1:15" x14ac:dyDescent="0.25">
      <c r="A19110" t="s">
        <v>1245</v>
      </c>
      <c r="C19110" t="s">
        <v>1915</v>
      </c>
      <c r="E19110">
        <v>6</v>
      </c>
      <c r="F19110" t="s">
        <v>1250</v>
      </c>
      <c r="J19110" t="s">
        <v>23</v>
      </c>
      <c r="K19110">
        <v>1</v>
      </c>
      <c r="L19110">
        <v>109.18</v>
      </c>
      <c r="M19110">
        <v>8.5500000000000007E-2</v>
      </c>
      <c r="O19110" s="13">
        <v>2019</v>
      </c>
    </row>
    <row r="19111" spans="1:15" x14ac:dyDescent="0.25">
      <c r="A19111" t="s">
        <v>1245</v>
      </c>
      <c r="C19111" t="s">
        <v>1915</v>
      </c>
      <c r="E19111">
        <v>2</v>
      </c>
      <c r="F19111" t="s">
        <v>1247</v>
      </c>
      <c r="J19111" t="s">
        <v>23</v>
      </c>
      <c r="K19111">
        <v>20</v>
      </c>
      <c r="L19111">
        <v>1302.5999999999999</v>
      </c>
      <c r="M19111">
        <v>1.02</v>
      </c>
      <c r="O19111" s="13">
        <v>2019</v>
      </c>
    </row>
    <row r="19112" spans="1:15" x14ac:dyDescent="0.25">
      <c r="A19112" t="s">
        <v>1245</v>
      </c>
      <c r="C19112" t="s">
        <v>1915</v>
      </c>
      <c r="E19112">
        <v>2</v>
      </c>
      <c r="F19112" t="s">
        <v>1247</v>
      </c>
      <c r="J19112" t="s">
        <v>23</v>
      </c>
      <c r="K19112">
        <v>6</v>
      </c>
      <c r="L19112">
        <v>30.66</v>
      </c>
      <c r="M19112">
        <v>2.4E-2</v>
      </c>
      <c r="O19112" s="13">
        <v>2019</v>
      </c>
    </row>
    <row r="19113" spans="1:15" x14ac:dyDescent="0.25">
      <c r="A19113" t="s">
        <v>1245</v>
      </c>
      <c r="C19113" t="s">
        <v>1916</v>
      </c>
      <c r="E19113">
        <v>6</v>
      </c>
      <c r="F19113" t="s">
        <v>1250</v>
      </c>
      <c r="J19113" t="s">
        <v>23</v>
      </c>
      <c r="K19113">
        <v>3</v>
      </c>
      <c r="L19113">
        <v>327.54000000000002</v>
      </c>
      <c r="M19113">
        <v>0.25650000000000001</v>
      </c>
      <c r="O19113" s="13">
        <v>2019</v>
      </c>
    </row>
    <row r="19114" spans="1:15" x14ac:dyDescent="0.25">
      <c r="A19114" t="s">
        <v>1245</v>
      </c>
      <c r="C19114" t="s">
        <v>1916</v>
      </c>
      <c r="E19114">
        <v>9</v>
      </c>
      <c r="F19114" t="s">
        <v>1256</v>
      </c>
      <c r="J19114" t="s">
        <v>23</v>
      </c>
      <c r="K19114">
        <v>15</v>
      </c>
      <c r="L19114">
        <v>585.9</v>
      </c>
      <c r="M19114">
        <v>0.48299999999999998</v>
      </c>
      <c r="O19114" s="13">
        <v>2019</v>
      </c>
    </row>
    <row r="19115" spans="1:15" x14ac:dyDescent="0.25">
      <c r="A19115" t="s">
        <v>1245</v>
      </c>
      <c r="C19115" t="s">
        <v>1916</v>
      </c>
      <c r="E19115">
        <v>4</v>
      </c>
      <c r="F19115" t="s">
        <v>1249</v>
      </c>
      <c r="J19115" t="s">
        <v>23</v>
      </c>
      <c r="K19115">
        <v>2</v>
      </c>
      <c r="L19115">
        <v>136.80000000000001</v>
      </c>
      <c r="M19115">
        <v>7.8799999999999995E-2</v>
      </c>
      <c r="O19115" s="13">
        <v>2019</v>
      </c>
    </row>
    <row r="19116" spans="1:15" x14ac:dyDescent="0.25">
      <c r="A19116" t="s">
        <v>1245</v>
      </c>
      <c r="C19116" t="s">
        <v>1916</v>
      </c>
      <c r="E19116">
        <v>7</v>
      </c>
      <c r="F19116" t="s">
        <v>1255</v>
      </c>
      <c r="J19116" t="s">
        <v>23</v>
      </c>
      <c r="K19116">
        <v>8</v>
      </c>
      <c r="L19116">
        <v>450.08</v>
      </c>
      <c r="M19116">
        <v>0.26319999999999999</v>
      </c>
      <c r="O19116" s="13">
        <v>2019</v>
      </c>
    </row>
    <row r="19117" spans="1:15" x14ac:dyDescent="0.25">
      <c r="A19117" t="s">
        <v>1245</v>
      </c>
      <c r="C19117" t="s">
        <v>1916</v>
      </c>
      <c r="E19117">
        <v>7</v>
      </c>
      <c r="F19117" t="s">
        <v>1255</v>
      </c>
      <c r="J19117" t="s">
        <v>23</v>
      </c>
      <c r="K19117">
        <v>20</v>
      </c>
      <c r="L19117">
        <v>1125.2</v>
      </c>
      <c r="M19117">
        <v>0.65800000000000003</v>
      </c>
      <c r="O19117" s="13">
        <v>2019</v>
      </c>
    </row>
    <row r="19118" spans="1:15" x14ac:dyDescent="0.25">
      <c r="A19118" t="s">
        <v>1245</v>
      </c>
      <c r="C19118" t="s">
        <v>1916</v>
      </c>
      <c r="E19118">
        <v>3</v>
      </c>
      <c r="F19118" t="s">
        <v>1260</v>
      </c>
      <c r="J19118" t="s">
        <v>23</v>
      </c>
      <c r="K19118">
        <v>2</v>
      </c>
      <c r="L19118">
        <v>139.22</v>
      </c>
      <c r="M19118">
        <v>8.0199999999999994E-2</v>
      </c>
      <c r="O19118" s="13">
        <v>2019</v>
      </c>
    </row>
    <row r="19119" spans="1:15" x14ac:dyDescent="0.25">
      <c r="A19119" t="s">
        <v>1245</v>
      </c>
      <c r="C19119" t="s">
        <v>1917</v>
      </c>
      <c r="E19119">
        <v>2</v>
      </c>
      <c r="F19119" t="s">
        <v>1247</v>
      </c>
      <c r="J19119" t="s">
        <v>23</v>
      </c>
      <c r="K19119">
        <v>8</v>
      </c>
      <c r="L19119">
        <v>521.04</v>
      </c>
      <c r="M19119">
        <v>0.40799999999999997</v>
      </c>
      <c r="O19119" s="13">
        <v>2019</v>
      </c>
    </row>
    <row r="19120" spans="1:15" x14ac:dyDescent="0.25">
      <c r="A19120" t="s">
        <v>1245</v>
      </c>
      <c r="C19120" t="s">
        <v>1917</v>
      </c>
      <c r="E19120">
        <v>11</v>
      </c>
      <c r="F19120" t="s">
        <v>1274</v>
      </c>
      <c r="J19120" t="s">
        <v>23</v>
      </c>
      <c r="K19120">
        <v>9</v>
      </c>
      <c r="L19120">
        <v>448.65</v>
      </c>
      <c r="M19120">
        <v>0.36990000000000001</v>
      </c>
      <c r="O19120" s="13">
        <v>2019</v>
      </c>
    </row>
    <row r="19121" spans="1:15" x14ac:dyDescent="0.25">
      <c r="A19121" t="s">
        <v>1245</v>
      </c>
      <c r="C19121" t="s">
        <v>1917</v>
      </c>
      <c r="E19121">
        <v>3</v>
      </c>
      <c r="F19121" t="s">
        <v>1260</v>
      </c>
      <c r="J19121" t="s">
        <v>23</v>
      </c>
      <c r="K19121">
        <v>5</v>
      </c>
      <c r="L19121">
        <v>348.05</v>
      </c>
      <c r="M19121">
        <v>0.20050000000000001</v>
      </c>
      <c r="O19121" s="13">
        <v>2019</v>
      </c>
    </row>
    <row r="19122" spans="1:15" x14ac:dyDescent="0.25">
      <c r="A19122" t="s">
        <v>1245</v>
      </c>
      <c r="C19122" t="s">
        <v>1917</v>
      </c>
      <c r="E19122">
        <v>12</v>
      </c>
      <c r="F19122" t="s">
        <v>1253</v>
      </c>
      <c r="J19122" t="s">
        <v>23</v>
      </c>
      <c r="K19122">
        <v>1</v>
      </c>
      <c r="L19122">
        <v>61.2</v>
      </c>
      <c r="M19122">
        <v>8.3370000000000007E-3</v>
      </c>
      <c r="O19122" s="13">
        <v>2019</v>
      </c>
    </row>
    <row r="19123" spans="1:15" x14ac:dyDescent="0.25">
      <c r="A19123" t="s">
        <v>1245</v>
      </c>
      <c r="C19123" t="s">
        <v>1918</v>
      </c>
      <c r="E19123">
        <v>8</v>
      </c>
      <c r="F19123" t="s">
        <v>1251</v>
      </c>
      <c r="J19123" t="s">
        <v>23</v>
      </c>
      <c r="K19123">
        <v>3</v>
      </c>
      <c r="L19123">
        <v>165.18</v>
      </c>
      <c r="M19123">
        <v>9.6600000000000005E-2</v>
      </c>
      <c r="O19123" s="13">
        <v>2019</v>
      </c>
    </row>
    <row r="19124" spans="1:15" x14ac:dyDescent="0.25">
      <c r="A19124" t="s">
        <v>1245</v>
      </c>
      <c r="C19124" t="s">
        <v>1918</v>
      </c>
      <c r="E19124">
        <v>2</v>
      </c>
      <c r="F19124" t="s">
        <v>1247</v>
      </c>
      <c r="J19124" t="s">
        <v>23</v>
      </c>
      <c r="K19124">
        <v>15</v>
      </c>
      <c r="L19124">
        <v>976.95</v>
      </c>
      <c r="M19124">
        <v>0.76500000000000001</v>
      </c>
      <c r="O19124" s="13">
        <v>2019</v>
      </c>
    </row>
    <row r="19125" spans="1:15" x14ac:dyDescent="0.25">
      <c r="A19125" t="s">
        <v>1245</v>
      </c>
      <c r="C19125" t="s">
        <v>1918</v>
      </c>
      <c r="E19125">
        <v>2</v>
      </c>
      <c r="F19125" t="s">
        <v>1247</v>
      </c>
      <c r="J19125" t="s">
        <v>23</v>
      </c>
      <c r="K19125">
        <v>1</v>
      </c>
      <c r="L19125">
        <v>5.1100000000000003</v>
      </c>
      <c r="M19125">
        <v>4.0000000000000001E-3</v>
      </c>
      <c r="O19125" s="13">
        <v>2019</v>
      </c>
    </row>
    <row r="19126" spans="1:15" x14ac:dyDescent="0.25">
      <c r="A19126" t="s">
        <v>1245</v>
      </c>
      <c r="C19126" t="s">
        <v>1918</v>
      </c>
      <c r="E19126">
        <v>9</v>
      </c>
      <c r="F19126" t="s">
        <v>1256</v>
      </c>
      <c r="J19126" t="s">
        <v>23</v>
      </c>
      <c r="K19126">
        <v>2</v>
      </c>
      <c r="L19126">
        <v>78.12</v>
      </c>
      <c r="M19126">
        <v>6.4399999999999999E-2</v>
      </c>
      <c r="O19126" s="13">
        <v>2019</v>
      </c>
    </row>
    <row r="19127" spans="1:15" x14ac:dyDescent="0.25">
      <c r="A19127" t="s">
        <v>1245</v>
      </c>
      <c r="C19127" t="s">
        <v>1918</v>
      </c>
      <c r="E19127">
        <v>6</v>
      </c>
      <c r="F19127" t="s">
        <v>1250</v>
      </c>
      <c r="J19127" t="s">
        <v>23</v>
      </c>
      <c r="K19127">
        <v>6</v>
      </c>
      <c r="L19127">
        <v>655.08000000000004</v>
      </c>
      <c r="M19127">
        <v>0.51300000000000001</v>
      </c>
      <c r="O19127" s="13">
        <v>2019</v>
      </c>
    </row>
    <row r="19128" spans="1:15" x14ac:dyDescent="0.25">
      <c r="A19128" t="s">
        <v>1245</v>
      </c>
      <c r="C19128" t="s">
        <v>1919</v>
      </c>
      <c r="E19128">
        <v>7</v>
      </c>
      <c r="F19128" t="s">
        <v>1255</v>
      </c>
      <c r="J19128" t="s">
        <v>23</v>
      </c>
      <c r="K19128">
        <v>9</v>
      </c>
      <c r="L19128">
        <v>506.34</v>
      </c>
      <c r="M19128">
        <v>0.29609999999999997</v>
      </c>
      <c r="O19128" s="13">
        <v>2019</v>
      </c>
    </row>
    <row r="19129" spans="1:15" x14ac:dyDescent="0.25">
      <c r="A19129" t="s">
        <v>1245</v>
      </c>
      <c r="C19129" t="s">
        <v>1919</v>
      </c>
      <c r="E19129">
        <v>6</v>
      </c>
      <c r="F19129" t="s">
        <v>1250</v>
      </c>
      <c r="J19129" t="s">
        <v>23</v>
      </c>
      <c r="K19129">
        <v>4</v>
      </c>
      <c r="L19129">
        <v>43.4</v>
      </c>
      <c r="M19129">
        <v>3.4000000000000002E-2</v>
      </c>
      <c r="O19129" s="13">
        <v>2019</v>
      </c>
    </row>
    <row r="19130" spans="1:15" x14ac:dyDescent="0.25">
      <c r="A19130" t="s">
        <v>1245</v>
      </c>
      <c r="C19130" t="s">
        <v>1919</v>
      </c>
      <c r="E19130">
        <v>2</v>
      </c>
      <c r="F19130" t="s">
        <v>1247</v>
      </c>
      <c r="J19130" t="s">
        <v>23</v>
      </c>
      <c r="K19130">
        <v>8</v>
      </c>
      <c r="L19130">
        <v>40.880000000000003</v>
      </c>
      <c r="M19130">
        <v>3.2000000000000001E-2</v>
      </c>
      <c r="O19130" s="13">
        <v>2019</v>
      </c>
    </row>
    <row r="19131" spans="1:15" x14ac:dyDescent="0.25">
      <c r="A19131" t="s">
        <v>1245</v>
      </c>
      <c r="C19131" t="s">
        <v>1919</v>
      </c>
      <c r="E19131">
        <v>2</v>
      </c>
      <c r="F19131" t="s">
        <v>1247</v>
      </c>
      <c r="J19131" t="s">
        <v>23</v>
      </c>
      <c r="K19131">
        <v>9</v>
      </c>
      <c r="L19131">
        <v>586.16999999999996</v>
      </c>
      <c r="M19131">
        <v>0.45900000000000002</v>
      </c>
      <c r="O19131" s="13">
        <v>2019</v>
      </c>
    </row>
    <row r="19132" spans="1:15" x14ac:dyDescent="0.25">
      <c r="A19132" t="s">
        <v>1245</v>
      </c>
      <c r="C19132" t="s">
        <v>1919</v>
      </c>
      <c r="E19132">
        <v>12</v>
      </c>
      <c r="F19132" t="s">
        <v>1253</v>
      </c>
      <c r="J19132" t="s">
        <v>23</v>
      </c>
      <c r="K19132">
        <v>1</v>
      </c>
      <c r="L19132">
        <v>61.2</v>
      </c>
      <c r="M19132">
        <v>8.3370000000000007E-3</v>
      </c>
      <c r="O19132" s="13">
        <v>2019</v>
      </c>
    </row>
    <row r="19133" spans="1:15" x14ac:dyDescent="0.25">
      <c r="A19133" t="s">
        <v>1245</v>
      </c>
      <c r="C19133" t="s">
        <v>1920</v>
      </c>
      <c r="E19133">
        <v>2</v>
      </c>
      <c r="F19133" t="s">
        <v>1247</v>
      </c>
      <c r="J19133" t="s">
        <v>23</v>
      </c>
      <c r="K19133">
        <v>9</v>
      </c>
      <c r="L19133">
        <v>45.99</v>
      </c>
      <c r="M19133">
        <v>3.5999999999999997E-2</v>
      </c>
      <c r="O19133" s="13">
        <v>2019</v>
      </c>
    </row>
    <row r="19134" spans="1:15" x14ac:dyDescent="0.25">
      <c r="A19134" t="s">
        <v>1245</v>
      </c>
      <c r="C19134" t="s">
        <v>1920</v>
      </c>
      <c r="E19134">
        <v>2</v>
      </c>
      <c r="F19134" t="s">
        <v>1247</v>
      </c>
      <c r="J19134" t="s">
        <v>23</v>
      </c>
      <c r="K19134">
        <v>10</v>
      </c>
      <c r="L19134">
        <v>651.29999999999995</v>
      </c>
      <c r="M19134">
        <v>0.51</v>
      </c>
      <c r="O19134" s="13">
        <v>2019</v>
      </c>
    </row>
    <row r="19135" spans="1:15" x14ac:dyDescent="0.25">
      <c r="A19135" t="s">
        <v>1245</v>
      </c>
      <c r="C19135" t="s">
        <v>1920</v>
      </c>
      <c r="E19135">
        <v>8</v>
      </c>
      <c r="F19135" t="s">
        <v>1251</v>
      </c>
      <c r="J19135" t="s">
        <v>23</v>
      </c>
      <c r="K19135">
        <v>14</v>
      </c>
      <c r="L19135">
        <v>770.84</v>
      </c>
      <c r="M19135">
        <v>0.45079999999999998</v>
      </c>
      <c r="O19135" s="13">
        <v>2019</v>
      </c>
    </row>
    <row r="19136" spans="1:15" x14ac:dyDescent="0.25">
      <c r="A19136" t="s">
        <v>1245</v>
      </c>
      <c r="C19136" t="s">
        <v>1920</v>
      </c>
      <c r="E19136">
        <v>11</v>
      </c>
      <c r="F19136" t="s">
        <v>1274</v>
      </c>
      <c r="J19136" t="s">
        <v>23</v>
      </c>
      <c r="K19136">
        <v>10</v>
      </c>
      <c r="L19136">
        <v>498.5</v>
      </c>
      <c r="M19136">
        <v>0.41099999999999998</v>
      </c>
      <c r="O19136" s="13">
        <v>2019</v>
      </c>
    </row>
    <row r="19137" spans="1:15" x14ac:dyDescent="0.25">
      <c r="A19137" t="s">
        <v>1245</v>
      </c>
      <c r="C19137" t="s">
        <v>1921</v>
      </c>
      <c r="E19137">
        <v>2</v>
      </c>
      <c r="F19137" t="s">
        <v>1247</v>
      </c>
      <c r="J19137" t="s">
        <v>23</v>
      </c>
      <c r="K19137">
        <v>8</v>
      </c>
      <c r="L19137">
        <v>40.880000000000003</v>
      </c>
      <c r="M19137">
        <v>3.2000000000000001E-2</v>
      </c>
      <c r="O19137" s="13">
        <v>2019</v>
      </c>
    </row>
    <row r="19138" spans="1:15" x14ac:dyDescent="0.25">
      <c r="A19138" t="s">
        <v>1245</v>
      </c>
      <c r="C19138" t="s">
        <v>1921</v>
      </c>
      <c r="E19138">
        <v>6</v>
      </c>
      <c r="F19138" t="s">
        <v>1250</v>
      </c>
      <c r="J19138" t="s">
        <v>23</v>
      </c>
      <c r="K19138">
        <v>4</v>
      </c>
      <c r="L19138">
        <v>43.4</v>
      </c>
      <c r="M19138">
        <v>3.4000000000000002E-2</v>
      </c>
      <c r="O19138" s="13">
        <v>2019</v>
      </c>
    </row>
    <row r="19139" spans="1:15" x14ac:dyDescent="0.25">
      <c r="A19139" t="s">
        <v>1245</v>
      </c>
      <c r="C19139" t="s">
        <v>1921</v>
      </c>
      <c r="E19139">
        <v>8</v>
      </c>
      <c r="F19139" t="s">
        <v>1251</v>
      </c>
      <c r="J19139" t="s">
        <v>23</v>
      </c>
      <c r="K19139">
        <v>6</v>
      </c>
      <c r="L19139">
        <v>330.36</v>
      </c>
      <c r="M19139">
        <v>0.19320000000000001</v>
      </c>
      <c r="O19139" s="13">
        <v>2019</v>
      </c>
    </row>
    <row r="19140" spans="1:15" x14ac:dyDescent="0.25">
      <c r="A19140" t="s">
        <v>1245</v>
      </c>
      <c r="C19140" t="s">
        <v>1921</v>
      </c>
      <c r="E19140">
        <v>4</v>
      </c>
      <c r="F19140" t="s">
        <v>1249</v>
      </c>
      <c r="J19140" t="s">
        <v>23</v>
      </c>
      <c r="K19140">
        <v>2</v>
      </c>
      <c r="L19140">
        <v>136.80000000000001</v>
      </c>
      <c r="M19140">
        <v>7.8799999999999995E-2</v>
      </c>
      <c r="O19140" s="13">
        <v>2019</v>
      </c>
    </row>
    <row r="19141" spans="1:15" x14ac:dyDescent="0.25">
      <c r="A19141" t="s">
        <v>1245</v>
      </c>
      <c r="C19141" t="s">
        <v>1921</v>
      </c>
      <c r="E19141">
        <v>11</v>
      </c>
      <c r="F19141" t="s">
        <v>1274</v>
      </c>
      <c r="J19141" t="s">
        <v>23</v>
      </c>
      <c r="K19141">
        <v>1</v>
      </c>
      <c r="L19141">
        <v>49.85</v>
      </c>
      <c r="M19141">
        <v>4.1099999999999998E-2</v>
      </c>
      <c r="O19141" s="13">
        <v>2019</v>
      </c>
    </row>
    <row r="19142" spans="1:15" x14ac:dyDescent="0.25">
      <c r="A19142" t="s">
        <v>1245</v>
      </c>
      <c r="C19142" t="s">
        <v>1921</v>
      </c>
      <c r="E19142">
        <v>12</v>
      </c>
      <c r="F19142" t="s">
        <v>1253</v>
      </c>
      <c r="J19142" t="s">
        <v>23</v>
      </c>
      <c r="K19142">
        <v>1</v>
      </c>
      <c r="L19142">
        <v>61.2</v>
      </c>
      <c r="M19142">
        <v>8.3370000000000007E-3</v>
      </c>
      <c r="O19142" s="13">
        <v>2019</v>
      </c>
    </row>
    <row r="19143" spans="1:15" x14ac:dyDescent="0.25">
      <c r="A19143" t="s">
        <v>1245</v>
      </c>
      <c r="C19143" t="s">
        <v>1922</v>
      </c>
      <c r="E19143">
        <v>9</v>
      </c>
      <c r="F19143" t="s">
        <v>1256</v>
      </c>
      <c r="J19143" t="s">
        <v>23</v>
      </c>
      <c r="K19143">
        <v>6</v>
      </c>
      <c r="L19143">
        <v>234.36</v>
      </c>
      <c r="M19143">
        <v>0.19320000000000001</v>
      </c>
      <c r="O19143" s="13">
        <v>2019</v>
      </c>
    </row>
    <row r="19144" spans="1:15" x14ac:dyDescent="0.25">
      <c r="A19144" t="s">
        <v>1245</v>
      </c>
      <c r="C19144" t="s">
        <v>1922</v>
      </c>
      <c r="E19144">
        <v>6</v>
      </c>
      <c r="F19144" t="s">
        <v>1250</v>
      </c>
      <c r="J19144" t="s">
        <v>23</v>
      </c>
      <c r="K19144">
        <v>5</v>
      </c>
      <c r="L19144">
        <v>54.25</v>
      </c>
      <c r="M19144">
        <v>4.2500000000000003E-2</v>
      </c>
      <c r="O19144" s="13">
        <v>2019</v>
      </c>
    </row>
    <row r="19145" spans="1:15" x14ac:dyDescent="0.25">
      <c r="A19145" t="s">
        <v>1245</v>
      </c>
      <c r="C19145" t="s">
        <v>1922</v>
      </c>
      <c r="E19145">
        <v>11</v>
      </c>
      <c r="F19145" t="s">
        <v>1274</v>
      </c>
      <c r="J19145" t="s">
        <v>23</v>
      </c>
      <c r="K19145">
        <v>10</v>
      </c>
      <c r="L19145">
        <v>498.5</v>
      </c>
      <c r="M19145">
        <v>0.41099999999999998</v>
      </c>
      <c r="O19145" s="13">
        <v>2019</v>
      </c>
    </row>
    <row r="19146" spans="1:15" x14ac:dyDescent="0.25">
      <c r="A19146" t="s">
        <v>1245</v>
      </c>
      <c r="C19146" t="s">
        <v>1922</v>
      </c>
      <c r="E19146">
        <v>7</v>
      </c>
      <c r="F19146" t="s">
        <v>1255</v>
      </c>
      <c r="J19146" t="s">
        <v>23</v>
      </c>
      <c r="K19146">
        <v>7</v>
      </c>
      <c r="L19146">
        <v>393.82</v>
      </c>
      <c r="M19146">
        <v>0.2303</v>
      </c>
      <c r="O19146" s="13">
        <v>2019</v>
      </c>
    </row>
    <row r="19147" spans="1:15" x14ac:dyDescent="0.25">
      <c r="A19147" t="s">
        <v>1245</v>
      </c>
      <c r="C19147" t="s">
        <v>1922</v>
      </c>
      <c r="E19147">
        <v>3</v>
      </c>
      <c r="F19147" t="s">
        <v>1260</v>
      </c>
      <c r="J19147" t="s">
        <v>23</v>
      </c>
      <c r="K19147">
        <v>6</v>
      </c>
      <c r="L19147">
        <v>417.66</v>
      </c>
      <c r="M19147">
        <v>0.24060000000000001</v>
      </c>
      <c r="O19147" s="13">
        <v>2019</v>
      </c>
    </row>
    <row r="19148" spans="1:15" x14ac:dyDescent="0.25">
      <c r="A19148" t="s">
        <v>1245</v>
      </c>
      <c r="C19148" t="s">
        <v>1922</v>
      </c>
      <c r="E19148">
        <v>4</v>
      </c>
      <c r="F19148" t="s">
        <v>1249</v>
      </c>
      <c r="J19148" t="s">
        <v>23</v>
      </c>
      <c r="K19148">
        <v>3</v>
      </c>
      <c r="L19148">
        <v>205.2</v>
      </c>
      <c r="M19148">
        <v>0.1182</v>
      </c>
      <c r="O19148" s="13">
        <v>2019</v>
      </c>
    </row>
    <row r="19149" spans="1:15" x14ac:dyDescent="0.25">
      <c r="A19149" t="s">
        <v>1245</v>
      </c>
      <c r="C19149" t="s">
        <v>1922</v>
      </c>
      <c r="E19149">
        <v>2</v>
      </c>
      <c r="F19149" t="s">
        <v>1247</v>
      </c>
      <c r="J19149" t="s">
        <v>23</v>
      </c>
      <c r="K19149">
        <v>9</v>
      </c>
      <c r="L19149">
        <v>586.16999999999996</v>
      </c>
      <c r="M19149">
        <v>0.45900000000000002</v>
      </c>
      <c r="O19149" s="13">
        <v>2019</v>
      </c>
    </row>
    <row r="19150" spans="1:15" x14ac:dyDescent="0.25">
      <c r="A19150" t="s">
        <v>1245</v>
      </c>
      <c r="C19150" t="s">
        <v>1922</v>
      </c>
      <c r="E19150">
        <v>2</v>
      </c>
      <c r="F19150" t="s">
        <v>1247</v>
      </c>
      <c r="J19150" t="s">
        <v>23</v>
      </c>
      <c r="K19150">
        <v>5</v>
      </c>
      <c r="L19150">
        <v>25.55</v>
      </c>
      <c r="M19150">
        <v>0.02</v>
      </c>
      <c r="O19150" s="13">
        <v>2019</v>
      </c>
    </row>
    <row r="19151" spans="1:15" x14ac:dyDescent="0.25">
      <c r="A19151" t="s">
        <v>1245</v>
      </c>
      <c r="C19151" t="s">
        <v>1923</v>
      </c>
      <c r="E19151">
        <v>8</v>
      </c>
      <c r="F19151" t="s">
        <v>1251</v>
      </c>
      <c r="J19151" t="s">
        <v>23</v>
      </c>
      <c r="K19151">
        <v>6</v>
      </c>
      <c r="L19151">
        <v>330.36</v>
      </c>
      <c r="M19151">
        <v>0.19320000000000001</v>
      </c>
      <c r="O19151" s="13">
        <v>2019</v>
      </c>
    </row>
    <row r="19152" spans="1:15" x14ac:dyDescent="0.25">
      <c r="A19152" t="s">
        <v>1245</v>
      </c>
      <c r="C19152" t="s">
        <v>1923</v>
      </c>
      <c r="E19152">
        <v>6</v>
      </c>
      <c r="F19152" t="s">
        <v>1250</v>
      </c>
      <c r="J19152" t="s">
        <v>23</v>
      </c>
      <c r="K19152">
        <v>6</v>
      </c>
      <c r="L19152">
        <v>65.099999999999994</v>
      </c>
      <c r="M19152">
        <v>5.0999999999999997E-2</v>
      </c>
      <c r="O19152" s="13">
        <v>2019</v>
      </c>
    </row>
    <row r="19153" spans="1:15" x14ac:dyDescent="0.25">
      <c r="A19153" t="s">
        <v>1245</v>
      </c>
      <c r="C19153" t="s">
        <v>1923</v>
      </c>
      <c r="E19153">
        <v>6</v>
      </c>
      <c r="F19153" t="s">
        <v>1250</v>
      </c>
      <c r="J19153" t="s">
        <v>23</v>
      </c>
      <c r="K19153">
        <v>1</v>
      </c>
      <c r="L19153">
        <v>109.18</v>
      </c>
      <c r="M19153">
        <v>8.5500000000000007E-2</v>
      </c>
      <c r="O19153" s="13">
        <v>2019</v>
      </c>
    </row>
    <row r="19154" spans="1:15" x14ac:dyDescent="0.25">
      <c r="A19154" t="s">
        <v>1245</v>
      </c>
      <c r="C19154" t="s">
        <v>1923</v>
      </c>
      <c r="E19154">
        <v>5</v>
      </c>
      <c r="F19154" t="s">
        <v>1269</v>
      </c>
      <c r="J19154" t="s">
        <v>23</v>
      </c>
      <c r="K19154">
        <v>2</v>
      </c>
      <c r="L19154">
        <v>198.26</v>
      </c>
      <c r="M19154">
        <v>0.1142</v>
      </c>
      <c r="O19154" s="13">
        <v>2019</v>
      </c>
    </row>
    <row r="19155" spans="1:15" x14ac:dyDescent="0.25">
      <c r="A19155" t="s">
        <v>1245</v>
      </c>
      <c r="C19155" t="s">
        <v>1923</v>
      </c>
      <c r="E19155">
        <v>12</v>
      </c>
      <c r="F19155" t="s">
        <v>1253</v>
      </c>
      <c r="J19155" t="s">
        <v>23</v>
      </c>
      <c r="K19155">
        <v>1</v>
      </c>
      <c r="L19155">
        <v>61.2</v>
      </c>
      <c r="M19155">
        <v>8.3370000000000007E-3</v>
      </c>
      <c r="O19155" s="13">
        <v>2019</v>
      </c>
    </row>
    <row r="19156" spans="1:15" x14ac:dyDescent="0.25">
      <c r="A19156" t="s">
        <v>1245</v>
      </c>
      <c r="C19156" t="s">
        <v>1924</v>
      </c>
      <c r="E19156">
        <v>2</v>
      </c>
      <c r="F19156" t="s">
        <v>1247</v>
      </c>
      <c r="J19156" t="s">
        <v>23</v>
      </c>
      <c r="K19156">
        <v>2</v>
      </c>
      <c r="L19156">
        <v>130.26</v>
      </c>
      <c r="M19156">
        <v>0.10199999999999999</v>
      </c>
      <c r="O19156" s="13">
        <v>2019</v>
      </c>
    </row>
    <row r="19157" spans="1:15" x14ac:dyDescent="0.25">
      <c r="A19157" t="s">
        <v>1245</v>
      </c>
      <c r="C19157" t="s">
        <v>1924</v>
      </c>
      <c r="E19157">
        <v>6</v>
      </c>
      <c r="F19157" t="s">
        <v>1250</v>
      </c>
      <c r="J19157" t="s">
        <v>23</v>
      </c>
      <c r="K19157">
        <v>7</v>
      </c>
      <c r="L19157">
        <v>764.26</v>
      </c>
      <c r="M19157">
        <v>0.59850000000000003</v>
      </c>
      <c r="O19157" s="13">
        <v>2019</v>
      </c>
    </row>
    <row r="19158" spans="1:15" x14ac:dyDescent="0.25">
      <c r="A19158" t="s">
        <v>1245</v>
      </c>
      <c r="C19158" t="s">
        <v>1924</v>
      </c>
      <c r="E19158">
        <v>9</v>
      </c>
      <c r="F19158" t="s">
        <v>1256</v>
      </c>
      <c r="J19158" t="s">
        <v>23</v>
      </c>
      <c r="K19158">
        <v>3</v>
      </c>
      <c r="L19158">
        <v>117.18</v>
      </c>
      <c r="M19158">
        <v>9.6600000000000005E-2</v>
      </c>
      <c r="O19158" s="13">
        <v>2019</v>
      </c>
    </row>
    <row r="19159" spans="1:15" x14ac:dyDescent="0.25">
      <c r="A19159" t="s">
        <v>1245</v>
      </c>
      <c r="C19159" t="s">
        <v>1924</v>
      </c>
      <c r="E19159">
        <v>8</v>
      </c>
      <c r="F19159" t="s">
        <v>1251</v>
      </c>
      <c r="J19159" t="s">
        <v>23</v>
      </c>
      <c r="K19159">
        <v>13</v>
      </c>
      <c r="L19159">
        <v>715.78</v>
      </c>
      <c r="M19159">
        <v>0.41860000000000003</v>
      </c>
      <c r="O19159" s="13">
        <v>2019</v>
      </c>
    </row>
    <row r="19160" spans="1:15" x14ac:dyDescent="0.25">
      <c r="A19160" t="s">
        <v>1245</v>
      </c>
      <c r="C19160" t="s">
        <v>1924</v>
      </c>
      <c r="E19160">
        <v>5</v>
      </c>
      <c r="F19160" t="s">
        <v>1269</v>
      </c>
      <c r="J19160" t="s">
        <v>23</v>
      </c>
      <c r="K19160">
        <v>1</v>
      </c>
      <c r="L19160">
        <v>99.13</v>
      </c>
      <c r="M19160">
        <v>5.7099999999999998E-2</v>
      </c>
      <c r="O19160" s="13">
        <v>2019</v>
      </c>
    </row>
    <row r="19161" spans="1:15" x14ac:dyDescent="0.25">
      <c r="A19161" t="s">
        <v>1245</v>
      </c>
      <c r="C19161" t="s">
        <v>1924</v>
      </c>
      <c r="E19161">
        <v>7</v>
      </c>
      <c r="F19161" t="s">
        <v>1255</v>
      </c>
      <c r="J19161" t="s">
        <v>23</v>
      </c>
      <c r="K19161">
        <v>4</v>
      </c>
      <c r="L19161">
        <v>225.04</v>
      </c>
      <c r="M19161">
        <v>0.13159999999999999</v>
      </c>
      <c r="O19161" s="13">
        <v>2019</v>
      </c>
    </row>
    <row r="19162" spans="1:15" x14ac:dyDescent="0.25">
      <c r="A19162" t="s">
        <v>1245</v>
      </c>
      <c r="C19162" t="s">
        <v>1924</v>
      </c>
      <c r="E19162">
        <v>12</v>
      </c>
      <c r="F19162" t="s">
        <v>1253</v>
      </c>
      <c r="J19162" t="s">
        <v>23</v>
      </c>
      <c r="K19162">
        <v>1</v>
      </c>
      <c r="L19162">
        <v>61.2</v>
      </c>
      <c r="M19162">
        <v>8.3370000000000007E-3</v>
      </c>
      <c r="O19162" s="13">
        <v>2019</v>
      </c>
    </row>
    <row r="19163" spans="1:15" x14ac:dyDescent="0.25">
      <c r="A19163" t="s">
        <v>1245</v>
      </c>
      <c r="C19163" t="s">
        <v>1925</v>
      </c>
      <c r="E19163">
        <v>6</v>
      </c>
      <c r="F19163" t="s">
        <v>1250</v>
      </c>
      <c r="J19163" t="s">
        <v>23</v>
      </c>
      <c r="K19163">
        <v>4</v>
      </c>
      <c r="L19163">
        <v>436.72</v>
      </c>
      <c r="M19163">
        <v>0.34200000000000003</v>
      </c>
      <c r="O19163" s="13">
        <v>2019</v>
      </c>
    </row>
    <row r="19164" spans="1:15" x14ac:dyDescent="0.25">
      <c r="A19164" t="s">
        <v>1245</v>
      </c>
      <c r="C19164" t="s">
        <v>1925</v>
      </c>
      <c r="E19164">
        <v>2</v>
      </c>
      <c r="F19164" t="s">
        <v>1247</v>
      </c>
      <c r="J19164" t="s">
        <v>23</v>
      </c>
      <c r="K19164">
        <v>6</v>
      </c>
      <c r="L19164">
        <v>390.78</v>
      </c>
      <c r="M19164">
        <v>0.30599999999999999</v>
      </c>
      <c r="O19164" s="13">
        <v>2019</v>
      </c>
    </row>
    <row r="19165" spans="1:15" x14ac:dyDescent="0.25">
      <c r="A19165" t="s">
        <v>1245</v>
      </c>
      <c r="C19165" t="s">
        <v>1925</v>
      </c>
      <c r="E19165">
        <v>2</v>
      </c>
      <c r="F19165" t="s">
        <v>1247</v>
      </c>
      <c r="J19165" t="s">
        <v>23</v>
      </c>
      <c r="K19165">
        <v>2</v>
      </c>
      <c r="L19165">
        <v>10.220000000000001</v>
      </c>
      <c r="M19165">
        <v>8.0000000000000002E-3</v>
      </c>
      <c r="O19165" s="13">
        <v>2019</v>
      </c>
    </row>
    <row r="19166" spans="1:15" x14ac:dyDescent="0.25">
      <c r="A19166" t="s">
        <v>1245</v>
      </c>
      <c r="C19166" t="s">
        <v>1925</v>
      </c>
      <c r="E19166">
        <v>8</v>
      </c>
      <c r="F19166" t="s">
        <v>1251</v>
      </c>
      <c r="J19166" t="s">
        <v>23</v>
      </c>
      <c r="K19166">
        <v>9</v>
      </c>
      <c r="L19166">
        <v>495.54</v>
      </c>
      <c r="M19166">
        <v>0.2898</v>
      </c>
      <c r="O19166" s="13">
        <v>2019</v>
      </c>
    </row>
    <row r="19167" spans="1:15" x14ac:dyDescent="0.25">
      <c r="A19167" t="s">
        <v>1245</v>
      </c>
      <c r="C19167" t="s">
        <v>1925</v>
      </c>
      <c r="E19167">
        <v>6</v>
      </c>
      <c r="F19167" t="s">
        <v>1250</v>
      </c>
      <c r="J19167" t="s">
        <v>23</v>
      </c>
      <c r="K19167">
        <v>1</v>
      </c>
      <c r="L19167">
        <v>10.85</v>
      </c>
      <c r="M19167">
        <v>8.5000000000000006E-3</v>
      </c>
      <c r="O19167" s="13">
        <v>2019</v>
      </c>
    </row>
    <row r="19168" spans="1:15" x14ac:dyDescent="0.25">
      <c r="A19168" t="s">
        <v>1245</v>
      </c>
      <c r="C19168" t="s">
        <v>1926</v>
      </c>
      <c r="E19168">
        <v>7</v>
      </c>
      <c r="F19168" t="s">
        <v>1255</v>
      </c>
      <c r="J19168" t="s">
        <v>23</v>
      </c>
      <c r="K19168">
        <v>8</v>
      </c>
      <c r="L19168">
        <v>450.08</v>
      </c>
      <c r="M19168">
        <v>0.26319999999999999</v>
      </c>
      <c r="O19168" s="13">
        <v>2019</v>
      </c>
    </row>
    <row r="19169" spans="1:15" x14ac:dyDescent="0.25">
      <c r="A19169" t="s">
        <v>1245</v>
      </c>
      <c r="C19169" t="s">
        <v>1926</v>
      </c>
      <c r="E19169">
        <v>1</v>
      </c>
      <c r="F19169" t="s">
        <v>1252</v>
      </c>
      <c r="J19169" t="s">
        <v>23</v>
      </c>
      <c r="K19169">
        <v>3</v>
      </c>
      <c r="L19169">
        <v>98.97</v>
      </c>
      <c r="M19169">
        <v>8.1600000000000006E-2</v>
      </c>
      <c r="O19169" s="13">
        <v>2019</v>
      </c>
    </row>
    <row r="19170" spans="1:15" x14ac:dyDescent="0.25">
      <c r="A19170" t="s">
        <v>1245</v>
      </c>
      <c r="C19170" t="s">
        <v>1926</v>
      </c>
      <c r="E19170">
        <v>4</v>
      </c>
      <c r="F19170" t="s">
        <v>1249</v>
      </c>
      <c r="J19170" t="s">
        <v>23</v>
      </c>
      <c r="K19170">
        <v>3</v>
      </c>
      <c r="L19170">
        <v>205.2</v>
      </c>
      <c r="M19170">
        <v>0.1182</v>
      </c>
      <c r="O19170" s="13">
        <v>2019</v>
      </c>
    </row>
    <row r="19171" spans="1:15" x14ac:dyDescent="0.25">
      <c r="A19171" t="s">
        <v>1245</v>
      </c>
      <c r="C19171" t="s">
        <v>1926</v>
      </c>
      <c r="E19171">
        <v>2</v>
      </c>
      <c r="F19171" t="s">
        <v>1247</v>
      </c>
      <c r="J19171" t="s">
        <v>23</v>
      </c>
      <c r="K19171">
        <v>8</v>
      </c>
      <c r="L19171">
        <v>40.880000000000003</v>
      </c>
      <c r="M19171">
        <v>3.2000000000000001E-2</v>
      </c>
      <c r="O19171" s="13">
        <v>2019</v>
      </c>
    </row>
    <row r="19172" spans="1:15" x14ac:dyDescent="0.25">
      <c r="A19172" t="s">
        <v>1245</v>
      </c>
      <c r="C19172" t="s">
        <v>1926</v>
      </c>
      <c r="E19172">
        <v>2</v>
      </c>
      <c r="F19172" t="s">
        <v>1247</v>
      </c>
      <c r="J19172" t="s">
        <v>23</v>
      </c>
      <c r="K19172">
        <v>4</v>
      </c>
      <c r="L19172">
        <v>20.440000000000001</v>
      </c>
      <c r="M19172">
        <v>1.6E-2</v>
      </c>
      <c r="O19172" s="13">
        <v>2019</v>
      </c>
    </row>
    <row r="19173" spans="1:15" x14ac:dyDescent="0.25">
      <c r="A19173" t="s">
        <v>1245</v>
      </c>
      <c r="C19173" t="s">
        <v>1926</v>
      </c>
      <c r="E19173">
        <v>12</v>
      </c>
      <c r="F19173" t="s">
        <v>1253</v>
      </c>
      <c r="J19173" t="s">
        <v>23</v>
      </c>
      <c r="K19173">
        <v>1</v>
      </c>
      <c r="L19173">
        <v>61.2</v>
      </c>
      <c r="M19173">
        <v>8.3370000000000007E-3</v>
      </c>
      <c r="O19173" s="13">
        <v>2019</v>
      </c>
    </row>
    <row r="19174" spans="1:15" x14ac:dyDescent="0.25">
      <c r="A19174" t="s">
        <v>1245</v>
      </c>
      <c r="C19174" t="s">
        <v>1927</v>
      </c>
      <c r="E19174">
        <v>9</v>
      </c>
      <c r="F19174" t="s">
        <v>1256</v>
      </c>
      <c r="J19174" t="s">
        <v>23</v>
      </c>
      <c r="K19174">
        <v>15</v>
      </c>
      <c r="L19174">
        <v>585.9</v>
      </c>
      <c r="M19174">
        <v>0.48299999999999998</v>
      </c>
      <c r="O19174" s="13">
        <v>2019</v>
      </c>
    </row>
    <row r="19175" spans="1:15" x14ac:dyDescent="0.25">
      <c r="A19175" t="s">
        <v>1245</v>
      </c>
      <c r="C19175" t="s">
        <v>1927</v>
      </c>
      <c r="E19175">
        <v>2</v>
      </c>
      <c r="F19175" t="s">
        <v>1247</v>
      </c>
      <c r="J19175" t="s">
        <v>23</v>
      </c>
      <c r="K19175">
        <v>7</v>
      </c>
      <c r="L19175">
        <v>455.91</v>
      </c>
      <c r="M19175">
        <v>0.35699999999999998</v>
      </c>
      <c r="O19175" s="13">
        <v>2019</v>
      </c>
    </row>
    <row r="19176" spans="1:15" x14ac:dyDescent="0.25">
      <c r="A19176" t="s">
        <v>1245</v>
      </c>
      <c r="C19176" t="s">
        <v>1927</v>
      </c>
      <c r="E19176">
        <v>6</v>
      </c>
      <c r="F19176" t="s">
        <v>1250</v>
      </c>
      <c r="J19176" t="s">
        <v>23</v>
      </c>
      <c r="K19176">
        <v>2</v>
      </c>
      <c r="L19176">
        <v>218.36</v>
      </c>
      <c r="M19176">
        <v>0.17100000000000001</v>
      </c>
      <c r="O19176" s="13">
        <v>2019</v>
      </c>
    </row>
    <row r="19177" spans="1:15" x14ac:dyDescent="0.25">
      <c r="A19177" t="s">
        <v>1245</v>
      </c>
      <c r="C19177" t="s">
        <v>1927</v>
      </c>
      <c r="E19177">
        <v>8</v>
      </c>
      <c r="F19177" t="s">
        <v>1251</v>
      </c>
      <c r="J19177" t="s">
        <v>23</v>
      </c>
      <c r="K19177">
        <v>8</v>
      </c>
      <c r="L19177">
        <v>440.48</v>
      </c>
      <c r="M19177">
        <v>0.2576</v>
      </c>
      <c r="O19177" s="13">
        <v>2019</v>
      </c>
    </row>
    <row r="19178" spans="1:15" x14ac:dyDescent="0.25">
      <c r="A19178" t="s">
        <v>1245</v>
      </c>
      <c r="C19178" t="s">
        <v>1928</v>
      </c>
      <c r="E19178">
        <v>7</v>
      </c>
      <c r="F19178" t="s">
        <v>1255</v>
      </c>
      <c r="J19178" t="s">
        <v>23</v>
      </c>
      <c r="K19178">
        <v>5</v>
      </c>
      <c r="L19178">
        <v>281.3</v>
      </c>
      <c r="M19178">
        <v>0.16450000000000001</v>
      </c>
      <c r="O19178" s="13">
        <v>2019</v>
      </c>
    </row>
    <row r="19179" spans="1:15" x14ac:dyDescent="0.25">
      <c r="A19179" t="s">
        <v>1245</v>
      </c>
      <c r="C19179" t="s">
        <v>1928</v>
      </c>
      <c r="E19179">
        <v>2</v>
      </c>
      <c r="F19179" t="s">
        <v>1247</v>
      </c>
      <c r="J19179" t="s">
        <v>23</v>
      </c>
      <c r="K19179">
        <v>15</v>
      </c>
      <c r="L19179">
        <v>976.95</v>
      </c>
      <c r="M19179">
        <v>0.76500000000000001</v>
      </c>
      <c r="O19179" s="13">
        <v>2019</v>
      </c>
    </row>
    <row r="19180" spans="1:15" x14ac:dyDescent="0.25">
      <c r="A19180" t="s">
        <v>1245</v>
      </c>
      <c r="C19180" t="s">
        <v>1928</v>
      </c>
      <c r="E19180">
        <v>12</v>
      </c>
      <c r="F19180" t="s">
        <v>1253</v>
      </c>
      <c r="J19180" t="s">
        <v>23</v>
      </c>
      <c r="K19180">
        <v>1</v>
      </c>
      <c r="L19180">
        <v>61.2</v>
      </c>
      <c r="M19180">
        <v>8.3370000000000007E-3</v>
      </c>
      <c r="O19180" s="13">
        <v>2019</v>
      </c>
    </row>
    <row r="19181" spans="1:15" x14ac:dyDescent="0.25">
      <c r="A19181" t="s">
        <v>1245</v>
      </c>
      <c r="C19181" t="s">
        <v>1929</v>
      </c>
      <c r="E19181">
        <v>5</v>
      </c>
      <c r="F19181" t="s">
        <v>1269</v>
      </c>
      <c r="J19181" t="s">
        <v>23</v>
      </c>
      <c r="K19181">
        <v>2</v>
      </c>
      <c r="L19181">
        <v>198.26</v>
      </c>
      <c r="M19181">
        <v>0.1142</v>
      </c>
      <c r="O19181" s="13">
        <v>2019</v>
      </c>
    </row>
    <row r="19182" spans="1:15" x14ac:dyDescent="0.25">
      <c r="A19182" t="s">
        <v>1245</v>
      </c>
      <c r="C19182" t="s">
        <v>1929</v>
      </c>
      <c r="E19182">
        <v>9</v>
      </c>
      <c r="F19182" t="s">
        <v>1256</v>
      </c>
      <c r="J19182" t="s">
        <v>23</v>
      </c>
      <c r="K19182">
        <v>9</v>
      </c>
      <c r="L19182">
        <v>351.54</v>
      </c>
      <c r="M19182">
        <v>0.2898</v>
      </c>
      <c r="O19182" s="13">
        <v>2019</v>
      </c>
    </row>
    <row r="19183" spans="1:15" x14ac:dyDescent="0.25">
      <c r="A19183" t="s">
        <v>1245</v>
      </c>
      <c r="C19183" t="s">
        <v>1929</v>
      </c>
      <c r="E19183">
        <v>2</v>
      </c>
      <c r="F19183" t="s">
        <v>1247</v>
      </c>
      <c r="J19183" t="s">
        <v>23</v>
      </c>
      <c r="K19183">
        <v>5</v>
      </c>
      <c r="L19183">
        <v>25.55</v>
      </c>
      <c r="M19183">
        <v>0.02</v>
      </c>
      <c r="O19183" s="13">
        <v>2019</v>
      </c>
    </row>
    <row r="19184" spans="1:15" x14ac:dyDescent="0.25">
      <c r="A19184" t="s">
        <v>1245</v>
      </c>
      <c r="C19184" t="s">
        <v>1929</v>
      </c>
      <c r="E19184">
        <v>2</v>
      </c>
      <c r="F19184" t="s">
        <v>1247</v>
      </c>
      <c r="J19184" t="s">
        <v>23</v>
      </c>
      <c r="K19184">
        <v>1</v>
      </c>
      <c r="L19184">
        <v>65.13</v>
      </c>
      <c r="M19184">
        <v>5.0999999999999997E-2</v>
      </c>
      <c r="O19184" s="13">
        <v>2019</v>
      </c>
    </row>
    <row r="19185" spans="1:15" x14ac:dyDescent="0.25">
      <c r="A19185" t="s">
        <v>1245</v>
      </c>
      <c r="C19185" t="s">
        <v>1929</v>
      </c>
      <c r="E19185">
        <v>8</v>
      </c>
      <c r="F19185" t="s">
        <v>1251</v>
      </c>
      <c r="J19185" t="s">
        <v>23</v>
      </c>
      <c r="K19185">
        <v>6</v>
      </c>
      <c r="L19185">
        <v>330.36</v>
      </c>
      <c r="M19185">
        <v>0.19320000000000001</v>
      </c>
      <c r="O19185" s="13">
        <v>2019</v>
      </c>
    </row>
    <row r="19186" spans="1:15" x14ac:dyDescent="0.25">
      <c r="A19186" t="s">
        <v>1245</v>
      </c>
      <c r="C19186" t="s">
        <v>1929</v>
      </c>
      <c r="E19186">
        <v>6</v>
      </c>
      <c r="F19186" t="s">
        <v>1250</v>
      </c>
      <c r="J19186" t="s">
        <v>23</v>
      </c>
      <c r="K19186">
        <v>3</v>
      </c>
      <c r="L19186">
        <v>327.54000000000002</v>
      </c>
      <c r="M19186">
        <v>0.25650000000000001</v>
      </c>
      <c r="O19186" s="13">
        <v>2019</v>
      </c>
    </row>
    <row r="19187" spans="1:15" x14ac:dyDescent="0.25">
      <c r="A19187" t="s">
        <v>1245</v>
      </c>
      <c r="C19187" t="s">
        <v>1929</v>
      </c>
      <c r="E19187">
        <v>6</v>
      </c>
      <c r="F19187" t="s">
        <v>1250</v>
      </c>
      <c r="J19187" t="s">
        <v>23</v>
      </c>
      <c r="K19187">
        <v>2</v>
      </c>
      <c r="L19187">
        <v>21.7</v>
      </c>
      <c r="M19187">
        <v>1.7000000000000001E-2</v>
      </c>
      <c r="O19187" s="13">
        <v>2019</v>
      </c>
    </row>
    <row r="19188" spans="1:15" x14ac:dyDescent="0.25">
      <c r="A19188" t="s">
        <v>1245</v>
      </c>
      <c r="C19188" t="s">
        <v>1929</v>
      </c>
      <c r="E19188">
        <v>12</v>
      </c>
      <c r="F19188" t="s">
        <v>1253</v>
      </c>
      <c r="J19188" t="s">
        <v>23</v>
      </c>
      <c r="K19188">
        <v>1</v>
      </c>
      <c r="L19188">
        <v>61.2</v>
      </c>
      <c r="M19188">
        <v>8.3370000000000007E-3</v>
      </c>
      <c r="O19188" s="13">
        <v>2019</v>
      </c>
    </row>
    <row r="19189" spans="1:15" x14ac:dyDescent="0.25">
      <c r="A19189" t="s">
        <v>1245</v>
      </c>
      <c r="C19189" t="s">
        <v>1930</v>
      </c>
      <c r="E19189">
        <v>9</v>
      </c>
      <c r="F19189" t="s">
        <v>1256</v>
      </c>
      <c r="J19189" t="s">
        <v>23</v>
      </c>
      <c r="K19189">
        <v>6</v>
      </c>
      <c r="L19189">
        <v>234.36</v>
      </c>
      <c r="M19189">
        <v>0.19320000000000001</v>
      </c>
      <c r="O19189" s="13">
        <v>2019</v>
      </c>
    </row>
    <row r="19190" spans="1:15" x14ac:dyDescent="0.25">
      <c r="A19190" t="s">
        <v>1245</v>
      </c>
      <c r="C19190" t="s">
        <v>1930</v>
      </c>
      <c r="E19190">
        <v>3</v>
      </c>
      <c r="F19190" t="s">
        <v>1260</v>
      </c>
      <c r="J19190" t="s">
        <v>23</v>
      </c>
      <c r="K19190">
        <v>4</v>
      </c>
      <c r="L19190">
        <v>278.44</v>
      </c>
      <c r="M19190">
        <v>0.16039999999999999</v>
      </c>
      <c r="O19190" s="13">
        <v>2019</v>
      </c>
    </row>
    <row r="19191" spans="1:15" x14ac:dyDescent="0.25">
      <c r="A19191" t="s">
        <v>1245</v>
      </c>
      <c r="C19191" t="s">
        <v>1930</v>
      </c>
      <c r="E19191">
        <v>2</v>
      </c>
      <c r="F19191" t="s">
        <v>1247</v>
      </c>
      <c r="J19191" t="s">
        <v>23</v>
      </c>
      <c r="K19191">
        <v>9</v>
      </c>
      <c r="L19191">
        <v>586.16999999999996</v>
      </c>
      <c r="M19191">
        <v>0.45900000000000002</v>
      </c>
      <c r="O19191" s="13">
        <v>2019</v>
      </c>
    </row>
    <row r="19192" spans="1:15" x14ac:dyDescent="0.25">
      <c r="A19192" t="s">
        <v>1245</v>
      </c>
      <c r="C19192" t="s">
        <v>1930</v>
      </c>
      <c r="E19192">
        <v>3</v>
      </c>
      <c r="F19192" t="s">
        <v>1260</v>
      </c>
      <c r="J19192" t="s">
        <v>23</v>
      </c>
      <c r="K19192">
        <v>1</v>
      </c>
      <c r="L19192">
        <v>69.61</v>
      </c>
      <c r="M19192">
        <v>4.0099999999999997E-2</v>
      </c>
      <c r="O19192" s="13">
        <v>2019</v>
      </c>
    </row>
    <row r="19193" spans="1:15" x14ac:dyDescent="0.25">
      <c r="A19193" t="s">
        <v>1245</v>
      </c>
      <c r="C19193" t="s">
        <v>1931</v>
      </c>
      <c r="E19193">
        <v>2</v>
      </c>
      <c r="F19193" t="s">
        <v>1247</v>
      </c>
      <c r="J19193" t="s">
        <v>23</v>
      </c>
      <c r="K19193">
        <v>4</v>
      </c>
      <c r="L19193">
        <v>260.52</v>
      </c>
      <c r="M19193">
        <v>0.20399999999999999</v>
      </c>
      <c r="O19193" s="13">
        <v>2019</v>
      </c>
    </row>
    <row r="19194" spans="1:15" x14ac:dyDescent="0.25">
      <c r="A19194" t="s">
        <v>1245</v>
      </c>
      <c r="C19194" t="s">
        <v>1931</v>
      </c>
      <c r="E19194">
        <v>6</v>
      </c>
      <c r="F19194" t="s">
        <v>1250</v>
      </c>
      <c r="J19194" t="s">
        <v>23</v>
      </c>
      <c r="K19194">
        <v>1</v>
      </c>
      <c r="L19194">
        <v>109.18</v>
      </c>
      <c r="M19194">
        <v>8.5500000000000007E-2</v>
      </c>
      <c r="O19194" s="13">
        <v>2019</v>
      </c>
    </row>
    <row r="19195" spans="1:15" x14ac:dyDescent="0.25">
      <c r="A19195" t="s">
        <v>1245</v>
      </c>
      <c r="C19195" t="s">
        <v>1931</v>
      </c>
      <c r="E19195">
        <v>12</v>
      </c>
      <c r="F19195" t="s">
        <v>1253</v>
      </c>
      <c r="J19195" t="s">
        <v>23</v>
      </c>
      <c r="K19195">
        <v>1</v>
      </c>
      <c r="L19195">
        <v>61.2</v>
      </c>
      <c r="M19195">
        <v>8.3370000000000007E-3</v>
      </c>
      <c r="O19195" s="13">
        <v>2019</v>
      </c>
    </row>
    <row r="19196" spans="1:15" x14ac:dyDescent="0.25">
      <c r="A19196" t="s">
        <v>1245</v>
      </c>
      <c r="C19196" t="s">
        <v>1932</v>
      </c>
      <c r="E19196">
        <v>9</v>
      </c>
      <c r="F19196" t="s">
        <v>1256</v>
      </c>
      <c r="J19196" t="s">
        <v>23</v>
      </c>
      <c r="K19196">
        <v>6</v>
      </c>
      <c r="L19196">
        <v>234.36</v>
      </c>
      <c r="M19196">
        <v>0.19320000000000001</v>
      </c>
      <c r="O19196" s="13">
        <v>2019</v>
      </c>
    </row>
    <row r="19197" spans="1:15" x14ac:dyDescent="0.25">
      <c r="A19197" t="s">
        <v>1245</v>
      </c>
      <c r="C19197" t="s">
        <v>1932</v>
      </c>
      <c r="E19197">
        <v>2</v>
      </c>
      <c r="F19197" t="s">
        <v>1247</v>
      </c>
      <c r="J19197" t="s">
        <v>23</v>
      </c>
      <c r="K19197">
        <v>7</v>
      </c>
      <c r="L19197">
        <v>455.91</v>
      </c>
      <c r="M19197">
        <v>0.35699999999999998</v>
      </c>
      <c r="O19197" s="13">
        <v>2019</v>
      </c>
    </row>
    <row r="19198" spans="1:15" x14ac:dyDescent="0.25">
      <c r="A19198" t="s">
        <v>1245</v>
      </c>
      <c r="C19198" t="s">
        <v>1933</v>
      </c>
      <c r="E19198">
        <v>12</v>
      </c>
      <c r="F19198" t="s">
        <v>1253</v>
      </c>
      <c r="J19198" t="s">
        <v>23</v>
      </c>
      <c r="K19198">
        <v>1</v>
      </c>
      <c r="L19198">
        <v>61.2</v>
      </c>
      <c r="M19198">
        <v>8.3370000000000007E-3</v>
      </c>
      <c r="O19198" s="13">
        <v>2019</v>
      </c>
    </row>
    <row r="19199" spans="1:15" x14ac:dyDescent="0.25">
      <c r="A19199" t="s">
        <v>1245</v>
      </c>
      <c r="C19199" t="s">
        <v>1933</v>
      </c>
      <c r="E19199">
        <v>9</v>
      </c>
      <c r="F19199" t="s">
        <v>1256</v>
      </c>
      <c r="J19199" t="s">
        <v>23</v>
      </c>
      <c r="K19199">
        <v>12</v>
      </c>
      <c r="L19199">
        <v>468.72</v>
      </c>
      <c r="M19199">
        <v>0.38640000000000002</v>
      </c>
      <c r="O19199" s="13">
        <v>2019</v>
      </c>
    </row>
    <row r="19200" spans="1:15" x14ac:dyDescent="0.25">
      <c r="A19200" t="s">
        <v>1245</v>
      </c>
      <c r="C19200" t="s">
        <v>1933</v>
      </c>
      <c r="E19200">
        <v>7</v>
      </c>
      <c r="F19200" t="s">
        <v>1255</v>
      </c>
      <c r="J19200" t="s">
        <v>23</v>
      </c>
      <c r="K19200">
        <v>4</v>
      </c>
      <c r="L19200">
        <v>225.04</v>
      </c>
      <c r="M19200">
        <v>0.13159999999999999</v>
      </c>
      <c r="O19200" s="13">
        <v>2019</v>
      </c>
    </row>
    <row r="19201" spans="1:15" x14ac:dyDescent="0.25">
      <c r="A19201" t="s">
        <v>1245</v>
      </c>
      <c r="C19201" t="s">
        <v>1933</v>
      </c>
      <c r="E19201">
        <v>2</v>
      </c>
      <c r="F19201" t="s">
        <v>1247</v>
      </c>
      <c r="J19201" t="s">
        <v>23</v>
      </c>
      <c r="K19201">
        <v>15</v>
      </c>
      <c r="L19201">
        <v>976.95</v>
      </c>
      <c r="M19201">
        <v>0.76500000000000001</v>
      </c>
      <c r="O19201" s="13">
        <v>2019</v>
      </c>
    </row>
    <row r="19202" spans="1:15" x14ac:dyDescent="0.25">
      <c r="A19202" t="s">
        <v>1245</v>
      </c>
      <c r="C19202" t="s">
        <v>1933</v>
      </c>
      <c r="E19202">
        <v>2</v>
      </c>
      <c r="F19202" t="s">
        <v>1247</v>
      </c>
      <c r="J19202" t="s">
        <v>23</v>
      </c>
      <c r="K19202">
        <v>1</v>
      </c>
      <c r="L19202">
        <v>5.1100000000000003</v>
      </c>
      <c r="M19202">
        <v>4.0000000000000001E-3</v>
      </c>
      <c r="O19202" s="13">
        <v>2019</v>
      </c>
    </row>
    <row r="19203" spans="1:15" x14ac:dyDescent="0.25">
      <c r="A19203" t="s">
        <v>1245</v>
      </c>
      <c r="C19203" t="s">
        <v>1933</v>
      </c>
      <c r="E19203">
        <v>6</v>
      </c>
      <c r="F19203" t="s">
        <v>1250</v>
      </c>
      <c r="J19203" t="s">
        <v>23</v>
      </c>
      <c r="K19203">
        <v>2</v>
      </c>
      <c r="L19203">
        <v>218.36</v>
      </c>
      <c r="M19203">
        <v>0.17100000000000001</v>
      </c>
      <c r="O19203" s="13">
        <v>2019</v>
      </c>
    </row>
    <row r="19204" spans="1:15" x14ac:dyDescent="0.25">
      <c r="A19204" t="s">
        <v>1245</v>
      </c>
      <c r="C19204" t="s">
        <v>1934</v>
      </c>
      <c r="E19204">
        <v>8</v>
      </c>
      <c r="F19204" t="s">
        <v>1251</v>
      </c>
      <c r="J19204" t="s">
        <v>23</v>
      </c>
      <c r="K19204">
        <v>16</v>
      </c>
      <c r="L19204">
        <v>880.96</v>
      </c>
      <c r="M19204">
        <v>0.51519999999999999</v>
      </c>
      <c r="O19204" s="13">
        <v>2019</v>
      </c>
    </row>
    <row r="19205" spans="1:15" x14ac:dyDescent="0.25">
      <c r="A19205" t="s">
        <v>1245</v>
      </c>
      <c r="C19205" t="s">
        <v>1934</v>
      </c>
      <c r="E19205">
        <v>11</v>
      </c>
      <c r="F19205" t="s">
        <v>1274</v>
      </c>
      <c r="J19205" t="s">
        <v>23</v>
      </c>
      <c r="K19205">
        <v>4</v>
      </c>
      <c r="L19205">
        <v>199.4</v>
      </c>
      <c r="M19205">
        <v>0.16439999999999999</v>
      </c>
      <c r="O19205" s="13">
        <v>2019</v>
      </c>
    </row>
    <row r="19206" spans="1:15" x14ac:dyDescent="0.25">
      <c r="A19206" t="s">
        <v>1245</v>
      </c>
      <c r="C19206" t="s">
        <v>1934</v>
      </c>
      <c r="E19206">
        <v>9</v>
      </c>
      <c r="F19206" t="s">
        <v>1256</v>
      </c>
      <c r="J19206" t="s">
        <v>23</v>
      </c>
      <c r="K19206">
        <v>6</v>
      </c>
      <c r="L19206">
        <v>234.36</v>
      </c>
      <c r="M19206">
        <v>0.19320000000000001</v>
      </c>
      <c r="O19206" s="13">
        <v>2019</v>
      </c>
    </row>
    <row r="19207" spans="1:15" x14ac:dyDescent="0.25">
      <c r="A19207" t="s">
        <v>1245</v>
      </c>
      <c r="C19207" t="s">
        <v>1934</v>
      </c>
      <c r="E19207">
        <v>2</v>
      </c>
      <c r="F19207" t="s">
        <v>1247</v>
      </c>
      <c r="J19207" t="s">
        <v>23</v>
      </c>
      <c r="K19207">
        <v>20</v>
      </c>
      <c r="L19207">
        <v>1302.5999999999999</v>
      </c>
      <c r="M19207">
        <v>1.02</v>
      </c>
      <c r="O19207" s="13">
        <v>2019</v>
      </c>
    </row>
    <row r="19208" spans="1:15" x14ac:dyDescent="0.25">
      <c r="A19208" t="s">
        <v>1245</v>
      </c>
      <c r="C19208" t="s">
        <v>1934</v>
      </c>
      <c r="E19208">
        <v>2</v>
      </c>
      <c r="F19208" t="s">
        <v>1247</v>
      </c>
      <c r="J19208" t="s">
        <v>23</v>
      </c>
      <c r="K19208">
        <v>9</v>
      </c>
      <c r="L19208">
        <v>586.16999999999996</v>
      </c>
      <c r="M19208">
        <v>0.45900000000000002</v>
      </c>
      <c r="O19208" s="13">
        <v>2019</v>
      </c>
    </row>
    <row r="19209" spans="1:15" x14ac:dyDescent="0.25">
      <c r="A19209" t="s">
        <v>1245</v>
      </c>
      <c r="C19209" t="s">
        <v>1935</v>
      </c>
      <c r="E19209">
        <v>2</v>
      </c>
      <c r="F19209" t="s">
        <v>1247</v>
      </c>
      <c r="J19209" t="s">
        <v>23</v>
      </c>
      <c r="K19209">
        <v>2</v>
      </c>
      <c r="L19209">
        <v>10.220000000000001</v>
      </c>
      <c r="M19209">
        <v>8.0000000000000002E-3</v>
      </c>
      <c r="O19209" s="13">
        <v>2019</v>
      </c>
    </row>
    <row r="19210" spans="1:15" x14ac:dyDescent="0.25">
      <c r="A19210" t="s">
        <v>1245</v>
      </c>
      <c r="C19210" t="s">
        <v>1935</v>
      </c>
      <c r="E19210">
        <v>9</v>
      </c>
      <c r="F19210" t="s">
        <v>1256</v>
      </c>
      <c r="J19210" t="s">
        <v>23</v>
      </c>
      <c r="K19210">
        <v>1</v>
      </c>
      <c r="L19210">
        <v>39.06</v>
      </c>
      <c r="M19210">
        <v>3.2199999999999999E-2</v>
      </c>
      <c r="O19210" s="13">
        <v>2019</v>
      </c>
    </row>
    <row r="19211" spans="1:15" x14ac:dyDescent="0.25">
      <c r="A19211" t="s">
        <v>1245</v>
      </c>
      <c r="C19211" t="s">
        <v>1935</v>
      </c>
      <c r="E19211">
        <v>2</v>
      </c>
      <c r="F19211" t="s">
        <v>1247</v>
      </c>
      <c r="J19211" t="s">
        <v>23</v>
      </c>
      <c r="K19211">
        <v>2</v>
      </c>
      <c r="L19211">
        <v>130.26</v>
      </c>
      <c r="M19211">
        <v>0.10199999999999999</v>
      </c>
      <c r="O19211" s="13">
        <v>2019</v>
      </c>
    </row>
    <row r="19212" spans="1:15" x14ac:dyDescent="0.25">
      <c r="A19212" t="s">
        <v>1245</v>
      </c>
      <c r="C19212" t="s">
        <v>1935</v>
      </c>
      <c r="E19212">
        <v>6</v>
      </c>
      <c r="F19212" t="s">
        <v>1250</v>
      </c>
      <c r="J19212" t="s">
        <v>23</v>
      </c>
      <c r="K19212">
        <v>2</v>
      </c>
      <c r="L19212">
        <v>218.36</v>
      </c>
      <c r="M19212">
        <v>0.17100000000000001</v>
      </c>
      <c r="O19212" s="13">
        <v>2019</v>
      </c>
    </row>
    <row r="19213" spans="1:15" x14ac:dyDescent="0.25">
      <c r="A19213" t="s">
        <v>1245</v>
      </c>
      <c r="C19213" t="s">
        <v>1935</v>
      </c>
      <c r="E19213">
        <v>8</v>
      </c>
      <c r="F19213" t="s">
        <v>1251</v>
      </c>
      <c r="J19213" t="s">
        <v>23</v>
      </c>
      <c r="K19213">
        <v>2</v>
      </c>
      <c r="L19213">
        <v>110.12</v>
      </c>
      <c r="M19213">
        <v>6.4399999999999999E-2</v>
      </c>
      <c r="O19213" s="13">
        <v>2019</v>
      </c>
    </row>
    <row r="19214" spans="1:15" x14ac:dyDescent="0.25">
      <c r="A19214" t="s">
        <v>1245</v>
      </c>
      <c r="C19214" t="s">
        <v>1935</v>
      </c>
      <c r="E19214">
        <v>12</v>
      </c>
      <c r="F19214" t="s">
        <v>1253</v>
      </c>
      <c r="J19214" t="s">
        <v>23</v>
      </c>
      <c r="K19214">
        <v>1</v>
      </c>
      <c r="L19214">
        <v>61.2</v>
      </c>
      <c r="M19214">
        <v>8.3370000000000007E-3</v>
      </c>
      <c r="O19214" s="13">
        <v>2019</v>
      </c>
    </row>
    <row r="19215" spans="1:15" x14ac:dyDescent="0.25">
      <c r="A19215" t="s">
        <v>1245</v>
      </c>
      <c r="C19215" t="s">
        <v>1936</v>
      </c>
      <c r="E19215">
        <v>5</v>
      </c>
      <c r="F19215" t="s">
        <v>1269</v>
      </c>
      <c r="J19215" t="s">
        <v>23</v>
      </c>
      <c r="K19215">
        <v>6</v>
      </c>
      <c r="L19215">
        <v>594.78</v>
      </c>
      <c r="M19215">
        <v>0.34260000000000002</v>
      </c>
      <c r="O19215" s="13">
        <v>2019</v>
      </c>
    </row>
    <row r="19216" spans="1:15" x14ac:dyDescent="0.25">
      <c r="A19216" t="s">
        <v>1245</v>
      </c>
      <c r="C19216" t="s">
        <v>1936</v>
      </c>
      <c r="E19216">
        <v>8</v>
      </c>
      <c r="F19216" t="s">
        <v>1251</v>
      </c>
      <c r="J19216" t="s">
        <v>23</v>
      </c>
      <c r="K19216">
        <v>6</v>
      </c>
      <c r="L19216">
        <v>330.36</v>
      </c>
      <c r="M19216">
        <v>0.19320000000000001</v>
      </c>
      <c r="O19216" s="13">
        <v>2019</v>
      </c>
    </row>
    <row r="19217" spans="1:15" x14ac:dyDescent="0.25">
      <c r="A19217" t="s">
        <v>1245</v>
      </c>
      <c r="C19217" t="s">
        <v>1936</v>
      </c>
      <c r="E19217">
        <v>6</v>
      </c>
      <c r="F19217" t="s">
        <v>1250</v>
      </c>
      <c r="J19217" t="s">
        <v>23</v>
      </c>
      <c r="K19217">
        <v>3</v>
      </c>
      <c r="L19217">
        <v>327.54000000000002</v>
      </c>
      <c r="M19217">
        <v>0.25650000000000001</v>
      </c>
      <c r="O19217" s="13">
        <v>2019</v>
      </c>
    </row>
    <row r="19218" spans="1:15" x14ac:dyDescent="0.25">
      <c r="A19218" t="s">
        <v>1245</v>
      </c>
      <c r="C19218" t="s">
        <v>1936</v>
      </c>
      <c r="E19218">
        <v>6</v>
      </c>
      <c r="F19218" t="s">
        <v>1250</v>
      </c>
      <c r="J19218" t="s">
        <v>23</v>
      </c>
      <c r="K19218">
        <v>1</v>
      </c>
      <c r="L19218">
        <v>10.85</v>
      </c>
      <c r="M19218">
        <v>8.5000000000000006E-3</v>
      </c>
      <c r="O19218" s="13">
        <v>2019</v>
      </c>
    </row>
    <row r="19219" spans="1:15" x14ac:dyDescent="0.25">
      <c r="A19219" t="s">
        <v>1245</v>
      </c>
      <c r="C19219" t="s">
        <v>1937</v>
      </c>
      <c r="E19219">
        <v>12</v>
      </c>
      <c r="F19219" t="s">
        <v>1253</v>
      </c>
      <c r="J19219" t="s">
        <v>23</v>
      </c>
      <c r="K19219">
        <v>1</v>
      </c>
      <c r="L19219">
        <v>61.2</v>
      </c>
      <c r="M19219">
        <v>8.3370000000000007E-3</v>
      </c>
      <c r="O19219" s="13">
        <v>2019</v>
      </c>
    </row>
    <row r="19220" spans="1:15" x14ac:dyDescent="0.25">
      <c r="A19220" t="s">
        <v>1245</v>
      </c>
      <c r="C19220" t="s">
        <v>1937</v>
      </c>
      <c r="E19220">
        <v>2</v>
      </c>
      <c r="F19220" t="s">
        <v>1247</v>
      </c>
      <c r="J19220" t="s">
        <v>23</v>
      </c>
      <c r="K19220">
        <v>6</v>
      </c>
      <c r="L19220">
        <v>30.66</v>
      </c>
      <c r="M19220">
        <v>2.4E-2</v>
      </c>
      <c r="O19220" s="13">
        <v>2019</v>
      </c>
    </row>
    <row r="19221" spans="1:15" x14ac:dyDescent="0.25">
      <c r="A19221" t="s">
        <v>1245</v>
      </c>
      <c r="C19221" t="s">
        <v>1937</v>
      </c>
      <c r="E19221">
        <v>7</v>
      </c>
      <c r="F19221" t="s">
        <v>1255</v>
      </c>
      <c r="J19221" t="s">
        <v>23</v>
      </c>
      <c r="K19221">
        <v>3</v>
      </c>
      <c r="L19221">
        <v>168.78</v>
      </c>
      <c r="M19221">
        <v>9.8699999999999996E-2</v>
      </c>
      <c r="O19221" s="13">
        <v>2019</v>
      </c>
    </row>
    <row r="19222" spans="1:15" x14ac:dyDescent="0.25">
      <c r="A19222" t="s">
        <v>1245</v>
      </c>
      <c r="C19222" t="s">
        <v>1937</v>
      </c>
      <c r="E19222">
        <v>9</v>
      </c>
      <c r="F19222" t="s">
        <v>1256</v>
      </c>
      <c r="J19222" t="s">
        <v>23</v>
      </c>
      <c r="K19222">
        <v>3</v>
      </c>
      <c r="L19222">
        <v>117.18</v>
      </c>
      <c r="M19222">
        <v>9.6600000000000005E-2</v>
      </c>
      <c r="O19222" s="13">
        <v>2019</v>
      </c>
    </row>
    <row r="19223" spans="1:15" x14ac:dyDescent="0.25">
      <c r="A19223" t="s">
        <v>1245</v>
      </c>
      <c r="C19223" t="s">
        <v>1937</v>
      </c>
      <c r="E19223">
        <v>2</v>
      </c>
      <c r="F19223" t="s">
        <v>1247</v>
      </c>
      <c r="J19223" t="s">
        <v>23</v>
      </c>
      <c r="K19223">
        <v>9</v>
      </c>
      <c r="L19223">
        <v>586.16999999999996</v>
      </c>
      <c r="M19223">
        <v>0.45900000000000002</v>
      </c>
      <c r="O19223" s="13">
        <v>2019</v>
      </c>
    </row>
    <row r="19224" spans="1:15" x14ac:dyDescent="0.25">
      <c r="A19224" t="s">
        <v>1245</v>
      </c>
      <c r="C19224" t="s">
        <v>1938</v>
      </c>
      <c r="E19224">
        <v>7</v>
      </c>
      <c r="F19224" t="s">
        <v>1255</v>
      </c>
      <c r="J19224" t="s">
        <v>23</v>
      </c>
      <c r="K19224">
        <v>6</v>
      </c>
      <c r="L19224">
        <v>337.56</v>
      </c>
      <c r="M19224">
        <v>0.19739999999999999</v>
      </c>
      <c r="O19224" s="13">
        <v>2019</v>
      </c>
    </row>
    <row r="19225" spans="1:15" x14ac:dyDescent="0.25">
      <c r="A19225" t="s">
        <v>1245</v>
      </c>
      <c r="C19225" t="s">
        <v>1938</v>
      </c>
      <c r="E19225">
        <v>8</v>
      </c>
      <c r="F19225" t="s">
        <v>1251</v>
      </c>
      <c r="J19225" t="s">
        <v>23</v>
      </c>
      <c r="K19225">
        <v>3</v>
      </c>
      <c r="L19225">
        <v>165.18</v>
      </c>
      <c r="M19225">
        <v>9.6600000000000005E-2</v>
      </c>
      <c r="O19225" s="13">
        <v>2019</v>
      </c>
    </row>
    <row r="19226" spans="1:15" x14ac:dyDescent="0.25">
      <c r="A19226" t="s">
        <v>1245</v>
      </c>
      <c r="C19226" t="s">
        <v>1938</v>
      </c>
      <c r="E19226">
        <v>11</v>
      </c>
      <c r="F19226" t="s">
        <v>1274</v>
      </c>
      <c r="J19226" t="s">
        <v>23</v>
      </c>
      <c r="K19226">
        <v>10</v>
      </c>
      <c r="L19226">
        <v>498.5</v>
      </c>
      <c r="M19226">
        <v>0.41099999999999998</v>
      </c>
      <c r="O19226" s="13">
        <v>2019</v>
      </c>
    </row>
    <row r="19227" spans="1:15" x14ac:dyDescent="0.25">
      <c r="A19227" t="s">
        <v>1245</v>
      </c>
      <c r="C19227" t="s">
        <v>1938</v>
      </c>
      <c r="E19227">
        <v>2</v>
      </c>
      <c r="F19227" t="s">
        <v>1247</v>
      </c>
      <c r="J19227" t="s">
        <v>23</v>
      </c>
      <c r="K19227">
        <v>18</v>
      </c>
      <c r="L19227">
        <v>91.98</v>
      </c>
      <c r="M19227">
        <v>7.1999999999999995E-2</v>
      </c>
      <c r="O19227" s="13">
        <v>2019</v>
      </c>
    </row>
    <row r="19228" spans="1:15" x14ac:dyDescent="0.25">
      <c r="A19228" t="s">
        <v>1245</v>
      </c>
      <c r="C19228" t="s">
        <v>1938</v>
      </c>
      <c r="E19228">
        <v>2</v>
      </c>
      <c r="F19228" t="s">
        <v>1247</v>
      </c>
      <c r="J19228" t="s">
        <v>23</v>
      </c>
      <c r="K19228">
        <v>6</v>
      </c>
      <c r="L19228">
        <v>390.78</v>
      </c>
      <c r="M19228">
        <v>0.30599999999999999</v>
      </c>
      <c r="O19228" s="13">
        <v>2019</v>
      </c>
    </row>
    <row r="19229" spans="1:15" x14ac:dyDescent="0.25">
      <c r="A19229" t="s">
        <v>1245</v>
      </c>
      <c r="C19229" t="s">
        <v>1938</v>
      </c>
      <c r="E19229">
        <v>6</v>
      </c>
      <c r="F19229" t="s">
        <v>1250</v>
      </c>
      <c r="J19229" t="s">
        <v>23</v>
      </c>
      <c r="K19229">
        <v>2</v>
      </c>
      <c r="L19229">
        <v>21.7</v>
      </c>
      <c r="M19229">
        <v>1.7000000000000001E-2</v>
      </c>
      <c r="O19229" s="13">
        <v>2019</v>
      </c>
    </row>
    <row r="19230" spans="1:15" x14ac:dyDescent="0.25">
      <c r="A19230" t="s">
        <v>1245</v>
      </c>
      <c r="C19230" t="s">
        <v>1938</v>
      </c>
      <c r="E19230">
        <v>6</v>
      </c>
      <c r="F19230" t="s">
        <v>1250</v>
      </c>
      <c r="J19230" t="s">
        <v>23</v>
      </c>
      <c r="K19230">
        <v>1</v>
      </c>
      <c r="L19230">
        <v>109.18</v>
      </c>
      <c r="M19230">
        <v>8.5500000000000007E-2</v>
      </c>
      <c r="O19230" s="13">
        <v>2019</v>
      </c>
    </row>
    <row r="19231" spans="1:15" x14ac:dyDescent="0.25">
      <c r="A19231" t="s">
        <v>1245</v>
      </c>
      <c r="C19231" t="s">
        <v>1938</v>
      </c>
      <c r="E19231">
        <v>4</v>
      </c>
      <c r="F19231" t="s">
        <v>1249</v>
      </c>
      <c r="J19231" t="s">
        <v>23</v>
      </c>
      <c r="K19231">
        <v>1</v>
      </c>
      <c r="L19231">
        <v>68.400000000000006</v>
      </c>
      <c r="M19231">
        <v>3.9399999999999998E-2</v>
      </c>
      <c r="O19231" s="13">
        <v>2019</v>
      </c>
    </row>
    <row r="19232" spans="1:15" x14ac:dyDescent="0.25">
      <c r="A19232" t="s">
        <v>1245</v>
      </c>
      <c r="C19232" t="s">
        <v>1939</v>
      </c>
      <c r="E19232">
        <v>3</v>
      </c>
      <c r="F19232" t="s">
        <v>1260</v>
      </c>
      <c r="J19232" t="s">
        <v>23</v>
      </c>
      <c r="K19232">
        <v>6</v>
      </c>
      <c r="L19232">
        <v>417.66</v>
      </c>
      <c r="M19232">
        <v>0.24060000000000001</v>
      </c>
      <c r="O19232" s="13">
        <v>2019</v>
      </c>
    </row>
    <row r="19233" spans="1:15" x14ac:dyDescent="0.25">
      <c r="A19233" t="s">
        <v>1245</v>
      </c>
      <c r="C19233" t="s">
        <v>1939</v>
      </c>
      <c r="E19233">
        <v>2</v>
      </c>
      <c r="F19233" t="s">
        <v>1247</v>
      </c>
      <c r="J19233" t="s">
        <v>23</v>
      </c>
      <c r="K19233">
        <v>4</v>
      </c>
      <c r="L19233">
        <v>20.440000000000001</v>
      </c>
      <c r="M19233">
        <v>1.6E-2</v>
      </c>
      <c r="O19233" s="13">
        <v>2019</v>
      </c>
    </row>
    <row r="19234" spans="1:15" x14ac:dyDescent="0.25">
      <c r="A19234" t="s">
        <v>1245</v>
      </c>
      <c r="C19234" t="s">
        <v>1939</v>
      </c>
      <c r="E19234">
        <v>2</v>
      </c>
      <c r="F19234" t="s">
        <v>1247</v>
      </c>
      <c r="J19234" t="s">
        <v>23</v>
      </c>
      <c r="K19234">
        <v>5</v>
      </c>
      <c r="L19234">
        <v>325.64999999999998</v>
      </c>
      <c r="M19234">
        <v>0.255</v>
      </c>
      <c r="O19234" s="13">
        <v>2019</v>
      </c>
    </row>
    <row r="19235" spans="1:15" x14ac:dyDescent="0.25">
      <c r="A19235" t="s">
        <v>1245</v>
      </c>
      <c r="C19235" t="s">
        <v>1939</v>
      </c>
      <c r="E19235">
        <v>6</v>
      </c>
      <c r="F19235" t="s">
        <v>1250</v>
      </c>
      <c r="J19235" t="s">
        <v>23</v>
      </c>
      <c r="K19235">
        <v>2</v>
      </c>
      <c r="L19235">
        <v>21.7</v>
      </c>
      <c r="M19235">
        <v>1.7000000000000001E-2</v>
      </c>
      <c r="O19235" s="13">
        <v>2019</v>
      </c>
    </row>
    <row r="19236" spans="1:15" x14ac:dyDescent="0.25">
      <c r="A19236" t="s">
        <v>1245</v>
      </c>
      <c r="C19236" t="s">
        <v>1940</v>
      </c>
      <c r="E19236">
        <v>3</v>
      </c>
      <c r="F19236" t="s">
        <v>1260</v>
      </c>
      <c r="J19236" t="s">
        <v>23</v>
      </c>
      <c r="K19236">
        <v>17</v>
      </c>
      <c r="L19236">
        <v>1183.3699999999999</v>
      </c>
      <c r="M19236">
        <v>0.68169999999999997</v>
      </c>
      <c r="O19236" s="13">
        <v>2019</v>
      </c>
    </row>
    <row r="19237" spans="1:15" x14ac:dyDescent="0.25">
      <c r="A19237" t="s">
        <v>1245</v>
      </c>
      <c r="C19237" t="s">
        <v>1940</v>
      </c>
      <c r="E19237">
        <v>8</v>
      </c>
      <c r="F19237" t="s">
        <v>1251</v>
      </c>
      <c r="J19237" t="s">
        <v>23</v>
      </c>
      <c r="K19237">
        <v>3</v>
      </c>
      <c r="L19237">
        <v>165.18</v>
      </c>
      <c r="M19237">
        <v>9.6600000000000005E-2</v>
      </c>
      <c r="O19237" s="13">
        <v>2019</v>
      </c>
    </row>
    <row r="19238" spans="1:15" x14ac:dyDescent="0.25">
      <c r="A19238" t="s">
        <v>1245</v>
      </c>
      <c r="C19238" t="s">
        <v>1940</v>
      </c>
      <c r="E19238">
        <v>2</v>
      </c>
      <c r="F19238" t="s">
        <v>1247</v>
      </c>
      <c r="J19238" t="s">
        <v>23</v>
      </c>
      <c r="K19238">
        <v>8</v>
      </c>
      <c r="L19238">
        <v>521.04</v>
      </c>
      <c r="M19238">
        <v>0.40799999999999997</v>
      </c>
      <c r="O19238" s="13">
        <v>2019</v>
      </c>
    </row>
    <row r="19239" spans="1:15" x14ac:dyDescent="0.25">
      <c r="A19239" t="s">
        <v>1245</v>
      </c>
      <c r="C19239" t="s">
        <v>1940</v>
      </c>
      <c r="E19239">
        <v>12</v>
      </c>
      <c r="F19239" t="s">
        <v>1253</v>
      </c>
      <c r="J19239" t="s">
        <v>23</v>
      </c>
      <c r="K19239">
        <v>1</v>
      </c>
      <c r="L19239">
        <v>61.2</v>
      </c>
      <c r="M19239">
        <v>8.3370000000000007E-3</v>
      </c>
      <c r="O19239" s="13">
        <v>2019</v>
      </c>
    </row>
    <row r="19240" spans="1:15" x14ac:dyDescent="0.25">
      <c r="A19240" t="s">
        <v>1245</v>
      </c>
      <c r="C19240" t="s">
        <v>1941</v>
      </c>
      <c r="E19240">
        <v>6</v>
      </c>
      <c r="F19240" t="s">
        <v>1250</v>
      </c>
      <c r="J19240" t="s">
        <v>23</v>
      </c>
      <c r="K19240">
        <v>2</v>
      </c>
      <c r="L19240">
        <v>21.7</v>
      </c>
      <c r="M19240">
        <v>1.7000000000000001E-2</v>
      </c>
      <c r="O19240" s="13">
        <v>2019</v>
      </c>
    </row>
    <row r="19241" spans="1:15" x14ac:dyDescent="0.25">
      <c r="A19241" t="s">
        <v>1245</v>
      </c>
      <c r="C19241" t="s">
        <v>1941</v>
      </c>
      <c r="E19241">
        <v>6</v>
      </c>
      <c r="F19241" t="s">
        <v>1250</v>
      </c>
      <c r="J19241" t="s">
        <v>23</v>
      </c>
      <c r="K19241">
        <v>2</v>
      </c>
      <c r="L19241">
        <v>218.36</v>
      </c>
      <c r="M19241">
        <v>0.17100000000000001</v>
      </c>
      <c r="O19241" s="13">
        <v>2019</v>
      </c>
    </row>
    <row r="19242" spans="1:15" x14ac:dyDescent="0.25">
      <c r="A19242" t="s">
        <v>1245</v>
      </c>
      <c r="C19242" t="s">
        <v>1941</v>
      </c>
      <c r="E19242">
        <v>2</v>
      </c>
      <c r="F19242" t="s">
        <v>1247</v>
      </c>
      <c r="J19242" t="s">
        <v>23</v>
      </c>
      <c r="K19242">
        <v>6</v>
      </c>
      <c r="L19242">
        <v>30.66</v>
      </c>
      <c r="M19242">
        <v>2.4E-2</v>
      </c>
      <c r="O19242" s="13">
        <v>2019</v>
      </c>
    </row>
    <row r="19243" spans="1:15" x14ac:dyDescent="0.25">
      <c r="A19243" t="s">
        <v>1245</v>
      </c>
      <c r="C19243" t="s">
        <v>1941</v>
      </c>
      <c r="E19243">
        <v>8</v>
      </c>
      <c r="F19243" t="s">
        <v>1251</v>
      </c>
      <c r="J19243" t="s">
        <v>23</v>
      </c>
      <c r="K19243">
        <v>11</v>
      </c>
      <c r="L19243">
        <v>605.66</v>
      </c>
      <c r="M19243">
        <v>0.35420000000000001</v>
      </c>
      <c r="O19243" s="13">
        <v>2019</v>
      </c>
    </row>
    <row r="19244" spans="1:15" x14ac:dyDescent="0.25">
      <c r="A19244" t="s">
        <v>1245</v>
      </c>
      <c r="C19244" t="s">
        <v>1941</v>
      </c>
      <c r="E19244">
        <v>9</v>
      </c>
      <c r="F19244" t="s">
        <v>1256</v>
      </c>
      <c r="J19244" t="s">
        <v>23</v>
      </c>
      <c r="K19244">
        <v>7</v>
      </c>
      <c r="L19244">
        <v>273.42</v>
      </c>
      <c r="M19244">
        <v>0.22539999999999999</v>
      </c>
      <c r="O19244" s="13">
        <v>2019</v>
      </c>
    </row>
    <row r="19245" spans="1:15" x14ac:dyDescent="0.25">
      <c r="A19245" t="s">
        <v>1245</v>
      </c>
      <c r="C19245" t="s">
        <v>1941</v>
      </c>
      <c r="E19245">
        <v>4</v>
      </c>
      <c r="F19245" t="s">
        <v>1249</v>
      </c>
      <c r="J19245" t="s">
        <v>23</v>
      </c>
      <c r="K19245">
        <v>3</v>
      </c>
      <c r="L19245">
        <v>205.2</v>
      </c>
      <c r="M19245">
        <v>0.1182</v>
      </c>
      <c r="O19245" s="13">
        <v>2019</v>
      </c>
    </row>
    <row r="19246" spans="1:15" x14ac:dyDescent="0.25">
      <c r="A19246" t="s">
        <v>1245</v>
      </c>
      <c r="C19246" t="s">
        <v>1941</v>
      </c>
      <c r="E19246">
        <v>11</v>
      </c>
      <c r="F19246" t="s">
        <v>1274</v>
      </c>
      <c r="J19246" t="s">
        <v>23</v>
      </c>
      <c r="K19246">
        <v>2</v>
      </c>
      <c r="L19246">
        <v>99.7</v>
      </c>
      <c r="M19246">
        <v>8.2199999999999995E-2</v>
      </c>
      <c r="O19246" s="13">
        <v>2019</v>
      </c>
    </row>
    <row r="19247" spans="1:15" x14ac:dyDescent="0.25">
      <c r="A19247" t="s">
        <v>1245</v>
      </c>
      <c r="C19247" t="s">
        <v>1941</v>
      </c>
      <c r="E19247">
        <v>12</v>
      </c>
      <c r="F19247" t="s">
        <v>1253</v>
      </c>
      <c r="J19247" t="s">
        <v>23</v>
      </c>
      <c r="K19247">
        <v>1</v>
      </c>
      <c r="L19247">
        <v>61.2</v>
      </c>
      <c r="M19247">
        <v>8.3370000000000007E-3</v>
      </c>
      <c r="O19247" s="13">
        <v>2019</v>
      </c>
    </row>
    <row r="19248" spans="1:15" x14ac:dyDescent="0.25">
      <c r="A19248" t="s">
        <v>1245</v>
      </c>
      <c r="C19248" t="s">
        <v>1942</v>
      </c>
      <c r="E19248">
        <v>6</v>
      </c>
      <c r="F19248" t="s">
        <v>1250</v>
      </c>
      <c r="J19248" t="s">
        <v>23</v>
      </c>
      <c r="K19248">
        <v>5</v>
      </c>
      <c r="L19248">
        <v>54.25</v>
      </c>
      <c r="M19248">
        <v>4.2500000000000003E-2</v>
      </c>
      <c r="O19248" s="13">
        <v>2019</v>
      </c>
    </row>
    <row r="19249" spans="1:15" x14ac:dyDescent="0.25">
      <c r="A19249" t="s">
        <v>1245</v>
      </c>
      <c r="C19249" t="s">
        <v>1942</v>
      </c>
      <c r="E19249">
        <v>2</v>
      </c>
      <c r="F19249" t="s">
        <v>1247</v>
      </c>
      <c r="J19249" t="s">
        <v>23</v>
      </c>
      <c r="K19249">
        <v>8</v>
      </c>
      <c r="L19249">
        <v>40.880000000000003</v>
      </c>
      <c r="M19249">
        <v>3.2000000000000001E-2</v>
      </c>
      <c r="O19249" s="13">
        <v>2019</v>
      </c>
    </row>
    <row r="19250" spans="1:15" x14ac:dyDescent="0.25">
      <c r="A19250" t="s">
        <v>1245</v>
      </c>
      <c r="C19250" t="s">
        <v>1942</v>
      </c>
      <c r="E19250">
        <v>2</v>
      </c>
      <c r="F19250" t="s">
        <v>1247</v>
      </c>
      <c r="J19250" t="s">
        <v>23</v>
      </c>
      <c r="K19250">
        <v>9</v>
      </c>
      <c r="L19250">
        <v>586.16999999999996</v>
      </c>
      <c r="M19250">
        <v>0.45900000000000002</v>
      </c>
      <c r="O19250" s="13">
        <v>2019</v>
      </c>
    </row>
    <row r="19251" spans="1:15" x14ac:dyDescent="0.25">
      <c r="A19251" t="s">
        <v>1245</v>
      </c>
      <c r="C19251" t="s">
        <v>1942</v>
      </c>
      <c r="E19251">
        <v>8</v>
      </c>
      <c r="F19251" t="s">
        <v>1251</v>
      </c>
      <c r="J19251" t="s">
        <v>23</v>
      </c>
      <c r="K19251">
        <v>9</v>
      </c>
      <c r="L19251">
        <v>495.54</v>
      </c>
      <c r="M19251">
        <v>0.2898</v>
      </c>
      <c r="O19251" s="13">
        <v>2019</v>
      </c>
    </row>
    <row r="19252" spans="1:15" x14ac:dyDescent="0.25">
      <c r="A19252" t="s">
        <v>1245</v>
      </c>
      <c r="C19252" t="s">
        <v>1942</v>
      </c>
      <c r="E19252">
        <v>9</v>
      </c>
      <c r="F19252" t="s">
        <v>1256</v>
      </c>
      <c r="J19252" t="s">
        <v>23</v>
      </c>
      <c r="K19252">
        <v>2</v>
      </c>
      <c r="L19252">
        <v>78.12</v>
      </c>
      <c r="M19252">
        <v>6.4399999999999999E-2</v>
      </c>
      <c r="O19252" s="13">
        <v>2019</v>
      </c>
    </row>
    <row r="19253" spans="1:15" x14ac:dyDescent="0.25">
      <c r="A19253" t="s">
        <v>1245</v>
      </c>
      <c r="C19253" t="s">
        <v>1942</v>
      </c>
      <c r="E19253">
        <v>4</v>
      </c>
      <c r="F19253" t="s">
        <v>1249</v>
      </c>
      <c r="J19253" t="s">
        <v>23</v>
      </c>
      <c r="K19253">
        <v>1</v>
      </c>
      <c r="L19253">
        <v>68.400000000000006</v>
      </c>
      <c r="M19253">
        <v>3.9399999999999998E-2</v>
      </c>
      <c r="O19253" s="13">
        <v>2019</v>
      </c>
    </row>
    <row r="19254" spans="1:15" x14ac:dyDescent="0.25">
      <c r="A19254" t="s">
        <v>1245</v>
      </c>
      <c r="C19254" t="s">
        <v>1942</v>
      </c>
      <c r="E19254">
        <v>12</v>
      </c>
      <c r="F19254" t="s">
        <v>1253</v>
      </c>
      <c r="J19254" t="s">
        <v>23</v>
      </c>
      <c r="K19254">
        <v>1</v>
      </c>
      <c r="L19254">
        <v>61.2</v>
      </c>
      <c r="M19254">
        <v>8.3370000000000007E-3</v>
      </c>
      <c r="O19254" s="13">
        <v>2019</v>
      </c>
    </row>
    <row r="19255" spans="1:15" x14ac:dyDescent="0.25">
      <c r="A19255" t="s">
        <v>1245</v>
      </c>
      <c r="C19255" t="s">
        <v>1943</v>
      </c>
      <c r="E19255">
        <v>2</v>
      </c>
      <c r="F19255" t="s">
        <v>1247</v>
      </c>
      <c r="J19255" t="s">
        <v>23</v>
      </c>
      <c r="K19255">
        <v>16</v>
      </c>
      <c r="L19255">
        <v>1042.08</v>
      </c>
      <c r="M19255">
        <v>0.81599999999999995</v>
      </c>
      <c r="O19255" s="13">
        <v>2019</v>
      </c>
    </row>
    <row r="19256" spans="1:15" x14ac:dyDescent="0.25">
      <c r="A19256" t="s">
        <v>1245</v>
      </c>
      <c r="C19256" t="s">
        <v>1943</v>
      </c>
      <c r="E19256">
        <v>11</v>
      </c>
      <c r="F19256" t="s">
        <v>1274</v>
      </c>
      <c r="J19256" t="s">
        <v>23</v>
      </c>
      <c r="K19256">
        <v>2</v>
      </c>
      <c r="L19256">
        <v>99.7</v>
      </c>
      <c r="M19256">
        <v>8.2199999999999995E-2</v>
      </c>
      <c r="O19256" s="13">
        <v>2019</v>
      </c>
    </row>
    <row r="19257" spans="1:15" x14ac:dyDescent="0.25">
      <c r="A19257" t="s">
        <v>1245</v>
      </c>
      <c r="C19257" t="s">
        <v>1943</v>
      </c>
      <c r="E19257">
        <v>4</v>
      </c>
      <c r="F19257" t="s">
        <v>1249</v>
      </c>
      <c r="J19257" t="s">
        <v>23</v>
      </c>
      <c r="K19257">
        <v>1</v>
      </c>
      <c r="L19257">
        <v>68.400000000000006</v>
      </c>
      <c r="M19257">
        <v>3.9399999999999998E-2</v>
      </c>
      <c r="O19257" s="13">
        <v>2019</v>
      </c>
    </row>
    <row r="19258" spans="1:15" x14ac:dyDescent="0.25">
      <c r="A19258" t="s">
        <v>1245</v>
      </c>
      <c r="C19258" t="s">
        <v>1944</v>
      </c>
      <c r="E19258">
        <v>8</v>
      </c>
      <c r="F19258" t="s">
        <v>1251</v>
      </c>
      <c r="J19258" t="s">
        <v>23</v>
      </c>
      <c r="K19258">
        <v>8</v>
      </c>
      <c r="L19258">
        <v>440.48</v>
      </c>
      <c r="M19258">
        <v>0.2576</v>
      </c>
      <c r="O19258" s="13">
        <v>2019</v>
      </c>
    </row>
    <row r="19259" spans="1:15" x14ac:dyDescent="0.25">
      <c r="A19259" t="s">
        <v>1245</v>
      </c>
      <c r="C19259" t="s">
        <v>1944</v>
      </c>
      <c r="E19259">
        <v>5</v>
      </c>
      <c r="F19259" t="s">
        <v>1269</v>
      </c>
      <c r="J19259" t="s">
        <v>23</v>
      </c>
      <c r="K19259">
        <v>1</v>
      </c>
      <c r="L19259">
        <v>99.13</v>
      </c>
      <c r="M19259">
        <v>5.7099999999999998E-2</v>
      </c>
      <c r="O19259" s="13">
        <v>2019</v>
      </c>
    </row>
    <row r="19260" spans="1:15" x14ac:dyDescent="0.25">
      <c r="A19260" t="s">
        <v>1245</v>
      </c>
      <c r="C19260" t="s">
        <v>1944</v>
      </c>
      <c r="E19260">
        <v>2</v>
      </c>
      <c r="F19260" t="s">
        <v>1247</v>
      </c>
      <c r="J19260" t="s">
        <v>23</v>
      </c>
      <c r="K19260">
        <v>20</v>
      </c>
      <c r="L19260">
        <v>1302.5999999999999</v>
      </c>
      <c r="M19260">
        <v>1.02</v>
      </c>
      <c r="O19260" s="13">
        <v>2019</v>
      </c>
    </row>
    <row r="19261" spans="1:15" x14ac:dyDescent="0.25">
      <c r="A19261" t="s">
        <v>1245</v>
      </c>
      <c r="C19261" t="s">
        <v>1944</v>
      </c>
      <c r="E19261">
        <v>2</v>
      </c>
      <c r="F19261" t="s">
        <v>1247</v>
      </c>
      <c r="J19261" t="s">
        <v>23</v>
      </c>
      <c r="K19261">
        <v>4</v>
      </c>
      <c r="L19261">
        <v>260.52</v>
      </c>
      <c r="M19261">
        <v>0.20399999999999999</v>
      </c>
      <c r="O19261" s="13">
        <v>2019</v>
      </c>
    </row>
    <row r="19262" spans="1:15" x14ac:dyDescent="0.25">
      <c r="A19262" t="s">
        <v>1245</v>
      </c>
      <c r="C19262" t="s">
        <v>1944</v>
      </c>
      <c r="E19262">
        <v>2</v>
      </c>
      <c r="F19262" t="s">
        <v>1247</v>
      </c>
      <c r="J19262" t="s">
        <v>23</v>
      </c>
      <c r="K19262">
        <v>1</v>
      </c>
      <c r="L19262">
        <v>5.1100000000000003</v>
      </c>
      <c r="M19262">
        <v>4.0000000000000001E-3</v>
      </c>
      <c r="O19262" s="13">
        <v>2019</v>
      </c>
    </row>
    <row r="19263" spans="1:15" x14ac:dyDescent="0.25">
      <c r="A19263" t="s">
        <v>1245</v>
      </c>
      <c r="C19263" t="s">
        <v>1944</v>
      </c>
      <c r="E19263">
        <v>12</v>
      </c>
      <c r="F19263" t="s">
        <v>1253</v>
      </c>
      <c r="J19263" t="s">
        <v>23</v>
      </c>
      <c r="K19263">
        <v>1</v>
      </c>
      <c r="L19263">
        <v>61.2</v>
      </c>
      <c r="M19263">
        <v>8.3370000000000007E-3</v>
      </c>
      <c r="O19263" s="13">
        <v>2019</v>
      </c>
    </row>
    <row r="19264" spans="1:15" x14ac:dyDescent="0.25">
      <c r="A19264" t="s">
        <v>1245</v>
      </c>
      <c r="C19264" t="s">
        <v>1945</v>
      </c>
      <c r="E19264">
        <v>2</v>
      </c>
      <c r="F19264" t="s">
        <v>1247</v>
      </c>
      <c r="J19264" t="s">
        <v>23</v>
      </c>
      <c r="K19264">
        <v>10</v>
      </c>
      <c r="L19264">
        <v>651.29999999999995</v>
      </c>
      <c r="M19264">
        <v>0.51</v>
      </c>
      <c r="O19264" s="13">
        <v>2019</v>
      </c>
    </row>
    <row r="19265" spans="1:15" x14ac:dyDescent="0.25">
      <c r="A19265" t="s">
        <v>1245</v>
      </c>
      <c r="C19265" t="s">
        <v>1945</v>
      </c>
      <c r="E19265">
        <v>2</v>
      </c>
      <c r="F19265" t="s">
        <v>1247</v>
      </c>
      <c r="J19265" t="s">
        <v>23</v>
      </c>
      <c r="K19265">
        <v>6</v>
      </c>
      <c r="L19265">
        <v>30.66</v>
      </c>
      <c r="M19265">
        <v>2.4E-2</v>
      </c>
      <c r="O19265" s="13">
        <v>2019</v>
      </c>
    </row>
    <row r="19266" spans="1:15" x14ac:dyDescent="0.25">
      <c r="A19266" t="s">
        <v>1245</v>
      </c>
      <c r="C19266" t="s">
        <v>1945</v>
      </c>
      <c r="E19266">
        <v>8</v>
      </c>
      <c r="F19266" t="s">
        <v>1251</v>
      </c>
      <c r="J19266" t="s">
        <v>23</v>
      </c>
      <c r="K19266">
        <v>5</v>
      </c>
      <c r="L19266">
        <v>275.3</v>
      </c>
      <c r="M19266">
        <v>0.161</v>
      </c>
      <c r="O19266" s="13">
        <v>2019</v>
      </c>
    </row>
    <row r="19267" spans="1:15" x14ac:dyDescent="0.25">
      <c r="A19267" t="s">
        <v>1245</v>
      </c>
      <c r="C19267" t="s">
        <v>1945</v>
      </c>
      <c r="E19267">
        <v>4</v>
      </c>
      <c r="F19267" t="s">
        <v>1249</v>
      </c>
      <c r="J19267" t="s">
        <v>23</v>
      </c>
      <c r="K19267">
        <v>3</v>
      </c>
      <c r="L19267">
        <v>205.2</v>
      </c>
      <c r="M19267">
        <v>0.1182</v>
      </c>
      <c r="O19267" s="13">
        <v>2019</v>
      </c>
    </row>
    <row r="19268" spans="1:15" x14ac:dyDescent="0.25">
      <c r="A19268" t="s">
        <v>1245</v>
      </c>
      <c r="C19268" t="s">
        <v>1945</v>
      </c>
      <c r="E19268">
        <v>5</v>
      </c>
      <c r="F19268" t="s">
        <v>1269</v>
      </c>
      <c r="J19268" t="s">
        <v>23</v>
      </c>
      <c r="K19268">
        <v>1</v>
      </c>
      <c r="L19268">
        <v>99.13</v>
      </c>
      <c r="M19268">
        <v>5.7099999999999998E-2</v>
      </c>
      <c r="O19268" s="13">
        <v>2019</v>
      </c>
    </row>
    <row r="19269" spans="1:15" x14ac:dyDescent="0.25">
      <c r="A19269" t="s">
        <v>1245</v>
      </c>
      <c r="C19269" t="s">
        <v>1945</v>
      </c>
      <c r="E19269">
        <v>7</v>
      </c>
      <c r="F19269" t="s">
        <v>1255</v>
      </c>
      <c r="J19269" t="s">
        <v>23</v>
      </c>
      <c r="K19269">
        <v>5</v>
      </c>
      <c r="L19269">
        <v>281.3</v>
      </c>
      <c r="M19269">
        <v>0.16450000000000001</v>
      </c>
      <c r="O19269" s="13">
        <v>2019</v>
      </c>
    </row>
    <row r="19270" spans="1:15" x14ac:dyDescent="0.25">
      <c r="A19270" t="s">
        <v>1245</v>
      </c>
      <c r="C19270" t="s">
        <v>1946</v>
      </c>
      <c r="E19270">
        <v>2</v>
      </c>
      <c r="F19270" t="s">
        <v>1247</v>
      </c>
      <c r="J19270" t="s">
        <v>23</v>
      </c>
      <c r="K19270">
        <v>4</v>
      </c>
      <c r="L19270">
        <v>20.440000000000001</v>
      </c>
      <c r="M19270">
        <v>1.6E-2</v>
      </c>
      <c r="O19270" s="13">
        <v>2019</v>
      </c>
    </row>
    <row r="19271" spans="1:15" x14ac:dyDescent="0.25">
      <c r="A19271" t="s">
        <v>1245</v>
      </c>
      <c r="C19271" t="s">
        <v>1946</v>
      </c>
      <c r="E19271">
        <v>2</v>
      </c>
      <c r="F19271" t="s">
        <v>1247</v>
      </c>
      <c r="J19271" t="s">
        <v>23</v>
      </c>
      <c r="K19271">
        <v>1</v>
      </c>
      <c r="L19271">
        <v>65.13</v>
      </c>
      <c r="M19271">
        <v>5.0999999999999997E-2</v>
      </c>
      <c r="O19271" s="13">
        <v>2019</v>
      </c>
    </row>
    <row r="19272" spans="1:15" x14ac:dyDescent="0.25">
      <c r="A19272" t="s">
        <v>1245</v>
      </c>
      <c r="C19272" t="s">
        <v>1946</v>
      </c>
      <c r="E19272">
        <v>4</v>
      </c>
      <c r="F19272" t="s">
        <v>1249</v>
      </c>
      <c r="J19272" t="s">
        <v>23</v>
      </c>
      <c r="K19272">
        <v>1</v>
      </c>
      <c r="L19272">
        <v>68.400000000000006</v>
      </c>
      <c r="M19272">
        <v>3.9399999999999998E-2</v>
      </c>
      <c r="O19272" s="13">
        <v>2019</v>
      </c>
    </row>
    <row r="19273" spans="1:15" x14ac:dyDescent="0.25">
      <c r="A19273" t="s">
        <v>1245</v>
      </c>
      <c r="C19273" t="s">
        <v>1946</v>
      </c>
      <c r="E19273">
        <v>12</v>
      </c>
      <c r="F19273" t="s">
        <v>1253</v>
      </c>
      <c r="J19273" t="s">
        <v>23</v>
      </c>
      <c r="K19273">
        <v>1</v>
      </c>
      <c r="L19273">
        <v>61.2</v>
      </c>
      <c r="M19273">
        <v>8.3370000000000007E-3</v>
      </c>
      <c r="O19273" s="13">
        <v>2019</v>
      </c>
    </row>
    <row r="19274" spans="1:15" x14ac:dyDescent="0.25">
      <c r="A19274" t="s">
        <v>1245</v>
      </c>
      <c r="C19274" t="s">
        <v>1947</v>
      </c>
      <c r="E19274">
        <v>6</v>
      </c>
      <c r="F19274" t="s">
        <v>1250</v>
      </c>
      <c r="J19274" t="s">
        <v>23</v>
      </c>
      <c r="K19274">
        <v>2</v>
      </c>
      <c r="L19274">
        <v>21.7</v>
      </c>
      <c r="M19274">
        <v>1.7000000000000001E-2</v>
      </c>
      <c r="O19274" s="13">
        <v>2019</v>
      </c>
    </row>
    <row r="19275" spans="1:15" x14ac:dyDescent="0.25">
      <c r="A19275" t="s">
        <v>1245</v>
      </c>
      <c r="C19275" t="s">
        <v>1947</v>
      </c>
      <c r="E19275">
        <v>12</v>
      </c>
      <c r="F19275" t="s">
        <v>1253</v>
      </c>
      <c r="J19275" t="s">
        <v>23</v>
      </c>
      <c r="K19275">
        <v>1</v>
      </c>
      <c r="L19275">
        <v>61.2</v>
      </c>
      <c r="M19275">
        <v>8.3370000000000007E-3</v>
      </c>
      <c r="O19275" s="13">
        <v>2019</v>
      </c>
    </row>
    <row r="19276" spans="1:15" x14ac:dyDescent="0.25">
      <c r="A19276" t="s">
        <v>1245</v>
      </c>
      <c r="C19276" t="s">
        <v>1947</v>
      </c>
      <c r="E19276">
        <v>2</v>
      </c>
      <c r="F19276" t="s">
        <v>1247</v>
      </c>
      <c r="J19276" t="s">
        <v>23</v>
      </c>
      <c r="K19276">
        <v>6</v>
      </c>
      <c r="L19276">
        <v>390.78</v>
      </c>
      <c r="M19276">
        <v>0.30599999999999999</v>
      </c>
      <c r="O19276" s="13">
        <v>2019</v>
      </c>
    </row>
    <row r="19277" spans="1:15" x14ac:dyDescent="0.25">
      <c r="A19277" t="s">
        <v>1245</v>
      </c>
      <c r="C19277" t="s">
        <v>1947</v>
      </c>
      <c r="E19277">
        <v>2</v>
      </c>
      <c r="F19277" t="s">
        <v>1247</v>
      </c>
      <c r="J19277" t="s">
        <v>23</v>
      </c>
      <c r="K19277">
        <v>4</v>
      </c>
      <c r="L19277">
        <v>20.440000000000001</v>
      </c>
      <c r="M19277">
        <v>1.6E-2</v>
      </c>
      <c r="O19277" s="13">
        <v>2019</v>
      </c>
    </row>
    <row r="19278" spans="1:15" x14ac:dyDescent="0.25">
      <c r="A19278" t="s">
        <v>1245</v>
      </c>
      <c r="C19278" t="s">
        <v>1947</v>
      </c>
      <c r="E19278">
        <v>9</v>
      </c>
      <c r="F19278" t="s">
        <v>1256</v>
      </c>
      <c r="J19278" t="s">
        <v>23</v>
      </c>
      <c r="K19278">
        <v>2</v>
      </c>
      <c r="L19278">
        <v>78.12</v>
      </c>
      <c r="M19278">
        <v>6.4399999999999999E-2</v>
      </c>
      <c r="O19278" s="13">
        <v>2019</v>
      </c>
    </row>
    <row r="19279" spans="1:15" x14ac:dyDescent="0.25">
      <c r="A19279" t="s">
        <v>1245</v>
      </c>
      <c r="C19279" t="s">
        <v>1948</v>
      </c>
      <c r="E19279">
        <v>6</v>
      </c>
      <c r="F19279" t="s">
        <v>1250</v>
      </c>
      <c r="J19279" t="s">
        <v>23</v>
      </c>
      <c r="K19279">
        <v>1</v>
      </c>
      <c r="L19279">
        <v>10.85</v>
      </c>
      <c r="M19279">
        <v>8.5000000000000006E-3</v>
      </c>
      <c r="O19279" s="13">
        <v>2019</v>
      </c>
    </row>
    <row r="19280" spans="1:15" x14ac:dyDescent="0.25">
      <c r="A19280" t="s">
        <v>1245</v>
      </c>
      <c r="C19280" t="s">
        <v>1948</v>
      </c>
      <c r="E19280">
        <v>6</v>
      </c>
      <c r="F19280" t="s">
        <v>1250</v>
      </c>
      <c r="J19280" t="s">
        <v>23</v>
      </c>
      <c r="K19280">
        <v>5</v>
      </c>
      <c r="L19280">
        <v>545.9</v>
      </c>
      <c r="M19280">
        <v>0.42749999999999999</v>
      </c>
      <c r="O19280" s="13">
        <v>2019</v>
      </c>
    </row>
    <row r="19281" spans="1:15" x14ac:dyDescent="0.25">
      <c r="A19281" t="s">
        <v>1245</v>
      </c>
      <c r="C19281" t="s">
        <v>1948</v>
      </c>
      <c r="E19281">
        <v>2</v>
      </c>
      <c r="F19281" t="s">
        <v>1247</v>
      </c>
      <c r="J19281" t="s">
        <v>23</v>
      </c>
      <c r="K19281">
        <v>4</v>
      </c>
      <c r="L19281">
        <v>260.52</v>
      </c>
      <c r="M19281">
        <v>0.20399999999999999</v>
      </c>
      <c r="O19281" s="13">
        <v>2019</v>
      </c>
    </row>
    <row r="19282" spans="1:15" x14ac:dyDescent="0.25">
      <c r="A19282" t="s">
        <v>1245</v>
      </c>
      <c r="C19282" t="s">
        <v>1948</v>
      </c>
      <c r="E19282">
        <v>11</v>
      </c>
      <c r="F19282" t="s">
        <v>1274</v>
      </c>
      <c r="J19282" t="s">
        <v>23</v>
      </c>
      <c r="K19282">
        <v>11</v>
      </c>
      <c r="L19282">
        <v>548.35</v>
      </c>
      <c r="M19282">
        <v>0.4521</v>
      </c>
      <c r="O19282" s="13">
        <v>2019</v>
      </c>
    </row>
    <row r="19283" spans="1:15" x14ac:dyDescent="0.25">
      <c r="A19283" t="s">
        <v>1245</v>
      </c>
      <c r="C19283" t="s">
        <v>1948</v>
      </c>
      <c r="E19283">
        <v>3</v>
      </c>
      <c r="F19283" t="s">
        <v>1260</v>
      </c>
      <c r="J19283" t="s">
        <v>23</v>
      </c>
      <c r="K19283">
        <v>4</v>
      </c>
      <c r="L19283">
        <v>278.44</v>
      </c>
      <c r="M19283">
        <v>0.16039999999999999</v>
      </c>
      <c r="O19283" s="13">
        <v>2019</v>
      </c>
    </row>
    <row r="19284" spans="1:15" x14ac:dyDescent="0.25">
      <c r="A19284" t="s">
        <v>1245</v>
      </c>
      <c r="C19284" t="s">
        <v>1948</v>
      </c>
      <c r="E19284">
        <v>7</v>
      </c>
      <c r="F19284" t="s">
        <v>1255</v>
      </c>
      <c r="J19284" t="s">
        <v>23</v>
      </c>
      <c r="K19284">
        <v>12</v>
      </c>
      <c r="L19284">
        <v>675.12</v>
      </c>
      <c r="M19284">
        <v>0.39479999999999998</v>
      </c>
      <c r="O19284" s="13">
        <v>2019</v>
      </c>
    </row>
    <row r="19285" spans="1:15" x14ac:dyDescent="0.25">
      <c r="A19285" t="s">
        <v>1245</v>
      </c>
      <c r="C19285" t="s">
        <v>1949</v>
      </c>
      <c r="E19285">
        <v>5</v>
      </c>
      <c r="F19285" t="s">
        <v>1269</v>
      </c>
      <c r="J19285" t="s">
        <v>23</v>
      </c>
      <c r="K19285">
        <v>5</v>
      </c>
      <c r="L19285">
        <v>495.65</v>
      </c>
      <c r="M19285">
        <v>0.28549999999999998</v>
      </c>
      <c r="O19285" s="13">
        <v>2019</v>
      </c>
    </row>
    <row r="19286" spans="1:15" x14ac:dyDescent="0.25">
      <c r="A19286" t="s">
        <v>1245</v>
      </c>
      <c r="C19286" t="s">
        <v>1949</v>
      </c>
      <c r="E19286">
        <v>2</v>
      </c>
      <c r="F19286" t="s">
        <v>1247</v>
      </c>
      <c r="J19286" t="s">
        <v>23</v>
      </c>
      <c r="K19286">
        <v>2</v>
      </c>
      <c r="L19286">
        <v>130.26</v>
      </c>
      <c r="M19286">
        <v>0.10199999999999999</v>
      </c>
      <c r="O19286" s="13">
        <v>2019</v>
      </c>
    </row>
    <row r="19287" spans="1:15" x14ac:dyDescent="0.25">
      <c r="A19287" t="s">
        <v>1245</v>
      </c>
      <c r="C19287" t="s">
        <v>1949</v>
      </c>
      <c r="E19287">
        <v>6</v>
      </c>
      <c r="F19287" t="s">
        <v>1250</v>
      </c>
      <c r="J19287" t="s">
        <v>23</v>
      </c>
      <c r="K19287">
        <v>2</v>
      </c>
      <c r="L19287">
        <v>218.36</v>
      </c>
      <c r="M19287">
        <v>0.17100000000000001</v>
      </c>
      <c r="O19287" s="13">
        <v>2019</v>
      </c>
    </row>
    <row r="19288" spans="1:15" x14ac:dyDescent="0.25">
      <c r="A19288" t="s">
        <v>1245</v>
      </c>
      <c r="C19288" t="s">
        <v>1949</v>
      </c>
      <c r="E19288">
        <v>8</v>
      </c>
      <c r="F19288" t="s">
        <v>1251</v>
      </c>
      <c r="J19288" t="s">
        <v>23</v>
      </c>
      <c r="K19288">
        <v>9</v>
      </c>
      <c r="L19288">
        <v>495.54</v>
      </c>
      <c r="M19288">
        <v>0.2898</v>
      </c>
      <c r="O19288" s="13">
        <v>2019</v>
      </c>
    </row>
    <row r="19289" spans="1:15" x14ac:dyDescent="0.25">
      <c r="A19289" t="s">
        <v>1245</v>
      </c>
      <c r="C19289" t="s">
        <v>1949</v>
      </c>
      <c r="E19289">
        <v>4</v>
      </c>
      <c r="F19289" t="s">
        <v>1249</v>
      </c>
      <c r="J19289" t="s">
        <v>23</v>
      </c>
      <c r="K19289">
        <v>1</v>
      </c>
      <c r="L19289">
        <v>68.400000000000006</v>
      </c>
      <c r="M19289">
        <v>3.9399999999999998E-2</v>
      </c>
      <c r="O19289" s="13">
        <v>2019</v>
      </c>
    </row>
    <row r="19290" spans="1:15" x14ac:dyDescent="0.25">
      <c r="A19290" t="s">
        <v>1245</v>
      </c>
      <c r="C19290" t="s">
        <v>1949</v>
      </c>
      <c r="E19290">
        <v>7</v>
      </c>
      <c r="F19290" t="s">
        <v>1255</v>
      </c>
      <c r="J19290" t="s">
        <v>23</v>
      </c>
      <c r="K19290">
        <v>14</v>
      </c>
      <c r="L19290">
        <v>787.64</v>
      </c>
      <c r="M19290">
        <v>0.46060000000000001</v>
      </c>
      <c r="O19290" s="13">
        <v>2019</v>
      </c>
    </row>
    <row r="19291" spans="1:15" x14ac:dyDescent="0.25">
      <c r="A19291" t="s">
        <v>1245</v>
      </c>
      <c r="C19291" t="s">
        <v>1949</v>
      </c>
      <c r="E19291">
        <v>12</v>
      </c>
      <c r="F19291" t="s">
        <v>1253</v>
      </c>
      <c r="J19291" t="s">
        <v>23</v>
      </c>
      <c r="K19291">
        <v>1</v>
      </c>
      <c r="L19291">
        <v>61.2</v>
      </c>
      <c r="M19291">
        <v>8.3370000000000007E-3</v>
      </c>
      <c r="O19291" s="13">
        <v>2019</v>
      </c>
    </row>
    <row r="19292" spans="1:15" x14ac:dyDescent="0.25">
      <c r="A19292" t="s">
        <v>1245</v>
      </c>
      <c r="C19292" t="s">
        <v>1950</v>
      </c>
      <c r="E19292">
        <v>2</v>
      </c>
      <c r="F19292" t="s">
        <v>1247</v>
      </c>
      <c r="J19292" t="s">
        <v>23</v>
      </c>
      <c r="K19292">
        <v>7</v>
      </c>
      <c r="L19292">
        <v>455.91</v>
      </c>
      <c r="M19292">
        <v>0.35699999999999998</v>
      </c>
      <c r="O19292" s="13">
        <v>2019</v>
      </c>
    </row>
    <row r="19293" spans="1:15" x14ac:dyDescent="0.25">
      <c r="A19293" t="s">
        <v>1245</v>
      </c>
      <c r="C19293" t="s">
        <v>1950</v>
      </c>
      <c r="E19293">
        <v>6</v>
      </c>
      <c r="F19293" t="s">
        <v>1250</v>
      </c>
      <c r="J19293" t="s">
        <v>23</v>
      </c>
      <c r="K19293">
        <v>4</v>
      </c>
      <c r="L19293">
        <v>436.72</v>
      </c>
      <c r="M19293">
        <v>0.34200000000000003</v>
      </c>
      <c r="O19293" s="13">
        <v>2019</v>
      </c>
    </row>
    <row r="19294" spans="1:15" x14ac:dyDescent="0.25">
      <c r="A19294" t="s">
        <v>1245</v>
      </c>
      <c r="C19294" t="s">
        <v>1950</v>
      </c>
      <c r="E19294">
        <v>5</v>
      </c>
      <c r="F19294" t="s">
        <v>1269</v>
      </c>
      <c r="J19294" t="s">
        <v>23</v>
      </c>
      <c r="K19294">
        <v>9</v>
      </c>
      <c r="L19294">
        <v>892.17</v>
      </c>
      <c r="M19294">
        <v>0.51390000000000002</v>
      </c>
      <c r="O19294" s="13">
        <v>2019</v>
      </c>
    </row>
    <row r="19295" spans="1:15" x14ac:dyDescent="0.25">
      <c r="A19295" t="s">
        <v>1245</v>
      </c>
      <c r="C19295" t="s">
        <v>1950</v>
      </c>
      <c r="E19295">
        <v>7</v>
      </c>
      <c r="F19295" t="s">
        <v>1255</v>
      </c>
      <c r="J19295" t="s">
        <v>23</v>
      </c>
      <c r="K19295">
        <v>4</v>
      </c>
      <c r="L19295">
        <v>225.04</v>
      </c>
      <c r="M19295">
        <v>0.13159999999999999</v>
      </c>
      <c r="O19295" s="13">
        <v>2019</v>
      </c>
    </row>
    <row r="19296" spans="1:15" x14ac:dyDescent="0.25">
      <c r="A19296" t="s">
        <v>1245</v>
      </c>
      <c r="C19296" t="s">
        <v>1951</v>
      </c>
      <c r="E19296">
        <v>2</v>
      </c>
      <c r="F19296" t="s">
        <v>1247</v>
      </c>
      <c r="J19296" t="s">
        <v>23</v>
      </c>
      <c r="K19296">
        <v>2</v>
      </c>
      <c r="L19296">
        <v>130.26</v>
      </c>
      <c r="M19296">
        <v>0.10199999999999999</v>
      </c>
      <c r="O19296" s="13">
        <v>2019</v>
      </c>
    </row>
    <row r="19297" spans="1:15" x14ac:dyDescent="0.25">
      <c r="A19297" t="s">
        <v>1245</v>
      </c>
      <c r="C19297" t="s">
        <v>1951</v>
      </c>
      <c r="E19297">
        <v>12</v>
      </c>
      <c r="F19297" t="s">
        <v>1253</v>
      </c>
      <c r="J19297" t="s">
        <v>23</v>
      </c>
      <c r="K19297">
        <v>1</v>
      </c>
      <c r="L19297">
        <v>61.2</v>
      </c>
      <c r="M19297">
        <v>8.3370000000000007E-3</v>
      </c>
      <c r="O19297" s="13">
        <v>2019</v>
      </c>
    </row>
    <row r="19298" spans="1:15" x14ac:dyDescent="0.25">
      <c r="A19298" t="s">
        <v>1245</v>
      </c>
      <c r="C19298" t="s">
        <v>1952</v>
      </c>
      <c r="E19298">
        <v>8</v>
      </c>
      <c r="F19298" t="s">
        <v>1251</v>
      </c>
      <c r="J19298" t="s">
        <v>23</v>
      </c>
      <c r="K19298">
        <v>2</v>
      </c>
      <c r="L19298">
        <v>110.12</v>
      </c>
      <c r="M19298">
        <v>6.4399999999999999E-2</v>
      </c>
      <c r="O19298" s="13">
        <v>2019</v>
      </c>
    </row>
    <row r="19299" spans="1:15" x14ac:dyDescent="0.25">
      <c r="A19299" t="s">
        <v>1245</v>
      </c>
      <c r="C19299" t="s">
        <v>1952</v>
      </c>
      <c r="E19299">
        <v>3</v>
      </c>
      <c r="F19299" t="s">
        <v>1260</v>
      </c>
      <c r="J19299" t="s">
        <v>23</v>
      </c>
      <c r="K19299">
        <v>7</v>
      </c>
      <c r="L19299">
        <v>487.27</v>
      </c>
      <c r="M19299">
        <v>0.28070000000000001</v>
      </c>
      <c r="O19299" s="13">
        <v>2019</v>
      </c>
    </row>
    <row r="19300" spans="1:15" x14ac:dyDescent="0.25">
      <c r="A19300" t="s">
        <v>1245</v>
      </c>
      <c r="C19300" t="s">
        <v>1952</v>
      </c>
      <c r="E19300">
        <v>1</v>
      </c>
      <c r="F19300" t="s">
        <v>1252</v>
      </c>
      <c r="J19300" t="s">
        <v>23</v>
      </c>
      <c r="K19300">
        <v>10</v>
      </c>
      <c r="L19300">
        <v>329.9</v>
      </c>
      <c r="M19300">
        <v>0.27200000000000002</v>
      </c>
      <c r="O19300" s="13">
        <v>2019</v>
      </c>
    </row>
    <row r="19301" spans="1:15" x14ac:dyDescent="0.25">
      <c r="A19301" t="s">
        <v>1245</v>
      </c>
      <c r="C19301" t="s">
        <v>1952</v>
      </c>
      <c r="E19301">
        <v>2</v>
      </c>
      <c r="F19301" t="s">
        <v>1247</v>
      </c>
      <c r="J19301" t="s">
        <v>23</v>
      </c>
      <c r="K19301">
        <v>3</v>
      </c>
      <c r="L19301">
        <v>15.33</v>
      </c>
      <c r="M19301">
        <v>1.2E-2</v>
      </c>
      <c r="O19301" s="13">
        <v>2019</v>
      </c>
    </row>
    <row r="19302" spans="1:15" x14ac:dyDescent="0.25">
      <c r="A19302" t="s">
        <v>1245</v>
      </c>
      <c r="C19302" t="s">
        <v>1952</v>
      </c>
      <c r="E19302">
        <v>2</v>
      </c>
      <c r="F19302" t="s">
        <v>1247</v>
      </c>
      <c r="J19302" t="s">
        <v>23</v>
      </c>
      <c r="K19302">
        <v>9</v>
      </c>
      <c r="L19302">
        <v>586.16999999999996</v>
      </c>
      <c r="M19302">
        <v>0.45900000000000002</v>
      </c>
      <c r="O19302" s="13">
        <v>2019</v>
      </c>
    </row>
    <row r="19303" spans="1:15" x14ac:dyDescent="0.25">
      <c r="A19303" t="s">
        <v>1245</v>
      </c>
      <c r="C19303" t="s">
        <v>1953</v>
      </c>
      <c r="E19303">
        <v>2</v>
      </c>
      <c r="F19303" t="s">
        <v>1247</v>
      </c>
      <c r="J19303" t="s">
        <v>23</v>
      </c>
      <c r="K19303">
        <v>2</v>
      </c>
      <c r="L19303">
        <v>130.26</v>
      </c>
      <c r="M19303">
        <v>0.10199999999999999</v>
      </c>
      <c r="O19303" s="13">
        <v>2019</v>
      </c>
    </row>
    <row r="19304" spans="1:15" x14ac:dyDescent="0.25">
      <c r="A19304" t="s">
        <v>1245</v>
      </c>
      <c r="C19304" t="s">
        <v>1953</v>
      </c>
      <c r="E19304">
        <v>2</v>
      </c>
      <c r="F19304" t="s">
        <v>1247</v>
      </c>
      <c r="J19304" t="s">
        <v>23</v>
      </c>
      <c r="K19304">
        <v>8</v>
      </c>
      <c r="L19304">
        <v>40.880000000000003</v>
      </c>
      <c r="M19304">
        <v>3.2000000000000001E-2</v>
      </c>
      <c r="O19304" s="13">
        <v>2019</v>
      </c>
    </row>
    <row r="19305" spans="1:15" x14ac:dyDescent="0.25">
      <c r="A19305" t="s">
        <v>1245</v>
      </c>
      <c r="C19305" t="s">
        <v>1953</v>
      </c>
      <c r="E19305">
        <v>11</v>
      </c>
      <c r="F19305" t="s">
        <v>1274</v>
      </c>
      <c r="J19305" t="s">
        <v>23</v>
      </c>
      <c r="K19305">
        <v>2</v>
      </c>
      <c r="L19305">
        <v>99.7</v>
      </c>
      <c r="M19305">
        <v>8.2199999999999995E-2</v>
      </c>
      <c r="O19305" s="13">
        <v>2019</v>
      </c>
    </row>
    <row r="19306" spans="1:15" x14ac:dyDescent="0.25">
      <c r="A19306" t="s">
        <v>1245</v>
      </c>
      <c r="C19306" t="s">
        <v>1953</v>
      </c>
      <c r="E19306">
        <v>7</v>
      </c>
      <c r="F19306" t="s">
        <v>1255</v>
      </c>
      <c r="J19306" t="s">
        <v>23</v>
      </c>
      <c r="K19306">
        <v>4</v>
      </c>
      <c r="L19306">
        <v>225.04</v>
      </c>
      <c r="M19306">
        <v>0.13159999999999999</v>
      </c>
      <c r="O19306" s="13">
        <v>2019</v>
      </c>
    </row>
    <row r="19307" spans="1:15" x14ac:dyDescent="0.25">
      <c r="A19307" t="s">
        <v>1245</v>
      </c>
      <c r="C19307" t="s">
        <v>1953</v>
      </c>
      <c r="E19307">
        <v>8</v>
      </c>
      <c r="F19307" t="s">
        <v>1251</v>
      </c>
      <c r="J19307" t="s">
        <v>23</v>
      </c>
      <c r="K19307">
        <v>5</v>
      </c>
      <c r="L19307">
        <v>275.3</v>
      </c>
      <c r="M19307">
        <v>0.161</v>
      </c>
      <c r="O19307" s="13">
        <v>2019</v>
      </c>
    </row>
    <row r="19308" spans="1:15" x14ac:dyDescent="0.25">
      <c r="A19308" t="s">
        <v>1245</v>
      </c>
      <c r="C19308" t="s">
        <v>1953</v>
      </c>
      <c r="E19308">
        <v>5</v>
      </c>
      <c r="F19308" t="s">
        <v>1269</v>
      </c>
      <c r="J19308" t="s">
        <v>23</v>
      </c>
      <c r="K19308">
        <v>1</v>
      </c>
      <c r="L19308">
        <v>99.13</v>
      </c>
      <c r="M19308">
        <v>5.7099999999999998E-2</v>
      </c>
      <c r="O19308" s="13">
        <v>2019</v>
      </c>
    </row>
    <row r="19309" spans="1:15" x14ac:dyDescent="0.25">
      <c r="A19309" t="s">
        <v>1245</v>
      </c>
      <c r="C19309" t="s">
        <v>1953</v>
      </c>
      <c r="E19309">
        <v>12</v>
      </c>
      <c r="F19309" t="s">
        <v>1253</v>
      </c>
      <c r="J19309" t="s">
        <v>23</v>
      </c>
      <c r="K19309">
        <v>1</v>
      </c>
      <c r="L19309">
        <v>61.2</v>
      </c>
      <c r="M19309">
        <v>8.3370000000000007E-3</v>
      </c>
      <c r="O19309" s="13">
        <v>2019</v>
      </c>
    </row>
    <row r="19310" spans="1:15" x14ac:dyDescent="0.25">
      <c r="A19310" t="s">
        <v>1245</v>
      </c>
      <c r="C19310" t="s">
        <v>1954</v>
      </c>
      <c r="E19310">
        <v>2</v>
      </c>
      <c r="F19310" t="s">
        <v>1247</v>
      </c>
      <c r="J19310" t="s">
        <v>23</v>
      </c>
      <c r="K19310">
        <v>5</v>
      </c>
      <c r="L19310">
        <v>325.64999999999998</v>
      </c>
      <c r="M19310">
        <v>0.255</v>
      </c>
      <c r="O19310" s="13">
        <v>2019</v>
      </c>
    </row>
    <row r="19311" spans="1:15" x14ac:dyDescent="0.25">
      <c r="A19311" t="s">
        <v>1245</v>
      </c>
      <c r="C19311" t="s">
        <v>1954</v>
      </c>
      <c r="E19311">
        <v>8</v>
      </c>
      <c r="F19311" t="s">
        <v>1251</v>
      </c>
      <c r="J19311" t="s">
        <v>23</v>
      </c>
      <c r="K19311">
        <v>4</v>
      </c>
      <c r="L19311">
        <v>220.24</v>
      </c>
      <c r="M19311">
        <v>0.1288</v>
      </c>
      <c r="O19311" s="13">
        <v>2019</v>
      </c>
    </row>
    <row r="19312" spans="1:15" x14ac:dyDescent="0.25">
      <c r="A19312" t="s">
        <v>1245</v>
      </c>
      <c r="C19312" t="s">
        <v>1955</v>
      </c>
      <c r="E19312">
        <v>3</v>
      </c>
      <c r="F19312" t="s">
        <v>1260</v>
      </c>
      <c r="J19312" t="s">
        <v>23</v>
      </c>
      <c r="K19312">
        <v>15</v>
      </c>
      <c r="L19312">
        <v>1044.1500000000001</v>
      </c>
      <c r="M19312">
        <v>0.60150000000000003</v>
      </c>
      <c r="O19312" s="13">
        <v>2019</v>
      </c>
    </row>
    <row r="19313" spans="1:15" x14ac:dyDescent="0.25">
      <c r="A19313" t="s">
        <v>1245</v>
      </c>
      <c r="C19313" t="s">
        <v>1955</v>
      </c>
      <c r="E19313">
        <v>7</v>
      </c>
      <c r="F19313" t="s">
        <v>1255</v>
      </c>
      <c r="J19313" t="s">
        <v>23</v>
      </c>
      <c r="K19313">
        <v>10</v>
      </c>
      <c r="L19313">
        <v>562.6</v>
      </c>
      <c r="M19313">
        <v>0.32900000000000001</v>
      </c>
      <c r="O19313" s="13">
        <v>2019</v>
      </c>
    </row>
    <row r="19314" spans="1:15" x14ac:dyDescent="0.25">
      <c r="A19314" t="s">
        <v>1245</v>
      </c>
      <c r="C19314" t="s">
        <v>1955</v>
      </c>
      <c r="E19314">
        <v>2</v>
      </c>
      <c r="F19314" t="s">
        <v>1247</v>
      </c>
      <c r="J19314" t="s">
        <v>23</v>
      </c>
      <c r="K19314">
        <v>9</v>
      </c>
      <c r="L19314">
        <v>586.16999999999996</v>
      </c>
      <c r="M19314">
        <v>0.45900000000000002</v>
      </c>
      <c r="O19314" s="13">
        <v>2019</v>
      </c>
    </row>
    <row r="19315" spans="1:15" x14ac:dyDescent="0.25">
      <c r="A19315" t="s">
        <v>1245</v>
      </c>
      <c r="C19315" t="s">
        <v>1955</v>
      </c>
      <c r="E19315">
        <v>12</v>
      </c>
      <c r="F19315" t="s">
        <v>1253</v>
      </c>
      <c r="J19315" t="s">
        <v>23</v>
      </c>
      <c r="K19315">
        <v>1</v>
      </c>
      <c r="L19315">
        <v>61.2</v>
      </c>
      <c r="M19315">
        <v>8.3370000000000007E-3</v>
      </c>
      <c r="O19315" s="13">
        <v>2019</v>
      </c>
    </row>
    <row r="19316" spans="1:15" x14ac:dyDescent="0.25">
      <c r="A19316" t="s">
        <v>1245</v>
      </c>
      <c r="C19316" t="s">
        <v>1956</v>
      </c>
      <c r="E19316">
        <v>12</v>
      </c>
      <c r="F19316" t="s">
        <v>1253</v>
      </c>
      <c r="J19316" t="s">
        <v>23</v>
      </c>
      <c r="K19316">
        <v>1</v>
      </c>
      <c r="L19316">
        <v>61.2</v>
      </c>
      <c r="M19316">
        <v>8.3370000000000007E-3</v>
      </c>
      <c r="O19316" s="13">
        <v>2019</v>
      </c>
    </row>
    <row r="19317" spans="1:15" x14ac:dyDescent="0.25">
      <c r="A19317" t="s">
        <v>1245</v>
      </c>
      <c r="C19317" t="s">
        <v>1956</v>
      </c>
      <c r="E19317">
        <v>3</v>
      </c>
      <c r="F19317" t="s">
        <v>1260</v>
      </c>
      <c r="J19317" t="s">
        <v>23</v>
      </c>
      <c r="K19317">
        <v>1</v>
      </c>
      <c r="L19317">
        <v>69.61</v>
      </c>
      <c r="M19317">
        <v>4.0099999999999997E-2</v>
      </c>
      <c r="O19317" s="13">
        <v>2019</v>
      </c>
    </row>
    <row r="19318" spans="1:15" x14ac:dyDescent="0.25">
      <c r="A19318" t="s">
        <v>1245</v>
      </c>
      <c r="C19318" t="s">
        <v>1956</v>
      </c>
      <c r="E19318">
        <v>1</v>
      </c>
      <c r="F19318" t="s">
        <v>1252</v>
      </c>
      <c r="J19318" t="s">
        <v>23</v>
      </c>
      <c r="K19318">
        <v>3</v>
      </c>
      <c r="L19318">
        <v>98.97</v>
      </c>
      <c r="M19318">
        <v>8.1600000000000006E-2</v>
      </c>
      <c r="O19318" s="13">
        <v>2019</v>
      </c>
    </row>
    <row r="19319" spans="1:15" x14ac:dyDescent="0.25">
      <c r="A19319" t="s">
        <v>1245</v>
      </c>
      <c r="C19319" t="s">
        <v>1956</v>
      </c>
      <c r="E19319">
        <v>8</v>
      </c>
      <c r="F19319" t="s">
        <v>1251</v>
      </c>
      <c r="J19319" t="s">
        <v>23</v>
      </c>
      <c r="K19319">
        <v>10</v>
      </c>
      <c r="L19319">
        <v>550.6</v>
      </c>
      <c r="M19319">
        <v>0.32200000000000001</v>
      </c>
      <c r="O19319" s="13">
        <v>2019</v>
      </c>
    </row>
    <row r="19320" spans="1:15" x14ac:dyDescent="0.25">
      <c r="A19320" t="s">
        <v>1245</v>
      </c>
      <c r="C19320" t="s">
        <v>1956</v>
      </c>
      <c r="E19320">
        <v>2</v>
      </c>
      <c r="F19320" t="s">
        <v>1247</v>
      </c>
      <c r="J19320" t="s">
        <v>23</v>
      </c>
      <c r="K19320">
        <v>5</v>
      </c>
      <c r="L19320">
        <v>325.64999999999998</v>
      </c>
      <c r="M19320">
        <v>0.255</v>
      </c>
      <c r="O19320" s="13">
        <v>2019</v>
      </c>
    </row>
    <row r="19321" spans="1:15" x14ac:dyDescent="0.25">
      <c r="A19321" t="s">
        <v>1245</v>
      </c>
      <c r="C19321" t="s">
        <v>1956</v>
      </c>
      <c r="E19321">
        <v>2</v>
      </c>
      <c r="F19321" t="s">
        <v>1247</v>
      </c>
      <c r="J19321" t="s">
        <v>23</v>
      </c>
      <c r="K19321">
        <v>2</v>
      </c>
      <c r="L19321">
        <v>10.220000000000001</v>
      </c>
      <c r="M19321">
        <v>8.0000000000000002E-3</v>
      </c>
      <c r="O19321" s="13">
        <v>2019</v>
      </c>
    </row>
    <row r="19322" spans="1:15" x14ac:dyDescent="0.25">
      <c r="A19322" t="s">
        <v>1245</v>
      </c>
      <c r="C19322" t="s">
        <v>1956</v>
      </c>
      <c r="E19322">
        <v>8</v>
      </c>
      <c r="F19322" t="s">
        <v>1251</v>
      </c>
      <c r="J19322" t="s">
        <v>23</v>
      </c>
      <c r="K19322">
        <v>2</v>
      </c>
      <c r="L19322">
        <v>110.12</v>
      </c>
      <c r="M19322">
        <v>6.4399999999999999E-2</v>
      </c>
      <c r="O19322" s="13">
        <v>2019</v>
      </c>
    </row>
    <row r="19323" spans="1:15" x14ac:dyDescent="0.25">
      <c r="A19323" t="s">
        <v>1245</v>
      </c>
      <c r="C19323" t="s">
        <v>1957</v>
      </c>
      <c r="E19323">
        <v>2</v>
      </c>
      <c r="F19323" t="s">
        <v>1247</v>
      </c>
      <c r="J19323" t="s">
        <v>23</v>
      </c>
      <c r="K19323">
        <v>1</v>
      </c>
      <c r="L19323">
        <v>5.1100000000000003</v>
      </c>
      <c r="M19323">
        <v>4.0000000000000001E-3</v>
      </c>
      <c r="O19323" s="13">
        <v>2019</v>
      </c>
    </row>
    <row r="19324" spans="1:15" x14ac:dyDescent="0.25">
      <c r="A19324" t="s">
        <v>1245</v>
      </c>
      <c r="C19324" t="s">
        <v>1957</v>
      </c>
      <c r="E19324">
        <v>2</v>
      </c>
      <c r="F19324" t="s">
        <v>1247</v>
      </c>
      <c r="J19324" t="s">
        <v>23</v>
      </c>
      <c r="K19324">
        <v>7</v>
      </c>
      <c r="L19324">
        <v>455.91</v>
      </c>
      <c r="M19324">
        <v>0.35699999999999998</v>
      </c>
      <c r="O19324" s="13">
        <v>2019</v>
      </c>
    </row>
    <row r="19325" spans="1:15" x14ac:dyDescent="0.25">
      <c r="A19325" t="s">
        <v>1245</v>
      </c>
      <c r="C19325" t="s">
        <v>1957</v>
      </c>
      <c r="E19325">
        <v>4</v>
      </c>
      <c r="F19325" t="s">
        <v>1249</v>
      </c>
      <c r="J19325" t="s">
        <v>23</v>
      </c>
      <c r="K19325">
        <v>14</v>
      </c>
      <c r="L19325">
        <v>957.6</v>
      </c>
      <c r="M19325">
        <v>0.55159999999999998</v>
      </c>
      <c r="O19325" s="13">
        <v>2019</v>
      </c>
    </row>
    <row r="19326" spans="1:15" x14ac:dyDescent="0.25">
      <c r="A19326" t="s">
        <v>1245</v>
      </c>
      <c r="C19326" t="s">
        <v>1957</v>
      </c>
      <c r="E19326">
        <v>11</v>
      </c>
      <c r="F19326" t="s">
        <v>1274</v>
      </c>
      <c r="J19326" t="s">
        <v>23</v>
      </c>
      <c r="K19326">
        <v>5</v>
      </c>
      <c r="L19326">
        <v>249.25</v>
      </c>
      <c r="M19326">
        <v>0.20549999999999999</v>
      </c>
      <c r="O19326" s="13">
        <v>2019</v>
      </c>
    </row>
    <row r="19327" spans="1:15" x14ac:dyDescent="0.25">
      <c r="A19327" t="s">
        <v>1245</v>
      </c>
      <c r="C19327" t="s">
        <v>1957</v>
      </c>
      <c r="E19327">
        <v>12</v>
      </c>
      <c r="F19327" t="s">
        <v>1253</v>
      </c>
      <c r="J19327" t="s">
        <v>23</v>
      </c>
      <c r="K19327">
        <v>1</v>
      </c>
      <c r="L19327">
        <v>61.2</v>
      </c>
      <c r="M19327">
        <v>8.3370000000000007E-3</v>
      </c>
      <c r="O19327" s="13">
        <v>2019</v>
      </c>
    </row>
    <row r="19328" spans="1:15" x14ac:dyDescent="0.25">
      <c r="A19328" t="s">
        <v>1245</v>
      </c>
      <c r="C19328" t="s">
        <v>1958</v>
      </c>
      <c r="E19328">
        <v>6</v>
      </c>
      <c r="F19328" t="s">
        <v>1250</v>
      </c>
      <c r="J19328" t="s">
        <v>23</v>
      </c>
      <c r="K19328">
        <v>2</v>
      </c>
      <c r="L19328">
        <v>21.7</v>
      </c>
      <c r="M19328">
        <v>1.7000000000000001E-2</v>
      </c>
      <c r="O19328" s="13">
        <v>2019</v>
      </c>
    </row>
    <row r="19329" spans="1:15" x14ac:dyDescent="0.25">
      <c r="A19329" t="s">
        <v>1245</v>
      </c>
      <c r="C19329" t="s">
        <v>1958</v>
      </c>
      <c r="E19329">
        <v>2</v>
      </c>
      <c r="F19329" t="s">
        <v>1247</v>
      </c>
      <c r="J19329" t="s">
        <v>23</v>
      </c>
      <c r="K19329">
        <v>12</v>
      </c>
      <c r="L19329">
        <v>781.56</v>
      </c>
      <c r="M19329">
        <v>0.61199999999999999</v>
      </c>
      <c r="O19329" s="13">
        <v>2019</v>
      </c>
    </row>
    <row r="19330" spans="1:15" x14ac:dyDescent="0.25">
      <c r="A19330" t="s">
        <v>1245</v>
      </c>
      <c r="C19330" t="s">
        <v>1958</v>
      </c>
      <c r="E19330">
        <v>2</v>
      </c>
      <c r="F19330" t="s">
        <v>1247</v>
      </c>
      <c r="J19330" t="s">
        <v>23</v>
      </c>
      <c r="K19330">
        <v>4</v>
      </c>
      <c r="L19330">
        <v>260.52</v>
      </c>
      <c r="M19330">
        <v>0.20399999999999999</v>
      </c>
      <c r="O19330" s="13">
        <v>2019</v>
      </c>
    </row>
    <row r="19331" spans="1:15" x14ac:dyDescent="0.25">
      <c r="A19331" t="s">
        <v>1245</v>
      </c>
      <c r="C19331" t="s">
        <v>1958</v>
      </c>
      <c r="E19331">
        <v>4</v>
      </c>
      <c r="F19331" t="s">
        <v>1249</v>
      </c>
      <c r="J19331" t="s">
        <v>23</v>
      </c>
      <c r="K19331">
        <v>3</v>
      </c>
      <c r="L19331">
        <v>205.2</v>
      </c>
      <c r="M19331">
        <v>0.1182</v>
      </c>
      <c r="O19331" s="13">
        <v>2019</v>
      </c>
    </row>
    <row r="19332" spans="1:15" x14ac:dyDescent="0.25">
      <c r="A19332" t="s">
        <v>1245</v>
      </c>
      <c r="C19332" t="s">
        <v>1958</v>
      </c>
      <c r="E19332">
        <v>12</v>
      </c>
      <c r="F19332" t="s">
        <v>1253</v>
      </c>
      <c r="J19332" t="s">
        <v>23</v>
      </c>
      <c r="K19332">
        <v>1</v>
      </c>
      <c r="L19332">
        <v>61.2</v>
      </c>
      <c r="M19332">
        <v>8.3370000000000007E-3</v>
      </c>
      <c r="O19332" s="13">
        <v>2019</v>
      </c>
    </row>
    <row r="19333" spans="1:15" x14ac:dyDescent="0.25">
      <c r="A19333" t="s">
        <v>1245</v>
      </c>
      <c r="C19333" t="s">
        <v>1959</v>
      </c>
      <c r="E19333">
        <v>1</v>
      </c>
      <c r="F19333" t="s">
        <v>1252</v>
      </c>
      <c r="J19333" t="s">
        <v>23</v>
      </c>
      <c r="K19333">
        <v>4</v>
      </c>
      <c r="L19333">
        <v>131.96</v>
      </c>
      <c r="M19333">
        <v>0.10879999999999999</v>
      </c>
      <c r="O19333" s="13">
        <v>2019</v>
      </c>
    </row>
    <row r="19334" spans="1:15" x14ac:dyDescent="0.25">
      <c r="A19334" t="s">
        <v>1245</v>
      </c>
      <c r="C19334" t="s">
        <v>1959</v>
      </c>
      <c r="E19334">
        <v>5</v>
      </c>
      <c r="F19334" t="s">
        <v>1269</v>
      </c>
      <c r="J19334" t="s">
        <v>23</v>
      </c>
      <c r="K19334">
        <v>1</v>
      </c>
      <c r="L19334">
        <v>99.13</v>
      </c>
      <c r="M19334">
        <v>5.7099999999999998E-2</v>
      </c>
      <c r="O19334" s="13">
        <v>2019</v>
      </c>
    </row>
    <row r="19335" spans="1:15" x14ac:dyDescent="0.25">
      <c r="A19335" t="s">
        <v>1245</v>
      </c>
      <c r="C19335" t="s">
        <v>1959</v>
      </c>
      <c r="E19335">
        <v>2</v>
      </c>
      <c r="F19335" t="s">
        <v>1247</v>
      </c>
      <c r="J19335" t="s">
        <v>23</v>
      </c>
      <c r="K19335">
        <v>20</v>
      </c>
      <c r="L19335">
        <v>1302.5999999999999</v>
      </c>
      <c r="M19335">
        <v>1.02</v>
      </c>
      <c r="O19335" s="13">
        <v>2019</v>
      </c>
    </row>
    <row r="19336" spans="1:15" x14ac:dyDescent="0.25">
      <c r="A19336" t="s">
        <v>1245</v>
      </c>
      <c r="C19336" t="s">
        <v>1959</v>
      </c>
      <c r="E19336">
        <v>2</v>
      </c>
      <c r="F19336" t="s">
        <v>1247</v>
      </c>
      <c r="J19336" t="s">
        <v>23</v>
      </c>
      <c r="K19336">
        <v>4</v>
      </c>
      <c r="L19336">
        <v>20.440000000000001</v>
      </c>
      <c r="M19336">
        <v>1.6E-2</v>
      </c>
      <c r="O19336" s="13">
        <v>2019</v>
      </c>
    </row>
    <row r="19337" spans="1:15" x14ac:dyDescent="0.25">
      <c r="A19337" t="s">
        <v>1245</v>
      </c>
      <c r="C19337" t="s">
        <v>1960</v>
      </c>
      <c r="E19337">
        <v>2</v>
      </c>
      <c r="F19337" t="s">
        <v>1247</v>
      </c>
      <c r="J19337" t="s">
        <v>23</v>
      </c>
      <c r="K19337">
        <v>5</v>
      </c>
      <c r="L19337">
        <v>25.55</v>
      </c>
      <c r="M19337">
        <v>0.02</v>
      </c>
      <c r="O19337" s="13">
        <v>2019</v>
      </c>
    </row>
    <row r="19338" spans="1:15" x14ac:dyDescent="0.25">
      <c r="A19338" t="s">
        <v>1245</v>
      </c>
      <c r="C19338" t="s">
        <v>1960</v>
      </c>
      <c r="E19338">
        <v>6</v>
      </c>
      <c r="F19338" t="s">
        <v>1250</v>
      </c>
      <c r="J19338" t="s">
        <v>23</v>
      </c>
      <c r="K19338">
        <v>5</v>
      </c>
      <c r="L19338">
        <v>545.9</v>
      </c>
      <c r="M19338">
        <v>0.42749999999999999</v>
      </c>
      <c r="O19338" s="13">
        <v>2019</v>
      </c>
    </row>
    <row r="19339" spans="1:15" x14ac:dyDescent="0.25">
      <c r="A19339" t="s">
        <v>1245</v>
      </c>
      <c r="C19339" t="s">
        <v>1960</v>
      </c>
      <c r="E19339">
        <v>2</v>
      </c>
      <c r="F19339" t="s">
        <v>1247</v>
      </c>
      <c r="J19339" t="s">
        <v>23</v>
      </c>
      <c r="K19339">
        <v>5</v>
      </c>
      <c r="L19339">
        <v>325.64999999999998</v>
      </c>
      <c r="M19339">
        <v>0.255</v>
      </c>
      <c r="O19339" s="13">
        <v>2019</v>
      </c>
    </row>
    <row r="19340" spans="1:15" x14ac:dyDescent="0.25">
      <c r="A19340" t="s">
        <v>1245</v>
      </c>
      <c r="C19340" t="s">
        <v>1960</v>
      </c>
      <c r="E19340">
        <v>9</v>
      </c>
      <c r="F19340" t="s">
        <v>1256</v>
      </c>
      <c r="J19340" t="s">
        <v>23</v>
      </c>
      <c r="K19340">
        <v>6</v>
      </c>
      <c r="L19340">
        <v>234.36</v>
      </c>
      <c r="M19340">
        <v>0.19320000000000001</v>
      </c>
      <c r="O19340" s="13">
        <v>2019</v>
      </c>
    </row>
    <row r="19341" spans="1:15" x14ac:dyDescent="0.25">
      <c r="A19341" t="s">
        <v>1245</v>
      </c>
      <c r="C19341" t="s">
        <v>1960</v>
      </c>
      <c r="E19341">
        <v>4</v>
      </c>
      <c r="F19341" t="s">
        <v>1249</v>
      </c>
      <c r="J19341" t="s">
        <v>23</v>
      </c>
      <c r="K19341">
        <v>5</v>
      </c>
      <c r="L19341">
        <v>342</v>
      </c>
      <c r="M19341">
        <v>0.19700000000000001</v>
      </c>
      <c r="O19341" s="13">
        <v>2019</v>
      </c>
    </row>
    <row r="19342" spans="1:15" x14ac:dyDescent="0.25">
      <c r="A19342" t="s">
        <v>1245</v>
      </c>
      <c r="C19342" t="s">
        <v>1960</v>
      </c>
      <c r="E19342">
        <v>5</v>
      </c>
      <c r="F19342" t="s">
        <v>1269</v>
      </c>
      <c r="J19342" t="s">
        <v>23</v>
      </c>
      <c r="K19342">
        <v>3</v>
      </c>
      <c r="L19342">
        <v>297.39</v>
      </c>
      <c r="M19342">
        <v>0.17130000000000001</v>
      </c>
      <c r="O19342" s="13">
        <v>2019</v>
      </c>
    </row>
    <row r="19343" spans="1:15" x14ac:dyDescent="0.25">
      <c r="A19343" t="s">
        <v>1245</v>
      </c>
      <c r="C19343" t="s">
        <v>1960</v>
      </c>
      <c r="E19343">
        <v>11</v>
      </c>
      <c r="F19343" t="s">
        <v>1274</v>
      </c>
      <c r="J19343" t="s">
        <v>23</v>
      </c>
      <c r="K19343">
        <v>8</v>
      </c>
      <c r="L19343">
        <v>398.8</v>
      </c>
      <c r="M19343">
        <v>0.32879999999999998</v>
      </c>
      <c r="O19343" s="13">
        <v>2019</v>
      </c>
    </row>
    <row r="19344" spans="1:15" x14ac:dyDescent="0.25">
      <c r="A19344" t="s">
        <v>1245</v>
      </c>
      <c r="C19344" t="s">
        <v>1960</v>
      </c>
      <c r="E19344">
        <v>12</v>
      </c>
      <c r="F19344" t="s">
        <v>1253</v>
      </c>
      <c r="J19344" t="s">
        <v>23</v>
      </c>
      <c r="K19344">
        <v>1</v>
      </c>
      <c r="L19344">
        <v>61.2</v>
      </c>
      <c r="M19344">
        <v>8.3370000000000007E-3</v>
      </c>
      <c r="O19344" s="13">
        <v>2019</v>
      </c>
    </row>
    <row r="19345" spans="1:15" x14ac:dyDescent="0.25">
      <c r="A19345" t="s">
        <v>1245</v>
      </c>
      <c r="C19345" t="s">
        <v>1961</v>
      </c>
      <c r="E19345">
        <v>6</v>
      </c>
      <c r="F19345" t="s">
        <v>1250</v>
      </c>
      <c r="J19345" t="s">
        <v>23</v>
      </c>
      <c r="K19345">
        <v>7</v>
      </c>
      <c r="L19345">
        <v>764.26</v>
      </c>
      <c r="M19345">
        <v>0.59850000000000003</v>
      </c>
      <c r="O19345" s="13">
        <v>2019</v>
      </c>
    </row>
    <row r="19346" spans="1:15" x14ac:dyDescent="0.25">
      <c r="A19346" t="s">
        <v>1245</v>
      </c>
      <c r="C19346" t="s">
        <v>1961</v>
      </c>
      <c r="E19346">
        <v>8</v>
      </c>
      <c r="F19346" t="s">
        <v>1251</v>
      </c>
      <c r="J19346" t="s">
        <v>23</v>
      </c>
      <c r="K19346">
        <v>15</v>
      </c>
      <c r="L19346">
        <v>825.9</v>
      </c>
      <c r="M19346">
        <v>0.48299999999999998</v>
      </c>
      <c r="O19346" s="13">
        <v>2019</v>
      </c>
    </row>
    <row r="19347" spans="1:15" x14ac:dyDescent="0.25">
      <c r="A19347" t="s">
        <v>1245</v>
      </c>
      <c r="C19347" t="s">
        <v>1961</v>
      </c>
      <c r="E19347">
        <v>2</v>
      </c>
      <c r="F19347" t="s">
        <v>1247</v>
      </c>
      <c r="J19347" t="s">
        <v>23</v>
      </c>
      <c r="K19347">
        <v>6</v>
      </c>
      <c r="L19347">
        <v>390.78</v>
      </c>
      <c r="M19347">
        <v>0.30599999999999999</v>
      </c>
      <c r="O19347" s="13">
        <v>2019</v>
      </c>
    </row>
    <row r="19348" spans="1:15" x14ac:dyDescent="0.25">
      <c r="A19348" t="s">
        <v>1245</v>
      </c>
      <c r="C19348" t="s">
        <v>1961</v>
      </c>
      <c r="E19348">
        <v>2</v>
      </c>
      <c r="F19348" t="s">
        <v>1247</v>
      </c>
      <c r="J19348" t="s">
        <v>23</v>
      </c>
      <c r="K19348">
        <v>3</v>
      </c>
      <c r="L19348">
        <v>15.33</v>
      </c>
      <c r="M19348">
        <v>1.2E-2</v>
      </c>
      <c r="O19348" s="13">
        <v>2019</v>
      </c>
    </row>
    <row r="19349" spans="1:15" x14ac:dyDescent="0.25">
      <c r="A19349" t="s">
        <v>1245</v>
      </c>
      <c r="C19349" t="s">
        <v>1961</v>
      </c>
      <c r="E19349">
        <v>12</v>
      </c>
      <c r="F19349" t="s">
        <v>1253</v>
      </c>
      <c r="J19349" t="s">
        <v>23</v>
      </c>
      <c r="K19349">
        <v>1</v>
      </c>
      <c r="L19349">
        <v>61.2</v>
      </c>
      <c r="M19349">
        <v>8.3370000000000007E-3</v>
      </c>
      <c r="O19349" s="13">
        <v>2019</v>
      </c>
    </row>
    <row r="19350" spans="1:15" x14ac:dyDescent="0.25">
      <c r="A19350" t="s">
        <v>1245</v>
      </c>
      <c r="C19350" t="s">
        <v>1961</v>
      </c>
      <c r="E19350">
        <v>7</v>
      </c>
      <c r="F19350" t="s">
        <v>1255</v>
      </c>
      <c r="J19350" t="s">
        <v>23</v>
      </c>
      <c r="K19350">
        <v>8</v>
      </c>
      <c r="L19350">
        <v>450.08</v>
      </c>
      <c r="M19350">
        <v>0.26319999999999999</v>
      </c>
      <c r="O19350" s="13">
        <v>2019</v>
      </c>
    </row>
    <row r="19351" spans="1:15" x14ac:dyDescent="0.25">
      <c r="A19351" t="s">
        <v>1245</v>
      </c>
      <c r="C19351" t="s">
        <v>1962</v>
      </c>
      <c r="E19351">
        <v>8</v>
      </c>
      <c r="F19351" t="s">
        <v>1251</v>
      </c>
      <c r="J19351" t="s">
        <v>23</v>
      </c>
      <c r="K19351">
        <v>5</v>
      </c>
      <c r="L19351">
        <v>275.3</v>
      </c>
      <c r="M19351">
        <v>0.161</v>
      </c>
      <c r="O19351" s="13">
        <v>2019</v>
      </c>
    </row>
    <row r="19352" spans="1:15" x14ac:dyDescent="0.25">
      <c r="A19352" t="s">
        <v>1245</v>
      </c>
      <c r="C19352" t="s">
        <v>1962</v>
      </c>
      <c r="E19352">
        <v>5</v>
      </c>
      <c r="F19352" t="s">
        <v>1269</v>
      </c>
      <c r="J19352" t="s">
        <v>23</v>
      </c>
      <c r="K19352">
        <v>2</v>
      </c>
      <c r="L19352">
        <v>198.26</v>
      </c>
      <c r="M19352">
        <v>0.1142</v>
      </c>
      <c r="O19352" s="13">
        <v>2019</v>
      </c>
    </row>
    <row r="19353" spans="1:15" x14ac:dyDescent="0.25">
      <c r="A19353" t="s">
        <v>1245</v>
      </c>
      <c r="C19353" t="s">
        <v>1962</v>
      </c>
      <c r="E19353">
        <v>2</v>
      </c>
      <c r="F19353" t="s">
        <v>1247</v>
      </c>
      <c r="J19353" t="s">
        <v>23</v>
      </c>
      <c r="K19353">
        <v>12</v>
      </c>
      <c r="L19353">
        <v>781.56</v>
      </c>
      <c r="M19353">
        <v>0.61199999999999999</v>
      </c>
      <c r="O19353" s="13">
        <v>2019</v>
      </c>
    </row>
    <row r="19354" spans="1:15" x14ac:dyDescent="0.25">
      <c r="A19354" t="s">
        <v>1245</v>
      </c>
      <c r="C19354" t="s">
        <v>1962</v>
      </c>
      <c r="E19354">
        <v>2</v>
      </c>
      <c r="F19354" t="s">
        <v>1247</v>
      </c>
      <c r="J19354" t="s">
        <v>23</v>
      </c>
      <c r="K19354">
        <v>1</v>
      </c>
      <c r="L19354">
        <v>5.1100000000000003</v>
      </c>
      <c r="M19354">
        <v>4.0000000000000001E-3</v>
      </c>
      <c r="O19354" s="13">
        <v>2019</v>
      </c>
    </row>
    <row r="19355" spans="1:15" x14ac:dyDescent="0.25">
      <c r="A19355" t="s">
        <v>1245</v>
      </c>
      <c r="C19355" t="s">
        <v>1962</v>
      </c>
      <c r="E19355">
        <v>6</v>
      </c>
      <c r="F19355" t="s">
        <v>1250</v>
      </c>
      <c r="J19355" t="s">
        <v>23</v>
      </c>
      <c r="K19355">
        <v>2</v>
      </c>
      <c r="L19355">
        <v>218.36</v>
      </c>
      <c r="M19355">
        <v>0.17100000000000001</v>
      </c>
      <c r="O19355" s="13">
        <v>2019</v>
      </c>
    </row>
    <row r="19356" spans="1:15" x14ac:dyDescent="0.25">
      <c r="A19356" t="s">
        <v>1245</v>
      </c>
      <c r="C19356" t="s">
        <v>1962</v>
      </c>
      <c r="E19356">
        <v>6</v>
      </c>
      <c r="F19356" t="s">
        <v>1250</v>
      </c>
      <c r="J19356" t="s">
        <v>23</v>
      </c>
      <c r="K19356">
        <v>1</v>
      </c>
      <c r="L19356">
        <v>10.85</v>
      </c>
      <c r="M19356">
        <v>8.5000000000000006E-3</v>
      </c>
      <c r="O19356" s="13">
        <v>2019</v>
      </c>
    </row>
    <row r="19357" spans="1:15" x14ac:dyDescent="0.25">
      <c r="A19357" t="s">
        <v>1245</v>
      </c>
      <c r="C19357" t="s">
        <v>1963</v>
      </c>
      <c r="E19357">
        <v>7</v>
      </c>
      <c r="F19357" t="s">
        <v>1255</v>
      </c>
      <c r="J19357" t="s">
        <v>23</v>
      </c>
      <c r="K19357">
        <v>9</v>
      </c>
      <c r="L19357">
        <v>506.34</v>
      </c>
      <c r="M19357">
        <v>0.29609999999999997</v>
      </c>
      <c r="O19357" s="13">
        <v>2019</v>
      </c>
    </row>
    <row r="19358" spans="1:15" x14ac:dyDescent="0.25">
      <c r="A19358" t="s">
        <v>1245</v>
      </c>
      <c r="C19358" t="s">
        <v>1963</v>
      </c>
      <c r="E19358">
        <v>8</v>
      </c>
      <c r="F19358" t="s">
        <v>1251</v>
      </c>
      <c r="J19358" t="s">
        <v>23</v>
      </c>
      <c r="K19358">
        <v>3</v>
      </c>
      <c r="L19358">
        <v>165.18</v>
      </c>
      <c r="M19358">
        <v>9.6600000000000005E-2</v>
      </c>
      <c r="O19358" s="13">
        <v>2019</v>
      </c>
    </row>
    <row r="19359" spans="1:15" x14ac:dyDescent="0.25">
      <c r="A19359" t="s">
        <v>1245</v>
      </c>
      <c r="C19359" t="s">
        <v>1963</v>
      </c>
      <c r="E19359">
        <v>9</v>
      </c>
      <c r="F19359" t="s">
        <v>1256</v>
      </c>
      <c r="J19359" t="s">
        <v>23</v>
      </c>
      <c r="K19359">
        <v>6</v>
      </c>
      <c r="L19359">
        <v>234.36</v>
      </c>
      <c r="M19359">
        <v>0.19320000000000001</v>
      </c>
      <c r="O19359" s="13">
        <v>2019</v>
      </c>
    </row>
    <row r="19360" spans="1:15" x14ac:dyDescent="0.25">
      <c r="A19360" t="s">
        <v>1245</v>
      </c>
      <c r="C19360" t="s">
        <v>1963</v>
      </c>
      <c r="E19360">
        <v>2</v>
      </c>
      <c r="F19360" t="s">
        <v>1247</v>
      </c>
      <c r="J19360" t="s">
        <v>23</v>
      </c>
      <c r="K19360">
        <v>10</v>
      </c>
      <c r="L19360">
        <v>651.29999999999995</v>
      </c>
      <c r="M19360">
        <v>0.51</v>
      </c>
      <c r="O19360" s="13">
        <v>2019</v>
      </c>
    </row>
    <row r="19361" spans="1:15" x14ac:dyDescent="0.25">
      <c r="A19361" t="s">
        <v>1245</v>
      </c>
      <c r="C19361" t="s">
        <v>1963</v>
      </c>
      <c r="E19361">
        <v>2</v>
      </c>
      <c r="F19361" t="s">
        <v>1247</v>
      </c>
      <c r="J19361" t="s">
        <v>23</v>
      </c>
      <c r="K19361">
        <v>2</v>
      </c>
      <c r="L19361">
        <v>10.220000000000001</v>
      </c>
      <c r="M19361">
        <v>8.0000000000000002E-3</v>
      </c>
      <c r="O19361" s="13">
        <v>2019</v>
      </c>
    </row>
    <row r="19362" spans="1:15" x14ac:dyDescent="0.25">
      <c r="A19362" t="s">
        <v>1245</v>
      </c>
      <c r="C19362" t="s">
        <v>1964</v>
      </c>
      <c r="E19362">
        <v>2</v>
      </c>
      <c r="F19362" t="s">
        <v>1247</v>
      </c>
      <c r="J19362" t="s">
        <v>23</v>
      </c>
      <c r="K19362">
        <v>8</v>
      </c>
      <c r="L19362">
        <v>521.04</v>
      </c>
      <c r="M19362">
        <v>0.40799999999999997</v>
      </c>
      <c r="O19362" s="13">
        <v>2019</v>
      </c>
    </row>
    <row r="19363" spans="1:15" x14ac:dyDescent="0.25">
      <c r="A19363" t="s">
        <v>1245</v>
      </c>
      <c r="C19363" t="s">
        <v>1964</v>
      </c>
      <c r="E19363">
        <v>1</v>
      </c>
      <c r="F19363" t="s">
        <v>1252</v>
      </c>
      <c r="J19363" t="s">
        <v>23</v>
      </c>
      <c r="K19363">
        <v>1</v>
      </c>
      <c r="L19363">
        <v>32.99</v>
      </c>
      <c r="M19363">
        <v>2.7199999999999998E-2</v>
      </c>
      <c r="O19363" s="13">
        <v>2019</v>
      </c>
    </row>
    <row r="19364" spans="1:15" x14ac:dyDescent="0.25">
      <c r="A19364" t="s">
        <v>1245</v>
      </c>
      <c r="C19364" t="s">
        <v>1964</v>
      </c>
      <c r="E19364">
        <v>5</v>
      </c>
      <c r="F19364" t="s">
        <v>1269</v>
      </c>
      <c r="J19364" t="s">
        <v>23</v>
      </c>
      <c r="K19364">
        <v>5</v>
      </c>
      <c r="L19364">
        <v>495.65</v>
      </c>
      <c r="M19364">
        <v>0.28549999999999998</v>
      </c>
      <c r="O19364" s="13">
        <v>2019</v>
      </c>
    </row>
    <row r="19365" spans="1:15" x14ac:dyDescent="0.25">
      <c r="A19365" t="s">
        <v>1245</v>
      </c>
      <c r="C19365" t="s">
        <v>1965</v>
      </c>
      <c r="E19365">
        <v>5</v>
      </c>
      <c r="F19365" t="s">
        <v>1269</v>
      </c>
      <c r="J19365" t="s">
        <v>23</v>
      </c>
      <c r="K19365">
        <v>3</v>
      </c>
      <c r="L19365">
        <v>297.39</v>
      </c>
      <c r="M19365">
        <v>0.17130000000000001</v>
      </c>
      <c r="O19365" s="13">
        <v>2019</v>
      </c>
    </row>
    <row r="19366" spans="1:15" x14ac:dyDescent="0.25">
      <c r="A19366" t="s">
        <v>1245</v>
      </c>
      <c r="C19366" t="s">
        <v>1965</v>
      </c>
      <c r="E19366">
        <v>6</v>
      </c>
      <c r="F19366" t="s">
        <v>1250</v>
      </c>
      <c r="J19366" t="s">
        <v>23</v>
      </c>
      <c r="K19366">
        <v>3</v>
      </c>
      <c r="L19366">
        <v>327.54000000000002</v>
      </c>
      <c r="M19366">
        <v>0.25650000000000001</v>
      </c>
      <c r="O19366" s="13">
        <v>2019</v>
      </c>
    </row>
    <row r="19367" spans="1:15" x14ac:dyDescent="0.25">
      <c r="A19367" t="s">
        <v>1245</v>
      </c>
      <c r="C19367" t="s">
        <v>1965</v>
      </c>
      <c r="E19367">
        <v>2</v>
      </c>
      <c r="F19367" t="s">
        <v>1247</v>
      </c>
      <c r="J19367" t="s">
        <v>23</v>
      </c>
      <c r="K19367">
        <v>9</v>
      </c>
      <c r="L19367">
        <v>586.16999999999996</v>
      </c>
      <c r="M19367">
        <v>0.45900000000000002</v>
      </c>
      <c r="O19367" s="13">
        <v>2019</v>
      </c>
    </row>
    <row r="19368" spans="1:15" x14ac:dyDescent="0.25">
      <c r="A19368" t="s">
        <v>1245</v>
      </c>
      <c r="C19368" t="s">
        <v>1965</v>
      </c>
      <c r="E19368">
        <v>12</v>
      </c>
      <c r="F19368" t="s">
        <v>1253</v>
      </c>
      <c r="J19368" t="s">
        <v>23</v>
      </c>
      <c r="K19368">
        <v>1</v>
      </c>
      <c r="L19368">
        <v>61.2</v>
      </c>
      <c r="M19368">
        <v>8.3370000000000007E-3</v>
      </c>
      <c r="O19368" s="13">
        <v>2019</v>
      </c>
    </row>
    <row r="19369" spans="1:15" x14ac:dyDescent="0.25">
      <c r="A19369" t="s">
        <v>1245</v>
      </c>
      <c r="C19369" t="s">
        <v>1966</v>
      </c>
      <c r="E19369">
        <v>11</v>
      </c>
      <c r="F19369" t="s">
        <v>1274</v>
      </c>
      <c r="J19369" t="s">
        <v>23</v>
      </c>
      <c r="K19369">
        <v>6</v>
      </c>
      <c r="L19369">
        <v>299.10000000000002</v>
      </c>
      <c r="M19369">
        <v>0.24660000000000001</v>
      </c>
      <c r="O19369" s="13">
        <v>2019</v>
      </c>
    </row>
    <row r="19370" spans="1:15" x14ac:dyDescent="0.25">
      <c r="A19370" t="s">
        <v>1245</v>
      </c>
      <c r="C19370" t="s">
        <v>1966</v>
      </c>
      <c r="E19370">
        <v>4</v>
      </c>
      <c r="F19370" t="s">
        <v>1249</v>
      </c>
      <c r="J19370" t="s">
        <v>23</v>
      </c>
      <c r="K19370">
        <v>19</v>
      </c>
      <c r="L19370">
        <v>1299.5999999999999</v>
      </c>
      <c r="M19370">
        <v>0.74860000000000004</v>
      </c>
      <c r="O19370" s="13">
        <v>2019</v>
      </c>
    </row>
    <row r="19371" spans="1:15" x14ac:dyDescent="0.25">
      <c r="A19371" t="s">
        <v>1245</v>
      </c>
      <c r="C19371" t="s">
        <v>1966</v>
      </c>
      <c r="E19371">
        <v>2</v>
      </c>
      <c r="F19371" t="s">
        <v>1247</v>
      </c>
      <c r="J19371" t="s">
        <v>23</v>
      </c>
      <c r="K19371">
        <v>3</v>
      </c>
      <c r="L19371">
        <v>15.33</v>
      </c>
      <c r="M19371">
        <v>1.2E-2</v>
      </c>
      <c r="O19371" s="13">
        <v>2019</v>
      </c>
    </row>
    <row r="19372" spans="1:15" x14ac:dyDescent="0.25">
      <c r="A19372" t="s">
        <v>1245</v>
      </c>
      <c r="C19372" t="s">
        <v>1967</v>
      </c>
      <c r="E19372">
        <v>2</v>
      </c>
      <c r="F19372" t="s">
        <v>1247</v>
      </c>
      <c r="J19372" t="s">
        <v>23</v>
      </c>
      <c r="K19372">
        <v>18</v>
      </c>
      <c r="L19372">
        <v>1172.3399999999999</v>
      </c>
      <c r="M19372">
        <v>0.91800000000000004</v>
      </c>
      <c r="O19372" s="13">
        <v>2019</v>
      </c>
    </row>
    <row r="19373" spans="1:15" x14ac:dyDescent="0.25">
      <c r="A19373" t="s">
        <v>1245</v>
      </c>
      <c r="C19373" t="s">
        <v>1967</v>
      </c>
      <c r="E19373">
        <v>6</v>
      </c>
      <c r="F19373" t="s">
        <v>1250</v>
      </c>
      <c r="J19373" t="s">
        <v>23</v>
      </c>
      <c r="K19373">
        <v>2</v>
      </c>
      <c r="L19373">
        <v>218.36</v>
      </c>
      <c r="M19373">
        <v>0.17100000000000001</v>
      </c>
      <c r="O19373" s="13">
        <v>2019</v>
      </c>
    </row>
    <row r="19374" spans="1:15" x14ac:dyDescent="0.25">
      <c r="A19374" t="s">
        <v>1245</v>
      </c>
      <c r="C19374" t="s">
        <v>1967</v>
      </c>
      <c r="E19374">
        <v>2</v>
      </c>
      <c r="F19374" t="s">
        <v>1247</v>
      </c>
      <c r="J19374" t="s">
        <v>23</v>
      </c>
      <c r="K19374">
        <v>1</v>
      </c>
      <c r="L19374">
        <v>5.1100000000000003</v>
      </c>
      <c r="M19374">
        <v>4.0000000000000001E-3</v>
      </c>
      <c r="O19374" s="13">
        <v>2019</v>
      </c>
    </row>
    <row r="19375" spans="1:15" x14ac:dyDescent="0.25">
      <c r="A19375" t="s">
        <v>1245</v>
      </c>
      <c r="C19375" t="s">
        <v>1968</v>
      </c>
      <c r="E19375">
        <v>2</v>
      </c>
      <c r="F19375" t="s">
        <v>1247</v>
      </c>
      <c r="J19375" t="s">
        <v>23</v>
      </c>
      <c r="K19375">
        <v>2</v>
      </c>
      <c r="L19375">
        <v>130.26</v>
      </c>
      <c r="M19375">
        <v>0.10199999999999999</v>
      </c>
      <c r="O19375" s="13">
        <v>2019</v>
      </c>
    </row>
    <row r="19376" spans="1:15" x14ac:dyDescent="0.25">
      <c r="A19376" t="s">
        <v>1245</v>
      </c>
      <c r="C19376" t="s">
        <v>1968</v>
      </c>
      <c r="E19376">
        <v>6</v>
      </c>
      <c r="F19376" t="s">
        <v>1250</v>
      </c>
      <c r="J19376" t="s">
        <v>23</v>
      </c>
      <c r="K19376">
        <v>2</v>
      </c>
      <c r="L19376">
        <v>21.7</v>
      </c>
      <c r="M19376">
        <v>1.7000000000000001E-2</v>
      </c>
      <c r="O19376" s="13">
        <v>2019</v>
      </c>
    </row>
    <row r="19377" spans="1:15" x14ac:dyDescent="0.25">
      <c r="A19377" t="s">
        <v>1245</v>
      </c>
      <c r="C19377" t="s">
        <v>1968</v>
      </c>
      <c r="E19377">
        <v>7</v>
      </c>
      <c r="F19377" t="s">
        <v>1255</v>
      </c>
      <c r="J19377" t="s">
        <v>23</v>
      </c>
      <c r="K19377">
        <v>11</v>
      </c>
      <c r="L19377">
        <v>618.86</v>
      </c>
      <c r="M19377">
        <v>0.3619</v>
      </c>
      <c r="O19377" s="13">
        <v>2019</v>
      </c>
    </row>
    <row r="19378" spans="1:15" x14ac:dyDescent="0.25">
      <c r="A19378" t="s">
        <v>1245</v>
      </c>
      <c r="C19378" t="s">
        <v>1969</v>
      </c>
      <c r="E19378">
        <v>2</v>
      </c>
      <c r="F19378" t="s">
        <v>1247</v>
      </c>
      <c r="J19378" t="s">
        <v>23</v>
      </c>
      <c r="K19378">
        <v>8</v>
      </c>
      <c r="L19378">
        <v>521.04</v>
      </c>
      <c r="M19378">
        <v>0.40799999999999997</v>
      </c>
      <c r="O19378" s="13">
        <v>2019</v>
      </c>
    </row>
    <row r="19379" spans="1:15" x14ac:dyDescent="0.25">
      <c r="A19379" t="s">
        <v>1245</v>
      </c>
      <c r="C19379" t="s">
        <v>1969</v>
      </c>
      <c r="E19379">
        <v>8</v>
      </c>
      <c r="F19379" t="s">
        <v>1251</v>
      </c>
      <c r="J19379" t="s">
        <v>23</v>
      </c>
      <c r="K19379">
        <v>1</v>
      </c>
      <c r="L19379">
        <v>55.06</v>
      </c>
      <c r="M19379">
        <v>3.2199999999999999E-2</v>
      </c>
      <c r="O19379" s="13">
        <v>2019</v>
      </c>
    </row>
    <row r="19380" spans="1:15" x14ac:dyDescent="0.25">
      <c r="A19380" t="s">
        <v>1245</v>
      </c>
      <c r="C19380" t="s">
        <v>1969</v>
      </c>
      <c r="E19380">
        <v>4</v>
      </c>
      <c r="F19380" t="s">
        <v>1249</v>
      </c>
      <c r="J19380" t="s">
        <v>23</v>
      </c>
      <c r="K19380">
        <v>4</v>
      </c>
      <c r="L19380">
        <v>273.60000000000002</v>
      </c>
      <c r="M19380">
        <v>0.15759999999999999</v>
      </c>
      <c r="O19380" s="13">
        <v>2019</v>
      </c>
    </row>
    <row r="19381" spans="1:15" x14ac:dyDescent="0.25">
      <c r="A19381" t="s">
        <v>1245</v>
      </c>
      <c r="C19381" t="s">
        <v>1969</v>
      </c>
      <c r="E19381">
        <v>7</v>
      </c>
      <c r="F19381" t="s">
        <v>1255</v>
      </c>
      <c r="J19381" t="s">
        <v>23</v>
      </c>
      <c r="K19381">
        <v>8</v>
      </c>
      <c r="L19381">
        <v>450.08</v>
      </c>
      <c r="M19381">
        <v>0.26319999999999999</v>
      </c>
      <c r="O19381" s="13">
        <v>2019</v>
      </c>
    </row>
    <row r="19382" spans="1:15" x14ac:dyDescent="0.25">
      <c r="A19382" t="s">
        <v>1245</v>
      </c>
      <c r="C19382" t="s">
        <v>1969</v>
      </c>
      <c r="E19382">
        <v>12</v>
      </c>
      <c r="F19382" t="s">
        <v>1253</v>
      </c>
      <c r="J19382" t="s">
        <v>23</v>
      </c>
      <c r="K19382">
        <v>1</v>
      </c>
      <c r="L19382">
        <v>61.2</v>
      </c>
      <c r="M19382">
        <v>8.3370000000000007E-3</v>
      </c>
      <c r="O19382" s="13">
        <v>2019</v>
      </c>
    </row>
    <row r="19383" spans="1:15" x14ac:dyDescent="0.25">
      <c r="A19383" t="s">
        <v>1245</v>
      </c>
      <c r="C19383" t="s">
        <v>1970</v>
      </c>
      <c r="E19383">
        <v>2</v>
      </c>
      <c r="F19383" t="s">
        <v>1247</v>
      </c>
      <c r="J19383" t="s">
        <v>23</v>
      </c>
      <c r="K19383">
        <v>8</v>
      </c>
      <c r="L19383">
        <v>521.04</v>
      </c>
      <c r="M19383">
        <v>0.40799999999999997</v>
      </c>
      <c r="O19383" s="13">
        <v>2019</v>
      </c>
    </row>
    <row r="19384" spans="1:15" x14ac:dyDescent="0.25">
      <c r="A19384" t="s">
        <v>1245</v>
      </c>
      <c r="C19384" t="s">
        <v>1970</v>
      </c>
      <c r="E19384">
        <v>8</v>
      </c>
      <c r="F19384" t="s">
        <v>1251</v>
      </c>
      <c r="J19384" t="s">
        <v>23</v>
      </c>
      <c r="K19384">
        <v>5</v>
      </c>
      <c r="L19384">
        <v>275.3</v>
      </c>
      <c r="M19384">
        <v>0.161</v>
      </c>
      <c r="O19384" s="13">
        <v>2019</v>
      </c>
    </row>
    <row r="19385" spans="1:15" x14ac:dyDescent="0.25">
      <c r="A19385" t="s">
        <v>1245</v>
      </c>
      <c r="C19385" t="s">
        <v>1970</v>
      </c>
      <c r="E19385">
        <v>5</v>
      </c>
      <c r="F19385" t="s">
        <v>1269</v>
      </c>
      <c r="J19385" t="s">
        <v>23</v>
      </c>
      <c r="K19385">
        <v>2</v>
      </c>
      <c r="L19385">
        <v>198.26</v>
      </c>
      <c r="M19385">
        <v>0.1142</v>
      </c>
      <c r="O19385" s="13">
        <v>2019</v>
      </c>
    </row>
    <row r="19386" spans="1:15" x14ac:dyDescent="0.25">
      <c r="A19386" t="s">
        <v>1245</v>
      </c>
      <c r="C19386" t="s">
        <v>1970</v>
      </c>
      <c r="E19386">
        <v>11</v>
      </c>
      <c r="F19386" t="s">
        <v>1274</v>
      </c>
      <c r="J19386" t="s">
        <v>23</v>
      </c>
      <c r="K19386">
        <v>3</v>
      </c>
      <c r="L19386">
        <v>149.55000000000001</v>
      </c>
      <c r="M19386">
        <v>0.12330000000000001</v>
      </c>
      <c r="O19386" s="13">
        <v>2019</v>
      </c>
    </row>
    <row r="19387" spans="1:15" x14ac:dyDescent="0.25">
      <c r="A19387" t="s">
        <v>1245</v>
      </c>
      <c r="C19387" t="s">
        <v>1970</v>
      </c>
      <c r="E19387">
        <v>7</v>
      </c>
      <c r="F19387" t="s">
        <v>1255</v>
      </c>
      <c r="J19387" t="s">
        <v>23</v>
      </c>
      <c r="K19387">
        <v>1</v>
      </c>
      <c r="L19387">
        <v>56.26</v>
      </c>
      <c r="M19387">
        <v>3.2899999999999999E-2</v>
      </c>
      <c r="O19387" s="13">
        <v>2019</v>
      </c>
    </row>
    <row r="19388" spans="1:15" x14ac:dyDescent="0.25">
      <c r="A19388" t="s">
        <v>1245</v>
      </c>
      <c r="C19388" t="s">
        <v>1971</v>
      </c>
      <c r="E19388">
        <v>2</v>
      </c>
      <c r="F19388" t="s">
        <v>1247</v>
      </c>
      <c r="J19388" t="s">
        <v>23</v>
      </c>
      <c r="K19388">
        <v>18</v>
      </c>
      <c r="L19388">
        <v>1172.3399999999999</v>
      </c>
      <c r="M19388">
        <v>0.91800000000000004</v>
      </c>
      <c r="O19388" s="13">
        <v>2019</v>
      </c>
    </row>
    <row r="19389" spans="1:15" x14ac:dyDescent="0.25">
      <c r="A19389" t="s">
        <v>1245</v>
      </c>
      <c r="C19389" t="s">
        <v>1971</v>
      </c>
      <c r="E19389">
        <v>2</v>
      </c>
      <c r="F19389" t="s">
        <v>1247</v>
      </c>
      <c r="J19389" t="s">
        <v>23</v>
      </c>
      <c r="K19389">
        <v>5</v>
      </c>
      <c r="L19389">
        <v>25.55</v>
      </c>
      <c r="M19389">
        <v>0.02</v>
      </c>
      <c r="O19389" s="13">
        <v>2019</v>
      </c>
    </row>
    <row r="19390" spans="1:15" x14ac:dyDescent="0.25">
      <c r="A19390" t="s">
        <v>1245</v>
      </c>
      <c r="C19390" t="s">
        <v>1971</v>
      </c>
      <c r="E19390">
        <v>6</v>
      </c>
      <c r="F19390" t="s">
        <v>1250</v>
      </c>
      <c r="J19390" t="s">
        <v>23</v>
      </c>
      <c r="K19390">
        <v>3</v>
      </c>
      <c r="L19390">
        <v>327.54000000000002</v>
      </c>
      <c r="M19390">
        <v>0.25650000000000001</v>
      </c>
      <c r="O19390" s="13">
        <v>2019</v>
      </c>
    </row>
    <row r="19391" spans="1:15" x14ac:dyDescent="0.25">
      <c r="A19391" t="s">
        <v>1245</v>
      </c>
      <c r="C19391" t="s">
        <v>1971</v>
      </c>
      <c r="E19391">
        <v>9</v>
      </c>
      <c r="F19391" t="s">
        <v>1256</v>
      </c>
      <c r="J19391" t="s">
        <v>23</v>
      </c>
      <c r="K19391">
        <v>7</v>
      </c>
      <c r="L19391">
        <v>273.42</v>
      </c>
      <c r="M19391">
        <v>0.22539999999999999</v>
      </c>
      <c r="O19391" s="13">
        <v>2019</v>
      </c>
    </row>
    <row r="19392" spans="1:15" x14ac:dyDescent="0.25">
      <c r="A19392" t="s">
        <v>1245</v>
      </c>
      <c r="C19392" t="s">
        <v>1971</v>
      </c>
      <c r="E19392">
        <v>4</v>
      </c>
      <c r="F19392" t="s">
        <v>1249</v>
      </c>
      <c r="J19392" t="s">
        <v>23</v>
      </c>
      <c r="K19392">
        <v>3</v>
      </c>
      <c r="L19392">
        <v>205.2</v>
      </c>
      <c r="M19392">
        <v>0.1182</v>
      </c>
      <c r="O19392" s="13">
        <v>2019</v>
      </c>
    </row>
    <row r="19393" spans="1:15" x14ac:dyDescent="0.25">
      <c r="A19393" t="s">
        <v>1245</v>
      </c>
      <c r="C19393" t="s">
        <v>1971</v>
      </c>
      <c r="E19393">
        <v>12</v>
      </c>
      <c r="F19393" t="s">
        <v>1253</v>
      </c>
      <c r="J19393" t="s">
        <v>23</v>
      </c>
      <c r="K19393">
        <v>1</v>
      </c>
      <c r="L19393">
        <v>61.2</v>
      </c>
      <c r="M19393">
        <v>8.3370000000000007E-3</v>
      </c>
      <c r="O19393" s="13">
        <v>2019</v>
      </c>
    </row>
    <row r="19394" spans="1:15" x14ac:dyDescent="0.25">
      <c r="A19394" t="s">
        <v>1245</v>
      </c>
      <c r="C19394" t="s">
        <v>1972</v>
      </c>
      <c r="E19394">
        <v>2</v>
      </c>
      <c r="F19394" t="s">
        <v>1247</v>
      </c>
      <c r="J19394" t="s">
        <v>23</v>
      </c>
      <c r="K19394">
        <v>4</v>
      </c>
      <c r="L19394">
        <v>260.52</v>
      </c>
      <c r="M19394">
        <v>0.20399999999999999</v>
      </c>
      <c r="O19394" s="13">
        <v>2019</v>
      </c>
    </row>
    <row r="19395" spans="1:15" x14ac:dyDescent="0.25">
      <c r="A19395" t="s">
        <v>1245</v>
      </c>
      <c r="C19395" t="s">
        <v>1972</v>
      </c>
      <c r="E19395">
        <v>2</v>
      </c>
      <c r="F19395" t="s">
        <v>1247</v>
      </c>
      <c r="J19395" t="s">
        <v>23</v>
      </c>
      <c r="K19395">
        <v>3</v>
      </c>
      <c r="L19395">
        <v>15.33</v>
      </c>
      <c r="M19395">
        <v>1.2E-2</v>
      </c>
      <c r="O19395" s="13">
        <v>2019</v>
      </c>
    </row>
    <row r="19396" spans="1:15" x14ac:dyDescent="0.25">
      <c r="A19396" t="s">
        <v>1245</v>
      </c>
      <c r="C19396" t="s">
        <v>1973</v>
      </c>
      <c r="E19396">
        <v>2</v>
      </c>
      <c r="F19396" t="s">
        <v>1247</v>
      </c>
      <c r="J19396" t="s">
        <v>23</v>
      </c>
      <c r="K19396">
        <v>20</v>
      </c>
      <c r="L19396">
        <v>1302.5999999999999</v>
      </c>
      <c r="M19396">
        <v>1.02</v>
      </c>
      <c r="O19396" s="13">
        <v>2019</v>
      </c>
    </row>
    <row r="19397" spans="1:15" x14ac:dyDescent="0.25">
      <c r="A19397" t="s">
        <v>1245</v>
      </c>
      <c r="C19397" t="s">
        <v>1973</v>
      </c>
      <c r="E19397">
        <v>2</v>
      </c>
      <c r="F19397" t="s">
        <v>1247</v>
      </c>
      <c r="J19397" t="s">
        <v>23</v>
      </c>
      <c r="K19397">
        <v>18</v>
      </c>
      <c r="L19397">
        <v>1172.3399999999999</v>
      </c>
      <c r="M19397">
        <v>0.91800000000000004</v>
      </c>
      <c r="O19397" s="13">
        <v>2019</v>
      </c>
    </row>
    <row r="19398" spans="1:15" x14ac:dyDescent="0.25">
      <c r="A19398" t="s">
        <v>1245</v>
      </c>
      <c r="C19398" t="s">
        <v>1973</v>
      </c>
      <c r="E19398">
        <v>2</v>
      </c>
      <c r="F19398" t="s">
        <v>1247</v>
      </c>
      <c r="J19398" t="s">
        <v>23</v>
      </c>
      <c r="K19398">
        <v>2</v>
      </c>
      <c r="L19398">
        <v>10.220000000000001</v>
      </c>
      <c r="M19398">
        <v>8.0000000000000002E-3</v>
      </c>
      <c r="O19398" s="13">
        <v>2019</v>
      </c>
    </row>
    <row r="19399" spans="1:15" x14ac:dyDescent="0.25">
      <c r="A19399" t="s">
        <v>1245</v>
      </c>
      <c r="C19399" t="s">
        <v>1973</v>
      </c>
      <c r="E19399">
        <v>6</v>
      </c>
      <c r="F19399" t="s">
        <v>1250</v>
      </c>
      <c r="J19399" t="s">
        <v>23</v>
      </c>
      <c r="K19399">
        <v>6</v>
      </c>
      <c r="L19399">
        <v>655.08000000000004</v>
      </c>
      <c r="M19399">
        <v>0.51300000000000001</v>
      </c>
      <c r="O19399" s="13">
        <v>2019</v>
      </c>
    </row>
    <row r="19400" spans="1:15" x14ac:dyDescent="0.25">
      <c r="A19400" t="s">
        <v>1245</v>
      </c>
      <c r="C19400" t="s">
        <v>1973</v>
      </c>
      <c r="E19400">
        <v>8</v>
      </c>
      <c r="F19400" t="s">
        <v>1251</v>
      </c>
      <c r="J19400" t="s">
        <v>23</v>
      </c>
      <c r="K19400">
        <v>6</v>
      </c>
      <c r="L19400">
        <v>330.36</v>
      </c>
      <c r="M19400">
        <v>0.19320000000000001</v>
      </c>
      <c r="O19400" s="13">
        <v>2019</v>
      </c>
    </row>
    <row r="19401" spans="1:15" x14ac:dyDescent="0.25">
      <c r="A19401" t="s">
        <v>1245</v>
      </c>
      <c r="C19401" t="s">
        <v>1973</v>
      </c>
      <c r="E19401">
        <v>12</v>
      </c>
      <c r="F19401" t="s">
        <v>1253</v>
      </c>
      <c r="J19401" t="s">
        <v>23</v>
      </c>
      <c r="K19401">
        <v>1</v>
      </c>
      <c r="L19401">
        <v>61.2</v>
      </c>
      <c r="M19401">
        <v>8.3370000000000007E-3</v>
      </c>
      <c r="O19401" s="13">
        <v>2019</v>
      </c>
    </row>
    <row r="19402" spans="1:15" x14ac:dyDescent="0.25">
      <c r="A19402" t="s">
        <v>1245</v>
      </c>
      <c r="C19402" t="s">
        <v>1974</v>
      </c>
      <c r="E19402">
        <v>2</v>
      </c>
      <c r="F19402" t="s">
        <v>1247</v>
      </c>
      <c r="J19402" t="s">
        <v>23</v>
      </c>
      <c r="K19402">
        <v>9</v>
      </c>
      <c r="L19402">
        <v>586.16999999999996</v>
      </c>
      <c r="M19402">
        <v>0.45900000000000002</v>
      </c>
      <c r="O19402" s="13">
        <v>2019</v>
      </c>
    </row>
    <row r="19403" spans="1:15" x14ac:dyDescent="0.25">
      <c r="A19403" t="s">
        <v>1245</v>
      </c>
      <c r="C19403" t="s">
        <v>1974</v>
      </c>
      <c r="E19403">
        <v>6</v>
      </c>
      <c r="F19403" t="s">
        <v>1250</v>
      </c>
      <c r="J19403" t="s">
        <v>23</v>
      </c>
      <c r="K19403">
        <v>1</v>
      </c>
      <c r="L19403">
        <v>109.18</v>
      </c>
      <c r="M19403">
        <v>8.5500000000000007E-2</v>
      </c>
      <c r="O19403" s="13">
        <v>2019</v>
      </c>
    </row>
    <row r="19404" spans="1:15" x14ac:dyDescent="0.25">
      <c r="A19404" t="s">
        <v>1245</v>
      </c>
      <c r="C19404" t="s">
        <v>1974</v>
      </c>
      <c r="E19404">
        <v>8</v>
      </c>
      <c r="F19404" t="s">
        <v>1251</v>
      </c>
      <c r="J19404" t="s">
        <v>23</v>
      </c>
      <c r="K19404">
        <v>20</v>
      </c>
      <c r="L19404">
        <v>1101.2</v>
      </c>
      <c r="M19404">
        <v>0.64400000000000002</v>
      </c>
      <c r="O19404" s="13">
        <v>2019</v>
      </c>
    </row>
    <row r="19405" spans="1:15" x14ac:dyDescent="0.25">
      <c r="A19405" t="s">
        <v>1245</v>
      </c>
      <c r="C19405" t="s">
        <v>1974</v>
      </c>
      <c r="E19405">
        <v>8</v>
      </c>
      <c r="F19405" t="s">
        <v>1251</v>
      </c>
      <c r="J19405" t="s">
        <v>23</v>
      </c>
      <c r="K19405">
        <v>1</v>
      </c>
      <c r="L19405">
        <v>55.06</v>
      </c>
      <c r="M19405">
        <v>3.2199999999999999E-2</v>
      </c>
      <c r="O19405" s="13">
        <v>2019</v>
      </c>
    </row>
    <row r="19406" spans="1:15" x14ac:dyDescent="0.25">
      <c r="A19406" t="s">
        <v>1245</v>
      </c>
      <c r="C19406" t="s">
        <v>1975</v>
      </c>
      <c r="E19406">
        <v>2</v>
      </c>
      <c r="F19406" t="s">
        <v>1247</v>
      </c>
      <c r="J19406" t="s">
        <v>23</v>
      </c>
      <c r="K19406">
        <v>11</v>
      </c>
      <c r="L19406">
        <v>716.43</v>
      </c>
      <c r="M19406">
        <v>0.56100000000000005</v>
      </c>
      <c r="O19406" s="13">
        <v>2019</v>
      </c>
    </row>
    <row r="19407" spans="1:15" x14ac:dyDescent="0.25">
      <c r="A19407" t="s">
        <v>1245</v>
      </c>
      <c r="C19407" t="s">
        <v>1975</v>
      </c>
      <c r="E19407">
        <v>2</v>
      </c>
      <c r="F19407" t="s">
        <v>1247</v>
      </c>
      <c r="J19407" t="s">
        <v>23</v>
      </c>
      <c r="K19407">
        <v>2</v>
      </c>
      <c r="L19407">
        <v>10.220000000000001</v>
      </c>
      <c r="M19407">
        <v>8.0000000000000002E-3</v>
      </c>
      <c r="O19407" s="13">
        <v>2019</v>
      </c>
    </row>
    <row r="19408" spans="1:15" x14ac:dyDescent="0.25">
      <c r="A19408" t="s">
        <v>1245</v>
      </c>
      <c r="C19408" t="s">
        <v>1975</v>
      </c>
      <c r="E19408">
        <v>6</v>
      </c>
      <c r="F19408" t="s">
        <v>1250</v>
      </c>
      <c r="J19408" t="s">
        <v>23</v>
      </c>
      <c r="K19408">
        <v>2</v>
      </c>
      <c r="L19408">
        <v>21.7</v>
      </c>
      <c r="M19408">
        <v>1.7000000000000001E-2</v>
      </c>
      <c r="O19408" s="13">
        <v>2019</v>
      </c>
    </row>
    <row r="19409" spans="1:15" x14ac:dyDescent="0.25">
      <c r="A19409" t="s">
        <v>1245</v>
      </c>
      <c r="C19409" t="s">
        <v>1975</v>
      </c>
      <c r="E19409">
        <v>5</v>
      </c>
      <c r="F19409" t="s">
        <v>1269</v>
      </c>
      <c r="J19409" t="s">
        <v>23</v>
      </c>
      <c r="K19409">
        <v>2</v>
      </c>
      <c r="L19409">
        <v>198.26</v>
      </c>
      <c r="M19409">
        <v>0.1142</v>
      </c>
      <c r="O19409" s="13">
        <v>2019</v>
      </c>
    </row>
    <row r="19410" spans="1:15" x14ac:dyDescent="0.25">
      <c r="A19410" t="s">
        <v>1245</v>
      </c>
      <c r="C19410" t="s">
        <v>1975</v>
      </c>
      <c r="E19410">
        <v>9</v>
      </c>
      <c r="F19410" t="s">
        <v>1256</v>
      </c>
      <c r="J19410" t="s">
        <v>23</v>
      </c>
      <c r="K19410">
        <v>12</v>
      </c>
      <c r="L19410">
        <v>468.72</v>
      </c>
      <c r="M19410">
        <v>0.38640000000000002</v>
      </c>
      <c r="O19410" s="13">
        <v>2019</v>
      </c>
    </row>
    <row r="19411" spans="1:15" x14ac:dyDescent="0.25">
      <c r="A19411" t="s">
        <v>1245</v>
      </c>
      <c r="C19411" t="s">
        <v>1976</v>
      </c>
      <c r="E19411">
        <v>2</v>
      </c>
      <c r="F19411" t="s">
        <v>1247</v>
      </c>
      <c r="J19411" t="s">
        <v>23</v>
      </c>
      <c r="K19411">
        <v>4</v>
      </c>
      <c r="L19411">
        <v>260.52</v>
      </c>
      <c r="M19411">
        <v>0.20399999999999999</v>
      </c>
      <c r="O19411" s="13">
        <v>2019</v>
      </c>
    </row>
    <row r="19412" spans="1:15" x14ac:dyDescent="0.25">
      <c r="A19412" t="s">
        <v>1245</v>
      </c>
      <c r="C19412" t="s">
        <v>1976</v>
      </c>
      <c r="E19412">
        <v>2</v>
      </c>
      <c r="F19412" t="s">
        <v>1247</v>
      </c>
      <c r="J19412" t="s">
        <v>23</v>
      </c>
      <c r="K19412">
        <v>4</v>
      </c>
      <c r="L19412">
        <v>20.440000000000001</v>
      </c>
      <c r="M19412">
        <v>1.6E-2</v>
      </c>
      <c r="O19412" s="13">
        <v>2019</v>
      </c>
    </row>
    <row r="19413" spans="1:15" x14ac:dyDescent="0.25">
      <c r="A19413" t="s">
        <v>1245</v>
      </c>
      <c r="C19413" t="s">
        <v>1976</v>
      </c>
      <c r="E19413">
        <v>4</v>
      </c>
      <c r="F19413" t="s">
        <v>1249</v>
      </c>
      <c r="J19413" t="s">
        <v>23</v>
      </c>
      <c r="K19413">
        <v>1</v>
      </c>
      <c r="L19413">
        <v>68.400000000000006</v>
      </c>
      <c r="M19413">
        <v>3.9399999999999998E-2</v>
      </c>
      <c r="O19413" s="13">
        <v>2019</v>
      </c>
    </row>
    <row r="19414" spans="1:15" x14ac:dyDescent="0.25">
      <c r="A19414" t="s">
        <v>1245</v>
      </c>
      <c r="C19414" t="s">
        <v>1976</v>
      </c>
      <c r="E19414">
        <v>11</v>
      </c>
      <c r="F19414" t="s">
        <v>1274</v>
      </c>
      <c r="J19414" t="s">
        <v>23</v>
      </c>
      <c r="K19414">
        <v>3</v>
      </c>
      <c r="L19414">
        <v>149.55000000000001</v>
      </c>
      <c r="M19414">
        <v>0.12330000000000001</v>
      </c>
      <c r="O19414" s="13">
        <v>2019</v>
      </c>
    </row>
    <row r="19415" spans="1:15" x14ac:dyDescent="0.25">
      <c r="A19415" t="s">
        <v>1245</v>
      </c>
      <c r="C19415" t="s">
        <v>1976</v>
      </c>
      <c r="E19415">
        <v>7</v>
      </c>
      <c r="F19415" t="s">
        <v>1255</v>
      </c>
      <c r="J19415" t="s">
        <v>23</v>
      </c>
      <c r="K19415">
        <v>5</v>
      </c>
      <c r="L19415">
        <v>281.3</v>
      </c>
      <c r="M19415">
        <v>0.16450000000000001</v>
      </c>
      <c r="O19415" s="13">
        <v>2019</v>
      </c>
    </row>
    <row r="19416" spans="1:15" x14ac:dyDescent="0.25">
      <c r="A19416" t="s">
        <v>1245</v>
      </c>
      <c r="C19416" t="s">
        <v>1976</v>
      </c>
      <c r="E19416">
        <v>12</v>
      </c>
      <c r="F19416" t="s">
        <v>1253</v>
      </c>
      <c r="J19416" t="s">
        <v>23</v>
      </c>
      <c r="K19416">
        <v>1</v>
      </c>
      <c r="L19416">
        <v>61.2</v>
      </c>
      <c r="M19416">
        <v>8.3370000000000007E-3</v>
      </c>
      <c r="O19416" s="13">
        <v>2019</v>
      </c>
    </row>
    <row r="19417" spans="1:15" x14ac:dyDescent="0.25">
      <c r="A19417" t="s">
        <v>1245</v>
      </c>
      <c r="C19417" t="s">
        <v>1977</v>
      </c>
      <c r="E19417">
        <v>2</v>
      </c>
      <c r="F19417" t="s">
        <v>1247</v>
      </c>
      <c r="J19417" t="s">
        <v>23</v>
      </c>
      <c r="K19417">
        <v>10</v>
      </c>
      <c r="L19417">
        <v>651.29999999999995</v>
      </c>
      <c r="M19417">
        <v>0.51</v>
      </c>
      <c r="O19417" s="13">
        <v>2019</v>
      </c>
    </row>
    <row r="19418" spans="1:15" x14ac:dyDescent="0.25">
      <c r="A19418" t="s">
        <v>1245</v>
      </c>
      <c r="C19418" t="s">
        <v>1977</v>
      </c>
      <c r="E19418">
        <v>6</v>
      </c>
      <c r="F19418" t="s">
        <v>1250</v>
      </c>
      <c r="J19418" t="s">
        <v>23</v>
      </c>
      <c r="K19418">
        <v>1</v>
      </c>
      <c r="L19418">
        <v>109.18</v>
      </c>
      <c r="M19418">
        <v>8.5500000000000007E-2</v>
      </c>
      <c r="O19418" s="13">
        <v>2019</v>
      </c>
    </row>
    <row r="19419" spans="1:15" x14ac:dyDescent="0.25">
      <c r="A19419" t="s">
        <v>1245</v>
      </c>
      <c r="C19419" t="s">
        <v>1977</v>
      </c>
      <c r="E19419">
        <v>3</v>
      </c>
      <c r="F19419" t="s">
        <v>1260</v>
      </c>
      <c r="J19419" t="s">
        <v>23</v>
      </c>
      <c r="K19419">
        <v>7</v>
      </c>
      <c r="L19419">
        <v>487.27</v>
      </c>
      <c r="M19419">
        <v>0.28070000000000001</v>
      </c>
      <c r="O19419" s="13">
        <v>2019</v>
      </c>
    </row>
    <row r="19420" spans="1:15" x14ac:dyDescent="0.25">
      <c r="A19420" t="s">
        <v>1245</v>
      </c>
      <c r="C19420" t="s">
        <v>1978</v>
      </c>
      <c r="E19420">
        <v>2</v>
      </c>
      <c r="F19420" t="s">
        <v>1247</v>
      </c>
      <c r="J19420" t="s">
        <v>23</v>
      </c>
      <c r="K19420">
        <v>13</v>
      </c>
      <c r="L19420">
        <v>846.69</v>
      </c>
      <c r="M19420">
        <v>0.66300000000000003</v>
      </c>
      <c r="O19420" s="13">
        <v>2019</v>
      </c>
    </row>
    <row r="19421" spans="1:15" x14ac:dyDescent="0.25">
      <c r="A19421" t="s">
        <v>1245</v>
      </c>
      <c r="C19421" t="s">
        <v>1978</v>
      </c>
      <c r="E19421">
        <v>6</v>
      </c>
      <c r="F19421" t="s">
        <v>1250</v>
      </c>
      <c r="J19421" t="s">
        <v>23</v>
      </c>
      <c r="K19421">
        <v>1</v>
      </c>
      <c r="L19421">
        <v>109.18</v>
      </c>
      <c r="M19421">
        <v>8.5500000000000007E-2</v>
      </c>
      <c r="O19421" s="13">
        <v>2019</v>
      </c>
    </row>
    <row r="19422" spans="1:15" x14ac:dyDescent="0.25">
      <c r="A19422" t="s">
        <v>1245</v>
      </c>
      <c r="C19422" t="s">
        <v>1978</v>
      </c>
      <c r="E19422">
        <v>9</v>
      </c>
      <c r="F19422" t="s">
        <v>1256</v>
      </c>
      <c r="J19422" t="s">
        <v>23</v>
      </c>
      <c r="K19422">
        <v>2</v>
      </c>
      <c r="L19422">
        <v>78.12</v>
      </c>
      <c r="M19422">
        <v>6.4399999999999999E-2</v>
      </c>
      <c r="O19422" s="13">
        <v>2019</v>
      </c>
    </row>
    <row r="19423" spans="1:15" x14ac:dyDescent="0.25">
      <c r="A19423" t="s">
        <v>1245</v>
      </c>
      <c r="C19423" t="s">
        <v>1979</v>
      </c>
      <c r="E19423">
        <v>2</v>
      </c>
      <c r="F19423" t="s">
        <v>1247</v>
      </c>
      <c r="J19423" t="s">
        <v>23</v>
      </c>
      <c r="K19423">
        <v>3</v>
      </c>
      <c r="L19423">
        <v>15.33</v>
      </c>
      <c r="M19423">
        <v>1.2E-2</v>
      </c>
      <c r="O19423" s="13">
        <v>2019</v>
      </c>
    </row>
    <row r="19424" spans="1:15" x14ac:dyDescent="0.25">
      <c r="A19424" t="s">
        <v>1245</v>
      </c>
      <c r="C19424" t="s">
        <v>1979</v>
      </c>
      <c r="E19424">
        <v>2</v>
      </c>
      <c r="F19424" t="s">
        <v>1247</v>
      </c>
      <c r="J19424" t="s">
        <v>23</v>
      </c>
      <c r="K19424">
        <v>9</v>
      </c>
      <c r="L19424">
        <v>586.16999999999996</v>
      </c>
      <c r="M19424">
        <v>0.45900000000000002</v>
      </c>
      <c r="O19424" s="13">
        <v>2019</v>
      </c>
    </row>
    <row r="19425" spans="1:15" x14ac:dyDescent="0.25">
      <c r="A19425" t="s">
        <v>1245</v>
      </c>
      <c r="C19425" t="s">
        <v>1979</v>
      </c>
      <c r="E19425">
        <v>8</v>
      </c>
      <c r="F19425" t="s">
        <v>1251</v>
      </c>
      <c r="J19425" t="s">
        <v>23</v>
      </c>
      <c r="K19425">
        <v>3</v>
      </c>
      <c r="L19425">
        <v>165.18</v>
      </c>
      <c r="M19425">
        <v>9.6600000000000005E-2</v>
      </c>
      <c r="O19425" s="13">
        <v>2019</v>
      </c>
    </row>
    <row r="19426" spans="1:15" x14ac:dyDescent="0.25">
      <c r="A19426" t="s">
        <v>1245</v>
      </c>
      <c r="C19426" t="s">
        <v>1979</v>
      </c>
      <c r="E19426">
        <v>7</v>
      </c>
      <c r="F19426" t="s">
        <v>1255</v>
      </c>
      <c r="J19426" t="s">
        <v>23</v>
      </c>
      <c r="K19426">
        <v>15</v>
      </c>
      <c r="L19426">
        <v>843.9</v>
      </c>
      <c r="M19426">
        <v>0.49349999999999999</v>
      </c>
      <c r="O19426" s="13">
        <v>2019</v>
      </c>
    </row>
    <row r="19427" spans="1:15" x14ac:dyDescent="0.25">
      <c r="A19427" t="s">
        <v>1245</v>
      </c>
      <c r="C19427" t="s">
        <v>1979</v>
      </c>
      <c r="E19427">
        <v>4</v>
      </c>
      <c r="F19427" t="s">
        <v>1249</v>
      </c>
      <c r="J19427" t="s">
        <v>23</v>
      </c>
      <c r="K19427">
        <v>1</v>
      </c>
      <c r="L19427">
        <v>68.400000000000006</v>
      </c>
      <c r="M19427">
        <v>3.9399999999999998E-2</v>
      </c>
      <c r="O19427" s="13">
        <v>2019</v>
      </c>
    </row>
    <row r="19428" spans="1:15" x14ac:dyDescent="0.25">
      <c r="A19428" t="s">
        <v>1245</v>
      </c>
      <c r="C19428" t="s">
        <v>1979</v>
      </c>
      <c r="E19428">
        <v>5</v>
      </c>
      <c r="F19428" t="s">
        <v>1269</v>
      </c>
      <c r="J19428" t="s">
        <v>23</v>
      </c>
      <c r="K19428">
        <v>1</v>
      </c>
      <c r="L19428">
        <v>99.13</v>
      </c>
      <c r="M19428">
        <v>5.7099999999999998E-2</v>
      </c>
      <c r="O19428" s="13">
        <v>2019</v>
      </c>
    </row>
    <row r="19429" spans="1:15" x14ac:dyDescent="0.25">
      <c r="A19429" t="s">
        <v>1245</v>
      </c>
      <c r="C19429" t="s">
        <v>1980</v>
      </c>
      <c r="E19429">
        <v>2</v>
      </c>
      <c r="F19429" t="s">
        <v>1247</v>
      </c>
      <c r="J19429" t="s">
        <v>23</v>
      </c>
      <c r="K19429">
        <v>7</v>
      </c>
      <c r="L19429">
        <v>35.770000000000003</v>
      </c>
      <c r="M19429">
        <v>2.8000000000000001E-2</v>
      </c>
      <c r="O19429" s="13">
        <v>2019</v>
      </c>
    </row>
    <row r="19430" spans="1:15" x14ac:dyDescent="0.25">
      <c r="A19430" t="s">
        <v>1245</v>
      </c>
      <c r="C19430" t="s">
        <v>1980</v>
      </c>
      <c r="E19430">
        <v>9</v>
      </c>
      <c r="F19430" t="s">
        <v>1256</v>
      </c>
      <c r="J19430" t="s">
        <v>23</v>
      </c>
      <c r="K19430">
        <v>1</v>
      </c>
      <c r="L19430">
        <v>39.06</v>
      </c>
      <c r="M19430">
        <v>3.2199999999999999E-2</v>
      </c>
      <c r="O19430" s="13">
        <v>2019</v>
      </c>
    </row>
    <row r="19431" spans="1:15" x14ac:dyDescent="0.25">
      <c r="A19431" t="s">
        <v>1245</v>
      </c>
      <c r="C19431" t="s">
        <v>1980</v>
      </c>
      <c r="E19431">
        <v>4</v>
      </c>
      <c r="F19431" t="s">
        <v>1249</v>
      </c>
      <c r="J19431" t="s">
        <v>23</v>
      </c>
      <c r="K19431">
        <v>1</v>
      </c>
      <c r="L19431">
        <v>68.400000000000006</v>
      </c>
      <c r="M19431">
        <v>3.9399999999999998E-2</v>
      </c>
      <c r="O19431" s="13">
        <v>2019</v>
      </c>
    </row>
    <row r="19432" spans="1:15" x14ac:dyDescent="0.25">
      <c r="A19432" t="s">
        <v>1245</v>
      </c>
      <c r="C19432" t="s">
        <v>1980</v>
      </c>
      <c r="E19432">
        <v>12</v>
      </c>
      <c r="F19432" t="s">
        <v>1253</v>
      </c>
      <c r="J19432" t="s">
        <v>23</v>
      </c>
      <c r="K19432">
        <v>1</v>
      </c>
      <c r="L19432">
        <v>61.2</v>
      </c>
      <c r="M19432">
        <v>8.3370000000000007E-3</v>
      </c>
      <c r="O19432" s="13">
        <v>2019</v>
      </c>
    </row>
    <row r="19433" spans="1:15" x14ac:dyDescent="0.25">
      <c r="A19433" t="s">
        <v>1245</v>
      </c>
      <c r="C19433" t="s">
        <v>1981</v>
      </c>
      <c r="E19433">
        <v>2</v>
      </c>
      <c r="F19433" t="s">
        <v>1247</v>
      </c>
      <c r="J19433" t="s">
        <v>23</v>
      </c>
      <c r="K19433">
        <v>5</v>
      </c>
      <c r="L19433">
        <v>25.55</v>
      </c>
      <c r="M19433">
        <v>0.02</v>
      </c>
      <c r="O19433" s="13">
        <v>2019</v>
      </c>
    </row>
    <row r="19434" spans="1:15" x14ac:dyDescent="0.25">
      <c r="A19434" t="s">
        <v>1245</v>
      </c>
      <c r="C19434" t="s">
        <v>1981</v>
      </c>
      <c r="E19434">
        <v>6</v>
      </c>
      <c r="F19434" t="s">
        <v>1250</v>
      </c>
      <c r="J19434" t="s">
        <v>23</v>
      </c>
      <c r="K19434">
        <v>5</v>
      </c>
      <c r="L19434">
        <v>545.9</v>
      </c>
      <c r="M19434">
        <v>0.42749999999999999</v>
      </c>
      <c r="O19434" s="13">
        <v>2019</v>
      </c>
    </row>
    <row r="19435" spans="1:15" x14ac:dyDescent="0.25">
      <c r="A19435" t="s">
        <v>1245</v>
      </c>
      <c r="C19435" t="s">
        <v>1981</v>
      </c>
      <c r="E19435">
        <v>9</v>
      </c>
      <c r="F19435" t="s">
        <v>1256</v>
      </c>
      <c r="J19435" t="s">
        <v>23</v>
      </c>
      <c r="K19435">
        <v>6</v>
      </c>
      <c r="L19435">
        <v>234.36</v>
      </c>
      <c r="M19435">
        <v>0.19320000000000001</v>
      </c>
      <c r="O19435" s="13">
        <v>2019</v>
      </c>
    </row>
    <row r="19436" spans="1:15" x14ac:dyDescent="0.25">
      <c r="A19436" t="s">
        <v>1245</v>
      </c>
      <c r="C19436" t="s">
        <v>1981</v>
      </c>
      <c r="E19436">
        <v>5</v>
      </c>
      <c r="F19436" t="s">
        <v>1269</v>
      </c>
      <c r="J19436" t="s">
        <v>23</v>
      </c>
      <c r="K19436">
        <v>4</v>
      </c>
      <c r="L19436">
        <v>396.52</v>
      </c>
      <c r="M19436">
        <v>0.22839999999999999</v>
      </c>
      <c r="O19436" s="13">
        <v>2019</v>
      </c>
    </row>
    <row r="19437" spans="1:15" x14ac:dyDescent="0.25">
      <c r="A19437" t="s">
        <v>1245</v>
      </c>
      <c r="C19437" t="s">
        <v>1981</v>
      </c>
      <c r="E19437">
        <v>7</v>
      </c>
      <c r="F19437" t="s">
        <v>1255</v>
      </c>
      <c r="J19437" t="s">
        <v>23</v>
      </c>
      <c r="K19437">
        <v>20</v>
      </c>
      <c r="L19437">
        <v>1125.2</v>
      </c>
      <c r="M19437">
        <v>0.65800000000000003</v>
      </c>
      <c r="O19437" s="13">
        <v>2019</v>
      </c>
    </row>
    <row r="19438" spans="1:15" x14ac:dyDescent="0.25">
      <c r="A19438" t="s">
        <v>1245</v>
      </c>
      <c r="C19438" t="s">
        <v>1981</v>
      </c>
      <c r="E19438">
        <v>7</v>
      </c>
      <c r="F19438" t="s">
        <v>1255</v>
      </c>
      <c r="J19438" t="s">
        <v>23</v>
      </c>
      <c r="K19438">
        <v>9</v>
      </c>
      <c r="L19438">
        <v>506.34</v>
      </c>
      <c r="M19438">
        <v>0.29609999999999997</v>
      </c>
      <c r="O19438" s="13">
        <v>2019</v>
      </c>
    </row>
    <row r="19439" spans="1:15" x14ac:dyDescent="0.25">
      <c r="A19439" t="s">
        <v>1245</v>
      </c>
      <c r="C19439" t="s">
        <v>1981</v>
      </c>
      <c r="E19439">
        <v>3</v>
      </c>
      <c r="F19439" t="s">
        <v>1260</v>
      </c>
      <c r="J19439" t="s">
        <v>23</v>
      </c>
      <c r="K19439">
        <v>6</v>
      </c>
      <c r="L19439">
        <v>417.66</v>
      </c>
      <c r="M19439">
        <v>0.24060000000000001</v>
      </c>
      <c r="O19439" s="13">
        <v>2019</v>
      </c>
    </row>
    <row r="19440" spans="1:15" x14ac:dyDescent="0.25">
      <c r="A19440" t="s">
        <v>1245</v>
      </c>
      <c r="C19440" t="s">
        <v>1981</v>
      </c>
      <c r="E19440">
        <v>12</v>
      </c>
      <c r="F19440" t="s">
        <v>1253</v>
      </c>
      <c r="J19440" t="s">
        <v>23</v>
      </c>
      <c r="K19440">
        <v>1</v>
      </c>
      <c r="L19440">
        <v>61.2</v>
      </c>
      <c r="M19440">
        <v>8.3370000000000007E-3</v>
      </c>
      <c r="O19440" s="13">
        <v>2019</v>
      </c>
    </row>
    <row r="19441" spans="1:15" x14ac:dyDescent="0.25">
      <c r="A19441" t="s">
        <v>1245</v>
      </c>
      <c r="C19441" t="s">
        <v>1982</v>
      </c>
      <c r="E19441">
        <v>2</v>
      </c>
      <c r="F19441" t="s">
        <v>1247</v>
      </c>
      <c r="J19441" t="s">
        <v>23</v>
      </c>
      <c r="K19441">
        <v>2</v>
      </c>
      <c r="L19441">
        <v>130.26</v>
      </c>
      <c r="M19441">
        <v>0.10199999999999999</v>
      </c>
      <c r="O19441" s="13">
        <v>2019</v>
      </c>
    </row>
    <row r="19442" spans="1:15" x14ac:dyDescent="0.25">
      <c r="A19442" t="s">
        <v>1245</v>
      </c>
      <c r="C19442" t="s">
        <v>1982</v>
      </c>
      <c r="E19442">
        <v>2</v>
      </c>
      <c r="F19442" t="s">
        <v>1247</v>
      </c>
      <c r="J19442" t="s">
        <v>23</v>
      </c>
      <c r="K19442">
        <v>1</v>
      </c>
      <c r="L19442">
        <v>5.1100000000000003</v>
      </c>
      <c r="M19442">
        <v>4.0000000000000001E-3</v>
      </c>
      <c r="O19442" s="13">
        <v>2019</v>
      </c>
    </row>
    <row r="19443" spans="1:15" x14ac:dyDescent="0.25">
      <c r="A19443" t="s">
        <v>1245</v>
      </c>
      <c r="C19443" t="s">
        <v>1982</v>
      </c>
      <c r="E19443">
        <v>6</v>
      </c>
      <c r="F19443" t="s">
        <v>1250</v>
      </c>
      <c r="J19443" t="s">
        <v>23</v>
      </c>
      <c r="K19443">
        <v>1</v>
      </c>
      <c r="L19443">
        <v>109.18</v>
      </c>
      <c r="M19443">
        <v>8.5500000000000007E-2</v>
      </c>
      <c r="O19443" s="13">
        <v>2019</v>
      </c>
    </row>
    <row r="19444" spans="1:15" x14ac:dyDescent="0.25">
      <c r="A19444" t="s">
        <v>1245</v>
      </c>
      <c r="C19444" t="s">
        <v>1982</v>
      </c>
      <c r="E19444">
        <v>9</v>
      </c>
      <c r="F19444" t="s">
        <v>1256</v>
      </c>
      <c r="J19444" t="s">
        <v>23</v>
      </c>
      <c r="K19444">
        <v>2</v>
      </c>
      <c r="L19444">
        <v>78.12</v>
      </c>
      <c r="M19444">
        <v>6.4399999999999999E-2</v>
      </c>
      <c r="O19444" s="13">
        <v>2019</v>
      </c>
    </row>
    <row r="19445" spans="1:15" x14ac:dyDescent="0.25">
      <c r="A19445" t="s">
        <v>1245</v>
      </c>
      <c r="C19445" t="s">
        <v>1982</v>
      </c>
      <c r="E19445">
        <v>11</v>
      </c>
      <c r="F19445" t="s">
        <v>1274</v>
      </c>
      <c r="J19445" t="s">
        <v>23</v>
      </c>
      <c r="K19445">
        <v>2</v>
      </c>
      <c r="L19445">
        <v>99.7</v>
      </c>
      <c r="M19445">
        <v>8.2199999999999995E-2</v>
      </c>
      <c r="O19445" s="13">
        <v>2019</v>
      </c>
    </row>
    <row r="19446" spans="1:15" x14ac:dyDescent="0.25">
      <c r="A19446" t="s">
        <v>1245</v>
      </c>
      <c r="C19446" t="s">
        <v>1983</v>
      </c>
      <c r="E19446">
        <v>2</v>
      </c>
      <c r="F19446" t="s">
        <v>1247</v>
      </c>
      <c r="J19446" t="s">
        <v>23</v>
      </c>
      <c r="K19446">
        <v>7</v>
      </c>
      <c r="L19446">
        <v>455.91</v>
      </c>
      <c r="M19446">
        <v>0.35699999999999998</v>
      </c>
      <c r="O19446" s="13">
        <v>2019</v>
      </c>
    </row>
    <row r="19447" spans="1:15" x14ac:dyDescent="0.25">
      <c r="A19447" t="s">
        <v>1245</v>
      </c>
      <c r="C19447" t="s">
        <v>1983</v>
      </c>
      <c r="E19447">
        <v>6</v>
      </c>
      <c r="F19447" t="s">
        <v>1250</v>
      </c>
      <c r="J19447" t="s">
        <v>23</v>
      </c>
      <c r="K19447">
        <v>3</v>
      </c>
      <c r="L19447">
        <v>327.54000000000002</v>
      </c>
      <c r="M19447">
        <v>0.25650000000000001</v>
      </c>
      <c r="O19447" s="13">
        <v>2019</v>
      </c>
    </row>
    <row r="19448" spans="1:15" x14ac:dyDescent="0.25">
      <c r="A19448" t="s">
        <v>1245</v>
      </c>
      <c r="C19448" t="s">
        <v>1983</v>
      </c>
      <c r="E19448">
        <v>11</v>
      </c>
      <c r="F19448" t="s">
        <v>1274</v>
      </c>
      <c r="J19448" t="s">
        <v>23</v>
      </c>
      <c r="K19448">
        <v>4</v>
      </c>
      <c r="L19448">
        <v>199.4</v>
      </c>
      <c r="M19448">
        <v>0.16439999999999999</v>
      </c>
      <c r="O19448" s="13">
        <v>2019</v>
      </c>
    </row>
    <row r="19449" spans="1:15" x14ac:dyDescent="0.25">
      <c r="A19449" t="s">
        <v>1245</v>
      </c>
      <c r="C19449" t="s">
        <v>1983</v>
      </c>
      <c r="E19449">
        <v>7</v>
      </c>
      <c r="F19449" t="s">
        <v>1255</v>
      </c>
      <c r="J19449" t="s">
        <v>23</v>
      </c>
      <c r="K19449">
        <v>13</v>
      </c>
      <c r="L19449">
        <v>731.38</v>
      </c>
      <c r="M19449">
        <v>0.42770000000000002</v>
      </c>
      <c r="O19449" s="13">
        <v>2019</v>
      </c>
    </row>
    <row r="19450" spans="1:15" x14ac:dyDescent="0.25">
      <c r="A19450" t="s">
        <v>1245</v>
      </c>
      <c r="C19450" t="s">
        <v>1983</v>
      </c>
      <c r="E19450">
        <v>12</v>
      </c>
      <c r="F19450" t="s">
        <v>1253</v>
      </c>
      <c r="J19450" t="s">
        <v>23</v>
      </c>
      <c r="K19450">
        <v>1</v>
      </c>
      <c r="L19450">
        <v>61.2</v>
      </c>
      <c r="M19450">
        <v>8.3370000000000007E-3</v>
      </c>
      <c r="O19450" s="13">
        <v>2019</v>
      </c>
    </row>
    <row r="19451" spans="1:15" x14ac:dyDescent="0.25">
      <c r="A19451" t="s">
        <v>1245</v>
      </c>
      <c r="C19451" t="s">
        <v>1984</v>
      </c>
      <c r="E19451">
        <v>6</v>
      </c>
      <c r="F19451" t="s">
        <v>1250</v>
      </c>
      <c r="J19451" t="s">
        <v>23</v>
      </c>
      <c r="K19451">
        <v>2</v>
      </c>
      <c r="L19451">
        <v>21.7</v>
      </c>
      <c r="M19451">
        <v>1.7000000000000001E-2</v>
      </c>
      <c r="O19451" s="13">
        <v>2019</v>
      </c>
    </row>
    <row r="19452" spans="1:15" x14ac:dyDescent="0.25">
      <c r="A19452" t="s">
        <v>1245</v>
      </c>
      <c r="C19452" t="s">
        <v>1984</v>
      </c>
      <c r="E19452">
        <v>6</v>
      </c>
      <c r="F19452" t="s">
        <v>1250</v>
      </c>
      <c r="J19452" t="s">
        <v>23</v>
      </c>
      <c r="K19452">
        <v>2</v>
      </c>
      <c r="L19452">
        <v>218.36</v>
      </c>
      <c r="M19452">
        <v>0.17100000000000001</v>
      </c>
      <c r="O19452" s="13">
        <v>2019</v>
      </c>
    </row>
    <row r="19453" spans="1:15" x14ac:dyDescent="0.25">
      <c r="A19453" t="s">
        <v>1245</v>
      </c>
      <c r="C19453" t="s">
        <v>1984</v>
      </c>
      <c r="E19453">
        <v>2</v>
      </c>
      <c r="F19453" t="s">
        <v>1247</v>
      </c>
      <c r="J19453" t="s">
        <v>23</v>
      </c>
      <c r="K19453">
        <v>5</v>
      </c>
      <c r="L19453">
        <v>325.64999999999998</v>
      </c>
      <c r="M19453">
        <v>0.255</v>
      </c>
      <c r="O19453" s="13">
        <v>2019</v>
      </c>
    </row>
    <row r="19454" spans="1:15" x14ac:dyDescent="0.25">
      <c r="A19454" t="s">
        <v>1245</v>
      </c>
      <c r="C19454" t="s">
        <v>1984</v>
      </c>
      <c r="E19454">
        <v>8</v>
      </c>
      <c r="F19454" t="s">
        <v>1251</v>
      </c>
      <c r="J19454" t="s">
        <v>23</v>
      </c>
      <c r="K19454">
        <v>2</v>
      </c>
      <c r="L19454">
        <v>110.12</v>
      </c>
      <c r="M19454">
        <v>6.4399999999999999E-2</v>
      </c>
      <c r="O19454" s="13">
        <v>2019</v>
      </c>
    </row>
    <row r="19455" spans="1:15" x14ac:dyDescent="0.25">
      <c r="A19455" t="s">
        <v>1245</v>
      </c>
      <c r="C19455" t="s">
        <v>1984</v>
      </c>
      <c r="E19455">
        <v>4</v>
      </c>
      <c r="F19455" t="s">
        <v>1249</v>
      </c>
      <c r="J19455" t="s">
        <v>23</v>
      </c>
      <c r="K19455">
        <v>1</v>
      </c>
      <c r="L19455">
        <v>68.400000000000006</v>
      </c>
      <c r="M19455">
        <v>3.9399999999999998E-2</v>
      </c>
      <c r="O19455" s="13">
        <v>2019</v>
      </c>
    </row>
    <row r="19456" spans="1:15" x14ac:dyDescent="0.25">
      <c r="A19456" t="s">
        <v>1245</v>
      </c>
      <c r="C19456" t="s">
        <v>1984</v>
      </c>
      <c r="E19456">
        <v>12</v>
      </c>
      <c r="F19456" t="s">
        <v>1253</v>
      </c>
      <c r="J19456" t="s">
        <v>23</v>
      </c>
      <c r="K19456">
        <v>1</v>
      </c>
      <c r="L19456">
        <v>61.2</v>
      </c>
      <c r="M19456">
        <v>8.3370000000000007E-3</v>
      </c>
      <c r="O19456" s="13">
        <v>2019</v>
      </c>
    </row>
    <row r="19457" spans="1:15" x14ac:dyDescent="0.25">
      <c r="A19457" t="s">
        <v>1245</v>
      </c>
      <c r="C19457" t="s">
        <v>1984</v>
      </c>
      <c r="E19457">
        <v>9</v>
      </c>
      <c r="F19457" t="s">
        <v>1256</v>
      </c>
      <c r="J19457" t="s">
        <v>23</v>
      </c>
      <c r="K19457">
        <v>10</v>
      </c>
      <c r="L19457">
        <v>390.6</v>
      </c>
      <c r="M19457">
        <v>0.32200000000000001</v>
      </c>
      <c r="O19457" s="13">
        <v>2019</v>
      </c>
    </row>
    <row r="19458" spans="1:15" x14ac:dyDescent="0.25">
      <c r="A19458" t="s">
        <v>1245</v>
      </c>
      <c r="C19458" t="s">
        <v>1985</v>
      </c>
      <c r="E19458">
        <v>2</v>
      </c>
      <c r="F19458" t="s">
        <v>1247</v>
      </c>
      <c r="J19458" t="s">
        <v>23</v>
      </c>
      <c r="K19458">
        <v>14</v>
      </c>
      <c r="L19458">
        <v>71.540000000000006</v>
      </c>
      <c r="M19458">
        <v>5.6000000000000001E-2</v>
      </c>
      <c r="O19458" s="13">
        <v>2019</v>
      </c>
    </row>
    <row r="19459" spans="1:15" x14ac:dyDescent="0.25">
      <c r="A19459" t="s">
        <v>1245</v>
      </c>
      <c r="C19459" t="s">
        <v>1985</v>
      </c>
      <c r="E19459">
        <v>2</v>
      </c>
      <c r="F19459" t="s">
        <v>1247</v>
      </c>
      <c r="J19459" t="s">
        <v>23</v>
      </c>
      <c r="K19459">
        <v>5</v>
      </c>
      <c r="L19459">
        <v>325.64999999999998</v>
      </c>
      <c r="M19459">
        <v>0.255</v>
      </c>
      <c r="O19459" s="13">
        <v>2019</v>
      </c>
    </row>
    <row r="19460" spans="1:15" x14ac:dyDescent="0.25">
      <c r="A19460" t="s">
        <v>1245</v>
      </c>
      <c r="C19460" t="s">
        <v>1985</v>
      </c>
      <c r="E19460">
        <v>6</v>
      </c>
      <c r="F19460" t="s">
        <v>1250</v>
      </c>
      <c r="J19460" t="s">
        <v>23</v>
      </c>
      <c r="K19460">
        <v>2</v>
      </c>
      <c r="L19460">
        <v>218.36</v>
      </c>
      <c r="M19460">
        <v>0.17100000000000001</v>
      </c>
      <c r="O19460" s="13">
        <v>2019</v>
      </c>
    </row>
    <row r="19461" spans="1:15" x14ac:dyDescent="0.25">
      <c r="A19461" t="s">
        <v>1245</v>
      </c>
      <c r="C19461" t="s">
        <v>1985</v>
      </c>
      <c r="E19461">
        <v>8</v>
      </c>
      <c r="F19461" t="s">
        <v>1251</v>
      </c>
      <c r="J19461" t="s">
        <v>23</v>
      </c>
      <c r="K19461">
        <v>4</v>
      </c>
      <c r="L19461">
        <v>220.24</v>
      </c>
      <c r="M19461">
        <v>0.1288</v>
      </c>
      <c r="O19461" s="13">
        <v>2019</v>
      </c>
    </row>
    <row r="19462" spans="1:15" x14ac:dyDescent="0.25">
      <c r="A19462" t="s">
        <v>1245</v>
      </c>
      <c r="C19462" t="s">
        <v>1985</v>
      </c>
      <c r="E19462">
        <v>9</v>
      </c>
      <c r="F19462" t="s">
        <v>1256</v>
      </c>
      <c r="J19462" t="s">
        <v>23</v>
      </c>
      <c r="K19462">
        <v>6</v>
      </c>
      <c r="L19462">
        <v>234.36</v>
      </c>
      <c r="M19462">
        <v>0.19320000000000001</v>
      </c>
      <c r="O19462" s="13">
        <v>2019</v>
      </c>
    </row>
    <row r="19463" spans="1:15" x14ac:dyDescent="0.25">
      <c r="A19463" t="s">
        <v>1245</v>
      </c>
      <c r="C19463" t="s">
        <v>1985</v>
      </c>
      <c r="E19463">
        <v>11</v>
      </c>
      <c r="F19463" t="s">
        <v>1274</v>
      </c>
      <c r="J19463" t="s">
        <v>23</v>
      </c>
      <c r="K19463">
        <v>6</v>
      </c>
      <c r="L19463">
        <v>299.10000000000002</v>
      </c>
      <c r="M19463">
        <v>0.24660000000000001</v>
      </c>
      <c r="O19463" s="13">
        <v>2019</v>
      </c>
    </row>
    <row r="19464" spans="1:15" x14ac:dyDescent="0.25">
      <c r="A19464" t="s">
        <v>1245</v>
      </c>
      <c r="C19464" t="s">
        <v>1985</v>
      </c>
      <c r="E19464">
        <v>12</v>
      </c>
      <c r="F19464" t="s">
        <v>1253</v>
      </c>
      <c r="J19464" t="s">
        <v>23</v>
      </c>
      <c r="K19464">
        <v>1</v>
      </c>
      <c r="L19464">
        <v>61.2</v>
      </c>
      <c r="M19464">
        <v>8.3370000000000007E-3</v>
      </c>
      <c r="O19464" s="13">
        <v>2019</v>
      </c>
    </row>
    <row r="19465" spans="1:15" x14ac:dyDescent="0.25">
      <c r="A19465" t="s">
        <v>1245</v>
      </c>
      <c r="C19465" t="s">
        <v>1986</v>
      </c>
      <c r="E19465">
        <v>2</v>
      </c>
      <c r="F19465" t="s">
        <v>1247</v>
      </c>
      <c r="J19465" t="s">
        <v>23</v>
      </c>
      <c r="K19465">
        <v>1</v>
      </c>
      <c r="L19465">
        <v>5.1100000000000003</v>
      </c>
      <c r="M19465">
        <v>4.0000000000000001E-3</v>
      </c>
      <c r="O19465" s="13">
        <v>2019</v>
      </c>
    </row>
    <row r="19466" spans="1:15" x14ac:dyDescent="0.25">
      <c r="A19466" t="s">
        <v>1245</v>
      </c>
      <c r="C19466" t="s">
        <v>1986</v>
      </c>
      <c r="E19466">
        <v>2</v>
      </c>
      <c r="F19466" t="s">
        <v>1247</v>
      </c>
      <c r="J19466" t="s">
        <v>23</v>
      </c>
      <c r="K19466">
        <v>8</v>
      </c>
      <c r="L19466">
        <v>521.04</v>
      </c>
      <c r="M19466">
        <v>0.40799999999999997</v>
      </c>
      <c r="O19466" s="13">
        <v>2019</v>
      </c>
    </row>
    <row r="19467" spans="1:15" x14ac:dyDescent="0.25">
      <c r="A19467" t="s">
        <v>1245</v>
      </c>
      <c r="C19467" t="s">
        <v>1986</v>
      </c>
      <c r="E19467">
        <v>6</v>
      </c>
      <c r="F19467" t="s">
        <v>1250</v>
      </c>
      <c r="J19467" t="s">
        <v>23</v>
      </c>
      <c r="K19467">
        <v>2</v>
      </c>
      <c r="L19467">
        <v>21.7</v>
      </c>
      <c r="M19467">
        <v>1.7000000000000001E-2</v>
      </c>
      <c r="O19467" s="13">
        <v>2019</v>
      </c>
    </row>
    <row r="19468" spans="1:15" x14ac:dyDescent="0.25">
      <c r="A19468" t="s">
        <v>1245</v>
      </c>
      <c r="C19468" t="s">
        <v>1986</v>
      </c>
      <c r="E19468">
        <v>8</v>
      </c>
      <c r="F19468" t="s">
        <v>1251</v>
      </c>
      <c r="J19468" t="s">
        <v>23</v>
      </c>
      <c r="K19468">
        <v>9</v>
      </c>
      <c r="L19468">
        <v>495.54</v>
      </c>
      <c r="M19468">
        <v>0.2898</v>
      </c>
      <c r="O19468" s="13">
        <v>2019</v>
      </c>
    </row>
    <row r="19469" spans="1:15" x14ac:dyDescent="0.25">
      <c r="A19469" t="s">
        <v>1245</v>
      </c>
      <c r="C19469" t="s">
        <v>1986</v>
      </c>
      <c r="E19469">
        <v>9</v>
      </c>
      <c r="F19469" t="s">
        <v>1256</v>
      </c>
      <c r="J19469" t="s">
        <v>23</v>
      </c>
      <c r="K19469">
        <v>13</v>
      </c>
      <c r="L19469">
        <v>507.78</v>
      </c>
      <c r="M19469">
        <v>0.41860000000000003</v>
      </c>
      <c r="O19469" s="13">
        <v>2019</v>
      </c>
    </row>
    <row r="19470" spans="1:15" x14ac:dyDescent="0.25">
      <c r="A19470" t="s">
        <v>1245</v>
      </c>
      <c r="C19470" t="s">
        <v>1986</v>
      </c>
      <c r="E19470">
        <v>7</v>
      </c>
      <c r="F19470" t="s">
        <v>1255</v>
      </c>
      <c r="J19470" t="s">
        <v>23</v>
      </c>
      <c r="K19470">
        <v>11</v>
      </c>
      <c r="L19470">
        <v>618.86</v>
      </c>
      <c r="M19470">
        <v>0.3619</v>
      </c>
      <c r="O19470" s="13">
        <v>2019</v>
      </c>
    </row>
    <row r="19471" spans="1:15" x14ac:dyDescent="0.25">
      <c r="A19471" t="s">
        <v>1245</v>
      </c>
      <c r="C19471" t="s">
        <v>1986</v>
      </c>
      <c r="E19471">
        <v>12</v>
      </c>
      <c r="F19471" t="s">
        <v>1253</v>
      </c>
      <c r="J19471" t="s">
        <v>23</v>
      </c>
      <c r="K19471">
        <v>1</v>
      </c>
      <c r="L19471">
        <v>61.2</v>
      </c>
      <c r="M19471">
        <v>8.3370000000000007E-3</v>
      </c>
      <c r="O19471" s="13">
        <v>2019</v>
      </c>
    </row>
    <row r="19472" spans="1:15" x14ac:dyDescent="0.25">
      <c r="A19472" t="s">
        <v>1245</v>
      </c>
      <c r="C19472" t="s">
        <v>1987</v>
      </c>
      <c r="E19472">
        <v>2</v>
      </c>
      <c r="F19472" t="s">
        <v>1247</v>
      </c>
      <c r="J19472" t="s">
        <v>23</v>
      </c>
      <c r="K19472">
        <v>6</v>
      </c>
      <c r="L19472">
        <v>30.66</v>
      </c>
      <c r="M19472">
        <v>2.4E-2</v>
      </c>
      <c r="O19472" s="13">
        <v>2019</v>
      </c>
    </row>
    <row r="19473" spans="1:15" x14ac:dyDescent="0.25">
      <c r="A19473" t="s">
        <v>1245</v>
      </c>
      <c r="C19473" t="s">
        <v>1987</v>
      </c>
      <c r="E19473">
        <v>2</v>
      </c>
      <c r="F19473" t="s">
        <v>1247</v>
      </c>
      <c r="J19473" t="s">
        <v>23</v>
      </c>
      <c r="K19473">
        <v>4</v>
      </c>
      <c r="L19473">
        <v>260.52</v>
      </c>
      <c r="M19473">
        <v>0.20399999999999999</v>
      </c>
      <c r="O19473" s="13">
        <v>2019</v>
      </c>
    </row>
    <row r="19474" spans="1:15" x14ac:dyDescent="0.25">
      <c r="A19474" t="s">
        <v>1245</v>
      </c>
      <c r="C19474" t="s">
        <v>1987</v>
      </c>
      <c r="E19474">
        <v>6</v>
      </c>
      <c r="F19474" t="s">
        <v>1250</v>
      </c>
      <c r="J19474" t="s">
        <v>23</v>
      </c>
      <c r="K19474">
        <v>1</v>
      </c>
      <c r="L19474">
        <v>10.85</v>
      </c>
      <c r="M19474">
        <v>8.5000000000000006E-3</v>
      </c>
      <c r="O19474" s="13">
        <v>2019</v>
      </c>
    </row>
    <row r="19475" spans="1:15" x14ac:dyDescent="0.25">
      <c r="A19475" t="s">
        <v>1245</v>
      </c>
      <c r="C19475" t="s">
        <v>1987</v>
      </c>
      <c r="E19475">
        <v>8</v>
      </c>
      <c r="F19475" t="s">
        <v>1251</v>
      </c>
      <c r="J19475" t="s">
        <v>23</v>
      </c>
      <c r="K19475">
        <v>5</v>
      </c>
      <c r="L19475">
        <v>275.3</v>
      </c>
      <c r="M19475">
        <v>0.161</v>
      </c>
      <c r="O19475" s="13">
        <v>2019</v>
      </c>
    </row>
    <row r="19476" spans="1:15" x14ac:dyDescent="0.25">
      <c r="A19476" t="s">
        <v>1245</v>
      </c>
      <c r="C19476" t="s">
        <v>1987</v>
      </c>
      <c r="E19476">
        <v>4</v>
      </c>
      <c r="F19476" t="s">
        <v>1249</v>
      </c>
      <c r="J19476" t="s">
        <v>23</v>
      </c>
      <c r="K19476">
        <v>12</v>
      </c>
      <c r="L19476">
        <v>820.8</v>
      </c>
      <c r="M19476">
        <v>0.4728</v>
      </c>
      <c r="O19476" s="13">
        <v>2019</v>
      </c>
    </row>
    <row r="19477" spans="1:15" x14ac:dyDescent="0.25">
      <c r="A19477" t="s">
        <v>1245</v>
      </c>
      <c r="C19477" t="s">
        <v>1987</v>
      </c>
      <c r="E19477">
        <v>5</v>
      </c>
      <c r="F19477" t="s">
        <v>1269</v>
      </c>
      <c r="J19477" t="s">
        <v>23</v>
      </c>
      <c r="K19477">
        <v>1</v>
      </c>
      <c r="L19477">
        <v>99.13</v>
      </c>
      <c r="M19477">
        <v>5.7099999999999998E-2</v>
      </c>
      <c r="O19477" s="13">
        <v>2019</v>
      </c>
    </row>
    <row r="19478" spans="1:15" x14ac:dyDescent="0.25">
      <c r="A19478" t="s">
        <v>1245</v>
      </c>
      <c r="C19478" t="s">
        <v>1987</v>
      </c>
      <c r="E19478">
        <v>7</v>
      </c>
      <c r="F19478" t="s">
        <v>1255</v>
      </c>
      <c r="J19478" t="s">
        <v>23</v>
      </c>
      <c r="K19478">
        <v>12</v>
      </c>
      <c r="L19478">
        <v>675.12</v>
      </c>
      <c r="M19478">
        <v>0.39479999999999998</v>
      </c>
      <c r="O19478" s="13">
        <v>2019</v>
      </c>
    </row>
    <row r="19479" spans="1:15" x14ac:dyDescent="0.25">
      <c r="A19479" t="s">
        <v>1245</v>
      </c>
      <c r="C19479" t="s">
        <v>1987</v>
      </c>
      <c r="E19479">
        <v>12</v>
      </c>
      <c r="F19479" t="s">
        <v>1253</v>
      </c>
      <c r="J19479" t="s">
        <v>23</v>
      </c>
      <c r="K19479">
        <v>1</v>
      </c>
      <c r="L19479">
        <v>61.2</v>
      </c>
      <c r="M19479">
        <v>8.3370000000000007E-3</v>
      </c>
      <c r="O19479" s="13">
        <v>2019</v>
      </c>
    </row>
    <row r="19480" spans="1:15" x14ac:dyDescent="0.25">
      <c r="A19480" t="s">
        <v>1245</v>
      </c>
      <c r="C19480" t="s">
        <v>1988</v>
      </c>
      <c r="E19480">
        <v>2</v>
      </c>
      <c r="F19480" t="s">
        <v>1247</v>
      </c>
      <c r="J19480" t="s">
        <v>23</v>
      </c>
      <c r="K19480">
        <v>11</v>
      </c>
      <c r="L19480">
        <v>716.43</v>
      </c>
      <c r="M19480">
        <v>0.56100000000000005</v>
      </c>
      <c r="O19480" s="13">
        <v>2019</v>
      </c>
    </row>
    <row r="19481" spans="1:15" x14ac:dyDescent="0.25">
      <c r="A19481" t="s">
        <v>1245</v>
      </c>
      <c r="C19481" t="s">
        <v>1988</v>
      </c>
      <c r="E19481">
        <v>11</v>
      </c>
      <c r="F19481" t="s">
        <v>1274</v>
      </c>
      <c r="J19481" t="s">
        <v>23</v>
      </c>
      <c r="K19481">
        <v>2</v>
      </c>
      <c r="L19481">
        <v>99.7</v>
      </c>
      <c r="M19481">
        <v>8.2199999999999995E-2</v>
      </c>
      <c r="O19481" s="13">
        <v>2019</v>
      </c>
    </row>
    <row r="19482" spans="1:15" x14ac:dyDescent="0.25">
      <c r="A19482" t="s">
        <v>1245</v>
      </c>
      <c r="C19482" t="s">
        <v>1988</v>
      </c>
      <c r="E19482">
        <v>3</v>
      </c>
      <c r="F19482" t="s">
        <v>1260</v>
      </c>
      <c r="J19482" t="s">
        <v>23</v>
      </c>
      <c r="K19482">
        <v>5</v>
      </c>
      <c r="L19482">
        <v>348.05</v>
      </c>
      <c r="M19482">
        <v>0.20050000000000001</v>
      </c>
      <c r="O19482" s="13">
        <v>2019</v>
      </c>
    </row>
    <row r="19483" spans="1:15" x14ac:dyDescent="0.25">
      <c r="A19483" t="s">
        <v>1245</v>
      </c>
      <c r="C19483" t="s">
        <v>1989</v>
      </c>
      <c r="E19483">
        <v>2</v>
      </c>
      <c r="F19483" t="s">
        <v>1247</v>
      </c>
      <c r="J19483" t="s">
        <v>23</v>
      </c>
      <c r="K19483">
        <v>12</v>
      </c>
      <c r="L19483">
        <v>61.32</v>
      </c>
      <c r="M19483">
        <v>4.8000000000000001E-2</v>
      </c>
      <c r="O19483" s="13">
        <v>2019</v>
      </c>
    </row>
    <row r="19484" spans="1:15" x14ac:dyDescent="0.25">
      <c r="A19484" t="s">
        <v>1245</v>
      </c>
      <c r="C19484" t="s">
        <v>1989</v>
      </c>
      <c r="E19484">
        <v>2</v>
      </c>
      <c r="F19484" t="s">
        <v>1247</v>
      </c>
      <c r="J19484" t="s">
        <v>23</v>
      </c>
      <c r="K19484">
        <v>20</v>
      </c>
      <c r="L19484">
        <v>1302.5999999999999</v>
      </c>
      <c r="M19484">
        <v>1.02</v>
      </c>
      <c r="O19484" s="13">
        <v>2019</v>
      </c>
    </row>
    <row r="19485" spans="1:15" x14ac:dyDescent="0.25">
      <c r="A19485" t="s">
        <v>1245</v>
      </c>
      <c r="C19485" t="s">
        <v>1989</v>
      </c>
      <c r="E19485">
        <v>2</v>
      </c>
      <c r="F19485" t="s">
        <v>1247</v>
      </c>
      <c r="J19485" t="s">
        <v>23</v>
      </c>
      <c r="K19485">
        <v>2</v>
      </c>
      <c r="L19485">
        <v>130.26</v>
      </c>
      <c r="M19485">
        <v>0.10199999999999999</v>
      </c>
      <c r="O19485" s="13">
        <v>2019</v>
      </c>
    </row>
    <row r="19486" spans="1:15" x14ac:dyDescent="0.25">
      <c r="A19486" t="s">
        <v>1245</v>
      </c>
      <c r="C19486" t="s">
        <v>1989</v>
      </c>
      <c r="E19486">
        <v>9</v>
      </c>
      <c r="F19486" t="s">
        <v>1256</v>
      </c>
      <c r="J19486" t="s">
        <v>23</v>
      </c>
      <c r="K19486">
        <v>2</v>
      </c>
      <c r="L19486">
        <v>78.12</v>
      </c>
      <c r="M19486">
        <v>6.4399999999999999E-2</v>
      </c>
      <c r="O19486" s="13">
        <v>2019</v>
      </c>
    </row>
    <row r="19487" spans="1:15" x14ac:dyDescent="0.25">
      <c r="A19487" t="s">
        <v>1245</v>
      </c>
      <c r="C19487" t="s">
        <v>1990</v>
      </c>
      <c r="E19487">
        <v>2</v>
      </c>
      <c r="F19487" t="s">
        <v>1247</v>
      </c>
      <c r="J19487" t="s">
        <v>23</v>
      </c>
      <c r="K19487">
        <v>2</v>
      </c>
      <c r="L19487">
        <v>130.26</v>
      </c>
      <c r="M19487">
        <v>0.10199999999999999</v>
      </c>
      <c r="O19487" s="13">
        <v>2019</v>
      </c>
    </row>
    <row r="19488" spans="1:15" x14ac:dyDescent="0.25">
      <c r="A19488" t="s">
        <v>1245</v>
      </c>
      <c r="C19488" t="s">
        <v>1990</v>
      </c>
      <c r="E19488">
        <v>2</v>
      </c>
      <c r="F19488" t="s">
        <v>1247</v>
      </c>
      <c r="J19488" t="s">
        <v>23</v>
      </c>
      <c r="K19488">
        <v>1</v>
      </c>
      <c r="L19488">
        <v>5.1100000000000003</v>
      </c>
      <c r="M19488">
        <v>4.0000000000000001E-3</v>
      </c>
      <c r="O19488" s="13">
        <v>2019</v>
      </c>
    </row>
    <row r="19489" spans="1:15" x14ac:dyDescent="0.25">
      <c r="A19489" t="s">
        <v>1245</v>
      </c>
      <c r="C19489" t="s">
        <v>1991</v>
      </c>
      <c r="E19489">
        <v>2</v>
      </c>
      <c r="F19489" t="s">
        <v>1247</v>
      </c>
      <c r="J19489" t="s">
        <v>23</v>
      </c>
      <c r="K19489">
        <v>15</v>
      </c>
      <c r="L19489">
        <v>976.95</v>
      </c>
      <c r="M19489">
        <v>0.76500000000000001</v>
      </c>
      <c r="O19489" s="13">
        <v>2019</v>
      </c>
    </row>
    <row r="19490" spans="1:15" x14ac:dyDescent="0.25">
      <c r="A19490" t="s">
        <v>1245</v>
      </c>
      <c r="C19490" t="s">
        <v>1991</v>
      </c>
      <c r="E19490">
        <v>6</v>
      </c>
      <c r="F19490" t="s">
        <v>1250</v>
      </c>
      <c r="J19490" t="s">
        <v>23</v>
      </c>
      <c r="K19490">
        <v>1</v>
      </c>
      <c r="L19490">
        <v>109.18</v>
      </c>
      <c r="M19490">
        <v>8.5500000000000007E-2</v>
      </c>
      <c r="O19490" s="13">
        <v>2019</v>
      </c>
    </row>
    <row r="19491" spans="1:15" x14ac:dyDescent="0.25">
      <c r="A19491" t="s">
        <v>1245</v>
      </c>
      <c r="C19491" t="s">
        <v>1991</v>
      </c>
      <c r="E19491">
        <v>8</v>
      </c>
      <c r="F19491" t="s">
        <v>1251</v>
      </c>
      <c r="J19491" t="s">
        <v>23</v>
      </c>
      <c r="K19491">
        <v>5</v>
      </c>
      <c r="L19491">
        <v>275.3</v>
      </c>
      <c r="M19491">
        <v>0.161</v>
      </c>
      <c r="O19491" s="13">
        <v>2019</v>
      </c>
    </row>
    <row r="19492" spans="1:15" x14ac:dyDescent="0.25">
      <c r="A19492" t="s">
        <v>1245</v>
      </c>
      <c r="C19492" t="s">
        <v>1991</v>
      </c>
      <c r="E19492">
        <v>9</v>
      </c>
      <c r="F19492" t="s">
        <v>1256</v>
      </c>
      <c r="J19492" t="s">
        <v>23</v>
      </c>
      <c r="K19492">
        <v>12</v>
      </c>
      <c r="L19492">
        <v>468.72</v>
      </c>
      <c r="M19492">
        <v>0.38640000000000002</v>
      </c>
      <c r="O19492" s="13">
        <v>2019</v>
      </c>
    </row>
    <row r="19493" spans="1:15" x14ac:dyDescent="0.25">
      <c r="A19493" t="s">
        <v>1245</v>
      </c>
      <c r="C19493" t="s">
        <v>1991</v>
      </c>
      <c r="E19493">
        <v>7</v>
      </c>
      <c r="F19493" t="s">
        <v>1255</v>
      </c>
      <c r="J19493" t="s">
        <v>23</v>
      </c>
      <c r="K19493">
        <v>4</v>
      </c>
      <c r="L19493">
        <v>225.04</v>
      </c>
      <c r="M19493">
        <v>0.13159999999999999</v>
      </c>
      <c r="O19493" s="13">
        <v>2019</v>
      </c>
    </row>
    <row r="19494" spans="1:15" x14ac:dyDescent="0.25">
      <c r="A19494" t="s">
        <v>1245</v>
      </c>
      <c r="C19494" t="s">
        <v>1991</v>
      </c>
      <c r="E19494">
        <v>12</v>
      </c>
      <c r="F19494" t="s">
        <v>1253</v>
      </c>
      <c r="J19494" t="s">
        <v>23</v>
      </c>
      <c r="K19494">
        <v>1</v>
      </c>
      <c r="L19494">
        <v>61.2</v>
      </c>
      <c r="M19494">
        <v>8.3370000000000007E-3</v>
      </c>
      <c r="O19494" s="13">
        <v>2019</v>
      </c>
    </row>
    <row r="19495" spans="1:15" x14ac:dyDescent="0.25">
      <c r="A19495" t="s">
        <v>1245</v>
      </c>
      <c r="C19495" t="s">
        <v>1992</v>
      </c>
      <c r="E19495">
        <v>2</v>
      </c>
      <c r="F19495" t="s">
        <v>1247</v>
      </c>
      <c r="J19495" t="s">
        <v>23</v>
      </c>
      <c r="K19495">
        <v>14</v>
      </c>
      <c r="L19495">
        <v>911.82</v>
      </c>
      <c r="M19495">
        <v>0.71399999999999997</v>
      </c>
      <c r="O19495" s="13">
        <v>2019</v>
      </c>
    </row>
    <row r="19496" spans="1:15" x14ac:dyDescent="0.25">
      <c r="A19496" t="s">
        <v>1245</v>
      </c>
      <c r="C19496" t="s">
        <v>1992</v>
      </c>
      <c r="E19496">
        <v>6</v>
      </c>
      <c r="F19496" t="s">
        <v>1250</v>
      </c>
      <c r="J19496" t="s">
        <v>23</v>
      </c>
      <c r="K19496">
        <v>1</v>
      </c>
      <c r="L19496">
        <v>10.85</v>
      </c>
      <c r="M19496">
        <v>8.5000000000000006E-3</v>
      </c>
      <c r="O19496" s="13">
        <v>2019</v>
      </c>
    </row>
    <row r="19497" spans="1:15" x14ac:dyDescent="0.25">
      <c r="A19497" t="s">
        <v>1245</v>
      </c>
      <c r="C19497" t="s">
        <v>1992</v>
      </c>
      <c r="E19497">
        <v>8</v>
      </c>
      <c r="F19497" t="s">
        <v>1251</v>
      </c>
      <c r="J19497" t="s">
        <v>23</v>
      </c>
      <c r="K19497">
        <v>7</v>
      </c>
      <c r="L19497">
        <v>385.42</v>
      </c>
      <c r="M19497">
        <v>0.22539999999999999</v>
      </c>
      <c r="O19497" s="13">
        <v>2019</v>
      </c>
    </row>
    <row r="19498" spans="1:15" x14ac:dyDescent="0.25">
      <c r="A19498" t="s">
        <v>1245</v>
      </c>
      <c r="C19498" t="s">
        <v>1992</v>
      </c>
      <c r="E19498">
        <v>8</v>
      </c>
      <c r="F19498" t="s">
        <v>1251</v>
      </c>
      <c r="J19498" t="s">
        <v>23</v>
      </c>
      <c r="K19498">
        <v>5</v>
      </c>
      <c r="L19498">
        <v>275.3</v>
      </c>
      <c r="M19498">
        <v>0.161</v>
      </c>
      <c r="O19498" s="13">
        <v>2019</v>
      </c>
    </row>
    <row r="19499" spans="1:15" x14ac:dyDescent="0.25">
      <c r="A19499" t="s">
        <v>1245</v>
      </c>
      <c r="C19499" t="s">
        <v>1993</v>
      </c>
      <c r="E19499">
        <v>2</v>
      </c>
      <c r="F19499" t="s">
        <v>1247</v>
      </c>
      <c r="J19499" t="s">
        <v>23</v>
      </c>
      <c r="K19499">
        <v>2</v>
      </c>
      <c r="L19499">
        <v>130.26</v>
      </c>
      <c r="M19499">
        <v>0.10199999999999999</v>
      </c>
      <c r="O19499" s="13">
        <v>2019</v>
      </c>
    </row>
    <row r="19500" spans="1:15" x14ac:dyDescent="0.25">
      <c r="A19500" t="s">
        <v>1245</v>
      </c>
      <c r="C19500" t="s">
        <v>1993</v>
      </c>
      <c r="E19500">
        <v>6</v>
      </c>
      <c r="F19500" t="s">
        <v>1250</v>
      </c>
      <c r="J19500" t="s">
        <v>23</v>
      </c>
      <c r="K19500">
        <v>4</v>
      </c>
      <c r="L19500">
        <v>43.4</v>
      </c>
      <c r="M19500">
        <v>3.4000000000000002E-2</v>
      </c>
      <c r="O19500" s="13">
        <v>2019</v>
      </c>
    </row>
    <row r="19501" spans="1:15" x14ac:dyDescent="0.25">
      <c r="A19501" t="s">
        <v>1245</v>
      </c>
      <c r="C19501" t="s">
        <v>1993</v>
      </c>
      <c r="E19501">
        <v>8</v>
      </c>
      <c r="F19501" t="s">
        <v>1251</v>
      </c>
      <c r="J19501" t="s">
        <v>23</v>
      </c>
      <c r="K19501">
        <v>2</v>
      </c>
      <c r="L19501">
        <v>110.12</v>
      </c>
      <c r="M19501">
        <v>6.4399999999999999E-2</v>
      </c>
      <c r="O19501" s="13">
        <v>2019</v>
      </c>
    </row>
    <row r="19502" spans="1:15" x14ac:dyDescent="0.25">
      <c r="A19502" t="s">
        <v>1245</v>
      </c>
      <c r="C19502" t="s">
        <v>1993</v>
      </c>
      <c r="E19502">
        <v>4</v>
      </c>
      <c r="F19502" t="s">
        <v>1249</v>
      </c>
      <c r="J19502" t="s">
        <v>23</v>
      </c>
      <c r="K19502">
        <v>9</v>
      </c>
      <c r="L19502">
        <v>615.6</v>
      </c>
      <c r="M19502">
        <v>0.35460000000000003</v>
      </c>
      <c r="O19502" s="13">
        <v>2019</v>
      </c>
    </row>
    <row r="19503" spans="1:15" x14ac:dyDescent="0.25">
      <c r="A19503" t="s">
        <v>1245</v>
      </c>
      <c r="C19503" t="s">
        <v>1993</v>
      </c>
      <c r="E19503">
        <v>11</v>
      </c>
      <c r="F19503" t="s">
        <v>1274</v>
      </c>
      <c r="J19503" t="s">
        <v>23</v>
      </c>
      <c r="K19503">
        <v>20</v>
      </c>
      <c r="L19503">
        <v>997</v>
      </c>
      <c r="M19503">
        <v>0.82199999999999995</v>
      </c>
      <c r="O19503" s="13">
        <v>2019</v>
      </c>
    </row>
    <row r="19504" spans="1:15" x14ac:dyDescent="0.25">
      <c r="A19504" t="s">
        <v>1245</v>
      </c>
      <c r="C19504" t="s">
        <v>1993</v>
      </c>
      <c r="E19504">
        <v>11</v>
      </c>
      <c r="F19504" t="s">
        <v>1274</v>
      </c>
      <c r="J19504" t="s">
        <v>23</v>
      </c>
      <c r="K19504">
        <v>4</v>
      </c>
      <c r="L19504">
        <v>199.4</v>
      </c>
      <c r="M19504">
        <v>0.16439999999999999</v>
      </c>
      <c r="O19504" s="13">
        <v>2019</v>
      </c>
    </row>
    <row r="19505" spans="1:15" x14ac:dyDescent="0.25">
      <c r="A19505" t="s">
        <v>1245</v>
      </c>
      <c r="C19505" t="s">
        <v>1993</v>
      </c>
      <c r="E19505">
        <v>3</v>
      </c>
      <c r="F19505" t="s">
        <v>1260</v>
      </c>
      <c r="J19505" t="s">
        <v>23</v>
      </c>
      <c r="K19505">
        <v>2</v>
      </c>
      <c r="L19505">
        <v>139.22</v>
      </c>
      <c r="M19505">
        <v>8.0199999999999994E-2</v>
      </c>
      <c r="O19505" s="13">
        <v>2019</v>
      </c>
    </row>
    <row r="19506" spans="1:15" x14ac:dyDescent="0.25">
      <c r="A19506" t="s">
        <v>1245</v>
      </c>
      <c r="C19506" t="s">
        <v>1994</v>
      </c>
      <c r="E19506">
        <v>2</v>
      </c>
      <c r="F19506" t="s">
        <v>1247</v>
      </c>
      <c r="J19506" t="s">
        <v>23</v>
      </c>
      <c r="K19506">
        <v>12</v>
      </c>
      <c r="L19506">
        <v>781.56</v>
      </c>
      <c r="M19506">
        <v>0.61199999999999999</v>
      </c>
      <c r="O19506" s="13">
        <v>2019</v>
      </c>
    </row>
    <row r="19507" spans="1:15" x14ac:dyDescent="0.25">
      <c r="A19507" t="s">
        <v>1245</v>
      </c>
      <c r="C19507" t="s">
        <v>1994</v>
      </c>
      <c r="E19507">
        <v>6</v>
      </c>
      <c r="F19507" t="s">
        <v>1250</v>
      </c>
      <c r="J19507" t="s">
        <v>23</v>
      </c>
      <c r="K19507">
        <v>5</v>
      </c>
      <c r="L19507">
        <v>54.25</v>
      </c>
      <c r="M19507">
        <v>4.2500000000000003E-2</v>
      </c>
      <c r="O19507" s="13">
        <v>2019</v>
      </c>
    </row>
    <row r="19508" spans="1:15" x14ac:dyDescent="0.25">
      <c r="A19508" t="s">
        <v>1245</v>
      </c>
      <c r="C19508" t="s">
        <v>1994</v>
      </c>
      <c r="E19508">
        <v>9</v>
      </c>
      <c r="F19508" t="s">
        <v>1256</v>
      </c>
      <c r="J19508" t="s">
        <v>23</v>
      </c>
      <c r="K19508">
        <v>6</v>
      </c>
      <c r="L19508">
        <v>234.36</v>
      </c>
      <c r="M19508">
        <v>0.19320000000000001</v>
      </c>
      <c r="O19508" s="13">
        <v>2019</v>
      </c>
    </row>
    <row r="19509" spans="1:15" x14ac:dyDescent="0.25">
      <c r="A19509" t="s">
        <v>1245</v>
      </c>
      <c r="C19509" t="s">
        <v>1994</v>
      </c>
      <c r="E19509">
        <v>5</v>
      </c>
      <c r="F19509" t="s">
        <v>1269</v>
      </c>
      <c r="J19509" t="s">
        <v>23</v>
      </c>
      <c r="K19509">
        <v>1</v>
      </c>
      <c r="L19509">
        <v>99.13</v>
      </c>
      <c r="M19509">
        <v>5.7099999999999998E-2</v>
      </c>
      <c r="O19509" s="13">
        <v>2019</v>
      </c>
    </row>
    <row r="19510" spans="1:15" x14ac:dyDescent="0.25">
      <c r="A19510" t="s">
        <v>1245</v>
      </c>
      <c r="C19510" t="s">
        <v>1994</v>
      </c>
      <c r="E19510">
        <v>7</v>
      </c>
      <c r="F19510" t="s">
        <v>1255</v>
      </c>
      <c r="J19510" t="s">
        <v>23</v>
      </c>
      <c r="K19510">
        <v>8</v>
      </c>
      <c r="L19510">
        <v>450.08</v>
      </c>
      <c r="M19510">
        <v>0.26319999999999999</v>
      </c>
      <c r="O19510" s="13">
        <v>2019</v>
      </c>
    </row>
    <row r="19511" spans="1:15" x14ac:dyDescent="0.25">
      <c r="A19511" t="s">
        <v>1245</v>
      </c>
      <c r="C19511" t="s">
        <v>1995</v>
      </c>
      <c r="E19511">
        <v>2</v>
      </c>
      <c r="F19511" t="s">
        <v>1247</v>
      </c>
      <c r="J19511" t="s">
        <v>23</v>
      </c>
      <c r="K19511">
        <v>11</v>
      </c>
      <c r="L19511">
        <v>716.43</v>
      </c>
      <c r="M19511">
        <v>0.56100000000000005</v>
      </c>
      <c r="O19511" s="13">
        <v>2019</v>
      </c>
    </row>
    <row r="19512" spans="1:15" x14ac:dyDescent="0.25">
      <c r="A19512" t="s">
        <v>1245</v>
      </c>
      <c r="C19512" t="s">
        <v>1995</v>
      </c>
      <c r="E19512">
        <v>8</v>
      </c>
      <c r="F19512" t="s">
        <v>1251</v>
      </c>
      <c r="J19512" t="s">
        <v>23</v>
      </c>
      <c r="K19512">
        <v>12</v>
      </c>
      <c r="L19512">
        <v>660.72</v>
      </c>
      <c r="M19512">
        <v>0.38640000000000002</v>
      </c>
      <c r="O19512" s="13">
        <v>2019</v>
      </c>
    </row>
    <row r="19513" spans="1:15" x14ac:dyDescent="0.25">
      <c r="A19513" t="s">
        <v>1245</v>
      </c>
      <c r="C19513" t="s">
        <v>1995</v>
      </c>
      <c r="E19513">
        <v>6</v>
      </c>
      <c r="F19513" t="s">
        <v>1250</v>
      </c>
      <c r="J19513" t="s">
        <v>23</v>
      </c>
      <c r="K19513">
        <v>1</v>
      </c>
      <c r="L19513">
        <v>109.18</v>
      </c>
      <c r="M19513">
        <v>8.5500000000000007E-2</v>
      </c>
      <c r="O19513" s="13">
        <v>2019</v>
      </c>
    </row>
    <row r="19514" spans="1:15" x14ac:dyDescent="0.25">
      <c r="A19514" t="s">
        <v>1245</v>
      </c>
      <c r="C19514" t="s">
        <v>1995</v>
      </c>
      <c r="E19514">
        <v>7</v>
      </c>
      <c r="F19514" t="s">
        <v>1255</v>
      </c>
      <c r="J19514" t="s">
        <v>23</v>
      </c>
      <c r="K19514">
        <v>12</v>
      </c>
      <c r="L19514">
        <v>675.12</v>
      </c>
      <c r="M19514">
        <v>0.39479999999999998</v>
      </c>
      <c r="O19514" s="13">
        <v>2019</v>
      </c>
    </row>
    <row r="19515" spans="1:15" x14ac:dyDescent="0.25">
      <c r="A19515" t="s">
        <v>1245</v>
      </c>
      <c r="C19515" t="s">
        <v>1995</v>
      </c>
      <c r="E19515">
        <v>12</v>
      </c>
      <c r="F19515" t="s">
        <v>1253</v>
      </c>
      <c r="J19515" t="s">
        <v>23</v>
      </c>
      <c r="K19515">
        <v>1</v>
      </c>
      <c r="L19515">
        <v>61.2</v>
      </c>
      <c r="M19515">
        <v>8.3370000000000007E-3</v>
      </c>
      <c r="O19515" s="13">
        <v>2019</v>
      </c>
    </row>
    <row r="19516" spans="1:15" x14ac:dyDescent="0.25">
      <c r="A19516" t="s">
        <v>1245</v>
      </c>
      <c r="C19516" t="s">
        <v>1996</v>
      </c>
      <c r="E19516">
        <v>6</v>
      </c>
      <c r="F19516" t="s">
        <v>1250</v>
      </c>
      <c r="J19516" t="s">
        <v>23</v>
      </c>
      <c r="K19516">
        <v>3</v>
      </c>
      <c r="L19516">
        <v>327.54000000000002</v>
      </c>
      <c r="M19516">
        <v>0.25650000000000001</v>
      </c>
      <c r="O19516" s="13">
        <v>2019</v>
      </c>
    </row>
    <row r="19517" spans="1:15" x14ac:dyDescent="0.25">
      <c r="A19517" t="s">
        <v>1245</v>
      </c>
      <c r="C19517" t="s">
        <v>1996</v>
      </c>
      <c r="E19517">
        <v>2</v>
      </c>
      <c r="F19517" t="s">
        <v>1247</v>
      </c>
      <c r="J19517" t="s">
        <v>23</v>
      </c>
      <c r="K19517">
        <v>10</v>
      </c>
      <c r="L19517">
        <v>651.29999999999995</v>
      </c>
      <c r="M19517">
        <v>0.51</v>
      </c>
      <c r="O19517" s="13">
        <v>2019</v>
      </c>
    </row>
    <row r="19518" spans="1:15" x14ac:dyDescent="0.25">
      <c r="A19518" t="s">
        <v>1245</v>
      </c>
      <c r="C19518" t="s">
        <v>1996</v>
      </c>
      <c r="E19518">
        <v>8</v>
      </c>
      <c r="F19518" t="s">
        <v>1251</v>
      </c>
      <c r="J19518" t="s">
        <v>23</v>
      </c>
      <c r="K19518">
        <v>14</v>
      </c>
      <c r="L19518">
        <v>770.84</v>
      </c>
      <c r="M19518">
        <v>0.45079999999999998</v>
      </c>
      <c r="O19518" s="13">
        <v>2019</v>
      </c>
    </row>
    <row r="19519" spans="1:15" x14ac:dyDescent="0.25">
      <c r="A19519" t="s">
        <v>1245</v>
      </c>
      <c r="C19519" t="s">
        <v>1996</v>
      </c>
      <c r="E19519">
        <v>4</v>
      </c>
      <c r="F19519" t="s">
        <v>1249</v>
      </c>
      <c r="J19519" t="s">
        <v>23</v>
      </c>
      <c r="K19519">
        <v>2</v>
      </c>
      <c r="L19519">
        <v>136.80000000000001</v>
      </c>
      <c r="M19519">
        <v>7.8799999999999995E-2</v>
      </c>
      <c r="O19519" s="13">
        <v>2019</v>
      </c>
    </row>
    <row r="19520" spans="1:15" x14ac:dyDescent="0.25">
      <c r="A19520" t="s">
        <v>1245</v>
      </c>
      <c r="C19520" t="s">
        <v>1996</v>
      </c>
      <c r="E19520">
        <v>5</v>
      </c>
      <c r="F19520" t="s">
        <v>1269</v>
      </c>
      <c r="J19520" t="s">
        <v>23</v>
      </c>
      <c r="K19520">
        <v>3</v>
      </c>
      <c r="L19520">
        <v>297.39</v>
      </c>
      <c r="M19520">
        <v>0.17130000000000001</v>
      </c>
      <c r="O19520" s="13">
        <v>2019</v>
      </c>
    </row>
    <row r="19521" spans="1:15" x14ac:dyDescent="0.25">
      <c r="A19521" t="s">
        <v>1245</v>
      </c>
      <c r="C19521" t="s">
        <v>1996</v>
      </c>
      <c r="E19521">
        <v>12</v>
      </c>
      <c r="F19521" t="s">
        <v>1253</v>
      </c>
      <c r="J19521" t="s">
        <v>23</v>
      </c>
      <c r="K19521">
        <v>1</v>
      </c>
      <c r="L19521">
        <v>61.2</v>
      </c>
      <c r="M19521">
        <v>8.3370000000000007E-3</v>
      </c>
      <c r="O19521" s="13">
        <v>2019</v>
      </c>
    </row>
    <row r="19522" spans="1:15" x14ac:dyDescent="0.25">
      <c r="A19522" t="s">
        <v>1245</v>
      </c>
      <c r="C19522" t="s">
        <v>1997</v>
      </c>
      <c r="E19522">
        <v>2</v>
      </c>
      <c r="F19522" t="s">
        <v>1247</v>
      </c>
      <c r="J19522" t="s">
        <v>23</v>
      </c>
      <c r="K19522">
        <v>1</v>
      </c>
      <c r="L19522">
        <v>5.1100000000000003</v>
      </c>
      <c r="M19522">
        <v>4.0000000000000001E-3</v>
      </c>
      <c r="O19522" s="13">
        <v>2019</v>
      </c>
    </row>
    <row r="19523" spans="1:15" x14ac:dyDescent="0.25">
      <c r="A19523" t="s">
        <v>1245</v>
      </c>
      <c r="C19523" t="s">
        <v>1997</v>
      </c>
      <c r="E19523">
        <v>2</v>
      </c>
      <c r="F19523" t="s">
        <v>1247</v>
      </c>
      <c r="J19523" t="s">
        <v>23</v>
      </c>
      <c r="K19523">
        <v>13</v>
      </c>
      <c r="L19523">
        <v>846.69</v>
      </c>
      <c r="M19523">
        <v>0.66300000000000003</v>
      </c>
      <c r="O19523" s="13">
        <v>2019</v>
      </c>
    </row>
    <row r="19524" spans="1:15" x14ac:dyDescent="0.25">
      <c r="A19524" t="s">
        <v>1245</v>
      </c>
      <c r="C19524" t="s">
        <v>1997</v>
      </c>
      <c r="E19524">
        <v>9</v>
      </c>
      <c r="F19524" t="s">
        <v>1256</v>
      </c>
      <c r="J19524" t="s">
        <v>23</v>
      </c>
      <c r="K19524">
        <v>10</v>
      </c>
      <c r="L19524">
        <v>390.6</v>
      </c>
      <c r="M19524">
        <v>0.32200000000000001</v>
      </c>
      <c r="O19524" s="13">
        <v>2019</v>
      </c>
    </row>
    <row r="19525" spans="1:15" x14ac:dyDescent="0.25">
      <c r="A19525" t="s">
        <v>1245</v>
      </c>
      <c r="C19525" t="s">
        <v>1997</v>
      </c>
      <c r="E19525">
        <v>4</v>
      </c>
      <c r="F19525" t="s">
        <v>1249</v>
      </c>
      <c r="J19525" t="s">
        <v>23</v>
      </c>
      <c r="K19525">
        <v>2</v>
      </c>
      <c r="L19525">
        <v>136.80000000000001</v>
      </c>
      <c r="M19525">
        <v>7.8799999999999995E-2</v>
      </c>
      <c r="O19525" s="13">
        <v>2019</v>
      </c>
    </row>
    <row r="19526" spans="1:15" x14ac:dyDescent="0.25">
      <c r="A19526" t="s">
        <v>1245</v>
      </c>
      <c r="C19526" t="s">
        <v>1997</v>
      </c>
      <c r="E19526">
        <v>12</v>
      </c>
      <c r="F19526" t="s">
        <v>1253</v>
      </c>
      <c r="J19526" t="s">
        <v>23</v>
      </c>
      <c r="K19526">
        <v>1</v>
      </c>
      <c r="L19526">
        <v>61.2</v>
      </c>
      <c r="M19526">
        <v>8.3370000000000007E-3</v>
      </c>
      <c r="O19526" s="13">
        <v>2019</v>
      </c>
    </row>
    <row r="19527" spans="1:15" x14ac:dyDescent="0.25">
      <c r="A19527" t="s">
        <v>1245</v>
      </c>
      <c r="C19527" t="s">
        <v>1997</v>
      </c>
      <c r="E19527">
        <v>12</v>
      </c>
      <c r="F19527" t="s">
        <v>1253</v>
      </c>
      <c r="J19527" t="s">
        <v>23</v>
      </c>
      <c r="K19527">
        <v>1</v>
      </c>
      <c r="L19527">
        <v>61.2</v>
      </c>
      <c r="M19527">
        <v>8.3370000000000007E-3</v>
      </c>
      <c r="O19527" s="13">
        <v>2019</v>
      </c>
    </row>
    <row r="19528" spans="1:15" x14ac:dyDescent="0.25">
      <c r="A19528" t="s">
        <v>1245</v>
      </c>
      <c r="C19528" t="s">
        <v>1997</v>
      </c>
      <c r="E19528">
        <v>8</v>
      </c>
      <c r="F19528" t="s">
        <v>1251</v>
      </c>
      <c r="J19528" t="s">
        <v>23</v>
      </c>
      <c r="K19528">
        <v>9</v>
      </c>
      <c r="L19528">
        <v>495.54</v>
      </c>
      <c r="M19528">
        <v>0.2898</v>
      </c>
      <c r="O19528" s="13">
        <v>2019</v>
      </c>
    </row>
    <row r="19529" spans="1:15" x14ac:dyDescent="0.25">
      <c r="A19529" t="s">
        <v>1245</v>
      </c>
      <c r="C19529" t="s">
        <v>1998</v>
      </c>
      <c r="E19529">
        <v>2</v>
      </c>
      <c r="F19529" t="s">
        <v>1247</v>
      </c>
      <c r="J19529" t="s">
        <v>23</v>
      </c>
      <c r="K19529">
        <v>6</v>
      </c>
      <c r="L19529">
        <v>30.66</v>
      </c>
      <c r="M19529">
        <v>2.4E-2</v>
      </c>
      <c r="O19529" s="13">
        <v>2019</v>
      </c>
    </row>
    <row r="19530" spans="1:15" x14ac:dyDescent="0.25">
      <c r="A19530" t="s">
        <v>1245</v>
      </c>
      <c r="C19530" t="s">
        <v>1998</v>
      </c>
      <c r="E19530">
        <v>6</v>
      </c>
      <c r="F19530" t="s">
        <v>1250</v>
      </c>
      <c r="J19530" t="s">
        <v>23</v>
      </c>
      <c r="K19530">
        <v>1</v>
      </c>
      <c r="L19530">
        <v>10.85</v>
      </c>
      <c r="M19530">
        <v>8.5000000000000006E-3</v>
      </c>
      <c r="O19530" s="13">
        <v>2019</v>
      </c>
    </row>
    <row r="19531" spans="1:15" x14ac:dyDescent="0.25">
      <c r="A19531" t="s">
        <v>1245</v>
      </c>
      <c r="C19531" t="s">
        <v>1998</v>
      </c>
      <c r="E19531">
        <v>8</v>
      </c>
      <c r="F19531" t="s">
        <v>1251</v>
      </c>
      <c r="J19531" t="s">
        <v>23</v>
      </c>
      <c r="K19531">
        <v>6</v>
      </c>
      <c r="L19531">
        <v>330.36</v>
      </c>
      <c r="M19531">
        <v>0.19320000000000001</v>
      </c>
      <c r="O19531" s="13">
        <v>2019</v>
      </c>
    </row>
    <row r="19532" spans="1:15" x14ac:dyDescent="0.25">
      <c r="A19532" t="s">
        <v>1245</v>
      </c>
      <c r="C19532" t="s">
        <v>1998</v>
      </c>
      <c r="E19532">
        <v>9</v>
      </c>
      <c r="F19532" t="s">
        <v>1256</v>
      </c>
      <c r="J19532" t="s">
        <v>23</v>
      </c>
      <c r="K19532">
        <v>15</v>
      </c>
      <c r="L19532">
        <v>585.9</v>
      </c>
      <c r="M19532">
        <v>0.48299999999999998</v>
      </c>
      <c r="O19532" s="13">
        <v>2019</v>
      </c>
    </row>
    <row r="19533" spans="1:15" x14ac:dyDescent="0.25">
      <c r="A19533" t="s">
        <v>1245</v>
      </c>
      <c r="C19533" t="s">
        <v>1998</v>
      </c>
      <c r="E19533">
        <v>5</v>
      </c>
      <c r="F19533" t="s">
        <v>1269</v>
      </c>
      <c r="J19533" t="s">
        <v>23</v>
      </c>
      <c r="K19533">
        <v>1</v>
      </c>
      <c r="L19533">
        <v>99.13</v>
      </c>
      <c r="M19533">
        <v>5.7099999999999998E-2</v>
      </c>
      <c r="O19533" s="13">
        <v>2019</v>
      </c>
    </row>
    <row r="19534" spans="1:15" x14ac:dyDescent="0.25">
      <c r="A19534" t="s">
        <v>1245</v>
      </c>
      <c r="C19534" t="s">
        <v>1998</v>
      </c>
      <c r="E19534">
        <v>7</v>
      </c>
      <c r="F19534" t="s">
        <v>1255</v>
      </c>
      <c r="J19534" t="s">
        <v>23</v>
      </c>
      <c r="K19534">
        <v>5</v>
      </c>
      <c r="L19534">
        <v>281.3</v>
      </c>
      <c r="M19534">
        <v>0.16450000000000001</v>
      </c>
      <c r="O19534" s="13">
        <v>2019</v>
      </c>
    </row>
    <row r="19535" spans="1:15" x14ac:dyDescent="0.25">
      <c r="A19535" t="s">
        <v>1245</v>
      </c>
      <c r="C19535" t="s">
        <v>1998</v>
      </c>
      <c r="E19535">
        <v>12</v>
      </c>
      <c r="F19535" t="s">
        <v>1253</v>
      </c>
      <c r="J19535" t="s">
        <v>23</v>
      </c>
      <c r="K19535">
        <v>1</v>
      </c>
      <c r="L19535">
        <v>61.2</v>
      </c>
      <c r="M19535">
        <v>8.3370000000000007E-3</v>
      </c>
      <c r="O19535" s="13">
        <v>2019</v>
      </c>
    </row>
    <row r="19536" spans="1:15" x14ac:dyDescent="0.25">
      <c r="A19536" t="s">
        <v>1245</v>
      </c>
      <c r="C19536" t="s">
        <v>1999</v>
      </c>
      <c r="E19536">
        <v>2</v>
      </c>
      <c r="F19536" t="s">
        <v>1247</v>
      </c>
      <c r="J19536" t="s">
        <v>23</v>
      </c>
      <c r="K19536">
        <v>6</v>
      </c>
      <c r="L19536">
        <v>390.78</v>
      </c>
      <c r="M19536">
        <v>0.30599999999999999</v>
      </c>
      <c r="O19536" s="13">
        <v>2019</v>
      </c>
    </row>
    <row r="19537" spans="1:15" x14ac:dyDescent="0.25">
      <c r="A19537" t="s">
        <v>1245</v>
      </c>
      <c r="C19537" t="s">
        <v>1999</v>
      </c>
      <c r="E19537">
        <v>9</v>
      </c>
      <c r="F19537" t="s">
        <v>1256</v>
      </c>
      <c r="J19537" t="s">
        <v>23</v>
      </c>
      <c r="K19537">
        <v>2</v>
      </c>
      <c r="L19537">
        <v>78.12</v>
      </c>
      <c r="M19537">
        <v>6.4399999999999999E-2</v>
      </c>
      <c r="O19537" s="13">
        <v>2019</v>
      </c>
    </row>
    <row r="19538" spans="1:15" x14ac:dyDescent="0.25">
      <c r="A19538" t="s">
        <v>1245</v>
      </c>
      <c r="C19538" t="s">
        <v>1999</v>
      </c>
      <c r="E19538">
        <v>8</v>
      </c>
      <c r="F19538" t="s">
        <v>1251</v>
      </c>
      <c r="J19538" t="s">
        <v>23</v>
      </c>
      <c r="K19538">
        <v>8</v>
      </c>
      <c r="L19538">
        <v>440.48</v>
      </c>
      <c r="M19538">
        <v>0.2576</v>
      </c>
      <c r="O19538" s="13">
        <v>2019</v>
      </c>
    </row>
    <row r="19539" spans="1:15" x14ac:dyDescent="0.25">
      <c r="A19539" t="s">
        <v>1245</v>
      </c>
      <c r="C19539" t="s">
        <v>1999</v>
      </c>
      <c r="E19539">
        <v>7</v>
      </c>
      <c r="F19539" t="s">
        <v>1255</v>
      </c>
      <c r="J19539" t="s">
        <v>23</v>
      </c>
      <c r="K19539">
        <v>12</v>
      </c>
      <c r="L19539">
        <v>675.12</v>
      </c>
      <c r="M19539">
        <v>0.39479999999999998</v>
      </c>
      <c r="O19539" s="13">
        <v>2019</v>
      </c>
    </row>
    <row r="19540" spans="1:15" x14ac:dyDescent="0.25">
      <c r="A19540" t="s">
        <v>1245</v>
      </c>
      <c r="C19540" t="s">
        <v>1999</v>
      </c>
      <c r="E19540">
        <v>12</v>
      </c>
      <c r="F19540" t="s">
        <v>1253</v>
      </c>
      <c r="J19540" t="s">
        <v>23</v>
      </c>
      <c r="K19540">
        <v>1</v>
      </c>
      <c r="L19540">
        <v>61.2</v>
      </c>
      <c r="M19540">
        <v>8.3370000000000007E-3</v>
      </c>
      <c r="O19540" s="13">
        <v>2019</v>
      </c>
    </row>
    <row r="19541" spans="1:15" x14ac:dyDescent="0.25">
      <c r="A19541" t="s">
        <v>1245</v>
      </c>
      <c r="C19541" t="s">
        <v>2000</v>
      </c>
      <c r="E19541">
        <v>2</v>
      </c>
      <c r="F19541" t="s">
        <v>1247</v>
      </c>
      <c r="J19541" t="s">
        <v>23</v>
      </c>
      <c r="K19541">
        <v>4</v>
      </c>
      <c r="L19541">
        <v>260.52</v>
      </c>
      <c r="M19541">
        <v>0.20399999999999999</v>
      </c>
      <c r="O19541" s="13">
        <v>2019</v>
      </c>
    </row>
    <row r="19542" spans="1:15" x14ac:dyDescent="0.25">
      <c r="A19542" t="s">
        <v>1245</v>
      </c>
      <c r="C19542" t="s">
        <v>2000</v>
      </c>
      <c r="E19542">
        <v>2</v>
      </c>
      <c r="F19542" t="s">
        <v>1247</v>
      </c>
      <c r="J19542" t="s">
        <v>23</v>
      </c>
      <c r="K19542">
        <v>4</v>
      </c>
      <c r="L19542">
        <v>20.440000000000001</v>
      </c>
      <c r="M19542">
        <v>1.6E-2</v>
      </c>
      <c r="O19542" s="13">
        <v>2019</v>
      </c>
    </row>
    <row r="19543" spans="1:15" x14ac:dyDescent="0.25">
      <c r="A19543" t="s">
        <v>1245</v>
      </c>
      <c r="C19543" t="s">
        <v>2000</v>
      </c>
      <c r="E19543">
        <v>8</v>
      </c>
      <c r="F19543" t="s">
        <v>1251</v>
      </c>
      <c r="J19543" t="s">
        <v>23</v>
      </c>
      <c r="K19543">
        <v>1</v>
      </c>
      <c r="L19543">
        <v>55.06</v>
      </c>
      <c r="M19543">
        <v>3.2199999999999999E-2</v>
      </c>
      <c r="O19543" s="13">
        <v>2019</v>
      </c>
    </row>
    <row r="19544" spans="1:15" x14ac:dyDescent="0.25">
      <c r="A19544" t="s">
        <v>1245</v>
      </c>
      <c r="C19544" t="s">
        <v>2000</v>
      </c>
      <c r="E19544">
        <v>12</v>
      </c>
      <c r="F19544" t="s">
        <v>1253</v>
      </c>
      <c r="J19544" t="s">
        <v>23</v>
      </c>
      <c r="K19544">
        <v>1</v>
      </c>
      <c r="L19544">
        <v>61.2</v>
      </c>
      <c r="M19544">
        <v>8.3370000000000007E-3</v>
      </c>
      <c r="O19544" s="13">
        <v>2019</v>
      </c>
    </row>
    <row r="19545" spans="1:15" x14ac:dyDescent="0.25">
      <c r="A19545" t="s">
        <v>1245</v>
      </c>
      <c r="C19545" t="s">
        <v>2001</v>
      </c>
      <c r="E19545">
        <v>2</v>
      </c>
      <c r="F19545" t="s">
        <v>1247</v>
      </c>
      <c r="J19545" t="s">
        <v>23</v>
      </c>
      <c r="K19545">
        <v>2</v>
      </c>
      <c r="L19545">
        <v>10.220000000000001</v>
      </c>
      <c r="M19545">
        <v>8.0000000000000002E-3</v>
      </c>
      <c r="O19545" s="13">
        <v>2019</v>
      </c>
    </row>
    <row r="19546" spans="1:15" x14ac:dyDescent="0.25">
      <c r="A19546" t="s">
        <v>1245</v>
      </c>
      <c r="C19546" t="s">
        <v>2001</v>
      </c>
      <c r="E19546">
        <v>2</v>
      </c>
      <c r="F19546" t="s">
        <v>1247</v>
      </c>
      <c r="J19546" t="s">
        <v>23</v>
      </c>
      <c r="K19546">
        <v>3</v>
      </c>
      <c r="L19546">
        <v>195.39</v>
      </c>
      <c r="M19546">
        <v>0.153</v>
      </c>
      <c r="O19546" s="13">
        <v>2019</v>
      </c>
    </row>
    <row r="19547" spans="1:15" x14ac:dyDescent="0.25">
      <c r="A19547" t="s">
        <v>1245</v>
      </c>
      <c r="C19547" t="s">
        <v>2001</v>
      </c>
      <c r="E19547">
        <v>6</v>
      </c>
      <c r="F19547" t="s">
        <v>1250</v>
      </c>
      <c r="J19547" t="s">
        <v>23</v>
      </c>
      <c r="K19547">
        <v>1</v>
      </c>
      <c r="L19547">
        <v>10.85</v>
      </c>
      <c r="M19547">
        <v>8.5000000000000006E-3</v>
      </c>
      <c r="O19547" s="13">
        <v>2019</v>
      </c>
    </row>
    <row r="19548" spans="1:15" x14ac:dyDescent="0.25">
      <c r="A19548" t="s">
        <v>1245</v>
      </c>
      <c r="C19548" t="s">
        <v>2001</v>
      </c>
      <c r="E19548">
        <v>8</v>
      </c>
      <c r="F19548" t="s">
        <v>1251</v>
      </c>
      <c r="J19548" t="s">
        <v>23</v>
      </c>
      <c r="K19548">
        <v>11</v>
      </c>
      <c r="L19548">
        <v>605.66</v>
      </c>
      <c r="M19548">
        <v>0.35420000000000001</v>
      </c>
      <c r="O19548" s="13">
        <v>2019</v>
      </c>
    </row>
    <row r="19549" spans="1:15" x14ac:dyDescent="0.25">
      <c r="A19549" t="s">
        <v>1245</v>
      </c>
      <c r="C19549" t="s">
        <v>2001</v>
      </c>
      <c r="E19549">
        <v>5</v>
      </c>
      <c r="F19549" t="s">
        <v>1269</v>
      </c>
      <c r="J19549" t="s">
        <v>23</v>
      </c>
      <c r="K19549">
        <v>3</v>
      </c>
      <c r="L19549">
        <v>297.39</v>
      </c>
      <c r="M19549">
        <v>0.17130000000000001</v>
      </c>
      <c r="O19549" s="13">
        <v>2019</v>
      </c>
    </row>
    <row r="19550" spans="1:15" x14ac:dyDescent="0.25">
      <c r="A19550" t="s">
        <v>1245</v>
      </c>
      <c r="C19550" t="s">
        <v>2001</v>
      </c>
      <c r="E19550">
        <v>11</v>
      </c>
      <c r="F19550" t="s">
        <v>1274</v>
      </c>
      <c r="J19550" t="s">
        <v>23</v>
      </c>
      <c r="K19550">
        <v>13</v>
      </c>
      <c r="L19550">
        <v>648.04999999999995</v>
      </c>
      <c r="M19550">
        <v>0.5343</v>
      </c>
      <c r="O19550" s="13">
        <v>2019</v>
      </c>
    </row>
    <row r="19551" spans="1:15" x14ac:dyDescent="0.25">
      <c r="A19551" t="s">
        <v>1245</v>
      </c>
      <c r="C19551" t="s">
        <v>2001</v>
      </c>
      <c r="E19551">
        <v>12</v>
      </c>
      <c r="F19551" t="s">
        <v>1253</v>
      </c>
      <c r="J19551" t="s">
        <v>23</v>
      </c>
      <c r="K19551">
        <v>1</v>
      </c>
      <c r="L19551">
        <v>61.2</v>
      </c>
      <c r="M19551">
        <v>8.3370000000000007E-3</v>
      </c>
      <c r="O19551" s="13">
        <v>2019</v>
      </c>
    </row>
    <row r="19552" spans="1:15" x14ac:dyDescent="0.25">
      <c r="A19552" t="s">
        <v>1245</v>
      </c>
      <c r="C19552" t="s">
        <v>2002</v>
      </c>
      <c r="E19552">
        <v>2</v>
      </c>
      <c r="F19552" t="s">
        <v>1247</v>
      </c>
      <c r="J19552" t="s">
        <v>23</v>
      </c>
      <c r="K19552">
        <v>6</v>
      </c>
      <c r="L19552">
        <v>30.66</v>
      </c>
      <c r="M19552">
        <v>2.4E-2</v>
      </c>
      <c r="O19552" s="13">
        <v>2019</v>
      </c>
    </row>
    <row r="19553" spans="1:15" x14ac:dyDescent="0.25">
      <c r="A19553" t="s">
        <v>1245</v>
      </c>
      <c r="C19553" t="s">
        <v>2002</v>
      </c>
      <c r="E19553">
        <v>2</v>
      </c>
      <c r="F19553" t="s">
        <v>1247</v>
      </c>
      <c r="J19553" t="s">
        <v>23</v>
      </c>
      <c r="K19553">
        <v>20</v>
      </c>
      <c r="L19553">
        <v>1302.5999999999999</v>
      </c>
      <c r="M19553">
        <v>1.02</v>
      </c>
      <c r="O19553" s="13">
        <v>2019</v>
      </c>
    </row>
    <row r="19554" spans="1:15" x14ac:dyDescent="0.25">
      <c r="A19554" t="s">
        <v>1245</v>
      </c>
      <c r="C19554" t="s">
        <v>2002</v>
      </c>
      <c r="E19554">
        <v>2</v>
      </c>
      <c r="F19554" t="s">
        <v>1247</v>
      </c>
      <c r="J19554" t="s">
        <v>23</v>
      </c>
      <c r="K19554">
        <v>2</v>
      </c>
      <c r="L19554">
        <v>130.26</v>
      </c>
      <c r="M19554">
        <v>0.10199999999999999</v>
      </c>
      <c r="O19554" s="13">
        <v>2019</v>
      </c>
    </row>
    <row r="19555" spans="1:15" x14ac:dyDescent="0.25">
      <c r="A19555" t="s">
        <v>1245</v>
      </c>
      <c r="C19555" t="s">
        <v>2002</v>
      </c>
      <c r="E19555">
        <v>6</v>
      </c>
      <c r="F19555" t="s">
        <v>1250</v>
      </c>
      <c r="J19555" t="s">
        <v>23</v>
      </c>
      <c r="K19555">
        <v>3</v>
      </c>
      <c r="L19555">
        <v>327.54000000000002</v>
      </c>
      <c r="M19555">
        <v>0.25650000000000001</v>
      </c>
      <c r="O19555" s="13">
        <v>2019</v>
      </c>
    </row>
    <row r="19556" spans="1:15" x14ac:dyDescent="0.25">
      <c r="A19556" t="s">
        <v>1245</v>
      </c>
      <c r="C19556" t="s">
        <v>2002</v>
      </c>
      <c r="E19556">
        <v>4</v>
      </c>
      <c r="F19556" t="s">
        <v>1249</v>
      </c>
      <c r="J19556" t="s">
        <v>23</v>
      </c>
      <c r="K19556">
        <v>5</v>
      </c>
      <c r="L19556">
        <v>342</v>
      </c>
      <c r="M19556">
        <v>0.19700000000000001</v>
      </c>
      <c r="O19556" s="13">
        <v>2019</v>
      </c>
    </row>
    <row r="19557" spans="1:15" x14ac:dyDescent="0.25">
      <c r="A19557" t="s">
        <v>1245</v>
      </c>
      <c r="C19557" t="s">
        <v>2002</v>
      </c>
      <c r="E19557">
        <v>8</v>
      </c>
      <c r="F19557" t="s">
        <v>1251</v>
      </c>
      <c r="J19557" t="s">
        <v>23</v>
      </c>
      <c r="K19557">
        <v>7</v>
      </c>
      <c r="L19557">
        <v>385.42</v>
      </c>
      <c r="M19557">
        <v>0.22539999999999999</v>
      </c>
      <c r="O19557" s="13">
        <v>2019</v>
      </c>
    </row>
    <row r="19558" spans="1:15" x14ac:dyDescent="0.25">
      <c r="A19558" t="s">
        <v>1245</v>
      </c>
      <c r="C19558" t="s">
        <v>2002</v>
      </c>
      <c r="E19558">
        <v>11</v>
      </c>
      <c r="F19558" t="s">
        <v>1274</v>
      </c>
      <c r="J19558" t="s">
        <v>23</v>
      </c>
      <c r="K19558">
        <v>1</v>
      </c>
      <c r="L19558">
        <v>49.85</v>
      </c>
      <c r="M19558">
        <v>4.1099999999999998E-2</v>
      </c>
      <c r="O19558" s="13">
        <v>2019</v>
      </c>
    </row>
    <row r="19559" spans="1:15" x14ac:dyDescent="0.25">
      <c r="A19559" t="s">
        <v>1245</v>
      </c>
      <c r="C19559" t="s">
        <v>2003</v>
      </c>
      <c r="E19559">
        <v>2</v>
      </c>
      <c r="F19559" t="s">
        <v>1247</v>
      </c>
      <c r="J19559" t="s">
        <v>23</v>
      </c>
      <c r="K19559">
        <v>4</v>
      </c>
      <c r="L19559">
        <v>20.440000000000001</v>
      </c>
      <c r="M19559">
        <v>1.6E-2</v>
      </c>
      <c r="O19559" s="13">
        <v>2019</v>
      </c>
    </row>
    <row r="19560" spans="1:15" x14ac:dyDescent="0.25">
      <c r="A19560" t="s">
        <v>1245</v>
      </c>
      <c r="C19560" t="s">
        <v>2003</v>
      </c>
      <c r="E19560">
        <v>6</v>
      </c>
      <c r="F19560" t="s">
        <v>1250</v>
      </c>
      <c r="J19560" t="s">
        <v>23</v>
      </c>
      <c r="K19560">
        <v>6</v>
      </c>
      <c r="L19560">
        <v>655.08000000000004</v>
      </c>
      <c r="M19560">
        <v>0.51300000000000001</v>
      </c>
      <c r="O19560" s="13">
        <v>2019</v>
      </c>
    </row>
    <row r="19561" spans="1:15" x14ac:dyDescent="0.25">
      <c r="A19561" t="s">
        <v>1245</v>
      </c>
      <c r="C19561" t="s">
        <v>2003</v>
      </c>
      <c r="E19561">
        <v>2</v>
      </c>
      <c r="F19561" t="s">
        <v>1247</v>
      </c>
      <c r="J19561" t="s">
        <v>23</v>
      </c>
      <c r="K19561">
        <v>9</v>
      </c>
      <c r="L19561">
        <v>586.16999999999996</v>
      </c>
      <c r="M19561">
        <v>0.45900000000000002</v>
      </c>
      <c r="O19561" s="13">
        <v>2019</v>
      </c>
    </row>
    <row r="19562" spans="1:15" x14ac:dyDescent="0.25">
      <c r="A19562" t="s">
        <v>1245</v>
      </c>
      <c r="C19562" t="s">
        <v>2003</v>
      </c>
      <c r="E19562">
        <v>9</v>
      </c>
      <c r="F19562" t="s">
        <v>1256</v>
      </c>
      <c r="J19562" t="s">
        <v>23</v>
      </c>
      <c r="K19562">
        <v>1</v>
      </c>
      <c r="L19562">
        <v>39.06</v>
      </c>
      <c r="M19562">
        <v>3.2199999999999999E-2</v>
      </c>
      <c r="O19562" s="13">
        <v>2019</v>
      </c>
    </row>
    <row r="19563" spans="1:15" x14ac:dyDescent="0.25">
      <c r="A19563" t="s">
        <v>1245</v>
      </c>
      <c r="C19563" t="s">
        <v>2003</v>
      </c>
      <c r="E19563">
        <v>5</v>
      </c>
      <c r="F19563" t="s">
        <v>1269</v>
      </c>
      <c r="J19563" t="s">
        <v>23</v>
      </c>
      <c r="K19563">
        <v>7</v>
      </c>
      <c r="L19563">
        <v>693.91</v>
      </c>
      <c r="M19563">
        <v>0.3997</v>
      </c>
      <c r="O19563" s="13">
        <v>2019</v>
      </c>
    </row>
    <row r="19564" spans="1:15" x14ac:dyDescent="0.25">
      <c r="A19564" t="s">
        <v>1245</v>
      </c>
      <c r="C19564" t="s">
        <v>2003</v>
      </c>
      <c r="E19564">
        <v>8</v>
      </c>
      <c r="F19564" t="s">
        <v>1251</v>
      </c>
      <c r="J19564" t="s">
        <v>23</v>
      </c>
      <c r="K19564">
        <v>4</v>
      </c>
      <c r="L19564">
        <v>220.24</v>
      </c>
      <c r="M19564">
        <v>0.1288</v>
      </c>
      <c r="O19564" s="13">
        <v>2019</v>
      </c>
    </row>
    <row r="19565" spans="1:15" x14ac:dyDescent="0.25">
      <c r="A19565" t="s">
        <v>1245</v>
      </c>
      <c r="C19565" t="s">
        <v>2003</v>
      </c>
      <c r="E19565">
        <v>12</v>
      </c>
      <c r="F19565" t="s">
        <v>1253</v>
      </c>
      <c r="J19565" t="s">
        <v>23</v>
      </c>
      <c r="K19565">
        <v>1</v>
      </c>
      <c r="L19565">
        <v>61.2</v>
      </c>
      <c r="M19565">
        <v>8.3370000000000007E-3</v>
      </c>
      <c r="O19565" s="13">
        <v>2019</v>
      </c>
    </row>
    <row r="19566" spans="1:15" x14ac:dyDescent="0.25">
      <c r="A19566" t="s">
        <v>1245</v>
      </c>
      <c r="C19566" t="s">
        <v>2004</v>
      </c>
      <c r="E19566">
        <v>2</v>
      </c>
      <c r="F19566" t="s">
        <v>1247</v>
      </c>
      <c r="J19566" t="s">
        <v>23</v>
      </c>
      <c r="K19566">
        <v>10</v>
      </c>
      <c r="L19566">
        <v>651.29999999999995</v>
      </c>
      <c r="M19566">
        <v>0.51</v>
      </c>
      <c r="O19566" s="13">
        <v>2019</v>
      </c>
    </row>
    <row r="19567" spans="1:15" x14ac:dyDescent="0.25">
      <c r="A19567" t="s">
        <v>1245</v>
      </c>
      <c r="C19567" t="s">
        <v>2004</v>
      </c>
      <c r="E19567">
        <v>12</v>
      </c>
      <c r="F19567" t="s">
        <v>1253</v>
      </c>
      <c r="J19567" t="s">
        <v>23</v>
      </c>
      <c r="K19567">
        <v>1</v>
      </c>
      <c r="L19567">
        <v>61.2</v>
      </c>
      <c r="M19567">
        <v>8.3370000000000007E-3</v>
      </c>
      <c r="O19567" s="13">
        <v>2019</v>
      </c>
    </row>
    <row r="19568" spans="1:15" x14ac:dyDescent="0.25">
      <c r="A19568" t="s">
        <v>1245</v>
      </c>
      <c r="C19568" t="s">
        <v>2004</v>
      </c>
      <c r="E19568">
        <v>6</v>
      </c>
      <c r="F19568" t="s">
        <v>1250</v>
      </c>
      <c r="J19568" t="s">
        <v>23</v>
      </c>
      <c r="K19568">
        <v>3</v>
      </c>
      <c r="L19568">
        <v>327.54000000000002</v>
      </c>
      <c r="M19568">
        <v>0.25650000000000001</v>
      </c>
      <c r="O19568" s="13">
        <v>2019</v>
      </c>
    </row>
    <row r="19569" spans="1:15" x14ac:dyDescent="0.25">
      <c r="A19569" t="s">
        <v>1245</v>
      </c>
      <c r="C19569" t="s">
        <v>2004</v>
      </c>
      <c r="E19569">
        <v>8</v>
      </c>
      <c r="F19569" t="s">
        <v>1251</v>
      </c>
      <c r="J19569" t="s">
        <v>23</v>
      </c>
      <c r="K19569">
        <v>1</v>
      </c>
      <c r="L19569">
        <v>55.06</v>
      </c>
      <c r="M19569">
        <v>3.2199999999999999E-2</v>
      </c>
      <c r="O19569" s="13">
        <v>2019</v>
      </c>
    </row>
    <row r="19570" spans="1:15" x14ac:dyDescent="0.25">
      <c r="A19570" t="s">
        <v>1245</v>
      </c>
      <c r="C19570" t="s">
        <v>2004</v>
      </c>
      <c r="E19570">
        <v>9</v>
      </c>
      <c r="F19570" t="s">
        <v>1256</v>
      </c>
      <c r="J19570" t="s">
        <v>23</v>
      </c>
      <c r="K19570">
        <v>6</v>
      </c>
      <c r="L19570">
        <v>234.36</v>
      </c>
      <c r="M19570">
        <v>0.19320000000000001</v>
      </c>
      <c r="O19570" s="13">
        <v>2019</v>
      </c>
    </row>
    <row r="19571" spans="1:15" x14ac:dyDescent="0.25">
      <c r="A19571" t="s">
        <v>1245</v>
      </c>
      <c r="C19571" t="s">
        <v>2004</v>
      </c>
      <c r="E19571">
        <v>5</v>
      </c>
      <c r="F19571" t="s">
        <v>1269</v>
      </c>
      <c r="J19571" t="s">
        <v>23</v>
      </c>
      <c r="K19571">
        <v>1</v>
      </c>
      <c r="L19571">
        <v>99.13</v>
      </c>
      <c r="M19571">
        <v>5.7099999999999998E-2</v>
      </c>
      <c r="O19571" s="13">
        <v>2019</v>
      </c>
    </row>
    <row r="19572" spans="1:15" x14ac:dyDescent="0.25">
      <c r="A19572" t="s">
        <v>1245</v>
      </c>
      <c r="C19572" t="s">
        <v>2004</v>
      </c>
      <c r="E19572">
        <v>11</v>
      </c>
      <c r="F19572" t="s">
        <v>1274</v>
      </c>
      <c r="J19572" t="s">
        <v>23</v>
      </c>
      <c r="K19572">
        <v>17</v>
      </c>
      <c r="L19572">
        <v>847.45</v>
      </c>
      <c r="M19572">
        <v>0.69869999999999999</v>
      </c>
      <c r="O19572" s="13">
        <v>2019</v>
      </c>
    </row>
    <row r="19573" spans="1:15" x14ac:dyDescent="0.25">
      <c r="A19573" t="s">
        <v>1245</v>
      </c>
      <c r="C19573" t="s">
        <v>2004</v>
      </c>
      <c r="E19573">
        <v>3</v>
      </c>
      <c r="F19573" t="s">
        <v>1260</v>
      </c>
      <c r="J19573" t="s">
        <v>23</v>
      </c>
      <c r="K19573">
        <v>16</v>
      </c>
      <c r="L19573">
        <v>1113.76</v>
      </c>
      <c r="M19573">
        <v>0.64159999999999995</v>
      </c>
      <c r="O19573" s="13">
        <v>2019</v>
      </c>
    </row>
    <row r="19574" spans="1:15" x14ac:dyDescent="0.25">
      <c r="A19574" t="s">
        <v>1245</v>
      </c>
      <c r="C19574" t="s">
        <v>2005</v>
      </c>
      <c r="E19574">
        <v>4</v>
      </c>
      <c r="F19574" t="s">
        <v>1249</v>
      </c>
      <c r="J19574" t="s">
        <v>23</v>
      </c>
      <c r="K19574">
        <v>17</v>
      </c>
      <c r="L19574">
        <v>1162.8</v>
      </c>
      <c r="M19574">
        <v>0.66979999999999995</v>
      </c>
      <c r="O19574" s="13">
        <v>2019</v>
      </c>
    </row>
    <row r="19575" spans="1:15" x14ac:dyDescent="0.25">
      <c r="A19575" t="s">
        <v>1245</v>
      </c>
      <c r="C19575" t="s">
        <v>2005</v>
      </c>
      <c r="E19575">
        <v>9</v>
      </c>
      <c r="F19575" t="s">
        <v>1256</v>
      </c>
      <c r="J19575" t="s">
        <v>23</v>
      </c>
      <c r="K19575">
        <v>17</v>
      </c>
      <c r="L19575">
        <v>664.02</v>
      </c>
      <c r="M19575">
        <v>0.5474</v>
      </c>
      <c r="O19575" s="13">
        <v>2019</v>
      </c>
    </row>
    <row r="19576" spans="1:15" x14ac:dyDescent="0.25">
      <c r="A19576" t="s">
        <v>1245</v>
      </c>
      <c r="C19576" t="s">
        <v>2005</v>
      </c>
      <c r="E19576">
        <v>7</v>
      </c>
      <c r="F19576" t="s">
        <v>1255</v>
      </c>
      <c r="J19576" t="s">
        <v>23</v>
      </c>
      <c r="K19576">
        <v>6</v>
      </c>
      <c r="L19576">
        <v>337.56</v>
      </c>
      <c r="M19576">
        <v>0.19739999999999999</v>
      </c>
      <c r="O19576" s="13">
        <v>2019</v>
      </c>
    </row>
    <row r="19577" spans="1:15" x14ac:dyDescent="0.25">
      <c r="A19577" t="s">
        <v>1245</v>
      </c>
      <c r="C19577" t="s">
        <v>2005</v>
      </c>
      <c r="E19577">
        <v>2</v>
      </c>
      <c r="F19577" t="s">
        <v>1247</v>
      </c>
      <c r="J19577" t="s">
        <v>23</v>
      </c>
      <c r="K19577">
        <v>5</v>
      </c>
      <c r="L19577">
        <v>325.64999999999998</v>
      </c>
      <c r="M19577">
        <v>0.255</v>
      </c>
      <c r="O19577" s="13">
        <v>2019</v>
      </c>
    </row>
    <row r="19578" spans="1:15" x14ac:dyDescent="0.25">
      <c r="A19578" t="s">
        <v>1245</v>
      </c>
      <c r="C19578" t="s">
        <v>2005</v>
      </c>
      <c r="E19578">
        <v>2</v>
      </c>
      <c r="F19578" t="s">
        <v>1247</v>
      </c>
      <c r="J19578" t="s">
        <v>23</v>
      </c>
      <c r="K19578">
        <v>2</v>
      </c>
      <c r="L19578">
        <v>10.220000000000001</v>
      </c>
      <c r="M19578">
        <v>8.0000000000000002E-3</v>
      </c>
      <c r="O19578" s="13">
        <v>2019</v>
      </c>
    </row>
    <row r="19579" spans="1:15" x14ac:dyDescent="0.25">
      <c r="A19579" t="s">
        <v>1245</v>
      </c>
      <c r="C19579" t="s">
        <v>2005</v>
      </c>
      <c r="E19579">
        <v>12</v>
      </c>
      <c r="F19579" t="s">
        <v>1253</v>
      </c>
      <c r="J19579" t="s">
        <v>23</v>
      </c>
      <c r="K19579">
        <v>1</v>
      </c>
      <c r="L19579">
        <v>61.2</v>
      </c>
      <c r="M19579">
        <v>8.3370000000000007E-3</v>
      </c>
      <c r="O19579" s="13">
        <v>2019</v>
      </c>
    </row>
    <row r="19580" spans="1:15" x14ac:dyDescent="0.25">
      <c r="A19580" t="s">
        <v>1245</v>
      </c>
      <c r="C19580" t="s">
        <v>2006</v>
      </c>
      <c r="E19580">
        <v>2</v>
      </c>
      <c r="F19580" t="s">
        <v>1247</v>
      </c>
      <c r="J19580" t="s">
        <v>23</v>
      </c>
      <c r="K19580">
        <v>8</v>
      </c>
      <c r="L19580">
        <v>40.880000000000003</v>
      </c>
      <c r="M19580">
        <v>3.2000000000000001E-2</v>
      </c>
      <c r="O19580" s="13">
        <v>2019</v>
      </c>
    </row>
    <row r="19581" spans="1:15" x14ac:dyDescent="0.25">
      <c r="A19581" t="s">
        <v>1245</v>
      </c>
      <c r="C19581" t="s">
        <v>2006</v>
      </c>
      <c r="E19581">
        <v>2</v>
      </c>
      <c r="F19581" t="s">
        <v>1247</v>
      </c>
      <c r="J19581" t="s">
        <v>23</v>
      </c>
      <c r="K19581">
        <v>6</v>
      </c>
      <c r="L19581">
        <v>390.78</v>
      </c>
      <c r="M19581">
        <v>0.30599999999999999</v>
      </c>
      <c r="O19581" s="13">
        <v>2019</v>
      </c>
    </row>
    <row r="19582" spans="1:15" x14ac:dyDescent="0.25">
      <c r="A19582" t="s">
        <v>1245</v>
      </c>
      <c r="C19582" t="s">
        <v>2006</v>
      </c>
      <c r="E19582">
        <v>6</v>
      </c>
      <c r="F19582" t="s">
        <v>1250</v>
      </c>
      <c r="J19582" t="s">
        <v>23</v>
      </c>
      <c r="K19582">
        <v>7</v>
      </c>
      <c r="L19582">
        <v>75.95</v>
      </c>
      <c r="M19582">
        <v>5.9499999999999997E-2</v>
      </c>
      <c r="O19582" s="13">
        <v>2019</v>
      </c>
    </row>
    <row r="19583" spans="1:15" x14ac:dyDescent="0.25">
      <c r="A19583" t="s">
        <v>1245</v>
      </c>
      <c r="C19583" t="s">
        <v>2006</v>
      </c>
      <c r="E19583">
        <v>6</v>
      </c>
      <c r="F19583" t="s">
        <v>1250</v>
      </c>
      <c r="J19583" t="s">
        <v>23</v>
      </c>
      <c r="K19583">
        <v>4</v>
      </c>
      <c r="L19583">
        <v>436.72</v>
      </c>
      <c r="M19583">
        <v>0.34200000000000003</v>
      </c>
      <c r="O19583" s="13">
        <v>2019</v>
      </c>
    </row>
    <row r="19584" spans="1:15" x14ac:dyDescent="0.25">
      <c r="A19584" t="s">
        <v>1245</v>
      </c>
      <c r="C19584" t="s">
        <v>2006</v>
      </c>
      <c r="E19584">
        <v>9</v>
      </c>
      <c r="F19584" t="s">
        <v>1256</v>
      </c>
      <c r="J19584" t="s">
        <v>23</v>
      </c>
      <c r="K19584">
        <v>6</v>
      </c>
      <c r="L19584">
        <v>234.36</v>
      </c>
      <c r="M19584">
        <v>0.19320000000000001</v>
      </c>
      <c r="O19584" s="13">
        <v>2019</v>
      </c>
    </row>
    <row r="19585" spans="1:15" x14ac:dyDescent="0.25">
      <c r="A19585" t="s">
        <v>1245</v>
      </c>
      <c r="C19585" t="s">
        <v>2006</v>
      </c>
      <c r="E19585">
        <v>5</v>
      </c>
      <c r="F19585" t="s">
        <v>1269</v>
      </c>
      <c r="J19585" t="s">
        <v>23</v>
      </c>
      <c r="K19585">
        <v>3</v>
      </c>
      <c r="L19585">
        <v>297.39</v>
      </c>
      <c r="M19585">
        <v>0.17130000000000001</v>
      </c>
      <c r="O19585" s="13">
        <v>2019</v>
      </c>
    </row>
    <row r="19586" spans="1:15" x14ac:dyDescent="0.25">
      <c r="A19586" t="s">
        <v>1245</v>
      </c>
      <c r="C19586" t="s">
        <v>2007</v>
      </c>
      <c r="E19586">
        <v>2</v>
      </c>
      <c r="F19586" t="s">
        <v>1247</v>
      </c>
      <c r="J19586" t="s">
        <v>23</v>
      </c>
      <c r="K19586">
        <v>10</v>
      </c>
      <c r="L19586">
        <v>651.29999999999995</v>
      </c>
      <c r="M19586">
        <v>0.51</v>
      </c>
      <c r="O19586" s="13">
        <v>2019</v>
      </c>
    </row>
    <row r="19587" spans="1:15" x14ac:dyDescent="0.25">
      <c r="A19587" t="s">
        <v>1245</v>
      </c>
      <c r="C19587" t="s">
        <v>2007</v>
      </c>
      <c r="E19587">
        <v>8</v>
      </c>
      <c r="F19587" t="s">
        <v>1251</v>
      </c>
      <c r="J19587" t="s">
        <v>23</v>
      </c>
      <c r="K19587">
        <v>7</v>
      </c>
      <c r="L19587">
        <v>385.42</v>
      </c>
      <c r="M19587">
        <v>0.22539999999999999</v>
      </c>
      <c r="O19587" s="13">
        <v>2019</v>
      </c>
    </row>
    <row r="19588" spans="1:15" x14ac:dyDescent="0.25">
      <c r="A19588" t="s">
        <v>1245</v>
      </c>
      <c r="C19588" t="s">
        <v>2007</v>
      </c>
      <c r="E19588">
        <v>11</v>
      </c>
      <c r="F19588" t="s">
        <v>1274</v>
      </c>
      <c r="J19588" t="s">
        <v>23</v>
      </c>
      <c r="K19588">
        <v>2</v>
      </c>
      <c r="L19588">
        <v>99.7</v>
      </c>
      <c r="M19588">
        <v>8.2199999999999995E-2</v>
      </c>
      <c r="O19588" s="13">
        <v>2019</v>
      </c>
    </row>
    <row r="19589" spans="1:15" x14ac:dyDescent="0.25">
      <c r="A19589" t="s">
        <v>1245</v>
      </c>
      <c r="C19589" t="s">
        <v>2007</v>
      </c>
      <c r="E19589">
        <v>7</v>
      </c>
      <c r="F19589" t="s">
        <v>1255</v>
      </c>
      <c r="J19589" t="s">
        <v>23</v>
      </c>
      <c r="K19589">
        <v>6</v>
      </c>
      <c r="L19589">
        <v>337.56</v>
      </c>
      <c r="M19589">
        <v>0.19739999999999999</v>
      </c>
      <c r="O19589" s="13">
        <v>2019</v>
      </c>
    </row>
    <row r="19590" spans="1:15" x14ac:dyDescent="0.25">
      <c r="A19590" t="s">
        <v>1245</v>
      </c>
      <c r="C19590" t="s">
        <v>2007</v>
      </c>
      <c r="E19590">
        <v>3</v>
      </c>
      <c r="F19590" t="s">
        <v>1260</v>
      </c>
      <c r="J19590" t="s">
        <v>23</v>
      </c>
      <c r="K19590">
        <v>20</v>
      </c>
      <c r="L19590">
        <v>1392.2</v>
      </c>
      <c r="M19590">
        <v>0.80200000000000005</v>
      </c>
      <c r="O19590" s="13">
        <v>2019</v>
      </c>
    </row>
    <row r="19591" spans="1:15" x14ac:dyDescent="0.25">
      <c r="A19591" t="s">
        <v>1245</v>
      </c>
      <c r="C19591" t="s">
        <v>2007</v>
      </c>
      <c r="E19591">
        <v>3</v>
      </c>
      <c r="F19591" t="s">
        <v>1260</v>
      </c>
      <c r="J19591" t="s">
        <v>23</v>
      </c>
      <c r="K19591">
        <v>2</v>
      </c>
      <c r="L19591">
        <v>139.22</v>
      </c>
      <c r="M19591">
        <v>8.0199999999999994E-2</v>
      </c>
      <c r="O19591" s="13">
        <v>2019</v>
      </c>
    </row>
    <row r="19592" spans="1:15" x14ac:dyDescent="0.25">
      <c r="A19592" t="s">
        <v>1245</v>
      </c>
      <c r="C19592" t="s">
        <v>2007</v>
      </c>
      <c r="E19592">
        <v>12</v>
      </c>
      <c r="F19592" t="s">
        <v>1253</v>
      </c>
      <c r="J19592" t="s">
        <v>23</v>
      </c>
      <c r="K19592">
        <v>1</v>
      </c>
      <c r="L19592">
        <v>61.2</v>
      </c>
      <c r="M19592">
        <v>8.3370000000000007E-3</v>
      </c>
      <c r="O19592" s="13">
        <v>2019</v>
      </c>
    </row>
    <row r="19593" spans="1:15" x14ac:dyDescent="0.25">
      <c r="A19593" t="s">
        <v>1245</v>
      </c>
      <c r="C19593" t="s">
        <v>2008</v>
      </c>
      <c r="E19593">
        <v>2</v>
      </c>
      <c r="F19593" t="s">
        <v>1247</v>
      </c>
      <c r="J19593" t="s">
        <v>23</v>
      </c>
      <c r="K19593">
        <v>2</v>
      </c>
      <c r="L19593">
        <v>10.220000000000001</v>
      </c>
      <c r="M19593">
        <v>8.0000000000000002E-3</v>
      </c>
      <c r="O19593" s="13">
        <v>2019</v>
      </c>
    </row>
    <row r="19594" spans="1:15" x14ac:dyDescent="0.25">
      <c r="A19594" t="s">
        <v>1245</v>
      </c>
      <c r="C19594" t="s">
        <v>2008</v>
      </c>
      <c r="E19594">
        <v>2</v>
      </c>
      <c r="F19594" t="s">
        <v>1247</v>
      </c>
      <c r="J19594" t="s">
        <v>23</v>
      </c>
      <c r="K19594">
        <v>1</v>
      </c>
      <c r="L19594">
        <v>65.13</v>
      </c>
      <c r="M19594">
        <v>5.0999999999999997E-2</v>
      </c>
      <c r="O19594" s="13">
        <v>2019</v>
      </c>
    </row>
    <row r="19595" spans="1:15" x14ac:dyDescent="0.25">
      <c r="A19595" t="s">
        <v>1245</v>
      </c>
      <c r="C19595" t="s">
        <v>2008</v>
      </c>
      <c r="E19595">
        <v>8</v>
      </c>
      <c r="F19595" t="s">
        <v>1251</v>
      </c>
      <c r="J19595" t="s">
        <v>23</v>
      </c>
      <c r="K19595">
        <v>15</v>
      </c>
      <c r="L19595">
        <v>825.9</v>
      </c>
      <c r="M19595">
        <v>0.48299999999999998</v>
      </c>
      <c r="O19595" s="13">
        <v>2019</v>
      </c>
    </row>
    <row r="19596" spans="1:15" x14ac:dyDescent="0.25">
      <c r="A19596" t="s">
        <v>1245</v>
      </c>
      <c r="C19596" t="s">
        <v>2008</v>
      </c>
      <c r="E19596">
        <v>4</v>
      </c>
      <c r="F19596" t="s">
        <v>1249</v>
      </c>
      <c r="J19596" t="s">
        <v>23</v>
      </c>
      <c r="K19596">
        <v>4</v>
      </c>
      <c r="L19596">
        <v>273.60000000000002</v>
      </c>
      <c r="M19596">
        <v>0.15759999999999999</v>
      </c>
      <c r="O19596" s="13">
        <v>2019</v>
      </c>
    </row>
    <row r="19597" spans="1:15" x14ac:dyDescent="0.25">
      <c r="A19597" t="s">
        <v>1245</v>
      </c>
      <c r="C19597" t="s">
        <v>2008</v>
      </c>
      <c r="E19597">
        <v>11</v>
      </c>
      <c r="F19597" t="s">
        <v>1274</v>
      </c>
      <c r="J19597" t="s">
        <v>23</v>
      </c>
      <c r="K19597">
        <v>17</v>
      </c>
      <c r="L19597">
        <v>847.45</v>
      </c>
      <c r="M19597">
        <v>0.69869999999999999</v>
      </c>
      <c r="O19597" s="13">
        <v>2019</v>
      </c>
    </row>
    <row r="19598" spans="1:15" x14ac:dyDescent="0.25">
      <c r="A19598" t="s">
        <v>1245</v>
      </c>
      <c r="C19598" t="s">
        <v>2008</v>
      </c>
      <c r="E19598">
        <v>3</v>
      </c>
      <c r="F19598" t="s">
        <v>1260</v>
      </c>
      <c r="J19598" t="s">
        <v>23</v>
      </c>
      <c r="K19598">
        <v>8</v>
      </c>
      <c r="L19598">
        <v>556.88</v>
      </c>
      <c r="M19598">
        <v>0.32079999999999997</v>
      </c>
      <c r="O19598" s="13">
        <v>2019</v>
      </c>
    </row>
    <row r="19599" spans="1:15" x14ac:dyDescent="0.25">
      <c r="A19599" t="s">
        <v>1245</v>
      </c>
      <c r="C19599" t="s">
        <v>2009</v>
      </c>
      <c r="E19599">
        <v>2</v>
      </c>
      <c r="F19599" t="s">
        <v>1247</v>
      </c>
      <c r="J19599" t="s">
        <v>23</v>
      </c>
      <c r="K19599">
        <v>1</v>
      </c>
      <c r="L19599">
        <v>5.1100000000000003</v>
      </c>
      <c r="M19599">
        <v>4.0000000000000001E-3</v>
      </c>
      <c r="O19599" s="13">
        <v>2019</v>
      </c>
    </row>
    <row r="19600" spans="1:15" x14ac:dyDescent="0.25">
      <c r="A19600" t="s">
        <v>1245</v>
      </c>
      <c r="C19600" t="s">
        <v>2009</v>
      </c>
      <c r="E19600">
        <v>2</v>
      </c>
      <c r="F19600" t="s">
        <v>1247</v>
      </c>
      <c r="J19600" t="s">
        <v>23</v>
      </c>
      <c r="K19600">
        <v>6</v>
      </c>
      <c r="L19600">
        <v>390.78</v>
      </c>
      <c r="M19600">
        <v>0.30599999999999999</v>
      </c>
      <c r="O19600" s="13">
        <v>2019</v>
      </c>
    </row>
    <row r="19601" spans="1:15" x14ac:dyDescent="0.25">
      <c r="A19601" t="s">
        <v>1245</v>
      </c>
      <c r="C19601" t="s">
        <v>2009</v>
      </c>
      <c r="E19601">
        <v>6</v>
      </c>
      <c r="F19601" t="s">
        <v>1250</v>
      </c>
      <c r="J19601" t="s">
        <v>23</v>
      </c>
      <c r="K19601">
        <v>1</v>
      </c>
      <c r="L19601">
        <v>10.85</v>
      </c>
      <c r="M19601">
        <v>8.5000000000000006E-3</v>
      </c>
      <c r="O19601" s="13">
        <v>2019</v>
      </c>
    </row>
    <row r="19602" spans="1:15" x14ac:dyDescent="0.25">
      <c r="A19602" t="s">
        <v>1245</v>
      </c>
      <c r="C19602" t="s">
        <v>2009</v>
      </c>
      <c r="E19602">
        <v>8</v>
      </c>
      <c r="F19602" t="s">
        <v>1251</v>
      </c>
      <c r="J19602" t="s">
        <v>23</v>
      </c>
      <c r="K19602">
        <v>20</v>
      </c>
      <c r="L19602">
        <v>1101.2</v>
      </c>
      <c r="M19602">
        <v>0.64400000000000002</v>
      </c>
      <c r="O19602" s="13">
        <v>2019</v>
      </c>
    </row>
    <row r="19603" spans="1:15" x14ac:dyDescent="0.25">
      <c r="A19603" t="s">
        <v>1245</v>
      </c>
      <c r="C19603" t="s">
        <v>2009</v>
      </c>
      <c r="E19603">
        <v>5</v>
      </c>
      <c r="F19603" t="s">
        <v>1269</v>
      </c>
      <c r="J19603" t="s">
        <v>23</v>
      </c>
      <c r="K19603">
        <v>2</v>
      </c>
      <c r="L19603">
        <v>198.26</v>
      </c>
      <c r="M19603">
        <v>0.1142</v>
      </c>
      <c r="O19603" s="13">
        <v>2019</v>
      </c>
    </row>
    <row r="19604" spans="1:15" x14ac:dyDescent="0.25">
      <c r="A19604" t="s">
        <v>1245</v>
      </c>
      <c r="C19604" t="s">
        <v>2009</v>
      </c>
      <c r="E19604">
        <v>3</v>
      </c>
      <c r="F19604" t="s">
        <v>1260</v>
      </c>
      <c r="J19604" t="s">
        <v>23</v>
      </c>
      <c r="K19604">
        <v>18</v>
      </c>
      <c r="L19604">
        <v>1252.98</v>
      </c>
      <c r="M19604">
        <v>0.7218</v>
      </c>
      <c r="O19604" s="13">
        <v>2019</v>
      </c>
    </row>
    <row r="19605" spans="1:15" x14ac:dyDescent="0.25">
      <c r="A19605" t="s">
        <v>1245</v>
      </c>
      <c r="C19605" t="s">
        <v>2009</v>
      </c>
      <c r="E19605">
        <v>12</v>
      </c>
      <c r="F19605" t="s">
        <v>1253</v>
      </c>
      <c r="J19605" t="s">
        <v>23</v>
      </c>
      <c r="K19605">
        <v>1</v>
      </c>
      <c r="L19605">
        <v>61.2</v>
      </c>
      <c r="M19605">
        <v>8.3370000000000007E-3</v>
      </c>
      <c r="O19605" s="13">
        <v>2019</v>
      </c>
    </row>
    <row r="19606" spans="1:15" x14ac:dyDescent="0.25">
      <c r="A19606" t="s">
        <v>1245</v>
      </c>
      <c r="C19606" t="s">
        <v>2010</v>
      </c>
      <c r="E19606">
        <v>2</v>
      </c>
      <c r="F19606" t="s">
        <v>1247</v>
      </c>
      <c r="J19606" t="s">
        <v>23</v>
      </c>
      <c r="K19606">
        <v>8</v>
      </c>
      <c r="L19606">
        <v>521.04</v>
      </c>
      <c r="M19606">
        <v>0.40799999999999997</v>
      </c>
      <c r="O19606" s="13">
        <v>2019</v>
      </c>
    </row>
    <row r="19607" spans="1:15" x14ac:dyDescent="0.25">
      <c r="A19607" t="s">
        <v>1245</v>
      </c>
      <c r="C19607" t="s">
        <v>2010</v>
      </c>
      <c r="E19607">
        <v>6</v>
      </c>
      <c r="F19607" t="s">
        <v>1250</v>
      </c>
      <c r="J19607" t="s">
        <v>23</v>
      </c>
      <c r="K19607">
        <v>3</v>
      </c>
      <c r="L19607">
        <v>327.54000000000002</v>
      </c>
      <c r="M19607">
        <v>0.25650000000000001</v>
      </c>
      <c r="O19607" s="13">
        <v>2019</v>
      </c>
    </row>
    <row r="19608" spans="1:15" x14ac:dyDescent="0.25">
      <c r="A19608" t="s">
        <v>1245</v>
      </c>
      <c r="C19608" t="s">
        <v>2010</v>
      </c>
      <c r="E19608">
        <v>8</v>
      </c>
      <c r="F19608" t="s">
        <v>1251</v>
      </c>
      <c r="J19608" t="s">
        <v>23</v>
      </c>
      <c r="K19608">
        <v>11</v>
      </c>
      <c r="L19608">
        <v>605.66</v>
      </c>
      <c r="M19608">
        <v>0.35420000000000001</v>
      </c>
      <c r="O19608" s="13">
        <v>2019</v>
      </c>
    </row>
    <row r="19609" spans="1:15" x14ac:dyDescent="0.25">
      <c r="A19609" t="s">
        <v>1245</v>
      </c>
      <c r="C19609" t="s">
        <v>2010</v>
      </c>
      <c r="E19609">
        <v>4</v>
      </c>
      <c r="F19609" t="s">
        <v>1249</v>
      </c>
      <c r="J19609" t="s">
        <v>23</v>
      </c>
      <c r="K19609">
        <v>5</v>
      </c>
      <c r="L19609">
        <v>342</v>
      </c>
      <c r="M19609">
        <v>0.19700000000000001</v>
      </c>
      <c r="O19609" s="13">
        <v>2019</v>
      </c>
    </row>
    <row r="19610" spans="1:15" x14ac:dyDescent="0.25">
      <c r="A19610" t="s">
        <v>1245</v>
      </c>
      <c r="C19610" t="s">
        <v>2010</v>
      </c>
      <c r="E19610">
        <v>5</v>
      </c>
      <c r="F19610" t="s">
        <v>1269</v>
      </c>
      <c r="J19610" t="s">
        <v>23</v>
      </c>
      <c r="K19610">
        <v>3</v>
      </c>
      <c r="L19610">
        <v>297.39</v>
      </c>
      <c r="M19610">
        <v>0.17130000000000001</v>
      </c>
      <c r="O19610" s="13">
        <v>2019</v>
      </c>
    </row>
    <row r="19611" spans="1:15" x14ac:dyDescent="0.25">
      <c r="A19611" t="s">
        <v>1245</v>
      </c>
      <c r="C19611" t="s">
        <v>2010</v>
      </c>
      <c r="E19611">
        <v>7</v>
      </c>
      <c r="F19611" t="s">
        <v>1255</v>
      </c>
      <c r="J19611" t="s">
        <v>23</v>
      </c>
      <c r="K19611">
        <v>18</v>
      </c>
      <c r="L19611">
        <v>1012.68</v>
      </c>
      <c r="M19611">
        <v>0.59219999999999995</v>
      </c>
      <c r="O19611" s="13">
        <v>2019</v>
      </c>
    </row>
    <row r="19612" spans="1:15" x14ac:dyDescent="0.25">
      <c r="A19612" t="s">
        <v>1245</v>
      </c>
      <c r="C19612" t="s">
        <v>2010</v>
      </c>
      <c r="E19612">
        <v>12</v>
      </c>
      <c r="F19612" t="s">
        <v>1253</v>
      </c>
      <c r="J19612" t="s">
        <v>23</v>
      </c>
      <c r="K19612">
        <v>1</v>
      </c>
      <c r="L19612">
        <v>61.2</v>
      </c>
      <c r="M19612">
        <v>8.3370000000000007E-3</v>
      </c>
      <c r="O19612" s="13">
        <v>2019</v>
      </c>
    </row>
    <row r="19613" spans="1:15" x14ac:dyDescent="0.25">
      <c r="A19613" t="s">
        <v>1245</v>
      </c>
      <c r="C19613" t="s">
        <v>2011</v>
      </c>
      <c r="E19613">
        <v>2</v>
      </c>
      <c r="F19613" t="s">
        <v>1247</v>
      </c>
      <c r="J19613" t="s">
        <v>23</v>
      </c>
      <c r="K19613">
        <v>3</v>
      </c>
      <c r="L19613">
        <v>195.39</v>
      </c>
      <c r="M19613">
        <v>0.153</v>
      </c>
      <c r="O19613" s="13">
        <v>2019</v>
      </c>
    </row>
    <row r="19614" spans="1:15" x14ac:dyDescent="0.25">
      <c r="A19614" t="s">
        <v>1245</v>
      </c>
      <c r="C19614" t="s">
        <v>2011</v>
      </c>
      <c r="E19614">
        <v>6</v>
      </c>
      <c r="F19614" t="s">
        <v>1250</v>
      </c>
      <c r="J19614" t="s">
        <v>23</v>
      </c>
      <c r="K19614">
        <v>1</v>
      </c>
      <c r="L19614">
        <v>109.18</v>
      </c>
      <c r="M19614">
        <v>8.5500000000000007E-2</v>
      </c>
      <c r="O19614" s="13">
        <v>2019</v>
      </c>
    </row>
    <row r="19615" spans="1:15" x14ac:dyDescent="0.25">
      <c r="A19615" t="s">
        <v>1245</v>
      </c>
      <c r="C19615" t="s">
        <v>2011</v>
      </c>
      <c r="E19615">
        <v>5</v>
      </c>
      <c r="F19615" t="s">
        <v>1269</v>
      </c>
      <c r="J19615" t="s">
        <v>23</v>
      </c>
      <c r="K19615">
        <v>2</v>
      </c>
      <c r="L19615">
        <v>198.26</v>
      </c>
      <c r="M19615">
        <v>0.1142</v>
      </c>
      <c r="O19615" s="13">
        <v>2019</v>
      </c>
    </row>
    <row r="19616" spans="1:15" x14ac:dyDescent="0.25">
      <c r="A19616" t="s">
        <v>1245</v>
      </c>
      <c r="C19616" t="s">
        <v>2011</v>
      </c>
      <c r="E19616">
        <v>11</v>
      </c>
      <c r="F19616" t="s">
        <v>1274</v>
      </c>
      <c r="J19616" t="s">
        <v>23</v>
      </c>
      <c r="K19616">
        <v>4</v>
      </c>
      <c r="L19616">
        <v>199.4</v>
      </c>
      <c r="M19616">
        <v>0.16439999999999999</v>
      </c>
      <c r="O19616" s="13">
        <v>2019</v>
      </c>
    </row>
    <row r="19617" spans="1:15" x14ac:dyDescent="0.25">
      <c r="A19617" t="s">
        <v>1245</v>
      </c>
      <c r="C19617" t="s">
        <v>2011</v>
      </c>
      <c r="E19617">
        <v>7</v>
      </c>
      <c r="F19617" t="s">
        <v>1255</v>
      </c>
      <c r="J19617" t="s">
        <v>23</v>
      </c>
      <c r="K19617">
        <v>4</v>
      </c>
      <c r="L19617">
        <v>225.04</v>
      </c>
      <c r="M19617">
        <v>0.13159999999999999</v>
      </c>
      <c r="O19617" s="13">
        <v>2019</v>
      </c>
    </row>
    <row r="19618" spans="1:15" x14ac:dyDescent="0.25">
      <c r="A19618" t="s">
        <v>1245</v>
      </c>
      <c r="C19618" t="s">
        <v>2011</v>
      </c>
      <c r="E19618">
        <v>12</v>
      </c>
      <c r="F19618" t="s">
        <v>1253</v>
      </c>
      <c r="J19618" t="s">
        <v>23</v>
      </c>
      <c r="K19618">
        <v>1</v>
      </c>
      <c r="L19618">
        <v>61.2</v>
      </c>
      <c r="M19618">
        <v>8.3370000000000007E-3</v>
      </c>
      <c r="O19618" s="13">
        <v>2019</v>
      </c>
    </row>
    <row r="19619" spans="1:15" x14ac:dyDescent="0.25">
      <c r="A19619" t="s">
        <v>1245</v>
      </c>
      <c r="C19619" t="s">
        <v>2012</v>
      </c>
      <c r="E19619">
        <v>2</v>
      </c>
      <c r="F19619" t="s">
        <v>1247</v>
      </c>
      <c r="J19619" t="s">
        <v>23</v>
      </c>
      <c r="K19619">
        <v>9</v>
      </c>
      <c r="L19619">
        <v>586.16999999999996</v>
      </c>
      <c r="M19619">
        <v>0.45900000000000002</v>
      </c>
      <c r="O19619" s="13">
        <v>2019</v>
      </c>
    </row>
    <row r="19620" spans="1:15" x14ac:dyDescent="0.25">
      <c r="A19620" t="s">
        <v>1245</v>
      </c>
      <c r="C19620" t="s">
        <v>2012</v>
      </c>
      <c r="E19620">
        <v>6</v>
      </c>
      <c r="F19620" t="s">
        <v>1250</v>
      </c>
      <c r="J19620" t="s">
        <v>23</v>
      </c>
      <c r="K19620">
        <v>1</v>
      </c>
      <c r="L19620">
        <v>109.18</v>
      </c>
      <c r="M19620">
        <v>8.5500000000000007E-2</v>
      </c>
      <c r="O19620" s="13">
        <v>2019</v>
      </c>
    </row>
    <row r="19621" spans="1:15" x14ac:dyDescent="0.25">
      <c r="A19621" t="s">
        <v>1245</v>
      </c>
      <c r="C19621" t="s">
        <v>2012</v>
      </c>
      <c r="E19621">
        <v>7</v>
      </c>
      <c r="F19621" t="s">
        <v>1255</v>
      </c>
      <c r="J19621" t="s">
        <v>23</v>
      </c>
      <c r="K19621">
        <v>12</v>
      </c>
      <c r="L19621">
        <v>675.12</v>
      </c>
      <c r="M19621">
        <v>0.39479999999999998</v>
      </c>
      <c r="O19621" s="13">
        <v>2019</v>
      </c>
    </row>
    <row r="19622" spans="1:15" x14ac:dyDescent="0.25">
      <c r="A19622" t="s">
        <v>1245</v>
      </c>
      <c r="C19622" t="s">
        <v>2012</v>
      </c>
      <c r="E19622">
        <v>3</v>
      </c>
      <c r="F19622" t="s">
        <v>1260</v>
      </c>
      <c r="J19622" t="s">
        <v>23</v>
      </c>
      <c r="K19622">
        <v>1</v>
      </c>
      <c r="L19622">
        <v>69.61</v>
      </c>
      <c r="M19622">
        <v>4.0099999999999997E-2</v>
      </c>
      <c r="O19622" s="13">
        <v>2019</v>
      </c>
    </row>
    <row r="19623" spans="1:15" x14ac:dyDescent="0.25">
      <c r="A19623" t="s">
        <v>1245</v>
      </c>
      <c r="C19623" t="s">
        <v>2012</v>
      </c>
      <c r="E19623">
        <v>12</v>
      </c>
      <c r="F19623" t="s">
        <v>1253</v>
      </c>
      <c r="J19623" t="s">
        <v>23</v>
      </c>
      <c r="K19623">
        <v>1</v>
      </c>
      <c r="L19623">
        <v>61.2</v>
      </c>
      <c r="M19623">
        <v>8.3370000000000007E-3</v>
      </c>
      <c r="O19623" s="13">
        <v>2019</v>
      </c>
    </row>
    <row r="19624" spans="1:15" x14ac:dyDescent="0.25">
      <c r="A19624" t="s">
        <v>1245</v>
      </c>
      <c r="C19624" t="s">
        <v>2013</v>
      </c>
      <c r="E19624">
        <v>2</v>
      </c>
      <c r="F19624" t="s">
        <v>1247</v>
      </c>
      <c r="J19624" t="s">
        <v>23</v>
      </c>
      <c r="K19624">
        <v>16</v>
      </c>
      <c r="L19624">
        <v>1042.08</v>
      </c>
      <c r="M19624">
        <v>0.81599999999999995</v>
      </c>
      <c r="O19624" s="13">
        <v>2019</v>
      </c>
    </row>
    <row r="19625" spans="1:15" x14ac:dyDescent="0.25">
      <c r="A19625" t="s">
        <v>1245</v>
      </c>
      <c r="C19625" t="s">
        <v>2013</v>
      </c>
      <c r="E19625">
        <v>6</v>
      </c>
      <c r="F19625" t="s">
        <v>1250</v>
      </c>
      <c r="J19625" t="s">
        <v>23</v>
      </c>
      <c r="K19625">
        <v>5</v>
      </c>
      <c r="L19625">
        <v>545.9</v>
      </c>
      <c r="M19625">
        <v>0.42749999999999999</v>
      </c>
      <c r="O19625" s="13">
        <v>2019</v>
      </c>
    </row>
    <row r="19626" spans="1:15" x14ac:dyDescent="0.25">
      <c r="A19626" t="s">
        <v>1245</v>
      </c>
      <c r="C19626" t="s">
        <v>2013</v>
      </c>
      <c r="E19626">
        <v>8</v>
      </c>
      <c r="F19626" t="s">
        <v>1251</v>
      </c>
      <c r="J19626" t="s">
        <v>23</v>
      </c>
      <c r="K19626">
        <v>15</v>
      </c>
      <c r="L19626">
        <v>825.9</v>
      </c>
      <c r="M19626">
        <v>0.48299999999999998</v>
      </c>
      <c r="O19626" s="13">
        <v>2019</v>
      </c>
    </row>
    <row r="19627" spans="1:15" x14ac:dyDescent="0.25">
      <c r="A19627" t="s">
        <v>1245</v>
      </c>
      <c r="C19627" t="s">
        <v>2013</v>
      </c>
      <c r="E19627">
        <v>4</v>
      </c>
      <c r="F19627" t="s">
        <v>1249</v>
      </c>
      <c r="J19627" t="s">
        <v>23</v>
      </c>
      <c r="K19627">
        <v>5</v>
      </c>
      <c r="L19627">
        <v>342</v>
      </c>
      <c r="M19627">
        <v>0.19700000000000001</v>
      </c>
      <c r="O19627" s="13">
        <v>2019</v>
      </c>
    </row>
    <row r="19628" spans="1:15" x14ac:dyDescent="0.25">
      <c r="A19628" t="s">
        <v>1245</v>
      </c>
      <c r="C19628" t="s">
        <v>2013</v>
      </c>
      <c r="E19628">
        <v>5</v>
      </c>
      <c r="F19628" t="s">
        <v>1269</v>
      </c>
      <c r="J19628" t="s">
        <v>23</v>
      </c>
      <c r="K19628">
        <v>1</v>
      </c>
      <c r="L19628">
        <v>99.13</v>
      </c>
      <c r="M19628">
        <v>5.7099999999999998E-2</v>
      </c>
      <c r="O19628" s="13">
        <v>2019</v>
      </c>
    </row>
    <row r="19629" spans="1:15" x14ac:dyDescent="0.25">
      <c r="A19629" t="s">
        <v>1245</v>
      </c>
      <c r="C19629" t="s">
        <v>2013</v>
      </c>
      <c r="E19629">
        <v>12</v>
      </c>
      <c r="F19629" t="s">
        <v>1253</v>
      </c>
      <c r="J19629" t="s">
        <v>23</v>
      </c>
      <c r="K19629">
        <v>1</v>
      </c>
      <c r="L19629">
        <v>61.2</v>
      </c>
      <c r="M19629">
        <v>8.3370000000000007E-3</v>
      </c>
      <c r="O19629" s="13">
        <v>2019</v>
      </c>
    </row>
    <row r="19630" spans="1:15" x14ac:dyDescent="0.25">
      <c r="A19630" t="s">
        <v>1245</v>
      </c>
      <c r="C19630" t="s">
        <v>2014</v>
      </c>
      <c r="E19630">
        <v>2</v>
      </c>
      <c r="F19630" t="s">
        <v>1247</v>
      </c>
      <c r="J19630" t="s">
        <v>23</v>
      </c>
      <c r="K19630">
        <v>4</v>
      </c>
      <c r="L19630">
        <v>20.440000000000001</v>
      </c>
      <c r="M19630">
        <v>1.6E-2</v>
      </c>
      <c r="O19630" s="13">
        <v>2019</v>
      </c>
    </row>
    <row r="19631" spans="1:15" x14ac:dyDescent="0.25">
      <c r="A19631" t="s">
        <v>1245</v>
      </c>
      <c r="C19631" t="s">
        <v>2014</v>
      </c>
      <c r="E19631">
        <v>2</v>
      </c>
      <c r="F19631" t="s">
        <v>1247</v>
      </c>
      <c r="J19631" t="s">
        <v>23</v>
      </c>
      <c r="K19631">
        <v>9</v>
      </c>
      <c r="L19631">
        <v>586.16999999999996</v>
      </c>
      <c r="M19631">
        <v>0.45900000000000002</v>
      </c>
      <c r="O19631" s="13">
        <v>2019</v>
      </c>
    </row>
    <row r="19632" spans="1:15" x14ac:dyDescent="0.25">
      <c r="A19632" t="s">
        <v>1245</v>
      </c>
      <c r="C19632" t="s">
        <v>2014</v>
      </c>
      <c r="E19632">
        <v>6</v>
      </c>
      <c r="F19632" t="s">
        <v>1250</v>
      </c>
      <c r="J19632" t="s">
        <v>23</v>
      </c>
      <c r="K19632">
        <v>2</v>
      </c>
      <c r="L19632">
        <v>218.36</v>
      </c>
      <c r="M19632">
        <v>0.17100000000000001</v>
      </c>
      <c r="O19632" s="13">
        <v>2019</v>
      </c>
    </row>
    <row r="19633" spans="1:15" x14ac:dyDescent="0.25">
      <c r="A19633" t="s">
        <v>1245</v>
      </c>
      <c r="C19633" t="s">
        <v>2014</v>
      </c>
      <c r="E19633">
        <v>6</v>
      </c>
      <c r="F19633" t="s">
        <v>1250</v>
      </c>
      <c r="J19633" t="s">
        <v>23</v>
      </c>
      <c r="K19633">
        <v>1</v>
      </c>
      <c r="L19633">
        <v>10.85</v>
      </c>
      <c r="M19633">
        <v>8.5000000000000006E-3</v>
      </c>
      <c r="O19633" s="13">
        <v>2019</v>
      </c>
    </row>
    <row r="19634" spans="1:15" x14ac:dyDescent="0.25">
      <c r="A19634" t="s">
        <v>1245</v>
      </c>
      <c r="C19634" t="s">
        <v>2014</v>
      </c>
      <c r="E19634">
        <v>8</v>
      </c>
      <c r="F19634" t="s">
        <v>1251</v>
      </c>
      <c r="J19634" t="s">
        <v>23</v>
      </c>
      <c r="K19634">
        <v>3</v>
      </c>
      <c r="L19634">
        <v>165.18</v>
      </c>
      <c r="M19634">
        <v>9.6600000000000005E-2</v>
      </c>
      <c r="O19634" s="13">
        <v>2019</v>
      </c>
    </row>
    <row r="19635" spans="1:15" x14ac:dyDescent="0.25">
      <c r="A19635" t="s">
        <v>1245</v>
      </c>
      <c r="C19635" t="s">
        <v>2014</v>
      </c>
      <c r="E19635">
        <v>11</v>
      </c>
      <c r="F19635" t="s">
        <v>1274</v>
      </c>
      <c r="J19635" t="s">
        <v>23</v>
      </c>
      <c r="K19635">
        <v>11</v>
      </c>
      <c r="L19635">
        <v>548.35</v>
      </c>
      <c r="M19635">
        <v>0.4521</v>
      </c>
      <c r="O19635" s="13">
        <v>2019</v>
      </c>
    </row>
    <row r="19636" spans="1:15" x14ac:dyDescent="0.25">
      <c r="A19636" t="s">
        <v>1245</v>
      </c>
      <c r="C19636" t="s">
        <v>2014</v>
      </c>
      <c r="E19636">
        <v>12</v>
      </c>
      <c r="F19636" t="s">
        <v>1253</v>
      </c>
      <c r="J19636" t="s">
        <v>23</v>
      </c>
      <c r="K19636">
        <v>1</v>
      </c>
      <c r="L19636">
        <v>61.2</v>
      </c>
      <c r="M19636">
        <v>8.3370000000000007E-3</v>
      </c>
      <c r="O19636" s="13">
        <v>2019</v>
      </c>
    </row>
    <row r="19637" spans="1:15" x14ac:dyDescent="0.25">
      <c r="A19637" t="s">
        <v>1245</v>
      </c>
      <c r="C19637" t="s">
        <v>2015</v>
      </c>
      <c r="E19637">
        <v>6</v>
      </c>
      <c r="F19637" t="s">
        <v>1250</v>
      </c>
      <c r="J19637" t="s">
        <v>23</v>
      </c>
      <c r="K19637">
        <v>4</v>
      </c>
      <c r="L19637">
        <v>43.4</v>
      </c>
      <c r="M19637">
        <v>3.4000000000000002E-2</v>
      </c>
      <c r="O19637" s="13">
        <v>2019</v>
      </c>
    </row>
    <row r="19638" spans="1:15" x14ac:dyDescent="0.25">
      <c r="A19638" t="s">
        <v>1245</v>
      </c>
      <c r="C19638" t="s">
        <v>2015</v>
      </c>
      <c r="E19638">
        <v>6</v>
      </c>
      <c r="F19638" t="s">
        <v>1250</v>
      </c>
      <c r="J19638" t="s">
        <v>23</v>
      </c>
      <c r="K19638">
        <v>4</v>
      </c>
      <c r="L19638">
        <v>436.72</v>
      </c>
      <c r="M19638">
        <v>0.34200000000000003</v>
      </c>
      <c r="O19638" s="13">
        <v>2019</v>
      </c>
    </row>
    <row r="19639" spans="1:15" x14ac:dyDescent="0.25">
      <c r="A19639" t="s">
        <v>1245</v>
      </c>
      <c r="C19639" t="s">
        <v>2015</v>
      </c>
      <c r="E19639">
        <v>9</v>
      </c>
      <c r="F19639" t="s">
        <v>1256</v>
      </c>
      <c r="J19639" t="s">
        <v>23</v>
      </c>
      <c r="K19639">
        <v>7</v>
      </c>
      <c r="L19639">
        <v>273.42</v>
      </c>
      <c r="M19639">
        <v>0.22539999999999999</v>
      </c>
      <c r="O19639" s="13">
        <v>2019</v>
      </c>
    </row>
    <row r="19640" spans="1:15" x14ac:dyDescent="0.25">
      <c r="A19640" t="s">
        <v>1245</v>
      </c>
      <c r="C19640" t="s">
        <v>2015</v>
      </c>
      <c r="E19640">
        <v>4</v>
      </c>
      <c r="F19640" t="s">
        <v>1249</v>
      </c>
      <c r="J19640" t="s">
        <v>23</v>
      </c>
      <c r="K19640">
        <v>8</v>
      </c>
      <c r="L19640">
        <v>547.20000000000005</v>
      </c>
      <c r="M19640">
        <v>0.31519999999999998</v>
      </c>
      <c r="O19640" s="13">
        <v>2019</v>
      </c>
    </row>
    <row r="19641" spans="1:15" x14ac:dyDescent="0.25">
      <c r="A19641" t="s">
        <v>1245</v>
      </c>
      <c r="C19641" t="s">
        <v>2015</v>
      </c>
      <c r="E19641">
        <v>2</v>
      </c>
      <c r="F19641" t="s">
        <v>1247</v>
      </c>
      <c r="J19641" t="s">
        <v>23</v>
      </c>
      <c r="K19641">
        <v>12</v>
      </c>
      <c r="L19641">
        <v>781.56</v>
      </c>
      <c r="M19641">
        <v>0.61199999999999999</v>
      </c>
      <c r="O19641" s="13">
        <v>2019</v>
      </c>
    </row>
    <row r="19642" spans="1:15" x14ac:dyDescent="0.25">
      <c r="A19642" t="s">
        <v>1245</v>
      </c>
      <c r="C19642" t="s">
        <v>2015</v>
      </c>
      <c r="E19642">
        <v>11</v>
      </c>
      <c r="F19642" t="s">
        <v>1274</v>
      </c>
      <c r="J19642" t="s">
        <v>23</v>
      </c>
      <c r="K19642">
        <v>7</v>
      </c>
      <c r="L19642">
        <v>348.95</v>
      </c>
      <c r="M19642">
        <v>0.28770000000000001</v>
      </c>
      <c r="O19642" s="13">
        <v>2019</v>
      </c>
    </row>
    <row r="19643" spans="1:15" x14ac:dyDescent="0.25">
      <c r="A19643" t="s">
        <v>1245</v>
      </c>
      <c r="C19643" t="s">
        <v>2015</v>
      </c>
      <c r="E19643">
        <v>8</v>
      </c>
      <c r="F19643" t="s">
        <v>1251</v>
      </c>
      <c r="J19643" t="s">
        <v>23</v>
      </c>
      <c r="K19643">
        <v>16</v>
      </c>
      <c r="L19643">
        <v>880.96</v>
      </c>
      <c r="M19643">
        <v>0.51519999999999999</v>
      </c>
      <c r="O19643" s="13">
        <v>2019</v>
      </c>
    </row>
    <row r="19644" spans="1:15" x14ac:dyDescent="0.25">
      <c r="A19644" t="s">
        <v>1245</v>
      </c>
      <c r="C19644" t="s">
        <v>2015</v>
      </c>
      <c r="E19644">
        <v>5</v>
      </c>
      <c r="F19644" t="s">
        <v>1269</v>
      </c>
      <c r="J19644" t="s">
        <v>23</v>
      </c>
      <c r="K19644">
        <v>2</v>
      </c>
      <c r="L19644">
        <v>198.26</v>
      </c>
      <c r="M19644">
        <v>0.1142</v>
      </c>
      <c r="O19644" s="13">
        <v>2019</v>
      </c>
    </row>
    <row r="19645" spans="1:15" x14ac:dyDescent="0.25">
      <c r="A19645" t="s">
        <v>1245</v>
      </c>
      <c r="C19645" t="s">
        <v>2016</v>
      </c>
      <c r="E19645">
        <v>9</v>
      </c>
      <c r="F19645" t="s">
        <v>1256</v>
      </c>
      <c r="J19645" t="s">
        <v>23</v>
      </c>
      <c r="K19645">
        <v>11</v>
      </c>
      <c r="L19645">
        <v>429.66</v>
      </c>
      <c r="M19645">
        <v>0.35420000000000001</v>
      </c>
      <c r="O19645" s="13">
        <v>2019</v>
      </c>
    </row>
    <row r="19646" spans="1:15" x14ac:dyDescent="0.25">
      <c r="A19646" t="s">
        <v>1245</v>
      </c>
      <c r="C19646" t="s">
        <v>2016</v>
      </c>
      <c r="E19646">
        <v>12</v>
      </c>
      <c r="F19646" t="s">
        <v>1253</v>
      </c>
      <c r="J19646" t="s">
        <v>23</v>
      </c>
      <c r="K19646">
        <v>1</v>
      </c>
      <c r="L19646">
        <v>61.2</v>
      </c>
      <c r="M19646">
        <v>8.3370000000000007E-3</v>
      </c>
      <c r="O19646" s="13">
        <v>2019</v>
      </c>
    </row>
    <row r="19647" spans="1:15" x14ac:dyDescent="0.25">
      <c r="A19647" t="s">
        <v>1245</v>
      </c>
      <c r="C19647" t="s">
        <v>2016</v>
      </c>
      <c r="E19647">
        <v>8</v>
      </c>
      <c r="F19647" t="s">
        <v>1251</v>
      </c>
      <c r="J19647" t="s">
        <v>23</v>
      </c>
      <c r="K19647">
        <v>7</v>
      </c>
      <c r="L19647">
        <v>385.42</v>
      </c>
      <c r="M19647">
        <v>0.22539999999999999</v>
      </c>
      <c r="O19647" s="13">
        <v>2019</v>
      </c>
    </row>
    <row r="19648" spans="1:15" x14ac:dyDescent="0.25">
      <c r="A19648" t="s">
        <v>1245</v>
      </c>
      <c r="C19648" t="s">
        <v>2016</v>
      </c>
      <c r="E19648">
        <v>2</v>
      </c>
      <c r="F19648" t="s">
        <v>1247</v>
      </c>
      <c r="J19648" t="s">
        <v>23</v>
      </c>
      <c r="K19648">
        <v>1</v>
      </c>
      <c r="L19648">
        <v>65.13</v>
      </c>
      <c r="M19648">
        <v>5.0999999999999997E-2</v>
      </c>
      <c r="O19648" s="13">
        <v>2019</v>
      </c>
    </row>
    <row r="19649" spans="1:15" x14ac:dyDescent="0.25">
      <c r="A19649" t="s">
        <v>1245</v>
      </c>
      <c r="C19649" t="s">
        <v>2016</v>
      </c>
      <c r="E19649">
        <v>2</v>
      </c>
      <c r="F19649" t="s">
        <v>1247</v>
      </c>
      <c r="J19649" t="s">
        <v>23</v>
      </c>
      <c r="K19649">
        <v>1</v>
      </c>
      <c r="L19649">
        <v>5.1100000000000003</v>
      </c>
      <c r="M19649">
        <v>4.0000000000000001E-3</v>
      </c>
      <c r="O19649" s="13">
        <v>2019</v>
      </c>
    </row>
    <row r="19650" spans="1:15" x14ac:dyDescent="0.25">
      <c r="A19650" t="s">
        <v>1245</v>
      </c>
      <c r="C19650" t="s">
        <v>2017</v>
      </c>
      <c r="E19650">
        <v>11</v>
      </c>
      <c r="F19650" t="s">
        <v>1274</v>
      </c>
      <c r="J19650" t="s">
        <v>23</v>
      </c>
      <c r="K19650">
        <v>6</v>
      </c>
      <c r="L19650">
        <v>299.10000000000002</v>
      </c>
      <c r="M19650">
        <v>0.24660000000000001</v>
      </c>
      <c r="O19650" s="13">
        <v>2019</v>
      </c>
    </row>
    <row r="19651" spans="1:15" x14ac:dyDescent="0.25">
      <c r="A19651" t="s">
        <v>1245</v>
      </c>
      <c r="C19651" t="s">
        <v>2017</v>
      </c>
      <c r="E19651">
        <v>4</v>
      </c>
      <c r="F19651" t="s">
        <v>1249</v>
      </c>
      <c r="J19651" t="s">
        <v>23</v>
      </c>
      <c r="K19651">
        <v>4</v>
      </c>
      <c r="L19651">
        <v>273.60000000000002</v>
      </c>
      <c r="M19651">
        <v>0.15759999999999999</v>
      </c>
      <c r="O19651" s="13">
        <v>2019</v>
      </c>
    </row>
    <row r="19652" spans="1:15" x14ac:dyDescent="0.25">
      <c r="A19652" t="s">
        <v>1245</v>
      </c>
      <c r="C19652" t="s">
        <v>2017</v>
      </c>
      <c r="E19652">
        <v>8</v>
      </c>
      <c r="F19652" t="s">
        <v>1251</v>
      </c>
      <c r="J19652" t="s">
        <v>23</v>
      </c>
      <c r="K19652">
        <v>2</v>
      </c>
      <c r="L19652">
        <v>110.12</v>
      </c>
      <c r="M19652">
        <v>6.4399999999999999E-2</v>
      </c>
      <c r="O19652" s="13">
        <v>2019</v>
      </c>
    </row>
    <row r="19653" spans="1:15" x14ac:dyDescent="0.25">
      <c r="A19653" t="s">
        <v>1245</v>
      </c>
      <c r="C19653" t="s">
        <v>2017</v>
      </c>
      <c r="E19653">
        <v>2</v>
      </c>
      <c r="F19653" t="s">
        <v>1247</v>
      </c>
      <c r="J19653" t="s">
        <v>23</v>
      </c>
      <c r="K19653">
        <v>12</v>
      </c>
      <c r="L19653">
        <v>781.56</v>
      </c>
      <c r="M19653">
        <v>0.61199999999999999</v>
      </c>
      <c r="O19653" s="13">
        <v>2019</v>
      </c>
    </row>
    <row r="19654" spans="1:15" x14ac:dyDescent="0.25">
      <c r="A19654" t="s">
        <v>1245</v>
      </c>
      <c r="C19654" t="s">
        <v>2017</v>
      </c>
      <c r="E19654">
        <v>6</v>
      </c>
      <c r="F19654" t="s">
        <v>1250</v>
      </c>
      <c r="J19654" t="s">
        <v>23</v>
      </c>
      <c r="K19654">
        <v>4</v>
      </c>
      <c r="L19654">
        <v>436.72</v>
      </c>
      <c r="M19654">
        <v>0.34200000000000003</v>
      </c>
      <c r="O19654" s="13">
        <v>2019</v>
      </c>
    </row>
    <row r="19655" spans="1:15" x14ac:dyDescent="0.25">
      <c r="A19655" t="s">
        <v>1245</v>
      </c>
      <c r="C19655" t="s">
        <v>2018</v>
      </c>
      <c r="E19655">
        <v>2</v>
      </c>
      <c r="F19655" t="s">
        <v>1247</v>
      </c>
      <c r="J19655" t="s">
        <v>23</v>
      </c>
      <c r="K19655">
        <v>11</v>
      </c>
      <c r="L19655">
        <v>716.43</v>
      </c>
      <c r="M19655">
        <v>0.56100000000000005</v>
      </c>
      <c r="O19655" s="13">
        <v>2019</v>
      </c>
    </row>
    <row r="19656" spans="1:15" x14ac:dyDescent="0.25">
      <c r="A19656" t="s">
        <v>1245</v>
      </c>
      <c r="C19656" t="s">
        <v>2018</v>
      </c>
      <c r="E19656">
        <v>6</v>
      </c>
      <c r="F19656" t="s">
        <v>1250</v>
      </c>
      <c r="J19656" t="s">
        <v>23</v>
      </c>
      <c r="K19656">
        <v>5</v>
      </c>
      <c r="L19656">
        <v>545.9</v>
      </c>
      <c r="M19656">
        <v>0.42749999999999999</v>
      </c>
      <c r="O19656" s="13">
        <v>2019</v>
      </c>
    </row>
    <row r="19657" spans="1:15" x14ac:dyDescent="0.25">
      <c r="A19657" t="s">
        <v>1245</v>
      </c>
      <c r="C19657" t="s">
        <v>2018</v>
      </c>
      <c r="E19657">
        <v>8</v>
      </c>
      <c r="F19657" t="s">
        <v>1251</v>
      </c>
      <c r="J19657" t="s">
        <v>23</v>
      </c>
      <c r="K19657">
        <v>10</v>
      </c>
      <c r="L19657">
        <v>550.6</v>
      </c>
      <c r="M19657">
        <v>0.32200000000000001</v>
      </c>
      <c r="O19657" s="13">
        <v>2019</v>
      </c>
    </row>
    <row r="19658" spans="1:15" x14ac:dyDescent="0.25">
      <c r="A19658" t="s">
        <v>1245</v>
      </c>
      <c r="C19658" t="s">
        <v>2018</v>
      </c>
      <c r="E19658">
        <v>9</v>
      </c>
      <c r="F19658" t="s">
        <v>1256</v>
      </c>
      <c r="J19658" t="s">
        <v>23</v>
      </c>
      <c r="K19658">
        <v>12</v>
      </c>
      <c r="L19658">
        <v>468.72</v>
      </c>
      <c r="M19658">
        <v>0.38640000000000002</v>
      </c>
      <c r="O19658" s="13">
        <v>2019</v>
      </c>
    </row>
    <row r="19659" spans="1:15" x14ac:dyDescent="0.25">
      <c r="A19659" t="s">
        <v>1245</v>
      </c>
      <c r="C19659" t="s">
        <v>2018</v>
      </c>
      <c r="E19659">
        <v>11</v>
      </c>
      <c r="F19659" t="s">
        <v>1274</v>
      </c>
      <c r="J19659" t="s">
        <v>23</v>
      </c>
      <c r="K19659">
        <v>3</v>
      </c>
      <c r="L19659">
        <v>149.55000000000001</v>
      </c>
      <c r="M19659">
        <v>0.12330000000000001</v>
      </c>
      <c r="O19659" s="13">
        <v>2019</v>
      </c>
    </row>
    <row r="19660" spans="1:15" x14ac:dyDescent="0.25">
      <c r="A19660" t="s">
        <v>1245</v>
      </c>
      <c r="C19660" t="s">
        <v>2019</v>
      </c>
      <c r="E19660">
        <v>2</v>
      </c>
      <c r="F19660" t="s">
        <v>1247</v>
      </c>
      <c r="J19660" t="s">
        <v>23</v>
      </c>
      <c r="K19660">
        <v>1</v>
      </c>
      <c r="L19660">
        <v>5.1100000000000003</v>
      </c>
      <c r="M19660">
        <v>4.0000000000000001E-3</v>
      </c>
      <c r="O19660" s="13">
        <v>2019</v>
      </c>
    </row>
    <row r="19661" spans="1:15" x14ac:dyDescent="0.25">
      <c r="A19661" t="s">
        <v>1245</v>
      </c>
      <c r="C19661" t="s">
        <v>2019</v>
      </c>
      <c r="E19661">
        <v>2</v>
      </c>
      <c r="F19661" t="s">
        <v>1247</v>
      </c>
      <c r="J19661" t="s">
        <v>23</v>
      </c>
      <c r="K19661">
        <v>12</v>
      </c>
      <c r="L19661">
        <v>781.56</v>
      </c>
      <c r="M19661">
        <v>0.61199999999999999</v>
      </c>
      <c r="O19661" s="13">
        <v>2019</v>
      </c>
    </row>
    <row r="19662" spans="1:15" x14ac:dyDescent="0.25">
      <c r="A19662" t="s">
        <v>1245</v>
      </c>
      <c r="C19662" t="s">
        <v>2019</v>
      </c>
      <c r="E19662">
        <v>6</v>
      </c>
      <c r="F19662" t="s">
        <v>1250</v>
      </c>
      <c r="J19662" t="s">
        <v>23</v>
      </c>
      <c r="K19662">
        <v>2</v>
      </c>
      <c r="L19662">
        <v>218.36</v>
      </c>
      <c r="M19662">
        <v>0.17100000000000001</v>
      </c>
      <c r="O19662" s="13">
        <v>2019</v>
      </c>
    </row>
    <row r="19663" spans="1:15" x14ac:dyDescent="0.25">
      <c r="A19663" t="s">
        <v>1245</v>
      </c>
      <c r="C19663" t="s">
        <v>2019</v>
      </c>
      <c r="E19663">
        <v>6</v>
      </c>
      <c r="F19663" t="s">
        <v>1250</v>
      </c>
      <c r="J19663" t="s">
        <v>23</v>
      </c>
      <c r="K19663">
        <v>3</v>
      </c>
      <c r="L19663">
        <v>327.54000000000002</v>
      </c>
      <c r="M19663">
        <v>0.25650000000000001</v>
      </c>
      <c r="O19663" s="13">
        <v>2019</v>
      </c>
    </row>
    <row r="19664" spans="1:15" x14ac:dyDescent="0.25">
      <c r="A19664" t="s">
        <v>1245</v>
      </c>
      <c r="C19664" t="s">
        <v>2019</v>
      </c>
      <c r="E19664">
        <v>11</v>
      </c>
      <c r="F19664" t="s">
        <v>1274</v>
      </c>
      <c r="J19664" t="s">
        <v>23</v>
      </c>
      <c r="K19664">
        <v>20</v>
      </c>
      <c r="L19664">
        <v>997</v>
      </c>
      <c r="M19664">
        <v>0.82199999999999995</v>
      </c>
      <c r="O19664" s="13">
        <v>2019</v>
      </c>
    </row>
    <row r="19665" spans="1:15" x14ac:dyDescent="0.25">
      <c r="A19665" t="s">
        <v>1245</v>
      </c>
      <c r="C19665" t="s">
        <v>2019</v>
      </c>
      <c r="E19665">
        <v>11</v>
      </c>
      <c r="F19665" t="s">
        <v>1274</v>
      </c>
      <c r="J19665" t="s">
        <v>23</v>
      </c>
      <c r="K19665">
        <v>12</v>
      </c>
      <c r="L19665">
        <v>598.20000000000005</v>
      </c>
      <c r="M19665">
        <v>0.49320000000000003</v>
      </c>
      <c r="O19665" s="13">
        <v>2019</v>
      </c>
    </row>
    <row r="19666" spans="1:15" x14ac:dyDescent="0.25">
      <c r="A19666" t="s">
        <v>1245</v>
      </c>
      <c r="C19666" t="s">
        <v>2019</v>
      </c>
      <c r="E19666">
        <v>7</v>
      </c>
      <c r="F19666" t="s">
        <v>1255</v>
      </c>
      <c r="J19666" t="s">
        <v>23</v>
      </c>
      <c r="K19666">
        <v>10</v>
      </c>
      <c r="L19666">
        <v>562.6</v>
      </c>
      <c r="M19666">
        <v>0.32900000000000001</v>
      </c>
      <c r="O19666" s="13">
        <v>2019</v>
      </c>
    </row>
    <row r="19667" spans="1:15" x14ac:dyDescent="0.25">
      <c r="A19667" t="s">
        <v>1245</v>
      </c>
      <c r="C19667" t="s">
        <v>2019</v>
      </c>
      <c r="E19667">
        <v>3</v>
      </c>
      <c r="F19667" t="s">
        <v>1260</v>
      </c>
      <c r="J19667" t="s">
        <v>23</v>
      </c>
      <c r="K19667">
        <v>4</v>
      </c>
      <c r="L19667">
        <v>278.44</v>
      </c>
      <c r="M19667">
        <v>0.16039999999999999</v>
      </c>
      <c r="O19667" s="13">
        <v>2019</v>
      </c>
    </row>
    <row r="19668" spans="1:15" x14ac:dyDescent="0.25">
      <c r="A19668" t="s">
        <v>1245</v>
      </c>
      <c r="C19668" t="s">
        <v>2020</v>
      </c>
      <c r="E19668">
        <v>2</v>
      </c>
      <c r="F19668" t="s">
        <v>1247</v>
      </c>
      <c r="J19668" t="s">
        <v>23</v>
      </c>
      <c r="K19668">
        <v>3</v>
      </c>
      <c r="L19668">
        <v>195.39</v>
      </c>
      <c r="M19668">
        <v>0.153</v>
      </c>
      <c r="O19668" s="13">
        <v>2019</v>
      </c>
    </row>
    <row r="19669" spans="1:15" x14ac:dyDescent="0.25">
      <c r="A19669" t="s">
        <v>1245</v>
      </c>
      <c r="C19669" t="s">
        <v>2020</v>
      </c>
      <c r="E19669">
        <v>5</v>
      </c>
      <c r="F19669" t="s">
        <v>1269</v>
      </c>
      <c r="J19669" t="s">
        <v>23</v>
      </c>
      <c r="K19669">
        <v>1</v>
      </c>
      <c r="L19669">
        <v>99.13</v>
      </c>
      <c r="M19669">
        <v>5.7099999999999998E-2</v>
      </c>
      <c r="O19669" s="13">
        <v>2019</v>
      </c>
    </row>
    <row r="19670" spans="1:15" x14ac:dyDescent="0.25">
      <c r="A19670" t="s">
        <v>1245</v>
      </c>
      <c r="C19670" t="s">
        <v>2020</v>
      </c>
      <c r="E19670">
        <v>12</v>
      </c>
      <c r="F19670" t="s">
        <v>1253</v>
      </c>
      <c r="J19670" t="s">
        <v>23</v>
      </c>
      <c r="K19670">
        <v>1</v>
      </c>
      <c r="L19670">
        <v>61.2</v>
      </c>
      <c r="M19670">
        <v>8.3370000000000007E-3</v>
      </c>
      <c r="O19670" s="13">
        <v>2019</v>
      </c>
    </row>
    <row r="19671" spans="1:15" x14ac:dyDescent="0.25">
      <c r="A19671" t="s">
        <v>1245</v>
      </c>
      <c r="C19671" t="s">
        <v>2021</v>
      </c>
      <c r="E19671">
        <v>6</v>
      </c>
      <c r="F19671" t="s">
        <v>1250</v>
      </c>
      <c r="J19671" t="s">
        <v>23</v>
      </c>
      <c r="K19671">
        <v>6</v>
      </c>
      <c r="L19671">
        <v>655.08000000000004</v>
      </c>
      <c r="M19671">
        <v>0.51300000000000001</v>
      </c>
      <c r="O19671" s="13">
        <v>2019</v>
      </c>
    </row>
    <row r="19672" spans="1:15" x14ac:dyDescent="0.25">
      <c r="A19672" t="s">
        <v>1245</v>
      </c>
      <c r="C19672" t="s">
        <v>2021</v>
      </c>
      <c r="E19672">
        <v>2</v>
      </c>
      <c r="F19672" t="s">
        <v>1247</v>
      </c>
      <c r="J19672" t="s">
        <v>23</v>
      </c>
      <c r="K19672">
        <v>9</v>
      </c>
      <c r="L19672">
        <v>586.16999999999996</v>
      </c>
      <c r="M19672">
        <v>0.45900000000000002</v>
      </c>
      <c r="O19672" s="13">
        <v>2019</v>
      </c>
    </row>
    <row r="19673" spans="1:15" x14ac:dyDescent="0.25">
      <c r="A19673" t="s">
        <v>1245</v>
      </c>
      <c r="C19673" t="s">
        <v>2021</v>
      </c>
      <c r="E19673">
        <v>7</v>
      </c>
      <c r="F19673" t="s">
        <v>1255</v>
      </c>
      <c r="J19673" t="s">
        <v>23</v>
      </c>
      <c r="K19673">
        <v>10</v>
      </c>
      <c r="L19673">
        <v>562.6</v>
      </c>
      <c r="M19673">
        <v>0.32900000000000001</v>
      </c>
      <c r="O19673" s="13">
        <v>2019</v>
      </c>
    </row>
    <row r="19674" spans="1:15" x14ac:dyDescent="0.25">
      <c r="A19674" t="s">
        <v>1245</v>
      </c>
      <c r="C19674" t="s">
        <v>2022</v>
      </c>
      <c r="E19674">
        <v>2</v>
      </c>
      <c r="F19674" t="s">
        <v>1247</v>
      </c>
      <c r="J19674" t="s">
        <v>23</v>
      </c>
      <c r="K19674">
        <v>4</v>
      </c>
      <c r="L19674">
        <v>260.52</v>
      </c>
      <c r="M19674">
        <v>0.20399999999999999</v>
      </c>
      <c r="O19674" s="13">
        <v>2019</v>
      </c>
    </row>
    <row r="19675" spans="1:15" x14ac:dyDescent="0.25">
      <c r="A19675" t="s">
        <v>1245</v>
      </c>
      <c r="C19675" t="s">
        <v>2022</v>
      </c>
      <c r="E19675">
        <v>2</v>
      </c>
      <c r="F19675" t="s">
        <v>1247</v>
      </c>
      <c r="J19675" t="s">
        <v>23</v>
      </c>
      <c r="K19675">
        <v>9</v>
      </c>
      <c r="L19675">
        <v>45.99</v>
      </c>
      <c r="M19675">
        <v>3.5999999999999997E-2</v>
      </c>
      <c r="O19675" s="13">
        <v>2019</v>
      </c>
    </row>
    <row r="19676" spans="1:15" x14ac:dyDescent="0.25">
      <c r="A19676" t="s">
        <v>1245</v>
      </c>
      <c r="C19676" t="s">
        <v>2022</v>
      </c>
      <c r="E19676">
        <v>6</v>
      </c>
      <c r="F19676" t="s">
        <v>1250</v>
      </c>
      <c r="J19676" t="s">
        <v>23</v>
      </c>
      <c r="K19676">
        <v>1</v>
      </c>
      <c r="L19676">
        <v>10.85</v>
      </c>
      <c r="M19676">
        <v>8.5000000000000006E-3</v>
      </c>
      <c r="O19676" s="13">
        <v>2019</v>
      </c>
    </row>
    <row r="19677" spans="1:15" x14ac:dyDescent="0.25">
      <c r="A19677" t="s">
        <v>1245</v>
      </c>
      <c r="C19677" t="s">
        <v>2022</v>
      </c>
      <c r="E19677">
        <v>8</v>
      </c>
      <c r="F19677" t="s">
        <v>1251</v>
      </c>
      <c r="J19677" t="s">
        <v>23</v>
      </c>
      <c r="K19677">
        <v>3</v>
      </c>
      <c r="L19677">
        <v>165.18</v>
      </c>
      <c r="M19677">
        <v>9.6600000000000005E-2</v>
      </c>
      <c r="O19677" s="13">
        <v>2019</v>
      </c>
    </row>
    <row r="19678" spans="1:15" x14ac:dyDescent="0.25">
      <c r="A19678" t="s">
        <v>1245</v>
      </c>
      <c r="C19678" t="s">
        <v>2022</v>
      </c>
      <c r="E19678">
        <v>11</v>
      </c>
      <c r="F19678" t="s">
        <v>1274</v>
      </c>
      <c r="J19678" t="s">
        <v>23</v>
      </c>
      <c r="K19678">
        <v>6</v>
      </c>
      <c r="L19678">
        <v>299.10000000000002</v>
      </c>
      <c r="M19678">
        <v>0.24660000000000001</v>
      </c>
      <c r="O19678" s="13">
        <v>2019</v>
      </c>
    </row>
    <row r="19679" spans="1:15" x14ac:dyDescent="0.25">
      <c r="A19679" t="s">
        <v>1245</v>
      </c>
      <c r="C19679" t="s">
        <v>2022</v>
      </c>
      <c r="E19679">
        <v>3</v>
      </c>
      <c r="F19679" t="s">
        <v>1260</v>
      </c>
      <c r="J19679" t="s">
        <v>23</v>
      </c>
      <c r="K19679">
        <v>8</v>
      </c>
      <c r="L19679">
        <v>556.88</v>
      </c>
      <c r="M19679">
        <v>0.32079999999999997</v>
      </c>
      <c r="O19679" s="13">
        <v>2019</v>
      </c>
    </row>
    <row r="19680" spans="1:15" x14ac:dyDescent="0.25">
      <c r="A19680" t="s">
        <v>1245</v>
      </c>
      <c r="C19680" t="s">
        <v>2022</v>
      </c>
      <c r="E19680">
        <v>12</v>
      </c>
      <c r="F19680" t="s">
        <v>1253</v>
      </c>
      <c r="J19680" t="s">
        <v>23</v>
      </c>
      <c r="K19680">
        <v>1</v>
      </c>
      <c r="L19680">
        <v>61.2</v>
      </c>
      <c r="M19680">
        <v>8.3370000000000007E-3</v>
      </c>
      <c r="O19680" s="13">
        <v>2019</v>
      </c>
    </row>
    <row r="19681" spans="1:15" x14ac:dyDescent="0.25">
      <c r="A19681" t="s">
        <v>1245</v>
      </c>
      <c r="C19681" t="s">
        <v>2023</v>
      </c>
      <c r="E19681">
        <v>2</v>
      </c>
      <c r="F19681" t="s">
        <v>1247</v>
      </c>
      <c r="J19681" t="s">
        <v>23</v>
      </c>
      <c r="K19681">
        <v>20</v>
      </c>
      <c r="L19681">
        <v>1302.5999999999999</v>
      </c>
      <c r="M19681">
        <v>1.02</v>
      </c>
      <c r="O19681" s="13">
        <v>2019</v>
      </c>
    </row>
    <row r="19682" spans="1:15" x14ac:dyDescent="0.25">
      <c r="A19682" t="s">
        <v>1245</v>
      </c>
      <c r="C19682" t="s">
        <v>2023</v>
      </c>
      <c r="E19682">
        <v>2</v>
      </c>
      <c r="F19682" t="s">
        <v>1247</v>
      </c>
      <c r="J19682" t="s">
        <v>23</v>
      </c>
      <c r="K19682">
        <v>13</v>
      </c>
      <c r="L19682">
        <v>846.69</v>
      </c>
      <c r="M19682">
        <v>0.66300000000000003</v>
      </c>
      <c r="O19682" s="13">
        <v>2019</v>
      </c>
    </row>
    <row r="19683" spans="1:15" x14ac:dyDescent="0.25">
      <c r="A19683" t="s">
        <v>1245</v>
      </c>
      <c r="C19683" t="s">
        <v>2023</v>
      </c>
      <c r="E19683">
        <v>6</v>
      </c>
      <c r="F19683" t="s">
        <v>1250</v>
      </c>
      <c r="J19683" t="s">
        <v>23</v>
      </c>
      <c r="K19683">
        <v>1</v>
      </c>
      <c r="L19683">
        <v>109.18</v>
      </c>
      <c r="M19683">
        <v>8.5500000000000007E-2</v>
      </c>
      <c r="O19683" s="13">
        <v>2019</v>
      </c>
    </row>
    <row r="19684" spans="1:15" x14ac:dyDescent="0.25">
      <c r="A19684" t="s">
        <v>1245</v>
      </c>
      <c r="C19684" t="s">
        <v>2023</v>
      </c>
      <c r="E19684">
        <v>9</v>
      </c>
      <c r="F19684" t="s">
        <v>1256</v>
      </c>
      <c r="J19684" t="s">
        <v>23</v>
      </c>
      <c r="K19684">
        <v>1</v>
      </c>
      <c r="L19684">
        <v>39.06</v>
      </c>
      <c r="M19684">
        <v>3.2199999999999999E-2</v>
      </c>
      <c r="O19684" s="13">
        <v>2019</v>
      </c>
    </row>
    <row r="19685" spans="1:15" x14ac:dyDescent="0.25">
      <c r="A19685" t="s">
        <v>1245</v>
      </c>
      <c r="C19685" t="s">
        <v>2023</v>
      </c>
      <c r="E19685">
        <v>4</v>
      </c>
      <c r="F19685" t="s">
        <v>1249</v>
      </c>
      <c r="J19685" t="s">
        <v>23</v>
      </c>
      <c r="K19685">
        <v>8</v>
      </c>
      <c r="L19685">
        <v>547.20000000000005</v>
      </c>
      <c r="M19685">
        <v>0.31519999999999998</v>
      </c>
      <c r="O19685" s="13">
        <v>2019</v>
      </c>
    </row>
    <row r="19686" spans="1:15" x14ac:dyDescent="0.25">
      <c r="A19686" t="s">
        <v>1245</v>
      </c>
      <c r="C19686" t="s">
        <v>2023</v>
      </c>
      <c r="E19686">
        <v>7</v>
      </c>
      <c r="F19686" t="s">
        <v>1255</v>
      </c>
      <c r="J19686" t="s">
        <v>23</v>
      </c>
      <c r="K19686">
        <v>6</v>
      </c>
      <c r="L19686">
        <v>337.56</v>
      </c>
      <c r="M19686">
        <v>0.19739999999999999</v>
      </c>
      <c r="O19686" s="13">
        <v>2019</v>
      </c>
    </row>
    <row r="19687" spans="1:15" x14ac:dyDescent="0.25">
      <c r="A19687" t="s">
        <v>1245</v>
      </c>
      <c r="C19687" t="s">
        <v>2023</v>
      </c>
      <c r="E19687">
        <v>3</v>
      </c>
      <c r="F19687" t="s">
        <v>1260</v>
      </c>
      <c r="J19687" t="s">
        <v>23</v>
      </c>
      <c r="K19687">
        <v>2</v>
      </c>
      <c r="L19687">
        <v>139.22</v>
      </c>
      <c r="M19687">
        <v>8.0199999999999994E-2</v>
      </c>
      <c r="O19687" s="13">
        <v>2019</v>
      </c>
    </row>
    <row r="19688" spans="1:15" x14ac:dyDescent="0.25">
      <c r="A19688" t="s">
        <v>1245</v>
      </c>
      <c r="C19688" t="s">
        <v>2023</v>
      </c>
      <c r="E19688">
        <v>12</v>
      </c>
      <c r="F19688" t="s">
        <v>1253</v>
      </c>
      <c r="J19688" t="s">
        <v>23</v>
      </c>
      <c r="K19688">
        <v>1</v>
      </c>
      <c r="L19688">
        <v>61.2</v>
      </c>
      <c r="M19688">
        <v>8.3370000000000007E-3</v>
      </c>
      <c r="O19688" s="13">
        <v>2019</v>
      </c>
    </row>
    <row r="19689" spans="1:15" x14ac:dyDescent="0.25">
      <c r="A19689" t="s">
        <v>1245</v>
      </c>
      <c r="C19689" t="s">
        <v>2024</v>
      </c>
      <c r="E19689">
        <v>2</v>
      </c>
      <c r="F19689" t="s">
        <v>1247</v>
      </c>
      <c r="J19689" t="s">
        <v>23</v>
      </c>
      <c r="K19689">
        <v>20</v>
      </c>
      <c r="L19689">
        <v>1302.5999999999999</v>
      </c>
      <c r="M19689">
        <v>1.02</v>
      </c>
      <c r="O19689" s="13">
        <v>2019</v>
      </c>
    </row>
    <row r="19690" spans="1:15" x14ac:dyDescent="0.25">
      <c r="A19690" t="s">
        <v>1245</v>
      </c>
      <c r="C19690" t="s">
        <v>2024</v>
      </c>
      <c r="E19690">
        <v>2</v>
      </c>
      <c r="F19690" t="s">
        <v>1247</v>
      </c>
      <c r="J19690" t="s">
        <v>23</v>
      </c>
      <c r="K19690">
        <v>1</v>
      </c>
      <c r="L19690">
        <v>65.13</v>
      </c>
      <c r="M19690">
        <v>5.0999999999999997E-2</v>
      </c>
      <c r="O19690" s="13">
        <v>2019</v>
      </c>
    </row>
    <row r="19691" spans="1:15" x14ac:dyDescent="0.25">
      <c r="A19691" t="s">
        <v>1245</v>
      </c>
      <c r="C19691" t="s">
        <v>2024</v>
      </c>
      <c r="E19691">
        <v>6</v>
      </c>
      <c r="F19691" t="s">
        <v>1250</v>
      </c>
      <c r="J19691" t="s">
        <v>23</v>
      </c>
      <c r="K19691">
        <v>6</v>
      </c>
      <c r="L19691">
        <v>655.08000000000004</v>
      </c>
      <c r="M19691">
        <v>0.51300000000000001</v>
      </c>
      <c r="O19691" s="13">
        <v>2019</v>
      </c>
    </row>
    <row r="19692" spans="1:15" x14ac:dyDescent="0.25">
      <c r="A19692" t="s">
        <v>1245</v>
      </c>
      <c r="C19692" t="s">
        <v>2024</v>
      </c>
      <c r="E19692">
        <v>8</v>
      </c>
      <c r="F19692" t="s">
        <v>1251</v>
      </c>
      <c r="J19692" t="s">
        <v>23</v>
      </c>
      <c r="K19692">
        <v>20</v>
      </c>
      <c r="L19692">
        <v>1101.2</v>
      </c>
      <c r="M19692">
        <v>0.64400000000000002</v>
      </c>
      <c r="O19692" s="13">
        <v>2019</v>
      </c>
    </row>
    <row r="19693" spans="1:15" x14ac:dyDescent="0.25">
      <c r="A19693" t="s">
        <v>1245</v>
      </c>
      <c r="C19693" t="s">
        <v>2024</v>
      </c>
      <c r="E19693">
        <v>8</v>
      </c>
      <c r="F19693" t="s">
        <v>1251</v>
      </c>
      <c r="J19693" t="s">
        <v>23</v>
      </c>
      <c r="K19693">
        <v>1</v>
      </c>
      <c r="L19693">
        <v>55.06</v>
      </c>
      <c r="M19693">
        <v>3.2199999999999999E-2</v>
      </c>
      <c r="O19693" s="13">
        <v>2019</v>
      </c>
    </row>
    <row r="19694" spans="1:15" x14ac:dyDescent="0.25">
      <c r="A19694" t="s">
        <v>1245</v>
      </c>
      <c r="C19694" t="s">
        <v>2024</v>
      </c>
      <c r="E19694">
        <v>9</v>
      </c>
      <c r="F19694" t="s">
        <v>1256</v>
      </c>
      <c r="J19694" t="s">
        <v>23</v>
      </c>
      <c r="K19694">
        <v>4</v>
      </c>
      <c r="L19694">
        <v>156.24</v>
      </c>
      <c r="M19694">
        <v>0.1288</v>
      </c>
      <c r="O19694" s="13">
        <v>2019</v>
      </c>
    </row>
    <row r="19695" spans="1:15" x14ac:dyDescent="0.25">
      <c r="A19695" t="s">
        <v>1245</v>
      </c>
      <c r="C19695" t="s">
        <v>2024</v>
      </c>
      <c r="E19695">
        <v>3</v>
      </c>
      <c r="F19695" t="s">
        <v>1260</v>
      </c>
      <c r="J19695" t="s">
        <v>23</v>
      </c>
      <c r="K19695">
        <v>4</v>
      </c>
      <c r="L19695">
        <v>278.44</v>
      </c>
      <c r="M19695">
        <v>0.16039999999999999</v>
      </c>
      <c r="O19695" s="13">
        <v>2019</v>
      </c>
    </row>
    <row r="19696" spans="1:15" x14ac:dyDescent="0.25">
      <c r="A19696" t="s">
        <v>1245</v>
      </c>
      <c r="C19696" t="s">
        <v>2024</v>
      </c>
      <c r="E19696">
        <v>12</v>
      </c>
      <c r="F19696" t="s">
        <v>1253</v>
      </c>
      <c r="J19696" t="s">
        <v>23</v>
      </c>
      <c r="K19696">
        <v>1</v>
      </c>
      <c r="L19696">
        <v>61.2</v>
      </c>
      <c r="M19696">
        <v>8.3370000000000007E-3</v>
      </c>
      <c r="O19696" s="13">
        <v>2019</v>
      </c>
    </row>
    <row r="19697" spans="1:15" x14ac:dyDescent="0.25">
      <c r="A19697" t="s">
        <v>1245</v>
      </c>
      <c r="C19697" t="s">
        <v>2025</v>
      </c>
      <c r="E19697">
        <v>2</v>
      </c>
      <c r="F19697" t="s">
        <v>1247</v>
      </c>
      <c r="J19697" t="s">
        <v>23</v>
      </c>
      <c r="K19697">
        <v>8</v>
      </c>
      <c r="L19697">
        <v>521.04</v>
      </c>
      <c r="M19697">
        <v>0.40799999999999997</v>
      </c>
      <c r="O19697" s="13">
        <v>2019</v>
      </c>
    </row>
    <row r="19698" spans="1:15" x14ac:dyDescent="0.25">
      <c r="A19698" t="s">
        <v>1245</v>
      </c>
      <c r="C19698" t="s">
        <v>2025</v>
      </c>
      <c r="E19698">
        <v>6</v>
      </c>
      <c r="F19698" t="s">
        <v>1250</v>
      </c>
      <c r="J19698" t="s">
        <v>23</v>
      </c>
      <c r="K19698">
        <v>4</v>
      </c>
      <c r="L19698">
        <v>436.72</v>
      </c>
      <c r="M19698">
        <v>0.34200000000000003</v>
      </c>
      <c r="O19698" s="13">
        <v>2019</v>
      </c>
    </row>
    <row r="19699" spans="1:15" x14ac:dyDescent="0.25">
      <c r="A19699" t="s">
        <v>1245</v>
      </c>
      <c r="C19699" t="s">
        <v>2025</v>
      </c>
      <c r="E19699">
        <v>8</v>
      </c>
      <c r="F19699" t="s">
        <v>1251</v>
      </c>
      <c r="J19699" t="s">
        <v>23</v>
      </c>
      <c r="K19699">
        <v>9</v>
      </c>
      <c r="L19699">
        <v>495.54</v>
      </c>
      <c r="M19699">
        <v>0.2898</v>
      </c>
      <c r="O19699" s="13">
        <v>2019</v>
      </c>
    </row>
    <row r="19700" spans="1:15" x14ac:dyDescent="0.25">
      <c r="A19700" t="s">
        <v>1245</v>
      </c>
      <c r="C19700" t="s">
        <v>2025</v>
      </c>
      <c r="E19700">
        <v>7</v>
      </c>
      <c r="F19700" t="s">
        <v>1255</v>
      </c>
      <c r="J19700" t="s">
        <v>23</v>
      </c>
      <c r="K19700">
        <v>12</v>
      </c>
      <c r="L19700">
        <v>675.12</v>
      </c>
      <c r="M19700">
        <v>0.39479999999999998</v>
      </c>
      <c r="O19700" s="13">
        <v>2019</v>
      </c>
    </row>
    <row r="19701" spans="1:15" x14ac:dyDescent="0.25">
      <c r="A19701" t="s">
        <v>1245</v>
      </c>
      <c r="C19701" t="s">
        <v>2026</v>
      </c>
      <c r="E19701">
        <v>2</v>
      </c>
      <c r="F19701" t="s">
        <v>1247</v>
      </c>
      <c r="J19701" t="s">
        <v>23</v>
      </c>
      <c r="K19701">
        <v>7</v>
      </c>
      <c r="L19701">
        <v>455.91</v>
      </c>
      <c r="M19701">
        <v>0.35699999999999998</v>
      </c>
      <c r="O19701" s="13">
        <v>2019</v>
      </c>
    </row>
    <row r="19702" spans="1:15" x14ac:dyDescent="0.25">
      <c r="A19702" t="s">
        <v>1245</v>
      </c>
      <c r="C19702" t="s">
        <v>2026</v>
      </c>
      <c r="E19702">
        <v>6</v>
      </c>
      <c r="F19702" t="s">
        <v>1250</v>
      </c>
      <c r="J19702" t="s">
        <v>23</v>
      </c>
      <c r="K19702">
        <v>1</v>
      </c>
      <c r="L19702">
        <v>109.18</v>
      </c>
      <c r="M19702">
        <v>8.5500000000000007E-2</v>
      </c>
      <c r="O19702" s="13">
        <v>2019</v>
      </c>
    </row>
    <row r="19703" spans="1:15" x14ac:dyDescent="0.25">
      <c r="A19703" t="s">
        <v>1245</v>
      </c>
      <c r="C19703" t="s">
        <v>2026</v>
      </c>
      <c r="E19703">
        <v>8</v>
      </c>
      <c r="F19703" t="s">
        <v>1251</v>
      </c>
      <c r="J19703" t="s">
        <v>23</v>
      </c>
      <c r="K19703">
        <v>20</v>
      </c>
      <c r="L19703">
        <v>1101.2</v>
      </c>
      <c r="M19703">
        <v>0.64400000000000002</v>
      </c>
      <c r="O19703" s="13">
        <v>2019</v>
      </c>
    </row>
    <row r="19704" spans="1:15" x14ac:dyDescent="0.25">
      <c r="A19704" t="s">
        <v>1245</v>
      </c>
      <c r="C19704" t="s">
        <v>2026</v>
      </c>
      <c r="E19704">
        <v>5</v>
      </c>
      <c r="F19704" t="s">
        <v>1269</v>
      </c>
      <c r="J19704" t="s">
        <v>23</v>
      </c>
      <c r="K19704">
        <v>1</v>
      </c>
      <c r="L19704">
        <v>99.13</v>
      </c>
      <c r="M19704">
        <v>5.7099999999999998E-2</v>
      </c>
      <c r="O19704" s="13">
        <v>2019</v>
      </c>
    </row>
    <row r="19705" spans="1:15" x14ac:dyDescent="0.25">
      <c r="A19705" t="s">
        <v>1245</v>
      </c>
      <c r="C19705" t="s">
        <v>2026</v>
      </c>
      <c r="E19705">
        <v>7</v>
      </c>
      <c r="F19705" t="s">
        <v>1255</v>
      </c>
      <c r="J19705" t="s">
        <v>23</v>
      </c>
      <c r="K19705">
        <v>14</v>
      </c>
      <c r="L19705">
        <v>787.64</v>
      </c>
      <c r="M19705">
        <v>0.46060000000000001</v>
      </c>
      <c r="O19705" s="13">
        <v>2019</v>
      </c>
    </row>
    <row r="19706" spans="1:15" x14ac:dyDescent="0.25">
      <c r="A19706" t="s">
        <v>1245</v>
      </c>
      <c r="C19706" t="s">
        <v>2026</v>
      </c>
      <c r="E19706">
        <v>3</v>
      </c>
      <c r="F19706" t="s">
        <v>1260</v>
      </c>
      <c r="J19706" t="s">
        <v>23</v>
      </c>
      <c r="K19706">
        <v>17</v>
      </c>
      <c r="L19706">
        <v>1183.3699999999999</v>
      </c>
      <c r="M19706">
        <v>0.68169999999999997</v>
      </c>
      <c r="O19706" s="13">
        <v>2019</v>
      </c>
    </row>
    <row r="19707" spans="1:15" x14ac:dyDescent="0.25">
      <c r="A19707" t="s">
        <v>1245</v>
      </c>
      <c r="C19707" t="s">
        <v>2026</v>
      </c>
      <c r="E19707">
        <v>12</v>
      </c>
      <c r="F19707" t="s">
        <v>1253</v>
      </c>
      <c r="J19707" t="s">
        <v>23</v>
      </c>
      <c r="K19707">
        <v>1</v>
      </c>
      <c r="L19707">
        <v>61.2</v>
      </c>
      <c r="M19707">
        <v>8.3370000000000007E-3</v>
      </c>
      <c r="O19707" s="13">
        <v>2019</v>
      </c>
    </row>
    <row r="19708" spans="1:15" x14ac:dyDescent="0.25">
      <c r="A19708" t="s">
        <v>1245</v>
      </c>
      <c r="C19708" t="s">
        <v>2027</v>
      </c>
      <c r="E19708">
        <v>2</v>
      </c>
      <c r="F19708" t="s">
        <v>1247</v>
      </c>
      <c r="J19708" t="s">
        <v>23</v>
      </c>
      <c r="K19708">
        <v>5</v>
      </c>
      <c r="L19708">
        <v>325.64999999999998</v>
      </c>
      <c r="M19708">
        <v>0.255</v>
      </c>
      <c r="O19708" s="13">
        <v>2019</v>
      </c>
    </row>
    <row r="19709" spans="1:15" x14ac:dyDescent="0.25">
      <c r="A19709" t="s">
        <v>1245</v>
      </c>
      <c r="C19709" t="s">
        <v>2027</v>
      </c>
      <c r="E19709">
        <v>2</v>
      </c>
      <c r="F19709" t="s">
        <v>1247</v>
      </c>
      <c r="J19709" t="s">
        <v>23</v>
      </c>
      <c r="K19709">
        <v>1</v>
      </c>
      <c r="L19709">
        <v>5.1100000000000003</v>
      </c>
      <c r="M19709">
        <v>4.0000000000000001E-3</v>
      </c>
      <c r="O19709" s="13">
        <v>2019</v>
      </c>
    </row>
    <row r="19710" spans="1:15" x14ac:dyDescent="0.25">
      <c r="A19710" t="s">
        <v>1245</v>
      </c>
      <c r="C19710" t="s">
        <v>2027</v>
      </c>
      <c r="E19710">
        <v>6</v>
      </c>
      <c r="F19710" t="s">
        <v>1250</v>
      </c>
      <c r="J19710" t="s">
        <v>23</v>
      </c>
      <c r="K19710">
        <v>1</v>
      </c>
      <c r="L19710">
        <v>109.18</v>
      </c>
      <c r="M19710">
        <v>8.5500000000000007E-2</v>
      </c>
      <c r="O19710" s="13">
        <v>2019</v>
      </c>
    </row>
    <row r="19711" spans="1:15" x14ac:dyDescent="0.25">
      <c r="A19711" t="s">
        <v>1245</v>
      </c>
      <c r="C19711" t="s">
        <v>2028</v>
      </c>
      <c r="E19711">
        <v>2</v>
      </c>
      <c r="F19711" t="s">
        <v>1247</v>
      </c>
      <c r="J19711" t="s">
        <v>23</v>
      </c>
      <c r="K19711">
        <v>9</v>
      </c>
      <c r="L19711">
        <v>45.99</v>
      </c>
      <c r="M19711">
        <v>3.5999999999999997E-2</v>
      </c>
      <c r="O19711" s="13">
        <v>2019</v>
      </c>
    </row>
    <row r="19712" spans="1:15" x14ac:dyDescent="0.25">
      <c r="A19712" t="s">
        <v>1245</v>
      </c>
      <c r="C19712" t="s">
        <v>2028</v>
      </c>
      <c r="E19712">
        <v>2</v>
      </c>
      <c r="F19712" t="s">
        <v>1247</v>
      </c>
      <c r="J19712" t="s">
        <v>23</v>
      </c>
      <c r="K19712">
        <v>8</v>
      </c>
      <c r="L19712">
        <v>521.04</v>
      </c>
      <c r="M19712">
        <v>0.40799999999999997</v>
      </c>
      <c r="O19712" s="13">
        <v>2019</v>
      </c>
    </row>
    <row r="19713" spans="1:15" x14ac:dyDescent="0.25">
      <c r="A19713" t="s">
        <v>1245</v>
      </c>
      <c r="C19713" t="s">
        <v>2028</v>
      </c>
      <c r="E19713">
        <v>6</v>
      </c>
      <c r="F19713" t="s">
        <v>1250</v>
      </c>
      <c r="J19713" t="s">
        <v>23</v>
      </c>
      <c r="K19713">
        <v>2</v>
      </c>
      <c r="L19713">
        <v>218.36</v>
      </c>
      <c r="M19713">
        <v>0.17100000000000001</v>
      </c>
      <c r="O19713" s="13">
        <v>2019</v>
      </c>
    </row>
    <row r="19714" spans="1:15" x14ac:dyDescent="0.25">
      <c r="A19714" t="s">
        <v>1245</v>
      </c>
      <c r="C19714" t="s">
        <v>2028</v>
      </c>
      <c r="E19714">
        <v>9</v>
      </c>
      <c r="F19714" t="s">
        <v>1256</v>
      </c>
      <c r="J19714" t="s">
        <v>23</v>
      </c>
      <c r="K19714">
        <v>8</v>
      </c>
      <c r="L19714">
        <v>312.48</v>
      </c>
      <c r="M19714">
        <v>0.2576</v>
      </c>
      <c r="O19714" s="13">
        <v>2019</v>
      </c>
    </row>
    <row r="19715" spans="1:15" x14ac:dyDescent="0.25">
      <c r="A19715" t="s">
        <v>1245</v>
      </c>
      <c r="C19715" t="s">
        <v>2028</v>
      </c>
      <c r="E19715">
        <v>7</v>
      </c>
      <c r="F19715" t="s">
        <v>1255</v>
      </c>
      <c r="J19715" t="s">
        <v>23</v>
      </c>
      <c r="K19715">
        <v>6</v>
      </c>
      <c r="L19715">
        <v>337.56</v>
      </c>
      <c r="M19715">
        <v>0.19739999999999999</v>
      </c>
      <c r="O19715" s="13">
        <v>2019</v>
      </c>
    </row>
    <row r="19716" spans="1:15" x14ac:dyDescent="0.25">
      <c r="A19716" t="s">
        <v>1245</v>
      </c>
      <c r="C19716" t="s">
        <v>2028</v>
      </c>
      <c r="E19716">
        <v>3</v>
      </c>
      <c r="F19716" t="s">
        <v>1260</v>
      </c>
      <c r="J19716" t="s">
        <v>23</v>
      </c>
      <c r="K19716">
        <v>6</v>
      </c>
      <c r="L19716">
        <v>417.66</v>
      </c>
      <c r="M19716">
        <v>0.24060000000000001</v>
      </c>
      <c r="O19716" s="13">
        <v>2019</v>
      </c>
    </row>
    <row r="19717" spans="1:15" x14ac:dyDescent="0.25">
      <c r="A19717" t="s">
        <v>1245</v>
      </c>
      <c r="C19717" t="s">
        <v>2029</v>
      </c>
      <c r="E19717">
        <v>2</v>
      </c>
      <c r="F19717" t="s">
        <v>1247</v>
      </c>
      <c r="J19717" t="s">
        <v>23</v>
      </c>
      <c r="K19717">
        <v>4</v>
      </c>
      <c r="L19717">
        <v>260.52</v>
      </c>
      <c r="M19717">
        <v>0.20399999999999999</v>
      </c>
      <c r="O19717" s="13">
        <v>2019</v>
      </c>
    </row>
    <row r="19718" spans="1:15" x14ac:dyDescent="0.25">
      <c r="A19718" t="s">
        <v>1245</v>
      </c>
      <c r="C19718" t="s">
        <v>2029</v>
      </c>
      <c r="E19718">
        <v>2</v>
      </c>
      <c r="F19718" t="s">
        <v>1247</v>
      </c>
      <c r="J19718" t="s">
        <v>23</v>
      </c>
      <c r="K19718">
        <v>4</v>
      </c>
      <c r="L19718">
        <v>20.440000000000001</v>
      </c>
      <c r="M19718">
        <v>1.6E-2</v>
      </c>
      <c r="O19718" s="13">
        <v>2019</v>
      </c>
    </row>
    <row r="19719" spans="1:15" x14ac:dyDescent="0.25">
      <c r="A19719" t="s">
        <v>1245</v>
      </c>
      <c r="C19719" t="s">
        <v>2029</v>
      </c>
      <c r="E19719">
        <v>8</v>
      </c>
      <c r="F19719" t="s">
        <v>1251</v>
      </c>
      <c r="J19719" t="s">
        <v>23</v>
      </c>
      <c r="K19719">
        <v>4</v>
      </c>
      <c r="L19719">
        <v>220.24</v>
      </c>
      <c r="M19719">
        <v>0.1288</v>
      </c>
      <c r="O19719" s="13">
        <v>2019</v>
      </c>
    </row>
    <row r="19720" spans="1:15" x14ac:dyDescent="0.25">
      <c r="A19720" t="s">
        <v>1245</v>
      </c>
      <c r="C19720" t="s">
        <v>2029</v>
      </c>
      <c r="E19720">
        <v>11</v>
      </c>
      <c r="F19720" t="s">
        <v>1274</v>
      </c>
      <c r="J19720" t="s">
        <v>23</v>
      </c>
      <c r="K19720">
        <v>20</v>
      </c>
      <c r="L19720">
        <v>997</v>
      </c>
      <c r="M19720">
        <v>0.82199999999999995</v>
      </c>
      <c r="O19720" s="13">
        <v>2019</v>
      </c>
    </row>
    <row r="19721" spans="1:15" x14ac:dyDescent="0.25">
      <c r="A19721" t="s">
        <v>1245</v>
      </c>
      <c r="C19721" t="s">
        <v>2029</v>
      </c>
      <c r="E19721">
        <v>11</v>
      </c>
      <c r="F19721" t="s">
        <v>1274</v>
      </c>
      <c r="J19721" t="s">
        <v>23</v>
      </c>
      <c r="K19721">
        <v>16</v>
      </c>
      <c r="L19721">
        <v>797.6</v>
      </c>
      <c r="M19721">
        <v>0.65759999999999996</v>
      </c>
      <c r="O19721" s="13">
        <v>2019</v>
      </c>
    </row>
    <row r="19722" spans="1:15" x14ac:dyDescent="0.25">
      <c r="A19722" t="s">
        <v>1245</v>
      </c>
      <c r="C19722" t="s">
        <v>2030</v>
      </c>
      <c r="E19722">
        <v>2</v>
      </c>
      <c r="F19722" t="s">
        <v>1247</v>
      </c>
      <c r="J19722" t="s">
        <v>23</v>
      </c>
      <c r="K19722">
        <v>18</v>
      </c>
      <c r="L19722">
        <v>1172.3399999999999</v>
      </c>
      <c r="M19722">
        <v>0.91800000000000004</v>
      </c>
      <c r="O19722" s="13">
        <v>2019</v>
      </c>
    </row>
    <row r="19723" spans="1:15" x14ac:dyDescent="0.25">
      <c r="A19723" t="s">
        <v>1245</v>
      </c>
      <c r="C19723" t="s">
        <v>2030</v>
      </c>
      <c r="E19723">
        <v>6</v>
      </c>
      <c r="F19723" t="s">
        <v>1250</v>
      </c>
      <c r="J19723" t="s">
        <v>23</v>
      </c>
      <c r="K19723">
        <v>5</v>
      </c>
      <c r="L19723">
        <v>545.9</v>
      </c>
      <c r="M19723">
        <v>0.42749999999999999</v>
      </c>
      <c r="O19723" s="13">
        <v>2019</v>
      </c>
    </row>
    <row r="19724" spans="1:15" x14ac:dyDescent="0.25">
      <c r="A19724" t="s">
        <v>1245</v>
      </c>
      <c r="C19724" t="s">
        <v>2030</v>
      </c>
      <c r="E19724">
        <v>8</v>
      </c>
      <c r="F19724" t="s">
        <v>1251</v>
      </c>
      <c r="J19724" t="s">
        <v>23</v>
      </c>
      <c r="K19724">
        <v>3</v>
      </c>
      <c r="L19724">
        <v>165.18</v>
      </c>
      <c r="M19724">
        <v>9.6600000000000005E-2</v>
      </c>
      <c r="O19724" s="13">
        <v>2019</v>
      </c>
    </row>
    <row r="19725" spans="1:15" x14ac:dyDescent="0.25">
      <c r="A19725" t="s">
        <v>1245</v>
      </c>
      <c r="C19725" t="s">
        <v>2030</v>
      </c>
      <c r="E19725">
        <v>4</v>
      </c>
      <c r="F19725" t="s">
        <v>1249</v>
      </c>
      <c r="J19725" t="s">
        <v>23</v>
      </c>
      <c r="K19725">
        <v>1</v>
      </c>
      <c r="L19725">
        <v>68.400000000000006</v>
      </c>
      <c r="M19725">
        <v>3.9399999999999998E-2</v>
      </c>
      <c r="O19725" s="13">
        <v>2019</v>
      </c>
    </row>
    <row r="19726" spans="1:15" x14ac:dyDescent="0.25">
      <c r="A19726" t="s">
        <v>1245</v>
      </c>
      <c r="C19726" t="s">
        <v>2030</v>
      </c>
      <c r="E19726">
        <v>3</v>
      </c>
      <c r="F19726" t="s">
        <v>1260</v>
      </c>
      <c r="J19726" t="s">
        <v>23</v>
      </c>
      <c r="K19726">
        <v>5</v>
      </c>
      <c r="L19726">
        <v>348.05</v>
      </c>
      <c r="M19726">
        <v>0.20050000000000001</v>
      </c>
      <c r="O19726" s="13">
        <v>2019</v>
      </c>
    </row>
    <row r="19727" spans="1:15" x14ac:dyDescent="0.25">
      <c r="A19727" t="s">
        <v>1245</v>
      </c>
      <c r="C19727" t="s">
        <v>2031</v>
      </c>
      <c r="E19727">
        <v>2</v>
      </c>
      <c r="F19727" t="s">
        <v>1247</v>
      </c>
      <c r="J19727" t="s">
        <v>23</v>
      </c>
      <c r="K19727">
        <v>20</v>
      </c>
      <c r="L19727">
        <v>1302.5999999999999</v>
      </c>
      <c r="M19727">
        <v>1.02</v>
      </c>
      <c r="O19727" s="13">
        <v>2019</v>
      </c>
    </row>
    <row r="19728" spans="1:15" x14ac:dyDescent="0.25">
      <c r="A19728" t="s">
        <v>1245</v>
      </c>
      <c r="C19728" t="s">
        <v>2031</v>
      </c>
      <c r="E19728">
        <v>2</v>
      </c>
      <c r="F19728" t="s">
        <v>1247</v>
      </c>
      <c r="J19728" t="s">
        <v>23</v>
      </c>
      <c r="K19728">
        <v>3</v>
      </c>
      <c r="L19728">
        <v>195.39</v>
      </c>
      <c r="M19728">
        <v>0.153</v>
      </c>
      <c r="O19728" s="13">
        <v>2019</v>
      </c>
    </row>
    <row r="19729" spans="1:15" x14ac:dyDescent="0.25">
      <c r="A19729" t="s">
        <v>1245</v>
      </c>
      <c r="C19729" t="s">
        <v>2031</v>
      </c>
      <c r="E19729">
        <v>6</v>
      </c>
      <c r="F19729" t="s">
        <v>1250</v>
      </c>
      <c r="J19729" t="s">
        <v>23</v>
      </c>
      <c r="K19729">
        <v>3</v>
      </c>
      <c r="L19729">
        <v>327.54000000000002</v>
      </c>
      <c r="M19729">
        <v>0.25650000000000001</v>
      </c>
      <c r="O19729" s="13">
        <v>2019</v>
      </c>
    </row>
    <row r="19730" spans="1:15" x14ac:dyDescent="0.25">
      <c r="A19730" t="s">
        <v>1245</v>
      </c>
      <c r="C19730" t="s">
        <v>2031</v>
      </c>
      <c r="E19730">
        <v>4</v>
      </c>
      <c r="F19730" t="s">
        <v>1249</v>
      </c>
      <c r="J19730" t="s">
        <v>23</v>
      </c>
      <c r="K19730">
        <v>1</v>
      </c>
      <c r="L19730">
        <v>68.400000000000006</v>
      </c>
      <c r="M19730">
        <v>3.9399999999999998E-2</v>
      </c>
      <c r="O19730" s="13">
        <v>2019</v>
      </c>
    </row>
    <row r="19731" spans="1:15" x14ac:dyDescent="0.25">
      <c r="A19731" t="s">
        <v>1245</v>
      </c>
      <c r="C19731" t="s">
        <v>2031</v>
      </c>
      <c r="E19731">
        <v>7</v>
      </c>
      <c r="F19731" t="s">
        <v>1255</v>
      </c>
      <c r="J19731" t="s">
        <v>23</v>
      </c>
      <c r="K19731">
        <v>20</v>
      </c>
      <c r="L19731">
        <v>1125.2</v>
      </c>
      <c r="M19731">
        <v>0.65800000000000003</v>
      </c>
      <c r="O19731" s="13">
        <v>2019</v>
      </c>
    </row>
    <row r="19732" spans="1:15" x14ac:dyDescent="0.25">
      <c r="A19732" t="s">
        <v>1245</v>
      </c>
      <c r="C19732" t="s">
        <v>2031</v>
      </c>
      <c r="E19732">
        <v>7</v>
      </c>
      <c r="F19732" t="s">
        <v>1255</v>
      </c>
      <c r="J19732" t="s">
        <v>23</v>
      </c>
      <c r="K19732">
        <v>1</v>
      </c>
      <c r="L19732">
        <v>56.26</v>
      </c>
      <c r="M19732">
        <v>3.2899999999999999E-2</v>
      </c>
      <c r="O19732" s="13">
        <v>2019</v>
      </c>
    </row>
    <row r="19733" spans="1:15" x14ac:dyDescent="0.25">
      <c r="A19733" t="s">
        <v>1245</v>
      </c>
      <c r="C19733" t="s">
        <v>2031</v>
      </c>
      <c r="E19733">
        <v>12</v>
      </c>
      <c r="F19733" t="s">
        <v>1253</v>
      </c>
      <c r="J19733" t="s">
        <v>23</v>
      </c>
      <c r="K19733">
        <v>1</v>
      </c>
      <c r="L19733">
        <v>61.2</v>
      </c>
      <c r="M19733">
        <v>8.3370000000000007E-3</v>
      </c>
      <c r="O19733" s="13">
        <v>2019</v>
      </c>
    </row>
    <row r="19734" spans="1:15" x14ac:dyDescent="0.25">
      <c r="A19734" t="s">
        <v>1245</v>
      </c>
      <c r="C19734" t="s">
        <v>2032</v>
      </c>
      <c r="E19734">
        <v>2</v>
      </c>
      <c r="F19734" t="s">
        <v>1247</v>
      </c>
      <c r="J19734" t="s">
        <v>23</v>
      </c>
      <c r="K19734">
        <v>20</v>
      </c>
      <c r="L19734">
        <v>1302.5999999999999</v>
      </c>
      <c r="M19734">
        <v>1.02</v>
      </c>
      <c r="O19734" s="13">
        <v>2019</v>
      </c>
    </row>
    <row r="19735" spans="1:15" x14ac:dyDescent="0.25">
      <c r="A19735" t="s">
        <v>1245</v>
      </c>
      <c r="C19735" t="s">
        <v>2032</v>
      </c>
      <c r="E19735">
        <v>2</v>
      </c>
      <c r="F19735" t="s">
        <v>1247</v>
      </c>
      <c r="J19735" t="s">
        <v>23</v>
      </c>
      <c r="K19735">
        <v>2</v>
      </c>
      <c r="L19735">
        <v>130.26</v>
      </c>
      <c r="M19735">
        <v>0.10199999999999999</v>
      </c>
      <c r="O19735" s="13">
        <v>2019</v>
      </c>
    </row>
    <row r="19736" spans="1:15" x14ac:dyDescent="0.25">
      <c r="A19736" t="s">
        <v>1245</v>
      </c>
      <c r="C19736" t="s">
        <v>2033</v>
      </c>
      <c r="E19736">
        <v>2</v>
      </c>
      <c r="F19736" t="s">
        <v>1247</v>
      </c>
      <c r="J19736" t="s">
        <v>23</v>
      </c>
      <c r="K19736">
        <v>6</v>
      </c>
      <c r="L19736">
        <v>390.78</v>
      </c>
      <c r="M19736">
        <v>0.30599999999999999</v>
      </c>
      <c r="O19736" s="13">
        <v>2019</v>
      </c>
    </row>
    <row r="19737" spans="1:15" x14ac:dyDescent="0.25">
      <c r="A19737" t="s">
        <v>1245</v>
      </c>
      <c r="C19737" t="s">
        <v>2033</v>
      </c>
      <c r="E19737">
        <v>2</v>
      </c>
      <c r="F19737" t="s">
        <v>1247</v>
      </c>
      <c r="J19737" t="s">
        <v>23</v>
      </c>
      <c r="K19737">
        <v>12</v>
      </c>
      <c r="L19737">
        <v>61.32</v>
      </c>
      <c r="M19737">
        <v>4.8000000000000001E-2</v>
      </c>
      <c r="O19737" s="13">
        <v>2019</v>
      </c>
    </row>
    <row r="19738" spans="1:15" x14ac:dyDescent="0.25">
      <c r="A19738" t="s">
        <v>1245</v>
      </c>
      <c r="C19738" t="s">
        <v>2033</v>
      </c>
      <c r="E19738">
        <v>6</v>
      </c>
      <c r="F19738" t="s">
        <v>1250</v>
      </c>
      <c r="J19738" t="s">
        <v>23</v>
      </c>
      <c r="K19738">
        <v>2</v>
      </c>
      <c r="L19738">
        <v>21.7</v>
      </c>
      <c r="M19738">
        <v>1.7000000000000001E-2</v>
      </c>
      <c r="O19738" s="13">
        <v>2019</v>
      </c>
    </row>
    <row r="19739" spans="1:15" x14ac:dyDescent="0.25">
      <c r="A19739" t="s">
        <v>1245</v>
      </c>
      <c r="C19739" t="s">
        <v>2033</v>
      </c>
      <c r="E19739">
        <v>6</v>
      </c>
      <c r="F19739" t="s">
        <v>1250</v>
      </c>
      <c r="J19739" t="s">
        <v>23</v>
      </c>
      <c r="K19739">
        <v>1</v>
      </c>
      <c r="L19739">
        <v>109.18</v>
      </c>
      <c r="M19739">
        <v>8.5500000000000007E-2</v>
      </c>
      <c r="O19739" s="13">
        <v>2019</v>
      </c>
    </row>
    <row r="19740" spans="1:15" x14ac:dyDescent="0.25">
      <c r="A19740" t="s">
        <v>1245</v>
      </c>
      <c r="C19740" t="s">
        <v>2033</v>
      </c>
      <c r="E19740">
        <v>9</v>
      </c>
      <c r="F19740" t="s">
        <v>1256</v>
      </c>
      <c r="J19740" t="s">
        <v>23</v>
      </c>
      <c r="K19740">
        <v>3</v>
      </c>
      <c r="L19740">
        <v>117.18</v>
      </c>
      <c r="M19740">
        <v>9.6600000000000005E-2</v>
      </c>
      <c r="O19740" s="13">
        <v>2019</v>
      </c>
    </row>
    <row r="19741" spans="1:15" x14ac:dyDescent="0.25">
      <c r="A19741" t="s">
        <v>1245</v>
      </c>
      <c r="C19741" t="s">
        <v>2033</v>
      </c>
      <c r="E19741">
        <v>5</v>
      </c>
      <c r="F19741" t="s">
        <v>1269</v>
      </c>
      <c r="J19741" t="s">
        <v>23</v>
      </c>
      <c r="K19741">
        <v>10</v>
      </c>
      <c r="L19741">
        <v>991.3</v>
      </c>
      <c r="M19741">
        <v>0.57099999999999995</v>
      </c>
      <c r="O19741" s="13">
        <v>2019</v>
      </c>
    </row>
    <row r="19742" spans="1:15" x14ac:dyDescent="0.25">
      <c r="A19742" t="s">
        <v>1245</v>
      </c>
      <c r="C19742" t="s">
        <v>2033</v>
      </c>
      <c r="E19742">
        <v>7</v>
      </c>
      <c r="F19742" t="s">
        <v>1255</v>
      </c>
      <c r="J19742" t="s">
        <v>23</v>
      </c>
      <c r="K19742">
        <v>17</v>
      </c>
      <c r="L19742">
        <v>956.42</v>
      </c>
      <c r="M19742">
        <v>0.55930000000000002</v>
      </c>
      <c r="O19742" s="13">
        <v>2019</v>
      </c>
    </row>
    <row r="19743" spans="1:15" x14ac:dyDescent="0.25">
      <c r="A19743" t="s">
        <v>1245</v>
      </c>
      <c r="C19743" t="s">
        <v>2033</v>
      </c>
      <c r="E19743">
        <v>12</v>
      </c>
      <c r="F19743" t="s">
        <v>1253</v>
      </c>
      <c r="J19743" t="s">
        <v>23</v>
      </c>
      <c r="K19743">
        <v>1</v>
      </c>
      <c r="L19743">
        <v>61.2</v>
      </c>
      <c r="M19743">
        <v>8.3370000000000007E-3</v>
      </c>
      <c r="O19743" s="13">
        <v>2019</v>
      </c>
    </row>
    <row r="19744" spans="1:15" x14ac:dyDescent="0.25">
      <c r="A19744" t="s">
        <v>1245</v>
      </c>
      <c r="C19744" t="s">
        <v>2034</v>
      </c>
      <c r="E19744">
        <v>2</v>
      </c>
      <c r="F19744" t="s">
        <v>1247</v>
      </c>
      <c r="J19744" t="s">
        <v>23</v>
      </c>
      <c r="K19744">
        <v>5</v>
      </c>
      <c r="L19744">
        <v>325.64999999999998</v>
      </c>
      <c r="M19744">
        <v>0.255</v>
      </c>
      <c r="O19744" s="13">
        <v>2019</v>
      </c>
    </row>
    <row r="19745" spans="1:15" x14ac:dyDescent="0.25">
      <c r="A19745" t="s">
        <v>1245</v>
      </c>
      <c r="C19745" t="s">
        <v>2034</v>
      </c>
      <c r="E19745">
        <v>8</v>
      </c>
      <c r="F19745" t="s">
        <v>1251</v>
      </c>
      <c r="J19745" t="s">
        <v>23</v>
      </c>
      <c r="K19745">
        <v>1</v>
      </c>
      <c r="L19745">
        <v>55.06</v>
      </c>
      <c r="M19745">
        <v>3.2199999999999999E-2</v>
      </c>
      <c r="O19745" s="13">
        <v>2019</v>
      </c>
    </row>
    <row r="19746" spans="1:15" x14ac:dyDescent="0.25">
      <c r="A19746" t="s">
        <v>1245</v>
      </c>
      <c r="C19746" t="s">
        <v>2034</v>
      </c>
      <c r="E19746">
        <v>9</v>
      </c>
      <c r="F19746" t="s">
        <v>1256</v>
      </c>
      <c r="J19746" t="s">
        <v>23</v>
      </c>
      <c r="K19746">
        <v>6</v>
      </c>
      <c r="L19746">
        <v>234.36</v>
      </c>
      <c r="M19746">
        <v>0.19320000000000001</v>
      </c>
      <c r="O19746" s="13">
        <v>2019</v>
      </c>
    </row>
    <row r="19747" spans="1:15" x14ac:dyDescent="0.25">
      <c r="A19747" t="s">
        <v>1245</v>
      </c>
      <c r="C19747" t="s">
        <v>2034</v>
      </c>
      <c r="E19747">
        <v>12</v>
      </c>
      <c r="F19747" t="s">
        <v>1253</v>
      </c>
      <c r="J19747" t="s">
        <v>23</v>
      </c>
      <c r="K19747">
        <v>1</v>
      </c>
      <c r="L19747">
        <v>61.2</v>
      </c>
      <c r="M19747">
        <v>8.3370000000000007E-3</v>
      </c>
      <c r="O19747" s="13">
        <v>2019</v>
      </c>
    </row>
    <row r="19748" spans="1:15" x14ac:dyDescent="0.25">
      <c r="A19748" t="s">
        <v>1245</v>
      </c>
      <c r="C19748" t="s">
        <v>2035</v>
      </c>
      <c r="E19748">
        <v>2</v>
      </c>
      <c r="F19748" t="s">
        <v>1247</v>
      </c>
      <c r="J19748" t="s">
        <v>23</v>
      </c>
      <c r="K19748">
        <v>4</v>
      </c>
      <c r="L19748">
        <v>20.440000000000001</v>
      </c>
      <c r="M19748">
        <v>1.6E-2</v>
      </c>
      <c r="O19748" s="13">
        <v>2019</v>
      </c>
    </row>
    <row r="19749" spans="1:15" x14ac:dyDescent="0.25">
      <c r="A19749" t="s">
        <v>1245</v>
      </c>
      <c r="C19749" t="s">
        <v>2035</v>
      </c>
      <c r="E19749">
        <v>6</v>
      </c>
      <c r="F19749" t="s">
        <v>1250</v>
      </c>
      <c r="J19749" t="s">
        <v>23</v>
      </c>
      <c r="K19749">
        <v>4</v>
      </c>
      <c r="L19749">
        <v>436.72</v>
      </c>
      <c r="M19749">
        <v>0.34200000000000003</v>
      </c>
      <c r="O19749" s="13">
        <v>2019</v>
      </c>
    </row>
    <row r="19750" spans="1:15" x14ac:dyDescent="0.25">
      <c r="A19750" t="s">
        <v>1245</v>
      </c>
      <c r="C19750" t="s">
        <v>2035</v>
      </c>
      <c r="E19750">
        <v>6</v>
      </c>
      <c r="F19750" t="s">
        <v>1250</v>
      </c>
      <c r="J19750" t="s">
        <v>23</v>
      </c>
      <c r="K19750">
        <v>2</v>
      </c>
      <c r="L19750">
        <v>21.7</v>
      </c>
      <c r="M19750">
        <v>1.7000000000000001E-2</v>
      </c>
      <c r="O19750" s="13">
        <v>2019</v>
      </c>
    </row>
    <row r="19751" spans="1:15" x14ac:dyDescent="0.25">
      <c r="A19751" t="s">
        <v>1245</v>
      </c>
      <c r="C19751" t="s">
        <v>2035</v>
      </c>
      <c r="E19751">
        <v>8</v>
      </c>
      <c r="F19751" t="s">
        <v>1251</v>
      </c>
      <c r="J19751" t="s">
        <v>23</v>
      </c>
      <c r="K19751">
        <v>2</v>
      </c>
      <c r="L19751">
        <v>110.12</v>
      </c>
      <c r="M19751">
        <v>6.4399999999999999E-2</v>
      </c>
      <c r="O19751" s="13">
        <v>2019</v>
      </c>
    </row>
    <row r="19752" spans="1:15" x14ac:dyDescent="0.25">
      <c r="A19752" t="s">
        <v>1245</v>
      </c>
      <c r="C19752" t="s">
        <v>2035</v>
      </c>
      <c r="E19752">
        <v>3</v>
      </c>
      <c r="F19752" t="s">
        <v>1260</v>
      </c>
      <c r="J19752" t="s">
        <v>23</v>
      </c>
      <c r="K19752">
        <v>3</v>
      </c>
      <c r="L19752">
        <v>208.83</v>
      </c>
      <c r="M19752">
        <v>0.1203</v>
      </c>
      <c r="O19752" s="13">
        <v>2019</v>
      </c>
    </row>
    <row r="19753" spans="1:15" x14ac:dyDescent="0.25">
      <c r="A19753" t="s">
        <v>1245</v>
      </c>
      <c r="C19753" t="s">
        <v>2035</v>
      </c>
      <c r="E19753">
        <v>12</v>
      </c>
      <c r="F19753" t="s">
        <v>1253</v>
      </c>
      <c r="J19753" t="s">
        <v>23</v>
      </c>
      <c r="K19753">
        <v>1</v>
      </c>
      <c r="L19753">
        <v>61.2</v>
      </c>
      <c r="M19753">
        <v>8.3370000000000007E-3</v>
      </c>
      <c r="O19753" s="13">
        <v>2019</v>
      </c>
    </row>
    <row r="19754" spans="1:15" x14ac:dyDescent="0.25">
      <c r="A19754" t="s">
        <v>1245</v>
      </c>
      <c r="C19754" t="s">
        <v>2036</v>
      </c>
      <c r="E19754">
        <v>2</v>
      </c>
      <c r="F19754" t="s">
        <v>1247</v>
      </c>
      <c r="J19754" t="s">
        <v>23</v>
      </c>
      <c r="K19754">
        <v>7</v>
      </c>
      <c r="L19754">
        <v>455.91</v>
      </c>
      <c r="M19754">
        <v>0.35699999999999998</v>
      </c>
      <c r="O19754" s="13">
        <v>2019</v>
      </c>
    </row>
    <row r="19755" spans="1:15" x14ac:dyDescent="0.25">
      <c r="A19755" t="s">
        <v>1245</v>
      </c>
      <c r="C19755" t="s">
        <v>2036</v>
      </c>
      <c r="E19755">
        <v>2</v>
      </c>
      <c r="F19755" t="s">
        <v>1247</v>
      </c>
      <c r="J19755" t="s">
        <v>23</v>
      </c>
      <c r="K19755">
        <v>1</v>
      </c>
      <c r="L19755">
        <v>5.1100000000000003</v>
      </c>
      <c r="M19755">
        <v>4.0000000000000001E-3</v>
      </c>
      <c r="O19755" s="13">
        <v>2019</v>
      </c>
    </row>
    <row r="19756" spans="1:15" x14ac:dyDescent="0.25">
      <c r="A19756" t="s">
        <v>1245</v>
      </c>
      <c r="C19756" t="s">
        <v>2036</v>
      </c>
      <c r="E19756">
        <v>6</v>
      </c>
      <c r="F19756" t="s">
        <v>1250</v>
      </c>
      <c r="J19756" t="s">
        <v>23</v>
      </c>
      <c r="K19756">
        <v>3</v>
      </c>
      <c r="L19756">
        <v>327.54000000000002</v>
      </c>
      <c r="M19756">
        <v>0.25650000000000001</v>
      </c>
      <c r="O19756" s="13">
        <v>2019</v>
      </c>
    </row>
    <row r="19757" spans="1:15" x14ac:dyDescent="0.25">
      <c r="A19757" t="s">
        <v>1245</v>
      </c>
      <c r="C19757" t="s">
        <v>2036</v>
      </c>
      <c r="E19757">
        <v>8</v>
      </c>
      <c r="F19757" t="s">
        <v>1251</v>
      </c>
      <c r="J19757" t="s">
        <v>23</v>
      </c>
      <c r="K19757">
        <v>3</v>
      </c>
      <c r="L19757">
        <v>165.18</v>
      </c>
      <c r="M19757">
        <v>9.6600000000000005E-2</v>
      </c>
      <c r="O19757" s="13">
        <v>2019</v>
      </c>
    </row>
    <row r="19758" spans="1:15" x14ac:dyDescent="0.25">
      <c r="A19758" t="s">
        <v>1245</v>
      </c>
      <c r="C19758" t="s">
        <v>2036</v>
      </c>
      <c r="E19758">
        <v>9</v>
      </c>
      <c r="F19758" t="s">
        <v>1256</v>
      </c>
      <c r="J19758" t="s">
        <v>23</v>
      </c>
      <c r="K19758">
        <v>13</v>
      </c>
      <c r="L19758">
        <v>507.78</v>
      </c>
      <c r="M19758">
        <v>0.41860000000000003</v>
      </c>
      <c r="O19758" s="13">
        <v>2019</v>
      </c>
    </row>
    <row r="19759" spans="1:15" x14ac:dyDescent="0.25">
      <c r="A19759" t="s">
        <v>1245</v>
      </c>
      <c r="C19759" t="s">
        <v>2036</v>
      </c>
      <c r="E19759">
        <v>12</v>
      </c>
      <c r="F19759" t="s">
        <v>1253</v>
      </c>
      <c r="J19759" t="s">
        <v>23</v>
      </c>
      <c r="K19759">
        <v>1</v>
      </c>
      <c r="L19759">
        <v>61.2</v>
      </c>
      <c r="M19759">
        <v>8.3370000000000007E-3</v>
      </c>
      <c r="O19759" s="13">
        <v>2019</v>
      </c>
    </row>
    <row r="19760" spans="1:15" x14ac:dyDescent="0.25">
      <c r="A19760" t="s">
        <v>1245</v>
      </c>
      <c r="C19760" t="s">
        <v>2037</v>
      </c>
      <c r="E19760">
        <v>2</v>
      </c>
      <c r="F19760" t="s">
        <v>1247</v>
      </c>
      <c r="J19760" t="s">
        <v>23</v>
      </c>
      <c r="K19760">
        <v>6</v>
      </c>
      <c r="L19760">
        <v>390.78</v>
      </c>
      <c r="M19760">
        <v>0.30599999999999999</v>
      </c>
      <c r="O19760" s="13">
        <v>2019</v>
      </c>
    </row>
    <row r="19761" spans="1:15" x14ac:dyDescent="0.25">
      <c r="A19761" t="s">
        <v>1245</v>
      </c>
      <c r="C19761" t="s">
        <v>2037</v>
      </c>
      <c r="E19761">
        <v>6</v>
      </c>
      <c r="F19761" t="s">
        <v>1250</v>
      </c>
      <c r="J19761" t="s">
        <v>23</v>
      </c>
      <c r="K19761">
        <v>4</v>
      </c>
      <c r="L19761">
        <v>436.72</v>
      </c>
      <c r="M19761">
        <v>0.34200000000000003</v>
      </c>
      <c r="O19761" s="13">
        <v>2019</v>
      </c>
    </row>
    <row r="19762" spans="1:15" x14ac:dyDescent="0.25">
      <c r="A19762" t="s">
        <v>1245</v>
      </c>
      <c r="C19762" t="s">
        <v>2037</v>
      </c>
      <c r="E19762">
        <v>8</v>
      </c>
      <c r="F19762" t="s">
        <v>1251</v>
      </c>
      <c r="J19762" t="s">
        <v>23</v>
      </c>
      <c r="K19762">
        <v>2</v>
      </c>
      <c r="L19762">
        <v>110.12</v>
      </c>
      <c r="M19762">
        <v>6.4399999999999999E-2</v>
      </c>
      <c r="O19762" s="13">
        <v>2019</v>
      </c>
    </row>
    <row r="19763" spans="1:15" x14ac:dyDescent="0.25">
      <c r="A19763" t="s">
        <v>1245</v>
      </c>
      <c r="C19763" t="s">
        <v>2037</v>
      </c>
      <c r="E19763">
        <v>9</v>
      </c>
      <c r="F19763" t="s">
        <v>1256</v>
      </c>
      <c r="J19763" t="s">
        <v>23</v>
      </c>
      <c r="K19763">
        <v>3</v>
      </c>
      <c r="L19763">
        <v>117.18</v>
      </c>
      <c r="M19763">
        <v>9.6600000000000005E-2</v>
      </c>
      <c r="O19763" s="13">
        <v>2019</v>
      </c>
    </row>
    <row r="19764" spans="1:15" x14ac:dyDescent="0.25">
      <c r="A19764" t="s">
        <v>1245</v>
      </c>
      <c r="C19764" t="s">
        <v>2037</v>
      </c>
      <c r="E19764">
        <v>11</v>
      </c>
      <c r="F19764" t="s">
        <v>1274</v>
      </c>
      <c r="J19764" t="s">
        <v>23</v>
      </c>
      <c r="K19764">
        <v>3</v>
      </c>
      <c r="L19764">
        <v>149.55000000000001</v>
      </c>
      <c r="M19764">
        <v>0.12330000000000001</v>
      </c>
      <c r="O19764" s="13">
        <v>2019</v>
      </c>
    </row>
    <row r="19765" spans="1:15" x14ac:dyDescent="0.25">
      <c r="A19765" t="s">
        <v>1245</v>
      </c>
      <c r="C19765" t="s">
        <v>2037</v>
      </c>
      <c r="E19765">
        <v>3</v>
      </c>
      <c r="F19765" t="s">
        <v>1260</v>
      </c>
      <c r="J19765" t="s">
        <v>23</v>
      </c>
      <c r="K19765">
        <v>20</v>
      </c>
      <c r="L19765">
        <v>1392.2</v>
      </c>
      <c r="M19765">
        <v>0.80200000000000005</v>
      </c>
      <c r="O19765" s="13">
        <v>2019</v>
      </c>
    </row>
    <row r="19766" spans="1:15" x14ac:dyDescent="0.25">
      <c r="A19766" t="s">
        <v>1245</v>
      </c>
      <c r="C19766" t="s">
        <v>2037</v>
      </c>
      <c r="E19766">
        <v>3</v>
      </c>
      <c r="F19766" t="s">
        <v>1260</v>
      </c>
      <c r="J19766" t="s">
        <v>23</v>
      </c>
      <c r="K19766">
        <v>11</v>
      </c>
      <c r="L19766">
        <v>765.71</v>
      </c>
      <c r="M19766">
        <v>0.44109999999999999</v>
      </c>
      <c r="O19766" s="13">
        <v>2019</v>
      </c>
    </row>
    <row r="19767" spans="1:15" x14ac:dyDescent="0.25">
      <c r="A19767" t="s">
        <v>1245</v>
      </c>
      <c r="C19767" t="s">
        <v>2038</v>
      </c>
      <c r="E19767">
        <v>2</v>
      </c>
      <c r="F19767" t="s">
        <v>1247</v>
      </c>
      <c r="J19767" t="s">
        <v>23</v>
      </c>
      <c r="K19767">
        <v>20</v>
      </c>
      <c r="L19767">
        <v>1302.5999999999999</v>
      </c>
      <c r="M19767">
        <v>1.02</v>
      </c>
      <c r="O19767" s="13">
        <v>2019</v>
      </c>
    </row>
    <row r="19768" spans="1:15" x14ac:dyDescent="0.25">
      <c r="A19768" t="s">
        <v>1245</v>
      </c>
      <c r="C19768" t="s">
        <v>2038</v>
      </c>
      <c r="E19768">
        <v>8</v>
      </c>
      <c r="F19768" t="s">
        <v>1251</v>
      </c>
      <c r="J19768" t="s">
        <v>23</v>
      </c>
      <c r="K19768">
        <v>11</v>
      </c>
      <c r="L19768">
        <v>605.66</v>
      </c>
      <c r="M19768">
        <v>0.35420000000000001</v>
      </c>
      <c r="O19768" s="13">
        <v>2019</v>
      </c>
    </row>
    <row r="19769" spans="1:15" x14ac:dyDescent="0.25">
      <c r="A19769" t="s">
        <v>1245</v>
      </c>
      <c r="C19769" t="s">
        <v>2039</v>
      </c>
      <c r="E19769">
        <v>2</v>
      </c>
      <c r="F19769" t="s">
        <v>1247</v>
      </c>
      <c r="J19769" t="s">
        <v>23</v>
      </c>
      <c r="K19769">
        <v>5</v>
      </c>
      <c r="L19769">
        <v>25.55</v>
      </c>
      <c r="M19769">
        <v>0.02</v>
      </c>
      <c r="O19769" s="13">
        <v>2019</v>
      </c>
    </row>
    <row r="19770" spans="1:15" x14ac:dyDescent="0.25">
      <c r="A19770" t="s">
        <v>1245</v>
      </c>
      <c r="C19770" t="s">
        <v>2039</v>
      </c>
      <c r="E19770">
        <v>2</v>
      </c>
      <c r="F19770" t="s">
        <v>1247</v>
      </c>
      <c r="J19770" t="s">
        <v>23</v>
      </c>
      <c r="K19770">
        <v>2</v>
      </c>
      <c r="L19770">
        <v>10.220000000000001</v>
      </c>
      <c r="M19770">
        <v>8.0000000000000002E-3</v>
      </c>
      <c r="O19770" s="13">
        <v>2019</v>
      </c>
    </row>
    <row r="19771" spans="1:15" x14ac:dyDescent="0.25">
      <c r="A19771" t="s">
        <v>1245</v>
      </c>
      <c r="C19771" t="s">
        <v>2039</v>
      </c>
      <c r="E19771">
        <v>6</v>
      </c>
      <c r="F19771" t="s">
        <v>1250</v>
      </c>
      <c r="J19771" t="s">
        <v>23</v>
      </c>
      <c r="K19771">
        <v>2</v>
      </c>
      <c r="L19771">
        <v>218.36</v>
      </c>
      <c r="M19771">
        <v>0.17100000000000001</v>
      </c>
      <c r="O19771" s="13">
        <v>2019</v>
      </c>
    </row>
    <row r="19772" spans="1:15" x14ac:dyDescent="0.25">
      <c r="A19772" t="s">
        <v>1245</v>
      </c>
      <c r="C19772" t="s">
        <v>2039</v>
      </c>
      <c r="E19772">
        <v>9</v>
      </c>
      <c r="F19772" t="s">
        <v>1256</v>
      </c>
      <c r="J19772" t="s">
        <v>23</v>
      </c>
      <c r="K19772">
        <v>7</v>
      </c>
      <c r="L19772">
        <v>273.42</v>
      </c>
      <c r="M19772">
        <v>0.22539999999999999</v>
      </c>
      <c r="O19772" s="13">
        <v>2019</v>
      </c>
    </row>
    <row r="19773" spans="1:15" x14ac:dyDescent="0.25">
      <c r="A19773" t="s">
        <v>1245</v>
      </c>
      <c r="C19773" t="s">
        <v>2039</v>
      </c>
      <c r="E19773">
        <v>4</v>
      </c>
      <c r="F19773" t="s">
        <v>1249</v>
      </c>
      <c r="J19773" t="s">
        <v>23</v>
      </c>
      <c r="K19773">
        <v>2</v>
      </c>
      <c r="L19773">
        <v>136.80000000000001</v>
      </c>
      <c r="M19773">
        <v>7.8799999999999995E-2</v>
      </c>
      <c r="O19773" s="13">
        <v>2019</v>
      </c>
    </row>
    <row r="19774" spans="1:15" x14ac:dyDescent="0.25">
      <c r="A19774" t="s">
        <v>1245</v>
      </c>
      <c r="C19774" t="s">
        <v>2039</v>
      </c>
      <c r="E19774">
        <v>11</v>
      </c>
      <c r="F19774" t="s">
        <v>1274</v>
      </c>
      <c r="J19774" t="s">
        <v>23</v>
      </c>
      <c r="K19774">
        <v>5</v>
      </c>
      <c r="L19774">
        <v>249.25</v>
      </c>
      <c r="M19774">
        <v>0.20549999999999999</v>
      </c>
      <c r="O19774" s="13">
        <v>2019</v>
      </c>
    </row>
    <row r="19775" spans="1:15" x14ac:dyDescent="0.25">
      <c r="A19775" t="s">
        <v>1245</v>
      </c>
      <c r="C19775" t="s">
        <v>2039</v>
      </c>
      <c r="E19775">
        <v>7</v>
      </c>
      <c r="F19775" t="s">
        <v>1255</v>
      </c>
      <c r="J19775" t="s">
        <v>23</v>
      </c>
      <c r="K19775">
        <v>2</v>
      </c>
      <c r="L19775">
        <v>112.52</v>
      </c>
      <c r="M19775">
        <v>6.5799999999999997E-2</v>
      </c>
      <c r="O19775" s="13">
        <v>2019</v>
      </c>
    </row>
    <row r="19776" spans="1:15" x14ac:dyDescent="0.25">
      <c r="A19776" t="s">
        <v>1245</v>
      </c>
      <c r="C19776" t="s">
        <v>2039</v>
      </c>
      <c r="E19776">
        <v>3</v>
      </c>
      <c r="F19776" t="s">
        <v>1260</v>
      </c>
      <c r="J19776" t="s">
        <v>23</v>
      </c>
      <c r="K19776">
        <v>13</v>
      </c>
      <c r="L19776">
        <v>904.93</v>
      </c>
      <c r="M19776">
        <v>0.52129999999999999</v>
      </c>
      <c r="O19776" s="13">
        <v>2019</v>
      </c>
    </row>
    <row r="19777" spans="1:15" x14ac:dyDescent="0.25">
      <c r="A19777" t="s">
        <v>1245</v>
      </c>
      <c r="C19777" t="s">
        <v>2040</v>
      </c>
      <c r="E19777">
        <v>2</v>
      </c>
      <c r="F19777" t="s">
        <v>1247</v>
      </c>
      <c r="J19777" t="s">
        <v>23</v>
      </c>
      <c r="K19777">
        <v>3</v>
      </c>
      <c r="L19777">
        <v>15.33</v>
      </c>
      <c r="M19777">
        <v>1.2E-2</v>
      </c>
      <c r="O19777" s="13">
        <v>2019</v>
      </c>
    </row>
    <row r="19778" spans="1:15" x14ac:dyDescent="0.25">
      <c r="A19778" t="s">
        <v>1245</v>
      </c>
      <c r="C19778" t="s">
        <v>2040</v>
      </c>
      <c r="E19778">
        <v>2</v>
      </c>
      <c r="F19778" t="s">
        <v>1247</v>
      </c>
      <c r="J19778" t="s">
        <v>23</v>
      </c>
      <c r="K19778">
        <v>2</v>
      </c>
      <c r="L19778">
        <v>130.26</v>
      </c>
      <c r="M19778">
        <v>0.10199999999999999</v>
      </c>
      <c r="O19778" s="13">
        <v>2019</v>
      </c>
    </row>
    <row r="19779" spans="1:15" x14ac:dyDescent="0.25">
      <c r="A19779" t="s">
        <v>1245</v>
      </c>
      <c r="C19779" t="s">
        <v>2040</v>
      </c>
      <c r="E19779">
        <v>6</v>
      </c>
      <c r="F19779" t="s">
        <v>1250</v>
      </c>
      <c r="J19779" t="s">
        <v>23</v>
      </c>
      <c r="K19779">
        <v>2</v>
      </c>
      <c r="L19779">
        <v>21.7</v>
      </c>
      <c r="M19779">
        <v>1.7000000000000001E-2</v>
      </c>
      <c r="O19779" s="13">
        <v>2019</v>
      </c>
    </row>
    <row r="19780" spans="1:15" x14ac:dyDescent="0.25">
      <c r="A19780" t="s">
        <v>1245</v>
      </c>
      <c r="C19780" t="s">
        <v>2040</v>
      </c>
      <c r="E19780">
        <v>6</v>
      </c>
      <c r="F19780" t="s">
        <v>1250</v>
      </c>
      <c r="J19780" t="s">
        <v>23</v>
      </c>
      <c r="K19780">
        <v>2</v>
      </c>
      <c r="L19780">
        <v>218.36</v>
      </c>
      <c r="M19780">
        <v>0.17100000000000001</v>
      </c>
      <c r="O19780" s="13">
        <v>2019</v>
      </c>
    </row>
    <row r="19781" spans="1:15" x14ac:dyDescent="0.25">
      <c r="A19781" t="s">
        <v>1245</v>
      </c>
      <c r="C19781" t="s">
        <v>2041</v>
      </c>
      <c r="E19781">
        <v>5</v>
      </c>
      <c r="F19781" t="s">
        <v>1269</v>
      </c>
      <c r="J19781" t="s">
        <v>23</v>
      </c>
      <c r="K19781">
        <v>2</v>
      </c>
      <c r="L19781">
        <v>198.26</v>
      </c>
      <c r="M19781">
        <v>0.1142</v>
      </c>
      <c r="O19781" s="13">
        <v>2019</v>
      </c>
    </row>
    <row r="19782" spans="1:15" x14ac:dyDescent="0.25">
      <c r="A19782" t="s">
        <v>1245</v>
      </c>
      <c r="C19782" t="s">
        <v>2041</v>
      </c>
      <c r="E19782">
        <v>7</v>
      </c>
      <c r="F19782" t="s">
        <v>1255</v>
      </c>
      <c r="J19782" t="s">
        <v>23</v>
      </c>
      <c r="K19782">
        <v>12</v>
      </c>
      <c r="L19782">
        <v>675.12</v>
      </c>
      <c r="M19782">
        <v>0.39479999999999998</v>
      </c>
      <c r="O19782" s="13">
        <v>2019</v>
      </c>
    </row>
    <row r="19783" spans="1:15" x14ac:dyDescent="0.25">
      <c r="A19783" t="s">
        <v>1245</v>
      </c>
      <c r="C19783" t="s">
        <v>2041</v>
      </c>
      <c r="E19783">
        <v>8</v>
      </c>
      <c r="F19783" t="s">
        <v>1251</v>
      </c>
      <c r="J19783" t="s">
        <v>23</v>
      </c>
      <c r="K19783">
        <v>14</v>
      </c>
      <c r="L19783">
        <v>770.84</v>
      </c>
      <c r="M19783">
        <v>0.45079999999999998</v>
      </c>
      <c r="O19783" s="13">
        <v>2019</v>
      </c>
    </row>
    <row r="19784" spans="1:15" x14ac:dyDescent="0.25">
      <c r="A19784" t="s">
        <v>1245</v>
      </c>
      <c r="C19784" t="s">
        <v>2041</v>
      </c>
      <c r="E19784">
        <v>6</v>
      </c>
      <c r="F19784" t="s">
        <v>1250</v>
      </c>
      <c r="J19784" t="s">
        <v>23</v>
      </c>
      <c r="K19784">
        <v>3</v>
      </c>
      <c r="L19784">
        <v>327.54000000000002</v>
      </c>
      <c r="M19784">
        <v>0.25650000000000001</v>
      </c>
      <c r="O19784" s="13">
        <v>2019</v>
      </c>
    </row>
    <row r="19785" spans="1:15" x14ac:dyDescent="0.25">
      <c r="A19785" t="s">
        <v>1245</v>
      </c>
      <c r="C19785" t="s">
        <v>2041</v>
      </c>
      <c r="E19785">
        <v>6</v>
      </c>
      <c r="F19785" t="s">
        <v>1250</v>
      </c>
      <c r="J19785" t="s">
        <v>23</v>
      </c>
      <c r="K19785">
        <v>1</v>
      </c>
      <c r="L19785">
        <v>10.85</v>
      </c>
      <c r="M19785">
        <v>8.5000000000000006E-3</v>
      </c>
      <c r="O19785" s="13">
        <v>2019</v>
      </c>
    </row>
    <row r="19786" spans="1:15" x14ac:dyDescent="0.25">
      <c r="A19786" t="s">
        <v>1245</v>
      </c>
      <c r="C19786" t="s">
        <v>2041</v>
      </c>
      <c r="E19786">
        <v>2</v>
      </c>
      <c r="F19786" t="s">
        <v>1247</v>
      </c>
      <c r="J19786" t="s">
        <v>23</v>
      </c>
      <c r="K19786">
        <v>3</v>
      </c>
      <c r="L19786">
        <v>15.33</v>
      </c>
      <c r="M19786">
        <v>1.2E-2</v>
      </c>
      <c r="O19786" s="13">
        <v>2019</v>
      </c>
    </row>
    <row r="19787" spans="1:15" x14ac:dyDescent="0.25">
      <c r="A19787" t="s">
        <v>1245</v>
      </c>
      <c r="C19787" t="s">
        <v>2042</v>
      </c>
      <c r="E19787">
        <v>6</v>
      </c>
      <c r="F19787" t="s">
        <v>1250</v>
      </c>
      <c r="J19787" t="s">
        <v>23</v>
      </c>
      <c r="K19787">
        <v>1</v>
      </c>
      <c r="L19787">
        <v>10.85</v>
      </c>
      <c r="M19787">
        <v>8.5000000000000006E-3</v>
      </c>
      <c r="O19787" s="13">
        <v>2019</v>
      </c>
    </row>
    <row r="19788" spans="1:15" x14ac:dyDescent="0.25">
      <c r="A19788" t="s">
        <v>1245</v>
      </c>
      <c r="C19788" t="s">
        <v>2042</v>
      </c>
      <c r="E19788">
        <v>2</v>
      </c>
      <c r="F19788" t="s">
        <v>1247</v>
      </c>
      <c r="J19788" t="s">
        <v>23</v>
      </c>
      <c r="K19788">
        <v>6</v>
      </c>
      <c r="L19788">
        <v>390.78</v>
      </c>
      <c r="M19788">
        <v>0.30599999999999999</v>
      </c>
      <c r="O19788" s="13">
        <v>2019</v>
      </c>
    </row>
    <row r="19789" spans="1:15" x14ac:dyDescent="0.25">
      <c r="A19789" t="s">
        <v>1245</v>
      </c>
      <c r="C19789" t="s">
        <v>2042</v>
      </c>
      <c r="E19789">
        <v>4</v>
      </c>
      <c r="F19789" t="s">
        <v>1249</v>
      </c>
      <c r="J19789" t="s">
        <v>23</v>
      </c>
      <c r="K19789">
        <v>3</v>
      </c>
      <c r="L19789">
        <v>205.2</v>
      </c>
      <c r="M19789">
        <v>0.1182</v>
      </c>
      <c r="O19789" s="13">
        <v>2019</v>
      </c>
    </row>
    <row r="19790" spans="1:15" x14ac:dyDescent="0.25">
      <c r="A19790" t="s">
        <v>1245</v>
      </c>
      <c r="C19790" t="s">
        <v>2042</v>
      </c>
      <c r="E19790">
        <v>11</v>
      </c>
      <c r="F19790" t="s">
        <v>1274</v>
      </c>
      <c r="J19790" t="s">
        <v>23</v>
      </c>
      <c r="K19790">
        <v>1</v>
      </c>
      <c r="L19790">
        <v>49.85</v>
      </c>
      <c r="M19790">
        <v>4.1099999999999998E-2</v>
      </c>
      <c r="O19790" s="13">
        <v>2019</v>
      </c>
    </row>
    <row r="19791" spans="1:15" x14ac:dyDescent="0.25">
      <c r="A19791" t="s">
        <v>1245</v>
      </c>
      <c r="C19791" t="s">
        <v>2042</v>
      </c>
      <c r="E19791">
        <v>12</v>
      </c>
      <c r="F19791" t="s">
        <v>1253</v>
      </c>
      <c r="J19791" t="s">
        <v>23</v>
      </c>
      <c r="K19791">
        <v>1</v>
      </c>
      <c r="L19791">
        <v>61.2</v>
      </c>
      <c r="M19791">
        <v>8.3370000000000007E-3</v>
      </c>
      <c r="O19791" s="13">
        <v>2019</v>
      </c>
    </row>
    <row r="19792" spans="1:15" x14ac:dyDescent="0.25">
      <c r="A19792" t="s">
        <v>1245</v>
      </c>
      <c r="C19792" t="s">
        <v>2043</v>
      </c>
      <c r="E19792">
        <v>2</v>
      </c>
      <c r="F19792" t="s">
        <v>1247</v>
      </c>
      <c r="J19792" t="s">
        <v>23</v>
      </c>
      <c r="K19792">
        <v>10</v>
      </c>
      <c r="L19792">
        <v>51.1</v>
      </c>
      <c r="M19792">
        <v>0.04</v>
      </c>
      <c r="O19792" s="13">
        <v>2019</v>
      </c>
    </row>
    <row r="19793" spans="1:15" x14ac:dyDescent="0.25">
      <c r="A19793" t="s">
        <v>1245</v>
      </c>
      <c r="C19793" t="s">
        <v>2043</v>
      </c>
      <c r="E19793">
        <v>2</v>
      </c>
      <c r="F19793" t="s">
        <v>1247</v>
      </c>
      <c r="J19793" t="s">
        <v>23</v>
      </c>
      <c r="K19793">
        <v>20</v>
      </c>
      <c r="L19793">
        <v>1302.5999999999999</v>
      </c>
      <c r="M19793">
        <v>1.02</v>
      </c>
      <c r="O19793" s="13">
        <v>2019</v>
      </c>
    </row>
    <row r="19794" spans="1:15" x14ac:dyDescent="0.25">
      <c r="A19794" t="s">
        <v>1245</v>
      </c>
      <c r="C19794" t="s">
        <v>2043</v>
      </c>
      <c r="E19794">
        <v>8</v>
      </c>
      <c r="F19794" t="s">
        <v>1251</v>
      </c>
      <c r="J19794" t="s">
        <v>23</v>
      </c>
      <c r="K19794">
        <v>1</v>
      </c>
      <c r="L19794">
        <v>55.06</v>
      </c>
      <c r="M19794">
        <v>3.2199999999999999E-2</v>
      </c>
      <c r="O19794" s="13">
        <v>2019</v>
      </c>
    </row>
    <row r="19795" spans="1:15" x14ac:dyDescent="0.25">
      <c r="A19795" t="s">
        <v>1245</v>
      </c>
      <c r="C19795" t="s">
        <v>2043</v>
      </c>
      <c r="E19795">
        <v>9</v>
      </c>
      <c r="F19795" t="s">
        <v>1256</v>
      </c>
      <c r="J19795" t="s">
        <v>23</v>
      </c>
      <c r="K19795">
        <v>6</v>
      </c>
      <c r="L19795">
        <v>234.36</v>
      </c>
      <c r="M19795">
        <v>0.19320000000000001</v>
      </c>
      <c r="O19795" s="13">
        <v>2019</v>
      </c>
    </row>
    <row r="19796" spans="1:15" x14ac:dyDescent="0.25">
      <c r="A19796" t="s">
        <v>1245</v>
      </c>
      <c r="C19796" t="s">
        <v>2044</v>
      </c>
      <c r="E19796">
        <v>2</v>
      </c>
      <c r="F19796" t="s">
        <v>1247</v>
      </c>
      <c r="J19796" t="s">
        <v>23</v>
      </c>
      <c r="K19796">
        <v>1</v>
      </c>
      <c r="L19796">
        <v>65.13</v>
      </c>
      <c r="M19796">
        <v>5.0999999999999997E-2</v>
      </c>
      <c r="O19796" s="13">
        <v>2019</v>
      </c>
    </row>
    <row r="19797" spans="1:15" x14ac:dyDescent="0.25">
      <c r="A19797" t="s">
        <v>1245</v>
      </c>
      <c r="C19797" t="s">
        <v>2044</v>
      </c>
      <c r="E19797">
        <v>8</v>
      </c>
      <c r="F19797" t="s">
        <v>1251</v>
      </c>
      <c r="J19797" t="s">
        <v>23</v>
      </c>
      <c r="K19797">
        <v>12</v>
      </c>
      <c r="L19797">
        <v>660.72</v>
      </c>
      <c r="M19797">
        <v>0.38640000000000002</v>
      </c>
      <c r="O19797" s="13">
        <v>2019</v>
      </c>
    </row>
    <row r="19798" spans="1:15" x14ac:dyDescent="0.25">
      <c r="A19798" t="s">
        <v>1245</v>
      </c>
      <c r="C19798" t="s">
        <v>2044</v>
      </c>
      <c r="E19798">
        <v>9</v>
      </c>
      <c r="F19798" t="s">
        <v>1256</v>
      </c>
      <c r="J19798" t="s">
        <v>23</v>
      </c>
      <c r="K19798">
        <v>4</v>
      </c>
      <c r="L19798">
        <v>156.24</v>
      </c>
      <c r="M19798">
        <v>0.1288</v>
      </c>
      <c r="O19798" s="13">
        <v>2019</v>
      </c>
    </row>
    <row r="19799" spans="1:15" x14ac:dyDescent="0.25">
      <c r="A19799" t="s">
        <v>1245</v>
      </c>
      <c r="C19799" t="s">
        <v>2044</v>
      </c>
      <c r="E19799">
        <v>11</v>
      </c>
      <c r="F19799" t="s">
        <v>1274</v>
      </c>
      <c r="J19799" t="s">
        <v>23</v>
      </c>
      <c r="K19799">
        <v>6</v>
      </c>
      <c r="L19799">
        <v>299.10000000000002</v>
      </c>
      <c r="M19799">
        <v>0.24660000000000001</v>
      </c>
      <c r="O19799" s="13">
        <v>2019</v>
      </c>
    </row>
    <row r="19800" spans="1:15" x14ac:dyDescent="0.25">
      <c r="A19800" t="s">
        <v>1245</v>
      </c>
      <c r="C19800" t="s">
        <v>2044</v>
      </c>
      <c r="E19800">
        <v>12</v>
      </c>
      <c r="F19800" t="s">
        <v>1253</v>
      </c>
      <c r="J19800" t="s">
        <v>23</v>
      </c>
      <c r="K19800">
        <v>1</v>
      </c>
      <c r="L19800">
        <v>61.2</v>
      </c>
      <c r="M19800">
        <v>8.3370000000000007E-3</v>
      </c>
      <c r="O19800" s="13">
        <v>2019</v>
      </c>
    </row>
    <row r="19801" spans="1:15" x14ac:dyDescent="0.25">
      <c r="A19801" t="s">
        <v>1245</v>
      </c>
      <c r="C19801" t="s">
        <v>2045</v>
      </c>
      <c r="E19801">
        <v>12</v>
      </c>
      <c r="F19801" t="s">
        <v>1253</v>
      </c>
      <c r="J19801" t="s">
        <v>23</v>
      </c>
      <c r="K19801">
        <v>1</v>
      </c>
      <c r="L19801">
        <v>61.2</v>
      </c>
      <c r="M19801">
        <v>8.3370000000000007E-3</v>
      </c>
      <c r="O19801" s="13">
        <v>2019</v>
      </c>
    </row>
    <row r="19802" spans="1:15" x14ac:dyDescent="0.25">
      <c r="A19802" t="s">
        <v>1245</v>
      </c>
      <c r="C19802" t="s">
        <v>2045</v>
      </c>
      <c r="E19802">
        <v>2</v>
      </c>
      <c r="F19802" t="s">
        <v>1247</v>
      </c>
      <c r="J19802" t="s">
        <v>23</v>
      </c>
      <c r="K19802">
        <v>20</v>
      </c>
      <c r="L19802">
        <v>102.2</v>
      </c>
      <c r="M19802">
        <v>0.08</v>
      </c>
      <c r="O19802" s="13">
        <v>2019</v>
      </c>
    </row>
    <row r="19803" spans="1:15" x14ac:dyDescent="0.25">
      <c r="A19803" t="s">
        <v>1245</v>
      </c>
      <c r="C19803" t="s">
        <v>2045</v>
      </c>
      <c r="E19803">
        <v>6</v>
      </c>
      <c r="F19803" t="s">
        <v>1250</v>
      </c>
      <c r="J19803" t="s">
        <v>23</v>
      </c>
      <c r="K19803">
        <v>7</v>
      </c>
      <c r="L19803">
        <v>75.95</v>
      </c>
      <c r="M19803">
        <v>5.9499999999999997E-2</v>
      </c>
      <c r="O19803" s="13">
        <v>2019</v>
      </c>
    </row>
    <row r="19804" spans="1:15" x14ac:dyDescent="0.25">
      <c r="A19804" t="s">
        <v>1245</v>
      </c>
      <c r="C19804" t="s">
        <v>2045</v>
      </c>
      <c r="E19804">
        <v>8</v>
      </c>
      <c r="F19804" t="s">
        <v>1251</v>
      </c>
      <c r="J19804" t="s">
        <v>23</v>
      </c>
      <c r="K19804">
        <v>7</v>
      </c>
      <c r="L19804">
        <v>385.42</v>
      </c>
      <c r="M19804">
        <v>0.22539999999999999</v>
      </c>
      <c r="O19804" s="13">
        <v>2019</v>
      </c>
    </row>
    <row r="19805" spans="1:15" x14ac:dyDescent="0.25">
      <c r="A19805" t="s">
        <v>1245</v>
      </c>
      <c r="C19805" t="s">
        <v>2045</v>
      </c>
      <c r="E19805">
        <v>9</v>
      </c>
      <c r="F19805" t="s">
        <v>1256</v>
      </c>
      <c r="J19805" t="s">
        <v>23</v>
      </c>
      <c r="K19805">
        <v>6</v>
      </c>
      <c r="L19805">
        <v>234.36</v>
      </c>
      <c r="M19805">
        <v>0.19320000000000001</v>
      </c>
      <c r="O19805" s="13">
        <v>2019</v>
      </c>
    </row>
    <row r="19806" spans="1:15" x14ac:dyDescent="0.25">
      <c r="A19806" t="s">
        <v>1245</v>
      </c>
      <c r="C19806" t="s">
        <v>2045</v>
      </c>
      <c r="E19806">
        <v>4</v>
      </c>
      <c r="F19806" t="s">
        <v>1249</v>
      </c>
      <c r="J19806" t="s">
        <v>23</v>
      </c>
      <c r="K19806">
        <v>2</v>
      </c>
      <c r="L19806">
        <v>136.80000000000001</v>
      </c>
      <c r="M19806">
        <v>7.8799999999999995E-2</v>
      </c>
      <c r="O19806" s="13">
        <v>2019</v>
      </c>
    </row>
    <row r="19807" spans="1:15" x14ac:dyDescent="0.25">
      <c r="A19807" t="s">
        <v>1245</v>
      </c>
      <c r="C19807" t="s">
        <v>2045</v>
      </c>
      <c r="E19807">
        <v>5</v>
      </c>
      <c r="F19807" t="s">
        <v>1269</v>
      </c>
      <c r="J19807" t="s">
        <v>23</v>
      </c>
      <c r="K19807">
        <v>2</v>
      </c>
      <c r="L19807">
        <v>198.26</v>
      </c>
      <c r="M19807">
        <v>0.1142</v>
      </c>
      <c r="O19807" s="13">
        <v>2019</v>
      </c>
    </row>
    <row r="19808" spans="1:15" x14ac:dyDescent="0.25">
      <c r="A19808" t="s">
        <v>1245</v>
      </c>
      <c r="C19808" t="s">
        <v>2045</v>
      </c>
      <c r="E19808">
        <v>7</v>
      </c>
      <c r="F19808" t="s">
        <v>1255</v>
      </c>
      <c r="J19808" t="s">
        <v>23</v>
      </c>
      <c r="K19808">
        <v>8</v>
      </c>
      <c r="L19808">
        <v>450.08</v>
      </c>
      <c r="M19808">
        <v>0.26319999999999999</v>
      </c>
      <c r="O19808" s="13">
        <v>2019</v>
      </c>
    </row>
    <row r="19809" spans="1:15" x14ac:dyDescent="0.25">
      <c r="A19809" t="s">
        <v>1245</v>
      </c>
      <c r="C19809" t="s">
        <v>2046</v>
      </c>
      <c r="E19809">
        <v>2</v>
      </c>
      <c r="F19809" t="s">
        <v>1247</v>
      </c>
      <c r="J19809" t="s">
        <v>23</v>
      </c>
      <c r="K19809">
        <v>1</v>
      </c>
      <c r="L19809">
        <v>5.1100000000000003</v>
      </c>
      <c r="M19809">
        <v>4.0000000000000001E-3</v>
      </c>
      <c r="O19809" s="13">
        <v>2019</v>
      </c>
    </row>
    <row r="19810" spans="1:15" x14ac:dyDescent="0.25">
      <c r="A19810" t="s">
        <v>1245</v>
      </c>
      <c r="C19810" t="s">
        <v>2046</v>
      </c>
      <c r="E19810">
        <v>6</v>
      </c>
      <c r="F19810" t="s">
        <v>1250</v>
      </c>
      <c r="J19810" t="s">
        <v>23</v>
      </c>
      <c r="K19810">
        <v>6</v>
      </c>
      <c r="L19810">
        <v>65.099999999999994</v>
      </c>
      <c r="M19810">
        <v>5.0999999999999997E-2</v>
      </c>
      <c r="O19810" s="13">
        <v>2019</v>
      </c>
    </row>
    <row r="19811" spans="1:15" x14ac:dyDescent="0.25">
      <c r="A19811" t="s">
        <v>1245</v>
      </c>
      <c r="C19811" t="s">
        <v>2046</v>
      </c>
      <c r="E19811">
        <v>6</v>
      </c>
      <c r="F19811" t="s">
        <v>1250</v>
      </c>
      <c r="J19811" t="s">
        <v>23</v>
      </c>
      <c r="K19811">
        <v>1</v>
      </c>
      <c r="L19811">
        <v>109.18</v>
      </c>
      <c r="M19811">
        <v>8.5500000000000007E-2</v>
      </c>
      <c r="O19811" s="13">
        <v>2019</v>
      </c>
    </row>
    <row r="19812" spans="1:15" x14ac:dyDescent="0.25">
      <c r="A19812" t="s">
        <v>1245</v>
      </c>
      <c r="C19812" t="s">
        <v>2046</v>
      </c>
      <c r="E19812">
        <v>4</v>
      </c>
      <c r="F19812" t="s">
        <v>1249</v>
      </c>
      <c r="J19812" t="s">
        <v>23</v>
      </c>
      <c r="K19812">
        <v>2</v>
      </c>
      <c r="L19812">
        <v>136.80000000000001</v>
      </c>
      <c r="M19812">
        <v>7.8799999999999995E-2</v>
      </c>
      <c r="O19812" s="13">
        <v>2019</v>
      </c>
    </row>
    <row r="19813" spans="1:15" x14ac:dyDescent="0.25">
      <c r="A19813" t="s">
        <v>1245</v>
      </c>
      <c r="C19813" t="s">
        <v>2046</v>
      </c>
      <c r="E19813">
        <v>5</v>
      </c>
      <c r="F19813" t="s">
        <v>1269</v>
      </c>
      <c r="J19813" t="s">
        <v>23</v>
      </c>
      <c r="K19813">
        <v>3</v>
      </c>
      <c r="L19813">
        <v>297.39</v>
      </c>
      <c r="M19813">
        <v>0.17130000000000001</v>
      </c>
      <c r="O19813" s="13">
        <v>2019</v>
      </c>
    </row>
    <row r="19814" spans="1:15" x14ac:dyDescent="0.25">
      <c r="A19814" t="s">
        <v>1245</v>
      </c>
      <c r="C19814" t="s">
        <v>2046</v>
      </c>
      <c r="E19814">
        <v>3</v>
      </c>
      <c r="F19814" t="s">
        <v>1260</v>
      </c>
      <c r="J19814" t="s">
        <v>23</v>
      </c>
      <c r="K19814">
        <v>2</v>
      </c>
      <c r="L19814">
        <v>139.22</v>
      </c>
      <c r="M19814">
        <v>8.0199999999999994E-2</v>
      </c>
      <c r="O19814" s="13">
        <v>2019</v>
      </c>
    </row>
    <row r="19815" spans="1:15" x14ac:dyDescent="0.25">
      <c r="A19815" t="s">
        <v>1245</v>
      </c>
      <c r="C19815" t="s">
        <v>2046</v>
      </c>
      <c r="E19815">
        <v>12</v>
      </c>
      <c r="F19815" t="s">
        <v>1253</v>
      </c>
      <c r="J19815" t="s">
        <v>23</v>
      </c>
      <c r="K19815">
        <v>1</v>
      </c>
      <c r="L19815">
        <v>61.2</v>
      </c>
      <c r="M19815">
        <v>8.3370000000000007E-3</v>
      </c>
      <c r="O19815" s="13">
        <v>2019</v>
      </c>
    </row>
    <row r="19816" spans="1:15" x14ac:dyDescent="0.25">
      <c r="A19816" t="s">
        <v>1245</v>
      </c>
      <c r="C19816" t="s">
        <v>2047</v>
      </c>
      <c r="E19816">
        <v>2</v>
      </c>
      <c r="F19816" t="s">
        <v>1247</v>
      </c>
      <c r="J19816" t="s">
        <v>23</v>
      </c>
      <c r="K19816">
        <v>8</v>
      </c>
      <c r="L19816">
        <v>521.04</v>
      </c>
      <c r="M19816">
        <v>0.40799999999999997</v>
      </c>
      <c r="O19816" s="13">
        <v>2019</v>
      </c>
    </row>
    <row r="19817" spans="1:15" x14ac:dyDescent="0.25">
      <c r="A19817" t="s">
        <v>1245</v>
      </c>
      <c r="C19817" t="s">
        <v>2047</v>
      </c>
      <c r="E19817">
        <v>9</v>
      </c>
      <c r="F19817" t="s">
        <v>1256</v>
      </c>
      <c r="J19817" t="s">
        <v>23</v>
      </c>
      <c r="K19817">
        <v>12</v>
      </c>
      <c r="L19817">
        <v>468.72</v>
      </c>
      <c r="M19817">
        <v>0.38640000000000002</v>
      </c>
      <c r="O19817" s="13">
        <v>2019</v>
      </c>
    </row>
    <row r="19818" spans="1:15" x14ac:dyDescent="0.25">
      <c r="A19818" t="s">
        <v>1245</v>
      </c>
      <c r="C19818" t="s">
        <v>2047</v>
      </c>
      <c r="E19818">
        <v>3</v>
      </c>
      <c r="F19818" t="s">
        <v>1260</v>
      </c>
      <c r="J19818" t="s">
        <v>23</v>
      </c>
      <c r="K19818">
        <v>1</v>
      </c>
      <c r="L19818">
        <v>69.61</v>
      </c>
      <c r="M19818">
        <v>4.0099999999999997E-2</v>
      </c>
      <c r="O19818" s="13">
        <v>2019</v>
      </c>
    </row>
    <row r="19819" spans="1:15" x14ac:dyDescent="0.25">
      <c r="A19819" t="s">
        <v>1245</v>
      </c>
      <c r="C19819" t="s">
        <v>2047</v>
      </c>
      <c r="E19819">
        <v>6</v>
      </c>
      <c r="F19819" t="s">
        <v>1250</v>
      </c>
      <c r="J19819" t="s">
        <v>23</v>
      </c>
      <c r="K19819">
        <v>9</v>
      </c>
      <c r="L19819">
        <v>982.62</v>
      </c>
      <c r="M19819">
        <v>0.76949999999999996</v>
      </c>
      <c r="O19819" s="13">
        <v>2019</v>
      </c>
    </row>
    <row r="19820" spans="1:15" x14ac:dyDescent="0.25">
      <c r="A19820" t="s">
        <v>1245</v>
      </c>
      <c r="C19820" t="s">
        <v>2048</v>
      </c>
      <c r="E19820">
        <v>2</v>
      </c>
      <c r="F19820" t="s">
        <v>1247</v>
      </c>
      <c r="J19820" t="s">
        <v>23</v>
      </c>
      <c r="K19820">
        <v>5</v>
      </c>
      <c r="L19820">
        <v>25.55</v>
      </c>
      <c r="M19820">
        <v>0.02</v>
      </c>
      <c r="O19820" s="13">
        <v>2019</v>
      </c>
    </row>
    <row r="19821" spans="1:15" x14ac:dyDescent="0.25">
      <c r="A19821" t="s">
        <v>1245</v>
      </c>
      <c r="C19821" t="s">
        <v>2048</v>
      </c>
      <c r="E19821">
        <v>6</v>
      </c>
      <c r="F19821" t="s">
        <v>1250</v>
      </c>
      <c r="J19821" t="s">
        <v>23</v>
      </c>
      <c r="K19821">
        <v>2</v>
      </c>
      <c r="L19821">
        <v>218.36</v>
      </c>
      <c r="M19821">
        <v>0.17100000000000001</v>
      </c>
      <c r="O19821" s="13">
        <v>2019</v>
      </c>
    </row>
    <row r="19822" spans="1:15" x14ac:dyDescent="0.25">
      <c r="A19822" t="s">
        <v>1245</v>
      </c>
      <c r="C19822" t="s">
        <v>2048</v>
      </c>
      <c r="E19822">
        <v>8</v>
      </c>
      <c r="F19822" t="s">
        <v>1251</v>
      </c>
      <c r="J19822" t="s">
        <v>23</v>
      </c>
      <c r="K19822">
        <v>8</v>
      </c>
      <c r="L19822">
        <v>440.48</v>
      </c>
      <c r="M19822">
        <v>0.2576</v>
      </c>
      <c r="O19822" s="13">
        <v>2019</v>
      </c>
    </row>
    <row r="19823" spans="1:15" x14ac:dyDescent="0.25">
      <c r="A19823" t="s">
        <v>1245</v>
      </c>
      <c r="C19823" t="s">
        <v>2048</v>
      </c>
      <c r="E19823">
        <v>7</v>
      </c>
      <c r="F19823" t="s">
        <v>1255</v>
      </c>
      <c r="J19823" t="s">
        <v>23</v>
      </c>
      <c r="K19823">
        <v>6</v>
      </c>
      <c r="L19823">
        <v>337.56</v>
      </c>
      <c r="M19823">
        <v>0.19739999999999999</v>
      </c>
      <c r="O19823" s="13">
        <v>2019</v>
      </c>
    </row>
    <row r="19824" spans="1:15" x14ac:dyDescent="0.25">
      <c r="A19824" t="s">
        <v>1245</v>
      </c>
      <c r="C19824" t="s">
        <v>2048</v>
      </c>
      <c r="E19824">
        <v>4</v>
      </c>
      <c r="F19824" t="s">
        <v>1249</v>
      </c>
      <c r="J19824" t="s">
        <v>23</v>
      </c>
      <c r="K19824">
        <v>7</v>
      </c>
      <c r="L19824">
        <v>478.8</v>
      </c>
      <c r="M19824">
        <v>0.27579999999999999</v>
      </c>
      <c r="O19824" s="13">
        <v>2019</v>
      </c>
    </row>
    <row r="19825" spans="1:15" x14ac:dyDescent="0.25">
      <c r="A19825" t="s">
        <v>1245</v>
      </c>
      <c r="C19825" t="s">
        <v>2048</v>
      </c>
      <c r="E19825">
        <v>5</v>
      </c>
      <c r="F19825" t="s">
        <v>1269</v>
      </c>
      <c r="J19825" t="s">
        <v>23</v>
      </c>
      <c r="K19825">
        <v>1</v>
      </c>
      <c r="L19825">
        <v>99.13</v>
      </c>
      <c r="M19825">
        <v>5.7099999999999998E-2</v>
      </c>
      <c r="O19825" s="13">
        <v>2019</v>
      </c>
    </row>
    <row r="19826" spans="1:15" x14ac:dyDescent="0.25">
      <c r="A19826" t="s">
        <v>1245</v>
      </c>
      <c r="C19826" t="s">
        <v>2048</v>
      </c>
      <c r="E19826">
        <v>11</v>
      </c>
      <c r="F19826" t="s">
        <v>1274</v>
      </c>
      <c r="J19826" t="s">
        <v>23</v>
      </c>
      <c r="K19826">
        <v>6</v>
      </c>
      <c r="L19826">
        <v>299.10000000000002</v>
      </c>
      <c r="M19826">
        <v>0.24660000000000001</v>
      </c>
      <c r="O19826" s="13">
        <v>2019</v>
      </c>
    </row>
    <row r="19827" spans="1:15" x14ac:dyDescent="0.25">
      <c r="A19827" t="s">
        <v>1245</v>
      </c>
      <c r="C19827" t="s">
        <v>2048</v>
      </c>
      <c r="E19827">
        <v>12</v>
      </c>
      <c r="F19827" t="s">
        <v>1253</v>
      </c>
      <c r="J19827" t="s">
        <v>23</v>
      </c>
      <c r="K19827">
        <v>1</v>
      </c>
      <c r="L19827">
        <v>61.2</v>
      </c>
      <c r="M19827">
        <v>8.3370000000000007E-3</v>
      </c>
      <c r="O19827" s="13">
        <v>2019</v>
      </c>
    </row>
    <row r="19828" spans="1:15" x14ac:dyDescent="0.25">
      <c r="A19828" t="s">
        <v>1245</v>
      </c>
      <c r="C19828" t="s">
        <v>2049</v>
      </c>
      <c r="E19828">
        <v>2</v>
      </c>
      <c r="F19828" t="s">
        <v>1247</v>
      </c>
      <c r="J19828" t="s">
        <v>23</v>
      </c>
      <c r="K19828">
        <v>13</v>
      </c>
      <c r="L19828">
        <v>846.69</v>
      </c>
      <c r="M19828">
        <v>0.66300000000000003</v>
      </c>
      <c r="O19828" s="13">
        <v>2019</v>
      </c>
    </row>
    <row r="19829" spans="1:15" x14ac:dyDescent="0.25">
      <c r="A19829" t="s">
        <v>1245</v>
      </c>
      <c r="C19829" t="s">
        <v>2049</v>
      </c>
      <c r="E19829">
        <v>2</v>
      </c>
      <c r="F19829" t="s">
        <v>1247</v>
      </c>
      <c r="J19829" t="s">
        <v>23</v>
      </c>
      <c r="K19829">
        <v>15</v>
      </c>
      <c r="L19829">
        <v>76.650000000000006</v>
      </c>
      <c r="M19829">
        <v>0.06</v>
      </c>
      <c r="O19829" s="13">
        <v>2019</v>
      </c>
    </row>
    <row r="19830" spans="1:15" x14ac:dyDescent="0.25">
      <c r="A19830" t="s">
        <v>1245</v>
      </c>
      <c r="C19830" t="s">
        <v>2049</v>
      </c>
      <c r="E19830">
        <v>6</v>
      </c>
      <c r="F19830" t="s">
        <v>1250</v>
      </c>
      <c r="J19830" t="s">
        <v>23</v>
      </c>
      <c r="K19830">
        <v>5</v>
      </c>
      <c r="L19830">
        <v>545.9</v>
      </c>
      <c r="M19830">
        <v>0.42749999999999999</v>
      </c>
      <c r="O19830" s="13">
        <v>2019</v>
      </c>
    </row>
    <row r="19831" spans="1:15" x14ac:dyDescent="0.25">
      <c r="A19831" t="s">
        <v>1245</v>
      </c>
      <c r="C19831" t="s">
        <v>2049</v>
      </c>
      <c r="E19831">
        <v>8</v>
      </c>
      <c r="F19831" t="s">
        <v>1251</v>
      </c>
      <c r="J19831" t="s">
        <v>23</v>
      </c>
      <c r="K19831">
        <v>11</v>
      </c>
      <c r="L19831">
        <v>605.66</v>
      </c>
      <c r="M19831">
        <v>0.35420000000000001</v>
      </c>
      <c r="O19831" s="13">
        <v>2019</v>
      </c>
    </row>
    <row r="19832" spans="1:15" x14ac:dyDescent="0.25">
      <c r="A19832" t="s">
        <v>1245</v>
      </c>
      <c r="C19832" t="s">
        <v>2049</v>
      </c>
      <c r="E19832">
        <v>9</v>
      </c>
      <c r="F19832" t="s">
        <v>1256</v>
      </c>
      <c r="J19832" t="s">
        <v>23</v>
      </c>
      <c r="K19832">
        <v>4</v>
      </c>
      <c r="L19832">
        <v>156.24</v>
      </c>
      <c r="M19832">
        <v>0.1288</v>
      </c>
      <c r="O19832" s="13">
        <v>2019</v>
      </c>
    </row>
    <row r="19833" spans="1:15" x14ac:dyDescent="0.25">
      <c r="A19833" t="s">
        <v>1245</v>
      </c>
      <c r="C19833" t="s">
        <v>2049</v>
      </c>
      <c r="E19833">
        <v>7</v>
      </c>
      <c r="F19833" t="s">
        <v>1255</v>
      </c>
      <c r="J19833" t="s">
        <v>23</v>
      </c>
      <c r="K19833">
        <v>4</v>
      </c>
      <c r="L19833">
        <v>225.04</v>
      </c>
      <c r="M19833">
        <v>0.13159999999999999</v>
      </c>
      <c r="O19833" s="13">
        <v>2019</v>
      </c>
    </row>
    <row r="19834" spans="1:15" x14ac:dyDescent="0.25">
      <c r="A19834" t="s">
        <v>1245</v>
      </c>
      <c r="C19834" t="s">
        <v>2049</v>
      </c>
      <c r="E19834">
        <v>12</v>
      </c>
      <c r="F19834" t="s">
        <v>1253</v>
      </c>
      <c r="J19834" t="s">
        <v>23</v>
      </c>
      <c r="K19834">
        <v>1</v>
      </c>
      <c r="L19834">
        <v>61.2</v>
      </c>
      <c r="M19834">
        <v>8.3370000000000007E-3</v>
      </c>
      <c r="O19834" s="13">
        <v>2019</v>
      </c>
    </row>
    <row r="19835" spans="1:15" x14ac:dyDescent="0.25">
      <c r="A19835" t="s">
        <v>1245</v>
      </c>
      <c r="C19835" t="s">
        <v>2050</v>
      </c>
      <c r="E19835">
        <v>2</v>
      </c>
      <c r="F19835" t="s">
        <v>1247</v>
      </c>
      <c r="J19835" t="s">
        <v>23</v>
      </c>
      <c r="K19835">
        <v>6</v>
      </c>
      <c r="L19835">
        <v>30.66</v>
      </c>
      <c r="M19835">
        <v>2.4E-2</v>
      </c>
      <c r="O19835" s="13">
        <v>2019</v>
      </c>
    </row>
    <row r="19836" spans="1:15" x14ac:dyDescent="0.25">
      <c r="A19836" t="s">
        <v>1245</v>
      </c>
      <c r="C19836" t="s">
        <v>2050</v>
      </c>
      <c r="E19836">
        <v>2</v>
      </c>
      <c r="F19836" t="s">
        <v>1247</v>
      </c>
      <c r="J19836" t="s">
        <v>23</v>
      </c>
      <c r="K19836">
        <v>11</v>
      </c>
      <c r="L19836">
        <v>716.43</v>
      </c>
      <c r="M19836">
        <v>0.56100000000000005</v>
      </c>
      <c r="O19836" s="13">
        <v>2019</v>
      </c>
    </row>
    <row r="19837" spans="1:15" x14ac:dyDescent="0.25">
      <c r="A19837" t="s">
        <v>1245</v>
      </c>
      <c r="C19837" t="s">
        <v>2050</v>
      </c>
      <c r="E19837">
        <v>8</v>
      </c>
      <c r="F19837" t="s">
        <v>1251</v>
      </c>
      <c r="J19837" t="s">
        <v>23</v>
      </c>
      <c r="K19837">
        <v>17</v>
      </c>
      <c r="L19837">
        <v>936.02</v>
      </c>
      <c r="M19837">
        <v>0.5474</v>
      </c>
      <c r="O19837" s="13">
        <v>2019</v>
      </c>
    </row>
    <row r="19838" spans="1:15" x14ac:dyDescent="0.25">
      <c r="A19838" t="s">
        <v>1245</v>
      </c>
      <c r="C19838" t="s">
        <v>2050</v>
      </c>
      <c r="E19838">
        <v>5</v>
      </c>
      <c r="F19838" t="s">
        <v>1269</v>
      </c>
      <c r="J19838" t="s">
        <v>23</v>
      </c>
      <c r="K19838">
        <v>2</v>
      </c>
      <c r="L19838">
        <v>198.26</v>
      </c>
      <c r="M19838">
        <v>0.1142</v>
      </c>
      <c r="O19838" s="13">
        <v>2019</v>
      </c>
    </row>
    <row r="19839" spans="1:15" x14ac:dyDescent="0.25">
      <c r="A19839" t="s">
        <v>1245</v>
      </c>
      <c r="C19839" t="s">
        <v>2050</v>
      </c>
      <c r="E19839">
        <v>6</v>
      </c>
      <c r="F19839" t="s">
        <v>1250</v>
      </c>
      <c r="J19839" t="s">
        <v>23</v>
      </c>
      <c r="K19839">
        <v>2</v>
      </c>
      <c r="L19839">
        <v>21.7</v>
      </c>
      <c r="M19839">
        <v>1.7000000000000001E-2</v>
      </c>
      <c r="O19839" s="13">
        <v>2019</v>
      </c>
    </row>
    <row r="19840" spans="1:15" x14ac:dyDescent="0.25">
      <c r="A19840" t="s">
        <v>1245</v>
      </c>
      <c r="C19840" t="s">
        <v>2050</v>
      </c>
      <c r="E19840">
        <v>3</v>
      </c>
      <c r="F19840" t="s">
        <v>1260</v>
      </c>
      <c r="J19840" t="s">
        <v>23</v>
      </c>
      <c r="K19840">
        <v>2</v>
      </c>
      <c r="L19840">
        <v>139.22</v>
      </c>
      <c r="M19840">
        <v>8.0199999999999994E-2</v>
      </c>
      <c r="O19840" s="13">
        <v>2019</v>
      </c>
    </row>
    <row r="19841" spans="1:15" x14ac:dyDescent="0.25">
      <c r="A19841" t="s">
        <v>1245</v>
      </c>
      <c r="C19841" t="s">
        <v>2050</v>
      </c>
      <c r="E19841">
        <v>12</v>
      </c>
      <c r="F19841" t="s">
        <v>1253</v>
      </c>
      <c r="J19841" t="s">
        <v>23</v>
      </c>
      <c r="K19841">
        <v>1</v>
      </c>
      <c r="L19841">
        <v>61.2</v>
      </c>
      <c r="M19841">
        <v>8.3370000000000007E-3</v>
      </c>
      <c r="O19841" s="13">
        <v>2019</v>
      </c>
    </row>
    <row r="19842" spans="1:15" x14ac:dyDescent="0.25">
      <c r="A19842" t="s">
        <v>1245</v>
      </c>
      <c r="C19842" t="s">
        <v>2051</v>
      </c>
      <c r="E19842">
        <v>2</v>
      </c>
      <c r="F19842" t="s">
        <v>1247</v>
      </c>
      <c r="J19842" t="s">
        <v>23</v>
      </c>
      <c r="K19842">
        <v>15</v>
      </c>
      <c r="L19842">
        <v>976.95</v>
      </c>
      <c r="M19842">
        <v>0.76500000000000001</v>
      </c>
      <c r="O19842" s="13">
        <v>2019</v>
      </c>
    </row>
    <row r="19843" spans="1:15" x14ac:dyDescent="0.25">
      <c r="A19843" t="s">
        <v>1245</v>
      </c>
      <c r="C19843" t="s">
        <v>2051</v>
      </c>
      <c r="E19843">
        <v>6</v>
      </c>
      <c r="F19843" t="s">
        <v>1250</v>
      </c>
      <c r="J19843" t="s">
        <v>23</v>
      </c>
      <c r="K19843">
        <v>2</v>
      </c>
      <c r="L19843">
        <v>218.36</v>
      </c>
      <c r="M19843">
        <v>0.17100000000000001</v>
      </c>
      <c r="O19843" s="13">
        <v>2019</v>
      </c>
    </row>
    <row r="19844" spans="1:15" x14ac:dyDescent="0.25">
      <c r="A19844" t="s">
        <v>1245</v>
      </c>
      <c r="C19844" t="s">
        <v>2051</v>
      </c>
      <c r="E19844">
        <v>8</v>
      </c>
      <c r="F19844" t="s">
        <v>1251</v>
      </c>
      <c r="J19844" t="s">
        <v>23</v>
      </c>
      <c r="K19844">
        <v>6</v>
      </c>
      <c r="L19844">
        <v>330.36</v>
      </c>
      <c r="M19844">
        <v>0.19320000000000001</v>
      </c>
      <c r="O19844" s="13">
        <v>2019</v>
      </c>
    </row>
    <row r="19845" spans="1:15" x14ac:dyDescent="0.25">
      <c r="A19845" t="s">
        <v>1245</v>
      </c>
      <c r="C19845" t="s">
        <v>2051</v>
      </c>
      <c r="E19845">
        <v>9</v>
      </c>
      <c r="F19845" t="s">
        <v>1256</v>
      </c>
      <c r="J19845" t="s">
        <v>23</v>
      </c>
      <c r="K19845">
        <v>5</v>
      </c>
      <c r="L19845">
        <v>195.3</v>
      </c>
      <c r="M19845">
        <v>0.161</v>
      </c>
      <c r="O19845" s="13">
        <v>2019</v>
      </c>
    </row>
    <row r="19846" spans="1:15" x14ac:dyDescent="0.25">
      <c r="A19846" t="s">
        <v>1245</v>
      </c>
      <c r="C19846" t="s">
        <v>2051</v>
      </c>
      <c r="E19846">
        <v>12</v>
      </c>
      <c r="F19846" t="s">
        <v>1253</v>
      </c>
      <c r="J19846" t="s">
        <v>23</v>
      </c>
      <c r="K19846">
        <v>1</v>
      </c>
      <c r="L19846">
        <v>61.2</v>
      </c>
      <c r="M19846">
        <v>8.3370000000000007E-3</v>
      </c>
      <c r="O19846" s="13">
        <v>2019</v>
      </c>
    </row>
    <row r="19847" spans="1:15" x14ac:dyDescent="0.25">
      <c r="A19847" t="s">
        <v>1245</v>
      </c>
      <c r="C19847" t="s">
        <v>2052</v>
      </c>
      <c r="E19847">
        <v>2</v>
      </c>
      <c r="F19847" t="s">
        <v>1247</v>
      </c>
      <c r="J19847" t="s">
        <v>23</v>
      </c>
      <c r="K19847">
        <v>5</v>
      </c>
      <c r="L19847">
        <v>325.64999999999998</v>
      </c>
      <c r="M19847">
        <v>0.255</v>
      </c>
      <c r="O19847" s="13">
        <v>2019</v>
      </c>
    </row>
    <row r="19848" spans="1:15" x14ac:dyDescent="0.25">
      <c r="A19848" t="s">
        <v>1245</v>
      </c>
      <c r="C19848" t="s">
        <v>2052</v>
      </c>
      <c r="E19848">
        <v>2</v>
      </c>
      <c r="F19848" t="s">
        <v>1247</v>
      </c>
      <c r="J19848" t="s">
        <v>23</v>
      </c>
      <c r="K19848">
        <v>4</v>
      </c>
      <c r="L19848">
        <v>20.440000000000001</v>
      </c>
      <c r="M19848">
        <v>1.6E-2</v>
      </c>
      <c r="O19848" s="13">
        <v>2019</v>
      </c>
    </row>
    <row r="19849" spans="1:15" x14ac:dyDescent="0.25">
      <c r="A19849" t="s">
        <v>1245</v>
      </c>
      <c r="C19849" t="s">
        <v>2052</v>
      </c>
      <c r="E19849">
        <v>6</v>
      </c>
      <c r="F19849" t="s">
        <v>1250</v>
      </c>
      <c r="J19849" t="s">
        <v>23</v>
      </c>
      <c r="K19849">
        <v>2</v>
      </c>
      <c r="L19849">
        <v>218.36</v>
      </c>
      <c r="M19849">
        <v>0.17100000000000001</v>
      </c>
      <c r="O19849" s="13">
        <v>2019</v>
      </c>
    </row>
    <row r="19850" spans="1:15" x14ac:dyDescent="0.25">
      <c r="A19850" t="s">
        <v>1245</v>
      </c>
      <c r="C19850" t="s">
        <v>2052</v>
      </c>
      <c r="E19850">
        <v>6</v>
      </c>
      <c r="F19850" t="s">
        <v>1250</v>
      </c>
      <c r="J19850" t="s">
        <v>23</v>
      </c>
      <c r="K19850">
        <v>1</v>
      </c>
      <c r="L19850">
        <v>10.85</v>
      </c>
      <c r="M19850">
        <v>8.5000000000000006E-3</v>
      </c>
      <c r="O19850" s="13">
        <v>2019</v>
      </c>
    </row>
    <row r="19851" spans="1:15" x14ac:dyDescent="0.25">
      <c r="A19851" t="s">
        <v>1245</v>
      </c>
      <c r="C19851" t="s">
        <v>2052</v>
      </c>
      <c r="E19851">
        <v>8</v>
      </c>
      <c r="F19851" t="s">
        <v>1251</v>
      </c>
      <c r="J19851" t="s">
        <v>23</v>
      </c>
      <c r="K19851">
        <v>8</v>
      </c>
      <c r="L19851">
        <v>440.48</v>
      </c>
      <c r="M19851">
        <v>0.2576</v>
      </c>
      <c r="O19851" s="13">
        <v>2019</v>
      </c>
    </row>
    <row r="19852" spans="1:15" x14ac:dyDescent="0.25">
      <c r="A19852" t="s">
        <v>1245</v>
      </c>
      <c r="C19852" t="s">
        <v>2052</v>
      </c>
      <c r="E19852">
        <v>11</v>
      </c>
      <c r="F19852" t="s">
        <v>1274</v>
      </c>
      <c r="J19852" t="s">
        <v>23</v>
      </c>
      <c r="K19852">
        <v>3</v>
      </c>
      <c r="L19852">
        <v>149.55000000000001</v>
      </c>
      <c r="M19852">
        <v>0.12330000000000001</v>
      </c>
      <c r="O19852" s="13">
        <v>2019</v>
      </c>
    </row>
    <row r="19853" spans="1:15" x14ac:dyDescent="0.25">
      <c r="A19853" t="s">
        <v>1245</v>
      </c>
      <c r="C19853" t="s">
        <v>1349</v>
      </c>
      <c r="E19853">
        <v>6</v>
      </c>
      <c r="F19853" t="s">
        <v>1250</v>
      </c>
      <c r="J19853" t="s">
        <v>23</v>
      </c>
      <c r="K19853">
        <v>3</v>
      </c>
      <c r="L19853">
        <v>327.54000000000002</v>
      </c>
      <c r="M19853">
        <v>0.25650000000000001</v>
      </c>
      <c r="O19853" s="12">
        <f>VLOOKUP(C19853,[3]May!$C:$Z,24,FALSE)</f>
        <v>2019</v>
      </c>
    </row>
    <row r="19854" spans="1:15" x14ac:dyDescent="0.25">
      <c r="A19854" t="s">
        <v>1245</v>
      </c>
      <c r="C19854" t="s">
        <v>1349</v>
      </c>
      <c r="E19854">
        <v>6</v>
      </c>
      <c r="F19854" t="s">
        <v>1250</v>
      </c>
      <c r="J19854" t="s">
        <v>23</v>
      </c>
      <c r="K19854">
        <v>2</v>
      </c>
      <c r="L19854">
        <v>218.36</v>
      </c>
      <c r="M19854">
        <v>0.17100000000000001</v>
      </c>
      <c r="O19854" s="12">
        <f>VLOOKUP(C19854,[3]May!$C:$Z,24,FALSE)</f>
        <v>2019</v>
      </c>
    </row>
    <row r="19855" spans="1:15" x14ac:dyDescent="0.25">
      <c r="A19855" t="s">
        <v>1245</v>
      </c>
      <c r="C19855" t="s">
        <v>1349</v>
      </c>
      <c r="E19855">
        <v>6</v>
      </c>
      <c r="F19855" t="s">
        <v>1250</v>
      </c>
      <c r="J19855" t="s">
        <v>23</v>
      </c>
      <c r="K19855">
        <v>7</v>
      </c>
      <c r="L19855">
        <v>764.26</v>
      </c>
      <c r="M19855">
        <v>0.59850000000000003</v>
      </c>
      <c r="O19855" s="12">
        <f>VLOOKUP(C19855,[3]May!$C:$Z,24,FALSE)</f>
        <v>2019</v>
      </c>
    </row>
    <row r="19856" spans="1:15" x14ac:dyDescent="0.25">
      <c r="A19856" t="s">
        <v>1245</v>
      </c>
      <c r="C19856" t="s">
        <v>1349</v>
      </c>
      <c r="E19856">
        <v>6</v>
      </c>
      <c r="F19856" t="s">
        <v>1250</v>
      </c>
      <c r="J19856" t="s">
        <v>23</v>
      </c>
      <c r="K19856">
        <v>10</v>
      </c>
      <c r="L19856">
        <v>1091.8</v>
      </c>
      <c r="M19856">
        <v>0.85499999999999998</v>
      </c>
      <c r="O19856" s="12">
        <f>VLOOKUP(C19856,[3]May!$C:$Z,24,FALSE)</f>
        <v>2019</v>
      </c>
    </row>
    <row r="19857" spans="1:15" x14ac:dyDescent="0.25">
      <c r="A19857" t="s">
        <v>1245</v>
      </c>
      <c r="C19857" t="s">
        <v>1349</v>
      </c>
      <c r="E19857">
        <v>6</v>
      </c>
      <c r="F19857" t="s">
        <v>1250</v>
      </c>
      <c r="J19857" t="s">
        <v>23</v>
      </c>
      <c r="K19857">
        <v>3</v>
      </c>
      <c r="L19857">
        <v>327.54000000000002</v>
      </c>
      <c r="M19857">
        <v>0.25650000000000001</v>
      </c>
      <c r="O19857" s="12">
        <f>VLOOKUP(C19857,[3]May!$C:$Z,24,FALSE)</f>
        <v>2019</v>
      </c>
    </row>
    <row r="19858" spans="1:15" x14ac:dyDescent="0.25">
      <c r="A19858" t="s">
        <v>1245</v>
      </c>
      <c r="C19858" t="s">
        <v>1349</v>
      </c>
      <c r="E19858">
        <v>6</v>
      </c>
      <c r="F19858" t="s">
        <v>1250</v>
      </c>
      <c r="J19858" t="s">
        <v>23</v>
      </c>
      <c r="K19858">
        <v>3</v>
      </c>
      <c r="L19858">
        <v>327.54000000000002</v>
      </c>
      <c r="M19858">
        <v>0.25650000000000001</v>
      </c>
      <c r="O19858" s="12">
        <f>VLOOKUP(C19858,[3]May!$C:$Z,24,FALSE)</f>
        <v>2019</v>
      </c>
    </row>
    <row r="19859" spans="1:15" x14ac:dyDescent="0.25">
      <c r="A19859" t="s">
        <v>1245</v>
      </c>
      <c r="C19859" t="s">
        <v>1349</v>
      </c>
      <c r="E19859">
        <v>6</v>
      </c>
      <c r="F19859" t="s">
        <v>1250</v>
      </c>
      <c r="J19859" t="s">
        <v>23</v>
      </c>
      <c r="K19859">
        <v>2</v>
      </c>
      <c r="L19859">
        <v>21.7</v>
      </c>
      <c r="M19859">
        <v>1.7000000000000001E-2</v>
      </c>
      <c r="O19859" s="12">
        <f>VLOOKUP(C19859,[3]May!$C:$Z,24,FALSE)</f>
        <v>2019</v>
      </c>
    </row>
    <row r="19860" spans="1:15" x14ac:dyDescent="0.25">
      <c r="A19860" t="s">
        <v>1245</v>
      </c>
      <c r="C19860" t="s">
        <v>1349</v>
      </c>
      <c r="E19860">
        <v>6</v>
      </c>
      <c r="F19860" t="s">
        <v>1250</v>
      </c>
      <c r="J19860" t="s">
        <v>23</v>
      </c>
      <c r="K19860">
        <v>6</v>
      </c>
      <c r="L19860">
        <v>655.08000000000004</v>
      </c>
      <c r="M19860">
        <v>0.51300000000000001</v>
      </c>
      <c r="O19860" s="12">
        <f>VLOOKUP(C19860,[3]May!$C:$Z,24,FALSE)</f>
        <v>2019</v>
      </c>
    </row>
    <row r="19861" spans="1:15" x14ac:dyDescent="0.25">
      <c r="A19861" t="s">
        <v>1245</v>
      </c>
      <c r="C19861" t="s">
        <v>1349</v>
      </c>
      <c r="E19861">
        <v>6</v>
      </c>
      <c r="F19861" t="s">
        <v>1250</v>
      </c>
      <c r="J19861" t="s">
        <v>23</v>
      </c>
      <c r="K19861">
        <v>9</v>
      </c>
      <c r="L19861">
        <v>982.62</v>
      </c>
      <c r="M19861">
        <v>0.76949999999999996</v>
      </c>
      <c r="O19861" s="12">
        <f>VLOOKUP(C19861,[3]May!$C:$Z,24,FALSE)</f>
        <v>2019</v>
      </c>
    </row>
    <row r="19862" spans="1:15" x14ac:dyDescent="0.25">
      <c r="A19862" t="s">
        <v>1245</v>
      </c>
      <c r="C19862" t="s">
        <v>1349</v>
      </c>
      <c r="E19862">
        <v>6</v>
      </c>
      <c r="F19862" t="s">
        <v>1250</v>
      </c>
      <c r="J19862" t="s">
        <v>23</v>
      </c>
      <c r="K19862">
        <v>2</v>
      </c>
      <c r="L19862">
        <v>218.36</v>
      </c>
      <c r="M19862">
        <v>0.17100000000000001</v>
      </c>
      <c r="O19862" s="12">
        <f>VLOOKUP(C19862,[3]May!$C:$Z,24,FALSE)</f>
        <v>2019</v>
      </c>
    </row>
    <row r="19863" spans="1:15" x14ac:dyDescent="0.25">
      <c r="A19863" t="s">
        <v>1245</v>
      </c>
      <c r="C19863" t="s">
        <v>1349</v>
      </c>
      <c r="E19863">
        <v>6</v>
      </c>
      <c r="F19863" t="s">
        <v>1250</v>
      </c>
      <c r="J19863" t="s">
        <v>23</v>
      </c>
      <c r="K19863">
        <v>1</v>
      </c>
      <c r="L19863">
        <v>109.18</v>
      </c>
      <c r="M19863">
        <v>8.5500000000000007E-2</v>
      </c>
      <c r="O19863" s="12">
        <f>VLOOKUP(C19863,[3]May!$C:$Z,24,FALSE)</f>
        <v>2019</v>
      </c>
    </row>
    <row r="19864" spans="1:15" x14ac:dyDescent="0.25">
      <c r="A19864" t="s">
        <v>1245</v>
      </c>
      <c r="C19864" t="s">
        <v>1349</v>
      </c>
      <c r="E19864">
        <v>6</v>
      </c>
      <c r="F19864" t="s">
        <v>1250</v>
      </c>
      <c r="J19864" t="s">
        <v>23</v>
      </c>
      <c r="K19864">
        <v>1</v>
      </c>
      <c r="L19864">
        <v>109.18</v>
      </c>
      <c r="M19864">
        <v>8.5500000000000007E-2</v>
      </c>
      <c r="O19864" s="12">
        <f>VLOOKUP(C19864,[3]May!$C:$Z,24,FALSE)</f>
        <v>2019</v>
      </c>
    </row>
    <row r="19865" spans="1:15" x14ac:dyDescent="0.25">
      <c r="A19865" t="s">
        <v>1245</v>
      </c>
      <c r="C19865" t="s">
        <v>1349</v>
      </c>
      <c r="E19865">
        <v>8</v>
      </c>
      <c r="F19865" t="s">
        <v>1251</v>
      </c>
      <c r="J19865" t="s">
        <v>23</v>
      </c>
      <c r="K19865">
        <v>5</v>
      </c>
      <c r="L19865">
        <v>275.3</v>
      </c>
      <c r="M19865">
        <v>0.161</v>
      </c>
      <c r="O19865" s="12">
        <f>VLOOKUP(C19865,[3]May!$C:$Z,24,FALSE)</f>
        <v>2019</v>
      </c>
    </row>
    <row r="19866" spans="1:15" x14ac:dyDescent="0.25">
      <c r="A19866" t="s">
        <v>1245</v>
      </c>
      <c r="C19866" t="s">
        <v>1349</v>
      </c>
      <c r="E19866">
        <v>6</v>
      </c>
      <c r="F19866" t="s">
        <v>1250</v>
      </c>
      <c r="J19866" t="s">
        <v>23</v>
      </c>
      <c r="K19866">
        <v>3</v>
      </c>
      <c r="L19866">
        <v>327.54000000000002</v>
      </c>
      <c r="M19866">
        <v>0.25650000000000001</v>
      </c>
      <c r="O19866" s="12">
        <f>VLOOKUP(C19866,[3]May!$C:$Z,24,FALSE)</f>
        <v>2019</v>
      </c>
    </row>
    <row r="19867" spans="1:15" x14ac:dyDescent="0.25">
      <c r="A19867" t="s">
        <v>1245</v>
      </c>
      <c r="C19867" t="s">
        <v>1349</v>
      </c>
      <c r="E19867">
        <v>6</v>
      </c>
      <c r="F19867" t="s">
        <v>1250</v>
      </c>
      <c r="J19867" t="s">
        <v>23</v>
      </c>
      <c r="K19867">
        <v>1</v>
      </c>
      <c r="L19867">
        <v>10.85</v>
      </c>
      <c r="M19867">
        <v>8.5000000000000006E-3</v>
      </c>
      <c r="O19867" s="12">
        <f>VLOOKUP(C19867,[3]May!$C:$Z,24,FALSE)</f>
        <v>2019</v>
      </c>
    </row>
    <row r="19868" spans="1:15" x14ac:dyDescent="0.25">
      <c r="A19868" t="s">
        <v>1245</v>
      </c>
      <c r="C19868" t="s">
        <v>1349</v>
      </c>
      <c r="E19868">
        <v>6</v>
      </c>
      <c r="F19868" t="s">
        <v>1250</v>
      </c>
      <c r="J19868" t="s">
        <v>23</v>
      </c>
      <c r="K19868">
        <v>3</v>
      </c>
      <c r="L19868">
        <v>32.549999999999997</v>
      </c>
      <c r="M19868">
        <v>2.5499999999999998E-2</v>
      </c>
      <c r="O19868" s="12">
        <f>VLOOKUP(C19868,[3]May!$C:$Z,24,FALSE)</f>
        <v>2019</v>
      </c>
    </row>
    <row r="19869" spans="1:15" x14ac:dyDescent="0.25">
      <c r="A19869" t="s">
        <v>1245</v>
      </c>
      <c r="C19869" t="s">
        <v>1349</v>
      </c>
      <c r="E19869">
        <v>6</v>
      </c>
      <c r="F19869" t="s">
        <v>1250</v>
      </c>
      <c r="J19869" t="s">
        <v>23</v>
      </c>
      <c r="K19869">
        <v>5</v>
      </c>
      <c r="L19869">
        <v>545.9</v>
      </c>
      <c r="M19869">
        <v>0.42749999999999999</v>
      </c>
      <c r="O19869" s="12">
        <f>VLOOKUP(C19869,[3]May!$C:$Z,24,FALSE)</f>
        <v>2019</v>
      </c>
    </row>
    <row r="19870" spans="1:15" x14ac:dyDescent="0.25">
      <c r="A19870" t="s">
        <v>1245</v>
      </c>
      <c r="C19870" t="s">
        <v>1349</v>
      </c>
      <c r="E19870">
        <v>6</v>
      </c>
      <c r="F19870" t="s">
        <v>1250</v>
      </c>
      <c r="J19870" t="s">
        <v>23</v>
      </c>
      <c r="K19870">
        <v>2</v>
      </c>
      <c r="L19870">
        <v>21.7</v>
      </c>
      <c r="M19870">
        <v>1.7000000000000001E-2</v>
      </c>
      <c r="O19870" s="12">
        <f>VLOOKUP(C19870,[3]May!$C:$Z,24,FALSE)</f>
        <v>2019</v>
      </c>
    </row>
    <row r="19871" spans="1:15" x14ac:dyDescent="0.25">
      <c r="A19871" t="s">
        <v>1245</v>
      </c>
      <c r="C19871" t="s">
        <v>1349</v>
      </c>
      <c r="E19871">
        <v>6</v>
      </c>
      <c r="F19871" t="s">
        <v>1250</v>
      </c>
      <c r="J19871" t="s">
        <v>23</v>
      </c>
      <c r="K19871">
        <v>1</v>
      </c>
      <c r="L19871">
        <v>10.85</v>
      </c>
      <c r="M19871">
        <v>8.5000000000000006E-3</v>
      </c>
      <c r="O19871" s="12">
        <f>VLOOKUP(C19871,[3]May!$C:$Z,24,FALSE)</f>
        <v>2019</v>
      </c>
    </row>
    <row r="19872" spans="1:15" x14ac:dyDescent="0.25">
      <c r="A19872" t="s">
        <v>1245</v>
      </c>
      <c r="C19872" t="s">
        <v>1349</v>
      </c>
      <c r="E19872">
        <v>6</v>
      </c>
      <c r="F19872" t="s">
        <v>1250</v>
      </c>
      <c r="J19872" t="s">
        <v>23</v>
      </c>
      <c r="K19872">
        <v>9</v>
      </c>
      <c r="L19872">
        <v>982.62</v>
      </c>
      <c r="M19872">
        <v>0.76949999999999996</v>
      </c>
      <c r="O19872" s="12">
        <f>VLOOKUP(C19872,[3]May!$C:$Z,24,FALSE)</f>
        <v>2019</v>
      </c>
    </row>
    <row r="19873" spans="1:15" x14ac:dyDescent="0.25">
      <c r="A19873" t="s">
        <v>1245</v>
      </c>
      <c r="C19873" t="s">
        <v>1349</v>
      </c>
      <c r="E19873">
        <v>6</v>
      </c>
      <c r="F19873" t="s">
        <v>1250</v>
      </c>
      <c r="J19873" t="s">
        <v>23</v>
      </c>
      <c r="K19873">
        <v>1</v>
      </c>
      <c r="L19873">
        <v>109.18</v>
      </c>
      <c r="M19873">
        <v>8.5500000000000007E-2</v>
      </c>
      <c r="O19873" s="12">
        <f>VLOOKUP(C19873,[3]May!$C:$Z,24,FALSE)</f>
        <v>2019</v>
      </c>
    </row>
    <row r="19874" spans="1:15" x14ac:dyDescent="0.25">
      <c r="A19874" t="s">
        <v>1245</v>
      </c>
      <c r="C19874" t="s">
        <v>1349</v>
      </c>
      <c r="E19874">
        <v>6</v>
      </c>
      <c r="F19874" t="s">
        <v>1250</v>
      </c>
      <c r="J19874" t="s">
        <v>23</v>
      </c>
      <c r="K19874">
        <v>3</v>
      </c>
      <c r="L19874">
        <v>32.549999999999997</v>
      </c>
      <c r="M19874">
        <v>2.5499999999999998E-2</v>
      </c>
      <c r="O19874" s="12">
        <f>VLOOKUP(C19874,[3]May!$C:$Z,24,FALSE)</f>
        <v>2019</v>
      </c>
    </row>
    <row r="19875" spans="1:15" x14ac:dyDescent="0.25">
      <c r="A19875" t="s">
        <v>1245</v>
      </c>
      <c r="C19875" t="s">
        <v>1349</v>
      </c>
      <c r="E19875">
        <v>6</v>
      </c>
      <c r="F19875" t="s">
        <v>1250</v>
      </c>
      <c r="J19875" t="s">
        <v>23</v>
      </c>
      <c r="K19875">
        <v>2</v>
      </c>
      <c r="L19875">
        <v>218.36</v>
      </c>
      <c r="M19875">
        <v>0.17100000000000001</v>
      </c>
      <c r="O19875" s="12">
        <f>VLOOKUP(C19875,[3]May!$C:$Z,24,FALSE)</f>
        <v>2019</v>
      </c>
    </row>
    <row r="19876" spans="1:15" x14ac:dyDescent="0.25">
      <c r="A19876" t="s">
        <v>1245</v>
      </c>
      <c r="C19876" t="s">
        <v>1349</v>
      </c>
      <c r="E19876">
        <v>8</v>
      </c>
      <c r="F19876" t="s">
        <v>1251</v>
      </c>
      <c r="J19876" t="s">
        <v>23</v>
      </c>
      <c r="K19876">
        <v>5</v>
      </c>
      <c r="L19876">
        <v>275.3</v>
      </c>
      <c r="M19876">
        <v>0.161</v>
      </c>
      <c r="O19876" s="12">
        <f>VLOOKUP(C19876,[3]May!$C:$Z,24,FALSE)</f>
        <v>2019</v>
      </c>
    </row>
    <row r="19877" spans="1:15" x14ac:dyDescent="0.25">
      <c r="A19877" t="s">
        <v>1245</v>
      </c>
      <c r="C19877" t="s">
        <v>1349</v>
      </c>
      <c r="E19877">
        <v>6</v>
      </c>
      <c r="F19877" t="s">
        <v>1250</v>
      </c>
      <c r="J19877" t="s">
        <v>23</v>
      </c>
      <c r="K19877">
        <v>2</v>
      </c>
      <c r="L19877">
        <v>21.7</v>
      </c>
      <c r="M19877">
        <v>1.7000000000000001E-2</v>
      </c>
      <c r="O19877" s="12">
        <f>VLOOKUP(C19877,[3]May!$C:$Z,24,FALSE)</f>
        <v>2019</v>
      </c>
    </row>
    <row r="19878" spans="1:15" x14ac:dyDescent="0.25">
      <c r="A19878" t="s">
        <v>1245</v>
      </c>
      <c r="C19878" t="s">
        <v>1349</v>
      </c>
      <c r="E19878">
        <v>12</v>
      </c>
      <c r="F19878" t="s">
        <v>1253</v>
      </c>
      <c r="J19878" t="s">
        <v>23</v>
      </c>
      <c r="K19878">
        <v>1</v>
      </c>
      <c r="L19878">
        <v>61.2</v>
      </c>
      <c r="M19878">
        <v>8.3370000000000007E-3</v>
      </c>
      <c r="O19878" s="12">
        <f>VLOOKUP(C19878,[3]May!$C:$Z,24,FALSE)</f>
        <v>2019</v>
      </c>
    </row>
    <row r="19879" spans="1:15" x14ac:dyDescent="0.25">
      <c r="A19879" t="s">
        <v>1245</v>
      </c>
      <c r="C19879" t="s">
        <v>1349</v>
      </c>
      <c r="E19879">
        <v>6</v>
      </c>
      <c r="F19879" t="s">
        <v>1250</v>
      </c>
      <c r="J19879" t="s">
        <v>23</v>
      </c>
      <c r="K19879">
        <v>5</v>
      </c>
      <c r="L19879">
        <v>54.25</v>
      </c>
      <c r="M19879">
        <v>4.2500000000000003E-2</v>
      </c>
      <c r="O19879" s="12">
        <f>VLOOKUP(C19879,[3]May!$C:$Z,24,FALSE)</f>
        <v>2019</v>
      </c>
    </row>
    <row r="19880" spans="1:15" x14ac:dyDescent="0.25">
      <c r="A19880" t="s">
        <v>1245</v>
      </c>
      <c r="C19880" t="s">
        <v>1349</v>
      </c>
      <c r="E19880">
        <v>6</v>
      </c>
      <c r="F19880" t="s">
        <v>1250</v>
      </c>
      <c r="J19880" t="s">
        <v>23</v>
      </c>
      <c r="K19880">
        <v>1</v>
      </c>
      <c r="L19880">
        <v>109.18</v>
      </c>
      <c r="M19880">
        <v>8.5500000000000007E-2</v>
      </c>
      <c r="O19880" s="12">
        <f>VLOOKUP(C19880,[3]May!$C:$Z,24,FALSE)</f>
        <v>2019</v>
      </c>
    </row>
    <row r="19881" spans="1:15" x14ac:dyDescent="0.25">
      <c r="A19881" t="s">
        <v>1245</v>
      </c>
      <c r="C19881" t="s">
        <v>1349</v>
      </c>
      <c r="E19881">
        <v>8</v>
      </c>
      <c r="F19881" t="s">
        <v>1251</v>
      </c>
      <c r="J19881" t="s">
        <v>23</v>
      </c>
      <c r="K19881">
        <v>9</v>
      </c>
      <c r="L19881">
        <v>495.54</v>
      </c>
      <c r="M19881">
        <v>0.2898</v>
      </c>
      <c r="O19881" s="12">
        <f>VLOOKUP(C19881,[3]May!$C:$Z,24,FALSE)</f>
        <v>2019</v>
      </c>
    </row>
    <row r="19882" spans="1:15" x14ac:dyDescent="0.25">
      <c r="A19882" t="s">
        <v>1245</v>
      </c>
      <c r="C19882" t="s">
        <v>1349</v>
      </c>
      <c r="E19882">
        <v>1</v>
      </c>
      <c r="F19882" t="s">
        <v>1252</v>
      </c>
      <c r="J19882" t="s">
        <v>23</v>
      </c>
      <c r="K19882">
        <v>5</v>
      </c>
      <c r="L19882">
        <v>164.95</v>
      </c>
      <c r="M19882">
        <v>0.13600000000000001</v>
      </c>
      <c r="O19882" s="12">
        <f>VLOOKUP(C19882,[3]May!$C:$Z,24,FALSE)</f>
        <v>2019</v>
      </c>
    </row>
    <row r="19883" spans="1:15" x14ac:dyDescent="0.25">
      <c r="A19883" t="s">
        <v>1245</v>
      </c>
      <c r="C19883" t="s">
        <v>1349</v>
      </c>
      <c r="E19883">
        <v>12</v>
      </c>
      <c r="F19883" t="s">
        <v>1253</v>
      </c>
      <c r="J19883" t="s">
        <v>23</v>
      </c>
      <c r="K19883">
        <v>1</v>
      </c>
      <c r="L19883">
        <v>61.2</v>
      </c>
      <c r="M19883">
        <v>8.3370000000000007E-3</v>
      </c>
      <c r="O19883" s="12">
        <f>VLOOKUP(C19883,[3]May!$C:$Z,24,FALSE)</f>
        <v>2019</v>
      </c>
    </row>
    <row r="19884" spans="1:15" x14ac:dyDescent="0.25">
      <c r="A19884" t="s">
        <v>1245</v>
      </c>
      <c r="C19884" t="s">
        <v>1349</v>
      </c>
      <c r="E19884">
        <v>6</v>
      </c>
      <c r="F19884" t="s">
        <v>1250</v>
      </c>
      <c r="J19884" t="s">
        <v>23</v>
      </c>
      <c r="K19884">
        <v>1</v>
      </c>
      <c r="L19884">
        <v>109.18</v>
      </c>
      <c r="M19884">
        <v>8.5500000000000007E-2</v>
      </c>
      <c r="O19884" s="12">
        <f>VLOOKUP(C19884,[3]May!$C:$Z,24,FALSE)</f>
        <v>2019</v>
      </c>
    </row>
    <row r="19885" spans="1:15" x14ac:dyDescent="0.25">
      <c r="A19885" t="s">
        <v>1245</v>
      </c>
      <c r="C19885" t="s">
        <v>1349</v>
      </c>
      <c r="E19885">
        <v>8</v>
      </c>
      <c r="F19885" t="s">
        <v>1251</v>
      </c>
      <c r="J19885" t="s">
        <v>23</v>
      </c>
      <c r="K19885">
        <v>5</v>
      </c>
      <c r="L19885">
        <v>275.3</v>
      </c>
      <c r="M19885">
        <v>0.161</v>
      </c>
      <c r="O19885" s="12">
        <f>VLOOKUP(C19885,[3]May!$C:$Z,24,FALSE)</f>
        <v>2019</v>
      </c>
    </row>
    <row r="19886" spans="1:15" x14ac:dyDescent="0.25">
      <c r="A19886" t="s">
        <v>1245</v>
      </c>
      <c r="C19886" t="s">
        <v>1349</v>
      </c>
      <c r="E19886">
        <v>6</v>
      </c>
      <c r="F19886" t="s">
        <v>1250</v>
      </c>
      <c r="J19886" t="s">
        <v>23</v>
      </c>
      <c r="K19886">
        <v>5</v>
      </c>
      <c r="L19886">
        <v>545.9</v>
      </c>
      <c r="M19886">
        <v>0.42749999999999999</v>
      </c>
      <c r="O19886" s="12">
        <f>VLOOKUP(C19886,[3]May!$C:$Z,24,FALSE)</f>
        <v>2019</v>
      </c>
    </row>
    <row r="19887" spans="1:15" x14ac:dyDescent="0.25">
      <c r="A19887" t="s">
        <v>1245</v>
      </c>
      <c r="C19887" t="s">
        <v>1349</v>
      </c>
      <c r="E19887">
        <v>6</v>
      </c>
      <c r="F19887" t="s">
        <v>1250</v>
      </c>
      <c r="J19887" t="s">
        <v>23</v>
      </c>
      <c r="K19887">
        <v>2</v>
      </c>
      <c r="L19887">
        <v>218.36</v>
      </c>
      <c r="M19887">
        <v>0.17100000000000001</v>
      </c>
      <c r="O19887" s="12">
        <f>VLOOKUP(C19887,[3]May!$C:$Z,24,FALSE)</f>
        <v>2019</v>
      </c>
    </row>
    <row r="19888" spans="1:15" x14ac:dyDescent="0.25">
      <c r="A19888" t="s">
        <v>1245</v>
      </c>
      <c r="C19888" t="s">
        <v>1349</v>
      </c>
      <c r="E19888">
        <v>12</v>
      </c>
      <c r="F19888" t="s">
        <v>1253</v>
      </c>
      <c r="J19888" t="s">
        <v>23</v>
      </c>
      <c r="K19888">
        <v>1</v>
      </c>
      <c r="L19888">
        <v>61.2</v>
      </c>
      <c r="M19888">
        <v>8.3370000000000007E-3</v>
      </c>
      <c r="O19888" s="12">
        <f>VLOOKUP(C19888,[3]May!$C:$Z,24,FALSE)</f>
        <v>2019</v>
      </c>
    </row>
    <row r="19889" spans="1:15" x14ac:dyDescent="0.25">
      <c r="A19889" t="s">
        <v>1245</v>
      </c>
      <c r="C19889" t="s">
        <v>1349</v>
      </c>
      <c r="E19889">
        <v>8</v>
      </c>
      <c r="F19889" t="s">
        <v>1251</v>
      </c>
      <c r="J19889" t="s">
        <v>23</v>
      </c>
      <c r="K19889">
        <v>5</v>
      </c>
      <c r="L19889">
        <v>275.3</v>
      </c>
      <c r="M19889">
        <v>0.161</v>
      </c>
      <c r="O19889" s="12">
        <f>VLOOKUP(C19889,[3]May!$C:$Z,24,FALSE)</f>
        <v>2019</v>
      </c>
    </row>
    <row r="19890" spans="1:15" x14ac:dyDescent="0.25">
      <c r="A19890" t="s">
        <v>1245</v>
      </c>
      <c r="C19890" t="s">
        <v>1349</v>
      </c>
      <c r="E19890">
        <v>6</v>
      </c>
      <c r="F19890" t="s">
        <v>1250</v>
      </c>
      <c r="J19890" t="s">
        <v>23</v>
      </c>
      <c r="K19890">
        <v>2</v>
      </c>
      <c r="L19890">
        <v>21.7</v>
      </c>
      <c r="M19890">
        <v>1.7000000000000001E-2</v>
      </c>
      <c r="O19890" s="12">
        <f>VLOOKUP(C19890,[3]May!$C:$Z,24,FALSE)</f>
        <v>2019</v>
      </c>
    </row>
    <row r="19891" spans="1:15" x14ac:dyDescent="0.25">
      <c r="A19891" t="s">
        <v>1245</v>
      </c>
      <c r="C19891" t="s">
        <v>1349</v>
      </c>
      <c r="E19891">
        <v>6</v>
      </c>
      <c r="F19891" t="s">
        <v>1250</v>
      </c>
      <c r="J19891" t="s">
        <v>23</v>
      </c>
      <c r="K19891">
        <v>3</v>
      </c>
      <c r="L19891">
        <v>327.54000000000002</v>
      </c>
      <c r="M19891">
        <v>0.25650000000000001</v>
      </c>
      <c r="O19891" s="12">
        <f>VLOOKUP(C19891,[3]May!$C:$Z,24,FALSE)</f>
        <v>2019</v>
      </c>
    </row>
    <row r="19892" spans="1:15" x14ac:dyDescent="0.25">
      <c r="A19892" t="s">
        <v>1245</v>
      </c>
      <c r="C19892" t="s">
        <v>1349</v>
      </c>
      <c r="E19892">
        <v>8</v>
      </c>
      <c r="F19892" t="s">
        <v>1251</v>
      </c>
      <c r="J19892" t="s">
        <v>23</v>
      </c>
      <c r="K19892">
        <v>5</v>
      </c>
      <c r="L19892">
        <v>275.3</v>
      </c>
      <c r="M19892">
        <v>0.161</v>
      </c>
      <c r="O19892" s="12">
        <f>VLOOKUP(C19892,[3]May!$C:$Z,24,FALSE)</f>
        <v>2019</v>
      </c>
    </row>
    <row r="19893" spans="1:15" x14ac:dyDescent="0.25">
      <c r="A19893" t="s">
        <v>1245</v>
      </c>
      <c r="C19893" t="s">
        <v>1349</v>
      </c>
      <c r="E19893">
        <v>12</v>
      </c>
      <c r="F19893" t="s">
        <v>1253</v>
      </c>
      <c r="J19893" t="s">
        <v>23</v>
      </c>
      <c r="K19893">
        <v>1</v>
      </c>
      <c r="L19893">
        <v>61.2</v>
      </c>
      <c r="M19893">
        <v>8.3370000000000007E-3</v>
      </c>
      <c r="O19893" s="12">
        <f>VLOOKUP(C19893,[3]May!$C:$Z,24,FALSE)</f>
        <v>2019</v>
      </c>
    </row>
    <row r="19894" spans="1:15" x14ac:dyDescent="0.25">
      <c r="A19894" t="s">
        <v>1245</v>
      </c>
      <c r="C19894" t="s">
        <v>1349</v>
      </c>
      <c r="E19894">
        <v>6</v>
      </c>
      <c r="F19894" t="s">
        <v>1250</v>
      </c>
      <c r="J19894" t="s">
        <v>23</v>
      </c>
      <c r="K19894">
        <v>7</v>
      </c>
      <c r="L19894">
        <v>75.95</v>
      </c>
      <c r="M19894">
        <v>5.9499999999999997E-2</v>
      </c>
      <c r="O19894" s="12">
        <f>VLOOKUP(C19894,[3]May!$C:$Z,24,FALSE)</f>
        <v>2019</v>
      </c>
    </row>
    <row r="19895" spans="1:15" x14ac:dyDescent="0.25">
      <c r="A19895" t="s">
        <v>1245</v>
      </c>
      <c r="C19895" t="s">
        <v>1349</v>
      </c>
      <c r="E19895">
        <v>6</v>
      </c>
      <c r="F19895" t="s">
        <v>1250</v>
      </c>
      <c r="J19895" t="s">
        <v>23</v>
      </c>
      <c r="K19895">
        <v>2</v>
      </c>
      <c r="L19895">
        <v>218.36</v>
      </c>
      <c r="M19895">
        <v>0.17100000000000001</v>
      </c>
      <c r="O19895" s="12">
        <f>VLOOKUP(C19895,[3]May!$C:$Z,24,FALSE)</f>
        <v>2019</v>
      </c>
    </row>
    <row r="19896" spans="1:15" x14ac:dyDescent="0.25">
      <c r="A19896" t="s">
        <v>1245</v>
      </c>
      <c r="C19896" t="s">
        <v>1349</v>
      </c>
      <c r="E19896">
        <v>6</v>
      </c>
      <c r="F19896" t="s">
        <v>1250</v>
      </c>
      <c r="J19896" t="s">
        <v>23</v>
      </c>
      <c r="K19896">
        <v>4</v>
      </c>
      <c r="L19896">
        <v>436.72</v>
      </c>
      <c r="M19896">
        <v>0.34200000000000003</v>
      </c>
      <c r="O19896" s="12">
        <f>VLOOKUP(C19896,[3]May!$C:$Z,24,FALSE)</f>
        <v>2019</v>
      </c>
    </row>
    <row r="19897" spans="1:15" x14ac:dyDescent="0.25">
      <c r="A19897" t="s">
        <v>1245</v>
      </c>
      <c r="C19897" t="s">
        <v>1349</v>
      </c>
      <c r="E19897">
        <v>6</v>
      </c>
      <c r="F19897" t="s">
        <v>1250</v>
      </c>
      <c r="J19897" t="s">
        <v>23</v>
      </c>
      <c r="K19897">
        <v>1</v>
      </c>
      <c r="L19897">
        <v>109.18</v>
      </c>
      <c r="M19897">
        <v>8.5500000000000007E-2</v>
      </c>
      <c r="O19897" s="12">
        <f>VLOOKUP(C19897,[3]May!$C:$Z,24,FALSE)</f>
        <v>2019</v>
      </c>
    </row>
    <row r="19898" spans="1:15" x14ac:dyDescent="0.25">
      <c r="A19898" t="s">
        <v>1245</v>
      </c>
      <c r="C19898" t="s">
        <v>1349</v>
      </c>
      <c r="E19898">
        <v>6</v>
      </c>
      <c r="F19898" t="s">
        <v>1250</v>
      </c>
      <c r="J19898" t="s">
        <v>23</v>
      </c>
      <c r="K19898">
        <v>1</v>
      </c>
      <c r="L19898">
        <v>10.85</v>
      </c>
      <c r="M19898">
        <v>8.5000000000000006E-3</v>
      </c>
      <c r="O19898" s="12">
        <f>VLOOKUP(C19898,[3]May!$C:$Z,24,FALSE)</f>
        <v>2019</v>
      </c>
    </row>
    <row r="19899" spans="1:15" x14ac:dyDescent="0.25">
      <c r="A19899" t="s">
        <v>1245</v>
      </c>
      <c r="C19899" t="s">
        <v>1349</v>
      </c>
      <c r="E19899">
        <v>6</v>
      </c>
      <c r="F19899" t="s">
        <v>1250</v>
      </c>
      <c r="J19899" t="s">
        <v>23</v>
      </c>
      <c r="K19899">
        <v>4</v>
      </c>
      <c r="L19899">
        <v>43.4</v>
      </c>
      <c r="M19899">
        <v>3.4000000000000002E-2</v>
      </c>
      <c r="O19899" s="12">
        <f>VLOOKUP(C19899,[3]May!$C:$Z,24,FALSE)</f>
        <v>2019</v>
      </c>
    </row>
    <row r="19900" spans="1:15" x14ac:dyDescent="0.25">
      <c r="A19900" t="s">
        <v>1245</v>
      </c>
      <c r="C19900" t="s">
        <v>1349</v>
      </c>
      <c r="E19900">
        <v>6</v>
      </c>
      <c r="F19900" t="s">
        <v>1250</v>
      </c>
      <c r="J19900" t="s">
        <v>23</v>
      </c>
      <c r="K19900">
        <v>8</v>
      </c>
      <c r="L19900">
        <v>873.44</v>
      </c>
      <c r="M19900">
        <v>0.68400000000000005</v>
      </c>
      <c r="O19900" s="12">
        <f>VLOOKUP(C19900,[3]May!$C:$Z,24,FALSE)</f>
        <v>2019</v>
      </c>
    </row>
    <row r="19901" spans="1:15" x14ac:dyDescent="0.25">
      <c r="A19901" t="s">
        <v>1245</v>
      </c>
      <c r="C19901" t="s">
        <v>1349</v>
      </c>
      <c r="E19901">
        <v>12</v>
      </c>
      <c r="F19901" t="s">
        <v>1253</v>
      </c>
      <c r="J19901" t="s">
        <v>23</v>
      </c>
      <c r="K19901">
        <v>1</v>
      </c>
      <c r="L19901">
        <v>61.2</v>
      </c>
      <c r="M19901">
        <v>8.3370000000000007E-3</v>
      </c>
      <c r="O19901" s="12">
        <f>VLOOKUP(C19901,[3]May!$C:$Z,24,FALSE)</f>
        <v>2019</v>
      </c>
    </row>
    <row r="19902" spans="1:15" x14ac:dyDescent="0.25">
      <c r="A19902" t="s">
        <v>1245</v>
      </c>
      <c r="C19902" t="s">
        <v>1349</v>
      </c>
      <c r="E19902">
        <v>6</v>
      </c>
      <c r="F19902" t="s">
        <v>1250</v>
      </c>
      <c r="J19902" t="s">
        <v>23</v>
      </c>
      <c r="K19902">
        <v>2</v>
      </c>
      <c r="L19902">
        <v>218.36</v>
      </c>
      <c r="M19902">
        <v>0.17100000000000001</v>
      </c>
      <c r="O19902" s="12">
        <f>VLOOKUP(C19902,[3]May!$C:$Z,24,FALSE)</f>
        <v>2019</v>
      </c>
    </row>
    <row r="19903" spans="1:15" x14ac:dyDescent="0.25">
      <c r="A19903" t="s">
        <v>1245</v>
      </c>
      <c r="C19903" t="s">
        <v>1349</v>
      </c>
      <c r="E19903">
        <v>6</v>
      </c>
      <c r="F19903" t="s">
        <v>1250</v>
      </c>
      <c r="J19903" t="s">
        <v>23</v>
      </c>
      <c r="K19903">
        <v>1</v>
      </c>
      <c r="L19903">
        <v>10.85</v>
      </c>
      <c r="M19903">
        <v>8.5000000000000006E-3</v>
      </c>
      <c r="O19903" s="12">
        <f>VLOOKUP(C19903,[3]May!$C:$Z,24,FALSE)</f>
        <v>2019</v>
      </c>
    </row>
    <row r="19904" spans="1:15" x14ac:dyDescent="0.25">
      <c r="A19904" t="s">
        <v>1245</v>
      </c>
      <c r="C19904" t="s">
        <v>1349</v>
      </c>
      <c r="E19904">
        <v>6</v>
      </c>
      <c r="F19904" t="s">
        <v>1250</v>
      </c>
      <c r="J19904" t="s">
        <v>23</v>
      </c>
      <c r="K19904">
        <v>6</v>
      </c>
      <c r="L19904">
        <v>655.08000000000004</v>
      </c>
      <c r="M19904">
        <v>0.51300000000000001</v>
      </c>
      <c r="O19904" s="12">
        <f>VLOOKUP(C19904,[3]May!$C:$Z,24,FALSE)</f>
        <v>2019</v>
      </c>
    </row>
    <row r="19905" spans="1:15" x14ac:dyDescent="0.25">
      <c r="A19905" t="s">
        <v>1245</v>
      </c>
      <c r="C19905" t="s">
        <v>1349</v>
      </c>
      <c r="E19905">
        <v>6</v>
      </c>
      <c r="F19905" t="s">
        <v>1250</v>
      </c>
      <c r="J19905" t="s">
        <v>23</v>
      </c>
      <c r="K19905">
        <v>2</v>
      </c>
      <c r="L19905">
        <v>218.36</v>
      </c>
      <c r="M19905">
        <v>0.17100000000000001</v>
      </c>
      <c r="O19905" s="12">
        <f>VLOOKUP(C19905,[3]May!$C:$Z,24,FALSE)</f>
        <v>2019</v>
      </c>
    </row>
    <row r="19906" spans="1:15" x14ac:dyDescent="0.25">
      <c r="A19906" t="s">
        <v>1245</v>
      </c>
      <c r="C19906" t="s">
        <v>1349</v>
      </c>
      <c r="E19906">
        <v>8</v>
      </c>
      <c r="F19906" t="s">
        <v>1251</v>
      </c>
      <c r="J19906" t="s">
        <v>23</v>
      </c>
      <c r="K19906">
        <v>5</v>
      </c>
      <c r="L19906">
        <v>275.3</v>
      </c>
      <c r="M19906">
        <v>0.161</v>
      </c>
      <c r="O19906" s="12">
        <f>VLOOKUP(C19906,[3]May!$C:$Z,24,FALSE)</f>
        <v>2019</v>
      </c>
    </row>
    <row r="19907" spans="1:15" x14ac:dyDescent="0.25">
      <c r="A19907" t="s">
        <v>1245</v>
      </c>
      <c r="C19907" t="s">
        <v>1349</v>
      </c>
      <c r="E19907">
        <v>6</v>
      </c>
      <c r="F19907" t="s">
        <v>1250</v>
      </c>
      <c r="J19907" t="s">
        <v>23</v>
      </c>
      <c r="K19907">
        <v>2</v>
      </c>
      <c r="L19907">
        <v>21.7</v>
      </c>
      <c r="M19907">
        <v>1.7000000000000001E-2</v>
      </c>
      <c r="O19907" s="12">
        <f>VLOOKUP(C19907,[3]May!$C:$Z,24,FALSE)</f>
        <v>2019</v>
      </c>
    </row>
    <row r="19908" spans="1:15" x14ac:dyDescent="0.25">
      <c r="A19908" t="s">
        <v>1245</v>
      </c>
      <c r="C19908" t="s">
        <v>1349</v>
      </c>
      <c r="E19908">
        <v>6</v>
      </c>
      <c r="F19908" t="s">
        <v>1250</v>
      </c>
      <c r="J19908" t="s">
        <v>23</v>
      </c>
      <c r="K19908">
        <v>5</v>
      </c>
      <c r="L19908">
        <v>545.9</v>
      </c>
      <c r="M19908">
        <v>0.42749999999999999</v>
      </c>
      <c r="O19908" s="12">
        <f>VLOOKUP(C19908,[3]May!$C:$Z,24,FALSE)</f>
        <v>2019</v>
      </c>
    </row>
    <row r="19909" spans="1:15" x14ac:dyDescent="0.25">
      <c r="A19909" t="s">
        <v>1245</v>
      </c>
      <c r="C19909" t="s">
        <v>1349</v>
      </c>
      <c r="E19909">
        <v>8</v>
      </c>
      <c r="F19909" t="s">
        <v>1251</v>
      </c>
      <c r="J19909" t="s">
        <v>23</v>
      </c>
      <c r="K19909">
        <v>6</v>
      </c>
      <c r="L19909">
        <v>330.36</v>
      </c>
      <c r="M19909">
        <v>0.19320000000000001</v>
      </c>
      <c r="O19909" s="12">
        <f>VLOOKUP(C19909,[3]May!$C:$Z,24,FALSE)</f>
        <v>2019</v>
      </c>
    </row>
    <row r="19910" spans="1:15" x14ac:dyDescent="0.25">
      <c r="A19910" t="s">
        <v>1245</v>
      </c>
      <c r="C19910" t="s">
        <v>1349</v>
      </c>
      <c r="E19910">
        <v>6</v>
      </c>
      <c r="F19910" t="s">
        <v>1250</v>
      </c>
      <c r="J19910" t="s">
        <v>23</v>
      </c>
      <c r="K19910">
        <v>2</v>
      </c>
      <c r="L19910">
        <v>21.7</v>
      </c>
      <c r="M19910">
        <v>1.7000000000000001E-2</v>
      </c>
      <c r="O19910" s="12">
        <f>VLOOKUP(C19910,[3]May!$C:$Z,24,FALSE)</f>
        <v>2019</v>
      </c>
    </row>
    <row r="19911" spans="1:15" x14ac:dyDescent="0.25">
      <c r="A19911" t="s">
        <v>1245</v>
      </c>
      <c r="C19911" t="s">
        <v>1349</v>
      </c>
      <c r="E19911">
        <v>8</v>
      </c>
      <c r="F19911" t="s">
        <v>1251</v>
      </c>
      <c r="J19911" t="s">
        <v>23</v>
      </c>
      <c r="K19911">
        <v>4</v>
      </c>
      <c r="L19911">
        <v>220.24</v>
      </c>
      <c r="M19911">
        <v>0.1288</v>
      </c>
      <c r="O19911" s="12">
        <f>VLOOKUP(C19911,[3]May!$C:$Z,24,FALSE)</f>
        <v>2019</v>
      </c>
    </row>
    <row r="19912" spans="1:15" x14ac:dyDescent="0.25">
      <c r="A19912" t="s">
        <v>1245</v>
      </c>
      <c r="C19912" t="s">
        <v>1349</v>
      </c>
      <c r="E19912">
        <v>8</v>
      </c>
      <c r="F19912" t="s">
        <v>1251</v>
      </c>
      <c r="J19912" t="s">
        <v>23</v>
      </c>
      <c r="K19912">
        <v>1</v>
      </c>
      <c r="L19912">
        <v>55.06</v>
      </c>
      <c r="M19912">
        <v>3.2199999999999999E-2</v>
      </c>
      <c r="O19912" s="12">
        <f>VLOOKUP(C19912,[3]May!$C:$Z,24,FALSE)</f>
        <v>2019</v>
      </c>
    </row>
    <row r="19913" spans="1:15" x14ac:dyDescent="0.25">
      <c r="A19913" t="s">
        <v>1245</v>
      </c>
      <c r="C19913" t="s">
        <v>1349</v>
      </c>
      <c r="E19913">
        <v>6</v>
      </c>
      <c r="F19913" t="s">
        <v>1250</v>
      </c>
      <c r="J19913" t="s">
        <v>23</v>
      </c>
      <c r="K19913">
        <v>2</v>
      </c>
      <c r="L19913">
        <v>218.36</v>
      </c>
      <c r="M19913">
        <v>0.17100000000000001</v>
      </c>
      <c r="O19913" s="12">
        <f>VLOOKUP(C19913,[3]May!$C:$Z,24,FALSE)</f>
        <v>2019</v>
      </c>
    </row>
    <row r="19914" spans="1:15" x14ac:dyDescent="0.25">
      <c r="A19914" t="s">
        <v>1245</v>
      </c>
      <c r="C19914" t="s">
        <v>1349</v>
      </c>
      <c r="E19914">
        <v>8</v>
      </c>
      <c r="F19914" t="s">
        <v>1251</v>
      </c>
      <c r="J19914" t="s">
        <v>23</v>
      </c>
      <c r="K19914">
        <v>5</v>
      </c>
      <c r="L19914">
        <v>275.3</v>
      </c>
      <c r="M19914">
        <v>0.161</v>
      </c>
      <c r="O19914" s="12">
        <f>VLOOKUP(C19914,[3]May!$C:$Z,24,FALSE)</f>
        <v>2019</v>
      </c>
    </row>
    <row r="19915" spans="1:15" x14ac:dyDescent="0.25">
      <c r="A19915" t="s">
        <v>1245</v>
      </c>
      <c r="C19915" t="s">
        <v>1349</v>
      </c>
      <c r="E19915">
        <v>12</v>
      </c>
      <c r="F19915" t="s">
        <v>1253</v>
      </c>
      <c r="J19915" t="s">
        <v>23</v>
      </c>
      <c r="K19915">
        <v>1</v>
      </c>
      <c r="L19915">
        <v>61.2</v>
      </c>
      <c r="M19915">
        <v>8.3370000000000007E-3</v>
      </c>
      <c r="O19915" s="12">
        <f>VLOOKUP(C19915,[3]May!$C:$Z,24,FALSE)</f>
        <v>2019</v>
      </c>
    </row>
    <row r="19916" spans="1:15" x14ac:dyDescent="0.25">
      <c r="A19916" t="s">
        <v>1245</v>
      </c>
      <c r="C19916" t="s">
        <v>1349</v>
      </c>
      <c r="E19916">
        <v>6</v>
      </c>
      <c r="F19916" t="s">
        <v>1250</v>
      </c>
      <c r="J19916" t="s">
        <v>23</v>
      </c>
      <c r="K19916">
        <v>2</v>
      </c>
      <c r="L19916">
        <v>218.36</v>
      </c>
      <c r="M19916">
        <v>0.17100000000000001</v>
      </c>
      <c r="O19916" s="12">
        <f>VLOOKUP(C19916,[3]May!$C:$Z,24,FALSE)</f>
        <v>2019</v>
      </c>
    </row>
    <row r="19917" spans="1:15" x14ac:dyDescent="0.25">
      <c r="A19917" t="s">
        <v>1245</v>
      </c>
      <c r="C19917" t="s">
        <v>1349</v>
      </c>
      <c r="E19917">
        <v>8</v>
      </c>
      <c r="F19917" t="s">
        <v>1251</v>
      </c>
      <c r="J19917" t="s">
        <v>23</v>
      </c>
      <c r="K19917">
        <v>2</v>
      </c>
      <c r="L19917">
        <v>110.12</v>
      </c>
      <c r="M19917">
        <v>6.4399999999999999E-2</v>
      </c>
      <c r="O19917" s="12">
        <f>VLOOKUP(C19917,[3]May!$C:$Z,24,FALSE)</f>
        <v>2019</v>
      </c>
    </row>
    <row r="19918" spans="1:15" x14ac:dyDescent="0.25">
      <c r="A19918" t="s">
        <v>1245</v>
      </c>
      <c r="C19918" t="s">
        <v>1349</v>
      </c>
      <c r="E19918">
        <v>6</v>
      </c>
      <c r="F19918" t="s">
        <v>1250</v>
      </c>
      <c r="J19918" t="s">
        <v>23</v>
      </c>
      <c r="K19918">
        <v>1</v>
      </c>
      <c r="L19918">
        <v>109.18</v>
      </c>
      <c r="M19918">
        <v>8.5500000000000007E-2</v>
      </c>
      <c r="O19918" s="12">
        <f>VLOOKUP(C19918,[3]May!$C:$Z,24,FALSE)</f>
        <v>2019</v>
      </c>
    </row>
    <row r="19919" spans="1:15" x14ac:dyDescent="0.25">
      <c r="A19919" t="s">
        <v>1245</v>
      </c>
      <c r="C19919" t="s">
        <v>1349</v>
      </c>
      <c r="E19919">
        <v>12</v>
      </c>
      <c r="F19919" t="s">
        <v>1253</v>
      </c>
      <c r="J19919" t="s">
        <v>23</v>
      </c>
      <c r="K19919">
        <v>1</v>
      </c>
      <c r="L19919">
        <v>61.2</v>
      </c>
      <c r="M19919">
        <v>8.3370000000000007E-3</v>
      </c>
      <c r="O19919" s="12">
        <f>VLOOKUP(C19919,[3]May!$C:$Z,24,FALSE)</f>
        <v>2019</v>
      </c>
    </row>
    <row r="19920" spans="1:15" x14ac:dyDescent="0.25">
      <c r="A19920" t="s">
        <v>1245</v>
      </c>
      <c r="C19920" t="s">
        <v>1349</v>
      </c>
      <c r="E19920">
        <v>6</v>
      </c>
      <c r="F19920" t="s">
        <v>1250</v>
      </c>
      <c r="J19920" t="s">
        <v>23</v>
      </c>
      <c r="K19920">
        <v>2</v>
      </c>
      <c r="L19920">
        <v>21.7</v>
      </c>
      <c r="M19920">
        <v>1.7000000000000001E-2</v>
      </c>
      <c r="O19920" s="12">
        <f>VLOOKUP(C19920,[3]May!$C:$Z,24,FALSE)</f>
        <v>2019</v>
      </c>
    </row>
    <row r="19921" spans="1:15" x14ac:dyDescent="0.25">
      <c r="A19921" t="s">
        <v>1245</v>
      </c>
      <c r="C19921" t="s">
        <v>1349</v>
      </c>
      <c r="E19921">
        <v>6</v>
      </c>
      <c r="F19921" t="s">
        <v>1250</v>
      </c>
      <c r="J19921" t="s">
        <v>23</v>
      </c>
      <c r="K19921">
        <v>1</v>
      </c>
      <c r="L19921">
        <v>109.18</v>
      </c>
      <c r="M19921">
        <v>8.5500000000000007E-2</v>
      </c>
      <c r="O19921" s="12">
        <f>VLOOKUP(C19921,[3]May!$C:$Z,24,FALSE)</f>
        <v>2019</v>
      </c>
    </row>
    <row r="19922" spans="1:15" x14ac:dyDescent="0.25">
      <c r="A19922" t="s">
        <v>1245</v>
      </c>
      <c r="C19922" t="s">
        <v>1349</v>
      </c>
      <c r="E19922">
        <v>8</v>
      </c>
      <c r="F19922" t="s">
        <v>1251</v>
      </c>
      <c r="J19922" t="s">
        <v>23</v>
      </c>
      <c r="K19922">
        <v>5</v>
      </c>
      <c r="L19922">
        <v>275.3</v>
      </c>
      <c r="M19922">
        <v>0.161</v>
      </c>
      <c r="O19922" s="12">
        <f>VLOOKUP(C19922,[3]May!$C:$Z,24,FALSE)</f>
        <v>2019</v>
      </c>
    </row>
    <row r="19923" spans="1:15" x14ac:dyDescent="0.25">
      <c r="A19923" t="s">
        <v>1245</v>
      </c>
      <c r="C19923" t="s">
        <v>1349</v>
      </c>
      <c r="E19923">
        <v>6</v>
      </c>
      <c r="F19923" t="s">
        <v>1250</v>
      </c>
      <c r="J19923" t="s">
        <v>23</v>
      </c>
      <c r="K19923">
        <v>2</v>
      </c>
      <c r="L19923">
        <v>218.36</v>
      </c>
      <c r="M19923">
        <v>0.17100000000000001</v>
      </c>
      <c r="O19923" s="12">
        <f>VLOOKUP(C19923,[3]May!$C:$Z,24,FALSE)</f>
        <v>2019</v>
      </c>
    </row>
    <row r="19924" spans="1:15" x14ac:dyDescent="0.25">
      <c r="A19924" t="s">
        <v>1245</v>
      </c>
      <c r="C19924" t="s">
        <v>1349</v>
      </c>
      <c r="E19924">
        <v>6</v>
      </c>
      <c r="F19924" t="s">
        <v>1250</v>
      </c>
      <c r="J19924" t="s">
        <v>23</v>
      </c>
      <c r="K19924">
        <v>2</v>
      </c>
      <c r="L19924">
        <v>21.7</v>
      </c>
      <c r="M19924">
        <v>1.7000000000000001E-2</v>
      </c>
      <c r="O19924" s="12">
        <f>VLOOKUP(C19924,[3]May!$C:$Z,24,FALSE)</f>
        <v>2019</v>
      </c>
    </row>
    <row r="19925" spans="1:15" x14ac:dyDescent="0.25">
      <c r="A19925" t="s">
        <v>1245</v>
      </c>
      <c r="C19925" t="s">
        <v>1349</v>
      </c>
      <c r="E19925">
        <v>8</v>
      </c>
      <c r="F19925" t="s">
        <v>1251</v>
      </c>
      <c r="J19925" t="s">
        <v>23</v>
      </c>
      <c r="K19925">
        <v>5</v>
      </c>
      <c r="L19925">
        <v>275.3</v>
      </c>
      <c r="M19925">
        <v>0.161</v>
      </c>
      <c r="O19925" s="12">
        <f>VLOOKUP(C19925,[3]May!$C:$Z,24,FALSE)</f>
        <v>2019</v>
      </c>
    </row>
    <row r="19926" spans="1:15" x14ac:dyDescent="0.25">
      <c r="A19926" t="s">
        <v>1245</v>
      </c>
      <c r="C19926" t="s">
        <v>1349</v>
      </c>
      <c r="E19926">
        <v>6</v>
      </c>
      <c r="F19926" t="s">
        <v>1250</v>
      </c>
      <c r="J19926" t="s">
        <v>23</v>
      </c>
      <c r="K19926">
        <v>2</v>
      </c>
      <c r="L19926">
        <v>21.7</v>
      </c>
      <c r="M19926">
        <v>1.7000000000000001E-2</v>
      </c>
      <c r="O19926" s="12">
        <f>VLOOKUP(C19926,[3]May!$C:$Z,24,FALSE)</f>
        <v>2019</v>
      </c>
    </row>
    <row r="19927" spans="1:15" x14ac:dyDescent="0.25">
      <c r="A19927" t="s">
        <v>1245</v>
      </c>
      <c r="C19927" t="s">
        <v>1349</v>
      </c>
      <c r="E19927">
        <v>6</v>
      </c>
      <c r="F19927" t="s">
        <v>1250</v>
      </c>
      <c r="J19927" t="s">
        <v>23</v>
      </c>
      <c r="K19927">
        <v>2</v>
      </c>
      <c r="L19927">
        <v>218.36</v>
      </c>
      <c r="M19927">
        <v>0.17100000000000001</v>
      </c>
      <c r="O19927" s="12">
        <f>VLOOKUP(C19927,[3]May!$C:$Z,24,FALSE)</f>
        <v>2019</v>
      </c>
    </row>
    <row r="19928" spans="1:15" x14ac:dyDescent="0.25">
      <c r="A19928" t="s">
        <v>1245</v>
      </c>
      <c r="C19928" t="s">
        <v>1349</v>
      </c>
      <c r="E19928">
        <v>8</v>
      </c>
      <c r="F19928" t="s">
        <v>1251</v>
      </c>
      <c r="J19928" t="s">
        <v>23</v>
      </c>
      <c r="K19928">
        <v>5</v>
      </c>
      <c r="L19928">
        <v>275.3</v>
      </c>
      <c r="M19928">
        <v>0.161</v>
      </c>
      <c r="O19928" s="12">
        <f>VLOOKUP(C19928,[3]May!$C:$Z,24,FALSE)</f>
        <v>2019</v>
      </c>
    </row>
    <row r="19929" spans="1:15" x14ac:dyDescent="0.25">
      <c r="A19929" t="s">
        <v>1245</v>
      </c>
      <c r="C19929" t="s">
        <v>1349</v>
      </c>
      <c r="E19929">
        <v>6</v>
      </c>
      <c r="F19929" t="s">
        <v>1250</v>
      </c>
      <c r="J19929" t="s">
        <v>23</v>
      </c>
      <c r="K19929">
        <v>1</v>
      </c>
      <c r="L19929">
        <v>10.85</v>
      </c>
      <c r="M19929">
        <v>8.5000000000000006E-3</v>
      </c>
      <c r="O19929" s="12">
        <f>VLOOKUP(C19929,[3]May!$C:$Z,24,FALSE)</f>
        <v>2019</v>
      </c>
    </row>
    <row r="19930" spans="1:15" x14ac:dyDescent="0.25">
      <c r="A19930" t="s">
        <v>1245</v>
      </c>
      <c r="C19930" t="s">
        <v>1349</v>
      </c>
      <c r="E19930">
        <v>6</v>
      </c>
      <c r="F19930" t="s">
        <v>1250</v>
      </c>
      <c r="J19930" t="s">
        <v>23</v>
      </c>
      <c r="K19930">
        <v>2</v>
      </c>
      <c r="L19930">
        <v>218.36</v>
      </c>
      <c r="M19930">
        <v>0.17100000000000001</v>
      </c>
      <c r="O19930" s="12">
        <f>VLOOKUP(C19930,[3]May!$C:$Z,24,FALSE)</f>
        <v>2019</v>
      </c>
    </row>
    <row r="19931" spans="1:15" x14ac:dyDescent="0.25">
      <c r="A19931" t="s">
        <v>1245</v>
      </c>
      <c r="C19931" t="s">
        <v>1349</v>
      </c>
      <c r="E19931">
        <v>8</v>
      </c>
      <c r="F19931" t="s">
        <v>1251</v>
      </c>
      <c r="J19931" t="s">
        <v>23</v>
      </c>
      <c r="K19931">
        <v>5</v>
      </c>
      <c r="L19931">
        <v>275.3</v>
      </c>
      <c r="M19931">
        <v>0.161</v>
      </c>
      <c r="O19931" s="12">
        <f>VLOOKUP(C19931,[3]May!$C:$Z,24,FALSE)</f>
        <v>2019</v>
      </c>
    </row>
    <row r="19932" spans="1:15" x14ac:dyDescent="0.25">
      <c r="A19932" t="s">
        <v>1245</v>
      </c>
      <c r="C19932" t="s">
        <v>1349</v>
      </c>
      <c r="E19932">
        <v>8</v>
      </c>
      <c r="F19932" t="s">
        <v>1251</v>
      </c>
      <c r="J19932" t="s">
        <v>23</v>
      </c>
      <c r="K19932">
        <v>5</v>
      </c>
      <c r="L19932">
        <v>275.3</v>
      </c>
      <c r="M19932">
        <v>0.161</v>
      </c>
      <c r="O19932" s="12">
        <f>VLOOKUP(C19932,[3]May!$C:$Z,24,FALSE)</f>
        <v>2019</v>
      </c>
    </row>
    <row r="19933" spans="1:15" x14ac:dyDescent="0.25">
      <c r="A19933" t="s">
        <v>1245</v>
      </c>
      <c r="C19933" t="s">
        <v>1349</v>
      </c>
      <c r="E19933">
        <v>6</v>
      </c>
      <c r="F19933" t="s">
        <v>1250</v>
      </c>
      <c r="J19933" t="s">
        <v>23</v>
      </c>
      <c r="K19933">
        <v>1</v>
      </c>
      <c r="L19933">
        <v>10.85</v>
      </c>
      <c r="M19933">
        <v>8.5000000000000006E-3</v>
      </c>
      <c r="O19933" s="12">
        <f>VLOOKUP(C19933,[3]May!$C:$Z,24,FALSE)</f>
        <v>2019</v>
      </c>
    </row>
    <row r="19934" spans="1:15" x14ac:dyDescent="0.25">
      <c r="A19934" t="s">
        <v>1245</v>
      </c>
      <c r="C19934" t="s">
        <v>1349</v>
      </c>
      <c r="E19934">
        <v>6</v>
      </c>
      <c r="F19934" t="s">
        <v>1250</v>
      </c>
      <c r="J19934" t="s">
        <v>23</v>
      </c>
      <c r="K19934">
        <v>4</v>
      </c>
      <c r="L19934">
        <v>436.72</v>
      </c>
      <c r="M19934">
        <v>0.34200000000000003</v>
      </c>
      <c r="O19934" s="12">
        <f>VLOOKUP(C19934,[3]May!$C:$Z,24,FALSE)</f>
        <v>2019</v>
      </c>
    </row>
    <row r="19935" spans="1:15" x14ac:dyDescent="0.25">
      <c r="A19935" t="s">
        <v>1245</v>
      </c>
      <c r="C19935" t="s">
        <v>1349</v>
      </c>
      <c r="E19935">
        <v>12</v>
      </c>
      <c r="F19935" t="s">
        <v>1253</v>
      </c>
      <c r="J19935" t="s">
        <v>23</v>
      </c>
      <c r="K19935">
        <v>1</v>
      </c>
      <c r="L19935">
        <v>61.2</v>
      </c>
      <c r="M19935">
        <v>8.3370000000000007E-3</v>
      </c>
      <c r="O19935" s="12">
        <f>VLOOKUP(C19935,[3]May!$C:$Z,24,FALSE)</f>
        <v>2019</v>
      </c>
    </row>
    <row r="19936" spans="1:15" x14ac:dyDescent="0.25">
      <c r="A19936" t="s">
        <v>1245</v>
      </c>
      <c r="C19936" t="s">
        <v>1349</v>
      </c>
      <c r="E19936">
        <v>12</v>
      </c>
      <c r="F19936" t="s">
        <v>1253</v>
      </c>
      <c r="J19936" t="s">
        <v>23</v>
      </c>
      <c r="K19936">
        <v>1</v>
      </c>
      <c r="L19936">
        <v>61.2</v>
      </c>
      <c r="M19936">
        <v>8.3370000000000007E-3</v>
      </c>
      <c r="O19936" s="12">
        <f>VLOOKUP(C19936,[3]May!$C:$Z,24,FALSE)</f>
        <v>2019</v>
      </c>
    </row>
    <row r="19937" spans="1:15" x14ac:dyDescent="0.25">
      <c r="A19937" t="s">
        <v>1245</v>
      </c>
      <c r="C19937" t="s">
        <v>1349</v>
      </c>
      <c r="E19937">
        <v>12</v>
      </c>
      <c r="F19937" t="s">
        <v>1253</v>
      </c>
      <c r="J19937" t="s">
        <v>23</v>
      </c>
      <c r="K19937">
        <v>1</v>
      </c>
      <c r="L19937">
        <v>61.2</v>
      </c>
      <c r="M19937">
        <v>8.3370000000000007E-3</v>
      </c>
      <c r="O19937" s="12">
        <f>VLOOKUP(C19937,[3]May!$C:$Z,24,FALSE)</f>
        <v>2019</v>
      </c>
    </row>
    <row r="19938" spans="1:15" x14ac:dyDescent="0.25">
      <c r="A19938" t="s">
        <v>1245</v>
      </c>
      <c r="C19938" t="s">
        <v>1349</v>
      </c>
      <c r="E19938">
        <v>6</v>
      </c>
      <c r="F19938" t="s">
        <v>1250</v>
      </c>
      <c r="J19938" t="s">
        <v>23</v>
      </c>
      <c r="K19938">
        <v>1</v>
      </c>
      <c r="L19938">
        <v>10.85</v>
      </c>
      <c r="M19938">
        <v>8.5000000000000006E-3</v>
      </c>
      <c r="O19938" s="12">
        <f>VLOOKUP(C19938,[3]May!$C:$Z,24,FALSE)</f>
        <v>2019</v>
      </c>
    </row>
    <row r="19939" spans="1:15" x14ac:dyDescent="0.25">
      <c r="A19939" t="s">
        <v>1245</v>
      </c>
      <c r="C19939" t="s">
        <v>1349</v>
      </c>
      <c r="E19939">
        <v>13</v>
      </c>
      <c r="F19939" t="s">
        <v>1248</v>
      </c>
      <c r="J19939" t="s">
        <v>23</v>
      </c>
      <c r="K19939">
        <v>3</v>
      </c>
      <c r="L19939">
        <v>15.33</v>
      </c>
      <c r="M19939">
        <v>1.2E-2</v>
      </c>
      <c r="O19939" s="12">
        <f>VLOOKUP(C19939,[3]May!$C:$Z,24,FALSE)</f>
        <v>2019</v>
      </c>
    </row>
    <row r="19940" spans="1:15" x14ac:dyDescent="0.25">
      <c r="A19940" t="s">
        <v>1245</v>
      </c>
      <c r="C19940" t="s">
        <v>1349</v>
      </c>
      <c r="E19940">
        <v>1</v>
      </c>
      <c r="F19940" t="s">
        <v>1252</v>
      </c>
      <c r="J19940" t="s">
        <v>23</v>
      </c>
      <c r="K19940">
        <v>1</v>
      </c>
      <c r="L19940">
        <v>32.99</v>
      </c>
      <c r="M19940">
        <v>2.7199999999999998E-2</v>
      </c>
      <c r="O19940" s="12">
        <f>VLOOKUP(C19940,[3]May!$C:$Z,24,FALSE)</f>
        <v>2019</v>
      </c>
    </row>
    <row r="19941" spans="1:15" x14ac:dyDescent="0.25">
      <c r="A19941" t="s">
        <v>1245</v>
      </c>
      <c r="C19941" t="s">
        <v>1349</v>
      </c>
      <c r="E19941">
        <v>6</v>
      </c>
      <c r="F19941" t="s">
        <v>1250</v>
      </c>
      <c r="J19941" t="s">
        <v>23</v>
      </c>
      <c r="K19941">
        <v>2</v>
      </c>
      <c r="L19941">
        <v>218.36</v>
      </c>
      <c r="M19941">
        <v>0.17100000000000001</v>
      </c>
      <c r="O19941" s="12">
        <f>VLOOKUP(C19941,[3]May!$C:$Z,24,FALSE)</f>
        <v>2019</v>
      </c>
    </row>
    <row r="19942" spans="1:15" x14ac:dyDescent="0.25">
      <c r="A19942" t="s">
        <v>1245</v>
      </c>
      <c r="C19942" t="s">
        <v>1349</v>
      </c>
      <c r="E19942">
        <v>8</v>
      </c>
      <c r="F19942" t="s">
        <v>1251</v>
      </c>
      <c r="J19942" t="s">
        <v>23</v>
      </c>
      <c r="K19942">
        <v>11</v>
      </c>
      <c r="L19942">
        <v>605.66</v>
      </c>
      <c r="M19942">
        <v>0.35420000000000001</v>
      </c>
      <c r="O19942" s="12">
        <f>VLOOKUP(C19942,[3]May!$C:$Z,24,FALSE)</f>
        <v>2019</v>
      </c>
    </row>
    <row r="19943" spans="1:15" x14ac:dyDescent="0.25">
      <c r="A19943" t="s">
        <v>1245</v>
      </c>
      <c r="C19943" t="s">
        <v>1349</v>
      </c>
      <c r="E19943">
        <v>6</v>
      </c>
      <c r="F19943" t="s">
        <v>1250</v>
      </c>
      <c r="J19943" t="s">
        <v>23</v>
      </c>
      <c r="K19943">
        <v>2</v>
      </c>
      <c r="L19943">
        <v>218.36</v>
      </c>
      <c r="M19943">
        <v>0.17100000000000001</v>
      </c>
      <c r="O19943" s="12">
        <f>VLOOKUP(C19943,[3]May!$C:$Z,24,FALSE)</f>
        <v>2019</v>
      </c>
    </row>
    <row r="19944" spans="1:15" x14ac:dyDescent="0.25">
      <c r="A19944" t="s">
        <v>1245</v>
      </c>
      <c r="C19944" t="s">
        <v>1349</v>
      </c>
      <c r="E19944">
        <v>8</v>
      </c>
      <c r="F19944" t="s">
        <v>1251</v>
      </c>
      <c r="J19944" t="s">
        <v>23</v>
      </c>
      <c r="K19944">
        <v>5</v>
      </c>
      <c r="L19944">
        <v>275.3</v>
      </c>
      <c r="M19944">
        <v>0.161</v>
      </c>
      <c r="O19944" s="12">
        <f>VLOOKUP(C19944,[3]May!$C:$Z,24,FALSE)</f>
        <v>2019</v>
      </c>
    </row>
    <row r="19945" spans="1:15" x14ac:dyDescent="0.25">
      <c r="A19945" t="s">
        <v>1245</v>
      </c>
      <c r="C19945" t="s">
        <v>1349</v>
      </c>
      <c r="E19945">
        <v>6</v>
      </c>
      <c r="F19945" t="s">
        <v>1250</v>
      </c>
      <c r="J19945" t="s">
        <v>23</v>
      </c>
      <c r="K19945">
        <v>7</v>
      </c>
      <c r="L19945">
        <v>75.95</v>
      </c>
      <c r="M19945">
        <v>5.9499999999999997E-2</v>
      </c>
      <c r="O19945" s="12">
        <f>VLOOKUP(C19945,[3]May!$C:$Z,24,FALSE)</f>
        <v>2019</v>
      </c>
    </row>
    <row r="19946" spans="1:15" x14ac:dyDescent="0.25">
      <c r="A19946" t="s">
        <v>1245</v>
      </c>
      <c r="C19946" t="s">
        <v>1349</v>
      </c>
      <c r="E19946">
        <v>6</v>
      </c>
      <c r="F19946" t="s">
        <v>1250</v>
      </c>
      <c r="J19946" t="s">
        <v>23</v>
      </c>
      <c r="K19946">
        <v>2</v>
      </c>
      <c r="L19946">
        <v>218.36</v>
      </c>
      <c r="M19946">
        <v>0.17100000000000001</v>
      </c>
      <c r="O19946" s="12">
        <f>VLOOKUP(C19946,[3]May!$C:$Z,24,FALSE)</f>
        <v>2019</v>
      </c>
    </row>
    <row r="19947" spans="1:15" x14ac:dyDescent="0.25">
      <c r="A19947" t="s">
        <v>1245</v>
      </c>
      <c r="C19947" t="s">
        <v>1349</v>
      </c>
      <c r="E19947">
        <v>6</v>
      </c>
      <c r="F19947" t="s">
        <v>1250</v>
      </c>
      <c r="J19947" t="s">
        <v>23</v>
      </c>
      <c r="K19947">
        <v>3</v>
      </c>
      <c r="L19947">
        <v>327.54000000000002</v>
      </c>
      <c r="M19947">
        <v>0.25650000000000001</v>
      </c>
      <c r="O19947" s="12">
        <f>VLOOKUP(C19947,[3]May!$C:$Z,24,FALSE)</f>
        <v>2019</v>
      </c>
    </row>
    <row r="19948" spans="1:15" x14ac:dyDescent="0.25">
      <c r="A19948" t="s">
        <v>1245</v>
      </c>
      <c r="C19948" t="s">
        <v>1349</v>
      </c>
      <c r="E19948">
        <v>8</v>
      </c>
      <c r="F19948" t="s">
        <v>1251</v>
      </c>
      <c r="J19948" t="s">
        <v>23</v>
      </c>
      <c r="K19948">
        <v>5</v>
      </c>
      <c r="L19948">
        <v>275.3</v>
      </c>
      <c r="M19948">
        <v>0.161</v>
      </c>
      <c r="O19948" s="12">
        <f>VLOOKUP(C19948,[3]May!$C:$Z,24,FALSE)</f>
        <v>2019</v>
      </c>
    </row>
    <row r="19949" spans="1:15" x14ac:dyDescent="0.25">
      <c r="A19949" t="s">
        <v>1245</v>
      </c>
      <c r="C19949" t="s">
        <v>1349</v>
      </c>
      <c r="E19949">
        <v>12</v>
      </c>
      <c r="F19949" t="s">
        <v>1253</v>
      </c>
      <c r="J19949" t="s">
        <v>23</v>
      </c>
      <c r="K19949">
        <v>1</v>
      </c>
      <c r="L19949">
        <v>61.2</v>
      </c>
      <c r="M19949">
        <v>8.3370000000000007E-3</v>
      </c>
      <c r="O19949" s="12">
        <f>VLOOKUP(C19949,[3]May!$C:$Z,24,FALSE)</f>
        <v>2019</v>
      </c>
    </row>
    <row r="19950" spans="1:15" x14ac:dyDescent="0.25">
      <c r="A19950" t="s">
        <v>1245</v>
      </c>
      <c r="C19950" t="s">
        <v>1349</v>
      </c>
      <c r="E19950">
        <v>12</v>
      </c>
      <c r="F19950" t="s">
        <v>1253</v>
      </c>
      <c r="J19950" t="s">
        <v>23</v>
      </c>
      <c r="K19950">
        <v>1</v>
      </c>
      <c r="L19950">
        <v>61.2</v>
      </c>
      <c r="M19950">
        <v>8.3370000000000007E-3</v>
      </c>
      <c r="O19950" s="12">
        <f>VLOOKUP(C19950,[3]May!$C:$Z,24,FALSE)</f>
        <v>2019</v>
      </c>
    </row>
    <row r="19951" spans="1:15" x14ac:dyDescent="0.25">
      <c r="A19951" t="s">
        <v>1245</v>
      </c>
      <c r="C19951" t="s">
        <v>1349</v>
      </c>
      <c r="E19951">
        <v>6</v>
      </c>
      <c r="F19951" t="s">
        <v>1250</v>
      </c>
      <c r="J19951" t="s">
        <v>23</v>
      </c>
      <c r="K19951">
        <v>10</v>
      </c>
      <c r="L19951">
        <v>1091.8</v>
      </c>
      <c r="M19951">
        <v>0.85499999999999998</v>
      </c>
      <c r="O19951" s="12">
        <f>VLOOKUP(C19951,[3]May!$C:$Z,24,FALSE)</f>
        <v>2019</v>
      </c>
    </row>
    <row r="19952" spans="1:15" x14ac:dyDescent="0.25">
      <c r="A19952" t="s">
        <v>1245</v>
      </c>
      <c r="C19952" t="s">
        <v>1349</v>
      </c>
      <c r="E19952">
        <v>6</v>
      </c>
      <c r="F19952" t="s">
        <v>1250</v>
      </c>
      <c r="J19952" t="s">
        <v>23</v>
      </c>
      <c r="K19952">
        <v>2</v>
      </c>
      <c r="L19952">
        <v>21.7</v>
      </c>
      <c r="M19952">
        <v>1.7000000000000001E-2</v>
      </c>
      <c r="O19952" s="12">
        <f>VLOOKUP(C19952,[3]May!$C:$Z,24,FALSE)</f>
        <v>2019</v>
      </c>
    </row>
    <row r="19953" spans="1:15" x14ac:dyDescent="0.25">
      <c r="A19953" t="s">
        <v>1245</v>
      </c>
      <c r="C19953" t="s">
        <v>1349</v>
      </c>
      <c r="E19953">
        <v>6</v>
      </c>
      <c r="F19953" t="s">
        <v>1250</v>
      </c>
      <c r="J19953" t="s">
        <v>23</v>
      </c>
      <c r="K19953">
        <v>7</v>
      </c>
      <c r="L19953">
        <v>764.26</v>
      </c>
      <c r="M19953">
        <v>0.59850000000000003</v>
      </c>
      <c r="O19953" s="12">
        <f>VLOOKUP(C19953,[3]May!$C:$Z,24,FALSE)</f>
        <v>2019</v>
      </c>
    </row>
    <row r="19954" spans="1:15" x14ac:dyDescent="0.25">
      <c r="A19954" t="s">
        <v>1245</v>
      </c>
      <c r="C19954" t="s">
        <v>1349</v>
      </c>
      <c r="E19954">
        <v>8</v>
      </c>
      <c r="F19954" t="s">
        <v>1251</v>
      </c>
      <c r="J19954" t="s">
        <v>23</v>
      </c>
      <c r="K19954">
        <v>5</v>
      </c>
      <c r="L19954">
        <v>275.3</v>
      </c>
      <c r="M19954">
        <v>0.161</v>
      </c>
      <c r="O19954" s="12">
        <f>VLOOKUP(C19954,[3]May!$C:$Z,24,FALSE)</f>
        <v>2019</v>
      </c>
    </row>
    <row r="19955" spans="1:15" x14ac:dyDescent="0.25">
      <c r="A19955" t="s">
        <v>1245</v>
      </c>
      <c r="C19955" t="s">
        <v>1349</v>
      </c>
      <c r="E19955">
        <v>6</v>
      </c>
      <c r="F19955" t="s">
        <v>1250</v>
      </c>
      <c r="J19955" t="s">
        <v>23</v>
      </c>
      <c r="K19955">
        <v>2</v>
      </c>
      <c r="L19955">
        <v>218.36</v>
      </c>
      <c r="M19955">
        <v>0.17100000000000001</v>
      </c>
      <c r="O19955" s="12">
        <f>VLOOKUP(C19955,[3]May!$C:$Z,24,FALSE)</f>
        <v>2019</v>
      </c>
    </row>
    <row r="19956" spans="1:15" x14ac:dyDescent="0.25">
      <c r="A19956" t="s">
        <v>1245</v>
      </c>
      <c r="C19956" t="s">
        <v>1349</v>
      </c>
      <c r="E19956">
        <v>6</v>
      </c>
      <c r="F19956" t="s">
        <v>1250</v>
      </c>
      <c r="J19956" t="s">
        <v>23</v>
      </c>
      <c r="K19956">
        <v>3</v>
      </c>
      <c r="L19956">
        <v>327.54000000000002</v>
      </c>
      <c r="M19956">
        <v>0.25650000000000001</v>
      </c>
      <c r="O19956" s="12">
        <f>VLOOKUP(C19956,[3]May!$C:$Z,24,FALSE)</f>
        <v>2019</v>
      </c>
    </row>
    <row r="19957" spans="1:15" x14ac:dyDescent="0.25">
      <c r="A19957" t="s">
        <v>1245</v>
      </c>
      <c r="C19957" t="s">
        <v>1349</v>
      </c>
      <c r="E19957">
        <v>6</v>
      </c>
      <c r="F19957" t="s">
        <v>1250</v>
      </c>
      <c r="J19957" t="s">
        <v>23</v>
      </c>
      <c r="K19957">
        <v>2</v>
      </c>
      <c r="L19957">
        <v>218.36</v>
      </c>
      <c r="M19957">
        <v>0.17100000000000001</v>
      </c>
      <c r="O19957" s="12">
        <f>VLOOKUP(C19957,[3]May!$C:$Z,24,FALSE)</f>
        <v>2019</v>
      </c>
    </row>
    <row r="19958" spans="1:15" x14ac:dyDescent="0.25">
      <c r="A19958" t="s">
        <v>1245</v>
      </c>
      <c r="C19958" t="s">
        <v>1349</v>
      </c>
      <c r="E19958">
        <v>6</v>
      </c>
      <c r="F19958" t="s">
        <v>1250</v>
      </c>
      <c r="J19958" t="s">
        <v>23</v>
      </c>
      <c r="K19958">
        <v>1</v>
      </c>
      <c r="L19958">
        <v>109.18</v>
      </c>
      <c r="M19958">
        <v>8.5500000000000007E-2</v>
      </c>
      <c r="O19958" s="12">
        <f>VLOOKUP(C19958,[3]May!$C:$Z,24,FALSE)</f>
        <v>2019</v>
      </c>
    </row>
    <row r="19959" spans="1:15" x14ac:dyDescent="0.25">
      <c r="A19959" t="s">
        <v>1245</v>
      </c>
      <c r="C19959" t="s">
        <v>1349</v>
      </c>
      <c r="E19959">
        <v>6</v>
      </c>
      <c r="F19959" t="s">
        <v>1250</v>
      </c>
      <c r="J19959" t="s">
        <v>23</v>
      </c>
      <c r="K19959">
        <v>1</v>
      </c>
      <c r="L19959">
        <v>109.18</v>
      </c>
      <c r="M19959">
        <v>8.5500000000000007E-2</v>
      </c>
      <c r="O19959" s="12">
        <f>VLOOKUP(C19959,[3]May!$C:$Z,24,FALSE)</f>
        <v>2019</v>
      </c>
    </row>
    <row r="19960" spans="1:15" x14ac:dyDescent="0.25">
      <c r="A19960" t="s">
        <v>1245</v>
      </c>
      <c r="C19960" t="s">
        <v>1349</v>
      </c>
      <c r="E19960">
        <v>6</v>
      </c>
      <c r="F19960" t="s">
        <v>1250</v>
      </c>
      <c r="J19960" t="s">
        <v>23</v>
      </c>
      <c r="K19960">
        <v>1</v>
      </c>
      <c r="L19960">
        <v>10.85</v>
      </c>
      <c r="M19960">
        <v>8.5000000000000006E-3</v>
      </c>
      <c r="O19960" s="12">
        <f>VLOOKUP(C19960,[3]May!$C:$Z,24,FALSE)</f>
        <v>2019</v>
      </c>
    </row>
    <row r="19961" spans="1:15" x14ac:dyDescent="0.25">
      <c r="A19961" t="s">
        <v>1245</v>
      </c>
      <c r="C19961" t="s">
        <v>1349</v>
      </c>
      <c r="E19961">
        <v>6</v>
      </c>
      <c r="F19961" t="s">
        <v>1250</v>
      </c>
      <c r="J19961" t="s">
        <v>23</v>
      </c>
      <c r="K19961">
        <v>1</v>
      </c>
      <c r="L19961">
        <v>109.18</v>
      </c>
      <c r="M19961">
        <v>8.5500000000000007E-2</v>
      </c>
      <c r="O19961" s="12">
        <f>VLOOKUP(C19961,[3]May!$C:$Z,24,FALSE)</f>
        <v>2019</v>
      </c>
    </row>
    <row r="19962" spans="1:15" x14ac:dyDescent="0.25">
      <c r="A19962" t="s">
        <v>1245</v>
      </c>
      <c r="C19962" t="s">
        <v>1349</v>
      </c>
      <c r="E19962">
        <v>6</v>
      </c>
      <c r="F19962" t="s">
        <v>1250</v>
      </c>
      <c r="J19962" t="s">
        <v>23</v>
      </c>
      <c r="K19962">
        <v>1</v>
      </c>
      <c r="L19962">
        <v>109.18</v>
      </c>
      <c r="M19962">
        <v>8.5500000000000007E-2</v>
      </c>
      <c r="O19962" s="12">
        <f>VLOOKUP(C19962,[3]May!$C:$Z,24,FALSE)</f>
        <v>2019</v>
      </c>
    </row>
    <row r="19963" spans="1:15" x14ac:dyDescent="0.25">
      <c r="A19963" t="s">
        <v>1245</v>
      </c>
      <c r="C19963" t="s">
        <v>1349</v>
      </c>
      <c r="E19963">
        <v>6</v>
      </c>
      <c r="F19963" t="s">
        <v>1250</v>
      </c>
      <c r="J19963" t="s">
        <v>23</v>
      </c>
      <c r="K19963">
        <v>7</v>
      </c>
      <c r="L19963">
        <v>764.26</v>
      </c>
      <c r="M19963">
        <v>0.59850000000000003</v>
      </c>
      <c r="O19963" s="12">
        <f>VLOOKUP(C19963,[3]May!$C:$Z,24,FALSE)</f>
        <v>2019</v>
      </c>
    </row>
    <row r="19964" spans="1:15" x14ac:dyDescent="0.25">
      <c r="A19964" t="s">
        <v>1245</v>
      </c>
      <c r="C19964" t="s">
        <v>1349</v>
      </c>
      <c r="E19964">
        <v>6</v>
      </c>
      <c r="F19964" t="s">
        <v>1250</v>
      </c>
      <c r="J19964" t="s">
        <v>23</v>
      </c>
      <c r="K19964">
        <v>1</v>
      </c>
      <c r="L19964">
        <v>10.85</v>
      </c>
      <c r="M19964">
        <v>8.5000000000000006E-3</v>
      </c>
      <c r="O19964" s="12">
        <f>VLOOKUP(C19964,[3]May!$C:$Z,24,FALSE)</f>
        <v>2019</v>
      </c>
    </row>
    <row r="19965" spans="1:15" x14ac:dyDescent="0.25">
      <c r="A19965" t="s">
        <v>1245</v>
      </c>
      <c r="C19965" t="s">
        <v>1349</v>
      </c>
      <c r="E19965">
        <v>6</v>
      </c>
      <c r="F19965" t="s">
        <v>1250</v>
      </c>
      <c r="J19965" t="s">
        <v>23</v>
      </c>
      <c r="K19965">
        <v>2</v>
      </c>
      <c r="L19965">
        <v>218.36</v>
      </c>
      <c r="M19965">
        <v>0.17100000000000001</v>
      </c>
      <c r="O19965" s="12">
        <f>VLOOKUP(C19965,[3]May!$C:$Z,24,FALSE)</f>
        <v>2019</v>
      </c>
    </row>
    <row r="19966" spans="1:15" x14ac:dyDescent="0.25">
      <c r="A19966" t="s">
        <v>1245</v>
      </c>
      <c r="C19966" t="s">
        <v>1349</v>
      </c>
      <c r="E19966">
        <v>8</v>
      </c>
      <c r="F19966" t="s">
        <v>1251</v>
      </c>
      <c r="J19966" t="s">
        <v>23</v>
      </c>
      <c r="K19966">
        <v>5</v>
      </c>
      <c r="L19966">
        <v>275.3</v>
      </c>
      <c r="M19966">
        <v>0.161</v>
      </c>
      <c r="O19966" s="12">
        <f>VLOOKUP(C19966,[3]May!$C:$Z,24,FALSE)</f>
        <v>2019</v>
      </c>
    </row>
    <row r="19967" spans="1:15" x14ac:dyDescent="0.25">
      <c r="A19967" t="s">
        <v>1245</v>
      </c>
      <c r="C19967" t="s">
        <v>1349</v>
      </c>
      <c r="E19967">
        <v>6</v>
      </c>
      <c r="F19967" t="s">
        <v>1250</v>
      </c>
      <c r="J19967" t="s">
        <v>23</v>
      </c>
      <c r="K19967">
        <v>3</v>
      </c>
      <c r="L19967">
        <v>327.54000000000002</v>
      </c>
      <c r="M19967">
        <v>0.25650000000000001</v>
      </c>
      <c r="O19967" s="12">
        <f>VLOOKUP(C19967,[3]May!$C:$Z,24,FALSE)</f>
        <v>2019</v>
      </c>
    </row>
    <row r="19968" spans="1:15" x14ac:dyDescent="0.25">
      <c r="A19968" t="s">
        <v>1245</v>
      </c>
      <c r="C19968" t="s">
        <v>1349</v>
      </c>
      <c r="E19968">
        <v>6</v>
      </c>
      <c r="F19968" t="s">
        <v>1250</v>
      </c>
      <c r="J19968" t="s">
        <v>23</v>
      </c>
      <c r="K19968">
        <v>1</v>
      </c>
      <c r="L19968">
        <v>10.85</v>
      </c>
      <c r="M19968">
        <v>8.5000000000000006E-3</v>
      </c>
      <c r="O19968" s="12">
        <f>VLOOKUP(C19968,[3]May!$C:$Z,24,FALSE)</f>
        <v>2019</v>
      </c>
    </row>
    <row r="19969" spans="1:15" x14ac:dyDescent="0.25">
      <c r="A19969" t="s">
        <v>1245</v>
      </c>
      <c r="C19969" t="s">
        <v>1349</v>
      </c>
      <c r="E19969">
        <v>8</v>
      </c>
      <c r="F19969" t="s">
        <v>1251</v>
      </c>
      <c r="J19969" t="s">
        <v>23</v>
      </c>
      <c r="K19969">
        <v>3</v>
      </c>
      <c r="L19969">
        <v>165.18</v>
      </c>
      <c r="M19969">
        <v>9.6600000000000005E-2</v>
      </c>
      <c r="O19969" s="12">
        <f>VLOOKUP(C19969,[3]May!$C:$Z,24,FALSE)</f>
        <v>2019</v>
      </c>
    </row>
    <row r="19970" spans="1:15" x14ac:dyDescent="0.25">
      <c r="A19970" t="s">
        <v>1245</v>
      </c>
      <c r="C19970" t="s">
        <v>1349</v>
      </c>
      <c r="E19970">
        <v>7</v>
      </c>
      <c r="F19970" t="s">
        <v>1255</v>
      </c>
      <c r="J19970" t="s">
        <v>23</v>
      </c>
      <c r="K19970">
        <v>1</v>
      </c>
      <c r="L19970">
        <v>56.26</v>
      </c>
      <c r="M19970">
        <v>3.2899999999999999E-2</v>
      </c>
      <c r="O19970" s="12">
        <f>VLOOKUP(C19970,[3]May!$C:$Z,24,FALSE)</f>
        <v>2019</v>
      </c>
    </row>
    <row r="19971" spans="1:15" x14ac:dyDescent="0.25">
      <c r="A19971" t="s">
        <v>1245</v>
      </c>
      <c r="C19971" t="s">
        <v>1349</v>
      </c>
      <c r="E19971">
        <v>6</v>
      </c>
      <c r="F19971" t="s">
        <v>1250</v>
      </c>
      <c r="J19971" t="s">
        <v>23</v>
      </c>
      <c r="K19971">
        <v>1</v>
      </c>
      <c r="L19971">
        <v>10.85</v>
      </c>
      <c r="M19971">
        <v>8.5000000000000006E-3</v>
      </c>
      <c r="O19971" s="12">
        <f>VLOOKUP(C19971,[3]May!$C:$Z,24,FALSE)</f>
        <v>2019</v>
      </c>
    </row>
    <row r="19972" spans="1:15" x14ac:dyDescent="0.25">
      <c r="A19972" t="s">
        <v>1245</v>
      </c>
      <c r="C19972" t="s">
        <v>1349</v>
      </c>
      <c r="E19972">
        <v>6</v>
      </c>
      <c r="F19972" t="s">
        <v>1250</v>
      </c>
      <c r="J19972" t="s">
        <v>23</v>
      </c>
      <c r="K19972">
        <v>1</v>
      </c>
      <c r="L19972">
        <v>109.18</v>
      </c>
      <c r="M19972">
        <v>8.5500000000000007E-2</v>
      </c>
      <c r="O19972" s="12">
        <f>VLOOKUP(C19972,[3]May!$C:$Z,24,FALSE)</f>
        <v>2019</v>
      </c>
    </row>
    <row r="19973" spans="1:15" x14ac:dyDescent="0.25">
      <c r="A19973" t="s">
        <v>1245</v>
      </c>
      <c r="C19973" t="s">
        <v>1349</v>
      </c>
      <c r="E19973">
        <v>8</v>
      </c>
      <c r="F19973" t="s">
        <v>1251</v>
      </c>
      <c r="J19973" t="s">
        <v>23</v>
      </c>
      <c r="K19973">
        <v>5</v>
      </c>
      <c r="L19973">
        <v>275.3</v>
      </c>
      <c r="M19973">
        <v>0.161</v>
      </c>
      <c r="O19973" s="12">
        <f>VLOOKUP(C19973,[3]May!$C:$Z,24,FALSE)</f>
        <v>2019</v>
      </c>
    </row>
    <row r="19974" spans="1:15" x14ac:dyDescent="0.25">
      <c r="A19974" t="s">
        <v>1245</v>
      </c>
      <c r="C19974" t="s">
        <v>1349</v>
      </c>
      <c r="E19974">
        <v>12</v>
      </c>
      <c r="F19974" t="s">
        <v>1253</v>
      </c>
      <c r="J19974" t="s">
        <v>23</v>
      </c>
      <c r="K19974">
        <v>1</v>
      </c>
      <c r="L19974">
        <v>61.2</v>
      </c>
      <c r="M19974">
        <v>8.3370000000000007E-3</v>
      </c>
      <c r="O19974" s="12">
        <f>VLOOKUP(C19974,[3]May!$C:$Z,24,FALSE)</f>
        <v>2019</v>
      </c>
    </row>
    <row r="19975" spans="1:15" x14ac:dyDescent="0.25">
      <c r="A19975" t="s">
        <v>1245</v>
      </c>
      <c r="C19975" t="s">
        <v>1349</v>
      </c>
      <c r="E19975">
        <v>6</v>
      </c>
      <c r="F19975" t="s">
        <v>1250</v>
      </c>
      <c r="J19975" t="s">
        <v>23</v>
      </c>
      <c r="K19975">
        <v>2</v>
      </c>
      <c r="L19975">
        <v>218.36</v>
      </c>
      <c r="M19975">
        <v>0.17100000000000001</v>
      </c>
      <c r="O19975" s="12">
        <f>VLOOKUP(C19975,[3]May!$C:$Z,24,FALSE)</f>
        <v>2019</v>
      </c>
    </row>
    <row r="19976" spans="1:15" x14ac:dyDescent="0.25">
      <c r="A19976" t="s">
        <v>1245</v>
      </c>
      <c r="C19976" t="s">
        <v>1349</v>
      </c>
      <c r="E19976">
        <v>8</v>
      </c>
      <c r="F19976" t="s">
        <v>1251</v>
      </c>
      <c r="J19976" t="s">
        <v>23</v>
      </c>
      <c r="K19976">
        <v>5</v>
      </c>
      <c r="L19976">
        <v>275.3</v>
      </c>
      <c r="M19976">
        <v>0.161</v>
      </c>
      <c r="O19976" s="12">
        <f>VLOOKUP(C19976,[3]May!$C:$Z,24,FALSE)</f>
        <v>2019</v>
      </c>
    </row>
    <row r="19977" spans="1:15" x14ac:dyDescent="0.25">
      <c r="A19977" t="s">
        <v>1245</v>
      </c>
      <c r="C19977" t="s">
        <v>1349</v>
      </c>
      <c r="E19977">
        <v>6</v>
      </c>
      <c r="F19977" t="s">
        <v>1250</v>
      </c>
      <c r="J19977" t="s">
        <v>23</v>
      </c>
      <c r="K19977">
        <v>1</v>
      </c>
      <c r="L19977">
        <v>10.85</v>
      </c>
      <c r="M19977">
        <v>8.5000000000000006E-3</v>
      </c>
      <c r="O19977" s="12">
        <f>VLOOKUP(C19977,[3]May!$C:$Z,24,FALSE)</f>
        <v>2019</v>
      </c>
    </row>
    <row r="19978" spans="1:15" x14ac:dyDescent="0.25">
      <c r="A19978" t="s">
        <v>1245</v>
      </c>
      <c r="C19978" t="s">
        <v>1349</v>
      </c>
      <c r="E19978">
        <v>6</v>
      </c>
      <c r="F19978" t="s">
        <v>1250</v>
      </c>
      <c r="J19978" t="s">
        <v>23</v>
      </c>
      <c r="K19978">
        <v>2</v>
      </c>
      <c r="L19978">
        <v>218.36</v>
      </c>
      <c r="M19978">
        <v>0.17100000000000001</v>
      </c>
      <c r="O19978" s="12">
        <f>VLOOKUP(C19978,[3]May!$C:$Z,24,FALSE)</f>
        <v>2019</v>
      </c>
    </row>
    <row r="19979" spans="1:15" x14ac:dyDescent="0.25">
      <c r="A19979" t="s">
        <v>1245</v>
      </c>
      <c r="C19979" t="s">
        <v>1349</v>
      </c>
      <c r="E19979">
        <v>13</v>
      </c>
      <c r="F19979" t="s">
        <v>1248</v>
      </c>
      <c r="J19979" t="s">
        <v>23</v>
      </c>
      <c r="K19979">
        <v>3</v>
      </c>
      <c r="L19979">
        <v>15.33</v>
      </c>
      <c r="M19979">
        <v>1.2E-2</v>
      </c>
      <c r="O19979" s="12">
        <f>VLOOKUP(C19979,[3]May!$C:$Z,24,FALSE)</f>
        <v>2019</v>
      </c>
    </row>
    <row r="19980" spans="1:15" x14ac:dyDescent="0.25">
      <c r="A19980" t="s">
        <v>1245</v>
      </c>
      <c r="C19980" t="s">
        <v>1349</v>
      </c>
      <c r="E19980">
        <v>6</v>
      </c>
      <c r="F19980" t="s">
        <v>1250</v>
      </c>
      <c r="J19980" t="s">
        <v>23</v>
      </c>
      <c r="K19980">
        <v>2</v>
      </c>
      <c r="L19980">
        <v>218.36</v>
      </c>
      <c r="M19980">
        <v>0.17100000000000001</v>
      </c>
      <c r="O19980" s="12">
        <f>VLOOKUP(C19980,[3]May!$C:$Z,24,FALSE)</f>
        <v>2019</v>
      </c>
    </row>
    <row r="19981" spans="1:15" x14ac:dyDescent="0.25">
      <c r="A19981" t="s">
        <v>1245</v>
      </c>
      <c r="C19981" t="s">
        <v>1349</v>
      </c>
      <c r="E19981">
        <v>6</v>
      </c>
      <c r="F19981" t="s">
        <v>1250</v>
      </c>
      <c r="J19981" t="s">
        <v>23</v>
      </c>
      <c r="K19981">
        <v>2</v>
      </c>
      <c r="L19981">
        <v>218.36</v>
      </c>
      <c r="M19981">
        <v>0.17100000000000001</v>
      </c>
      <c r="O19981" s="12">
        <f>VLOOKUP(C19981,[3]May!$C:$Z,24,FALSE)</f>
        <v>2019</v>
      </c>
    </row>
    <row r="19982" spans="1:15" x14ac:dyDescent="0.25">
      <c r="A19982" t="s">
        <v>1245</v>
      </c>
      <c r="C19982" t="s">
        <v>1349</v>
      </c>
      <c r="E19982">
        <v>6</v>
      </c>
      <c r="F19982" t="s">
        <v>1250</v>
      </c>
      <c r="J19982" t="s">
        <v>23</v>
      </c>
      <c r="K19982">
        <v>2</v>
      </c>
      <c r="L19982">
        <v>218.36</v>
      </c>
      <c r="M19982">
        <v>0.17100000000000001</v>
      </c>
      <c r="O19982" s="12">
        <f>VLOOKUP(C19982,[3]May!$C:$Z,24,FALSE)</f>
        <v>2019</v>
      </c>
    </row>
    <row r="19983" spans="1:15" x14ac:dyDescent="0.25">
      <c r="A19983" t="s">
        <v>1245</v>
      </c>
      <c r="C19983" t="s">
        <v>1349</v>
      </c>
      <c r="E19983">
        <v>6</v>
      </c>
      <c r="F19983" t="s">
        <v>1250</v>
      </c>
      <c r="J19983" t="s">
        <v>23</v>
      </c>
      <c r="K19983">
        <v>2</v>
      </c>
      <c r="L19983">
        <v>218.36</v>
      </c>
      <c r="M19983">
        <v>0.17100000000000001</v>
      </c>
      <c r="O19983" s="12">
        <f>VLOOKUP(C19983,[3]May!$C:$Z,24,FALSE)</f>
        <v>2019</v>
      </c>
    </row>
    <row r="19984" spans="1:15" x14ac:dyDescent="0.25">
      <c r="A19984" t="s">
        <v>1245</v>
      </c>
      <c r="C19984" t="s">
        <v>1349</v>
      </c>
      <c r="E19984">
        <v>8</v>
      </c>
      <c r="F19984" t="s">
        <v>1251</v>
      </c>
      <c r="J19984" t="s">
        <v>23</v>
      </c>
      <c r="K19984">
        <v>5</v>
      </c>
      <c r="L19984">
        <v>275.3</v>
      </c>
      <c r="M19984">
        <v>0.161</v>
      </c>
      <c r="O19984" s="12">
        <f>VLOOKUP(C19984,[3]May!$C:$Z,24,FALSE)</f>
        <v>2019</v>
      </c>
    </row>
    <row r="19985" spans="1:15" x14ac:dyDescent="0.25">
      <c r="A19985" t="s">
        <v>1245</v>
      </c>
      <c r="C19985" t="s">
        <v>1349</v>
      </c>
      <c r="E19985">
        <v>8</v>
      </c>
      <c r="F19985" t="s">
        <v>1251</v>
      </c>
      <c r="J19985" t="s">
        <v>23</v>
      </c>
      <c r="K19985">
        <v>5</v>
      </c>
      <c r="L19985">
        <v>275.3</v>
      </c>
      <c r="M19985">
        <v>0.161</v>
      </c>
      <c r="O19985" s="12">
        <f>VLOOKUP(C19985,[3]May!$C:$Z,24,FALSE)</f>
        <v>2019</v>
      </c>
    </row>
    <row r="19986" spans="1:15" x14ac:dyDescent="0.25">
      <c r="A19986" t="s">
        <v>1245</v>
      </c>
      <c r="C19986" t="s">
        <v>1349</v>
      </c>
      <c r="E19986">
        <v>6</v>
      </c>
      <c r="F19986" t="s">
        <v>1250</v>
      </c>
      <c r="J19986" t="s">
        <v>23</v>
      </c>
      <c r="K19986">
        <v>2</v>
      </c>
      <c r="L19986">
        <v>21.7</v>
      </c>
      <c r="M19986">
        <v>1.7000000000000001E-2</v>
      </c>
      <c r="O19986" s="12">
        <f>VLOOKUP(C19986,[3]May!$C:$Z,24,FALSE)</f>
        <v>2019</v>
      </c>
    </row>
    <row r="19987" spans="1:15" x14ac:dyDescent="0.25">
      <c r="A19987" t="s">
        <v>1245</v>
      </c>
      <c r="C19987" t="s">
        <v>1349</v>
      </c>
      <c r="E19987">
        <v>6</v>
      </c>
      <c r="F19987" t="s">
        <v>1250</v>
      </c>
      <c r="J19987" t="s">
        <v>23</v>
      </c>
      <c r="K19987">
        <v>2</v>
      </c>
      <c r="L19987">
        <v>218.36</v>
      </c>
      <c r="M19987">
        <v>0.17100000000000001</v>
      </c>
      <c r="O19987" s="12">
        <f>VLOOKUP(C19987,[3]May!$C:$Z,24,FALSE)</f>
        <v>2019</v>
      </c>
    </row>
    <row r="19988" spans="1:15" x14ac:dyDescent="0.25">
      <c r="A19988" t="s">
        <v>1245</v>
      </c>
      <c r="C19988" t="s">
        <v>1349</v>
      </c>
      <c r="E19988">
        <v>8</v>
      </c>
      <c r="F19988" t="s">
        <v>1251</v>
      </c>
      <c r="J19988" t="s">
        <v>23</v>
      </c>
      <c r="K19988">
        <v>6</v>
      </c>
      <c r="L19988">
        <v>330.36</v>
      </c>
      <c r="M19988">
        <v>0.19320000000000001</v>
      </c>
      <c r="O19988" s="12">
        <f>VLOOKUP(C19988,[3]May!$C:$Z,24,FALSE)</f>
        <v>2019</v>
      </c>
    </row>
    <row r="19989" spans="1:15" x14ac:dyDescent="0.25">
      <c r="A19989" t="s">
        <v>1245</v>
      </c>
      <c r="C19989" t="s">
        <v>1349</v>
      </c>
      <c r="E19989">
        <v>6</v>
      </c>
      <c r="F19989" t="s">
        <v>1250</v>
      </c>
      <c r="J19989" t="s">
        <v>23</v>
      </c>
      <c r="K19989">
        <v>6</v>
      </c>
      <c r="L19989">
        <v>655.08000000000004</v>
      </c>
      <c r="M19989">
        <v>0.51300000000000001</v>
      </c>
      <c r="O19989" s="12">
        <f>VLOOKUP(C19989,[3]May!$C:$Z,24,FALSE)</f>
        <v>2019</v>
      </c>
    </row>
    <row r="19990" spans="1:15" x14ac:dyDescent="0.25">
      <c r="A19990" t="s">
        <v>1245</v>
      </c>
      <c r="C19990" t="s">
        <v>1349</v>
      </c>
      <c r="E19990">
        <v>6</v>
      </c>
      <c r="F19990" t="s">
        <v>1250</v>
      </c>
      <c r="J19990" t="s">
        <v>23</v>
      </c>
      <c r="K19990">
        <v>5</v>
      </c>
      <c r="L19990">
        <v>545.9</v>
      </c>
      <c r="M19990">
        <v>0.42749999999999999</v>
      </c>
      <c r="O19990" s="12">
        <f>VLOOKUP(C19990,[3]May!$C:$Z,24,FALSE)</f>
        <v>2019</v>
      </c>
    </row>
    <row r="19991" spans="1:15" x14ac:dyDescent="0.25">
      <c r="A19991" t="s">
        <v>1245</v>
      </c>
      <c r="C19991" t="s">
        <v>1349</v>
      </c>
      <c r="E19991">
        <v>8</v>
      </c>
      <c r="F19991" t="s">
        <v>1251</v>
      </c>
      <c r="J19991" t="s">
        <v>23</v>
      </c>
      <c r="K19991">
        <v>5</v>
      </c>
      <c r="L19991">
        <v>275.3</v>
      </c>
      <c r="M19991">
        <v>0.161</v>
      </c>
      <c r="O19991" s="12">
        <f>VLOOKUP(C19991,[3]May!$C:$Z,24,FALSE)</f>
        <v>2019</v>
      </c>
    </row>
    <row r="19992" spans="1:15" x14ac:dyDescent="0.25">
      <c r="A19992" t="s">
        <v>1245</v>
      </c>
      <c r="C19992" t="s">
        <v>1349</v>
      </c>
      <c r="E19992">
        <v>6</v>
      </c>
      <c r="F19992" t="s">
        <v>1250</v>
      </c>
      <c r="J19992" t="s">
        <v>23</v>
      </c>
      <c r="K19992">
        <v>2</v>
      </c>
      <c r="L19992">
        <v>218.36</v>
      </c>
      <c r="M19992">
        <v>0.17100000000000001</v>
      </c>
      <c r="O19992" s="12">
        <f>VLOOKUP(C19992,[3]May!$C:$Z,24,FALSE)</f>
        <v>2019</v>
      </c>
    </row>
    <row r="19993" spans="1:15" x14ac:dyDescent="0.25">
      <c r="A19993" t="s">
        <v>1245</v>
      </c>
      <c r="C19993" t="s">
        <v>1349</v>
      </c>
      <c r="E19993">
        <v>6</v>
      </c>
      <c r="F19993" t="s">
        <v>1250</v>
      </c>
      <c r="J19993" t="s">
        <v>23</v>
      </c>
      <c r="K19993">
        <v>4</v>
      </c>
      <c r="L19993">
        <v>436.72</v>
      </c>
      <c r="M19993">
        <v>0.34200000000000003</v>
      </c>
      <c r="O19993" s="12">
        <f>VLOOKUP(C19993,[3]May!$C:$Z,24,FALSE)</f>
        <v>2019</v>
      </c>
    </row>
    <row r="19994" spans="1:15" x14ac:dyDescent="0.25">
      <c r="A19994" t="s">
        <v>1245</v>
      </c>
      <c r="C19994" t="s">
        <v>1349</v>
      </c>
      <c r="E19994">
        <v>6</v>
      </c>
      <c r="F19994" t="s">
        <v>1250</v>
      </c>
      <c r="J19994" t="s">
        <v>23</v>
      </c>
      <c r="K19994">
        <v>2</v>
      </c>
      <c r="L19994">
        <v>218.36</v>
      </c>
      <c r="M19994">
        <v>0.17100000000000001</v>
      </c>
      <c r="O19994" s="12">
        <f>VLOOKUP(C19994,[3]May!$C:$Z,24,FALSE)</f>
        <v>2019</v>
      </c>
    </row>
    <row r="19995" spans="1:15" x14ac:dyDescent="0.25">
      <c r="A19995" t="s">
        <v>1245</v>
      </c>
      <c r="C19995" t="s">
        <v>1349</v>
      </c>
      <c r="E19995">
        <v>6</v>
      </c>
      <c r="F19995" t="s">
        <v>1250</v>
      </c>
      <c r="J19995" t="s">
        <v>23</v>
      </c>
      <c r="K19995">
        <v>1</v>
      </c>
      <c r="L19995">
        <v>109.18</v>
      </c>
      <c r="M19995">
        <v>8.5500000000000007E-2</v>
      </c>
      <c r="O19995" s="12">
        <f>VLOOKUP(C19995,[3]May!$C:$Z,24,FALSE)</f>
        <v>2019</v>
      </c>
    </row>
    <row r="19996" spans="1:15" x14ac:dyDescent="0.25">
      <c r="A19996" t="s">
        <v>1245</v>
      </c>
      <c r="C19996" t="s">
        <v>1349</v>
      </c>
      <c r="E19996">
        <v>6</v>
      </c>
      <c r="F19996" t="s">
        <v>1250</v>
      </c>
      <c r="J19996" t="s">
        <v>23</v>
      </c>
      <c r="K19996">
        <v>2</v>
      </c>
      <c r="L19996">
        <v>218.36</v>
      </c>
      <c r="M19996">
        <v>0.17100000000000001</v>
      </c>
      <c r="O19996" s="12">
        <f>VLOOKUP(C19996,[3]May!$C:$Z,24,FALSE)</f>
        <v>2019</v>
      </c>
    </row>
    <row r="19997" spans="1:15" x14ac:dyDescent="0.25">
      <c r="A19997" t="s">
        <v>1245</v>
      </c>
      <c r="C19997" t="s">
        <v>1349</v>
      </c>
      <c r="E19997">
        <v>8</v>
      </c>
      <c r="F19997" t="s">
        <v>1251</v>
      </c>
      <c r="J19997" t="s">
        <v>23</v>
      </c>
      <c r="K19997">
        <v>5</v>
      </c>
      <c r="L19997">
        <v>275.3</v>
      </c>
      <c r="M19997">
        <v>0.161</v>
      </c>
      <c r="O19997" s="12">
        <f>VLOOKUP(C19997,[3]May!$C:$Z,24,FALSE)</f>
        <v>2019</v>
      </c>
    </row>
    <row r="19998" spans="1:15" x14ac:dyDescent="0.25">
      <c r="A19998" t="s">
        <v>1245</v>
      </c>
      <c r="C19998" t="s">
        <v>1349</v>
      </c>
      <c r="E19998">
        <v>6</v>
      </c>
      <c r="F19998" t="s">
        <v>1250</v>
      </c>
      <c r="J19998" t="s">
        <v>23</v>
      </c>
      <c r="K19998">
        <v>3</v>
      </c>
      <c r="L19998">
        <v>327.54000000000002</v>
      </c>
      <c r="M19998">
        <v>0.25650000000000001</v>
      </c>
      <c r="O19998" s="12">
        <f>VLOOKUP(C19998,[3]May!$C:$Z,24,FALSE)</f>
        <v>2019</v>
      </c>
    </row>
    <row r="19999" spans="1:15" x14ac:dyDescent="0.25">
      <c r="A19999" t="s">
        <v>1245</v>
      </c>
      <c r="C19999" t="s">
        <v>1349</v>
      </c>
      <c r="E19999">
        <v>6</v>
      </c>
      <c r="F19999" t="s">
        <v>1250</v>
      </c>
      <c r="J19999" t="s">
        <v>23</v>
      </c>
      <c r="K19999">
        <v>7</v>
      </c>
      <c r="L19999">
        <v>764.26</v>
      </c>
      <c r="M19999">
        <v>0.59850000000000003</v>
      </c>
      <c r="O19999" s="12">
        <f>VLOOKUP(C19999,[3]May!$C:$Z,24,FALSE)</f>
        <v>2019</v>
      </c>
    </row>
    <row r="20000" spans="1:15" x14ac:dyDescent="0.25">
      <c r="A20000" t="s">
        <v>1245</v>
      </c>
      <c r="C20000" t="s">
        <v>1349</v>
      </c>
      <c r="E20000">
        <v>8</v>
      </c>
      <c r="F20000" t="s">
        <v>1251</v>
      </c>
      <c r="J20000" t="s">
        <v>23</v>
      </c>
      <c r="K20000">
        <v>5</v>
      </c>
      <c r="L20000">
        <v>275.3</v>
      </c>
      <c r="M20000">
        <v>0.161</v>
      </c>
      <c r="O20000" s="12">
        <f>VLOOKUP(C20000,[3]May!$C:$Z,24,FALSE)</f>
        <v>2019</v>
      </c>
    </row>
    <row r="20001" spans="1:15" x14ac:dyDescent="0.25">
      <c r="A20001" t="s">
        <v>1245</v>
      </c>
      <c r="C20001" t="s">
        <v>1349</v>
      </c>
      <c r="E20001">
        <v>6</v>
      </c>
      <c r="F20001" t="s">
        <v>1250</v>
      </c>
      <c r="J20001" t="s">
        <v>23</v>
      </c>
      <c r="K20001">
        <v>2</v>
      </c>
      <c r="L20001">
        <v>218.36</v>
      </c>
      <c r="M20001">
        <v>0.17100000000000001</v>
      </c>
      <c r="O20001" s="12">
        <f>VLOOKUP(C20001,[3]May!$C:$Z,24,FALSE)</f>
        <v>2019</v>
      </c>
    </row>
    <row r="20002" spans="1:15" x14ac:dyDescent="0.25">
      <c r="A20002" t="s">
        <v>1245</v>
      </c>
      <c r="C20002" t="s">
        <v>1349</v>
      </c>
      <c r="E20002">
        <v>8</v>
      </c>
      <c r="F20002" t="s">
        <v>1251</v>
      </c>
      <c r="J20002" t="s">
        <v>23</v>
      </c>
      <c r="K20002">
        <v>2</v>
      </c>
      <c r="L20002">
        <v>110.12</v>
      </c>
      <c r="M20002">
        <v>6.4399999999999999E-2</v>
      </c>
      <c r="O20002" s="12">
        <f>VLOOKUP(C20002,[3]May!$C:$Z,24,FALSE)</f>
        <v>2019</v>
      </c>
    </row>
    <row r="20003" spans="1:15" x14ac:dyDescent="0.25">
      <c r="A20003" t="s">
        <v>1245</v>
      </c>
      <c r="C20003" t="s">
        <v>1349</v>
      </c>
      <c r="E20003">
        <v>6</v>
      </c>
      <c r="F20003" t="s">
        <v>1250</v>
      </c>
      <c r="J20003" t="s">
        <v>23</v>
      </c>
      <c r="K20003">
        <v>1</v>
      </c>
      <c r="L20003">
        <v>109.18</v>
      </c>
      <c r="M20003">
        <v>8.5500000000000007E-2</v>
      </c>
      <c r="O20003" s="12">
        <f>VLOOKUP(C20003,[3]May!$C:$Z,24,FALSE)</f>
        <v>2019</v>
      </c>
    </row>
    <row r="20004" spans="1:15" x14ac:dyDescent="0.25">
      <c r="A20004" t="s">
        <v>1245</v>
      </c>
      <c r="C20004" t="s">
        <v>1349</v>
      </c>
      <c r="E20004">
        <v>8</v>
      </c>
      <c r="F20004" t="s">
        <v>1251</v>
      </c>
      <c r="J20004" t="s">
        <v>23</v>
      </c>
      <c r="K20004">
        <v>5</v>
      </c>
      <c r="L20004">
        <v>275.3</v>
      </c>
      <c r="M20004">
        <v>0.161</v>
      </c>
      <c r="O20004" s="12">
        <f>VLOOKUP(C20004,[3]May!$C:$Z,24,FALSE)</f>
        <v>2019</v>
      </c>
    </row>
    <row r="20005" spans="1:15" x14ac:dyDescent="0.25">
      <c r="A20005" t="s">
        <v>1245</v>
      </c>
      <c r="C20005" t="s">
        <v>1349</v>
      </c>
      <c r="E20005">
        <v>6</v>
      </c>
      <c r="F20005" t="s">
        <v>1250</v>
      </c>
      <c r="J20005" t="s">
        <v>23</v>
      </c>
      <c r="K20005">
        <v>5</v>
      </c>
      <c r="L20005">
        <v>545.9</v>
      </c>
      <c r="M20005">
        <v>0.42749999999999999</v>
      </c>
      <c r="O20005" s="12">
        <f>VLOOKUP(C20005,[3]May!$C:$Z,24,FALSE)</f>
        <v>2019</v>
      </c>
    </row>
    <row r="20006" spans="1:15" x14ac:dyDescent="0.25">
      <c r="A20006" t="s">
        <v>1245</v>
      </c>
      <c r="C20006" t="s">
        <v>1349</v>
      </c>
      <c r="E20006">
        <v>6</v>
      </c>
      <c r="F20006" t="s">
        <v>1250</v>
      </c>
      <c r="J20006" t="s">
        <v>23</v>
      </c>
      <c r="K20006">
        <v>3</v>
      </c>
      <c r="L20006">
        <v>327.54000000000002</v>
      </c>
      <c r="M20006">
        <v>0.25650000000000001</v>
      </c>
      <c r="O20006" s="12">
        <f>VLOOKUP(C20006,[3]May!$C:$Z,24,FALSE)</f>
        <v>2019</v>
      </c>
    </row>
    <row r="20007" spans="1:15" x14ac:dyDescent="0.25">
      <c r="A20007" t="s">
        <v>1245</v>
      </c>
      <c r="C20007" t="s">
        <v>1349</v>
      </c>
      <c r="E20007">
        <v>8</v>
      </c>
      <c r="F20007" t="s">
        <v>1251</v>
      </c>
      <c r="J20007" t="s">
        <v>23</v>
      </c>
      <c r="K20007">
        <v>4</v>
      </c>
      <c r="L20007">
        <v>220.24</v>
      </c>
      <c r="M20007">
        <v>0.1288</v>
      </c>
      <c r="O20007" s="12">
        <f>VLOOKUP(C20007,[3]May!$C:$Z,24,FALSE)</f>
        <v>2019</v>
      </c>
    </row>
    <row r="20008" spans="1:15" x14ac:dyDescent="0.25">
      <c r="A20008" t="s">
        <v>1245</v>
      </c>
      <c r="C20008" t="s">
        <v>1349</v>
      </c>
      <c r="E20008">
        <v>6</v>
      </c>
      <c r="F20008" t="s">
        <v>1250</v>
      </c>
      <c r="J20008" t="s">
        <v>23</v>
      </c>
      <c r="K20008">
        <v>3</v>
      </c>
      <c r="L20008">
        <v>327.54000000000002</v>
      </c>
      <c r="M20008">
        <v>0.25650000000000001</v>
      </c>
      <c r="O20008" s="12">
        <f>VLOOKUP(C20008,[3]May!$C:$Z,24,FALSE)</f>
        <v>2019</v>
      </c>
    </row>
    <row r="20009" spans="1:15" x14ac:dyDescent="0.25">
      <c r="A20009" t="s">
        <v>1245</v>
      </c>
      <c r="C20009" t="s">
        <v>1349</v>
      </c>
      <c r="E20009">
        <v>6</v>
      </c>
      <c r="F20009" t="s">
        <v>1250</v>
      </c>
      <c r="J20009" t="s">
        <v>23</v>
      </c>
      <c r="K20009">
        <v>3</v>
      </c>
      <c r="L20009">
        <v>327.54000000000002</v>
      </c>
      <c r="M20009">
        <v>0.25650000000000001</v>
      </c>
      <c r="O20009" s="12">
        <f>VLOOKUP(C20009,[3]May!$C:$Z,24,FALSE)</f>
        <v>2019</v>
      </c>
    </row>
    <row r="20010" spans="1:15" x14ac:dyDescent="0.25">
      <c r="A20010" t="s">
        <v>1245</v>
      </c>
      <c r="C20010" t="s">
        <v>1349</v>
      </c>
      <c r="E20010">
        <v>6</v>
      </c>
      <c r="F20010" t="s">
        <v>1250</v>
      </c>
      <c r="J20010" t="s">
        <v>23</v>
      </c>
      <c r="K20010">
        <v>2</v>
      </c>
      <c r="L20010">
        <v>218.36</v>
      </c>
      <c r="M20010">
        <v>0.17100000000000001</v>
      </c>
      <c r="O20010" s="12">
        <f>VLOOKUP(C20010,[3]May!$C:$Z,24,FALSE)</f>
        <v>2019</v>
      </c>
    </row>
    <row r="20011" spans="1:15" x14ac:dyDescent="0.25">
      <c r="A20011" t="s">
        <v>1245</v>
      </c>
      <c r="C20011" t="s">
        <v>1349</v>
      </c>
      <c r="E20011">
        <v>6</v>
      </c>
      <c r="F20011" t="s">
        <v>1250</v>
      </c>
      <c r="J20011" t="s">
        <v>23</v>
      </c>
      <c r="K20011">
        <v>2</v>
      </c>
      <c r="L20011">
        <v>218.36</v>
      </c>
      <c r="M20011">
        <v>0.17100000000000001</v>
      </c>
      <c r="O20011" s="12">
        <f>VLOOKUP(C20011,[3]May!$C:$Z,24,FALSE)</f>
        <v>2019</v>
      </c>
    </row>
    <row r="20012" spans="1:15" x14ac:dyDescent="0.25">
      <c r="A20012" t="s">
        <v>1245</v>
      </c>
      <c r="C20012" t="s">
        <v>1349</v>
      </c>
      <c r="E20012">
        <v>6</v>
      </c>
      <c r="F20012" t="s">
        <v>1250</v>
      </c>
      <c r="J20012" t="s">
        <v>23</v>
      </c>
      <c r="K20012">
        <v>1</v>
      </c>
      <c r="L20012">
        <v>10.85</v>
      </c>
      <c r="M20012">
        <v>8.5000000000000006E-3</v>
      </c>
      <c r="O20012" s="12">
        <f>VLOOKUP(C20012,[3]May!$C:$Z,24,FALSE)</f>
        <v>2019</v>
      </c>
    </row>
    <row r="20013" spans="1:15" x14ac:dyDescent="0.25">
      <c r="A20013" t="s">
        <v>1245</v>
      </c>
      <c r="C20013" t="s">
        <v>1349</v>
      </c>
      <c r="E20013">
        <v>6</v>
      </c>
      <c r="F20013" t="s">
        <v>1250</v>
      </c>
      <c r="J20013" t="s">
        <v>23</v>
      </c>
      <c r="K20013">
        <v>2</v>
      </c>
      <c r="L20013">
        <v>218.36</v>
      </c>
      <c r="M20013">
        <v>0.17100000000000001</v>
      </c>
      <c r="O20013" s="12">
        <f>VLOOKUP(C20013,[3]May!$C:$Z,24,FALSE)</f>
        <v>2019</v>
      </c>
    </row>
    <row r="20014" spans="1:15" x14ac:dyDescent="0.25">
      <c r="A20014" t="s">
        <v>1245</v>
      </c>
      <c r="C20014" t="s">
        <v>1350</v>
      </c>
      <c r="E20014">
        <v>13</v>
      </c>
      <c r="F20014" t="s">
        <v>1248</v>
      </c>
      <c r="J20014" t="s">
        <v>23</v>
      </c>
      <c r="K20014">
        <v>3</v>
      </c>
      <c r="L20014">
        <v>15.33</v>
      </c>
      <c r="M20014">
        <v>1.2E-2</v>
      </c>
      <c r="O20014" s="12">
        <f>VLOOKUP(C20014,[3]May!$C:$Z,24,FALSE)</f>
        <v>2019</v>
      </c>
    </row>
    <row r="20015" spans="1:15" x14ac:dyDescent="0.25">
      <c r="A20015" t="s">
        <v>1245</v>
      </c>
      <c r="C20015" t="s">
        <v>1350</v>
      </c>
      <c r="E20015">
        <v>8</v>
      </c>
      <c r="F20015" t="s">
        <v>1251</v>
      </c>
      <c r="J20015" t="s">
        <v>23</v>
      </c>
      <c r="K20015">
        <v>5</v>
      </c>
      <c r="L20015">
        <v>275.3</v>
      </c>
      <c r="M20015">
        <v>0.161</v>
      </c>
      <c r="O20015" s="12">
        <f>VLOOKUP(C20015,[3]May!$C:$Z,24,FALSE)</f>
        <v>2019</v>
      </c>
    </row>
    <row r="20016" spans="1:15" x14ac:dyDescent="0.25">
      <c r="A20016" t="s">
        <v>1245</v>
      </c>
      <c r="C20016" t="s">
        <v>1350</v>
      </c>
      <c r="E20016">
        <v>2</v>
      </c>
      <c r="F20016" t="s">
        <v>1247</v>
      </c>
      <c r="J20016" t="s">
        <v>23</v>
      </c>
      <c r="K20016">
        <v>5</v>
      </c>
      <c r="L20016">
        <v>325.64999999999998</v>
      </c>
      <c r="M20016">
        <v>0.255</v>
      </c>
      <c r="O20016" s="12">
        <f>VLOOKUP(C20016,[3]May!$C:$Z,24,FALSE)</f>
        <v>2019</v>
      </c>
    </row>
    <row r="20017" spans="1:15" x14ac:dyDescent="0.25">
      <c r="A20017" t="s">
        <v>1245</v>
      </c>
      <c r="C20017" t="s">
        <v>1350</v>
      </c>
      <c r="E20017">
        <v>13</v>
      </c>
      <c r="F20017" t="s">
        <v>1248</v>
      </c>
      <c r="J20017" t="s">
        <v>23</v>
      </c>
      <c r="K20017">
        <v>3</v>
      </c>
      <c r="L20017">
        <v>15.33</v>
      </c>
      <c r="M20017">
        <v>1.2E-2</v>
      </c>
      <c r="O20017" s="12">
        <f>VLOOKUP(C20017,[3]May!$C:$Z,24,FALSE)</f>
        <v>2019</v>
      </c>
    </row>
    <row r="20018" spans="1:15" x14ac:dyDescent="0.25">
      <c r="A20018" t="s">
        <v>1245</v>
      </c>
      <c r="C20018" t="s">
        <v>1350</v>
      </c>
      <c r="E20018">
        <v>2</v>
      </c>
      <c r="F20018" t="s">
        <v>1247</v>
      </c>
      <c r="J20018" t="s">
        <v>23</v>
      </c>
      <c r="K20018">
        <v>1</v>
      </c>
      <c r="L20018">
        <v>65.13</v>
      </c>
      <c r="M20018">
        <v>5.0999999999999997E-2</v>
      </c>
      <c r="O20018" s="12">
        <f>VLOOKUP(C20018,[3]May!$C:$Z,24,FALSE)</f>
        <v>2019</v>
      </c>
    </row>
    <row r="20019" spans="1:15" x14ac:dyDescent="0.25">
      <c r="A20019" t="s">
        <v>1245</v>
      </c>
      <c r="C20019" t="s">
        <v>1350</v>
      </c>
      <c r="E20019">
        <v>2</v>
      </c>
      <c r="F20019" t="s">
        <v>1247</v>
      </c>
      <c r="J20019" t="s">
        <v>23</v>
      </c>
      <c r="K20019">
        <v>1</v>
      </c>
      <c r="L20019">
        <v>5.1100000000000003</v>
      </c>
      <c r="M20019">
        <v>4.0000000000000001E-3</v>
      </c>
      <c r="O20019" s="12">
        <f>VLOOKUP(C20019,[3]May!$C:$Z,24,FALSE)</f>
        <v>2019</v>
      </c>
    </row>
    <row r="20020" spans="1:15" x14ac:dyDescent="0.25">
      <c r="A20020" t="s">
        <v>1245</v>
      </c>
      <c r="C20020" t="s">
        <v>1350</v>
      </c>
      <c r="E20020">
        <v>8</v>
      </c>
      <c r="F20020" t="s">
        <v>1251</v>
      </c>
      <c r="J20020" t="s">
        <v>23</v>
      </c>
      <c r="K20020">
        <v>5</v>
      </c>
      <c r="L20020">
        <v>275.3</v>
      </c>
      <c r="M20020">
        <v>0.161</v>
      </c>
      <c r="O20020" s="12">
        <f>VLOOKUP(C20020,[3]May!$C:$Z,24,FALSE)</f>
        <v>2019</v>
      </c>
    </row>
    <row r="20021" spans="1:15" x14ac:dyDescent="0.25">
      <c r="A20021" t="s">
        <v>1245</v>
      </c>
      <c r="C20021" t="s">
        <v>1350</v>
      </c>
      <c r="E20021">
        <v>8</v>
      </c>
      <c r="F20021" t="s">
        <v>1251</v>
      </c>
      <c r="J20021" t="s">
        <v>23</v>
      </c>
      <c r="K20021">
        <v>5</v>
      </c>
      <c r="L20021">
        <v>275.3</v>
      </c>
      <c r="M20021">
        <v>0.161</v>
      </c>
      <c r="O20021" s="12">
        <f>VLOOKUP(C20021,[3]May!$C:$Z,24,FALSE)</f>
        <v>2019</v>
      </c>
    </row>
    <row r="20022" spans="1:15" x14ac:dyDescent="0.25">
      <c r="A20022" t="s">
        <v>1245</v>
      </c>
      <c r="C20022" t="s">
        <v>1350</v>
      </c>
      <c r="E20022">
        <v>13</v>
      </c>
      <c r="F20022" t="s">
        <v>1248</v>
      </c>
      <c r="J20022" t="s">
        <v>23</v>
      </c>
      <c r="K20022">
        <v>3</v>
      </c>
      <c r="L20022">
        <v>15.33</v>
      </c>
      <c r="M20022">
        <v>1.2E-2</v>
      </c>
      <c r="O20022" s="12">
        <f>VLOOKUP(C20022,[3]May!$C:$Z,24,FALSE)</f>
        <v>2019</v>
      </c>
    </row>
    <row r="20023" spans="1:15" x14ac:dyDescent="0.25">
      <c r="A20023" t="s">
        <v>1245</v>
      </c>
      <c r="C20023" t="s">
        <v>1350</v>
      </c>
      <c r="E20023">
        <v>2</v>
      </c>
      <c r="F20023" t="s">
        <v>1247</v>
      </c>
      <c r="J20023" t="s">
        <v>23</v>
      </c>
      <c r="K20023">
        <v>2</v>
      </c>
      <c r="L20023">
        <v>130.26</v>
      </c>
      <c r="M20023">
        <v>0.10199999999999999</v>
      </c>
      <c r="O20023" s="12">
        <f>VLOOKUP(C20023,[3]May!$C:$Z,24,FALSE)</f>
        <v>2019</v>
      </c>
    </row>
    <row r="20024" spans="1:15" x14ac:dyDescent="0.25">
      <c r="A20024" t="s">
        <v>1245</v>
      </c>
      <c r="C20024" t="s">
        <v>1350</v>
      </c>
      <c r="E20024">
        <v>13</v>
      </c>
      <c r="F20024" t="s">
        <v>1248</v>
      </c>
      <c r="J20024" t="s">
        <v>23</v>
      </c>
      <c r="K20024">
        <v>3</v>
      </c>
      <c r="L20024">
        <v>15.33</v>
      </c>
      <c r="M20024">
        <v>1.2E-2</v>
      </c>
      <c r="O20024" s="12">
        <f>VLOOKUP(C20024,[3]May!$C:$Z,24,FALSE)</f>
        <v>2019</v>
      </c>
    </row>
    <row r="20025" spans="1:15" x14ac:dyDescent="0.25">
      <c r="A20025" t="s">
        <v>1245</v>
      </c>
      <c r="C20025" t="s">
        <v>1350</v>
      </c>
      <c r="E20025">
        <v>2</v>
      </c>
      <c r="F20025" t="s">
        <v>1247</v>
      </c>
      <c r="J20025" t="s">
        <v>23</v>
      </c>
      <c r="K20025">
        <v>4</v>
      </c>
      <c r="L20025">
        <v>260.52</v>
      </c>
      <c r="M20025">
        <v>0.20399999999999999</v>
      </c>
      <c r="O20025" s="12">
        <f>VLOOKUP(C20025,[3]May!$C:$Z,24,FALSE)</f>
        <v>2019</v>
      </c>
    </row>
    <row r="20026" spans="1:15" x14ac:dyDescent="0.25">
      <c r="A20026" t="s">
        <v>1245</v>
      </c>
      <c r="C20026" t="s">
        <v>1350</v>
      </c>
      <c r="E20026">
        <v>13</v>
      </c>
      <c r="F20026" t="s">
        <v>1248</v>
      </c>
      <c r="J20026" t="s">
        <v>23</v>
      </c>
      <c r="K20026">
        <v>3</v>
      </c>
      <c r="L20026">
        <v>15.33</v>
      </c>
      <c r="M20026">
        <v>1.2E-2</v>
      </c>
      <c r="O20026" s="12">
        <f>VLOOKUP(C20026,[3]May!$C:$Z,24,FALSE)</f>
        <v>2019</v>
      </c>
    </row>
    <row r="20027" spans="1:15" x14ac:dyDescent="0.25">
      <c r="A20027" t="s">
        <v>1245</v>
      </c>
      <c r="C20027" t="s">
        <v>1350</v>
      </c>
      <c r="E20027">
        <v>2</v>
      </c>
      <c r="F20027" t="s">
        <v>1247</v>
      </c>
      <c r="J20027" t="s">
        <v>23</v>
      </c>
      <c r="K20027">
        <v>7</v>
      </c>
      <c r="L20027">
        <v>455.91</v>
      </c>
      <c r="M20027">
        <v>0.35699999999999998</v>
      </c>
      <c r="O20027" s="12">
        <f>VLOOKUP(C20027,[3]May!$C:$Z,24,FALSE)</f>
        <v>2019</v>
      </c>
    </row>
    <row r="20028" spans="1:15" x14ac:dyDescent="0.25">
      <c r="A20028" t="s">
        <v>1245</v>
      </c>
      <c r="C20028" t="s">
        <v>1350</v>
      </c>
      <c r="E20028">
        <v>8</v>
      </c>
      <c r="F20028" t="s">
        <v>1251</v>
      </c>
      <c r="J20028" t="s">
        <v>23</v>
      </c>
      <c r="K20028">
        <v>5</v>
      </c>
      <c r="L20028">
        <v>275.3</v>
      </c>
      <c r="M20028">
        <v>0.161</v>
      </c>
      <c r="O20028" s="12">
        <f>VLOOKUP(C20028,[3]May!$C:$Z,24,FALSE)</f>
        <v>2019</v>
      </c>
    </row>
    <row r="20029" spans="1:15" x14ac:dyDescent="0.25">
      <c r="A20029" t="s">
        <v>1245</v>
      </c>
      <c r="C20029" t="s">
        <v>1350</v>
      </c>
      <c r="E20029">
        <v>8</v>
      </c>
      <c r="F20029" t="s">
        <v>1251</v>
      </c>
      <c r="J20029" t="s">
        <v>23</v>
      </c>
      <c r="K20029">
        <v>5</v>
      </c>
      <c r="L20029">
        <v>275.3</v>
      </c>
      <c r="M20029">
        <v>0.161</v>
      </c>
      <c r="O20029" s="12">
        <f>VLOOKUP(C20029,[3]May!$C:$Z,24,FALSE)</f>
        <v>2019</v>
      </c>
    </row>
    <row r="20030" spans="1:15" x14ac:dyDescent="0.25">
      <c r="A20030" t="s">
        <v>1245</v>
      </c>
      <c r="C20030" t="s">
        <v>1350</v>
      </c>
      <c r="E20030">
        <v>8</v>
      </c>
      <c r="F20030" t="s">
        <v>1251</v>
      </c>
      <c r="J20030" t="s">
        <v>23</v>
      </c>
      <c r="K20030">
        <v>4</v>
      </c>
      <c r="L20030">
        <v>220.24</v>
      </c>
      <c r="M20030">
        <v>0.1288</v>
      </c>
      <c r="O20030" s="12">
        <f>VLOOKUP(C20030,[3]May!$C:$Z,24,FALSE)</f>
        <v>2019</v>
      </c>
    </row>
    <row r="20031" spans="1:15" x14ac:dyDescent="0.25">
      <c r="A20031" t="s">
        <v>1245</v>
      </c>
      <c r="C20031" t="s">
        <v>1350</v>
      </c>
      <c r="E20031">
        <v>13</v>
      </c>
      <c r="F20031" t="s">
        <v>1248</v>
      </c>
      <c r="J20031" t="s">
        <v>23</v>
      </c>
      <c r="K20031">
        <v>3</v>
      </c>
      <c r="L20031">
        <v>15.33</v>
      </c>
      <c r="M20031">
        <v>1.2E-2</v>
      </c>
      <c r="O20031" s="12">
        <f>VLOOKUP(C20031,[3]May!$C:$Z,24,FALSE)</f>
        <v>2019</v>
      </c>
    </row>
    <row r="20032" spans="1:15" x14ac:dyDescent="0.25">
      <c r="A20032" t="s">
        <v>1245</v>
      </c>
      <c r="C20032" t="s">
        <v>1350</v>
      </c>
      <c r="E20032">
        <v>8</v>
      </c>
      <c r="F20032" t="s">
        <v>1251</v>
      </c>
      <c r="J20032" t="s">
        <v>23</v>
      </c>
      <c r="K20032">
        <v>5</v>
      </c>
      <c r="L20032">
        <v>275.3</v>
      </c>
      <c r="M20032">
        <v>0.161</v>
      </c>
      <c r="O20032" s="12">
        <f>VLOOKUP(C20032,[3]May!$C:$Z,24,FALSE)</f>
        <v>2019</v>
      </c>
    </row>
    <row r="20033" spans="1:15" x14ac:dyDescent="0.25">
      <c r="A20033" t="s">
        <v>1245</v>
      </c>
      <c r="C20033" t="s">
        <v>1350</v>
      </c>
      <c r="E20033">
        <v>2</v>
      </c>
      <c r="F20033" t="s">
        <v>1247</v>
      </c>
      <c r="J20033" t="s">
        <v>23</v>
      </c>
      <c r="K20033">
        <v>2</v>
      </c>
      <c r="L20033">
        <v>130.26</v>
      </c>
      <c r="M20033">
        <v>0.10199999999999999</v>
      </c>
      <c r="O20033" s="12">
        <f>VLOOKUP(C20033,[3]May!$C:$Z,24,FALSE)</f>
        <v>2019</v>
      </c>
    </row>
    <row r="20034" spans="1:15" x14ac:dyDescent="0.25">
      <c r="A20034" t="s">
        <v>1245</v>
      </c>
      <c r="C20034" t="s">
        <v>1350</v>
      </c>
      <c r="E20034">
        <v>2</v>
      </c>
      <c r="F20034" t="s">
        <v>1247</v>
      </c>
      <c r="J20034" t="s">
        <v>23</v>
      </c>
      <c r="K20034">
        <v>1</v>
      </c>
      <c r="L20034">
        <v>65.13</v>
      </c>
      <c r="M20034">
        <v>5.0999999999999997E-2</v>
      </c>
      <c r="O20034" s="12">
        <f>VLOOKUP(C20034,[3]May!$C:$Z,24,FALSE)</f>
        <v>2019</v>
      </c>
    </row>
    <row r="20035" spans="1:15" x14ac:dyDescent="0.25">
      <c r="A20035" t="s">
        <v>1245</v>
      </c>
      <c r="C20035" t="s">
        <v>1350</v>
      </c>
      <c r="E20035">
        <v>2</v>
      </c>
      <c r="F20035" t="s">
        <v>1247</v>
      </c>
      <c r="J20035" t="s">
        <v>23</v>
      </c>
      <c r="K20035">
        <v>4</v>
      </c>
      <c r="L20035">
        <v>20.440000000000001</v>
      </c>
      <c r="M20035">
        <v>1.6E-2</v>
      </c>
      <c r="O20035" s="12">
        <f>VLOOKUP(C20035,[3]May!$C:$Z,24,FALSE)</f>
        <v>2019</v>
      </c>
    </row>
    <row r="20036" spans="1:15" x14ac:dyDescent="0.25">
      <c r="A20036" t="s">
        <v>1245</v>
      </c>
      <c r="C20036" t="s">
        <v>1350</v>
      </c>
      <c r="E20036">
        <v>8</v>
      </c>
      <c r="F20036" t="s">
        <v>1251</v>
      </c>
      <c r="J20036" t="s">
        <v>23</v>
      </c>
      <c r="K20036">
        <v>3</v>
      </c>
      <c r="L20036">
        <v>165.18</v>
      </c>
      <c r="M20036">
        <v>9.6600000000000005E-2</v>
      </c>
      <c r="O20036" s="12">
        <f>VLOOKUP(C20036,[3]May!$C:$Z,24,FALSE)</f>
        <v>2019</v>
      </c>
    </row>
    <row r="20037" spans="1:15" x14ac:dyDescent="0.25">
      <c r="A20037" t="s">
        <v>1245</v>
      </c>
      <c r="C20037" t="s">
        <v>1350</v>
      </c>
      <c r="E20037">
        <v>8</v>
      </c>
      <c r="F20037" t="s">
        <v>1251</v>
      </c>
      <c r="J20037" t="s">
        <v>23</v>
      </c>
      <c r="K20037">
        <v>5</v>
      </c>
      <c r="L20037">
        <v>275.3</v>
      </c>
      <c r="M20037">
        <v>0.161</v>
      </c>
      <c r="O20037" s="12">
        <f>VLOOKUP(C20037,[3]May!$C:$Z,24,FALSE)</f>
        <v>2019</v>
      </c>
    </row>
    <row r="20038" spans="1:15" x14ac:dyDescent="0.25">
      <c r="A20038" t="s">
        <v>1245</v>
      </c>
      <c r="C20038" t="s">
        <v>1350</v>
      </c>
      <c r="E20038">
        <v>8</v>
      </c>
      <c r="F20038" t="s">
        <v>1251</v>
      </c>
      <c r="J20038" t="s">
        <v>23</v>
      </c>
      <c r="K20038">
        <v>5</v>
      </c>
      <c r="L20038">
        <v>275.3</v>
      </c>
      <c r="M20038">
        <v>0.161</v>
      </c>
      <c r="O20038" s="12">
        <f>VLOOKUP(C20038,[3]May!$C:$Z,24,FALSE)</f>
        <v>2019</v>
      </c>
    </row>
    <row r="20039" spans="1:15" x14ac:dyDescent="0.25">
      <c r="A20039" t="s">
        <v>1245</v>
      </c>
      <c r="C20039" t="s">
        <v>1350</v>
      </c>
      <c r="E20039">
        <v>13</v>
      </c>
      <c r="F20039" t="s">
        <v>1248</v>
      </c>
      <c r="J20039" t="s">
        <v>23</v>
      </c>
      <c r="K20039">
        <v>3</v>
      </c>
      <c r="L20039">
        <v>15.33</v>
      </c>
      <c r="M20039">
        <v>1.2E-2</v>
      </c>
      <c r="O20039" s="12">
        <f>VLOOKUP(C20039,[3]May!$C:$Z,24,FALSE)</f>
        <v>2019</v>
      </c>
    </row>
    <row r="20040" spans="1:15" x14ac:dyDescent="0.25">
      <c r="A20040" t="s">
        <v>1245</v>
      </c>
      <c r="C20040" t="s">
        <v>1350</v>
      </c>
      <c r="E20040">
        <v>8</v>
      </c>
      <c r="F20040" t="s">
        <v>1251</v>
      </c>
      <c r="J20040" t="s">
        <v>23</v>
      </c>
      <c r="K20040">
        <v>5</v>
      </c>
      <c r="L20040">
        <v>275.3</v>
      </c>
      <c r="M20040">
        <v>0.161</v>
      </c>
      <c r="O20040" s="12">
        <f>VLOOKUP(C20040,[3]May!$C:$Z,24,FALSE)</f>
        <v>2019</v>
      </c>
    </row>
    <row r="20041" spans="1:15" x14ac:dyDescent="0.25">
      <c r="A20041" t="s">
        <v>1245</v>
      </c>
      <c r="C20041" t="s">
        <v>1350</v>
      </c>
      <c r="E20041">
        <v>12</v>
      </c>
      <c r="F20041" t="s">
        <v>1253</v>
      </c>
      <c r="J20041" t="s">
        <v>23</v>
      </c>
      <c r="K20041">
        <v>1</v>
      </c>
      <c r="L20041">
        <v>61.2</v>
      </c>
      <c r="M20041">
        <v>8.3370000000000007E-3</v>
      </c>
      <c r="O20041" s="12">
        <f>VLOOKUP(C20041,[3]May!$C:$Z,24,FALSE)</f>
        <v>2019</v>
      </c>
    </row>
    <row r="20042" spans="1:15" x14ac:dyDescent="0.25">
      <c r="A20042" t="s">
        <v>1245</v>
      </c>
      <c r="C20042" t="s">
        <v>1350</v>
      </c>
      <c r="E20042">
        <v>8</v>
      </c>
      <c r="F20042" t="s">
        <v>1251</v>
      </c>
      <c r="J20042" t="s">
        <v>23</v>
      </c>
      <c r="K20042">
        <v>3</v>
      </c>
      <c r="L20042">
        <v>165.18</v>
      </c>
      <c r="M20042">
        <v>9.6600000000000005E-2</v>
      </c>
      <c r="O20042" s="12">
        <f>VLOOKUP(C20042,[3]May!$C:$Z,24,FALSE)</f>
        <v>2019</v>
      </c>
    </row>
    <row r="20043" spans="1:15" x14ac:dyDescent="0.25">
      <c r="A20043" t="s">
        <v>1245</v>
      </c>
      <c r="C20043" t="s">
        <v>1350</v>
      </c>
      <c r="E20043">
        <v>8</v>
      </c>
      <c r="F20043" t="s">
        <v>1251</v>
      </c>
      <c r="J20043" t="s">
        <v>23</v>
      </c>
      <c r="K20043">
        <v>5</v>
      </c>
      <c r="L20043">
        <v>275.3</v>
      </c>
      <c r="M20043">
        <v>0.161</v>
      </c>
      <c r="O20043" s="12">
        <f>VLOOKUP(C20043,[3]May!$C:$Z,24,FALSE)</f>
        <v>2019</v>
      </c>
    </row>
    <row r="20044" spans="1:15" x14ac:dyDescent="0.25">
      <c r="A20044" t="s">
        <v>1245</v>
      </c>
      <c r="C20044" t="s">
        <v>1350</v>
      </c>
      <c r="E20044">
        <v>8</v>
      </c>
      <c r="F20044" t="s">
        <v>1251</v>
      </c>
      <c r="J20044" t="s">
        <v>23</v>
      </c>
      <c r="K20044">
        <v>5</v>
      </c>
      <c r="L20044">
        <v>275.3</v>
      </c>
      <c r="M20044">
        <v>0.161</v>
      </c>
      <c r="O20044" s="12">
        <f>VLOOKUP(C20044,[3]May!$C:$Z,24,FALSE)</f>
        <v>2019</v>
      </c>
    </row>
    <row r="20045" spans="1:15" x14ac:dyDescent="0.25">
      <c r="A20045" t="s">
        <v>1245</v>
      </c>
      <c r="C20045" t="s">
        <v>1350</v>
      </c>
      <c r="E20045">
        <v>8</v>
      </c>
      <c r="F20045" t="s">
        <v>1251</v>
      </c>
      <c r="J20045" t="s">
        <v>23</v>
      </c>
      <c r="K20045">
        <v>5</v>
      </c>
      <c r="L20045">
        <v>275.3</v>
      </c>
      <c r="M20045">
        <v>0.161</v>
      </c>
      <c r="O20045" s="12">
        <f>VLOOKUP(C20045,[3]May!$C:$Z,24,FALSE)</f>
        <v>2019</v>
      </c>
    </row>
    <row r="20046" spans="1:15" x14ac:dyDescent="0.25">
      <c r="A20046" t="s">
        <v>1245</v>
      </c>
      <c r="C20046" t="s">
        <v>1350</v>
      </c>
      <c r="E20046">
        <v>8</v>
      </c>
      <c r="F20046" t="s">
        <v>1251</v>
      </c>
      <c r="J20046" t="s">
        <v>23</v>
      </c>
      <c r="K20046">
        <v>5</v>
      </c>
      <c r="L20046">
        <v>275.3</v>
      </c>
      <c r="M20046">
        <v>0.161</v>
      </c>
      <c r="O20046" s="12">
        <f>VLOOKUP(C20046,[3]May!$C:$Z,24,FALSE)</f>
        <v>2019</v>
      </c>
    </row>
    <row r="20047" spans="1:15" x14ac:dyDescent="0.25">
      <c r="A20047" t="s">
        <v>1245</v>
      </c>
      <c r="C20047" t="s">
        <v>1350</v>
      </c>
      <c r="E20047">
        <v>13</v>
      </c>
      <c r="F20047" t="s">
        <v>1248</v>
      </c>
      <c r="J20047" t="s">
        <v>23</v>
      </c>
      <c r="K20047">
        <v>3</v>
      </c>
      <c r="L20047">
        <v>15.33</v>
      </c>
      <c r="M20047">
        <v>1.2E-2</v>
      </c>
      <c r="O20047" s="12">
        <f>VLOOKUP(C20047,[3]May!$C:$Z,24,FALSE)</f>
        <v>2019</v>
      </c>
    </row>
    <row r="20048" spans="1:15" x14ac:dyDescent="0.25">
      <c r="A20048" t="s">
        <v>1245</v>
      </c>
      <c r="C20048" t="s">
        <v>1350</v>
      </c>
      <c r="E20048">
        <v>13</v>
      </c>
      <c r="F20048" t="s">
        <v>1248</v>
      </c>
      <c r="J20048" t="s">
        <v>23</v>
      </c>
      <c r="K20048">
        <v>3</v>
      </c>
      <c r="L20048">
        <v>15.33</v>
      </c>
      <c r="M20048">
        <v>1.2E-2</v>
      </c>
      <c r="O20048" s="12">
        <f>VLOOKUP(C20048,[3]May!$C:$Z,24,FALSE)</f>
        <v>2019</v>
      </c>
    </row>
    <row r="20049" spans="1:15" x14ac:dyDescent="0.25">
      <c r="A20049" t="s">
        <v>1245</v>
      </c>
      <c r="C20049" t="s">
        <v>1350</v>
      </c>
      <c r="E20049">
        <v>13</v>
      </c>
      <c r="F20049" t="s">
        <v>1248</v>
      </c>
      <c r="J20049" t="s">
        <v>23</v>
      </c>
      <c r="K20049">
        <v>3</v>
      </c>
      <c r="L20049">
        <v>15.33</v>
      </c>
      <c r="M20049">
        <v>1.2E-2</v>
      </c>
      <c r="O20049" s="12">
        <f>VLOOKUP(C20049,[3]May!$C:$Z,24,FALSE)</f>
        <v>2019</v>
      </c>
    </row>
    <row r="20050" spans="1:15" x14ac:dyDescent="0.25">
      <c r="A20050" t="s">
        <v>1245</v>
      </c>
      <c r="C20050" t="s">
        <v>1350</v>
      </c>
      <c r="E20050">
        <v>13</v>
      </c>
      <c r="F20050" t="s">
        <v>1248</v>
      </c>
      <c r="J20050" t="s">
        <v>23</v>
      </c>
      <c r="K20050">
        <v>3</v>
      </c>
      <c r="L20050">
        <v>15.33</v>
      </c>
      <c r="M20050">
        <v>1.2E-2</v>
      </c>
      <c r="O20050" s="12">
        <f>VLOOKUP(C20050,[3]May!$C:$Z,24,FALSE)</f>
        <v>2019</v>
      </c>
    </row>
    <row r="20051" spans="1:15" x14ac:dyDescent="0.25">
      <c r="A20051" t="s">
        <v>1245</v>
      </c>
      <c r="C20051" t="s">
        <v>1350</v>
      </c>
      <c r="E20051">
        <v>8</v>
      </c>
      <c r="F20051" t="s">
        <v>1251</v>
      </c>
      <c r="J20051" t="s">
        <v>23</v>
      </c>
      <c r="K20051">
        <v>5</v>
      </c>
      <c r="L20051">
        <v>275.3</v>
      </c>
      <c r="M20051">
        <v>0.161</v>
      </c>
      <c r="O20051" s="12">
        <f>VLOOKUP(C20051,[3]May!$C:$Z,24,FALSE)</f>
        <v>2019</v>
      </c>
    </row>
    <row r="20052" spans="1:15" x14ac:dyDescent="0.25">
      <c r="A20052" t="s">
        <v>1245</v>
      </c>
      <c r="C20052" t="s">
        <v>1350</v>
      </c>
      <c r="E20052">
        <v>8</v>
      </c>
      <c r="F20052" t="s">
        <v>1251</v>
      </c>
      <c r="J20052" t="s">
        <v>23</v>
      </c>
      <c r="K20052">
        <v>5</v>
      </c>
      <c r="L20052">
        <v>275.3</v>
      </c>
      <c r="M20052">
        <v>0.161</v>
      </c>
      <c r="O20052" s="12">
        <f>VLOOKUP(C20052,[3]May!$C:$Z,24,FALSE)</f>
        <v>2019</v>
      </c>
    </row>
    <row r="20053" spans="1:15" x14ac:dyDescent="0.25">
      <c r="A20053" t="s">
        <v>1245</v>
      </c>
      <c r="C20053" t="s">
        <v>1350</v>
      </c>
      <c r="E20053">
        <v>8</v>
      </c>
      <c r="F20053" t="s">
        <v>1251</v>
      </c>
      <c r="J20053" t="s">
        <v>23</v>
      </c>
      <c r="K20053">
        <v>5</v>
      </c>
      <c r="L20053">
        <v>275.3</v>
      </c>
      <c r="M20053">
        <v>0.161</v>
      </c>
      <c r="O20053" s="12">
        <f>VLOOKUP(C20053,[3]May!$C:$Z,24,FALSE)</f>
        <v>2019</v>
      </c>
    </row>
    <row r="20054" spans="1:15" x14ac:dyDescent="0.25">
      <c r="A20054" t="s">
        <v>1245</v>
      </c>
      <c r="C20054" t="s">
        <v>1350</v>
      </c>
      <c r="E20054">
        <v>2</v>
      </c>
      <c r="F20054" t="s">
        <v>1247</v>
      </c>
      <c r="J20054" t="s">
        <v>23</v>
      </c>
      <c r="K20054">
        <v>2</v>
      </c>
      <c r="L20054">
        <v>10.220000000000001</v>
      </c>
      <c r="M20054">
        <v>8.0000000000000002E-3</v>
      </c>
      <c r="O20054" s="12">
        <f>VLOOKUP(C20054,[3]May!$C:$Z,24,FALSE)</f>
        <v>2019</v>
      </c>
    </row>
    <row r="20055" spans="1:15" x14ac:dyDescent="0.25">
      <c r="A20055" t="s">
        <v>1245</v>
      </c>
      <c r="C20055" t="s">
        <v>1350</v>
      </c>
      <c r="E20055">
        <v>2</v>
      </c>
      <c r="F20055" t="s">
        <v>1247</v>
      </c>
      <c r="J20055" t="s">
        <v>23</v>
      </c>
      <c r="K20055">
        <v>8</v>
      </c>
      <c r="L20055">
        <v>521.04</v>
      </c>
      <c r="M20055">
        <v>0.40799999999999997</v>
      </c>
      <c r="O20055" s="12">
        <f>VLOOKUP(C20055,[3]May!$C:$Z,24,FALSE)</f>
        <v>2019</v>
      </c>
    </row>
    <row r="20056" spans="1:15" x14ac:dyDescent="0.25">
      <c r="A20056" t="s">
        <v>1245</v>
      </c>
      <c r="C20056" t="s">
        <v>1350</v>
      </c>
      <c r="E20056">
        <v>8</v>
      </c>
      <c r="F20056" t="s">
        <v>1251</v>
      </c>
      <c r="J20056" t="s">
        <v>23</v>
      </c>
      <c r="K20056">
        <v>5</v>
      </c>
      <c r="L20056">
        <v>275.3</v>
      </c>
      <c r="M20056">
        <v>0.161</v>
      </c>
      <c r="O20056" s="12">
        <f>VLOOKUP(C20056,[3]May!$C:$Z,24,FALSE)</f>
        <v>2019</v>
      </c>
    </row>
    <row r="20057" spans="1:15" x14ac:dyDescent="0.25">
      <c r="A20057" t="s">
        <v>1245</v>
      </c>
      <c r="C20057" t="s">
        <v>1350</v>
      </c>
      <c r="E20057">
        <v>8</v>
      </c>
      <c r="F20057" t="s">
        <v>1251</v>
      </c>
      <c r="J20057" t="s">
        <v>23</v>
      </c>
      <c r="K20057">
        <v>5</v>
      </c>
      <c r="L20057">
        <v>275.3</v>
      </c>
      <c r="M20057">
        <v>0.161</v>
      </c>
      <c r="O20057" s="12">
        <f>VLOOKUP(C20057,[3]May!$C:$Z,24,FALSE)</f>
        <v>2019</v>
      </c>
    </row>
    <row r="20058" spans="1:15" x14ac:dyDescent="0.25">
      <c r="A20058" t="s">
        <v>1245</v>
      </c>
      <c r="C20058" t="s">
        <v>1350</v>
      </c>
      <c r="E20058">
        <v>13</v>
      </c>
      <c r="F20058" t="s">
        <v>1248</v>
      </c>
      <c r="J20058" t="s">
        <v>23</v>
      </c>
      <c r="K20058">
        <v>3</v>
      </c>
      <c r="L20058">
        <v>15.33</v>
      </c>
      <c r="M20058">
        <v>1.2E-2</v>
      </c>
      <c r="O20058" s="12">
        <f>VLOOKUP(C20058,[3]May!$C:$Z,24,FALSE)</f>
        <v>2019</v>
      </c>
    </row>
    <row r="20059" spans="1:15" x14ac:dyDescent="0.25">
      <c r="A20059" t="s">
        <v>1245</v>
      </c>
      <c r="C20059" t="s">
        <v>1350</v>
      </c>
      <c r="E20059">
        <v>2</v>
      </c>
      <c r="F20059" t="s">
        <v>1247</v>
      </c>
      <c r="J20059" t="s">
        <v>23</v>
      </c>
      <c r="K20059">
        <v>1</v>
      </c>
      <c r="L20059">
        <v>65.13</v>
      </c>
      <c r="M20059">
        <v>5.0999999999999997E-2</v>
      </c>
      <c r="O20059" s="12">
        <f>VLOOKUP(C20059,[3]May!$C:$Z,24,FALSE)</f>
        <v>2019</v>
      </c>
    </row>
    <row r="20060" spans="1:15" x14ac:dyDescent="0.25">
      <c r="A20060" t="s">
        <v>1245</v>
      </c>
      <c r="C20060" t="s">
        <v>1350</v>
      </c>
      <c r="E20060">
        <v>13</v>
      </c>
      <c r="F20060" t="s">
        <v>1248</v>
      </c>
      <c r="J20060" t="s">
        <v>23</v>
      </c>
      <c r="K20060">
        <v>3</v>
      </c>
      <c r="L20060">
        <v>15.33</v>
      </c>
      <c r="M20060">
        <v>1.2E-2</v>
      </c>
      <c r="O20060" s="12">
        <f>VLOOKUP(C20060,[3]May!$C:$Z,24,FALSE)</f>
        <v>2019</v>
      </c>
    </row>
    <row r="20061" spans="1:15" x14ac:dyDescent="0.25">
      <c r="A20061" t="s">
        <v>1245</v>
      </c>
      <c r="C20061" t="s">
        <v>1350</v>
      </c>
      <c r="E20061">
        <v>13</v>
      </c>
      <c r="F20061" t="s">
        <v>1248</v>
      </c>
      <c r="J20061" t="s">
        <v>23</v>
      </c>
      <c r="K20061">
        <v>3</v>
      </c>
      <c r="L20061">
        <v>15.33</v>
      </c>
      <c r="M20061">
        <v>1.2E-2</v>
      </c>
      <c r="O20061" s="12">
        <f>VLOOKUP(C20061,[3]May!$C:$Z,24,FALSE)</f>
        <v>2019</v>
      </c>
    </row>
    <row r="20062" spans="1:15" x14ac:dyDescent="0.25">
      <c r="A20062" t="s">
        <v>1245</v>
      </c>
      <c r="C20062" t="s">
        <v>1350</v>
      </c>
      <c r="E20062">
        <v>8</v>
      </c>
      <c r="F20062" t="s">
        <v>1251</v>
      </c>
      <c r="J20062" t="s">
        <v>23</v>
      </c>
      <c r="K20062">
        <v>5</v>
      </c>
      <c r="L20062">
        <v>275.3</v>
      </c>
      <c r="M20062">
        <v>0.161</v>
      </c>
      <c r="O20062" s="12">
        <f>VLOOKUP(C20062,[3]May!$C:$Z,24,FALSE)</f>
        <v>2019</v>
      </c>
    </row>
    <row r="20063" spans="1:15" x14ac:dyDescent="0.25">
      <c r="A20063" t="s">
        <v>1245</v>
      </c>
      <c r="C20063" t="s">
        <v>1350</v>
      </c>
      <c r="E20063">
        <v>13</v>
      </c>
      <c r="F20063" t="s">
        <v>1248</v>
      </c>
      <c r="J20063" t="s">
        <v>23</v>
      </c>
      <c r="K20063">
        <v>3</v>
      </c>
      <c r="L20063">
        <v>15.33</v>
      </c>
      <c r="M20063">
        <v>1.2E-2</v>
      </c>
      <c r="O20063" s="12">
        <f>VLOOKUP(C20063,[3]May!$C:$Z,24,FALSE)</f>
        <v>2019</v>
      </c>
    </row>
    <row r="20064" spans="1:15" x14ac:dyDescent="0.25">
      <c r="A20064" t="s">
        <v>1245</v>
      </c>
      <c r="C20064" t="s">
        <v>1350</v>
      </c>
      <c r="E20064">
        <v>2</v>
      </c>
      <c r="F20064" t="s">
        <v>1247</v>
      </c>
      <c r="J20064" t="s">
        <v>23</v>
      </c>
      <c r="K20064">
        <v>5</v>
      </c>
      <c r="L20064">
        <v>325.64999999999998</v>
      </c>
      <c r="M20064">
        <v>0.255</v>
      </c>
      <c r="O20064" s="12">
        <f>VLOOKUP(C20064,[3]May!$C:$Z,24,FALSE)</f>
        <v>2019</v>
      </c>
    </row>
    <row r="20065" spans="1:15" x14ac:dyDescent="0.25">
      <c r="A20065" t="s">
        <v>1245</v>
      </c>
      <c r="C20065" t="s">
        <v>1350</v>
      </c>
      <c r="E20065">
        <v>2</v>
      </c>
      <c r="F20065" t="s">
        <v>1247</v>
      </c>
      <c r="J20065" t="s">
        <v>23</v>
      </c>
      <c r="K20065">
        <v>5</v>
      </c>
      <c r="L20065">
        <v>25.55</v>
      </c>
      <c r="M20065">
        <v>0.02</v>
      </c>
      <c r="O20065" s="12">
        <f>VLOOKUP(C20065,[3]May!$C:$Z,24,FALSE)</f>
        <v>2019</v>
      </c>
    </row>
    <row r="20066" spans="1:15" x14ac:dyDescent="0.25">
      <c r="A20066" t="s">
        <v>1245</v>
      </c>
      <c r="C20066" t="s">
        <v>1350</v>
      </c>
      <c r="E20066">
        <v>8</v>
      </c>
      <c r="F20066" t="s">
        <v>1251</v>
      </c>
      <c r="J20066" t="s">
        <v>23</v>
      </c>
      <c r="K20066">
        <v>4</v>
      </c>
      <c r="L20066">
        <v>220.24</v>
      </c>
      <c r="M20066">
        <v>0.1288</v>
      </c>
      <c r="O20066" s="12">
        <f>VLOOKUP(C20066,[3]May!$C:$Z,24,FALSE)</f>
        <v>2019</v>
      </c>
    </row>
    <row r="20067" spans="1:15" x14ac:dyDescent="0.25">
      <c r="A20067" t="s">
        <v>1245</v>
      </c>
      <c r="C20067" t="s">
        <v>1350</v>
      </c>
      <c r="E20067">
        <v>13</v>
      </c>
      <c r="F20067" t="s">
        <v>1248</v>
      </c>
      <c r="J20067" t="s">
        <v>23</v>
      </c>
      <c r="K20067">
        <v>3</v>
      </c>
      <c r="L20067">
        <v>15.33</v>
      </c>
      <c r="M20067">
        <v>1.2E-2</v>
      </c>
      <c r="O20067" s="12">
        <f>VLOOKUP(C20067,[3]May!$C:$Z,24,FALSE)</f>
        <v>2019</v>
      </c>
    </row>
    <row r="20068" spans="1:15" x14ac:dyDescent="0.25">
      <c r="A20068" t="s">
        <v>1245</v>
      </c>
      <c r="C20068" t="s">
        <v>1350</v>
      </c>
      <c r="E20068">
        <v>8</v>
      </c>
      <c r="F20068" t="s">
        <v>1251</v>
      </c>
      <c r="J20068" t="s">
        <v>23</v>
      </c>
      <c r="K20068">
        <v>5</v>
      </c>
      <c r="L20068">
        <v>275.3</v>
      </c>
      <c r="M20068">
        <v>0.161</v>
      </c>
      <c r="O20068" s="12">
        <f>VLOOKUP(C20068,[3]May!$C:$Z,24,FALSE)</f>
        <v>2019</v>
      </c>
    </row>
    <row r="20069" spans="1:15" x14ac:dyDescent="0.25">
      <c r="A20069" t="s">
        <v>1245</v>
      </c>
      <c r="C20069" t="s">
        <v>1350</v>
      </c>
      <c r="E20069">
        <v>13</v>
      </c>
      <c r="F20069" t="s">
        <v>1248</v>
      </c>
      <c r="J20069" t="s">
        <v>23</v>
      </c>
      <c r="K20069">
        <v>3</v>
      </c>
      <c r="L20069">
        <v>15.33</v>
      </c>
      <c r="M20069">
        <v>1.2E-2</v>
      </c>
      <c r="O20069" s="12">
        <f>VLOOKUP(C20069,[3]May!$C:$Z,24,FALSE)</f>
        <v>2019</v>
      </c>
    </row>
    <row r="20070" spans="1:15" x14ac:dyDescent="0.25">
      <c r="A20070" t="s">
        <v>1245</v>
      </c>
      <c r="C20070" t="s">
        <v>1350</v>
      </c>
      <c r="E20070">
        <v>13</v>
      </c>
      <c r="F20070" t="s">
        <v>1248</v>
      </c>
      <c r="J20070" t="s">
        <v>23</v>
      </c>
      <c r="K20070">
        <v>1</v>
      </c>
      <c r="L20070">
        <v>5.1100000000000003</v>
      </c>
      <c r="M20070">
        <v>4.0000000000000001E-3</v>
      </c>
      <c r="O20070" s="12">
        <f>VLOOKUP(C20070,[3]May!$C:$Z,24,FALSE)</f>
        <v>2019</v>
      </c>
    </row>
    <row r="20071" spans="1:15" x14ac:dyDescent="0.25">
      <c r="A20071" t="s">
        <v>1245</v>
      </c>
      <c r="C20071" t="s">
        <v>1350</v>
      </c>
      <c r="E20071">
        <v>8</v>
      </c>
      <c r="F20071" t="s">
        <v>1251</v>
      </c>
      <c r="J20071" t="s">
        <v>23</v>
      </c>
      <c r="K20071">
        <v>5</v>
      </c>
      <c r="L20071">
        <v>275.3</v>
      </c>
      <c r="M20071">
        <v>0.161</v>
      </c>
      <c r="O20071" s="12">
        <f>VLOOKUP(C20071,[3]May!$C:$Z,24,FALSE)</f>
        <v>2019</v>
      </c>
    </row>
    <row r="20072" spans="1:15" x14ac:dyDescent="0.25">
      <c r="A20072" t="s">
        <v>1245</v>
      </c>
      <c r="C20072" t="s">
        <v>1350</v>
      </c>
      <c r="E20072">
        <v>8</v>
      </c>
      <c r="F20072" t="s">
        <v>1251</v>
      </c>
      <c r="J20072" t="s">
        <v>23</v>
      </c>
      <c r="K20072">
        <v>5</v>
      </c>
      <c r="L20072">
        <v>275.3</v>
      </c>
      <c r="M20072">
        <v>0.161</v>
      </c>
      <c r="O20072" s="12">
        <f>VLOOKUP(C20072,[3]May!$C:$Z,24,FALSE)</f>
        <v>2019</v>
      </c>
    </row>
    <row r="20073" spans="1:15" x14ac:dyDescent="0.25">
      <c r="A20073" t="s">
        <v>1245</v>
      </c>
      <c r="C20073" t="s">
        <v>1350</v>
      </c>
      <c r="E20073">
        <v>2</v>
      </c>
      <c r="F20073" t="s">
        <v>1247</v>
      </c>
      <c r="J20073" t="s">
        <v>23</v>
      </c>
      <c r="K20073">
        <v>2</v>
      </c>
      <c r="L20073">
        <v>10.220000000000001</v>
      </c>
      <c r="M20073">
        <v>8.0000000000000002E-3</v>
      </c>
      <c r="O20073" s="12">
        <f>VLOOKUP(C20073,[3]May!$C:$Z,24,FALSE)</f>
        <v>2019</v>
      </c>
    </row>
    <row r="20074" spans="1:15" x14ac:dyDescent="0.25">
      <c r="A20074" t="s">
        <v>1245</v>
      </c>
      <c r="C20074" t="s">
        <v>1350</v>
      </c>
      <c r="E20074">
        <v>2</v>
      </c>
      <c r="F20074" t="s">
        <v>1247</v>
      </c>
      <c r="J20074" t="s">
        <v>23</v>
      </c>
      <c r="K20074">
        <v>7</v>
      </c>
      <c r="L20074">
        <v>455.91</v>
      </c>
      <c r="M20074">
        <v>0.35699999999999998</v>
      </c>
      <c r="O20074" s="12">
        <f>VLOOKUP(C20074,[3]May!$C:$Z,24,FALSE)</f>
        <v>2019</v>
      </c>
    </row>
    <row r="20075" spans="1:15" x14ac:dyDescent="0.25">
      <c r="A20075" t="s">
        <v>1245</v>
      </c>
      <c r="C20075" t="s">
        <v>1350</v>
      </c>
      <c r="E20075">
        <v>8</v>
      </c>
      <c r="F20075" t="s">
        <v>1251</v>
      </c>
      <c r="J20075" t="s">
        <v>23</v>
      </c>
      <c r="K20075">
        <v>5</v>
      </c>
      <c r="L20075">
        <v>275.3</v>
      </c>
      <c r="M20075">
        <v>0.161</v>
      </c>
      <c r="O20075" s="12">
        <f>VLOOKUP(C20075,[3]May!$C:$Z,24,FALSE)</f>
        <v>2019</v>
      </c>
    </row>
    <row r="20076" spans="1:15" x14ac:dyDescent="0.25">
      <c r="A20076" t="s">
        <v>1245</v>
      </c>
      <c r="C20076" t="s">
        <v>1350</v>
      </c>
      <c r="E20076">
        <v>1</v>
      </c>
      <c r="F20076" t="s">
        <v>1252</v>
      </c>
      <c r="J20076" t="s">
        <v>23</v>
      </c>
      <c r="K20076">
        <v>2</v>
      </c>
      <c r="L20076">
        <v>65.98</v>
      </c>
      <c r="M20076">
        <v>5.4399999999999997E-2</v>
      </c>
      <c r="O20076" s="12">
        <f>VLOOKUP(C20076,[3]May!$C:$Z,24,FALSE)</f>
        <v>2019</v>
      </c>
    </row>
    <row r="20077" spans="1:15" x14ac:dyDescent="0.25">
      <c r="A20077" t="s">
        <v>1245</v>
      </c>
      <c r="C20077" t="s">
        <v>1350</v>
      </c>
      <c r="E20077">
        <v>8</v>
      </c>
      <c r="F20077" t="s">
        <v>1251</v>
      </c>
      <c r="J20077" t="s">
        <v>23</v>
      </c>
      <c r="K20077">
        <v>5</v>
      </c>
      <c r="L20077">
        <v>275.3</v>
      </c>
      <c r="M20077">
        <v>0.161</v>
      </c>
      <c r="O20077" s="12">
        <f>VLOOKUP(C20077,[3]May!$C:$Z,24,FALSE)</f>
        <v>2019</v>
      </c>
    </row>
    <row r="20078" spans="1:15" x14ac:dyDescent="0.25">
      <c r="A20078" t="s">
        <v>1245</v>
      </c>
      <c r="C20078" t="s">
        <v>1350</v>
      </c>
      <c r="E20078">
        <v>8</v>
      </c>
      <c r="F20078" t="s">
        <v>1251</v>
      </c>
      <c r="J20078" t="s">
        <v>23</v>
      </c>
      <c r="K20078">
        <v>5</v>
      </c>
      <c r="L20078">
        <v>275.3</v>
      </c>
      <c r="M20078">
        <v>0.161</v>
      </c>
      <c r="O20078" s="12">
        <f>VLOOKUP(C20078,[3]May!$C:$Z,24,FALSE)</f>
        <v>2019</v>
      </c>
    </row>
    <row r="20079" spans="1:15" x14ac:dyDescent="0.25">
      <c r="A20079" t="s">
        <v>1245</v>
      </c>
      <c r="C20079" t="s">
        <v>1350</v>
      </c>
      <c r="E20079">
        <v>8</v>
      </c>
      <c r="F20079" t="s">
        <v>1251</v>
      </c>
      <c r="J20079" t="s">
        <v>23</v>
      </c>
      <c r="K20079">
        <v>5</v>
      </c>
      <c r="L20079">
        <v>275.3</v>
      </c>
      <c r="M20079">
        <v>0.161</v>
      </c>
      <c r="O20079" s="12">
        <f>VLOOKUP(C20079,[3]May!$C:$Z,24,FALSE)</f>
        <v>2019</v>
      </c>
    </row>
    <row r="20080" spans="1:15" x14ac:dyDescent="0.25">
      <c r="A20080" t="s">
        <v>1245</v>
      </c>
      <c r="C20080" t="s">
        <v>1350</v>
      </c>
      <c r="E20080">
        <v>2</v>
      </c>
      <c r="F20080" t="s">
        <v>1247</v>
      </c>
      <c r="J20080" t="s">
        <v>23</v>
      </c>
      <c r="K20080">
        <v>2</v>
      </c>
      <c r="L20080">
        <v>10.220000000000001</v>
      </c>
      <c r="M20080">
        <v>8.0000000000000002E-3</v>
      </c>
      <c r="O20080" s="12">
        <f>VLOOKUP(C20080,[3]May!$C:$Z,24,FALSE)</f>
        <v>2019</v>
      </c>
    </row>
    <row r="20081" spans="1:15" x14ac:dyDescent="0.25">
      <c r="A20081" t="s">
        <v>1245</v>
      </c>
      <c r="C20081" t="s">
        <v>1350</v>
      </c>
      <c r="E20081">
        <v>12</v>
      </c>
      <c r="F20081" t="s">
        <v>1253</v>
      </c>
      <c r="J20081" t="s">
        <v>23</v>
      </c>
      <c r="K20081">
        <v>1</v>
      </c>
      <c r="L20081">
        <v>61.2</v>
      </c>
      <c r="M20081">
        <v>8.3370000000000007E-3</v>
      </c>
      <c r="O20081" s="12">
        <f>VLOOKUP(C20081,[3]May!$C:$Z,24,FALSE)</f>
        <v>2019</v>
      </c>
    </row>
    <row r="20082" spans="1:15" x14ac:dyDescent="0.25">
      <c r="A20082" t="s">
        <v>1245</v>
      </c>
      <c r="C20082" t="s">
        <v>1350</v>
      </c>
      <c r="E20082">
        <v>8</v>
      </c>
      <c r="F20082" t="s">
        <v>1251</v>
      </c>
      <c r="J20082" t="s">
        <v>23</v>
      </c>
      <c r="K20082">
        <v>5</v>
      </c>
      <c r="L20082">
        <v>275.3</v>
      </c>
      <c r="M20082">
        <v>0.161</v>
      </c>
      <c r="O20082" s="12">
        <f>VLOOKUP(C20082,[3]May!$C:$Z,24,FALSE)</f>
        <v>2019</v>
      </c>
    </row>
    <row r="20083" spans="1:15" x14ac:dyDescent="0.25">
      <c r="A20083" t="s">
        <v>1245</v>
      </c>
      <c r="C20083" t="s">
        <v>1350</v>
      </c>
      <c r="E20083">
        <v>8</v>
      </c>
      <c r="F20083" t="s">
        <v>1251</v>
      </c>
      <c r="J20083" t="s">
        <v>23</v>
      </c>
      <c r="K20083">
        <v>3</v>
      </c>
      <c r="L20083">
        <v>165.18</v>
      </c>
      <c r="M20083">
        <v>9.6600000000000005E-2</v>
      </c>
      <c r="O20083" s="12">
        <f>VLOOKUP(C20083,[3]May!$C:$Z,24,FALSE)</f>
        <v>2019</v>
      </c>
    </row>
    <row r="20084" spans="1:15" x14ac:dyDescent="0.25">
      <c r="A20084" t="s">
        <v>1245</v>
      </c>
      <c r="C20084" t="s">
        <v>1350</v>
      </c>
      <c r="E20084">
        <v>2</v>
      </c>
      <c r="F20084" t="s">
        <v>1247</v>
      </c>
      <c r="J20084" t="s">
        <v>23</v>
      </c>
      <c r="K20084">
        <v>2</v>
      </c>
      <c r="L20084">
        <v>10.220000000000001</v>
      </c>
      <c r="M20084">
        <v>8.0000000000000002E-3</v>
      </c>
      <c r="O20084" s="12">
        <f>VLOOKUP(C20084,[3]May!$C:$Z,24,FALSE)</f>
        <v>2019</v>
      </c>
    </row>
    <row r="20085" spans="1:15" x14ac:dyDescent="0.25">
      <c r="A20085" t="s">
        <v>1245</v>
      </c>
      <c r="C20085" t="s">
        <v>1350</v>
      </c>
      <c r="E20085">
        <v>8</v>
      </c>
      <c r="F20085" t="s">
        <v>1251</v>
      </c>
      <c r="J20085" t="s">
        <v>23</v>
      </c>
      <c r="K20085">
        <v>5</v>
      </c>
      <c r="L20085">
        <v>275.3</v>
      </c>
      <c r="M20085">
        <v>0.161</v>
      </c>
      <c r="O20085" s="12">
        <f>VLOOKUP(C20085,[3]May!$C:$Z,24,FALSE)</f>
        <v>2019</v>
      </c>
    </row>
    <row r="20086" spans="1:15" x14ac:dyDescent="0.25">
      <c r="A20086" t="s">
        <v>1245</v>
      </c>
      <c r="C20086" t="s">
        <v>1350</v>
      </c>
      <c r="E20086">
        <v>8</v>
      </c>
      <c r="F20086" t="s">
        <v>1251</v>
      </c>
      <c r="J20086" t="s">
        <v>23</v>
      </c>
      <c r="K20086">
        <v>5</v>
      </c>
      <c r="L20086">
        <v>275.3</v>
      </c>
      <c r="M20086">
        <v>0.161</v>
      </c>
      <c r="O20086" s="12">
        <f>VLOOKUP(C20086,[3]May!$C:$Z,24,FALSE)</f>
        <v>2019</v>
      </c>
    </row>
    <row r="20087" spans="1:15" x14ac:dyDescent="0.25">
      <c r="A20087" t="s">
        <v>1245</v>
      </c>
      <c r="C20087" t="s">
        <v>1350</v>
      </c>
      <c r="E20087">
        <v>12</v>
      </c>
      <c r="F20087" t="s">
        <v>1253</v>
      </c>
      <c r="J20087" t="s">
        <v>23</v>
      </c>
      <c r="K20087">
        <v>1</v>
      </c>
      <c r="L20087">
        <v>61.2</v>
      </c>
      <c r="M20087">
        <v>8.3370000000000007E-3</v>
      </c>
      <c r="O20087" s="12">
        <f>VLOOKUP(C20087,[3]May!$C:$Z,24,FALSE)</f>
        <v>2019</v>
      </c>
    </row>
    <row r="20088" spans="1:15" x14ac:dyDescent="0.25">
      <c r="A20088" t="s">
        <v>1245</v>
      </c>
      <c r="C20088" t="s">
        <v>1350</v>
      </c>
      <c r="E20088">
        <v>8</v>
      </c>
      <c r="F20088" t="s">
        <v>1251</v>
      </c>
      <c r="J20088" t="s">
        <v>23</v>
      </c>
      <c r="K20088">
        <v>5</v>
      </c>
      <c r="L20088">
        <v>275.3</v>
      </c>
      <c r="M20088">
        <v>0.161</v>
      </c>
      <c r="O20088" s="12">
        <f>VLOOKUP(C20088,[3]May!$C:$Z,24,FALSE)</f>
        <v>2019</v>
      </c>
    </row>
    <row r="20089" spans="1:15" x14ac:dyDescent="0.25">
      <c r="A20089" t="s">
        <v>1245</v>
      </c>
      <c r="C20089" t="s">
        <v>1350</v>
      </c>
      <c r="E20089">
        <v>8</v>
      </c>
      <c r="F20089" t="s">
        <v>1251</v>
      </c>
      <c r="J20089" t="s">
        <v>23</v>
      </c>
      <c r="K20089">
        <v>5</v>
      </c>
      <c r="L20089">
        <v>275.3</v>
      </c>
      <c r="M20089">
        <v>0.161</v>
      </c>
      <c r="O20089" s="12">
        <f>VLOOKUP(C20089,[3]May!$C:$Z,24,FALSE)</f>
        <v>2019</v>
      </c>
    </row>
    <row r="20090" spans="1:15" x14ac:dyDescent="0.25">
      <c r="A20090" t="s">
        <v>1245</v>
      </c>
      <c r="C20090" t="s">
        <v>1350</v>
      </c>
      <c r="E20090">
        <v>8</v>
      </c>
      <c r="F20090" t="s">
        <v>1251</v>
      </c>
      <c r="J20090" t="s">
        <v>23</v>
      </c>
      <c r="K20090">
        <v>5</v>
      </c>
      <c r="L20090">
        <v>275.3</v>
      </c>
      <c r="M20090">
        <v>0.161</v>
      </c>
      <c r="O20090" s="12">
        <f>VLOOKUP(C20090,[3]May!$C:$Z,24,FALSE)</f>
        <v>2019</v>
      </c>
    </row>
    <row r="20091" spans="1:15" x14ac:dyDescent="0.25">
      <c r="A20091" t="s">
        <v>1245</v>
      </c>
      <c r="C20091" t="s">
        <v>1350</v>
      </c>
      <c r="E20091">
        <v>2</v>
      </c>
      <c r="F20091" t="s">
        <v>1247</v>
      </c>
      <c r="J20091" t="s">
        <v>23</v>
      </c>
      <c r="K20091">
        <v>1</v>
      </c>
      <c r="L20091">
        <v>65.13</v>
      </c>
      <c r="M20091">
        <v>5.0999999999999997E-2</v>
      </c>
      <c r="O20091" s="12">
        <f>VLOOKUP(C20091,[3]May!$C:$Z,24,FALSE)</f>
        <v>2019</v>
      </c>
    </row>
    <row r="20092" spans="1:15" x14ac:dyDescent="0.25">
      <c r="A20092" t="s">
        <v>1245</v>
      </c>
      <c r="C20092" t="s">
        <v>1350</v>
      </c>
      <c r="E20092">
        <v>2</v>
      </c>
      <c r="F20092" t="s">
        <v>1247</v>
      </c>
      <c r="J20092" t="s">
        <v>23</v>
      </c>
      <c r="K20092">
        <v>3</v>
      </c>
      <c r="L20092">
        <v>195.39</v>
      </c>
      <c r="M20092">
        <v>0.153</v>
      </c>
      <c r="O20092" s="12">
        <f>VLOOKUP(C20092,[3]May!$C:$Z,24,FALSE)</f>
        <v>2019</v>
      </c>
    </row>
    <row r="20093" spans="1:15" x14ac:dyDescent="0.25">
      <c r="A20093" t="s">
        <v>1245</v>
      </c>
      <c r="C20093" t="s">
        <v>1350</v>
      </c>
      <c r="E20093">
        <v>8</v>
      </c>
      <c r="F20093" t="s">
        <v>1251</v>
      </c>
      <c r="J20093" t="s">
        <v>23</v>
      </c>
      <c r="K20093">
        <v>5</v>
      </c>
      <c r="L20093">
        <v>275.3</v>
      </c>
      <c r="M20093">
        <v>0.161</v>
      </c>
      <c r="O20093" s="12">
        <f>VLOOKUP(C20093,[3]May!$C:$Z,24,FALSE)</f>
        <v>2019</v>
      </c>
    </row>
    <row r="20094" spans="1:15" x14ac:dyDescent="0.25">
      <c r="A20094" t="s">
        <v>1245</v>
      </c>
      <c r="C20094" t="s">
        <v>1350</v>
      </c>
      <c r="E20094">
        <v>8</v>
      </c>
      <c r="F20094" t="s">
        <v>1251</v>
      </c>
      <c r="J20094" t="s">
        <v>23</v>
      </c>
      <c r="K20094">
        <v>4</v>
      </c>
      <c r="L20094">
        <v>220.24</v>
      </c>
      <c r="M20094">
        <v>0.1288</v>
      </c>
      <c r="O20094" s="12">
        <f>VLOOKUP(C20094,[3]May!$C:$Z,24,FALSE)</f>
        <v>2019</v>
      </c>
    </row>
    <row r="20095" spans="1:15" x14ac:dyDescent="0.25">
      <c r="A20095" t="s">
        <v>1245</v>
      </c>
      <c r="C20095" t="s">
        <v>1350</v>
      </c>
      <c r="E20095">
        <v>8</v>
      </c>
      <c r="F20095" t="s">
        <v>1251</v>
      </c>
      <c r="J20095" t="s">
        <v>23</v>
      </c>
      <c r="K20095">
        <v>5</v>
      </c>
      <c r="L20095">
        <v>275.3</v>
      </c>
      <c r="M20095">
        <v>0.161</v>
      </c>
      <c r="O20095" s="12">
        <f>VLOOKUP(C20095,[3]May!$C:$Z,24,FALSE)</f>
        <v>2019</v>
      </c>
    </row>
    <row r="20096" spans="1:15" x14ac:dyDescent="0.25">
      <c r="A20096" t="s">
        <v>1245</v>
      </c>
      <c r="C20096" t="s">
        <v>1350</v>
      </c>
      <c r="E20096">
        <v>8</v>
      </c>
      <c r="F20096" t="s">
        <v>1251</v>
      </c>
      <c r="J20096" t="s">
        <v>23</v>
      </c>
      <c r="K20096">
        <v>1</v>
      </c>
      <c r="L20096">
        <v>55.06</v>
      </c>
      <c r="M20096">
        <v>3.2199999999999999E-2</v>
      </c>
      <c r="O20096" s="12">
        <f>VLOOKUP(C20096,[3]May!$C:$Z,24,FALSE)</f>
        <v>2019</v>
      </c>
    </row>
    <row r="20097" spans="1:15" x14ac:dyDescent="0.25">
      <c r="A20097" t="s">
        <v>1245</v>
      </c>
      <c r="C20097" t="s">
        <v>1350</v>
      </c>
      <c r="E20097">
        <v>2</v>
      </c>
      <c r="F20097" t="s">
        <v>1247</v>
      </c>
      <c r="J20097" t="s">
        <v>23</v>
      </c>
      <c r="K20097">
        <v>2</v>
      </c>
      <c r="L20097">
        <v>10.220000000000001</v>
      </c>
      <c r="M20097">
        <v>8.0000000000000002E-3</v>
      </c>
      <c r="O20097" s="12">
        <f>VLOOKUP(C20097,[3]May!$C:$Z,24,FALSE)</f>
        <v>2019</v>
      </c>
    </row>
    <row r="20098" spans="1:15" x14ac:dyDescent="0.25">
      <c r="A20098" t="s">
        <v>1245</v>
      </c>
      <c r="C20098" t="s">
        <v>1350</v>
      </c>
      <c r="E20098">
        <v>2</v>
      </c>
      <c r="F20098" t="s">
        <v>1247</v>
      </c>
      <c r="J20098" t="s">
        <v>23</v>
      </c>
      <c r="K20098">
        <v>1</v>
      </c>
      <c r="L20098">
        <v>65.13</v>
      </c>
      <c r="M20098">
        <v>5.0999999999999997E-2</v>
      </c>
      <c r="O20098" s="12">
        <f>VLOOKUP(C20098,[3]May!$C:$Z,24,FALSE)</f>
        <v>2019</v>
      </c>
    </row>
    <row r="20099" spans="1:15" x14ac:dyDescent="0.25">
      <c r="A20099" t="s">
        <v>1245</v>
      </c>
      <c r="C20099" t="s">
        <v>1350</v>
      </c>
      <c r="E20099">
        <v>8</v>
      </c>
      <c r="F20099" t="s">
        <v>1251</v>
      </c>
      <c r="J20099" t="s">
        <v>23</v>
      </c>
      <c r="K20099">
        <v>5</v>
      </c>
      <c r="L20099">
        <v>275.3</v>
      </c>
      <c r="M20099">
        <v>0.161</v>
      </c>
      <c r="O20099" s="12">
        <f>VLOOKUP(C20099,[3]May!$C:$Z,24,FALSE)</f>
        <v>2019</v>
      </c>
    </row>
    <row r="20100" spans="1:15" x14ac:dyDescent="0.25">
      <c r="A20100" t="s">
        <v>1245</v>
      </c>
      <c r="C20100" t="s">
        <v>1350</v>
      </c>
      <c r="E20100">
        <v>8</v>
      </c>
      <c r="F20100" t="s">
        <v>1251</v>
      </c>
      <c r="J20100" t="s">
        <v>23</v>
      </c>
      <c r="K20100">
        <v>5</v>
      </c>
      <c r="L20100">
        <v>275.3</v>
      </c>
      <c r="M20100">
        <v>0.161</v>
      </c>
      <c r="O20100" s="12">
        <f>VLOOKUP(C20100,[3]May!$C:$Z,24,FALSE)</f>
        <v>2019</v>
      </c>
    </row>
    <row r="20101" spans="1:15" x14ac:dyDescent="0.25">
      <c r="A20101" t="s">
        <v>1245</v>
      </c>
      <c r="C20101" t="s">
        <v>1350</v>
      </c>
      <c r="E20101">
        <v>2</v>
      </c>
      <c r="F20101" t="s">
        <v>1247</v>
      </c>
      <c r="J20101" t="s">
        <v>23</v>
      </c>
      <c r="K20101">
        <v>1</v>
      </c>
      <c r="L20101">
        <v>65.13</v>
      </c>
      <c r="M20101">
        <v>5.0999999999999997E-2</v>
      </c>
      <c r="O20101" s="12">
        <f>VLOOKUP(C20101,[3]May!$C:$Z,24,FALSE)</f>
        <v>2019</v>
      </c>
    </row>
    <row r="20102" spans="1:15" x14ac:dyDescent="0.25">
      <c r="A20102" t="s">
        <v>1245</v>
      </c>
      <c r="C20102" t="s">
        <v>1350</v>
      </c>
      <c r="E20102">
        <v>8</v>
      </c>
      <c r="F20102" t="s">
        <v>1251</v>
      </c>
      <c r="J20102" t="s">
        <v>23</v>
      </c>
      <c r="K20102">
        <v>5</v>
      </c>
      <c r="L20102">
        <v>275.3</v>
      </c>
      <c r="M20102">
        <v>0.161</v>
      </c>
      <c r="O20102" s="12">
        <f>VLOOKUP(C20102,[3]May!$C:$Z,24,FALSE)</f>
        <v>2019</v>
      </c>
    </row>
    <row r="20103" spans="1:15" x14ac:dyDescent="0.25">
      <c r="A20103" t="s">
        <v>1245</v>
      </c>
      <c r="C20103" t="s">
        <v>1350</v>
      </c>
      <c r="E20103">
        <v>12</v>
      </c>
      <c r="F20103" t="s">
        <v>1253</v>
      </c>
      <c r="J20103" t="s">
        <v>23</v>
      </c>
      <c r="K20103">
        <v>1</v>
      </c>
      <c r="L20103">
        <v>61.2</v>
      </c>
      <c r="M20103">
        <v>8.3370000000000007E-3</v>
      </c>
      <c r="O20103" s="12">
        <f>VLOOKUP(C20103,[3]May!$C:$Z,24,FALSE)</f>
        <v>2019</v>
      </c>
    </row>
  </sheetData>
  <autoFilter ref="A1:O20103" xr:uid="{5C70F4EA-2719-4A71-944F-4F78523105C3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9885A-08BA-4C5C-BBDE-DA3B277C41D4}">
  <sheetPr>
    <pageSetUpPr fitToPage="1"/>
  </sheetPr>
  <dimension ref="A1:P588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2053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VLOOKUP(C2,[3]June!$C:$Z,24,FALSE)</f>
        <v>2018</v>
      </c>
    </row>
    <row r="3" spans="1:16" x14ac:dyDescent="0.25">
      <c r="A3" t="s">
        <v>73</v>
      </c>
      <c r="C3" t="s">
        <v>2054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VLOOKUP(C3,[3]June!$C:$Z,24,FALSE)</f>
        <v>2018</v>
      </c>
    </row>
    <row r="4" spans="1:16" x14ac:dyDescent="0.25">
      <c r="A4" t="s">
        <v>73</v>
      </c>
      <c r="C4" t="s">
        <v>2055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VLOOKUP(C4,[3]June!$C:$Z,24,FALSE)</f>
        <v>2018</v>
      </c>
    </row>
    <row r="5" spans="1:16" x14ac:dyDescent="0.25">
      <c r="A5" t="s">
        <v>73</v>
      </c>
      <c r="C5" t="s">
        <v>2056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VLOOKUP(C5,[3]June!$C:$Z,24,FALSE)</f>
        <v>2018</v>
      </c>
    </row>
    <row r="6" spans="1:16" x14ac:dyDescent="0.25">
      <c r="A6" t="s">
        <v>73</v>
      </c>
      <c r="C6" t="s">
        <v>2057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VLOOKUP(C6,[3]June!$C:$Z,24,FALSE)</f>
        <v>2018</v>
      </c>
    </row>
    <row r="7" spans="1:16" x14ac:dyDescent="0.25">
      <c r="A7" t="s">
        <v>73</v>
      </c>
      <c r="C7" t="s">
        <v>2058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VLOOKUP(C7,[3]June!$C:$Z,24,FALSE)</f>
        <v>2019</v>
      </c>
    </row>
    <row r="8" spans="1:16" x14ac:dyDescent="0.25">
      <c r="A8" t="s">
        <v>73</v>
      </c>
      <c r="C8" t="s">
        <v>2059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VLOOKUP(C8,[3]June!$C:$Z,24,FALSE)</f>
        <v>2018</v>
      </c>
    </row>
    <row r="9" spans="1:16" x14ac:dyDescent="0.25">
      <c r="A9" t="s">
        <v>73</v>
      </c>
      <c r="C9" t="s">
        <v>2060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VLOOKUP(C9,[3]June!$C:$Z,24,FALSE)</f>
        <v>2018</v>
      </c>
    </row>
    <row r="10" spans="1:16" x14ac:dyDescent="0.25">
      <c r="A10" t="s">
        <v>73</v>
      </c>
      <c r="C10" t="s">
        <v>2061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VLOOKUP(C10,[3]June!$C:$Z,24,FALSE)</f>
        <v>2018</v>
      </c>
    </row>
    <row r="11" spans="1:16" x14ac:dyDescent="0.25">
      <c r="A11" t="s">
        <v>73</v>
      </c>
      <c r="C11" t="s">
        <v>2062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VLOOKUP(C11,[3]June!$C:$Z,24,FALSE)</f>
        <v>2018</v>
      </c>
    </row>
    <row r="12" spans="1:16" x14ac:dyDescent="0.25">
      <c r="A12" t="s">
        <v>73</v>
      </c>
      <c r="C12" t="s">
        <v>2063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VLOOKUP(C12,[3]June!$C:$Z,24,FALSE)</f>
        <v>2018</v>
      </c>
    </row>
    <row r="13" spans="1:16" x14ac:dyDescent="0.25">
      <c r="A13" t="s">
        <v>73</v>
      </c>
      <c r="C13" t="s">
        <v>2064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VLOOKUP(C13,[3]June!$C:$Z,24,FALSE)</f>
        <v>2018</v>
      </c>
    </row>
    <row r="14" spans="1:16" x14ac:dyDescent="0.25">
      <c r="A14" t="s">
        <v>1230</v>
      </c>
      <c r="C14" t="s">
        <v>2065</v>
      </c>
      <c r="D14" t="s">
        <v>2066</v>
      </c>
      <c r="E14" t="s">
        <v>401</v>
      </c>
      <c r="F14" t="s">
        <v>401</v>
      </c>
      <c r="J14" t="s">
        <v>29</v>
      </c>
      <c r="K14">
        <v>1</v>
      </c>
      <c r="L14">
        <v>0</v>
      </c>
      <c r="M14">
        <v>0</v>
      </c>
      <c r="O14">
        <f>VLOOKUP(C14,[3]June!$C:$Z,24,FALSE)</f>
        <v>2019</v>
      </c>
    </row>
    <row r="15" spans="1:16" x14ac:dyDescent="0.25">
      <c r="A15" t="s">
        <v>75</v>
      </c>
      <c r="C15" t="s">
        <v>2067</v>
      </c>
      <c r="E15">
        <v>3</v>
      </c>
      <c r="F15" t="s">
        <v>82</v>
      </c>
      <c r="I15" t="s">
        <v>79</v>
      </c>
      <c r="J15" t="s">
        <v>23</v>
      </c>
      <c r="K15">
        <v>1</v>
      </c>
      <c r="L15">
        <v>480</v>
      </c>
      <c r="M15">
        <v>0.08</v>
      </c>
      <c r="N15">
        <v>5</v>
      </c>
      <c r="O15">
        <f>VLOOKUP(C15,[3]June!$C:$Z,24,FALSE)</f>
        <v>2019</v>
      </c>
    </row>
    <row r="16" spans="1:16" x14ac:dyDescent="0.25">
      <c r="A16" t="s">
        <v>75</v>
      </c>
      <c r="C16" t="s">
        <v>2067</v>
      </c>
      <c r="E16">
        <v>4</v>
      </c>
      <c r="F16" t="s">
        <v>77</v>
      </c>
      <c r="I16" t="s">
        <v>79</v>
      </c>
      <c r="J16" t="s">
        <v>23</v>
      </c>
      <c r="K16">
        <v>1</v>
      </c>
      <c r="L16">
        <v>548</v>
      </c>
      <c r="M16">
        <v>0.09</v>
      </c>
      <c r="N16">
        <v>5</v>
      </c>
      <c r="O16">
        <f>VLOOKUP(C16,[3]June!$C:$Z,24,FALSE)</f>
        <v>2019</v>
      </c>
    </row>
    <row r="17" spans="1:15" x14ac:dyDescent="0.25">
      <c r="A17" t="s">
        <v>75</v>
      </c>
      <c r="C17" t="s">
        <v>2068</v>
      </c>
      <c r="D17" s="23"/>
      <c r="E17">
        <v>4</v>
      </c>
      <c r="F17" t="s">
        <v>77</v>
      </c>
      <c r="I17" t="s">
        <v>79</v>
      </c>
      <c r="J17" t="s">
        <v>23</v>
      </c>
      <c r="K17">
        <v>1</v>
      </c>
      <c r="L17">
        <v>548</v>
      </c>
      <c r="M17">
        <v>0.09</v>
      </c>
      <c r="N17">
        <v>5</v>
      </c>
      <c r="O17">
        <f>VLOOKUP(C17,[3]June!$C:$Z,24,FALSE)</f>
        <v>2019</v>
      </c>
    </row>
    <row r="18" spans="1:15" x14ac:dyDescent="0.25">
      <c r="A18" t="s">
        <v>75</v>
      </c>
      <c r="C18" t="s">
        <v>2068</v>
      </c>
      <c r="E18">
        <v>9</v>
      </c>
      <c r="F18" t="s">
        <v>80</v>
      </c>
      <c r="I18" t="s">
        <v>79</v>
      </c>
      <c r="J18" t="s">
        <v>23</v>
      </c>
      <c r="K18">
        <v>1</v>
      </c>
      <c r="L18">
        <v>1007</v>
      </c>
      <c r="M18">
        <v>0.12</v>
      </c>
      <c r="N18">
        <v>15</v>
      </c>
      <c r="O18">
        <f>VLOOKUP(C18,[3]June!$C:$Z,24,FALSE)</f>
        <v>2019</v>
      </c>
    </row>
    <row r="19" spans="1:15" x14ac:dyDescent="0.25">
      <c r="A19" t="s">
        <v>75</v>
      </c>
      <c r="C19" t="s">
        <v>2068</v>
      </c>
      <c r="E19">
        <v>28</v>
      </c>
      <c r="F19" t="s">
        <v>110</v>
      </c>
      <c r="I19" t="s">
        <v>79</v>
      </c>
      <c r="J19" t="s">
        <v>23</v>
      </c>
      <c r="K19">
        <v>1</v>
      </c>
      <c r="L19">
        <v>1007</v>
      </c>
      <c r="M19">
        <v>0.12</v>
      </c>
      <c r="N19">
        <v>15</v>
      </c>
      <c r="O19">
        <f>VLOOKUP(C19,[3]June!$C:$Z,24,FALSE)</f>
        <v>2019</v>
      </c>
    </row>
    <row r="20" spans="1:15" x14ac:dyDescent="0.25">
      <c r="A20" t="s">
        <v>75</v>
      </c>
      <c r="C20" t="s">
        <v>2068</v>
      </c>
      <c r="E20">
        <v>3</v>
      </c>
      <c r="F20" t="s">
        <v>82</v>
      </c>
      <c r="I20" t="s">
        <v>79</v>
      </c>
      <c r="J20" t="s">
        <v>23</v>
      </c>
      <c r="K20">
        <v>1</v>
      </c>
      <c r="L20">
        <v>480</v>
      </c>
      <c r="M20">
        <v>0.08</v>
      </c>
      <c r="N20">
        <v>5</v>
      </c>
      <c r="O20">
        <f>VLOOKUP(C20,[3]June!$C:$Z,24,FALSE)</f>
        <v>2019</v>
      </c>
    </row>
    <row r="21" spans="1:15" x14ac:dyDescent="0.25">
      <c r="A21" t="s">
        <v>75</v>
      </c>
      <c r="C21" t="s">
        <v>2068</v>
      </c>
      <c r="E21">
        <v>7</v>
      </c>
      <c r="F21" t="s">
        <v>81</v>
      </c>
      <c r="I21" t="s">
        <v>79</v>
      </c>
      <c r="J21" t="s">
        <v>23</v>
      </c>
      <c r="K21">
        <v>3</v>
      </c>
      <c r="L21">
        <v>729</v>
      </c>
      <c r="M21">
        <v>0.12</v>
      </c>
      <c r="N21">
        <v>1</v>
      </c>
      <c r="O21">
        <f>VLOOKUP(C21,[3]June!$C:$Z,24,FALSE)</f>
        <v>2019</v>
      </c>
    </row>
    <row r="22" spans="1:15" x14ac:dyDescent="0.25">
      <c r="A22" t="s">
        <v>75</v>
      </c>
      <c r="C22" t="s">
        <v>2069</v>
      </c>
      <c r="E22">
        <v>8</v>
      </c>
      <c r="F22" t="s">
        <v>113</v>
      </c>
      <c r="I22" t="s">
        <v>79</v>
      </c>
      <c r="J22" t="s">
        <v>23</v>
      </c>
      <c r="K22">
        <v>1</v>
      </c>
      <c r="L22">
        <v>289</v>
      </c>
      <c r="M22">
        <v>0.05</v>
      </c>
      <c r="N22">
        <v>1</v>
      </c>
      <c r="O22">
        <f>VLOOKUP(C22,[3]June!$C:$Z,24,FALSE)</f>
        <v>2019</v>
      </c>
    </row>
    <row r="23" spans="1:15" x14ac:dyDescent="0.25">
      <c r="A23" t="s">
        <v>75</v>
      </c>
      <c r="C23" t="s">
        <v>2069</v>
      </c>
      <c r="E23">
        <v>22</v>
      </c>
      <c r="F23" t="s">
        <v>174</v>
      </c>
      <c r="I23" t="s">
        <v>79</v>
      </c>
      <c r="J23" t="s">
        <v>23</v>
      </c>
      <c r="K23">
        <v>5</v>
      </c>
      <c r="L23">
        <v>5035</v>
      </c>
      <c r="M23">
        <v>0.6</v>
      </c>
      <c r="N23">
        <v>15</v>
      </c>
      <c r="O23">
        <f>VLOOKUP(C23,[3]June!$C:$Z,24,FALSE)</f>
        <v>2019</v>
      </c>
    </row>
    <row r="24" spans="1:15" x14ac:dyDescent="0.25">
      <c r="A24" t="s">
        <v>75</v>
      </c>
      <c r="C24" t="s">
        <v>2069</v>
      </c>
      <c r="E24">
        <v>7</v>
      </c>
      <c r="F24" t="s">
        <v>81</v>
      </c>
      <c r="I24" t="s">
        <v>79</v>
      </c>
      <c r="J24" t="s">
        <v>23</v>
      </c>
      <c r="K24">
        <v>4</v>
      </c>
      <c r="L24">
        <v>972</v>
      </c>
      <c r="M24">
        <v>0.16</v>
      </c>
      <c r="N24">
        <v>1</v>
      </c>
      <c r="O24">
        <f>VLOOKUP(C24,[3]June!$C:$Z,24,FALSE)</f>
        <v>2019</v>
      </c>
    </row>
    <row r="25" spans="1:15" x14ac:dyDescent="0.25">
      <c r="A25" t="s">
        <v>75</v>
      </c>
      <c r="C25" t="s">
        <v>2070</v>
      </c>
      <c r="E25">
        <v>7</v>
      </c>
      <c r="F25" t="s">
        <v>81</v>
      </c>
      <c r="I25" t="s">
        <v>79</v>
      </c>
      <c r="J25" t="s">
        <v>23</v>
      </c>
      <c r="K25">
        <v>7</v>
      </c>
      <c r="L25">
        <v>1701</v>
      </c>
      <c r="M25">
        <v>0.28000000000000003</v>
      </c>
      <c r="N25">
        <v>1</v>
      </c>
      <c r="O25">
        <f>VLOOKUP(C25,[3]June!$C:$Z,24,FALSE)</f>
        <v>2019</v>
      </c>
    </row>
    <row r="26" spans="1:15" x14ac:dyDescent="0.25">
      <c r="A26" t="s">
        <v>75</v>
      </c>
      <c r="C26" t="s">
        <v>2070</v>
      </c>
      <c r="E26">
        <v>8</v>
      </c>
      <c r="F26" t="s">
        <v>113</v>
      </c>
      <c r="I26" t="s">
        <v>79</v>
      </c>
      <c r="J26" t="s">
        <v>23</v>
      </c>
      <c r="K26">
        <v>2</v>
      </c>
      <c r="L26">
        <v>578</v>
      </c>
      <c r="M26">
        <v>0.1</v>
      </c>
      <c r="N26">
        <v>1</v>
      </c>
      <c r="O26">
        <f>VLOOKUP(C26,[3]June!$C:$Z,24,FALSE)</f>
        <v>2019</v>
      </c>
    </row>
    <row r="27" spans="1:15" x14ac:dyDescent="0.25">
      <c r="A27" t="s">
        <v>75</v>
      </c>
      <c r="C27" t="s">
        <v>2070</v>
      </c>
      <c r="E27">
        <v>9</v>
      </c>
      <c r="F27" t="s">
        <v>80</v>
      </c>
      <c r="I27" t="s">
        <v>79</v>
      </c>
      <c r="J27" t="s">
        <v>23</v>
      </c>
      <c r="K27">
        <v>1</v>
      </c>
      <c r="L27">
        <v>1007</v>
      </c>
      <c r="M27">
        <v>0.12</v>
      </c>
      <c r="N27">
        <v>15</v>
      </c>
      <c r="O27">
        <f>VLOOKUP(C27,[3]June!$C:$Z,24,FALSE)</f>
        <v>2019</v>
      </c>
    </row>
    <row r="28" spans="1:15" x14ac:dyDescent="0.25">
      <c r="A28" t="s">
        <v>75</v>
      </c>
      <c r="C28" t="s">
        <v>2071</v>
      </c>
      <c r="E28">
        <v>3</v>
      </c>
      <c r="F28" t="s">
        <v>82</v>
      </c>
      <c r="I28" t="s">
        <v>79</v>
      </c>
      <c r="J28" t="s">
        <v>23</v>
      </c>
      <c r="K28">
        <v>1</v>
      </c>
      <c r="L28">
        <v>480</v>
      </c>
      <c r="M28">
        <v>0.08</v>
      </c>
      <c r="N28">
        <v>5</v>
      </c>
      <c r="O28">
        <f>VLOOKUP(C28,[3]June!$C:$Z,24,FALSE)</f>
        <v>2019</v>
      </c>
    </row>
    <row r="29" spans="1:15" x14ac:dyDescent="0.25">
      <c r="A29" t="s">
        <v>75</v>
      </c>
      <c r="C29" t="s">
        <v>2071</v>
      </c>
      <c r="E29">
        <v>4</v>
      </c>
      <c r="F29" t="s">
        <v>77</v>
      </c>
      <c r="I29" t="s">
        <v>79</v>
      </c>
      <c r="J29" t="s">
        <v>23</v>
      </c>
      <c r="K29">
        <v>1</v>
      </c>
      <c r="L29">
        <v>548</v>
      </c>
      <c r="M29">
        <v>0.09</v>
      </c>
      <c r="N29">
        <v>5</v>
      </c>
      <c r="O29">
        <f>VLOOKUP(C29,[3]June!$C:$Z,24,FALSE)</f>
        <v>2019</v>
      </c>
    </row>
    <row r="30" spans="1:15" x14ac:dyDescent="0.25">
      <c r="A30" t="s">
        <v>75</v>
      </c>
      <c r="C30" t="s">
        <v>2071</v>
      </c>
      <c r="E30">
        <v>7</v>
      </c>
      <c r="F30" t="s">
        <v>81</v>
      </c>
      <c r="I30" t="s">
        <v>79</v>
      </c>
      <c r="J30" t="s">
        <v>23</v>
      </c>
      <c r="K30">
        <v>5</v>
      </c>
      <c r="L30">
        <v>1215</v>
      </c>
      <c r="M30">
        <v>0.2</v>
      </c>
      <c r="N30">
        <v>1</v>
      </c>
      <c r="O30">
        <f>VLOOKUP(C30,[3]June!$C:$Z,24,FALSE)</f>
        <v>2019</v>
      </c>
    </row>
    <row r="31" spans="1:15" x14ac:dyDescent="0.25">
      <c r="A31" t="s">
        <v>75</v>
      </c>
      <c r="C31" t="s">
        <v>2071</v>
      </c>
      <c r="E31">
        <v>28</v>
      </c>
      <c r="F31" t="s">
        <v>110</v>
      </c>
      <c r="I31" t="s">
        <v>79</v>
      </c>
      <c r="J31" t="s">
        <v>23</v>
      </c>
      <c r="K31">
        <v>6</v>
      </c>
      <c r="L31">
        <v>6042</v>
      </c>
      <c r="M31">
        <v>0.72</v>
      </c>
      <c r="N31">
        <v>15</v>
      </c>
      <c r="O31">
        <f>VLOOKUP(C31,[3]June!$C:$Z,24,FALSE)</f>
        <v>2019</v>
      </c>
    </row>
    <row r="32" spans="1:15" x14ac:dyDescent="0.25">
      <c r="A32" t="s">
        <v>75</v>
      </c>
      <c r="C32" t="s">
        <v>2072</v>
      </c>
      <c r="E32">
        <v>3</v>
      </c>
      <c r="F32" t="s">
        <v>82</v>
      </c>
      <c r="I32" t="s">
        <v>79</v>
      </c>
      <c r="J32" t="s">
        <v>23</v>
      </c>
      <c r="K32">
        <v>2</v>
      </c>
      <c r="L32">
        <v>960</v>
      </c>
      <c r="M32">
        <v>0.16</v>
      </c>
      <c r="N32">
        <v>5</v>
      </c>
      <c r="O32">
        <f>VLOOKUP(C32,[3]June!$C:$Z,24,FALSE)</f>
        <v>2019</v>
      </c>
    </row>
    <row r="33" spans="1:15" x14ac:dyDescent="0.25">
      <c r="A33" t="s">
        <v>75</v>
      </c>
      <c r="C33" t="s">
        <v>2072</v>
      </c>
      <c r="E33">
        <v>7</v>
      </c>
      <c r="F33" t="s">
        <v>81</v>
      </c>
      <c r="I33" t="s">
        <v>79</v>
      </c>
      <c r="J33" t="s">
        <v>23</v>
      </c>
      <c r="K33">
        <v>4</v>
      </c>
      <c r="L33">
        <v>972</v>
      </c>
      <c r="M33">
        <v>0.16</v>
      </c>
      <c r="N33">
        <v>1</v>
      </c>
      <c r="O33">
        <f>VLOOKUP(C33,[3]June!$C:$Z,24,FALSE)</f>
        <v>2019</v>
      </c>
    </row>
    <row r="34" spans="1:15" x14ac:dyDescent="0.25">
      <c r="A34" t="s">
        <v>75</v>
      </c>
      <c r="C34" t="s">
        <v>2073</v>
      </c>
      <c r="E34">
        <v>8</v>
      </c>
      <c r="F34" t="s">
        <v>113</v>
      </c>
      <c r="I34" t="s">
        <v>79</v>
      </c>
      <c r="J34" t="s">
        <v>23</v>
      </c>
      <c r="K34">
        <v>2</v>
      </c>
      <c r="L34">
        <v>578</v>
      </c>
      <c r="M34">
        <v>0.1</v>
      </c>
      <c r="N34">
        <v>1</v>
      </c>
      <c r="O34">
        <f>VLOOKUP(C34,[3]June!$C:$Z,24,FALSE)</f>
        <v>2019</v>
      </c>
    </row>
    <row r="35" spans="1:15" x14ac:dyDescent="0.25">
      <c r="A35" t="s">
        <v>75</v>
      </c>
      <c r="C35" t="s">
        <v>2073</v>
      </c>
      <c r="E35">
        <v>7</v>
      </c>
      <c r="F35" t="s">
        <v>81</v>
      </c>
      <c r="I35" t="s">
        <v>79</v>
      </c>
      <c r="J35" t="s">
        <v>23</v>
      </c>
      <c r="K35">
        <v>4</v>
      </c>
      <c r="L35">
        <v>972</v>
      </c>
      <c r="M35">
        <v>0.16</v>
      </c>
      <c r="N35">
        <v>1</v>
      </c>
      <c r="O35">
        <f>VLOOKUP(C35,[3]June!$C:$Z,24,FALSE)</f>
        <v>2019</v>
      </c>
    </row>
    <row r="36" spans="1:15" x14ac:dyDescent="0.25">
      <c r="A36" t="s">
        <v>75</v>
      </c>
      <c r="C36" t="s">
        <v>2073</v>
      </c>
      <c r="E36">
        <v>28</v>
      </c>
      <c r="F36" t="s">
        <v>110</v>
      </c>
      <c r="I36" t="s">
        <v>79</v>
      </c>
      <c r="J36" t="s">
        <v>23</v>
      </c>
      <c r="K36">
        <v>4</v>
      </c>
      <c r="L36">
        <v>4028</v>
      </c>
      <c r="M36">
        <v>0.48</v>
      </c>
      <c r="N36">
        <v>15</v>
      </c>
      <c r="O36">
        <f>VLOOKUP(C36,[3]June!$C:$Z,24,FALSE)</f>
        <v>2019</v>
      </c>
    </row>
    <row r="37" spans="1:15" x14ac:dyDescent="0.25">
      <c r="A37" t="s">
        <v>75</v>
      </c>
      <c r="C37" t="s">
        <v>2073</v>
      </c>
      <c r="E37">
        <v>3</v>
      </c>
      <c r="F37" t="s">
        <v>82</v>
      </c>
      <c r="I37" t="s">
        <v>79</v>
      </c>
      <c r="J37" t="s">
        <v>23</v>
      </c>
      <c r="K37">
        <v>1</v>
      </c>
      <c r="L37">
        <v>480</v>
      </c>
      <c r="M37">
        <v>0.08</v>
      </c>
      <c r="N37">
        <v>5</v>
      </c>
      <c r="O37">
        <f>VLOOKUP(C37,[3]June!$C:$Z,24,FALSE)</f>
        <v>2019</v>
      </c>
    </row>
    <row r="38" spans="1:15" x14ac:dyDescent="0.25">
      <c r="A38" t="s">
        <v>75</v>
      </c>
      <c r="C38" t="s">
        <v>2073</v>
      </c>
      <c r="E38">
        <v>4</v>
      </c>
      <c r="F38" t="s">
        <v>77</v>
      </c>
      <c r="I38" t="s">
        <v>79</v>
      </c>
      <c r="J38" t="s">
        <v>23</v>
      </c>
      <c r="K38">
        <v>1</v>
      </c>
      <c r="L38">
        <v>548</v>
      </c>
      <c r="M38">
        <v>0.09</v>
      </c>
      <c r="N38">
        <v>5</v>
      </c>
      <c r="O38">
        <f>VLOOKUP(C38,[3]June!$C:$Z,24,FALSE)</f>
        <v>2019</v>
      </c>
    </row>
    <row r="39" spans="1:15" x14ac:dyDescent="0.25">
      <c r="A39" t="s">
        <v>75</v>
      </c>
      <c r="C39" t="s">
        <v>2074</v>
      </c>
      <c r="E39">
        <v>28</v>
      </c>
      <c r="F39" t="s">
        <v>110</v>
      </c>
      <c r="I39" t="s">
        <v>79</v>
      </c>
      <c r="J39" t="s">
        <v>23</v>
      </c>
      <c r="K39">
        <v>2</v>
      </c>
      <c r="L39">
        <v>2014</v>
      </c>
      <c r="M39">
        <v>0.24</v>
      </c>
      <c r="N39">
        <v>15</v>
      </c>
      <c r="O39">
        <f>VLOOKUP(C39,[3]June!$C:$Z,24,FALSE)</f>
        <v>2019</v>
      </c>
    </row>
    <row r="40" spans="1:15" x14ac:dyDescent="0.25">
      <c r="A40" t="s">
        <v>75</v>
      </c>
      <c r="C40" t="s">
        <v>2074</v>
      </c>
      <c r="E40">
        <v>7</v>
      </c>
      <c r="F40" t="s">
        <v>81</v>
      </c>
      <c r="I40" t="s">
        <v>79</v>
      </c>
      <c r="J40" t="s">
        <v>23</v>
      </c>
      <c r="K40">
        <v>7</v>
      </c>
      <c r="L40">
        <v>1701</v>
      </c>
      <c r="M40">
        <v>0.28000000000000003</v>
      </c>
      <c r="N40">
        <v>1</v>
      </c>
      <c r="O40">
        <f>VLOOKUP(C40,[3]June!$C:$Z,24,FALSE)</f>
        <v>2019</v>
      </c>
    </row>
    <row r="41" spans="1:15" x14ac:dyDescent="0.25">
      <c r="A41" t="s">
        <v>75</v>
      </c>
      <c r="C41" t="s">
        <v>2074</v>
      </c>
      <c r="E41">
        <v>3</v>
      </c>
      <c r="F41" t="s">
        <v>82</v>
      </c>
      <c r="I41" t="s">
        <v>79</v>
      </c>
      <c r="J41" t="s">
        <v>23</v>
      </c>
      <c r="K41">
        <v>1</v>
      </c>
      <c r="L41">
        <v>480</v>
      </c>
      <c r="M41">
        <v>0.08</v>
      </c>
      <c r="N41">
        <v>5</v>
      </c>
      <c r="O41">
        <f>VLOOKUP(C41,[3]June!$C:$Z,24,FALSE)</f>
        <v>2019</v>
      </c>
    </row>
    <row r="42" spans="1:15" x14ac:dyDescent="0.25">
      <c r="A42" t="s">
        <v>75</v>
      </c>
      <c r="C42" t="s">
        <v>2074</v>
      </c>
      <c r="E42">
        <v>8</v>
      </c>
      <c r="F42" t="s">
        <v>113</v>
      </c>
      <c r="I42" t="s">
        <v>79</v>
      </c>
      <c r="J42" t="s">
        <v>23</v>
      </c>
      <c r="K42">
        <v>2</v>
      </c>
      <c r="L42">
        <v>578</v>
      </c>
      <c r="M42">
        <v>0.1</v>
      </c>
      <c r="N42">
        <v>1</v>
      </c>
      <c r="O42">
        <f>VLOOKUP(C42,[3]June!$C:$Z,24,FALSE)</f>
        <v>2019</v>
      </c>
    </row>
    <row r="43" spans="1:15" x14ac:dyDescent="0.25">
      <c r="A43" t="s">
        <v>75</v>
      </c>
      <c r="C43" t="s">
        <v>2075</v>
      </c>
      <c r="E43">
        <v>3</v>
      </c>
      <c r="F43" t="s">
        <v>82</v>
      </c>
      <c r="I43" t="s">
        <v>79</v>
      </c>
      <c r="J43" t="s">
        <v>23</v>
      </c>
      <c r="K43">
        <v>1</v>
      </c>
      <c r="L43">
        <v>480</v>
      </c>
      <c r="M43">
        <v>0.08</v>
      </c>
      <c r="N43">
        <v>5</v>
      </c>
      <c r="O43">
        <f>VLOOKUP(C43,[3]June!$C:$Z,24,FALSE)</f>
        <v>2019</v>
      </c>
    </row>
    <row r="44" spans="1:15" x14ac:dyDescent="0.25">
      <c r="A44" t="s">
        <v>75</v>
      </c>
      <c r="C44" t="s">
        <v>2075</v>
      </c>
      <c r="E44">
        <v>7</v>
      </c>
      <c r="F44" t="s">
        <v>81</v>
      </c>
      <c r="I44" t="s">
        <v>79</v>
      </c>
      <c r="J44" t="s">
        <v>23</v>
      </c>
      <c r="K44">
        <v>2</v>
      </c>
      <c r="L44">
        <v>486</v>
      </c>
      <c r="M44">
        <v>0.08</v>
      </c>
      <c r="N44">
        <v>1</v>
      </c>
      <c r="O44">
        <f>VLOOKUP(C44,[3]June!$C:$Z,24,FALSE)</f>
        <v>2019</v>
      </c>
    </row>
    <row r="45" spans="1:15" x14ac:dyDescent="0.25">
      <c r="A45" t="s">
        <v>75</v>
      </c>
      <c r="C45" t="s">
        <v>2075</v>
      </c>
      <c r="E45">
        <v>28</v>
      </c>
      <c r="F45" t="s">
        <v>110</v>
      </c>
      <c r="I45" t="s">
        <v>79</v>
      </c>
      <c r="J45" t="s">
        <v>23</v>
      </c>
      <c r="K45">
        <v>1</v>
      </c>
      <c r="L45">
        <v>1007</v>
      </c>
      <c r="M45">
        <v>0.12</v>
      </c>
      <c r="N45">
        <v>15</v>
      </c>
      <c r="O45">
        <f>VLOOKUP(C45,[3]June!$C:$Z,24,FALSE)</f>
        <v>2019</v>
      </c>
    </row>
    <row r="46" spans="1:15" x14ac:dyDescent="0.25">
      <c r="A46" t="s">
        <v>75</v>
      </c>
      <c r="C46" t="s">
        <v>2076</v>
      </c>
      <c r="E46">
        <v>28</v>
      </c>
      <c r="F46" t="s">
        <v>110</v>
      </c>
      <c r="I46" t="s">
        <v>79</v>
      </c>
      <c r="J46" t="s">
        <v>23</v>
      </c>
      <c r="K46">
        <v>10</v>
      </c>
      <c r="L46">
        <v>10070</v>
      </c>
      <c r="M46">
        <v>1.2</v>
      </c>
      <c r="N46">
        <v>15</v>
      </c>
      <c r="O46">
        <f>VLOOKUP(C46,[3]June!$C:$Z,24,FALSE)</f>
        <v>2019</v>
      </c>
    </row>
    <row r="47" spans="1:15" x14ac:dyDescent="0.25">
      <c r="A47" t="s">
        <v>75</v>
      </c>
      <c r="C47" t="s">
        <v>2076</v>
      </c>
      <c r="E47">
        <v>4</v>
      </c>
      <c r="F47" t="s">
        <v>77</v>
      </c>
      <c r="I47" t="s">
        <v>79</v>
      </c>
      <c r="J47" t="s">
        <v>23</v>
      </c>
      <c r="K47">
        <v>2</v>
      </c>
      <c r="L47">
        <v>1096</v>
      </c>
      <c r="M47">
        <v>0.18</v>
      </c>
      <c r="N47">
        <v>5</v>
      </c>
      <c r="O47">
        <f>VLOOKUP(C47,[3]June!$C:$Z,24,FALSE)</f>
        <v>2019</v>
      </c>
    </row>
    <row r="48" spans="1:15" x14ac:dyDescent="0.25">
      <c r="A48" t="s">
        <v>75</v>
      </c>
      <c r="C48" t="s">
        <v>2077</v>
      </c>
      <c r="E48">
        <v>9</v>
      </c>
      <c r="F48" t="s">
        <v>80</v>
      </c>
      <c r="I48" t="s">
        <v>79</v>
      </c>
      <c r="J48" t="s">
        <v>23</v>
      </c>
      <c r="K48">
        <v>1</v>
      </c>
      <c r="L48">
        <v>1007</v>
      </c>
      <c r="M48">
        <v>0.12</v>
      </c>
      <c r="N48">
        <v>15</v>
      </c>
      <c r="O48">
        <f>VLOOKUP(C48,[3]June!$C:$Z,24,FALSE)</f>
        <v>2019</v>
      </c>
    </row>
    <row r="49" spans="1:15" x14ac:dyDescent="0.25">
      <c r="A49" t="s">
        <v>75</v>
      </c>
      <c r="C49" t="s">
        <v>2077</v>
      </c>
      <c r="E49">
        <v>7</v>
      </c>
      <c r="F49" t="s">
        <v>81</v>
      </c>
      <c r="I49" t="s">
        <v>79</v>
      </c>
      <c r="J49" t="s">
        <v>23</v>
      </c>
      <c r="K49">
        <v>6</v>
      </c>
      <c r="L49">
        <v>1458</v>
      </c>
      <c r="M49">
        <v>0.24</v>
      </c>
      <c r="N49">
        <v>1</v>
      </c>
      <c r="O49">
        <f>VLOOKUP(C49,[3]June!$C:$Z,24,FALSE)</f>
        <v>2019</v>
      </c>
    </row>
    <row r="50" spans="1:15" x14ac:dyDescent="0.25">
      <c r="A50" t="s">
        <v>75</v>
      </c>
      <c r="C50" t="s">
        <v>2077</v>
      </c>
      <c r="E50">
        <v>10</v>
      </c>
      <c r="F50" t="s">
        <v>118</v>
      </c>
      <c r="I50" t="s">
        <v>79</v>
      </c>
      <c r="J50" t="s">
        <v>23</v>
      </c>
      <c r="K50">
        <v>1</v>
      </c>
      <c r="L50">
        <v>1007</v>
      </c>
      <c r="M50">
        <v>0.12</v>
      </c>
      <c r="N50">
        <v>15</v>
      </c>
      <c r="O50">
        <f>VLOOKUP(C50,[3]June!$C:$Z,24,FALSE)</f>
        <v>2019</v>
      </c>
    </row>
    <row r="51" spans="1:15" x14ac:dyDescent="0.25">
      <c r="A51" t="s">
        <v>75</v>
      </c>
      <c r="C51" t="s">
        <v>2077</v>
      </c>
      <c r="E51">
        <v>3</v>
      </c>
      <c r="F51" t="s">
        <v>82</v>
      </c>
      <c r="I51" t="s">
        <v>79</v>
      </c>
      <c r="J51" t="s">
        <v>23</v>
      </c>
      <c r="K51">
        <v>1</v>
      </c>
      <c r="L51">
        <v>480</v>
      </c>
      <c r="M51">
        <v>0.08</v>
      </c>
      <c r="N51">
        <v>5</v>
      </c>
      <c r="O51">
        <f>VLOOKUP(C51,[3]June!$C:$Z,24,FALSE)</f>
        <v>2019</v>
      </c>
    </row>
    <row r="52" spans="1:15" x14ac:dyDescent="0.25">
      <c r="A52" t="s">
        <v>75</v>
      </c>
      <c r="C52" t="s">
        <v>2077</v>
      </c>
      <c r="E52">
        <v>28</v>
      </c>
      <c r="F52" t="s">
        <v>110</v>
      </c>
      <c r="I52" t="s">
        <v>79</v>
      </c>
      <c r="J52" t="s">
        <v>23</v>
      </c>
      <c r="K52">
        <v>2</v>
      </c>
      <c r="L52">
        <v>2014</v>
      </c>
      <c r="M52">
        <v>0.24</v>
      </c>
      <c r="N52">
        <v>15</v>
      </c>
      <c r="O52">
        <f>VLOOKUP(C52,[3]June!$C:$Z,24,FALSE)</f>
        <v>2019</v>
      </c>
    </row>
    <row r="53" spans="1:15" x14ac:dyDescent="0.25">
      <c r="A53" t="s">
        <v>75</v>
      </c>
      <c r="C53" t="s">
        <v>2078</v>
      </c>
      <c r="E53">
        <v>9</v>
      </c>
      <c r="F53" t="s">
        <v>80</v>
      </c>
      <c r="I53" t="s">
        <v>79</v>
      </c>
      <c r="J53" t="s">
        <v>23</v>
      </c>
      <c r="K53">
        <v>2</v>
      </c>
      <c r="L53">
        <v>2014</v>
      </c>
      <c r="M53">
        <v>0.24</v>
      </c>
      <c r="N53">
        <v>15</v>
      </c>
      <c r="O53">
        <f>VLOOKUP(C53,[3]June!$C:$Z,24,FALSE)</f>
        <v>2019</v>
      </c>
    </row>
    <row r="54" spans="1:15" x14ac:dyDescent="0.25">
      <c r="A54" t="s">
        <v>75</v>
      </c>
      <c r="C54" t="s">
        <v>2078</v>
      </c>
      <c r="E54">
        <v>7</v>
      </c>
      <c r="F54" t="s">
        <v>81</v>
      </c>
      <c r="I54" t="s">
        <v>79</v>
      </c>
      <c r="J54" t="s">
        <v>23</v>
      </c>
      <c r="K54">
        <v>2</v>
      </c>
      <c r="L54">
        <v>486</v>
      </c>
      <c r="M54">
        <v>0.08</v>
      </c>
      <c r="N54">
        <v>1</v>
      </c>
      <c r="O54">
        <f>VLOOKUP(C54,[3]June!$C:$Z,24,FALSE)</f>
        <v>2019</v>
      </c>
    </row>
    <row r="55" spans="1:15" x14ac:dyDescent="0.25">
      <c r="A55" t="s">
        <v>75</v>
      </c>
      <c r="C55" t="s">
        <v>2079</v>
      </c>
      <c r="E55">
        <v>3</v>
      </c>
      <c r="F55" t="s">
        <v>82</v>
      </c>
      <c r="I55" t="s">
        <v>79</v>
      </c>
      <c r="J55" t="s">
        <v>23</v>
      </c>
      <c r="K55">
        <v>1</v>
      </c>
      <c r="L55">
        <v>480</v>
      </c>
      <c r="M55">
        <v>0.08</v>
      </c>
      <c r="N55">
        <v>5</v>
      </c>
      <c r="O55">
        <f>VLOOKUP(C55,[3]June!$C:$Z,24,FALSE)</f>
        <v>2019</v>
      </c>
    </row>
    <row r="56" spans="1:15" x14ac:dyDescent="0.25">
      <c r="A56" t="s">
        <v>75</v>
      </c>
      <c r="C56" t="s">
        <v>2079</v>
      </c>
      <c r="E56">
        <v>9</v>
      </c>
      <c r="F56" t="s">
        <v>80</v>
      </c>
      <c r="I56" t="s">
        <v>79</v>
      </c>
      <c r="J56" t="s">
        <v>23</v>
      </c>
      <c r="K56">
        <v>2</v>
      </c>
      <c r="L56">
        <v>2014</v>
      </c>
      <c r="M56">
        <v>0.24</v>
      </c>
      <c r="N56">
        <v>15</v>
      </c>
      <c r="O56">
        <f>VLOOKUP(C56,[3]June!$C:$Z,24,FALSE)</f>
        <v>2019</v>
      </c>
    </row>
    <row r="57" spans="1:15" x14ac:dyDescent="0.25">
      <c r="A57" t="s">
        <v>75</v>
      </c>
      <c r="C57" t="s">
        <v>2079</v>
      </c>
      <c r="E57">
        <v>28</v>
      </c>
      <c r="F57" t="s">
        <v>110</v>
      </c>
      <c r="I57" t="s">
        <v>79</v>
      </c>
      <c r="J57" t="s">
        <v>23</v>
      </c>
      <c r="K57">
        <v>2</v>
      </c>
      <c r="L57">
        <v>2014</v>
      </c>
      <c r="M57">
        <v>0.24</v>
      </c>
      <c r="N57">
        <v>15</v>
      </c>
      <c r="O57">
        <f>VLOOKUP(C57,[3]June!$C:$Z,24,FALSE)</f>
        <v>2019</v>
      </c>
    </row>
    <row r="58" spans="1:15" x14ac:dyDescent="0.25">
      <c r="A58" t="s">
        <v>75</v>
      </c>
      <c r="C58" t="s">
        <v>2079</v>
      </c>
      <c r="E58">
        <v>22</v>
      </c>
      <c r="F58" t="s">
        <v>174</v>
      </c>
      <c r="I58" t="s">
        <v>79</v>
      </c>
      <c r="J58" t="s">
        <v>23</v>
      </c>
      <c r="K58">
        <v>2</v>
      </c>
      <c r="L58">
        <v>2014</v>
      </c>
      <c r="M58">
        <v>0.24</v>
      </c>
      <c r="N58">
        <v>15</v>
      </c>
      <c r="O58">
        <f>VLOOKUP(C58,[3]June!$C:$Z,24,FALSE)</f>
        <v>2019</v>
      </c>
    </row>
    <row r="59" spans="1:15" x14ac:dyDescent="0.25">
      <c r="A59" t="s">
        <v>75</v>
      </c>
      <c r="C59" t="s">
        <v>2079</v>
      </c>
      <c r="E59">
        <v>8</v>
      </c>
      <c r="F59" t="s">
        <v>113</v>
      </c>
      <c r="I59" t="s">
        <v>79</v>
      </c>
      <c r="J59" t="s">
        <v>23</v>
      </c>
      <c r="K59">
        <v>2</v>
      </c>
      <c r="L59">
        <v>578</v>
      </c>
      <c r="M59">
        <v>0.1</v>
      </c>
      <c r="N59">
        <v>1</v>
      </c>
      <c r="O59">
        <f>VLOOKUP(C59,[3]June!$C:$Z,24,FALSE)</f>
        <v>2019</v>
      </c>
    </row>
    <row r="60" spans="1:15" x14ac:dyDescent="0.25">
      <c r="A60" t="s">
        <v>75</v>
      </c>
      <c r="C60" t="s">
        <v>2079</v>
      </c>
      <c r="E60">
        <v>7</v>
      </c>
      <c r="F60" t="s">
        <v>81</v>
      </c>
      <c r="I60" t="s">
        <v>79</v>
      </c>
      <c r="J60" t="s">
        <v>23</v>
      </c>
      <c r="K60">
        <v>8</v>
      </c>
      <c r="L60">
        <v>1944</v>
      </c>
      <c r="M60">
        <v>0.32</v>
      </c>
      <c r="N60">
        <v>1</v>
      </c>
      <c r="O60">
        <f>VLOOKUP(C60,[3]June!$C:$Z,24,FALSE)</f>
        <v>2019</v>
      </c>
    </row>
    <row r="61" spans="1:15" x14ac:dyDescent="0.25">
      <c r="A61" t="s">
        <v>75</v>
      </c>
      <c r="C61" t="s">
        <v>2080</v>
      </c>
      <c r="E61">
        <v>9</v>
      </c>
      <c r="F61" t="s">
        <v>80</v>
      </c>
      <c r="I61" t="s">
        <v>79</v>
      </c>
      <c r="J61" t="s">
        <v>23</v>
      </c>
      <c r="K61">
        <v>1</v>
      </c>
      <c r="L61">
        <v>1007</v>
      </c>
      <c r="M61">
        <v>0.12</v>
      </c>
      <c r="N61">
        <v>15</v>
      </c>
      <c r="O61">
        <f>VLOOKUP(C61,[3]June!$C:$Z,24,FALSE)</f>
        <v>2019</v>
      </c>
    </row>
    <row r="62" spans="1:15" x14ac:dyDescent="0.25">
      <c r="A62" t="s">
        <v>75</v>
      </c>
      <c r="C62" t="s">
        <v>2080</v>
      </c>
      <c r="E62">
        <v>3</v>
      </c>
      <c r="F62" t="s">
        <v>82</v>
      </c>
      <c r="I62" t="s">
        <v>79</v>
      </c>
      <c r="J62" t="s">
        <v>23</v>
      </c>
      <c r="K62">
        <v>1</v>
      </c>
      <c r="L62">
        <v>480</v>
      </c>
      <c r="M62">
        <v>0.08</v>
      </c>
      <c r="N62">
        <v>5</v>
      </c>
      <c r="O62">
        <f>VLOOKUP(C62,[3]June!$C:$Z,24,FALSE)</f>
        <v>2019</v>
      </c>
    </row>
    <row r="63" spans="1:15" x14ac:dyDescent="0.25">
      <c r="A63" t="s">
        <v>75</v>
      </c>
      <c r="C63" t="s">
        <v>2080</v>
      </c>
      <c r="E63">
        <v>7</v>
      </c>
      <c r="F63" t="s">
        <v>81</v>
      </c>
      <c r="I63" t="s">
        <v>79</v>
      </c>
      <c r="J63" t="s">
        <v>23</v>
      </c>
      <c r="K63">
        <v>1</v>
      </c>
      <c r="L63">
        <v>243</v>
      </c>
      <c r="M63">
        <v>0.04</v>
      </c>
      <c r="N63">
        <v>1</v>
      </c>
      <c r="O63">
        <f>VLOOKUP(C63,[3]June!$C:$Z,24,FALSE)</f>
        <v>2019</v>
      </c>
    </row>
    <row r="64" spans="1:15" x14ac:dyDescent="0.25">
      <c r="A64" t="s">
        <v>75</v>
      </c>
      <c r="C64" t="s">
        <v>2080</v>
      </c>
      <c r="E64">
        <v>4</v>
      </c>
      <c r="F64" t="s">
        <v>77</v>
      </c>
      <c r="I64" t="s">
        <v>79</v>
      </c>
      <c r="J64" t="s">
        <v>23</v>
      </c>
      <c r="K64">
        <v>1</v>
      </c>
      <c r="L64">
        <v>548</v>
      </c>
      <c r="M64">
        <v>0.09</v>
      </c>
      <c r="N64">
        <v>5</v>
      </c>
      <c r="O64">
        <f>VLOOKUP(C64,[3]June!$C:$Z,24,FALSE)</f>
        <v>2019</v>
      </c>
    </row>
    <row r="65" spans="1:15" x14ac:dyDescent="0.25">
      <c r="A65" t="s">
        <v>75</v>
      </c>
      <c r="C65" t="s">
        <v>2081</v>
      </c>
      <c r="E65">
        <v>3</v>
      </c>
      <c r="F65" t="s">
        <v>82</v>
      </c>
      <c r="I65" t="s">
        <v>79</v>
      </c>
      <c r="J65" t="s">
        <v>23</v>
      </c>
      <c r="K65">
        <v>7</v>
      </c>
      <c r="L65">
        <v>3360</v>
      </c>
      <c r="M65">
        <v>0.56000000000000005</v>
      </c>
      <c r="N65">
        <v>5</v>
      </c>
      <c r="O65">
        <f>VLOOKUP(C65,[3]June!$C:$Z,24,FALSE)</f>
        <v>2019</v>
      </c>
    </row>
    <row r="66" spans="1:15" x14ac:dyDescent="0.25">
      <c r="A66" t="s">
        <v>75</v>
      </c>
      <c r="C66" t="s">
        <v>2082</v>
      </c>
      <c r="E66">
        <v>9</v>
      </c>
      <c r="F66" t="s">
        <v>80</v>
      </c>
      <c r="I66" t="s">
        <v>79</v>
      </c>
      <c r="J66" t="s">
        <v>23</v>
      </c>
      <c r="K66">
        <v>3</v>
      </c>
      <c r="L66">
        <v>3021</v>
      </c>
      <c r="M66">
        <v>0.36</v>
      </c>
      <c r="N66">
        <v>15</v>
      </c>
      <c r="O66">
        <f>VLOOKUP(C66,[3]June!$C:$Z,24,FALSE)</f>
        <v>2019</v>
      </c>
    </row>
    <row r="67" spans="1:15" x14ac:dyDescent="0.25">
      <c r="A67" t="s">
        <v>75</v>
      </c>
      <c r="C67" t="s">
        <v>2082</v>
      </c>
      <c r="E67">
        <v>4</v>
      </c>
      <c r="F67" t="s">
        <v>77</v>
      </c>
      <c r="I67" t="s">
        <v>79</v>
      </c>
      <c r="J67" t="s">
        <v>23</v>
      </c>
      <c r="K67">
        <v>1</v>
      </c>
      <c r="L67">
        <v>548</v>
      </c>
      <c r="M67">
        <v>0.09</v>
      </c>
      <c r="N67">
        <v>5</v>
      </c>
      <c r="O67">
        <f>VLOOKUP(C67,[3]June!$C:$Z,24,FALSE)</f>
        <v>2019</v>
      </c>
    </row>
    <row r="68" spans="1:15" x14ac:dyDescent="0.25">
      <c r="A68" t="s">
        <v>75</v>
      </c>
      <c r="C68" t="s">
        <v>2082</v>
      </c>
      <c r="E68">
        <v>28</v>
      </c>
      <c r="F68" t="s">
        <v>110</v>
      </c>
      <c r="I68" t="s">
        <v>79</v>
      </c>
      <c r="J68" t="s">
        <v>23</v>
      </c>
      <c r="K68">
        <v>4</v>
      </c>
      <c r="L68">
        <v>4028</v>
      </c>
      <c r="M68">
        <v>0.48</v>
      </c>
      <c r="N68">
        <v>15</v>
      </c>
      <c r="O68">
        <f>VLOOKUP(C68,[3]June!$C:$Z,24,FALSE)</f>
        <v>2019</v>
      </c>
    </row>
    <row r="69" spans="1:15" x14ac:dyDescent="0.25">
      <c r="A69" t="s">
        <v>75</v>
      </c>
      <c r="C69" t="s">
        <v>2082</v>
      </c>
      <c r="E69">
        <v>3</v>
      </c>
      <c r="F69" t="s">
        <v>82</v>
      </c>
      <c r="I69" t="s">
        <v>79</v>
      </c>
      <c r="J69" t="s">
        <v>23</v>
      </c>
      <c r="K69">
        <v>1</v>
      </c>
      <c r="L69">
        <v>480</v>
      </c>
      <c r="M69">
        <v>0.08</v>
      </c>
      <c r="N69">
        <v>5</v>
      </c>
      <c r="O69">
        <f>VLOOKUP(C69,[3]June!$C:$Z,24,FALSE)</f>
        <v>2019</v>
      </c>
    </row>
    <row r="70" spans="1:15" x14ac:dyDescent="0.25">
      <c r="A70" t="s">
        <v>75</v>
      </c>
      <c r="C70" t="s">
        <v>2082</v>
      </c>
      <c r="E70">
        <v>8</v>
      </c>
      <c r="F70" t="s">
        <v>113</v>
      </c>
      <c r="I70" t="s">
        <v>79</v>
      </c>
      <c r="J70" t="s">
        <v>23</v>
      </c>
      <c r="K70">
        <v>3</v>
      </c>
      <c r="L70">
        <v>867</v>
      </c>
      <c r="M70">
        <v>0.15</v>
      </c>
      <c r="N70">
        <v>1</v>
      </c>
      <c r="O70">
        <f>VLOOKUP(C70,[3]June!$C:$Z,24,FALSE)</f>
        <v>2019</v>
      </c>
    </row>
    <row r="71" spans="1:15" x14ac:dyDescent="0.25">
      <c r="A71" t="s">
        <v>75</v>
      </c>
      <c r="C71" t="s">
        <v>2082</v>
      </c>
      <c r="E71">
        <v>7</v>
      </c>
      <c r="F71" t="s">
        <v>81</v>
      </c>
      <c r="I71" t="s">
        <v>79</v>
      </c>
      <c r="J71" t="s">
        <v>23</v>
      </c>
      <c r="K71">
        <v>8</v>
      </c>
      <c r="L71">
        <v>1944</v>
      </c>
      <c r="M71">
        <v>0.32</v>
      </c>
      <c r="N71">
        <v>1</v>
      </c>
      <c r="O71">
        <f>VLOOKUP(C71,[3]June!$C:$Z,24,FALSE)</f>
        <v>2019</v>
      </c>
    </row>
    <row r="72" spans="1:15" x14ac:dyDescent="0.25">
      <c r="A72" t="s">
        <v>75</v>
      </c>
      <c r="C72" t="s">
        <v>2083</v>
      </c>
      <c r="E72">
        <v>7</v>
      </c>
      <c r="F72" t="s">
        <v>81</v>
      </c>
      <c r="I72" t="s">
        <v>79</v>
      </c>
      <c r="J72" t="s">
        <v>23</v>
      </c>
      <c r="K72">
        <v>1</v>
      </c>
      <c r="L72">
        <v>243</v>
      </c>
      <c r="M72">
        <v>0.04</v>
      </c>
      <c r="N72">
        <v>1</v>
      </c>
      <c r="O72">
        <f>VLOOKUP(C72,[3]June!$C:$Z,24,FALSE)</f>
        <v>2019</v>
      </c>
    </row>
    <row r="73" spans="1:15" x14ac:dyDescent="0.25">
      <c r="A73" t="s">
        <v>75</v>
      </c>
      <c r="C73" t="s">
        <v>2083</v>
      </c>
      <c r="E73">
        <v>3</v>
      </c>
      <c r="F73" t="s">
        <v>82</v>
      </c>
      <c r="I73" t="s">
        <v>79</v>
      </c>
      <c r="J73" t="s">
        <v>23</v>
      </c>
      <c r="K73">
        <v>1</v>
      </c>
      <c r="L73">
        <v>480</v>
      </c>
      <c r="M73">
        <v>0.08</v>
      </c>
      <c r="N73">
        <v>5</v>
      </c>
      <c r="O73">
        <f>VLOOKUP(C73,[3]June!$C:$Z,24,FALSE)</f>
        <v>2019</v>
      </c>
    </row>
    <row r="74" spans="1:15" x14ac:dyDescent="0.25">
      <c r="A74" t="s">
        <v>75</v>
      </c>
      <c r="C74" t="s">
        <v>2083</v>
      </c>
      <c r="E74">
        <v>28</v>
      </c>
      <c r="F74" t="s">
        <v>110</v>
      </c>
      <c r="I74" t="s">
        <v>79</v>
      </c>
      <c r="J74" t="s">
        <v>23</v>
      </c>
      <c r="K74">
        <v>2</v>
      </c>
      <c r="L74">
        <v>2014</v>
      </c>
      <c r="M74">
        <v>0.24</v>
      </c>
      <c r="N74">
        <v>15</v>
      </c>
      <c r="O74">
        <f>VLOOKUP(C74,[3]June!$C:$Z,24,FALSE)</f>
        <v>2019</v>
      </c>
    </row>
    <row r="75" spans="1:15" x14ac:dyDescent="0.25">
      <c r="A75" t="s">
        <v>75</v>
      </c>
      <c r="C75" t="s">
        <v>2083</v>
      </c>
      <c r="E75">
        <v>8</v>
      </c>
      <c r="F75" t="s">
        <v>113</v>
      </c>
      <c r="I75" t="s">
        <v>79</v>
      </c>
      <c r="J75" t="s">
        <v>23</v>
      </c>
      <c r="K75">
        <v>2</v>
      </c>
      <c r="L75">
        <v>578</v>
      </c>
      <c r="M75">
        <v>0.1</v>
      </c>
      <c r="N75">
        <v>1</v>
      </c>
      <c r="O75">
        <f>VLOOKUP(C75,[3]June!$C:$Z,24,FALSE)</f>
        <v>2019</v>
      </c>
    </row>
    <row r="76" spans="1:15" x14ac:dyDescent="0.25">
      <c r="A76" t="s">
        <v>75</v>
      </c>
      <c r="C76" t="s">
        <v>2083</v>
      </c>
      <c r="E76">
        <v>4</v>
      </c>
      <c r="F76" t="s">
        <v>77</v>
      </c>
      <c r="I76" t="s">
        <v>79</v>
      </c>
      <c r="J76" t="s">
        <v>23</v>
      </c>
      <c r="K76">
        <v>1</v>
      </c>
      <c r="L76">
        <v>548</v>
      </c>
      <c r="M76">
        <v>0.09</v>
      </c>
      <c r="N76">
        <v>5</v>
      </c>
      <c r="O76">
        <f>VLOOKUP(C76,[3]June!$C:$Z,24,FALSE)</f>
        <v>2019</v>
      </c>
    </row>
    <row r="77" spans="1:15" x14ac:dyDescent="0.25">
      <c r="A77" t="s">
        <v>75</v>
      </c>
      <c r="C77" t="s">
        <v>2084</v>
      </c>
      <c r="E77">
        <v>28</v>
      </c>
      <c r="F77" t="s">
        <v>110</v>
      </c>
      <c r="I77" t="s">
        <v>79</v>
      </c>
      <c r="J77" t="s">
        <v>23</v>
      </c>
      <c r="K77">
        <v>1</v>
      </c>
      <c r="L77">
        <v>1007</v>
      </c>
      <c r="M77">
        <v>0.12</v>
      </c>
      <c r="N77">
        <v>15</v>
      </c>
      <c r="O77">
        <f>VLOOKUP(C77,[3]June!$C:$Z,24,FALSE)</f>
        <v>2019</v>
      </c>
    </row>
    <row r="78" spans="1:15" x14ac:dyDescent="0.25">
      <c r="A78" t="s">
        <v>75</v>
      </c>
      <c r="C78" t="s">
        <v>2084</v>
      </c>
      <c r="E78">
        <v>3</v>
      </c>
      <c r="F78" t="s">
        <v>82</v>
      </c>
      <c r="I78" t="s">
        <v>79</v>
      </c>
      <c r="J78" t="s">
        <v>23</v>
      </c>
      <c r="K78">
        <v>1</v>
      </c>
      <c r="L78">
        <v>480</v>
      </c>
      <c r="M78">
        <v>0.08</v>
      </c>
      <c r="N78">
        <v>5</v>
      </c>
      <c r="O78">
        <f>VLOOKUP(C78,[3]June!$C:$Z,24,FALSE)</f>
        <v>2019</v>
      </c>
    </row>
    <row r="79" spans="1:15" x14ac:dyDescent="0.25">
      <c r="A79" t="s">
        <v>75</v>
      </c>
      <c r="C79" t="s">
        <v>2084</v>
      </c>
      <c r="E79">
        <v>7</v>
      </c>
      <c r="F79" t="s">
        <v>81</v>
      </c>
      <c r="I79" t="s">
        <v>79</v>
      </c>
      <c r="J79" t="s">
        <v>23</v>
      </c>
      <c r="K79">
        <v>3</v>
      </c>
      <c r="L79">
        <v>729</v>
      </c>
      <c r="M79">
        <v>0.12</v>
      </c>
      <c r="N79">
        <v>1</v>
      </c>
      <c r="O79">
        <f>VLOOKUP(C79,[3]June!$C:$Z,24,FALSE)</f>
        <v>2019</v>
      </c>
    </row>
    <row r="80" spans="1:15" x14ac:dyDescent="0.25">
      <c r="A80" t="s">
        <v>75</v>
      </c>
      <c r="C80" t="s">
        <v>2084</v>
      </c>
      <c r="E80">
        <v>9</v>
      </c>
      <c r="F80" t="s">
        <v>80</v>
      </c>
      <c r="I80" t="s">
        <v>79</v>
      </c>
      <c r="J80" t="s">
        <v>23</v>
      </c>
      <c r="K80">
        <v>3</v>
      </c>
      <c r="L80">
        <v>3021</v>
      </c>
      <c r="M80">
        <v>0.36</v>
      </c>
      <c r="N80">
        <v>15</v>
      </c>
      <c r="O80">
        <f>VLOOKUP(C80,[3]June!$C:$Z,24,FALSE)</f>
        <v>2019</v>
      </c>
    </row>
    <row r="81" spans="1:15" x14ac:dyDescent="0.25">
      <c r="A81" t="s">
        <v>75</v>
      </c>
      <c r="C81" t="s">
        <v>2085</v>
      </c>
      <c r="E81">
        <v>7</v>
      </c>
      <c r="F81" t="s">
        <v>81</v>
      </c>
      <c r="I81" t="s">
        <v>79</v>
      </c>
      <c r="J81" t="s">
        <v>23</v>
      </c>
      <c r="K81">
        <v>6</v>
      </c>
      <c r="L81">
        <v>1458</v>
      </c>
      <c r="M81">
        <v>0.24</v>
      </c>
      <c r="N81">
        <v>1</v>
      </c>
      <c r="O81">
        <f>VLOOKUP(C81,[3]June!$C:$Z,24,FALSE)</f>
        <v>2019</v>
      </c>
    </row>
    <row r="82" spans="1:15" x14ac:dyDescent="0.25">
      <c r="A82" t="s">
        <v>75</v>
      </c>
      <c r="C82" t="s">
        <v>2085</v>
      </c>
      <c r="E82">
        <v>28</v>
      </c>
      <c r="F82" t="s">
        <v>110</v>
      </c>
      <c r="I82" t="s">
        <v>79</v>
      </c>
      <c r="J82" t="s">
        <v>23</v>
      </c>
      <c r="K82">
        <v>1</v>
      </c>
      <c r="L82">
        <v>1007</v>
      </c>
      <c r="M82">
        <v>0.12</v>
      </c>
      <c r="N82">
        <v>15</v>
      </c>
      <c r="O82">
        <f>VLOOKUP(C82,[3]June!$C:$Z,24,FALSE)</f>
        <v>2019</v>
      </c>
    </row>
    <row r="83" spans="1:15" x14ac:dyDescent="0.25">
      <c r="A83" t="s">
        <v>75</v>
      </c>
      <c r="C83" t="s">
        <v>2085</v>
      </c>
      <c r="E83">
        <v>3</v>
      </c>
      <c r="F83" t="s">
        <v>82</v>
      </c>
      <c r="I83" t="s">
        <v>79</v>
      </c>
      <c r="J83" t="s">
        <v>23</v>
      </c>
      <c r="K83">
        <v>1</v>
      </c>
      <c r="L83">
        <v>480</v>
      </c>
      <c r="M83">
        <v>0.08</v>
      </c>
      <c r="N83">
        <v>5</v>
      </c>
      <c r="O83">
        <f>VLOOKUP(C83,[3]June!$C:$Z,24,FALSE)</f>
        <v>2019</v>
      </c>
    </row>
    <row r="84" spans="1:15" x14ac:dyDescent="0.25">
      <c r="A84" t="s">
        <v>75</v>
      </c>
      <c r="C84" t="s">
        <v>2085</v>
      </c>
      <c r="E84">
        <v>9</v>
      </c>
      <c r="F84" t="s">
        <v>80</v>
      </c>
      <c r="I84" t="s">
        <v>79</v>
      </c>
      <c r="J84" t="s">
        <v>23</v>
      </c>
      <c r="K84">
        <v>6</v>
      </c>
      <c r="L84">
        <v>6042</v>
      </c>
      <c r="M84">
        <v>0.72</v>
      </c>
      <c r="N84">
        <v>15</v>
      </c>
      <c r="O84">
        <f>VLOOKUP(C84,[3]June!$C:$Z,24,FALSE)</f>
        <v>2019</v>
      </c>
    </row>
    <row r="85" spans="1:15" x14ac:dyDescent="0.25">
      <c r="A85" t="s">
        <v>75</v>
      </c>
      <c r="C85" t="s">
        <v>2086</v>
      </c>
      <c r="E85">
        <v>28</v>
      </c>
      <c r="F85" t="s">
        <v>110</v>
      </c>
      <c r="I85" t="s">
        <v>79</v>
      </c>
      <c r="J85" t="s">
        <v>23</v>
      </c>
      <c r="K85">
        <v>4</v>
      </c>
      <c r="L85">
        <v>4028</v>
      </c>
      <c r="M85">
        <v>0.48</v>
      </c>
      <c r="N85">
        <v>15</v>
      </c>
      <c r="O85">
        <f>VLOOKUP(C85,[3]June!$C:$Z,24,FALSE)</f>
        <v>2019</v>
      </c>
    </row>
    <row r="86" spans="1:15" x14ac:dyDescent="0.25">
      <c r="A86" t="s">
        <v>75</v>
      </c>
      <c r="C86" t="s">
        <v>2086</v>
      </c>
      <c r="E86">
        <v>10</v>
      </c>
      <c r="F86" t="s">
        <v>118</v>
      </c>
      <c r="I86" t="s">
        <v>79</v>
      </c>
      <c r="J86" t="s">
        <v>23</v>
      </c>
      <c r="K86">
        <v>2</v>
      </c>
      <c r="L86">
        <v>2014</v>
      </c>
      <c r="M86">
        <v>0.24</v>
      </c>
      <c r="N86">
        <v>15</v>
      </c>
      <c r="O86">
        <f>VLOOKUP(C86,[3]June!$C:$Z,24,FALSE)</f>
        <v>2019</v>
      </c>
    </row>
    <row r="87" spans="1:15" x14ac:dyDescent="0.25">
      <c r="A87" t="s">
        <v>75</v>
      </c>
      <c r="C87" t="s">
        <v>2086</v>
      </c>
      <c r="E87">
        <v>7</v>
      </c>
      <c r="F87" t="s">
        <v>81</v>
      </c>
      <c r="I87" t="s">
        <v>79</v>
      </c>
      <c r="J87" t="s">
        <v>23</v>
      </c>
      <c r="K87">
        <v>6</v>
      </c>
      <c r="L87">
        <v>1458</v>
      </c>
      <c r="M87">
        <v>0.24</v>
      </c>
      <c r="N87">
        <v>1</v>
      </c>
      <c r="O87">
        <f>VLOOKUP(C87,[3]June!$C:$Z,24,FALSE)</f>
        <v>2019</v>
      </c>
    </row>
    <row r="88" spans="1:15" x14ac:dyDescent="0.25">
      <c r="A88" t="s">
        <v>75</v>
      </c>
      <c r="C88" t="s">
        <v>2086</v>
      </c>
      <c r="E88">
        <v>3</v>
      </c>
      <c r="F88" t="s">
        <v>82</v>
      </c>
      <c r="I88" t="s">
        <v>79</v>
      </c>
      <c r="J88" t="s">
        <v>23</v>
      </c>
      <c r="K88">
        <v>1</v>
      </c>
      <c r="L88">
        <v>480</v>
      </c>
      <c r="M88">
        <v>0.08</v>
      </c>
      <c r="N88">
        <v>5</v>
      </c>
      <c r="O88">
        <f>VLOOKUP(C88,[3]June!$C:$Z,24,FALSE)</f>
        <v>2019</v>
      </c>
    </row>
    <row r="89" spans="1:15" x14ac:dyDescent="0.25">
      <c r="A89" t="s">
        <v>75</v>
      </c>
      <c r="C89" t="s">
        <v>2086</v>
      </c>
      <c r="E89">
        <v>4</v>
      </c>
      <c r="F89" t="s">
        <v>77</v>
      </c>
      <c r="I89" t="s">
        <v>79</v>
      </c>
      <c r="J89" t="s">
        <v>23</v>
      </c>
      <c r="K89">
        <v>1</v>
      </c>
      <c r="L89">
        <v>548</v>
      </c>
      <c r="M89">
        <v>0.09</v>
      </c>
      <c r="N89">
        <v>5</v>
      </c>
      <c r="O89">
        <f>VLOOKUP(C89,[3]June!$C:$Z,24,FALSE)</f>
        <v>2019</v>
      </c>
    </row>
    <row r="90" spans="1:15" x14ac:dyDescent="0.25">
      <c r="A90" t="s">
        <v>75</v>
      </c>
      <c r="C90" t="s">
        <v>2087</v>
      </c>
      <c r="E90">
        <v>28</v>
      </c>
      <c r="F90" t="s">
        <v>110</v>
      </c>
      <c r="I90" t="s">
        <v>79</v>
      </c>
      <c r="J90" t="s">
        <v>23</v>
      </c>
      <c r="K90">
        <v>4</v>
      </c>
      <c r="L90">
        <v>4028</v>
      </c>
      <c r="M90">
        <v>0.48</v>
      </c>
      <c r="N90">
        <v>15</v>
      </c>
      <c r="O90">
        <f>VLOOKUP(C90,[3]June!$C:$Z,24,FALSE)</f>
        <v>2019</v>
      </c>
    </row>
    <row r="91" spans="1:15" x14ac:dyDescent="0.25">
      <c r="A91" t="s">
        <v>75</v>
      </c>
      <c r="C91" t="s">
        <v>2087</v>
      </c>
      <c r="E91">
        <v>7</v>
      </c>
      <c r="F91" t="s">
        <v>81</v>
      </c>
      <c r="I91" t="s">
        <v>79</v>
      </c>
      <c r="J91" t="s">
        <v>23</v>
      </c>
      <c r="K91">
        <v>4</v>
      </c>
      <c r="L91">
        <v>972</v>
      </c>
      <c r="M91">
        <v>0.16</v>
      </c>
      <c r="N91">
        <v>1</v>
      </c>
      <c r="O91">
        <f>VLOOKUP(C91,[3]June!$C:$Z,24,FALSE)</f>
        <v>2019</v>
      </c>
    </row>
    <row r="92" spans="1:15" x14ac:dyDescent="0.25">
      <c r="A92" t="s">
        <v>75</v>
      </c>
      <c r="C92" t="s">
        <v>2088</v>
      </c>
      <c r="E92">
        <v>4</v>
      </c>
      <c r="F92" t="s">
        <v>77</v>
      </c>
      <c r="I92" t="s">
        <v>79</v>
      </c>
      <c r="J92" t="s">
        <v>23</v>
      </c>
      <c r="K92">
        <v>1</v>
      </c>
      <c r="L92">
        <v>548</v>
      </c>
      <c r="M92">
        <v>0.09</v>
      </c>
      <c r="N92">
        <v>5</v>
      </c>
      <c r="O92">
        <f>VLOOKUP(C92,[3]June!$C:$Z,24,FALSE)</f>
        <v>2019</v>
      </c>
    </row>
    <row r="93" spans="1:15" x14ac:dyDescent="0.25">
      <c r="A93" t="s">
        <v>75</v>
      </c>
      <c r="C93" t="s">
        <v>2088</v>
      </c>
      <c r="E93">
        <v>3</v>
      </c>
      <c r="F93" t="s">
        <v>82</v>
      </c>
      <c r="I93" t="s">
        <v>79</v>
      </c>
      <c r="J93" t="s">
        <v>23</v>
      </c>
      <c r="K93">
        <v>1</v>
      </c>
      <c r="L93">
        <v>480</v>
      </c>
      <c r="M93">
        <v>0.08</v>
      </c>
      <c r="N93">
        <v>5</v>
      </c>
      <c r="O93">
        <f>VLOOKUP(C93,[3]June!$C:$Z,24,FALSE)</f>
        <v>2019</v>
      </c>
    </row>
    <row r="94" spans="1:15" x14ac:dyDescent="0.25">
      <c r="A94" t="s">
        <v>75</v>
      </c>
      <c r="C94" t="s">
        <v>2088</v>
      </c>
      <c r="E94">
        <v>28</v>
      </c>
      <c r="F94" t="s">
        <v>110</v>
      </c>
      <c r="I94" t="s">
        <v>79</v>
      </c>
      <c r="J94" t="s">
        <v>23</v>
      </c>
      <c r="K94">
        <v>8</v>
      </c>
      <c r="L94">
        <v>8056</v>
      </c>
      <c r="M94">
        <v>0.96</v>
      </c>
      <c r="N94">
        <v>15</v>
      </c>
      <c r="O94">
        <f>VLOOKUP(C94,[3]June!$C:$Z,24,FALSE)</f>
        <v>2019</v>
      </c>
    </row>
    <row r="95" spans="1:15" x14ac:dyDescent="0.25">
      <c r="A95" t="s">
        <v>75</v>
      </c>
      <c r="C95" t="s">
        <v>2089</v>
      </c>
      <c r="E95">
        <v>9</v>
      </c>
      <c r="F95" t="s">
        <v>80</v>
      </c>
      <c r="I95" t="s">
        <v>79</v>
      </c>
      <c r="J95" t="s">
        <v>23</v>
      </c>
      <c r="K95">
        <v>3</v>
      </c>
      <c r="L95">
        <v>3021</v>
      </c>
      <c r="M95">
        <v>0.36</v>
      </c>
      <c r="N95">
        <v>15</v>
      </c>
      <c r="O95">
        <f>VLOOKUP(C95,[3]June!$C:$Z,24,FALSE)</f>
        <v>2019</v>
      </c>
    </row>
    <row r="96" spans="1:15" x14ac:dyDescent="0.25">
      <c r="A96" t="s">
        <v>75</v>
      </c>
      <c r="C96" t="s">
        <v>2089</v>
      </c>
      <c r="E96">
        <v>7</v>
      </c>
      <c r="F96" t="s">
        <v>81</v>
      </c>
      <c r="I96" t="s">
        <v>79</v>
      </c>
      <c r="J96" t="s">
        <v>23</v>
      </c>
      <c r="K96">
        <v>3</v>
      </c>
      <c r="L96">
        <v>729</v>
      </c>
      <c r="M96">
        <v>0.12</v>
      </c>
      <c r="N96">
        <v>1</v>
      </c>
      <c r="O96">
        <f>VLOOKUP(C96,[3]June!$C:$Z,24,FALSE)</f>
        <v>2019</v>
      </c>
    </row>
    <row r="97" spans="1:15" x14ac:dyDescent="0.25">
      <c r="A97" t="s">
        <v>75</v>
      </c>
      <c r="C97" t="s">
        <v>2090</v>
      </c>
      <c r="E97">
        <v>4</v>
      </c>
      <c r="F97" t="s">
        <v>77</v>
      </c>
      <c r="I97" t="s">
        <v>79</v>
      </c>
      <c r="J97" t="s">
        <v>23</v>
      </c>
      <c r="K97">
        <v>1</v>
      </c>
      <c r="L97">
        <v>548</v>
      </c>
      <c r="M97">
        <v>0.09</v>
      </c>
      <c r="N97">
        <v>5</v>
      </c>
      <c r="O97">
        <f>VLOOKUP(C97,[3]June!$C:$Z,24,FALSE)</f>
        <v>2019</v>
      </c>
    </row>
    <row r="98" spans="1:15" x14ac:dyDescent="0.25">
      <c r="A98" t="s">
        <v>75</v>
      </c>
      <c r="C98" t="s">
        <v>2090</v>
      </c>
      <c r="E98">
        <v>28</v>
      </c>
      <c r="F98" t="s">
        <v>110</v>
      </c>
      <c r="I98" t="s">
        <v>79</v>
      </c>
      <c r="J98" t="s">
        <v>23</v>
      </c>
      <c r="K98">
        <v>3</v>
      </c>
      <c r="L98">
        <v>3021</v>
      </c>
      <c r="M98">
        <v>0.36</v>
      </c>
      <c r="N98">
        <v>15</v>
      </c>
      <c r="O98">
        <f>VLOOKUP(C98,[3]June!$C:$Z,24,FALSE)</f>
        <v>2019</v>
      </c>
    </row>
    <row r="99" spans="1:15" x14ac:dyDescent="0.25">
      <c r="A99" t="s">
        <v>75</v>
      </c>
      <c r="C99" t="s">
        <v>2090</v>
      </c>
      <c r="E99">
        <v>3</v>
      </c>
      <c r="F99" t="s">
        <v>82</v>
      </c>
      <c r="I99" t="s">
        <v>79</v>
      </c>
      <c r="J99" t="s">
        <v>23</v>
      </c>
      <c r="K99">
        <v>1</v>
      </c>
      <c r="L99">
        <v>480</v>
      </c>
      <c r="M99">
        <v>0.08</v>
      </c>
      <c r="N99">
        <v>5</v>
      </c>
      <c r="O99">
        <f>VLOOKUP(C99,[3]June!$C:$Z,24,FALSE)</f>
        <v>2019</v>
      </c>
    </row>
    <row r="100" spans="1:15" x14ac:dyDescent="0.25">
      <c r="A100" t="s">
        <v>75</v>
      </c>
      <c r="C100" t="s">
        <v>2090</v>
      </c>
      <c r="E100">
        <v>7</v>
      </c>
      <c r="F100" t="s">
        <v>81</v>
      </c>
      <c r="I100" t="s">
        <v>79</v>
      </c>
      <c r="J100" t="s">
        <v>23</v>
      </c>
      <c r="K100">
        <v>3</v>
      </c>
      <c r="L100">
        <v>729</v>
      </c>
      <c r="M100">
        <v>0.12</v>
      </c>
      <c r="N100">
        <v>1</v>
      </c>
      <c r="O100">
        <f>VLOOKUP(C100,[3]June!$C:$Z,24,FALSE)</f>
        <v>2019</v>
      </c>
    </row>
    <row r="101" spans="1:15" x14ac:dyDescent="0.25">
      <c r="A101" t="s">
        <v>75</v>
      </c>
      <c r="C101" t="s">
        <v>2091</v>
      </c>
      <c r="E101">
        <v>7</v>
      </c>
      <c r="F101" t="s">
        <v>81</v>
      </c>
      <c r="I101" t="s">
        <v>79</v>
      </c>
      <c r="J101" t="s">
        <v>23</v>
      </c>
      <c r="K101">
        <v>1</v>
      </c>
      <c r="L101">
        <v>243</v>
      </c>
      <c r="M101">
        <v>0.04</v>
      </c>
      <c r="N101">
        <v>1</v>
      </c>
      <c r="O101">
        <f>VLOOKUP(C101,[3]June!$C:$Z,24,FALSE)</f>
        <v>2019</v>
      </c>
    </row>
    <row r="102" spans="1:15" x14ac:dyDescent="0.25">
      <c r="A102" t="s">
        <v>75</v>
      </c>
      <c r="C102" t="s">
        <v>2091</v>
      </c>
      <c r="E102">
        <v>28</v>
      </c>
      <c r="F102" t="s">
        <v>110</v>
      </c>
      <c r="I102" t="s">
        <v>79</v>
      </c>
      <c r="J102" t="s">
        <v>23</v>
      </c>
      <c r="K102">
        <v>1</v>
      </c>
      <c r="L102">
        <v>1007</v>
      </c>
      <c r="M102">
        <v>0.12</v>
      </c>
      <c r="N102">
        <v>15</v>
      </c>
      <c r="O102">
        <f>VLOOKUP(C102,[3]June!$C:$Z,24,FALSE)</f>
        <v>2019</v>
      </c>
    </row>
    <row r="103" spans="1:15" x14ac:dyDescent="0.25">
      <c r="A103" t="s">
        <v>75</v>
      </c>
      <c r="C103" t="s">
        <v>2091</v>
      </c>
      <c r="E103">
        <v>3</v>
      </c>
      <c r="F103" t="s">
        <v>82</v>
      </c>
      <c r="I103" t="s">
        <v>79</v>
      </c>
      <c r="J103" t="s">
        <v>23</v>
      </c>
      <c r="K103">
        <v>1</v>
      </c>
      <c r="L103">
        <v>480</v>
      </c>
      <c r="M103">
        <v>0.08</v>
      </c>
      <c r="N103">
        <v>5</v>
      </c>
      <c r="O103">
        <f>VLOOKUP(C103,[3]June!$C:$Z,24,FALSE)</f>
        <v>2019</v>
      </c>
    </row>
    <row r="104" spans="1:15" x14ac:dyDescent="0.25">
      <c r="A104" t="s">
        <v>75</v>
      </c>
      <c r="C104" t="s">
        <v>2092</v>
      </c>
      <c r="E104">
        <v>3</v>
      </c>
      <c r="F104" t="s">
        <v>82</v>
      </c>
      <c r="I104" t="s">
        <v>79</v>
      </c>
      <c r="J104" t="s">
        <v>23</v>
      </c>
      <c r="K104">
        <v>1</v>
      </c>
      <c r="L104">
        <v>480</v>
      </c>
      <c r="M104">
        <v>0.08</v>
      </c>
      <c r="N104">
        <v>5</v>
      </c>
      <c r="O104">
        <f>VLOOKUP(C104,[3]June!$C:$Z,24,FALSE)</f>
        <v>2019</v>
      </c>
    </row>
    <row r="105" spans="1:15" x14ac:dyDescent="0.25">
      <c r="A105" t="s">
        <v>75</v>
      </c>
      <c r="C105" t="s">
        <v>2092</v>
      </c>
      <c r="E105">
        <v>22</v>
      </c>
      <c r="F105" t="s">
        <v>174</v>
      </c>
      <c r="I105" t="s">
        <v>79</v>
      </c>
      <c r="J105" t="s">
        <v>23</v>
      </c>
      <c r="K105">
        <v>3</v>
      </c>
      <c r="L105">
        <v>3021</v>
      </c>
      <c r="M105">
        <v>0.36</v>
      </c>
      <c r="N105">
        <v>15</v>
      </c>
      <c r="O105">
        <f>VLOOKUP(C105,[3]June!$C:$Z,24,FALSE)</f>
        <v>2019</v>
      </c>
    </row>
    <row r="106" spans="1:15" x14ac:dyDescent="0.25">
      <c r="A106" t="s">
        <v>75</v>
      </c>
      <c r="C106" t="s">
        <v>2092</v>
      </c>
      <c r="E106">
        <v>28</v>
      </c>
      <c r="F106" t="s">
        <v>110</v>
      </c>
      <c r="I106" t="s">
        <v>79</v>
      </c>
      <c r="J106" t="s">
        <v>23</v>
      </c>
      <c r="K106">
        <v>2</v>
      </c>
      <c r="L106">
        <v>2014</v>
      </c>
      <c r="M106">
        <v>0.24</v>
      </c>
      <c r="N106">
        <v>15</v>
      </c>
      <c r="O106">
        <f>VLOOKUP(C106,[3]June!$C:$Z,24,FALSE)</f>
        <v>2019</v>
      </c>
    </row>
    <row r="107" spans="1:15" x14ac:dyDescent="0.25">
      <c r="A107" t="s">
        <v>75</v>
      </c>
      <c r="C107" t="s">
        <v>2092</v>
      </c>
      <c r="E107">
        <v>7</v>
      </c>
      <c r="F107" t="s">
        <v>81</v>
      </c>
      <c r="I107" t="s">
        <v>79</v>
      </c>
      <c r="J107" t="s">
        <v>23</v>
      </c>
      <c r="K107">
        <v>9</v>
      </c>
      <c r="L107">
        <v>2187</v>
      </c>
      <c r="M107">
        <v>0.36</v>
      </c>
      <c r="N107">
        <v>1</v>
      </c>
      <c r="O107">
        <f>VLOOKUP(C107,[3]June!$C:$Z,24,FALSE)</f>
        <v>2019</v>
      </c>
    </row>
    <row r="108" spans="1:15" x14ac:dyDescent="0.25">
      <c r="A108" t="s">
        <v>75</v>
      </c>
      <c r="C108" t="s">
        <v>2093</v>
      </c>
      <c r="E108">
        <v>3</v>
      </c>
      <c r="F108" t="s">
        <v>82</v>
      </c>
      <c r="I108" t="s">
        <v>79</v>
      </c>
      <c r="J108" t="s">
        <v>23</v>
      </c>
      <c r="K108">
        <v>1</v>
      </c>
      <c r="L108">
        <v>480</v>
      </c>
      <c r="M108">
        <v>0.08</v>
      </c>
      <c r="N108">
        <v>5</v>
      </c>
      <c r="O108">
        <f>VLOOKUP(C108,[3]June!$C:$Z,24,FALSE)</f>
        <v>2019</v>
      </c>
    </row>
    <row r="109" spans="1:15" x14ac:dyDescent="0.25">
      <c r="A109" t="s">
        <v>75</v>
      </c>
      <c r="C109" t="s">
        <v>2093</v>
      </c>
      <c r="E109">
        <v>7</v>
      </c>
      <c r="F109" t="s">
        <v>81</v>
      </c>
      <c r="I109" t="s">
        <v>79</v>
      </c>
      <c r="J109" t="s">
        <v>23</v>
      </c>
      <c r="K109">
        <v>2</v>
      </c>
      <c r="L109">
        <v>486</v>
      </c>
      <c r="M109">
        <v>0.08</v>
      </c>
      <c r="N109">
        <v>1</v>
      </c>
      <c r="O109">
        <f>VLOOKUP(C109,[3]June!$C:$Z,24,FALSE)</f>
        <v>2019</v>
      </c>
    </row>
    <row r="110" spans="1:15" x14ac:dyDescent="0.25">
      <c r="A110" t="s">
        <v>75</v>
      </c>
      <c r="C110" t="s">
        <v>2093</v>
      </c>
      <c r="E110">
        <v>8</v>
      </c>
      <c r="F110" t="s">
        <v>113</v>
      </c>
      <c r="I110" t="s">
        <v>79</v>
      </c>
      <c r="J110" t="s">
        <v>23</v>
      </c>
      <c r="K110">
        <v>1</v>
      </c>
      <c r="L110">
        <v>289</v>
      </c>
      <c r="M110">
        <v>0.05</v>
      </c>
      <c r="N110">
        <v>1</v>
      </c>
      <c r="O110">
        <f>VLOOKUP(C110,[3]June!$C:$Z,24,FALSE)</f>
        <v>2019</v>
      </c>
    </row>
    <row r="111" spans="1:15" x14ac:dyDescent="0.25">
      <c r="A111" t="s">
        <v>75</v>
      </c>
      <c r="C111" t="s">
        <v>2093</v>
      </c>
      <c r="E111">
        <v>9</v>
      </c>
      <c r="F111" t="s">
        <v>80</v>
      </c>
      <c r="I111" t="s">
        <v>79</v>
      </c>
      <c r="J111" t="s">
        <v>23</v>
      </c>
      <c r="K111">
        <v>1</v>
      </c>
      <c r="L111">
        <v>1007</v>
      </c>
      <c r="M111">
        <v>0.12</v>
      </c>
      <c r="N111">
        <v>15</v>
      </c>
      <c r="O111">
        <f>VLOOKUP(C111,[3]June!$C:$Z,24,FALSE)</f>
        <v>2019</v>
      </c>
    </row>
    <row r="112" spans="1:15" x14ac:dyDescent="0.25">
      <c r="A112" t="s">
        <v>75</v>
      </c>
      <c r="C112" t="s">
        <v>2094</v>
      </c>
      <c r="E112">
        <v>7</v>
      </c>
      <c r="F112" t="s">
        <v>81</v>
      </c>
      <c r="I112" t="s">
        <v>79</v>
      </c>
      <c r="J112" t="s">
        <v>23</v>
      </c>
      <c r="K112">
        <v>5</v>
      </c>
      <c r="L112">
        <v>1215</v>
      </c>
      <c r="M112">
        <v>0.2</v>
      </c>
      <c r="N112">
        <v>1</v>
      </c>
      <c r="O112">
        <f>VLOOKUP(C112,[3]June!$C:$Z,24,FALSE)</f>
        <v>2019</v>
      </c>
    </row>
    <row r="113" spans="1:15" x14ac:dyDescent="0.25">
      <c r="A113" t="s">
        <v>75</v>
      </c>
      <c r="C113" t="s">
        <v>2094</v>
      </c>
      <c r="E113">
        <v>9</v>
      </c>
      <c r="F113" t="s">
        <v>80</v>
      </c>
      <c r="I113" t="s">
        <v>79</v>
      </c>
      <c r="J113" t="s">
        <v>23</v>
      </c>
      <c r="K113">
        <v>12</v>
      </c>
      <c r="L113">
        <v>12084</v>
      </c>
      <c r="M113">
        <v>1.44</v>
      </c>
      <c r="N113">
        <v>15</v>
      </c>
      <c r="O113">
        <f>VLOOKUP(C113,[3]June!$C:$Z,24,FALSE)</f>
        <v>2019</v>
      </c>
    </row>
    <row r="114" spans="1:15" x14ac:dyDescent="0.25">
      <c r="A114" t="s">
        <v>75</v>
      </c>
      <c r="C114" t="s">
        <v>2094</v>
      </c>
      <c r="E114">
        <v>8</v>
      </c>
      <c r="F114" t="s">
        <v>113</v>
      </c>
      <c r="I114" t="s">
        <v>79</v>
      </c>
      <c r="J114" t="s">
        <v>23</v>
      </c>
      <c r="K114">
        <v>1</v>
      </c>
      <c r="L114">
        <v>289</v>
      </c>
      <c r="M114">
        <v>0.05</v>
      </c>
      <c r="N114">
        <v>1</v>
      </c>
      <c r="O114">
        <f>VLOOKUP(C114,[3]June!$C:$Z,24,FALSE)</f>
        <v>2019</v>
      </c>
    </row>
    <row r="115" spans="1:15" x14ac:dyDescent="0.25">
      <c r="A115" t="s">
        <v>75</v>
      </c>
      <c r="C115" t="s">
        <v>2095</v>
      </c>
      <c r="E115">
        <v>7</v>
      </c>
      <c r="F115" t="s">
        <v>81</v>
      </c>
      <c r="I115" t="s">
        <v>79</v>
      </c>
      <c r="J115" t="s">
        <v>23</v>
      </c>
      <c r="K115">
        <v>6</v>
      </c>
      <c r="L115">
        <v>1458</v>
      </c>
      <c r="M115">
        <v>0.24</v>
      </c>
      <c r="N115">
        <v>1</v>
      </c>
      <c r="O115">
        <f>VLOOKUP(C115,[3]June!$C:$Z,24,FALSE)</f>
        <v>2019</v>
      </c>
    </row>
    <row r="116" spans="1:15" x14ac:dyDescent="0.25">
      <c r="A116" t="s">
        <v>75</v>
      </c>
      <c r="C116" t="s">
        <v>2095</v>
      </c>
      <c r="E116">
        <v>4</v>
      </c>
      <c r="F116" t="s">
        <v>77</v>
      </c>
      <c r="I116" t="s">
        <v>79</v>
      </c>
      <c r="J116" t="s">
        <v>23</v>
      </c>
      <c r="K116">
        <v>1</v>
      </c>
      <c r="L116">
        <v>548</v>
      </c>
      <c r="M116">
        <v>0.09</v>
      </c>
      <c r="N116">
        <v>5</v>
      </c>
      <c r="O116">
        <f>VLOOKUP(C116,[3]June!$C:$Z,24,FALSE)</f>
        <v>2019</v>
      </c>
    </row>
    <row r="117" spans="1:15" x14ac:dyDescent="0.25">
      <c r="A117" t="s">
        <v>75</v>
      </c>
      <c r="C117" t="s">
        <v>2095</v>
      </c>
      <c r="E117">
        <v>3</v>
      </c>
      <c r="F117" t="s">
        <v>82</v>
      </c>
      <c r="I117" t="s">
        <v>79</v>
      </c>
      <c r="J117" t="s">
        <v>23</v>
      </c>
      <c r="K117">
        <v>1</v>
      </c>
      <c r="L117">
        <v>480</v>
      </c>
      <c r="M117">
        <v>0.08</v>
      </c>
      <c r="N117">
        <v>5</v>
      </c>
      <c r="O117">
        <f>VLOOKUP(C117,[3]June!$C:$Z,24,FALSE)</f>
        <v>2019</v>
      </c>
    </row>
    <row r="118" spans="1:15" x14ac:dyDescent="0.25">
      <c r="A118" t="s">
        <v>75</v>
      </c>
      <c r="C118" t="s">
        <v>2095</v>
      </c>
      <c r="E118">
        <v>9</v>
      </c>
      <c r="F118" t="s">
        <v>80</v>
      </c>
      <c r="I118" t="s">
        <v>79</v>
      </c>
      <c r="J118" t="s">
        <v>23</v>
      </c>
      <c r="K118">
        <v>3</v>
      </c>
      <c r="L118">
        <v>3021</v>
      </c>
      <c r="M118">
        <v>0.36</v>
      </c>
      <c r="N118">
        <v>15</v>
      </c>
      <c r="O118">
        <f>VLOOKUP(C118,[3]June!$C:$Z,24,FALSE)</f>
        <v>2019</v>
      </c>
    </row>
    <row r="119" spans="1:15" x14ac:dyDescent="0.25">
      <c r="A119" t="s">
        <v>75</v>
      </c>
      <c r="C119" t="s">
        <v>2095</v>
      </c>
      <c r="E119">
        <v>28</v>
      </c>
      <c r="F119" t="s">
        <v>110</v>
      </c>
      <c r="I119" t="s">
        <v>79</v>
      </c>
      <c r="J119" t="s">
        <v>23</v>
      </c>
      <c r="K119">
        <v>5</v>
      </c>
      <c r="L119">
        <v>5035</v>
      </c>
      <c r="M119">
        <v>0.6</v>
      </c>
      <c r="N119">
        <v>15</v>
      </c>
      <c r="O119">
        <f>VLOOKUP(C119,[3]June!$C:$Z,24,FALSE)</f>
        <v>2019</v>
      </c>
    </row>
    <row r="120" spans="1:15" x14ac:dyDescent="0.25">
      <c r="A120" t="s">
        <v>75</v>
      </c>
      <c r="C120" t="s">
        <v>2095</v>
      </c>
      <c r="E120">
        <v>8</v>
      </c>
      <c r="F120" t="s">
        <v>113</v>
      </c>
      <c r="I120" t="s">
        <v>79</v>
      </c>
      <c r="J120" t="s">
        <v>23</v>
      </c>
      <c r="K120">
        <v>1</v>
      </c>
      <c r="L120">
        <v>289</v>
      </c>
      <c r="M120">
        <v>0.05</v>
      </c>
      <c r="N120">
        <v>1</v>
      </c>
      <c r="O120">
        <f>VLOOKUP(C120,[3]June!$C:$Z,24,FALSE)</f>
        <v>2019</v>
      </c>
    </row>
    <row r="121" spans="1:15" x14ac:dyDescent="0.25">
      <c r="A121" t="s">
        <v>75</v>
      </c>
      <c r="C121" t="s">
        <v>2096</v>
      </c>
      <c r="E121">
        <v>28</v>
      </c>
      <c r="F121" t="s">
        <v>110</v>
      </c>
      <c r="I121" t="s">
        <v>79</v>
      </c>
      <c r="J121" t="s">
        <v>23</v>
      </c>
      <c r="K121">
        <v>5</v>
      </c>
      <c r="L121">
        <v>5035</v>
      </c>
      <c r="M121">
        <v>0.6</v>
      </c>
      <c r="N121">
        <v>15</v>
      </c>
      <c r="O121">
        <f>VLOOKUP(C121,[3]June!$C:$Z,24,FALSE)</f>
        <v>2019</v>
      </c>
    </row>
    <row r="122" spans="1:15" x14ac:dyDescent="0.25">
      <c r="A122" t="s">
        <v>75</v>
      </c>
      <c r="C122" t="s">
        <v>2096</v>
      </c>
      <c r="E122">
        <v>4</v>
      </c>
      <c r="F122" t="s">
        <v>77</v>
      </c>
      <c r="I122" t="s">
        <v>79</v>
      </c>
      <c r="J122" t="s">
        <v>23</v>
      </c>
      <c r="K122">
        <v>1</v>
      </c>
      <c r="L122">
        <v>548</v>
      </c>
      <c r="M122">
        <v>0.09</v>
      </c>
      <c r="N122">
        <v>5</v>
      </c>
      <c r="O122">
        <f>VLOOKUP(C122,[3]June!$C:$Z,24,FALSE)</f>
        <v>2019</v>
      </c>
    </row>
    <row r="123" spans="1:15" x14ac:dyDescent="0.25">
      <c r="A123" t="s">
        <v>75</v>
      </c>
      <c r="C123" t="s">
        <v>2096</v>
      </c>
      <c r="E123">
        <v>9</v>
      </c>
      <c r="F123" t="s">
        <v>80</v>
      </c>
      <c r="I123" t="s">
        <v>79</v>
      </c>
      <c r="J123" t="s">
        <v>23</v>
      </c>
      <c r="K123">
        <v>2</v>
      </c>
      <c r="L123">
        <v>2014</v>
      </c>
      <c r="M123">
        <v>0.24</v>
      </c>
      <c r="N123">
        <v>15</v>
      </c>
      <c r="O123">
        <f>VLOOKUP(C123,[3]June!$C:$Z,24,FALSE)</f>
        <v>2019</v>
      </c>
    </row>
    <row r="124" spans="1:15" x14ac:dyDescent="0.25">
      <c r="A124" t="s">
        <v>75</v>
      </c>
      <c r="C124" t="s">
        <v>2096</v>
      </c>
      <c r="E124">
        <v>8</v>
      </c>
      <c r="F124" t="s">
        <v>113</v>
      </c>
      <c r="I124" t="s">
        <v>79</v>
      </c>
      <c r="J124" t="s">
        <v>23</v>
      </c>
      <c r="K124">
        <v>2</v>
      </c>
      <c r="L124">
        <v>578</v>
      </c>
      <c r="M124">
        <v>0.1</v>
      </c>
      <c r="N124">
        <v>1</v>
      </c>
      <c r="O124">
        <f>VLOOKUP(C124,[3]June!$C:$Z,24,FALSE)</f>
        <v>2019</v>
      </c>
    </row>
    <row r="125" spans="1:15" x14ac:dyDescent="0.25">
      <c r="A125" t="s">
        <v>75</v>
      </c>
      <c r="C125" t="s">
        <v>2096</v>
      </c>
      <c r="E125">
        <v>3</v>
      </c>
      <c r="F125" t="s">
        <v>82</v>
      </c>
      <c r="I125" t="s">
        <v>79</v>
      </c>
      <c r="J125" t="s">
        <v>23</v>
      </c>
      <c r="K125">
        <v>2</v>
      </c>
      <c r="L125">
        <v>960</v>
      </c>
      <c r="M125">
        <v>0.16</v>
      </c>
      <c r="N125">
        <v>5</v>
      </c>
      <c r="O125">
        <f>VLOOKUP(C125,[3]June!$C:$Z,24,FALSE)</f>
        <v>2019</v>
      </c>
    </row>
    <row r="126" spans="1:15" x14ac:dyDescent="0.25">
      <c r="A126" t="s">
        <v>75</v>
      </c>
      <c r="C126" t="s">
        <v>2096</v>
      </c>
      <c r="E126">
        <v>7</v>
      </c>
      <c r="F126" t="s">
        <v>81</v>
      </c>
      <c r="I126" t="s">
        <v>79</v>
      </c>
      <c r="J126" t="s">
        <v>23</v>
      </c>
      <c r="K126">
        <v>13</v>
      </c>
      <c r="L126">
        <v>3159</v>
      </c>
      <c r="M126">
        <v>0.52</v>
      </c>
      <c r="N126">
        <v>1</v>
      </c>
      <c r="O126">
        <f>VLOOKUP(C126,[3]June!$C:$Z,24,FALSE)</f>
        <v>2019</v>
      </c>
    </row>
    <row r="127" spans="1:15" x14ac:dyDescent="0.25">
      <c r="A127" t="s">
        <v>75</v>
      </c>
      <c r="C127" t="s">
        <v>2097</v>
      </c>
      <c r="E127">
        <v>9</v>
      </c>
      <c r="F127" t="s">
        <v>80</v>
      </c>
      <c r="I127" t="s">
        <v>79</v>
      </c>
      <c r="J127" t="s">
        <v>23</v>
      </c>
      <c r="K127">
        <v>1</v>
      </c>
      <c r="L127">
        <v>1007</v>
      </c>
      <c r="M127">
        <v>0.12</v>
      </c>
      <c r="N127">
        <v>15</v>
      </c>
      <c r="O127">
        <f>VLOOKUP(C127,[3]June!$C:$Z,24,FALSE)</f>
        <v>2019</v>
      </c>
    </row>
    <row r="128" spans="1:15" x14ac:dyDescent="0.25">
      <c r="A128" t="s">
        <v>75</v>
      </c>
      <c r="C128" t="s">
        <v>2097</v>
      </c>
      <c r="E128">
        <v>7</v>
      </c>
      <c r="F128" t="s">
        <v>81</v>
      </c>
      <c r="I128" t="s">
        <v>79</v>
      </c>
      <c r="J128" t="s">
        <v>23</v>
      </c>
      <c r="K128">
        <v>5</v>
      </c>
      <c r="L128">
        <v>1215</v>
      </c>
      <c r="M128">
        <v>0.2</v>
      </c>
      <c r="N128">
        <v>1</v>
      </c>
      <c r="O128">
        <f>VLOOKUP(C128,[3]June!$C:$Z,24,FALSE)</f>
        <v>2019</v>
      </c>
    </row>
    <row r="129" spans="1:15" x14ac:dyDescent="0.25">
      <c r="A129" t="s">
        <v>75</v>
      </c>
      <c r="C129" t="s">
        <v>2097</v>
      </c>
      <c r="E129">
        <v>10</v>
      </c>
      <c r="F129" t="s">
        <v>118</v>
      </c>
      <c r="I129" t="s">
        <v>79</v>
      </c>
      <c r="J129" t="s">
        <v>23</v>
      </c>
      <c r="K129">
        <v>1</v>
      </c>
      <c r="L129">
        <v>1007</v>
      </c>
      <c r="M129">
        <v>0.12</v>
      </c>
      <c r="N129">
        <v>15</v>
      </c>
      <c r="O129">
        <f>VLOOKUP(C129,[3]June!$C:$Z,24,FALSE)</f>
        <v>2019</v>
      </c>
    </row>
    <row r="130" spans="1:15" x14ac:dyDescent="0.25">
      <c r="A130" t="s">
        <v>75</v>
      </c>
      <c r="C130" t="s">
        <v>2098</v>
      </c>
      <c r="E130">
        <v>8</v>
      </c>
      <c r="F130" t="s">
        <v>113</v>
      </c>
      <c r="I130" t="s">
        <v>79</v>
      </c>
      <c r="J130" t="s">
        <v>23</v>
      </c>
      <c r="K130">
        <v>1</v>
      </c>
      <c r="L130">
        <v>289</v>
      </c>
      <c r="M130">
        <v>0.05</v>
      </c>
      <c r="N130">
        <v>1</v>
      </c>
      <c r="O130">
        <f>VLOOKUP(C130,[3]June!$C:$Z,24,FALSE)</f>
        <v>2019</v>
      </c>
    </row>
    <row r="131" spans="1:15" x14ac:dyDescent="0.25">
      <c r="A131" t="s">
        <v>75</v>
      </c>
      <c r="C131" t="s">
        <v>2098</v>
      </c>
      <c r="E131">
        <v>7</v>
      </c>
      <c r="F131" t="s">
        <v>81</v>
      </c>
      <c r="I131" t="s">
        <v>79</v>
      </c>
      <c r="J131" t="s">
        <v>23</v>
      </c>
      <c r="K131">
        <v>2</v>
      </c>
      <c r="L131">
        <v>486</v>
      </c>
      <c r="M131">
        <v>0.08</v>
      </c>
      <c r="N131">
        <v>1</v>
      </c>
      <c r="O131">
        <f>VLOOKUP(C131,[3]June!$C:$Z,24,FALSE)</f>
        <v>2019</v>
      </c>
    </row>
    <row r="132" spans="1:15" x14ac:dyDescent="0.25">
      <c r="A132" t="s">
        <v>75</v>
      </c>
      <c r="C132" t="s">
        <v>2098</v>
      </c>
      <c r="E132">
        <v>28</v>
      </c>
      <c r="F132" t="s">
        <v>110</v>
      </c>
      <c r="I132" t="s">
        <v>79</v>
      </c>
      <c r="J132" t="s">
        <v>23</v>
      </c>
      <c r="K132">
        <v>2</v>
      </c>
      <c r="L132">
        <v>2014</v>
      </c>
      <c r="M132">
        <v>0.24</v>
      </c>
      <c r="N132">
        <v>15</v>
      </c>
      <c r="O132">
        <f>VLOOKUP(C132,[3]June!$C:$Z,24,FALSE)</f>
        <v>2019</v>
      </c>
    </row>
    <row r="133" spans="1:15" x14ac:dyDescent="0.25">
      <c r="A133" t="s">
        <v>75</v>
      </c>
      <c r="C133" t="s">
        <v>2099</v>
      </c>
      <c r="E133">
        <v>3</v>
      </c>
      <c r="F133" t="s">
        <v>82</v>
      </c>
      <c r="I133" t="s">
        <v>79</v>
      </c>
      <c r="J133" t="s">
        <v>23</v>
      </c>
      <c r="K133">
        <v>1</v>
      </c>
      <c r="L133">
        <v>480</v>
      </c>
      <c r="M133">
        <v>0.08</v>
      </c>
      <c r="N133">
        <v>5</v>
      </c>
      <c r="O133">
        <f>VLOOKUP(C133,[3]June!$C:$Z,24,FALSE)</f>
        <v>2019</v>
      </c>
    </row>
    <row r="134" spans="1:15" x14ac:dyDescent="0.25">
      <c r="A134" t="s">
        <v>75</v>
      </c>
      <c r="C134" t="s">
        <v>2099</v>
      </c>
      <c r="E134">
        <v>28</v>
      </c>
      <c r="F134" t="s">
        <v>110</v>
      </c>
      <c r="I134" t="s">
        <v>79</v>
      </c>
      <c r="J134" t="s">
        <v>23</v>
      </c>
      <c r="K134">
        <v>10</v>
      </c>
      <c r="L134">
        <v>10070</v>
      </c>
      <c r="M134">
        <v>1.2</v>
      </c>
      <c r="N134">
        <v>15</v>
      </c>
      <c r="O134">
        <f>VLOOKUP(C134,[3]June!$C:$Z,24,FALSE)</f>
        <v>2019</v>
      </c>
    </row>
    <row r="135" spans="1:15" x14ac:dyDescent="0.25">
      <c r="A135" t="s">
        <v>75</v>
      </c>
      <c r="C135" t="s">
        <v>2100</v>
      </c>
      <c r="E135">
        <v>28</v>
      </c>
      <c r="F135" t="s">
        <v>110</v>
      </c>
      <c r="I135" t="s">
        <v>79</v>
      </c>
      <c r="J135" t="s">
        <v>23</v>
      </c>
      <c r="K135">
        <v>3</v>
      </c>
      <c r="L135">
        <v>3021</v>
      </c>
      <c r="M135">
        <v>0.36</v>
      </c>
      <c r="N135">
        <v>15</v>
      </c>
      <c r="O135">
        <f>VLOOKUP(C135,[3]June!$C:$Z,24,FALSE)</f>
        <v>2019</v>
      </c>
    </row>
    <row r="136" spans="1:15" x14ac:dyDescent="0.25">
      <c r="A136" t="s">
        <v>75</v>
      </c>
      <c r="C136" t="s">
        <v>2100</v>
      </c>
      <c r="E136">
        <v>7</v>
      </c>
      <c r="F136" t="s">
        <v>81</v>
      </c>
      <c r="I136" t="s">
        <v>79</v>
      </c>
      <c r="J136" t="s">
        <v>23</v>
      </c>
      <c r="K136">
        <v>6</v>
      </c>
      <c r="L136">
        <v>1458</v>
      </c>
      <c r="M136">
        <v>0.24</v>
      </c>
      <c r="N136">
        <v>1</v>
      </c>
      <c r="O136">
        <f>VLOOKUP(C136,[3]June!$C:$Z,24,FALSE)</f>
        <v>2019</v>
      </c>
    </row>
    <row r="137" spans="1:15" x14ac:dyDescent="0.25">
      <c r="A137" t="s">
        <v>75</v>
      </c>
      <c r="C137" t="s">
        <v>2100</v>
      </c>
      <c r="E137">
        <v>3</v>
      </c>
      <c r="F137" t="s">
        <v>82</v>
      </c>
      <c r="I137" t="s">
        <v>79</v>
      </c>
      <c r="J137" t="s">
        <v>23</v>
      </c>
      <c r="K137">
        <v>2</v>
      </c>
      <c r="L137">
        <v>960</v>
      </c>
      <c r="M137">
        <v>0.16</v>
      </c>
      <c r="N137">
        <v>5</v>
      </c>
      <c r="O137">
        <f>VLOOKUP(C137,[3]June!$C:$Z,24,FALSE)</f>
        <v>2019</v>
      </c>
    </row>
    <row r="138" spans="1:15" x14ac:dyDescent="0.25">
      <c r="A138" t="s">
        <v>75</v>
      </c>
      <c r="C138" t="s">
        <v>2100</v>
      </c>
      <c r="E138">
        <v>4</v>
      </c>
      <c r="F138" t="s">
        <v>77</v>
      </c>
      <c r="I138" t="s">
        <v>79</v>
      </c>
      <c r="J138" t="s">
        <v>23</v>
      </c>
      <c r="K138">
        <v>1</v>
      </c>
      <c r="L138">
        <v>548</v>
      </c>
      <c r="M138">
        <v>0.09</v>
      </c>
      <c r="N138">
        <v>5</v>
      </c>
      <c r="O138">
        <f>VLOOKUP(C138,[3]June!$C:$Z,24,FALSE)</f>
        <v>2019</v>
      </c>
    </row>
    <row r="139" spans="1:15" x14ac:dyDescent="0.25">
      <c r="A139" t="s">
        <v>75</v>
      </c>
      <c r="C139" t="s">
        <v>2101</v>
      </c>
      <c r="E139">
        <v>28</v>
      </c>
      <c r="F139" t="s">
        <v>110</v>
      </c>
      <c r="I139" t="s">
        <v>79</v>
      </c>
      <c r="J139" t="s">
        <v>23</v>
      </c>
      <c r="K139">
        <v>4</v>
      </c>
      <c r="L139">
        <v>4028</v>
      </c>
      <c r="M139">
        <v>0.48</v>
      </c>
      <c r="N139">
        <v>15</v>
      </c>
      <c r="O139">
        <f>VLOOKUP(C139,[3]June!$C:$Z,24,FALSE)</f>
        <v>2019</v>
      </c>
    </row>
    <row r="140" spans="1:15" x14ac:dyDescent="0.25">
      <c r="A140" t="s">
        <v>75</v>
      </c>
      <c r="C140" t="s">
        <v>2101</v>
      </c>
      <c r="E140">
        <v>7</v>
      </c>
      <c r="F140" t="s">
        <v>81</v>
      </c>
      <c r="I140" t="s">
        <v>79</v>
      </c>
      <c r="J140" t="s">
        <v>23</v>
      </c>
      <c r="K140">
        <v>9</v>
      </c>
      <c r="L140">
        <v>2187</v>
      </c>
      <c r="M140">
        <v>0.36</v>
      </c>
      <c r="N140">
        <v>1</v>
      </c>
      <c r="O140">
        <f>VLOOKUP(C140,[3]June!$C:$Z,24,FALSE)</f>
        <v>2019</v>
      </c>
    </row>
    <row r="141" spans="1:15" x14ac:dyDescent="0.25">
      <c r="A141" t="s">
        <v>75</v>
      </c>
      <c r="C141" t="s">
        <v>2101</v>
      </c>
      <c r="E141">
        <v>22</v>
      </c>
      <c r="F141" t="s">
        <v>174</v>
      </c>
      <c r="I141" t="s">
        <v>79</v>
      </c>
      <c r="J141" t="s">
        <v>23</v>
      </c>
      <c r="K141">
        <v>1</v>
      </c>
      <c r="L141">
        <v>1007</v>
      </c>
      <c r="M141">
        <v>0.12</v>
      </c>
      <c r="N141">
        <v>15</v>
      </c>
      <c r="O141">
        <f>VLOOKUP(C141,[3]June!$C:$Z,24,FALSE)</f>
        <v>2019</v>
      </c>
    </row>
    <row r="142" spans="1:15" x14ac:dyDescent="0.25">
      <c r="A142" t="s">
        <v>75</v>
      </c>
      <c r="C142" t="s">
        <v>2101</v>
      </c>
      <c r="E142">
        <v>3</v>
      </c>
      <c r="F142" t="s">
        <v>82</v>
      </c>
      <c r="I142" t="s">
        <v>79</v>
      </c>
      <c r="J142" t="s">
        <v>23</v>
      </c>
      <c r="K142">
        <v>1</v>
      </c>
      <c r="L142">
        <v>480</v>
      </c>
      <c r="M142">
        <v>0.08</v>
      </c>
      <c r="N142">
        <v>5</v>
      </c>
      <c r="O142">
        <f>VLOOKUP(C142,[3]June!$C:$Z,24,FALSE)</f>
        <v>2019</v>
      </c>
    </row>
    <row r="143" spans="1:15" x14ac:dyDescent="0.25">
      <c r="A143" t="s">
        <v>75</v>
      </c>
      <c r="C143" t="s">
        <v>2101</v>
      </c>
      <c r="E143">
        <v>10</v>
      </c>
      <c r="F143" t="s">
        <v>118</v>
      </c>
      <c r="I143" t="s">
        <v>79</v>
      </c>
      <c r="J143" t="s">
        <v>23</v>
      </c>
      <c r="K143">
        <v>1</v>
      </c>
      <c r="L143">
        <v>1007</v>
      </c>
      <c r="M143">
        <v>0.12</v>
      </c>
      <c r="N143">
        <v>15</v>
      </c>
      <c r="O143">
        <f>VLOOKUP(C143,[3]June!$C:$Z,24,FALSE)</f>
        <v>2019</v>
      </c>
    </row>
    <row r="144" spans="1:15" x14ac:dyDescent="0.25">
      <c r="A144" t="s">
        <v>75</v>
      </c>
      <c r="C144" t="s">
        <v>2101</v>
      </c>
      <c r="E144">
        <v>4</v>
      </c>
      <c r="F144" t="s">
        <v>77</v>
      </c>
      <c r="I144" t="s">
        <v>79</v>
      </c>
      <c r="J144" t="s">
        <v>23</v>
      </c>
      <c r="K144">
        <v>1</v>
      </c>
      <c r="L144">
        <v>548</v>
      </c>
      <c r="M144">
        <v>0.09</v>
      </c>
      <c r="N144">
        <v>5</v>
      </c>
      <c r="O144">
        <f>VLOOKUP(C144,[3]June!$C:$Z,24,FALSE)</f>
        <v>2019</v>
      </c>
    </row>
    <row r="145" spans="1:15" x14ac:dyDescent="0.25">
      <c r="A145" t="s">
        <v>75</v>
      </c>
      <c r="C145" t="s">
        <v>2101</v>
      </c>
      <c r="E145">
        <v>9</v>
      </c>
      <c r="F145" t="s">
        <v>80</v>
      </c>
      <c r="I145" t="s">
        <v>79</v>
      </c>
      <c r="J145" t="s">
        <v>23</v>
      </c>
      <c r="K145">
        <v>3</v>
      </c>
      <c r="L145">
        <v>3021</v>
      </c>
      <c r="M145">
        <v>0.36</v>
      </c>
      <c r="N145">
        <v>15</v>
      </c>
      <c r="O145">
        <f>VLOOKUP(C145,[3]June!$C:$Z,24,FALSE)</f>
        <v>2019</v>
      </c>
    </row>
    <row r="146" spans="1:15" x14ac:dyDescent="0.25">
      <c r="A146" t="s">
        <v>75</v>
      </c>
      <c r="C146" t="s">
        <v>2102</v>
      </c>
      <c r="E146">
        <v>4</v>
      </c>
      <c r="F146" t="s">
        <v>77</v>
      </c>
      <c r="I146" t="s">
        <v>79</v>
      </c>
      <c r="J146" t="s">
        <v>23</v>
      </c>
      <c r="K146">
        <v>1</v>
      </c>
      <c r="L146">
        <v>548</v>
      </c>
      <c r="M146">
        <v>0.09</v>
      </c>
      <c r="N146">
        <v>5</v>
      </c>
      <c r="O146">
        <f>VLOOKUP(C146,[3]June!$C:$Z,24,FALSE)</f>
        <v>2019</v>
      </c>
    </row>
    <row r="147" spans="1:15" x14ac:dyDescent="0.25">
      <c r="A147" t="s">
        <v>75</v>
      </c>
      <c r="C147" t="s">
        <v>2102</v>
      </c>
      <c r="E147">
        <v>3</v>
      </c>
      <c r="F147" t="s">
        <v>82</v>
      </c>
      <c r="I147" t="s">
        <v>79</v>
      </c>
      <c r="J147" t="s">
        <v>23</v>
      </c>
      <c r="K147">
        <v>1</v>
      </c>
      <c r="L147">
        <v>480</v>
      </c>
      <c r="M147">
        <v>0.08</v>
      </c>
      <c r="N147">
        <v>5</v>
      </c>
      <c r="O147">
        <f>VLOOKUP(C147,[3]June!$C:$Z,24,FALSE)</f>
        <v>2019</v>
      </c>
    </row>
    <row r="148" spans="1:15" x14ac:dyDescent="0.25">
      <c r="A148" t="s">
        <v>75</v>
      </c>
      <c r="C148" t="s">
        <v>2102</v>
      </c>
      <c r="E148">
        <v>7</v>
      </c>
      <c r="F148" t="s">
        <v>81</v>
      </c>
      <c r="I148" t="s">
        <v>79</v>
      </c>
      <c r="J148" t="s">
        <v>23</v>
      </c>
      <c r="K148">
        <v>2</v>
      </c>
      <c r="L148">
        <v>486</v>
      </c>
      <c r="M148">
        <v>0.08</v>
      </c>
      <c r="N148">
        <v>1</v>
      </c>
      <c r="O148">
        <f>VLOOKUP(C148,[3]June!$C:$Z,24,FALSE)</f>
        <v>2019</v>
      </c>
    </row>
    <row r="149" spans="1:15" x14ac:dyDescent="0.25">
      <c r="A149" t="s">
        <v>75</v>
      </c>
      <c r="C149" t="s">
        <v>2102</v>
      </c>
      <c r="E149">
        <v>28</v>
      </c>
      <c r="F149" t="s">
        <v>110</v>
      </c>
      <c r="I149" t="s">
        <v>79</v>
      </c>
      <c r="J149" t="s">
        <v>23</v>
      </c>
      <c r="K149">
        <v>5</v>
      </c>
      <c r="L149">
        <v>5035</v>
      </c>
      <c r="M149">
        <v>0.6</v>
      </c>
      <c r="N149">
        <v>15</v>
      </c>
      <c r="O149">
        <f>VLOOKUP(C149,[3]June!$C:$Z,24,FALSE)</f>
        <v>2019</v>
      </c>
    </row>
    <row r="150" spans="1:15" x14ac:dyDescent="0.25">
      <c r="A150" t="s">
        <v>75</v>
      </c>
      <c r="C150" t="s">
        <v>2103</v>
      </c>
      <c r="E150">
        <v>8</v>
      </c>
      <c r="F150" t="s">
        <v>113</v>
      </c>
      <c r="I150" t="s">
        <v>79</v>
      </c>
      <c r="J150" t="s">
        <v>23</v>
      </c>
      <c r="K150">
        <v>2</v>
      </c>
      <c r="L150">
        <v>578</v>
      </c>
      <c r="M150">
        <v>0.1</v>
      </c>
      <c r="N150">
        <v>1</v>
      </c>
      <c r="O150">
        <f>VLOOKUP(C150,[3]June!$C:$Z,24,FALSE)</f>
        <v>2019</v>
      </c>
    </row>
    <row r="151" spans="1:15" x14ac:dyDescent="0.25">
      <c r="A151" t="s">
        <v>75</v>
      </c>
      <c r="C151" t="s">
        <v>2103</v>
      </c>
      <c r="E151">
        <v>9</v>
      </c>
      <c r="F151" t="s">
        <v>80</v>
      </c>
      <c r="I151" t="s">
        <v>79</v>
      </c>
      <c r="J151" t="s">
        <v>23</v>
      </c>
      <c r="K151">
        <v>2</v>
      </c>
      <c r="L151">
        <v>2014</v>
      </c>
      <c r="M151">
        <v>0.24</v>
      </c>
      <c r="N151">
        <v>15</v>
      </c>
      <c r="O151">
        <f>VLOOKUP(C151,[3]June!$C:$Z,24,FALSE)</f>
        <v>2019</v>
      </c>
    </row>
    <row r="152" spans="1:15" x14ac:dyDescent="0.25">
      <c r="A152" t="s">
        <v>75</v>
      </c>
      <c r="C152" t="s">
        <v>2104</v>
      </c>
      <c r="E152">
        <v>3</v>
      </c>
      <c r="F152" t="s">
        <v>82</v>
      </c>
      <c r="I152" t="s">
        <v>79</v>
      </c>
      <c r="J152" t="s">
        <v>23</v>
      </c>
      <c r="K152">
        <v>1</v>
      </c>
      <c r="L152">
        <v>480</v>
      </c>
      <c r="M152">
        <v>0.08</v>
      </c>
      <c r="N152">
        <v>5</v>
      </c>
      <c r="O152">
        <f>VLOOKUP(C152,[3]June!$C:$Z,24,FALSE)</f>
        <v>2019</v>
      </c>
    </row>
    <row r="153" spans="1:15" x14ac:dyDescent="0.25">
      <c r="A153" t="s">
        <v>75</v>
      </c>
      <c r="C153" t="s">
        <v>2104</v>
      </c>
      <c r="E153">
        <v>28</v>
      </c>
      <c r="F153" t="s">
        <v>110</v>
      </c>
      <c r="I153" t="s">
        <v>79</v>
      </c>
      <c r="J153" t="s">
        <v>23</v>
      </c>
      <c r="K153">
        <v>2</v>
      </c>
      <c r="L153">
        <v>2014</v>
      </c>
      <c r="M153">
        <v>0.24</v>
      </c>
      <c r="N153">
        <v>15</v>
      </c>
      <c r="O153">
        <f>VLOOKUP(C153,[3]June!$C:$Z,24,FALSE)</f>
        <v>2019</v>
      </c>
    </row>
    <row r="154" spans="1:15" x14ac:dyDescent="0.25">
      <c r="A154" t="s">
        <v>75</v>
      </c>
      <c r="C154" t="s">
        <v>2104</v>
      </c>
      <c r="E154">
        <v>7</v>
      </c>
      <c r="F154" t="s">
        <v>81</v>
      </c>
      <c r="I154" t="s">
        <v>79</v>
      </c>
      <c r="J154" t="s">
        <v>23</v>
      </c>
      <c r="K154">
        <v>3</v>
      </c>
      <c r="L154">
        <v>729</v>
      </c>
      <c r="M154">
        <v>0.12</v>
      </c>
      <c r="N154">
        <v>1</v>
      </c>
      <c r="O154">
        <f>VLOOKUP(C154,[3]June!$C:$Z,24,FALSE)</f>
        <v>2019</v>
      </c>
    </row>
    <row r="155" spans="1:15" x14ac:dyDescent="0.25">
      <c r="A155" t="s">
        <v>75</v>
      </c>
      <c r="C155" t="s">
        <v>2105</v>
      </c>
      <c r="E155">
        <v>28</v>
      </c>
      <c r="F155" t="s">
        <v>110</v>
      </c>
      <c r="I155" t="s">
        <v>79</v>
      </c>
      <c r="J155" t="s">
        <v>23</v>
      </c>
      <c r="K155">
        <v>1</v>
      </c>
      <c r="L155">
        <v>1007</v>
      </c>
      <c r="M155">
        <v>0.12</v>
      </c>
      <c r="N155">
        <v>15</v>
      </c>
      <c r="O155">
        <f>VLOOKUP(C155,[3]June!$C:$Z,24,FALSE)</f>
        <v>2019</v>
      </c>
    </row>
    <row r="156" spans="1:15" x14ac:dyDescent="0.25">
      <c r="A156" t="s">
        <v>75</v>
      </c>
      <c r="C156" t="s">
        <v>2105</v>
      </c>
      <c r="E156">
        <v>7</v>
      </c>
      <c r="F156" t="s">
        <v>81</v>
      </c>
      <c r="I156" t="s">
        <v>79</v>
      </c>
      <c r="J156" t="s">
        <v>23</v>
      </c>
      <c r="K156">
        <v>2</v>
      </c>
      <c r="L156">
        <v>486</v>
      </c>
      <c r="M156">
        <v>0.08</v>
      </c>
      <c r="N156">
        <v>1</v>
      </c>
      <c r="O156">
        <f>VLOOKUP(C156,[3]June!$C:$Z,24,FALSE)</f>
        <v>2019</v>
      </c>
    </row>
    <row r="157" spans="1:15" x14ac:dyDescent="0.25">
      <c r="A157" t="s">
        <v>75</v>
      </c>
      <c r="C157" t="s">
        <v>2105</v>
      </c>
      <c r="E157">
        <v>9</v>
      </c>
      <c r="F157" t="s">
        <v>80</v>
      </c>
      <c r="I157" t="s">
        <v>79</v>
      </c>
      <c r="J157" t="s">
        <v>23</v>
      </c>
      <c r="K157">
        <v>2</v>
      </c>
      <c r="L157">
        <v>2014</v>
      </c>
      <c r="M157">
        <v>0.24</v>
      </c>
      <c r="N157">
        <v>15</v>
      </c>
      <c r="O157">
        <f>VLOOKUP(C157,[3]June!$C:$Z,24,FALSE)</f>
        <v>2019</v>
      </c>
    </row>
    <row r="158" spans="1:15" x14ac:dyDescent="0.25">
      <c r="A158" t="s">
        <v>75</v>
      </c>
      <c r="C158" t="s">
        <v>2106</v>
      </c>
      <c r="E158">
        <v>28</v>
      </c>
      <c r="F158" t="s">
        <v>110</v>
      </c>
      <c r="I158" t="s">
        <v>79</v>
      </c>
      <c r="J158" t="s">
        <v>23</v>
      </c>
      <c r="K158">
        <v>1</v>
      </c>
      <c r="L158">
        <v>1007</v>
      </c>
      <c r="M158">
        <v>0.12</v>
      </c>
      <c r="N158">
        <v>15</v>
      </c>
      <c r="O158">
        <f>VLOOKUP(C158,[3]June!$C:$Z,24,FALSE)</f>
        <v>2019</v>
      </c>
    </row>
    <row r="159" spans="1:15" x14ac:dyDescent="0.25">
      <c r="A159" t="s">
        <v>75</v>
      </c>
      <c r="C159" t="s">
        <v>2106</v>
      </c>
      <c r="E159">
        <v>3</v>
      </c>
      <c r="F159" t="s">
        <v>82</v>
      </c>
      <c r="I159" t="s">
        <v>79</v>
      </c>
      <c r="J159" t="s">
        <v>23</v>
      </c>
      <c r="K159">
        <v>1</v>
      </c>
      <c r="L159">
        <v>480</v>
      </c>
      <c r="M159">
        <v>0.08</v>
      </c>
      <c r="N159">
        <v>5</v>
      </c>
      <c r="O159">
        <f>VLOOKUP(C159,[3]June!$C:$Z,24,FALSE)</f>
        <v>2019</v>
      </c>
    </row>
    <row r="160" spans="1:15" x14ac:dyDescent="0.25">
      <c r="A160" t="s">
        <v>75</v>
      </c>
      <c r="C160" t="s">
        <v>2106</v>
      </c>
      <c r="E160">
        <v>8</v>
      </c>
      <c r="F160" t="s">
        <v>113</v>
      </c>
      <c r="I160" t="s">
        <v>79</v>
      </c>
      <c r="J160" t="s">
        <v>23</v>
      </c>
      <c r="K160">
        <v>4</v>
      </c>
      <c r="L160">
        <v>1156</v>
      </c>
      <c r="M160">
        <v>0.2</v>
      </c>
      <c r="N160">
        <v>1</v>
      </c>
      <c r="O160">
        <f>VLOOKUP(C160,[3]June!$C:$Z,24,FALSE)</f>
        <v>2019</v>
      </c>
    </row>
    <row r="161" spans="1:15" x14ac:dyDescent="0.25">
      <c r="A161" t="s">
        <v>75</v>
      </c>
      <c r="C161" t="s">
        <v>2106</v>
      </c>
      <c r="E161">
        <v>7</v>
      </c>
      <c r="F161" t="s">
        <v>81</v>
      </c>
      <c r="I161" t="s">
        <v>79</v>
      </c>
      <c r="J161" t="s">
        <v>23</v>
      </c>
      <c r="K161">
        <v>4</v>
      </c>
      <c r="L161">
        <v>972</v>
      </c>
      <c r="M161">
        <v>0.16</v>
      </c>
      <c r="N161">
        <v>1</v>
      </c>
      <c r="O161">
        <f>VLOOKUP(C161,[3]June!$C:$Z,24,FALSE)</f>
        <v>2019</v>
      </c>
    </row>
    <row r="162" spans="1:15" x14ac:dyDescent="0.25">
      <c r="A162" t="s">
        <v>75</v>
      </c>
      <c r="C162" t="s">
        <v>2106</v>
      </c>
      <c r="E162">
        <v>4</v>
      </c>
      <c r="F162" t="s">
        <v>77</v>
      </c>
      <c r="I162" t="s">
        <v>79</v>
      </c>
      <c r="J162" t="s">
        <v>23</v>
      </c>
      <c r="K162">
        <v>1</v>
      </c>
      <c r="L162">
        <v>548</v>
      </c>
      <c r="M162">
        <v>0.09</v>
      </c>
      <c r="N162">
        <v>5</v>
      </c>
      <c r="O162">
        <f>VLOOKUP(C162,[3]June!$C:$Z,24,FALSE)</f>
        <v>2019</v>
      </c>
    </row>
    <row r="163" spans="1:15" x14ac:dyDescent="0.25">
      <c r="A163" t="s">
        <v>75</v>
      </c>
      <c r="C163" t="s">
        <v>2106</v>
      </c>
      <c r="E163">
        <v>22</v>
      </c>
      <c r="F163" t="s">
        <v>174</v>
      </c>
      <c r="I163" t="s">
        <v>79</v>
      </c>
      <c r="J163" t="s">
        <v>23</v>
      </c>
      <c r="K163">
        <v>3</v>
      </c>
      <c r="L163">
        <v>3021</v>
      </c>
      <c r="M163">
        <v>0.36</v>
      </c>
      <c r="N163">
        <v>15</v>
      </c>
      <c r="O163">
        <f>VLOOKUP(C163,[3]June!$C:$Z,24,FALSE)</f>
        <v>2019</v>
      </c>
    </row>
    <row r="164" spans="1:15" x14ac:dyDescent="0.25">
      <c r="A164" t="s">
        <v>75</v>
      </c>
      <c r="C164" t="s">
        <v>2107</v>
      </c>
      <c r="E164">
        <v>9</v>
      </c>
      <c r="F164" t="s">
        <v>80</v>
      </c>
      <c r="I164" t="s">
        <v>79</v>
      </c>
      <c r="J164" t="s">
        <v>23</v>
      </c>
      <c r="K164">
        <v>4</v>
      </c>
      <c r="L164">
        <v>4028</v>
      </c>
      <c r="M164">
        <v>0.48</v>
      </c>
      <c r="N164">
        <v>15</v>
      </c>
      <c r="O164">
        <f>VLOOKUP(C164,[3]June!$C:$Z,24,FALSE)</f>
        <v>2019</v>
      </c>
    </row>
    <row r="165" spans="1:15" x14ac:dyDescent="0.25">
      <c r="A165" t="s">
        <v>75</v>
      </c>
      <c r="C165" t="s">
        <v>2107</v>
      </c>
      <c r="E165">
        <v>7</v>
      </c>
      <c r="F165" t="s">
        <v>81</v>
      </c>
      <c r="I165" t="s">
        <v>79</v>
      </c>
      <c r="J165" t="s">
        <v>23</v>
      </c>
      <c r="K165">
        <v>6</v>
      </c>
      <c r="L165">
        <v>1458</v>
      </c>
      <c r="M165">
        <v>0.24</v>
      </c>
      <c r="N165">
        <v>1</v>
      </c>
      <c r="O165">
        <f>VLOOKUP(C165,[3]June!$C:$Z,24,FALSE)</f>
        <v>2019</v>
      </c>
    </row>
    <row r="166" spans="1:15" x14ac:dyDescent="0.25">
      <c r="A166" t="s">
        <v>75</v>
      </c>
      <c r="C166" t="s">
        <v>2108</v>
      </c>
      <c r="E166">
        <v>7</v>
      </c>
      <c r="F166" t="s">
        <v>81</v>
      </c>
      <c r="I166" t="s">
        <v>79</v>
      </c>
      <c r="J166" t="s">
        <v>23</v>
      </c>
      <c r="K166">
        <v>7</v>
      </c>
      <c r="L166">
        <v>1701</v>
      </c>
      <c r="M166">
        <v>0.28000000000000003</v>
      </c>
      <c r="N166">
        <v>1</v>
      </c>
      <c r="O166">
        <f>VLOOKUP(C166,[3]June!$C:$Z,24,FALSE)</f>
        <v>2019</v>
      </c>
    </row>
    <row r="167" spans="1:15" x14ac:dyDescent="0.25">
      <c r="A167" t="s">
        <v>75</v>
      </c>
      <c r="C167" t="s">
        <v>2108</v>
      </c>
      <c r="E167">
        <v>9</v>
      </c>
      <c r="F167" t="s">
        <v>80</v>
      </c>
      <c r="I167" t="s">
        <v>79</v>
      </c>
      <c r="J167" t="s">
        <v>23</v>
      </c>
      <c r="K167">
        <v>2</v>
      </c>
      <c r="L167">
        <v>2014</v>
      </c>
      <c r="M167">
        <v>0.24</v>
      </c>
      <c r="N167">
        <v>15</v>
      </c>
      <c r="O167">
        <f>VLOOKUP(C167,[3]June!$C:$Z,24,FALSE)</f>
        <v>2019</v>
      </c>
    </row>
    <row r="168" spans="1:15" x14ac:dyDescent="0.25">
      <c r="A168" t="s">
        <v>75</v>
      </c>
      <c r="C168" t="s">
        <v>2108</v>
      </c>
      <c r="E168">
        <v>10</v>
      </c>
      <c r="F168" t="s">
        <v>118</v>
      </c>
      <c r="I168" t="s">
        <v>79</v>
      </c>
      <c r="J168" t="s">
        <v>23</v>
      </c>
      <c r="K168">
        <v>6</v>
      </c>
      <c r="L168">
        <v>6042</v>
      </c>
      <c r="M168">
        <v>0.72</v>
      </c>
      <c r="N168">
        <v>15</v>
      </c>
      <c r="O168">
        <f>VLOOKUP(C168,[3]June!$C:$Z,24,FALSE)</f>
        <v>2019</v>
      </c>
    </row>
    <row r="169" spans="1:15" x14ac:dyDescent="0.25">
      <c r="A169" t="s">
        <v>75</v>
      </c>
      <c r="C169" t="s">
        <v>2108</v>
      </c>
      <c r="E169">
        <v>3</v>
      </c>
      <c r="F169" t="s">
        <v>82</v>
      </c>
      <c r="I169" t="s">
        <v>79</v>
      </c>
      <c r="J169" t="s">
        <v>23</v>
      </c>
      <c r="K169">
        <v>2</v>
      </c>
      <c r="L169">
        <v>960</v>
      </c>
      <c r="M169">
        <v>0.16</v>
      </c>
      <c r="N169">
        <v>5</v>
      </c>
      <c r="O169">
        <f>VLOOKUP(C169,[3]June!$C:$Z,24,FALSE)</f>
        <v>2019</v>
      </c>
    </row>
    <row r="170" spans="1:15" x14ac:dyDescent="0.25">
      <c r="A170" t="s">
        <v>75</v>
      </c>
      <c r="C170" t="s">
        <v>2108</v>
      </c>
      <c r="E170">
        <v>28</v>
      </c>
      <c r="F170" t="s">
        <v>110</v>
      </c>
      <c r="I170" t="s">
        <v>79</v>
      </c>
      <c r="J170" t="s">
        <v>23</v>
      </c>
      <c r="K170">
        <v>3</v>
      </c>
      <c r="L170">
        <v>3021</v>
      </c>
      <c r="M170">
        <v>0.36</v>
      </c>
      <c r="N170">
        <v>15</v>
      </c>
      <c r="O170">
        <f>VLOOKUP(C170,[3]June!$C:$Z,24,FALSE)</f>
        <v>2019</v>
      </c>
    </row>
    <row r="171" spans="1:15" x14ac:dyDescent="0.25">
      <c r="A171" t="s">
        <v>75</v>
      </c>
      <c r="C171" t="s">
        <v>2109</v>
      </c>
      <c r="E171">
        <v>3</v>
      </c>
      <c r="F171" t="s">
        <v>82</v>
      </c>
      <c r="I171" t="s">
        <v>79</v>
      </c>
      <c r="J171" t="s">
        <v>23</v>
      </c>
      <c r="K171">
        <v>1</v>
      </c>
      <c r="L171">
        <v>480</v>
      </c>
      <c r="M171">
        <v>0.08</v>
      </c>
      <c r="N171">
        <v>5</v>
      </c>
      <c r="O171">
        <f>VLOOKUP(C171,[3]June!$C:$Z,24,FALSE)</f>
        <v>2019</v>
      </c>
    </row>
    <row r="172" spans="1:15" x14ac:dyDescent="0.25">
      <c r="A172" t="s">
        <v>75</v>
      </c>
      <c r="C172" t="s">
        <v>2109</v>
      </c>
      <c r="E172">
        <v>7</v>
      </c>
      <c r="F172" t="s">
        <v>81</v>
      </c>
      <c r="I172" t="s">
        <v>79</v>
      </c>
      <c r="J172" t="s">
        <v>23</v>
      </c>
      <c r="K172">
        <v>3</v>
      </c>
      <c r="L172">
        <v>729</v>
      </c>
      <c r="M172">
        <v>0.12</v>
      </c>
      <c r="N172">
        <v>1</v>
      </c>
      <c r="O172">
        <f>VLOOKUP(C172,[3]June!$C:$Z,24,FALSE)</f>
        <v>2019</v>
      </c>
    </row>
    <row r="173" spans="1:15" x14ac:dyDescent="0.25">
      <c r="A173" t="s">
        <v>75</v>
      </c>
      <c r="C173" t="s">
        <v>2109</v>
      </c>
      <c r="E173">
        <v>28</v>
      </c>
      <c r="F173" t="s">
        <v>110</v>
      </c>
      <c r="I173" t="s">
        <v>79</v>
      </c>
      <c r="J173" t="s">
        <v>23</v>
      </c>
      <c r="K173">
        <v>2</v>
      </c>
      <c r="L173">
        <v>2014</v>
      </c>
      <c r="M173">
        <v>0.24</v>
      </c>
      <c r="N173">
        <v>15</v>
      </c>
      <c r="O173">
        <f>VLOOKUP(C173,[3]June!$C:$Z,24,FALSE)</f>
        <v>2019</v>
      </c>
    </row>
    <row r="174" spans="1:15" x14ac:dyDescent="0.25">
      <c r="A174" t="s">
        <v>75</v>
      </c>
      <c r="C174" t="s">
        <v>2110</v>
      </c>
      <c r="E174">
        <v>3</v>
      </c>
      <c r="F174" t="s">
        <v>82</v>
      </c>
      <c r="I174" t="s">
        <v>79</v>
      </c>
      <c r="J174" t="s">
        <v>23</v>
      </c>
      <c r="K174">
        <v>2</v>
      </c>
      <c r="L174">
        <v>960</v>
      </c>
      <c r="M174">
        <v>0.16</v>
      </c>
      <c r="N174">
        <v>5</v>
      </c>
      <c r="O174">
        <f>VLOOKUP(C174,[3]June!$C:$Z,24,FALSE)</f>
        <v>2019</v>
      </c>
    </row>
    <row r="175" spans="1:15" x14ac:dyDescent="0.25">
      <c r="A175" t="s">
        <v>75</v>
      </c>
      <c r="C175" t="s">
        <v>2110</v>
      </c>
      <c r="E175">
        <v>4</v>
      </c>
      <c r="F175" t="s">
        <v>77</v>
      </c>
      <c r="I175" t="s">
        <v>79</v>
      </c>
      <c r="J175" t="s">
        <v>23</v>
      </c>
      <c r="K175">
        <v>1</v>
      </c>
      <c r="L175">
        <v>548</v>
      </c>
      <c r="M175">
        <v>0.09</v>
      </c>
      <c r="N175">
        <v>5</v>
      </c>
      <c r="O175">
        <f>VLOOKUP(C175,[3]June!$C:$Z,24,FALSE)</f>
        <v>2019</v>
      </c>
    </row>
    <row r="176" spans="1:15" x14ac:dyDescent="0.25">
      <c r="A176" t="s">
        <v>75</v>
      </c>
      <c r="C176" t="s">
        <v>2110</v>
      </c>
      <c r="E176">
        <v>29</v>
      </c>
      <c r="F176" t="s">
        <v>169</v>
      </c>
      <c r="I176" t="s">
        <v>79</v>
      </c>
      <c r="J176" t="s">
        <v>23</v>
      </c>
      <c r="K176">
        <v>5</v>
      </c>
      <c r="L176">
        <v>5035</v>
      </c>
      <c r="M176">
        <v>0.6</v>
      </c>
      <c r="N176">
        <v>15</v>
      </c>
      <c r="O176">
        <f>VLOOKUP(C176,[3]June!$C:$Z,24,FALSE)</f>
        <v>2019</v>
      </c>
    </row>
    <row r="177" spans="1:15" x14ac:dyDescent="0.25">
      <c r="A177" t="s">
        <v>75</v>
      </c>
      <c r="C177" t="s">
        <v>2110</v>
      </c>
      <c r="E177">
        <v>7</v>
      </c>
      <c r="F177" t="s">
        <v>81</v>
      </c>
      <c r="I177" t="s">
        <v>79</v>
      </c>
      <c r="J177" t="s">
        <v>23</v>
      </c>
      <c r="K177">
        <v>4</v>
      </c>
      <c r="L177">
        <v>972</v>
      </c>
      <c r="M177">
        <v>0.16</v>
      </c>
      <c r="N177">
        <v>1</v>
      </c>
      <c r="O177">
        <f>VLOOKUP(C177,[3]June!$C:$Z,24,FALSE)</f>
        <v>2019</v>
      </c>
    </row>
    <row r="178" spans="1:15" x14ac:dyDescent="0.25">
      <c r="A178" t="s">
        <v>75</v>
      </c>
      <c r="C178" t="s">
        <v>2110</v>
      </c>
      <c r="E178">
        <v>8</v>
      </c>
      <c r="F178" t="s">
        <v>113</v>
      </c>
      <c r="I178" t="s">
        <v>79</v>
      </c>
      <c r="J178" t="s">
        <v>23</v>
      </c>
      <c r="K178">
        <v>2</v>
      </c>
      <c r="L178">
        <v>578</v>
      </c>
      <c r="M178">
        <v>0.1</v>
      </c>
      <c r="N178">
        <v>1</v>
      </c>
      <c r="O178">
        <f>VLOOKUP(C178,[3]June!$C:$Z,24,FALSE)</f>
        <v>2019</v>
      </c>
    </row>
    <row r="179" spans="1:15" x14ac:dyDescent="0.25">
      <c r="A179" t="s">
        <v>75</v>
      </c>
      <c r="C179" t="s">
        <v>2111</v>
      </c>
      <c r="E179">
        <v>28</v>
      </c>
      <c r="F179" t="s">
        <v>110</v>
      </c>
      <c r="I179" t="s">
        <v>79</v>
      </c>
      <c r="J179" t="s">
        <v>23</v>
      </c>
      <c r="K179">
        <v>1</v>
      </c>
      <c r="L179">
        <v>1007</v>
      </c>
      <c r="M179">
        <v>0.12</v>
      </c>
      <c r="N179">
        <v>15</v>
      </c>
      <c r="O179">
        <f>VLOOKUP(C179,[3]June!$C:$Z,24,FALSE)</f>
        <v>2019</v>
      </c>
    </row>
    <row r="180" spans="1:15" x14ac:dyDescent="0.25">
      <c r="A180" t="s">
        <v>75</v>
      </c>
      <c r="C180" t="s">
        <v>2111</v>
      </c>
      <c r="E180">
        <v>7</v>
      </c>
      <c r="F180" t="s">
        <v>81</v>
      </c>
      <c r="I180" t="s">
        <v>79</v>
      </c>
      <c r="J180" t="s">
        <v>23</v>
      </c>
      <c r="K180">
        <v>1</v>
      </c>
      <c r="L180">
        <v>243</v>
      </c>
      <c r="M180">
        <v>0.04</v>
      </c>
      <c r="N180">
        <v>1</v>
      </c>
      <c r="O180">
        <f>VLOOKUP(C180,[3]June!$C:$Z,24,FALSE)</f>
        <v>2019</v>
      </c>
    </row>
    <row r="181" spans="1:15" x14ac:dyDescent="0.25">
      <c r="A181" t="s">
        <v>75</v>
      </c>
      <c r="C181" t="s">
        <v>2111</v>
      </c>
      <c r="E181">
        <v>3</v>
      </c>
      <c r="F181" t="s">
        <v>82</v>
      </c>
      <c r="I181" t="s">
        <v>79</v>
      </c>
      <c r="J181" t="s">
        <v>23</v>
      </c>
      <c r="K181">
        <v>1</v>
      </c>
      <c r="L181">
        <v>480</v>
      </c>
      <c r="M181">
        <v>0.08</v>
      </c>
      <c r="N181">
        <v>5</v>
      </c>
      <c r="O181">
        <f>VLOOKUP(C181,[3]June!$C:$Z,24,FALSE)</f>
        <v>2019</v>
      </c>
    </row>
    <row r="182" spans="1:15" x14ac:dyDescent="0.25">
      <c r="A182" t="s">
        <v>75</v>
      </c>
      <c r="C182" t="s">
        <v>2112</v>
      </c>
      <c r="E182">
        <v>7</v>
      </c>
      <c r="F182" t="s">
        <v>81</v>
      </c>
      <c r="I182" t="s">
        <v>79</v>
      </c>
      <c r="J182" t="s">
        <v>23</v>
      </c>
      <c r="K182">
        <v>2</v>
      </c>
      <c r="L182">
        <v>486</v>
      </c>
      <c r="M182">
        <v>0.08</v>
      </c>
      <c r="N182">
        <v>1</v>
      </c>
      <c r="O182">
        <f>VLOOKUP(C182,[3]June!$C:$Z,24,FALSE)</f>
        <v>2019</v>
      </c>
    </row>
    <row r="183" spans="1:15" x14ac:dyDescent="0.25">
      <c r="A183" t="s">
        <v>75</v>
      </c>
      <c r="C183" t="s">
        <v>2112</v>
      </c>
      <c r="E183">
        <v>3</v>
      </c>
      <c r="F183" t="s">
        <v>82</v>
      </c>
      <c r="I183" t="s">
        <v>79</v>
      </c>
      <c r="J183" t="s">
        <v>23</v>
      </c>
      <c r="K183">
        <v>1</v>
      </c>
      <c r="L183">
        <v>480</v>
      </c>
      <c r="M183">
        <v>0.08</v>
      </c>
      <c r="N183">
        <v>5</v>
      </c>
      <c r="O183">
        <f>VLOOKUP(C183,[3]June!$C:$Z,24,FALSE)</f>
        <v>2019</v>
      </c>
    </row>
    <row r="184" spans="1:15" x14ac:dyDescent="0.25">
      <c r="A184" t="s">
        <v>75</v>
      </c>
      <c r="C184" t="s">
        <v>2112</v>
      </c>
      <c r="E184">
        <v>9</v>
      </c>
      <c r="F184" t="s">
        <v>80</v>
      </c>
      <c r="I184" t="s">
        <v>79</v>
      </c>
      <c r="J184" t="s">
        <v>23</v>
      </c>
      <c r="K184">
        <v>1</v>
      </c>
      <c r="L184">
        <v>1007</v>
      </c>
      <c r="M184">
        <v>0.12</v>
      </c>
      <c r="N184">
        <v>15</v>
      </c>
      <c r="O184">
        <f>VLOOKUP(C184,[3]June!$C:$Z,24,FALSE)</f>
        <v>2019</v>
      </c>
    </row>
    <row r="185" spans="1:15" x14ac:dyDescent="0.25">
      <c r="A185" t="s">
        <v>75</v>
      </c>
      <c r="C185" t="s">
        <v>2112</v>
      </c>
      <c r="E185">
        <v>28</v>
      </c>
      <c r="F185" t="s">
        <v>110</v>
      </c>
      <c r="I185" t="s">
        <v>79</v>
      </c>
      <c r="J185" t="s">
        <v>23</v>
      </c>
      <c r="K185">
        <v>1</v>
      </c>
      <c r="L185">
        <v>1007</v>
      </c>
      <c r="M185">
        <v>0.12</v>
      </c>
      <c r="N185">
        <v>15</v>
      </c>
      <c r="O185">
        <f>VLOOKUP(C185,[3]June!$C:$Z,24,FALSE)</f>
        <v>2019</v>
      </c>
    </row>
    <row r="186" spans="1:15" x14ac:dyDescent="0.25">
      <c r="A186" t="s">
        <v>75</v>
      </c>
      <c r="C186" t="s">
        <v>2112</v>
      </c>
      <c r="E186">
        <v>12</v>
      </c>
      <c r="F186" t="s">
        <v>1000</v>
      </c>
      <c r="I186" t="s">
        <v>79</v>
      </c>
      <c r="J186" t="s">
        <v>23</v>
      </c>
      <c r="K186">
        <v>1</v>
      </c>
      <c r="L186">
        <v>1007</v>
      </c>
      <c r="M186">
        <v>0.12</v>
      </c>
      <c r="N186">
        <v>15</v>
      </c>
      <c r="O186">
        <f>VLOOKUP(C186,[3]June!$C:$Z,24,FALSE)</f>
        <v>2019</v>
      </c>
    </row>
    <row r="187" spans="1:15" x14ac:dyDescent="0.25">
      <c r="A187" t="s">
        <v>75</v>
      </c>
      <c r="C187" t="s">
        <v>2113</v>
      </c>
      <c r="E187">
        <v>7</v>
      </c>
      <c r="F187" t="s">
        <v>81</v>
      </c>
      <c r="I187" t="s">
        <v>79</v>
      </c>
      <c r="J187" t="s">
        <v>23</v>
      </c>
      <c r="K187">
        <v>6</v>
      </c>
      <c r="L187">
        <v>1458</v>
      </c>
      <c r="M187">
        <v>0.24</v>
      </c>
      <c r="N187">
        <v>1</v>
      </c>
      <c r="O187">
        <f>VLOOKUP(C187,[3]June!$C:$Z,24,FALSE)</f>
        <v>2019</v>
      </c>
    </row>
    <row r="188" spans="1:15" x14ac:dyDescent="0.25">
      <c r="A188" t="s">
        <v>75</v>
      </c>
      <c r="C188" t="s">
        <v>2113</v>
      </c>
      <c r="E188">
        <v>28</v>
      </c>
      <c r="F188" t="s">
        <v>110</v>
      </c>
      <c r="I188" t="s">
        <v>79</v>
      </c>
      <c r="J188" t="s">
        <v>23</v>
      </c>
      <c r="K188">
        <v>11</v>
      </c>
      <c r="L188">
        <v>11077</v>
      </c>
      <c r="M188">
        <v>1.32</v>
      </c>
      <c r="N188">
        <v>15</v>
      </c>
      <c r="O188">
        <f>VLOOKUP(C188,[3]June!$C:$Z,24,FALSE)</f>
        <v>2019</v>
      </c>
    </row>
    <row r="189" spans="1:15" x14ac:dyDescent="0.25">
      <c r="A189" t="s">
        <v>75</v>
      </c>
      <c r="C189" t="s">
        <v>2114</v>
      </c>
      <c r="E189">
        <v>3</v>
      </c>
      <c r="F189" t="s">
        <v>82</v>
      </c>
      <c r="I189" t="s">
        <v>79</v>
      </c>
      <c r="J189" t="s">
        <v>23</v>
      </c>
      <c r="K189">
        <v>1</v>
      </c>
      <c r="L189">
        <v>480</v>
      </c>
      <c r="M189">
        <v>0.08</v>
      </c>
      <c r="N189">
        <v>5</v>
      </c>
      <c r="O189">
        <f>VLOOKUP(C189,[3]June!$C:$Z,24,FALSE)</f>
        <v>2019</v>
      </c>
    </row>
    <row r="190" spans="1:15" x14ac:dyDescent="0.25">
      <c r="A190" t="s">
        <v>75</v>
      </c>
      <c r="C190" t="s">
        <v>2114</v>
      </c>
      <c r="E190">
        <v>28</v>
      </c>
      <c r="F190" t="s">
        <v>110</v>
      </c>
      <c r="I190" t="s">
        <v>79</v>
      </c>
      <c r="J190" t="s">
        <v>23</v>
      </c>
      <c r="K190">
        <v>3</v>
      </c>
      <c r="L190">
        <v>3021</v>
      </c>
      <c r="M190">
        <v>0.36</v>
      </c>
      <c r="N190">
        <v>15</v>
      </c>
      <c r="O190">
        <f>VLOOKUP(C190,[3]June!$C:$Z,24,FALSE)</f>
        <v>2019</v>
      </c>
    </row>
    <row r="191" spans="1:15" x14ac:dyDescent="0.25">
      <c r="A191" t="s">
        <v>75</v>
      </c>
      <c r="C191" t="s">
        <v>2114</v>
      </c>
      <c r="E191">
        <v>7</v>
      </c>
      <c r="F191" t="s">
        <v>81</v>
      </c>
      <c r="I191" t="s">
        <v>79</v>
      </c>
      <c r="J191" t="s">
        <v>23</v>
      </c>
      <c r="K191">
        <v>6</v>
      </c>
      <c r="L191">
        <v>1458</v>
      </c>
      <c r="M191">
        <v>0.24</v>
      </c>
      <c r="N191">
        <v>1</v>
      </c>
      <c r="O191">
        <f>VLOOKUP(C191,[3]June!$C:$Z,24,FALSE)</f>
        <v>2019</v>
      </c>
    </row>
    <row r="192" spans="1:15" x14ac:dyDescent="0.25">
      <c r="A192" t="s">
        <v>75</v>
      </c>
      <c r="C192" t="s">
        <v>2114</v>
      </c>
      <c r="E192">
        <v>9</v>
      </c>
      <c r="F192" t="s">
        <v>80</v>
      </c>
      <c r="I192" t="s">
        <v>79</v>
      </c>
      <c r="J192" t="s">
        <v>23</v>
      </c>
      <c r="K192">
        <v>3</v>
      </c>
      <c r="L192">
        <v>3021</v>
      </c>
      <c r="M192">
        <v>0.36</v>
      </c>
      <c r="N192">
        <v>15</v>
      </c>
      <c r="O192">
        <f>VLOOKUP(C192,[3]June!$C:$Z,24,FALSE)</f>
        <v>2019</v>
      </c>
    </row>
    <row r="193" spans="1:15" x14ac:dyDescent="0.25">
      <c r="A193" t="s">
        <v>75</v>
      </c>
      <c r="C193" t="s">
        <v>2115</v>
      </c>
      <c r="E193">
        <v>9</v>
      </c>
      <c r="F193" t="s">
        <v>80</v>
      </c>
      <c r="I193" t="s">
        <v>79</v>
      </c>
      <c r="J193" t="s">
        <v>23</v>
      </c>
      <c r="K193">
        <v>2</v>
      </c>
      <c r="L193">
        <v>2014</v>
      </c>
      <c r="M193">
        <v>0.24</v>
      </c>
      <c r="N193">
        <v>15</v>
      </c>
      <c r="O193">
        <f>VLOOKUP(C193,[3]June!$C:$Z,24,FALSE)</f>
        <v>2019</v>
      </c>
    </row>
    <row r="194" spans="1:15" x14ac:dyDescent="0.25">
      <c r="A194" t="s">
        <v>75</v>
      </c>
      <c r="C194" t="s">
        <v>2115</v>
      </c>
      <c r="E194">
        <v>3</v>
      </c>
      <c r="F194" t="s">
        <v>82</v>
      </c>
      <c r="I194" t="s">
        <v>79</v>
      </c>
      <c r="J194" t="s">
        <v>23</v>
      </c>
      <c r="K194">
        <v>1</v>
      </c>
      <c r="L194">
        <v>480</v>
      </c>
      <c r="M194">
        <v>0.08</v>
      </c>
      <c r="N194">
        <v>5</v>
      </c>
      <c r="O194">
        <f>VLOOKUP(C194,[3]June!$C:$Z,24,FALSE)</f>
        <v>2019</v>
      </c>
    </row>
    <row r="195" spans="1:15" x14ac:dyDescent="0.25">
      <c r="A195" t="s">
        <v>75</v>
      </c>
      <c r="C195" t="s">
        <v>2115</v>
      </c>
      <c r="E195">
        <v>7</v>
      </c>
      <c r="F195" t="s">
        <v>81</v>
      </c>
      <c r="I195" t="s">
        <v>79</v>
      </c>
      <c r="J195" t="s">
        <v>23</v>
      </c>
      <c r="K195">
        <v>3</v>
      </c>
      <c r="L195">
        <v>729</v>
      </c>
      <c r="M195">
        <v>0.12</v>
      </c>
      <c r="N195">
        <v>1</v>
      </c>
      <c r="O195">
        <f>VLOOKUP(C195,[3]June!$C:$Z,24,FALSE)</f>
        <v>2019</v>
      </c>
    </row>
    <row r="196" spans="1:15" x14ac:dyDescent="0.25">
      <c r="A196" t="s">
        <v>75</v>
      </c>
      <c r="C196" t="s">
        <v>2115</v>
      </c>
      <c r="E196">
        <v>28</v>
      </c>
      <c r="F196" t="s">
        <v>110</v>
      </c>
      <c r="I196" t="s">
        <v>79</v>
      </c>
      <c r="J196" t="s">
        <v>23</v>
      </c>
      <c r="K196">
        <v>2</v>
      </c>
      <c r="L196">
        <v>2014</v>
      </c>
      <c r="M196">
        <v>0.24</v>
      </c>
      <c r="N196">
        <v>15</v>
      </c>
      <c r="O196">
        <f>VLOOKUP(C196,[3]June!$C:$Z,24,FALSE)</f>
        <v>2019</v>
      </c>
    </row>
    <row r="197" spans="1:15" x14ac:dyDescent="0.25">
      <c r="A197" t="s">
        <v>75</v>
      </c>
      <c r="C197" t="s">
        <v>2116</v>
      </c>
      <c r="E197">
        <v>3</v>
      </c>
      <c r="F197" t="s">
        <v>82</v>
      </c>
      <c r="I197" t="s">
        <v>79</v>
      </c>
      <c r="J197" t="s">
        <v>23</v>
      </c>
      <c r="K197">
        <v>5</v>
      </c>
      <c r="L197">
        <v>2400</v>
      </c>
      <c r="M197">
        <v>0.4</v>
      </c>
      <c r="N197">
        <v>5</v>
      </c>
      <c r="O197">
        <f>VLOOKUP(C197,[3]June!$C:$Z,24,FALSE)</f>
        <v>2019</v>
      </c>
    </row>
    <row r="198" spans="1:15" x14ac:dyDescent="0.25">
      <c r="A198" t="s">
        <v>75</v>
      </c>
      <c r="C198" t="s">
        <v>2116</v>
      </c>
      <c r="E198">
        <v>4</v>
      </c>
      <c r="F198" t="s">
        <v>77</v>
      </c>
      <c r="I198" t="s">
        <v>79</v>
      </c>
      <c r="J198" t="s">
        <v>23</v>
      </c>
      <c r="K198">
        <v>2</v>
      </c>
      <c r="L198">
        <v>1096</v>
      </c>
      <c r="M198">
        <v>0.18</v>
      </c>
      <c r="N198">
        <v>5</v>
      </c>
      <c r="O198">
        <f>VLOOKUP(C198,[3]June!$C:$Z,24,FALSE)</f>
        <v>2019</v>
      </c>
    </row>
    <row r="199" spans="1:15" x14ac:dyDescent="0.25">
      <c r="A199" t="s">
        <v>75</v>
      </c>
      <c r="C199" t="s">
        <v>2117</v>
      </c>
      <c r="E199">
        <v>7</v>
      </c>
      <c r="F199" t="s">
        <v>81</v>
      </c>
      <c r="I199" t="s">
        <v>79</v>
      </c>
      <c r="J199" t="s">
        <v>23</v>
      </c>
      <c r="K199">
        <v>4</v>
      </c>
      <c r="L199">
        <v>972</v>
      </c>
      <c r="M199">
        <v>0.16</v>
      </c>
      <c r="N199">
        <v>1</v>
      </c>
      <c r="O199">
        <f>VLOOKUP(C199,[3]June!$C:$Z,24,FALSE)</f>
        <v>2019</v>
      </c>
    </row>
    <row r="200" spans="1:15" x14ac:dyDescent="0.25">
      <c r="A200" t="s">
        <v>75</v>
      </c>
      <c r="C200" t="s">
        <v>2117</v>
      </c>
      <c r="E200">
        <v>9</v>
      </c>
      <c r="F200" t="s">
        <v>80</v>
      </c>
      <c r="I200" t="s">
        <v>79</v>
      </c>
      <c r="J200" t="s">
        <v>23</v>
      </c>
      <c r="K200">
        <v>3</v>
      </c>
      <c r="L200">
        <v>3021</v>
      </c>
      <c r="M200">
        <v>0.36</v>
      </c>
      <c r="N200">
        <v>15</v>
      </c>
      <c r="O200">
        <f>VLOOKUP(C200,[3]June!$C:$Z,24,FALSE)</f>
        <v>2019</v>
      </c>
    </row>
    <row r="201" spans="1:15" x14ac:dyDescent="0.25">
      <c r="A201" t="s">
        <v>75</v>
      </c>
      <c r="C201" t="s">
        <v>2118</v>
      </c>
      <c r="E201">
        <v>28</v>
      </c>
      <c r="F201" t="s">
        <v>110</v>
      </c>
      <c r="I201" t="s">
        <v>79</v>
      </c>
      <c r="J201" t="s">
        <v>23</v>
      </c>
      <c r="K201">
        <v>4</v>
      </c>
      <c r="L201">
        <v>4028</v>
      </c>
      <c r="M201">
        <v>0.48</v>
      </c>
      <c r="N201">
        <v>15</v>
      </c>
      <c r="O201">
        <f>VLOOKUP(C201,[3]June!$C:$Z,24,FALSE)</f>
        <v>2019</v>
      </c>
    </row>
    <row r="202" spans="1:15" x14ac:dyDescent="0.25">
      <c r="A202" t="s">
        <v>75</v>
      </c>
      <c r="C202" t="s">
        <v>2118</v>
      </c>
      <c r="E202">
        <v>7</v>
      </c>
      <c r="F202" t="s">
        <v>81</v>
      </c>
      <c r="I202" t="s">
        <v>79</v>
      </c>
      <c r="J202" t="s">
        <v>23</v>
      </c>
      <c r="K202">
        <v>3</v>
      </c>
      <c r="L202">
        <v>729</v>
      </c>
      <c r="M202">
        <v>0.12</v>
      </c>
      <c r="N202">
        <v>1</v>
      </c>
      <c r="O202">
        <f>VLOOKUP(C202,[3]June!$C:$Z,24,FALSE)</f>
        <v>2019</v>
      </c>
    </row>
    <row r="203" spans="1:15" x14ac:dyDescent="0.25">
      <c r="A203" t="s">
        <v>75</v>
      </c>
      <c r="C203" t="s">
        <v>2118</v>
      </c>
      <c r="E203">
        <v>22</v>
      </c>
      <c r="F203" t="s">
        <v>174</v>
      </c>
      <c r="I203" t="s">
        <v>79</v>
      </c>
      <c r="J203" t="s">
        <v>23</v>
      </c>
      <c r="K203">
        <v>1</v>
      </c>
      <c r="L203">
        <v>1007</v>
      </c>
      <c r="M203">
        <v>0.12</v>
      </c>
      <c r="N203">
        <v>15</v>
      </c>
      <c r="O203">
        <f>VLOOKUP(C203,[3]June!$C:$Z,24,FALSE)</f>
        <v>2019</v>
      </c>
    </row>
    <row r="204" spans="1:15" x14ac:dyDescent="0.25">
      <c r="A204" t="s">
        <v>75</v>
      </c>
      <c r="C204" t="s">
        <v>2119</v>
      </c>
      <c r="E204">
        <v>28</v>
      </c>
      <c r="F204" t="s">
        <v>110</v>
      </c>
      <c r="I204" t="s">
        <v>79</v>
      </c>
      <c r="J204" t="s">
        <v>23</v>
      </c>
      <c r="K204">
        <v>2</v>
      </c>
      <c r="L204">
        <v>2014</v>
      </c>
      <c r="M204">
        <v>0.24</v>
      </c>
      <c r="N204">
        <v>15</v>
      </c>
      <c r="O204">
        <f>VLOOKUP(C204,[3]June!$C:$Z,24,FALSE)</f>
        <v>2019</v>
      </c>
    </row>
    <row r="205" spans="1:15" x14ac:dyDescent="0.25">
      <c r="A205" t="s">
        <v>75</v>
      </c>
      <c r="C205" t="s">
        <v>2118</v>
      </c>
      <c r="E205">
        <v>8</v>
      </c>
      <c r="F205" t="s">
        <v>113</v>
      </c>
      <c r="I205" t="s">
        <v>79</v>
      </c>
      <c r="J205" t="s">
        <v>23</v>
      </c>
      <c r="K205">
        <v>7</v>
      </c>
      <c r="L205">
        <v>2023</v>
      </c>
      <c r="M205">
        <v>0.35</v>
      </c>
      <c r="N205">
        <v>1</v>
      </c>
      <c r="O205">
        <f>VLOOKUP(C205,[3]June!$C:$Z,24,FALSE)</f>
        <v>2019</v>
      </c>
    </row>
    <row r="206" spans="1:15" x14ac:dyDescent="0.25">
      <c r="A206" t="s">
        <v>75</v>
      </c>
      <c r="C206" t="s">
        <v>2118</v>
      </c>
      <c r="E206">
        <v>3</v>
      </c>
      <c r="F206" t="s">
        <v>82</v>
      </c>
      <c r="I206" t="s">
        <v>79</v>
      </c>
      <c r="J206" t="s">
        <v>23</v>
      </c>
      <c r="K206">
        <v>1</v>
      </c>
      <c r="L206">
        <v>480</v>
      </c>
      <c r="M206">
        <v>0.08</v>
      </c>
      <c r="N206">
        <v>5</v>
      </c>
      <c r="O206">
        <f>VLOOKUP(C206,[3]June!$C:$Z,24,FALSE)</f>
        <v>2019</v>
      </c>
    </row>
    <row r="207" spans="1:15" x14ac:dyDescent="0.25">
      <c r="A207" t="s">
        <v>75</v>
      </c>
      <c r="C207" t="s">
        <v>2118</v>
      </c>
      <c r="E207">
        <v>4</v>
      </c>
      <c r="F207" t="s">
        <v>77</v>
      </c>
      <c r="I207" t="s">
        <v>79</v>
      </c>
      <c r="J207" t="s">
        <v>23</v>
      </c>
      <c r="K207">
        <v>1</v>
      </c>
      <c r="L207">
        <v>548</v>
      </c>
      <c r="M207">
        <v>0.09</v>
      </c>
      <c r="N207">
        <v>5</v>
      </c>
      <c r="O207">
        <f>VLOOKUP(C207,[3]June!$C:$Z,24,FALSE)</f>
        <v>2019</v>
      </c>
    </row>
    <row r="208" spans="1:15" x14ac:dyDescent="0.25">
      <c r="A208" t="s">
        <v>75</v>
      </c>
      <c r="C208" t="s">
        <v>2119</v>
      </c>
      <c r="E208">
        <v>3</v>
      </c>
      <c r="F208" t="s">
        <v>82</v>
      </c>
      <c r="I208" t="s">
        <v>79</v>
      </c>
      <c r="J208" t="s">
        <v>23</v>
      </c>
      <c r="K208">
        <v>1</v>
      </c>
      <c r="L208">
        <v>480</v>
      </c>
      <c r="M208">
        <v>0.08</v>
      </c>
      <c r="N208">
        <v>5</v>
      </c>
      <c r="O208">
        <f>VLOOKUP(C208,[3]June!$C:$Z,24,FALSE)</f>
        <v>2019</v>
      </c>
    </row>
    <row r="209" spans="1:15" x14ac:dyDescent="0.25">
      <c r="A209" t="s">
        <v>75</v>
      </c>
      <c r="C209" t="s">
        <v>2119</v>
      </c>
      <c r="E209">
        <v>7</v>
      </c>
      <c r="F209" t="s">
        <v>81</v>
      </c>
      <c r="I209" t="s">
        <v>79</v>
      </c>
      <c r="J209" t="s">
        <v>23</v>
      </c>
      <c r="K209">
        <v>4</v>
      </c>
      <c r="L209">
        <v>972</v>
      </c>
      <c r="M209">
        <v>0.16</v>
      </c>
      <c r="N209">
        <v>1</v>
      </c>
      <c r="O209">
        <f>VLOOKUP(C209,[3]June!$C:$Z,24,FALSE)</f>
        <v>2019</v>
      </c>
    </row>
    <row r="210" spans="1:15" x14ac:dyDescent="0.25">
      <c r="A210" t="s">
        <v>75</v>
      </c>
      <c r="C210" t="s">
        <v>2120</v>
      </c>
      <c r="E210">
        <v>7</v>
      </c>
      <c r="F210" t="s">
        <v>81</v>
      </c>
      <c r="I210" t="s">
        <v>79</v>
      </c>
      <c r="J210" t="s">
        <v>23</v>
      </c>
      <c r="K210">
        <v>6</v>
      </c>
      <c r="L210">
        <v>1458</v>
      </c>
      <c r="M210">
        <v>0.24</v>
      </c>
      <c r="N210">
        <v>1</v>
      </c>
      <c r="O210">
        <f>VLOOKUP(C210,[3]June!$C:$Z,24,FALSE)</f>
        <v>2019</v>
      </c>
    </row>
    <row r="211" spans="1:15" x14ac:dyDescent="0.25">
      <c r="A211" t="s">
        <v>75</v>
      </c>
      <c r="C211" t="s">
        <v>2121</v>
      </c>
      <c r="E211">
        <v>28</v>
      </c>
      <c r="F211" t="s">
        <v>110</v>
      </c>
      <c r="I211" t="s">
        <v>79</v>
      </c>
      <c r="J211" t="s">
        <v>23</v>
      </c>
      <c r="K211">
        <v>6</v>
      </c>
      <c r="L211">
        <v>6042</v>
      </c>
      <c r="M211">
        <v>0.72</v>
      </c>
      <c r="N211">
        <v>15</v>
      </c>
      <c r="O211">
        <f>VLOOKUP(C211,[3]June!$C:$Z,24,FALSE)</f>
        <v>2019</v>
      </c>
    </row>
    <row r="212" spans="1:15" x14ac:dyDescent="0.25">
      <c r="A212" t="s">
        <v>75</v>
      </c>
      <c r="C212" t="s">
        <v>2121</v>
      </c>
      <c r="E212">
        <v>4</v>
      </c>
      <c r="F212" t="s">
        <v>77</v>
      </c>
      <c r="I212" t="s">
        <v>79</v>
      </c>
      <c r="J212" t="s">
        <v>23</v>
      </c>
      <c r="K212">
        <v>4</v>
      </c>
      <c r="L212">
        <v>2192</v>
      </c>
      <c r="M212">
        <v>0.36</v>
      </c>
      <c r="N212">
        <v>5</v>
      </c>
      <c r="O212">
        <f>VLOOKUP(C212,[3]June!$C:$Z,24,FALSE)</f>
        <v>2019</v>
      </c>
    </row>
    <row r="213" spans="1:15" x14ac:dyDescent="0.25">
      <c r="A213" t="s">
        <v>75</v>
      </c>
      <c r="C213" t="s">
        <v>2122</v>
      </c>
      <c r="E213">
        <v>7</v>
      </c>
      <c r="F213" t="s">
        <v>81</v>
      </c>
      <c r="I213" t="s">
        <v>79</v>
      </c>
      <c r="J213" t="s">
        <v>23</v>
      </c>
      <c r="K213">
        <v>5</v>
      </c>
      <c r="L213">
        <v>1215</v>
      </c>
      <c r="M213">
        <v>0.2</v>
      </c>
      <c r="N213">
        <v>1</v>
      </c>
      <c r="O213">
        <f>VLOOKUP(C213,[3]June!$C:$Z,24,FALSE)</f>
        <v>2019</v>
      </c>
    </row>
    <row r="214" spans="1:15" x14ac:dyDescent="0.25">
      <c r="A214" t="s">
        <v>75</v>
      </c>
      <c r="C214" t="s">
        <v>2122</v>
      </c>
      <c r="E214">
        <v>28</v>
      </c>
      <c r="F214" t="s">
        <v>110</v>
      </c>
      <c r="I214" t="s">
        <v>79</v>
      </c>
      <c r="J214" t="s">
        <v>23</v>
      </c>
      <c r="K214">
        <v>3</v>
      </c>
      <c r="L214">
        <v>3021</v>
      </c>
      <c r="M214">
        <v>0.36</v>
      </c>
      <c r="N214">
        <v>15</v>
      </c>
      <c r="O214">
        <f>VLOOKUP(C214,[3]June!$C:$Z,24,FALSE)</f>
        <v>2019</v>
      </c>
    </row>
    <row r="215" spans="1:15" x14ac:dyDescent="0.25">
      <c r="A215" t="s">
        <v>75</v>
      </c>
      <c r="C215" t="s">
        <v>2120</v>
      </c>
      <c r="E215">
        <v>28</v>
      </c>
      <c r="F215" t="s">
        <v>110</v>
      </c>
      <c r="I215" t="s">
        <v>79</v>
      </c>
      <c r="J215" t="s">
        <v>23</v>
      </c>
      <c r="K215">
        <v>11</v>
      </c>
      <c r="L215">
        <v>11077</v>
      </c>
      <c r="M215">
        <v>1.32</v>
      </c>
      <c r="N215">
        <v>15</v>
      </c>
      <c r="O215">
        <f>VLOOKUP(C215,[3]June!$C:$Z,24,FALSE)</f>
        <v>2019</v>
      </c>
    </row>
    <row r="216" spans="1:15" x14ac:dyDescent="0.25">
      <c r="A216" t="s">
        <v>75</v>
      </c>
      <c r="C216" t="s">
        <v>2122</v>
      </c>
      <c r="E216">
        <v>4</v>
      </c>
      <c r="F216" t="s">
        <v>77</v>
      </c>
      <c r="I216" t="s">
        <v>79</v>
      </c>
      <c r="J216" t="s">
        <v>23</v>
      </c>
      <c r="K216">
        <v>2</v>
      </c>
      <c r="L216">
        <v>1096</v>
      </c>
      <c r="M216">
        <v>0.18</v>
      </c>
      <c r="N216">
        <v>5</v>
      </c>
      <c r="O216">
        <f>VLOOKUP(C216,[3]June!$C:$Z,24,FALSE)</f>
        <v>2019</v>
      </c>
    </row>
    <row r="217" spans="1:15" x14ac:dyDescent="0.25">
      <c r="A217" t="s">
        <v>75</v>
      </c>
      <c r="C217" t="s">
        <v>2122</v>
      </c>
      <c r="E217">
        <v>3</v>
      </c>
      <c r="F217" t="s">
        <v>82</v>
      </c>
      <c r="I217" t="s">
        <v>79</v>
      </c>
      <c r="J217" t="s">
        <v>23</v>
      </c>
      <c r="K217">
        <v>7</v>
      </c>
      <c r="L217">
        <v>3360</v>
      </c>
      <c r="M217">
        <v>0.56000000000000005</v>
      </c>
      <c r="N217">
        <v>5</v>
      </c>
      <c r="O217">
        <f>VLOOKUP(C217,[3]June!$C:$Z,24,FALSE)</f>
        <v>2019</v>
      </c>
    </row>
    <row r="218" spans="1:15" x14ac:dyDescent="0.25">
      <c r="A218" t="s">
        <v>75</v>
      </c>
      <c r="C218" t="s">
        <v>2123</v>
      </c>
      <c r="E218">
        <v>4</v>
      </c>
      <c r="F218" t="s">
        <v>77</v>
      </c>
      <c r="I218" t="s">
        <v>79</v>
      </c>
      <c r="J218" t="s">
        <v>23</v>
      </c>
      <c r="K218">
        <v>3</v>
      </c>
      <c r="L218">
        <v>1644</v>
      </c>
      <c r="M218">
        <v>0.27</v>
      </c>
      <c r="N218">
        <v>5</v>
      </c>
      <c r="O218">
        <f>VLOOKUP(C218,[3]June!$C:$Z,24,FALSE)</f>
        <v>2019</v>
      </c>
    </row>
    <row r="219" spans="1:15" x14ac:dyDescent="0.25">
      <c r="A219" t="s">
        <v>75</v>
      </c>
      <c r="C219" t="s">
        <v>2123</v>
      </c>
      <c r="E219">
        <v>3</v>
      </c>
      <c r="F219" t="s">
        <v>82</v>
      </c>
      <c r="I219" t="s">
        <v>79</v>
      </c>
      <c r="J219" t="s">
        <v>23</v>
      </c>
      <c r="K219">
        <v>6</v>
      </c>
      <c r="L219">
        <v>2880</v>
      </c>
      <c r="M219">
        <v>0.48</v>
      </c>
      <c r="N219">
        <v>5</v>
      </c>
      <c r="O219">
        <f>VLOOKUP(C219,[3]June!$C:$Z,24,FALSE)</f>
        <v>2019</v>
      </c>
    </row>
    <row r="220" spans="1:15" x14ac:dyDescent="0.25">
      <c r="A220" t="s">
        <v>75</v>
      </c>
      <c r="C220" t="s">
        <v>2124</v>
      </c>
      <c r="E220">
        <v>7</v>
      </c>
      <c r="F220" t="s">
        <v>81</v>
      </c>
      <c r="I220" t="s">
        <v>79</v>
      </c>
      <c r="J220" t="s">
        <v>23</v>
      </c>
      <c r="K220">
        <v>7</v>
      </c>
      <c r="L220">
        <v>1701</v>
      </c>
      <c r="M220">
        <v>0.28000000000000003</v>
      </c>
      <c r="N220">
        <v>1</v>
      </c>
      <c r="O220">
        <f>VLOOKUP(C220,[3]June!$C:$Z,24,FALSE)</f>
        <v>2019</v>
      </c>
    </row>
    <row r="221" spans="1:15" x14ac:dyDescent="0.25">
      <c r="A221" t="s">
        <v>75</v>
      </c>
      <c r="C221" t="s">
        <v>2124</v>
      </c>
      <c r="E221">
        <v>28</v>
      </c>
      <c r="F221" t="s">
        <v>110</v>
      </c>
      <c r="I221" t="s">
        <v>79</v>
      </c>
      <c r="J221" t="s">
        <v>23</v>
      </c>
      <c r="K221">
        <v>5</v>
      </c>
      <c r="L221">
        <v>5035</v>
      </c>
      <c r="M221">
        <v>0.6</v>
      </c>
      <c r="N221">
        <v>15</v>
      </c>
      <c r="O221">
        <f>VLOOKUP(C221,[3]June!$C:$Z,24,FALSE)</f>
        <v>2019</v>
      </c>
    </row>
    <row r="222" spans="1:15" x14ac:dyDescent="0.25">
      <c r="A222" t="s">
        <v>75</v>
      </c>
      <c r="C222" t="s">
        <v>2124</v>
      </c>
      <c r="E222">
        <v>8</v>
      </c>
      <c r="F222" t="s">
        <v>113</v>
      </c>
      <c r="I222" t="s">
        <v>79</v>
      </c>
      <c r="J222" t="s">
        <v>23</v>
      </c>
      <c r="K222">
        <v>1</v>
      </c>
      <c r="L222">
        <v>289</v>
      </c>
      <c r="M222">
        <v>0.05</v>
      </c>
      <c r="N222">
        <v>1</v>
      </c>
      <c r="O222">
        <f>VLOOKUP(C222,[3]June!$C:$Z,24,FALSE)</f>
        <v>2019</v>
      </c>
    </row>
    <row r="223" spans="1:15" x14ac:dyDescent="0.25">
      <c r="A223" t="s">
        <v>75</v>
      </c>
      <c r="C223" t="s">
        <v>2123</v>
      </c>
      <c r="E223">
        <v>7</v>
      </c>
      <c r="F223" t="s">
        <v>81</v>
      </c>
      <c r="I223" t="s">
        <v>79</v>
      </c>
      <c r="J223" t="s">
        <v>23</v>
      </c>
      <c r="K223">
        <v>13</v>
      </c>
      <c r="L223">
        <v>3159</v>
      </c>
      <c r="M223">
        <v>0.52</v>
      </c>
      <c r="N223">
        <v>1</v>
      </c>
      <c r="O223">
        <f>VLOOKUP(C223,[3]June!$C:$Z,24,FALSE)</f>
        <v>2019</v>
      </c>
    </row>
    <row r="224" spans="1:15" x14ac:dyDescent="0.25">
      <c r="A224" t="s">
        <v>75</v>
      </c>
      <c r="C224" t="s">
        <v>2123</v>
      </c>
      <c r="E224">
        <v>8</v>
      </c>
      <c r="F224" t="s">
        <v>113</v>
      </c>
      <c r="I224" t="s">
        <v>79</v>
      </c>
      <c r="J224" t="s">
        <v>23</v>
      </c>
      <c r="K224">
        <v>4</v>
      </c>
      <c r="L224">
        <v>1156</v>
      </c>
      <c r="M224">
        <v>0.2</v>
      </c>
      <c r="N224">
        <v>1</v>
      </c>
      <c r="O224">
        <f>VLOOKUP(C224,[3]June!$C:$Z,24,FALSE)</f>
        <v>2019</v>
      </c>
    </row>
    <row r="225" spans="1:15" x14ac:dyDescent="0.25">
      <c r="A225" t="s">
        <v>75</v>
      </c>
      <c r="C225" t="s">
        <v>2125</v>
      </c>
      <c r="E225">
        <v>5</v>
      </c>
      <c r="F225" t="s">
        <v>171</v>
      </c>
      <c r="I225" t="s">
        <v>79</v>
      </c>
      <c r="J225" t="s">
        <v>23</v>
      </c>
      <c r="K225">
        <v>3</v>
      </c>
      <c r="L225">
        <v>4140</v>
      </c>
      <c r="M225">
        <v>0</v>
      </c>
      <c r="N225">
        <v>5</v>
      </c>
      <c r="O225">
        <f>VLOOKUP(C225,[3]June!$C:$Z,24,FALSE)</f>
        <v>2019</v>
      </c>
    </row>
    <row r="226" spans="1:15" x14ac:dyDescent="0.25">
      <c r="A226" t="s">
        <v>75</v>
      </c>
      <c r="C226" t="s">
        <v>2126</v>
      </c>
      <c r="E226">
        <v>7</v>
      </c>
      <c r="F226" t="s">
        <v>81</v>
      </c>
      <c r="I226" t="s">
        <v>79</v>
      </c>
      <c r="J226" t="s">
        <v>23</v>
      </c>
      <c r="K226">
        <v>3</v>
      </c>
      <c r="L226">
        <v>729</v>
      </c>
      <c r="M226">
        <v>0.12</v>
      </c>
      <c r="N226">
        <v>1</v>
      </c>
      <c r="O226">
        <f>VLOOKUP(C226,[3]June!$C:$Z,24,FALSE)</f>
        <v>2019</v>
      </c>
    </row>
    <row r="227" spans="1:15" x14ac:dyDescent="0.25">
      <c r="A227" t="s">
        <v>75</v>
      </c>
      <c r="C227" t="s">
        <v>2125</v>
      </c>
      <c r="E227">
        <v>28</v>
      </c>
      <c r="F227" t="s">
        <v>110</v>
      </c>
      <c r="I227" t="s">
        <v>79</v>
      </c>
      <c r="J227" t="s">
        <v>23</v>
      </c>
      <c r="K227">
        <v>2</v>
      </c>
      <c r="L227">
        <v>2014</v>
      </c>
      <c r="M227">
        <v>0.24</v>
      </c>
      <c r="N227">
        <v>15</v>
      </c>
      <c r="O227">
        <f>VLOOKUP(C227,[3]June!$C:$Z,24,FALSE)</f>
        <v>2019</v>
      </c>
    </row>
    <row r="228" spans="1:15" x14ac:dyDescent="0.25">
      <c r="A228" t="s">
        <v>75</v>
      </c>
      <c r="C228" t="s">
        <v>2125</v>
      </c>
      <c r="E228">
        <v>3</v>
      </c>
      <c r="F228" t="s">
        <v>82</v>
      </c>
      <c r="I228" t="s">
        <v>79</v>
      </c>
      <c r="J228" t="s">
        <v>23</v>
      </c>
      <c r="K228">
        <v>1</v>
      </c>
      <c r="L228">
        <v>480</v>
      </c>
      <c r="M228">
        <v>0.08</v>
      </c>
      <c r="N228">
        <v>5</v>
      </c>
      <c r="O228">
        <f>VLOOKUP(C228,[3]June!$C:$Z,24,FALSE)</f>
        <v>2019</v>
      </c>
    </row>
    <row r="229" spans="1:15" x14ac:dyDescent="0.25">
      <c r="A229" t="s">
        <v>75</v>
      </c>
      <c r="C229" t="s">
        <v>2126</v>
      </c>
      <c r="E229">
        <v>8</v>
      </c>
      <c r="F229" t="s">
        <v>113</v>
      </c>
      <c r="I229" t="s">
        <v>79</v>
      </c>
      <c r="J229" t="s">
        <v>23</v>
      </c>
      <c r="K229">
        <v>2</v>
      </c>
      <c r="L229">
        <v>578</v>
      </c>
      <c r="M229">
        <v>0.1</v>
      </c>
      <c r="N229">
        <v>1</v>
      </c>
      <c r="O229">
        <f>VLOOKUP(C229,[3]June!$C:$Z,24,FALSE)</f>
        <v>2019</v>
      </c>
    </row>
    <row r="230" spans="1:15" x14ac:dyDescent="0.25">
      <c r="A230" t="s">
        <v>75</v>
      </c>
      <c r="C230" t="s">
        <v>2126</v>
      </c>
      <c r="E230">
        <v>4</v>
      </c>
      <c r="F230" t="s">
        <v>77</v>
      </c>
      <c r="I230" t="s">
        <v>79</v>
      </c>
      <c r="J230" t="s">
        <v>23</v>
      </c>
      <c r="K230">
        <v>1</v>
      </c>
      <c r="L230">
        <v>548</v>
      </c>
      <c r="M230">
        <v>0.09</v>
      </c>
      <c r="N230">
        <v>5</v>
      </c>
      <c r="O230">
        <f>VLOOKUP(C230,[3]June!$C:$Z,24,FALSE)</f>
        <v>2019</v>
      </c>
    </row>
    <row r="231" spans="1:15" x14ac:dyDescent="0.25">
      <c r="A231" t="s">
        <v>75</v>
      </c>
      <c r="C231" t="s">
        <v>2126</v>
      </c>
      <c r="E231">
        <v>9</v>
      </c>
      <c r="F231" t="s">
        <v>80</v>
      </c>
      <c r="I231" t="s">
        <v>79</v>
      </c>
      <c r="J231" t="s">
        <v>23</v>
      </c>
      <c r="K231">
        <v>1</v>
      </c>
      <c r="L231">
        <v>1007</v>
      </c>
      <c r="M231">
        <v>0.12</v>
      </c>
      <c r="N231">
        <v>15</v>
      </c>
      <c r="O231">
        <f>VLOOKUP(C231,[3]June!$C:$Z,24,FALSE)</f>
        <v>2019</v>
      </c>
    </row>
    <row r="232" spans="1:15" x14ac:dyDescent="0.25">
      <c r="A232" t="s">
        <v>75</v>
      </c>
      <c r="C232" t="s">
        <v>2126</v>
      </c>
      <c r="E232">
        <v>3</v>
      </c>
      <c r="F232" t="s">
        <v>82</v>
      </c>
      <c r="I232" t="s">
        <v>79</v>
      </c>
      <c r="J232" t="s">
        <v>23</v>
      </c>
      <c r="K232">
        <v>1</v>
      </c>
      <c r="L232">
        <v>480</v>
      </c>
      <c r="M232">
        <v>0.08</v>
      </c>
      <c r="N232">
        <v>5</v>
      </c>
      <c r="O232">
        <f>VLOOKUP(C232,[3]June!$C:$Z,24,FALSE)</f>
        <v>2019</v>
      </c>
    </row>
    <row r="233" spans="1:15" x14ac:dyDescent="0.25">
      <c r="A233" t="s">
        <v>75</v>
      </c>
      <c r="C233" t="s">
        <v>2126</v>
      </c>
      <c r="E233">
        <v>28</v>
      </c>
      <c r="F233" t="s">
        <v>110</v>
      </c>
      <c r="I233" t="s">
        <v>79</v>
      </c>
      <c r="J233" t="s">
        <v>23</v>
      </c>
      <c r="K233">
        <v>2</v>
      </c>
      <c r="L233">
        <v>2014</v>
      </c>
      <c r="M233">
        <v>0.24</v>
      </c>
      <c r="N233">
        <v>15</v>
      </c>
      <c r="O233">
        <f>VLOOKUP(C233,[3]June!$C:$Z,24,FALSE)</f>
        <v>2019</v>
      </c>
    </row>
    <row r="234" spans="1:15" x14ac:dyDescent="0.25">
      <c r="A234" t="s">
        <v>75</v>
      </c>
      <c r="C234" t="s">
        <v>2127</v>
      </c>
      <c r="E234">
        <v>28</v>
      </c>
      <c r="F234" t="s">
        <v>110</v>
      </c>
      <c r="I234" t="s">
        <v>79</v>
      </c>
      <c r="J234" t="s">
        <v>23</v>
      </c>
      <c r="K234">
        <v>2</v>
      </c>
      <c r="L234">
        <v>2014</v>
      </c>
      <c r="M234">
        <v>0.24</v>
      </c>
      <c r="N234">
        <v>15</v>
      </c>
      <c r="O234">
        <f>VLOOKUP(C234,[3]June!$C:$Z,24,FALSE)</f>
        <v>2019</v>
      </c>
    </row>
    <row r="235" spans="1:15" x14ac:dyDescent="0.25">
      <c r="A235" t="s">
        <v>75</v>
      </c>
      <c r="C235" t="s">
        <v>2127</v>
      </c>
      <c r="E235">
        <v>7</v>
      </c>
      <c r="F235" t="s">
        <v>81</v>
      </c>
      <c r="I235" t="s">
        <v>79</v>
      </c>
      <c r="J235" t="s">
        <v>23</v>
      </c>
      <c r="K235">
        <v>6</v>
      </c>
      <c r="L235">
        <v>1458</v>
      </c>
      <c r="M235">
        <v>0.24</v>
      </c>
      <c r="N235">
        <v>1</v>
      </c>
      <c r="O235">
        <f>VLOOKUP(C235,[3]June!$C:$Z,24,FALSE)</f>
        <v>2019</v>
      </c>
    </row>
    <row r="236" spans="1:15" x14ac:dyDescent="0.25">
      <c r="A236" t="s">
        <v>75</v>
      </c>
      <c r="C236" t="s">
        <v>2127</v>
      </c>
      <c r="E236">
        <v>4</v>
      </c>
      <c r="F236" t="s">
        <v>77</v>
      </c>
      <c r="I236" t="s">
        <v>79</v>
      </c>
      <c r="J236" t="s">
        <v>23</v>
      </c>
      <c r="K236">
        <v>1</v>
      </c>
      <c r="L236">
        <v>548</v>
      </c>
      <c r="M236">
        <v>0.09</v>
      </c>
      <c r="N236">
        <v>5</v>
      </c>
      <c r="O236">
        <f>VLOOKUP(C236,[3]June!$C:$Z,24,FALSE)</f>
        <v>2019</v>
      </c>
    </row>
    <row r="237" spans="1:15" x14ac:dyDescent="0.25">
      <c r="A237" t="s">
        <v>75</v>
      </c>
      <c r="C237" t="s">
        <v>2127</v>
      </c>
      <c r="E237">
        <v>3</v>
      </c>
      <c r="F237" t="s">
        <v>82</v>
      </c>
      <c r="I237" t="s">
        <v>79</v>
      </c>
      <c r="J237" t="s">
        <v>23</v>
      </c>
      <c r="K237">
        <v>1</v>
      </c>
      <c r="L237">
        <v>480</v>
      </c>
      <c r="M237">
        <v>0.08</v>
      </c>
      <c r="N237">
        <v>5</v>
      </c>
      <c r="O237">
        <f>VLOOKUP(C237,[3]June!$C:$Z,24,FALSE)</f>
        <v>2019</v>
      </c>
    </row>
    <row r="238" spans="1:15" x14ac:dyDescent="0.25">
      <c r="A238" t="s">
        <v>75</v>
      </c>
      <c r="C238" t="s">
        <v>2127</v>
      </c>
      <c r="E238">
        <v>9</v>
      </c>
      <c r="F238" t="s">
        <v>80</v>
      </c>
      <c r="I238" t="s">
        <v>79</v>
      </c>
      <c r="J238" t="s">
        <v>23</v>
      </c>
      <c r="K238">
        <v>2</v>
      </c>
      <c r="L238">
        <v>2014</v>
      </c>
      <c r="M238">
        <v>0.24</v>
      </c>
      <c r="N238">
        <v>15</v>
      </c>
      <c r="O238">
        <f>VLOOKUP(C238,[3]June!$C:$Z,24,FALSE)</f>
        <v>2019</v>
      </c>
    </row>
    <row r="239" spans="1:15" x14ac:dyDescent="0.25">
      <c r="A239" t="s">
        <v>75</v>
      </c>
      <c r="C239" t="s">
        <v>2128</v>
      </c>
      <c r="E239">
        <v>28</v>
      </c>
      <c r="F239" t="s">
        <v>110</v>
      </c>
      <c r="I239" t="s">
        <v>79</v>
      </c>
      <c r="J239" t="s">
        <v>23</v>
      </c>
      <c r="K239">
        <v>1</v>
      </c>
      <c r="L239">
        <v>1007</v>
      </c>
      <c r="M239">
        <v>0.12</v>
      </c>
      <c r="N239">
        <v>15</v>
      </c>
      <c r="O239">
        <f>VLOOKUP(C239,[3]June!$C:$Z,24,FALSE)</f>
        <v>2019</v>
      </c>
    </row>
    <row r="240" spans="1:15" x14ac:dyDescent="0.25">
      <c r="A240" t="s">
        <v>75</v>
      </c>
      <c r="C240" t="s">
        <v>2129</v>
      </c>
      <c r="E240">
        <v>28</v>
      </c>
      <c r="F240" t="s">
        <v>110</v>
      </c>
      <c r="I240" t="s">
        <v>79</v>
      </c>
      <c r="J240" t="s">
        <v>23</v>
      </c>
      <c r="K240">
        <v>4</v>
      </c>
      <c r="L240">
        <v>4028</v>
      </c>
      <c r="M240">
        <v>0.48</v>
      </c>
      <c r="N240">
        <v>15</v>
      </c>
      <c r="O240">
        <f>VLOOKUP(C240,[3]June!$C:$Z,24,FALSE)</f>
        <v>2019</v>
      </c>
    </row>
    <row r="241" spans="1:15" x14ac:dyDescent="0.25">
      <c r="A241" t="s">
        <v>75</v>
      </c>
      <c r="C241" t="s">
        <v>2129</v>
      </c>
      <c r="E241">
        <v>7</v>
      </c>
      <c r="F241" t="s">
        <v>81</v>
      </c>
      <c r="I241" t="s">
        <v>79</v>
      </c>
      <c r="J241" t="s">
        <v>23</v>
      </c>
      <c r="K241">
        <v>6</v>
      </c>
      <c r="L241">
        <v>1458</v>
      </c>
      <c r="M241">
        <v>0.24</v>
      </c>
      <c r="N241">
        <v>1</v>
      </c>
      <c r="O241">
        <f>VLOOKUP(C241,[3]June!$C:$Z,24,FALSE)</f>
        <v>2019</v>
      </c>
    </row>
    <row r="242" spans="1:15" x14ac:dyDescent="0.25">
      <c r="A242" t="s">
        <v>75</v>
      </c>
      <c r="C242" t="s">
        <v>2129</v>
      </c>
      <c r="E242">
        <v>9</v>
      </c>
      <c r="F242" t="s">
        <v>80</v>
      </c>
      <c r="I242" t="s">
        <v>79</v>
      </c>
      <c r="J242" t="s">
        <v>23</v>
      </c>
      <c r="K242">
        <v>1</v>
      </c>
      <c r="L242">
        <v>1007</v>
      </c>
      <c r="M242">
        <v>0.12</v>
      </c>
      <c r="N242">
        <v>15</v>
      </c>
      <c r="O242">
        <f>VLOOKUP(C242,[3]June!$C:$Z,24,FALSE)</f>
        <v>2019</v>
      </c>
    </row>
    <row r="243" spans="1:15" x14ac:dyDescent="0.25">
      <c r="A243" t="s">
        <v>75</v>
      </c>
      <c r="C243" t="s">
        <v>2129</v>
      </c>
      <c r="E243">
        <v>10</v>
      </c>
      <c r="F243" t="s">
        <v>118</v>
      </c>
      <c r="I243" t="s">
        <v>79</v>
      </c>
      <c r="J243" t="s">
        <v>23</v>
      </c>
      <c r="K243">
        <v>1</v>
      </c>
      <c r="L243">
        <v>1007</v>
      </c>
      <c r="M243">
        <v>0.12</v>
      </c>
      <c r="N243">
        <v>15</v>
      </c>
      <c r="O243">
        <f>VLOOKUP(C243,[3]June!$C:$Z,24,FALSE)</f>
        <v>2019</v>
      </c>
    </row>
    <row r="244" spans="1:15" x14ac:dyDescent="0.25">
      <c r="A244" t="s">
        <v>75</v>
      </c>
      <c r="C244" t="s">
        <v>2128</v>
      </c>
      <c r="E244">
        <v>3</v>
      </c>
      <c r="F244" t="s">
        <v>82</v>
      </c>
      <c r="I244" t="s">
        <v>79</v>
      </c>
      <c r="J244" t="s">
        <v>23</v>
      </c>
      <c r="K244">
        <v>1</v>
      </c>
      <c r="L244">
        <v>480</v>
      </c>
      <c r="M244">
        <v>0.08</v>
      </c>
      <c r="N244">
        <v>5</v>
      </c>
      <c r="O244">
        <f>VLOOKUP(C244,[3]June!$C:$Z,24,FALSE)</f>
        <v>2019</v>
      </c>
    </row>
    <row r="245" spans="1:15" x14ac:dyDescent="0.25">
      <c r="A245" t="s">
        <v>75</v>
      </c>
      <c r="C245" t="s">
        <v>2128</v>
      </c>
      <c r="E245">
        <v>9</v>
      </c>
      <c r="F245" t="s">
        <v>80</v>
      </c>
      <c r="I245" t="s">
        <v>79</v>
      </c>
      <c r="J245" t="s">
        <v>23</v>
      </c>
      <c r="K245">
        <v>4</v>
      </c>
      <c r="L245">
        <v>4028</v>
      </c>
      <c r="M245">
        <v>0.48</v>
      </c>
      <c r="N245">
        <v>15</v>
      </c>
      <c r="O245">
        <f>VLOOKUP(C245,[3]June!$C:$Z,24,FALSE)</f>
        <v>2019</v>
      </c>
    </row>
    <row r="246" spans="1:15" x14ac:dyDescent="0.25">
      <c r="A246" t="s">
        <v>75</v>
      </c>
      <c r="C246" t="s">
        <v>2128</v>
      </c>
      <c r="E246">
        <v>7</v>
      </c>
      <c r="F246" t="s">
        <v>81</v>
      </c>
      <c r="I246" t="s">
        <v>79</v>
      </c>
      <c r="J246" t="s">
        <v>23</v>
      </c>
      <c r="K246">
        <v>6</v>
      </c>
      <c r="L246">
        <v>1458</v>
      </c>
      <c r="M246">
        <v>0.24</v>
      </c>
      <c r="N246">
        <v>1</v>
      </c>
      <c r="O246">
        <f>VLOOKUP(C246,[3]June!$C:$Z,24,FALSE)</f>
        <v>2019</v>
      </c>
    </row>
    <row r="247" spans="1:15" x14ac:dyDescent="0.25">
      <c r="A247" t="s">
        <v>75</v>
      </c>
      <c r="C247" t="s">
        <v>2130</v>
      </c>
      <c r="E247">
        <v>3</v>
      </c>
      <c r="F247" t="s">
        <v>82</v>
      </c>
      <c r="I247" t="s">
        <v>79</v>
      </c>
      <c r="J247" t="s">
        <v>23</v>
      </c>
      <c r="K247">
        <v>3</v>
      </c>
      <c r="L247">
        <v>1440</v>
      </c>
      <c r="M247">
        <v>0.24</v>
      </c>
      <c r="N247">
        <v>5</v>
      </c>
      <c r="O247">
        <f>VLOOKUP(C247,[3]June!$C:$Z,24,FALSE)</f>
        <v>2019</v>
      </c>
    </row>
    <row r="248" spans="1:15" x14ac:dyDescent="0.25">
      <c r="A248" t="s">
        <v>75</v>
      </c>
      <c r="C248" t="s">
        <v>2130</v>
      </c>
      <c r="E248">
        <v>28</v>
      </c>
      <c r="F248" t="s">
        <v>110</v>
      </c>
      <c r="I248" t="s">
        <v>79</v>
      </c>
      <c r="J248" t="s">
        <v>23</v>
      </c>
      <c r="K248">
        <v>4</v>
      </c>
      <c r="L248">
        <v>4028</v>
      </c>
      <c r="M248">
        <v>0.48</v>
      </c>
      <c r="N248">
        <v>15</v>
      </c>
      <c r="O248">
        <f>VLOOKUP(C248,[3]June!$C:$Z,24,FALSE)</f>
        <v>2019</v>
      </c>
    </row>
    <row r="249" spans="1:15" x14ac:dyDescent="0.25">
      <c r="A249" t="s">
        <v>75</v>
      </c>
      <c r="C249" t="s">
        <v>2130</v>
      </c>
      <c r="E249">
        <v>10</v>
      </c>
      <c r="F249" t="s">
        <v>118</v>
      </c>
      <c r="I249" t="s">
        <v>79</v>
      </c>
      <c r="J249" t="s">
        <v>23</v>
      </c>
      <c r="K249">
        <v>4</v>
      </c>
      <c r="L249">
        <v>4028</v>
      </c>
      <c r="M249">
        <v>0.48</v>
      </c>
      <c r="N249">
        <v>15</v>
      </c>
      <c r="O249">
        <f>VLOOKUP(C249,[3]June!$C:$Z,24,FALSE)</f>
        <v>2019</v>
      </c>
    </row>
    <row r="250" spans="1:15" x14ac:dyDescent="0.25">
      <c r="A250" t="s">
        <v>75</v>
      </c>
      <c r="C250" t="s">
        <v>2130</v>
      </c>
      <c r="E250">
        <v>7</v>
      </c>
      <c r="F250" t="s">
        <v>81</v>
      </c>
      <c r="I250" t="s">
        <v>79</v>
      </c>
      <c r="J250" t="s">
        <v>23</v>
      </c>
      <c r="K250">
        <v>7</v>
      </c>
      <c r="L250">
        <v>1701</v>
      </c>
      <c r="M250">
        <v>0.28000000000000003</v>
      </c>
      <c r="N250">
        <v>1</v>
      </c>
      <c r="O250">
        <f>VLOOKUP(C250,[3]June!$C:$Z,24,FALSE)</f>
        <v>2019</v>
      </c>
    </row>
    <row r="251" spans="1:15" x14ac:dyDescent="0.25">
      <c r="A251" t="s">
        <v>75</v>
      </c>
      <c r="C251" t="s">
        <v>2131</v>
      </c>
      <c r="E251">
        <v>3</v>
      </c>
      <c r="F251" t="s">
        <v>82</v>
      </c>
      <c r="I251" t="s">
        <v>79</v>
      </c>
      <c r="J251" t="s">
        <v>23</v>
      </c>
      <c r="K251">
        <v>3</v>
      </c>
      <c r="L251">
        <v>1440</v>
      </c>
      <c r="M251">
        <v>0.24</v>
      </c>
      <c r="N251">
        <v>5</v>
      </c>
      <c r="O251">
        <f>VLOOKUP(C251,[3]June!$C:$Z,24,FALSE)</f>
        <v>2019</v>
      </c>
    </row>
    <row r="252" spans="1:15" x14ac:dyDescent="0.25">
      <c r="A252" t="s">
        <v>75</v>
      </c>
      <c r="C252" t="s">
        <v>2131</v>
      </c>
      <c r="E252">
        <v>7</v>
      </c>
      <c r="F252" t="s">
        <v>81</v>
      </c>
      <c r="I252" t="s">
        <v>79</v>
      </c>
      <c r="J252" t="s">
        <v>23</v>
      </c>
      <c r="K252">
        <v>4</v>
      </c>
      <c r="L252">
        <v>972</v>
      </c>
      <c r="M252">
        <v>0.16</v>
      </c>
      <c r="N252">
        <v>1</v>
      </c>
      <c r="O252">
        <f>VLOOKUP(C252,[3]June!$C:$Z,24,FALSE)</f>
        <v>2019</v>
      </c>
    </row>
    <row r="253" spans="1:15" x14ac:dyDescent="0.25">
      <c r="A253" t="s">
        <v>75</v>
      </c>
      <c r="C253" t="s">
        <v>2131</v>
      </c>
      <c r="E253">
        <v>28</v>
      </c>
      <c r="F253" t="s">
        <v>110</v>
      </c>
      <c r="I253" t="s">
        <v>79</v>
      </c>
      <c r="J253" t="s">
        <v>23</v>
      </c>
      <c r="K253">
        <v>7</v>
      </c>
      <c r="L253">
        <v>7049</v>
      </c>
      <c r="M253">
        <v>0.84</v>
      </c>
      <c r="N253">
        <v>15</v>
      </c>
      <c r="O253">
        <f>VLOOKUP(C253,[3]June!$C:$Z,24,FALSE)</f>
        <v>2019</v>
      </c>
    </row>
    <row r="254" spans="1:15" x14ac:dyDescent="0.25">
      <c r="A254" t="s">
        <v>75</v>
      </c>
      <c r="C254" t="s">
        <v>2131</v>
      </c>
      <c r="E254">
        <v>4</v>
      </c>
      <c r="F254" t="s">
        <v>77</v>
      </c>
      <c r="I254" t="s">
        <v>79</v>
      </c>
      <c r="J254" t="s">
        <v>23</v>
      </c>
      <c r="K254">
        <v>1</v>
      </c>
      <c r="L254">
        <v>548</v>
      </c>
      <c r="M254">
        <v>0.09</v>
      </c>
      <c r="N254">
        <v>5</v>
      </c>
      <c r="O254">
        <f>VLOOKUP(C254,[3]June!$C:$Z,24,FALSE)</f>
        <v>2019</v>
      </c>
    </row>
    <row r="255" spans="1:15" x14ac:dyDescent="0.25">
      <c r="A255" t="s">
        <v>75</v>
      </c>
      <c r="C255" t="s">
        <v>2131</v>
      </c>
      <c r="E255">
        <v>8</v>
      </c>
      <c r="F255" t="s">
        <v>113</v>
      </c>
      <c r="I255" t="s">
        <v>79</v>
      </c>
      <c r="J255" t="s">
        <v>23</v>
      </c>
      <c r="K255">
        <v>5</v>
      </c>
      <c r="L255">
        <v>1445</v>
      </c>
      <c r="M255">
        <v>0.25</v>
      </c>
      <c r="N255">
        <v>1</v>
      </c>
      <c r="O255">
        <f>VLOOKUP(C255,[3]June!$C:$Z,24,FALSE)</f>
        <v>2019</v>
      </c>
    </row>
    <row r="256" spans="1:15" x14ac:dyDescent="0.25">
      <c r="A256" t="s">
        <v>75</v>
      </c>
      <c r="C256" t="s">
        <v>2132</v>
      </c>
      <c r="E256">
        <v>3</v>
      </c>
      <c r="F256" t="s">
        <v>82</v>
      </c>
      <c r="I256" t="s">
        <v>79</v>
      </c>
      <c r="J256" t="s">
        <v>23</v>
      </c>
      <c r="K256">
        <v>1</v>
      </c>
      <c r="L256">
        <v>480</v>
      </c>
      <c r="M256">
        <v>0.08</v>
      </c>
      <c r="N256">
        <v>5</v>
      </c>
      <c r="O256">
        <f>VLOOKUP(C256,[3]June!$C:$Z,24,FALSE)</f>
        <v>2019</v>
      </c>
    </row>
    <row r="257" spans="1:15" x14ac:dyDescent="0.25">
      <c r="A257" t="s">
        <v>75</v>
      </c>
      <c r="C257" t="s">
        <v>2132</v>
      </c>
      <c r="E257">
        <v>4</v>
      </c>
      <c r="F257" t="s">
        <v>77</v>
      </c>
      <c r="I257" t="s">
        <v>79</v>
      </c>
      <c r="J257" t="s">
        <v>23</v>
      </c>
      <c r="K257">
        <v>1</v>
      </c>
      <c r="L257">
        <v>548</v>
      </c>
      <c r="M257">
        <v>0.09</v>
      </c>
      <c r="N257">
        <v>5</v>
      </c>
      <c r="O257">
        <f>VLOOKUP(C257,[3]June!$C:$Z,24,FALSE)</f>
        <v>2019</v>
      </c>
    </row>
    <row r="258" spans="1:15" x14ac:dyDescent="0.25">
      <c r="A258" t="s">
        <v>75</v>
      </c>
      <c r="C258" t="s">
        <v>2133</v>
      </c>
      <c r="E258">
        <v>28</v>
      </c>
      <c r="F258" t="s">
        <v>110</v>
      </c>
      <c r="I258" t="s">
        <v>79</v>
      </c>
      <c r="J258" t="s">
        <v>23</v>
      </c>
      <c r="K258">
        <v>3</v>
      </c>
      <c r="L258">
        <v>3021</v>
      </c>
      <c r="M258">
        <v>0.36</v>
      </c>
      <c r="N258">
        <v>15</v>
      </c>
      <c r="O258">
        <f>VLOOKUP(C258,[3]June!$C:$Z,24,FALSE)</f>
        <v>2019</v>
      </c>
    </row>
    <row r="259" spans="1:15" x14ac:dyDescent="0.25">
      <c r="A259" t="s">
        <v>75</v>
      </c>
      <c r="C259" t="s">
        <v>2134</v>
      </c>
      <c r="E259">
        <v>7</v>
      </c>
      <c r="F259" t="s">
        <v>81</v>
      </c>
      <c r="I259" t="s">
        <v>79</v>
      </c>
      <c r="J259" t="s">
        <v>23</v>
      </c>
      <c r="K259">
        <v>3</v>
      </c>
      <c r="L259">
        <v>729</v>
      </c>
      <c r="M259">
        <v>0.12</v>
      </c>
      <c r="N259">
        <v>1</v>
      </c>
      <c r="O259">
        <f>VLOOKUP(C259,[3]June!$C:$Z,24,FALSE)</f>
        <v>2019</v>
      </c>
    </row>
    <row r="260" spans="1:15" x14ac:dyDescent="0.25">
      <c r="A260" t="s">
        <v>75</v>
      </c>
      <c r="C260" t="s">
        <v>2134</v>
      </c>
      <c r="E260">
        <v>3</v>
      </c>
      <c r="F260" t="s">
        <v>82</v>
      </c>
      <c r="I260" t="s">
        <v>79</v>
      </c>
      <c r="J260" t="s">
        <v>23</v>
      </c>
      <c r="K260">
        <v>1</v>
      </c>
      <c r="L260">
        <v>480</v>
      </c>
      <c r="M260">
        <v>0.08</v>
      </c>
      <c r="N260">
        <v>5</v>
      </c>
      <c r="O260">
        <f>VLOOKUP(C260,[3]June!$C:$Z,24,FALSE)</f>
        <v>2019</v>
      </c>
    </row>
    <row r="261" spans="1:15" x14ac:dyDescent="0.25">
      <c r="A261" t="s">
        <v>75</v>
      </c>
      <c r="C261" t="s">
        <v>2133</v>
      </c>
      <c r="E261">
        <v>3</v>
      </c>
      <c r="F261" t="s">
        <v>82</v>
      </c>
      <c r="I261" t="s">
        <v>79</v>
      </c>
      <c r="J261" t="s">
        <v>23</v>
      </c>
      <c r="K261">
        <v>1</v>
      </c>
      <c r="L261">
        <v>480</v>
      </c>
      <c r="M261">
        <v>0.08</v>
      </c>
      <c r="N261">
        <v>5</v>
      </c>
      <c r="O261">
        <f>VLOOKUP(C261,[3]June!$C:$Z,24,FALSE)</f>
        <v>2019</v>
      </c>
    </row>
    <row r="262" spans="1:15" x14ac:dyDescent="0.25">
      <c r="A262" t="s">
        <v>75</v>
      </c>
      <c r="C262" t="s">
        <v>2133</v>
      </c>
      <c r="E262">
        <v>9</v>
      </c>
      <c r="F262" t="s">
        <v>80</v>
      </c>
      <c r="I262" t="s">
        <v>79</v>
      </c>
      <c r="J262" t="s">
        <v>23</v>
      </c>
      <c r="K262">
        <v>1</v>
      </c>
      <c r="L262">
        <v>1007</v>
      </c>
      <c r="M262">
        <v>0.12</v>
      </c>
      <c r="N262">
        <v>15</v>
      </c>
      <c r="O262">
        <f>VLOOKUP(C262,[3]June!$C:$Z,24,FALSE)</f>
        <v>2019</v>
      </c>
    </row>
    <row r="263" spans="1:15" x14ac:dyDescent="0.25">
      <c r="A263" t="s">
        <v>75</v>
      </c>
      <c r="C263" t="s">
        <v>2134</v>
      </c>
      <c r="E263">
        <v>28</v>
      </c>
      <c r="F263" t="s">
        <v>110</v>
      </c>
      <c r="I263" t="s">
        <v>79</v>
      </c>
      <c r="J263" t="s">
        <v>23</v>
      </c>
      <c r="K263">
        <v>3</v>
      </c>
      <c r="L263">
        <v>3021</v>
      </c>
      <c r="M263">
        <v>0.36</v>
      </c>
      <c r="N263">
        <v>15</v>
      </c>
      <c r="O263">
        <f>VLOOKUP(C263,[3]June!$C:$Z,24,FALSE)</f>
        <v>2019</v>
      </c>
    </row>
    <row r="264" spans="1:15" x14ac:dyDescent="0.25">
      <c r="A264" t="s">
        <v>75</v>
      </c>
      <c r="C264" t="s">
        <v>2133</v>
      </c>
      <c r="E264">
        <v>7</v>
      </c>
      <c r="F264" t="s">
        <v>81</v>
      </c>
      <c r="I264" t="s">
        <v>79</v>
      </c>
      <c r="J264" t="s">
        <v>23</v>
      </c>
      <c r="K264">
        <v>4</v>
      </c>
      <c r="L264">
        <v>972</v>
      </c>
      <c r="M264">
        <v>0.16</v>
      </c>
      <c r="N264">
        <v>1</v>
      </c>
      <c r="O264">
        <f>VLOOKUP(C264,[3]June!$C:$Z,24,FALSE)</f>
        <v>2019</v>
      </c>
    </row>
    <row r="265" spans="1:15" x14ac:dyDescent="0.25">
      <c r="A265" t="s">
        <v>75</v>
      </c>
      <c r="C265" t="s">
        <v>2135</v>
      </c>
      <c r="E265">
        <v>9</v>
      </c>
      <c r="F265" t="s">
        <v>80</v>
      </c>
      <c r="I265" t="s">
        <v>79</v>
      </c>
      <c r="J265" t="s">
        <v>23</v>
      </c>
      <c r="K265">
        <v>5</v>
      </c>
      <c r="L265">
        <v>5035</v>
      </c>
      <c r="M265">
        <v>0.6</v>
      </c>
      <c r="N265">
        <v>15</v>
      </c>
      <c r="O265">
        <f>VLOOKUP(C265,[3]June!$C:$Z,24,FALSE)</f>
        <v>2019</v>
      </c>
    </row>
    <row r="266" spans="1:15" x14ac:dyDescent="0.25">
      <c r="A266" t="s">
        <v>75</v>
      </c>
      <c r="C266" t="s">
        <v>2135</v>
      </c>
      <c r="E266">
        <v>28</v>
      </c>
      <c r="F266" t="s">
        <v>110</v>
      </c>
      <c r="I266" t="s">
        <v>79</v>
      </c>
      <c r="J266" t="s">
        <v>23</v>
      </c>
      <c r="K266">
        <v>4</v>
      </c>
      <c r="L266">
        <v>4028</v>
      </c>
      <c r="M266">
        <v>0.48</v>
      </c>
      <c r="N266">
        <v>15</v>
      </c>
      <c r="O266">
        <f>VLOOKUP(C266,[3]June!$C:$Z,24,FALSE)</f>
        <v>2019</v>
      </c>
    </row>
    <row r="267" spans="1:15" x14ac:dyDescent="0.25">
      <c r="A267" t="s">
        <v>75</v>
      </c>
      <c r="C267" t="s">
        <v>2135</v>
      </c>
      <c r="E267">
        <v>7</v>
      </c>
      <c r="F267" t="s">
        <v>81</v>
      </c>
      <c r="I267" t="s">
        <v>79</v>
      </c>
      <c r="J267" t="s">
        <v>23</v>
      </c>
      <c r="K267">
        <v>6</v>
      </c>
      <c r="L267">
        <v>1458</v>
      </c>
      <c r="M267">
        <v>0.24</v>
      </c>
      <c r="N267">
        <v>1</v>
      </c>
      <c r="O267">
        <f>VLOOKUP(C267,[3]June!$C:$Z,24,FALSE)</f>
        <v>2019</v>
      </c>
    </row>
    <row r="268" spans="1:15" x14ac:dyDescent="0.25">
      <c r="A268" t="s">
        <v>75</v>
      </c>
      <c r="C268" t="s">
        <v>2136</v>
      </c>
      <c r="E268">
        <v>8</v>
      </c>
      <c r="F268" t="s">
        <v>113</v>
      </c>
      <c r="I268" t="s">
        <v>79</v>
      </c>
      <c r="J268" t="s">
        <v>23</v>
      </c>
      <c r="K268">
        <v>3</v>
      </c>
      <c r="L268">
        <v>867</v>
      </c>
      <c r="M268">
        <v>0.15</v>
      </c>
      <c r="N268">
        <v>1</v>
      </c>
      <c r="O268">
        <f>VLOOKUP(C268,[3]June!$C:$Z,24,FALSE)</f>
        <v>2019</v>
      </c>
    </row>
    <row r="269" spans="1:15" x14ac:dyDescent="0.25">
      <c r="A269" t="s">
        <v>75</v>
      </c>
      <c r="C269" t="s">
        <v>2136</v>
      </c>
      <c r="E269">
        <v>28</v>
      </c>
      <c r="F269" t="s">
        <v>110</v>
      </c>
      <c r="I269" t="s">
        <v>79</v>
      </c>
      <c r="J269" t="s">
        <v>23</v>
      </c>
      <c r="K269">
        <v>5</v>
      </c>
      <c r="L269">
        <v>5035</v>
      </c>
      <c r="M269">
        <v>0.6</v>
      </c>
      <c r="N269">
        <v>15</v>
      </c>
      <c r="O269">
        <f>VLOOKUP(C269,[3]June!$C:$Z,24,FALSE)</f>
        <v>2019</v>
      </c>
    </row>
    <row r="270" spans="1:15" x14ac:dyDescent="0.25">
      <c r="A270" t="s">
        <v>75</v>
      </c>
      <c r="C270" t="s">
        <v>2136</v>
      </c>
      <c r="E270">
        <v>7</v>
      </c>
      <c r="F270" t="s">
        <v>81</v>
      </c>
      <c r="I270" t="s">
        <v>79</v>
      </c>
      <c r="J270" t="s">
        <v>23</v>
      </c>
      <c r="K270">
        <v>2</v>
      </c>
      <c r="L270">
        <v>486</v>
      </c>
      <c r="M270">
        <v>0.08</v>
      </c>
      <c r="N270">
        <v>1</v>
      </c>
      <c r="O270">
        <f>VLOOKUP(C270,[3]June!$C:$Z,24,FALSE)</f>
        <v>2019</v>
      </c>
    </row>
    <row r="271" spans="1:15" x14ac:dyDescent="0.25">
      <c r="A271" t="s">
        <v>75</v>
      </c>
      <c r="C271" t="s">
        <v>2136</v>
      </c>
      <c r="E271">
        <v>3</v>
      </c>
      <c r="F271" t="s">
        <v>82</v>
      </c>
      <c r="I271" t="s">
        <v>79</v>
      </c>
      <c r="J271" t="s">
        <v>23</v>
      </c>
      <c r="K271">
        <v>1</v>
      </c>
      <c r="L271">
        <v>480</v>
      </c>
      <c r="M271">
        <v>0.08</v>
      </c>
      <c r="N271">
        <v>5</v>
      </c>
      <c r="O271">
        <f>VLOOKUP(C271,[3]June!$C:$Z,24,FALSE)</f>
        <v>2019</v>
      </c>
    </row>
    <row r="272" spans="1:15" x14ac:dyDescent="0.25">
      <c r="A272" t="s">
        <v>75</v>
      </c>
      <c r="C272" t="s">
        <v>2137</v>
      </c>
      <c r="E272">
        <v>28</v>
      </c>
      <c r="F272" t="s">
        <v>110</v>
      </c>
      <c r="I272" t="s">
        <v>79</v>
      </c>
      <c r="J272" t="s">
        <v>23</v>
      </c>
      <c r="K272">
        <v>2</v>
      </c>
      <c r="L272">
        <v>2014</v>
      </c>
      <c r="M272">
        <v>0.24</v>
      </c>
      <c r="N272">
        <v>15</v>
      </c>
      <c r="O272">
        <f>VLOOKUP(C272,[3]June!$C:$Z,24,FALSE)</f>
        <v>2019</v>
      </c>
    </row>
    <row r="273" spans="1:15" x14ac:dyDescent="0.25">
      <c r="A273" t="s">
        <v>75</v>
      </c>
      <c r="C273" t="s">
        <v>2137</v>
      </c>
      <c r="E273">
        <v>9</v>
      </c>
      <c r="F273" t="s">
        <v>80</v>
      </c>
      <c r="I273" t="s">
        <v>79</v>
      </c>
      <c r="J273" t="s">
        <v>23</v>
      </c>
      <c r="K273">
        <v>1</v>
      </c>
      <c r="L273">
        <v>1007</v>
      </c>
      <c r="M273">
        <v>0.12</v>
      </c>
      <c r="N273">
        <v>15</v>
      </c>
      <c r="O273">
        <f>VLOOKUP(C273,[3]June!$C:$Z,24,FALSE)</f>
        <v>2019</v>
      </c>
    </row>
    <row r="274" spans="1:15" x14ac:dyDescent="0.25">
      <c r="A274" t="s">
        <v>75</v>
      </c>
      <c r="C274" t="s">
        <v>2137</v>
      </c>
      <c r="E274">
        <v>7</v>
      </c>
      <c r="F274" t="s">
        <v>81</v>
      </c>
      <c r="I274" t="s">
        <v>79</v>
      </c>
      <c r="J274" t="s">
        <v>23</v>
      </c>
      <c r="K274">
        <v>4</v>
      </c>
      <c r="L274">
        <v>972</v>
      </c>
      <c r="M274">
        <v>0.16</v>
      </c>
      <c r="N274">
        <v>1</v>
      </c>
      <c r="O274">
        <f>VLOOKUP(C274,[3]June!$C:$Z,24,FALSE)</f>
        <v>2019</v>
      </c>
    </row>
    <row r="275" spans="1:15" x14ac:dyDescent="0.25">
      <c r="A275" t="s">
        <v>75</v>
      </c>
      <c r="C275" t="s">
        <v>2138</v>
      </c>
      <c r="E275">
        <v>28</v>
      </c>
      <c r="F275" t="s">
        <v>110</v>
      </c>
      <c r="I275" t="s">
        <v>79</v>
      </c>
      <c r="J275" t="s">
        <v>23</v>
      </c>
      <c r="K275">
        <v>1</v>
      </c>
      <c r="L275">
        <v>1007</v>
      </c>
      <c r="M275">
        <v>0.12</v>
      </c>
      <c r="N275">
        <v>15</v>
      </c>
      <c r="O275">
        <f>VLOOKUP(C275,[3]June!$C:$Z,24,FALSE)</f>
        <v>2019</v>
      </c>
    </row>
    <row r="276" spans="1:15" x14ac:dyDescent="0.25">
      <c r="A276" t="s">
        <v>75</v>
      </c>
      <c r="C276" t="s">
        <v>2138</v>
      </c>
      <c r="E276">
        <v>8</v>
      </c>
      <c r="F276" t="s">
        <v>113</v>
      </c>
      <c r="I276" t="s">
        <v>79</v>
      </c>
      <c r="J276" t="s">
        <v>23</v>
      </c>
      <c r="K276">
        <v>4</v>
      </c>
      <c r="L276">
        <v>1156</v>
      </c>
      <c r="M276">
        <v>0.2</v>
      </c>
      <c r="N276">
        <v>1</v>
      </c>
      <c r="O276">
        <f>VLOOKUP(C276,[3]June!$C:$Z,24,FALSE)</f>
        <v>2019</v>
      </c>
    </row>
    <row r="277" spans="1:15" x14ac:dyDescent="0.25">
      <c r="A277" t="s">
        <v>75</v>
      </c>
      <c r="C277" t="s">
        <v>2137</v>
      </c>
      <c r="E277">
        <v>3</v>
      </c>
      <c r="F277" t="s">
        <v>82</v>
      </c>
      <c r="I277" t="s">
        <v>79</v>
      </c>
      <c r="J277" t="s">
        <v>23</v>
      </c>
      <c r="K277">
        <v>1</v>
      </c>
      <c r="L277">
        <v>480</v>
      </c>
      <c r="M277">
        <v>0.08</v>
      </c>
      <c r="N277">
        <v>5</v>
      </c>
      <c r="O277">
        <f>VLOOKUP(C277,[3]June!$C:$Z,24,FALSE)</f>
        <v>2019</v>
      </c>
    </row>
    <row r="278" spans="1:15" x14ac:dyDescent="0.25">
      <c r="A278" t="s">
        <v>75</v>
      </c>
      <c r="C278" t="s">
        <v>2138</v>
      </c>
      <c r="E278">
        <v>3</v>
      </c>
      <c r="F278" t="s">
        <v>82</v>
      </c>
      <c r="I278" t="s">
        <v>79</v>
      </c>
      <c r="J278" t="s">
        <v>23</v>
      </c>
      <c r="K278">
        <v>1</v>
      </c>
      <c r="L278">
        <v>480</v>
      </c>
      <c r="M278">
        <v>0.08</v>
      </c>
      <c r="N278">
        <v>5</v>
      </c>
      <c r="O278">
        <f>VLOOKUP(C278,[3]June!$C:$Z,24,FALSE)</f>
        <v>2019</v>
      </c>
    </row>
    <row r="279" spans="1:15" x14ac:dyDescent="0.25">
      <c r="A279" t="s">
        <v>75</v>
      </c>
      <c r="C279" t="s">
        <v>2139</v>
      </c>
      <c r="E279">
        <v>3</v>
      </c>
      <c r="F279" t="s">
        <v>82</v>
      </c>
      <c r="I279" t="s">
        <v>79</v>
      </c>
      <c r="J279" t="s">
        <v>23</v>
      </c>
      <c r="K279">
        <v>1</v>
      </c>
      <c r="L279">
        <v>480</v>
      </c>
      <c r="M279">
        <v>0.08</v>
      </c>
      <c r="N279">
        <v>5</v>
      </c>
      <c r="O279">
        <f>VLOOKUP(C279,[3]June!$C:$Z,24,FALSE)</f>
        <v>2019</v>
      </c>
    </row>
    <row r="280" spans="1:15" x14ac:dyDescent="0.25">
      <c r="A280" t="s">
        <v>75</v>
      </c>
      <c r="C280" t="s">
        <v>2140</v>
      </c>
      <c r="E280">
        <v>20</v>
      </c>
      <c r="F280" t="s">
        <v>85</v>
      </c>
      <c r="I280" t="s">
        <v>79</v>
      </c>
      <c r="J280" t="s">
        <v>23</v>
      </c>
      <c r="K280">
        <v>4</v>
      </c>
      <c r="L280">
        <v>4028</v>
      </c>
      <c r="M280">
        <v>0.48</v>
      </c>
      <c r="N280">
        <v>15</v>
      </c>
      <c r="O280">
        <f>VLOOKUP(C280,[3]June!$C:$Z,24,FALSE)</f>
        <v>2019</v>
      </c>
    </row>
    <row r="281" spans="1:15" x14ac:dyDescent="0.25">
      <c r="A281" t="s">
        <v>75</v>
      </c>
      <c r="C281" t="s">
        <v>2139</v>
      </c>
      <c r="E281">
        <v>28</v>
      </c>
      <c r="F281" t="s">
        <v>110</v>
      </c>
      <c r="I281" t="s">
        <v>79</v>
      </c>
      <c r="J281" t="s">
        <v>23</v>
      </c>
      <c r="K281">
        <v>3</v>
      </c>
      <c r="L281">
        <v>3021</v>
      </c>
      <c r="M281">
        <v>0.36</v>
      </c>
      <c r="N281">
        <v>15</v>
      </c>
      <c r="O281">
        <f>VLOOKUP(C281,[3]June!$C:$Z,24,FALSE)</f>
        <v>2019</v>
      </c>
    </row>
    <row r="282" spans="1:15" x14ac:dyDescent="0.25">
      <c r="A282" t="s">
        <v>75</v>
      </c>
      <c r="C282" t="s">
        <v>2140</v>
      </c>
      <c r="E282">
        <v>15</v>
      </c>
      <c r="F282" t="s">
        <v>84</v>
      </c>
      <c r="I282" t="s">
        <v>79</v>
      </c>
      <c r="J282" t="s">
        <v>23</v>
      </c>
      <c r="K282">
        <v>3</v>
      </c>
      <c r="L282">
        <v>3021</v>
      </c>
      <c r="M282">
        <v>0.36</v>
      </c>
      <c r="N282">
        <v>0</v>
      </c>
      <c r="O282">
        <f>VLOOKUP(C282,[3]June!$C:$Z,24,FALSE)</f>
        <v>2019</v>
      </c>
    </row>
    <row r="283" spans="1:15" x14ac:dyDescent="0.25">
      <c r="A283" t="s">
        <v>75</v>
      </c>
      <c r="C283" t="s">
        <v>2141</v>
      </c>
      <c r="E283">
        <v>4</v>
      </c>
      <c r="F283" t="s">
        <v>77</v>
      </c>
      <c r="I283" t="s">
        <v>79</v>
      </c>
      <c r="J283" t="s">
        <v>23</v>
      </c>
      <c r="K283">
        <v>1</v>
      </c>
      <c r="L283">
        <v>548</v>
      </c>
      <c r="M283">
        <v>0.09</v>
      </c>
      <c r="N283">
        <v>5</v>
      </c>
      <c r="O283">
        <f>VLOOKUP(C283,[3]June!$C:$Z,24,FALSE)</f>
        <v>2019</v>
      </c>
    </row>
    <row r="284" spans="1:15" x14ac:dyDescent="0.25">
      <c r="A284" t="s">
        <v>75</v>
      </c>
      <c r="C284" t="s">
        <v>2141</v>
      </c>
      <c r="E284">
        <v>9</v>
      </c>
      <c r="F284" t="s">
        <v>80</v>
      </c>
      <c r="I284" t="s">
        <v>79</v>
      </c>
      <c r="J284" t="s">
        <v>23</v>
      </c>
      <c r="K284">
        <v>2</v>
      </c>
      <c r="L284">
        <v>2014</v>
      </c>
      <c r="M284">
        <v>0.24</v>
      </c>
      <c r="N284">
        <v>15</v>
      </c>
      <c r="O284">
        <f>VLOOKUP(C284,[3]June!$C:$Z,24,FALSE)</f>
        <v>2019</v>
      </c>
    </row>
    <row r="285" spans="1:15" x14ac:dyDescent="0.25">
      <c r="A285" t="s">
        <v>75</v>
      </c>
      <c r="C285" t="s">
        <v>2141</v>
      </c>
      <c r="E285">
        <v>3</v>
      </c>
      <c r="F285" t="s">
        <v>82</v>
      </c>
      <c r="I285" t="s">
        <v>79</v>
      </c>
      <c r="J285" t="s">
        <v>23</v>
      </c>
      <c r="K285">
        <v>3</v>
      </c>
      <c r="L285">
        <v>1440</v>
      </c>
      <c r="M285">
        <v>0.24</v>
      </c>
      <c r="N285">
        <v>5</v>
      </c>
      <c r="O285">
        <f>VLOOKUP(C285,[3]June!$C:$Z,24,FALSE)</f>
        <v>2019</v>
      </c>
    </row>
    <row r="286" spans="1:15" x14ac:dyDescent="0.25">
      <c r="A286" t="s">
        <v>75</v>
      </c>
      <c r="C286" t="s">
        <v>2141</v>
      </c>
      <c r="E286">
        <v>7</v>
      </c>
      <c r="F286" t="s">
        <v>81</v>
      </c>
      <c r="I286" t="s">
        <v>79</v>
      </c>
      <c r="J286" t="s">
        <v>23</v>
      </c>
      <c r="K286">
        <v>6</v>
      </c>
      <c r="L286">
        <v>1458</v>
      </c>
      <c r="M286">
        <v>0.24</v>
      </c>
      <c r="N286">
        <v>1</v>
      </c>
      <c r="O286">
        <f>VLOOKUP(C286,[3]June!$C:$Z,24,FALSE)</f>
        <v>2019</v>
      </c>
    </row>
    <row r="287" spans="1:15" x14ac:dyDescent="0.25">
      <c r="A287" t="s">
        <v>75</v>
      </c>
      <c r="C287" t="s">
        <v>2141</v>
      </c>
      <c r="E287">
        <v>28</v>
      </c>
      <c r="F287" t="s">
        <v>110</v>
      </c>
      <c r="I287" t="s">
        <v>79</v>
      </c>
      <c r="J287" t="s">
        <v>23</v>
      </c>
      <c r="K287">
        <v>2</v>
      </c>
      <c r="L287">
        <v>2014</v>
      </c>
      <c r="M287">
        <v>0.24</v>
      </c>
      <c r="N287">
        <v>15</v>
      </c>
      <c r="O287">
        <f>VLOOKUP(C287,[3]June!$C:$Z,24,FALSE)</f>
        <v>2019</v>
      </c>
    </row>
    <row r="288" spans="1:15" x14ac:dyDescent="0.25">
      <c r="A288" t="s">
        <v>75</v>
      </c>
      <c r="C288" t="s">
        <v>2142</v>
      </c>
      <c r="E288">
        <v>9</v>
      </c>
      <c r="F288" t="s">
        <v>80</v>
      </c>
      <c r="I288" t="s">
        <v>79</v>
      </c>
      <c r="J288" t="s">
        <v>23</v>
      </c>
      <c r="K288">
        <v>1</v>
      </c>
      <c r="L288">
        <v>1007</v>
      </c>
      <c r="M288">
        <v>0.12</v>
      </c>
      <c r="N288">
        <v>15</v>
      </c>
      <c r="O288">
        <f>VLOOKUP(C288,[3]June!$C:$Z,24,FALSE)</f>
        <v>2019</v>
      </c>
    </row>
    <row r="289" spans="1:15" x14ac:dyDescent="0.25">
      <c r="A289" t="s">
        <v>75</v>
      </c>
      <c r="C289" t="s">
        <v>2142</v>
      </c>
      <c r="E289">
        <v>7</v>
      </c>
      <c r="F289" t="s">
        <v>81</v>
      </c>
      <c r="I289" t="s">
        <v>79</v>
      </c>
      <c r="J289" t="s">
        <v>23</v>
      </c>
      <c r="K289">
        <v>6</v>
      </c>
      <c r="L289">
        <v>1458</v>
      </c>
      <c r="M289">
        <v>0.24</v>
      </c>
      <c r="N289">
        <v>1</v>
      </c>
      <c r="O289">
        <f>VLOOKUP(C289,[3]June!$C:$Z,24,FALSE)</f>
        <v>2019</v>
      </c>
    </row>
    <row r="290" spans="1:15" x14ac:dyDescent="0.25">
      <c r="A290" t="s">
        <v>75</v>
      </c>
      <c r="C290" t="s">
        <v>2142</v>
      </c>
      <c r="E290">
        <v>8</v>
      </c>
      <c r="F290" t="s">
        <v>113</v>
      </c>
      <c r="I290" t="s">
        <v>79</v>
      </c>
      <c r="J290" t="s">
        <v>23</v>
      </c>
      <c r="K290">
        <v>3</v>
      </c>
      <c r="L290">
        <v>867</v>
      </c>
      <c r="M290">
        <v>0.15</v>
      </c>
      <c r="N290">
        <v>1</v>
      </c>
      <c r="O290">
        <f>VLOOKUP(C290,[3]June!$C:$Z,24,FALSE)</f>
        <v>2019</v>
      </c>
    </row>
    <row r="291" spans="1:15" x14ac:dyDescent="0.25">
      <c r="A291" t="s">
        <v>75</v>
      </c>
      <c r="C291" t="s">
        <v>2143</v>
      </c>
      <c r="E291">
        <v>28</v>
      </c>
      <c r="F291" t="s">
        <v>110</v>
      </c>
      <c r="I291" t="s">
        <v>79</v>
      </c>
      <c r="J291" t="s">
        <v>23</v>
      </c>
      <c r="K291">
        <v>2</v>
      </c>
      <c r="L291">
        <v>2014</v>
      </c>
      <c r="M291">
        <v>0.24</v>
      </c>
      <c r="N291">
        <v>15</v>
      </c>
      <c r="O291">
        <f>VLOOKUP(C291,[3]June!$C:$Z,24,FALSE)</f>
        <v>2019</v>
      </c>
    </row>
    <row r="292" spans="1:15" x14ac:dyDescent="0.25">
      <c r="A292" t="s">
        <v>75</v>
      </c>
      <c r="C292" t="s">
        <v>2143</v>
      </c>
      <c r="E292">
        <v>7</v>
      </c>
      <c r="F292" t="s">
        <v>81</v>
      </c>
      <c r="I292" t="s">
        <v>79</v>
      </c>
      <c r="J292" t="s">
        <v>23</v>
      </c>
      <c r="K292">
        <v>4</v>
      </c>
      <c r="L292">
        <v>972</v>
      </c>
      <c r="M292">
        <v>0.16</v>
      </c>
      <c r="N292">
        <v>1</v>
      </c>
      <c r="O292">
        <f>VLOOKUP(C292,[3]June!$C:$Z,24,FALSE)</f>
        <v>2019</v>
      </c>
    </row>
    <row r="293" spans="1:15" x14ac:dyDescent="0.25">
      <c r="A293" t="s">
        <v>75</v>
      </c>
      <c r="C293" t="s">
        <v>2143</v>
      </c>
      <c r="E293">
        <v>9</v>
      </c>
      <c r="F293" t="s">
        <v>80</v>
      </c>
      <c r="I293" t="s">
        <v>79</v>
      </c>
      <c r="J293" t="s">
        <v>23</v>
      </c>
      <c r="K293">
        <v>2</v>
      </c>
      <c r="L293">
        <v>2014</v>
      </c>
      <c r="M293">
        <v>0.24</v>
      </c>
      <c r="N293">
        <v>15</v>
      </c>
      <c r="O293">
        <f>VLOOKUP(C293,[3]June!$C:$Z,24,FALSE)</f>
        <v>2019</v>
      </c>
    </row>
    <row r="294" spans="1:15" x14ac:dyDescent="0.25">
      <c r="A294" t="s">
        <v>75</v>
      </c>
      <c r="C294" t="s">
        <v>2144</v>
      </c>
      <c r="E294">
        <v>3</v>
      </c>
      <c r="F294" t="s">
        <v>82</v>
      </c>
      <c r="I294" t="s">
        <v>79</v>
      </c>
      <c r="J294" t="s">
        <v>23</v>
      </c>
      <c r="K294">
        <v>1</v>
      </c>
      <c r="L294">
        <v>480</v>
      </c>
      <c r="M294">
        <v>0.08</v>
      </c>
      <c r="N294">
        <v>5</v>
      </c>
      <c r="O294">
        <f>VLOOKUP(C294,[3]June!$C:$Z,24,FALSE)</f>
        <v>2019</v>
      </c>
    </row>
    <row r="295" spans="1:15" x14ac:dyDescent="0.25">
      <c r="A295" t="s">
        <v>75</v>
      </c>
      <c r="C295" t="s">
        <v>2144</v>
      </c>
      <c r="E295">
        <v>9</v>
      </c>
      <c r="F295" t="s">
        <v>80</v>
      </c>
      <c r="I295" t="s">
        <v>79</v>
      </c>
      <c r="J295" t="s">
        <v>23</v>
      </c>
      <c r="K295">
        <v>2</v>
      </c>
      <c r="L295">
        <v>2014</v>
      </c>
      <c r="M295">
        <v>0.24</v>
      </c>
      <c r="N295">
        <v>15</v>
      </c>
      <c r="O295">
        <f>VLOOKUP(C295,[3]June!$C:$Z,24,FALSE)</f>
        <v>2019</v>
      </c>
    </row>
    <row r="296" spans="1:15" x14ac:dyDescent="0.25">
      <c r="A296" t="s">
        <v>75</v>
      </c>
      <c r="C296" t="s">
        <v>2144</v>
      </c>
      <c r="E296">
        <v>28</v>
      </c>
      <c r="F296" t="s">
        <v>110</v>
      </c>
      <c r="I296" t="s">
        <v>79</v>
      </c>
      <c r="J296" t="s">
        <v>23</v>
      </c>
      <c r="K296">
        <v>5</v>
      </c>
      <c r="L296">
        <v>5035</v>
      </c>
      <c r="M296">
        <v>0.6</v>
      </c>
      <c r="N296">
        <v>15</v>
      </c>
      <c r="O296">
        <f>VLOOKUP(C296,[3]June!$C:$Z,24,FALSE)</f>
        <v>2019</v>
      </c>
    </row>
    <row r="297" spans="1:15" x14ac:dyDescent="0.25">
      <c r="A297" t="s">
        <v>75</v>
      </c>
      <c r="C297" t="s">
        <v>2144</v>
      </c>
      <c r="E297">
        <v>4</v>
      </c>
      <c r="F297" t="s">
        <v>77</v>
      </c>
      <c r="I297" t="s">
        <v>79</v>
      </c>
      <c r="J297" t="s">
        <v>23</v>
      </c>
      <c r="K297">
        <v>1</v>
      </c>
      <c r="L297">
        <v>548</v>
      </c>
      <c r="M297">
        <v>0.09</v>
      </c>
      <c r="N297">
        <v>5</v>
      </c>
      <c r="O297">
        <f>VLOOKUP(C297,[3]June!$C:$Z,24,FALSE)</f>
        <v>2019</v>
      </c>
    </row>
    <row r="298" spans="1:15" x14ac:dyDescent="0.25">
      <c r="A298" t="s">
        <v>75</v>
      </c>
      <c r="C298" t="s">
        <v>2144</v>
      </c>
      <c r="E298">
        <v>7</v>
      </c>
      <c r="F298" t="s">
        <v>81</v>
      </c>
      <c r="I298" t="s">
        <v>79</v>
      </c>
      <c r="J298" t="s">
        <v>23</v>
      </c>
      <c r="K298">
        <v>7</v>
      </c>
      <c r="L298">
        <v>1701</v>
      </c>
      <c r="M298">
        <v>0.28000000000000003</v>
      </c>
      <c r="N298">
        <v>1</v>
      </c>
      <c r="O298">
        <f>VLOOKUP(C298,[3]June!$C:$Z,24,FALSE)</f>
        <v>2019</v>
      </c>
    </row>
    <row r="299" spans="1:15" x14ac:dyDescent="0.25">
      <c r="A299" t="s">
        <v>75</v>
      </c>
      <c r="C299" t="s">
        <v>2144</v>
      </c>
      <c r="E299">
        <v>8</v>
      </c>
      <c r="F299" t="s">
        <v>113</v>
      </c>
      <c r="I299" t="s">
        <v>79</v>
      </c>
      <c r="J299" t="s">
        <v>23</v>
      </c>
      <c r="K299">
        <v>2</v>
      </c>
      <c r="L299">
        <v>578</v>
      </c>
      <c r="M299">
        <v>0.1</v>
      </c>
      <c r="N299">
        <v>1</v>
      </c>
      <c r="O299">
        <f>VLOOKUP(C299,[3]June!$C:$Z,24,FALSE)</f>
        <v>2019</v>
      </c>
    </row>
    <row r="300" spans="1:15" x14ac:dyDescent="0.25">
      <c r="A300" t="s">
        <v>75</v>
      </c>
      <c r="C300" t="s">
        <v>2145</v>
      </c>
      <c r="E300">
        <v>28</v>
      </c>
      <c r="F300" t="s">
        <v>110</v>
      </c>
      <c r="I300" t="s">
        <v>79</v>
      </c>
      <c r="J300" t="s">
        <v>23</v>
      </c>
      <c r="K300">
        <v>1</v>
      </c>
      <c r="L300">
        <v>1007</v>
      </c>
      <c r="M300">
        <v>0.12</v>
      </c>
      <c r="N300">
        <v>15</v>
      </c>
      <c r="O300">
        <f>VLOOKUP(C300,[3]June!$C:$Z,24,FALSE)</f>
        <v>2019</v>
      </c>
    </row>
    <row r="301" spans="1:15" x14ac:dyDescent="0.25">
      <c r="A301" t="s">
        <v>75</v>
      </c>
      <c r="C301" t="s">
        <v>2146</v>
      </c>
      <c r="E301">
        <v>3</v>
      </c>
      <c r="F301" t="s">
        <v>82</v>
      </c>
      <c r="I301" t="s">
        <v>79</v>
      </c>
      <c r="J301" t="s">
        <v>23</v>
      </c>
      <c r="K301">
        <v>1</v>
      </c>
      <c r="L301">
        <v>480</v>
      </c>
      <c r="M301">
        <v>0.08</v>
      </c>
      <c r="N301">
        <v>5</v>
      </c>
      <c r="O301">
        <f>VLOOKUP(C301,[3]June!$C:$Z,24,FALSE)</f>
        <v>2019</v>
      </c>
    </row>
    <row r="302" spans="1:15" x14ac:dyDescent="0.25">
      <c r="A302" t="s">
        <v>75</v>
      </c>
      <c r="C302" t="s">
        <v>2147</v>
      </c>
      <c r="E302">
        <v>20</v>
      </c>
      <c r="F302" t="s">
        <v>85</v>
      </c>
      <c r="I302" t="s">
        <v>79</v>
      </c>
      <c r="J302" t="s">
        <v>23</v>
      </c>
      <c r="K302">
        <v>2</v>
      </c>
      <c r="L302">
        <v>2014</v>
      </c>
      <c r="M302">
        <v>0.24</v>
      </c>
      <c r="N302">
        <v>15</v>
      </c>
      <c r="O302">
        <f>VLOOKUP(C302,[3]June!$C:$Z,24,FALSE)</f>
        <v>2019</v>
      </c>
    </row>
    <row r="303" spans="1:15" x14ac:dyDescent="0.25">
      <c r="A303" t="s">
        <v>75</v>
      </c>
      <c r="C303" t="s">
        <v>2147</v>
      </c>
      <c r="E303">
        <v>15</v>
      </c>
      <c r="F303" t="s">
        <v>84</v>
      </c>
      <c r="I303" t="s">
        <v>79</v>
      </c>
      <c r="J303" t="s">
        <v>23</v>
      </c>
      <c r="K303">
        <v>2</v>
      </c>
      <c r="L303">
        <v>2014</v>
      </c>
      <c r="M303">
        <v>0.24</v>
      </c>
      <c r="N303">
        <v>0</v>
      </c>
      <c r="O303">
        <f>VLOOKUP(C303,[3]June!$C:$Z,24,FALSE)</f>
        <v>2019</v>
      </c>
    </row>
    <row r="304" spans="1:15" x14ac:dyDescent="0.25">
      <c r="A304" t="s">
        <v>75</v>
      </c>
      <c r="C304" t="s">
        <v>2145</v>
      </c>
      <c r="E304">
        <v>3</v>
      </c>
      <c r="F304" t="s">
        <v>82</v>
      </c>
      <c r="I304" t="s">
        <v>79</v>
      </c>
      <c r="J304" t="s">
        <v>23</v>
      </c>
      <c r="K304">
        <v>1</v>
      </c>
      <c r="L304">
        <v>480</v>
      </c>
      <c r="M304">
        <v>0.08</v>
      </c>
      <c r="N304">
        <v>5</v>
      </c>
      <c r="O304">
        <f>VLOOKUP(C304,[3]June!$C:$Z,24,FALSE)</f>
        <v>2019</v>
      </c>
    </row>
    <row r="305" spans="1:15" x14ac:dyDescent="0.25">
      <c r="A305" t="s">
        <v>75</v>
      </c>
      <c r="C305" t="s">
        <v>2146</v>
      </c>
      <c r="E305">
        <v>4</v>
      </c>
      <c r="F305" t="s">
        <v>77</v>
      </c>
      <c r="I305" t="s">
        <v>79</v>
      </c>
      <c r="J305" t="s">
        <v>23</v>
      </c>
      <c r="K305">
        <v>1</v>
      </c>
      <c r="L305">
        <v>548</v>
      </c>
      <c r="M305">
        <v>0.09</v>
      </c>
      <c r="N305">
        <v>5</v>
      </c>
      <c r="O305">
        <f>VLOOKUP(C305,[3]June!$C:$Z,24,FALSE)</f>
        <v>2019</v>
      </c>
    </row>
    <row r="306" spans="1:15" x14ac:dyDescent="0.25">
      <c r="A306" t="s">
        <v>75</v>
      </c>
      <c r="C306" t="s">
        <v>2146</v>
      </c>
      <c r="E306">
        <v>28</v>
      </c>
      <c r="F306" t="s">
        <v>110</v>
      </c>
      <c r="I306" t="s">
        <v>79</v>
      </c>
      <c r="J306" t="s">
        <v>23</v>
      </c>
      <c r="K306">
        <v>1</v>
      </c>
      <c r="L306">
        <v>1007</v>
      </c>
      <c r="M306">
        <v>0.12</v>
      </c>
      <c r="N306">
        <v>15</v>
      </c>
      <c r="O306">
        <f>VLOOKUP(C306,[3]June!$C:$Z,24,FALSE)</f>
        <v>2019</v>
      </c>
    </row>
    <row r="307" spans="1:15" x14ac:dyDescent="0.25">
      <c r="A307" t="s">
        <v>75</v>
      </c>
      <c r="C307" t="s">
        <v>2148</v>
      </c>
      <c r="E307">
        <v>28</v>
      </c>
      <c r="F307" t="s">
        <v>110</v>
      </c>
      <c r="I307" t="s">
        <v>79</v>
      </c>
      <c r="J307" t="s">
        <v>23</v>
      </c>
      <c r="K307">
        <v>1</v>
      </c>
      <c r="L307">
        <v>1007</v>
      </c>
      <c r="M307">
        <v>0.12</v>
      </c>
      <c r="N307">
        <v>15</v>
      </c>
      <c r="O307">
        <f>VLOOKUP(C307,[3]June!$C:$Z,24,FALSE)</f>
        <v>2019</v>
      </c>
    </row>
    <row r="308" spans="1:15" x14ac:dyDescent="0.25">
      <c r="A308" t="s">
        <v>75</v>
      </c>
      <c r="C308" t="s">
        <v>2149</v>
      </c>
      <c r="E308">
        <v>9</v>
      </c>
      <c r="F308" t="s">
        <v>80</v>
      </c>
      <c r="I308" t="s">
        <v>79</v>
      </c>
      <c r="J308" t="s">
        <v>23</v>
      </c>
      <c r="K308">
        <v>1</v>
      </c>
      <c r="L308">
        <v>1007</v>
      </c>
      <c r="M308">
        <v>0.12</v>
      </c>
      <c r="N308">
        <v>15</v>
      </c>
      <c r="O308">
        <f>VLOOKUP(C308,[3]June!$C:$Z,24,FALSE)</f>
        <v>2019</v>
      </c>
    </row>
    <row r="309" spans="1:15" x14ac:dyDescent="0.25">
      <c r="A309" t="s">
        <v>75</v>
      </c>
      <c r="C309" t="s">
        <v>2148</v>
      </c>
      <c r="E309">
        <v>10</v>
      </c>
      <c r="F309" t="s">
        <v>118</v>
      </c>
      <c r="I309" t="s">
        <v>79</v>
      </c>
      <c r="J309" t="s">
        <v>23</v>
      </c>
      <c r="K309">
        <v>5</v>
      </c>
      <c r="L309">
        <v>5035</v>
      </c>
      <c r="M309">
        <v>0.6</v>
      </c>
      <c r="N309">
        <v>15</v>
      </c>
      <c r="O309">
        <f>VLOOKUP(C309,[3]June!$C:$Z,24,FALSE)</f>
        <v>2019</v>
      </c>
    </row>
    <row r="310" spans="1:15" x14ac:dyDescent="0.25">
      <c r="A310" t="s">
        <v>75</v>
      </c>
      <c r="C310" t="s">
        <v>2148</v>
      </c>
      <c r="E310">
        <v>7</v>
      </c>
      <c r="F310" t="s">
        <v>81</v>
      </c>
      <c r="I310" t="s">
        <v>79</v>
      </c>
      <c r="J310" t="s">
        <v>23</v>
      </c>
      <c r="K310">
        <v>11</v>
      </c>
      <c r="L310">
        <v>2673</v>
      </c>
      <c r="M310">
        <v>0.44</v>
      </c>
      <c r="N310">
        <v>1</v>
      </c>
      <c r="O310">
        <f>VLOOKUP(C310,[3]June!$C:$Z,24,FALSE)</f>
        <v>2019</v>
      </c>
    </row>
    <row r="311" spans="1:15" x14ac:dyDescent="0.25">
      <c r="A311" t="s">
        <v>75</v>
      </c>
      <c r="C311" t="s">
        <v>2149</v>
      </c>
      <c r="E311">
        <v>28</v>
      </c>
      <c r="F311" t="s">
        <v>110</v>
      </c>
      <c r="I311" t="s">
        <v>79</v>
      </c>
      <c r="J311" t="s">
        <v>23</v>
      </c>
      <c r="K311">
        <v>1</v>
      </c>
      <c r="L311">
        <v>1007</v>
      </c>
      <c r="M311">
        <v>0.12</v>
      </c>
      <c r="N311">
        <v>15</v>
      </c>
      <c r="O311">
        <f>VLOOKUP(C311,[3]June!$C:$Z,24,FALSE)</f>
        <v>2019</v>
      </c>
    </row>
    <row r="312" spans="1:15" x14ac:dyDescent="0.25">
      <c r="A312" t="s">
        <v>75</v>
      </c>
      <c r="C312" t="s">
        <v>2149</v>
      </c>
      <c r="E312">
        <v>10</v>
      </c>
      <c r="F312" t="s">
        <v>118</v>
      </c>
      <c r="I312" t="s">
        <v>79</v>
      </c>
      <c r="J312" t="s">
        <v>23</v>
      </c>
      <c r="K312">
        <v>1</v>
      </c>
      <c r="L312">
        <v>1007</v>
      </c>
      <c r="M312">
        <v>0.12</v>
      </c>
      <c r="N312">
        <v>15</v>
      </c>
      <c r="O312">
        <f>VLOOKUP(C312,[3]June!$C:$Z,24,FALSE)</f>
        <v>2019</v>
      </c>
    </row>
    <row r="313" spans="1:15" x14ac:dyDescent="0.25">
      <c r="A313" t="s">
        <v>75</v>
      </c>
      <c r="C313" t="s">
        <v>2149</v>
      </c>
      <c r="E313">
        <v>7</v>
      </c>
      <c r="F313" t="s">
        <v>81</v>
      </c>
      <c r="I313" t="s">
        <v>79</v>
      </c>
      <c r="J313" t="s">
        <v>23</v>
      </c>
      <c r="K313">
        <v>2</v>
      </c>
      <c r="L313">
        <v>486</v>
      </c>
      <c r="M313">
        <v>0.08</v>
      </c>
      <c r="N313">
        <v>1</v>
      </c>
      <c r="O313">
        <f>VLOOKUP(C313,[3]June!$C:$Z,24,FALSE)</f>
        <v>2019</v>
      </c>
    </row>
    <row r="314" spans="1:15" x14ac:dyDescent="0.25">
      <c r="A314" t="s">
        <v>75</v>
      </c>
      <c r="C314" t="s">
        <v>2149</v>
      </c>
      <c r="E314">
        <v>3</v>
      </c>
      <c r="F314" t="s">
        <v>82</v>
      </c>
      <c r="I314" t="s">
        <v>79</v>
      </c>
      <c r="J314" t="s">
        <v>23</v>
      </c>
      <c r="K314">
        <v>1</v>
      </c>
      <c r="L314">
        <v>480</v>
      </c>
      <c r="M314">
        <v>0.08</v>
      </c>
      <c r="N314">
        <v>5</v>
      </c>
      <c r="O314">
        <f>VLOOKUP(C314,[3]June!$C:$Z,24,FALSE)</f>
        <v>2019</v>
      </c>
    </row>
    <row r="315" spans="1:15" x14ac:dyDescent="0.25">
      <c r="A315" t="s">
        <v>75</v>
      </c>
      <c r="C315" t="s">
        <v>2148</v>
      </c>
      <c r="E315">
        <v>9</v>
      </c>
      <c r="F315" t="s">
        <v>80</v>
      </c>
      <c r="I315" t="s">
        <v>79</v>
      </c>
      <c r="J315" t="s">
        <v>23</v>
      </c>
      <c r="K315">
        <v>4</v>
      </c>
      <c r="L315">
        <v>4028</v>
      </c>
      <c r="M315">
        <v>0.48</v>
      </c>
      <c r="N315">
        <v>15</v>
      </c>
      <c r="O315">
        <f>VLOOKUP(C315,[3]June!$C:$Z,24,FALSE)</f>
        <v>2019</v>
      </c>
    </row>
    <row r="316" spans="1:15" x14ac:dyDescent="0.25">
      <c r="A316" t="s">
        <v>75</v>
      </c>
      <c r="C316" t="s">
        <v>2148</v>
      </c>
      <c r="E316">
        <v>3</v>
      </c>
      <c r="F316" t="s">
        <v>82</v>
      </c>
      <c r="I316" t="s">
        <v>79</v>
      </c>
      <c r="J316" t="s">
        <v>23</v>
      </c>
      <c r="K316">
        <v>1</v>
      </c>
      <c r="L316">
        <v>480</v>
      </c>
      <c r="M316">
        <v>0.08</v>
      </c>
      <c r="N316">
        <v>5</v>
      </c>
      <c r="O316">
        <f>VLOOKUP(C316,[3]June!$C:$Z,24,FALSE)</f>
        <v>2019</v>
      </c>
    </row>
    <row r="317" spans="1:15" x14ac:dyDescent="0.25">
      <c r="A317" t="s">
        <v>75</v>
      </c>
      <c r="C317" t="s">
        <v>2150</v>
      </c>
      <c r="E317">
        <v>10</v>
      </c>
      <c r="F317" t="s">
        <v>118</v>
      </c>
      <c r="I317" t="s">
        <v>79</v>
      </c>
      <c r="J317" t="s">
        <v>23</v>
      </c>
      <c r="K317">
        <v>1</v>
      </c>
      <c r="L317">
        <v>1007</v>
      </c>
      <c r="M317">
        <v>0.12</v>
      </c>
      <c r="N317">
        <v>15</v>
      </c>
      <c r="O317">
        <f>VLOOKUP(C317,[3]June!$C:$Z,24,FALSE)</f>
        <v>2019</v>
      </c>
    </row>
    <row r="318" spans="1:15" x14ac:dyDescent="0.25">
      <c r="A318" t="s">
        <v>75</v>
      </c>
      <c r="C318" t="s">
        <v>2150</v>
      </c>
      <c r="E318">
        <v>7</v>
      </c>
      <c r="F318" t="s">
        <v>81</v>
      </c>
      <c r="I318" t="s">
        <v>79</v>
      </c>
      <c r="J318" t="s">
        <v>23</v>
      </c>
      <c r="K318">
        <v>12</v>
      </c>
      <c r="L318">
        <v>2916</v>
      </c>
      <c r="M318">
        <v>0.48</v>
      </c>
      <c r="N318">
        <v>1</v>
      </c>
      <c r="O318">
        <f>VLOOKUP(C318,[3]June!$C:$Z,24,FALSE)</f>
        <v>2019</v>
      </c>
    </row>
    <row r="319" spans="1:15" x14ac:dyDescent="0.25">
      <c r="A319" t="s">
        <v>75</v>
      </c>
      <c r="C319" t="s">
        <v>2150</v>
      </c>
      <c r="E319">
        <v>9</v>
      </c>
      <c r="F319" t="s">
        <v>80</v>
      </c>
      <c r="I319" t="s">
        <v>79</v>
      </c>
      <c r="J319" t="s">
        <v>23</v>
      </c>
      <c r="K319">
        <v>3</v>
      </c>
      <c r="L319">
        <v>3021</v>
      </c>
      <c r="M319">
        <v>0.36</v>
      </c>
      <c r="N319">
        <v>15</v>
      </c>
      <c r="O319">
        <f>VLOOKUP(C319,[3]June!$C:$Z,24,FALSE)</f>
        <v>2019</v>
      </c>
    </row>
    <row r="320" spans="1:15" x14ac:dyDescent="0.25">
      <c r="A320" t="s">
        <v>75</v>
      </c>
      <c r="C320" t="s">
        <v>2150</v>
      </c>
      <c r="E320">
        <v>8</v>
      </c>
      <c r="F320" t="s">
        <v>113</v>
      </c>
      <c r="I320" t="s">
        <v>79</v>
      </c>
      <c r="J320" t="s">
        <v>23</v>
      </c>
      <c r="K320">
        <v>3</v>
      </c>
      <c r="L320">
        <v>867</v>
      </c>
      <c r="M320">
        <v>0.15</v>
      </c>
      <c r="N320">
        <v>1</v>
      </c>
      <c r="O320">
        <f>VLOOKUP(C320,[3]June!$C:$Z,24,FALSE)</f>
        <v>2019</v>
      </c>
    </row>
    <row r="321" spans="1:15" x14ac:dyDescent="0.25">
      <c r="A321" t="s">
        <v>75</v>
      </c>
      <c r="C321" t="s">
        <v>2151</v>
      </c>
      <c r="E321">
        <v>3</v>
      </c>
      <c r="F321" t="s">
        <v>82</v>
      </c>
      <c r="I321" t="s">
        <v>79</v>
      </c>
      <c r="J321" t="s">
        <v>23</v>
      </c>
      <c r="K321">
        <v>1</v>
      </c>
      <c r="L321">
        <v>480</v>
      </c>
      <c r="M321">
        <v>0.08</v>
      </c>
      <c r="N321">
        <v>5</v>
      </c>
      <c r="O321">
        <f>VLOOKUP(C321,[3]June!$C:$Z,24,FALSE)</f>
        <v>2019</v>
      </c>
    </row>
    <row r="322" spans="1:15" x14ac:dyDescent="0.25">
      <c r="A322" t="s">
        <v>75</v>
      </c>
      <c r="C322" t="s">
        <v>2151</v>
      </c>
      <c r="E322">
        <v>28</v>
      </c>
      <c r="F322" t="s">
        <v>110</v>
      </c>
      <c r="I322" t="s">
        <v>79</v>
      </c>
      <c r="J322" t="s">
        <v>23</v>
      </c>
      <c r="K322">
        <v>2</v>
      </c>
      <c r="L322">
        <v>2014</v>
      </c>
      <c r="M322">
        <v>0.24</v>
      </c>
      <c r="N322">
        <v>15</v>
      </c>
      <c r="O322">
        <f>VLOOKUP(C322,[3]June!$C:$Z,24,FALSE)</f>
        <v>2019</v>
      </c>
    </row>
    <row r="323" spans="1:15" x14ac:dyDescent="0.25">
      <c r="A323" t="s">
        <v>75</v>
      </c>
      <c r="C323" t="s">
        <v>2151</v>
      </c>
      <c r="E323">
        <v>7</v>
      </c>
      <c r="F323" t="s">
        <v>81</v>
      </c>
      <c r="I323" t="s">
        <v>79</v>
      </c>
      <c r="J323" t="s">
        <v>23</v>
      </c>
      <c r="K323">
        <v>2</v>
      </c>
      <c r="L323">
        <v>486</v>
      </c>
      <c r="M323">
        <v>0.08</v>
      </c>
      <c r="N323">
        <v>1</v>
      </c>
      <c r="O323">
        <f>VLOOKUP(C323,[3]June!$C:$Z,24,FALSE)</f>
        <v>2019</v>
      </c>
    </row>
    <row r="324" spans="1:15" x14ac:dyDescent="0.25">
      <c r="A324" t="s">
        <v>75</v>
      </c>
      <c r="C324" t="s">
        <v>2152</v>
      </c>
      <c r="E324">
        <v>9</v>
      </c>
      <c r="F324" t="s">
        <v>80</v>
      </c>
      <c r="I324" t="s">
        <v>79</v>
      </c>
      <c r="J324" t="s">
        <v>23</v>
      </c>
      <c r="K324">
        <v>4</v>
      </c>
      <c r="L324">
        <v>4028</v>
      </c>
      <c r="M324">
        <v>0.48</v>
      </c>
      <c r="N324">
        <v>15</v>
      </c>
      <c r="O324">
        <f>VLOOKUP(C324,[3]June!$C:$Z,24,FALSE)</f>
        <v>2019</v>
      </c>
    </row>
    <row r="325" spans="1:15" x14ac:dyDescent="0.25">
      <c r="A325" t="s">
        <v>75</v>
      </c>
      <c r="C325" t="s">
        <v>2152</v>
      </c>
      <c r="E325">
        <v>3</v>
      </c>
      <c r="F325" t="s">
        <v>82</v>
      </c>
      <c r="I325" t="s">
        <v>79</v>
      </c>
      <c r="J325" t="s">
        <v>23</v>
      </c>
      <c r="K325">
        <v>2</v>
      </c>
      <c r="L325">
        <v>960</v>
      </c>
      <c r="M325">
        <v>0.16</v>
      </c>
      <c r="N325">
        <v>5</v>
      </c>
      <c r="O325">
        <f>VLOOKUP(C325,[3]June!$C:$Z,24,FALSE)</f>
        <v>2019</v>
      </c>
    </row>
    <row r="326" spans="1:15" x14ac:dyDescent="0.25">
      <c r="A326" t="s">
        <v>75</v>
      </c>
      <c r="C326" t="s">
        <v>2152</v>
      </c>
      <c r="E326">
        <v>4</v>
      </c>
      <c r="F326" t="s">
        <v>77</v>
      </c>
      <c r="I326" t="s">
        <v>79</v>
      </c>
      <c r="J326" t="s">
        <v>23</v>
      </c>
      <c r="K326">
        <v>1</v>
      </c>
      <c r="L326">
        <v>548</v>
      </c>
      <c r="M326">
        <v>0.09</v>
      </c>
      <c r="N326">
        <v>5</v>
      </c>
      <c r="O326">
        <f>VLOOKUP(C326,[3]June!$C:$Z,24,FALSE)</f>
        <v>2019</v>
      </c>
    </row>
    <row r="327" spans="1:15" x14ac:dyDescent="0.25">
      <c r="A327" t="s">
        <v>75</v>
      </c>
      <c r="C327" t="s">
        <v>2152</v>
      </c>
      <c r="E327">
        <v>28</v>
      </c>
      <c r="F327" t="s">
        <v>110</v>
      </c>
      <c r="I327" t="s">
        <v>79</v>
      </c>
      <c r="J327" t="s">
        <v>23</v>
      </c>
      <c r="K327">
        <v>3</v>
      </c>
      <c r="L327">
        <v>3021</v>
      </c>
      <c r="M327">
        <v>0.36</v>
      </c>
      <c r="N327">
        <v>15</v>
      </c>
      <c r="O327">
        <f>VLOOKUP(C327,[3]June!$C:$Z,24,FALSE)</f>
        <v>2019</v>
      </c>
    </row>
    <row r="328" spans="1:15" x14ac:dyDescent="0.25">
      <c r="A328" t="s">
        <v>75</v>
      </c>
      <c r="C328" t="s">
        <v>2152</v>
      </c>
      <c r="E328">
        <v>7</v>
      </c>
      <c r="F328" t="s">
        <v>81</v>
      </c>
      <c r="I328" t="s">
        <v>79</v>
      </c>
      <c r="J328" t="s">
        <v>23</v>
      </c>
      <c r="K328">
        <v>15</v>
      </c>
      <c r="L328">
        <v>3645</v>
      </c>
      <c r="M328">
        <v>0.6</v>
      </c>
      <c r="N328">
        <v>1</v>
      </c>
      <c r="O328">
        <f>VLOOKUP(C328,[3]June!$C:$Z,24,FALSE)</f>
        <v>2019</v>
      </c>
    </row>
    <row r="329" spans="1:15" x14ac:dyDescent="0.25">
      <c r="A329" t="s">
        <v>75</v>
      </c>
      <c r="C329" t="s">
        <v>2153</v>
      </c>
      <c r="E329">
        <v>7</v>
      </c>
      <c r="F329" t="s">
        <v>81</v>
      </c>
      <c r="I329" t="s">
        <v>79</v>
      </c>
      <c r="J329" t="s">
        <v>23</v>
      </c>
      <c r="K329">
        <v>4</v>
      </c>
      <c r="L329">
        <v>972</v>
      </c>
      <c r="M329">
        <v>0.16</v>
      </c>
      <c r="N329">
        <v>1</v>
      </c>
      <c r="O329">
        <f>VLOOKUP(C329,[3]June!$C:$Z,24,FALSE)</f>
        <v>2019</v>
      </c>
    </row>
    <row r="330" spans="1:15" x14ac:dyDescent="0.25">
      <c r="A330" t="s">
        <v>75</v>
      </c>
      <c r="C330" t="s">
        <v>2153</v>
      </c>
      <c r="E330">
        <v>5</v>
      </c>
      <c r="F330" t="s">
        <v>171</v>
      </c>
      <c r="I330" t="s">
        <v>79</v>
      </c>
      <c r="J330" t="s">
        <v>23</v>
      </c>
      <c r="K330">
        <v>1</v>
      </c>
      <c r="L330">
        <v>1380</v>
      </c>
      <c r="M330">
        <v>0</v>
      </c>
      <c r="N330">
        <v>5</v>
      </c>
      <c r="O330">
        <f>VLOOKUP(C330,[3]June!$C:$Z,24,FALSE)</f>
        <v>2019</v>
      </c>
    </row>
    <row r="331" spans="1:15" x14ac:dyDescent="0.25">
      <c r="A331" t="s">
        <v>75</v>
      </c>
      <c r="C331" t="s">
        <v>2153</v>
      </c>
      <c r="E331">
        <v>9</v>
      </c>
      <c r="F331" t="s">
        <v>80</v>
      </c>
      <c r="I331" t="s">
        <v>79</v>
      </c>
      <c r="J331" t="s">
        <v>23</v>
      </c>
      <c r="K331">
        <v>2</v>
      </c>
      <c r="L331">
        <v>2014</v>
      </c>
      <c r="M331">
        <v>0.24</v>
      </c>
      <c r="N331">
        <v>15</v>
      </c>
      <c r="O331">
        <f>VLOOKUP(C331,[3]June!$C:$Z,24,FALSE)</f>
        <v>2019</v>
      </c>
    </row>
    <row r="332" spans="1:15" x14ac:dyDescent="0.25">
      <c r="A332" t="s">
        <v>75</v>
      </c>
      <c r="C332" t="s">
        <v>2153</v>
      </c>
      <c r="E332">
        <v>8</v>
      </c>
      <c r="F332" t="s">
        <v>113</v>
      </c>
      <c r="I332" t="s">
        <v>79</v>
      </c>
      <c r="J332" t="s">
        <v>23</v>
      </c>
      <c r="K332">
        <v>1</v>
      </c>
      <c r="L332">
        <v>289</v>
      </c>
      <c r="M332">
        <v>0.05</v>
      </c>
      <c r="N332">
        <v>1</v>
      </c>
      <c r="O332">
        <f>VLOOKUP(C332,[3]June!$C:$Z,24,FALSE)</f>
        <v>2019</v>
      </c>
    </row>
    <row r="333" spans="1:15" x14ac:dyDescent="0.25">
      <c r="A333" t="s">
        <v>75</v>
      </c>
      <c r="C333" t="s">
        <v>2154</v>
      </c>
      <c r="E333">
        <v>3</v>
      </c>
      <c r="F333" t="s">
        <v>82</v>
      </c>
      <c r="I333" t="s">
        <v>79</v>
      </c>
      <c r="J333" t="s">
        <v>23</v>
      </c>
      <c r="K333">
        <v>1</v>
      </c>
      <c r="L333">
        <v>480</v>
      </c>
      <c r="M333">
        <v>0.08</v>
      </c>
      <c r="N333">
        <v>5</v>
      </c>
      <c r="O333">
        <f>VLOOKUP(C333,[3]June!$C:$Z,24,FALSE)</f>
        <v>2019</v>
      </c>
    </row>
    <row r="334" spans="1:15" x14ac:dyDescent="0.25">
      <c r="A334" t="s">
        <v>75</v>
      </c>
      <c r="C334" t="s">
        <v>2154</v>
      </c>
      <c r="E334">
        <v>22</v>
      </c>
      <c r="F334" t="s">
        <v>174</v>
      </c>
      <c r="I334" t="s">
        <v>79</v>
      </c>
      <c r="J334" t="s">
        <v>23</v>
      </c>
      <c r="K334">
        <v>1</v>
      </c>
      <c r="L334">
        <v>1007</v>
      </c>
      <c r="M334">
        <v>0.12</v>
      </c>
      <c r="N334">
        <v>15</v>
      </c>
      <c r="O334">
        <f>VLOOKUP(C334,[3]June!$C:$Z,24,FALSE)</f>
        <v>2019</v>
      </c>
    </row>
    <row r="335" spans="1:15" x14ac:dyDescent="0.25">
      <c r="A335" t="s">
        <v>75</v>
      </c>
      <c r="C335" t="s">
        <v>2154</v>
      </c>
      <c r="E335">
        <v>7</v>
      </c>
      <c r="F335" t="s">
        <v>81</v>
      </c>
      <c r="I335" t="s">
        <v>79</v>
      </c>
      <c r="J335" t="s">
        <v>23</v>
      </c>
      <c r="K335">
        <v>4</v>
      </c>
      <c r="L335">
        <v>972</v>
      </c>
      <c r="M335">
        <v>0.16</v>
      </c>
      <c r="N335">
        <v>1</v>
      </c>
      <c r="O335">
        <f>VLOOKUP(C335,[3]June!$C:$Z,24,FALSE)</f>
        <v>2019</v>
      </c>
    </row>
    <row r="336" spans="1:15" x14ac:dyDescent="0.25">
      <c r="A336" t="s">
        <v>75</v>
      </c>
      <c r="C336" t="s">
        <v>2154</v>
      </c>
      <c r="E336">
        <v>8</v>
      </c>
      <c r="F336" t="s">
        <v>113</v>
      </c>
      <c r="I336" t="s">
        <v>79</v>
      </c>
      <c r="J336" t="s">
        <v>23</v>
      </c>
      <c r="K336">
        <v>2</v>
      </c>
      <c r="L336">
        <v>578</v>
      </c>
      <c r="M336">
        <v>0.1</v>
      </c>
      <c r="N336">
        <v>1</v>
      </c>
      <c r="O336">
        <f>VLOOKUP(C336,[3]June!$C:$Z,24,FALSE)</f>
        <v>2019</v>
      </c>
    </row>
    <row r="337" spans="1:15" x14ac:dyDescent="0.25">
      <c r="A337" t="s">
        <v>75</v>
      </c>
      <c r="C337" t="s">
        <v>2155</v>
      </c>
      <c r="E337">
        <v>9</v>
      </c>
      <c r="F337" t="s">
        <v>80</v>
      </c>
      <c r="I337" t="s">
        <v>79</v>
      </c>
      <c r="J337" t="s">
        <v>23</v>
      </c>
      <c r="K337">
        <v>2</v>
      </c>
      <c r="L337">
        <v>2014</v>
      </c>
      <c r="M337">
        <v>0.24</v>
      </c>
      <c r="N337">
        <v>15</v>
      </c>
      <c r="O337">
        <f>VLOOKUP(C337,[3]June!$C:$Z,24,FALSE)</f>
        <v>2019</v>
      </c>
    </row>
    <row r="338" spans="1:15" x14ac:dyDescent="0.25">
      <c r="A338" t="s">
        <v>75</v>
      </c>
      <c r="C338" t="s">
        <v>2155</v>
      </c>
      <c r="E338">
        <v>7</v>
      </c>
      <c r="F338" t="s">
        <v>81</v>
      </c>
      <c r="I338" t="s">
        <v>79</v>
      </c>
      <c r="J338" t="s">
        <v>23</v>
      </c>
      <c r="K338">
        <v>4</v>
      </c>
      <c r="L338">
        <v>972</v>
      </c>
      <c r="M338">
        <v>0.16</v>
      </c>
      <c r="N338">
        <v>1</v>
      </c>
      <c r="O338">
        <f>VLOOKUP(C338,[3]June!$C:$Z,24,FALSE)</f>
        <v>2019</v>
      </c>
    </row>
    <row r="339" spans="1:15" x14ac:dyDescent="0.25">
      <c r="A339" t="s">
        <v>75</v>
      </c>
      <c r="C339" t="s">
        <v>2156</v>
      </c>
      <c r="E339">
        <v>7</v>
      </c>
      <c r="F339" t="s">
        <v>81</v>
      </c>
      <c r="I339" t="s">
        <v>79</v>
      </c>
      <c r="J339" t="s">
        <v>23</v>
      </c>
      <c r="K339">
        <v>2</v>
      </c>
      <c r="L339">
        <v>486</v>
      </c>
      <c r="M339">
        <v>0.08</v>
      </c>
      <c r="N339">
        <v>1</v>
      </c>
      <c r="O339">
        <f>VLOOKUP(C339,[3]June!$C:$Z,24,FALSE)</f>
        <v>2019</v>
      </c>
    </row>
    <row r="340" spans="1:15" x14ac:dyDescent="0.25">
      <c r="A340" t="s">
        <v>75</v>
      </c>
      <c r="C340" t="s">
        <v>2156</v>
      </c>
      <c r="E340">
        <v>8</v>
      </c>
      <c r="F340" t="s">
        <v>113</v>
      </c>
      <c r="I340" t="s">
        <v>79</v>
      </c>
      <c r="J340" t="s">
        <v>23</v>
      </c>
      <c r="K340">
        <v>2</v>
      </c>
      <c r="L340">
        <v>578</v>
      </c>
      <c r="M340">
        <v>0.1</v>
      </c>
      <c r="N340">
        <v>1</v>
      </c>
      <c r="O340">
        <f>VLOOKUP(C340,[3]June!$C:$Z,24,FALSE)</f>
        <v>2019</v>
      </c>
    </row>
    <row r="341" spans="1:15" x14ac:dyDescent="0.25">
      <c r="A341" t="s">
        <v>75</v>
      </c>
      <c r="C341" t="s">
        <v>2156</v>
      </c>
      <c r="E341">
        <v>28</v>
      </c>
      <c r="F341" t="s">
        <v>110</v>
      </c>
      <c r="I341" t="s">
        <v>79</v>
      </c>
      <c r="J341" t="s">
        <v>23</v>
      </c>
      <c r="K341">
        <v>4</v>
      </c>
      <c r="L341">
        <v>4028</v>
      </c>
      <c r="M341">
        <v>0.48</v>
      </c>
      <c r="N341">
        <v>15</v>
      </c>
      <c r="O341">
        <f>VLOOKUP(C341,[3]June!$C:$Z,24,FALSE)</f>
        <v>2019</v>
      </c>
    </row>
    <row r="342" spans="1:15" x14ac:dyDescent="0.25">
      <c r="A342" t="s">
        <v>75</v>
      </c>
      <c r="C342" t="s">
        <v>2156</v>
      </c>
      <c r="E342">
        <v>4</v>
      </c>
      <c r="F342" t="s">
        <v>77</v>
      </c>
      <c r="I342" t="s">
        <v>79</v>
      </c>
      <c r="J342" t="s">
        <v>23</v>
      </c>
      <c r="K342">
        <v>1</v>
      </c>
      <c r="L342">
        <v>548</v>
      </c>
      <c r="M342">
        <v>0.09</v>
      </c>
      <c r="N342">
        <v>5</v>
      </c>
      <c r="O342">
        <f>VLOOKUP(C342,[3]June!$C:$Z,24,FALSE)</f>
        <v>2019</v>
      </c>
    </row>
    <row r="343" spans="1:15" x14ac:dyDescent="0.25">
      <c r="A343" t="s">
        <v>75</v>
      </c>
      <c r="C343" t="s">
        <v>2156</v>
      </c>
      <c r="E343">
        <v>3</v>
      </c>
      <c r="F343" t="s">
        <v>82</v>
      </c>
      <c r="I343" t="s">
        <v>79</v>
      </c>
      <c r="J343" t="s">
        <v>23</v>
      </c>
      <c r="K343">
        <v>1</v>
      </c>
      <c r="L343">
        <v>480</v>
      </c>
      <c r="M343">
        <v>0.08</v>
      </c>
      <c r="N343">
        <v>5</v>
      </c>
      <c r="O343">
        <f>VLOOKUP(C343,[3]June!$C:$Z,24,FALSE)</f>
        <v>2019</v>
      </c>
    </row>
    <row r="344" spans="1:15" x14ac:dyDescent="0.25">
      <c r="A344" t="s">
        <v>75</v>
      </c>
      <c r="C344" t="s">
        <v>2157</v>
      </c>
      <c r="E344">
        <v>7</v>
      </c>
      <c r="F344" t="s">
        <v>81</v>
      </c>
      <c r="I344" t="s">
        <v>79</v>
      </c>
      <c r="J344" t="s">
        <v>23</v>
      </c>
      <c r="K344">
        <v>4</v>
      </c>
      <c r="L344">
        <v>972</v>
      </c>
      <c r="M344">
        <v>0.16</v>
      </c>
      <c r="N344">
        <v>1</v>
      </c>
      <c r="O344">
        <f>VLOOKUP(C344,[3]June!$C:$Z,24,FALSE)</f>
        <v>2019</v>
      </c>
    </row>
    <row r="345" spans="1:15" x14ac:dyDescent="0.25">
      <c r="A345" t="s">
        <v>75</v>
      </c>
      <c r="C345" t="s">
        <v>2157</v>
      </c>
      <c r="E345">
        <v>28</v>
      </c>
      <c r="F345" t="s">
        <v>110</v>
      </c>
      <c r="I345" t="s">
        <v>79</v>
      </c>
      <c r="J345" t="s">
        <v>23</v>
      </c>
      <c r="K345">
        <v>2</v>
      </c>
      <c r="L345">
        <v>2014</v>
      </c>
      <c r="M345">
        <v>0.24</v>
      </c>
      <c r="N345">
        <v>15</v>
      </c>
      <c r="O345">
        <f>VLOOKUP(C345,[3]June!$C:$Z,24,FALSE)</f>
        <v>2019</v>
      </c>
    </row>
    <row r="346" spans="1:15" x14ac:dyDescent="0.25">
      <c r="A346" t="s">
        <v>75</v>
      </c>
      <c r="C346" t="s">
        <v>2157</v>
      </c>
      <c r="E346">
        <v>4</v>
      </c>
      <c r="F346" t="s">
        <v>77</v>
      </c>
      <c r="I346" t="s">
        <v>79</v>
      </c>
      <c r="J346" t="s">
        <v>23</v>
      </c>
      <c r="K346">
        <v>1</v>
      </c>
      <c r="L346">
        <v>548</v>
      </c>
      <c r="M346">
        <v>0.09</v>
      </c>
      <c r="N346">
        <v>5</v>
      </c>
      <c r="O346">
        <f>VLOOKUP(C346,[3]June!$C:$Z,24,FALSE)</f>
        <v>2019</v>
      </c>
    </row>
    <row r="347" spans="1:15" x14ac:dyDescent="0.25">
      <c r="A347" t="s">
        <v>75</v>
      </c>
      <c r="C347" t="s">
        <v>2157</v>
      </c>
      <c r="E347">
        <v>9</v>
      </c>
      <c r="F347" t="s">
        <v>80</v>
      </c>
      <c r="I347" t="s">
        <v>79</v>
      </c>
      <c r="J347" t="s">
        <v>23</v>
      </c>
      <c r="K347">
        <v>2</v>
      </c>
      <c r="L347">
        <v>2014</v>
      </c>
      <c r="M347">
        <v>0.24</v>
      </c>
      <c r="N347">
        <v>15</v>
      </c>
      <c r="O347">
        <f>VLOOKUP(C347,[3]June!$C:$Z,24,FALSE)</f>
        <v>2019</v>
      </c>
    </row>
    <row r="348" spans="1:15" x14ac:dyDescent="0.25">
      <c r="A348" t="s">
        <v>75</v>
      </c>
      <c r="C348" t="s">
        <v>2157</v>
      </c>
      <c r="E348">
        <v>3</v>
      </c>
      <c r="F348" t="s">
        <v>82</v>
      </c>
      <c r="I348" t="s">
        <v>79</v>
      </c>
      <c r="J348" t="s">
        <v>23</v>
      </c>
      <c r="K348">
        <v>1</v>
      </c>
      <c r="L348">
        <v>480</v>
      </c>
      <c r="M348">
        <v>0.08</v>
      </c>
      <c r="N348">
        <v>5</v>
      </c>
      <c r="O348">
        <f>VLOOKUP(C348,[3]June!$C:$Z,24,FALSE)</f>
        <v>2019</v>
      </c>
    </row>
    <row r="349" spans="1:15" x14ac:dyDescent="0.25">
      <c r="A349" t="s">
        <v>75</v>
      </c>
      <c r="C349" t="s">
        <v>2158</v>
      </c>
      <c r="E349">
        <v>4</v>
      </c>
      <c r="F349" t="s">
        <v>77</v>
      </c>
      <c r="I349" t="s">
        <v>79</v>
      </c>
      <c r="J349" t="s">
        <v>23</v>
      </c>
      <c r="K349">
        <v>1</v>
      </c>
      <c r="L349">
        <v>548</v>
      </c>
      <c r="M349">
        <v>0.09</v>
      </c>
      <c r="N349">
        <v>5</v>
      </c>
      <c r="O349">
        <f>VLOOKUP(C349,[3]June!$C:$Z,24,FALSE)</f>
        <v>2019</v>
      </c>
    </row>
    <row r="350" spans="1:15" x14ac:dyDescent="0.25">
      <c r="A350" t="s">
        <v>75</v>
      </c>
      <c r="C350" t="s">
        <v>2158</v>
      </c>
      <c r="E350">
        <v>28</v>
      </c>
      <c r="F350" t="s">
        <v>110</v>
      </c>
      <c r="I350" t="s">
        <v>79</v>
      </c>
      <c r="J350" t="s">
        <v>23</v>
      </c>
      <c r="K350">
        <v>2</v>
      </c>
      <c r="L350">
        <v>2014</v>
      </c>
      <c r="M350">
        <v>0.24</v>
      </c>
      <c r="N350">
        <v>15</v>
      </c>
      <c r="O350">
        <f>VLOOKUP(C350,[3]June!$C:$Z,24,FALSE)</f>
        <v>2019</v>
      </c>
    </row>
    <row r="351" spans="1:15" x14ac:dyDescent="0.25">
      <c r="A351" t="s">
        <v>75</v>
      </c>
      <c r="C351" t="s">
        <v>2158</v>
      </c>
      <c r="E351">
        <v>3</v>
      </c>
      <c r="F351" t="s">
        <v>82</v>
      </c>
      <c r="I351" t="s">
        <v>79</v>
      </c>
      <c r="J351" t="s">
        <v>23</v>
      </c>
      <c r="K351">
        <v>1</v>
      </c>
      <c r="L351">
        <v>480</v>
      </c>
      <c r="M351">
        <v>0.08</v>
      </c>
      <c r="N351">
        <v>5</v>
      </c>
      <c r="O351">
        <f>VLOOKUP(C351,[3]June!$C:$Z,24,FALSE)</f>
        <v>2019</v>
      </c>
    </row>
    <row r="352" spans="1:15" x14ac:dyDescent="0.25">
      <c r="A352" t="s">
        <v>75</v>
      </c>
      <c r="C352" t="s">
        <v>2158</v>
      </c>
      <c r="E352">
        <v>7</v>
      </c>
      <c r="F352" t="s">
        <v>81</v>
      </c>
      <c r="I352" t="s">
        <v>79</v>
      </c>
      <c r="J352" t="s">
        <v>23</v>
      </c>
      <c r="K352">
        <v>2</v>
      </c>
      <c r="L352">
        <v>486</v>
      </c>
      <c r="M352">
        <v>0.08</v>
      </c>
      <c r="N352">
        <v>1</v>
      </c>
      <c r="O352">
        <f>VLOOKUP(C352,[3]June!$C:$Z,24,FALSE)</f>
        <v>2019</v>
      </c>
    </row>
    <row r="353" spans="1:15" x14ac:dyDescent="0.25">
      <c r="A353" t="s">
        <v>75</v>
      </c>
      <c r="C353" t="s">
        <v>2159</v>
      </c>
      <c r="E353">
        <v>28</v>
      </c>
      <c r="F353" t="s">
        <v>110</v>
      </c>
      <c r="I353" t="s">
        <v>79</v>
      </c>
      <c r="J353" t="s">
        <v>23</v>
      </c>
      <c r="K353">
        <v>5</v>
      </c>
      <c r="L353">
        <v>5035</v>
      </c>
      <c r="M353">
        <v>0.6</v>
      </c>
      <c r="N353">
        <v>15</v>
      </c>
      <c r="O353">
        <f>VLOOKUP(C353,[3]June!$C:$Z,24,FALSE)</f>
        <v>2019</v>
      </c>
    </row>
    <row r="354" spans="1:15" x14ac:dyDescent="0.25">
      <c r="A354" t="s">
        <v>75</v>
      </c>
      <c r="C354" t="s">
        <v>2159</v>
      </c>
      <c r="E354">
        <v>3</v>
      </c>
      <c r="F354" t="s">
        <v>82</v>
      </c>
      <c r="I354" t="s">
        <v>79</v>
      </c>
      <c r="J354" t="s">
        <v>23</v>
      </c>
      <c r="K354">
        <v>1</v>
      </c>
      <c r="L354">
        <v>480</v>
      </c>
      <c r="M354">
        <v>0.08</v>
      </c>
      <c r="N354">
        <v>5</v>
      </c>
      <c r="O354">
        <f>VLOOKUP(C354,[3]June!$C:$Z,24,FALSE)</f>
        <v>2019</v>
      </c>
    </row>
    <row r="355" spans="1:15" x14ac:dyDescent="0.25">
      <c r="A355" t="s">
        <v>75</v>
      </c>
      <c r="C355" t="s">
        <v>2160</v>
      </c>
      <c r="E355">
        <v>7</v>
      </c>
      <c r="F355" t="s">
        <v>81</v>
      </c>
      <c r="I355" t="s">
        <v>79</v>
      </c>
      <c r="J355" t="s">
        <v>23</v>
      </c>
      <c r="K355">
        <v>3</v>
      </c>
      <c r="L355">
        <v>729</v>
      </c>
      <c r="M355">
        <v>0.12</v>
      </c>
      <c r="N355">
        <v>1</v>
      </c>
      <c r="O355">
        <f>VLOOKUP(C355,[3]June!$C:$Z,24,FALSE)</f>
        <v>2019</v>
      </c>
    </row>
    <row r="356" spans="1:15" x14ac:dyDescent="0.25">
      <c r="A356" t="s">
        <v>75</v>
      </c>
      <c r="C356" t="s">
        <v>2160</v>
      </c>
      <c r="E356">
        <v>3</v>
      </c>
      <c r="F356" t="s">
        <v>82</v>
      </c>
      <c r="I356" t="s">
        <v>79</v>
      </c>
      <c r="J356" t="s">
        <v>23</v>
      </c>
      <c r="K356">
        <v>1</v>
      </c>
      <c r="L356">
        <v>480</v>
      </c>
      <c r="M356">
        <v>0.08</v>
      </c>
      <c r="N356">
        <v>5</v>
      </c>
      <c r="O356">
        <f>VLOOKUP(C356,[3]June!$C:$Z,24,FALSE)</f>
        <v>2019</v>
      </c>
    </row>
    <row r="357" spans="1:15" x14ac:dyDescent="0.25">
      <c r="A357" t="s">
        <v>75</v>
      </c>
      <c r="C357" t="s">
        <v>2160</v>
      </c>
      <c r="E357">
        <v>4</v>
      </c>
      <c r="F357" t="s">
        <v>77</v>
      </c>
      <c r="I357" t="s">
        <v>79</v>
      </c>
      <c r="J357" t="s">
        <v>23</v>
      </c>
      <c r="K357">
        <v>1</v>
      </c>
      <c r="L357">
        <v>548</v>
      </c>
      <c r="M357">
        <v>0.09</v>
      </c>
      <c r="N357">
        <v>5</v>
      </c>
      <c r="O357">
        <f>VLOOKUP(C357,[3]June!$C:$Z,24,FALSE)</f>
        <v>2019</v>
      </c>
    </row>
    <row r="358" spans="1:15" x14ac:dyDescent="0.25">
      <c r="A358" t="s">
        <v>75</v>
      </c>
      <c r="C358" t="s">
        <v>2160</v>
      </c>
      <c r="E358">
        <v>8</v>
      </c>
      <c r="F358" t="s">
        <v>113</v>
      </c>
      <c r="I358" t="s">
        <v>79</v>
      </c>
      <c r="J358" t="s">
        <v>23</v>
      </c>
      <c r="K358">
        <v>1</v>
      </c>
      <c r="L358">
        <v>289</v>
      </c>
      <c r="M358">
        <v>0.05</v>
      </c>
      <c r="N358">
        <v>1</v>
      </c>
      <c r="O358">
        <f>VLOOKUP(C358,[3]June!$C:$Z,24,FALSE)</f>
        <v>2019</v>
      </c>
    </row>
    <row r="359" spans="1:15" x14ac:dyDescent="0.25">
      <c r="A359" t="s">
        <v>75</v>
      </c>
      <c r="C359" t="s">
        <v>2161</v>
      </c>
      <c r="E359">
        <v>28</v>
      </c>
      <c r="F359" t="s">
        <v>110</v>
      </c>
      <c r="I359" t="s">
        <v>79</v>
      </c>
      <c r="J359" t="s">
        <v>23</v>
      </c>
      <c r="K359">
        <v>2</v>
      </c>
      <c r="L359">
        <v>2014</v>
      </c>
      <c r="M359">
        <v>0.24</v>
      </c>
      <c r="N359">
        <v>15</v>
      </c>
      <c r="O359">
        <f>VLOOKUP(C359,[3]June!$C:$Z,24,FALSE)</f>
        <v>2019</v>
      </c>
    </row>
    <row r="360" spans="1:15" x14ac:dyDescent="0.25">
      <c r="A360" t="s">
        <v>75</v>
      </c>
      <c r="C360" t="s">
        <v>2161</v>
      </c>
      <c r="E360">
        <v>4</v>
      </c>
      <c r="F360" t="s">
        <v>77</v>
      </c>
      <c r="I360" t="s">
        <v>79</v>
      </c>
      <c r="J360" t="s">
        <v>23</v>
      </c>
      <c r="K360">
        <v>1</v>
      </c>
      <c r="L360">
        <v>548</v>
      </c>
      <c r="M360">
        <v>0.09</v>
      </c>
      <c r="N360">
        <v>5</v>
      </c>
      <c r="O360">
        <f>VLOOKUP(C360,[3]June!$C:$Z,24,FALSE)</f>
        <v>2019</v>
      </c>
    </row>
    <row r="361" spans="1:15" x14ac:dyDescent="0.25">
      <c r="A361" t="s">
        <v>75</v>
      </c>
      <c r="C361" t="s">
        <v>2161</v>
      </c>
      <c r="E361">
        <v>7</v>
      </c>
      <c r="F361" t="s">
        <v>81</v>
      </c>
      <c r="I361" t="s">
        <v>79</v>
      </c>
      <c r="J361" t="s">
        <v>23</v>
      </c>
      <c r="K361">
        <v>2</v>
      </c>
      <c r="L361">
        <v>486</v>
      </c>
      <c r="M361">
        <v>0.08</v>
      </c>
      <c r="N361">
        <v>1</v>
      </c>
      <c r="O361">
        <f>VLOOKUP(C361,[3]June!$C:$Z,24,FALSE)</f>
        <v>2019</v>
      </c>
    </row>
    <row r="362" spans="1:15" x14ac:dyDescent="0.25">
      <c r="A362" t="s">
        <v>75</v>
      </c>
      <c r="C362" t="s">
        <v>2162</v>
      </c>
      <c r="E362">
        <v>7</v>
      </c>
      <c r="F362" t="s">
        <v>81</v>
      </c>
      <c r="I362" t="s">
        <v>79</v>
      </c>
      <c r="J362" t="s">
        <v>23</v>
      </c>
      <c r="K362">
        <v>2</v>
      </c>
      <c r="L362">
        <v>486</v>
      </c>
      <c r="M362">
        <v>0.08</v>
      </c>
      <c r="N362">
        <v>1</v>
      </c>
      <c r="O362">
        <f>VLOOKUP(C362,[3]June!$C:$Z,24,FALSE)</f>
        <v>2019</v>
      </c>
    </row>
    <row r="363" spans="1:15" x14ac:dyDescent="0.25">
      <c r="A363" t="s">
        <v>75</v>
      </c>
      <c r="C363" t="s">
        <v>2163</v>
      </c>
      <c r="E363">
        <v>7</v>
      </c>
      <c r="F363" t="s">
        <v>81</v>
      </c>
      <c r="I363" t="s">
        <v>79</v>
      </c>
      <c r="J363" t="s">
        <v>23</v>
      </c>
      <c r="K363">
        <v>7</v>
      </c>
      <c r="L363">
        <v>1701</v>
      </c>
      <c r="M363">
        <v>0.28000000000000003</v>
      </c>
      <c r="N363">
        <v>1</v>
      </c>
      <c r="O363">
        <f>VLOOKUP(C363,[3]June!$C:$Z,24,FALSE)</f>
        <v>2019</v>
      </c>
    </row>
    <row r="364" spans="1:15" x14ac:dyDescent="0.25">
      <c r="A364" t="s">
        <v>75</v>
      </c>
      <c r="C364" t="s">
        <v>2163</v>
      </c>
      <c r="E364">
        <v>3</v>
      </c>
      <c r="F364" t="s">
        <v>82</v>
      </c>
      <c r="I364" t="s">
        <v>79</v>
      </c>
      <c r="J364" t="s">
        <v>23</v>
      </c>
      <c r="K364">
        <v>2</v>
      </c>
      <c r="L364">
        <v>960</v>
      </c>
      <c r="M364">
        <v>0.16</v>
      </c>
      <c r="N364">
        <v>5</v>
      </c>
      <c r="O364">
        <f>VLOOKUP(C364,[3]June!$C:$Z,24,FALSE)</f>
        <v>2019</v>
      </c>
    </row>
    <row r="365" spans="1:15" x14ac:dyDescent="0.25">
      <c r="A365" t="s">
        <v>75</v>
      </c>
      <c r="C365" t="s">
        <v>2162</v>
      </c>
      <c r="E365">
        <v>3</v>
      </c>
      <c r="F365" t="s">
        <v>82</v>
      </c>
      <c r="I365" t="s">
        <v>79</v>
      </c>
      <c r="J365" t="s">
        <v>23</v>
      </c>
      <c r="K365">
        <v>1</v>
      </c>
      <c r="L365">
        <v>480</v>
      </c>
      <c r="M365">
        <v>0.08</v>
      </c>
      <c r="N365">
        <v>5</v>
      </c>
      <c r="O365">
        <f>VLOOKUP(C365,[3]June!$C:$Z,24,FALSE)</f>
        <v>2019</v>
      </c>
    </row>
    <row r="366" spans="1:15" x14ac:dyDescent="0.25">
      <c r="A366" t="s">
        <v>75</v>
      </c>
      <c r="C366" t="s">
        <v>2162</v>
      </c>
      <c r="E366">
        <v>4</v>
      </c>
      <c r="F366" t="s">
        <v>77</v>
      </c>
      <c r="I366" t="s">
        <v>79</v>
      </c>
      <c r="J366" t="s">
        <v>23</v>
      </c>
      <c r="K366">
        <v>1</v>
      </c>
      <c r="L366">
        <v>548</v>
      </c>
      <c r="M366">
        <v>0.09</v>
      </c>
      <c r="N366">
        <v>5</v>
      </c>
      <c r="O366">
        <f>VLOOKUP(C366,[3]June!$C:$Z,24,FALSE)</f>
        <v>2019</v>
      </c>
    </row>
    <row r="367" spans="1:15" x14ac:dyDescent="0.25">
      <c r="A367" t="s">
        <v>75</v>
      </c>
      <c r="C367" t="s">
        <v>2163</v>
      </c>
      <c r="E367">
        <v>28</v>
      </c>
      <c r="F367" t="s">
        <v>110</v>
      </c>
      <c r="I367" t="s">
        <v>79</v>
      </c>
      <c r="J367" t="s">
        <v>23</v>
      </c>
      <c r="K367">
        <v>7</v>
      </c>
      <c r="L367">
        <v>7049</v>
      </c>
      <c r="M367">
        <v>0.84</v>
      </c>
      <c r="N367">
        <v>15</v>
      </c>
      <c r="O367">
        <f>VLOOKUP(C367,[3]June!$C:$Z,24,FALSE)</f>
        <v>2019</v>
      </c>
    </row>
    <row r="368" spans="1:15" x14ac:dyDescent="0.25">
      <c r="A368" t="s">
        <v>75</v>
      </c>
      <c r="C368" t="s">
        <v>2162</v>
      </c>
      <c r="E368">
        <v>28</v>
      </c>
      <c r="F368" t="s">
        <v>110</v>
      </c>
      <c r="I368" t="s">
        <v>79</v>
      </c>
      <c r="J368" t="s">
        <v>23</v>
      </c>
      <c r="K368">
        <v>4</v>
      </c>
      <c r="L368">
        <v>4028</v>
      </c>
      <c r="M368">
        <v>0.48</v>
      </c>
      <c r="N368">
        <v>15</v>
      </c>
      <c r="O368">
        <f>VLOOKUP(C368,[3]June!$C:$Z,24,FALSE)</f>
        <v>2019</v>
      </c>
    </row>
    <row r="369" spans="1:15" x14ac:dyDescent="0.25">
      <c r="A369" t="s">
        <v>75</v>
      </c>
      <c r="C369" t="s">
        <v>2164</v>
      </c>
      <c r="E369">
        <v>3</v>
      </c>
      <c r="F369" t="s">
        <v>82</v>
      </c>
      <c r="I369" t="s">
        <v>79</v>
      </c>
      <c r="J369" t="s">
        <v>23</v>
      </c>
      <c r="K369">
        <v>1</v>
      </c>
      <c r="L369">
        <v>480</v>
      </c>
      <c r="M369">
        <v>0.08</v>
      </c>
      <c r="N369">
        <v>5</v>
      </c>
      <c r="O369">
        <f>VLOOKUP(C369,[3]June!$C:$Z,24,FALSE)</f>
        <v>2019</v>
      </c>
    </row>
    <row r="370" spans="1:15" x14ac:dyDescent="0.25">
      <c r="A370" t="s">
        <v>75</v>
      </c>
      <c r="C370" t="s">
        <v>2164</v>
      </c>
      <c r="E370">
        <v>28</v>
      </c>
      <c r="F370" t="s">
        <v>110</v>
      </c>
      <c r="I370" t="s">
        <v>79</v>
      </c>
      <c r="J370" t="s">
        <v>23</v>
      </c>
      <c r="K370">
        <v>4</v>
      </c>
      <c r="L370">
        <v>4028</v>
      </c>
      <c r="M370">
        <v>0.48</v>
      </c>
      <c r="N370">
        <v>15</v>
      </c>
      <c r="O370">
        <f>VLOOKUP(C370,[3]June!$C:$Z,24,FALSE)</f>
        <v>2019</v>
      </c>
    </row>
    <row r="371" spans="1:15" x14ac:dyDescent="0.25">
      <c r="A371" t="s">
        <v>75</v>
      </c>
      <c r="C371" t="s">
        <v>2164</v>
      </c>
      <c r="E371">
        <v>7</v>
      </c>
      <c r="F371" t="s">
        <v>81</v>
      </c>
      <c r="I371" t="s">
        <v>79</v>
      </c>
      <c r="J371" t="s">
        <v>23</v>
      </c>
      <c r="K371">
        <v>4</v>
      </c>
      <c r="L371">
        <v>972</v>
      </c>
      <c r="M371">
        <v>0.16</v>
      </c>
      <c r="N371">
        <v>1</v>
      </c>
      <c r="O371">
        <f>VLOOKUP(C371,[3]June!$C:$Z,24,FALSE)</f>
        <v>2019</v>
      </c>
    </row>
    <row r="372" spans="1:15" x14ac:dyDescent="0.25">
      <c r="A372" t="s">
        <v>75</v>
      </c>
      <c r="C372" t="s">
        <v>2164</v>
      </c>
      <c r="E372">
        <v>8</v>
      </c>
      <c r="F372" t="s">
        <v>113</v>
      </c>
      <c r="I372" t="s">
        <v>79</v>
      </c>
      <c r="J372" t="s">
        <v>23</v>
      </c>
      <c r="K372">
        <v>2</v>
      </c>
      <c r="L372">
        <v>578</v>
      </c>
      <c r="M372">
        <v>0.1</v>
      </c>
      <c r="N372">
        <v>1</v>
      </c>
      <c r="O372">
        <f>VLOOKUP(C372,[3]June!$C:$Z,24,FALSE)</f>
        <v>2019</v>
      </c>
    </row>
    <row r="373" spans="1:15" x14ac:dyDescent="0.25">
      <c r="A373" t="s">
        <v>75</v>
      </c>
      <c r="C373" t="s">
        <v>2164</v>
      </c>
      <c r="E373">
        <v>4</v>
      </c>
      <c r="F373" t="s">
        <v>77</v>
      </c>
      <c r="I373" t="s">
        <v>79</v>
      </c>
      <c r="J373" t="s">
        <v>23</v>
      </c>
      <c r="K373">
        <v>1</v>
      </c>
      <c r="L373">
        <v>548</v>
      </c>
      <c r="M373">
        <v>0.09</v>
      </c>
      <c r="N373">
        <v>5</v>
      </c>
      <c r="O373">
        <f>VLOOKUP(C373,[3]June!$C:$Z,24,FALSE)</f>
        <v>2019</v>
      </c>
    </row>
    <row r="374" spans="1:15" x14ac:dyDescent="0.25">
      <c r="A374" t="s">
        <v>75</v>
      </c>
      <c r="C374" t="s">
        <v>2165</v>
      </c>
      <c r="E374">
        <v>7</v>
      </c>
      <c r="F374" t="s">
        <v>81</v>
      </c>
      <c r="I374" t="s">
        <v>79</v>
      </c>
      <c r="J374" t="s">
        <v>23</v>
      </c>
      <c r="K374">
        <v>2</v>
      </c>
      <c r="L374">
        <v>486</v>
      </c>
      <c r="M374">
        <v>0.08</v>
      </c>
      <c r="N374">
        <v>1</v>
      </c>
      <c r="O374">
        <f>VLOOKUP(C374,[3]June!$C:$Z,24,FALSE)</f>
        <v>2019</v>
      </c>
    </row>
    <row r="375" spans="1:15" x14ac:dyDescent="0.25">
      <c r="A375" t="s">
        <v>75</v>
      </c>
      <c r="C375" t="s">
        <v>2165</v>
      </c>
      <c r="E375">
        <v>9</v>
      </c>
      <c r="F375" t="s">
        <v>80</v>
      </c>
      <c r="I375" t="s">
        <v>79</v>
      </c>
      <c r="J375" t="s">
        <v>23</v>
      </c>
      <c r="K375">
        <v>1</v>
      </c>
      <c r="L375">
        <v>1007</v>
      </c>
      <c r="M375">
        <v>0.12</v>
      </c>
      <c r="N375">
        <v>15</v>
      </c>
      <c r="O375">
        <f>VLOOKUP(C375,[3]June!$C:$Z,24,FALSE)</f>
        <v>2019</v>
      </c>
    </row>
    <row r="376" spans="1:15" x14ac:dyDescent="0.25">
      <c r="A376" t="s">
        <v>75</v>
      </c>
      <c r="C376" t="s">
        <v>2165</v>
      </c>
      <c r="E376">
        <v>28</v>
      </c>
      <c r="F376" t="s">
        <v>110</v>
      </c>
      <c r="I376" t="s">
        <v>79</v>
      </c>
      <c r="J376" t="s">
        <v>23</v>
      </c>
      <c r="K376">
        <v>1</v>
      </c>
      <c r="L376">
        <v>1007</v>
      </c>
      <c r="M376">
        <v>0.12</v>
      </c>
      <c r="N376">
        <v>15</v>
      </c>
      <c r="O376">
        <f>VLOOKUP(C376,[3]June!$C:$Z,24,FALSE)</f>
        <v>2019</v>
      </c>
    </row>
    <row r="377" spans="1:15" x14ac:dyDescent="0.25">
      <c r="A377" t="s">
        <v>75</v>
      </c>
      <c r="C377" t="s">
        <v>2165</v>
      </c>
      <c r="E377">
        <v>3</v>
      </c>
      <c r="F377" t="s">
        <v>82</v>
      </c>
      <c r="I377" t="s">
        <v>79</v>
      </c>
      <c r="J377" t="s">
        <v>23</v>
      </c>
      <c r="K377">
        <v>1</v>
      </c>
      <c r="L377">
        <v>480</v>
      </c>
      <c r="M377">
        <v>0.08</v>
      </c>
      <c r="N377">
        <v>5</v>
      </c>
      <c r="O377">
        <f>VLOOKUP(C377,[3]June!$C:$Z,24,FALSE)</f>
        <v>2019</v>
      </c>
    </row>
    <row r="378" spans="1:15" x14ac:dyDescent="0.25">
      <c r="A378" t="s">
        <v>75</v>
      </c>
      <c r="C378" t="s">
        <v>2166</v>
      </c>
      <c r="E378">
        <v>3</v>
      </c>
      <c r="F378" t="s">
        <v>82</v>
      </c>
      <c r="I378" t="s">
        <v>79</v>
      </c>
      <c r="J378" t="s">
        <v>23</v>
      </c>
      <c r="K378">
        <v>1</v>
      </c>
      <c r="L378">
        <v>480</v>
      </c>
      <c r="M378">
        <v>0.08</v>
      </c>
      <c r="N378">
        <v>5</v>
      </c>
      <c r="O378">
        <f>VLOOKUP(C378,[3]June!$C:$Z,24,FALSE)</f>
        <v>2019</v>
      </c>
    </row>
    <row r="379" spans="1:15" x14ac:dyDescent="0.25">
      <c r="A379" t="s">
        <v>75</v>
      </c>
      <c r="C379" t="s">
        <v>2166</v>
      </c>
      <c r="E379">
        <v>28</v>
      </c>
      <c r="F379" t="s">
        <v>110</v>
      </c>
      <c r="I379" t="s">
        <v>79</v>
      </c>
      <c r="J379" t="s">
        <v>23</v>
      </c>
      <c r="K379">
        <v>2</v>
      </c>
      <c r="L379">
        <v>2014</v>
      </c>
      <c r="M379">
        <v>0.24</v>
      </c>
      <c r="N379">
        <v>15</v>
      </c>
      <c r="O379">
        <f>VLOOKUP(C379,[3]June!$C:$Z,24,FALSE)</f>
        <v>2019</v>
      </c>
    </row>
    <row r="380" spans="1:15" x14ac:dyDescent="0.25">
      <c r="A380" t="s">
        <v>75</v>
      </c>
      <c r="C380" t="s">
        <v>2166</v>
      </c>
      <c r="E380">
        <v>9</v>
      </c>
      <c r="F380" t="s">
        <v>80</v>
      </c>
      <c r="I380" t="s">
        <v>79</v>
      </c>
      <c r="J380" t="s">
        <v>23</v>
      </c>
      <c r="K380">
        <v>1</v>
      </c>
      <c r="L380">
        <v>1007</v>
      </c>
      <c r="M380">
        <v>0.12</v>
      </c>
      <c r="N380">
        <v>15</v>
      </c>
      <c r="O380">
        <f>VLOOKUP(C380,[3]June!$C:$Z,24,FALSE)</f>
        <v>2019</v>
      </c>
    </row>
    <row r="381" spans="1:15" x14ac:dyDescent="0.25">
      <c r="A381" t="s">
        <v>75</v>
      </c>
      <c r="C381" t="s">
        <v>2166</v>
      </c>
      <c r="E381">
        <v>7</v>
      </c>
      <c r="F381" t="s">
        <v>81</v>
      </c>
      <c r="I381" t="s">
        <v>79</v>
      </c>
      <c r="J381" t="s">
        <v>23</v>
      </c>
      <c r="K381">
        <v>1</v>
      </c>
      <c r="L381">
        <v>243</v>
      </c>
      <c r="M381">
        <v>0.04</v>
      </c>
      <c r="N381">
        <v>1</v>
      </c>
      <c r="O381">
        <f>VLOOKUP(C381,[3]June!$C:$Z,24,FALSE)</f>
        <v>2019</v>
      </c>
    </row>
    <row r="382" spans="1:15" x14ac:dyDescent="0.25">
      <c r="A382" t="s">
        <v>75</v>
      </c>
      <c r="C382" t="s">
        <v>2167</v>
      </c>
      <c r="E382">
        <v>28</v>
      </c>
      <c r="F382" t="s">
        <v>110</v>
      </c>
      <c r="I382" t="s">
        <v>79</v>
      </c>
      <c r="J382" t="s">
        <v>23</v>
      </c>
      <c r="K382">
        <v>4</v>
      </c>
      <c r="L382">
        <v>4028</v>
      </c>
      <c r="M382">
        <v>0.48</v>
      </c>
      <c r="N382">
        <v>15</v>
      </c>
      <c r="O382">
        <f>VLOOKUP(C382,[3]June!$C:$Z,24,FALSE)</f>
        <v>2019</v>
      </c>
    </row>
    <row r="383" spans="1:15" x14ac:dyDescent="0.25">
      <c r="A383" t="s">
        <v>75</v>
      </c>
      <c r="C383" t="s">
        <v>2167</v>
      </c>
      <c r="E383">
        <v>9</v>
      </c>
      <c r="F383" t="s">
        <v>80</v>
      </c>
      <c r="I383" t="s">
        <v>79</v>
      </c>
      <c r="J383" t="s">
        <v>23</v>
      </c>
      <c r="K383">
        <v>1</v>
      </c>
      <c r="L383">
        <v>1007</v>
      </c>
      <c r="M383">
        <v>0.12</v>
      </c>
      <c r="N383">
        <v>15</v>
      </c>
      <c r="O383">
        <f>VLOOKUP(C383,[3]June!$C:$Z,24,FALSE)</f>
        <v>2019</v>
      </c>
    </row>
    <row r="384" spans="1:15" x14ac:dyDescent="0.25">
      <c r="A384" t="s">
        <v>75</v>
      </c>
      <c r="C384" t="s">
        <v>2167</v>
      </c>
      <c r="E384">
        <v>8</v>
      </c>
      <c r="F384" t="s">
        <v>113</v>
      </c>
      <c r="I384" t="s">
        <v>79</v>
      </c>
      <c r="J384" t="s">
        <v>23</v>
      </c>
      <c r="K384">
        <v>2</v>
      </c>
      <c r="L384">
        <v>578</v>
      </c>
      <c r="M384">
        <v>0.1</v>
      </c>
      <c r="N384">
        <v>1</v>
      </c>
      <c r="O384">
        <f>VLOOKUP(C384,[3]June!$C:$Z,24,FALSE)</f>
        <v>2019</v>
      </c>
    </row>
    <row r="385" spans="1:15" x14ac:dyDescent="0.25">
      <c r="A385" t="s">
        <v>75</v>
      </c>
      <c r="C385" t="s">
        <v>2167</v>
      </c>
      <c r="E385">
        <v>3</v>
      </c>
      <c r="F385" t="s">
        <v>82</v>
      </c>
      <c r="I385" t="s">
        <v>79</v>
      </c>
      <c r="J385" t="s">
        <v>23</v>
      </c>
      <c r="K385">
        <v>1</v>
      </c>
      <c r="L385">
        <v>480</v>
      </c>
      <c r="M385">
        <v>0.08</v>
      </c>
      <c r="N385">
        <v>5</v>
      </c>
      <c r="O385">
        <f>VLOOKUP(C385,[3]June!$C:$Z,24,FALSE)</f>
        <v>2019</v>
      </c>
    </row>
    <row r="386" spans="1:15" x14ac:dyDescent="0.25">
      <c r="A386" t="s">
        <v>75</v>
      </c>
      <c r="C386" t="s">
        <v>2167</v>
      </c>
      <c r="E386">
        <v>7</v>
      </c>
      <c r="F386" t="s">
        <v>81</v>
      </c>
      <c r="I386" t="s">
        <v>79</v>
      </c>
      <c r="J386" t="s">
        <v>23</v>
      </c>
      <c r="K386">
        <v>6</v>
      </c>
      <c r="L386">
        <v>1458</v>
      </c>
      <c r="M386">
        <v>0.24</v>
      </c>
      <c r="N386">
        <v>1</v>
      </c>
      <c r="O386">
        <f>VLOOKUP(C386,[3]June!$C:$Z,24,FALSE)</f>
        <v>2019</v>
      </c>
    </row>
    <row r="387" spans="1:15" x14ac:dyDescent="0.25">
      <c r="A387" t="s">
        <v>75</v>
      </c>
      <c r="C387" t="s">
        <v>2167</v>
      </c>
      <c r="E387">
        <v>4</v>
      </c>
      <c r="F387" t="s">
        <v>77</v>
      </c>
      <c r="I387" t="s">
        <v>79</v>
      </c>
      <c r="J387" t="s">
        <v>23</v>
      </c>
      <c r="K387">
        <v>1</v>
      </c>
      <c r="L387">
        <v>548</v>
      </c>
      <c r="M387">
        <v>0.09</v>
      </c>
      <c r="N387">
        <v>5</v>
      </c>
      <c r="O387">
        <f>VLOOKUP(C387,[3]June!$C:$Z,24,FALSE)</f>
        <v>2019</v>
      </c>
    </row>
    <row r="388" spans="1:15" x14ac:dyDescent="0.25">
      <c r="A388" t="s">
        <v>75</v>
      </c>
      <c r="C388" t="s">
        <v>2168</v>
      </c>
      <c r="E388">
        <v>4</v>
      </c>
      <c r="F388" t="s">
        <v>77</v>
      </c>
      <c r="I388" t="s">
        <v>79</v>
      </c>
      <c r="J388" t="s">
        <v>23</v>
      </c>
      <c r="K388">
        <v>2</v>
      </c>
      <c r="L388">
        <v>1096</v>
      </c>
      <c r="M388">
        <v>0.18</v>
      </c>
      <c r="N388">
        <v>5</v>
      </c>
      <c r="O388">
        <f>VLOOKUP(C388,[3]June!$C:$Z,24,FALSE)</f>
        <v>2019</v>
      </c>
    </row>
    <row r="389" spans="1:15" x14ac:dyDescent="0.25">
      <c r="A389" t="s">
        <v>75</v>
      </c>
      <c r="C389" t="s">
        <v>2168</v>
      </c>
      <c r="E389">
        <v>3</v>
      </c>
      <c r="F389" t="s">
        <v>82</v>
      </c>
      <c r="I389" t="s">
        <v>79</v>
      </c>
      <c r="J389" t="s">
        <v>23</v>
      </c>
      <c r="K389">
        <v>1</v>
      </c>
      <c r="L389">
        <v>480</v>
      </c>
      <c r="M389">
        <v>0.08</v>
      </c>
      <c r="N389">
        <v>5</v>
      </c>
      <c r="O389">
        <f>VLOOKUP(C389,[3]June!$C:$Z,24,FALSE)</f>
        <v>2019</v>
      </c>
    </row>
    <row r="390" spans="1:15" x14ac:dyDescent="0.25">
      <c r="A390" t="s">
        <v>75</v>
      </c>
      <c r="C390" t="s">
        <v>2168</v>
      </c>
      <c r="E390">
        <v>9</v>
      </c>
      <c r="F390" t="s">
        <v>80</v>
      </c>
      <c r="I390" t="s">
        <v>79</v>
      </c>
      <c r="J390" t="s">
        <v>23</v>
      </c>
      <c r="K390">
        <v>8</v>
      </c>
      <c r="L390">
        <v>8056</v>
      </c>
      <c r="M390">
        <v>0.96</v>
      </c>
      <c r="N390">
        <v>15</v>
      </c>
      <c r="O390">
        <f>VLOOKUP(C390,[3]June!$C:$Z,24,FALSE)</f>
        <v>2019</v>
      </c>
    </row>
    <row r="391" spans="1:15" x14ac:dyDescent="0.25">
      <c r="A391" t="s">
        <v>75</v>
      </c>
      <c r="C391" t="s">
        <v>2169</v>
      </c>
      <c r="E391">
        <v>3</v>
      </c>
      <c r="F391" t="s">
        <v>82</v>
      </c>
      <c r="I391" t="s">
        <v>79</v>
      </c>
      <c r="J391" t="s">
        <v>23</v>
      </c>
      <c r="K391">
        <v>1</v>
      </c>
      <c r="L391">
        <v>480</v>
      </c>
      <c r="M391">
        <v>0.08</v>
      </c>
      <c r="N391">
        <v>5</v>
      </c>
      <c r="O391">
        <f>VLOOKUP(C391,[3]June!$C:$Z,24,FALSE)</f>
        <v>2019</v>
      </c>
    </row>
    <row r="392" spans="1:15" x14ac:dyDescent="0.25">
      <c r="A392" t="s">
        <v>75</v>
      </c>
      <c r="C392" t="s">
        <v>2169</v>
      </c>
      <c r="E392">
        <v>28</v>
      </c>
      <c r="F392" t="s">
        <v>110</v>
      </c>
      <c r="I392" t="s">
        <v>79</v>
      </c>
      <c r="J392" t="s">
        <v>23</v>
      </c>
      <c r="K392">
        <v>1</v>
      </c>
      <c r="L392">
        <v>1007</v>
      </c>
      <c r="M392">
        <v>0.12</v>
      </c>
      <c r="N392">
        <v>15</v>
      </c>
      <c r="O392">
        <f>VLOOKUP(C392,[3]June!$C:$Z,24,FALSE)</f>
        <v>2019</v>
      </c>
    </row>
    <row r="393" spans="1:15" x14ac:dyDescent="0.25">
      <c r="A393" t="s">
        <v>75</v>
      </c>
      <c r="C393" t="s">
        <v>2170</v>
      </c>
      <c r="E393">
        <v>7</v>
      </c>
      <c r="F393" t="s">
        <v>81</v>
      </c>
      <c r="I393" t="s">
        <v>79</v>
      </c>
      <c r="J393" t="s">
        <v>23</v>
      </c>
      <c r="K393">
        <v>4</v>
      </c>
      <c r="L393">
        <v>972</v>
      </c>
      <c r="M393">
        <v>0.16</v>
      </c>
      <c r="N393">
        <v>1</v>
      </c>
      <c r="O393">
        <f>VLOOKUP(C393,[3]June!$C:$Z,24,FALSE)</f>
        <v>2019</v>
      </c>
    </row>
    <row r="394" spans="1:15" x14ac:dyDescent="0.25">
      <c r="A394" t="s">
        <v>75</v>
      </c>
      <c r="C394" t="s">
        <v>2170</v>
      </c>
      <c r="E394">
        <v>9</v>
      </c>
      <c r="F394" t="s">
        <v>80</v>
      </c>
      <c r="I394" t="s">
        <v>79</v>
      </c>
      <c r="J394" t="s">
        <v>23</v>
      </c>
      <c r="K394">
        <v>4</v>
      </c>
      <c r="L394">
        <v>4028</v>
      </c>
      <c r="M394">
        <v>0.48</v>
      </c>
      <c r="N394">
        <v>15</v>
      </c>
      <c r="O394">
        <f>VLOOKUP(C394,[3]June!$C:$Z,24,FALSE)</f>
        <v>2019</v>
      </c>
    </row>
    <row r="395" spans="1:15" x14ac:dyDescent="0.25">
      <c r="A395" t="s">
        <v>75</v>
      </c>
      <c r="C395" t="s">
        <v>2171</v>
      </c>
      <c r="E395">
        <v>9</v>
      </c>
      <c r="F395" t="s">
        <v>80</v>
      </c>
      <c r="I395" t="s">
        <v>79</v>
      </c>
      <c r="J395" t="s">
        <v>23</v>
      </c>
      <c r="K395">
        <v>5</v>
      </c>
      <c r="L395">
        <v>5035</v>
      </c>
      <c r="M395">
        <v>0.6</v>
      </c>
      <c r="N395">
        <v>15</v>
      </c>
      <c r="O395">
        <f>VLOOKUP(C395,[3]June!$C:$Z,24,FALSE)</f>
        <v>2019</v>
      </c>
    </row>
    <row r="396" spans="1:15" x14ac:dyDescent="0.25">
      <c r="A396" t="s">
        <v>75</v>
      </c>
      <c r="C396" t="s">
        <v>2172</v>
      </c>
      <c r="E396">
        <v>7</v>
      </c>
      <c r="F396" t="s">
        <v>81</v>
      </c>
      <c r="I396" t="s">
        <v>79</v>
      </c>
      <c r="J396" t="s">
        <v>23</v>
      </c>
      <c r="K396">
        <v>9</v>
      </c>
      <c r="L396">
        <v>2187</v>
      </c>
      <c r="M396">
        <v>0.36</v>
      </c>
      <c r="N396">
        <v>1</v>
      </c>
      <c r="O396">
        <f>VLOOKUP(C396,[3]June!$C:$Z,24,FALSE)</f>
        <v>2019</v>
      </c>
    </row>
    <row r="397" spans="1:15" x14ac:dyDescent="0.25">
      <c r="A397" t="s">
        <v>75</v>
      </c>
      <c r="C397" t="s">
        <v>2173</v>
      </c>
      <c r="E397">
        <v>7</v>
      </c>
      <c r="F397" t="s">
        <v>81</v>
      </c>
      <c r="I397" t="s">
        <v>79</v>
      </c>
      <c r="J397" t="s">
        <v>23</v>
      </c>
      <c r="K397">
        <v>9</v>
      </c>
      <c r="L397">
        <v>2187</v>
      </c>
      <c r="M397">
        <v>0.36</v>
      </c>
      <c r="N397">
        <v>1</v>
      </c>
      <c r="O397">
        <f>VLOOKUP(C397,[3]June!$C:$Z,24,FALSE)</f>
        <v>2019</v>
      </c>
    </row>
    <row r="398" spans="1:15" x14ac:dyDescent="0.25">
      <c r="A398" t="s">
        <v>75</v>
      </c>
      <c r="C398" t="s">
        <v>2172</v>
      </c>
      <c r="E398">
        <v>22</v>
      </c>
      <c r="F398" t="s">
        <v>174</v>
      </c>
      <c r="I398" t="s">
        <v>79</v>
      </c>
      <c r="J398" t="s">
        <v>23</v>
      </c>
      <c r="K398">
        <v>1</v>
      </c>
      <c r="L398">
        <v>1007</v>
      </c>
      <c r="M398">
        <v>0.12</v>
      </c>
      <c r="N398">
        <v>15</v>
      </c>
      <c r="O398">
        <f>VLOOKUP(C398,[3]June!$C:$Z,24,FALSE)</f>
        <v>2019</v>
      </c>
    </row>
    <row r="399" spans="1:15" x14ac:dyDescent="0.25">
      <c r="A399" t="s">
        <v>75</v>
      </c>
      <c r="C399" t="s">
        <v>2173</v>
      </c>
      <c r="E399">
        <v>22</v>
      </c>
      <c r="F399" t="s">
        <v>174</v>
      </c>
      <c r="I399" t="s">
        <v>79</v>
      </c>
      <c r="J399" t="s">
        <v>23</v>
      </c>
      <c r="K399">
        <v>1</v>
      </c>
      <c r="L399">
        <v>1007</v>
      </c>
      <c r="M399">
        <v>0.12</v>
      </c>
      <c r="N399">
        <v>15</v>
      </c>
      <c r="O399">
        <f>VLOOKUP(C399,[3]June!$C:$Z,24,FALSE)</f>
        <v>2019</v>
      </c>
    </row>
    <row r="400" spans="1:15" x14ac:dyDescent="0.25">
      <c r="A400" t="s">
        <v>75</v>
      </c>
      <c r="C400" t="s">
        <v>2172</v>
      </c>
      <c r="E400">
        <v>9</v>
      </c>
      <c r="F400" t="s">
        <v>80</v>
      </c>
      <c r="I400" t="s">
        <v>79</v>
      </c>
      <c r="J400" t="s">
        <v>23</v>
      </c>
      <c r="K400">
        <v>5</v>
      </c>
      <c r="L400">
        <v>5035</v>
      </c>
      <c r="M400">
        <v>0.6</v>
      </c>
      <c r="N400">
        <v>15</v>
      </c>
      <c r="O400">
        <f>VLOOKUP(C400,[3]June!$C:$Z,24,FALSE)</f>
        <v>2019</v>
      </c>
    </row>
    <row r="401" spans="1:15" x14ac:dyDescent="0.25">
      <c r="A401" t="s">
        <v>75</v>
      </c>
      <c r="C401" t="s">
        <v>2173</v>
      </c>
      <c r="E401">
        <v>28</v>
      </c>
      <c r="F401" t="s">
        <v>110</v>
      </c>
      <c r="I401" t="s">
        <v>79</v>
      </c>
      <c r="J401" t="s">
        <v>23</v>
      </c>
      <c r="K401">
        <v>2</v>
      </c>
      <c r="L401">
        <v>2014</v>
      </c>
      <c r="M401">
        <v>0.24</v>
      </c>
      <c r="N401">
        <v>15</v>
      </c>
      <c r="O401">
        <f>VLOOKUP(C401,[3]June!$C:$Z,24,FALSE)</f>
        <v>2019</v>
      </c>
    </row>
    <row r="402" spans="1:15" x14ac:dyDescent="0.25">
      <c r="A402" t="s">
        <v>75</v>
      </c>
      <c r="C402" t="s">
        <v>2171</v>
      </c>
      <c r="E402">
        <v>7</v>
      </c>
      <c r="F402" t="s">
        <v>81</v>
      </c>
      <c r="I402" t="s">
        <v>79</v>
      </c>
      <c r="J402" t="s">
        <v>23</v>
      </c>
      <c r="K402">
        <v>6</v>
      </c>
      <c r="L402">
        <v>1458</v>
      </c>
      <c r="M402">
        <v>0.24</v>
      </c>
      <c r="N402">
        <v>1</v>
      </c>
      <c r="O402">
        <f>VLOOKUP(C402,[3]June!$C:$Z,24,FALSE)</f>
        <v>2019</v>
      </c>
    </row>
    <row r="403" spans="1:15" x14ac:dyDescent="0.25">
      <c r="A403" t="s">
        <v>75</v>
      </c>
      <c r="C403" t="s">
        <v>2173</v>
      </c>
      <c r="E403">
        <v>10</v>
      </c>
      <c r="F403" t="s">
        <v>118</v>
      </c>
      <c r="I403" t="s">
        <v>79</v>
      </c>
      <c r="J403" t="s">
        <v>23</v>
      </c>
      <c r="K403">
        <v>2</v>
      </c>
      <c r="L403">
        <v>2014</v>
      </c>
      <c r="M403">
        <v>0.24</v>
      </c>
      <c r="N403">
        <v>15</v>
      </c>
      <c r="O403">
        <f>VLOOKUP(C403,[3]June!$C:$Z,24,FALSE)</f>
        <v>2019</v>
      </c>
    </row>
    <row r="404" spans="1:15" x14ac:dyDescent="0.25">
      <c r="A404" t="s">
        <v>75</v>
      </c>
      <c r="C404" t="s">
        <v>2172</v>
      </c>
      <c r="E404">
        <v>10</v>
      </c>
      <c r="F404" t="s">
        <v>118</v>
      </c>
      <c r="I404" t="s">
        <v>79</v>
      </c>
      <c r="J404" t="s">
        <v>23</v>
      </c>
      <c r="K404">
        <v>2</v>
      </c>
      <c r="L404">
        <v>2014</v>
      </c>
      <c r="M404">
        <v>0.24</v>
      </c>
      <c r="N404">
        <v>15</v>
      </c>
      <c r="O404">
        <f>VLOOKUP(C404,[3]June!$C:$Z,24,FALSE)</f>
        <v>2019</v>
      </c>
    </row>
    <row r="405" spans="1:15" x14ac:dyDescent="0.25">
      <c r="A405" t="s">
        <v>75</v>
      </c>
      <c r="C405" t="s">
        <v>2173</v>
      </c>
      <c r="E405">
        <v>3</v>
      </c>
      <c r="F405" t="s">
        <v>82</v>
      </c>
      <c r="I405" t="s">
        <v>79</v>
      </c>
      <c r="J405" t="s">
        <v>23</v>
      </c>
      <c r="K405">
        <v>1</v>
      </c>
      <c r="L405">
        <v>480</v>
      </c>
      <c r="M405">
        <v>0.08</v>
      </c>
      <c r="N405">
        <v>5</v>
      </c>
      <c r="O405">
        <f>VLOOKUP(C405,[3]June!$C:$Z,24,FALSE)</f>
        <v>2019</v>
      </c>
    </row>
    <row r="406" spans="1:15" x14ac:dyDescent="0.25">
      <c r="A406" t="s">
        <v>75</v>
      </c>
      <c r="C406" t="s">
        <v>2171</v>
      </c>
      <c r="E406">
        <v>3</v>
      </c>
      <c r="F406" t="s">
        <v>82</v>
      </c>
      <c r="I406" t="s">
        <v>79</v>
      </c>
      <c r="J406" t="s">
        <v>23</v>
      </c>
      <c r="K406">
        <v>1</v>
      </c>
      <c r="L406">
        <v>480</v>
      </c>
      <c r="M406">
        <v>0.08</v>
      </c>
      <c r="N406">
        <v>5</v>
      </c>
      <c r="O406">
        <f>VLOOKUP(C406,[3]June!$C:$Z,24,FALSE)</f>
        <v>2019</v>
      </c>
    </row>
    <row r="407" spans="1:15" x14ac:dyDescent="0.25">
      <c r="A407" t="s">
        <v>75</v>
      </c>
      <c r="C407" t="s">
        <v>2173</v>
      </c>
      <c r="E407">
        <v>9</v>
      </c>
      <c r="F407" t="s">
        <v>80</v>
      </c>
      <c r="I407" t="s">
        <v>79</v>
      </c>
      <c r="J407" t="s">
        <v>23</v>
      </c>
      <c r="K407">
        <v>3</v>
      </c>
      <c r="L407">
        <v>3021</v>
      </c>
      <c r="M407">
        <v>0.36</v>
      </c>
      <c r="N407">
        <v>15</v>
      </c>
      <c r="O407">
        <f>VLOOKUP(C407,[3]June!$C:$Z,24,FALSE)</f>
        <v>2019</v>
      </c>
    </row>
    <row r="408" spans="1:15" x14ac:dyDescent="0.25">
      <c r="A408" t="s">
        <v>75</v>
      </c>
      <c r="C408" t="s">
        <v>2174</v>
      </c>
      <c r="E408">
        <v>7</v>
      </c>
      <c r="F408" t="s">
        <v>81</v>
      </c>
      <c r="I408" t="s">
        <v>79</v>
      </c>
      <c r="J408" t="s">
        <v>23</v>
      </c>
      <c r="K408">
        <v>9</v>
      </c>
      <c r="L408">
        <v>2187</v>
      </c>
      <c r="M408">
        <v>0.36</v>
      </c>
      <c r="N408">
        <v>1</v>
      </c>
      <c r="O408">
        <f>VLOOKUP(C408,[3]June!$C:$Z,24,FALSE)</f>
        <v>2019</v>
      </c>
    </row>
    <row r="409" spans="1:15" x14ac:dyDescent="0.25">
      <c r="A409" t="s">
        <v>75</v>
      </c>
      <c r="C409" t="s">
        <v>2174</v>
      </c>
      <c r="E409">
        <v>9</v>
      </c>
      <c r="F409" t="s">
        <v>80</v>
      </c>
      <c r="I409" t="s">
        <v>79</v>
      </c>
      <c r="J409" t="s">
        <v>23</v>
      </c>
      <c r="K409">
        <v>4</v>
      </c>
      <c r="L409">
        <v>4028</v>
      </c>
      <c r="M409">
        <v>0.48</v>
      </c>
      <c r="N409">
        <v>15</v>
      </c>
      <c r="O409">
        <f>VLOOKUP(C409,[3]June!$C:$Z,24,FALSE)</f>
        <v>2019</v>
      </c>
    </row>
    <row r="410" spans="1:15" x14ac:dyDescent="0.25">
      <c r="A410" t="s">
        <v>75</v>
      </c>
      <c r="C410" t="s">
        <v>2174</v>
      </c>
      <c r="E410">
        <v>10</v>
      </c>
      <c r="F410" t="s">
        <v>118</v>
      </c>
      <c r="I410" t="s">
        <v>79</v>
      </c>
      <c r="J410" t="s">
        <v>23</v>
      </c>
      <c r="K410">
        <v>1</v>
      </c>
      <c r="L410">
        <v>1007</v>
      </c>
      <c r="M410">
        <v>0.12</v>
      </c>
      <c r="N410">
        <v>15</v>
      </c>
      <c r="O410">
        <f>VLOOKUP(C410,[3]June!$C:$Z,24,FALSE)</f>
        <v>2019</v>
      </c>
    </row>
    <row r="411" spans="1:15" x14ac:dyDescent="0.25">
      <c r="A411" t="s">
        <v>75</v>
      </c>
      <c r="C411" t="s">
        <v>2175</v>
      </c>
      <c r="E411">
        <v>3</v>
      </c>
      <c r="F411" t="s">
        <v>82</v>
      </c>
      <c r="I411" t="s">
        <v>79</v>
      </c>
      <c r="J411" t="s">
        <v>23</v>
      </c>
      <c r="K411">
        <v>1</v>
      </c>
      <c r="L411">
        <v>480</v>
      </c>
      <c r="M411">
        <v>0.08</v>
      </c>
      <c r="N411">
        <v>5</v>
      </c>
      <c r="O411">
        <f>VLOOKUP(C411,[3]June!$C:$Z,24,FALSE)</f>
        <v>2019</v>
      </c>
    </row>
    <row r="412" spans="1:15" x14ac:dyDescent="0.25">
      <c r="A412" t="s">
        <v>75</v>
      </c>
      <c r="C412" t="s">
        <v>2175</v>
      </c>
      <c r="E412">
        <v>7</v>
      </c>
      <c r="F412" t="s">
        <v>81</v>
      </c>
      <c r="I412" t="s">
        <v>79</v>
      </c>
      <c r="J412" t="s">
        <v>23</v>
      </c>
      <c r="K412">
        <v>3</v>
      </c>
      <c r="L412">
        <v>729</v>
      </c>
      <c r="M412">
        <v>0.12</v>
      </c>
      <c r="N412">
        <v>1</v>
      </c>
      <c r="O412">
        <f>VLOOKUP(C412,[3]June!$C:$Z,24,FALSE)</f>
        <v>2019</v>
      </c>
    </row>
    <row r="413" spans="1:15" x14ac:dyDescent="0.25">
      <c r="A413" t="s">
        <v>75</v>
      </c>
      <c r="C413" t="s">
        <v>2175</v>
      </c>
      <c r="E413">
        <v>28</v>
      </c>
      <c r="F413" t="s">
        <v>110</v>
      </c>
      <c r="I413" t="s">
        <v>79</v>
      </c>
      <c r="J413" t="s">
        <v>23</v>
      </c>
      <c r="K413">
        <v>3</v>
      </c>
      <c r="L413">
        <v>3021</v>
      </c>
      <c r="M413">
        <v>0.36</v>
      </c>
      <c r="N413">
        <v>15</v>
      </c>
      <c r="O413">
        <f>VLOOKUP(C413,[3]June!$C:$Z,24,FALSE)</f>
        <v>2019</v>
      </c>
    </row>
    <row r="414" spans="1:15" x14ac:dyDescent="0.25">
      <c r="A414" t="s">
        <v>75</v>
      </c>
      <c r="C414" t="s">
        <v>2176</v>
      </c>
      <c r="E414">
        <v>28</v>
      </c>
      <c r="F414" t="s">
        <v>110</v>
      </c>
      <c r="I414" t="s">
        <v>79</v>
      </c>
      <c r="J414" t="s">
        <v>23</v>
      </c>
      <c r="K414">
        <v>1</v>
      </c>
      <c r="L414">
        <v>1007</v>
      </c>
      <c r="M414">
        <v>0.12</v>
      </c>
      <c r="N414">
        <v>15</v>
      </c>
      <c r="O414">
        <f>VLOOKUP(C414,[3]June!$C:$Z,24,FALSE)</f>
        <v>2019</v>
      </c>
    </row>
    <row r="415" spans="1:15" x14ac:dyDescent="0.25">
      <c r="A415" t="s">
        <v>75</v>
      </c>
      <c r="C415" t="s">
        <v>2176</v>
      </c>
      <c r="E415">
        <v>3</v>
      </c>
      <c r="F415" t="s">
        <v>82</v>
      </c>
      <c r="I415" t="s">
        <v>79</v>
      </c>
      <c r="J415" t="s">
        <v>23</v>
      </c>
      <c r="K415">
        <v>1</v>
      </c>
      <c r="L415">
        <v>480</v>
      </c>
      <c r="M415">
        <v>0.08</v>
      </c>
      <c r="N415">
        <v>5</v>
      </c>
      <c r="O415">
        <f>VLOOKUP(C415,[3]June!$C:$Z,24,FALSE)</f>
        <v>2019</v>
      </c>
    </row>
    <row r="416" spans="1:15" x14ac:dyDescent="0.25">
      <c r="A416" t="s">
        <v>75</v>
      </c>
      <c r="C416" t="s">
        <v>2177</v>
      </c>
      <c r="E416">
        <v>7</v>
      </c>
      <c r="F416" t="s">
        <v>81</v>
      </c>
      <c r="I416" t="s">
        <v>79</v>
      </c>
      <c r="J416" t="s">
        <v>23</v>
      </c>
      <c r="K416">
        <v>12</v>
      </c>
      <c r="L416">
        <v>2916</v>
      </c>
      <c r="M416">
        <v>0.48</v>
      </c>
      <c r="N416">
        <v>1</v>
      </c>
      <c r="O416">
        <f>VLOOKUP(C416,[3]June!$C:$Z,24,FALSE)</f>
        <v>2019</v>
      </c>
    </row>
    <row r="417" spans="1:15" x14ac:dyDescent="0.25">
      <c r="A417" t="s">
        <v>75</v>
      </c>
      <c r="C417" t="s">
        <v>2177</v>
      </c>
      <c r="E417">
        <v>10</v>
      </c>
      <c r="F417" t="s">
        <v>118</v>
      </c>
      <c r="I417" t="s">
        <v>79</v>
      </c>
      <c r="J417" t="s">
        <v>23</v>
      </c>
      <c r="K417">
        <v>3</v>
      </c>
      <c r="L417">
        <v>3021</v>
      </c>
      <c r="M417">
        <v>0.36</v>
      </c>
      <c r="N417">
        <v>15</v>
      </c>
      <c r="O417">
        <f>VLOOKUP(C417,[3]June!$C:$Z,24,FALSE)</f>
        <v>2019</v>
      </c>
    </row>
    <row r="418" spans="1:15" x14ac:dyDescent="0.25">
      <c r="A418" t="s">
        <v>75</v>
      </c>
      <c r="C418" t="s">
        <v>2177</v>
      </c>
      <c r="E418">
        <v>9</v>
      </c>
      <c r="F418" t="s">
        <v>80</v>
      </c>
      <c r="I418" t="s">
        <v>79</v>
      </c>
      <c r="J418" t="s">
        <v>23</v>
      </c>
      <c r="K418">
        <v>7</v>
      </c>
      <c r="L418">
        <v>7049</v>
      </c>
      <c r="M418">
        <v>0.84</v>
      </c>
      <c r="N418">
        <v>15</v>
      </c>
      <c r="O418">
        <f>VLOOKUP(C418,[3]June!$C:$Z,24,FALSE)</f>
        <v>2019</v>
      </c>
    </row>
    <row r="419" spans="1:15" x14ac:dyDescent="0.25">
      <c r="A419" t="s">
        <v>75</v>
      </c>
      <c r="C419" t="s">
        <v>2178</v>
      </c>
      <c r="E419">
        <v>28</v>
      </c>
      <c r="F419" t="s">
        <v>110</v>
      </c>
      <c r="I419" t="s">
        <v>79</v>
      </c>
      <c r="J419" t="s">
        <v>23</v>
      </c>
      <c r="K419">
        <v>8</v>
      </c>
      <c r="L419">
        <v>8056</v>
      </c>
      <c r="M419">
        <v>0.96</v>
      </c>
      <c r="N419">
        <v>15</v>
      </c>
      <c r="O419">
        <f>VLOOKUP(C419,[3]June!$C:$Z,24,FALSE)</f>
        <v>2019</v>
      </c>
    </row>
    <row r="420" spans="1:15" x14ac:dyDescent="0.25">
      <c r="A420" t="s">
        <v>75</v>
      </c>
      <c r="C420" t="s">
        <v>2178</v>
      </c>
      <c r="E420">
        <v>3</v>
      </c>
      <c r="F420" t="s">
        <v>82</v>
      </c>
      <c r="I420" t="s">
        <v>79</v>
      </c>
      <c r="J420" t="s">
        <v>23</v>
      </c>
      <c r="K420">
        <v>4</v>
      </c>
      <c r="L420">
        <v>1920</v>
      </c>
      <c r="M420">
        <v>0.32</v>
      </c>
      <c r="N420">
        <v>5</v>
      </c>
      <c r="O420">
        <f>VLOOKUP(C420,[3]June!$C:$Z,24,FALSE)</f>
        <v>2019</v>
      </c>
    </row>
    <row r="421" spans="1:15" x14ac:dyDescent="0.25">
      <c r="A421" t="s">
        <v>75</v>
      </c>
      <c r="C421" t="s">
        <v>2179</v>
      </c>
      <c r="E421">
        <v>3</v>
      </c>
      <c r="F421" t="s">
        <v>82</v>
      </c>
      <c r="I421" t="s">
        <v>79</v>
      </c>
      <c r="J421" t="s">
        <v>23</v>
      </c>
      <c r="K421">
        <v>2</v>
      </c>
      <c r="L421">
        <v>960</v>
      </c>
      <c r="M421">
        <v>0.16</v>
      </c>
      <c r="N421">
        <v>5</v>
      </c>
      <c r="O421">
        <f>VLOOKUP(C421,[3]June!$C:$Z,24,FALSE)</f>
        <v>2019</v>
      </c>
    </row>
    <row r="422" spans="1:15" x14ac:dyDescent="0.25">
      <c r="A422" t="s">
        <v>75</v>
      </c>
      <c r="C422" t="s">
        <v>2179</v>
      </c>
      <c r="E422">
        <v>7</v>
      </c>
      <c r="F422" t="s">
        <v>81</v>
      </c>
      <c r="I422" t="s">
        <v>79</v>
      </c>
      <c r="J422" t="s">
        <v>23</v>
      </c>
      <c r="K422">
        <v>5</v>
      </c>
      <c r="L422">
        <v>1215</v>
      </c>
      <c r="M422">
        <v>0.2</v>
      </c>
      <c r="N422">
        <v>1</v>
      </c>
      <c r="O422">
        <f>VLOOKUP(C422,[3]June!$C:$Z,24,FALSE)</f>
        <v>2019</v>
      </c>
    </row>
    <row r="423" spans="1:15" x14ac:dyDescent="0.25">
      <c r="A423" t="s">
        <v>75</v>
      </c>
      <c r="C423" t="s">
        <v>2179</v>
      </c>
      <c r="E423">
        <v>8</v>
      </c>
      <c r="F423" t="s">
        <v>113</v>
      </c>
      <c r="I423" t="s">
        <v>79</v>
      </c>
      <c r="J423" t="s">
        <v>23</v>
      </c>
      <c r="K423">
        <v>1</v>
      </c>
      <c r="L423">
        <v>289</v>
      </c>
      <c r="M423">
        <v>0.05</v>
      </c>
      <c r="N423">
        <v>1</v>
      </c>
      <c r="O423">
        <f>VLOOKUP(C423,[3]June!$C:$Z,24,FALSE)</f>
        <v>2019</v>
      </c>
    </row>
    <row r="424" spans="1:15" x14ac:dyDescent="0.25">
      <c r="A424" t="s">
        <v>75</v>
      </c>
      <c r="C424" t="s">
        <v>2179</v>
      </c>
      <c r="E424">
        <v>28</v>
      </c>
      <c r="F424" t="s">
        <v>110</v>
      </c>
      <c r="I424" t="s">
        <v>79</v>
      </c>
      <c r="J424" t="s">
        <v>23</v>
      </c>
      <c r="K424">
        <v>4</v>
      </c>
      <c r="L424">
        <v>4028</v>
      </c>
      <c r="M424">
        <v>0.48</v>
      </c>
      <c r="N424">
        <v>15</v>
      </c>
      <c r="O424">
        <f>VLOOKUP(C424,[3]June!$C:$Z,24,FALSE)</f>
        <v>2019</v>
      </c>
    </row>
    <row r="425" spans="1:15" x14ac:dyDescent="0.25">
      <c r="A425" t="s">
        <v>75</v>
      </c>
      <c r="C425" t="s">
        <v>2179</v>
      </c>
      <c r="E425">
        <v>4</v>
      </c>
      <c r="F425" t="s">
        <v>77</v>
      </c>
      <c r="I425" t="s">
        <v>79</v>
      </c>
      <c r="J425" t="s">
        <v>23</v>
      </c>
      <c r="K425">
        <v>1</v>
      </c>
      <c r="L425">
        <v>548</v>
      </c>
      <c r="M425">
        <v>0.09</v>
      </c>
      <c r="N425">
        <v>5</v>
      </c>
      <c r="O425">
        <f>VLOOKUP(C425,[3]June!$C:$Z,24,FALSE)</f>
        <v>2019</v>
      </c>
    </row>
    <row r="426" spans="1:15" x14ac:dyDescent="0.25">
      <c r="A426" t="s">
        <v>75</v>
      </c>
      <c r="C426" t="s">
        <v>2180</v>
      </c>
      <c r="E426">
        <v>7</v>
      </c>
      <c r="F426" t="s">
        <v>81</v>
      </c>
      <c r="I426" t="s">
        <v>79</v>
      </c>
      <c r="J426" t="s">
        <v>23</v>
      </c>
      <c r="K426">
        <v>5</v>
      </c>
      <c r="L426">
        <v>1215</v>
      </c>
      <c r="M426">
        <v>0.2</v>
      </c>
      <c r="N426">
        <v>1</v>
      </c>
      <c r="O426">
        <f>VLOOKUP(C426,[3]June!$C:$Z,24,FALSE)</f>
        <v>2019</v>
      </c>
    </row>
    <row r="427" spans="1:15" x14ac:dyDescent="0.25">
      <c r="A427" t="s">
        <v>75</v>
      </c>
      <c r="C427" t="s">
        <v>2181</v>
      </c>
      <c r="E427">
        <v>3</v>
      </c>
      <c r="F427" t="s">
        <v>82</v>
      </c>
      <c r="I427" t="s">
        <v>79</v>
      </c>
      <c r="J427" t="s">
        <v>23</v>
      </c>
      <c r="K427">
        <v>1</v>
      </c>
      <c r="L427">
        <v>480</v>
      </c>
      <c r="M427">
        <v>0.08</v>
      </c>
      <c r="N427">
        <v>5</v>
      </c>
      <c r="O427">
        <f>VLOOKUP(C427,[3]June!$C:$Z,24,FALSE)</f>
        <v>2019</v>
      </c>
    </row>
    <row r="428" spans="1:15" x14ac:dyDescent="0.25">
      <c r="A428" t="s">
        <v>75</v>
      </c>
      <c r="C428" t="s">
        <v>2181</v>
      </c>
      <c r="E428">
        <v>28</v>
      </c>
      <c r="F428" t="s">
        <v>110</v>
      </c>
      <c r="I428" t="s">
        <v>79</v>
      </c>
      <c r="J428" t="s">
        <v>23</v>
      </c>
      <c r="K428">
        <v>1</v>
      </c>
      <c r="L428">
        <v>1007</v>
      </c>
      <c r="M428">
        <v>0.12</v>
      </c>
      <c r="N428">
        <v>15</v>
      </c>
      <c r="O428">
        <f>VLOOKUP(C428,[3]June!$C:$Z,24,FALSE)</f>
        <v>2019</v>
      </c>
    </row>
    <row r="429" spans="1:15" x14ac:dyDescent="0.25">
      <c r="A429" t="s">
        <v>75</v>
      </c>
      <c r="C429" t="s">
        <v>2180</v>
      </c>
      <c r="E429">
        <v>28</v>
      </c>
      <c r="F429" t="s">
        <v>110</v>
      </c>
      <c r="I429" t="s">
        <v>79</v>
      </c>
      <c r="J429" t="s">
        <v>23</v>
      </c>
      <c r="K429">
        <v>7</v>
      </c>
      <c r="L429">
        <v>7049</v>
      </c>
      <c r="M429">
        <v>0.84</v>
      </c>
      <c r="N429">
        <v>15</v>
      </c>
      <c r="O429">
        <f>VLOOKUP(C429,[3]June!$C:$Z,24,FALSE)</f>
        <v>2019</v>
      </c>
    </row>
    <row r="430" spans="1:15" x14ac:dyDescent="0.25">
      <c r="A430" t="s">
        <v>75</v>
      </c>
      <c r="C430" t="s">
        <v>2180</v>
      </c>
      <c r="E430">
        <v>3</v>
      </c>
      <c r="F430" t="s">
        <v>82</v>
      </c>
      <c r="I430" t="s">
        <v>79</v>
      </c>
      <c r="J430" t="s">
        <v>23</v>
      </c>
      <c r="K430">
        <v>2</v>
      </c>
      <c r="L430">
        <v>960</v>
      </c>
      <c r="M430">
        <v>0.16</v>
      </c>
      <c r="N430">
        <v>5</v>
      </c>
      <c r="O430">
        <f>VLOOKUP(C430,[3]June!$C:$Z,24,FALSE)</f>
        <v>2019</v>
      </c>
    </row>
    <row r="431" spans="1:15" x14ac:dyDescent="0.25">
      <c r="A431" t="s">
        <v>75</v>
      </c>
      <c r="C431" t="s">
        <v>2182</v>
      </c>
      <c r="E431">
        <v>3</v>
      </c>
      <c r="F431" t="s">
        <v>82</v>
      </c>
      <c r="I431" t="s">
        <v>79</v>
      </c>
      <c r="J431" t="s">
        <v>23</v>
      </c>
      <c r="K431">
        <v>1</v>
      </c>
      <c r="L431">
        <v>480</v>
      </c>
      <c r="M431">
        <v>0.08</v>
      </c>
      <c r="N431">
        <v>5</v>
      </c>
      <c r="O431">
        <f>VLOOKUP(C431,[3]June!$C:$Z,24,FALSE)</f>
        <v>2019</v>
      </c>
    </row>
    <row r="432" spans="1:15" x14ac:dyDescent="0.25">
      <c r="A432" t="s">
        <v>75</v>
      </c>
      <c r="C432" t="s">
        <v>2180</v>
      </c>
      <c r="E432">
        <v>4</v>
      </c>
      <c r="F432" t="s">
        <v>77</v>
      </c>
      <c r="I432" t="s">
        <v>79</v>
      </c>
      <c r="J432" t="s">
        <v>23</v>
      </c>
      <c r="K432">
        <v>1</v>
      </c>
      <c r="L432">
        <v>548</v>
      </c>
      <c r="M432">
        <v>0.09</v>
      </c>
      <c r="N432">
        <v>5</v>
      </c>
      <c r="O432">
        <f>VLOOKUP(C432,[3]June!$C:$Z,24,FALSE)</f>
        <v>2019</v>
      </c>
    </row>
    <row r="433" spans="1:15" x14ac:dyDescent="0.25">
      <c r="A433" t="s">
        <v>75</v>
      </c>
      <c r="C433" t="s">
        <v>2180</v>
      </c>
      <c r="E433">
        <v>8</v>
      </c>
      <c r="F433" t="s">
        <v>113</v>
      </c>
      <c r="I433" t="s">
        <v>79</v>
      </c>
      <c r="J433" t="s">
        <v>23</v>
      </c>
      <c r="K433">
        <v>2</v>
      </c>
      <c r="L433">
        <v>578</v>
      </c>
      <c r="M433">
        <v>0.1</v>
      </c>
      <c r="N433">
        <v>1</v>
      </c>
      <c r="O433">
        <f>VLOOKUP(C433,[3]June!$C:$Z,24,FALSE)</f>
        <v>2019</v>
      </c>
    </row>
    <row r="434" spans="1:15" x14ac:dyDescent="0.25">
      <c r="A434" t="s">
        <v>75</v>
      </c>
      <c r="C434" t="s">
        <v>2181</v>
      </c>
      <c r="E434">
        <v>9</v>
      </c>
      <c r="F434" t="s">
        <v>80</v>
      </c>
      <c r="I434" t="s">
        <v>79</v>
      </c>
      <c r="J434" t="s">
        <v>23</v>
      </c>
      <c r="K434">
        <v>1</v>
      </c>
      <c r="L434">
        <v>1007</v>
      </c>
      <c r="M434">
        <v>0.12</v>
      </c>
      <c r="N434">
        <v>15</v>
      </c>
      <c r="O434">
        <f>VLOOKUP(C434,[3]June!$C:$Z,24,FALSE)</f>
        <v>2019</v>
      </c>
    </row>
    <row r="435" spans="1:15" x14ac:dyDescent="0.25">
      <c r="A435" t="s">
        <v>75</v>
      </c>
      <c r="C435" t="s">
        <v>2182</v>
      </c>
      <c r="E435">
        <v>9</v>
      </c>
      <c r="F435" t="s">
        <v>80</v>
      </c>
      <c r="I435" t="s">
        <v>79</v>
      </c>
      <c r="J435" t="s">
        <v>23</v>
      </c>
      <c r="K435">
        <v>2</v>
      </c>
      <c r="L435">
        <v>2014</v>
      </c>
      <c r="M435">
        <v>0.24</v>
      </c>
      <c r="N435">
        <v>15</v>
      </c>
      <c r="O435">
        <f>VLOOKUP(C435,[3]June!$C:$Z,24,FALSE)</f>
        <v>2019</v>
      </c>
    </row>
    <row r="436" spans="1:15" x14ac:dyDescent="0.25">
      <c r="A436" t="s">
        <v>75</v>
      </c>
      <c r="C436" t="s">
        <v>2181</v>
      </c>
      <c r="E436">
        <v>7</v>
      </c>
      <c r="F436" t="s">
        <v>81</v>
      </c>
      <c r="I436" t="s">
        <v>79</v>
      </c>
      <c r="J436" t="s">
        <v>23</v>
      </c>
      <c r="K436">
        <v>4</v>
      </c>
      <c r="L436">
        <v>972</v>
      </c>
      <c r="M436">
        <v>0.16</v>
      </c>
      <c r="N436">
        <v>1</v>
      </c>
      <c r="O436">
        <f>VLOOKUP(C436,[3]June!$C:$Z,24,FALSE)</f>
        <v>2019</v>
      </c>
    </row>
    <row r="437" spans="1:15" x14ac:dyDescent="0.25">
      <c r="A437" t="s">
        <v>75</v>
      </c>
      <c r="C437" t="s">
        <v>2182</v>
      </c>
      <c r="E437">
        <v>7</v>
      </c>
      <c r="F437" t="s">
        <v>81</v>
      </c>
      <c r="I437" t="s">
        <v>79</v>
      </c>
      <c r="J437" t="s">
        <v>23</v>
      </c>
      <c r="K437">
        <v>2</v>
      </c>
      <c r="L437">
        <v>486</v>
      </c>
      <c r="M437">
        <v>0.08</v>
      </c>
      <c r="N437">
        <v>1</v>
      </c>
      <c r="O437">
        <f>VLOOKUP(C437,[3]June!$C:$Z,24,FALSE)</f>
        <v>2019</v>
      </c>
    </row>
    <row r="438" spans="1:15" x14ac:dyDescent="0.25">
      <c r="A438" t="s">
        <v>75</v>
      </c>
      <c r="C438" t="s">
        <v>2181</v>
      </c>
      <c r="E438">
        <v>22</v>
      </c>
      <c r="F438" t="s">
        <v>174</v>
      </c>
      <c r="I438" t="s">
        <v>79</v>
      </c>
      <c r="J438" t="s">
        <v>23</v>
      </c>
      <c r="K438">
        <v>2</v>
      </c>
      <c r="L438">
        <v>2014</v>
      </c>
      <c r="M438">
        <v>0.24</v>
      </c>
      <c r="N438">
        <v>15</v>
      </c>
      <c r="O438">
        <f>VLOOKUP(C438,[3]June!$C:$Z,24,FALSE)</f>
        <v>2019</v>
      </c>
    </row>
    <row r="439" spans="1:15" x14ac:dyDescent="0.25">
      <c r="A439" t="s">
        <v>75</v>
      </c>
      <c r="C439" t="s">
        <v>2183</v>
      </c>
      <c r="E439">
        <v>12</v>
      </c>
      <c r="F439" t="s">
        <v>1000</v>
      </c>
      <c r="I439" t="s">
        <v>79</v>
      </c>
      <c r="J439" t="s">
        <v>23</v>
      </c>
      <c r="K439">
        <v>1</v>
      </c>
      <c r="L439">
        <v>1007</v>
      </c>
      <c r="M439">
        <v>0.12</v>
      </c>
      <c r="N439">
        <v>15</v>
      </c>
      <c r="O439">
        <f>VLOOKUP(C439,[3]June!$C:$Z,24,FALSE)</f>
        <v>2019</v>
      </c>
    </row>
    <row r="440" spans="1:15" x14ac:dyDescent="0.25">
      <c r="A440" t="s">
        <v>75</v>
      </c>
      <c r="C440" t="s">
        <v>2183</v>
      </c>
      <c r="E440">
        <v>7</v>
      </c>
      <c r="F440" t="s">
        <v>81</v>
      </c>
      <c r="I440" t="s">
        <v>79</v>
      </c>
      <c r="J440" t="s">
        <v>23</v>
      </c>
      <c r="K440">
        <v>3</v>
      </c>
      <c r="L440">
        <v>729</v>
      </c>
      <c r="M440">
        <v>0.12</v>
      </c>
      <c r="N440">
        <v>1</v>
      </c>
      <c r="O440">
        <f>VLOOKUP(C440,[3]June!$C:$Z,24,FALSE)</f>
        <v>2019</v>
      </c>
    </row>
    <row r="441" spans="1:15" x14ac:dyDescent="0.25">
      <c r="A441" t="s">
        <v>75</v>
      </c>
      <c r="C441" t="s">
        <v>2183</v>
      </c>
      <c r="E441">
        <v>28</v>
      </c>
      <c r="F441" t="s">
        <v>110</v>
      </c>
      <c r="I441" t="s">
        <v>79</v>
      </c>
      <c r="J441" t="s">
        <v>23</v>
      </c>
      <c r="K441">
        <v>1</v>
      </c>
      <c r="L441">
        <v>1007</v>
      </c>
      <c r="M441">
        <v>0.12</v>
      </c>
      <c r="N441">
        <v>15</v>
      </c>
      <c r="O441">
        <f>VLOOKUP(C441,[3]June!$C:$Z,24,FALSE)</f>
        <v>2019</v>
      </c>
    </row>
    <row r="442" spans="1:15" x14ac:dyDescent="0.25">
      <c r="A442" t="s">
        <v>75</v>
      </c>
      <c r="C442" t="s">
        <v>2183</v>
      </c>
      <c r="E442">
        <v>22</v>
      </c>
      <c r="F442" t="s">
        <v>174</v>
      </c>
      <c r="I442" t="s">
        <v>79</v>
      </c>
      <c r="J442" t="s">
        <v>23</v>
      </c>
      <c r="K442">
        <v>2</v>
      </c>
      <c r="L442">
        <v>2014</v>
      </c>
      <c r="M442">
        <v>0.24</v>
      </c>
      <c r="N442">
        <v>15</v>
      </c>
      <c r="O442">
        <f>VLOOKUP(C442,[3]June!$C:$Z,24,FALSE)</f>
        <v>2019</v>
      </c>
    </row>
    <row r="443" spans="1:15" x14ac:dyDescent="0.25">
      <c r="A443" t="s">
        <v>75</v>
      </c>
      <c r="C443" t="s">
        <v>2183</v>
      </c>
      <c r="E443">
        <v>3</v>
      </c>
      <c r="F443" t="s">
        <v>82</v>
      </c>
      <c r="I443" t="s">
        <v>79</v>
      </c>
      <c r="J443" t="s">
        <v>23</v>
      </c>
      <c r="K443">
        <v>1</v>
      </c>
      <c r="L443">
        <v>480</v>
      </c>
      <c r="M443">
        <v>0.08</v>
      </c>
      <c r="N443">
        <v>5</v>
      </c>
      <c r="O443">
        <f>VLOOKUP(C443,[3]June!$C:$Z,24,FALSE)</f>
        <v>2019</v>
      </c>
    </row>
    <row r="444" spans="1:15" x14ac:dyDescent="0.25">
      <c r="A444" t="s">
        <v>75</v>
      </c>
      <c r="C444" t="s">
        <v>2183</v>
      </c>
      <c r="E444">
        <v>9</v>
      </c>
      <c r="F444" t="s">
        <v>80</v>
      </c>
      <c r="I444" t="s">
        <v>79</v>
      </c>
      <c r="J444" t="s">
        <v>23</v>
      </c>
      <c r="K444">
        <v>2</v>
      </c>
      <c r="L444">
        <v>2014</v>
      </c>
      <c r="M444">
        <v>0.24</v>
      </c>
      <c r="N444">
        <v>15</v>
      </c>
      <c r="O444">
        <f>VLOOKUP(C444,[3]June!$C:$Z,24,FALSE)</f>
        <v>2019</v>
      </c>
    </row>
    <row r="445" spans="1:15" x14ac:dyDescent="0.25">
      <c r="A445" t="s">
        <v>75</v>
      </c>
      <c r="C445" t="s">
        <v>2183</v>
      </c>
      <c r="E445">
        <v>10</v>
      </c>
      <c r="F445" t="s">
        <v>118</v>
      </c>
      <c r="I445" t="s">
        <v>79</v>
      </c>
      <c r="J445" t="s">
        <v>23</v>
      </c>
      <c r="K445">
        <v>2</v>
      </c>
      <c r="L445">
        <v>2014</v>
      </c>
      <c r="M445">
        <v>0.24</v>
      </c>
      <c r="N445">
        <v>15</v>
      </c>
      <c r="O445">
        <f>VLOOKUP(C445,[3]June!$C:$Z,24,FALSE)</f>
        <v>2019</v>
      </c>
    </row>
    <row r="446" spans="1:15" x14ac:dyDescent="0.25">
      <c r="A446" t="s">
        <v>75</v>
      </c>
      <c r="C446" t="s">
        <v>2184</v>
      </c>
      <c r="E446">
        <v>3</v>
      </c>
      <c r="F446" t="s">
        <v>82</v>
      </c>
      <c r="I446" t="s">
        <v>79</v>
      </c>
      <c r="J446" t="s">
        <v>23</v>
      </c>
      <c r="K446">
        <v>1</v>
      </c>
      <c r="L446">
        <v>480</v>
      </c>
      <c r="M446">
        <v>0.08</v>
      </c>
      <c r="N446">
        <v>5</v>
      </c>
      <c r="O446">
        <f>VLOOKUP(C446,[3]June!$C:$Z,24,FALSE)</f>
        <v>2019</v>
      </c>
    </row>
    <row r="447" spans="1:15" x14ac:dyDescent="0.25">
      <c r="A447" t="s">
        <v>75</v>
      </c>
      <c r="C447" t="s">
        <v>2185</v>
      </c>
      <c r="E447">
        <v>28</v>
      </c>
      <c r="F447" t="s">
        <v>110</v>
      </c>
      <c r="I447" t="s">
        <v>79</v>
      </c>
      <c r="J447" t="s">
        <v>23</v>
      </c>
      <c r="K447">
        <v>5</v>
      </c>
      <c r="L447">
        <v>5035</v>
      </c>
      <c r="M447">
        <v>0.6</v>
      </c>
      <c r="N447">
        <v>15</v>
      </c>
      <c r="O447">
        <f>VLOOKUP(C447,[3]June!$C:$Z,24,FALSE)</f>
        <v>2019</v>
      </c>
    </row>
    <row r="448" spans="1:15" x14ac:dyDescent="0.25">
      <c r="A448" t="s">
        <v>75</v>
      </c>
      <c r="C448" t="s">
        <v>2184</v>
      </c>
      <c r="E448">
        <v>8</v>
      </c>
      <c r="F448" t="s">
        <v>113</v>
      </c>
      <c r="I448" t="s">
        <v>79</v>
      </c>
      <c r="J448" t="s">
        <v>23</v>
      </c>
      <c r="K448">
        <v>1</v>
      </c>
      <c r="L448">
        <v>289</v>
      </c>
      <c r="M448">
        <v>0.05</v>
      </c>
      <c r="N448">
        <v>1</v>
      </c>
      <c r="O448">
        <f>VLOOKUP(C448,[3]June!$C:$Z,24,FALSE)</f>
        <v>2019</v>
      </c>
    </row>
    <row r="449" spans="1:15" x14ac:dyDescent="0.25">
      <c r="A449" t="s">
        <v>75</v>
      </c>
      <c r="C449" t="s">
        <v>2185</v>
      </c>
      <c r="E449">
        <v>9</v>
      </c>
      <c r="F449" t="s">
        <v>80</v>
      </c>
      <c r="I449" t="s">
        <v>79</v>
      </c>
      <c r="J449" t="s">
        <v>23</v>
      </c>
      <c r="K449">
        <v>3</v>
      </c>
      <c r="L449">
        <v>3021</v>
      </c>
      <c r="M449">
        <v>0.36</v>
      </c>
      <c r="N449">
        <v>15</v>
      </c>
      <c r="O449">
        <f>VLOOKUP(C449,[3]June!$C:$Z,24,FALSE)</f>
        <v>2019</v>
      </c>
    </row>
    <row r="450" spans="1:15" x14ac:dyDescent="0.25">
      <c r="A450" t="s">
        <v>75</v>
      </c>
      <c r="C450" t="s">
        <v>2185</v>
      </c>
      <c r="E450">
        <v>3</v>
      </c>
      <c r="F450" t="s">
        <v>82</v>
      </c>
      <c r="I450" t="s">
        <v>79</v>
      </c>
      <c r="J450" t="s">
        <v>23</v>
      </c>
      <c r="K450">
        <v>3</v>
      </c>
      <c r="L450">
        <v>1440</v>
      </c>
      <c r="M450">
        <v>0.24</v>
      </c>
      <c r="N450">
        <v>5</v>
      </c>
      <c r="O450">
        <f>VLOOKUP(C450,[3]June!$C:$Z,24,FALSE)</f>
        <v>2019</v>
      </c>
    </row>
    <row r="451" spans="1:15" x14ac:dyDescent="0.25">
      <c r="A451" t="s">
        <v>75</v>
      </c>
      <c r="C451" t="s">
        <v>2185</v>
      </c>
      <c r="E451">
        <v>7</v>
      </c>
      <c r="F451" t="s">
        <v>81</v>
      </c>
      <c r="I451" t="s">
        <v>79</v>
      </c>
      <c r="J451" t="s">
        <v>23</v>
      </c>
      <c r="K451">
        <v>4</v>
      </c>
      <c r="L451">
        <v>972</v>
      </c>
      <c r="M451">
        <v>0.16</v>
      </c>
      <c r="N451">
        <v>1</v>
      </c>
      <c r="O451">
        <f>VLOOKUP(C451,[3]June!$C:$Z,24,FALSE)</f>
        <v>2019</v>
      </c>
    </row>
    <row r="452" spans="1:15" x14ac:dyDescent="0.25">
      <c r="A452" t="s">
        <v>75</v>
      </c>
      <c r="C452" t="s">
        <v>2184</v>
      </c>
      <c r="E452">
        <v>4</v>
      </c>
      <c r="F452" t="s">
        <v>77</v>
      </c>
      <c r="I452" t="s">
        <v>79</v>
      </c>
      <c r="J452" t="s">
        <v>23</v>
      </c>
      <c r="K452">
        <v>1</v>
      </c>
      <c r="L452">
        <v>548</v>
      </c>
      <c r="M452">
        <v>0.09</v>
      </c>
      <c r="N452">
        <v>5</v>
      </c>
      <c r="O452">
        <f>VLOOKUP(C452,[3]June!$C:$Z,24,FALSE)</f>
        <v>2019</v>
      </c>
    </row>
    <row r="453" spans="1:15" x14ac:dyDescent="0.25">
      <c r="A453" t="s">
        <v>75</v>
      </c>
      <c r="C453" t="s">
        <v>2185</v>
      </c>
      <c r="E453">
        <v>10</v>
      </c>
      <c r="F453" t="s">
        <v>118</v>
      </c>
      <c r="I453" t="s">
        <v>79</v>
      </c>
      <c r="J453" t="s">
        <v>23</v>
      </c>
      <c r="K453">
        <v>2</v>
      </c>
      <c r="L453">
        <v>2014</v>
      </c>
      <c r="M453">
        <v>0.24</v>
      </c>
      <c r="N453">
        <v>15</v>
      </c>
      <c r="O453">
        <f>VLOOKUP(C453,[3]June!$C:$Z,24,FALSE)</f>
        <v>2019</v>
      </c>
    </row>
    <row r="454" spans="1:15" x14ac:dyDescent="0.25">
      <c r="A454" t="s">
        <v>75</v>
      </c>
      <c r="C454" t="s">
        <v>2184</v>
      </c>
      <c r="E454">
        <v>28</v>
      </c>
      <c r="F454" t="s">
        <v>110</v>
      </c>
      <c r="I454" t="s">
        <v>79</v>
      </c>
      <c r="J454" t="s">
        <v>23</v>
      </c>
      <c r="K454">
        <v>1</v>
      </c>
      <c r="L454">
        <v>1007</v>
      </c>
      <c r="M454">
        <v>0.12</v>
      </c>
      <c r="N454">
        <v>15</v>
      </c>
      <c r="O454">
        <f>VLOOKUP(C454,[3]June!$C:$Z,24,FALSE)</f>
        <v>2019</v>
      </c>
    </row>
    <row r="455" spans="1:15" x14ac:dyDescent="0.25">
      <c r="A455" t="s">
        <v>75</v>
      </c>
      <c r="C455" t="s">
        <v>2186</v>
      </c>
      <c r="E455">
        <v>7</v>
      </c>
      <c r="F455" t="s">
        <v>81</v>
      </c>
      <c r="I455" t="s">
        <v>79</v>
      </c>
      <c r="J455" t="s">
        <v>23</v>
      </c>
      <c r="K455">
        <v>6</v>
      </c>
      <c r="L455">
        <v>1458</v>
      </c>
      <c r="M455">
        <v>0.24</v>
      </c>
      <c r="N455">
        <v>1</v>
      </c>
      <c r="O455">
        <f>VLOOKUP(C455,[3]June!$C:$Z,24,FALSE)</f>
        <v>2019</v>
      </c>
    </row>
    <row r="456" spans="1:15" x14ac:dyDescent="0.25">
      <c r="A456" t="s">
        <v>75</v>
      </c>
      <c r="C456" t="s">
        <v>2186</v>
      </c>
      <c r="E456">
        <v>9</v>
      </c>
      <c r="F456" t="s">
        <v>80</v>
      </c>
      <c r="I456" t="s">
        <v>79</v>
      </c>
      <c r="J456" t="s">
        <v>23</v>
      </c>
      <c r="K456">
        <v>3</v>
      </c>
      <c r="L456">
        <v>3021</v>
      </c>
      <c r="M456">
        <v>0.36</v>
      </c>
      <c r="N456">
        <v>15</v>
      </c>
      <c r="O456">
        <f>VLOOKUP(C456,[3]June!$C:$Z,24,FALSE)</f>
        <v>2019</v>
      </c>
    </row>
    <row r="457" spans="1:15" x14ac:dyDescent="0.25">
      <c r="A457" t="s">
        <v>75</v>
      </c>
      <c r="C457" t="s">
        <v>2186</v>
      </c>
      <c r="E457">
        <v>28</v>
      </c>
      <c r="F457" t="s">
        <v>110</v>
      </c>
      <c r="I457" t="s">
        <v>79</v>
      </c>
      <c r="J457" t="s">
        <v>23</v>
      </c>
      <c r="K457">
        <v>5</v>
      </c>
      <c r="L457">
        <v>5035</v>
      </c>
      <c r="M457">
        <v>0.6</v>
      </c>
      <c r="N457">
        <v>15</v>
      </c>
      <c r="O457">
        <f>VLOOKUP(C457,[3]June!$C:$Z,24,FALSE)</f>
        <v>2019</v>
      </c>
    </row>
    <row r="458" spans="1:15" x14ac:dyDescent="0.25">
      <c r="A458" t="s">
        <v>75</v>
      </c>
      <c r="C458" t="s">
        <v>2186</v>
      </c>
      <c r="E458">
        <v>3</v>
      </c>
      <c r="F458" t="s">
        <v>82</v>
      </c>
      <c r="I458" t="s">
        <v>79</v>
      </c>
      <c r="J458" t="s">
        <v>23</v>
      </c>
      <c r="K458">
        <v>3</v>
      </c>
      <c r="L458">
        <v>1440</v>
      </c>
      <c r="M458">
        <v>0.24</v>
      </c>
      <c r="N458">
        <v>5</v>
      </c>
      <c r="O458">
        <f>VLOOKUP(C458,[3]June!$C:$Z,24,FALSE)</f>
        <v>2019</v>
      </c>
    </row>
    <row r="459" spans="1:15" x14ac:dyDescent="0.25">
      <c r="A459" t="s">
        <v>75</v>
      </c>
      <c r="C459" t="s">
        <v>2187</v>
      </c>
      <c r="E459">
        <v>3</v>
      </c>
      <c r="F459" t="s">
        <v>82</v>
      </c>
      <c r="I459" t="s">
        <v>79</v>
      </c>
      <c r="J459" t="s">
        <v>23</v>
      </c>
      <c r="K459">
        <v>2</v>
      </c>
      <c r="L459">
        <v>960</v>
      </c>
      <c r="M459">
        <v>0.16</v>
      </c>
      <c r="N459">
        <v>5</v>
      </c>
      <c r="O459">
        <f>VLOOKUP(C459,[3]June!$C:$Z,24,FALSE)</f>
        <v>2019</v>
      </c>
    </row>
    <row r="460" spans="1:15" x14ac:dyDescent="0.25">
      <c r="A460" t="s">
        <v>75</v>
      </c>
      <c r="C460" t="s">
        <v>2187</v>
      </c>
      <c r="E460">
        <v>9</v>
      </c>
      <c r="F460" t="s">
        <v>80</v>
      </c>
      <c r="I460" t="s">
        <v>79</v>
      </c>
      <c r="J460" t="s">
        <v>23</v>
      </c>
      <c r="K460">
        <v>2</v>
      </c>
      <c r="L460">
        <v>2014</v>
      </c>
      <c r="M460">
        <v>0.24</v>
      </c>
      <c r="N460">
        <v>15</v>
      </c>
      <c r="O460">
        <f>VLOOKUP(C460,[3]June!$C:$Z,24,FALSE)</f>
        <v>2019</v>
      </c>
    </row>
    <row r="461" spans="1:15" x14ac:dyDescent="0.25">
      <c r="A461" t="s">
        <v>75</v>
      </c>
      <c r="C461" t="s">
        <v>2187</v>
      </c>
      <c r="E461">
        <v>7</v>
      </c>
      <c r="F461" t="s">
        <v>81</v>
      </c>
      <c r="I461" t="s">
        <v>79</v>
      </c>
      <c r="J461" t="s">
        <v>23</v>
      </c>
      <c r="K461">
        <v>6</v>
      </c>
      <c r="L461">
        <v>1458</v>
      </c>
      <c r="M461">
        <v>0.24</v>
      </c>
      <c r="N461">
        <v>1</v>
      </c>
      <c r="O461">
        <f>VLOOKUP(C461,[3]June!$C:$Z,24,FALSE)</f>
        <v>2019</v>
      </c>
    </row>
    <row r="462" spans="1:15" x14ac:dyDescent="0.25">
      <c r="A462" t="s">
        <v>75</v>
      </c>
      <c r="C462" t="s">
        <v>2188</v>
      </c>
      <c r="E462">
        <v>3</v>
      </c>
      <c r="F462" t="s">
        <v>82</v>
      </c>
      <c r="I462" t="s">
        <v>79</v>
      </c>
      <c r="J462" t="s">
        <v>23</v>
      </c>
      <c r="K462">
        <v>1</v>
      </c>
      <c r="L462">
        <v>480</v>
      </c>
      <c r="M462">
        <v>0.08</v>
      </c>
      <c r="N462">
        <v>5</v>
      </c>
      <c r="O462">
        <f>VLOOKUP(C462,[3]June!$C:$Z,24,FALSE)</f>
        <v>2019</v>
      </c>
    </row>
    <row r="463" spans="1:15" x14ac:dyDescent="0.25">
      <c r="A463" t="s">
        <v>75</v>
      </c>
      <c r="C463" t="s">
        <v>2188</v>
      </c>
      <c r="E463">
        <v>28</v>
      </c>
      <c r="F463" t="s">
        <v>110</v>
      </c>
      <c r="I463" t="s">
        <v>79</v>
      </c>
      <c r="J463" t="s">
        <v>23</v>
      </c>
      <c r="K463">
        <v>2</v>
      </c>
      <c r="L463">
        <v>2014</v>
      </c>
      <c r="M463">
        <v>0.24</v>
      </c>
      <c r="N463">
        <v>15</v>
      </c>
      <c r="O463">
        <f>VLOOKUP(C463,[3]June!$C:$Z,24,FALSE)</f>
        <v>2019</v>
      </c>
    </row>
    <row r="464" spans="1:15" x14ac:dyDescent="0.25">
      <c r="A464" t="s">
        <v>75</v>
      </c>
      <c r="C464" t="s">
        <v>2188</v>
      </c>
      <c r="E464">
        <v>9</v>
      </c>
      <c r="F464" t="s">
        <v>80</v>
      </c>
      <c r="I464" t="s">
        <v>79</v>
      </c>
      <c r="J464" t="s">
        <v>23</v>
      </c>
      <c r="K464">
        <v>2</v>
      </c>
      <c r="L464">
        <v>2014</v>
      </c>
      <c r="M464">
        <v>0.24</v>
      </c>
      <c r="N464">
        <v>15</v>
      </c>
      <c r="O464">
        <f>VLOOKUP(C464,[3]June!$C:$Z,24,FALSE)</f>
        <v>2019</v>
      </c>
    </row>
    <row r="465" spans="1:15" x14ac:dyDescent="0.25">
      <c r="A465" t="s">
        <v>75</v>
      </c>
      <c r="C465" t="s">
        <v>2188</v>
      </c>
      <c r="E465">
        <v>7</v>
      </c>
      <c r="F465" t="s">
        <v>81</v>
      </c>
      <c r="I465" t="s">
        <v>79</v>
      </c>
      <c r="J465" t="s">
        <v>23</v>
      </c>
      <c r="K465">
        <v>4</v>
      </c>
      <c r="L465">
        <v>972</v>
      </c>
      <c r="M465">
        <v>0.16</v>
      </c>
      <c r="N465">
        <v>1</v>
      </c>
      <c r="O465">
        <f>VLOOKUP(C465,[3]June!$C:$Z,24,FALSE)</f>
        <v>2019</v>
      </c>
    </row>
    <row r="466" spans="1:15" x14ac:dyDescent="0.25">
      <c r="A466" t="s">
        <v>75</v>
      </c>
      <c r="C466" t="s">
        <v>2189</v>
      </c>
      <c r="E466">
        <v>7</v>
      </c>
      <c r="F466" t="s">
        <v>81</v>
      </c>
      <c r="I466" t="s">
        <v>79</v>
      </c>
      <c r="J466" t="s">
        <v>23</v>
      </c>
      <c r="K466">
        <v>6</v>
      </c>
      <c r="L466">
        <v>1458</v>
      </c>
      <c r="M466">
        <v>0.24</v>
      </c>
      <c r="N466">
        <v>1</v>
      </c>
      <c r="O466">
        <f>VLOOKUP(C466,[3]June!$C:$Z,24,FALSE)</f>
        <v>2019</v>
      </c>
    </row>
    <row r="467" spans="1:15" x14ac:dyDescent="0.25">
      <c r="A467" t="s">
        <v>75</v>
      </c>
      <c r="C467" t="s">
        <v>2189</v>
      </c>
      <c r="E467">
        <v>3</v>
      </c>
      <c r="F467" t="s">
        <v>82</v>
      </c>
      <c r="I467" t="s">
        <v>79</v>
      </c>
      <c r="J467" t="s">
        <v>23</v>
      </c>
      <c r="K467">
        <v>1</v>
      </c>
      <c r="L467">
        <v>480</v>
      </c>
      <c r="M467">
        <v>0.08</v>
      </c>
      <c r="N467">
        <v>5</v>
      </c>
      <c r="O467">
        <f>VLOOKUP(C467,[3]June!$C:$Z,24,FALSE)</f>
        <v>2019</v>
      </c>
    </row>
    <row r="468" spans="1:15" x14ac:dyDescent="0.25">
      <c r="A468" t="s">
        <v>75</v>
      </c>
      <c r="C468" t="s">
        <v>2190</v>
      </c>
      <c r="E468">
        <v>10</v>
      </c>
      <c r="F468" t="s">
        <v>118</v>
      </c>
      <c r="I468" t="s">
        <v>79</v>
      </c>
      <c r="J468" t="s">
        <v>23</v>
      </c>
      <c r="K468">
        <v>1</v>
      </c>
      <c r="L468">
        <v>1007</v>
      </c>
      <c r="M468">
        <v>0.12</v>
      </c>
      <c r="N468">
        <v>15</v>
      </c>
      <c r="O468">
        <f>VLOOKUP(C468,[3]June!$C:$Z,24,FALSE)</f>
        <v>2019</v>
      </c>
    </row>
    <row r="469" spans="1:15" x14ac:dyDescent="0.25">
      <c r="A469" t="s">
        <v>75</v>
      </c>
      <c r="C469" t="s">
        <v>2190</v>
      </c>
      <c r="E469">
        <v>9</v>
      </c>
      <c r="F469" t="s">
        <v>80</v>
      </c>
      <c r="I469" t="s">
        <v>79</v>
      </c>
      <c r="J469" t="s">
        <v>23</v>
      </c>
      <c r="K469">
        <v>7</v>
      </c>
      <c r="L469">
        <v>7049</v>
      </c>
      <c r="M469">
        <v>0.84</v>
      </c>
      <c r="N469">
        <v>15</v>
      </c>
      <c r="O469">
        <f>VLOOKUP(C469,[3]June!$C:$Z,24,FALSE)</f>
        <v>2019</v>
      </c>
    </row>
    <row r="470" spans="1:15" x14ac:dyDescent="0.25">
      <c r="A470" t="s">
        <v>75</v>
      </c>
      <c r="C470" t="s">
        <v>2190</v>
      </c>
      <c r="E470">
        <v>7</v>
      </c>
      <c r="F470" t="s">
        <v>81</v>
      </c>
      <c r="I470" t="s">
        <v>79</v>
      </c>
      <c r="J470" t="s">
        <v>23</v>
      </c>
      <c r="K470">
        <v>9</v>
      </c>
      <c r="L470">
        <v>2187</v>
      </c>
      <c r="M470">
        <v>0.36</v>
      </c>
      <c r="N470">
        <v>1</v>
      </c>
      <c r="O470">
        <f>VLOOKUP(C470,[3]June!$C:$Z,24,FALSE)</f>
        <v>2019</v>
      </c>
    </row>
    <row r="471" spans="1:15" x14ac:dyDescent="0.25">
      <c r="A471" t="s">
        <v>75</v>
      </c>
      <c r="C471" t="s">
        <v>2191</v>
      </c>
      <c r="E471">
        <v>28</v>
      </c>
      <c r="F471" t="s">
        <v>110</v>
      </c>
      <c r="I471" t="s">
        <v>79</v>
      </c>
      <c r="J471" t="s">
        <v>23</v>
      </c>
      <c r="K471">
        <v>4</v>
      </c>
      <c r="L471">
        <v>4028</v>
      </c>
      <c r="M471">
        <v>0.48</v>
      </c>
      <c r="N471">
        <v>15</v>
      </c>
      <c r="O471">
        <f>VLOOKUP(C471,[3]June!$C:$Z,24,FALSE)</f>
        <v>2019</v>
      </c>
    </row>
    <row r="472" spans="1:15" x14ac:dyDescent="0.25">
      <c r="A472" t="s">
        <v>75</v>
      </c>
      <c r="C472" t="s">
        <v>2191</v>
      </c>
      <c r="E472">
        <v>3</v>
      </c>
      <c r="F472" t="s">
        <v>82</v>
      </c>
      <c r="I472" t="s">
        <v>79</v>
      </c>
      <c r="J472" t="s">
        <v>23</v>
      </c>
      <c r="K472">
        <v>1</v>
      </c>
      <c r="L472">
        <v>480</v>
      </c>
      <c r="M472">
        <v>0.08</v>
      </c>
      <c r="N472">
        <v>5</v>
      </c>
      <c r="O472">
        <f>VLOOKUP(C472,[3]June!$C:$Z,24,FALSE)</f>
        <v>2019</v>
      </c>
    </row>
    <row r="473" spans="1:15" x14ac:dyDescent="0.25">
      <c r="A473" t="s">
        <v>75</v>
      </c>
      <c r="C473" t="s">
        <v>2192</v>
      </c>
      <c r="E473">
        <v>8</v>
      </c>
      <c r="F473" t="s">
        <v>113</v>
      </c>
      <c r="I473" t="s">
        <v>79</v>
      </c>
      <c r="J473" t="s">
        <v>23</v>
      </c>
      <c r="K473">
        <v>2</v>
      </c>
      <c r="L473">
        <v>578</v>
      </c>
      <c r="M473">
        <v>0.1</v>
      </c>
      <c r="N473">
        <v>1</v>
      </c>
      <c r="O473">
        <f>VLOOKUP(C473,[3]June!$C:$Z,24,FALSE)</f>
        <v>2019</v>
      </c>
    </row>
    <row r="474" spans="1:15" x14ac:dyDescent="0.25">
      <c r="A474" t="s">
        <v>75</v>
      </c>
      <c r="C474" t="s">
        <v>2191</v>
      </c>
      <c r="E474">
        <v>7</v>
      </c>
      <c r="F474" t="s">
        <v>81</v>
      </c>
      <c r="I474" t="s">
        <v>79</v>
      </c>
      <c r="J474" t="s">
        <v>23</v>
      </c>
      <c r="K474">
        <v>5</v>
      </c>
      <c r="L474">
        <v>1215</v>
      </c>
      <c r="M474">
        <v>0.2</v>
      </c>
      <c r="N474">
        <v>1</v>
      </c>
      <c r="O474">
        <f>VLOOKUP(C474,[3]June!$C:$Z,24,FALSE)</f>
        <v>2019</v>
      </c>
    </row>
    <row r="475" spans="1:15" x14ac:dyDescent="0.25">
      <c r="A475" t="s">
        <v>75</v>
      </c>
      <c r="C475" t="s">
        <v>2192</v>
      </c>
      <c r="E475">
        <v>7</v>
      </c>
      <c r="F475" t="s">
        <v>81</v>
      </c>
      <c r="I475" t="s">
        <v>79</v>
      </c>
      <c r="J475" t="s">
        <v>23</v>
      </c>
      <c r="K475">
        <v>1</v>
      </c>
      <c r="L475">
        <v>243</v>
      </c>
      <c r="M475">
        <v>0.04</v>
      </c>
      <c r="N475">
        <v>1</v>
      </c>
      <c r="O475">
        <f>VLOOKUP(C475,[3]June!$C:$Z,24,FALSE)</f>
        <v>2019</v>
      </c>
    </row>
    <row r="476" spans="1:15" x14ac:dyDescent="0.25">
      <c r="A476" t="s">
        <v>75</v>
      </c>
      <c r="C476" t="s">
        <v>2192</v>
      </c>
      <c r="E476">
        <v>4</v>
      </c>
      <c r="F476" t="s">
        <v>77</v>
      </c>
      <c r="I476" t="s">
        <v>79</v>
      </c>
      <c r="J476" t="s">
        <v>23</v>
      </c>
      <c r="K476">
        <v>1</v>
      </c>
      <c r="L476">
        <v>548</v>
      </c>
      <c r="M476">
        <v>0.09</v>
      </c>
      <c r="N476">
        <v>5</v>
      </c>
      <c r="O476">
        <f>VLOOKUP(C476,[3]June!$C:$Z,24,FALSE)</f>
        <v>2019</v>
      </c>
    </row>
    <row r="477" spans="1:15" x14ac:dyDescent="0.25">
      <c r="A477" t="s">
        <v>75</v>
      </c>
      <c r="C477" t="s">
        <v>2192</v>
      </c>
      <c r="E477">
        <v>28</v>
      </c>
      <c r="F477" t="s">
        <v>110</v>
      </c>
      <c r="I477" t="s">
        <v>79</v>
      </c>
      <c r="J477" t="s">
        <v>23</v>
      </c>
      <c r="K477">
        <v>3</v>
      </c>
      <c r="L477">
        <v>3021</v>
      </c>
      <c r="M477">
        <v>0.36</v>
      </c>
      <c r="N477">
        <v>15</v>
      </c>
      <c r="O477">
        <f>VLOOKUP(C477,[3]June!$C:$Z,24,FALSE)</f>
        <v>2019</v>
      </c>
    </row>
    <row r="478" spans="1:15" x14ac:dyDescent="0.25">
      <c r="A478" t="s">
        <v>75</v>
      </c>
      <c r="C478" t="s">
        <v>2192</v>
      </c>
      <c r="E478">
        <v>3</v>
      </c>
      <c r="F478" t="s">
        <v>82</v>
      </c>
      <c r="I478" t="s">
        <v>79</v>
      </c>
      <c r="J478" t="s">
        <v>23</v>
      </c>
      <c r="K478">
        <v>1</v>
      </c>
      <c r="L478">
        <v>480</v>
      </c>
      <c r="M478">
        <v>0.08</v>
      </c>
      <c r="N478">
        <v>5</v>
      </c>
      <c r="O478">
        <f>VLOOKUP(C478,[3]June!$C:$Z,24,FALSE)</f>
        <v>2019</v>
      </c>
    </row>
    <row r="479" spans="1:15" x14ac:dyDescent="0.25">
      <c r="A479" t="s">
        <v>75</v>
      </c>
      <c r="C479" t="s">
        <v>2191</v>
      </c>
      <c r="E479">
        <v>10</v>
      </c>
      <c r="F479" t="s">
        <v>118</v>
      </c>
      <c r="I479" t="s">
        <v>79</v>
      </c>
      <c r="J479" t="s">
        <v>23</v>
      </c>
      <c r="K479">
        <v>5</v>
      </c>
      <c r="L479">
        <v>5035</v>
      </c>
      <c r="M479">
        <v>0.6</v>
      </c>
      <c r="N479">
        <v>15</v>
      </c>
      <c r="O479">
        <f>VLOOKUP(C479,[3]June!$C:$Z,24,FALSE)</f>
        <v>2019</v>
      </c>
    </row>
    <row r="480" spans="1:15" x14ac:dyDescent="0.25">
      <c r="A480" t="s">
        <v>75</v>
      </c>
      <c r="C480" t="s">
        <v>2193</v>
      </c>
      <c r="E480">
        <v>9</v>
      </c>
      <c r="F480" t="s">
        <v>80</v>
      </c>
      <c r="I480" t="s">
        <v>79</v>
      </c>
      <c r="J480" t="s">
        <v>23</v>
      </c>
      <c r="K480">
        <v>2</v>
      </c>
      <c r="L480">
        <v>2014</v>
      </c>
      <c r="M480">
        <v>0.24</v>
      </c>
      <c r="N480">
        <v>15</v>
      </c>
      <c r="O480">
        <f>VLOOKUP(C480,[3]June!$C:$Z,24,FALSE)</f>
        <v>2019</v>
      </c>
    </row>
    <row r="481" spans="1:15" x14ac:dyDescent="0.25">
      <c r="A481" t="s">
        <v>75</v>
      </c>
      <c r="C481" t="s">
        <v>2193</v>
      </c>
      <c r="E481">
        <v>7</v>
      </c>
      <c r="F481" t="s">
        <v>81</v>
      </c>
      <c r="I481" t="s">
        <v>79</v>
      </c>
      <c r="J481" t="s">
        <v>23</v>
      </c>
      <c r="K481">
        <v>2</v>
      </c>
      <c r="L481">
        <v>486</v>
      </c>
      <c r="M481">
        <v>0.08</v>
      </c>
      <c r="N481">
        <v>1</v>
      </c>
      <c r="O481">
        <f>VLOOKUP(C481,[3]June!$C:$Z,24,FALSE)</f>
        <v>2019</v>
      </c>
    </row>
    <row r="482" spans="1:15" x14ac:dyDescent="0.25">
      <c r="A482" t="s">
        <v>75</v>
      </c>
      <c r="C482" t="s">
        <v>2194</v>
      </c>
      <c r="E482">
        <v>7</v>
      </c>
      <c r="F482" t="s">
        <v>81</v>
      </c>
      <c r="I482" t="s">
        <v>79</v>
      </c>
      <c r="J482" t="s">
        <v>23</v>
      </c>
      <c r="K482">
        <v>4</v>
      </c>
      <c r="L482">
        <v>972</v>
      </c>
      <c r="M482">
        <v>0.16</v>
      </c>
      <c r="N482">
        <v>1</v>
      </c>
      <c r="O482">
        <f>VLOOKUP(C482,[3]June!$C:$Z,24,FALSE)</f>
        <v>2019</v>
      </c>
    </row>
    <row r="483" spans="1:15" x14ac:dyDescent="0.25">
      <c r="A483" t="s">
        <v>75</v>
      </c>
      <c r="C483" t="s">
        <v>2194</v>
      </c>
      <c r="E483">
        <v>9</v>
      </c>
      <c r="F483" t="s">
        <v>80</v>
      </c>
      <c r="I483" t="s">
        <v>79</v>
      </c>
      <c r="J483" t="s">
        <v>23</v>
      </c>
      <c r="K483">
        <v>3</v>
      </c>
      <c r="L483">
        <v>3021</v>
      </c>
      <c r="M483">
        <v>0.36</v>
      </c>
      <c r="N483">
        <v>15</v>
      </c>
      <c r="O483">
        <f>VLOOKUP(C483,[3]June!$C:$Z,24,FALSE)</f>
        <v>2019</v>
      </c>
    </row>
    <row r="484" spans="1:15" x14ac:dyDescent="0.25">
      <c r="A484" t="s">
        <v>75</v>
      </c>
      <c r="C484" t="s">
        <v>2194</v>
      </c>
      <c r="E484">
        <v>28</v>
      </c>
      <c r="F484" t="s">
        <v>110</v>
      </c>
      <c r="I484" t="s">
        <v>79</v>
      </c>
      <c r="J484" t="s">
        <v>23</v>
      </c>
      <c r="K484">
        <v>1</v>
      </c>
      <c r="L484">
        <v>1007</v>
      </c>
      <c r="M484">
        <v>0.12</v>
      </c>
      <c r="N484">
        <v>15</v>
      </c>
      <c r="O484">
        <f>VLOOKUP(C484,[3]June!$C:$Z,24,FALSE)</f>
        <v>2019</v>
      </c>
    </row>
    <row r="485" spans="1:15" x14ac:dyDescent="0.25">
      <c r="A485" t="s">
        <v>75</v>
      </c>
      <c r="C485" t="s">
        <v>2194</v>
      </c>
      <c r="E485">
        <v>3</v>
      </c>
      <c r="F485" t="s">
        <v>82</v>
      </c>
      <c r="I485" t="s">
        <v>79</v>
      </c>
      <c r="J485" t="s">
        <v>23</v>
      </c>
      <c r="K485">
        <v>1</v>
      </c>
      <c r="L485">
        <v>480</v>
      </c>
      <c r="M485">
        <v>0.08</v>
      </c>
      <c r="N485">
        <v>5</v>
      </c>
      <c r="O485">
        <f>VLOOKUP(C485,[3]June!$C:$Z,24,FALSE)</f>
        <v>2019</v>
      </c>
    </row>
    <row r="486" spans="1:15" x14ac:dyDescent="0.25">
      <c r="A486" t="s">
        <v>75</v>
      </c>
      <c r="C486" t="s">
        <v>2195</v>
      </c>
      <c r="E486">
        <v>7</v>
      </c>
      <c r="F486" t="s">
        <v>81</v>
      </c>
      <c r="I486" t="s">
        <v>79</v>
      </c>
      <c r="J486" t="s">
        <v>23</v>
      </c>
      <c r="K486">
        <v>3</v>
      </c>
      <c r="L486">
        <v>729</v>
      </c>
      <c r="M486">
        <v>0.12</v>
      </c>
      <c r="N486">
        <v>1</v>
      </c>
      <c r="O486">
        <f>VLOOKUP(C486,[3]June!$C:$Z,24,FALSE)</f>
        <v>2019</v>
      </c>
    </row>
    <row r="487" spans="1:15" x14ac:dyDescent="0.25">
      <c r="A487" t="s">
        <v>75</v>
      </c>
      <c r="C487" t="s">
        <v>2195</v>
      </c>
      <c r="E487">
        <v>3</v>
      </c>
      <c r="F487" t="s">
        <v>82</v>
      </c>
      <c r="I487" t="s">
        <v>79</v>
      </c>
      <c r="J487" t="s">
        <v>23</v>
      </c>
      <c r="K487">
        <v>1</v>
      </c>
      <c r="L487">
        <v>480</v>
      </c>
      <c r="M487">
        <v>0.08</v>
      </c>
      <c r="N487">
        <v>5</v>
      </c>
      <c r="O487">
        <f>VLOOKUP(C487,[3]June!$C:$Z,24,FALSE)</f>
        <v>2019</v>
      </c>
    </row>
    <row r="488" spans="1:15" x14ac:dyDescent="0.25">
      <c r="A488" t="s">
        <v>75</v>
      </c>
      <c r="C488" t="s">
        <v>2195</v>
      </c>
      <c r="E488">
        <v>28</v>
      </c>
      <c r="F488" t="s">
        <v>110</v>
      </c>
      <c r="I488" t="s">
        <v>79</v>
      </c>
      <c r="J488" t="s">
        <v>23</v>
      </c>
      <c r="K488">
        <v>1</v>
      </c>
      <c r="L488">
        <v>1007</v>
      </c>
      <c r="M488">
        <v>0.12</v>
      </c>
      <c r="N488">
        <v>15</v>
      </c>
      <c r="O488">
        <f>VLOOKUP(C488,[3]June!$C:$Z,24,FALSE)</f>
        <v>2019</v>
      </c>
    </row>
    <row r="489" spans="1:15" x14ac:dyDescent="0.25">
      <c r="A489" t="s">
        <v>75</v>
      </c>
      <c r="C489" t="s">
        <v>2195</v>
      </c>
      <c r="E489">
        <v>9</v>
      </c>
      <c r="F489" t="s">
        <v>80</v>
      </c>
      <c r="I489" t="s">
        <v>79</v>
      </c>
      <c r="J489" t="s">
        <v>23</v>
      </c>
      <c r="K489">
        <v>1</v>
      </c>
      <c r="L489">
        <v>1007</v>
      </c>
      <c r="M489">
        <v>0.12</v>
      </c>
      <c r="N489">
        <v>15</v>
      </c>
      <c r="O489">
        <f>VLOOKUP(C489,[3]June!$C:$Z,24,FALSE)</f>
        <v>2019</v>
      </c>
    </row>
    <row r="490" spans="1:15" x14ac:dyDescent="0.25">
      <c r="A490" t="s">
        <v>75</v>
      </c>
      <c r="C490" t="s">
        <v>2196</v>
      </c>
      <c r="E490">
        <v>9</v>
      </c>
      <c r="F490" t="s">
        <v>80</v>
      </c>
      <c r="I490" t="s">
        <v>79</v>
      </c>
      <c r="J490" t="s">
        <v>23</v>
      </c>
      <c r="K490">
        <v>2</v>
      </c>
      <c r="L490">
        <v>2014</v>
      </c>
      <c r="M490">
        <v>0.24</v>
      </c>
      <c r="N490">
        <v>15</v>
      </c>
      <c r="O490">
        <f>VLOOKUP(C490,[3]June!$C:$Z,24,FALSE)</f>
        <v>2019</v>
      </c>
    </row>
    <row r="491" spans="1:15" x14ac:dyDescent="0.25">
      <c r="A491" t="s">
        <v>75</v>
      </c>
      <c r="C491" t="s">
        <v>2196</v>
      </c>
      <c r="E491">
        <v>7</v>
      </c>
      <c r="F491" t="s">
        <v>81</v>
      </c>
      <c r="I491" t="s">
        <v>79</v>
      </c>
      <c r="J491" t="s">
        <v>23</v>
      </c>
      <c r="K491">
        <v>3</v>
      </c>
      <c r="L491">
        <v>729</v>
      </c>
      <c r="M491">
        <v>0.12</v>
      </c>
      <c r="N491">
        <v>1</v>
      </c>
      <c r="O491">
        <f>VLOOKUP(C491,[3]June!$C:$Z,24,FALSE)</f>
        <v>2019</v>
      </c>
    </row>
    <row r="492" spans="1:15" x14ac:dyDescent="0.25">
      <c r="A492" t="s">
        <v>75</v>
      </c>
      <c r="C492" t="s">
        <v>2196</v>
      </c>
      <c r="E492">
        <v>3</v>
      </c>
      <c r="F492" t="s">
        <v>82</v>
      </c>
      <c r="I492" t="s">
        <v>79</v>
      </c>
      <c r="J492" t="s">
        <v>23</v>
      </c>
      <c r="K492">
        <v>1</v>
      </c>
      <c r="L492">
        <v>480</v>
      </c>
      <c r="M492">
        <v>0.08</v>
      </c>
      <c r="N492">
        <v>5</v>
      </c>
      <c r="O492">
        <f>VLOOKUP(C492,[3]June!$C:$Z,24,FALSE)</f>
        <v>2019</v>
      </c>
    </row>
    <row r="493" spans="1:15" x14ac:dyDescent="0.25">
      <c r="A493" t="s">
        <v>75</v>
      </c>
      <c r="C493" t="s">
        <v>2196</v>
      </c>
      <c r="E493">
        <v>8</v>
      </c>
      <c r="F493" t="s">
        <v>113</v>
      </c>
      <c r="I493" t="s">
        <v>79</v>
      </c>
      <c r="J493" t="s">
        <v>23</v>
      </c>
      <c r="K493">
        <v>3</v>
      </c>
      <c r="L493">
        <v>867</v>
      </c>
      <c r="M493">
        <v>0.15</v>
      </c>
      <c r="N493">
        <v>1</v>
      </c>
      <c r="O493">
        <f>VLOOKUP(C493,[3]June!$C:$Z,24,FALSE)</f>
        <v>2019</v>
      </c>
    </row>
    <row r="494" spans="1:15" x14ac:dyDescent="0.25">
      <c r="A494" t="s">
        <v>75</v>
      </c>
      <c r="C494" t="s">
        <v>2197</v>
      </c>
      <c r="E494">
        <v>28</v>
      </c>
      <c r="F494" t="s">
        <v>110</v>
      </c>
      <c r="I494" t="s">
        <v>79</v>
      </c>
      <c r="J494" t="s">
        <v>23</v>
      </c>
      <c r="K494">
        <v>3</v>
      </c>
      <c r="L494">
        <v>3021</v>
      </c>
      <c r="M494">
        <v>0.36</v>
      </c>
      <c r="N494">
        <v>15</v>
      </c>
      <c r="O494">
        <f>VLOOKUP(C494,[3]June!$C:$Z,24,FALSE)</f>
        <v>2019</v>
      </c>
    </row>
    <row r="495" spans="1:15" x14ac:dyDescent="0.25">
      <c r="A495" t="s">
        <v>75</v>
      </c>
      <c r="C495" t="s">
        <v>2198</v>
      </c>
      <c r="E495">
        <v>9</v>
      </c>
      <c r="F495" t="s">
        <v>80</v>
      </c>
      <c r="I495" t="s">
        <v>79</v>
      </c>
      <c r="J495" t="s">
        <v>23</v>
      </c>
      <c r="K495">
        <v>1</v>
      </c>
      <c r="L495">
        <v>1007</v>
      </c>
      <c r="M495">
        <v>0.12</v>
      </c>
      <c r="N495">
        <v>15</v>
      </c>
      <c r="O495">
        <f>VLOOKUP(C495,[3]June!$C:$Z,24,FALSE)</f>
        <v>2019</v>
      </c>
    </row>
    <row r="496" spans="1:15" x14ac:dyDescent="0.25">
      <c r="A496" t="s">
        <v>75</v>
      </c>
      <c r="C496" t="s">
        <v>2198</v>
      </c>
      <c r="E496">
        <v>28</v>
      </c>
      <c r="F496" t="s">
        <v>110</v>
      </c>
      <c r="I496" t="s">
        <v>79</v>
      </c>
      <c r="J496" t="s">
        <v>23</v>
      </c>
      <c r="K496">
        <v>2</v>
      </c>
      <c r="L496">
        <v>2014</v>
      </c>
      <c r="M496">
        <v>0.24</v>
      </c>
      <c r="N496">
        <v>15</v>
      </c>
      <c r="O496">
        <f>VLOOKUP(C496,[3]June!$C:$Z,24,FALSE)</f>
        <v>2019</v>
      </c>
    </row>
    <row r="497" spans="1:15" x14ac:dyDescent="0.25">
      <c r="A497" t="s">
        <v>75</v>
      </c>
      <c r="C497" t="s">
        <v>2198</v>
      </c>
      <c r="E497">
        <v>3</v>
      </c>
      <c r="F497" t="s">
        <v>82</v>
      </c>
      <c r="I497" t="s">
        <v>79</v>
      </c>
      <c r="J497" t="s">
        <v>23</v>
      </c>
      <c r="K497">
        <v>1</v>
      </c>
      <c r="L497">
        <v>480</v>
      </c>
      <c r="M497">
        <v>0.08</v>
      </c>
      <c r="N497">
        <v>5</v>
      </c>
      <c r="O497">
        <f>VLOOKUP(C497,[3]June!$C:$Z,24,FALSE)</f>
        <v>2019</v>
      </c>
    </row>
    <row r="498" spans="1:15" x14ac:dyDescent="0.25">
      <c r="A498" t="s">
        <v>75</v>
      </c>
      <c r="C498" t="s">
        <v>2198</v>
      </c>
      <c r="E498">
        <v>7</v>
      </c>
      <c r="F498" t="s">
        <v>81</v>
      </c>
      <c r="I498" t="s">
        <v>79</v>
      </c>
      <c r="J498" t="s">
        <v>23</v>
      </c>
      <c r="K498">
        <v>2</v>
      </c>
      <c r="L498">
        <v>486</v>
      </c>
      <c r="M498">
        <v>0.08</v>
      </c>
      <c r="N498">
        <v>1</v>
      </c>
      <c r="O498">
        <f>VLOOKUP(C498,[3]June!$C:$Z,24,FALSE)</f>
        <v>2019</v>
      </c>
    </row>
    <row r="499" spans="1:15" x14ac:dyDescent="0.25">
      <c r="A499" t="s">
        <v>75</v>
      </c>
      <c r="C499" t="s">
        <v>2197</v>
      </c>
      <c r="E499">
        <v>7</v>
      </c>
      <c r="F499" t="s">
        <v>81</v>
      </c>
      <c r="I499" t="s">
        <v>79</v>
      </c>
      <c r="J499" t="s">
        <v>23</v>
      </c>
      <c r="K499">
        <v>3</v>
      </c>
      <c r="L499">
        <v>729</v>
      </c>
      <c r="M499">
        <v>0.12</v>
      </c>
      <c r="N499">
        <v>1</v>
      </c>
      <c r="O499">
        <f>VLOOKUP(C499,[3]June!$C:$Z,24,FALSE)</f>
        <v>2019</v>
      </c>
    </row>
    <row r="500" spans="1:15" x14ac:dyDescent="0.25">
      <c r="A500" t="s">
        <v>75</v>
      </c>
      <c r="C500" t="s">
        <v>2197</v>
      </c>
      <c r="E500">
        <v>3</v>
      </c>
      <c r="F500" t="s">
        <v>82</v>
      </c>
      <c r="I500" t="s">
        <v>79</v>
      </c>
      <c r="J500" t="s">
        <v>23</v>
      </c>
      <c r="K500">
        <v>1</v>
      </c>
      <c r="L500">
        <v>480</v>
      </c>
      <c r="M500">
        <v>0.08</v>
      </c>
      <c r="N500">
        <v>5</v>
      </c>
      <c r="O500">
        <f>VLOOKUP(C500,[3]June!$C:$Z,24,FALSE)</f>
        <v>2019</v>
      </c>
    </row>
    <row r="501" spans="1:15" x14ac:dyDescent="0.25">
      <c r="A501" t="s">
        <v>75</v>
      </c>
      <c r="C501" t="s">
        <v>2199</v>
      </c>
      <c r="E501">
        <v>3</v>
      </c>
      <c r="F501" t="s">
        <v>82</v>
      </c>
      <c r="I501" t="s">
        <v>79</v>
      </c>
      <c r="J501" t="s">
        <v>23</v>
      </c>
      <c r="K501">
        <v>1</v>
      </c>
      <c r="L501">
        <v>480</v>
      </c>
      <c r="M501">
        <v>0.08</v>
      </c>
      <c r="N501">
        <v>5</v>
      </c>
      <c r="O501">
        <f>VLOOKUP(C501,[3]June!$C:$Z,24,FALSE)</f>
        <v>2019</v>
      </c>
    </row>
    <row r="502" spans="1:15" x14ac:dyDescent="0.25">
      <c r="A502" t="s">
        <v>75</v>
      </c>
      <c r="C502" t="s">
        <v>2199</v>
      </c>
      <c r="E502">
        <v>10</v>
      </c>
      <c r="F502" t="s">
        <v>118</v>
      </c>
      <c r="I502" t="s">
        <v>79</v>
      </c>
      <c r="J502" t="s">
        <v>23</v>
      </c>
      <c r="K502">
        <v>3</v>
      </c>
      <c r="L502">
        <v>3021</v>
      </c>
      <c r="M502">
        <v>0.36</v>
      </c>
      <c r="N502">
        <v>15</v>
      </c>
      <c r="O502">
        <f>VLOOKUP(C502,[3]June!$C:$Z,24,FALSE)</f>
        <v>2019</v>
      </c>
    </row>
    <row r="503" spans="1:15" x14ac:dyDescent="0.25">
      <c r="A503" t="s">
        <v>75</v>
      </c>
      <c r="C503" t="s">
        <v>2199</v>
      </c>
      <c r="E503">
        <v>9</v>
      </c>
      <c r="F503" t="s">
        <v>80</v>
      </c>
      <c r="I503" t="s">
        <v>79</v>
      </c>
      <c r="J503" t="s">
        <v>23</v>
      </c>
      <c r="K503">
        <v>5</v>
      </c>
      <c r="L503">
        <v>5035</v>
      </c>
      <c r="M503">
        <v>0.6</v>
      </c>
      <c r="N503">
        <v>15</v>
      </c>
      <c r="O503">
        <f>VLOOKUP(C503,[3]June!$C:$Z,24,FALSE)</f>
        <v>2019</v>
      </c>
    </row>
    <row r="504" spans="1:15" x14ac:dyDescent="0.25">
      <c r="A504" t="s">
        <v>75</v>
      </c>
      <c r="C504" t="s">
        <v>2199</v>
      </c>
      <c r="E504">
        <v>4</v>
      </c>
      <c r="F504" t="s">
        <v>77</v>
      </c>
      <c r="I504" t="s">
        <v>79</v>
      </c>
      <c r="J504" t="s">
        <v>23</v>
      </c>
      <c r="K504">
        <v>1</v>
      </c>
      <c r="L504">
        <v>548</v>
      </c>
      <c r="M504">
        <v>0.09</v>
      </c>
      <c r="N504">
        <v>5</v>
      </c>
      <c r="O504">
        <f>VLOOKUP(C504,[3]June!$C:$Z,24,FALSE)</f>
        <v>2019</v>
      </c>
    </row>
    <row r="505" spans="1:15" x14ac:dyDescent="0.25">
      <c r="A505" t="s">
        <v>75</v>
      </c>
      <c r="C505" t="s">
        <v>2199</v>
      </c>
      <c r="E505">
        <v>7</v>
      </c>
      <c r="F505" t="s">
        <v>81</v>
      </c>
      <c r="I505" t="s">
        <v>79</v>
      </c>
      <c r="J505" t="s">
        <v>23</v>
      </c>
      <c r="K505">
        <v>11</v>
      </c>
      <c r="L505">
        <v>2673</v>
      </c>
      <c r="M505">
        <v>0.44</v>
      </c>
      <c r="N505">
        <v>1</v>
      </c>
      <c r="O505">
        <f>VLOOKUP(C505,[3]June!$C:$Z,24,FALSE)</f>
        <v>2019</v>
      </c>
    </row>
    <row r="506" spans="1:15" x14ac:dyDescent="0.25">
      <c r="A506" t="s">
        <v>75</v>
      </c>
      <c r="C506" t="s">
        <v>2199</v>
      </c>
      <c r="E506">
        <v>28</v>
      </c>
      <c r="F506" t="s">
        <v>110</v>
      </c>
      <c r="I506" t="s">
        <v>79</v>
      </c>
      <c r="J506" t="s">
        <v>23</v>
      </c>
      <c r="K506">
        <v>2</v>
      </c>
      <c r="L506">
        <v>2014</v>
      </c>
      <c r="M506">
        <v>0.24</v>
      </c>
      <c r="N506">
        <v>15</v>
      </c>
      <c r="O506">
        <f>VLOOKUP(C506,[3]June!$C:$Z,24,FALSE)</f>
        <v>2019</v>
      </c>
    </row>
    <row r="507" spans="1:15" x14ac:dyDescent="0.25">
      <c r="A507" t="s">
        <v>75</v>
      </c>
      <c r="C507" t="s">
        <v>2200</v>
      </c>
      <c r="E507">
        <v>7</v>
      </c>
      <c r="F507" t="s">
        <v>81</v>
      </c>
      <c r="I507" t="s">
        <v>79</v>
      </c>
      <c r="J507" t="s">
        <v>23</v>
      </c>
      <c r="K507">
        <v>1</v>
      </c>
      <c r="L507">
        <v>243</v>
      </c>
      <c r="M507">
        <v>0.04</v>
      </c>
      <c r="N507">
        <v>1</v>
      </c>
      <c r="O507">
        <f>VLOOKUP(C507,[3]June!$C:$Z,24,FALSE)</f>
        <v>2019</v>
      </c>
    </row>
    <row r="508" spans="1:15" x14ac:dyDescent="0.25">
      <c r="A508" t="s">
        <v>75</v>
      </c>
      <c r="C508" t="s">
        <v>2200</v>
      </c>
      <c r="E508">
        <v>9</v>
      </c>
      <c r="F508" t="s">
        <v>80</v>
      </c>
      <c r="I508" t="s">
        <v>79</v>
      </c>
      <c r="J508" t="s">
        <v>23</v>
      </c>
      <c r="K508">
        <v>1</v>
      </c>
      <c r="L508">
        <v>1007</v>
      </c>
      <c r="M508">
        <v>0.12</v>
      </c>
      <c r="N508">
        <v>15</v>
      </c>
      <c r="O508">
        <f>VLOOKUP(C508,[3]June!$C:$Z,24,FALSE)</f>
        <v>2019</v>
      </c>
    </row>
    <row r="509" spans="1:15" x14ac:dyDescent="0.25">
      <c r="A509" t="s">
        <v>75</v>
      </c>
      <c r="C509" t="s">
        <v>2200</v>
      </c>
      <c r="E509">
        <v>3</v>
      </c>
      <c r="F509" t="s">
        <v>82</v>
      </c>
      <c r="I509" t="s">
        <v>79</v>
      </c>
      <c r="J509" t="s">
        <v>23</v>
      </c>
      <c r="K509">
        <v>1</v>
      </c>
      <c r="L509">
        <v>480</v>
      </c>
      <c r="M509">
        <v>0.08</v>
      </c>
      <c r="N509">
        <v>5</v>
      </c>
      <c r="O509">
        <f>VLOOKUP(C509,[3]June!$C:$Z,24,FALSE)</f>
        <v>2019</v>
      </c>
    </row>
    <row r="510" spans="1:15" x14ac:dyDescent="0.25">
      <c r="A510" t="s">
        <v>75</v>
      </c>
      <c r="C510" t="s">
        <v>2201</v>
      </c>
      <c r="E510">
        <v>9</v>
      </c>
      <c r="F510" t="s">
        <v>80</v>
      </c>
      <c r="I510" t="s">
        <v>79</v>
      </c>
      <c r="J510" t="s">
        <v>23</v>
      </c>
      <c r="K510">
        <v>5</v>
      </c>
      <c r="L510">
        <v>5035</v>
      </c>
      <c r="M510">
        <v>0.6</v>
      </c>
      <c r="N510">
        <v>15</v>
      </c>
      <c r="O510">
        <f>VLOOKUP(C510,[3]June!$C:$Z,24,FALSE)</f>
        <v>2019</v>
      </c>
    </row>
    <row r="511" spans="1:15" x14ac:dyDescent="0.25">
      <c r="A511" t="s">
        <v>75</v>
      </c>
      <c r="C511" t="s">
        <v>2202</v>
      </c>
      <c r="E511">
        <v>7</v>
      </c>
      <c r="F511" t="s">
        <v>81</v>
      </c>
      <c r="I511" t="s">
        <v>79</v>
      </c>
      <c r="J511" t="s">
        <v>23</v>
      </c>
      <c r="K511">
        <v>2</v>
      </c>
      <c r="L511">
        <v>486</v>
      </c>
      <c r="M511">
        <v>0.08</v>
      </c>
      <c r="N511">
        <v>1</v>
      </c>
      <c r="O511">
        <f>VLOOKUP(C511,[3]June!$C:$Z,24,FALSE)</f>
        <v>2019</v>
      </c>
    </row>
    <row r="512" spans="1:15" x14ac:dyDescent="0.25">
      <c r="A512" t="s">
        <v>75</v>
      </c>
      <c r="C512" t="s">
        <v>2202</v>
      </c>
      <c r="E512">
        <v>8</v>
      </c>
      <c r="F512" t="s">
        <v>113</v>
      </c>
      <c r="I512" t="s">
        <v>79</v>
      </c>
      <c r="J512" t="s">
        <v>23</v>
      </c>
      <c r="K512">
        <v>2</v>
      </c>
      <c r="L512">
        <v>578</v>
      </c>
      <c r="M512">
        <v>0.1</v>
      </c>
      <c r="N512">
        <v>1</v>
      </c>
      <c r="O512">
        <f>VLOOKUP(C512,[3]June!$C:$Z,24,FALSE)</f>
        <v>2019</v>
      </c>
    </row>
    <row r="513" spans="1:15" x14ac:dyDescent="0.25">
      <c r="A513" t="s">
        <v>75</v>
      </c>
      <c r="C513" t="s">
        <v>2202</v>
      </c>
      <c r="E513">
        <v>4</v>
      </c>
      <c r="F513" t="s">
        <v>77</v>
      </c>
      <c r="I513" t="s">
        <v>79</v>
      </c>
      <c r="J513" t="s">
        <v>23</v>
      </c>
      <c r="K513">
        <v>1</v>
      </c>
      <c r="L513">
        <v>548</v>
      </c>
      <c r="M513">
        <v>0.09</v>
      </c>
      <c r="N513">
        <v>5</v>
      </c>
      <c r="O513">
        <f>VLOOKUP(C513,[3]June!$C:$Z,24,FALSE)</f>
        <v>2019</v>
      </c>
    </row>
    <row r="514" spans="1:15" x14ac:dyDescent="0.25">
      <c r="A514" t="s">
        <v>75</v>
      </c>
      <c r="C514" t="s">
        <v>2202</v>
      </c>
      <c r="E514">
        <v>3</v>
      </c>
      <c r="F514" t="s">
        <v>82</v>
      </c>
      <c r="I514" t="s">
        <v>79</v>
      </c>
      <c r="J514" t="s">
        <v>23</v>
      </c>
      <c r="K514">
        <v>1</v>
      </c>
      <c r="L514">
        <v>480</v>
      </c>
      <c r="M514">
        <v>0.08</v>
      </c>
      <c r="N514">
        <v>5</v>
      </c>
      <c r="O514">
        <f>VLOOKUP(C514,[3]June!$C:$Z,24,FALSE)</f>
        <v>2019</v>
      </c>
    </row>
    <row r="515" spans="1:15" x14ac:dyDescent="0.25">
      <c r="A515" t="s">
        <v>75</v>
      </c>
      <c r="C515" t="s">
        <v>2202</v>
      </c>
      <c r="E515">
        <v>9</v>
      </c>
      <c r="F515" t="s">
        <v>80</v>
      </c>
      <c r="I515" t="s">
        <v>79</v>
      </c>
      <c r="J515" t="s">
        <v>23</v>
      </c>
      <c r="K515">
        <v>2</v>
      </c>
      <c r="L515">
        <v>2014</v>
      </c>
      <c r="M515">
        <v>0.24</v>
      </c>
      <c r="N515">
        <v>15</v>
      </c>
      <c r="O515">
        <f>VLOOKUP(C515,[3]June!$C:$Z,24,FALSE)</f>
        <v>2019</v>
      </c>
    </row>
    <row r="516" spans="1:15" x14ac:dyDescent="0.25">
      <c r="A516" t="s">
        <v>75</v>
      </c>
      <c r="C516" t="s">
        <v>2201</v>
      </c>
      <c r="E516">
        <v>10</v>
      </c>
      <c r="F516" t="s">
        <v>118</v>
      </c>
      <c r="I516" t="s">
        <v>79</v>
      </c>
      <c r="J516" t="s">
        <v>23</v>
      </c>
      <c r="K516">
        <v>1</v>
      </c>
      <c r="L516">
        <v>1007</v>
      </c>
      <c r="M516">
        <v>0.12</v>
      </c>
      <c r="N516">
        <v>15</v>
      </c>
      <c r="O516">
        <f>VLOOKUP(C516,[3]June!$C:$Z,24,FALSE)</f>
        <v>2019</v>
      </c>
    </row>
    <row r="517" spans="1:15" x14ac:dyDescent="0.25">
      <c r="A517" t="s">
        <v>75</v>
      </c>
      <c r="C517" t="s">
        <v>2201</v>
      </c>
      <c r="E517">
        <v>7</v>
      </c>
      <c r="F517" t="s">
        <v>81</v>
      </c>
      <c r="I517" t="s">
        <v>79</v>
      </c>
      <c r="J517" t="s">
        <v>23</v>
      </c>
      <c r="K517">
        <v>10</v>
      </c>
      <c r="L517">
        <v>2430</v>
      </c>
      <c r="M517">
        <v>0.4</v>
      </c>
      <c r="N517">
        <v>1</v>
      </c>
      <c r="O517">
        <f>VLOOKUP(C517,[3]June!$C:$Z,24,FALSE)</f>
        <v>2019</v>
      </c>
    </row>
    <row r="518" spans="1:15" x14ac:dyDescent="0.25">
      <c r="A518" t="s">
        <v>75</v>
      </c>
      <c r="C518" t="s">
        <v>2201</v>
      </c>
      <c r="E518">
        <v>8</v>
      </c>
      <c r="F518" t="s">
        <v>113</v>
      </c>
      <c r="I518" t="s">
        <v>79</v>
      </c>
      <c r="J518" t="s">
        <v>23</v>
      </c>
      <c r="K518">
        <v>2</v>
      </c>
      <c r="L518">
        <v>578</v>
      </c>
      <c r="M518">
        <v>0.1</v>
      </c>
      <c r="N518">
        <v>1</v>
      </c>
      <c r="O518">
        <f>VLOOKUP(C518,[3]June!$C:$Z,24,FALSE)</f>
        <v>2019</v>
      </c>
    </row>
    <row r="519" spans="1:15" x14ac:dyDescent="0.25">
      <c r="A519" t="s">
        <v>75</v>
      </c>
      <c r="C519" t="s">
        <v>2203</v>
      </c>
      <c r="E519">
        <v>7</v>
      </c>
      <c r="F519" t="s">
        <v>81</v>
      </c>
      <c r="I519" t="s">
        <v>79</v>
      </c>
      <c r="J519" t="s">
        <v>23</v>
      </c>
      <c r="K519">
        <v>8</v>
      </c>
      <c r="L519">
        <v>1944</v>
      </c>
      <c r="M519">
        <v>0.32</v>
      </c>
      <c r="N519">
        <v>1</v>
      </c>
      <c r="O519">
        <f>VLOOKUP(C519,[3]June!$C:$Z,24,FALSE)</f>
        <v>2019</v>
      </c>
    </row>
    <row r="520" spans="1:15" x14ac:dyDescent="0.25">
      <c r="A520" t="s">
        <v>75</v>
      </c>
      <c r="C520" t="s">
        <v>2203</v>
      </c>
      <c r="E520">
        <v>8</v>
      </c>
      <c r="F520" t="s">
        <v>113</v>
      </c>
      <c r="I520" t="s">
        <v>79</v>
      </c>
      <c r="J520" t="s">
        <v>23</v>
      </c>
      <c r="K520">
        <v>1</v>
      </c>
      <c r="L520">
        <v>289</v>
      </c>
      <c r="M520">
        <v>0.05</v>
      </c>
      <c r="N520">
        <v>1</v>
      </c>
      <c r="O520">
        <f>VLOOKUP(C520,[3]June!$C:$Z,24,FALSE)</f>
        <v>2019</v>
      </c>
    </row>
    <row r="521" spans="1:15" x14ac:dyDescent="0.25">
      <c r="A521" t="s">
        <v>75</v>
      </c>
      <c r="C521" t="s">
        <v>2203</v>
      </c>
      <c r="E521">
        <v>9</v>
      </c>
      <c r="F521" t="s">
        <v>80</v>
      </c>
      <c r="I521" t="s">
        <v>79</v>
      </c>
      <c r="J521" t="s">
        <v>23</v>
      </c>
      <c r="K521">
        <v>6</v>
      </c>
      <c r="L521">
        <v>6042</v>
      </c>
      <c r="M521">
        <v>0.72</v>
      </c>
      <c r="N521">
        <v>15</v>
      </c>
      <c r="O521">
        <f>VLOOKUP(C521,[3]June!$C:$Z,24,FALSE)</f>
        <v>2019</v>
      </c>
    </row>
    <row r="522" spans="1:15" x14ac:dyDescent="0.25">
      <c r="A522" t="s">
        <v>75</v>
      </c>
      <c r="C522" t="s">
        <v>2204</v>
      </c>
      <c r="E522">
        <v>3</v>
      </c>
      <c r="F522" t="s">
        <v>82</v>
      </c>
      <c r="I522" t="s">
        <v>79</v>
      </c>
      <c r="J522" t="s">
        <v>23</v>
      </c>
      <c r="K522">
        <v>1</v>
      </c>
      <c r="L522">
        <v>480</v>
      </c>
      <c r="M522">
        <v>0.08</v>
      </c>
      <c r="N522">
        <v>5</v>
      </c>
      <c r="O522">
        <f>VLOOKUP(C522,[3]June!$C:$Z,24,FALSE)</f>
        <v>2019</v>
      </c>
    </row>
    <row r="523" spans="1:15" x14ac:dyDescent="0.25">
      <c r="A523" t="s">
        <v>75</v>
      </c>
      <c r="C523" t="s">
        <v>2204</v>
      </c>
      <c r="E523">
        <v>22</v>
      </c>
      <c r="F523" t="s">
        <v>174</v>
      </c>
      <c r="I523" t="s">
        <v>79</v>
      </c>
      <c r="J523" t="s">
        <v>23</v>
      </c>
      <c r="K523">
        <v>4</v>
      </c>
      <c r="L523">
        <v>4028</v>
      </c>
      <c r="M523">
        <v>0.48</v>
      </c>
      <c r="N523">
        <v>15</v>
      </c>
      <c r="O523">
        <f>VLOOKUP(C523,[3]June!$C:$Z,24,FALSE)</f>
        <v>2019</v>
      </c>
    </row>
    <row r="524" spans="1:15" x14ac:dyDescent="0.25">
      <c r="A524" t="s">
        <v>75</v>
      </c>
      <c r="C524" t="s">
        <v>2204</v>
      </c>
      <c r="E524">
        <v>9</v>
      </c>
      <c r="F524" t="s">
        <v>80</v>
      </c>
      <c r="I524" t="s">
        <v>79</v>
      </c>
      <c r="J524" t="s">
        <v>23</v>
      </c>
      <c r="K524">
        <v>2</v>
      </c>
      <c r="L524">
        <v>2014</v>
      </c>
      <c r="M524">
        <v>0.24</v>
      </c>
      <c r="N524">
        <v>15</v>
      </c>
      <c r="O524">
        <f>VLOOKUP(C524,[3]June!$C:$Z,24,FALSE)</f>
        <v>2019</v>
      </c>
    </row>
    <row r="525" spans="1:15" x14ac:dyDescent="0.25">
      <c r="A525" t="s">
        <v>75</v>
      </c>
      <c r="C525" t="s">
        <v>2204</v>
      </c>
      <c r="E525">
        <v>8</v>
      </c>
      <c r="F525" t="s">
        <v>113</v>
      </c>
      <c r="I525" t="s">
        <v>79</v>
      </c>
      <c r="J525" t="s">
        <v>23</v>
      </c>
      <c r="K525">
        <v>2</v>
      </c>
      <c r="L525">
        <v>578</v>
      </c>
      <c r="M525">
        <v>0.1</v>
      </c>
      <c r="N525">
        <v>1</v>
      </c>
      <c r="O525">
        <f>VLOOKUP(C525,[3]June!$C:$Z,24,FALSE)</f>
        <v>2019</v>
      </c>
    </row>
    <row r="526" spans="1:15" x14ac:dyDescent="0.25">
      <c r="A526" t="s">
        <v>75</v>
      </c>
      <c r="C526" t="s">
        <v>2204</v>
      </c>
      <c r="E526">
        <v>28</v>
      </c>
      <c r="F526" t="s">
        <v>110</v>
      </c>
      <c r="I526" t="s">
        <v>79</v>
      </c>
      <c r="J526" t="s">
        <v>23</v>
      </c>
      <c r="K526">
        <v>2</v>
      </c>
      <c r="L526">
        <v>2014</v>
      </c>
      <c r="M526">
        <v>0.24</v>
      </c>
      <c r="N526">
        <v>15</v>
      </c>
      <c r="O526">
        <f>VLOOKUP(C526,[3]June!$C:$Z,24,FALSE)</f>
        <v>2019</v>
      </c>
    </row>
    <row r="527" spans="1:15" x14ac:dyDescent="0.25">
      <c r="A527" t="s">
        <v>75</v>
      </c>
      <c r="C527" t="s">
        <v>2204</v>
      </c>
      <c r="E527">
        <v>7</v>
      </c>
      <c r="F527" t="s">
        <v>81</v>
      </c>
      <c r="I527" t="s">
        <v>79</v>
      </c>
      <c r="J527" t="s">
        <v>23</v>
      </c>
      <c r="K527">
        <v>2</v>
      </c>
      <c r="L527">
        <v>486</v>
      </c>
      <c r="M527">
        <v>0.08</v>
      </c>
      <c r="N527">
        <v>1</v>
      </c>
      <c r="O527">
        <f>VLOOKUP(C527,[3]June!$C:$Z,24,FALSE)</f>
        <v>2019</v>
      </c>
    </row>
    <row r="528" spans="1:15" x14ac:dyDescent="0.25">
      <c r="A528" t="s">
        <v>75</v>
      </c>
      <c r="C528" t="s">
        <v>2205</v>
      </c>
      <c r="E528">
        <v>8</v>
      </c>
      <c r="F528" t="s">
        <v>113</v>
      </c>
      <c r="I528" t="s">
        <v>79</v>
      </c>
      <c r="J528" t="s">
        <v>23</v>
      </c>
      <c r="K528">
        <v>2</v>
      </c>
      <c r="L528">
        <v>578</v>
      </c>
      <c r="M528">
        <v>0.1</v>
      </c>
      <c r="N528">
        <v>1</v>
      </c>
      <c r="O528">
        <f>VLOOKUP(C528,[3]June!$C:$Z,24,FALSE)</f>
        <v>2019</v>
      </c>
    </row>
    <row r="529" spans="1:15" x14ac:dyDescent="0.25">
      <c r="A529" t="s">
        <v>75</v>
      </c>
      <c r="C529" t="s">
        <v>2205</v>
      </c>
      <c r="E529">
        <v>3</v>
      </c>
      <c r="F529" t="s">
        <v>82</v>
      </c>
      <c r="I529" t="s">
        <v>79</v>
      </c>
      <c r="J529" t="s">
        <v>23</v>
      </c>
      <c r="K529">
        <v>1</v>
      </c>
      <c r="L529">
        <v>480</v>
      </c>
      <c r="M529">
        <v>0.08</v>
      </c>
      <c r="N529">
        <v>5</v>
      </c>
      <c r="O529">
        <f>VLOOKUP(C529,[3]June!$C:$Z,24,FALSE)</f>
        <v>2019</v>
      </c>
    </row>
    <row r="530" spans="1:15" x14ac:dyDescent="0.25">
      <c r="A530" t="s">
        <v>75</v>
      </c>
      <c r="C530" t="s">
        <v>2205</v>
      </c>
      <c r="E530">
        <v>9</v>
      </c>
      <c r="F530" t="s">
        <v>80</v>
      </c>
      <c r="I530" t="s">
        <v>79</v>
      </c>
      <c r="J530" t="s">
        <v>23</v>
      </c>
      <c r="K530">
        <v>1</v>
      </c>
      <c r="L530">
        <v>1007</v>
      </c>
      <c r="M530">
        <v>0.12</v>
      </c>
      <c r="N530">
        <v>15</v>
      </c>
      <c r="O530">
        <f>VLOOKUP(C530,[3]June!$C:$Z,24,FALSE)</f>
        <v>2019</v>
      </c>
    </row>
    <row r="531" spans="1:15" x14ac:dyDescent="0.25">
      <c r="A531" t="s">
        <v>75</v>
      </c>
      <c r="C531" t="s">
        <v>2205</v>
      </c>
      <c r="E531">
        <v>4</v>
      </c>
      <c r="F531" t="s">
        <v>77</v>
      </c>
      <c r="I531" t="s">
        <v>79</v>
      </c>
      <c r="J531" t="s">
        <v>23</v>
      </c>
      <c r="K531">
        <v>1</v>
      </c>
      <c r="L531">
        <v>548</v>
      </c>
      <c r="M531">
        <v>0.09</v>
      </c>
      <c r="N531">
        <v>5</v>
      </c>
      <c r="O531">
        <f>VLOOKUP(C531,[3]June!$C:$Z,24,FALSE)</f>
        <v>2019</v>
      </c>
    </row>
    <row r="532" spans="1:15" x14ac:dyDescent="0.25">
      <c r="A532" t="s">
        <v>75</v>
      </c>
      <c r="C532" t="s">
        <v>2205</v>
      </c>
      <c r="E532">
        <v>28</v>
      </c>
      <c r="F532" t="s">
        <v>110</v>
      </c>
      <c r="I532" t="s">
        <v>79</v>
      </c>
      <c r="J532" t="s">
        <v>23</v>
      </c>
      <c r="K532">
        <v>2</v>
      </c>
      <c r="L532">
        <v>2014</v>
      </c>
      <c r="M532">
        <v>0.24</v>
      </c>
      <c r="N532">
        <v>15</v>
      </c>
      <c r="O532">
        <f>VLOOKUP(C532,[3]June!$C:$Z,24,FALSE)</f>
        <v>2019</v>
      </c>
    </row>
    <row r="533" spans="1:15" x14ac:dyDescent="0.25">
      <c r="A533" t="s">
        <v>75</v>
      </c>
      <c r="C533" t="s">
        <v>2205</v>
      </c>
      <c r="E533">
        <v>7</v>
      </c>
      <c r="F533" t="s">
        <v>81</v>
      </c>
      <c r="I533" t="s">
        <v>79</v>
      </c>
      <c r="J533" t="s">
        <v>23</v>
      </c>
      <c r="K533">
        <v>2</v>
      </c>
      <c r="L533">
        <v>486</v>
      </c>
      <c r="M533">
        <v>0.08</v>
      </c>
      <c r="N533">
        <v>1</v>
      </c>
      <c r="O533">
        <f>VLOOKUP(C533,[3]June!$C:$Z,24,FALSE)</f>
        <v>2019</v>
      </c>
    </row>
    <row r="534" spans="1:15" x14ac:dyDescent="0.25">
      <c r="A534" t="s">
        <v>75</v>
      </c>
      <c r="C534" t="s">
        <v>2206</v>
      </c>
      <c r="E534">
        <v>22</v>
      </c>
      <c r="F534" t="s">
        <v>174</v>
      </c>
      <c r="I534" t="s">
        <v>79</v>
      </c>
      <c r="J534" t="s">
        <v>23</v>
      </c>
      <c r="K534">
        <v>5</v>
      </c>
      <c r="L534">
        <v>5035</v>
      </c>
      <c r="M534">
        <v>0.6</v>
      </c>
      <c r="N534">
        <v>15</v>
      </c>
      <c r="O534">
        <f>VLOOKUP(C534,[3]June!$C:$Z,24,FALSE)</f>
        <v>2019</v>
      </c>
    </row>
    <row r="535" spans="1:15" x14ac:dyDescent="0.25">
      <c r="A535" t="s">
        <v>75</v>
      </c>
      <c r="C535" t="s">
        <v>2207</v>
      </c>
      <c r="E535">
        <v>3</v>
      </c>
      <c r="F535" t="s">
        <v>82</v>
      </c>
      <c r="I535" t="s">
        <v>79</v>
      </c>
      <c r="J535" t="s">
        <v>23</v>
      </c>
      <c r="K535">
        <v>1</v>
      </c>
      <c r="L535">
        <v>480</v>
      </c>
      <c r="M535">
        <v>0.08</v>
      </c>
      <c r="N535">
        <v>5</v>
      </c>
      <c r="O535">
        <f>VLOOKUP(C535,[3]June!$C:$Z,24,FALSE)</f>
        <v>2019</v>
      </c>
    </row>
    <row r="536" spans="1:15" x14ac:dyDescent="0.25">
      <c r="A536" t="s">
        <v>75</v>
      </c>
      <c r="C536" t="s">
        <v>2207</v>
      </c>
      <c r="E536">
        <v>28</v>
      </c>
      <c r="F536" t="s">
        <v>110</v>
      </c>
      <c r="I536" t="s">
        <v>79</v>
      </c>
      <c r="J536" t="s">
        <v>23</v>
      </c>
      <c r="K536">
        <v>3</v>
      </c>
      <c r="L536">
        <v>3021</v>
      </c>
      <c r="M536">
        <v>0.36</v>
      </c>
      <c r="N536">
        <v>15</v>
      </c>
      <c r="O536">
        <f>VLOOKUP(C536,[3]June!$C:$Z,24,FALSE)</f>
        <v>2019</v>
      </c>
    </row>
    <row r="537" spans="1:15" x14ac:dyDescent="0.25">
      <c r="A537" t="s">
        <v>75</v>
      </c>
      <c r="C537" t="s">
        <v>2206</v>
      </c>
      <c r="E537">
        <v>7</v>
      </c>
      <c r="F537" t="s">
        <v>81</v>
      </c>
      <c r="I537" t="s">
        <v>79</v>
      </c>
      <c r="J537" t="s">
        <v>23</v>
      </c>
      <c r="K537">
        <v>6</v>
      </c>
      <c r="L537">
        <v>1458</v>
      </c>
      <c r="M537">
        <v>0.24</v>
      </c>
      <c r="N537">
        <v>1</v>
      </c>
      <c r="O537">
        <f>VLOOKUP(C537,[3]June!$C:$Z,24,FALSE)</f>
        <v>2019</v>
      </c>
    </row>
    <row r="538" spans="1:15" x14ac:dyDescent="0.25">
      <c r="A538" t="s">
        <v>75</v>
      </c>
      <c r="C538" t="s">
        <v>2208</v>
      </c>
      <c r="E538">
        <v>7</v>
      </c>
      <c r="F538" t="s">
        <v>81</v>
      </c>
      <c r="I538" t="s">
        <v>79</v>
      </c>
      <c r="J538" t="s">
        <v>23</v>
      </c>
      <c r="K538">
        <v>4</v>
      </c>
      <c r="L538">
        <v>972</v>
      </c>
      <c r="M538">
        <v>0.16</v>
      </c>
      <c r="N538">
        <v>1</v>
      </c>
      <c r="O538">
        <f>VLOOKUP(C538,[3]June!$C:$Z,24,FALSE)</f>
        <v>2019</v>
      </c>
    </row>
    <row r="539" spans="1:15" x14ac:dyDescent="0.25">
      <c r="A539" t="s">
        <v>75</v>
      </c>
      <c r="C539" t="s">
        <v>2206</v>
      </c>
      <c r="E539">
        <v>9</v>
      </c>
      <c r="F539" t="s">
        <v>80</v>
      </c>
      <c r="I539" t="s">
        <v>79</v>
      </c>
      <c r="J539" t="s">
        <v>23</v>
      </c>
      <c r="K539">
        <v>8</v>
      </c>
      <c r="L539">
        <v>8056</v>
      </c>
      <c r="M539">
        <v>0.96</v>
      </c>
      <c r="N539">
        <v>15</v>
      </c>
      <c r="O539">
        <f>VLOOKUP(C539,[3]June!$C:$Z,24,FALSE)</f>
        <v>2019</v>
      </c>
    </row>
    <row r="540" spans="1:15" x14ac:dyDescent="0.25">
      <c r="A540" t="s">
        <v>75</v>
      </c>
      <c r="C540" t="s">
        <v>2208</v>
      </c>
      <c r="E540">
        <v>3</v>
      </c>
      <c r="F540" t="s">
        <v>82</v>
      </c>
      <c r="I540" t="s">
        <v>79</v>
      </c>
      <c r="J540" t="s">
        <v>23</v>
      </c>
      <c r="K540">
        <v>1</v>
      </c>
      <c r="L540">
        <v>480</v>
      </c>
      <c r="M540">
        <v>0.08</v>
      </c>
      <c r="N540">
        <v>5</v>
      </c>
      <c r="O540">
        <f>VLOOKUP(C540,[3]June!$C:$Z,24,FALSE)</f>
        <v>2019</v>
      </c>
    </row>
    <row r="541" spans="1:15" x14ac:dyDescent="0.25">
      <c r="A541" t="s">
        <v>75</v>
      </c>
      <c r="C541" t="s">
        <v>2207</v>
      </c>
      <c r="E541">
        <v>7</v>
      </c>
      <c r="F541" t="s">
        <v>81</v>
      </c>
      <c r="I541" t="s">
        <v>79</v>
      </c>
      <c r="J541" t="s">
        <v>23</v>
      </c>
      <c r="K541">
        <v>11</v>
      </c>
      <c r="L541">
        <v>2673</v>
      </c>
      <c r="M541">
        <v>0.44</v>
      </c>
      <c r="N541">
        <v>1</v>
      </c>
      <c r="O541">
        <f>VLOOKUP(C541,[3]June!$C:$Z,24,FALSE)</f>
        <v>2019</v>
      </c>
    </row>
    <row r="542" spans="1:15" x14ac:dyDescent="0.25">
      <c r="A542" t="s">
        <v>75</v>
      </c>
      <c r="C542" t="s">
        <v>2208</v>
      </c>
      <c r="E542">
        <v>8</v>
      </c>
      <c r="F542" t="s">
        <v>113</v>
      </c>
      <c r="I542" t="s">
        <v>79</v>
      </c>
      <c r="J542" t="s">
        <v>23</v>
      </c>
      <c r="K542">
        <v>2</v>
      </c>
      <c r="L542">
        <v>578</v>
      </c>
      <c r="M542">
        <v>0.1</v>
      </c>
      <c r="N542">
        <v>1</v>
      </c>
      <c r="O542">
        <f>VLOOKUP(C542,[3]June!$C:$Z,24,FALSE)</f>
        <v>2019</v>
      </c>
    </row>
    <row r="543" spans="1:15" x14ac:dyDescent="0.25">
      <c r="A543" t="s">
        <v>75</v>
      </c>
      <c r="C543" t="s">
        <v>2206</v>
      </c>
      <c r="E543">
        <v>10</v>
      </c>
      <c r="F543" t="s">
        <v>118</v>
      </c>
      <c r="I543" t="s">
        <v>79</v>
      </c>
      <c r="J543" t="s">
        <v>23</v>
      </c>
      <c r="K543">
        <v>3</v>
      </c>
      <c r="L543">
        <v>3021</v>
      </c>
      <c r="M543">
        <v>0.36</v>
      </c>
      <c r="N543">
        <v>15</v>
      </c>
      <c r="O543">
        <f>VLOOKUP(C543,[3]June!$C:$Z,24,FALSE)</f>
        <v>2019</v>
      </c>
    </row>
    <row r="544" spans="1:15" x14ac:dyDescent="0.25">
      <c r="A544" t="s">
        <v>75</v>
      </c>
      <c r="C544" t="s">
        <v>2209</v>
      </c>
      <c r="E544">
        <v>3</v>
      </c>
      <c r="F544" t="s">
        <v>82</v>
      </c>
      <c r="I544" t="s">
        <v>79</v>
      </c>
      <c r="J544" t="s">
        <v>23</v>
      </c>
      <c r="K544">
        <v>1</v>
      </c>
      <c r="L544">
        <v>480</v>
      </c>
      <c r="M544">
        <v>0.08</v>
      </c>
      <c r="N544">
        <v>5</v>
      </c>
      <c r="O544">
        <f>VLOOKUP(C544,[3]June!$C:$Z,24,FALSE)</f>
        <v>2019</v>
      </c>
    </row>
    <row r="545" spans="1:15" x14ac:dyDescent="0.25">
      <c r="A545" t="s">
        <v>75</v>
      </c>
      <c r="C545" t="s">
        <v>2208</v>
      </c>
      <c r="E545">
        <v>9</v>
      </c>
      <c r="F545" t="s">
        <v>80</v>
      </c>
      <c r="I545" t="s">
        <v>79</v>
      </c>
      <c r="J545" t="s">
        <v>23</v>
      </c>
      <c r="K545">
        <v>2</v>
      </c>
      <c r="L545">
        <v>2014</v>
      </c>
      <c r="M545">
        <v>0.24</v>
      </c>
      <c r="N545">
        <v>15</v>
      </c>
      <c r="O545">
        <f>VLOOKUP(C545,[3]June!$C:$Z,24,FALSE)</f>
        <v>2019</v>
      </c>
    </row>
    <row r="546" spans="1:15" x14ac:dyDescent="0.25">
      <c r="A546" t="s">
        <v>75</v>
      </c>
      <c r="C546" t="s">
        <v>2207</v>
      </c>
      <c r="E546">
        <v>9</v>
      </c>
      <c r="F546" t="s">
        <v>80</v>
      </c>
      <c r="I546" t="s">
        <v>79</v>
      </c>
      <c r="J546" t="s">
        <v>23</v>
      </c>
      <c r="K546">
        <v>5</v>
      </c>
      <c r="L546">
        <v>5035</v>
      </c>
      <c r="M546">
        <v>0.6</v>
      </c>
      <c r="N546">
        <v>15</v>
      </c>
      <c r="O546">
        <f>VLOOKUP(C546,[3]June!$C:$Z,24,FALSE)</f>
        <v>2019</v>
      </c>
    </row>
    <row r="547" spans="1:15" x14ac:dyDescent="0.25">
      <c r="A547" t="s">
        <v>75</v>
      </c>
      <c r="C547" t="s">
        <v>2208</v>
      </c>
      <c r="E547">
        <v>28</v>
      </c>
      <c r="F547" t="s">
        <v>110</v>
      </c>
      <c r="I547" t="s">
        <v>79</v>
      </c>
      <c r="J547" t="s">
        <v>23</v>
      </c>
      <c r="K547">
        <v>2</v>
      </c>
      <c r="L547">
        <v>2014</v>
      </c>
      <c r="M547">
        <v>0.24</v>
      </c>
      <c r="N547">
        <v>15</v>
      </c>
      <c r="O547">
        <f>VLOOKUP(C547,[3]June!$C:$Z,24,FALSE)</f>
        <v>2019</v>
      </c>
    </row>
    <row r="548" spans="1:15" x14ac:dyDescent="0.25">
      <c r="A548" t="s">
        <v>75</v>
      </c>
      <c r="C548" t="s">
        <v>2209</v>
      </c>
      <c r="E548">
        <v>28</v>
      </c>
      <c r="F548" t="s">
        <v>110</v>
      </c>
      <c r="I548" t="s">
        <v>79</v>
      </c>
      <c r="J548" t="s">
        <v>23</v>
      </c>
      <c r="K548">
        <v>1</v>
      </c>
      <c r="L548">
        <v>1007</v>
      </c>
      <c r="M548">
        <v>0.12</v>
      </c>
      <c r="N548">
        <v>15</v>
      </c>
      <c r="O548">
        <f>VLOOKUP(C548,[3]June!$C:$Z,24,FALSE)</f>
        <v>2019</v>
      </c>
    </row>
    <row r="549" spans="1:15" x14ac:dyDescent="0.25">
      <c r="A549" t="s">
        <v>75</v>
      </c>
      <c r="C549" t="s">
        <v>2209</v>
      </c>
      <c r="E549">
        <v>7</v>
      </c>
      <c r="F549" t="s">
        <v>81</v>
      </c>
      <c r="I549" t="s">
        <v>79</v>
      </c>
      <c r="J549" t="s">
        <v>23</v>
      </c>
      <c r="K549">
        <v>2</v>
      </c>
      <c r="L549">
        <v>486</v>
      </c>
      <c r="M549">
        <v>0.08</v>
      </c>
      <c r="N549">
        <v>1</v>
      </c>
      <c r="O549">
        <f>VLOOKUP(C549,[3]June!$C:$Z,24,FALSE)</f>
        <v>2019</v>
      </c>
    </row>
    <row r="550" spans="1:15" x14ac:dyDescent="0.25">
      <c r="A550" t="s">
        <v>75</v>
      </c>
      <c r="C550" t="s">
        <v>2210</v>
      </c>
      <c r="E550">
        <v>8</v>
      </c>
      <c r="F550" t="s">
        <v>113</v>
      </c>
      <c r="I550" t="s">
        <v>79</v>
      </c>
      <c r="J550" t="s">
        <v>23</v>
      </c>
      <c r="K550">
        <v>1</v>
      </c>
      <c r="L550">
        <v>289</v>
      </c>
      <c r="M550">
        <v>0.05</v>
      </c>
      <c r="N550">
        <v>1</v>
      </c>
      <c r="O550">
        <f>VLOOKUP(C550,[3]June!$C:$Z,24,FALSE)</f>
        <v>2019</v>
      </c>
    </row>
    <row r="551" spans="1:15" x14ac:dyDescent="0.25">
      <c r="A551" t="s">
        <v>75</v>
      </c>
      <c r="C551" t="s">
        <v>2211</v>
      </c>
      <c r="E551">
        <v>7</v>
      </c>
      <c r="F551" t="s">
        <v>81</v>
      </c>
      <c r="I551" t="s">
        <v>79</v>
      </c>
      <c r="J551" t="s">
        <v>23</v>
      </c>
      <c r="K551">
        <v>4</v>
      </c>
      <c r="L551">
        <v>972</v>
      </c>
      <c r="M551">
        <v>0.16</v>
      </c>
      <c r="N551">
        <v>1</v>
      </c>
      <c r="O551">
        <f>VLOOKUP(C551,[3]June!$C:$Z,24,FALSE)</f>
        <v>2019</v>
      </c>
    </row>
    <row r="552" spans="1:15" x14ac:dyDescent="0.25">
      <c r="A552" t="s">
        <v>75</v>
      </c>
      <c r="C552" t="s">
        <v>2211</v>
      </c>
      <c r="E552">
        <v>9</v>
      </c>
      <c r="F552" t="s">
        <v>80</v>
      </c>
      <c r="I552" t="s">
        <v>79</v>
      </c>
      <c r="J552" t="s">
        <v>23</v>
      </c>
      <c r="K552">
        <v>2</v>
      </c>
      <c r="L552">
        <v>2014</v>
      </c>
      <c r="M552">
        <v>0.24</v>
      </c>
      <c r="N552">
        <v>15</v>
      </c>
      <c r="O552">
        <f>VLOOKUP(C552,[3]June!$C:$Z,24,FALSE)</f>
        <v>2019</v>
      </c>
    </row>
    <row r="553" spans="1:15" x14ac:dyDescent="0.25">
      <c r="A553" t="s">
        <v>75</v>
      </c>
      <c r="C553" t="s">
        <v>2210</v>
      </c>
      <c r="E553">
        <v>7</v>
      </c>
      <c r="F553" t="s">
        <v>81</v>
      </c>
      <c r="I553" t="s">
        <v>79</v>
      </c>
      <c r="J553" t="s">
        <v>23</v>
      </c>
      <c r="K553">
        <v>3</v>
      </c>
      <c r="L553">
        <v>729</v>
      </c>
      <c r="M553">
        <v>0.12</v>
      </c>
      <c r="N553">
        <v>1</v>
      </c>
      <c r="O553">
        <f>VLOOKUP(C553,[3]June!$C:$Z,24,FALSE)</f>
        <v>2019</v>
      </c>
    </row>
    <row r="554" spans="1:15" x14ac:dyDescent="0.25">
      <c r="A554" t="s">
        <v>75</v>
      </c>
      <c r="C554" t="s">
        <v>2210</v>
      </c>
      <c r="E554">
        <v>22</v>
      </c>
      <c r="F554" t="s">
        <v>174</v>
      </c>
      <c r="I554" t="s">
        <v>79</v>
      </c>
      <c r="J554" t="s">
        <v>23</v>
      </c>
      <c r="K554">
        <v>2</v>
      </c>
      <c r="L554">
        <v>2014</v>
      </c>
      <c r="M554">
        <v>0.24</v>
      </c>
      <c r="N554">
        <v>15</v>
      </c>
      <c r="O554">
        <f>VLOOKUP(C554,[3]June!$C:$Z,24,FALSE)</f>
        <v>2019</v>
      </c>
    </row>
    <row r="555" spans="1:15" x14ac:dyDescent="0.25">
      <c r="A555" t="s">
        <v>75</v>
      </c>
      <c r="C555" t="s">
        <v>2212</v>
      </c>
      <c r="E555">
        <v>7</v>
      </c>
      <c r="F555" t="s">
        <v>81</v>
      </c>
      <c r="I555" t="s">
        <v>79</v>
      </c>
      <c r="J555" t="s">
        <v>23</v>
      </c>
      <c r="K555">
        <v>11</v>
      </c>
      <c r="L555">
        <v>2673</v>
      </c>
      <c r="M555">
        <v>0.44</v>
      </c>
      <c r="N555">
        <v>1</v>
      </c>
      <c r="O555">
        <f>VLOOKUP(C555,[3]June!$C:$Z,24,FALSE)</f>
        <v>2019</v>
      </c>
    </row>
    <row r="556" spans="1:15" x14ac:dyDescent="0.25">
      <c r="A556" t="s">
        <v>75</v>
      </c>
      <c r="C556" t="s">
        <v>2212</v>
      </c>
      <c r="E556">
        <v>9</v>
      </c>
      <c r="F556" t="s">
        <v>80</v>
      </c>
      <c r="I556" t="s">
        <v>79</v>
      </c>
      <c r="J556" t="s">
        <v>23</v>
      </c>
      <c r="K556">
        <v>4</v>
      </c>
      <c r="L556">
        <v>4028</v>
      </c>
      <c r="M556">
        <v>0.48</v>
      </c>
      <c r="N556">
        <v>15</v>
      </c>
      <c r="O556">
        <f>VLOOKUP(C556,[3]June!$C:$Z,24,FALSE)</f>
        <v>2019</v>
      </c>
    </row>
    <row r="557" spans="1:15" x14ac:dyDescent="0.25">
      <c r="A557" t="s">
        <v>75</v>
      </c>
      <c r="C557" t="s">
        <v>2213</v>
      </c>
      <c r="E557">
        <v>7</v>
      </c>
      <c r="F557" t="s">
        <v>81</v>
      </c>
      <c r="I557" t="s">
        <v>79</v>
      </c>
      <c r="J557" t="s">
        <v>23</v>
      </c>
      <c r="K557">
        <v>1</v>
      </c>
      <c r="L557">
        <v>243</v>
      </c>
      <c r="M557">
        <v>0.04</v>
      </c>
      <c r="N557">
        <v>1</v>
      </c>
      <c r="O557">
        <f>VLOOKUP(C557,[3]June!$C:$Z,24,FALSE)</f>
        <v>2019</v>
      </c>
    </row>
    <row r="558" spans="1:15" x14ac:dyDescent="0.25">
      <c r="A558" t="s">
        <v>75</v>
      </c>
      <c r="C558" t="s">
        <v>2213</v>
      </c>
      <c r="E558">
        <v>3</v>
      </c>
      <c r="F558" t="s">
        <v>82</v>
      </c>
      <c r="I558" t="s">
        <v>79</v>
      </c>
      <c r="J558" t="s">
        <v>23</v>
      </c>
      <c r="K558">
        <v>1</v>
      </c>
      <c r="L558">
        <v>480</v>
      </c>
      <c r="M558">
        <v>0.08</v>
      </c>
      <c r="N558">
        <v>5</v>
      </c>
      <c r="O558">
        <f>VLOOKUP(C558,[3]June!$C:$Z,24,FALSE)</f>
        <v>2019</v>
      </c>
    </row>
    <row r="559" spans="1:15" x14ac:dyDescent="0.25">
      <c r="A559" t="s">
        <v>75</v>
      </c>
      <c r="C559" t="s">
        <v>2213</v>
      </c>
      <c r="E559">
        <v>9</v>
      </c>
      <c r="F559" t="s">
        <v>80</v>
      </c>
      <c r="I559" t="s">
        <v>79</v>
      </c>
      <c r="J559" t="s">
        <v>23</v>
      </c>
      <c r="K559">
        <v>1</v>
      </c>
      <c r="L559">
        <v>1007</v>
      </c>
      <c r="M559">
        <v>0.12</v>
      </c>
      <c r="N559">
        <v>15</v>
      </c>
      <c r="O559">
        <f>VLOOKUP(C559,[3]June!$C:$Z,24,FALSE)</f>
        <v>2019</v>
      </c>
    </row>
    <row r="560" spans="1:15" x14ac:dyDescent="0.25">
      <c r="A560" t="s">
        <v>75</v>
      </c>
      <c r="C560" t="s">
        <v>2214</v>
      </c>
      <c r="E560">
        <v>9</v>
      </c>
      <c r="F560" t="s">
        <v>80</v>
      </c>
      <c r="I560" t="s">
        <v>79</v>
      </c>
      <c r="J560" t="s">
        <v>23</v>
      </c>
      <c r="K560">
        <v>2</v>
      </c>
      <c r="L560">
        <v>2014</v>
      </c>
      <c r="M560">
        <v>0.24</v>
      </c>
      <c r="N560">
        <v>15</v>
      </c>
      <c r="O560">
        <f>VLOOKUP(C560,[3]June!$C:$Z,24,FALSE)</f>
        <v>2019</v>
      </c>
    </row>
    <row r="561" spans="1:15" x14ac:dyDescent="0.25">
      <c r="A561" t="s">
        <v>75</v>
      </c>
      <c r="C561" t="s">
        <v>2214</v>
      </c>
      <c r="E561">
        <v>3</v>
      </c>
      <c r="F561" t="s">
        <v>82</v>
      </c>
      <c r="I561" t="s">
        <v>79</v>
      </c>
      <c r="J561" t="s">
        <v>23</v>
      </c>
      <c r="K561">
        <v>1</v>
      </c>
      <c r="L561">
        <v>480</v>
      </c>
      <c r="M561">
        <v>0.08</v>
      </c>
      <c r="N561">
        <v>5</v>
      </c>
      <c r="O561">
        <f>VLOOKUP(C561,[3]June!$C:$Z,24,FALSE)</f>
        <v>2019</v>
      </c>
    </row>
    <row r="562" spans="1:15" x14ac:dyDescent="0.25">
      <c r="A562" t="s">
        <v>75</v>
      </c>
      <c r="C562" t="s">
        <v>2214</v>
      </c>
      <c r="E562">
        <v>7</v>
      </c>
      <c r="F562" t="s">
        <v>81</v>
      </c>
      <c r="I562" t="s">
        <v>79</v>
      </c>
      <c r="J562" t="s">
        <v>23</v>
      </c>
      <c r="K562">
        <v>2</v>
      </c>
      <c r="L562">
        <v>486</v>
      </c>
      <c r="M562">
        <v>0.08</v>
      </c>
      <c r="N562">
        <v>1</v>
      </c>
      <c r="O562">
        <f>VLOOKUP(C562,[3]June!$C:$Z,24,FALSE)</f>
        <v>2019</v>
      </c>
    </row>
    <row r="563" spans="1:15" x14ac:dyDescent="0.25">
      <c r="A563" t="s">
        <v>75</v>
      </c>
      <c r="C563" t="s">
        <v>2215</v>
      </c>
      <c r="E563">
        <v>7</v>
      </c>
      <c r="F563" t="s">
        <v>81</v>
      </c>
      <c r="I563" t="s">
        <v>79</v>
      </c>
      <c r="J563" t="s">
        <v>23</v>
      </c>
      <c r="K563">
        <v>2</v>
      </c>
      <c r="L563">
        <v>486</v>
      </c>
      <c r="M563">
        <v>0.08</v>
      </c>
      <c r="N563">
        <v>1</v>
      </c>
      <c r="O563">
        <f>VLOOKUP(C563,[3]June!$C:$Z,24,FALSE)</f>
        <v>2019</v>
      </c>
    </row>
    <row r="564" spans="1:15" x14ac:dyDescent="0.25">
      <c r="A564" t="s">
        <v>75</v>
      </c>
      <c r="C564" t="s">
        <v>2215</v>
      </c>
      <c r="E564">
        <v>28</v>
      </c>
      <c r="F564" t="s">
        <v>110</v>
      </c>
      <c r="I564" t="s">
        <v>79</v>
      </c>
      <c r="J564" t="s">
        <v>23</v>
      </c>
      <c r="K564">
        <v>3</v>
      </c>
      <c r="L564">
        <v>3021</v>
      </c>
      <c r="M564">
        <v>0.36</v>
      </c>
      <c r="N564">
        <v>15</v>
      </c>
      <c r="O564">
        <f>VLOOKUP(C564,[3]June!$C:$Z,24,FALSE)</f>
        <v>2019</v>
      </c>
    </row>
    <row r="565" spans="1:15" x14ac:dyDescent="0.25">
      <c r="A565" t="s">
        <v>75</v>
      </c>
      <c r="C565" t="s">
        <v>2215</v>
      </c>
      <c r="E565">
        <v>3</v>
      </c>
      <c r="F565" t="s">
        <v>82</v>
      </c>
      <c r="I565" t="s">
        <v>79</v>
      </c>
      <c r="J565" t="s">
        <v>23</v>
      </c>
      <c r="K565">
        <v>2</v>
      </c>
      <c r="L565">
        <v>960</v>
      </c>
      <c r="M565">
        <v>0.16</v>
      </c>
      <c r="N565">
        <v>5</v>
      </c>
      <c r="O565">
        <f>VLOOKUP(C565,[3]June!$C:$Z,24,FALSE)</f>
        <v>2019</v>
      </c>
    </row>
    <row r="566" spans="1:15" x14ac:dyDescent="0.25">
      <c r="A566" t="s">
        <v>75</v>
      </c>
      <c r="C566" t="s">
        <v>2216</v>
      </c>
      <c r="E566">
        <v>7</v>
      </c>
      <c r="F566" t="s">
        <v>81</v>
      </c>
      <c r="I566" t="s">
        <v>79</v>
      </c>
      <c r="J566" t="s">
        <v>23</v>
      </c>
      <c r="K566">
        <v>3</v>
      </c>
      <c r="L566">
        <v>729</v>
      </c>
      <c r="M566">
        <v>0.12</v>
      </c>
      <c r="N566">
        <v>1</v>
      </c>
      <c r="O566">
        <f>VLOOKUP(C566,[3]June!$C:$Z,24,FALSE)</f>
        <v>2019</v>
      </c>
    </row>
    <row r="567" spans="1:15" x14ac:dyDescent="0.25">
      <c r="A567" t="s">
        <v>75</v>
      </c>
      <c r="C567" t="s">
        <v>2216</v>
      </c>
      <c r="E567">
        <v>9</v>
      </c>
      <c r="F567" t="s">
        <v>80</v>
      </c>
      <c r="I567" t="s">
        <v>79</v>
      </c>
      <c r="J567" t="s">
        <v>23</v>
      </c>
      <c r="K567">
        <v>3</v>
      </c>
      <c r="L567">
        <v>3021</v>
      </c>
      <c r="M567">
        <v>0.36</v>
      </c>
      <c r="N567">
        <v>15</v>
      </c>
      <c r="O567">
        <f>VLOOKUP(C567,[3]June!$C:$Z,24,FALSE)</f>
        <v>2019</v>
      </c>
    </row>
    <row r="568" spans="1:15" x14ac:dyDescent="0.25">
      <c r="A568" t="s">
        <v>75</v>
      </c>
      <c r="C568" t="s">
        <v>2217</v>
      </c>
      <c r="E568">
        <v>9</v>
      </c>
      <c r="F568" t="s">
        <v>80</v>
      </c>
      <c r="I568" t="s">
        <v>79</v>
      </c>
      <c r="J568" t="s">
        <v>23</v>
      </c>
      <c r="K568">
        <v>6</v>
      </c>
      <c r="L568">
        <v>6042</v>
      </c>
      <c r="M568">
        <v>0.72</v>
      </c>
      <c r="N568">
        <v>15</v>
      </c>
      <c r="O568">
        <f>VLOOKUP(C568,[3]June!$C:$Z,24,FALSE)</f>
        <v>2019</v>
      </c>
    </row>
    <row r="569" spans="1:15" x14ac:dyDescent="0.25">
      <c r="A569" t="s">
        <v>75</v>
      </c>
      <c r="C569" t="s">
        <v>2217</v>
      </c>
      <c r="E569">
        <v>7</v>
      </c>
      <c r="F569" t="s">
        <v>81</v>
      </c>
      <c r="I569" t="s">
        <v>79</v>
      </c>
      <c r="J569" t="s">
        <v>23</v>
      </c>
      <c r="K569">
        <v>10</v>
      </c>
      <c r="L569">
        <v>2430</v>
      </c>
      <c r="M569">
        <v>0.4</v>
      </c>
      <c r="N569">
        <v>1</v>
      </c>
      <c r="O569">
        <f>VLOOKUP(C569,[3]June!$C:$Z,24,FALSE)</f>
        <v>2019</v>
      </c>
    </row>
    <row r="570" spans="1:15" x14ac:dyDescent="0.25">
      <c r="A570" t="s">
        <v>75</v>
      </c>
      <c r="C570" t="s">
        <v>2218</v>
      </c>
      <c r="E570">
        <v>20</v>
      </c>
      <c r="F570" t="s">
        <v>85</v>
      </c>
      <c r="I570" t="s">
        <v>79</v>
      </c>
      <c r="J570" t="s">
        <v>23</v>
      </c>
      <c r="K570">
        <v>5</v>
      </c>
      <c r="L570">
        <v>5035</v>
      </c>
      <c r="M570">
        <v>0.6</v>
      </c>
      <c r="N570">
        <v>15</v>
      </c>
      <c r="O570">
        <f>VLOOKUP(C570,[3]June!$C:$Z,24,FALSE)</f>
        <v>2019</v>
      </c>
    </row>
    <row r="571" spans="1:15" x14ac:dyDescent="0.25">
      <c r="A571" t="s">
        <v>75</v>
      </c>
      <c r="C571" t="s">
        <v>2219</v>
      </c>
      <c r="E571">
        <v>8</v>
      </c>
      <c r="F571" t="s">
        <v>113</v>
      </c>
      <c r="I571" t="s">
        <v>79</v>
      </c>
      <c r="J571" t="s">
        <v>23</v>
      </c>
      <c r="K571">
        <v>2</v>
      </c>
      <c r="L571">
        <v>578</v>
      </c>
      <c r="M571">
        <v>0.1</v>
      </c>
      <c r="N571">
        <v>1</v>
      </c>
      <c r="O571">
        <f>VLOOKUP(C571,[3]June!$C:$Z,24,FALSE)</f>
        <v>2019</v>
      </c>
    </row>
    <row r="572" spans="1:15" x14ac:dyDescent="0.25">
      <c r="A572" t="s">
        <v>75</v>
      </c>
      <c r="C572" t="s">
        <v>2219</v>
      </c>
      <c r="E572">
        <v>7</v>
      </c>
      <c r="F572" t="s">
        <v>81</v>
      </c>
      <c r="I572" t="s">
        <v>79</v>
      </c>
      <c r="J572" t="s">
        <v>23</v>
      </c>
      <c r="K572">
        <v>4</v>
      </c>
      <c r="L572">
        <v>972</v>
      </c>
      <c r="M572">
        <v>0.16</v>
      </c>
      <c r="N572">
        <v>1</v>
      </c>
      <c r="O572">
        <f>VLOOKUP(C572,[3]June!$C:$Z,24,FALSE)</f>
        <v>2019</v>
      </c>
    </row>
    <row r="573" spans="1:15" x14ac:dyDescent="0.25">
      <c r="A573" t="s">
        <v>75</v>
      </c>
      <c r="C573" t="s">
        <v>2219</v>
      </c>
      <c r="E573">
        <v>3</v>
      </c>
      <c r="F573" t="s">
        <v>82</v>
      </c>
      <c r="I573" t="s">
        <v>79</v>
      </c>
      <c r="J573" t="s">
        <v>23</v>
      </c>
      <c r="K573">
        <v>1</v>
      </c>
      <c r="L573">
        <v>480</v>
      </c>
      <c r="M573">
        <v>0.08</v>
      </c>
      <c r="N573">
        <v>5</v>
      </c>
      <c r="O573">
        <f>VLOOKUP(C573,[3]June!$C:$Z,24,FALSE)</f>
        <v>2019</v>
      </c>
    </row>
    <row r="574" spans="1:15" x14ac:dyDescent="0.25">
      <c r="A574" t="s">
        <v>75</v>
      </c>
      <c r="C574" t="s">
        <v>2219</v>
      </c>
      <c r="E574">
        <v>28</v>
      </c>
      <c r="F574" t="s">
        <v>110</v>
      </c>
      <c r="I574" t="s">
        <v>79</v>
      </c>
      <c r="J574" t="s">
        <v>23</v>
      </c>
      <c r="K574">
        <v>4</v>
      </c>
      <c r="L574">
        <v>4028</v>
      </c>
      <c r="M574">
        <v>0.48</v>
      </c>
      <c r="N574">
        <v>15</v>
      </c>
      <c r="O574">
        <f>VLOOKUP(C574,[3]June!$C:$Z,24,FALSE)</f>
        <v>2019</v>
      </c>
    </row>
    <row r="575" spans="1:15" x14ac:dyDescent="0.25">
      <c r="A575" t="s">
        <v>75</v>
      </c>
      <c r="C575" t="s">
        <v>2219</v>
      </c>
      <c r="E575">
        <v>9</v>
      </c>
      <c r="F575" t="s">
        <v>80</v>
      </c>
      <c r="I575" t="s">
        <v>79</v>
      </c>
      <c r="J575" t="s">
        <v>23</v>
      </c>
      <c r="K575">
        <v>2</v>
      </c>
      <c r="L575">
        <v>2014</v>
      </c>
      <c r="M575">
        <v>0.24</v>
      </c>
      <c r="N575">
        <v>15</v>
      </c>
      <c r="O575">
        <f>VLOOKUP(C575,[3]June!$C:$Z,24,FALSE)</f>
        <v>2019</v>
      </c>
    </row>
    <row r="576" spans="1:15" x14ac:dyDescent="0.25">
      <c r="A576" t="s">
        <v>75</v>
      </c>
      <c r="C576" t="s">
        <v>2218</v>
      </c>
      <c r="E576">
        <v>15</v>
      </c>
      <c r="F576" t="s">
        <v>84</v>
      </c>
      <c r="I576" t="s">
        <v>79</v>
      </c>
      <c r="J576" t="s">
        <v>23</v>
      </c>
      <c r="K576">
        <v>2</v>
      </c>
      <c r="L576">
        <v>2014</v>
      </c>
      <c r="M576">
        <v>0.24</v>
      </c>
      <c r="N576">
        <v>0</v>
      </c>
      <c r="O576">
        <f>VLOOKUP(C576,[3]June!$C:$Z,24,FALSE)</f>
        <v>2019</v>
      </c>
    </row>
    <row r="577" spans="1:15" x14ac:dyDescent="0.25">
      <c r="A577" t="s">
        <v>75</v>
      </c>
      <c r="C577" t="s">
        <v>2219</v>
      </c>
      <c r="E577">
        <v>4</v>
      </c>
      <c r="F577" t="s">
        <v>77</v>
      </c>
      <c r="I577" t="s">
        <v>79</v>
      </c>
      <c r="J577" t="s">
        <v>23</v>
      </c>
      <c r="K577">
        <v>1</v>
      </c>
      <c r="L577">
        <v>548</v>
      </c>
      <c r="M577">
        <v>0.09</v>
      </c>
      <c r="N577">
        <v>5</v>
      </c>
      <c r="O577">
        <f>VLOOKUP(C577,[3]June!$C:$Z,24,FALSE)</f>
        <v>2019</v>
      </c>
    </row>
    <row r="578" spans="1:15" x14ac:dyDescent="0.25">
      <c r="A578" t="s">
        <v>970</v>
      </c>
      <c r="C578" t="s">
        <v>2220</v>
      </c>
      <c r="E578" t="s">
        <v>44</v>
      </c>
      <c r="F578" t="s">
        <v>44</v>
      </c>
      <c r="J578" t="s">
        <v>23</v>
      </c>
      <c r="K578">
        <v>4</v>
      </c>
      <c r="L578">
        <v>96</v>
      </c>
      <c r="M578">
        <v>4.0000000000000001E-3</v>
      </c>
      <c r="O578">
        <f>VLOOKUP(C578,[3]June!$C:$Z,24,FALSE)</f>
        <v>2019</v>
      </c>
    </row>
    <row r="579" spans="1:15" x14ac:dyDescent="0.25">
      <c r="A579" t="s">
        <v>970</v>
      </c>
      <c r="C579" t="s">
        <v>2220</v>
      </c>
      <c r="E579" t="s">
        <v>45</v>
      </c>
      <c r="F579" t="s">
        <v>45</v>
      </c>
      <c r="J579" t="s">
        <v>23</v>
      </c>
      <c r="K579">
        <v>34</v>
      </c>
      <c r="L579">
        <v>4250</v>
      </c>
      <c r="M579">
        <v>0.13600000000000001</v>
      </c>
      <c r="O579">
        <f>VLOOKUP(C579,[3]June!$C:$Z,24,FALSE)</f>
        <v>2019</v>
      </c>
    </row>
    <row r="580" spans="1:15" x14ac:dyDescent="0.25">
      <c r="A580" t="s">
        <v>970</v>
      </c>
      <c r="C580" t="s">
        <v>2220</v>
      </c>
      <c r="E580" t="s">
        <v>46</v>
      </c>
      <c r="F580" t="s">
        <v>46</v>
      </c>
      <c r="J580" t="s">
        <v>23</v>
      </c>
      <c r="K580">
        <v>8</v>
      </c>
      <c r="L580">
        <v>2008</v>
      </c>
      <c r="M580">
        <v>6.4000000000000001E-2</v>
      </c>
      <c r="O580">
        <f>VLOOKUP(C580,[3]June!$C:$Z,24,FALSE)</f>
        <v>2019</v>
      </c>
    </row>
    <row r="581" spans="1:15" x14ac:dyDescent="0.25">
      <c r="A581" t="s">
        <v>970</v>
      </c>
      <c r="C581" t="s">
        <v>2220</v>
      </c>
      <c r="E581" t="s">
        <v>972</v>
      </c>
      <c r="F581" t="s">
        <v>972</v>
      </c>
      <c r="J581" t="s">
        <v>23</v>
      </c>
      <c r="K581">
        <v>34</v>
      </c>
      <c r="L581">
        <v>1088</v>
      </c>
      <c r="M581">
        <v>3.4000000000000002E-2</v>
      </c>
      <c r="O581">
        <f>VLOOKUP(C581,[3]June!$C:$Z,24,FALSE)</f>
        <v>2019</v>
      </c>
    </row>
    <row r="582" spans="1:15" x14ac:dyDescent="0.25">
      <c r="A582" t="s">
        <v>970</v>
      </c>
      <c r="C582" t="s">
        <v>2220</v>
      </c>
      <c r="E582" t="s">
        <v>47</v>
      </c>
      <c r="F582" t="s">
        <v>47</v>
      </c>
      <c r="J582" t="s">
        <v>48</v>
      </c>
      <c r="K582">
        <v>2</v>
      </c>
      <c r="L582">
        <v>3770</v>
      </c>
      <c r="M582">
        <v>0.17799999999999999</v>
      </c>
      <c r="O582">
        <f>VLOOKUP(C582,[3]June!$C:$Z,24,FALSE)</f>
        <v>2019</v>
      </c>
    </row>
    <row r="583" spans="1:15" x14ac:dyDescent="0.25">
      <c r="A583" t="s">
        <v>970</v>
      </c>
      <c r="C583" t="s">
        <v>2221</v>
      </c>
      <c r="E583" t="s">
        <v>44</v>
      </c>
      <c r="F583" t="s">
        <v>44</v>
      </c>
      <c r="J583" t="s">
        <v>23</v>
      </c>
      <c r="K583">
        <v>8</v>
      </c>
      <c r="L583">
        <v>192</v>
      </c>
      <c r="M583">
        <v>8.0000000000000002E-3</v>
      </c>
      <c r="O583">
        <f>VLOOKUP(C583,[3]June!$C:$Z,24,FALSE)</f>
        <v>2019</v>
      </c>
    </row>
    <row r="584" spans="1:15" x14ac:dyDescent="0.25">
      <c r="A584" t="s">
        <v>970</v>
      </c>
      <c r="C584" t="s">
        <v>2221</v>
      </c>
      <c r="E584" t="s">
        <v>45</v>
      </c>
      <c r="F584" t="s">
        <v>45</v>
      </c>
      <c r="J584" t="s">
        <v>23</v>
      </c>
      <c r="K584">
        <v>68</v>
      </c>
      <c r="L584">
        <v>8500</v>
      </c>
      <c r="M584">
        <v>0.27200000000000002</v>
      </c>
      <c r="O584">
        <f>VLOOKUP(C584,[3]June!$C:$Z,24,FALSE)</f>
        <v>2019</v>
      </c>
    </row>
    <row r="585" spans="1:15" x14ac:dyDescent="0.25">
      <c r="A585" t="s">
        <v>970</v>
      </c>
      <c r="C585" t="s">
        <v>2221</v>
      </c>
      <c r="E585" t="s">
        <v>46</v>
      </c>
      <c r="F585" t="s">
        <v>46</v>
      </c>
      <c r="J585" t="s">
        <v>23</v>
      </c>
      <c r="K585">
        <v>16</v>
      </c>
      <c r="L585">
        <v>4016</v>
      </c>
      <c r="M585">
        <v>0.128</v>
      </c>
      <c r="O585">
        <f>VLOOKUP(C585,[3]June!$C:$Z,24,FALSE)</f>
        <v>2019</v>
      </c>
    </row>
    <row r="586" spans="1:15" x14ac:dyDescent="0.25">
      <c r="A586" t="s">
        <v>970</v>
      </c>
      <c r="C586" t="s">
        <v>2221</v>
      </c>
      <c r="E586" t="s">
        <v>972</v>
      </c>
      <c r="F586" t="s">
        <v>972</v>
      </c>
      <c r="J586" t="s">
        <v>23</v>
      </c>
      <c r="K586">
        <v>68</v>
      </c>
      <c r="L586">
        <v>2176</v>
      </c>
      <c r="M586">
        <v>6.8000000000000005E-2</v>
      </c>
      <c r="O586">
        <f>VLOOKUP(C586,[3]June!$C:$Z,24,FALSE)</f>
        <v>2019</v>
      </c>
    </row>
    <row r="587" spans="1:15" x14ac:dyDescent="0.25">
      <c r="A587" t="s">
        <v>970</v>
      </c>
      <c r="C587" t="s">
        <v>2221</v>
      </c>
      <c r="E587" t="s">
        <v>47</v>
      </c>
      <c r="F587" t="s">
        <v>47</v>
      </c>
      <c r="J587" t="s">
        <v>48</v>
      </c>
      <c r="K587">
        <v>4</v>
      </c>
      <c r="L587">
        <v>7540</v>
      </c>
      <c r="M587">
        <v>0.35599999999999998</v>
      </c>
      <c r="O587">
        <f>VLOOKUP(C587,[3]June!$C:$Z,24,FALSE)</f>
        <v>2019</v>
      </c>
    </row>
    <row r="588" spans="1:15" x14ac:dyDescent="0.25">
      <c r="A588" t="s">
        <v>2222</v>
      </c>
      <c r="C588" t="s">
        <v>2223</v>
      </c>
      <c r="D588" t="s">
        <v>2224</v>
      </c>
      <c r="E588" t="s">
        <v>2225</v>
      </c>
      <c r="F588" t="s">
        <v>2225</v>
      </c>
      <c r="J588" t="s">
        <v>29</v>
      </c>
      <c r="K588">
        <v>1</v>
      </c>
      <c r="L588">
        <v>382749</v>
      </c>
      <c r="M588">
        <v>0</v>
      </c>
      <c r="O588" s="14">
        <v>2019</v>
      </c>
    </row>
  </sheetData>
  <autoFilter ref="A1:O588" xr:uid="{088F288B-AE48-41A1-A8E4-4C1D716ADF8A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A9BE3F8399684E98F75AD82101D2E8" ma:contentTypeVersion="0" ma:contentTypeDescription="Create a new document." ma:contentTypeScope="" ma:versionID="64ac6a507758e96d8d3804d4251f128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A06DAE-A44F-46AF-AEAC-7139716799FB}">
  <ds:schemaRefs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sharepoint/v3/fields"/>
    <ds:schemaRef ds:uri="12f68b52-648b-46a0-8463-d3282342a49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6324BAD-4FFD-4F62-860F-B5190FA7DA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A101F9-B512-4DF9-897F-2A7DA6DBC7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Summary</vt:lpstr>
      <vt:lpstr>Jan-May 2020 Sum</vt:lpstr>
      <vt:lpstr>Apr-Dec 2019 Sum</vt:lpstr>
      <vt:lpstr>Mar 2019 Sum</vt:lpstr>
      <vt:lpstr>Jan-May 2020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'Apr-Dec 2019 Sum'!Print_Area</vt:lpstr>
      <vt:lpstr>'Jan-May 2020 Sum'!Print_Area</vt:lpstr>
      <vt:lpstr>'Mar 2019 Sum'!Print_Area</vt:lpstr>
      <vt:lpstr>April!Print_Titles</vt:lpstr>
      <vt:lpstr>August!Print_Titles</vt:lpstr>
      <vt:lpstr>December!Print_Titles</vt:lpstr>
      <vt:lpstr>'Jan-May 2020'!Print_Titles</vt:lpstr>
      <vt:lpstr>July!Print_Titles</vt:lpstr>
      <vt:lpstr>June!Print_Titles</vt:lpstr>
      <vt:lpstr>March!Print_Titles</vt:lpstr>
      <vt:lpstr>May!Print_Titles</vt:lpstr>
      <vt:lpstr>November!Print_Titles</vt:lpstr>
      <vt:lpstr>October!Print_Titles</vt:lpstr>
      <vt:lpstr>September!Print_Titles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Roy Chung</dc:creator>
  <cp:lastModifiedBy>Elissar El-hage</cp:lastModifiedBy>
  <cp:lastPrinted>2020-08-21T19:04:31Z</cp:lastPrinted>
  <dcterms:created xsi:type="dcterms:W3CDTF">2020-06-03T19:07:08Z</dcterms:created>
  <dcterms:modified xsi:type="dcterms:W3CDTF">2020-08-21T19:06:40Z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0x01010025A9BE3F8399684E98F75AD82101D2E8</vt:lpwstr>
  </property>
</Properties>
</file>